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zachk/repos/vpc/data/"/>
    </mc:Choice>
  </mc:AlternateContent>
  <xr:revisionPtr revIDLastSave="0" documentId="13_ncr:1_{AA883C46-A21C-7C40-8660-F51608EE4070}" xr6:coauthVersionLast="45" xr6:coauthVersionMax="45" xr10:uidLastSave="{00000000-0000-0000-0000-000000000000}"/>
  <bookViews>
    <workbookView xWindow="0" yWindow="460" windowWidth="33600" windowHeight="20540" xr2:uid="{D11C5D42-6996-424B-832C-AF69E38CC3F8}"/>
  </bookViews>
  <sheets>
    <sheet name="summary" sheetId="1" r:id="rId1"/>
    <sheet name="notes" sheetId="12" r:id="rId2"/>
    <sheet name="ip_obj" sheetId="10" r:id="rId3"/>
    <sheet name="cleaning_log" sheetId="2" r:id="rId4"/>
    <sheet name="vpc_bb0" sheetId="11" r:id="rId5"/>
    <sheet name="neos" sheetId="8" r:id="rId6"/>
    <sheet name="coral" sheetId="9" r:id="rId7"/>
    <sheet name="miplib2" sheetId="3" r:id="rId8"/>
    <sheet name="miplib3" sheetId="4" r:id="rId9"/>
    <sheet name="miplib2003" sheetId="7" r:id="rId10"/>
    <sheet name="miplib2010" sheetId="5" r:id="rId11"/>
    <sheet name="miplib2017" sheetId="6" r:id="rId12"/>
  </sheets>
  <definedNames>
    <definedName name="_xlnm._FilterDatabase" localSheetId="6" hidden="1">coral!$A$4:$AE$4</definedName>
    <definedName name="_xlnm._FilterDatabase" localSheetId="0" hidden="1">summary!$A$5:$Q$1469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60" i="1" l="1"/>
  <c r="U1360" i="1"/>
  <c r="T1360" i="1"/>
  <c r="R1360" i="1"/>
  <c r="Q1360" i="1"/>
  <c r="P1360" i="1"/>
  <c r="S1360" i="1" s="1"/>
  <c r="O1360" i="1"/>
  <c r="N1360" i="1"/>
  <c r="M1360" i="1"/>
  <c r="L1360" i="1"/>
  <c r="J1360" i="1"/>
  <c r="K1360" i="1" s="1"/>
  <c r="I1360" i="1"/>
  <c r="G1360" i="1"/>
  <c r="F1360" i="1"/>
  <c r="B1360" i="1"/>
  <c r="V1358" i="1"/>
  <c r="U1358" i="1"/>
  <c r="T1358" i="1"/>
  <c r="R1358" i="1"/>
  <c r="Q1358" i="1"/>
  <c r="P1358" i="1"/>
  <c r="S1358" i="1" s="1"/>
  <c r="O1358" i="1"/>
  <c r="N1358" i="1"/>
  <c r="M1358" i="1"/>
  <c r="L1358" i="1"/>
  <c r="J1358" i="1"/>
  <c r="K1358" i="1" s="1"/>
  <c r="I1358" i="1"/>
  <c r="G1358" i="1"/>
  <c r="F1358" i="1"/>
  <c r="B1358" i="1"/>
  <c r="V1355" i="1"/>
  <c r="U1355" i="1"/>
  <c r="T1355" i="1"/>
  <c r="R1355" i="1"/>
  <c r="Q1355" i="1"/>
  <c r="P1355" i="1"/>
  <c r="S1355" i="1" s="1"/>
  <c r="O1355" i="1"/>
  <c r="N1355" i="1"/>
  <c r="M1355" i="1"/>
  <c r="L1355" i="1"/>
  <c r="J1355" i="1"/>
  <c r="K1355" i="1" s="1"/>
  <c r="I1355" i="1"/>
  <c r="G1355" i="1"/>
  <c r="F1355" i="1"/>
  <c r="B1355" i="1"/>
  <c r="V1353" i="1"/>
  <c r="U1353" i="1"/>
  <c r="T1353" i="1"/>
  <c r="R1353" i="1"/>
  <c r="Q1353" i="1"/>
  <c r="P1353" i="1"/>
  <c r="S1353" i="1" s="1"/>
  <c r="O1353" i="1"/>
  <c r="N1353" i="1"/>
  <c r="M1353" i="1"/>
  <c r="L1353" i="1"/>
  <c r="J1353" i="1"/>
  <c r="K1353" i="1" s="1"/>
  <c r="I1353" i="1"/>
  <c r="G1353" i="1"/>
  <c r="F1353" i="1"/>
  <c r="B1353" i="1"/>
  <c r="R1460" i="1"/>
  <c r="R1457" i="1"/>
  <c r="R1456" i="1"/>
  <c r="R1451" i="1"/>
  <c r="R1449" i="1"/>
  <c r="R1448" i="1"/>
  <c r="R1428" i="1"/>
  <c r="R1425" i="1"/>
  <c r="R1423" i="1"/>
  <c r="R1422" i="1"/>
  <c r="R1421" i="1"/>
  <c r="R1411" i="1"/>
  <c r="R1385" i="1"/>
  <c r="R1384" i="1"/>
  <c r="R1379" i="1"/>
  <c r="R1375" i="1"/>
  <c r="R1374" i="1"/>
  <c r="R1373" i="1"/>
  <c r="R1361" i="1"/>
  <c r="R1359" i="1"/>
  <c r="R1356" i="1"/>
  <c r="R1354" i="1"/>
  <c r="R1344" i="1"/>
  <c r="R1339" i="1"/>
  <c r="R1308" i="1"/>
  <c r="R1305" i="1"/>
  <c r="R1304" i="1"/>
  <c r="R1303" i="1"/>
  <c r="R1302" i="1"/>
  <c r="R1301" i="1"/>
  <c r="R1300" i="1"/>
  <c r="R1299" i="1"/>
  <c r="R1298" i="1"/>
  <c r="R1297" i="1"/>
  <c r="R1293" i="1"/>
  <c r="R1272" i="1"/>
  <c r="R1263" i="1"/>
  <c r="R1262" i="1"/>
  <c r="R1261" i="1"/>
  <c r="R1254" i="1"/>
  <c r="R1253" i="1"/>
  <c r="R1231" i="1"/>
  <c r="R1230" i="1"/>
  <c r="R1229" i="1"/>
  <c r="R1226" i="1"/>
  <c r="R1222" i="1"/>
  <c r="R1220" i="1"/>
  <c r="R1219" i="1"/>
  <c r="R1218" i="1"/>
  <c r="R1217" i="1"/>
  <c r="R1216" i="1"/>
  <c r="R1215" i="1"/>
  <c r="R1214" i="1"/>
  <c r="R1213" i="1"/>
  <c r="R1212" i="1"/>
  <c r="R1205" i="1"/>
  <c r="R1204" i="1"/>
  <c r="R1202" i="1"/>
  <c r="R1201" i="1"/>
  <c r="R1200" i="1"/>
  <c r="R1199" i="1"/>
  <c r="R1198" i="1"/>
  <c r="R1194" i="1"/>
  <c r="R1189" i="1"/>
  <c r="R1188" i="1"/>
  <c r="R1187" i="1"/>
  <c r="R1186" i="1"/>
  <c r="R1185" i="1"/>
  <c r="R1178" i="1"/>
  <c r="R1175" i="1"/>
  <c r="R1169" i="1"/>
  <c r="R1168" i="1"/>
  <c r="R1167" i="1"/>
  <c r="R1166" i="1"/>
  <c r="R1165" i="1"/>
  <c r="R1164" i="1"/>
  <c r="R1163" i="1"/>
  <c r="R1162" i="1"/>
  <c r="R1156" i="1"/>
  <c r="R1155" i="1"/>
  <c r="R1148" i="1"/>
  <c r="R1141" i="1"/>
  <c r="R1140" i="1"/>
  <c r="R1139" i="1"/>
  <c r="R1138" i="1"/>
  <c r="R1137" i="1"/>
  <c r="R1136" i="1"/>
  <c r="R1135" i="1"/>
  <c r="R1133" i="1"/>
  <c r="R1131" i="1"/>
  <c r="R1101" i="1"/>
  <c r="R1098" i="1"/>
  <c r="R1086" i="1"/>
  <c r="R1074" i="1"/>
  <c r="R1063" i="1"/>
  <c r="R1056" i="1"/>
  <c r="R1053" i="1"/>
  <c r="R1048" i="1"/>
  <c r="R1047" i="1"/>
  <c r="R1041" i="1"/>
  <c r="R1040" i="1"/>
  <c r="R1039" i="1"/>
  <c r="R1038" i="1"/>
  <c r="R1036" i="1"/>
  <c r="R1035" i="1"/>
  <c r="R1026" i="1"/>
  <c r="R1024" i="1"/>
  <c r="R1022" i="1"/>
  <c r="R1020" i="1"/>
  <c r="R1019" i="1"/>
  <c r="R1017" i="1"/>
  <c r="R1016" i="1"/>
  <c r="R1015" i="1"/>
  <c r="R1014" i="1"/>
  <c r="R1011" i="1"/>
  <c r="R999" i="1"/>
  <c r="R991" i="1"/>
  <c r="R990" i="1"/>
  <c r="R989" i="1"/>
  <c r="R988" i="1"/>
  <c r="R987" i="1"/>
  <c r="R978" i="1"/>
  <c r="R976" i="1"/>
  <c r="R970" i="1"/>
  <c r="R968" i="1"/>
  <c r="R966" i="1"/>
  <c r="R965" i="1"/>
  <c r="R964" i="1"/>
  <c r="R958" i="1"/>
  <c r="R957" i="1"/>
  <c r="R954" i="1"/>
  <c r="R952" i="1"/>
  <c r="R951" i="1"/>
  <c r="R950" i="1"/>
  <c r="R949" i="1"/>
  <c r="R948" i="1"/>
  <c r="R947" i="1"/>
  <c r="R944" i="1"/>
  <c r="R943" i="1"/>
  <c r="R939" i="1"/>
  <c r="R937" i="1"/>
  <c r="R936" i="1"/>
  <c r="R933" i="1"/>
  <c r="R931" i="1"/>
  <c r="R928" i="1"/>
  <c r="R927" i="1"/>
  <c r="R925" i="1"/>
  <c r="R923" i="1"/>
  <c r="R921" i="1"/>
  <c r="R920" i="1"/>
  <c r="R910" i="1"/>
  <c r="R904" i="1"/>
  <c r="R902" i="1"/>
  <c r="R901" i="1"/>
  <c r="R900" i="1"/>
  <c r="R899" i="1"/>
  <c r="R897" i="1"/>
  <c r="R896" i="1"/>
  <c r="R895" i="1"/>
  <c r="R894" i="1"/>
  <c r="R893" i="1"/>
  <c r="R889" i="1"/>
  <c r="R886" i="1"/>
  <c r="R884" i="1"/>
  <c r="R879" i="1"/>
  <c r="R875" i="1"/>
  <c r="R874" i="1"/>
  <c r="R873" i="1"/>
  <c r="R864" i="1"/>
  <c r="R863" i="1"/>
  <c r="R862" i="1"/>
  <c r="R855" i="1"/>
  <c r="R854" i="1"/>
  <c r="R853" i="1"/>
  <c r="R852" i="1"/>
  <c r="R851" i="1"/>
  <c r="R850" i="1"/>
  <c r="R849" i="1"/>
  <c r="R848" i="1"/>
  <c r="R846" i="1"/>
  <c r="R845" i="1"/>
  <c r="R843" i="1"/>
  <c r="R841" i="1"/>
  <c r="R840" i="1"/>
  <c r="R837" i="1"/>
  <c r="R836" i="1"/>
  <c r="R835" i="1"/>
  <c r="R834" i="1"/>
  <c r="R832" i="1"/>
  <c r="R830" i="1"/>
  <c r="R829" i="1"/>
  <c r="R828" i="1"/>
  <c r="R827" i="1"/>
  <c r="R826" i="1"/>
  <c r="R824" i="1"/>
  <c r="R823" i="1"/>
  <c r="R822" i="1"/>
  <c r="R819" i="1"/>
  <c r="R814" i="1"/>
  <c r="R808" i="1"/>
  <c r="R805" i="1"/>
  <c r="R800" i="1"/>
  <c r="R795" i="1"/>
  <c r="R779" i="1"/>
  <c r="R773" i="1"/>
  <c r="R771" i="1"/>
  <c r="R770" i="1"/>
  <c r="R769" i="1"/>
  <c r="R765" i="1"/>
  <c r="R763" i="1"/>
  <c r="R762" i="1"/>
  <c r="R751" i="1"/>
  <c r="R745" i="1"/>
  <c r="R733" i="1"/>
  <c r="R718" i="1"/>
  <c r="R716" i="1"/>
  <c r="R709" i="1"/>
  <c r="R707" i="1"/>
  <c r="R706" i="1"/>
  <c r="R700" i="1"/>
  <c r="R688" i="1"/>
  <c r="R684" i="1"/>
  <c r="R681" i="1"/>
  <c r="R671" i="1"/>
  <c r="R670" i="1"/>
  <c r="R669" i="1"/>
  <c r="R663" i="1"/>
  <c r="R661" i="1"/>
  <c r="R660" i="1"/>
  <c r="R659" i="1"/>
  <c r="R658" i="1"/>
  <c r="R657" i="1"/>
  <c r="R654" i="1"/>
  <c r="R650" i="1"/>
  <c r="R649" i="1"/>
  <c r="R646" i="1"/>
  <c r="R645" i="1"/>
  <c r="R642" i="1"/>
  <c r="R641" i="1"/>
  <c r="R618" i="1"/>
  <c r="R615" i="1"/>
  <c r="R613" i="1"/>
  <c r="R612" i="1"/>
  <c r="R611" i="1"/>
  <c r="R609" i="1"/>
  <c r="R608" i="1"/>
  <c r="R605" i="1"/>
  <c r="R604" i="1"/>
  <c r="R594" i="1"/>
  <c r="R592" i="1"/>
  <c r="R589" i="1"/>
  <c r="R588" i="1"/>
  <c r="R584" i="1"/>
  <c r="R582" i="1"/>
  <c r="R581" i="1"/>
  <c r="R580" i="1"/>
  <c r="R578" i="1"/>
  <c r="R577" i="1"/>
  <c r="R576" i="1"/>
  <c r="R575" i="1"/>
  <c r="R573" i="1"/>
  <c r="R570" i="1"/>
  <c r="R569" i="1"/>
  <c r="R568" i="1"/>
  <c r="R567" i="1"/>
  <c r="R566" i="1"/>
  <c r="R565" i="1"/>
  <c r="R564" i="1"/>
  <c r="R563" i="1"/>
  <c r="R562" i="1"/>
  <c r="R561" i="1"/>
  <c r="R559" i="1"/>
  <c r="R557" i="1"/>
  <c r="R551" i="1"/>
  <c r="R550" i="1"/>
  <c r="R549" i="1"/>
  <c r="R548" i="1"/>
  <c r="R547" i="1"/>
  <c r="R546" i="1"/>
  <c r="R544" i="1"/>
  <c r="R543" i="1"/>
  <c r="R542" i="1"/>
  <c r="R541" i="1"/>
  <c r="R539" i="1"/>
  <c r="R538" i="1"/>
  <c r="R536" i="1"/>
  <c r="R535" i="1"/>
  <c r="R534" i="1"/>
  <c r="R533" i="1"/>
  <c r="R532" i="1"/>
  <c r="R531" i="1"/>
  <c r="R529" i="1"/>
  <c r="R527" i="1"/>
  <c r="R525" i="1"/>
  <c r="R524" i="1"/>
  <c r="R522" i="1"/>
  <c r="R519" i="1"/>
  <c r="R518" i="1"/>
  <c r="R516" i="1"/>
  <c r="R515" i="1"/>
  <c r="R513" i="1"/>
  <c r="R512" i="1"/>
  <c r="R511" i="1"/>
  <c r="R510" i="1"/>
  <c r="R506" i="1"/>
  <c r="R505" i="1"/>
  <c r="R504" i="1"/>
  <c r="R503" i="1"/>
  <c r="R502" i="1"/>
  <c r="R501" i="1"/>
  <c r="R497" i="1"/>
  <c r="R493" i="1"/>
  <c r="R491" i="1"/>
  <c r="R490" i="1"/>
  <c r="R486" i="1"/>
  <c r="R484" i="1"/>
  <c r="R483" i="1"/>
  <c r="R482" i="1"/>
  <c r="R475" i="1"/>
  <c r="R474" i="1"/>
  <c r="R461" i="1"/>
  <c r="R457" i="1"/>
  <c r="R445" i="1"/>
  <c r="R444" i="1"/>
  <c r="R442" i="1"/>
  <c r="R440" i="1"/>
  <c r="R436" i="1"/>
  <c r="R435" i="1"/>
  <c r="R433" i="1"/>
  <c r="R431" i="1"/>
  <c r="R430" i="1"/>
  <c r="R429" i="1"/>
  <c r="R428" i="1"/>
  <c r="R423" i="1"/>
  <c r="R422" i="1"/>
  <c r="R418" i="1"/>
  <c r="R417" i="1"/>
  <c r="R416" i="1"/>
  <c r="R415" i="1"/>
  <c r="R414" i="1"/>
  <c r="R413" i="1"/>
  <c r="R411" i="1"/>
  <c r="R410" i="1"/>
  <c r="R409" i="1"/>
  <c r="R408" i="1"/>
  <c r="R406" i="1"/>
  <c r="R405" i="1"/>
  <c r="R404" i="1"/>
  <c r="R403" i="1"/>
  <c r="R402" i="1"/>
  <c r="R401" i="1"/>
  <c r="R400" i="1"/>
  <c r="R399" i="1"/>
  <c r="R398" i="1"/>
  <c r="R386" i="1"/>
  <c r="R385" i="1"/>
  <c r="R383" i="1"/>
  <c r="R376" i="1"/>
  <c r="R375" i="1"/>
  <c r="R373" i="1"/>
  <c r="R361" i="1"/>
  <c r="R358" i="1"/>
  <c r="R355" i="1"/>
  <c r="R354" i="1"/>
  <c r="R353" i="1"/>
  <c r="R341" i="1"/>
  <c r="R340" i="1"/>
  <c r="R339" i="1"/>
  <c r="R338" i="1"/>
  <c r="R337" i="1"/>
  <c r="R336" i="1"/>
  <c r="R329" i="1"/>
  <c r="R328" i="1"/>
  <c r="R324" i="1"/>
  <c r="R322" i="1"/>
  <c r="R321" i="1"/>
  <c r="R320" i="1"/>
  <c r="R319" i="1"/>
  <c r="R318" i="1"/>
  <c r="R317" i="1"/>
  <c r="R313" i="1"/>
  <c r="R312" i="1"/>
  <c r="R306" i="1"/>
  <c r="R305" i="1"/>
  <c r="R300" i="1"/>
  <c r="R299" i="1"/>
  <c r="R298" i="1"/>
  <c r="R291" i="1"/>
  <c r="R290" i="1"/>
  <c r="R289" i="1"/>
  <c r="R288" i="1"/>
  <c r="R282" i="1"/>
  <c r="R281" i="1"/>
  <c r="R274" i="1"/>
  <c r="R273" i="1"/>
  <c r="R272" i="1"/>
  <c r="R271" i="1"/>
  <c r="R270" i="1"/>
  <c r="R269" i="1"/>
  <c r="R262" i="1"/>
  <c r="R261" i="1"/>
  <c r="R257" i="1"/>
  <c r="R256" i="1"/>
  <c r="R255" i="1"/>
  <c r="R253" i="1"/>
  <c r="R250" i="1"/>
  <c r="R230" i="1"/>
  <c r="R229" i="1"/>
  <c r="R228" i="1"/>
  <c r="R227" i="1"/>
  <c r="R225" i="1"/>
  <c r="R218" i="1"/>
  <c r="R205" i="1"/>
  <c r="R204" i="1"/>
  <c r="R202" i="1"/>
  <c r="R200" i="1"/>
  <c r="R199" i="1"/>
  <c r="R177" i="1"/>
  <c r="R176" i="1"/>
  <c r="R172" i="1"/>
  <c r="R168" i="1"/>
  <c r="R162" i="1"/>
  <c r="R161" i="1"/>
  <c r="R160" i="1"/>
  <c r="R159" i="1"/>
  <c r="R158" i="1"/>
  <c r="R157" i="1"/>
  <c r="R156" i="1"/>
  <c r="R151" i="1"/>
  <c r="R150" i="1"/>
  <c r="R149" i="1"/>
  <c r="R145" i="1"/>
  <c r="R144" i="1"/>
  <c r="R138" i="1"/>
  <c r="R137" i="1"/>
  <c r="R131" i="1"/>
  <c r="R120" i="1"/>
  <c r="R110" i="1"/>
  <c r="R107" i="1"/>
  <c r="R106" i="1"/>
  <c r="R105" i="1"/>
  <c r="R104" i="1"/>
  <c r="R103" i="1"/>
  <c r="R95" i="1"/>
  <c r="R90" i="1"/>
  <c r="R89" i="1"/>
  <c r="R88" i="1"/>
  <c r="R86" i="1"/>
  <c r="R85" i="1"/>
  <c r="R84" i="1"/>
  <c r="R83" i="1"/>
  <c r="R80" i="1"/>
  <c r="R79" i="1"/>
  <c r="R77" i="1"/>
  <c r="R76" i="1"/>
  <c r="R75" i="1"/>
  <c r="R74" i="1"/>
  <c r="R73" i="1"/>
  <c r="R72" i="1"/>
  <c r="R71" i="1"/>
  <c r="R70" i="1"/>
  <c r="R69" i="1"/>
  <c r="R68" i="1"/>
  <c r="R62" i="1"/>
  <c r="R61" i="1"/>
  <c r="R60" i="1"/>
  <c r="R56" i="1"/>
  <c r="R55" i="1"/>
  <c r="R53" i="1"/>
  <c r="R52" i="1"/>
  <c r="R51" i="1"/>
  <c r="R50" i="1"/>
  <c r="R48" i="1"/>
  <c r="R42" i="1"/>
  <c r="R36" i="1"/>
  <c r="R35" i="1"/>
  <c r="R34" i="1"/>
  <c r="R28" i="1"/>
  <c r="R20" i="1"/>
  <c r="R18" i="1"/>
  <c r="R14" i="1"/>
  <c r="R8" i="1"/>
  <c r="R7" i="1"/>
  <c r="R6" i="1"/>
  <c r="R17" i="1"/>
  <c r="R19" i="1"/>
  <c r="R22" i="1"/>
  <c r="R23" i="1"/>
  <c r="R24" i="1"/>
  <c r="R25" i="1"/>
  <c r="R27" i="1"/>
  <c r="R39" i="1"/>
  <c r="R40" i="1"/>
  <c r="R41" i="1"/>
  <c r="R43" i="1"/>
  <c r="R44" i="1"/>
  <c r="R45" i="1"/>
  <c r="R49" i="1"/>
  <c r="R57" i="1"/>
  <c r="R59" i="1"/>
  <c r="R64" i="1"/>
  <c r="R93" i="1"/>
  <c r="R97" i="1"/>
  <c r="R99" i="1"/>
  <c r="R111" i="1"/>
  <c r="R113" i="1"/>
  <c r="R114" i="1"/>
  <c r="R125" i="1"/>
  <c r="R128" i="1"/>
  <c r="R132" i="1"/>
  <c r="R133" i="1"/>
  <c r="R134" i="1"/>
  <c r="R135" i="1"/>
  <c r="R139" i="1"/>
  <c r="R140" i="1"/>
  <c r="R146" i="1"/>
  <c r="R147" i="1"/>
  <c r="R152" i="1"/>
  <c r="R165" i="1"/>
  <c r="R166" i="1"/>
  <c r="R167" i="1"/>
  <c r="R169" i="1"/>
  <c r="R170" i="1"/>
  <c r="R178" i="1"/>
  <c r="R180" i="1"/>
  <c r="R181" i="1"/>
  <c r="R186" i="1"/>
  <c r="R188" i="1"/>
  <c r="R192" i="1"/>
  <c r="R193" i="1"/>
  <c r="R195" i="1"/>
  <c r="R197" i="1"/>
  <c r="R206" i="1"/>
  <c r="R207" i="1"/>
  <c r="R210" i="1"/>
  <c r="R211" i="1"/>
  <c r="R212" i="1"/>
  <c r="R214" i="1"/>
  <c r="R215" i="1"/>
  <c r="R216" i="1"/>
  <c r="R219" i="1"/>
  <c r="R221" i="1"/>
  <c r="R222" i="1"/>
  <c r="R224" i="1"/>
  <c r="R226" i="1"/>
  <c r="R233" i="1"/>
  <c r="R234" i="1"/>
  <c r="R235" i="1"/>
  <c r="R237" i="1"/>
  <c r="R238" i="1"/>
  <c r="R244" i="1"/>
  <c r="R260" i="1"/>
  <c r="R263" i="1"/>
  <c r="R265" i="1"/>
  <c r="R276" i="1"/>
  <c r="R280" i="1"/>
  <c r="R283" i="1"/>
  <c r="R284" i="1"/>
  <c r="R285" i="1"/>
  <c r="R286" i="1"/>
  <c r="R287" i="1"/>
  <c r="R294" i="1"/>
  <c r="R295" i="1"/>
  <c r="R296" i="1"/>
  <c r="R297" i="1"/>
  <c r="R301" i="1"/>
  <c r="R303" i="1"/>
  <c r="R304" i="1"/>
  <c r="R310" i="1"/>
  <c r="R325" i="1"/>
  <c r="R331" i="1"/>
  <c r="R335" i="1"/>
  <c r="R347" i="1"/>
  <c r="R348" i="1"/>
  <c r="R349" i="1"/>
  <c r="R350" i="1"/>
  <c r="R352" i="1"/>
  <c r="R359" i="1"/>
  <c r="R360" i="1"/>
  <c r="R363" i="1"/>
  <c r="R372" i="1"/>
  <c r="R374" i="1"/>
  <c r="R384" i="1"/>
  <c r="R391" i="1"/>
  <c r="R394" i="1"/>
  <c r="R395" i="1"/>
  <c r="R412" i="1"/>
  <c r="R419" i="1"/>
  <c r="R420" i="1"/>
  <c r="R425" i="1"/>
  <c r="R426" i="1"/>
  <c r="R432" i="1"/>
  <c r="R437" i="1"/>
  <c r="R446" i="1"/>
  <c r="R450" i="1"/>
  <c r="R451" i="1"/>
  <c r="R453" i="1"/>
  <c r="R454" i="1"/>
  <c r="R455" i="1"/>
  <c r="R456" i="1"/>
  <c r="R458" i="1"/>
  <c r="R459" i="1"/>
  <c r="R460" i="1"/>
  <c r="R469" i="1"/>
  <c r="R470" i="1"/>
  <c r="R471" i="1"/>
  <c r="R477" i="1"/>
  <c r="R480" i="1"/>
  <c r="R485" i="1"/>
  <c r="R489" i="1"/>
  <c r="R492" i="1"/>
  <c r="R495" i="1"/>
  <c r="R496" i="1"/>
  <c r="R498" i="1"/>
  <c r="B18" i="9"/>
  <c r="K18" i="9"/>
  <c r="V1469" i="1"/>
  <c r="U1469" i="1"/>
  <c r="T1469" i="1"/>
  <c r="R1469" i="1"/>
  <c r="Q1466" i="1"/>
  <c r="P1466" i="1"/>
  <c r="O1466" i="1"/>
  <c r="N1466" i="1"/>
  <c r="M1466" i="1"/>
  <c r="L1466" i="1"/>
  <c r="J1466" i="1"/>
  <c r="K1466" i="1" s="1"/>
  <c r="I1466" i="1"/>
  <c r="G1466" i="1"/>
  <c r="F1466" i="1"/>
  <c r="B1466" i="1"/>
  <c r="V1468" i="1"/>
  <c r="U1468" i="1"/>
  <c r="T1468" i="1"/>
  <c r="R1468" i="1"/>
  <c r="Q1465" i="1"/>
  <c r="P1465" i="1"/>
  <c r="O1465" i="1"/>
  <c r="N1465" i="1"/>
  <c r="M1465" i="1"/>
  <c r="L1465" i="1"/>
  <c r="J1465" i="1"/>
  <c r="K1465" i="1" s="1"/>
  <c r="I1465" i="1"/>
  <c r="G1465" i="1"/>
  <c r="F1465" i="1"/>
  <c r="B1465" i="1"/>
  <c r="V1467" i="1"/>
  <c r="U1467" i="1"/>
  <c r="T1467" i="1"/>
  <c r="R1467" i="1"/>
  <c r="Q1464" i="1"/>
  <c r="P1464" i="1"/>
  <c r="O1464" i="1"/>
  <c r="N1464" i="1"/>
  <c r="M1464" i="1"/>
  <c r="L1464" i="1"/>
  <c r="J1464" i="1"/>
  <c r="K1464" i="1" s="1"/>
  <c r="I1464" i="1"/>
  <c r="G1464" i="1"/>
  <c r="F1464" i="1"/>
  <c r="B1464" i="1"/>
  <c r="V1466" i="1"/>
  <c r="U1466" i="1"/>
  <c r="T1466" i="1"/>
  <c r="R1466" i="1"/>
  <c r="Q1463" i="1"/>
  <c r="P1463" i="1"/>
  <c r="O1463" i="1"/>
  <c r="N1463" i="1"/>
  <c r="M1463" i="1"/>
  <c r="L1463" i="1"/>
  <c r="J1463" i="1"/>
  <c r="K1463" i="1" s="1"/>
  <c r="I1463" i="1"/>
  <c r="G1463" i="1"/>
  <c r="F1463" i="1"/>
  <c r="B1463" i="1"/>
  <c r="V1465" i="1"/>
  <c r="U1465" i="1"/>
  <c r="T1465" i="1"/>
  <c r="R1465" i="1"/>
  <c r="Q1462" i="1"/>
  <c r="P1462" i="1"/>
  <c r="O1462" i="1"/>
  <c r="N1462" i="1"/>
  <c r="M1462" i="1"/>
  <c r="L1462" i="1"/>
  <c r="J1462" i="1"/>
  <c r="K1462" i="1" s="1"/>
  <c r="I1462" i="1"/>
  <c r="G1462" i="1"/>
  <c r="F1462" i="1"/>
  <c r="B1462" i="1"/>
  <c r="V1464" i="1"/>
  <c r="U1464" i="1"/>
  <c r="T1464" i="1"/>
  <c r="R1464" i="1"/>
  <c r="Q1453" i="1"/>
  <c r="P1453" i="1"/>
  <c r="O1453" i="1"/>
  <c r="N1453" i="1"/>
  <c r="M1453" i="1"/>
  <c r="L1453" i="1"/>
  <c r="J1453" i="1"/>
  <c r="K1453" i="1" s="1"/>
  <c r="I1453" i="1"/>
  <c r="G1453" i="1"/>
  <c r="F1453" i="1"/>
  <c r="B1453" i="1"/>
  <c r="C1453" i="1" s="1"/>
  <c r="V1463" i="1"/>
  <c r="U1463" i="1"/>
  <c r="T1463" i="1"/>
  <c r="R1463" i="1"/>
  <c r="Q1452" i="1"/>
  <c r="P1452" i="1"/>
  <c r="O1452" i="1"/>
  <c r="N1452" i="1"/>
  <c r="M1452" i="1"/>
  <c r="L1452" i="1"/>
  <c r="J1452" i="1"/>
  <c r="K1452" i="1" s="1"/>
  <c r="I1452" i="1"/>
  <c r="G1452" i="1"/>
  <c r="F1452" i="1"/>
  <c r="B1452" i="1"/>
  <c r="V1462" i="1"/>
  <c r="U1462" i="1"/>
  <c r="T1462" i="1"/>
  <c r="R1462" i="1"/>
  <c r="Q1446" i="1"/>
  <c r="P1446" i="1"/>
  <c r="O1446" i="1"/>
  <c r="N1446" i="1"/>
  <c r="M1446" i="1"/>
  <c r="L1446" i="1"/>
  <c r="J1446" i="1"/>
  <c r="K1446" i="1" s="1"/>
  <c r="I1446" i="1"/>
  <c r="G1446" i="1"/>
  <c r="F1446" i="1"/>
  <c r="B1446" i="1"/>
  <c r="V1461" i="1"/>
  <c r="U1461" i="1"/>
  <c r="T1461" i="1"/>
  <c r="R1461" i="1"/>
  <c r="Q1445" i="1"/>
  <c r="P1445" i="1"/>
  <c r="O1445" i="1"/>
  <c r="N1445" i="1"/>
  <c r="M1445" i="1"/>
  <c r="L1445" i="1"/>
  <c r="J1445" i="1"/>
  <c r="K1445" i="1" s="1"/>
  <c r="I1445" i="1"/>
  <c r="G1445" i="1"/>
  <c r="F1445" i="1"/>
  <c r="B1445" i="1"/>
  <c r="C1445" i="1" s="1"/>
  <c r="V1460" i="1"/>
  <c r="U1460" i="1"/>
  <c r="T1460" i="1"/>
  <c r="Q1443" i="1"/>
  <c r="P1443" i="1"/>
  <c r="O1443" i="1"/>
  <c r="N1443" i="1"/>
  <c r="M1443" i="1"/>
  <c r="L1443" i="1"/>
  <c r="J1443" i="1"/>
  <c r="K1443" i="1" s="1"/>
  <c r="I1443" i="1"/>
  <c r="G1443" i="1"/>
  <c r="F1443" i="1"/>
  <c r="B1443" i="1"/>
  <c r="C1443" i="1" s="1"/>
  <c r="V1459" i="1"/>
  <c r="U1459" i="1"/>
  <c r="T1459" i="1"/>
  <c r="R1459" i="1"/>
  <c r="Q1442" i="1"/>
  <c r="P1442" i="1"/>
  <c r="S1442" i="1" s="1"/>
  <c r="O1442" i="1"/>
  <c r="N1442" i="1"/>
  <c r="M1442" i="1"/>
  <c r="L1442" i="1"/>
  <c r="J1442" i="1"/>
  <c r="K1442" i="1" s="1"/>
  <c r="I1442" i="1"/>
  <c r="G1442" i="1"/>
  <c r="F1442" i="1"/>
  <c r="B1442" i="1"/>
  <c r="V1458" i="1"/>
  <c r="U1458" i="1"/>
  <c r="T1458" i="1"/>
  <c r="R1458" i="1"/>
  <c r="Q1438" i="1"/>
  <c r="P1438" i="1"/>
  <c r="S1438" i="1" s="1"/>
  <c r="O1438" i="1"/>
  <c r="N1438" i="1"/>
  <c r="M1438" i="1"/>
  <c r="L1438" i="1"/>
  <c r="J1438" i="1"/>
  <c r="K1438" i="1" s="1"/>
  <c r="I1438" i="1"/>
  <c r="G1438" i="1"/>
  <c r="F1438" i="1"/>
  <c r="B1438" i="1"/>
  <c r="V1457" i="1"/>
  <c r="U1457" i="1"/>
  <c r="T1457" i="1"/>
  <c r="Q1437" i="1"/>
  <c r="P1437" i="1"/>
  <c r="O1437" i="1"/>
  <c r="N1437" i="1"/>
  <c r="M1437" i="1"/>
  <c r="L1437" i="1"/>
  <c r="J1437" i="1"/>
  <c r="K1437" i="1" s="1"/>
  <c r="I1437" i="1"/>
  <c r="G1437" i="1"/>
  <c r="F1437" i="1"/>
  <c r="B1437" i="1"/>
  <c r="C1437" i="1" s="1"/>
  <c r="V1456" i="1"/>
  <c r="U1456" i="1"/>
  <c r="T1456" i="1"/>
  <c r="Q1436" i="1"/>
  <c r="P1436" i="1"/>
  <c r="O1436" i="1"/>
  <c r="N1436" i="1"/>
  <c r="M1436" i="1"/>
  <c r="L1436" i="1"/>
  <c r="J1436" i="1"/>
  <c r="K1436" i="1" s="1"/>
  <c r="I1436" i="1"/>
  <c r="G1436" i="1"/>
  <c r="F1436" i="1"/>
  <c r="B1436" i="1"/>
  <c r="C1436" i="1" s="1"/>
  <c r="V1455" i="1"/>
  <c r="U1455" i="1"/>
  <c r="T1455" i="1"/>
  <c r="R1455" i="1"/>
  <c r="Q1427" i="1"/>
  <c r="P1427" i="1"/>
  <c r="O1427" i="1"/>
  <c r="N1427" i="1"/>
  <c r="M1427" i="1"/>
  <c r="L1427" i="1"/>
  <c r="J1427" i="1"/>
  <c r="K1427" i="1" s="1"/>
  <c r="I1427" i="1"/>
  <c r="G1427" i="1"/>
  <c r="F1427" i="1"/>
  <c r="B1427" i="1"/>
  <c r="C1427" i="1" s="1"/>
  <c r="V1454" i="1"/>
  <c r="U1454" i="1"/>
  <c r="T1454" i="1"/>
  <c r="R1454" i="1"/>
  <c r="Q1426" i="1"/>
  <c r="P1426" i="1"/>
  <c r="S1426" i="1" s="1"/>
  <c r="O1426" i="1"/>
  <c r="N1426" i="1"/>
  <c r="M1426" i="1"/>
  <c r="L1426" i="1"/>
  <c r="J1426" i="1"/>
  <c r="K1426" i="1" s="1"/>
  <c r="I1426" i="1"/>
  <c r="G1426" i="1"/>
  <c r="F1426" i="1"/>
  <c r="B1426" i="1"/>
  <c r="V1453" i="1"/>
  <c r="U1453" i="1"/>
  <c r="T1453" i="1"/>
  <c r="R1453" i="1"/>
  <c r="Q1424" i="1"/>
  <c r="P1424" i="1"/>
  <c r="O1424" i="1"/>
  <c r="N1424" i="1"/>
  <c r="M1424" i="1"/>
  <c r="L1424" i="1"/>
  <c r="J1424" i="1"/>
  <c r="K1424" i="1" s="1"/>
  <c r="I1424" i="1"/>
  <c r="G1424" i="1"/>
  <c r="F1424" i="1"/>
  <c r="B1424" i="1"/>
  <c r="V1452" i="1"/>
  <c r="U1452" i="1"/>
  <c r="T1452" i="1"/>
  <c r="R1452" i="1"/>
  <c r="Q1422" i="1"/>
  <c r="P1422" i="1"/>
  <c r="S1422" i="1" s="1"/>
  <c r="O1422" i="1"/>
  <c r="N1422" i="1"/>
  <c r="M1422" i="1"/>
  <c r="L1422" i="1"/>
  <c r="J1422" i="1"/>
  <c r="K1422" i="1" s="1"/>
  <c r="I1422" i="1"/>
  <c r="G1422" i="1"/>
  <c r="F1422" i="1"/>
  <c r="B1422" i="1"/>
  <c r="V1451" i="1"/>
  <c r="U1451" i="1"/>
  <c r="T1451" i="1"/>
  <c r="Q1417" i="1"/>
  <c r="P1417" i="1"/>
  <c r="S1417" i="1" s="1"/>
  <c r="O1417" i="1"/>
  <c r="N1417" i="1"/>
  <c r="M1417" i="1"/>
  <c r="L1417" i="1"/>
  <c r="J1417" i="1"/>
  <c r="K1417" i="1" s="1"/>
  <c r="I1417" i="1"/>
  <c r="G1417" i="1"/>
  <c r="F1417" i="1"/>
  <c r="B1417" i="1"/>
  <c r="V1450" i="1"/>
  <c r="U1450" i="1"/>
  <c r="T1450" i="1"/>
  <c r="R1450" i="1"/>
  <c r="Q1416" i="1"/>
  <c r="P1416" i="1"/>
  <c r="O1416" i="1"/>
  <c r="N1416" i="1"/>
  <c r="M1416" i="1"/>
  <c r="L1416" i="1"/>
  <c r="J1416" i="1"/>
  <c r="K1416" i="1" s="1"/>
  <c r="I1416" i="1"/>
  <c r="G1416" i="1"/>
  <c r="F1416" i="1"/>
  <c r="B1416" i="1"/>
  <c r="C1416" i="1" s="1"/>
  <c r="V1449" i="1"/>
  <c r="U1449" i="1"/>
  <c r="T1449" i="1"/>
  <c r="Q1415" i="1"/>
  <c r="P1415" i="1"/>
  <c r="O1415" i="1"/>
  <c r="N1415" i="1"/>
  <c r="M1415" i="1"/>
  <c r="L1415" i="1"/>
  <c r="J1415" i="1"/>
  <c r="K1415" i="1" s="1"/>
  <c r="I1415" i="1"/>
  <c r="G1415" i="1"/>
  <c r="F1415" i="1"/>
  <c r="B1415" i="1"/>
  <c r="C1415" i="1" s="1"/>
  <c r="V1448" i="1"/>
  <c r="U1448" i="1"/>
  <c r="T1448" i="1"/>
  <c r="Q1412" i="1"/>
  <c r="P1412" i="1"/>
  <c r="O1412" i="1"/>
  <c r="N1412" i="1"/>
  <c r="M1412" i="1"/>
  <c r="L1412" i="1"/>
  <c r="J1412" i="1"/>
  <c r="K1412" i="1" s="1"/>
  <c r="I1412" i="1"/>
  <c r="G1412" i="1"/>
  <c r="F1412" i="1"/>
  <c r="B1412" i="1"/>
  <c r="V1447" i="1"/>
  <c r="U1447" i="1"/>
  <c r="T1447" i="1"/>
  <c r="R1447" i="1"/>
  <c r="Q1411" i="1"/>
  <c r="P1411" i="1"/>
  <c r="S1411" i="1" s="1"/>
  <c r="O1411" i="1"/>
  <c r="N1411" i="1"/>
  <c r="M1411" i="1"/>
  <c r="L1411" i="1"/>
  <c r="J1411" i="1"/>
  <c r="K1411" i="1" s="1"/>
  <c r="I1411" i="1"/>
  <c r="G1411" i="1"/>
  <c r="F1411" i="1"/>
  <c r="B1411" i="1"/>
  <c r="V1446" i="1"/>
  <c r="U1446" i="1"/>
  <c r="T1446" i="1"/>
  <c r="R1446" i="1"/>
  <c r="Q1408" i="1"/>
  <c r="P1408" i="1"/>
  <c r="S1408" i="1" s="1"/>
  <c r="O1408" i="1"/>
  <c r="N1408" i="1"/>
  <c r="M1408" i="1"/>
  <c r="L1408" i="1"/>
  <c r="J1408" i="1"/>
  <c r="K1408" i="1" s="1"/>
  <c r="I1408" i="1"/>
  <c r="G1408" i="1"/>
  <c r="F1408" i="1"/>
  <c r="B1408" i="1"/>
  <c r="V1445" i="1"/>
  <c r="U1445" i="1"/>
  <c r="T1445" i="1"/>
  <c r="R1445" i="1"/>
  <c r="Q1406" i="1"/>
  <c r="P1406" i="1"/>
  <c r="O1406" i="1"/>
  <c r="N1406" i="1"/>
  <c r="M1406" i="1"/>
  <c r="L1406" i="1"/>
  <c r="J1406" i="1"/>
  <c r="K1406" i="1" s="1"/>
  <c r="I1406" i="1"/>
  <c r="G1406" i="1"/>
  <c r="F1406" i="1"/>
  <c r="B1406" i="1"/>
  <c r="C1406" i="1" s="1"/>
  <c r="V1444" i="1"/>
  <c r="U1444" i="1"/>
  <c r="T1444" i="1"/>
  <c r="R1444" i="1"/>
  <c r="Q1401" i="1"/>
  <c r="P1401" i="1"/>
  <c r="S1401" i="1" s="1"/>
  <c r="O1401" i="1"/>
  <c r="N1401" i="1"/>
  <c r="M1401" i="1"/>
  <c r="L1401" i="1"/>
  <c r="J1401" i="1"/>
  <c r="K1401" i="1" s="1"/>
  <c r="I1401" i="1"/>
  <c r="G1401" i="1"/>
  <c r="F1401" i="1"/>
  <c r="B1401" i="1"/>
  <c r="C1401" i="1" s="1"/>
  <c r="V1443" i="1"/>
  <c r="U1443" i="1"/>
  <c r="T1443" i="1"/>
  <c r="R1443" i="1"/>
  <c r="Q1399" i="1"/>
  <c r="P1399" i="1"/>
  <c r="O1399" i="1"/>
  <c r="N1399" i="1"/>
  <c r="M1399" i="1"/>
  <c r="L1399" i="1"/>
  <c r="J1399" i="1"/>
  <c r="K1399" i="1" s="1"/>
  <c r="I1399" i="1"/>
  <c r="G1399" i="1"/>
  <c r="F1399" i="1"/>
  <c r="B1399" i="1"/>
  <c r="V1442" i="1"/>
  <c r="U1442" i="1"/>
  <c r="T1442" i="1"/>
  <c r="R1442" i="1"/>
  <c r="Q1397" i="1"/>
  <c r="P1397" i="1"/>
  <c r="O1397" i="1"/>
  <c r="N1397" i="1"/>
  <c r="M1397" i="1"/>
  <c r="L1397" i="1"/>
  <c r="J1397" i="1"/>
  <c r="K1397" i="1" s="1"/>
  <c r="I1397" i="1"/>
  <c r="G1397" i="1"/>
  <c r="F1397" i="1"/>
  <c r="B1397" i="1"/>
  <c r="C1397" i="1" s="1"/>
  <c r="V1441" i="1"/>
  <c r="U1441" i="1"/>
  <c r="T1441" i="1"/>
  <c r="R1441" i="1"/>
  <c r="Q1396" i="1"/>
  <c r="P1396" i="1"/>
  <c r="O1396" i="1"/>
  <c r="N1396" i="1"/>
  <c r="M1396" i="1"/>
  <c r="L1396" i="1"/>
  <c r="J1396" i="1"/>
  <c r="K1396" i="1" s="1"/>
  <c r="I1396" i="1"/>
  <c r="G1396" i="1"/>
  <c r="F1396" i="1"/>
  <c r="B1396" i="1"/>
  <c r="C1396" i="1" s="1"/>
  <c r="V1440" i="1"/>
  <c r="U1440" i="1"/>
  <c r="T1440" i="1"/>
  <c r="R1440" i="1"/>
  <c r="Q1395" i="1"/>
  <c r="P1395" i="1"/>
  <c r="O1395" i="1"/>
  <c r="N1395" i="1"/>
  <c r="M1395" i="1"/>
  <c r="L1395" i="1"/>
  <c r="J1395" i="1"/>
  <c r="K1395" i="1" s="1"/>
  <c r="I1395" i="1"/>
  <c r="G1395" i="1"/>
  <c r="F1395" i="1"/>
  <c r="B1395" i="1"/>
  <c r="C1395" i="1" s="1"/>
  <c r="V1439" i="1"/>
  <c r="U1439" i="1"/>
  <c r="T1439" i="1"/>
  <c r="R1439" i="1"/>
  <c r="Q1394" i="1"/>
  <c r="P1394" i="1"/>
  <c r="S1394" i="1" s="1"/>
  <c r="O1394" i="1"/>
  <c r="N1394" i="1"/>
  <c r="M1394" i="1"/>
  <c r="L1394" i="1"/>
  <c r="J1394" i="1"/>
  <c r="K1394" i="1" s="1"/>
  <c r="I1394" i="1"/>
  <c r="G1394" i="1"/>
  <c r="F1394" i="1"/>
  <c r="B1394" i="1"/>
  <c r="C1394" i="1" s="1"/>
  <c r="V1438" i="1"/>
  <c r="U1438" i="1"/>
  <c r="T1438" i="1"/>
  <c r="R1438" i="1"/>
  <c r="Q1393" i="1"/>
  <c r="P1393" i="1"/>
  <c r="S1393" i="1" s="1"/>
  <c r="O1393" i="1"/>
  <c r="N1393" i="1"/>
  <c r="M1393" i="1"/>
  <c r="L1393" i="1"/>
  <c r="J1393" i="1"/>
  <c r="K1393" i="1" s="1"/>
  <c r="I1393" i="1"/>
  <c r="G1393" i="1"/>
  <c r="F1393" i="1"/>
  <c r="B1393" i="1"/>
  <c r="V1437" i="1"/>
  <c r="U1437" i="1"/>
  <c r="T1437" i="1"/>
  <c r="R1437" i="1"/>
  <c r="Q1392" i="1"/>
  <c r="P1392" i="1"/>
  <c r="O1392" i="1"/>
  <c r="N1392" i="1"/>
  <c r="M1392" i="1"/>
  <c r="L1392" i="1"/>
  <c r="J1392" i="1"/>
  <c r="K1392" i="1" s="1"/>
  <c r="I1392" i="1"/>
  <c r="G1392" i="1"/>
  <c r="F1392" i="1"/>
  <c r="B1392" i="1"/>
  <c r="V1436" i="1"/>
  <c r="U1436" i="1"/>
  <c r="T1436" i="1"/>
  <c r="R1436" i="1"/>
  <c r="Q1390" i="1"/>
  <c r="P1390" i="1"/>
  <c r="O1390" i="1"/>
  <c r="N1390" i="1"/>
  <c r="M1390" i="1"/>
  <c r="L1390" i="1"/>
  <c r="J1390" i="1"/>
  <c r="K1390" i="1" s="1"/>
  <c r="I1390" i="1"/>
  <c r="G1390" i="1"/>
  <c r="F1390" i="1"/>
  <c r="B1390" i="1"/>
  <c r="V1435" i="1"/>
  <c r="U1435" i="1"/>
  <c r="T1435" i="1"/>
  <c r="R1435" i="1"/>
  <c r="Q1389" i="1"/>
  <c r="P1389" i="1"/>
  <c r="S1389" i="1" s="1"/>
  <c r="O1389" i="1"/>
  <c r="N1389" i="1"/>
  <c r="M1389" i="1"/>
  <c r="L1389" i="1"/>
  <c r="J1389" i="1"/>
  <c r="K1389" i="1" s="1"/>
  <c r="I1389" i="1"/>
  <c r="G1389" i="1"/>
  <c r="F1389" i="1"/>
  <c r="B1389" i="1"/>
  <c r="V1434" i="1"/>
  <c r="U1434" i="1"/>
  <c r="T1434" i="1"/>
  <c r="R1434" i="1"/>
  <c r="Q1388" i="1"/>
  <c r="P1388" i="1"/>
  <c r="O1388" i="1"/>
  <c r="N1388" i="1"/>
  <c r="M1388" i="1"/>
  <c r="L1388" i="1"/>
  <c r="J1388" i="1"/>
  <c r="K1388" i="1" s="1"/>
  <c r="I1388" i="1"/>
  <c r="G1388" i="1"/>
  <c r="F1388" i="1"/>
  <c r="B1388" i="1"/>
  <c r="C1388" i="1" s="1"/>
  <c r="V1433" i="1"/>
  <c r="U1433" i="1"/>
  <c r="T1433" i="1"/>
  <c r="R1433" i="1"/>
  <c r="Q1387" i="1"/>
  <c r="P1387" i="1"/>
  <c r="S1387" i="1" s="1"/>
  <c r="O1387" i="1"/>
  <c r="N1387" i="1"/>
  <c r="M1387" i="1"/>
  <c r="L1387" i="1"/>
  <c r="J1387" i="1"/>
  <c r="K1387" i="1" s="1"/>
  <c r="I1387" i="1"/>
  <c r="G1387" i="1"/>
  <c r="F1387" i="1"/>
  <c r="B1387" i="1"/>
  <c r="C1387" i="1" s="1"/>
  <c r="V1432" i="1"/>
  <c r="U1432" i="1"/>
  <c r="T1432" i="1"/>
  <c r="R1432" i="1"/>
  <c r="Q1386" i="1"/>
  <c r="P1386" i="1"/>
  <c r="S1386" i="1" s="1"/>
  <c r="O1386" i="1"/>
  <c r="N1386" i="1"/>
  <c r="M1386" i="1"/>
  <c r="L1386" i="1"/>
  <c r="J1386" i="1"/>
  <c r="K1386" i="1" s="1"/>
  <c r="I1386" i="1"/>
  <c r="G1386" i="1"/>
  <c r="F1386" i="1"/>
  <c r="B1386" i="1"/>
  <c r="V1431" i="1"/>
  <c r="U1431" i="1"/>
  <c r="T1431" i="1"/>
  <c r="R1431" i="1"/>
  <c r="Q1385" i="1"/>
  <c r="P1385" i="1"/>
  <c r="S1385" i="1" s="1"/>
  <c r="O1385" i="1"/>
  <c r="N1385" i="1"/>
  <c r="M1385" i="1"/>
  <c r="L1385" i="1"/>
  <c r="J1385" i="1"/>
  <c r="K1385" i="1" s="1"/>
  <c r="I1385" i="1"/>
  <c r="G1385" i="1"/>
  <c r="F1385" i="1"/>
  <c r="B1385" i="1"/>
  <c r="V1430" i="1"/>
  <c r="U1430" i="1"/>
  <c r="T1430" i="1"/>
  <c r="R1430" i="1"/>
  <c r="Q1383" i="1"/>
  <c r="P1383" i="1"/>
  <c r="O1383" i="1"/>
  <c r="N1383" i="1"/>
  <c r="M1383" i="1"/>
  <c r="L1383" i="1"/>
  <c r="J1383" i="1"/>
  <c r="K1383" i="1" s="1"/>
  <c r="I1383" i="1"/>
  <c r="G1383" i="1"/>
  <c r="F1383" i="1"/>
  <c r="B1383" i="1"/>
  <c r="V1429" i="1"/>
  <c r="U1429" i="1"/>
  <c r="T1429" i="1"/>
  <c r="R1429" i="1"/>
  <c r="Q1382" i="1"/>
  <c r="P1382" i="1"/>
  <c r="O1382" i="1"/>
  <c r="N1382" i="1"/>
  <c r="M1382" i="1"/>
  <c r="L1382" i="1"/>
  <c r="J1382" i="1"/>
  <c r="K1382" i="1" s="1"/>
  <c r="I1382" i="1"/>
  <c r="G1382" i="1"/>
  <c r="F1382" i="1"/>
  <c r="B1382" i="1"/>
  <c r="C1382" i="1" s="1"/>
  <c r="V1428" i="1"/>
  <c r="U1428" i="1"/>
  <c r="T1428" i="1"/>
  <c r="Q1380" i="1"/>
  <c r="P1380" i="1"/>
  <c r="O1380" i="1"/>
  <c r="N1380" i="1"/>
  <c r="M1380" i="1"/>
  <c r="L1380" i="1"/>
  <c r="J1380" i="1"/>
  <c r="K1380" i="1" s="1"/>
  <c r="I1380" i="1"/>
  <c r="G1380" i="1"/>
  <c r="F1380" i="1"/>
  <c r="B1380" i="1"/>
  <c r="C1380" i="1" s="1"/>
  <c r="V1427" i="1"/>
  <c r="U1427" i="1"/>
  <c r="T1427" i="1"/>
  <c r="R1427" i="1"/>
  <c r="Q1379" i="1"/>
  <c r="P1379" i="1"/>
  <c r="O1379" i="1"/>
  <c r="N1379" i="1"/>
  <c r="M1379" i="1"/>
  <c r="L1379" i="1"/>
  <c r="J1379" i="1"/>
  <c r="K1379" i="1" s="1"/>
  <c r="I1379" i="1"/>
  <c r="G1379" i="1"/>
  <c r="F1379" i="1"/>
  <c r="B1379" i="1"/>
  <c r="V1426" i="1"/>
  <c r="U1426" i="1"/>
  <c r="T1426" i="1"/>
  <c r="R1426" i="1"/>
  <c r="Q1378" i="1"/>
  <c r="P1378" i="1"/>
  <c r="S1378" i="1" s="1"/>
  <c r="O1378" i="1"/>
  <c r="N1378" i="1"/>
  <c r="M1378" i="1"/>
  <c r="L1378" i="1"/>
  <c r="J1378" i="1"/>
  <c r="K1378" i="1" s="1"/>
  <c r="I1378" i="1"/>
  <c r="G1378" i="1"/>
  <c r="F1378" i="1"/>
  <c r="B1378" i="1"/>
  <c r="C1378" i="1" s="1"/>
  <c r="V1425" i="1"/>
  <c r="U1425" i="1"/>
  <c r="T1425" i="1"/>
  <c r="Q1375" i="1"/>
  <c r="P1375" i="1"/>
  <c r="S1375" i="1" s="1"/>
  <c r="O1375" i="1"/>
  <c r="N1375" i="1"/>
  <c r="M1375" i="1"/>
  <c r="L1375" i="1"/>
  <c r="J1375" i="1"/>
  <c r="K1375" i="1" s="1"/>
  <c r="I1375" i="1"/>
  <c r="G1375" i="1"/>
  <c r="F1375" i="1"/>
  <c r="B1375" i="1"/>
  <c r="C1375" i="1" s="1"/>
  <c r="V1424" i="1"/>
  <c r="U1424" i="1"/>
  <c r="T1424" i="1"/>
  <c r="S1424" i="1"/>
  <c r="R1424" i="1"/>
  <c r="Q1374" i="1"/>
  <c r="P1374" i="1"/>
  <c r="S1374" i="1" s="1"/>
  <c r="O1374" i="1"/>
  <c r="N1374" i="1"/>
  <c r="M1374" i="1"/>
  <c r="L1374" i="1"/>
  <c r="J1374" i="1"/>
  <c r="K1374" i="1" s="1"/>
  <c r="I1374" i="1"/>
  <c r="G1374" i="1"/>
  <c r="F1374" i="1"/>
  <c r="B1374" i="1"/>
  <c r="C1374" i="1" s="1"/>
  <c r="V1423" i="1"/>
  <c r="U1423" i="1"/>
  <c r="T1423" i="1"/>
  <c r="Q1373" i="1"/>
  <c r="P1373" i="1"/>
  <c r="S1373" i="1" s="1"/>
  <c r="O1373" i="1"/>
  <c r="N1373" i="1"/>
  <c r="M1373" i="1"/>
  <c r="L1373" i="1"/>
  <c r="J1373" i="1"/>
  <c r="K1373" i="1" s="1"/>
  <c r="I1373" i="1"/>
  <c r="G1373" i="1"/>
  <c r="F1373" i="1"/>
  <c r="B1373" i="1"/>
  <c r="V1422" i="1"/>
  <c r="U1422" i="1"/>
  <c r="T1422" i="1"/>
  <c r="Q1371" i="1"/>
  <c r="P1371" i="1"/>
  <c r="O1371" i="1"/>
  <c r="N1371" i="1"/>
  <c r="M1371" i="1"/>
  <c r="L1371" i="1"/>
  <c r="J1371" i="1"/>
  <c r="K1371" i="1" s="1"/>
  <c r="I1371" i="1"/>
  <c r="G1371" i="1"/>
  <c r="F1371" i="1"/>
  <c r="B1371" i="1"/>
  <c r="V1421" i="1"/>
  <c r="U1421" i="1"/>
  <c r="T1421" i="1"/>
  <c r="Q1369" i="1"/>
  <c r="P1369" i="1"/>
  <c r="S1369" i="1" s="1"/>
  <c r="O1369" i="1"/>
  <c r="N1369" i="1"/>
  <c r="M1369" i="1"/>
  <c r="L1369" i="1"/>
  <c r="J1369" i="1"/>
  <c r="K1369" i="1" s="1"/>
  <c r="I1369" i="1"/>
  <c r="G1369" i="1"/>
  <c r="F1369" i="1"/>
  <c r="B1369" i="1"/>
  <c r="V1420" i="1"/>
  <c r="U1420" i="1"/>
  <c r="T1420" i="1"/>
  <c r="R1420" i="1"/>
  <c r="Q1364" i="1"/>
  <c r="P1364" i="1"/>
  <c r="O1364" i="1"/>
  <c r="N1364" i="1"/>
  <c r="M1364" i="1"/>
  <c r="L1364" i="1"/>
  <c r="J1364" i="1"/>
  <c r="K1364" i="1" s="1"/>
  <c r="I1364" i="1"/>
  <c r="G1364" i="1"/>
  <c r="F1364" i="1"/>
  <c r="B1364" i="1"/>
  <c r="V1419" i="1"/>
  <c r="U1419" i="1"/>
  <c r="T1419" i="1"/>
  <c r="R1419" i="1"/>
  <c r="Q1363" i="1"/>
  <c r="P1363" i="1"/>
  <c r="O1363" i="1"/>
  <c r="N1363" i="1"/>
  <c r="M1363" i="1"/>
  <c r="L1363" i="1"/>
  <c r="J1363" i="1"/>
  <c r="K1363" i="1" s="1"/>
  <c r="I1363" i="1"/>
  <c r="G1363" i="1"/>
  <c r="F1363" i="1"/>
  <c r="B1363" i="1"/>
  <c r="V1418" i="1"/>
  <c r="U1418" i="1"/>
  <c r="T1418" i="1"/>
  <c r="R1418" i="1"/>
  <c r="Q1362" i="1"/>
  <c r="P1362" i="1"/>
  <c r="S1362" i="1" s="1"/>
  <c r="O1362" i="1"/>
  <c r="N1362" i="1"/>
  <c r="M1362" i="1"/>
  <c r="L1362" i="1"/>
  <c r="J1362" i="1"/>
  <c r="K1362" i="1" s="1"/>
  <c r="I1362" i="1"/>
  <c r="G1362" i="1"/>
  <c r="F1362" i="1"/>
  <c r="B1362" i="1"/>
  <c r="C1362" i="1" s="1"/>
  <c r="V1417" i="1"/>
  <c r="U1417" i="1"/>
  <c r="T1417" i="1"/>
  <c r="R1417" i="1"/>
  <c r="Q1357" i="1"/>
  <c r="P1357" i="1"/>
  <c r="S1357" i="1" s="1"/>
  <c r="O1357" i="1"/>
  <c r="N1357" i="1"/>
  <c r="M1357" i="1"/>
  <c r="L1357" i="1"/>
  <c r="J1357" i="1"/>
  <c r="K1357" i="1" s="1"/>
  <c r="I1357" i="1"/>
  <c r="G1357" i="1"/>
  <c r="F1357" i="1"/>
  <c r="B1357" i="1"/>
  <c r="C1357" i="1" s="1"/>
  <c r="V1416" i="1"/>
  <c r="U1416" i="1"/>
  <c r="T1416" i="1"/>
  <c r="R1416" i="1"/>
  <c r="Q1350" i="1"/>
  <c r="P1350" i="1"/>
  <c r="O1350" i="1"/>
  <c r="N1350" i="1"/>
  <c r="M1350" i="1"/>
  <c r="L1350" i="1"/>
  <c r="J1350" i="1"/>
  <c r="K1350" i="1" s="1"/>
  <c r="I1350" i="1"/>
  <c r="G1350" i="1"/>
  <c r="F1350" i="1"/>
  <c r="B1350" i="1"/>
  <c r="V1415" i="1"/>
  <c r="U1415" i="1"/>
  <c r="T1415" i="1"/>
  <c r="R1415" i="1"/>
  <c r="Q1349" i="1"/>
  <c r="P1349" i="1"/>
  <c r="O1349" i="1"/>
  <c r="N1349" i="1"/>
  <c r="M1349" i="1"/>
  <c r="L1349" i="1"/>
  <c r="J1349" i="1"/>
  <c r="K1349" i="1" s="1"/>
  <c r="I1349" i="1"/>
  <c r="G1349" i="1"/>
  <c r="F1349" i="1"/>
  <c r="B1349" i="1"/>
  <c r="V1414" i="1"/>
  <c r="U1414" i="1"/>
  <c r="T1414" i="1"/>
  <c r="R1414" i="1"/>
  <c r="Q1348" i="1"/>
  <c r="P1348" i="1"/>
  <c r="O1348" i="1"/>
  <c r="N1348" i="1"/>
  <c r="M1348" i="1"/>
  <c r="L1348" i="1"/>
  <c r="J1348" i="1"/>
  <c r="K1348" i="1" s="1"/>
  <c r="I1348" i="1"/>
  <c r="G1348" i="1"/>
  <c r="F1348" i="1"/>
  <c r="B1348" i="1"/>
  <c r="V1413" i="1"/>
  <c r="U1413" i="1"/>
  <c r="T1413" i="1"/>
  <c r="R1413" i="1"/>
  <c r="Q1347" i="1"/>
  <c r="P1347" i="1"/>
  <c r="O1347" i="1"/>
  <c r="N1347" i="1"/>
  <c r="M1347" i="1"/>
  <c r="L1347" i="1"/>
  <c r="J1347" i="1"/>
  <c r="K1347" i="1" s="1"/>
  <c r="I1347" i="1"/>
  <c r="G1347" i="1"/>
  <c r="F1347" i="1"/>
  <c r="B1347" i="1"/>
  <c r="C1347" i="1" s="1"/>
  <c r="V1412" i="1"/>
  <c r="U1412" i="1"/>
  <c r="T1412" i="1"/>
  <c r="R1412" i="1"/>
  <c r="Q1338" i="1"/>
  <c r="P1338" i="1"/>
  <c r="O1338" i="1"/>
  <c r="N1338" i="1"/>
  <c r="M1338" i="1"/>
  <c r="L1338" i="1"/>
  <c r="J1338" i="1"/>
  <c r="K1338" i="1" s="1"/>
  <c r="I1338" i="1"/>
  <c r="G1338" i="1"/>
  <c r="F1338" i="1"/>
  <c r="B1338" i="1"/>
  <c r="C1338" i="1" s="1"/>
  <c r="V1411" i="1"/>
  <c r="U1411" i="1"/>
  <c r="T1411" i="1"/>
  <c r="Q1337" i="1"/>
  <c r="P1337" i="1"/>
  <c r="O1337" i="1"/>
  <c r="N1337" i="1"/>
  <c r="M1337" i="1"/>
  <c r="L1337" i="1"/>
  <c r="J1337" i="1"/>
  <c r="K1337" i="1" s="1"/>
  <c r="I1337" i="1"/>
  <c r="G1337" i="1"/>
  <c r="F1337" i="1"/>
  <c r="B1337" i="1"/>
  <c r="V1410" i="1"/>
  <c r="U1410" i="1"/>
  <c r="T1410" i="1"/>
  <c r="R1410" i="1"/>
  <c r="Q1336" i="1"/>
  <c r="P1336" i="1"/>
  <c r="S1336" i="1" s="1"/>
  <c r="O1336" i="1"/>
  <c r="N1336" i="1"/>
  <c r="M1336" i="1"/>
  <c r="L1336" i="1"/>
  <c r="J1336" i="1"/>
  <c r="K1336" i="1" s="1"/>
  <c r="I1336" i="1"/>
  <c r="G1336" i="1"/>
  <c r="F1336" i="1"/>
  <c r="B1336" i="1"/>
  <c r="C1336" i="1" s="1"/>
  <c r="V1409" i="1"/>
  <c r="U1409" i="1"/>
  <c r="T1409" i="1"/>
  <c r="R1409" i="1"/>
  <c r="Q1334" i="1"/>
  <c r="P1334" i="1"/>
  <c r="O1334" i="1"/>
  <c r="N1334" i="1"/>
  <c r="M1334" i="1"/>
  <c r="L1334" i="1"/>
  <c r="J1334" i="1"/>
  <c r="K1334" i="1" s="1"/>
  <c r="I1334" i="1"/>
  <c r="G1334" i="1"/>
  <c r="F1334" i="1"/>
  <c r="B1334" i="1"/>
  <c r="C1334" i="1" s="1"/>
  <c r="V1408" i="1"/>
  <c r="U1408" i="1"/>
  <c r="T1408" i="1"/>
  <c r="R1408" i="1"/>
  <c r="Q1333" i="1"/>
  <c r="P1333" i="1"/>
  <c r="O1333" i="1"/>
  <c r="N1333" i="1"/>
  <c r="M1333" i="1"/>
  <c r="L1333" i="1"/>
  <c r="J1333" i="1"/>
  <c r="K1333" i="1" s="1"/>
  <c r="I1333" i="1"/>
  <c r="G1333" i="1"/>
  <c r="F1333" i="1"/>
  <c r="B1333" i="1"/>
  <c r="C1333" i="1" s="1"/>
  <c r="V1407" i="1"/>
  <c r="U1407" i="1"/>
  <c r="T1407" i="1"/>
  <c r="R1407" i="1"/>
  <c r="Q1332" i="1"/>
  <c r="P1332" i="1"/>
  <c r="O1332" i="1"/>
  <c r="N1332" i="1"/>
  <c r="M1332" i="1"/>
  <c r="L1332" i="1"/>
  <c r="J1332" i="1"/>
  <c r="K1332" i="1" s="1"/>
  <c r="I1332" i="1"/>
  <c r="G1332" i="1"/>
  <c r="F1332" i="1"/>
  <c r="B1332" i="1"/>
  <c r="V1406" i="1"/>
  <c r="U1406" i="1"/>
  <c r="T1406" i="1"/>
  <c r="R1406" i="1"/>
  <c r="Q1331" i="1"/>
  <c r="P1331" i="1"/>
  <c r="O1331" i="1"/>
  <c r="N1331" i="1"/>
  <c r="M1331" i="1"/>
  <c r="L1331" i="1"/>
  <c r="J1331" i="1"/>
  <c r="K1331" i="1" s="1"/>
  <c r="I1331" i="1"/>
  <c r="G1331" i="1"/>
  <c r="F1331" i="1"/>
  <c r="B1331" i="1"/>
  <c r="V1405" i="1"/>
  <c r="U1405" i="1"/>
  <c r="T1405" i="1"/>
  <c r="R1405" i="1"/>
  <c r="Q1329" i="1"/>
  <c r="P1329" i="1"/>
  <c r="O1329" i="1"/>
  <c r="N1329" i="1"/>
  <c r="M1329" i="1"/>
  <c r="L1329" i="1"/>
  <c r="J1329" i="1"/>
  <c r="K1329" i="1" s="1"/>
  <c r="I1329" i="1"/>
  <c r="G1329" i="1"/>
  <c r="F1329" i="1"/>
  <c r="B1329" i="1"/>
  <c r="V1404" i="1"/>
  <c r="U1404" i="1"/>
  <c r="T1404" i="1"/>
  <c r="R1404" i="1"/>
  <c r="Q1328" i="1"/>
  <c r="P1328" i="1"/>
  <c r="S1328" i="1" s="1"/>
  <c r="O1328" i="1"/>
  <c r="N1328" i="1"/>
  <c r="M1328" i="1"/>
  <c r="L1328" i="1"/>
  <c r="J1328" i="1"/>
  <c r="K1328" i="1" s="1"/>
  <c r="I1328" i="1"/>
  <c r="G1328" i="1"/>
  <c r="F1328" i="1"/>
  <c r="B1328" i="1"/>
  <c r="V1403" i="1"/>
  <c r="U1403" i="1"/>
  <c r="T1403" i="1"/>
  <c r="R1403" i="1"/>
  <c r="Q1322" i="1"/>
  <c r="P1322" i="1"/>
  <c r="O1322" i="1"/>
  <c r="N1322" i="1"/>
  <c r="M1322" i="1"/>
  <c r="L1322" i="1"/>
  <c r="J1322" i="1"/>
  <c r="K1322" i="1" s="1"/>
  <c r="I1322" i="1"/>
  <c r="G1322" i="1"/>
  <c r="F1322" i="1"/>
  <c r="B1322" i="1"/>
  <c r="C1322" i="1" s="1"/>
  <c r="V1402" i="1"/>
  <c r="U1402" i="1"/>
  <c r="T1402" i="1"/>
  <c r="R1402" i="1"/>
  <c r="Q1320" i="1"/>
  <c r="P1320" i="1"/>
  <c r="S1320" i="1" s="1"/>
  <c r="O1320" i="1"/>
  <c r="N1320" i="1"/>
  <c r="M1320" i="1"/>
  <c r="L1320" i="1"/>
  <c r="J1320" i="1"/>
  <c r="K1320" i="1" s="1"/>
  <c r="I1320" i="1"/>
  <c r="G1320" i="1"/>
  <c r="F1320" i="1"/>
  <c r="B1320" i="1"/>
  <c r="C1320" i="1" s="1"/>
  <c r="V1401" i="1"/>
  <c r="U1401" i="1"/>
  <c r="T1401" i="1"/>
  <c r="R1401" i="1"/>
  <c r="Q1318" i="1"/>
  <c r="P1318" i="1"/>
  <c r="O1318" i="1"/>
  <c r="N1318" i="1"/>
  <c r="M1318" i="1"/>
  <c r="L1318" i="1"/>
  <c r="J1318" i="1"/>
  <c r="K1318" i="1" s="1"/>
  <c r="I1318" i="1"/>
  <c r="G1318" i="1"/>
  <c r="F1318" i="1"/>
  <c r="B1318" i="1"/>
  <c r="C1318" i="1" s="1"/>
  <c r="V1400" i="1"/>
  <c r="U1400" i="1"/>
  <c r="T1400" i="1"/>
  <c r="R1400" i="1"/>
  <c r="Q1316" i="1"/>
  <c r="P1316" i="1"/>
  <c r="O1316" i="1"/>
  <c r="N1316" i="1"/>
  <c r="M1316" i="1"/>
  <c r="L1316" i="1"/>
  <c r="J1316" i="1"/>
  <c r="K1316" i="1" s="1"/>
  <c r="I1316" i="1"/>
  <c r="G1316" i="1"/>
  <c r="F1316" i="1"/>
  <c r="B1316" i="1"/>
  <c r="V1399" i="1"/>
  <c r="U1399" i="1"/>
  <c r="T1399" i="1"/>
  <c r="R1399" i="1"/>
  <c r="Q1315" i="1"/>
  <c r="P1315" i="1"/>
  <c r="O1315" i="1"/>
  <c r="N1315" i="1"/>
  <c r="M1315" i="1"/>
  <c r="L1315" i="1"/>
  <c r="J1315" i="1"/>
  <c r="K1315" i="1" s="1"/>
  <c r="I1315" i="1"/>
  <c r="G1315" i="1"/>
  <c r="F1315" i="1"/>
  <c r="B1315" i="1"/>
  <c r="V1398" i="1"/>
  <c r="U1398" i="1"/>
  <c r="T1398" i="1"/>
  <c r="R1398" i="1"/>
  <c r="Q1314" i="1"/>
  <c r="P1314" i="1"/>
  <c r="O1314" i="1"/>
  <c r="N1314" i="1"/>
  <c r="M1314" i="1"/>
  <c r="L1314" i="1"/>
  <c r="J1314" i="1"/>
  <c r="K1314" i="1" s="1"/>
  <c r="I1314" i="1"/>
  <c r="G1314" i="1"/>
  <c r="F1314" i="1"/>
  <c r="B1314" i="1"/>
  <c r="V1397" i="1"/>
  <c r="U1397" i="1"/>
  <c r="T1397" i="1"/>
  <c r="R1397" i="1"/>
  <c r="Q1313" i="1"/>
  <c r="P1313" i="1"/>
  <c r="O1313" i="1"/>
  <c r="N1313" i="1"/>
  <c r="M1313" i="1"/>
  <c r="L1313" i="1"/>
  <c r="J1313" i="1"/>
  <c r="K1313" i="1" s="1"/>
  <c r="I1313" i="1"/>
  <c r="G1313" i="1"/>
  <c r="F1313" i="1"/>
  <c r="B1313" i="1"/>
  <c r="C1313" i="1" s="1"/>
  <c r="V1396" i="1"/>
  <c r="U1396" i="1"/>
  <c r="T1396" i="1"/>
  <c r="R1396" i="1"/>
  <c r="Q1311" i="1"/>
  <c r="P1311" i="1"/>
  <c r="S1311" i="1" s="1"/>
  <c r="O1311" i="1"/>
  <c r="N1311" i="1"/>
  <c r="M1311" i="1"/>
  <c r="L1311" i="1"/>
  <c r="J1311" i="1"/>
  <c r="K1311" i="1" s="1"/>
  <c r="I1311" i="1"/>
  <c r="G1311" i="1"/>
  <c r="F1311" i="1"/>
  <c r="B1311" i="1"/>
  <c r="C1311" i="1" s="1"/>
  <c r="V1395" i="1"/>
  <c r="U1395" i="1"/>
  <c r="T1395" i="1"/>
  <c r="R1395" i="1"/>
  <c r="Q1310" i="1"/>
  <c r="P1310" i="1"/>
  <c r="S1310" i="1" s="1"/>
  <c r="O1310" i="1"/>
  <c r="N1310" i="1"/>
  <c r="M1310" i="1"/>
  <c r="L1310" i="1"/>
  <c r="J1310" i="1"/>
  <c r="K1310" i="1" s="1"/>
  <c r="I1310" i="1"/>
  <c r="G1310" i="1"/>
  <c r="F1310" i="1"/>
  <c r="B1310" i="1"/>
  <c r="V1394" i="1"/>
  <c r="U1394" i="1"/>
  <c r="T1394" i="1"/>
  <c r="R1394" i="1"/>
  <c r="Q1309" i="1"/>
  <c r="P1309" i="1"/>
  <c r="S1309" i="1" s="1"/>
  <c r="O1309" i="1"/>
  <c r="N1309" i="1"/>
  <c r="M1309" i="1"/>
  <c r="L1309" i="1"/>
  <c r="J1309" i="1"/>
  <c r="K1309" i="1" s="1"/>
  <c r="I1309" i="1"/>
  <c r="G1309" i="1"/>
  <c r="F1309" i="1"/>
  <c r="B1309" i="1"/>
  <c r="C1309" i="1" s="1"/>
  <c r="V1393" i="1"/>
  <c r="U1393" i="1"/>
  <c r="T1393" i="1"/>
  <c r="R1393" i="1"/>
  <c r="Q1303" i="1"/>
  <c r="P1303" i="1"/>
  <c r="S1303" i="1" s="1"/>
  <c r="O1303" i="1"/>
  <c r="N1303" i="1"/>
  <c r="M1303" i="1"/>
  <c r="L1303" i="1"/>
  <c r="J1303" i="1"/>
  <c r="K1303" i="1" s="1"/>
  <c r="I1303" i="1"/>
  <c r="G1303" i="1"/>
  <c r="F1303" i="1"/>
  <c r="B1303" i="1"/>
  <c r="C1303" i="1" s="1"/>
  <c r="V1392" i="1"/>
  <c r="U1392" i="1"/>
  <c r="T1392" i="1"/>
  <c r="R1392" i="1"/>
  <c r="Q1300" i="1"/>
  <c r="P1300" i="1"/>
  <c r="S1300" i="1" s="1"/>
  <c r="O1300" i="1"/>
  <c r="N1300" i="1"/>
  <c r="M1300" i="1"/>
  <c r="L1300" i="1"/>
  <c r="J1300" i="1"/>
  <c r="K1300" i="1" s="1"/>
  <c r="I1300" i="1"/>
  <c r="G1300" i="1"/>
  <c r="F1300" i="1"/>
  <c r="B1300" i="1"/>
  <c r="C1300" i="1" s="1"/>
  <c r="V1391" i="1"/>
  <c r="U1391" i="1"/>
  <c r="T1391" i="1"/>
  <c r="R1391" i="1"/>
  <c r="Q1296" i="1"/>
  <c r="P1296" i="1"/>
  <c r="S1296" i="1" s="1"/>
  <c r="O1296" i="1"/>
  <c r="N1296" i="1"/>
  <c r="M1296" i="1"/>
  <c r="L1296" i="1"/>
  <c r="J1296" i="1"/>
  <c r="K1296" i="1" s="1"/>
  <c r="I1296" i="1"/>
  <c r="G1296" i="1"/>
  <c r="F1296" i="1"/>
  <c r="B1296" i="1"/>
  <c r="V1390" i="1"/>
  <c r="U1390" i="1"/>
  <c r="T1390" i="1"/>
  <c r="R1390" i="1"/>
  <c r="Q1295" i="1"/>
  <c r="P1295" i="1"/>
  <c r="S1295" i="1" s="1"/>
  <c r="O1295" i="1"/>
  <c r="N1295" i="1"/>
  <c r="M1295" i="1"/>
  <c r="L1295" i="1"/>
  <c r="J1295" i="1"/>
  <c r="K1295" i="1" s="1"/>
  <c r="I1295" i="1"/>
  <c r="G1295" i="1"/>
  <c r="F1295" i="1"/>
  <c r="B1295" i="1"/>
  <c r="V1389" i="1"/>
  <c r="U1389" i="1"/>
  <c r="T1389" i="1"/>
  <c r="R1389" i="1"/>
  <c r="Q1294" i="1"/>
  <c r="P1294" i="1"/>
  <c r="S1294" i="1" s="1"/>
  <c r="O1294" i="1"/>
  <c r="N1294" i="1"/>
  <c r="M1294" i="1"/>
  <c r="L1294" i="1"/>
  <c r="J1294" i="1"/>
  <c r="K1294" i="1" s="1"/>
  <c r="I1294" i="1"/>
  <c r="G1294" i="1"/>
  <c r="F1294" i="1"/>
  <c r="B1294" i="1"/>
  <c r="V1388" i="1"/>
  <c r="U1388" i="1"/>
  <c r="T1388" i="1"/>
  <c r="R1388" i="1"/>
  <c r="Q1290" i="1"/>
  <c r="P1290" i="1"/>
  <c r="O1290" i="1"/>
  <c r="N1290" i="1"/>
  <c r="M1290" i="1"/>
  <c r="L1290" i="1"/>
  <c r="J1290" i="1"/>
  <c r="K1290" i="1" s="1"/>
  <c r="I1290" i="1"/>
  <c r="G1290" i="1"/>
  <c r="F1290" i="1"/>
  <c r="B1290" i="1"/>
  <c r="V1387" i="1"/>
  <c r="U1387" i="1"/>
  <c r="T1387" i="1"/>
  <c r="R1387" i="1"/>
  <c r="Q1287" i="1"/>
  <c r="P1287" i="1"/>
  <c r="S1287" i="1" s="1"/>
  <c r="O1287" i="1"/>
  <c r="N1287" i="1"/>
  <c r="M1287" i="1"/>
  <c r="L1287" i="1"/>
  <c r="J1287" i="1"/>
  <c r="K1287" i="1" s="1"/>
  <c r="I1287" i="1"/>
  <c r="G1287" i="1"/>
  <c r="F1287" i="1"/>
  <c r="B1287" i="1"/>
  <c r="V1386" i="1"/>
  <c r="U1386" i="1"/>
  <c r="T1386" i="1"/>
  <c r="R1386" i="1"/>
  <c r="Q1286" i="1"/>
  <c r="P1286" i="1"/>
  <c r="O1286" i="1"/>
  <c r="N1286" i="1"/>
  <c r="M1286" i="1"/>
  <c r="L1286" i="1"/>
  <c r="J1286" i="1"/>
  <c r="K1286" i="1" s="1"/>
  <c r="I1286" i="1"/>
  <c r="G1286" i="1"/>
  <c r="F1286" i="1"/>
  <c r="B1286" i="1"/>
  <c r="C1286" i="1" s="1"/>
  <c r="V1385" i="1"/>
  <c r="U1385" i="1"/>
  <c r="T1385" i="1"/>
  <c r="Q1285" i="1"/>
  <c r="P1285" i="1"/>
  <c r="O1285" i="1"/>
  <c r="N1285" i="1"/>
  <c r="M1285" i="1"/>
  <c r="L1285" i="1"/>
  <c r="J1285" i="1"/>
  <c r="K1285" i="1" s="1"/>
  <c r="I1285" i="1"/>
  <c r="G1285" i="1"/>
  <c r="F1285" i="1"/>
  <c r="B1285" i="1"/>
  <c r="C1285" i="1" s="1"/>
  <c r="V1384" i="1"/>
  <c r="U1384" i="1"/>
  <c r="T1384" i="1"/>
  <c r="Q1284" i="1"/>
  <c r="P1284" i="1"/>
  <c r="O1284" i="1"/>
  <c r="N1284" i="1"/>
  <c r="M1284" i="1"/>
  <c r="L1284" i="1"/>
  <c r="J1284" i="1"/>
  <c r="K1284" i="1" s="1"/>
  <c r="I1284" i="1"/>
  <c r="G1284" i="1"/>
  <c r="F1284" i="1"/>
  <c r="B1284" i="1"/>
  <c r="V1383" i="1"/>
  <c r="U1383" i="1"/>
  <c r="T1383" i="1"/>
  <c r="R1383" i="1"/>
  <c r="Q1283" i="1"/>
  <c r="P1283" i="1"/>
  <c r="O1283" i="1"/>
  <c r="N1283" i="1"/>
  <c r="M1283" i="1"/>
  <c r="L1283" i="1"/>
  <c r="J1283" i="1"/>
  <c r="K1283" i="1" s="1"/>
  <c r="I1283" i="1"/>
  <c r="G1283" i="1"/>
  <c r="F1283" i="1"/>
  <c r="B1283" i="1"/>
  <c r="V1382" i="1"/>
  <c r="U1382" i="1"/>
  <c r="T1382" i="1"/>
  <c r="R1382" i="1"/>
  <c r="Q1281" i="1"/>
  <c r="P1281" i="1"/>
  <c r="S1281" i="1" s="1"/>
  <c r="O1281" i="1"/>
  <c r="N1281" i="1"/>
  <c r="M1281" i="1"/>
  <c r="L1281" i="1"/>
  <c r="J1281" i="1"/>
  <c r="K1281" i="1" s="1"/>
  <c r="I1281" i="1"/>
  <c r="G1281" i="1"/>
  <c r="F1281" i="1"/>
  <c r="B1281" i="1"/>
  <c r="V1381" i="1"/>
  <c r="U1381" i="1"/>
  <c r="T1381" i="1"/>
  <c r="R1381" i="1"/>
  <c r="Q1278" i="1"/>
  <c r="P1278" i="1"/>
  <c r="O1278" i="1"/>
  <c r="N1278" i="1"/>
  <c r="M1278" i="1"/>
  <c r="L1278" i="1"/>
  <c r="J1278" i="1"/>
  <c r="K1278" i="1" s="1"/>
  <c r="I1278" i="1"/>
  <c r="G1278" i="1"/>
  <c r="F1278" i="1"/>
  <c r="B1278" i="1"/>
  <c r="C1278" i="1" s="1"/>
  <c r="V1380" i="1"/>
  <c r="U1380" i="1"/>
  <c r="T1380" i="1"/>
  <c r="R1380" i="1"/>
  <c r="Q1274" i="1"/>
  <c r="P1274" i="1"/>
  <c r="O1274" i="1"/>
  <c r="N1274" i="1"/>
  <c r="M1274" i="1"/>
  <c r="L1274" i="1"/>
  <c r="J1274" i="1"/>
  <c r="K1274" i="1" s="1"/>
  <c r="I1274" i="1"/>
  <c r="G1274" i="1"/>
  <c r="F1274" i="1"/>
  <c r="B1274" i="1"/>
  <c r="C1274" i="1" s="1"/>
  <c r="V1379" i="1"/>
  <c r="U1379" i="1"/>
  <c r="T1379" i="1"/>
  <c r="Q1271" i="1"/>
  <c r="P1271" i="1"/>
  <c r="O1271" i="1"/>
  <c r="N1271" i="1"/>
  <c r="M1271" i="1"/>
  <c r="L1271" i="1"/>
  <c r="J1271" i="1"/>
  <c r="K1271" i="1" s="1"/>
  <c r="I1271" i="1"/>
  <c r="G1271" i="1"/>
  <c r="F1271" i="1"/>
  <c r="B1271" i="1"/>
  <c r="V1378" i="1"/>
  <c r="U1378" i="1"/>
  <c r="T1378" i="1"/>
  <c r="R1378" i="1"/>
  <c r="Q1270" i="1"/>
  <c r="P1270" i="1"/>
  <c r="O1270" i="1"/>
  <c r="N1270" i="1"/>
  <c r="M1270" i="1"/>
  <c r="L1270" i="1"/>
  <c r="J1270" i="1"/>
  <c r="K1270" i="1" s="1"/>
  <c r="I1270" i="1"/>
  <c r="G1270" i="1"/>
  <c r="F1270" i="1"/>
  <c r="B1270" i="1"/>
  <c r="C1270" i="1" s="1"/>
  <c r="V1377" i="1"/>
  <c r="U1377" i="1"/>
  <c r="T1377" i="1"/>
  <c r="R1377" i="1"/>
  <c r="Q1268" i="1"/>
  <c r="P1268" i="1"/>
  <c r="O1268" i="1"/>
  <c r="N1268" i="1"/>
  <c r="M1268" i="1"/>
  <c r="L1268" i="1"/>
  <c r="J1268" i="1"/>
  <c r="K1268" i="1" s="1"/>
  <c r="I1268" i="1"/>
  <c r="G1268" i="1"/>
  <c r="F1268" i="1"/>
  <c r="B1268" i="1"/>
  <c r="C1268" i="1" s="1"/>
  <c r="V1376" i="1"/>
  <c r="U1376" i="1"/>
  <c r="T1376" i="1"/>
  <c r="R1376" i="1"/>
  <c r="Q1266" i="1"/>
  <c r="P1266" i="1"/>
  <c r="O1266" i="1"/>
  <c r="N1266" i="1"/>
  <c r="M1266" i="1"/>
  <c r="L1266" i="1"/>
  <c r="J1266" i="1"/>
  <c r="K1266" i="1" s="1"/>
  <c r="I1266" i="1"/>
  <c r="G1266" i="1"/>
  <c r="F1266" i="1"/>
  <c r="B1266" i="1"/>
  <c r="C1266" i="1" s="1"/>
  <c r="V1375" i="1"/>
  <c r="U1375" i="1"/>
  <c r="T1375" i="1"/>
  <c r="Q1264" i="1"/>
  <c r="P1264" i="1"/>
  <c r="S1264" i="1" s="1"/>
  <c r="O1264" i="1"/>
  <c r="N1264" i="1"/>
  <c r="M1264" i="1"/>
  <c r="L1264" i="1"/>
  <c r="J1264" i="1"/>
  <c r="K1264" i="1" s="1"/>
  <c r="I1264" i="1"/>
  <c r="G1264" i="1"/>
  <c r="F1264" i="1"/>
  <c r="B1264" i="1"/>
  <c r="V1374" i="1"/>
  <c r="U1374" i="1"/>
  <c r="T1374" i="1"/>
  <c r="Q1257" i="1"/>
  <c r="P1257" i="1"/>
  <c r="O1257" i="1"/>
  <c r="N1257" i="1"/>
  <c r="M1257" i="1"/>
  <c r="L1257" i="1"/>
  <c r="J1257" i="1"/>
  <c r="K1257" i="1" s="1"/>
  <c r="I1257" i="1"/>
  <c r="G1257" i="1"/>
  <c r="F1257" i="1"/>
  <c r="B1257" i="1"/>
  <c r="V1373" i="1"/>
  <c r="U1373" i="1"/>
  <c r="T1373" i="1"/>
  <c r="Q1255" i="1"/>
  <c r="P1255" i="1"/>
  <c r="S1255" i="1" s="1"/>
  <c r="O1255" i="1"/>
  <c r="N1255" i="1"/>
  <c r="M1255" i="1"/>
  <c r="L1255" i="1"/>
  <c r="J1255" i="1"/>
  <c r="K1255" i="1" s="1"/>
  <c r="I1255" i="1"/>
  <c r="G1255" i="1"/>
  <c r="F1255" i="1"/>
  <c r="B1255" i="1"/>
  <c r="V1372" i="1"/>
  <c r="U1372" i="1"/>
  <c r="T1372" i="1"/>
  <c r="R1372" i="1"/>
  <c r="Q1251" i="1"/>
  <c r="P1251" i="1"/>
  <c r="S1251" i="1" s="1"/>
  <c r="O1251" i="1"/>
  <c r="N1251" i="1"/>
  <c r="M1251" i="1"/>
  <c r="L1251" i="1"/>
  <c r="J1251" i="1"/>
  <c r="K1251" i="1" s="1"/>
  <c r="I1251" i="1"/>
  <c r="G1251" i="1"/>
  <c r="F1251" i="1"/>
  <c r="B1251" i="1"/>
  <c r="V1371" i="1"/>
  <c r="U1371" i="1"/>
  <c r="T1371" i="1"/>
  <c r="R1371" i="1"/>
  <c r="Q1247" i="1"/>
  <c r="P1247" i="1"/>
  <c r="O1247" i="1"/>
  <c r="N1247" i="1"/>
  <c r="M1247" i="1"/>
  <c r="L1247" i="1"/>
  <c r="J1247" i="1"/>
  <c r="K1247" i="1" s="1"/>
  <c r="I1247" i="1"/>
  <c r="G1247" i="1"/>
  <c r="F1247" i="1"/>
  <c r="B1247" i="1"/>
  <c r="V1370" i="1"/>
  <c r="U1370" i="1"/>
  <c r="T1370" i="1"/>
  <c r="R1370" i="1"/>
  <c r="Q1245" i="1"/>
  <c r="P1245" i="1"/>
  <c r="O1245" i="1"/>
  <c r="N1245" i="1"/>
  <c r="M1245" i="1"/>
  <c r="L1245" i="1"/>
  <c r="J1245" i="1"/>
  <c r="K1245" i="1" s="1"/>
  <c r="I1245" i="1"/>
  <c r="G1245" i="1"/>
  <c r="F1245" i="1"/>
  <c r="B1245" i="1"/>
  <c r="C1245" i="1" s="1"/>
  <c r="V1369" i="1"/>
  <c r="U1369" i="1"/>
  <c r="T1369" i="1"/>
  <c r="R1369" i="1"/>
  <c r="Q1241" i="1"/>
  <c r="P1241" i="1"/>
  <c r="O1241" i="1"/>
  <c r="N1241" i="1"/>
  <c r="M1241" i="1"/>
  <c r="L1241" i="1"/>
  <c r="J1241" i="1"/>
  <c r="K1241" i="1" s="1"/>
  <c r="I1241" i="1"/>
  <c r="G1241" i="1"/>
  <c r="F1241" i="1"/>
  <c r="B1241" i="1"/>
  <c r="C1241" i="1" s="1"/>
  <c r="V1368" i="1"/>
  <c r="U1368" i="1"/>
  <c r="T1368" i="1"/>
  <c r="R1368" i="1"/>
  <c r="Q1239" i="1"/>
  <c r="P1239" i="1"/>
  <c r="S1239" i="1" s="1"/>
  <c r="O1239" i="1"/>
  <c r="N1239" i="1"/>
  <c r="M1239" i="1"/>
  <c r="L1239" i="1"/>
  <c r="J1239" i="1"/>
  <c r="K1239" i="1" s="1"/>
  <c r="I1239" i="1"/>
  <c r="G1239" i="1"/>
  <c r="F1239" i="1"/>
  <c r="B1239" i="1"/>
  <c r="C1239" i="1" s="1"/>
  <c r="V1367" i="1"/>
  <c r="U1367" i="1"/>
  <c r="T1367" i="1"/>
  <c r="R1367" i="1"/>
  <c r="Q1238" i="1"/>
  <c r="P1238" i="1"/>
  <c r="O1238" i="1"/>
  <c r="N1238" i="1"/>
  <c r="M1238" i="1"/>
  <c r="L1238" i="1"/>
  <c r="J1238" i="1"/>
  <c r="K1238" i="1" s="1"/>
  <c r="I1238" i="1"/>
  <c r="G1238" i="1"/>
  <c r="F1238" i="1"/>
  <c r="B1238" i="1"/>
  <c r="V1366" i="1"/>
  <c r="U1366" i="1"/>
  <c r="T1366" i="1"/>
  <c r="R1366" i="1"/>
  <c r="Q1228" i="1"/>
  <c r="P1228" i="1"/>
  <c r="S1228" i="1" s="1"/>
  <c r="O1228" i="1"/>
  <c r="N1228" i="1"/>
  <c r="M1228" i="1"/>
  <c r="L1228" i="1"/>
  <c r="J1228" i="1"/>
  <c r="K1228" i="1" s="1"/>
  <c r="I1228" i="1"/>
  <c r="G1228" i="1"/>
  <c r="F1228" i="1"/>
  <c r="B1228" i="1"/>
  <c r="V1365" i="1"/>
  <c r="U1365" i="1"/>
  <c r="T1365" i="1"/>
  <c r="R1365" i="1"/>
  <c r="Q1215" i="1"/>
  <c r="P1215" i="1"/>
  <c r="S1215" i="1" s="1"/>
  <c r="O1215" i="1"/>
  <c r="N1215" i="1"/>
  <c r="M1215" i="1"/>
  <c r="L1215" i="1"/>
  <c r="J1215" i="1"/>
  <c r="K1215" i="1" s="1"/>
  <c r="I1215" i="1"/>
  <c r="G1215" i="1"/>
  <c r="F1215" i="1"/>
  <c r="B1215" i="1"/>
  <c r="C1215" i="1" s="1"/>
  <c r="V1364" i="1"/>
  <c r="U1364" i="1"/>
  <c r="T1364" i="1"/>
  <c r="R1364" i="1"/>
  <c r="Q1214" i="1"/>
  <c r="P1214" i="1"/>
  <c r="S1214" i="1" s="1"/>
  <c r="O1214" i="1"/>
  <c r="N1214" i="1"/>
  <c r="M1214" i="1"/>
  <c r="L1214" i="1"/>
  <c r="J1214" i="1"/>
  <c r="K1214" i="1" s="1"/>
  <c r="I1214" i="1"/>
  <c r="G1214" i="1"/>
  <c r="F1214" i="1"/>
  <c r="B1214" i="1"/>
  <c r="C1214" i="1" s="1"/>
  <c r="V1363" i="1"/>
  <c r="U1363" i="1"/>
  <c r="T1363" i="1"/>
  <c r="R1363" i="1"/>
  <c r="Q1212" i="1"/>
  <c r="P1212" i="1"/>
  <c r="S1212" i="1" s="1"/>
  <c r="O1212" i="1"/>
  <c r="N1212" i="1"/>
  <c r="M1212" i="1"/>
  <c r="L1212" i="1"/>
  <c r="J1212" i="1"/>
  <c r="K1212" i="1" s="1"/>
  <c r="I1212" i="1"/>
  <c r="G1212" i="1"/>
  <c r="F1212" i="1"/>
  <c r="B1212" i="1"/>
  <c r="V1362" i="1"/>
  <c r="U1362" i="1"/>
  <c r="T1362" i="1"/>
  <c r="R1362" i="1"/>
  <c r="Q1204" i="1"/>
  <c r="P1204" i="1"/>
  <c r="S1204" i="1" s="1"/>
  <c r="O1204" i="1"/>
  <c r="N1204" i="1"/>
  <c r="M1204" i="1"/>
  <c r="L1204" i="1"/>
  <c r="J1204" i="1"/>
  <c r="K1204" i="1" s="1"/>
  <c r="I1204" i="1"/>
  <c r="G1204" i="1"/>
  <c r="F1204" i="1"/>
  <c r="B1204" i="1"/>
  <c r="C1204" i="1" s="1"/>
  <c r="Q1203" i="1"/>
  <c r="P1203" i="1"/>
  <c r="O1203" i="1"/>
  <c r="N1203" i="1"/>
  <c r="M1203" i="1"/>
  <c r="L1203" i="1"/>
  <c r="J1203" i="1"/>
  <c r="K1203" i="1" s="1"/>
  <c r="I1203" i="1"/>
  <c r="G1203" i="1"/>
  <c r="F1203" i="1"/>
  <c r="B1203" i="1"/>
  <c r="C1203" i="1" s="1"/>
  <c r="V1361" i="1"/>
  <c r="U1361" i="1"/>
  <c r="T1361" i="1"/>
  <c r="Q1197" i="1"/>
  <c r="P1197" i="1"/>
  <c r="O1197" i="1"/>
  <c r="N1197" i="1"/>
  <c r="M1197" i="1"/>
  <c r="L1197" i="1"/>
  <c r="J1197" i="1"/>
  <c r="K1197" i="1" s="1"/>
  <c r="I1197" i="1"/>
  <c r="G1197" i="1"/>
  <c r="F1197" i="1"/>
  <c r="B1197" i="1"/>
  <c r="C1197" i="1" s="1"/>
  <c r="Q1196" i="1"/>
  <c r="P1196" i="1"/>
  <c r="O1196" i="1"/>
  <c r="N1196" i="1"/>
  <c r="M1196" i="1"/>
  <c r="L1196" i="1"/>
  <c r="J1196" i="1"/>
  <c r="K1196" i="1" s="1"/>
  <c r="I1196" i="1"/>
  <c r="G1196" i="1"/>
  <c r="F1196" i="1"/>
  <c r="B1196" i="1"/>
  <c r="V1359" i="1"/>
  <c r="U1359" i="1"/>
  <c r="T1359" i="1"/>
  <c r="Q1192" i="1"/>
  <c r="P1192" i="1"/>
  <c r="S1192" i="1" s="1"/>
  <c r="O1192" i="1"/>
  <c r="N1192" i="1"/>
  <c r="M1192" i="1"/>
  <c r="L1192" i="1"/>
  <c r="J1192" i="1"/>
  <c r="K1192" i="1" s="1"/>
  <c r="I1192" i="1"/>
  <c r="G1192" i="1"/>
  <c r="F1192" i="1"/>
  <c r="B1192" i="1"/>
  <c r="V1357" i="1"/>
  <c r="U1357" i="1"/>
  <c r="T1357" i="1"/>
  <c r="R1357" i="1"/>
  <c r="Q1190" i="1"/>
  <c r="P1190" i="1"/>
  <c r="O1190" i="1"/>
  <c r="N1190" i="1"/>
  <c r="M1190" i="1"/>
  <c r="L1190" i="1"/>
  <c r="J1190" i="1"/>
  <c r="K1190" i="1" s="1"/>
  <c r="I1190" i="1"/>
  <c r="G1190" i="1"/>
  <c r="F1190" i="1"/>
  <c r="B1190" i="1"/>
  <c r="V1356" i="1"/>
  <c r="U1356" i="1"/>
  <c r="T1356" i="1"/>
  <c r="Q1184" i="1"/>
  <c r="P1184" i="1"/>
  <c r="S1184" i="1" s="1"/>
  <c r="O1184" i="1"/>
  <c r="N1184" i="1"/>
  <c r="M1184" i="1"/>
  <c r="L1184" i="1"/>
  <c r="J1184" i="1"/>
  <c r="K1184" i="1" s="1"/>
  <c r="I1184" i="1"/>
  <c r="G1184" i="1"/>
  <c r="F1184" i="1"/>
  <c r="B1184" i="1"/>
  <c r="V1354" i="1"/>
  <c r="U1354" i="1"/>
  <c r="T1354" i="1"/>
  <c r="Q1183" i="1"/>
  <c r="P1183" i="1"/>
  <c r="S1183" i="1" s="1"/>
  <c r="O1183" i="1"/>
  <c r="N1183" i="1"/>
  <c r="M1183" i="1"/>
  <c r="L1183" i="1"/>
  <c r="J1183" i="1"/>
  <c r="K1183" i="1" s="1"/>
  <c r="I1183" i="1"/>
  <c r="G1183" i="1"/>
  <c r="F1183" i="1"/>
  <c r="B1183" i="1"/>
  <c r="V1352" i="1"/>
  <c r="U1352" i="1"/>
  <c r="T1352" i="1"/>
  <c r="R1352" i="1"/>
  <c r="Q1182" i="1"/>
  <c r="P1182" i="1"/>
  <c r="O1182" i="1"/>
  <c r="N1182" i="1"/>
  <c r="M1182" i="1"/>
  <c r="L1182" i="1"/>
  <c r="J1182" i="1"/>
  <c r="K1182" i="1" s="1"/>
  <c r="I1182" i="1"/>
  <c r="G1182" i="1"/>
  <c r="F1182" i="1"/>
  <c r="B1182" i="1"/>
  <c r="C1182" i="1" s="1"/>
  <c r="V1351" i="1"/>
  <c r="U1351" i="1"/>
  <c r="T1351" i="1"/>
  <c r="R1351" i="1"/>
  <c r="Q1181" i="1"/>
  <c r="P1181" i="1"/>
  <c r="O1181" i="1"/>
  <c r="N1181" i="1"/>
  <c r="M1181" i="1"/>
  <c r="L1181" i="1"/>
  <c r="J1181" i="1"/>
  <c r="K1181" i="1" s="1"/>
  <c r="I1181" i="1"/>
  <c r="G1181" i="1"/>
  <c r="F1181" i="1"/>
  <c r="B1181" i="1"/>
  <c r="C1181" i="1" s="1"/>
  <c r="V1350" i="1"/>
  <c r="U1350" i="1"/>
  <c r="T1350" i="1"/>
  <c r="R1350" i="1"/>
  <c r="Q1180" i="1"/>
  <c r="P1180" i="1"/>
  <c r="O1180" i="1"/>
  <c r="N1180" i="1"/>
  <c r="M1180" i="1"/>
  <c r="L1180" i="1"/>
  <c r="J1180" i="1"/>
  <c r="K1180" i="1" s="1"/>
  <c r="I1180" i="1"/>
  <c r="G1180" i="1"/>
  <c r="F1180" i="1"/>
  <c r="B1180" i="1"/>
  <c r="C1180" i="1" s="1"/>
  <c r="V1349" i="1"/>
  <c r="U1349" i="1"/>
  <c r="T1349" i="1"/>
  <c r="R1349" i="1"/>
  <c r="Q1179" i="1"/>
  <c r="P1179" i="1"/>
  <c r="O1179" i="1"/>
  <c r="N1179" i="1"/>
  <c r="M1179" i="1"/>
  <c r="L1179" i="1"/>
  <c r="J1179" i="1"/>
  <c r="K1179" i="1" s="1"/>
  <c r="I1179" i="1"/>
  <c r="G1179" i="1"/>
  <c r="F1179" i="1"/>
  <c r="B1179" i="1"/>
  <c r="V1348" i="1"/>
  <c r="U1348" i="1"/>
  <c r="T1348" i="1"/>
  <c r="R1348" i="1"/>
  <c r="Q1177" i="1"/>
  <c r="P1177" i="1"/>
  <c r="O1177" i="1"/>
  <c r="N1177" i="1"/>
  <c r="M1177" i="1"/>
  <c r="L1177" i="1"/>
  <c r="J1177" i="1"/>
  <c r="K1177" i="1" s="1"/>
  <c r="I1177" i="1"/>
  <c r="G1177" i="1"/>
  <c r="F1177" i="1"/>
  <c r="B1177" i="1"/>
  <c r="V1347" i="1"/>
  <c r="U1347" i="1"/>
  <c r="T1347" i="1"/>
  <c r="R1347" i="1"/>
  <c r="Q1176" i="1"/>
  <c r="P1176" i="1"/>
  <c r="O1176" i="1"/>
  <c r="N1176" i="1"/>
  <c r="M1176" i="1"/>
  <c r="L1176" i="1"/>
  <c r="J1176" i="1"/>
  <c r="K1176" i="1" s="1"/>
  <c r="I1176" i="1"/>
  <c r="G1176" i="1"/>
  <c r="F1176" i="1"/>
  <c r="B1176" i="1"/>
  <c r="C1176" i="1" s="1"/>
  <c r="V1346" i="1"/>
  <c r="U1346" i="1"/>
  <c r="T1346" i="1"/>
  <c r="R1346" i="1"/>
  <c r="Q1174" i="1"/>
  <c r="P1174" i="1"/>
  <c r="O1174" i="1"/>
  <c r="N1174" i="1"/>
  <c r="M1174" i="1"/>
  <c r="L1174" i="1"/>
  <c r="J1174" i="1"/>
  <c r="K1174" i="1" s="1"/>
  <c r="I1174" i="1"/>
  <c r="G1174" i="1"/>
  <c r="F1174" i="1"/>
  <c r="B1174" i="1"/>
  <c r="C1174" i="1" s="1"/>
  <c r="V1345" i="1"/>
  <c r="U1345" i="1"/>
  <c r="T1345" i="1"/>
  <c r="R1345" i="1"/>
  <c r="Q1173" i="1"/>
  <c r="P1173" i="1"/>
  <c r="O1173" i="1"/>
  <c r="N1173" i="1"/>
  <c r="M1173" i="1"/>
  <c r="L1173" i="1"/>
  <c r="J1173" i="1"/>
  <c r="K1173" i="1" s="1"/>
  <c r="I1173" i="1"/>
  <c r="G1173" i="1"/>
  <c r="F1173" i="1"/>
  <c r="B1173" i="1"/>
  <c r="V1344" i="1"/>
  <c r="U1344" i="1"/>
  <c r="T1344" i="1"/>
  <c r="Q1172" i="1"/>
  <c r="P1172" i="1"/>
  <c r="O1172" i="1"/>
  <c r="N1172" i="1"/>
  <c r="M1172" i="1"/>
  <c r="L1172" i="1"/>
  <c r="J1172" i="1"/>
  <c r="K1172" i="1" s="1"/>
  <c r="I1172" i="1"/>
  <c r="G1172" i="1"/>
  <c r="F1172" i="1"/>
  <c r="B1172" i="1"/>
  <c r="C1172" i="1" s="1"/>
  <c r="V1343" i="1"/>
  <c r="U1343" i="1"/>
  <c r="T1343" i="1"/>
  <c r="R1343" i="1"/>
  <c r="Q1170" i="1"/>
  <c r="P1170" i="1"/>
  <c r="S1170" i="1" s="1"/>
  <c r="O1170" i="1"/>
  <c r="N1170" i="1"/>
  <c r="M1170" i="1"/>
  <c r="L1170" i="1"/>
  <c r="J1170" i="1"/>
  <c r="K1170" i="1" s="1"/>
  <c r="I1170" i="1"/>
  <c r="G1170" i="1"/>
  <c r="F1170" i="1"/>
  <c r="B1170" i="1"/>
  <c r="C1170" i="1" s="1"/>
  <c r="V1342" i="1"/>
  <c r="U1342" i="1"/>
  <c r="T1342" i="1"/>
  <c r="R1342" i="1"/>
  <c r="Q1169" i="1"/>
  <c r="P1169" i="1"/>
  <c r="S1169" i="1" s="1"/>
  <c r="O1169" i="1"/>
  <c r="N1169" i="1"/>
  <c r="M1169" i="1"/>
  <c r="L1169" i="1"/>
  <c r="J1169" i="1"/>
  <c r="K1169" i="1" s="1"/>
  <c r="I1169" i="1"/>
  <c r="G1169" i="1"/>
  <c r="F1169" i="1"/>
  <c r="B1169" i="1"/>
  <c r="C1169" i="1" s="1"/>
  <c r="V1341" i="1"/>
  <c r="U1341" i="1"/>
  <c r="T1341" i="1"/>
  <c r="R1341" i="1"/>
  <c r="Q1167" i="1"/>
  <c r="P1167" i="1"/>
  <c r="S1167" i="1" s="1"/>
  <c r="O1167" i="1"/>
  <c r="N1167" i="1"/>
  <c r="M1167" i="1"/>
  <c r="L1167" i="1"/>
  <c r="J1167" i="1"/>
  <c r="K1167" i="1" s="1"/>
  <c r="I1167" i="1"/>
  <c r="G1167" i="1"/>
  <c r="F1167" i="1"/>
  <c r="B1167" i="1"/>
  <c r="V1340" i="1"/>
  <c r="U1340" i="1"/>
  <c r="T1340" i="1"/>
  <c r="R1340" i="1"/>
  <c r="Q1162" i="1"/>
  <c r="P1162" i="1"/>
  <c r="S1162" i="1" s="1"/>
  <c r="O1162" i="1"/>
  <c r="N1162" i="1"/>
  <c r="M1162" i="1"/>
  <c r="L1162" i="1"/>
  <c r="J1162" i="1"/>
  <c r="K1162" i="1" s="1"/>
  <c r="I1162" i="1"/>
  <c r="G1162" i="1"/>
  <c r="F1162" i="1"/>
  <c r="B1162" i="1"/>
  <c r="V1339" i="1"/>
  <c r="U1339" i="1"/>
  <c r="T1339" i="1"/>
  <c r="Q1160" i="1"/>
  <c r="P1160" i="1"/>
  <c r="O1160" i="1"/>
  <c r="N1160" i="1"/>
  <c r="M1160" i="1"/>
  <c r="L1160" i="1"/>
  <c r="J1160" i="1"/>
  <c r="K1160" i="1" s="1"/>
  <c r="I1160" i="1"/>
  <c r="G1160" i="1"/>
  <c r="F1160" i="1"/>
  <c r="B1160" i="1"/>
  <c r="V1338" i="1"/>
  <c r="U1338" i="1"/>
  <c r="T1338" i="1"/>
  <c r="R1338" i="1"/>
  <c r="Q1159" i="1"/>
  <c r="P1159" i="1"/>
  <c r="O1159" i="1"/>
  <c r="N1159" i="1"/>
  <c r="M1159" i="1"/>
  <c r="L1159" i="1"/>
  <c r="J1159" i="1"/>
  <c r="K1159" i="1" s="1"/>
  <c r="I1159" i="1"/>
  <c r="G1159" i="1"/>
  <c r="F1159" i="1"/>
  <c r="B1159" i="1"/>
  <c r="V1337" i="1"/>
  <c r="U1337" i="1"/>
  <c r="T1337" i="1"/>
  <c r="R1337" i="1"/>
  <c r="Q1158" i="1"/>
  <c r="P1158" i="1"/>
  <c r="O1158" i="1"/>
  <c r="N1158" i="1"/>
  <c r="M1158" i="1"/>
  <c r="L1158" i="1"/>
  <c r="J1158" i="1"/>
  <c r="K1158" i="1" s="1"/>
  <c r="I1158" i="1"/>
  <c r="G1158" i="1"/>
  <c r="F1158" i="1"/>
  <c r="B1158" i="1"/>
  <c r="V1336" i="1"/>
  <c r="U1336" i="1"/>
  <c r="T1336" i="1"/>
  <c r="R1336" i="1"/>
  <c r="Q1152" i="1"/>
  <c r="P1152" i="1"/>
  <c r="S1152" i="1" s="1"/>
  <c r="O1152" i="1"/>
  <c r="N1152" i="1"/>
  <c r="M1152" i="1"/>
  <c r="L1152" i="1"/>
  <c r="J1152" i="1"/>
  <c r="K1152" i="1" s="1"/>
  <c r="I1152" i="1"/>
  <c r="G1152" i="1"/>
  <c r="F1152" i="1"/>
  <c r="B1152" i="1"/>
  <c r="C1152" i="1" s="1"/>
  <c r="V1335" i="1"/>
  <c r="U1335" i="1"/>
  <c r="T1335" i="1"/>
  <c r="R1335" i="1"/>
  <c r="Q1151" i="1"/>
  <c r="P1151" i="1"/>
  <c r="O1151" i="1"/>
  <c r="N1151" i="1"/>
  <c r="M1151" i="1"/>
  <c r="L1151" i="1"/>
  <c r="J1151" i="1"/>
  <c r="K1151" i="1" s="1"/>
  <c r="I1151" i="1"/>
  <c r="G1151" i="1"/>
  <c r="F1151" i="1"/>
  <c r="B1151" i="1"/>
  <c r="C1151" i="1" s="1"/>
  <c r="V1334" i="1"/>
  <c r="U1334" i="1"/>
  <c r="T1334" i="1"/>
  <c r="R1334" i="1"/>
  <c r="Q1150" i="1"/>
  <c r="P1150" i="1"/>
  <c r="O1150" i="1"/>
  <c r="N1150" i="1"/>
  <c r="M1150" i="1"/>
  <c r="L1150" i="1"/>
  <c r="J1150" i="1"/>
  <c r="K1150" i="1" s="1"/>
  <c r="I1150" i="1"/>
  <c r="G1150" i="1"/>
  <c r="F1150" i="1"/>
  <c r="B1150" i="1"/>
  <c r="C1150" i="1" s="1"/>
  <c r="V1333" i="1"/>
  <c r="U1333" i="1"/>
  <c r="T1333" i="1"/>
  <c r="R1333" i="1"/>
  <c r="Q1149" i="1"/>
  <c r="P1149" i="1"/>
  <c r="O1149" i="1"/>
  <c r="N1149" i="1"/>
  <c r="M1149" i="1"/>
  <c r="L1149" i="1"/>
  <c r="J1149" i="1"/>
  <c r="K1149" i="1" s="1"/>
  <c r="I1149" i="1"/>
  <c r="G1149" i="1"/>
  <c r="F1149" i="1"/>
  <c r="B1149" i="1"/>
  <c r="V1332" i="1"/>
  <c r="U1332" i="1"/>
  <c r="T1332" i="1"/>
  <c r="R1332" i="1"/>
  <c r="Q1145" i="1"/>
  <c r="P1145" i="1"/>
  <c r="O1145" i="1"/>
  <c r="N1145" i="1"/>
  <c r="M1145" i="1"/>
  <c r="L1145" i="1"/>
  <c r="J1145" i="1"/>
  <c r="K1145" i="1" s="1"/>
  <c r="I1145" i="1"/>
  <c r="G1145" i="1"/>
  <c r="F1145" i="1"/>
  <c r="B1145" i="1"/>
  <c r="V1331" i="1"/>
  <c r="U1331" i="1"/>
  <c r="T1331" i="1"/>
  <c r="R1331" i="1"/>
  <c r="Q1144" i="1"/>
  <c r="P1144" i="1"/>
  <c r="O1144" i="1"/>
  <c r="N1144" i="1"/>
  <c r="M1144" i="1"/>
  <c r="L1144" i="1"/>
  <c r="J1144" i="1"/>
  <c r="K1144" i="1" s="1"/>
  <c r="I1144" i="1"/>
  <c r="G1144" i="1"/>
  <c r="F1144" i="1"/>
  <c r="B1144" i="1"/>
  <c r="C1144" i="1" s="1"/>
  <c r="V1330" i="1"/>
  <c r="U1330" i="1"/>
  <c r="T1330" i="1"/>
  <c r="R1330" i="1"/>
  <c r="Q1143" i="1"/>
  <c r="P1143" i="1"/>
  <c r="O1143" i="1"/>
  <c r="N1143" i="1"/>
  <c r="M1143" i="1"/>
  <c r="L1143" i="1"/>
  <c r="J1143" i="1"/>
  <c r="K1143" i="1" s="1"/>
  <c r="I1143" i="1"/>
  <c r="G1143" i="1"/>
  <c r="F1143" i="1"/>
  <c r="B1143" i="1"/>
  <c r="C1143" i="1" s="1"/>
  <c r="V1329" i="1"/>
  <c r="U1329" i="1"/>
  <c r="T1329" i="1"/>
  <c r="R1329" i="1"/>
  <c r="Q1132" i="1"/>
  <c r="P1132" i="1"/>
  <c r="O1132" i="1"/>
  <c r="N1132" i="1"/>
  <c r="M1132" i="1"/>
  <c r="L1132" i="1"/>
  <c r="J1132" i="1"/>
  <c r="K1132" i="1" s="1"/>
  <c r="I1132" i="1"/>
  <c r="G1132" i="1"/>
  <c r="F1132" i="1"/>
  <c r="B1132" i="1"/>
  <c r="V1328" i="1"/>
  <c r="U1328" i="1"/>
  <c r="T1328" i="1"/>
  <c r="R1328" i="1"/>
  <c r="Q1130" i="1"/>
  <c r="P1130" i="1"/>
  <c r="O1130" i="1"/>
  <c r="N1130" i="1"/>
  <c r="M1130" i="1"/>
  <c r="L1130" i="1"/>
  <c r="J1130" i="1"/>
  <c r="K1130" i="1" s="1"/>
  <c r="I1130" i="1"/>
  <c r="G1130" i="1"/>
  <c r="F1130" i="1"/>
  <c r="B1130" i="1"/>
  <c r="C1130" i="1" s="1"/>
  <c r="V1327" i="1"/>
  <c r="U1327" i="1"/>
  <c r="T1327" i="1"/>
  <c r="R1327" i="1"/>
  <c r="Q1129" i="1"/>
  <c r="P1129" i="1"/>
  <c r="O1129" i="1"/>
  <c r="N1129" i="1"/>
  <c r="M1129" i="1"/>
  <c r="L1129" i="1"/>
  <c r="J1129" i="1"/>
  <c r="K1129" i="1" s="1"/>
  <c r="I1129" i="1"/>
  <c r="G1129" i="1"/>
  <c r="F1129" i="1"/>
  <c r="B1129" i="1"/>
  <c r="C1129" i="1" s="1"/>
  <c r="V1326" i="1"/>
  <c r="U1326" i="1"/>
  <c r="T1326" i="1"/>
  <c r="R1326" i="1"/>
  <c r="Q1127" i="1"/>
  <c r="P1127" i="1"/>
  <c r="O1127" i="1"/>
  <c r="N1127" i="1"/>
  <c r="M1127" i="1"/>
  <c r="L1127" i="1"/>
  <c r="J1127" i="1"/>
  <c r="K1127" i="1" s="1"/>
  <c r="I1127" i="1"/>
  <c r="G1127" i="1"/>
  <c r="F1127" i="1"/>
  <c r="B1127" i="1"/>
  <c r="C1127" i="1" s="1"/>
  <c r="V1325" i="1"/>
  <c r="U1325" i="1"/>
  <c r="T1325" i="1"/>
  <c r="R1325" i="1"/>
  <c r="Q1126" i="1"/>
  <c r="P1126" i="1"/>
  <c r="O1126" i="1"/>
  <c r="N1126" i="1"/>
  <c r="M1126" i="1"/>
  <c r="L1126" i="1"/>
  <c r="J1126" i="1"/>
  <c r="K1126" i="1" s="1"/>
  <c r="I1126" i="1"/>
  <c r="G1126" i="1"/>
  <c r="F1126" i="1"/>
  <c r="B1126" i="1"/>
  <c r="V1324" i="1"/>
  <c r="U1324" i="1"/>
  <c r="T1324" i="1"/>
  <c r="R1324" i="1"/>
  <c r="Q1120" i="1"/>
  <c r="P1120" i="1"/>
  <c r="O1120" i="1"/>
  <c r="N1120" i="1"/>
  <c r="M1120" i="1"/>
  <c r="L1120" i="1"/>
  <c r="J1120" i="1"/>
  <c r="K1120" i="1" s="1"/>
  <c r="I1120" i="1"/>
  <c r="G1120" i="1"/>
  <c r="F1120" i="1"/>
  <c r="B1120" i="1"/>
  <c r="V1323" i="1"/>
  <c r="U1323" i="1"/>
  <c r="T1323" i="1"/>
  <c r="R1323" i="1"/>
  <c r="Q1119" i="1"/>
  <c r="P1119" i="1"/>
  <c r="O1119" i="1"/>
  <c r="N1119" i="1"/>
  <c r="M1119" i="1"/>
  <c r="L1119" i="1"/>
  <c r="J1119" i="1"/>
  <c r="K1119" i="1" s="1"/>
  <c r="I1119" i="1"/>
  <c r="G1119" i="1"/>
  <c r="F1119" i="1"/>
  <c r="B1119" i="1"/>
  <c r="V1322" i="1"/>
  <c r="U1322" i="1"/>
  <c r="T1322" i="1"/>
  <c r="R1322" i="1"/>
  <c r="Q1118" i="1"/>
  <c r="P1118" i="1"/>
  <c r="O1118" i="1"/>
  <c r="N1118" i="1"/>
  <c r="M1118" i="1"/>
  <c r="L1118" i="1"/>
  <c r="J1118" i="1"/>
  <c r="K1118" i="1" s="1"/>
  <c r="I1118" i="1"/>
  <c r="G1118" i="1"/>
  <c r="F1118" i="1"/>
  <c r="B1118" i="1"/>
  <c r="V1321" i="1"/>
  <c r="U1321" i="1"/>
  <c r="T1321" i="1"/>
  <c r="R1321" i="1"/>
  <c r="Q1114" i="1"/>
  <c r="P1114" i="1"/>
  <c r="O1114" i="1"/>
  <c r="N1114" i="1"/>
  <c r="M1114" i="1"/>
  <c r="L1114" i="1"/>
  <c r="J1114" i="1"/>
  <c r="K1114" i="1" s="1"/>
  <c r="I1114" i="1"/>
  <c r="G1114" i="1"/>
  <c r="F1114" i="1"/>
  <c r="B1114" i="1"/>
  <c r="V1320" i="1"/>
  <c r="U1320" i="1"/>
  <c r="T1320" i="1"/>
  <c r="R1320" i="1"/>
  <c r="Q1113" i="1"/>
  <c r="P1113" i="1"/>
  <c r="O1113" i="1"/>
  <c r="N1113" i="1"/>
  <c r="M1113" i="1"/>
  <c r="L1113" i="1"/>
  <c r="J1113" i="1"/>
  <c r="K1113" i="1" s="1"/>
  <c r="I1113" i="1"/>
  <c r="G1113" i="1"/>
  <c r="F1113" i="1"/>
  <c r="B1113" i="1"/>
  <c r="C1113" i="1" s="1"/>
  <c r="V1319" i="1"/>
  <c r="U1319" i="1"/>
  <c r="T1319" i="1"/>
  <c r="R1319" i="1"/>
  <c r="Q1112" i="1"/>
  <c r="P1112" i="1"/>
  <c r="S1112" i="1" s="1"/>
  <c r="O1112" i="1"/>
  <c r="N1112" i="1"/>
  <c r="M1112" i="1"/>
  <c r="L1112" i="1"/>
  <c r="J1112" i="1"/>
  <c r="K1112" i="1" s="1"/>
  <c r="I1112" i="1"/>
  <c r="G1112" i="1"/>
  <c r="F1112" i="1"/>
  <c r="B1112" i="1"/>
  <c r="C1112" i="1" s="1"/>
  <c r="V1318" i="1"/>
  <c r="U1318" i="1"/>
  <c r="T1318" i="1"/>
  <c r="R1318" i="1"/>
  <c r="Q1110" i="1"/>
  <c r="P1110" i="1"/>
  <c r="O1110" i="1"/>
  <c r="N1110" i="1"/>
  <c r="M1110" i="1"/>
  <c r="L1110" i="1"/>
  <c r="J1110" i="1"/>
  <c r="K1110" i="1" s="1"/>
  <c r="I1110" i="1"/>
  <c r="G1110" i="1"/>
  <c r="F1110" i="1"/>
  <c r="B1110" i="1"/>
  <c r="C1110" i="1" s="1"/>
  <c r="V1317" i="1"/>
  <c r="U1317" i="1"/>
  <c r="T1317" i="1"/>
  <c r="R1317" i="1"/>
  <c r="Q1108" i="1"/>
  <c r="P1108" i="1"/>
  <c r="O1108" i="1"/>
  <c r="N1108" i="1"/>
  <c r="M1108" i="1"/>
  <c r="L1108" i="1"/>
  <c r="J1108" i="1"/>
  <c r="K1108" i="1" s="1"/>
  <c r="I1108" i="1"/>
  <c r="G1108" i="1"/>
  <c r="F1108" i="1"/>
  <c r="B1108" i="1"/>
  <c r="V1316" i="1"/>
  <c r="U1316" i="1"/>
  <c r="T1316" i="1"/>
  <c r="R1316" i="1"/>
  <c r="Q1106" i="1"/>
  <c r="P1106" i="1"/>
  <c r="O1106" i="1"/>
  <c r="N1106" i="1"/>
  <c r="M1106" i="1"/>
  <c r="L1106" i="1"/>
  <c r="J1106" i="1"/>
  <c r="K1106" i="1" s="1"/>
  <c r="I1106" i="1"/>
  <c r="G1106" i="1"/>
  <c r="F1106" i="1"/>
  <c r="B1106" i="1"/>
  <c r="V1315" i="1"/>
  <c r="U1315" i="1"/>
  <c r="T1315" i="1"/>
  <c r="R1315" i="1"/>
  <c r="Q1104" i="1"/>
  <c r="P1104" i="1"/>
  <c r="O1104" i="1"/>
  <c r="N1104" i="1"/>
  <c r="M1104" i="1"/>
  <c r="L1104" i="1"/>
  <c r="J1104" i="1"/>
  <c r="K1104" i="1" s="1"/>
  <c r="I1104" i="1"/>
  <c r="G1104" i="1"/>
  <c r="F1104" i="1"/>
  <c r="B1104" i="1"/>
  <c r="C1104" i="1" s="1"/>
  <c r="V1314" i="1"/>
  <c r="U1314" i="1"/>
  <c r="T1314" i="1"/>
  <c r="R1314" i="1"/>
  <c r="Q1101" i="1"/>
  <c r="P1101" i="1"/>
  <c r="S1101" i="1" s="1"/>
  <c r="O1101" i="1"/>
  <c r="N1101" i="1"/>
  <c r="M1101" i="1"/>
  <c r="L1101" i="1"/>
  <c r="J1101" i="1"/>
  <c r="K1101" i="1" s="1"/>
  <c r="I1101" i="1"/>
  <c r="G1101" i="1"/>
  <c r="F1101" i="1"/>
  <c r="B1101" i="1"/>
  <c r="C1101" i="1" s="1"/>
  <c r="V1313" i="1"/>
  <c r="U1313" i="1"/>
  <c r="T1313" i="1"/>
  <c r="R1313" i="1"/>
  <c r="Q1093" i="1"/>
  <c r="P1093" i="1"/>
  <c r="O1093" i="1"/>
  <c r="N1093" i="1"/>
  <c r="M1093" i="1"/>
  <c r="L1093" i="1"/>
  <c r="J1093" i="1"/>
  <c r="K1093" i="1" s="1"/>
  <c r="I1093" i="1"/>
  <c r="G1093" i="1"/>
  <c r="F1093" i="1"/>
  <c r="B1093" i="1"/>
  <c r="C1093" i="1" s="1"/>
  <c r="V1312" i="1"/>
  <c r="U1312" i="1"/>
  <c r="T1312" i="1"/>
  <c r="R1312" i="1"/>
  <c r="Q1089" i="1"/>
  <c r="P1089" i="1"/>
  <c r="S1089" i="1" s="1"/>
  <c r="O1089" i="1"/>
  <c r="N1089" i="1"/>
  <c r="M1089" i="1"/>
  <c r="L1089" i="1"/>
  <c r="J1089" i="1"/>
  <c r="K1089" i="1" s="1"/>
  <c r="I1089" i="1"/>
  <c r="G1089" i="1"/>
  <c r="F1089" i="1"/>
  <c r="B1089" i="1"/>
  <c r="C1089" i="1" s="1"/>
  <c r="V1311" i="1"/>
  <c r="U1311" i="1"/>
  <c r="T1311" i="1"/>
  <c r="R1311" i="1"/>
  <c r="Q1085" i="1"/>
  <c r="P1085" i="1"/>
  <c r="O1085" i="1"/>
  <c r="N1085" i="1"/>
  <c r="M1085" i="1"/>
  <c r="L1085" i="1"/>
  <c r="J1085" i="1"/>
  <c r="K1085" i="1" s="1"/>
  <c r="I1085" i="1"/>
  <c r="G1085" i="1"/>
  <c r="F1085" i="1"/>
  <c r="B1085" i="1"/>
  <c r="C1085" i="1" s="1"/>
  <c r="V1310" i="1"/>
  <c r="U1310" i="1"/>
  <c r="T1310" i="1"/>
  <c r="R1310" i="1"/>
  <c r="Q1084" i="1"/>
  <c r="P1084" i="1"/>
  <c r="O1084" i="1"/>
  <c r="N1084" i="1"/>
  <c r="M1084" i="1"/>
  <c r="L1084" i="1"/>
  <c r="J1084" i="1"/>
  <c r="K1084" i="1" s="1"/>
  <c r="I1084" i="1"/>
  <c r="G1084" i="1"/>
  <c r="F1084" i="1"/>
  <c r="B1084" i="1"/>
  <c r="C1084" i="1" s="1"/>
  <c r="V1309" i="1"/>
  <c r="U1309" i="1"/>
  <c r="T1309" i="1"/>
  <c r="R1309" i="1"/>
  <c r="Q1075" i="1"/>
  <c r="P1075" i="1"/>
  <c r="O1075" i="1"/>
  <c r="N1075" i="1"/>
  <c r="M1075" i="1"/>
  <c r="L1075" i="1"/>
  <c r="J1075" i="1"/>
  <c r="K1075" i="1" s="1"/>
  <c r="I1075" i="1"/>
  <c r="G1075" i="1"/>
  <c r="F1075" i="1"/>
  <c r="B1075" i="1"/>
  <c r="V1308" i="1"/>
  <c r="U1308" i="1"/>
  <c r="T1308" i="1"/>
  <c r="Q1073" i="1"/>
  <c r="P1073" i="1"/>
  <c r="O1073" i="1"/>
  <c r="N1073" i="1"/>
  <c r="M1073" i="1"/>
  <c r="L1073" i="1"/>
  <c r="J1073" i="1"/>
  <c r="K1073" i="1" s="1"/>
  <c r="I1073" i="1"/>
  <c r="G1073" i="1"/>
  <c r="F1073" i="1"/>
  <c r="B1073" i="1"/>
  <c r="V1307" i="1"/>
  <c r="U1307" i="1"/>
  <c r="T1307" i="1"/>
  <c r="R1307" i="1"/>
  <c r="Q1064" i="1"/>
  <c r="P1064" i="1"/>
  <c r="O1064" i="1"/>
  <c r="N1064" i="1"/>
  <c r="M1064" i="1"/>
  <c r="L1064" i="1"/>
  <c r="J1064" i="1"/>
  <c r="K1064" i="1" s="1"/>
  <c r="I1064" i="1"/>
  <c r="G1064" i="1"/>
  <c r="F1064" i="1"/>
  <c r="B1064" i="1"/>
  <c r="V1306" i="1"/>
  <c r="U1306" i="1"/>
  <c r="T1306" i="1"/>
  <c r="R1306" i="1"/>
  <c r="Q1060" i="1"/>
  <c r="P1060" i="1"/>
  <c r="O1060" i="1"/>
  <c r="N1060" i="1"/>
  <c r="M1060" i="1"/>
  <c r="L1060" i="1"/>
  <c r="J1060" i="1"/>
  <c r="K1060" i="1" s="1"/>
  <c r="I1060" i="1"/>
  <c r="G1060" i="1"/>
  <c r="F1060" i="1"/>
  <c r="B1060" i="1"/>
  <c r="V1305" i="1"/>
  <c r="U1305" i="1"/>
  <c r="T1305" i="1"/>
  <c r="Q1054" i="1"/>
  <c r="P1054" i="1"/>
  <c r="O1054" i="1"/>
  <c r="N1054" i="1"/>
  <c r="M1054" i="1"/>
  <c r="L1054" i="1"/>
  <c r="J1054" i="1"/>
  <c r="K1054" i="1" s="1"/>
  <c r="I1054" i="1"/>
  <c r="G1054" i="1"/>
  <c r="F1054" i="1"/>
  <c r="B1054" i="1"/>
  <c r="V1304" i="1"/>
  <c r="U1304" i="1"/>
  <c r="T1304" i="1"/>
  <c r="Q1046" i="1"/>
  <c r="P1046" i="1"/>
  <c r="O1046" i="1"/>
  <c r="N1046" i="1"/>
  <c r="M1046" i="1"/>
  <c r="L1046" i="1"/>
  <c r="J1046" i="1"/>
  <c r="K1046" i="1" s="1"/>
  <c r="I1046" i="1"/>
  <c r="G1046" i="1"/>
  <c r="F1046" i="1"/>
  <c r="B1046" i="1"/>
  <c r="C1046" i="1" s="1"/>
  <c r="V1303" i="1"/>
  <c r="U1303" i="1"/>
  <c r="T1303" i="1"/>
  <c r="Q1045" i="1"/>
  <c r="P1045" i="1"/>
  <c r="O1045" i="1"/>
  <c r="N1045" i="1"/>
  <c r="M1045" i="1"/>
  <c r="L1045" i="1"/>
  <c r="J1045" i="1"/>
  <c r="K1045" i="1" s="1"/>
  <c r="I1045" i="1"/>
  <c r="G1045" i="1"/>
  <c r="F1045" i="1"/>
  <c r="B1045" i="1"/>
  <c r="C1045" i="1" s="1"/>
  <c r="V1302" i="1"/>
  <c r="U1302" i="1"/>
  <c r="T1302" i="1"/>
  <c r="Q1044" i="1"/>
  <c r="P1044" i="1"/>
  <c r="O1044" i="1"/>
  <c r="N1044" i="1"/>
  <c r="M1044" i="1"/>
  <c r="L1044" i="1"/>
  <c r="J1044" i="1"/>
  <c r="K1044" i="1" s="1"/>
  <c r="I1044" i="1"/>
  <c r="G1044" i="1"/>
  <c r="F1044" i="1"/>
  <c r="B1044" i="1"/>
  <c r="C1044" i="1" s="1"/>
  <c r="V1301" i="1"/>
  <c r="U1301" i="1"/>
  <c r="T1301" i="1"/>
  <c r="Q1043" i="1"/>
  <c r="P1043" i="1"/>
  <c r="O1043" i="1"/>
  <c r="N1043" i="1"/>
  <c r="M1043" i="1"/>
  <c r="L1043" i="1"/>
  <c r="J1043" i="1"/>
  <c r="K1043" i="1" s="1"/>
  <c r="I1043" i="1"/>
  <c r="G1043" i="1"/>
  <c r="F1043" i="1"/>
  <c r="B1043" i="1"/>
  <c r="V1300" i="1"/>
  <c r="U1300" i="1"/>
  <c r="T1300" i="1"/>
  <c r="Q1042" i="1"/>
  <c r="P1042" i="1"/>
  <c r="O1042" i="1"/>
  <c r="N1042" i="1"/>
  <c r="M1042" i="1"/>
  <c r="L1042" i="1"/>
  <c r="J1042" i="1"/>
  <c r="K1042" i="1" s="1"/>
  <c r="I1042" i="1"/>
  <c r="G1042" i="1"/>
  <c r="F1042" i="1"/>
  <c r="B1042" i="1"/>
  <c r="V1299" i="1"/>
  <c r="U1299" i="1"/>
  <c r="T1299" i="1"/>
  <c r="Q1041" i="1"/>
  <c r="P1041" i="1"/>
  <c r="S1041" i="1" s="1"/>
  <c r="O1041" i="1"/>
  <c r="N1041" i="1"/>
  <c r="M1041" i="1"/>
  <c r="L1041" i="1"/>
  <c r="J1041" i="1"/>
  <c r="K1041" i="1" s="1"/>
  <c r="I1041" i="1"/>
  <c r="G1041" i="1"/>
  <c r="F1041" i="1"/>
  <c r="B1041" i="1"/>
  <c r="C1041" i="1" s="1"/>
  <c r="V1298" i="1"/>
  <c r="U1298" i="1"/>
  <c r="T1298" i="1"/>
  <c r="Q1040" i="1"/>
  <c r="P1040" i="1"/>
  <c r="S1040" i="1" s="1"/>
  <c r="O1040" i="1"/>
  <c r="N1040" i="1"/>
  <c r="M1040" i="1"/>
  <c r="L1040" i="1"/>
  <c r="J1040" i="1"/>
  <c r="K1040" i="1" s="1"/>
  <c r="I1040" i="1"/>
  <c r="G1040" i="1"/>
  <c r="F1040" i="1"/>
  <c r="B1040" i="1"/>
  <c r="C1040" i="1" s="1"/>
  <c r="V1297" i="1"/>
  <c r="U1297" i="1"/>
  <c r="T1297" i="1"/>
  <c r="Q1039" i="1"/>
  <c r="P1039" i="1"/>
  <c r="S1039" i="1" s="1"/>
  <c r="O1039" i="1"/>
  <c r="N1039" i="1"/>
  <c r="M1039" i="1"/>
  <c r="L1039" i="1"/>
  <c r="J1039" i="1"/>
  <c r="K1039" i="1" s="1"/>
  <c r="I1039" i="1"/>
  <c r="G1039" i="1"/>
  <c r="F1039" i="1"/>
  <c r="B1039" i="1"/>
  <c r="C1039" i="1" s="1"/>
  <c r="V1296" i="1"/>
  <c r="U1296" i="1"/>
  <c r="T1296" i="1"/>
  <c r="R1296" i="1"/>
  <c r="Q1038" i="1"/>
  <c r="P1038" i="1"/>
  <c r="S1038" i="1" s="1"/>
  <c r="O1038" i="1"/>
  <c r="N1038" i="1"/>
  <c r="M1038" i="1"/>
  <c r="L1038" i="1"/>
  <c r="J1038" i="1"/>
  <c r="K1038" i="1" s="1"/>
  <c r="I1038" i="1"/>
  <c r="G1038" i="1"/>
  <c r="F1038" i="1"/>
  <c r="B1038" i="1"/>
  <c r="C1038" i="1" s="1"/>
  <c r="V1295" i="1"/>
  <c r="U1295" i="1"/>
  <c r="T1295" i="1"/>
  <c r="R1295" i="1"/>
  <c r="Q1036" i="1"/>
  <c r="P1036" i="1"/>
  <c r="S1036" i="1" s="1"/>
  <c r="O1036" i="1"/>
  <c r="N1036" i="1"/>
  <c r="M1036" i="1"/>
  <c r="L1036" i="1"/>
  <c r="J1036" i="1"/>
  <c r="K1036" i="1" s="1"/>
  <c r="I1036" i="1"/>
  <c r="G1036" i="1"/>
  <c r="F1036" i="1"/>
  <c r="B1036" i="1"/>
  <c r="C1036" i="1" s="1"/>
  <c r="V1294" i="1"/>
  <c r="U1294" i="1"/>
  <c r="T1294" i="1"/>
  <c r="R1294" i="1"/>
  <c r="Q1021" i="1"/>
  <c r="P1021" i="1"/>
  <c r="O1021" i="1"/>
  <c r="N1021" i="1"/>
  <c r="M1021" i="1"/>
  <c r="L1021" i="1"/>
  <c r="J1021" i="1"/>
  <c r="K1021" i="1" s="1"/>
  <c r="I1021" i="1"/>
  <c r="G1021" i="1"/>
  <c r="F1021" i="1"/>
  <c r="B1021" i="1"/>
  <c r="C1021" i="1" s="1"/>
  <c r="V1293" i="1"/>
  <c r="U1293" i="1"/>
  <c r="T1293" i="1"/>
  <c r="Q821" i="1"/>
  <c r="P821" i="1"/>
  <c r="O821" i="1"/>
  <c r="N821" i="1"/>
  <c r="M821" i="1"/>
  <c r="L821" i="1"/>
  <c r="J821" i="1"/>
  <c r="K821" i="1" s="1"/>
  <c r="I821" i="1"/>
  <c r="G821" i="1"/>
  <c r="F821" i="1"/>
  <c r="B821" i="1"/>
  <c r="C821" i="1" s="1"/>
  <c r="V1292" i="1"/>
  <c r="U1292" i="1"/>
  <c r="T1292" i="1"/>
  <c r="R1292" i="1"/>
  <c r="Q820" i="1"/>
  <c r="P820" i="1"/>
  <c r="O820" i="1"/>
  <c r="N820" i="1"/>
  <c r="M820" i="1"/>
  <c r="L820" i="1"/>
  <c r="J820" i="1"/>
  <c r="K820" i="1" s="1"/>
  <c r="I820" i="1"/>
  <c r="G820" i="1"/>
  <c r="F820" i="1"/>
  <c r="B820" i="1"/>
  <c r="V1291" i="1"/>
  <c r="U1291" i="1"/>
  <c r="T1291" i="1"/>
  <c r="R1291" i="1"/>
  <c r="Q819" i="1"/>
  <c r="P819" i="1"/>
  <c r="S819" i="1" s="1"/>
  <c r="O819" i="1"/>
  <c r="N819" i="1"/>
  <c r="M819" i="1"/>
  <c r="L819" i="1"/>
  <c r="J819" i="1"/>
  <c r="K819" i="1" s="1"/>
  <c r="I819" i="1"/>
  <c r="G819" i="1"/>
  <c r="F819" i="1"/>
  <c r="B819" i="1"/>
  <c r="V1290" i="1"/>
  <c r="U1290" i="1"/>
  <c r="T1290" i="1"/>
  <c r="R1290" i="1"/>
  <c r="Q818" i="1"/>
  <c r="P818" i="1"/>
  <c r="O818" i="1"/>
  <c r="N818" i="1"/>
  <c r="M818" i="1"/>
  <c r="L818" i="1"/>
  <c r="J818" i="1"/>
  <c r="K818" i="1" s="1"/>
  <c r="I818" i="1"/>
  <c r="G818" i="1"/>
  <c r="F818" i="1"/>
  <c r="B818" i="1"/>
  <c r="V1289" i="1"/>
  <c r="U1289" i="1"/>
  <c r="T1289" i="1"/>
  <c r="R1289" i="1"/>
  <c r="Q816" i="1"/>
  <c r="P816" i="1"/>
  <c r="O816" i="1"/>
  <c r="N816" i="1"/>
  <c r="M816" i="1"/>
  <c r="L816" i="1"/>
  <c r="J816" i="1"/>
  <c r="K816" i="1" s="1"/>
  <c r="I816" i="1"/>
  <c r="G816" i="1"/>
  <c r="F816" i="1"/>
  <c r="B816" i="1"/>
  <c r="V1288" i="1"/>
  <c r="U1288" i="1"/>
  <c r="T1288" i="1"/>
  <c r="R1288" i="1"/>
  <c r="Q815" i="1"/>
  <c r="P815" i="1"/>
  <c r="O815" i="1"/>
  <c r="N815" i="1"/>
  <c r="M815" i="1"/>
  <c r="L815" i="1"/>
  <c r="J815" i="1"/>
  <c r="K815" i="1" s="1"/>
  <c r="I815" i="1"/>
  <c r="G815" i="1"/>
  <c r="F815" i="1"/>
  <c r="B815" i="1"/>
  <c r="C815" i="1" s="1"/>
  <c r="V1287" i="1"/>
  <c r="U1287" i="1"/>
  <c r="T1287" i="1"/>
  <c r="R1287" i="1"/>
  <c r="Q813" i="1"/>
  <c r="P813" i="1"/>
  <c r="O813" i="1"/>
  <c r="N813" i="1"/>
  <c r="M813" i="1"/>
  <c r="L813" i="1"/>
  <c r="J813" i="1"/>
  <c r="K813" i="1" s="1"/>
  <c r="I813" i="1"/>
  <c r="G813" i="1"/>
  <c r="F813" i="1"/>
  <c r="B813" i="1"/>
  <c r="C813" i="1" s="1"/>
  <c r="V1286" i="1"/>
  <c r="U1286" i="1"/>
  <c r="T1286" i="1"/>
  <c r="R1286" i="1"/>
  <c r="Q811" i="1"/>
  <c r="P811" i="1"/>
  <c r="O811" i="1"/>
  <c r="N811" i="1"/>
  <c r="M811" i="1"/>
  <c r="L811" i="1"/>
  <c r="J811" i="1"/>
  <c r="K811" i="1" s="1"/>
  <c r="I811" i="1"/>
  <c r="G811" i="1"/>
  <c r="F811" i="1"/>
  <c r="B811" i="1"/>
  <c r="C811" i="1" s="1"/>
  <c r="V1285" i="1"/>
  <c r="U1285" i="1"/>
  <c r="T1285" i="1"/>
  <c r="R1285" i="1"/>
  <c r="Q809" i="1"/>
  <c r="P809" i="1"/>
  <c r="O809" i="1"/>
  <c r="N809" i="1"/>
  <c r="M809" i="1"/>
  <c r="L809" i="1"/>
  <c r="J809" i="1"/>
  <c r="K809" i="1" s="1"/>
  <c r="I809" i="1"/>
  <c r="G809" i="1"/>
  <c r="F809" i="1"/>
  <c r="B809" i="1"/>
  <c r="V1284" i="1"/>
  <c r="U1284" i="1"/>
  <c r="T1284" i="1"/>
  <c r="R1284" i="1"/>
  <c r="Q808" i="1"/>
  <c r="P808" i="1"/>
  <c r="S808" i="1" s="1"/>
  <c r="O808" i="1"/>
  <c r="N808" i="1"/>
  <c r="M808" i="1"/>
  <c r="L808" i="1"/>
  <c r="J808" i="1"/>
  <c r="K808" i="1" s="1"/>
  <c r="I808" i="1"/>
  <c r="G808" i="1"/>
  <c r="F808" i="1"/>
  <c r="B808" i="1"/>
  <c r="V1283" i="1"/>
  <c r="U1283" i="1"/>
  <c r="T1283" i="1"/>
  <c r="R1283" i="1"/>
  <c r="Q807" i="1"/>
  <c r="P807" i="1"/>
  <c r="O807" i="1"/>
  <c r="N807" i="1"/>
  <c r="M807" i="1"/>
  <c r="L807" i="1"/>
  <c r="J807" i="1"/>
  <c r="K807" i="1" s="1"/>
  <c r="I807" i="1"/>
  <c r="G807" i="1"/>
  <c r="F807" i="1"/>
  <c r="B807" i="1"/>
  <c r="C807" i="1" s="1"/>
  <c r="V1282" i="1"/>
  <c r="U1282" i="1"/>
  <c r="T1282" i="1"/>
  <c r="R1282" i="1"/>
  <c r="Q805" i="1"/>
  <c r="P805" i="1"/>
  <c r="S805" i="1" s="1"/>
  <c r="O805" i="1"/>
  <c r="N805" i="1"/>
  <c r="M805" i="1"/>
  <c r="L805" i="1"/>
  <c r="J805" i="1"/>
  <c r="K805" i="1" s="1"/>
  <c r="I805" i="1"/>
  <c r="G805" i="1"/>
  <c r="F805" i="1"/>
  <c r="B805" i="1"/>
  <c r="C805" i="1" s="1"/>
  <c r="V1281" i="1"/>
  <c r="U1281" i="1"/>
  <c r="T1281" i="1"/>
  <c r="R1281" i="1"/>
  <c r="Q804" i="1"/>
  <c r="P804" i="1"/>
  <c r="O804" i="1"/>
  <c r="N804" i="1"/>
  <c r="M804" i="1"/>
  <c r="L804" i="1"/>
  <c r="J804" i="1"/>
  <c r="K804" i="1" s="1"/>
  <c r="I804" i="1"/>
  <c r="G804" i="1"/>
  <c r="F804" i="1"/>
  <c r="B804" i="1"/>
  <c r="C804" i="1" s="1"/>
  <c r="V1280" i="1"/>
  <c r="U1280" i="1"/>
  <c r="T1280" i="1"/>
  <c r="R1280" i="1"/>
  <c r="Q803" i="1"/>
  <c r="P803" i="1"/>
  <c r="O803" i="1"/>
  <c r="N803" i="1"/>
  <c r="M803" i="1"/>
  <c r="L803" i="1"/>
  <c r="J803" i="1"/>
  <c r="K803" i="1" s="1"/>
  <c r="I803" i="1"/>
  <c r="G803" i="1"/>
  <c r="F803" i="1"/>
  <c r="B803" i="1"/>
  <c r="V1279" i="1"/>
  <c r="U1279" i="1"/>
  <c r="T1279" i="1"/>
  <c r="R1279" i="1"/>
  <c r="Q802" i="1"/>
  <c r="P802" i="1"/>
  <c r="O802" i="1"/>
  <c r="N802" i="1"/>
  <c r="M802" i="1"/>
  <c r="L802" i="1"/>
  <c r="J802" i="1"/>
  <c r="K802" i="1" s="1"/>
  <c r="I802" i="1"/>
  <c r="G802" i="1"/>
  <c r="F802" i="1"/>
  <c r="B802" i="1"/>
  <c r="C802" i="1" s="1"/>
  <c r="V1278" i="1"/>
  <c r="U1278" i="1"/>
  <c r="T1278" i="1"/>
  <c r="R1278" i="1"/>
  <c r="Q801" i="1"/>
  <c r="P801" i="1"/>
  <c r="O801" i="1"/>
  <c r="N801" i="1"/>
  <c r="M801" i="1"/>
  <c r="L801" i="1"/>
  <c r="J801" i="1"/>
  <c r="K801" i="1" s="1"/>
  <c r="I801" i="1"/>
  <c r="G801" i="1"/>
  <c r="F801" i="1"/>
  <c r="B801" i="1"/>
  <c r="C801" i="1" s="1"/>
  <c r="V1277" i="1"/>
  <c r="U1277" i="1"/>
  <c r="T1277" i="1"/>
  <c r="R1277" i="1"/>
  <c r="Q800" i="1"/>
  <c r="P800" i="1"/>
  <c r="S800" i="1" s="1"/>
  <c r="O800" i="1"/>
  <c r="N800" i="1"/>
  <c r="M800" i="1"/>
  <c r="L800" i="1"/>
  <c r="J800" i="1"/>
  <c r="K800" i="1" s="1"/>
  <c r="I800" i="1"/>
  <c r="G800" i="1"/>
  <c r="F800" i="1"/>
  <c r="B800" i="1"/>
  <c r="C800" i="1" s="1"/>
  <c r="V1276" i="1"/>
  <c r="U1276" i="1"/>
  <c r="T1276" i="1"/>
  <c r="R1276" i="1"/>
  <c r="Q799" i="1"/>
  <c r="P799" i="1"/>
  <c r="O799" i="1"/>
  <c r="N799" i="1"/>
  <c r="M799" i="1"/>
  <c r="L799" i="1"/>
  <c r="J799" i="1"/>
  <c r="K799" i="1" s="1"/>
  <c r="I799" i="1"/>
  <c r="G799" i="1"/>
  <c r="F799" i="1"/>
  <c r="B799" i="1"/>
  <c r="V1275" i="1"/>
  <c r="U1275" i="1"/>
  <c r="T1275" i="1"/>
  <c r="R1275" i="1"/>
  <c r="Q798" i="1"/>
  <c r="P798" i="1"/>
  <c r="O798" i="1"/>
  <c r="N798" i="1"/>
  <c r="M798" i="1"/>
  <c r="L798" i="1"/>
  <c r="J798" i="1"/>
  <c r="K798" i="1" s="1"/>
  <c r="I798" i="1"/>
  <c r="G798" i="1"/>
  <c r="F798" i="1"/>
  <c r="B798" i="1"/>
  <c r="V1274" i="1"/>
  <c r="U1274" i="1"/>
  <c r="T1274" i="1"/>
  <c r="R1274" i="1"/>
  <c r="Q797" i="1"/>
  <c r="P797" i="1"/>
  <c r="O797" i="1"/>
  <c r="N797" i="1"/>
  <c r="M797" i="1"/>
  <c r="L797" i="1"/>
  <c r="J797" i="1"/>
  <c r="K797" i="1" s="1"/>
  <c r="I797" i="1"/>
  <c r="G797" i="1"/>
  <c r="F797" i="1"/>
  <c r="B797" i="1"/>
  <c r="V1273" i="1"/>
  <c r="U1273" i="1"/>
  <c r="T1273" i="1"/>
  <c r="R1273" i="1"/>
  <c r="Q796" i="1"/>
  <c r="P796" i="1"/>
  <c r="O796" i="1"/>
  <c r="N796" i="1"/>
  <c r="M796" i="1"/>
  <c r="L796" i="1"/>
  <c r="J796" i="1"/>
  <c r="K796" i="1" s="1"/>
  <c r="I796" i="1"/>
  <c r="G796" i="1"/>
  <c r="F796" i="1"/>
  <c r="B796" i="1"/>
  <c r="V1272" i="1"/>
  <c r="U1272" i="1"/>
  <c r="T1272" i="1"/>
  <c r="Q794" i="1"/>
  <c r="P794" i="1"/>
  <c r="O794" i="1"/>
  <c r="N794" i="1"/>
  <c r="M794" i="1"/>
  <c r="L794" i="1"/>
  <c r="J794" i="1"/>
  <c r="K794" i="1" s="1"/>
  <c r="I794" i="1"/>
  <c r="G794" i="1"/>
  <c r="F794" i="1"/>
  <c r="B794" i="1"/>
  <c r="C794" i="1" s="1"/>
  <c r="V1271" i="1"/>
  <c r="U1271" i="1"/>
  <c r="T1271" i="1"/>
  <c r="R1271" i="1"/>
  <c r="Q793" i="1"/>
  <c r="P793" i="1"/>
  <c r="O793" i="1"/>
  <c r="N793" i="1"/>
  <c r="M793" i="1"/>
  <c r="L793" i="1"/>
  <c r="J793" i="1"/>
  <c r="K793" i="1" s="1"/>
  <c r="I793" i="1"/>
  <c r="G793" i="1"/>
  <c r="F793" i="1"/>
  <c r="B793" i="1"/>
  <c r="C793" i="1" s="1"/>
  <c r="V1270" i="1"/>
  <c r="U1270" i="1"/>
  <c r="T1270" i="1"/>
  <c r="R1270" i="1"/>
  <c r="Q792" i="1"/>
  <c r="P792" i="1"/>
  <c r="O792" i="1"/>
  <c r="N792" i="1"/>
  <c r="M792" i="1"/>
  <c r="L792" i="1"/>
  <c r="J792" i="1"/>
  <c r="K792" i="1" s="1"/>
  <c r="I792" i="1"/>
  <c r="G792" i="1"/>
  <c r="F792" i="1"/>
  <c r="B792" i="1"/>
  <c r="C792" i="1" s="1"/>
  <c r="V1269" i="1"/>
  <c r="U1269" i="1"/>
  <c r="T1269" i="1"/>
  <c r="R1269" i="1"/>
  <c r="Q791" i="1"/>
  <c r="P791" i="1"/>
  <c r="O791" i="1"/>
  <c r="N791" i="1"/>
  <c r="M791" i="1"/>
  <c r="L791" i="1"/>
  <c r="J791" i="1"/>
  <c r="K791" i="1" s="1"/>
  <c r="I791" i="1"/>
  <c r="G791" i="1"/>
  <c r="F791" i="1"/>
  <c r="B791" i="1"/>
  <c r="V1268" i="1"/>
  <c r="U1268" i="1"/>
  <c r="T1268" i="1"/>
  <c r="R1268" i="1"/>
  <c r="Q789" i="1"/>
  <c r="P789" i="1"/>
  <c r="O789" i="1"/>
  <c r="N789" i="1"/>
  <c r="M789" i="1"/>
  <c r="L789" i="1"/>
  <c r="J789" i="1"/>
  <c r="K789" i="1" s="1"/>
  <c r="I789" i="1"/>
  <c r="G789" i="1"/>
  <c r="F789" i="1"/>
  <c r="B789" i="1"/>
  <c r="V1267" i="1"/>
  <c r="U1267" i="1"/>
  <c r="T1267" i="1"/>
  <c r="R1267" i="1"/>
  <c r="Q787" i="1"/>
  <c r="P787" i="1"/>
  <c r="O787" i="1"/>
  <c r="N787" i="1"/>
  <c r="M787" i="1"/>
  <c r="L787" i="1"/>
  <c r="J787" i="1"/>
  <c r="K787" i="1" s="1"/>
  <c r="I787" i="1"/>
  <c r="G787" i="1"/>
  <c r="F787" i="1"/>
  <c r="B787" i="1"/>
  <c r="C787" i="1" s="1"/>
  <c r="V1266" i="1"/>
  <c r="U1266" i="1"/>
  <c r="T1266" i="1"/>
  <c r="R1266" i="1"/>
  <c r="Q785" i="1"/>
  <c r="P785" i="1"/>
  <c r="O785" i="1"/>
  <c r="N785" i="1"/>
  <c r="M785" i="1"/>
  <c r="L785" i="1"/>
  <c r="J785" i="1"/>
  <c r="K785" i="1" s="1"/>
  <c r="I785" i="1"/>
  <c r="G785" i="1"/>
  <c r="F785" i="1"/>
  <c r="B785" i="1"/>
  <c r="V1265" i="1"/>
  <c r="U1265" i="1"/>
  <c r="T1265" i="1"/>
  <c r="R1265" i="1"/>
  <c r="Q784" i="1"/>
  <c r="P784" i="1"/>
  <c r="O784" i="1"/>
  <c r="N784" i="1"/>
  <c r="M784" i="1"/>
  <c r="L784" i="1"/>
  <c r="J784" i="1"/>
  <c r="K784" i="1" s="1"/>
  <c r="I784" i="1"/>
  <c r="G784" i="1"/>
  <c r="F784" i="1"/>
  <c r="B784" i="1"/>
  <c r="C784" i="1" s="1"/>
  <c r="V1264" i="1"/>
  <c r="U1264" i="1"/>
  <c r="T1264" i="1"/>
  <c r="R1264" i="1"/>
  <c r="Q782" i="1"/>
  <c r="P782" i="1"/>
  <c r="O782" i="1"/>
  <c r="N782" i="1"/>
  <c r="M782" i="1"/>
  <c r="L782" i="1"/>
  <c r="J782" i="1"/>
  <c r="K782" i="1" s="1"/>
  <c r="I782" i="1"/>
  <c r="G782" i="1"/>
  <c r="F782" i="1"/>
  <c r="B782" i="1"/>
  <c r="C782" i="1" s="1"/>
  <c r="V1263" i="1"/>
  <c r="U1263" i="1"/>
  <c r="T1263" i="1"/>
  <c r="Q781" i="1"/>
  <c r="P781" i="1"/>
  <c r="O781" i="1"/>
  <c r="N781" i="1"/>
  <c r="M781" i="1"/>
  <c r="L781" i="1"/>
  <c r="J781" i="1"/>
  <c r="K781" i="1" s="1"/>
  <c r="I781" i="1"/>
  <c r="G781" i="1"/>
  <c r="F781" i="1"/>
  <c r="B781" i="1"/>
  <c r="C781" i="1" s="1"/>
  <c r="V1262" i="1"/>
  <c r="U1262" i="1"/>
  <c r="T1262" i="1"/>
  <c r="Q780" i="1"/>
  <c r="P780" i="1"/>
  <c r="O780" i="1"/>
  <c r="N780" i="1"/>
  <c r="M780" i="1"/>
  <c r="L780" i="1"/>
  <c r="J780" i="1"/>
  <c r="K780" i="1" s="1"/>
  <c r="I780" i="1"/>
  <c r="G780" i="1"/>
  <c r="F780" i="1"/>
  <c r="B780" i="1"/>
  <c r="C780" i="1" s="1"/>
  <c r="V1261" i="1"/>
  <c r="U1261" i="1"/>
  <c r="T1261" i="1"/>
  <c r="Q779" i="1"/>
  <c r="P779" i="1"/>
  <c r="S779" i="1" s="1"/>
  <c r="O779" i="1"/>
  <c r="N779" i="1"/>
  <c r="M779" i="1"/>
  <c r="L779" i="1"/>
  <c r="J779" i="1"/>
  <c r="K779" i="1" s="1"/>
  <c r="I779" i="1"/>
  <c r="G779" i="1"/>
  <c r="F779" i="1"/>
  <c r="B779" i="1"/>
  <c r="V1260" i="1"/>
  <c r="U1260" i="1"/>
  <c r="T1260" i="1"/>
  <c r="R1260" i="1"/>
  <c r="Q778" i="1"/>
  <c r="P778" i="1"/>
  <c r="O778" i="1"/>
  <c r="N778" i="1"/>
  <c r="M778" i="1"/>
  <c r="L778" i="1"/>
  <c r="J778" i="1"/>
  <c r="K778" i="1" s="1"/>
  <c r="I778" i="1"/>
  <c r="G778" i="1"/>
  <c r="F778" i="1"/>
  <c r="B778" i="1"/>
  <c r="C778" i="1" s="1"/>
  <c r="V1259" i="1"/>
  <c r="U1259" i="1"/>
  <c r="T1259" i="1"/>
  <c r="R1259" i="1"/>
  <c r="Q773" i="1"/>
  <c r="P773" i="1"/>
  <c r="S773" i="1" s="1"/>
  <c r="O773" i="1"/>
  <c r="N773" i="1"/>
  <c r="M773" i="1"/>
  <c r="L773" i="1"/>
  <c r="J773" i="1"/>
  <c r="K773" i="1" s="1"/>
  <c r="I773" i="1"/>
  <c r="G773" i="1"/>
  <c r="F773" i="1"/>
  <c r="B773" i="1"/>
  <c r="C773" i="1" s="1"/>
  <c r="V1258" i="1"/>
  <c r="U1258" i="1"/>
  <c r="T1258" i="1"/>
  <c r="R1258" i="1"/>
  <c r="Q769" i="1"/>
  <c r="P769" i="1"/>
  <c r="S769" i="1" s="1"/>
  <c r="O769" i="1"/>
  <c r="N769" i="1"/>
  <c r="M769" i="1"/>
  <c r="L769" i="1"/>
  <c r="J769" i="1"/>
  <c r="K769" i="1" s="1"/>
  <c r="I769" i="1"/>
  <c r="G769" i="1"/>
  <c r="F769" i="1"/>
  <c r="B769" i="1"/>
  <c r="V1257" i="1"/>
  <c r="U1257" i="1"/>
  <c r="T1257" i="1"/>
  <c r="R1257" i="1"/>
  <c r="Q768" i="1"/>
  <c r="P768" i="1"/>
  <c r="O768" i="1"/>
  <c r="N768" i="1"/>
  <c r="M768" i="1"/>
  <c r="L768" i="1"/>
  <c r="J768" i="1"/>
  <c r="K768" i="1" s="1"/>
  <c r="I768" i="1"/>
  <c r="G768" i="1"/>
  <c r="F768" i="1"/>
  <c r="B768" i="1"/>
  <c r="V1256" i="1"/>
  <c r="U1256" i="1"/>
  <c r="T1256" i="1"/>
  <c r="R1256" i="1"/>
  <c r="Q767" i="1"/>
  <c r="P767" i="1"/>
  <c r="O767" i="1"/>
  <c r="N767" i="1"/>
  <c r="M767" i="1"/>
  <c r="L767" i="1"/>
  <c r="J767" i="1"/>
  <c r="K767" i="1" s="1"/>
  <c r="I767" i="1"/>
  <c r="G767" i="1"/>
  <c r="F767" i="1"/>
  <c r="B767" i="1"/>
  <c r="V1255" i="1"/>
  <c r="U1255" i="1"/>
  <c r="T1255" i="1"/>
  <c r="R1255" i="1"/>
  <c r="Q766" i="1"/>
  <c r="P766" i="1"/>
  <c r="O766" i="1"/>
  <c r="N766" i="1"/>
  <c r="M766" i="1"/>
  <c r="L766" i="1"/>
  <c r="J766" i="1"/>
  <c r="K766" i="1" s="1"/>
  <c r="I766" i="1"/>
  <c r="G766" i="1"/>
  <c r="F766" i="1"/>
  <c r="B766" i="1"/>
  <c r="C766" i="1" s="1"/>
  <c r="V1254" i="1"/>
  <c r="U1254" i="1"/>
  <c r="T1254" i="1"/>
  <c r="Q764" i="1"/>
  <c r="P764" i="1"/>
  <c r="O764" i="1"/>
  <c r="N764" i="1"/>
  <c r="M764" i="1"/>
  <c r="L764" i="1"/>
  <c r="J764" i="1"/>
  <c r="K764" i="1" s="1"/>
  <c r="I764" i="1"/>
  <c r="G764" i="1"/>
  <c r="F764" i="1"/>
  <c r="B764" i="1"/>
  <c r="C764" i="1" s="1"/>
  <c r="V1253" i="1"/>
  <c r="U1253" i="1"/>
  <c r="T1253" i="1"/>
  <c r="Q761" i="1"/>
  <c r="P761" i="1"/>
  <c r="O761" i="1"/>
  <c r="N761" i="1"/>
  <c r="M761" i="1"/>
  <c r="L761" i="1"/>
  <c r="J761" i="1"/>
  <c r="K761" i="1" s="1"/>
  <c r="I761" i="1"/>
  <c r="G761" i="1"/>
  <c r="F761" i="1"/>
  <c r="B761" i="1"/>
  <c r="V1252" i="1"/>
  <c r="U1252" i="1"/>
  <c r="T1252" i="1"/>
  <c r="R1252" i="1"/>
  <c r="Q759" i="1"/>
  <c r="P759" i="1"/>
  <c r="O759" i="1"/>
  <c r="N759" i="1"/>
  <c r="M759" i="1"/>
  <c r="L759" i="1"/>
  <c r="J759" i="1"/>
  <c r="K759" i="1" s="1"/>
  <c r="I759" i="1"/>
  <c r="G759" i="1"/>
  <c r="F759" i="1"/>
  <c r="B759" i="1"/>
  <c r="C759" i="1" s="1"/>
  <c r="V1251" i="1"/>
  <c r="U1251" i="1"/>
  <c r="T1251" i="1"/>
  <c r="R1251" i="1"/>
  <c r="Q758" i="1"/>
  <c r="P758" i="1"/>
  <c r="O758" i="1"/>
  <c r="N758" i="1"/>
  <c r="M758" i="1"/>
  <c r="L758" i="1"/>
  <c r="J758" i="1"/>
  <c r="K758" i="1" s="1"/>
  <c r="I758" i="1"/>
  <c r="G758" i="1"/>
  <c r="F758" i="1"/>
  <c r="B758" i="1"/>
  <c r="V1250" i="1"/>
  <c r="U1250" i="1"/>
  <c r="T1250" i="1"/>
  <c r="R1250" i="1"/>
  <c r="Q757" i="1"/>
  <c r="P757" i="1"/>
  <c r="O757" i="1"/>
  <c r="N757" i="1"/>
  <c r="M757" i="1"/>
  <c r="L757" i="1"/>
  <c r="J757" i="1"/>
  <c r="K757" i="1" s="1"/>
  <c r="I757" i="1"/>
  <c r="G757" i="1"/>
  <c r="F757" i="1"/>
  <c r="B757" i="1"/>
  <c r="C757" i="1" s="1"/>
  <c r="V1249" i="1"/>
  <c r="U1249" i="1"/>
  <c r="T1249" i="1"/>
  <c r="R1249" i="1"/>
  <c r="Q756" i="1"/>
  <c r="P756" i="1"/>
  <c r="O756" i="1"/>
  <c r="N756" i="1"/>
  <c r="M756" i="1"/>
  <c r="L756" i="1"/>
  <c r="J756" i="1"/>
  <c r="K756" i="1" s="1"/>
  <c r="I756" i="1"/>
  <c r="G756" i="1"/>
  <c r="F756" i="1"/>
  <c r="B756" i="1"/>
  <c r="C756" i="1" s="1"/>
  <c r="V1248" i="1"/>
  <c r="U1248" i="1"/>
  <c r="T1248" i="1"/>
  <c r="R1248" i="1"/>
  <c r="Q755" i="1"/>
  <c r="P755" i="1"/>
  <c r="O755" i="1"/>
  <c r="N755" i="1"/>
  <c r="M755" i="1"/>
  <c r="L755" i="1"/>
  <c r="J755" i="1"/>
  <c r="K755" i="1" s="1"/>
  <c r="I755" i="1"/>
  <c r="G755" i="1"/>
  <c r="F755" i="1"/>
  <c r="B755" i="1"/>
  <c r="V1247" i="1"/>
  <c r="U1247" i="1"/>
  <c r="T1247" i="1"/>
  <c r="R1247" i="1"/>
  <c r="Q754" i="1"/>
  <c r="P754" i="1"/>
  <c r="O754" i="1"/>
  <c r="N754" i="1"/>
  <c r="M754" i="1"/>
  <c r="L754" i="1"/>
  <c r="J754" i="1"/>
  <c r="K754" i="1" s="1"/>
  <c r="I754" i="1"/>
  <c r="G754" i="1"/>
  <c r="F754" i="1"/>
  <c r="B754" i="1"/>
  <c r="C754" i="1" s="1"/>
  <c r="V1246" i="1"/>
  <c r="U1246" i="1"/>
  <c r="T1246" i="1"/>
  <c r="R1246" i="1"/>
  <c r="Q753" i="1"/>
  <c r="P753" i="1"/>
  <c r="O753" i="1"/>
  <c r="N753" i="1"/>
  <c r="M753" i="1"/>
  <c r="L753" i="1"/>
  <c r="J753" i="1"/>
  <c r="K753" i="1" s="1"/>
  <c r="I753" i="1"/>
  <c r="G753" i="1"/>
  <c r="F753" i="1"/>
  <c r="B753" i="1"/>
  <c r="V1245" i="1"/>
  <c r="U1245" i="1"/>
  <c r="T1245" i="1"/>
  <c r="R1245" i="1"/>
  <c r="Q752" i="1"/>
  <c r="P752" i="1"/>
  <c r="O752" i="1"/>
  <c r="N752" i="1"/>
  <c r="M752" i="1"/>
  <c r="L752" i="1"/>
  <c r="J752" i="1"/>
  <c r="K752" i="1" s="1"/>
  <c r="I752" i="1"/>
  <c r="G752" i="1"/>
  <c r="F752" i="1"/>
  <c r="B752" i="1"/>
  <c r="V1244" i="1"/>
  <c r="U1244" i="1"/>
  <c r="T1244" i="1"/>
  <c r="R1244" i="1"/>
  <c r="Q750" i="1"/>
  <c r="P750" i="1"/>
  <c r="O750" i="1"/>
  <c r="N750" i="1"/>
  <c r="M750" i="1"/>
  <c r="L750" i="1"/>
  <c r="J750" i="1"/>
  <c r="K750" i="1" s="1"/>
  <c r="I750" i="1"/>
  <c r="G750" i="1"/>
  <c r="F750" i="1"/>
  <c r="B750" i="1"/>
  <c r="C750" i="1" s="1"/>
  <c r="V1243" i="1"/>
  <c r="U1243" i="1"/>
  <c r="T1243" i="1"/>
  <c r="R1243" i="1"/>
  <c r="Q749" i="1"/>
  <c r="P749" i="1"/>
  <c r="O749" i="1"/>
  <c r="N749" i="1"/>
  <c r="M749" i="1"/>
  <c r="L749" i="1"/>
  <c r="J749" i="1"/>
  <c r="K749" i="1" s="1"/>
  <c r="I749" i="1"/>
  <c r="G749" i="1"/>
  <c r="F749" i="1"/>
  <c r="B749" i="1"/>
  <c r="C749" i="1" s="1"/>
  <c r="V1242" i="1"/>
  <c r="U1242" i="1"/>
  <c r="T1242" i="1"/>
  <c r="R1242" i="1"/>
  <c r="Q748" i="1"/>
  <c r="P748" i="1"/>
  <c r="O748" i="1"/>
  <c r="N748" i="1"/>
  <c r="M748" i="1"/>
  <c r="L748" i="1"/>
  <c r="J748" i="1"/>
  <c r="K748" i="1" s="1"/>
  <c r="I748" i="1"/>
  <c r="G748" i="1"/>
  <c r="F748" i="1"/>
  <c r="B748" i="1"/>
  <c r="C748" i="1" s="1"/>
  <c r="V1241" i="1"/>
  <c r="U1241" i="1"/>
  <c r="T1241" i="1"/>
  <c r="R1241" i="1"/>
  <c r="Q744" i="1"/>
  <c r="P744" i="1"/>
  <c r="O744" i="1"/>
  <c r="N744" i="1"/>
  <c r="M744" i="1"/>
  <c r="L744" i="1"/>
  <c r="J744" i="1"/>
  <c r="K744" i="1" s="1"/>
  <c r="I744" i="1"/>
  <c r="G744" i="1"/>
  <c r="F744" i="1"/>
  <c r="B744" i="1"/>
  <c r="C744" i="1" s="1"/>
  <c r="V1240" i="1"/>
  <c r="U1240" i="1"/>
  <c r="T1240" i="1"/>
  <c r="R1240" i="1"/>
  <c r="Q743" i="1"/>
  <c r="P743" i="1"/>
  <c r="O743" i="1"/>
  <c r="N743" i="1"/>
  <c r="M743" i="1"/>
  <c r="L743" i="1"/>
  <c r="J743" i="1"/>
  <c r="K743" i="1" s="1"/>
  <c r="I743" i="1"/>
  <c r="G743" i="1"/>
  <c r="F743" i="1"/>
  <c r="B743" i="1"/>
  <c r="V1239" i="1"/>
  <c r="U1239" i="1"/>
  <c r="T1239" i="1"/>
  <c r="R1239" i="1"/>
  <c r="Q740" i="1"/>
  <c r="P740" i="1"/>
  <c r="O740" i="1"/>
  <c r="N740" i="1"/>
  <c r="M740" i="1"/>
  <c r="L740" i="1"/>
  <c r="J740" i="1"/>
  <c r="K740" i="1" s="1"/>
  <c r="I740" i="1"/>
  <c r="G740" i="1"/>
  <c r="F740" i="1"/>
  <c r="B740" i="1"/>
  <c r="C740" i="1" s="1"/>
  <c r="V1238" i="1"/>
  <c r="U1238" i="1"/>
  <c r="T1238" i="1"/>
  <c r="R1238" i="1"/>
  <c r="Q739" i="1"/>
  <c r="P739" i="1"/>
  <c r="O739" i="1"/>
  <c r="N739" i="1"/>
  <c r="M739" i="1"/>
  <c r="L739" i="1"/>
  <c r="J739" i="1"/>
  <c r="K739" i="1" s="1"/>
  <c r="I739" i="1"/>
  <c r="G739" i="1"/>
  <c r="F739" i="1"/>
  <c r="B739" i="1"/>
  <c r="V1237" i="1"/>
  <c r="U1237" i="1"/>
  <c r="T1237" i="1"/>
  <c r="R1237" i="1"/>
  <c r="Q737" i="1"/>
  <c r="P737" i="1"/>
  <c r="O737" i="1"/>
  <c r="N737" i="1"/>
  <c r="M737" i="1"/>
  <c r="L737" i="1"/>
  <c r="J737" i="1"/>
  <c r="K737" i="1" s="1"/>
  <c r="I737" i="1"/>
  <c r="G737" i="1"/>
  <c r="F737" i="1"/>
  <c r="B737" i="1"/>
  <c r="C737" i="1" s="1"/>
  <c r="V1236" i="1"/>
  <c r="U1236" i="1"/>
  <c r="T1236" i="1"/>
  <c r="R1236" i="1"/>
  <c r="Q736" i="1"/>
  <c r="P736" i="1"/>
  <c r="O736" i="1"/>
  <c r="N736" i="1"/>
  <c r="M736" i="1"/>
  <c r="L736" i="1"/>
  <c r="J736" i="1"/>
  <c r="K736" i="1" s="1"/>
  <c r="I736" i="1"/>
  <c r="G736" i="1"/>
  <c r="F736" i="1"/>
  <c r="B736" i="1"/>
  <c r="V1235" i="1"/>
  <c r="U1235" i="1"/>
  <c r="T1235" i="1"/>
  <c r="R1235" i="1"/>
  <c r="Q734" i="1"/>
  <c r="P734" i="1"/>
  <c r="O734" i="1"/>
  <c r="N734" i="1"/>
  <c r="M734" i="1"/>
  <c r="L734" i="1"/>
  <c r="J734" i="1"/>
  <c r="K734" i="1" s="1"/>
  <c r="I734" i="1"/>
  <c r="G734" i="1"/>
  <c r="F734" i="1"/>
  <c r="B734" i="1"/>
  <c r="V1234" i="1"/>
  <c r="U1234" i="1"/>
  <c r="T1234" i="1"/>
  <c r="R1234" i="1"/>
  <c r="Q733" i="1"/>
  <c r="P733" i="1"/>
  <c r="S733" i="1" s="1"/>
  <c r="O733" i="1"/>
  <c r="N733" i="1"/>
  <c r="M733" i="1"/>
  <c r="L733" i="1"/>
  <c r="J733" i="1"/>
  <c r="K733" i="1" s="1"/>
  <c r="I733" i="1"/>
  <c r="G733" i="1"/>
  <c r="F733" i="1"/>
  <c r="B733" i="1"/>
  <c r="C733" i="1" s="1"/>
  <c r="V1233" i="1"/>
  <c r="U1233" i="1"/>
  <c r="T1233" i="1"/>
  <c r="R1233" i="1"/>
  <c r="Q732" i="1"/>
  <c r="P732" i="1"/>
  <c r="O732" i="1"/>
  <c r="N732" i="1"/>
  <c r="M732" i="1"/>
  <c r="L732" i="1"/>
  <c r="J732" i="1"/>
  <c r="K732" i="1" s="1"/>
  <c r="I732" i="1"/>
  <c r="G732" i="1"/>
  <c r="F732" i="1"/>
  <c r="B732" i="1"/>
  <c r="V1232" i="1"/>
  <c r="U1232" i="1"/>
  <c r="T1232" i="1"/>
  <c r="R1232" i="1"/>
  <c r="Q730" i="1"/>
  <c r="P730" i="1"/>
  <c r="O730" i="1"/>
  <c r="N730" i="1"/>
  <c r="M730" i="1"/>
  <c r="L730" i="1"/>
  <c r="J730" i="1"/>
  <c r="K730" i="1" s="1"/>
  <c r="I730" i="1"/>
  <c r="G730" i="1"/>
  <c r="F730" i="1"/>
  <c r="B730" i="1"/>
  <c r="C730" i="1" s="1"/>
  <c r="V1231" i="1"/>
  <c r="U1231" i="1"/>
  <c r="T1231" i="1"/>
  <c r="Q729" i="1"/>
  <c r="P729" i="1"/>
  <c r="O729" i="1"/>
  <c r="N729" i="1"/>
  <c r="M729" i="1"/>
  <c r="L729" i="1"/>
  <c r="J729" i="1"/>
  <c r="K729" i="1" s="1"/>
  <c r="I729" i="1"/>
  <c r="G729" i="1"/>
  <c r="F729" i="1"/>
  <c r="B729" i="1"/>
  <c r="V1230" i="1"/>
  <c r="U1230" i="1"/>
  <c r="T1230" i="1"/>
  <c r="Q728" i="1"/>
  <c r="P728" i="1"/>
  <c r="O728" i="1"/>
  <c r="N728" i="1"/>
  <c r="M728" i="1"/>
  <c r="L728" i="1"/>
  <c r="J728" i="1"/>
  <c r="K728" i="1" s="1"/>
  <c r="I728" i="1"/>
  <c r="G728" i="1"/>
  <c r="F728" i="1"/>
  <c r="B728" i="1"/>
  <c r="V1229" i="1"/>
  <c r="U1229" i="1"/>
  <c r="T1229" i="1"/>
  <c r="Q727" i="1"/>
  <c r="P727" i="1"/>
  <c r="O727" i="1"/>
  <c r="N727" i="1"/>
  <c r="M727" i="1"/>
  <c r="L727" i="1"/>
  <c r="J727" i="1"/>
  <c r="K727" i="1" s="1"/>
  <c r="I727" i="1"/>
  <c r="G727" i="1"/>
  <c r="F727" i="1"/>
  <c r="B727" i="1"/>
  <c r="C727" i="1" s="1"/>
  <c r="V1228" i="1"/>
  <c r="U1228" i="1"/>
  <c r="T1228" i="1"/>
  <c r="R1228" i="1"/>
  <c r="Q726" i="1"/>
  <c r="P726" i="1"/>
  <c r="O726" i="1"/>
  <c r="N726" i="1"/>
  <c r="M726" i="1"/>
  <c r="L726" i="1"/>
  <c r="J726" i="1"/>
  <c r="K726" i="1" s="1"/>
  <c r="I726" i="1"/>
  <c r="G726" i="1"/>
  <c r="F726" i="1"/>
  <c r="B726" i="1"/>
  <c r="C726" i="1" s="1"/>
  <c r="V1227" i="1"/>
  <c r="U1227" i="1"/>
  <c r="T1227" i="1"/>
  <c r="R1227" i="1"/>
  <c r="Q725" i="1"/>
  <c r="P725" i="1"/>
  <c r="O725" i="1"/>
  <c r="N725" i="1"/>
  <c r="M725" i="1"/>
  <c r="L725" i="1"/>
  <c r="J725" i="1"/>
  <c r="K725" i="1" s="1"/>
  <c r="I725" i="1"/>
  <c r="G725" i="1"/>
  <c r="F725" i="1"/>
  <c r="B725" i="1"/>
  <c r="C725" i="1" s="1"/>
  <c r="V1226" i="1"/>
  <c r="U1226" i="1"/>
  <c r="T1226" i="1"/>
  <c r="Q723" i="1"/>
  <c r="P723" i="1"/>
  <c r="O723" i="1"/>
  <c r="N723" i="1"/>
  <c r="M723" i="1"/>
  <c r="L723" i="1"/>
  <c r="J723" i="1"/>
  <c r="K723" i="1" s="1"/>
  <c r="I723" i="1"/>
  <c r="G723" i="1"/>
  <c r="F723" i="1"/>
  <c r="B723" i="1"/>
  <c r="V1225" i="1"/>
  <c r="U1225" i="1"/>
  <c r="T1225" i="1"/>
  <c r="R1225" i="1"/>
  <c r="Q722" i="1"/>
  <c r="P722" i="1"/>
  <c r="O722" i="1"/>
  <c r="N722" i="1"/>
  <c r="M722" i="1"/>
  <c r="L722" i="1"/>
  <c r="J722" i="1"/>
  <c r="K722" i="1" s="1"/>
  <c r="I722" i="1"/>
  <c r="G722" i="1"/>
  <c r="F722" i="1"/>
  <c r="B722" i="1"/>
  <c r="C722" i="1" s="1"/>
  <c r="V1224" i="1"/>
  <c r="U1224" i="1"/>
  <c r="T1224" i="1"/>
  <c r="R1224" i="1"/>
  <c r="Q720" i="1"/>
  <c r="P720" i="1"/>
  <c r="O720" i="1"/>
  <c r="N720" i="1"/>
  <c r="M720" i="1"/>
  <c r="L720" i="1"/>
  <c r="J720" i="1"/>
  <c r="K720" i="1" s="1"/>
  <c r="I720" i="1"/>
  <c r="G720" i="1"/>
  <c r="F720" i="1"/>
  <c r="B720" i="1"/>
  <c r="V1223" i="1"/>
  <c r="U1223" i="1"/>
  <c r="T1223" i="1"/>
  <c r="R1223" i="1"/>
  <c r="Q719" i="1"/>
  <c r="P719" i="1"/>
  <c r="O719" i="1"/>
  <c r="N719" i="1"/>
  <c r="M719" i="1"/>
  <c r="L719" i="1"/>
  <c r="J719" i="1"/>
  <c r="K719" i="1" s="1"/>
  <c r="I719" i="1"/>
  <c r="G719" i="1"/>
  <c r="F719" i="1"/>
  <c r="B719" i="1"/>
  <c r="C719" i="1" s="1"/>
  <c r="V1222" i="1"/>
  <c r="U1222" i="1"/>
  <c r="T1222" i="1"/>
  <c r="Q718" i="1"/>
  <c r="P718" i="1"/>
  <c r="S718" i="1" s="1"/>
  <c r="O718" i="1"/>
  <c r="N718" i="1"/>
  <c r="M718" i="1"/>
  <c r="L718" i="1"/>
  <c r="J718" i="1"/>
  <c r="K718" i="1" s="1"/>
  <c r="I718" i="1"/>
  <c r="G718" i="1"/>
  <c r="F718" i="1"/>
  <c r="B718" i="1"/>
  <c r="V1221" i="1"/>
  <c r="U1221" i="1"/>
  <c r="T1221" i="1"/>
  <c r="R1221" i="1"/>
  <c r="Q717" i="1"/>
  <c r="P717" i="1"/>
  <c r="O717" i="1"/>
  <c r="N717" i="1"/>
  <c r="M717" i="1"/>
  <c r="L717" i="1"/>
  <c r="J717" i="1"/>
  <c r="K717" i="1" s="1"/>
  <c r="I717" i="1"/>
  <c r="G717" i="1"/>
  <c r="F717" i="1"/>
  <c r="B717" i="1"/>
  <c r="V1220" i="1"/>
  <c r="U1220" i="1"/>
  <c r="T1220" i="1"/>
  <c r="Q715" i="1"/>
  <c r="P715" i="1"/>
  <c r="O715" i="1"/>
  <c r="N715" i="1"/>
  <c r="M715" i="1"/>
  <c r="L715" i="1"/>
  <c r="J715" i="1"/>
  <c r="K715" i="1" s="1"/>
  <c r="I715" i="1"/>
  <c r="G715" i="1"/>
  <c r="F715" i="1"/>
  <c r="B715" i="1"/>
  <c r="V1219" i="1"/>
  <c r="U1219" i="1"/>
  <c r="T1219" i="1"/>
  <c r="Q714" i="1"/>
  <c r="P714" i="1"/>
  <c r="O714" i="1"/>
  <c r="N714" i="1"/>
  <c r="M714" i="1"/>
  <c r="L714" i="1"/>
  <c r="J714" i="1"/>
  <c r="K714" i="1" s="1"/>
  <c r="I714" i="1"/>
  <c r="G714" i="1"/>
  <c r="F714" i="1"/>
  <c r="B714" i="1"/>
  <c r="V1218" i="1"/>
  <c r="U1218" i="1"/>
  <c r="T1218" i="1"/>
  <c r="Q713" i="1"/>
  <c r="P713" i="1"/>
  <c r="O713" i="1"/>
  <c r="N713" i="1"/>
  <c r="M713" i="1"/>
  <c r="L713" i="1"/>
  <c r="J713" i="1"/>
  <c r="K713" i="1" s="1"/>
  <c r="I713" i="1"/>
  <c r="G713" i="1"/>
  <c r="F713" i="1"/>
  <c r="B713" i="1"/>
  <c r="C713" i="1" s="1"/>
  <c r="V1217" i="1"/>
  <c r="U1217" i="1"/>
  <c r="T1217" i="1"/>
  <c r="Q712" i="1"/>
  <c r="P712" i="1"/>
  <c r="O712" i="1"/>
  <c r="N712" i="1"/>
  <c r="M712" i="1"/>
  <c r="L712" i="1"/>
  <c r="J712" i="1"/>
  <c r="K712" i="1" s="1"/>
  <c r="I712" i="1"/>
  <c r="G712" i="1"/>
  <c r="F712" i="1"/>
  <c r="B712" i="1"/>
  <c r="V1216" i="1"/>
  <c r="U1216" i="1"/>
  <c r="T1216" i="1"/>
  <c r="Q711" i="1"/>
  <c r="P711" i="1"/>
  <c r="O711" i="1"/>
  <c r="N711" i="1"/>
  <c r="M711" i="1"/>
  <c r="L711" i="1"/>
  <c r="J711" i="1"/>
  <c r="K711" i="1" s="1"/>
  <c r="I711" i="1"/>
  <c r="G711" i="1"/>
  <c r="F711" i="1"/>
  <c r="B711" i="1"/>
  <c r="C711" i="1" s="1"/>
  <c r="V1215" i="1"/>
  <c r="U1215" i="1"/>
  <c r="T1215" i="1"/>
  <c r="Q710" i="1"/>
  <c r="P710" i="1"/>
  <c r="O710" i="1"/>
  <c r="N710" i="1"/>
  <c r="M710" i="1"/>
  <c r="L710" i="1"/>
  <c r="J710" i="1"/>
  <c r="K710" i="1" s="1"/>
  <c r="I710" i="1"/>
  <c r="G710" i="1"/>
  <c r="F710" i="1"/>
  <c r="B710" i="1"/>
  <c r="V1214" i="1"/>
  <c r="U1214" i="1"/>
  <c r="T1214" i="1"/>
  <c r="Q708" i="1"/>
  <c r="P708" i="1"/>
  <c r="O708" i="1"/>
  <c r="N708" i="1"/>
  <c r="M708" i="1"/>
  <c r="L708" i="1"/>
  <c r="J708" i="1"/>
  <c r="K708" i="1" s="1"/>
  <c r="I708" i="1"/>
  <c r="G708" i="1"/>
  <c r="F708" i="1"/>
  <c r="B708" i="1"/>
  <c r="V1213" i="1"/>
  <c r="U1213" i="1"/>
  <c r="T1213" i="1"/>
  <c r="Q707" i="1"/>
  <c r="P707" i="1"/>
  <c r="S707" i="1" s="1"/>
  <c r="O707" i="1"/>
  <c r="N707" i="1"/>
  <c r="M707" i="1"/>
  <c r="L707" i="1"/>
  <c r="J707" i="1"/>
  <c r="K707" i="1" s="1"/>
  <c r="I707" i="1"/>
  <c r="G707" i="1"/>
  <c r="F707" i="1"/>
  <c r="B707" i="1"/>
  <c r="V1212" i="1"/>
  <c r="U1212" i="1"/>
  <c r="T1212" i="1"/>
  <c r="Q706" i="1"/>
  <c r="P706" i="1"/>
  <c r="S706" i="1" s="1"/>
  <c r="O706" i="1"/>
  <c r="N706" i="1"/>
  <c r="M706" i="1"/>
  <c r="L706" i="1"/>
  <c r="J706" i="1"/>
  <c r="K706" i="1" s="1"/>
  <c r="I706" i="1"/>
  <c r="G706" i="1"/>
  <c r="F706" i="1"/>
  <c r="B706" i="1"/>
  <c r="V1211" i="1"/>
  <c r="U1211" i="1"/>
  <c r="T1211" i="1"/>
  <c r="R1211" i="1"/>
  <c r="Q705" i="1"/>
  <c r="P705" i="1"/>
  <c r="O705" i="1"/>
  <c r="N705" i="1"/>
  <c r="M705" i="1"/>
  <c r="L705" i="1"/>
  <c r="J705" i="1"/>
  <c r="K705" i="1" s="1"/>
  <c r="I705" i="1"/>
  <c r="G705" i="1"/>
  <c r="F705" i="1"/>
  <c r="B705" i="1"/>
  <c r="C705" i="1" s="1"/>
  <c r="V1210" i="1"/>
  <c r="U1210" i="1"/>
  <c r="T1210" i="1"/>
  <c r="R1210" i="1"/>
  <c r="Q704" i="1"/>
  <c r="P704" i="1"/>
  <c r="O704" i="1"/>
  <c r="N704" i="1"/>
  <c r="M704" i="1"/>
  <c r="L704" i="1"/>
  <c r="J704" i="1"/>
  <c r="K704" i="1" s="1"/>
  <c r="I704" i="1"/>
  <c r="G704" i="1"/>
  <c r="F704" i="1"/>
  <c r="B704" i="1"/>
  <c r="V1209" i="1"/>
  <c r="U1209" i="1"/>
  <c r="T1209" i="1"/>
  <c r="R1209" i="1"/>
  <c r="Q703" i="1"/>
  <c r="P703" i="1"/>
  <c r="O703" i="1"/>
  <c r="N703" i="1"/>
  <c r="M703" i="1"/>
  <c r="L703" i="1"/>
  <c r="J703" i="1"/>
  <c r="K703" i="1" s="1"/>
  <c r="I703" i="1"/>
  <c r="G703" i="1"/>
  <c r="F703" i="1"/>
  <c r="B703" i="1"/>
  <c r="C703" i="1" s="1"/>
  <c r="V1208" i="1"/>
  <c r="U1208" i="1"/>
  <c r="T1208" i="1"/>
  <c r="R1208" i="1"/>
  <c r="Q702" i="1"/>
  <c r="P702" i="1"/>
  <c r="O702" i="1"/>
  <c r="N702" i="1"/>
  <c r="M702" i="1"/>
  <c r="L702" i="1"/>
  <c r="J702" i="1"/>
  <c r="K702" i="1" s="1"/>
  <c r="I702" i="1"/>
  <c r="G702" i="1"/>
  <c r="F702" i="1"/>
  <c r="B702" i="1"/>
  <c r="C702" i="1" s="1"/>
  <c r="V1207" i="1"/>
  <c r="U1207" i="1"/>
  <c r="T1207" i="1"/>
  <c r="R1207" i="1"/>
  <c r="Q701" i="1"/>
  <c r="P701" i="1"/>
  <c r="O701" i="1"/>
  <c r="N701" i="1"/>
  <c r="M701" i="1"/>
  <c r="L701" i="1"/>
  <c r="J701" i="1"/>
  <c r="K701" i="1" s="1"/>
  <c r="I701" i="1"/>
  <c r="G701" i="1"/>
  <c r="F701" i="1"/>
  <c r="B701" i="1"/>
  <c r="C701" i="1" s="1"/>
  <c r="V1206" i="1"/>
  <c r="U1206" i="1"/>
  <c r="T1206" i="1"/>
  <c r="R1206" i="1"/>
  <c r="Q698" i="1"/>
  <c r="P698" i="1"/>
  <c r="O698" i="1"/>
  <c r="N698" i="1"/>
  <c r="M698" i="1"/>
  <c r="L698" i="1"/>
  <c r="J698" i="1"/>
  <c r="K698" i="1" s="1"/>
  <c r="I698" i="1"/>
  <c r="G698" i="1"/>
  <c r="F698" i="1"/>
  <c r="B698" i="1"/>
  <c r="V1205" i="1"/>
  <c r="U1205" i="1"/>
  <c r="T1205" i="1"/>
  <c r="Q697" i="1"/>
  <c r="P697" i="1"/>
  <c r="O697" i="1"/>
  <c r="N697" i="1"/>
  <c r="M697" i="1"/>
  <c r="L697" i="1"/>
  <c r="J697" i="1"/>
  <c r="K697" i="1" s="1"/>
  <c r="I697" i="1"/>
  <c r="G697" i="1"/>
  <c r="F697" i="1"/>
  <c r="B697" i="1"/>
  <c r="V1204" i="1"/>
  <c r="U1204" i="1"/>
  <c r="T1204" i="1"/>
  <c r="Q696" i="1"/>
  <c r="P696" i="1"/>
  <c r="O696" i="1"/>
  <c r="N696" i="1"/>
  <c r="M696" i="1"/>
  <c r="L696" i="1"/>
  <c r="J696" i="1"/>
  <c r="K696" i="1" s="1"/>
  <c r="I696" i="1"/>
  <c r="G696" i="1"/>
  <c r="F696" i="1"/>
  <c r="B696" i="1"/>
  <c r="V1203" i="1"/>
  <c r="U1203" i="1"/>
  <c r="T1203" i="1"/>
  <c r="R1203" i="1"/>
  <c r="Q695" i="1"/>
  <c r="P695" i="1"/>
  <c r="O695" i="1"/>
  <c r="N695" i="1"/>
  <c r="M695" i="1"/>
  <c r="L695" i="1"/>
  <c r="J695" i="1"/>
  <c r="K695" i="1" s="1"/>
  <c r="I695" i="1"/>
  <c r="G695" i="1"/>
  <c r="F695" i="1"/>
  <c r="B695" i="1"/>
  <c r="C695" i="1" s="1"/>
  <c r="V1202" i="1"/>
  <c r="U1202" i="1"/>
  <c r="T1202" i="1"/>
  <c r="Q694" i="1"/>
  <c r="P694" i="1"/>
  <c r="O694" i="1"/>
  <c r="N694" i="1"/>
  <c r="M694" i="1"/>
  <c r="L694" i="1"/>
  <c r="J694" i="1"/>
  <c r="K694" i="1" s="1"/>
  <c r="I694" i="1"/>
  <c r="G694" i="1"/>
  <c r="F694" i="1"/>
  <c r="B694" i="1"/>
  <c r="C694" i="1" s="1"/>
  <c r="V1201" i="1"/>
  <c r="U1201" i="1"/>
  <c r="T1201" i="1"/>
  <c r="Q693" i="1"/>
  <c r="P693" i="1"/>
  <c r="O693" i="1"/>
  <c r="N693" i="1"/>
  <c r="M693" i="1"/>
  <c r="L693" i="1"/>
  <c r="J693" i="1"/>
  <c r="K693" i="1" s="1"/>
  <c r="I693" i="1"/>
  <c r="G693" i="1"/>
  <c r="F693" i="1"/>
  <c r="B693" i="1"/>
  <c r="V1200" i="1"/>
  <c r="U1200" i="1"/>
  <c r="T1200" i="1"/>
  <c r="Q692" i="1"/>
  <c r="P692" i="1"/>
  <c r="O692" i="1"/>
  <c r="N692" i="1"/>
  <c r="M692" i="1"/>
  <c r="L692" i="1"/>
  <c r="J692" i="1"/>
  <c r="K692" i="1" s="1"/>
  <c r="I692" i="1"/>
  <c r="G692" i="1"/>
  <c r="F692" i="1"/>
  <c r="B692" i="1"/>
  <c r="C692" i="1" s="1"/>
  <c r="V1199" i="1"/>
  <c r="U1199" i="1"/>
  <c r="T1199" i="1"/>
  <c r="Q691" i="1"/>
  <c r="P691" i="1"/>
  <c r="O691" i="1"/>
  <c r="N691" i="1"/>
  <c r="M691" i="1"/>
  <c r="L691" i="1"/>
  <c r="J691" i="1"/>
  <c r="K691" i="1" s="1"/>
  <c r="I691" i="1"/>
  <c r="G691" i="1"/>
  <c r="F691" i="1"/>
  <c r="B691" i="1"/>
  <c r="C691" i="1" s="1"/>
  <c r="V1198" i="1"/>
  <c r="U1198" i="1"/>
  <c r="T1198" i="1"/>
  <c r="Q690" i="1"/>
  <c r="P690" i="1"/>
  <c r="O690" i="1"/>
  <c r="N690" i="1"/>
  <c r="M690" i="1"/>
  <c r="L690" i="1"/>
  <c r="J690" i="1"/>
  <c r="K690" i="1" s="1"/>
  <c r="I690" i="1"/>
  <c r="G690" i="1"/>
  <c r="F690" i="1"/>
  <c r="B690" i="1"/>
  <c r="V1197" i="1"/>
  <c r="U1197" i="1"/>
  <c r="T1197" i="1"/>
  <c r="S1197" i="1"/>
  <c r="R1197" i="1"/>
  <c r="Q688" i="1"/>
  <c r="P688" i="1"/>
  <c r="S688" i="1" s="1"/>
  <c r="O688" i="1"/>
  <c r="N688" i="1"/>
  <c r="M688" i="1"/>
  <c r="L688" i="1"/>
  <c r="J688" i="1"/>
  <c r="K688" i="1" s="1"/>
  <c r="I688" i="1"/>
  <c r="G688" i="1"/>
  <c r="F688" i="1"/>
  <c r="B688" i="1"/>
  <c r="V1196" i="1"/>
  <c r="U1196" i="1"/>
  <c r="T1196" i="1"/>
  <c r="S1196" i="1"/>
  <c r="R1196" i="1"/>
  <c r="Q687" i="1"/>
  <c r="P687" i="1"/>
  <c r="O687" i="1"/>
  <c r="N687" i="1"/>
  <c r="M687" i="1"/>
  <c r="L687" i="1"/>
  <c r="J687" i="1"/>
  <c r="K687" i="1" s="1"/>
  <c r="I687" i="1"/>
  <c r="G687" i="1"/>
  <c r="F687" i="1"/>
  <c r="B687" i="1"/>
  <c r="V1195" i="1"/>
  <c r="U1195" i="1"/>
  <c r="T1195" i="1"/>
  <c r="R1195" i="1"/>
  <c r="Q686" i="1"/>
  <c r="P686" i="1"/>
  <c r="O686" i="1"/>
  <c r="N686" i="1"/>
  <c r="M686" i="1"/>
  <c r="L686" i="1"/>
  <c r="J686" i="1"/>
  <c r="K686" i="1" s="1"/>
  <c r="I686" i="1"/>
  <c r="G686" i="1"/>
  <c r="F686" i="1"/>
  <c r="B686" i="1"/>
  <c r="V1194" i="1"/>
  <c r="U1194" i="1"/>
  <c r="T1194" i="1"/>
  <c r="Q685" i="1"/>
  <c r="P685" i="1"/>
  <c r="O685" i="1"/>
  <c r="N685" i="1"/>
  <c r="M685" i="1"/>
  <c r="L685" i="1"/>
  <c r="J685" i="1"/>
  <c r="K685" i="1" s="1"/>
  <c r="I685" i="1"/>
  <c r="G685" i="1"/>
  <c r="F685" i="1"/>
  <c r="B685" i="1"/>
  <c r="V1193" i="1"/>
  <c r="U1193" i="1"/>
  <c r="T1193" i="1"/>
  <c r="R1193" i="1"/>
  <c r="Q682" i="1"/>
  <c r="P682" i="1"/>
  <c r="O682" i="1"/>
  <c r="N682" i="1"/>
  <c r="M682" i="1"/>
  <c r="L682" i="1"/>
  <c r="J682" i="1"/>
  <c r="K682" i="1" s="1"/>
  <c r="I682" i="1"/>
  <c r="G682" i="1"/>
  <c r="F682" i="1"/>
  <c r="B682" i="1"/>
  <c r="C682" i="1" s="1"/>
  <c r="V1192" i="1"/>
  <c r="U1192" i="1"/>
  <c r="T1192" i="1"/>
  <c r="R1192" i="1"/>
  <c r="Q681" i="1"/>
  <c r="P681" i="1"/>
  <c r="S681" i="1" s="1"/>
  <c r="O681" i="1"/>
  <c r="N681" i="1"/>
  <c r="M681" i="1"/>
  <c r="L681" i="1"/>
  <c r="J681" i="1"/>
  <c r="K681" i="1" s="1"/>
  <c r="I681" i="1"/>
  <c r="G681" i="1"/>
  <c r="F681" i="1"/>
  <c r="B681" i="1"/>
  <c r="C681" i="1" s="1"/>
  <c r="V1191" i="1"/>
  <c r="U1191" i="1"/>
  <c r="T1191" i="1"/>
  <c r="R1191" i="1"/>
  <c r="Q680" i="1"/>
  <c r="P680" i="1"/>
  <c r="O680" i="1"/>
  <c r="N680" i="1"/>
  <c r="M680" i="1"/>
  <c r="L680" i="1"/>
  <c r="J680" i="1"/>
  <c r="K680" i="1" s="1"/>
  <c r="I680" i="1"/>
  <c r="G680" i="1"/>
  <c r="F680" i="1"/>
  <c r="B680" i="1"/>
  <c r="C680" i="1" s="1"/>
  <c r="V1190" i="1"/>
  <c r="U1190" i="1"/>
  <c r="T1190" i="1"/>
  <c r="R1190" i="1"/>
  <c r="Q679" i="1"/>
  <c r="P679" i="1"/>
  <c r="O679" i="1"/>
  <c r="N679" i="1"/>
  <c r="M679" i="1"/>
  <c r="L679" i="1"/>
  <c r="J679" i="1"/>
  <c r="K679" i="1" s="1"/>
  <c r="I679" i="1"/>
  <c r="G679" i="1"/>
  <c r="F679" i="1"/>
  <c r="B679" i="1"/>
  <c r="C679" i="1" s="1"/>
  <c r="V1189" i="1"/>
  <c r="U1189" i="1"/>
  <c r="T1189" i="1"/>
  <c r="Q678" i="1"/>
  <c r="P678" i="1"/>
  <c r="O678" i="1"/>
  <c r="N678" i="1"/>
  <c r="M678" i="1"/>
  <c r="L678" i="1"/>
  <c r="J678" i="1"/>
  <c r="K678" i="1" s="1"/>
  <c r="I678" i="1"/>
  <c r="G678" i="1"/>
  <c r="F678" i="1"/>
  <c r="B678" i="1"/>
  <c r="V1188" i="1"/>
  <c r="U1188" i="1"/>
  <c r="T1188" i="1"/>
  <c r="Q677" i="1"/>
  <c r="P677" i="1"/>
  <c r="O677" i="1"/>
  <c r="N677" i="1"/>
  <c r="M677" i="1"/>
  <c r="L677" i="1"/>
  <c r="J677" i="1"/>
  <c r="K677" i="1" s="1"/>
  <c r="I677" i="1"/>
  <c r="G677" i="1"/>
  <c r="F677" i="1"/>
  <c r="B677" i="1"/>
  <c r="V1187" i="1"/>
  <c r="U1187" i="1"/>
  <c r="T1187" i="1"/>
  <c r="Q676" i="1"/>
  <c r="P676" i="1"/>
  <c r="O676" i="1"/>
  <c r="N676" i="1"/>
  <c r="M676" i="1"/>
  <c r="L676" i="1"/>
  <c r="J676" i="1"/>
  <c r="K676" i="1" s="1"/>
  <c r="I676" i="1"/>
  <c r="G676" i="1"/>
  <c r="F676" i="1"/>
  <c r="B676" i="1"/>
  <c r="C676" i="1" s="1"/>
  <c r="V1186" i="1"/>
  <c r="U1186" i="1"/>
  <c r="T1186" i="1"/>
  <c r="Q675" i="1"/>
  <c r="P675" i="1"/>
  <c r="O675" i="1"/>
  <c r="N675" i="1"/>
  <c r="M675" i="1"/>
  <c r="L675" i="1"/>
  <c r="J675" i="1"/>
  <c r="K675" i="1" s="1"/>
  <c r="I675" i="1"/>
  <c r="G675" i="1"/>
  <c r="F675" i="1"/>
  <c r="B675" i="1"/>
  <c r="C675" i="1" s="1"/>
  <c r="V1185" i="1"/>
  <c r="U1185" i="1"/>
  <c r="T1185" i="1"/>
  <c r="Q674" i="1"/>
  <c r="P674" i="1"/>
  <c r="O674" i="1"/>
  <c r="N674" i="1"/>
  <c r="M674" i="1"/>
  <c r="L674" i="1"/>
  <c r="J674" i="1"/>
  <c r="K674" i="1" s="1"/>
  <c r="I674" i="1"/>
  <c r="G674" i="1"/>
  <c r="F674" i="1"/>
  <c r="B674" i="1"/>
  <c r="V1184" i="1"/>
  <c r="U1184" i="1"/>
  <c r="T1184" i="1"/>
  <c r="R1184" i="1"/>
  <c r="Q673" i="1"/>
  <c r="P673" i="1"/>
  <c r="O673" i="1"/>
  <c r="N673" i="1"/>
  <c r="M673" i="1"/>
  <c r="L673" i="1"/>
  <c r="J673" i="1"/>
  <c r="K673" i="1" s="1"/>
  <c r="I673" i="1"/>
  <c r="G673" i="1"/>
  <c r="F673" i="1"/>
  <c r="B673" i="1"/>
  <c r="C673" i="1" s="1"/>
  <c r="V1183" i="1"/>
  <c r="U1183" i="1"/>
  <c r="T1183" i="1"/>
  <c r="R1183" i="1"/>
  <c r="Q672" i="1"/>
  <c r="P672" i="1"/>
  <c r="O672" i="1"/>
  <c r="N672" i="1"/>
  <c r="M672" i="1"/>
  <c r="L672" i="1"/>
  <c r="J672" i="1"/>
  <c r="K672" i="1" s="1"/>
  <c r="I672" i="1"/>
  <c r="G672" i="1"/>
  <c r="F672" i="1"/>
  <c r="B672" i="1"/>
  <c r="C672" i="1" s="1"/>
  <c r="V1182" i="1"/>
  <c r="U1182" i="1"/>
  <c r="T1182" i="1"/>
  <c r="S1182" i="1"/>
  <c r="R1182" i="1"/>
  <c r="Q671" i="1"/>
  <c r="P671" i="1"/>
  <c r="S671" i="1" s="1"/>
  <c r="O671" i="1"/>
  <c r="N671" i="1"/>
  <c r="M671" i="1"/>
  <c r="L671" i="1"/>
  <c r="J671" i="1"/>
  <c r="K671" i="1" s="1"/>
  <c r="I671" i="1"/>
  <c r="G671" i="1"/>
  <c r="F671" i="1"/>
  <c r="B671" i="1"/>
  <c r="C671" i="1" s="1"/>
  <c r="V1181" i="1"/>
  <c r="U1181" i="1"/>
  <c r="T1181" i="1"/>
  <c r="S1181" i="1"/>
  <c r="R1181" i="1"/>
  <c r="Q670" i="1"/>
  <c r="P670" i="1"/>
  <c r="S670" i="1" s="1"/>
  <c r="O670" i="1"/>
  <c r="N670" i="1"/>
  <c r="M670" i="1"/>
  <c r="L670" i="1"/>
  <c r="J670" i="1"/>
  <c r="K670" i="1" s="1"/>
  <c r="I670" i="1"/>
  <c r="G670" i="1"/>
  <c r="F670" i="1"/>
  <c r="B670" i="1"/>
  <c r="V1180" i="1"/>
  <c r="U1180" i="1"/>
  <c r="T1180" i="1"/>
  <c r="S1180" i="1"/>
  <c r="R1180" i="1"/>
  <c r="Q669" i="1"/>
  <c r="P669" i="1"/>
  <c r="S669" i="1" s="1"/>
  <c r="O669" i="1"/>
  <c r="N669" i="1"/>
  <c r="M669" i="1"/>
  <c r="L669" i="1"/>
  <c r="J669" i="1"/>
  <c r="K669" i="1" s="1"/>
  <c r="I669" i="1"/>
  <c r="G669" i="1"/>
  <c r="F669" i="1"/>
  <c r="B669" i="1"/>
  <c r="V1179" i="1"/>
  <c r="U1179" i="1"/>
  <c r="T1179" i="1"/>
  <c r="R1179" i="1"/>
  <c r="Q667" i="1"/>
  <c r="P667" i="1"/>
  <c r="S1179" i="1" s="1"/>
  <c r="O667" i="1"/>
  <c r="N667" i="1"/>
  <c r="M667" i="1"/>
  <c r="L667" i="1"/>
  <c r="J667" i="1"/>
  <c r="K667" i="1" s="1"/>
  <c r="I667" i="1"/>
  <c r="G667" i="1"/>
  <c r="F667" i="1"/>
  <c r="B667" i="1"/>
  <c r="V1178" i="1"/>
  <c r="U1178" i="1"/>
  <c r="T1178" i="1"/>
  <c r="Q666" i="1"/>
  <c r="P666" i="1"/>
  <c r="O666" i="1"/>
  <c r="N666" i="1"/>
  <c r="M666" i="1"/>
  <c r="L666" i="1"/>
  <c r="J666" i="1"/>
  <c r="K666" i="1" s="1"/>
  <c r="I666" i="1"/>
  <c r="G666" i="1"/>
  <c r="F666" i="1"/>
  <c r="B666" i="1"/>
  <c r="V1177" i="1"/>
  <c r="U1177" i="1"/>
  <c r="T1177" i="1"/>
  <c r="R1177" i="1"/>
  <c r="Q665" i="1"/>
  <c r="P665" i="1"/>
  <c r="S1177" i="1" s="1"/>
  <c r="O665" i="1"/>
  <c r="N665" i="1"/>
  <c r="M665" i="1"/>
  <c r="L665" i="1"/>
  <c r="J665" i="1"/>
  <c r="K665" i="1" s="1"/>
  <c r="I665" i="1"/>
  <c r="G665" i="1"/>
  <c r="F665" i="1"/>
  <c r="B665" i="1"/>
  <c r="C665" i="1" s="1"/>
  <c r="V1176" i="1"/>
  <c r="U1176" i="1"/>
  <c r="T1176" i="1"/>
  <c r="S1176" i="1"/>
  <c r="R1176" i="1"/>
  <c r="Q664" i="1"/>
  <c r="P664" i="1"/>
  <c r="O664" i="1"/>
  <c r="N664" i="1"/>
  <c r="M664" i="1"/>
  <c r="L664" i="1"/>
  <c r="J664" i="1"/>
  <c r="K664" i="1" s="1"/>
  <c r="I664" i="1"/>
  <c r="G664" i="1"/>
  <c r="F664" i="1"/>
  <c r="B664" i="1"/>
  <c r="C664" i="1" s="1"/>
  <c r="V1175" i="1"/>
  <c r="U1175" i="1"/>
  <c r="T1175" i="1"/>
  <c r="Q662" i="1"/>
  <c r="P662" i="1"/>
  <c r="O662" i="1"/>
  <c r="N662" i="1"/>
  <c r="M662" i="1"/>
  <c r="L662" i="1"/>
  <c r="J662" i="1"/>
  <c r="K662" i="1" s="1"/>
  <c r="I662" i="1"/>
  <c r="G662" i="1"/>
  <c r="F662" i="1"/>
  <c r="B662" i="1"/>
  <c r="C662" i="1" s="1"/>
  <c r="V1174" i="1"/>
  <c r="U1174" i="1"/>
  <c r="T1174" i="1"/>
  <c r="R1174" i="1"/>
  <c r="Q661" i="1"/>
  <c r="P661" i="1"/>
  <c r="S661" i="1" s="1"/>
  <c r="O661" i="1"/>
  <c r="N661" i="1"/>
  <c r="M661" i="1"/>
  <c r="L661" i="1"/>
  <c r="J661" i="1"/>
  <c r="K661" i="1" s="1"/>
  <c r="I661" i="1"/>
  <c r="G661" i="1"/>
  <c r="F661" i="1"/>
  <c r="B661" i="1"/>
  <c r="C661" i="1" s="1"/>
  <c r="V1173" i="1"/>
  <c r="U1173" i="1"/>
  <c r="T1173" i="1"/>
  <c r="R1173" i="1"/>
  <c r="Q660" i="1"/>
  <c r="P660" i="1"/>
  <c r="S1173" i="1" s="1"/>
  <c r="O660" i="1"/>
  <c r="N660" i="1"/>
  <c r="M660" i="1"/>
  <c r="L660" i="1"/>
  <c r="J660" i="1"/>
  <c r="K660" i="1" s="1"/>
  <c r="I660" i="1"/>
  <c r="G660" i="1"/>
  <c r="F660" i="1"/>
  <c r="B660" i="1"/>
  <c r="V1172" i="1"/>
  <c r="U1172" i="1"/>
  <c r="T1172" i="1"/>
  <c r="R1172" i="1"/>
  <c r="Q659" i="1"/>
  <c r="P659" i="1"/>
  <c r="S1172" i="1" s="1"/>
  <c r="O659" i="1"/>
  <c r="N659" i="1"/>
  <c r="M659" i="1"/>
  <c r="L659" i="1"/>
  <c r="J659" i="1"/>
  <c r="K659" i="1" s="1"/>
  <c r="I659" i="1"/>
  <c r="G659" i="1"/>
  <c r="F659" i="1"/>
  <c r="B659" i="1"/>
  <c r="V1171" i="1"/>
  <c r="U1171" i="1"/>
  <c r="T1171" i="1"/>
  <c r="R1171" i="1"/>
  <c r="Q658" i="1"/>
  <c r="P658" i="1"/>
  <c r="S658" i="1" s="1"/>
  <c r="O658" i="1"/>
  <c r="N658" i="1"/>
  <c r="M658" i="1"/>
  <c r="L658" i="1"/>
  <c r="J658" i="1"/>
  <c r="K658" i="1" s="1"/>
  <c r="I658" i="1"/>
  <c r="G658" i="1"/>
  <c r="F658" i="1"/>
  <c r="B658" i="1"/>
  <c r="C658" i="1" s="1"/>
  <c r="V1170" i="1"/>
  <c r="U1170" i="1"/>
  <c r="T1170" i="1"/>
  <c r="R1170" i="1"/>
  <c r="Q657" i="1"/>
  <c r="P657" i="1"/>
  <c r="S657" i="1" s="1"/>
  <c r="O657" i="1"/>
  <c r="N657" i="1"/>
  <c r="M657" i="1"/>
  <c r="L657" i="1"/>
  <c r="J657" i="1"/>
  <c r="K657" i="1" s="1"/>
  <c r="I657" i="1"/>
  <c r="G657" i="1"/>
  <c r="F657" i="1"/>
  <c r="B657" i="1"/>
  <c r="C657" i="1" s="1"/>
  <c r="V1169" i="1"/>
  <c r="U1169" i="1"/>
  <c r="T1169" i="1"/>
  <c r="Q656" i="1"/>
  <c r="P656" i="1"/>
  <c r="O656" i="1"/>
  <c r="N656" i="1"/>
  <c r="M656" i="1"/>
  <c r="L656" i="1"/>
  <c r="J656" i="1"/>
  <c r="K656" i="1" s="1"/>
  <c r="I656" i="1"/>
  <c r="G656" i="1"/>
  <c r="F656" i="1"/>
  <c r="B656" i="1"/>
  <c r="V1168" i="1"/>
  <c r="U1168" i="1"/>
  <c r="T1168" i="1"/>
  <c r="Q655" i="1"/>
  <c r="P655" i="1"/>
  <c r="O655" i="1"/>
  <c r="N655" i="1"/>
  <c r="M655" i="1"/>
  <c r="L655" i="1"/>
  <c r="J655" i="1"/>
  <c r="K655" i="1" s="1"/>
  <c r="I655" i="1"/>
  <c r="G655" i="1"/>
  <c r="F655" i="1"/>
  <c r="B655" i="1"/>
  <c r="C655" i="1" s="1"/>
  <c r="V1167" i="1"/>
  <c r="U1167" i="1"/>
  <c r="T1167" i="1"/>
  <c r="Q654" i="1"/>
  <c r="P654" i="1"/>
  <c r="S654" i="1" s="1"/>
  <c r="O654" i="1"/>
  <c r="N654" i="1"/>
  <c r="M654" i="1"/>
  <c r="L654" i="1"/>
  <c r="J654" i="1"/>
  <c r="K654" i="1" s="1"/>
  <c r="I654" i="1"/>
  <c r="G654" i="1"/>
  <c r="F654" i="1"/>
  <c r="B654" i="1"/>
  <c r="C654" i="1" s="1"/>
  <c r="V1166" i="1"/>
  <c r="U1166" i="1"/>
  <c r="T1166" i="1"/>
  <c r="Q653" i="1"/>
  <c r="P653" i="1"/>
  <c r="O653" i="1"/>
  <c r="N653" i="1"/>
  <c r="M653" i="1"/>
  <c r="L653" i="1"/>
  <c r="J653" i="1"/>
  <c r="K653" i="1" s="1"/>
  <c r="I653" i="1"/>
  <c r="G653" i="1"/>
  <c r="F653" i="1"/>
  <c r="B653" i="1"/>
  <c r="C653" i="1" s="1"/>
  <c r="V1165" i="1"/>
  <c r="U1165" i="1"/>
  <c r="T1165" i="1"/>
  <c r="Q652" i="1"/>
  <c r="P652" i="1"/>
  <c r="O652" i="1"/>
  <c r="N652" i="1"/>
  <c r="M652" i="1"/>
  <c r="L652" i="1"/>
  <c r="J652" i="1"/>
  <c r="K652" i="1" s="1"/>
  <c r="I652" i="1"/>
  <c r="G652" i="1"/>
  <c r="F652" i="1"/>
  <c r="B652" i="1"/>
  <c r="V1164" i="1"/>
  <c r="U1164" i="1"/>
  <c r="T1164" i="1"/>
  <c r="Q650" i="1"/>
  <c r="P650" i="1"/>
  <c r="S650" i="1" s="1"/>
  <c r="O650" i="1"/>
  <c r="N650" i="1"/>
  <c r="M650" i="1"/>
  <c r="L650" i="1"/>
  <c r="J650" i="1"/>
  <c r="K650" i="1" s="1"/>
  <c r="I650" i="1"/>
  <c r="G650" i="1"/>
  <c r="F650" i="1"/>
  <c r="B650" i="1"/>
  <c r="V1163" i="1"/>
  <c r="U1163" i="1"/>
  <c r="T1163" i="1"/>
  <c r="Q649" i="1"/>
  <c r="P649" i="1"/>
  <c r="S649" i="1" s="1"/>
  <c r="O649" i="1"/>
  <c r="N649" i="1"/>
  <c r="M649" i="1"/>
  <c r="L649" i="1"/>
  <c r="J649" i="1"/>
  <c r="K649" i="1" s="1"/>
  <c r="I649" i="1"/>
  <c r="G649" i="1"/>
  <c r="F649" i="1"/>
  <c r="B649" i="1"/>
  <c r="V1162" i="1"/>
  <c r="U1162" i="1"/>
  <c r="T1162" i="1"/>
  <c r="Q648" i="1"/>
  <c r="P648" i="1"/>
  <c r="O648" i="1"/>
  <c r="N648" i="1"/>
  <c r="M648" i="1"/>
  <c r="L648" i="1"/>
  <c r="J648" i="1"/>
  <c r="K648" i="1" s="1"/>
  <c r="I648" i="1"/>
  <c r="G648" i="1"/>
  <c r="F648" i="1"/>
  <c r="B648" i="1"/>
  <c r="V1161" i="1"/>
  <c r="U1161" i="1"/>
  <c r="T1161" i="1"/>
  <c r="R1161" i="1"/>
  <c r="Q647" i="1"/>
  <c r="P647" i="1"/>
  <c r="O647" i="1"/>
  <c r="N647" i="1"/>
  <c r="M647" i="1"/>
  <c r="L647" i="1"/>
  <c r="J647" i="1"/>
  <c r="K647" i="1" s="1"/>
  <c r="I647" i="1"/>
  <c r="G647" i="1"/>
  <c r="F647" i="1"/>
  <c r="B647" i="1"/>
  <c r="C647" i="1" s="1"/>
  <c r="V1160" i="1"/>
  <c r="U1160" i="1"/>
  <c r="T1160" i="1"/>
  <c r="S1160" i="1"/>
  <c r="R1160" i="1"/>
  <c r="Q646" i="1"/>
  <c r="P646" i="1"/>
  <c r="S646" i="1" s="1"/>
  <c r="O646" i="1"/>
  <c r="N646" i="1"/>
  <c r="M646" i="1"/>
  <c r="L646" i="1"/>
  <c r="J646" i="1"/>
  <c r="K646" i="1" s="1"/>
  <c r="I646" i="1"/>
  <c r="G646" i="1"/>
  <c r="F646" i="1"/>
  <c r="B646" i="1"/>
  <c r="C646" i="1" s="1"/>
  <c r="V1159" i="1"/>
  <c r="U1159" i="1"/>
  <c r="T1159" i="1"/>
  <c r="R1159" i="1"/>
  <c r="Q645" i="1"/>
  <c r="P645" i="1"/>
  <c r="S645" i="1" s="1"/>
  <c r="O645" i="1"/>
  <c r="N645" i="1"/>
  <c r="M645" i="1"/>
  <c r="L645" i="1"/>
  <c r="J645" i="1"/>
  <c r="K645" i="1" s="1"/>
  <c r="I645" i="1"/>
  <c r="G645" i="1"/>
  <c r="F645" i="1"/>
  <c r="B645" i="1"/>
  <c r="C645" i="1" s="1"/>
  <c r="V1158" i="1"/>
  <c r="U1158" i="1"/>
  <c r="T1158" i="1"/>
  <c r="R1158" i="1"/>
  <c r="Q641" i="1"/>
  <c r="P641" i="1"/>
  <c r="S641" i="1" s="1"/>
  <c r="O641" i="1"/>
  <c r="N641" i="1"/>
  <c r="M641" i="1"/>
  <c r="L641" i="1"/>
  <c r="J641" i="1"/>
  <c r="K641" i="1" s="1"/>
  <c r="I641" i="1"/>
  <c r="G641" i="1"/>
  <c r="F641" i="1"/>
  <c r="B641" i="1"/>
  <c r="C641" i="1" s="1"/>
  <c r="V1157" i="1"/>
  <c r="U1157" i="1"/>
  <c r="T1157" i="1"/>
  <c r="R1157" i="1"/>
  <c r="Q640" i="1"/>
  <c r="P640" i="1"/>
  <c r="O640" i="1"/>
  <c r="N640" i="1"/>
  <c r="M640" i="1"/>
  <c r="L640" i="1"/>
  <c r="J640" i="1"/>
  <c r="K640" i="1" s="1"/>
  <c r="I640" i="1"/>
  <c r="G640" i="1"/>
  <c r="F640" i="1"/>
  <c r="B640" i="1"/>
  <c r="V1156" i="1"/>
  <c r="U1156" i="1"/>
  <c r="T1156" i="1"/>
  <c r="Q639" i="1"/>
  <c r="P639" i="1"/>
  <c r="O639" i="1"/>
  <c r="N639" i="1"/>
  <c r="M639" i="1"/>
  <c r="L639" i="1"/>
  <c r="J639" i="1"/>
  <c r="K639" i="1" s="1"/>
  <c r="I639" i="1"/>
  <c r="G639" i="1"/>
  <c r="F639" i="1"/>
  <c r="B639" i="1"/>
  <c r="V1155" i="1"/>
  <c r="U1155" i="1"/>
  <c r="T1155" i="1"/>
  <c r="Q638" i="1"/>
  <c r="P638" i="1"/>
  <c r="O638" i="1"/>
  <c r="N638" i="1"/>
  <c r="M638" i="1"/>
  <c r="L638" i="1"/>
  <c r="J638" i="1"/>
  <c r="K638" i="1" s="1"/>
  <c r="I638" i="1"/>
  <c r="G638" i="1"/>
  <c r="F638" i="1"/>
  <c r="B638" i="1"/>
  <c r="C638" i="1" s="1"/>
  <c r="V1154" i="1"/>
  <c r="U1154" i="1"/>
  <c r="T1154" i="1"/>
  <c r="R1154" i="1"/>
  <c r="Q637" i="1"/>
  <c r="P637" i="1"/>
  <c r="O637" i="1"/>
  <c r="N637" i="1"/>
  <c r="M637" i="1"/>
  <c r="L637" i="1"/>
  <c r="J637" i="1"/>
  <c r="K637" i="1" s="1"/>
  <c r="I637" i="1"/>
  <c r="G637" i="1"/>
  <c r="F637" i="1"/>
  <c r="B637" i="1"/>
  <c r="C637" i="1" s="1"/>
  <c r="V1153" i="1"/>
  <c r="U1153" i="1"/>
  <c r="T1153" i="1"/>
  <c r="R1153" i="1"/>
  <c r="Q636" i="1"/>
  <c r="P636" i="1"/>
  <c r="O636" i="1"/>
  <c r="N636" i="1"/>
  <c r="M636" i="1"/>
  <c r="L636" i="1"/>
  <c r="J636" i="1"/>
  <c r="K636" i="1" s="1"/>
  <c r="I636" i="1"/>
  <c r="G636" i="1"/>
  <c r="F636" i="1"/>
  <c r="B636" i="1"/>
  <c r="V1152" i="1"/>
  <c r="U1152" i="1"/>
  <c r="T1152" i="1"/>
  <c r="R1152" i="1"/>
  <c r="Q635" i="1"/>
  <c r="P635" i="1"/>
  <c r="O635" i="1"/>
  <c r="N635" i="1"/>
  <c r="M635" i="1"/>
  <c r="L635" i="1"/>
  <c r="J635" i="1"/>
  <c r="K635" i="1" s="1"/>
  <c r="I635" i="1"/>
  <c r="G635" i="1"/>
  <c r="F635" i="1"/>
  <c r="B635" i="1"/>
  <c r="C635" i="1" s="1"/>
  <c r="V1151" i="1"/>
  <c r="U1151" i="1"/>
  <c r="T1151" i="1"/>
  <c r="R1151" i="1"/>
  <c r="Q634" i="1"/>
  <c r="P634" i="1"/>
  <c r="S1151" i="1" s="1"/>
  <c r="O634" i="1"/>
  <c r="N634" i="1"/>
  <c r="M634" i="1"/>
  <c r="L634" i="1"/>
  <c r="J634" i="1"/>
  <c r="K634" i="1" s="1"/>
  <c r="I634" i="1"/>
  <c r="G634" i="1"/>
  <c r="F634" i="1"/>
  <c r="B634" i="1"/>
  <c r="C634" i="1" s="1"/>
  <c r="V1150" i="1"/>
  <c r="U1150" i="1"/>
  <c r="T1150" i="1"/>
  <c r="S1150" i="1"/>
  <c r="R1150" i="1"/>
  <c r="Q633" i="1"/>
  <c r="P633" i="1"/>
  <c r="O633" i="1"/>
  <c r="N633" i="1"/>
  <c r="M633" i="1"/>
  <c r="L633" i="1"/>
  <c r="J633" i="1"/>
  <c r="K633" i="1" s="1"/>
  <c r="I633" i="1"/>
  <c r="G633" i="1"/>
  <c r="F633" i="1"/>
  <c r="B633" i="1"/>
  <c r="C633" i="1" s="1"/>
  <c r="V1149" i="1"/>
  <c r="U1149" i="1"/>
  <c r="T1149" i="1"/>
  <c r="S1149" i="1"/>
  <c r="R1149" i="1"/>
  <c r="Q632" i="1"/>
  <c r="P632" i="1"/>
  <c r="O632" i="1"/>
  <c r="N632" i="1"/>
  <c r="M632" i="1"/>
  <c r="L632" i="1"/>
  <c r="J632" i="1"/>
  <c r="K632" i="1" s="1"/>
  <c r="I632" i="1"/>
  <c r="G632" i="1"/>
  <c r="F632" i="1"/>
  <c r="B632" i="1"/>
  <c r="V1148" i="1"/>
  <c r="U1148" i="1"/>
  <c r="T1148" i="1"/>
  <c r="Q631" i="1"/>
  <c r="P631" i="1"/>
  <c r="O631" i="1"/>
  <c r="N631" i="1"/>
  <c r="M631" i="1"/>
  <c r="L631" i="1"/>
  <c r="J631" i="1"/>
  <c r="K631" i="1" s="1"/>
  <c r="I631" i="1"/>
  <c r="G631" i="1"/>
  <c r="F631" i="1"/>
  <c r="B631" i="1"/>
  <c r="V1147" i="1"/>
  <c r="U1147" i="1"/>
  <c r="T1147" i="1"/>
  <c r="R1147" i="1"/>
  <c r="Q630" i="1"/>
  <c r="P630" i="1"/>
  <c r="O630" i="1"/>
  <c r="N630" i="1"/>
  <c r="M630" i="1"/>
  <c r="L630" i="1"/>
  <c r="J630" i="1"/>
  <c r="K630" i="1" s="1"/>
  <c r="I630" i="1"/>
  <c r="G630" i="1"/>
  <c r="F630" i="1"/>
  <c r="B630" i="1"/>
  <c r="V1146" i="1"/>
  <c r="U1146" i="1"/>
  <c r="T1146" i="1"/>
  <c r="R1146" i="1"/>
  <c r="Q629" i="1"/>
  <c r="P629" i="1"/>
  <c r="O629" i="1"/>
  <c r="N629" i="1"/>
  <c r="M629" i="1"/>
  <c r="L629" i="1"/>
  <c r="J629" i="1"/>
  <c r="K629" i="1" s="1"/>
  <c r="I629" i="1"/>
  <c r="G629" i="1"/>
  <c r="F629" i="1"/>
  <c r="B629" i="1"/>
  <c r="V1145" i="1"/>
  <c r="U1145" i="1"/>
  <c r="T1145" i="1"/>
  <c r="R1145" i="1"/>
  <c r="Q628" i="1"/>
  <c r="P628" i="1"/>
  <c r="S1145" i="1" s="1"/>
  <c r="O628" i="1"/>
  <c r="N628" i="1"/>
  <c r="M628" i="1"/>
  <c r="L628" i="1"/>
  <c r="J628" i="1"/>
  <c r="K628" i="1" s="1"/>
  <c r="I628" i="1"/>
  <c r="G628" i="1"/>
  <c r="F628" i="1"/>
  <c r="B628" i="1"/>
  <c r="C628" i="1" s="1"/>
  <c r="V1144" i="1"/>
  <c r="U1144" i="1"/>
  <c r="T1144" i="1"/>
  <c r="R1144" i="1"/>
  <c r="Q627" i="1"/>
  <c r="P627" i="1"/>
  <c r="O627" i="1"/>
  <c r="N627" i="1"/>
  <c r="M627" i="1"/>
  <c r="L627" i="1"/>
  <c r="J627" i="1"/>
  <c r="K627" i="1" s="1"/>
  <c r="I627" i="1"/>
  <c r="G627" i="1"/>
  <c r="F627" i="1"/>
  <c r="B627" i="1"/>
  <c r="C627" i="1" s="1"/>
  <c r="V1143" i="1"/>
  <c r="U1143" i="1"/>
  <c r="T1143" i="1"/>
  <c r="S1143" i="1"/>
  <c r="R1143" i="1"/>
  <c r="Q625" i="1"/>
  <c r="P625" i="1"/>
  <c r="O625" i="1"/>
  <c r="N625" i="1"/>
  <c r="M625" i="1"/>
  <c r="L625" i="1"/>
  <c r="J625" i="1"/>
  <c r="K625" i="1" s="1"/>
  <c r="I625" i="1"/>
  <c r="G625" i="1"/>
  <c r="F625" i="1"/>
  <c r="B625" i="1"/>
  <c r="C625" i="1" s="1"/>
  <c r="V1142" i="1"/>
  <c r="U1142" i="1"/>
  <c r="T1142" i="1"/>
  <c r="R1142" i="1"/>
  <c r="Q624" i="1"/>
  <c r="P624" i="1"/>
  <c r="O624" i="1"/>
  <c r="N624" i="1"/>
  <c r="M624" i="1"/>
  <c r="L624" i="1"/>
  <c r="J624" i="1"/>
  <c r="K624" i="1" s="1"/>
  <c r="I624" i="1"/>
  <c r="G624" i="1"/>
  <c r="F624" i="1"/>
  <c r="B624" i="1"/>
  <c r="C624" i="1" s="1"/>
  <c r="V1141" i="1"/>
  <c r="U1141" i="1"/>
  <c r="T1141" i="1"/>
  <c r="Q623" i="1"/>
  <c r="P623" i="1"/>
  <c r="O623" i="1"/>
  <c r="N623" i="1"/>
  <c r="M623" i="1"/>
  <c r="L623" i="1"/>
  <c r="J623" i="1"/>
  <c r="K623" i="1" s="1"/>
  <c r="I623" i="1"/>
  <c r="G623" i="1"/>
  <c r="F623" i="1"/>
  <c r="B623" i="1"/>
  <c r="V1140" i="1"/>
  <c r="U1140" i="1"/>
  <c r="T1140" i="1"/>
  <c r="Q622" i="1"/>
  <c r="P622" i="1"/>
  <c r="O622" i="1"/>
  <c r="N622" i="1"/>
  <c r="M622" i="1"/>
  <c r="L622" i="1"/>
  <c r="J622" i="1"/>
  <c r="K622" i="1" s="1"/>
  <c r="I622" i="1"/>
  <c r="G622" i="1"/>
  <c r="F622" i="1"/>
  <c r="B622" i="1"/>
  <c r="V1139" i="1"/>
  <c r="U1139" i="1"/>
  <c r="T1139" i="1"/>
  <c r="Q621" i="1"/>
  <c r="P621" i="1"/>
  <c r="O621" i="1"/>
  <c r="N621" i="1"/>
  <c r="M621" i="1"/>
  <c r="L621" i="1"/>
  <c r="J621" i="1"/>
  <c r="K621" i="1" s="1"/>
  <c r="I621" i="1"/>
  <c r="G621" i="1"/>
  <c r="F621" i="1"/>
  <c r="B621" i="1"/>
  <c r="C621" i="1" s="1"/>
  <c r="V1138" i="1"/>
  <c r="U1138" i="1"/>
  <c r="T1138" i="1"/>
  <c r="Q620" i="1"/>
  <c r="P620" i="1"/>
  <c r="O620" i="1"/>
  <c r="N620" i="1"/>
  <c r="M620" i="1"/>
  <c r="L620" i="1"/>
  <c r="J620" i="1"/>
  <c r="K620" i="1" s="1"/>
  <c r="I620" i="1"/>
  <c r="G620" i="1"/>
  <c r="F620" i="1"/>
  <c r="B620" i="1"/>
  <c r="C620" i="1" s="1"/>
  <c r="V1137" i="1"/>
  <c r="U1137" i="1"/>
  <c r="T1137" i="1"/>
  <c r="Q619" i="1"/>
  <c r="P619" i="1"/>
  <c r="O619" i="1"/>
  <c r="N619" i="1"/>
  <c r="M619" i="1"/>
  <c r="L619" i="1"/>
  <c r="J619" i="1"/>
  <c r="K619" i="1" s="1"/>
  <c r="I619" i="1"/>
  <c r="G619" i="1"/>
  <c r="F619" i="1"/>
  <c r="B619" i="1"/>
  <c r="V1136" i="1"/>
  <c r="U1136" i="1"/>
  <c r="T1136" i="1"/>
  <c r="Q618" i="1"/>
  <c r="P618" i="1"/>
  <c r="S618" i="1" s="1"/>
  <c r="O618" i="1"/>
  <c r="N618" i="1"/>
  <c r="M618" i="1"/>
  <c r="L618" i="1"/>
  <c r="J618" i="1"/>
  <c r="K618" i="1" s="1"/>
  <c r="I618" i="1"/>
  <c r="G618" i="1"/>
  <c r="F618" i="1"/>
  <c r="B618" i="1"/>
  <c r="C618" i="1" s="1"/>
  <c r="V1135" i="1"/>
  <c r="U1135" i="1"/>
  <c r="T1135" i="1"/>
  <c r="Q617" i="1"/>
  <c r="P617" i="1"/>
  <c r="O617" i="1"/>
  <c r="N617" i="1"/>
  <c r="M617" i="1"/>
  <c r="L617" i="1"/>
  <c r="J617" i="1"/>
  <c r="K617" i="1" s="1"/>
  <c r="I617" i="1"/>
  <c r="G617" i="1"/>
  <c r="F617" i="1"/>
  <c r="B617" i="1"/>
  <c r="V1134" i="1"/>
  <c r="U1134" i="1"/>
  <c r="T1134" i="1"/>
  <c r="R1134" i="1"/>
  <c r="Q615" i="1"/>
  <c r="P615" i="1"/>
  <c r="S615" i="1" s="1"/>
  <c r="O615" i="1"/>
  <c r="N615" i="1"/>
  <c r="M615" i="1"/>
  <c r="L615" i="1"/>
  <c r="J615" i="1"/>
  <c r="K615" i="1" s="1"/>
  <c r="I615" i="1"/>
  <c r="G615" i="1"/>
  <c r="F615" i="1"/>
  <c r="B615" i="1"/>
  <c r="C615" i="1" s="1"/>
  <c r="V1133" i="1"/>
  <c r="U1133" i="1"/>
  <c r="T1133" i="1"/>
  <c r="Q614" i="1"/>
  <c r="P614" i="1"/>
  <c r="O614" i="1"/>
  <c r="N614" i="1"/>
  <c r="M614" i="1"/>
  <c r="L614" i="1"/>
  <c r="J614" i="1"/>
  <c r="K614" i="1" s="1"/>
  <c r="I614" i="1"/>
  <c r="G614" i="1"/>
  <c r="F614" i="1"/>
  <c r="B614" i="1"/>
  <c r="V1132" i="1"/>
  <c r="U1132" i="1"/>
  <c r="T1132" i="1"/>
  <c r="S1132" i="1"/>
  <c r="R1132" i="1"/>
  <c r="Q613" i="1"/>
  <c r="P613" i="1"/>
  <c r="S613" i="1" s="1"/>
  <c r="O613" i="1"/>
  <c r="N613" i="1"/>
  <c r="M613" i="1"/>
  <c r="L613" i="1"/>
  <c r="J613" i="1"/>
  <c r="K613" i="1" s="1"/>
  <c r="I613" i="1"/>
  <c r="G613" i="1"/>
  <c r="F613" i="1"/>
  <c r="B613" i="1"/>
  <c r="V1131" i="1"/>
  <c r="U1131" i="1"/>
  <c r="T1131" i="1"/>
  <c r="Q612" i="1"/>
  <c r="P612" i="1"/>
  <c r="S612" i="1" s="1"/>
  <c r="O612" i="1"/>
  <c r="N612" i="1"/>
  <c r="M612" i="1"/>
  <c r="L612" i="1"/>
  <c r="J612" i="1"/>
  <c r="K612" i="1" s="1"/>
  <c r="I612" i="1"/>
  <c r="G612" i="1"/>
  <c r="F612" i="1"/>
  <c r="B612" i="1"/>
  <c r="V1130" i="1"/>
  <c r="U1130" i="1"/>
  <c r="T1130" i="1"/>
  <c r="R1130" i="1"/>
  <c r="Q611" i="1"/>
  <c r="P611" i="1"/>
  <c r="S1130" i="1" s="1"/>
  <c r="O611" i="1"/>
  <c r="N611" i="1"/>
  <c r="M611" i="1"/>
  <c r="L611" i="1"/>
  <c r="J611" i="1"/>
  <c r="K611" i="1" s="1"/>
  <c r="I611" i="1"/>
  <c r="G611" i="1"/>
  <c r="F611" i="1"/>
  <c r="B611" i="1"/>
  <c r="V1129" i="1"/>
  <c r="U1129" i="1"/>
  <c r="T1129" i="1"/>
  <c r="R1129" i="1"/>
  <c r="Q610" i="1"/>
  <c r="P610" i="1"/>
  <c r="O610" i="1"/>
  <c r="N610" i="1"/>
  <c r="M610" i="1"/>
  <c r="L610" i="1"/>
  <c r="J610" i="1"/>
  <c r="K610" i="1" s="1"/>
  <c r="I610" i="1"/>
  <c r="G610" i="1"/>
  <c r="F610" i="1"/>
  <c r="B610" i="1"/>
  <c r="C610" i="1" s="1"/>
  <c r="V1128" i="1"/>
  <c r="U1128" i="1"/>
  <c r="T1128" i="1"/>
  <c r="R1128" i="1"/>
  <c r="Q608" i="1"/>
  <c r="P608" i="1"/>
  <c r="S608" i="1" s="1"/>
  <c r="O608" i="1"/>
  <c r="N608" i="1"/>
  <c r="M608" i="1"/>
  <c r="L608" i="1"/>
  <c r="J608" i="1"/>
  <c r="K608" i="1" s="1"/>
  <c r="I608" i="1"/>
  <c r="G608" i="1"/>
  <c r="F608" i="1"/>
  <c r="B608" i="1"/>
  <c r="C608" i="1" s="1"/>
  <c r="V1127" i="1"/>
  <c r="U1127" i="1"/>
  <c r="T1127" i="1"/>
  <c r="R1127" i="1"/>
  <c r="Q607" i="1"/>
  <c r="P607" i="1"/>
  <c r="O607" i="1"/>
  <c r="N607" i="1"/>
  <c r="M607" i="1"/>
  <c r="L607" i="1"/>
  <c r="J607" i="1"/>
  <c r="K607" i="1" s="1"/>
  <c r="I607" i="1"/>
  <c r="G607" i="1"/>
  <c r="F607" i="1"/>
  <c r="B607" i="1"/>
  <c r="C607" i="1" s="1"/>
  <c r="V1126" i="1"/>
  <c r="U1126" i="1"/>
  <c r="T1126" i="1"/>
  <c r="R1126" i="1"/>
  <c r="Q606" i="1"/>
  <c r="P606" i="1"/>
  <c r="O606" i="1"/>
  <c r="N606" i="1"/>
  <c r="M606" i="1"/>
  <c r="L606" i="1"/>
  <c r="J606" i="1"/>
  <c r="K606" i="1" s="1"/>
  <c r="I606" i="1"/>
  <c r="G606" i="1"/>
  <c r="F606" i="1"/>
  <c r="B606" i="1"/>
  <c r="C606" i="1" s="1"/>
  <c r="V1125" i="1"/>
  <c r="U1125" i="1"/>
  <c r="T1125" i="1"/>
  <c r="R1125" i="1"/>
  <c r="Q604" i="1"/>
  <c r="P604" i="1"/>
  <c r="S604" i="1" s="1"/>
  <c r="O604" i="1"/>
  <c r="N604" i="1"/>
  <c r="M604" i="1"/>
  <c r="L604" i="1"/>
  <c r="J604" i="1"/>
  <c r="K604" i="1" s="1"/>
  <c r="I604" i="1"/>
  <c r="G604" i="1"/>
  <c r="F604" i="1"/>
  <c r="B604" i="1"/>
  <c r="V1124" i="1"/>
  <c r="U1124" i="1"/>
  <c r="T1124" i="1"/>
  <c r="R1124" i="1"/>
  <c r="Q602" i="1"/>
  <c r="P602" i="1"/>
  <c r="O602" i="1"/>
  <c r="N602" i="1"/>
  <c r="M602" i="1"/>
  <c r="L602" i="1"/>
  <c r="J602" i="1"/>
  <c r="K602" i="1" s="1"/>
  <c r="I602" i="1"/>
  <c r="G602" i="1"/>
  <c r="F602" i="1"/>
  <c r="B602" i="1"/>
  <c r="V1123" i="1"/>
  <c r="U1123" i="1"/>
  <c r="T1123" i="1"/>
  <c r="R1123" i="1"/>
  <c r="Q601" i="1"/>
  <c r="P601" i="1"/>
  <c r="O601" i="1"/>
  <c r="N601" i="1"/>
  <c r="M601" i="1"/>
  <c r="L601" i="1"/>
  <c r="J601" i="1"/>
  <c r="K601" i="1" s="1"/>
  <c r="I601" i="1"/>
  <c r="G601" i="1"/>
  <c r="F601" i="1"/>
  <c r="B601" i="1"/>
  <c r="C601" i="1" s="1"/>
  <c r="V1122" i="1"/>
  <c r="U1122" i="1"/>
  <c r="T1122" i="1"/>
  <c r="R1122" i="1"/>
  <c r="Q600" i="1"/>
  <c r="P600" i="1"/>
  <c r="O600" i="1"/>
  <c r="N600" i="1"/>
  <c r="M600" i="1"/>
  <c r="L600" i="1"/>
  <c r="J600" i="1"/>
  <c r="K600" i="1" s="1"/>
  <c r="I600" i="1"/>
  <c r="G600" i="1"/>
  <c r="F600" i="1"/>
  <c r="B600" i="1"/>
  <c r="C600" i="1" s="1"/>
  <c r="V1121" i="1"/>
  <c r="U1121" i="1"/>
  <c r="T1121" i="1"/>
  <c r="R1121" i="1"/>
  <c r="Q599" i="1"/>
  <c r="P599" i="1"/>
  <c r="O599" i="1"/>
  <c r="N599" i="1"/>
  <c r="M599" i="1"/>
  <c r="L599" i="1"/>
  <c r="J599" i="1"/>
  <c r="K599" i="1" s="1"/>
  <c r="I599" i="1"/>
  <c r="G599" i="1"/>
  <c r="F599" i="1"/>
  <c r="B599" i="1"/>
  <c r="V1120" i="1"/>
  <c r="U1120" i="1"/>
  <c r="T1120" i="1"/>
  <c r="S1120" i="1"/>
  <c r="R1120" i="1"/>
  <c r="Q597" i="1"/>
  <c r="P597" i="1"/>
  <c r="O597" i="1"/>
  <c r="N597" i="1"/>
  <c r="M597" i="1"/>
  <c r="L597" i="1"/>
  <c r="J597" i="1"/>
  <c r="K597" i="1" s="1"/>
  <c r="I597" i="1"/>
  <c r="G597" i="1"/>
  <c r="F597" i="1"/>
  <c r="B597" i="1"/>
  <c r="C597" i="1" s="1"/>
  <c r="V1119" i="1"/>
  <c r="U1119" i="1"/>
  <c r="T1119" i="1"/>
  <c r="R1119" i="1"/>
  <c r="Q595" i="1"/>
  <c r="P595" i="1"/>
  <c r="S1119" i="1" s="1"/>
  <c r="O595" i="1"/>
  <c r="N595" i="1"/>
  <c r="M595" i="1"/>
  <c r="L595" i="1"/>
  <c r="J595" i="1"/>
  <c r="K595" i="1" s="1"/>
  <c r="I595" i="1"/>
  <c r="G595" i="1"/>
  <c r="F595" i="1"/>
  <c r="B595" i="1"/>
  <c r="V1118" i="1"/>
  <c r="U1118" i="1"/>
  <c r="T1118" i="1"/>
  <c r="S1118" i="1"/>
  <c r="R1118" i="1"/>
  <c r="Q593" i="1"/>
  <c r="P593" i="1"/>
  <c r="O593" i="1"/>
  <c r="N593" i="1"/>
  <c r="M593" i="1"/>
  <c r="L593" i="1"/>
  <c r="J593" i="1"/>
  <c r="K593" i="1" s="1"/>
  <c r="I593" i="1"/>
  <c r="G593" i="1"/>
  <c r="F593" i="1"/>
  <c r="B593" i="1"/>
  <c r="C593" i="1" s="1"/>
  <c r="V1117" i="1"/>
  <c r="U1117" i="1"/>
  <c r="T1117" i="1"/>
  <c r="R1117" i="1"/>
  <c r="Q592" i="1"/>
  <c r="P592" i="1"/>
  <c r="S592" i="1" s="1"/>
  <c r="O592" i="1"/>
  <c r="N592" i="1"/>
  <c r="M592" i="1"/>
  <c r="L592" i="1"/>
  <c r="J592" i="1"/>
  <c r="K592" i="1" s="1"/>
  <c r="I592" i="1"/>
  <c r="G592" i="1"/>
  <c r="F592" i="1"/>
  <c r="B592" i="1"/>
  <c r="V1116" i="1"/>
  <c r="U1116" i="1"/>
  <c r="T1116" i="1"/>
  <c r="R1116" i="1"/>
  <c r="Q591" i="1"/>
  <c r="P591" i="1"/>
  <c r="O591" i="1"/>
  <c r="N591" i="1"/>
  <c r="M591" i="1"/>
  <c r="L591" i="1"/>
  <c r="J591" i="1"/>
  <c r="K591" i="1" s="1"/>
  <c r="I591" i="1"/>
  <c r="G591" i="1"/>
  <c r="F591" i="1"/>
  <c r="B591" i="1"/>
  <c r="V1115" i="1"/>
  <c r="U1115" i="1"/>
  <c r="T1115" i="1"/>
  <c r="R1115" i="1"/>
  <c r="Q590" i="1"/>
  <c r="P590" i="1"/>
  <c r="O590" i="1"/>
  <c r="N590" i="1"/>
  <c r="M590" i="1"/>
  <c r="L590" i="1"/>
  <c r="J590" i="1"/>
  <c r="K590" i="1" s="1"/>
  <c r="I590" i="1"/>
  <c r="G590" i="1"/>
  <c r="F590" i="1"/>
  <c r="B590" i="1"/>
  <c r="V1114" i="1"/>
  <c r="U1114" i="1"/>
  <c r="T1114" i="1"/>
  <c r="R1114" i="1"/>
  <c r="Q589" i="1"/>
  <c r="P589" i="1"/>
  <c r="S1114" i="1" s="1"/>
  <c r="O589" i="1"/>
  <c r="N589" i="1"/>
  <c r="M589" i="1"/>
  <c r="L589" i="1"/>
  <c r="J589" i="1"/>
  <c r="K589" i="1" s="1"/>
  <c r="I589" i="1"/>
  <c r="G589" i="1"/>
  <c r="F589" i="1"/>
  <c r="B589" i="1"/>
  <c r="C589" i="1" s="1"/>
  <c r="V1113" i="1"/>
  <c r="U1113" i="1"/>
  <c r="T1113" i="1"/>
  <c r="R1113" i="1"/>
  <c r="Q588" i="1"/>
  <c r="P588" i="1"/>
  <c r="S1113" i="1" s="1"/>
  <c r="O588" i="1"/>
  <c r="N588" i="1"/>
  <c r="M588" i="1"/>
  <c r="L588" i="1"/>
  <c r="J588" i="1"/>
  <c r="K588" i="1" s="1"/>
  <c r="I588" i="1"/>
  <c r="G588" i="1"/>
  <c r="F588" i="1"/>
  <c r="B588" i="1"/>
  <c r="C588" i="1" s="1"/>
  <c r="V1112" i="1"/>
  <c r="U1112" i="1"/>
  <c r="T1112" i="1"/>
  <c r="R1112" i="1"/>
  <c r="Q587" i="1"/>
  <c r="P587" i="1"/>
  <c r="O587" i="1"/>
  <c r="N587" i="1"/>
  <c r="M587" i="1"/>
  <c r="L587" i="1"/>
  <c r="J587" i="1"/>
  <c r="K587" i="1" s="1"/>
  <c r="I587" i="1"/>
  <c r="G587" i="1"/>
  <c r="F587" i="1"/>
  <c r="B587" i="1"/>
  <c r="C587" i="1" s="1"/>
  <c r="V1111" i="1"/>
  <c r="U1111" i="1"/>
  <c r="T1111" i="1"/>
  <c r="R1111" i="1"/>
  <c r="Q477" i="1"/>
  <c r="P477" i="1"/>
  <c r="O477" i="1"/>
  <c r="N477" i="1"/>
  <c r="M477" i="1"/>
  <c r="L477" i="1"/>
  <c r="J477" i="1"/>
  <c r="K477" i="1" s="1"/>
  <c r="I477" i="1"/>
  <c r="G477" i="1"/>
  <c r="F477" i="1"/>
  <c r="B477" i="1"/>
  <c r="C477" i="1" s="1"/>
  <c r="V1110" i="1"/>
  <c r="U1110" i="1"/>
  <c r="T1110" i="1"/>
  <c r="S1110" i="1"/>
  <c r="R1110" i="1"/>
  <c r="Q476" i="1"/>
  <c r="P476" i="1"/>
  <c r="O476" i="1"/>
  <c r="N476" i="1"/>
  <c r="M476" i="1"/>
  <c r="L476" i="1"/>
  <c r="J476" i="1"/>
  <c r="K476" i="1" s="1"/>
  <c r="I476" i="1"/>
  <c r="G476" i="1"/>
  <c r="F476" i="1"/>
  <c r="B476" i="1"/>
  <c r="C476" i="1" s="1"/>
  <c r="V1109" i="1"/>
  <c r="U1109" i="1"/>
  <c r="T1109" i="1"/>
  <c r="R1109" i="1"/>
  <c r="Q471" i="1"/>
  <c r="P471" i="1"/>
  <c r="O471" i="1"/>
  <c r="N471" i="1"/>
  <c r="M471" i="1"/>
  <c r="L471" i="1"/>
  <c r="J471" i="1"/>
  <c r="K471" i="1" s="1"/>
  <c r="I471" i="1"/>
  <c r="G471" i="1"/>
  <c r="F471" i="1"/>
  <c r="B471" i="1"/>
  <c r="C471" i="1" s="1"/>
  <c r="V1108" i="1"/>
  <c r="U1108" i="1"/>
  <c r="T1108" i="1"/>
  <c r="S1108" i="1"/>
  <c r="R1108" i="1"/>
  <c r="Q469" i="1"/>
  <c r="P469" i="1"/>
  <c r="O469" i="1"/>
  <c r="N469" i="1"/>
  <c r="M469" i="1"/>
  <c r="L469" i="1"/>
  <c r="J469" i="1"/>
  <c r="K469" i="1" s="1"/>
  <c r="I469" i="1"/>
  <c r="G469" i="1"/>
  <c r="F469" i="1"/>
  <c r="B469" i="1"/>
  <c r="V1107" i="1"/>
  <c r="U1107" i="1"/>
  <c r="T1107" i="1"/>
  <c r="R1107" i="1"/>
  <c r="Q468" i="1"/>
  <c r="P468" i="1"/>
  <c r="O468" i="1"/>
  <c r="N468" i="1"/>
  <c r="M468" i="1"/>
  <c r="L468" i="1"/>
  <c r="J468" i="1"/>
  <c r="K468" i="1" s="1"/>
  <c r="I468" i="1"/>
  <c r="G468" i="1"/>
  <c r="F468" i="1"/>
  <c r="B468" i="1"/>
  <c r="C468" i="1" s="1"/>
  <c r="V1106" i="1"/>
  <c r="U1106" i="1"/>
  <c r="T1106" i="1"/>
  <c r="S1106" i="1"/>
  <c r="R1106" i="1"/>
  <c r="Q463" i="1"/>
  <c r="P463" i="1"/>
  <c r="O463" i="1"/>
  <c r="N463" i="1"/>
  <c r="M463" i="1"/>
  <c r="L463" i="1"/>
  <c r="J463" i="1"/>
  <c r="K463" i="1" s="1"/>
  <c r="I463" i="1"/>
  <c r="G463" i="1"/>
  <c r="F463" i="1"/>
  <c r="B463" i="1"/>
  <c r="C463" i="1" s="1"/>
  <c r="V1105" i="1"/>
  <c r="U1105" i="1"/>
  <c r="T1105" i="1"/>
  <c r="R1105" i="1"/>
  <c r="Q461" i="1"/>
  <c r="P461" i="1"/>
  <c r="S461" i="1" s="1"/>
  <c r="O461" i="1"/>
  <c r="N461" i="1"/>
  <c r="M461" i="1"/>
  <c r="L461" i="1"/>
  <c r="J461" i="1"/>
  <c r="K461" i="1" s="1"/>
  <c r="I461" i="1"/>
  <c r="G461" i="1"/>
  <c r="F461" i="1"/>
  <c r="B461" i="1"/>
  <c r="V1104" i="1"/>
  <c r="U1104" i="1"/>
  <c r="T1104" i="1"/>
  <c r="S1104" i="1"/>
  <c r="R1104" i="1"/>
  <c r="Q457" i="1"/>
  <c r="P457" i="1"/>
  <c r="S457" i="1" s="1"/>
  <c r="O457" i="1"/>
  <c r="N457" i="1"/>
  <c r="M457" i="1"/>
  <c r="L457" i="1"/>
  <c r="J457" i="1"/>
  <c r="K457" i="1" s="1"/>
  <c r="I457" i="1"/>
  <c r="G457" i="1"/>
  <c r="F457" i="1"/>
  <c r="B457" i="1"/>
  <c r="C457" i="1" s="1"/>
  <c r="V1103" i="1"/>
  <c r="U1103" i="1"/>
  <c r="T1103" i="1"/>
  <c r="R1103" i="1"/>
  <c r="Q456" i="1"/>
  <c r="P456" i="1"/>
  <c r="O456" i="1"/>
  <c r="N456" i="1"/>
  <c r="M456" i="1"/>
  <c r="L456" i="1"/>
  <c r="J456" i="1"/>
  <c r="K456" i="1" s="1"/>
  <c r="I456" i="1"/>
  <c r="G456" i="1"/>
  <c r="F456" i="1"/>
  <c r="B456" i="1"/>
  <c r="V1102" i="1"/>
  <c r="U1102" i="1"/>
  <c r="T1102" i="1"/>
  <c r="R1102" i="1"/>
  <c r="Q455" i="1"/>
  <c r="P455" i="1"/>
  <c r="O455" i="1"/>
  <c r="N455" i="1"/>
  <c r="M455" i="1"/>
  <c r="L455" i="1"/>
  <c r="J455" i="1"/>
  <c r="K455" i="1" s="1"/>
  <c r="I455" i="1"/>
  <c r="G455" i="1"/>
  <c r="F455" i="1"/>
  <c r="B455" i="1"/>
  <c r="C455" i="1" s="1"/>
  <c r="V1101" i="1"/>
  <c r="U1101" i="1"/>
  <c r="T1101" i="1"/>
  <c r="Q452" i="1"/>
  <c r="P452" i="1"/>
  <c r="O452" i="1"/>
  <c r="N452" i="1"/>
  <c r="M452" i="1"/>
  <c r="L452" i="1"/>
  <c r="J452" i="1"/>
  <c r="K452" i="1" s="1"/>
  <c r="I452" i="1"/>
  <c r="G452" i="1"/>
  <c r="F452" i="1"/>
  <c r="B452" i="1"/>
  <c r="C452" i="1" s="1"/>
  <c r="V1100" i="1"/>
  <c r="U1100" i="1"/>
  <c r="T1100" i="1"/>
  <c r="R1100" i="1"/>
  <c r="Q451" i="1"/>
  <c r="P451" i="1"/>
  <c r="O451" i="1"/>
  <c r="N451" i="1"/>
  <c r="M451" i="1"/>
  <c r="L451" i="1"/>
  <c r="J451" i="1"/>
  <c r="K451" i="1" s="1"/>
  <c r="I451" i="1"/>
  <c r="G451" i="1"/>
  <c r="F451" i="1"/>
  <c r="B451" i="1"/>
  <c r="V1099" i="1"/>
  <c r="U1099" i="1"/>
  <c r="T1099" i="1"/>
  <c r="R1099" i="1"/>
  <c r="Q450" i="1"/>
  <c r="P450" i="1"/>
  <c r="O450" i="1"/>
  <c r="N450" i="1"/>
  <c r="M450" i="1"/>
  <c r="L450" i="1"/>
  <c r="J450" i="1"/>
  <c r="K450" i="1" s="1"/>
  <c r="I450" i="1"/>
  <c r="G450" i="1"/>
  <c r="F450" i="1"/>
  <c r="B450" i="1"/>
  <c r="V1098" i="1"/>
  <c r="U1098" i="1"/>
  <c r="T1098" i="1"/>
  <c r="Q446" i="1"/>
  <c r="P446" i="1"/>
  <c r="O446" i="1"/>
  <c r="N446" i="1"/>
  <c r="M446" i="1"/>
  <c r="L446" i="1"/>
  <c r="J446" i="1"/>
  <c r="K446" i="1" s="1"/>
  <c r="I446" i="1"/>
  <c r="G446" i="1"/>
  <c r="F446" i="1"/>
  <c r="B446" i="1"/>
  <c r="C446" i="1" s="1"/>
  <c r="V1097" i="1"/>
  <c r="U1097" i="1"/>
  <c r="T1097" i="1"/>
  <c r="R1097" i="1"/>
  <c r="Q441" i="1"/>
  <c r="P441" i="1"/>
  <c r="O441" i="1"/>
  <c r="N441" i="1"/>
  <c r="M441" i="1"/>
  <c r="L441" i="1"/>
  <c r="J441" i="1"/>
  <c r="K441" i="1" s="1"/>
  <c r="I441" i="1"/>
  <c r="G441" i="1"/>
  <c r="F441" i="1"/>
  <c r="B441" i="1"/>
  <c r="C441" i="1" s="1"/>
  <c r="V1096" i="1"/>
  <c r="U1096" i="1"/>
  <c r="T1096" i="1"/>
  <c r="R1096" i="1"/>
  <c r="Q434" i="1"/>
  <c r="P434" i="1"/>
  <c r="O434" i="1"/>
  <c r="N434" i="1"/>
  <c r="M434" i="1"/>
  <c r="L434" i="1"/>
  <c r="J434" i="1"/>
  <c r="K434" i="1" s="1"/>
  <c r="I434" i="1"/>
  <c r="G434" i="1"/>
  <c r="F434" i="1"/>
  <c r="B434" i="1"/>
  <c r="V1095" i="1"/>
  <c r="U1095" i="1"/>
  <c r="T1095" i="1"/>
  <c r="R1095" i="1"/>
  <c r="Q432" i="1"/>
  <c r="P432" i="1"/>
  <c r="O432" i="1"/>
  <c r="N432" i="1"/>
  <c r="M432" i="1"/>
  <c r="L432" i="1"/>
  <c r="J432" i="1"/>
  <c r="K432" i="1" s="1"/>
  <c r="I432" i="1"/>
  <c r="G432" i="1"/>
  <c r="F432" i="1"/>
  <c r="B432" i="1"/>
  <c r="C432" i="1" s="1"/>
  <c r="V1094" i="1"/>
  <c r="U1094" i="1"/>
  <c r="T1094" i="1"/>
  <c r="R1094" i="1"/>
  <c r="Q427" i="1"/>
  <c r="P427" i="1"/>
  <c r="O427" i="1"/>
  <c r="N427" i="1"/>
  <c r="M427" i="1"/>
  <c r="L427" i="1"/>
  <c r="J427" i="1"/>
  <c r="K427" i="1" s="1"/>
  <c r="I427" i="1"/>
  <c r="G427" i="1"/>
  <c r="F427" i="1"/>
  <c r="B427" i="1"/>
  <c r="C427" i="1" s="1"/>
  <c r="V1093" i="1"/>
  <c r="U1093" i="1"/>
  <c r="T1093" i="1"/>
  <c r="R1093" i="1"/>
  <c r="Q423" i="1"/>
  <c r="P423" i="1"/>
  <c r="S423" i="1" s="1"/>
  <c r="O423" i="1"/>
  <c r="N423" i="1"/>
  <c r="M423" i="1"/>
  <c r="L423" i="1"/>
  <c r="J423" i="1"/>
  <c r="K423" i="1" s="1"/>
  <c r="I423" i="1"/>
  <c r="G423" i="1"/>
  <c r="F423" i="1"/>
  <c r="B423" i="1"/>
  <c r="V1092" i="1"/>
  <c r="U1092" i="1"/>
  <c r="T1092" i="1"/>
  <c r="R1092" i="1"/>
  <c r="Q422" i="1"/>
  <c r="P422" i="1"/>
  <c r="S422" i="1" s="1"/>
  <c r="O422" i="1"/>
  <c r="N422" i="1"/>
  <c r="M422" i="1"/>
  <c r="L422" i="1"/>
  <c r="J422" i="1"/>
  <c r="K422" i="1" s="1"/>
  <c r="I422" i="1"/>
  <c r="G422" i="1"/>
  <c r="F422" i="1"/>
  <c r="B422" i="1"/>
  <c r="C422" i="1" s="1"/>
  <c r="V1091" i="1"/>
  <c r="U1091" i="1"/>
  <c r="T1091" i="1"/>
  <c r="R1091" i="1"/>
  <c r="Q420" i="1"/>
  <c r="P420" i="1"/>
  <c r="O420" i="1"/>
  <c r="N420" i="1"/>
  <c r="M420" i="1"/>
  <c r="L420" i="1"/>
  <c r="J420" i="1"/>
  <c r="K420" i="1" s="1"/>
  <c r="I420" i="1"/>
  <c r="G420" i="1"/>
  <c r="F420" i="1"/>
  <c r="B420" i="1"/>
  <c r="C420" i="1" s="1"/>
  <c r="V1090" i="1"/>
  <c r="U1090" i="1"/>
  <c r="T1090" i="1"/>
  <c r="R1090" i="1"/>
  <c r="Q419" i="1"/>
  <c r="P419" i="1"/>
  <c r="O419" i="1"/>
  <c r="N419" i="1"/>
  <c r="M419" i="1"/>
  <c r="L419" i="1"/>
  <c r="J419" i="1"/>
  <c r="K419" i="1" s="1"/>
  <c r="I419" i="1"/>
  <c r="G419" i="1"/>
  <c r="F419" i="1"/>
  <c r="B419" i="1"/>
  <c r="V1089" i="1"/>
  <c r="U1089" i="1"/>
  <c r="T1089" i="1"/>
  <c r="R1089" i="1"/>
  <c r="Q418" i="1"/>
  <c r="P418" i="1"/>
  <c r="S418" i="1" s="1"/>
  <c r="O418" i="1"/>
  <c r="N418" i="1"/>
  <c r="M418" i="1"/>
  <c r="L418" i="1"/>
  <c r="J418" i="1"/>
  <c r="K418" i="1" s="1"/>
  <c r="I418" i="1"/>
  <c r="G418" i="1"/>
  <c r="F418" i="1"/>
  <c r="B418" i="1"/>
  <c r="C418" i="1" s="1"/>
  <c r="V1088" i="1"/>
  <c r="U1088" i="1"/>
  <c r="T1088" i="1"/>
  <c r="R1088" i="1"/>
  <c r="Q416" i="1"/>
  <c r="P416" i="1"/>
  <c r="S416" i="1" s="1"/>
  <c r="O416" i="1"/>
  <c r="N416" i="1"/>
  <c r="M416" i="1"/>
  <c r="L416" i="1"/>
  <c r="J416" i="1"/>
  <c r="K416" i="1" s="1"/>
  <c r="I416" i="1"/>
  <c r="G416" i="1"/>
  <c r="F416" i="1"/>
  <c r="B416" i="1"/>
  <c r="V1087" i="1"/>
  <c r="U1087" i="1"/>
  <c r="T1087" i="1"/>
  <c r="R1087" i="1"/>
  <c r="Q415" i="1"/>
  <c r="P415" i="1"/>
  <c r="S415" i="1" s="1"/>
  <c r="O415" i="1"/>
  <c r="N415" i="1"/>
  <c r="M415" i="1"/>
  <c r="L415" i="1"/>
  <c r="J415" i="1"/>
  <c r="K415" i="1" s="1"/>
  <c r="I415" i="1"/>
  <c r="G415" i="1"/>
  <c r="F415" i="1"/>
  <c r="B415" i="1"/>
  <c r="C415" i="1" s="1"/>
  <c r="V1086" i="1"/>
  <c r="U1086" i="1"/>
  <c r="T1086" i="1"/>
  <c r="Q414" i="1"/>
  <c r="P414" i="1"/>
  <c r="S414" i="1" s="1"/>
  <c r="O414" i="1"/>
  <c r="N414" i="1"/>
  <c r="M414" i="1"/>
  <c r="L414" i="1"/>
  <c r="J414" i="1"/>
  <c r="K414" i="1" s="1"/>
  <c r="I414" i="1"/>
  <c r="G414" i="1"/>
  <c r="F414" i="1"/>
  <c r="B414" i="1"/>
  <c r="V1085" i="1"/>
  <c r="U1085" i="1"/>
  <c r="T1085" i="1"/>
  <c r="R1085" i="1"/>
  <c r="Q410" i="1"/>
  <c r="P410" i="1"/>
  <c r="S1085" i="1" s="1"/>
  <c r="O410" i="1"/>
  <c r="N410" i="1"/>
  <c r="M410" i="1"/>
  <c r="L410" i="1"/>
  <c r="J410" i="1"/>
  <c r="K410" i="1" s="1"/>
  <c r="I410" i="1"/>
  <c r="G410" i="1"/>
  <c r="F410" i="1"/>
  <c r="B410" i="1"/>
  <c r="C410" i="1" s="1"/>
  <c r="V1084" i="1"/>
  <c r="U1084" i="1"/>
  <c r="T1084" i="1"/>
  <c r="R1084" i="1"/>
  <c r="Q409" i="1"/>
  <c r="P409" i="1"/>
  <c r="S1084" i="1" s="1"/>
  <c r="O409" i="1"/>
  <c r="N409" i="1"/>
  <c r="M409" i="1"/>
  <c r="L409" i="1"/>
  <c r="J409" i="1"/>
  <c r="K409" i="1" s="1"/>
  <c r="I409" i="1"/>
  <c r="G409" i="1"/>
  <c r="F409" i="1"/>
  <c r="B409" i="1"/>
  <c r="C409" i="1" s="1"/>
  <c r="V1083" i="1"/>
  <c r="U1083" i="1"/>
  <c r="T1083" i="1"/>
  <c r="R1083" i="1"/>
  <c r="Q406" i="1"/>
  <c r="P406" i="1"/>
  <c r="O406" i="1"/>
  <c r="N406" i="1"/>
  <c r="M406" i="1"/>
  <c r="L406" i="1"/>
  <c r="J406" i="1"/>
  <c r="I406" i="1"/>
  <c r="G406" i="1"/>
  <c r="F406" i="1"/>
  <c r="B406" i="1"/>
  <c r="V1082" i="1"/>
  <c r="U1082" i="1"/>
  <c r="T1082" i="1"/>
  <c r="R1082" i="1"/>
  <c r="Q405" i="1"/>
  <c r="P405" i="1"/>
  <c r="O405" i="1"/>
  <c r="N405" i="1"/>
  <c r="M405" i="1"/>
  <c r="L405" i="1"/>
  <c r="J405" i="1"/>
  <c r="I405" i="1"/>
  <c r="G405" i="1"/>
  <c r="F405" i="1"/>
  <c r="B405" i="1"/>
  <c r="V1081" i="1"/>
  <c r="U1081" i="1"/>
  <c r="T1081" i="1"/>
  <c r="R1081" i="1"/>
  <c r="Q397" i="1"/>
  <c r="P397" i="1"/>
  <c r="O397" i="1"/>
  <c r="N397" i="1"/>
  <c r="M397" i="1"/>
  <c r="L397" i="1"/>
  <c r="J397" i="1"/>
  <c r="K397" i="1" s="1"/>
  <c r="I397" i="1"/>
  <c r="G397" i="1"/>
  <c r="F397" i="1"/>
  <c r="B397" i="1"/>
  <c r="C397" i="1" s="1"/>
  <c r="V1080" i="1"/>
  <c r="U1080" i="1"/>
  <c r="T1080" i="1"/>
  <c r="R1080" i="1"/>
  <c r="Q396" i="1"/>
  <c r="P396" i="1"/>
  <c r="O396" i="1"/>
  <c r="N396" i="1"/>
  <c r="M396" i="1"/>
  <c r="L396" i="1"/>
  <c r="J396" i="1"/>
  <c r="K396" i="1" s="1"/>
  <c r="I396" i="1"/>
  <c r="G396" i="1"/>
  <c r="F396" i="1"/>
  <c r="B396" i="1"/>
  <c r="V1079" i="1"/>
  <c r="U1079" i="1"/>
  <c r="T1079" i="1"/>
  <c r="R1079" i="1"/>
  <c r="Q395" i="1"/>
  <c r="P395" i="1"/>
  <c r="O395" i="1"/>
  <c r="N395" i="1"/>
  <c r="M395" i="1"/>
  <c r="L395" i="1"/>
  <c r="J395" i="1"/>
  <c r="K395" i="1" s="1"/>
  <c r="I395" i="1"/>
  <c r="G395" i="1"/>
  <c r="F395" i="1"/>
  <c r="B395" i="1"/>
  <c r="V1078" i="1"/>
  <c r="U1078" i="1"/>
  <c r="T1078" i="1"/>
  <c r="R1078" i="1"/>
  <c r="Q391" i="1"/>
  <c r="P391" i="1"/>
  <c r="O391" i="1"/>
  <c r="N391" i="1"/>
  <c r="M391" i="1"/>
  <c r="L391" i="1"/>
  <c r="J391" i="1"/>
  <c r="K391" i="1" s="1"/>
  <c r="I391" i="1"/>
  <c r="G391" i="1"/>
  <c r="F391" i="1"/>
  <c r="B391" i="1"/>
  <c r="C391" i="1" s="1"/>
  <c r="V1077" i="1"/>
  <c r="U1077" i="1"/>
  <c r="T1077" i="1"/>
  <c r="R1077" i="1"/>
  <c r="Q380" i="1"/>
  <c r="P380" i="1"/>
  <c r="O380" i="1"/>
  <c r="N380" i="1"/>
  <c r="M380" i="1"/>
  <c r="L380" i="1"/>
  <c r="J380" i="1"/>
  <c r="K380" i="1" s="1"/>
  <c r="I380" i="1"/>
  <c r="G380" i="1"/>
  <c r="F380" i="1"/>
  <c r="B380" i="1"/>
  <c r="C380" i="1" s="1"/>
  <c r="V1076" i="1"/>
  <c r="U1076" i="1"/>
  <c r="T1076" i="1"/>
  <c r="R1076" i="1"/>
  <c r="Q379" i="1"/>
  <c r="P379" i="1"/>
  <c r="O379" i="1"/>
  <c r="N379" i="1"/>
  <c r="M379" i="1"/>
  <c r="L379" i="1"/>
  <c r="J379" i="1"/>
  <c r="K379" i="1" s="1"/>
  <c r="I379" i="1"/>
  <c r="G379" i="1"/>
  <c r="F379" i="1"/>
  <c r="B379" i="1"/>
  <c r="V1075" i="1"/>
  <c r="U1075" i="1"/>
  <c r="T1075" i="1"/>
  <c r="S1075" i="1"/>
  <c r="R1075" i="1"/>
  <c r="Q378" i="1"/>
  <c r="P378" i="1"/>
  <c r="O378" i="1"/>
  <c r="N378" i="1"/>
  <c r="M378" i="1"/>
  <c r="L378" i="1"/>
  <c r="J378" i="1"/>
  <c r="K378" i="1" s="1"/>
  <c r="I378" i="1"/>
  <c r="G378" i="1"/>
  <c r="F378" i="1"/>
  <c r="B378" i="1"/>
  <c r="V1074" i="1"/>
  <c r="U1074" i="1"/>
  <c r="T1074" i="1"/>
  <c r="Q377" i="1"/>
  <c r="P377" i="1"/>
  <c r="O377" i="1"/>
  <c r="N377" i="1"/>
  <c r="M377" i="1"/>
  <c r="L377" i="1"/>
  <c r="J377" i="1"/>
  <c r="K377" i="1" s="1"/>
  <c r="I377" i="1"/>
  <c r="G377" i="1"/>
  <c r="F377" i="1"/>
  <c r="B377" i="1"/>
  <c r="C377" i="1" s="1"/>
  <c r="V1073" i="1"/>
  <c r="U1073" i="1"/>
  <c r="T1073" i="1"/>
  <c r="R1073" i="1"/>
  <c r="Q374" i="1"/>
  <c r="P374" i="1"/>
  <c r="S1073" i="1" s="1"/>
  <c r="O374" i="1"/>
  <c r="N374" i="1"/>
  <c r="M374" i="1"/>
  <c r="L374" i="1"/>
  <c r="J374" i="1"/>
  <c r="K374" i="1" s="1"/>
  <c r="I374" i="1"/>
  <c r="G374" i="1"/>
  <c r="F374" i="1"/>
  <c r="B374" i="1"/>
  <c r="C374" i="1" s="1"/>
  <c r="V1072" i="1"/>
  <c r="U1072" i="1"/>
  <c r="T1072" i="1"/>
  <c r="R1072" i="1"/>
  <c r="Q364" i="1"/>
  <c r="P364" i="1"/>
  <c r="O364" i="1"/>
  <c r="N364" i="1"/>
  <c r="M364" i="1"/>
  <c r="L364" i="1"/>
  <c r="J364" i="1"/>
  <c r="K364" i="1" s="1"/>
  <c r="I364" i="1"/>
  <c r="G364" i="1"/>
  <c r="F364" i="1"/>
  <c r="B364" i="1"/>
  <c r="V1071" i="1"/>
  <c r="U1071" i="1"/>
  <c r="T1071" i="1"/>
  <c r="R1071" i="1"/>
  <c r="Q363" i="1"/>
  <c r="P363" i="1"/>
  <c r="O363" i="1"/>
  <c r="N363" i="1"/>
  <c r="M363" i="1"/>
  <c r="L363" i="1"/>
  <c r="J363" i="1"/>
  <c r="K363" i="1" s="1"/>
  <c r="I363" i="1"/>
  <c r="G363" i="1"/>
  <c r="F363" i="1"/>
  <c r="B363" i="1"/>
  <c r="V1070" i="1"/>
  <c r="U1070" i="1"/>
  <c r="T1070" i="1"/>
  <c r="R1070" i="1"/>
  <c r="Q362" i="1"/>
  <c r="P362" i="1"/>
  <c r="O362" i="1"/>
  <c r="N362" i="1"/>
  <c r="M362" i="1"/>
  <c r="L362" i="1"/>
  <c r="J362" i="1"/>
  <c r="K362" i="1" s="1"/>
  <c r="I362" i="1"/>
  <c r="G362" i="1"/>
  <c r="F362" i="1"/>
  <c r="B362" i="1"/>
  <c r="V1069" i="1"/>
  <c r="U1069" i="1"/>
  <c r="T1069" i="1"/>
  <c r="R1069" i="1"/>
  <c r="Q360" i="1"/>
  <c r="P360" i="1"/>
  <c r="O360" i="1"/>
  <c r="N360" i="1"/>
  <c r="M360" i="1"/>
  <c r="L360" i="1"/>
  <c r="J360" i="1"/>
  <c r="K360" i="1" s="1"/>
  <c r="I360" i="1"/>
  <c r="G360" i="1"/>
  <c r="F360" i="1"/>
  <c r="B360" i="1"/>
  <c r="V1068" i="1"/>
  <c r="U1068" i="1"/>
  <c r="T1068" i="1"/>
  <c r="R1068" i="1"/>
  <c r="Q359" i="1"/>
  <c r="P359" i="1"/>
  <c r="O359" i="1"/>
  <c r="N359" i="1"/>
  <c r="M359" i="1"/>
  <c r="L359" i="1"/>
  <c r="J359" i="1"/>
  <c r="K359" i="1" s="1"/>
  <c r="I359" i="1"/>
  <c r="G359" i="1"/>
  <c r="F359" i="1"/>
  <c r="B359" i="1"/>
  <c r="V1067" i="1"/>
  <c r="U1067" i="1"/>
  <c r="T1067" i="1"/>
  <c r="R1067" i="1"/>
  <c r="Q357" i="1"/>
  <c r="P357" i="1"/>
  <c r="O357" i="1"/>
  <c r="N357" i="1"/>
  <c r="M357" i="1"/>
  <c r="L357" i="1"/>
  <c r="J357" i="1"/>
  <c r="K357" i="1" s="1"/>
  <c r="I357" i="1"/>
  <c r="G357" i="1"/>
  <c r="F357" i="1"/>
  <c r="B357" i="1"/>
  <c r="V1066" i="1"/>
  <c r="U1066" i="1"/>
  <c r="T1066" i="1"/>
  <c r="R1066" i="1"/>
  <c r="Q355" i="1"/>
  <c r="P355" i="1"/>
  <c r="S355" i="1" s="1"/>
  <c r="O355" i="1"/>
  <c r="N355" i="1"/>
  <c r="M355" i="1"/>
  <c r="L355" i="1"/>
  <c r="J355" i="1"/>
  <c r="K355" i="1" s="1"/>
  <c r="I355" i="1"/>
  <c r="G355" i="1"/>
  <c r="F355" i="1"/>
  <c r="B355" i="1"/>
  <c r="V1065" i="1"/>
  <c r="U1065" i="1"/>
  <c r="T1065" i="1"/>
  <c r="R1065" i="1"/>
  <c r="Q352" i="1"/>
  <c r="P352" i="1"/>
  <c r="O352" i="1"/>
  <c r="N352" i="1"/>
  <c r="M352" i="1"/>
  <c r="L352" i="1"/>
  <c r="J352" i="1"/>
  <c r="K352" i="1" s="1"/>
  <c r="I352" i="1"/>
  <c r="G352" i="1"/>
  <c r="F352" i="1"/>
  <c r="B352" i="1"/>
  <c r="C352" i="1" s="1"/>
  <c r="V1064" i="1"/>
  <c r="U1064" i="1"/>
  <c r="T1064" i="1"/>
  <c r="R1064" i="1"/>
  <c r="Q349" i="1"/>
  <c r="P349" i="1"/>
  <c r="S1064" i="1" s="1"/>
  <c r="O349" i="1"/>
  <c r="N349" i="1"/>
  <c r="M349" i="1"/>
  <c r="L349" i="1"/>
  <c r="J349" i="1"/>
  <c r="K349" i="1" s="1"/>
  <c r="I349" i="1"/>
  <c r="G349" i="1"/>
  <c r="F349" i="1"/>
  <c r="B349" i="1"/>
  <c r="C349" i="1" s="1"/>
  <c r="V1063" i="1"/>
  <c r="U1063" i="1"/>
  <c r="T1063" i="1"/>
  <c r="Q343" i="1"/>
  <c r="P343" i="1"/>
  <c r="O343" i="1"/>
  <c r="N343" i="1"/>
  <c r="M343" i="1"/>
  <c r="L343" i="1"/>
  <c r="J343" i="1"/>
  <c r="K343" i="1" s="1"/>
  <c r="I343" i="1"/>
  <c r="G343" i="1"/>
  <c r="F343" i="1"/>
  <c r="B343" i="1"/>
  <c r="C343" i="1" s="1"/>
  <c r="V1062" i="1"/>
  <c r="U1062" i="1"/>
  <c r="T1062" i="1"/>
  <c r="R1062" i="1"/>
  <c r="Q342" i="1"/>
  <c r="P342" i="1"/>
  <c r="O342" i="1"/>
  <c r="N342" i="1"/>
  <c r="M342" i="1"/>
  <c r="L342" i="1"/>
  <c r="J342" i="1"/>
  <c r="K342" i="1" s="1"/>
  <c r="I342" i="1"/>
  <c r="G342" i="1"/>
  <c r="F342" i="1"/>
  <c r="B342" i="1"/>
  <c r="C342" i="1" s="1"/>
  <c r="V1061" i="1"/>
  <c r="U1061" i="1"/>
  <c r="T1061" i="1"/>
  <c r="R1061" i="1"/>
  <c r="Q338" i="1"/>
  <c r="P338" i="1"/>
  <c r="S338" i="1" s="1"/>
  <c r="O338" i="1"/>
  <c r="N338" i="1"/>
  <c r="M338" i="1"/>
  <c r="L338" i="1"/>
  <c r="J338" i="1"/>
  <c r="K338" i="1" s="1"/>
  <c r="I338" i="1"/>
  <c r="G338" i="1"/>
  <c r="F338" i="1"/>
  <c r="B338" i="1"/>
  <c r="V1060" i="1"/>
  <c r="U1060" i="1"/>
  <c r="T1060" i="1"/>
  <c r="R1060" i="1"/>
  <c r="Q337" i="1"/>
  <c r="P337" i="1"/>
  <c r="S1060" i="1" s="1"/>
  <c r="O337" i="1"/>
  <c r="N337" i="1"/>
  <c r="M337" i="1"/>
  <c r="L337" i="1"/>
  <c r="J337" i="1"/>
  <c r="K337" i="1" s="1"/>
  <c r="I337" i="1"/>
  <c r="G337" i="1"/>
  <c r="F337" i="1"/>
  <c r="B337" i="1"/>
  <c r="V1059" i="1"/>
  <c r="U1059" i="1"/>
  <c r="T1059" i="1"/>
  <c r="R1059" i="1"/>
  <c r="Q333" i="1"/>
  <c r="P333" i="1"/>
  <c r="O333" i="1"/>
  <c r="N333" i="1"/>
  <c r="M333" i="1"/>
  <c r="L333" i="1"/>
  <c r="J333" i="1"/>
  <c r="K333" i="1" s="1"/>
  <c r="I333" i="1"/>
  <c r="G333" i="1"/>
  <c r="F333" i="1"/>
  <c r="B333" i="1"/>
  <c r="C333" i="1" s="1"/>
  <c r="V1058" i="1"/>
  <c r="U1058" i="1"/>
  <c r="T1058" i="1"/>
  <c r="R1058" i="1"/>
  <c r="Q332" i="1"/>
  <c r="P332" i="1"/>
  <c r="O332" i="1"/>
  <c r="N332" i="1"/>
  <c r="M332" i="1"/>
  <c r="L332" i="1"/>
  <c r="J332" i="1"/>
  <c r="K332" i="1" s="1"/>
  <c r="I332" i="1"/>
  <c r="G332" i="1"/>
  <c r="F332" i="1"/>
  <c r="B332" i="1"/>
  <c r="C332" i="1" s="1"/>
  <c r="V1057" i="1"/>
  <c r="U1057" i="1"/>
  <c r="T1057" i="1"/>
  <c r="R1057" i="1"/>
  <c r="Q331" i="1"/>
  <c r="P331" i="1"/>
  <c r="O331" i="1"/>
  <c r="N331" i="1"/>
  <c r="M331" i="1"/>
  <c r="L331" i="1"/>
  <c r="J331" i="1"/>
  <c r="K331" i="1" s="1"/>
  <c r="I331" i="1"/>
  <c r="G331" i="1"/>
  <c r="F331" i="1"/>
  <c r="B331" i="1"/>
  <c r="V1056" i="1"/>
  <c r="U1056" i="1"/>
  <c r="T1056" i="1"/>
  <c r="Q325" i="1"/>
  <c r="P325" i="1"/>
  <c r="O325" i="1"/>
  <c r="N325" i="1"/>
  <c r="M325" i="1"/>
  <c r="L325" i="1"/>
  <c r="J325" i="1"/>
  <c r="K325" i="1" s="1"/>
  <c r="I325" i="1"/>
  <c r="G325" i="1"/>
  <c r="F325" i="1"/>
  <c r="B325" i="1"/>
  <c r="C325" i="1" s="1"/>
  <c r="V1055" i="1"/>
  <c r="U1055" i="1"/>
  <c r="T1055" i="1"/>
  <c r="R1055" i="1"/>
  <c r="Q324" i="1"/>
  <c r="P324" i="1"/>
  <c r="S324" i="1" s="1"/>
  <c r="O324" i="1"/>
  <c r="N324" i="1"/>
  <c r="M324" i="1"/>
  <c r="L324" i="1"/>
  <c r="J324" i="1"/>
  <c r="K324" i="1" s="1"/>
  <c r="I324" i="1"/>
  <c r="G324" i="1"/>
  <c r="F324" i="1"/>
  <c r="B324" i="1"/>
  <c r="V1054" i="1"/>
  <c r="U1054" i="1"/>
  <c r="T1054" i="1"/>
  <c r="R1054" i="1"/>
  <c r="Q323" i="1"/>
  <c r="P323" i="1"/>
  <c r="S1054" i="1" s="1"/>
  <c r="O323" i="1"/>
  <c r="N323" i="1"/>
  <c r="M323" i="1"/>
  <c r="L323" i="1"/>
  <c r="J323" i="1"/>
  <c r="K323" i="1" s="1"/>
  <c r="I323" i="1"/>
  <c r="G323" i="1"/>
  <c r="F323" i="1"/>
  <c r="B323" i="1"/>
  <c r="C323" i="1" s="1"/>
  <c r="V1053" i="1"/>
  <c r="U1053" i="1"/>
  <c r="T1053" i="1"/>
  <c r="Q321" i="1"/>
  <c r="P321" i="1"/>
  <c r="S321" i="1" s="1"/>
  <c r="O321" i="1"/>
  <c r="N321" i="1"/>
  <c r="M321" i="1"/>
  <c r="L321" i="1"/>
  <c r="J321" i="1"/>
  <c r="K321" i="1" s="1"/>
  <c r="I321" i="1"/>
  <c r="G321" i="1"/>
  <c r="F321" i="1"/>
  <c r="B321" i="1"/>
  <c r="C321" i="1" s="1"/>
  <c r="V1052" i="1"/>
  <c r="U1052" i="1"/>
  <c r="T1052" i="1"/>
  <c r="R1052" i="1"/>
  <c r="Q320" i="1"/>
  <c r="P320" i="1"/>
  <c r="S320" i="1" s="1"/>
  <c r="O320" i="1"/>
  <c r="N320" i="1"/>
  <c r="M320" i="1"/>
  <c r="L320" i="1"/>
  <c r="J320" i="1"/>
  <c r="K320" i="1" s="1"/>
  <c r="I320" i="1"/>
  <c r="G320" i="1"/>
  <c r="F320" i="1"/>
  <c r="B320" i="1"/>
  <c r="V1051" i="1"/>
  <c r="U1051" i="1"/>
  <c r="T1051" i="1"/>
  <c r="R1051" i="1"/>
  <c r="Q319" i="1"/>
  <c r="P319" i="1"/>
  <c r="S319" i="1" s="1"/>
  <c r="O319" i="1"/>
  <c r="N319" i="1"/>
  <c r="M319" i="1"/>
  <c r="L319" i="1"/>
  <c r="J319" i="1"/>
  <c r="K319" i="1" s="1"/>
  <c r="I319" i="1"/>
  <c r="G319" i="1"/>
  <c r="F319" i="1"/>
  <c r="B319" i="1"/>
  <c r="C319" i="1" s="1"/>
  <c r="V1050" i="1"/>
  <c r="U1050" i="1"/>
  <c r="T1050" i="1"/>
  <c r="R1050" i="1"/>
  <c r="Q318" i="1"/>
  <c r="P318" i="1"/>
  <c r="S318" i="1" s="1"/>
  <c r="O318" i="1"/>
  <c r="N318" i="1"/>
  <c r="M318" i="1"/>
  <c r="L318" i="1"/>
  <c r="J318" i="1"/>
  <c r="K318" i="1" s="1"/>
  <c r="I318" i="1"/>
  <c r="G318" i="1"/>
  <c r="F318" i="1"/>
  <c r="B318" i="1"/>
  <c r="C318" i="1" s="1"/>
  <c r="V1049" i="1"/>
  <c r="U1049" i="1"/>
  <c r="T1049" i="1"/>
  <c r="R1049" i="1"/>
  <c r="Q317" i="1"/>
  <c r="P317" i="1"/>
  <c r="S317" i="1" s="1"/>
  <c r="O317" i="1"/>
  <c r="N317" i="1"/>
  <c r="M317" i="1"/>
  <c r="L317" i="1"/>
  <c r="J317" i="1"/>
  <c r="K317" i="1" s="1"/>
  <c r="I317" i="1"/>
  <c r="G317" i="1"/>
  <c r="F317" i="1"/>
  <c r="B317" i="1"/>
  <c r="C317" i="1" s="1"/>
  <c r="V1048" i="1"/>
  <c r="U1048" i="1"/>
  <c r="T1048" i="1"/>
  <c r="Q316" i="1"/>
  <c r="P316" i="1"/>
  <c r="O316" i="1"/>
  <c r="N316" i="1"/>
  <c r="M316" i="1"/>
  <c r="L316" i="1"/>
  <c r="J316" i="1"/>
  <c r="K316" i="1" s="1"/>
  <c r="I316" i="1"/>
  <c r="G316" i="1"/>
  <c r="F316" i="1"/>
  <c r="B316" i="1"/>
  <c r="V1047" i="1"/>
  <c r="U1047" i="1"/>
  <c r="T1047" i="1"/>
  <c r="Q315" i="1"/>
  <c r="P315" i="1"/>
  <c r="O315" i="1"/>
  <c r="N315" i="1"/>
  <c r="M315" i="1"/>
  <c r="L315" i="1"/>
  <c r="J315" i="1"/>
  <c r="K315" i="1" s="1"/>
  <c r="I315" i="1"/>
  <c r="G315" i="1"/>
  <c r="F315" i="1"/>
  <c r="B315" i="1"/>
  <c r="C315" i="1" s="1"/>
  <c r="V1046" i="1"/>
  <c r="U1046" i="1"/>
  <c r="T1046" i="1"/>
  <c r="S1046" i="1"/>
  <c r="R1046" i="1"/>
  <c r="Q314" i="1"/>
  <c r="P314" i="1"/>
  <c r="O314" i="1"/>
  <c r="N314" i="1"/>
  <c r="M314" i="1"/>
  <c r="L314" i="1"/>
  <c r="J314" i="1"/>
  <c r="K314" i="1" s="1"/>
  <c r="I314" i="1"/>
  <c r="G314" i="1"/>
  <c r="F314" i="1"/>
  <c r="B314" i="1"/>
  <c r="C314" i="1" s="1"/>
  <c r="V1045" i="1"/>
  <c r="U1045" i="1"/>
  <c r="T1045" i="1"/>
  <c r="R1045" i="1"/>
  <c r="Q313" i="1"/>
  <c r="P313" i="1"/>
  <c r="S1045" i="1" s="1"/>
  <c r="O313" i="1"/>
  <c r="N313" i="1"/>
  <c r="M313" i="1"/>
  <c r="L313" i="1"/>
  <c r="J313" i="1"/>
  <c r="K313" i="1" s="1"/>
  <c r="I313" i="1"/>
  <c r="G313" i="1"/>
  <c r="F313" i="1"/>
  <c r="B313" i="1"/>
  <c r="C313" i="1" s="1"/>
  <c r="V1044" i="1"/>
  <c r="U1044" i="1"/>
  <c r="T1044" i="1"/>
  <c r="R1044" i="1"/>
  <c r="Q311" i="1"/>
  <c r="P311" i="1"/>
  <c r="S1044" i="1" s="1"/>
  <c r="O311" i="1"/>
  <c r="N311" i="1"/>
  <c r="M311" i="1"/>
  <c r="L311" i="1"/>
  <c r="J311" i="1"/>
  <c r="K311" i="1" s="1"/>
  <c r="I311" i="1"/>
  <c r="G311" i="1"/>
  <c r="F311" i="1"/>
  <c r="B311" i="1"/>
  <c r="V1043" i="1"/>
  <c r="U1043" i="1"/>
  <c r="T1043" i="1"/>
  <c r="S1043" i="1"/>
  <c r="R1043" i="1"/>
  <c r="Q310" i="1"/>
  <c r="P310" i="1"/>
  <c r="O310" i="1"/>
  <c r="N310" i="1"/>
  <c r="M310" i="1"/>
  <c r="L310" i="1"/>
  <c r="J310" i="1"/>
  <c r="K310" i="1" s="1"/>
  <c r="I310" i="1"/>
  <c r="G310" i="1"/>
  <c r="F310" i="1"/>
  <c r="B310" i="1"/>
  <c r="V1042" i="1"/>
  <c r="U1042" i="1"/>
  <c r="T1042" i="1"/>
  <c r="R1042" i="1"/>
  <c r="Q309" i="1"/>
  <c r="P309" i="1"/>
  <c r="O309" i="1"/>
  <c r="N309" i="1"/>
  <c r="M309" i="1"/>
  <c r="L309" i="1"/>
  <c r="J309" i="1"/>
  <c r="K309" i="1" s="1"/>
  <c r="I309" i="1"/>
  <c r="G309" i="1"/>
  <c r="F309" i="1"/>
  <c r="B309" i="1"/>
  <c r="C309" i="1" s="1"/>
  <c r="V1041" i="1"/>
  <c r="U1041" i="1"/>
  <c r="T1041" i="1"/>
  <c r="Q308" i="1"/>
  <c r="P308" i="1"/>
  <c r="O308" i="1"/>
  <c r="N308" i="1"/>
  <c r="M308" i="1"/>
  <c r="L308" i="1"/>
  <c r="J308" i="1"/>
  <c r="K308" i="1" s="1"/>
  <c r="I308" i="1"/>
  <c r="G308" i="1"/>
  <c r="F308" i="1"/>
  <c r="B308" i="1"/>
  <c r="C308" i="1" s="1"/>
  <c r="V1040" i="1"/>
  <c r="U1040" i="1"/>
  <c r="T1040" i="1"/>
  <c r="Q306" i="1"/>
  <c r="P306" i="1"/>
  <c r="S306" i="1" s="1"/>
  <c r="O306" i="1"/>
  <c r="N306" i="1"/>
  <c r="M306" i="1"/>
  <c r="L306" i="1"/>
  <c r="J306" i="1"/>
  <c r="K306" i="1" s="1"/>
  <c r="I306" i="1"/>
  <c r="G306" i="1"/>
  <c r="F306" i="1"/>
  <c r="B306" i="1"/>
  <c r="C306" i="1" s="1"/>
  <c r="V1039" i="1"/>
  <c r="U1039" i="1"/>
  <c r="T1039" i="1"/>
  <c r="Q303" i="1"/>
  <c r="P303" i="1"/>
  <c r="O303" i="1"/>
  <c r="N303" i="1"/>
  <c r="M303" i="1"/>
  <c r="L303" i="1"/>
  <c r="J303" i="1"/>
  <c r="K303" i="1" s="1"/>
  <c r="I303" i="1"/>
  <c r="G303" i="1"/>
  <c r="F303" i="1"/>
  <c r="B303" i="1"/>
  <c r="C303" i="1" s="1"/>
  <c r="V1038" i="1"/>
  <c r="U1038" i="1"/>
  <c r="T1038" i="1"/>
  <c r="Q302" i="1"/>
  <c r="P302" i="1"/>
  <c r="O302" i="1"/>
  <c r="N302" i="1"/>
  <c r="M302" i="1"/>
  <c r="L302" i="1"/>
  <c r="J302" i="1"/>
  <c r="K302" i="1" s="1"/>
  <c r="I302" i="1"/>
  <c r="G302" i="1"/>
  <c r="F302" i="1"/>
  <c r="B302" i="1"/>
  <c r="V1037" i="1"/>
  <c r="U1037" i="1"/>
  <c r="T1037" i="1"/>
  <c r="R1037" i="1"/>
  <c r="Q296" i="1"/>
  <c r="P296" i="1"/>
  <c r="O296" i="1"/>
  <c r="N296" i="1"/>
  <c r="M296" i="1"/>
  <c r="L296" i="1"/>
  <c r="J296" i="1"/>
  <c r="K296" i="1" s="1"/>
  <c r="I296" i="1"/>
  <c r="G296" i="1"/>
  <c r="F296" i="1"/>
  <c r="B296" i="1"/>
  <c r="V1036" i="1"/>
  <c r="U1036" i="1"/>
  <c r="T1036" i="1"/>
  <c r="Q295" i="1"/>
  <c r="P295" i="1"/>
  <c r="O295" i="1"/>
  <c r="N295" i="1"/>
  <c r="M295" i="1"/>
  <c r="L295" i="1"/>
  <c r="J295" i="1"/>
  <c r="K295" i="1" s="1"/>
  <c r="I295" i="1"/>
  <c r="G295" i="1"/>
  <c r="F295" i="1"/>
  <c r="B295" i="1"/>
  <c r="V1035" i="1"/>
  <c r="U1035" i="1"/>
  <c r="T1035" i="1"/>
  <c r="Q294" i="1"/>
  <c r="P294" i="1"/>
  <c r="O294" i="1"/>
  <c r="N294" i="1"/>
  <c r="M294" i="1"/>
  <c r="L294" i="1"/>
  <c r="J294" i="1"/>
  <c r="K294" i="1" s="1"/>
  <c r="I294" i="1"/>
  <c r="G294" i="1"/>
  <c r="F294" i="1"/>
  <c r="B294" i="1"/>
  <c r="V1034" i="1"/>
  <c r="U1034" i="1"/>
  <c r="T1034" i="1"/>
  <c r="R1034" i="1"/>
  <c r="Q293" i="1"/>
  <c r="P293" i="1"/>
  <c r="O293" i="1"/>
  <c r="N293" i="1"/>
  <c r="M293" i="1"/>
  <c r="L293" i="1"/>
  <c r="J293" i="1"/>
  <c r="K293" i="1" s="1"/>
  <c r="I293" i="1"/>
  <c r="G293" i="1"/>
  <c r="F293" i="1"/>
  <c r="B293" i="1"/>
  <c r="V1033" i="1"/>
  <c r="U1033" i="1"/>
  <c r="T1033" i="1"/>
  <c r="R1033" i="1"/>
  <c r="Q287" i="1"/>
  <c r="P287" i="1"/>
  <c r="O287" i="1"/>
  <c r="N287" i="1"/>
  <c r="M287" i="1"/>
  <c r="L287" i="1"/>
  <c r="J287" i="1"/>
  <c r="K287" i="1" s="1"/>
  <c r="I287" i="1"/>
  <c r="G287" i="1"/>
  <c r="F287" i="1"/>
  <c r="B287" i="1"/>
  <c r="V1032" i="1"/>
  <c r="U1032" i="1"/>
  <c r="T1032" i="1"/>
  <c r="R1032" i="1"/>
  <c r="Q284" i="1"/>
  <c r="P284" i="1"/>
  <c r="O284" i="1"/>
  <c r="N284" i="1"/>
  <c r="M284" i="1"/>
  <c r="L284" i="1"/>
  <c r="J284" i="1"/>
  <c r="K284" i="1" s="1"/>
  <c r="I284" i="1"/>
  <c r="G284" i="1"/>
  <c r="F284" i="1"/>
  <c r="B284" i="1"/>
  <c r="V1031" i="1"/>
  <c r="U1031" i="1"/>
  <c r="T1031" i="1"/>
  <c r="R1031" i="1"/>
  <c r="Q283" i="1"/>
  <c r="P283" i="1"/>
  <c r="O283" i="1"/>
  <c r="N283" i="1"/>
  <c r="M283" i="1"/>
  <c r="L283" i="1"/>
  <c r="J283" i="1"/>
  <c r="K283" i="1" s="1"/>
  <c r="I283" i="1"/>
  <c r="G283" i="1"/>
  <c r="F283" i="1"/>
  <c r="B283" i="1"/>
  <c r="C283" i="1" s="1"/>
  <c r="V1030" i="1"/>
  <c r="U1030" i="1"/>
  <c r="T1030" i="1"/>
  <c r="R1030" i="1"/>
  <c r="Q282" i="1"/>
  <c r="P282" i="1"/>
  <c r="S282" i="1" s="1"/>
  <c r="O282" i="1"/>
  <c r="N282" i="1"/>
  <c r="M282" i="1"/>
  <c r="L282" i="1"/>
  <c r="J282" i="1"/>
  <c r="K282" i="1" s="1"/>
  <c r="I282" i="1"/>
  <c r="G282" i="1"/>
  <c r="F282" i="1"/>
  <c r="B282" i="1"/>
  <c r="C282" i="1" s="1"/>
  <c r="V1029" i="1"/>
  <c r="U1029" i="1"/>
  <c r="T1029" i="1"/>
  <c r="R1029" i="1"/>
  <c r="Q281" i="1"/>
  <c r="P281" i="1"/>
  <c r="S281" i="1" s="1"/>
  <c r="O281" i="1"/>
  <c r="N281" i="1"/>
  <c r="M281" i="1"/>
  <c r="L281" i="1"/>
  <c r="J281" i="1"/>
  <c r="K281" i="1" s="1"/>
  <c r="I281" i="1"/>
  <c r="G281" i="1"/>
  <c r="F281" i="1"/>
  <c r="B281" i="1"/>
  <c r="C281" i="1" s="1"/>
  <c r="V1028" i="1"/>
  <c r="U1028" i="1"/>
  <c r="T1028" i="1"/>
  <c r="R1028" i="1"/>
  <c r="Q279" i="1"/>
  <c r="P279" i="1"/>
  <c r="O279" i="1"/>
  <c r="N279" i="1"/>
  <c r="M279" i="1"/>
  <c r="L279" i="1"/>
  <c r="J279" i="1"/>
  <c r="K279" i="1" s="1"/>
  <c r="I279" i="1"/>
  <c r="G279" i="1"/>
  <c r="F279" i="1"/>
  <c r="B279" i="1"/>
  <c r="V1027" i="1"/>
  <c r="U1027" i="1"/>
  <c r="T1027" i="1"/>
  <c r="R1027" i="1"/>
  <c r="Q278" i="1"/>
  <c r="P278" i="1"/>
  <c r="O278" i="1"/>
  <c r="N278" i="1"/>
  <c r="M278" i="1"/>
  <c r="L278" i="1"/>
  <c r="J278" i="1"/>
  <c r="K278" i="1" s="1"/>
  <c r="I278" i="1"/>
  <c r="G278" i="1"/>
  <c r="F278" i="1"/>
  <c r="B278" i="1"/>
  <c r="C278" i="1" s="1"/>
  <c r="V1026" i="1"/>
  <c r="U1026" i="1"/>
  <c r="T1026" i="1"/>
  <c r="Q277" i="1"/>
  <c r="P277" i="1"/>
  <c r="O277" i="1"/>
  <c r="N277" i="1"/>
  <c r="M277" i="1"/>
  <c r="L277" i="1"/>
  <c r="J277" i="1"/>
  <c r="K277" i="1" s="1"/>
  <c r="I277" i="1"/>
  <c r="G277" i="1"/>
  <c r="F277" i="1"/>
  <c r="B277" i="1"/>
  <c r="V1025" i="1"/>
  <c r="U1025" i="1"/>
  <c r="T1025" i="1"/>
  <c r="R1025" i="1"/>
  <c r="Q276" i="1"/>
  <c r="P276" i="1"/>
  <c r="O276" i="1"/>
  <c r="N276" i="1"/>
  <c r="M276" i="1"/>
  <c r="L276" i="1"/>
  <c r="J276" i="1"/>
  <c r="K276" i="1" s="1"/>
  <c r="I276" i="1"/>
  <c r="G276" i="1"/>
  <c r="F276" i="1"/>
  <c r="B276" i="1"/>
  <c r="C276" i="1" s="1"/>
  <c r="V1024" i="1"/>
  <c r="U1024" i="1"/>
  <c r="T1024" i="1"/>
  <c r="Q275" i="1"/>
  <c r="P275" i="1"/>
  <c r="O275" i="1"/>
  <c r="N275" i="1"/>
  <c r="M275" i="1"/>
  <c r="L275" i="1"/>
  <c r="J275" i="1"/>
  <c r="K275" i="1" s="1"/>
  <c r="I275" i="1"/>
  <c r="G275" i="1"/>
  <c r="F275" i="1"/>
  <c r="B275" i="1"/>
  <c r="V1023" i="1"/>
  <c r="U1023" i="1"/>
  <c r="T1023" i="1"/>
  <c r="R1023" i="1"/>
  <c r="Q273" i="1"/>
  <c r="P273" i="1"/>
  <c r="S273" i="1" s="1"/>
  <c r="O273" i="1"/>
  <c r="N273" i="1"/>
  <c r="M273" i="1"/>
  <c r="L273" i="1"/>
  <c r="J273" i="1"/>
  <c r="K273" i="1" s="1"/>
  <c r="I273" i="1"/>
  <c r="G273" i="1"/>
  <c r="F273" i="1"/>
  <c r="B273" i="1"/>
  <c r="C273" i="1" s="1"/>
  <c r="V1022" i="1"/>
  <c r="U1022" i="1"/>
  <c r="T1022" i="1"/>
  <c r="Q272" i="1"/>
  <c r="P272" i="1"/>
  <c r="S272" i="1" s="1"/>
  <c r="O272" i="1"/>
  <c r="N272" i="1"/>
  <c r="M272" i="1"/>
  <c r="L272" i="1"/>
  <c r="J272" i="1"/>
  <c r="K272" i="1" s="1"/>
  <c r="I272" i="1"/>
  <c r="G272" i="1"/>
  <c r="F272" i="1"/>
  <c r="B272" i="1"/>
  <c r="C272" i="1" s="1"/>
  <c r="V1021" i="1"/>
  <c r="U1021" i="1"/>
  <c r="T1021" i="1"/>
  <c r="R1021" i="1"/>
  <c r="Q271" i="1"/>
  <c r="P271" i="1"/>
  <c r="S1021" i="1" s="1"/>
  <c r="O271" i="1"/>
  <c r="N271" i="1"/>
  <c r="M271" i="1"/>
  <c r="L271" i="1"/>
  <c r="J271" i="1"/>
  <c r="K271" i="1" s="1"/>
  <c r="I271" i="1"/>
  <c r="G271" i="1"/>
  <c r="F271" i="1"/>
  <c r="B271" i="1"/>
  <c r="C271" i="1" s="1"/>
  <c r="V1020" i="1"/>
  <c r="U1020" i="1"/>
  <c r="T1020" i="1"/>
  <c r="Q268" i="1"/>
  <c r="P268" i="1"/>
  <c r="O268" i="1"/>
  <c r="N268" i="1"/>
  <c r="M268" i="1"/>
  <c r="L268" i="1"/>
  <c r="J268" i="1"/>
  <c r="K268" i="1" s="1"/>
  <c r="I268" i="1"/>
  <c r="G268" i="1"/>
  <c r="F268" i="1"/>
  <c r="B268" i="1"/>
  <c r="C268" i="1" s="1"/>
  <c r="V1019" i="1"/>
  <c r="U1019" i="1"/>
  <c r="T1019" i="1"/>
  <c r="Q267" i="1"/>
  <c r="P267" i="1"/>
  <c r="O267" i="1"/>
  <c r="N267" i="1"/>
  <c r="M267" i="1"/>
  <c r="L267" i="1"/>
  <c r="J267" i="1"/>
  <c r="K267" i="1" s="1"/>
  <c r="I267" i="1"/>
  <c r="G267" i="1"/>
  <c r="F267" i="1"/>
  <c r="B267" i="1"/>
  <c r="V1018" i="1"/>
  <c r="U1018" i="1"/>
  <c r="T1018" i="1"/>
  <c r="R1018" i="1"/>
  <c r="Q266" i="1"/>
  <c r="P266" i="1"/>
  <c r="O266" i="1"/>
  <c r="N266" i="1"/>
  <c r="M266" i="1"/>
  <c r="L266" i="1"/>
  <c r="J266" i="1"/>
  <c r="K266" i="1" s="1"/>
  <c r="I266" i="1"/>
  <c r="G266" i="1"/>
  <c r="F266" i="1"/>
  <c r="B266" i="1"/>
  <c r="V1017" i="1"/>
  <c r="U1017" i="1"/>
  <c r="T1017" i="1"/>
  <c r="Q265" i="1"/>
  <c r="P265" i="1"/>
  <c r="O265" i="1"/>
  <c r="N265" i="1"/>
  <c r="M265" i="1"/>
  <c r="L265" i="1"/>
  <c r="J265" i="1"/>
  <c r="K265" i="1" s="1"/>
  <c r="I265" i="1"/>
  <c r="G265" i="1"/>
  <c r="F265" i="1"/>
  <c r="B265" i="1"/>
  <c r="V1016" i="1"/>
  <c r="U1016" i="1"/>
  <c r="T1016" i="1"/>
  <c r="Q264" i="1"/>
  <c r="P264" i="1"/>
  <c r="O264" i="1"/>
  <c r="N264" i="1"/>
  <c r="M264" i="1"/>
  <c r="L264" i="1"/>
  <c r="J264" i="1"/>
  <c r="K264" i="1" s="1"/>
  <c r="I264" i="1"/>
  <c r="G264" i="1"/>
  <c r="F264" i="1"/>
  <c r="B264" i="1"/>
  <c r="V1015" i="1"/>
  <c r="U1015" i="1"/>
  <c r="T1015" i="1"/>
  <c r="Q263" i="1"/>
  <c r="P263" i="1"/>
  <c r="O263" i="1"/>
  <c r="N263" i="1"/>
  <c r="M263" i="1"/>
  <c r="L263" i="1"/>
  <c r="J263" i="1"/>
  <c r="K263" i="1" s="1"/>
  <c r="I263" i="1"/>
  <c r="G263" i="1"/>
  <c r="F263" i="1"/>
  <c r="B263" i="1"/>
  <c r="C263" i="1" s="1"/>
  <c r="V1014" i="1"/>
  <c r="U1014" i="1"/>
  <c r="T1014" i="1"/>
  <c r="Q261" i="1"/>
  <c r="P261" i="1"/>
  <c r="S261" i="1" s="1"/>
  <c r="O261" i="1"/>
  <c r="N261" i="1"/>
  <c r="M261" i="1"/>
  <c r="L261" i="1"/>
  <c r="J261" i="1"/>
  <c r="K261" i="1" s="1"/>
  <c r="I261" i="1"/>
  <c r="G261" i="1"/>
  <c r="F261" i="1"/>
  <c r="B261" i="1"/>
  <c r="C261" i="1" s="1"/>
  <c r="V1013" i="1"/>
  <c r="U1013" i="1"/>
  <c r="T1013" i="1"/>
  <c r="R1013" i="1"/>
  <c r="Q260" i="1"/>
  <c r="P260" i="1"/>
  <c r="O260" i="1"/>
  <c r="N260" i="1"/>
  <c r="M260" i="1"/>
  <c r="L260" i="1"/>
  <c r="J260" i="1"/>
  <c r="K260" i="1" s="1"/>
  <c r="I260" i="1"/>
  <c r="G260" i="1"/>
  <c r="F260" i="1"/>
  <c r="B260" i="1"/>
  <c r="C260" i="1" s="1"/>
  <c r="V1012" i="1"/>
  <c r="U1012" i="1"/>
  <c r="T1012" i="1"/>
  <c r="R1012" i="1"/>
  <c r="Q258" i="1"/>
  <c r="P258" i="1"/>
  <c r="O258" i="1"/>
  <c r="N258" i="1"/>
  <c r="M258" i="1"/>
  <c r="L258" i="1"/>
  <c r="J258" i="1"/>
  <c r="K258" i="1" s="1"/>
  <c r="I258" i="1"/>
  <c r="G258" i="1"/>
  <c r="F258" i="1"/>
  <c r="B258" i="1"/>
  <c r="V1011" i="1"/>
  <c r="U1011" i="1"/>
  <c r="T1011" i="1"/>
  <c r="Q254" i="1"/>
  <c r="P254" i="1"/>
  <c r="O254" i="1"/>
  <c r="N254" i="1"/>
  <c r="M254" i="1"/>
  <c r="L254" i="1"/>
  <c r="J254" i="1"/>
  <c r="K254" i="1" s="1"/>
  <c r="I254" i="1"/>
  <c r="G254" i="1"/>
  <c r="F254" i="1"/>
  <c r="B254" i="1"/>
  <c r="V1010" i="1"/>
  <c r="U1010" i="1"/>
  <c r="T1010" i="1"/>
  <c r="R1010" i="1"/>
  <c r="Q251" i="1"/>
  <c r="P251" i="1"/>
  <c r="O251" i="1"/>
  <c r="N251" i="1"/>
  <c r="M251" i="1"/>
  <c r="L251" i="1"/>
  <c r="J251" i="1"/>
  <c r="K251" i="1" s="1"/>
  <c r="I251" i="1"/>
  <c r="G251" i="1"/>
  <c r="F251" i="1"/>
  <c r="B251" i="1"/>
  <c r="V1009" i="1"/>
  <c r="U1009" i="1"/>
  <c r="T1009" i="1"/>
  <c r="R1009" i="1"/>
  <c r="Q250" i="1"/>
  <c r="P250" i="1"/>
  <c r="S250" i="1" s="1"/>
  <c r="O250" i="1"/>
  <c r="N250" i="1"/>
  <c r="M250" i="1"/>
  <c r="L250" i="1"/>
  <c r="J250" i="1"/>
  <c r="K250" i="1" s="1"/>
  <c r="I250" i="1"/>
  <c r="G250" i="1"/>
  <c r="F250" i="1"/>
  <c r="B250" i="1"/>
  <c r="C250" i="1" s="1"/>
  <c r="V1008" i="1"/>
  <c r="U1008" i="1"/>
  <c r="T1008" i="1"/>
  <c r="R1008" i="1"/>
  <c r="Q249" i="1"/>
  <c r="P249" i="1"/>
  <c r="O249" i="1"/>
  <c r="N249" i="1"/>
  <c r="M249" i="1"/>
  <c r="L249" i="1"/>
  <c r="J249" i="1"/>
  <c r="K249" i="1" s="1"/>
  <c r="I249" i="1"/>
  <c r="G249" i="1"/>
  <c r="F249" i="1"/>
  <c r="B249" i="1"/>
  <c r="V1007" i="1"/>
  <c r="U1007" i="1"/>
  <c r="T1007" i="1"/>
  <c r="R1007" i="1"/>
  <c r="Q248" i="1"/>
  <c r="P248" i="1"/>
  <c r="O248" i="1"/>
  <c r="N248" i="1"/>
  <c r="M248" i="1"/>
  <c r="L248" i="1"/>
  <c r="J248" i="1"/>
  <c r="K248" i="1" s="1"/>
  <c r="I248" i="1"/>
  <c r="G248" i="1"/>
  <c r="F248" i="1"/>
  <c r="B248" i="1"/>
  <c r="C248" i="1" s="1"/>
  <c r="V1006" i="1"/>
  <c r="U1006" i="1"/>
  <c r="T1006" i="1"/>
  <c r="R1006" i="1"/>
  <c r="Q247" i="1"/>
  <c r="P247" i="1"/>
  <c r="O247" i="1"/>
  <c r="N247" i="1"/>
  <c r="M247" i="1"/>
  <c r="L247" i="1"/>
  <c r="J247" i="1"/>
  <c r="K247" i="1" s="1"/>
  <c r="I247" i="1"/>
  <c r="G247" i="1"/>
  <c r="F247" i="1"/>
  <c r="B247" i="1"/>
  <c r="C247" i="1" s="1"/>
  <c r="V1005" i="1"/>
  <c r="U1005" i="1"/>
  <c r="T1005" i="1"/>
  <c r="R1005" i="1"/>
  <c r="Q246" i="1"/>
  <c r="P246" i="1"/>
  <c r="O246" i="1"/>
  <c r="N246" i="1"/>
  <c r="M246" i="1"/>
  <c r="L246" i="1"/>
  <c r="J246" i="1"/>
  <c r="K246" i="1" s="1"/>
  <c r="I246" i="1"/>
  <c r="G246" i="1"/>
  <c r="F246" i="1"/>
  <c r="B246" i="1"/>
  <c r="C246" i="1" s="1"/>
  <c r="V1004" i="1"/>
  <c r="U1004" i="1"/>
  <c r="T1004" i="1"/>
  <c r="R1004" i="1"/>
  <c r="Q245" i="1"/>
  <c r="P245" i="1"/>
  <c r="O245" i="1"/>
  <c r="N245" i="1"/>
  <c r="M245" i="1"/>
  <c r="L245" i="1"/>
  <c r="J245" i="1"/>
  <c r="K245" i="1" s="1"/>
  <c r="I245" i="1"/>
  <c r="G245" i="1"/>
  <c r="F245" i="1"/>
  <c r="B245" i="1"/>
  <c r="C245" i="1" s="1"/>
  <c r="V1003" i="1"/>
  <c r="U1003" i="1"/>
  <c r="T1003" i="1"/>
  <c r="R1003" i="1"/>
  <c r="Q244" i="1"/>
  <c r="P244" i="1"/>
  <c r="O244" i="1"/>
  <c r="N244" i="1"/>
  <c r="M244" i="1"/>
  <c r="L244" i="1"/>
  <c r="J244" i="1"/>
  <c r="K244" i="1" s="1"/>
  <c r="I244" i="1"/>
  <c r="G244" i="1"/>
  <c r="F244" i="1"/>
  <c r="B244" i="1"/>
  <c r="V1002" i="1"/>
  <c r="U1002" i="1"/>
  <c r="T1002" i="1"/>
  <c r="R1002" i="1"/>
  <c r="Q243" i="1"/>
  <c r="P243" i="1"/>
  <c r="O243" i="1"/>
  <c r="N243" i="1"/>
  <c r="M243" i="1"/>
  <c r="L243" i="1"/>
  <c r="J243" i="1"/>
  <c r="K243" i="1" s="1"/>
  <c r="I243" i="1"/>
  <c r="G243" i="1"/>
  <c r="F243" i="1"/>
  <c r="B243" i="1"/>
  <c r="V1001" i="1"/>
  <c r="U1001" i="1"/>
  <c r="T1001" i="1"/>
  <c r="R1001" i="1"/>
  <c r="Q242" i="1"/>
  <c r="P242" i="1"/>
  <c r="O242" i="1"/>
  <c r="N242" i="1"/>
  <c r="M242" i="1"/>
  <c r="L242" i="1"/>
  <c r="J242" i="1"/>
  <c r="K242" i="1" s="1"/>
  <c r="I242" i="1"/>
  <c r="G242" i="1"/>
  <c r="F242" i="1"/>
  <c r="B242" i="1"/>
  <c r="V1000" i="1"/>
  <c r="U1000" i="1"/>
  <c r="T1000" i="1"/>
  <c r="R1000" i="1"/>
  <c r="Q241" i="1"/>
  <c r="P241" i="1"/>
  <c r="O241" i="1"/>
  <c r="N241" i="1"/>
  <c r="M241" i="1"/>
  <c r="L241" i="1"/>
  <c r="J241" i="1"/>
  <c r="K241" i="1" s="1"/>
  <c r="I241" i="1"/>
  <c r="G241" i="1"/>
  <c r="F241" i="1"/>
  <c r="B241" i="1"/>
  <c r="V999" i="1"/>
  <c r="U999" i="1"/>
  <c r="T999" i="1"/>
  <c r="Q240" i="1"/>
  <c r="P240" i="1"/>
  <c r="O240" i="1"/>
  <c r="N240" i="1"/>
  <c r="M240" i="1"/>
  <c r="L240" i="1"/>
  <c r="J240" i="1"/>
  <c r="K240" i="1" s="1"/>
  <c r="I240" i="1"/>
  <c r="G240" i="1"/>
  <c r="F240" i="1"/>
  <c r="B240" i="1"/>
  <c r="C240" i="1" s="1"/>
  <c r="V998" i="1"/>
  <c r="U998" i="1"/>
  <c r="T998" i="1"/>
  <c r="R998" i="1"/>
  <c r="Q237" i="1"/>
  <c r="P237" i="1"/>
  <c r="O237" i="1"/>
  <c r="N237" i="1"/>
  <c r="M237" i="1"/>
  <c r="L237" i="1"/>
  <c r="J237" i="1"/>
  <c r="K237" i="1" s="1"/>
  <c r="I237" i="1"/>
  <c r="G237" i="1"/>
  <c r="F237" i="1"/>
  <c r="B237" i="1"/>
  <c r="C237" i="1" s="1"/>
  <c r="V997" i="1"/>
  <c r="U997" i="1"/>
  <c r="T997" i="1"/>
  <c r="R997" i="1"/>
  <c r="Q236" i="1"/>
  <c r="P236" i="1"/>
  <c r="O236" i="1"/>
  <c r="N236" i="1"/>
  <c r="M236" i="1"/>
  <c r="L236" i="1"/>
  <c r="J236" i="1"/>
  <c r="K236" i="1" s="1"/>
  <c r="I236" i="1"/>
  <c r="G236" i="1"/>
  <c r="F236" i="1"/>
  <c r="B236" i="1"/>
  <c r="C236" i="1" s="1"/>
  <c r="V996" i="1"/>
  <c r="U996" i="1"/>
  <c r="T996" i="1"/>
  <c r="R996" i="1"/>
  <c r="Q235" i="1"/>
  <c r="P235" i="1"/>
  <c r="O235" i="1"/>
  <c r="N235" i="1"/>
  <c r="M235" i="1"/>
  <c r="L235" i="1"/>
  <c r="J235" i="1"/>
  <c r="K235" i="1" s="1"/>
  <c r="I235" i="1"/>
  <c r="G235" i="1"/>
  <c r="F235" i="1"/>
  <c r="B235" i="1"/>
  <c r="C235" i="1" s="1"/>
  <c r="V995" i="1"/>
  <c r="U995" i="1"/>
  <c r="T995" i="1"/>
  <c r="R995" i="1"/>
  <c r="Q234" i="1"/>
  <c r="P234" i="1"/>
  <c r="O234" i="1"/>
  <c r="N234" i="1"/>
  <c r="M234" i="1"/>
  <c r="L234" i="1"/>
  <c r="J234" i="1"/>
  <c r="K234" i="1" s="1"/>
  <c r="I234" i="1"/>
  <c r="G234" i="1"/>
  <c r="F234" i="1"/>
  <c r="B234" i="1"/>
  <c r="V994" i="1"/>
  <c r="U994" i="1"/>
  <c r="T994" i="1"/>
  <c r="R994" i="1"/>
  <c r="Q233" i="1"/>
  <c r="P233" i="1"/>
  <c r="O233" i="1"/>
  <c r="N233" i="1"/>
  <c r="M233" i="1"/>
  <c r="L233" i="1"/>
  <c r="J233" i="1"/>
  <c r="K233" i="1" s="1"/>
  <c r="I233" i="1"/>
  <c r="G233" i="1"/>
  <c r="F233" i="1"/>
  <c r="B233" i="1"/>
  <c r="C233" i="1" s="1"/>
  <c r="V993" i="1"/>
  <c r="U993" i="1"/>
  <c r="T993" i="1"/>
  <c r="R993" i="1"/>
  <c r="Q230" i="1"/>
  <c r="P230" i="1"/>
  <c r="S230" i="1" s="1"/>
  <c r="O230" i="1"/>
  <c r="N230" i="1"/>
  <c r="M230" i="1"/>
  <c r="L230" i="1"/>
  <c r="J230" i="1"/>
  <c r="K230" i="1" s="1"/>
  <c r="I230" i="1"/>
  <c r="G230" i="1"/>
  <c r="F230" i="1"/>
  <c r="B230" i="1"/>
  <c r="C230" i="1" s="1"/>
  <c r="V992" i="1"/>
  <c r="U992" i="1"/>
  <c r="T992" i="1"/>
  <c r="R992" i="1"/>
  <c r="Q229" i="1"/>
  <c r="P229" i="1"/>
  <c r="S229" i="1" s="1"/>
  <c r="O229" i="1"/>
  <c r="N229" i="1"/>
  <c r="M229" i="1"/>
  <c r="L229" i="1"/>
  <c r="J229" i="1"/>
  <c r="K229" i="1" s="1"/>
  <c r="I229" i="1"/>
  <c r="G229" i="1"/>
  <c r="F229" i="1"/>
  <c r="B229" i="1"/>
  <c r="V991" i="1"/>
  <c r="U991" i="1"/>
  <c r="T991" i="1"/>
  <c r="Q228" i="1"/>
  <c r="P228" i="1"/>
  <c r="S228" i="1" s="1"/>
  <c r="O228" i="1"/>
  <c r="N228" i="1"/>
  <c r="M228" i="1"/>
  <c r="L228" i="1"/>
  <c r="J228" i="1"/>
  <c r="K228" i="1" s="1"/>
  <c r="I228" i="1"/>
  <c r="G228" i="1"/>
  <c r="F228" i="1"/>
  <c r="B228" i="1"/>
  <c r="C228" i="1" s="1"/>
  <c r="V990" i="1"/>
  <c r="U990" i="1"/>
  <c r="T990" i="1"/>
  <c r="Q227" i="1"/>
  <c r="P227" i="1"/>
  <c r="S227" i="1" s="1"/>
  <c r="O227" i="1"/>
  <c r="N227" i="1"/>
  <c r="M227" i="1"/>
  <c r="L227" i="1"/>
  <c r="J227" i="1"/>
  <c r="K227" i="1" s="1"/>
  <c r="I227" i="1"/>
  <c r="G227" i="1"/>
  <c r="F227" i="1"/>
  <c r="B227" i="1"/>
  <c r="V989" i="1"/>
  <c r="U989" i="1"/>
  <c r="T989" i="1"/>
  <c r="Q221" i="1"/>
  <c r="P221" i="1"/>
  <c r="O221" i="1"/>
  <c r="N221" i="1"/>
  <c r="M221" i="1"/>
  <c r="L221" i="1"/>
  <c r="J221" i="1"/>
  <c r="K221" i="1" s="1"/>
  <c r="I221" i="1"/>
  <c r="G221" i="1"/>
  <c r="F221" i="1"/>
  <c r="B221" i="1"/>
  <c r="C221" i="1" s="1"/>
  <c r="V988" i="1"/>
  <c r="U988" i="1"/>
  <c r="T988" i="1"/>
  <c r="Q220" i="1"/>
  <c r="P220" i="1"/>
  <c r="O220" i="1"/>
  <c r="N220" i="1"/>
  <c r="M220" i="1"/>
  <c r="L220" i="1"/>
  <c r="J220" i="1"/>
  <c r="K220" i="1" s="1"/>
  <c r="I220" i="1"/>
  <c r="G220" i="1"/>
  <c r="F220" i="1"/>
  <c r="B220" i="1"/>
  <c r="C220" i="1" s="1"/>
  <c r="V987" i="1"/>
  <c r="U987" i="1"/>
  <c r="T987" i="1"/>
  <c r="Q218" i="1"/>
  <c r="P218" i="1"/>
  <c r="S218" i="1" s="1"/>
  <c r="O218" i="1"/>
  <c r="N218" i="1"/>
  <c r="M218" i="1"/>
  <c r="L218" i="1"/>
  <c r="J218" i="1"/>
  <c r="K218" i="1" s="1"/>
  <c r="I218" i="1"/>
  <c r="G218" i="1"/>
  <c r="F218" i="1"/>
  <c r="B218" i="1"/>
  <c r="V986" i="1"/>
  <c r="U986" i="1"/>
  <c r="T986" i="1"/>
  <c r="R986" i="1"/>
  <c r="Q217" i="1"/>
  <c r="P217" i="1"/>
  <c r="O217" i="1"/>
  <c r="N217" i="1"/>
  <c r="M217" i="1"/>
  <c r="L217" i="1"/>
  <c r="J217" i="1"/>
  <c r="K217" i="1" s="1"/>
  <c r="I217" i="1"/>
  <c r="G217" i="1"/>
  <c r="F217" i="1"/>
  <c r="B217" i="1"/>
  <c r="V985" i="1"/>
  <c r="U985" i="1"/>
  <c r="T985" i="1"/>
  <c r="R985" i="1"/>
  <c r="Q212" i="1"/>
  <c r="P212" i="1"/>
  <c r="O212" i="1"/>
  <c r="N212" i="1"/>
  <c r="M212" i="1"/>
  <c r="L212" i="1"/>
  <c r="J212" i="1"/>
  <c r="K212" i="1" s="1"/>
  <c r="I212" i="1"/>
  <c r="G212" i="1"/>
  <c r="F212" i="1"/>
  <c r="B212" i="1"/>
  <c r="V984" i="1"/>
  <c r="U984" i="1"/>
  <c r="T984" i="1"/>
  <c r="R984" i="1"/>
  <c r="Q209" i="1"/>
  <c r="P209" i="1"/>
  <c r="O209" i="1"/>
  <c r="N209" i="1"/>
  <c r="M209" i="1"/>
  <c r="L209" i="1"/>
  <c r="J209" i="1"/>
  <c r="K209" i="1" s="1"/>
  <c r="I209" i="1"/>
  <c r="G209" i="1"/>
  <c r="F209" i="1"/>
  <c r="B209" i="1"/>
  <c r="V983" i="1"/>
  <c r="U983" i="1"/>
  <c r="T983" i="1"/>
  <c r="R983" i="1"/>
  <c r="Q208" i="1"/>
  <c r="P208" i="1"/>
  <c r="O208" i="1"/>
  <c r="N208" i="1"/>
  <c r="M208" i="1"/>
  <c r="L208" i="1"/>
  <c r="J208" i="1"/>
  <c r="K208" i="1" s="1"/>
  <c r="I208" i="1"/>
  <c r="G208" i="1"/>
  <c r="F208" i="1"/>
  <c r="B208" i="1"/>
  <c r="C208" i="1" s="1"/>
  <c r="V982" i="1"/>
  <c r="U982" i="1"/>
  <c r="T982" i="1"/>
  <c r="R982" i="1"/>
  <c r="Q207" i="1"/>
  <c r="P207" i="1"/>
  <c r="O207" i="1"/>
  <c r="N207" i="1"/>
  <c r="M207" i="1"/>
  <c r="L207" i="1"/>
  <c r="J207" i="1"/>
  <c r="K207" i="1" s="1"/>
  <c r="I207" i="1"/>
  <c r="G207" i="1"/>
  <c r="F207" i="1"/>
  <c r="B207" i="1"/>
  <c r="C207" i="1" s="1"/>
  <c r="V981" i="1"/>
  <c r="U981" i="1"/>
  <c r="T981" i="1"/>
  <c r="R981" i="1"/>
  <c r="Q206" i="1"/>
  <c r="P206" i="1"/>
  <c r="O206" i="1"/>
  <c r="N206" i="1"/>
  <c r="M206" i="1"/>
  <c r="L206" i="1"/>
  <c r="J206" i="1"/>
  <c r="K206" i="1" s="1"/>
  <c r="I206" i="1"/>
  <c r="G206" i="1"/>
  <c r="F206" i="1"/>
  <c r="B206" i="1"/>
  <c r="C206" i="1" s="1"/>
  <c r="V980" i="1"/>
  <c r="U980" i="1"/>
  <c r="T980" i="1"/>
  <c r="R980" i="1"/>
  <c r="Q205" i="1"/>
  <c r="P205" i="1"/>
  <c r="S205" i="1" s="1"/>
  <c r="O205" i="1"/>
  <c r="N205" i="1"/>
  <c r="M205" i="1"/>
  <c r="L205" i="1"/>
  <c r="J205" i="1"/>
  <c r="K205" i="1" s="1"/>
  <c r="I205" i="1"/>
  <c r="G205" i="1"/>
  <c r="F205" i="1"/>
  <c r="B205" i="1"/>
  <c r="C205" i="1" s="1"/>
  <c r="V979" i="1"/>
  <c r="U979" i="1"/>
  <c r="T979" i="1"/>
  <c r="R979" i="1"/>
  <c r="Q203" i="1"/>
  <c r="P203" i="1"/>
  <c r="O203" i="1"/>
  <c r="N203" i="1"/>
  <c r="M203" i="1"/>
  <c r="L203" i="1"/>
  <c r="J203" i="1"/>
  <c r="K203" i="1" s="1"/>
  <c r="I203" i="1"/>
  <c r="G203" i="1"/>
  <c r="F203" i="1"/>
  <c r="B203" i="1"/>
  <c r="V978" i="1"/>
  <c r="U978" i="1"/>
  <c r="T978" i="1"/>
  <c r="Q198" i="1"/>
  <c r="P198" i="1"/>
  <c r="O198" i="1"/>
  <c r="N198" i="1"/>
  <c r="M198" i="1"/>
  <c r="L198" i="1"/>
  <c r="J198" i="1"/>
  <c r="K198" i="1" s="1"/>
  <c r="I198" i="1"/>
  <c r="G198" i="1"/>
  <c r="F198" i="1"/>
  <c r="B198" i="1"/>
  <c r="C198" i="1" s="1"/>
  <c r="V977" i="1"/>
  <c r="U977" i="1"/>
  <c r="T977" i="1"/>
  <c r="R977" i="1"/>
  <c r="Q197" i="1"/>
  <c r="P197" i="1"/>
  <c r="O197" i="1"/>
  <c r="N197" i="1"/>
  <c r="M197" i="1"/>
  <c r="L197" i="1"/>
  <c r="J197" i="1"/>
  <c r="K197" i="1" s="1"/>
  <c r="I197" i="1"/>
  <c r="G197" i="1"/>
  <c r="F197" i="1"/>
  <c r="B197" i="1"/>
  <c r="C197" i="1" s="1"/>
  <c r="V976" i="1"/>
  <c r="U976" i="1"/>
  <c r="T976" i="1"/>
  <c r="Q196" i="1"/>
  <c r="P196" i="1"/>
  <c r="O196" i="1"/>
  <c r="N196" i="1"/>
  <c r="M196" i="1"/>
  <c r="L196" i="1"/>
  <c r="J196" i="1"/>
  <c r="K196" i="1" s="1"/>
  <c r="I196" i="1"/>
  <c r="G196" i="1"/>
  <c r="F196" i="1"/>
  <c r="B196" i="1"/>
  <c r="V975" i="1"/>
  <c r="U975" i="1"/>
  <c r="T975" i="1"/>
  <c r="R975" i="1"/>
  <c r="Q195" i="1"/>
  <c r="P195" i="1"/>
  <c r="O195" i="1"/>
  <c r="N195" i="1"/>
  <c r="M195" i="1"/>
  <c r="L195" i="1"/>
  <c r="J195" i="1"/>
  <c r="K195" i="1" s="1"/>
  <c r="I195" i="1"/>
  <c r="G195" i="1"/>
  <c r="F195" i="1"/>
  <c r="B195" i="1"/>
  <c r="C195" i="1" s="1"/>
  <c r="V974" i="1"/>
  <c r="U974" i="1"/>
  <c r="T974" i="1"/>
  <c r="R974" i="1"/>
  <c r="Q190" i="1"/>
  <c r="P190" i="1"/>
  <c r="O190" i="1"/>
  <c r="N190" i="1"/>
  <c r="M190" i="1"/>
  <c r="L190" i="1"/>
  <c r="J190" i="1"/>
  <c r="K190" i="1" s="1"/>
  <c r="I190" i="1"/>
  <c r="G190" i="1"/>
  <c r="F190" i="1"/>
  <c r="B190" i="1"/>
  <c r="V973" i="1"/>
  <c r="U973" i="1"/>
  <c r="T973" i="1"/>
  <c r="R973" i="1"/>
  <c r="Q189" i="1"/>
  <c r="P189" i="1"/>
  <c r="O189" i="1"/>
  <c r="N189" i="1"/>
  <c r="M189" i="1"/>
  <c r="L189" i="1"/>
  <c r="J189" i="1"/>
  <c r="K189" i="1" s="1"/>
  <c r="I189" i="1"/>
  <c r="G189" i="1"/>
  <c r="F189" i="1"/>
  <c r="B189" i="1"/>
  <c r="C189" i="1" s="1"/>
  <c r="V972" i="1"/>
  <c r="U972" i="1"/>
  <c r="T972" i="1"/>
  <c r="R972" i="1"/>
  <c r="Q186" i="1"/>
  <c r="P186" i="1"/>
  <c r="O186" i="1"/>
  <c r="N186" i="1"/>
  <c r="M186" i="1"/>
  <c r="L186" i="1"/>
  <c r="J186" i="1"/>
  <c r="K186" i="1" s="1"/>
  <c r="I186" i="1"/>
  <c r="G186" i="1"/>
  <c r="F186" i="1"/>
  <c r="B186" i="1"/>
  <c r="C186" i="1" s="1"/>
  <c r="V971" i="1"/>
  <c r="U971" i="1"/>
  <c r="T971" i="1"/>
  <c r="R971" i="1"/>
  <c r="Q184" i="1"/>
  <c r="P184" i="1"/>
  <c r="O184" i="1"/>
  <c r="N184" i="1"/>
  <c r="M184" i="1"/>
  <c r="L184" i="1"/>
  <c r="J184" i="1"/>
  <c r="K184" i="1" s="1"/>
  <c r="I184" i="1"/>
  <c r="G184" i="1"/>
  <c r="F184" i="1"/>
  <c r="B184" i="1"/>
  <c r="V970" i="1"/>
  <c r="U970" i="1"/>
  <c r="T970" i="1"/>
  <c r="Q183" i="1"/>
  <c r="P183" i="1"/>
  <c r="O183" i="1"/>
  <c r="N183" i="1"/>
  <c r="M183" i="1"/>
  <c r="L183" i="1"/>
  <c r="J183" i="1"/>
  <c r="K183" i="1" s="1"/>
  <c r="I183" i="1"/>
  <c r="G183" i="1"/>
  <c r="F183" i="1"/>
  <c r="B183" i="1"/>
  <c r="V969" i="1"/>
  <c r="U969" i="1"/>
  <c r="T969" i="1"/>
  <c r="R969" i="1"/>
  <c r="Q180" i="1"/>
  <c r="P180" i="1"/>
  <c r="O180" i="1"/>
  <c r="N180" i="1"/>
  <c r="M180" i="1"/>
  <c r="L180" i="1"/>
  <c r="J180" i="1"/>
  <c r="K180" i="1" s="1"/>
  <c r="I180" i="1"/>
  <c r="G180" i="1"/>
  <c r="F180" i="1"/>
  <c r="B180" i="1"/>
  <c r="V968" i="1"/>
  <c r="U968" i="1"/>
  <c r="T968" i="1"/>
  <c r="Q179" i="1"/>
  <c r="P179" i="1"/>
  <c r="O179" i="1"/>
  <c r="N179" i="1"/>
  <c r="M179" i="1"/>
  <c r="L179" i="1"/>
  <c r="J179" i="1"/>
  <c r="K179" i="1" s="1"/>
  <c r="I179" i="1"/>
  <c r="G179" i="1"/>
  <c r="F179" i="1"/>
  <c r="B179" i="1"/>
  <c r="V967" i="1"/>
  <c r="U967" i="1"/>
  <c r="T967" i="1"/>
  <c r="R967" i="1"/>
  <c r="Q176" i="1"/>
  <c r="P176" i="1"/>
  <c r="S176" i="1" s="1"/>
  <c r="O176" i="1"/>
  <c r="N176" i="1"/>
  <c r="M176" i="1"/>
  <c r="L176" i="1"/>
  <c r="J176" i="1"/>
  <c r="K176" i="1" s="1"/>
  <c r="I176" i="1"/>
  <c r="G176" i="1"/>
  <c r="F176" i="1"/>
  <c r="B176" i="1"/>
  <c r="V966" i="1"/>
  <c r="U966" i="1"/>
  <c r="T966" i="1"/>
  <c r="Q175" i="1"/>
  <c r="P175" i="1"/>
  <c r="O175" i="1"/>
  <c r="N175" i="1"/>
  <c r="M175" i="1"/>
  <c r="L175" i="1"/>
  <c r="J175" i="1"/>
  <c r="K175" i="1" s="1"/>
  <c r="I175" i="1"/>
  <c r="G175" i="1"/>
  <c r="F175" i="1"/>
  <c r="B175" i="1"/>
  <c r="C175" i="1" s="1"/>
  <c r="V965" i="1"/>
  <c r="U965" i="1"/>
  <c r="T965" i="1"/>
  <c r="Q173" i="1"/>
  <c r="P173" i="1"/>
  <c r="O173" i="1"/>
  <c r="N173" i="1"/>
  <c r="M173" i="1"/>
  <c r="L173" i="1"/>
  <c r="J173" i="1"/>
  <c r="K173" i="1" s="1"/>
  <c r="I173" i="1"/>
  <c r="G173" i="1"/>
  <c r="F173" i="1"/>
  <c r="B173" i="1"/>
  <c r="C173" i="1" s="1"/>
  <c r="V964" i="1"/>
  <c r="U964" i="1"/>
  <c r="T964" i="1"/>
  <c r="Q163" i="1"/>
  <c r="P163" i="1"/>
  <c r="O163" i="1"/>
  <c r="N163" i="1"/>
  <c r="M163" i="1"/>
  <c r="L163" i="1"/>
  <c r="J163" i="1"/>
  <c r="K163" i="1" s="1"/>
  <c r="I163" i="1"/>
  <c r="G163" i="1"/>
  <c r="F163" i="1"/>
  <c r="B163" i="1"/>
  <c r="C163" i="1" s="1"/>
  <c r="V963" i="1"/>
  <c r="U963" i="1"/>
  <c r="T963" i="1"/>
  <c r="R963" i="1"/>
  <c r="Q160" i="1"/>
  <c r="P160" i="1"/>
  <c r="S160" i="1" s="1"/>
  <c r="O160" i="1"/>
  <c r="N160" i="1"/>
  <c r="M160" i="1"/>
  <c r="L160" i="1"/>
  <c r="J160" i="1"/>
  <c r="K160" i="1" s="1"/>
  <c r="I160" i="1"/>
  <c r="G160" i="1"/>
  <c r="F160" i="1"/>
  <c r="B160" i="1"/>
  <c r="V962" i="1"/>
  <c r="U962" i="1"/>
  <c r="T962" i="1"/>
  <c r="R962" i="1"/>
  <c r="Q159" i="1"/>
  <c r="P159" i="1"/>
  <c r="S159" i="1" s="1"/>
  <c r="O159" i="1"/>
  <c r="N159" i="1"/>
  <c r="M159" i="1"/>
  <c r="L159" i="1"/>
  <c r="J159" i="1"/>
  <c r="K159" i="1" s="1"/>
  <c r="I159" i="1"/>
  <c r="G159" i="1"/>
  <c r="F159" i="1"/>
  <c r="B159" i="1"/>
  <c r="V961" i="1"/>
  <c r="U961" i="1"/>
  <c r="T961" i="1"/>
  <c r="R961" i="1"/>
  <c r="Q157" i="1"/>
  <c r="P157" i="1"/>
  <c r="S157" i="1" s="1"/>
  <c r="O157" i="1"/>
  <c r="N157" i="1"/>
  <c r="M157" i="1"/>
  <c r="L157" i="1"/>
  <c r="J157" i="1"/>
  <c r="K157" i="1" s="1"/>
  <c r="I157" i="1"/>
  <c r="G157" i="1"/>
  <c r="F157" i="1"/>
  <c r="B157" i="1"/>
  <c r="C157" i="1" s="1"/>
  <c r="V960" i="1"/>
  <c r="U960" i="1"/>
  <c r="T960" i="1"/>
  <c r="R960" i="1"/>
  <c r="Q156" i="1"/>
  <c r="P156" i="1"/>
  <c r="S156" i="1" s="1"/>
  <c r="O156" i="1"/>
  <c r="N156" i="1"/>
  <c r="M156" i="1"/>
  <c r="L156" i="1"/>
  <c r="J156" i="1"/>
  <c r="K156" i="1" s="1"/>
  <c r="I156" i="1"/>
  <c r="G156" i="1"/>
  <c r="F156" i="1"/>
  <c r="B156" i="1"/>
  <c r="C156" i="1" s="1"/>
  <c r="V959" i="1"/>
  <c r="U959" i="1"/>
  <c r="T959" i="1"/>
  <c r="R959" i="1"/>
  <c r="Q155" i="1"/>
  <c r="P155" i="1"/>
  <c r="O155" i="1"/>
  <c r="N155" i="1"/>
  <c r="M155" i="1"/>
  <c r="L155" i="1"/>
  <c r="J155" i="1"/>
  <c r="K155" i="1" s="1"/>
  <c r="I155" i="1"/>
  <c r="G155" i="1"/>
  <c r="F155" i="1"/>
  <c r="B155" i="1"/>
  <c r="C155" i="1" s="1"/>
  <c r="V958" i="1"/>
  <c r="U958" i="1"/>
  <c r="T958" i="1"/>
  <c r="Q154" i="1"/>
  <c r="P154" i="1"/>
  <c r="O154" i="1"/>
  <c r="N154" i="1"/>
  <c r="M154" i="1"/>
  <c r="L154" i="1"/>
  <c r="J154" i="1"/>
  <c r="K154" i="1" s="1"/>
  <c r="I154" i="1"/>
  <c r="G154" i="1"/>
  <c r="F154" i="1"/>
  <c r="B154" i="1"/>
  <c r="V957" i="1"/>
  <c r="U957" i="1"/>
  <c r="T957" i="1"/>
  <c r="Q153" i="1"/>
  <c r="P153" i="1"/>
  <c r="O153" i="1"/>
  <c r="N153" i="1"/>
  <c r="M153" i="1"/>
  <c r="L153" i="1"/>
  <c r="J153" i="1"/>
  <c r="K153" i="1" s="1"/>
  <c r="I153" i="1"/>
  <c r="G153" i="1"/>
  <c r="F153" i="1"/>
  <c r="B153" i="1"/>
  <c r="C153" i="1" s="1"/>
  <c r="V956" i="1"/>
  <c r="U956" i="1"/>
  <c r="T956" i="1"/>
  <c r="R956" i="1"/>
  <c r="Q152" i="1"/>
  <c r="P152" i="1"/>
  <c r="O152" i="1"/>
  <c r="N152" i="1"/>
  <c r="M152" i="1"/>
  <c r="L152" i="1"/>
  <c r="J152" i="1"/>
  <c r="K152" i="1" s="1"/>
  <c r="I152" i="1"/>
  <c r="G152" i="1"/>
  <c r="F152" i="1"/>
  <c r="B152" i="1"/>
  <c r="C152" i="1" s="1"/>
  <c r="V955" i="1"/>
  <c r="U955" i="1"/>
  <c r="T955" i="1"/>
  <c r="R955" i="1"/>
  <c r="Q142" i="1"/>
  <c r="P142" i="1"/>
  <c r="O142" i="1"/>
  <c r="N142" i="1"/>
  <c r="M142" i="1"/>
  <c r="L142" i="1"/>
  <c r="J142" i="1"/>
  <c r="K142" i="1" s="1"/>
  <c r="I142" i="1"/>
  <c r="G142" i="1"/>
  <c r="F142" i="1"/>
  <c r="B142" i="1"/>
  <c r="V954" i="1"/>
  <c r="U954" i="1"/>
  <c r="T954" i="1"/>
  <c r="Q141" i="1"/>
  <c r="P141" i="1"/>
  <c r="O141" i="1"/>
  <c r="N141" i="1"/>
  <c r="M141" i="1"/>
  <c r="L141" i="1"/>
  <c r="J141" i="1"/>
  <c r="K141" i="1" s="1"/>
  <c r="I141" i="1"/>
  <c r="G141" i="1"/>
  <c r="F141" i="1"/>
  <c r="B141" i="1"/>
  <c r="V953" i="1"/>
  <c r="U953" i="1"/>
  <c r="T953" i="1"/>
  <c r="R953" i="1"/>
  <c r="Q139" i="1"/>
  <c r="P139" i="1"/>
  <c r="O139" i="1"/>
  <c r="N139" i="1"/>
  <c r="M139" i="1"/>
  <c r="L139" i="1"/>
  <c r="J139" i="1"/>
  <c r="K139" i="1" s="1"/>
  <c r="I139" i="1"/>
  <c r="G139" i="1"/>
  <c r="F139" i="1"/>
  <c r="B139" i="1"/>
  <c r="V952" i="1"/>
  <c r="U952" i="1"/>
  <c r="T952" i="1"/>
  <c r="Q138" i="1"/>
  <c r="P138" i="1"/>
  <c r="S138" i="1" s="1"/>
  <c r="O138" i="1"/>
  <c r="N138" i="1"/>
  <c r="M138" i="1"/>
  <c r="L138" i="1"/>
  <c r="J138" i="1"/>
  <c r="K138" i="1" s="1"/>
  <c r="I138" i="1"/>
  <c r="G138" i="1"/>
  <c r="F138" i="1"/>
  <c r="B138" i="1"/>
  <c r="V951" i="1"/>
  <c r="U951" i="1"/>
  <c r="T951" i="1"/>
  <c r="Q137" i="1"/>
  <c r="P137" i="1"/>
  <c r="S137" i="1" s="1"/>
  <c r="O137" i="1"/>
  <c r="N137" i="1"/>
  <c r="M137" i="1"/>
  <c r="L137" i="1"/>
  <c r="J137" i="1"/>
  <c r="K137" i="1" s="1"/>
  <c r="I137" i="1"/>
  <c r="G137" i="1"/>
  <c r="F137" i="1"/>
  <c r="B137" i="1"/>
  <c r="C137" i="1" s="1"/>
  <c r="V950" i="1"/>
  <c r="U950" i="1"/>
  <c r="T950" i="1"/>
  <c r="Q135" i="1"/>
  <c r="P135" i="1"/>
  <c r="O135" i="1"/>
  <c r="N135" i="1"/>
  <c r="M135" i="1"/>
  <c r="L135" i="1"/>
  <c r="J135" i="1"/>
  <c r="K135" i="1" s="1"/>
  <c r="I135" i="1"/>
  <c r="G135" i="1"/>
  <c r="F135" i="1"/>
  <c r="B135" i="1"/>
  <c r="C135" i="1" s="1"/>
  <c r="V949" i="1"/>
  <c r="U949" i="1"/>
  <c r="T949" i="1"/>
  <c r="Q134" i="1"/>
  <c r="P134" i="1"/>
  <c r="O134" i="1"/>
  <c r="N134" i="1"/>
  <c r="M134" i="1"/>
  <c r="L134" i="1"/>
  <c r="J134" i="1"/>
  <c r="K134" i="1" s="1"/>
  <c r="I134" i="1"/>
  <c r="G134" i="1"/>
  <c r="F134" i="1"/>
  <c r="B134" i="1"/>
  <c r="C134" i="1" s="1"/>
  <c r="V948" i="1"/>
  <c r="U948" i="1"/>
  <c r="T948" i="1"/>
  <c r="Q133" i="1"/>
  <c r="P133" i="1"/>
  <c r="O133" i="1"/>
  <c r="N133" i="1"/>
  <c r="M133" i="1"/>
  <c r="L133" i="1"/>
  <c r="J133" i="1"/>
  <c r="K133" i="1" s="1"/>
  <c r="I133" i="1"/>
  <c r="G133" i="1"/>
  <c r="F133" i="1"/>
  <c r="B133" i="1"/>
  <c r="V947" i="1"/>
  <c r="U947" i="1"/>
  <c r="T947" i="1"/>
  <c r="Q128" i="1"/>
  <c r="P128" i="1"/>
  <c r="O128" i="1"/>
  <c r="N128" i="1"/>
  <c r="M128" i="1"/>
  <c r="L128" i="1"/>
  <c r="J128" i="1"/>
  <c r="K128" i="1" s="1"/>
  <c r="I128" i="1"/>
  <c r="G128" i="1"/>
  <c r="F128" i="1"/>
  <c r="B128" i="1"/>
  <c r="V946" i="1"/>
  <c r="U946" i="1"/>
  <c r="T946" i="1"/>
  <c r="R946" i="1"/>
  <c r="Q126" i="1"/>
  <c r="P126" i="1"/>
  <c r="O126" i="1"/>
  <c r="N126" i="1"/>
  <c r="M126" i="1"/>
  <c r="L126" i="1"/>
  <c r="J126" i="1"/>
  <c r="K126" i="1" s="1"/>
  <c r="I126" i="1"/>
  <c r="G126" i="1"/>
  <c r="F126" i="1"/>
  <c r="B126" i="1"/>
  <c r="V945" i="1"/>
  <c r="U945" i="1"/>
  <c r="T945" i="1"/>
  <c r="R945" i="1"/>
  <c r="Q125" i="1"/>
  <c r="P125" i="1"/>
  <c r="O125" i="1"/>
  <c r="N125" i="1"/>
  <c r="M125" i="1"/>
  <c r="L125" i="1"/>
  <c r="J125" i="1"/>
  <c r="K125" i="1" s="1"/>
  <c r="I125" i="1"/>
  <c r="G125" i="1"/>
  <c r="F125" i="1"/>
  <c r="B125" i="1"/>
  <c r="C125" i="1" s="1"/>
  <c r="V944" i="1"/>
  <c r="U944" i="1"/>
  <c r="T944" i="1"/>
  <c r="Q124" i="1"/>
  <c r="P124" i="1"/>
  <c r="O124" i="1"/>
  <c r="N124" i="1"/>
  <c r="M124" i="1"/>
  <c r="L124" i="1"/>
  <c r="J124" i="1"/>
  <c r="K124" i="1" s="1"/>
  <c r="I124" i="1"/>
  <c r="G124" i="1"/>
  <c r="F124" i="1"/>
  <c r="B124" i="1"/>
  <c r="C124" i="1" s="1"/>
  <c r="V943" i="1"/>
  <c r="U943" i="1"/>
  <c r="T943" i="1"/>
  <c r="Q122" i="1"/>
  <c r="P122" i="1"/>
  <c r="O122" i="1"/>
  <c r="N122" i="1"/>
  <c r="M122" i="1"/>
  <c r="L122" i="1"/>
  <c r="J122" i="1"/>
  <c r="K122" i="1" s="1"/>
  <c r="I122" i="1"/>
  <c r="G122" i="1"/>
  <c r="F122" i="1"/>
  <c r="B122" i="1"/>
  <c r="C122" i="1" s="1"/>
  <c r="V942" i="1"/>
  <c r="U942" i="1"/>
  <c r="T942" i="1"/>
  <c r="R942" i="1"/>
  <c r="Q120" i="1"/>
  <c r="P120" i="1"/>
  <c r="S120" i="1" s="1"/>
  <c r="O120" i="1"/>
  <c r="N120" i="1"/>
  <c r="M120" i="1"/>
  <c r="L120" i="1"/>
  <c r="J120" i="1"/>
  <c r="K120" i="1" s="1"/>
  <c r="I120" i="1"/>
  <c r="G120" i="1"/>
  <c r="F120" i="1"/>
  <c r="B120" i="1"/>
  <c r="V941" i="1"/>
  <c r="U941" i="1"/>
  <c r="T941" i="1"/>
  <c r="R941" i="1"/>
  <c r="Q119" i="1"/>
  <c r="P119" i="1"/>
  <c r="O119" i="1"/>
  <c r="N119" i="1"/>
  <c r="M119" i="1"/>
  <c r="L119" i="1"/>
  <c r="J119" i="1"/>
  <c r="K119" i="1" s="1"/>
  <c r="I119" i="1"/>
  <c r="G119" i="1"/>
  <c r="F119" i="1"/>
  <c r="B119" i="1"/>
  <c r="C119" i="1" s="1"/>
  <c r="V940" i="1"/>
  <c r="U940" i="1"/>
  <c r="T940" i="1"/>
  <c r="R940" i="1"/>
  <c r="Q118" i="1"/>
  <c r="P118" i="1"/>
  <c r="O118" i="1"/>
  <c r="N118" i="1"/>
  <c r="M118" i="1"/>
  <c r="L118" i="1"/>
  <c r="J118" i="1"/>
  <c r="K118" i="1" s="1"/>
  <c r="I118" i="1"/>
  <c r="G118" i="1"/>
  <c r="F118" i="1"/>
  <c r="B118" i="1"/>
  <c r="C118" i="1" s="1"/>
  <c r="V939" i="1"/>
  <c r="U939" i="1"/>
  <c r="T939" i="1"/>
  <c r="Q115" i="1"/>
  <c r="P115" i="1"/>
  <c r="O115" i="1"/>
  <c r="N115" i="1"/>
  <c r="M115" i="1"/>
  <c r="L115" i="1"/>
  <c r="J115" i="1"/>
  <c r="K115" i="1" s="1"/>
  <c r="I115" i="1"/>
  <c r="G115" i="1"/>
  <c r="F115" i="1"/>
  <c r="B115" i="1"/>
  <c r="C115" i="1" s="1"/>
  <c r="V938" i="1"/>
  <c r="U938" i="1"/>
  <c r="T938" i="1"/>
  <c r="R938" i="1"/>
  <c r="Q111" i="1"/>
  <c r="P111" i="1"/>
  <c r="O111" i="1"/>
  <c r="N111" i="1"/>
  <c r="M111" i="1"/>
  <c r="L111" i="1"/>
  <c r="J111" i="1"/>
  <c r="K111" i="1" s="1"/>
  <c r="I111" i="1"/>
  <c r="G111" i="1"/>
  <c r="F111" i="1"/>
  <c r="B111" i="1"/>
  <c r="V937" i="1"/>
  <c r="U937" i="1"/>
  <c r="T937" i="1"/>
  <c r="Q110" i="1"/>
  <c r="P110" i="1"/>
  <c r="S110" i="1" s="1"/>
  <c r="O110" i="1"/>
  <c r="N110" i="1"/>
  <c r="M110" i="1"/>
  <c r="L110" i="1"/>
  <c r="J110" i="1"/>
  <c r="K110" i="1" s="1"/>
  <c r="I110" i="1"/>
  <c r="G110" i="1"/>
  <c r="F110" i="1"/>
  <c r="B110" i="1"/>
  <c r="V936" i="1"/>
  <c r="U936" i="1"/>
  <c r="T936" i="1"/>
  <c r="Q108" i="1"/>
  <c r="P108" i="1"/>
  <c r="O108" i="1"/>
  <c r="N108" i="1"/>
  <c r="M108" i="1"/>
  <c r="L108" i="1"/>
  <c r="J108" i="1"/>
  <c r="K108" i="1" s="1"/>
  <c r="I108" i="1"/>
  <c r="G108" i="1"/>
  <c r="F108" i="1"/>
  <c r="B108" i="1"/>
  <c r="V935" i="1"/>
  <c r="U935" i="1"/>
  <c r="T935" i="1"/>
  <c r="R935" i="1"/>
  <c r="Q107" i="1"/>
  <c r="P107" i="1"/>
  <c r="S107" i="1" s="1"/>
  <c r="O107" i="1"/>
  <c r="N107" i="1"/>
  <c r="M107" i="1"/>
  <c r="L107" i="1"/>
  <c r="J107" i="1"/>
  <c r="K107" i="1" s="1"/>
  <c r="I107" i="1"/>
  <c r="G107" i="1"/>
  <c r="F107" i="1"/>
  <c r="B107" i="1"/>
  <c r="C107" i="1" s="1"/>
  <c r="V934" i="1"/>
  <c r="U934" i="1"/>
  <c r="T934" i="1"/>
  <c r="R934" i="1"/>
  <c r="Q106" i="1"/>
  <c r="P106" i="1"/>
  <c r="S106" i="1" s="1"/>
  <c r="O106" i="1"/>
  <c r="N106" i="1"/>
  <c r="M106" i="1"/>
  <c r="L106" i="1"/>
  <c r="J106" i="1"/>
  <c r="K106" i="1" s="1"/>
  <c r="I106" i="1"/>
  <c r="G106" i="1"/>
  <c r="F106" i="1"/>
  <c r="B106" i="1"/>
  <c r="C106" i="1" s="1"/>
  <c r="V933" i="1"/>
  <c r="U933" i="1"/>
  <c r="T933" i="1"/>
  <c r="Q105" i="1"/>
  <c r="P105" i="1"/>
  <c r="S105" i="1" s="1"/>
  <c r="O105" i="1"/>
  <c r="N105" i="1"/>
  <c r="M105" i="1"/>
  <c r="L105" i="1"/>
  <c r="J105" i="1"/>
  <c r="K105" i="1" s="1"/>
  <c r="I105" i="1"/>
  <c r="G105" i="1"/>
  <c r="F105" i="1"/>
  <c r="B105" i="1"/>
  <c r="C105" i="1" s="1"/>
  <c r="V932" i="1"/>
  <c r="U932" i="1"/>
  <c r="T932" i="1"/>
  <c r="R932" i="1"/>
  <c r="Q104" i="1"/>
  <c r="P104" i="1"/>
  <c r="S104" i="1" s="1"/>
  <c r="O104" i="1"/>
  <c r="N104" i="1"/>
  <c r="M104" i="1"/>
  <c r="L104" i="1"/>
  <c r="J104" i="1"/>
  <c r="K104" i="1" s="1"/>
  <c r="I104" i="1"/>
  <c r="G104" i="1"/>
  <c r="F104" i="1"/>
  <c r="B104" i="1"/>
  <c r="V931" i="1"/>
  <c r="U931" i="1"/>
  <c r="T931" i="1"/>
  <c r="Q99" i="1"/>
  <c r="P99" i="1"/>
  <c r="O99" i="1"/>
  <c r="N99" i="1"/>
  <c r="M99" i="1"/>
  <c r="L99" i="1"/>
  <c r="J99" i="1"/>
  <c r="K99" i="1" s="1"/>
  <c r="I99" i="1"/>
  <c r="G99" i="1"/>
  <c r="F99" i="1"/>
  <c r="B99" i="1"/>
  <c r="V930" i="1"/>
  <c r="U930" i="1"/>
  <c r="T930" i="1"/>
  <c r="R930" i="1"/>
  <c r="Q98" i="1"/>
  <c r="P98" i="1"/>
  <c r="O98" i="1"/>
  <c r="N98" i="1"/>
  <c r="M98" i="1"/>
  <c r="L98" i="1"/>
  <c r="J98" i="1"/>
  <c r="K98" i="1" s="1"/>
  <c r="I98" i="1"/>
  <c r="G98" i="1"/>
  <c r="F98" i="1"/>
  <c r="B98" i="1"/>
  <c r="V929" i="1"/>
  <c r="U929" i="1"/>
  <c r="T929" i="1"/>
  <c r="R929" i="1"/>
  <c r="Q97" i="1"/>
  <c r="P97" i="1"/>
  <c r="O97" i="1"/>
  <c r="N97" i="1"/>
  <c r="M97" i="1"/>
  <c r="L97" i="1"/>
  <c r="J97" i="1"/>
  <c r="K97" i="1" s="1"/>
  <c r="I97" i="1"/>
  <c r="G97" i="1"/>
  <c r="F97" i="1"/>
  <c r="B97" i="1"/>
  <c r="C97" i="1" s="1"/>
  <c r="V928" i="1"/>
  <c r="U928" i="1"/>
  <c r="T928" i="1"/>
  <c r="Q96" i="1"/>
  <c r="P96" i="1"/>
  <c r="O96" i="1"/>
  <c r="N96" i="1"/>
  <c r="M96" i="1"/>
  <c r="L96" i="1"/>
  <c r="J96" i="1"/>
  <c r="K96" i="1" s="1"/>
  <c r="I96" i="1"/>
  <c r="G96" i="1"/>
  <c r="F96" i="1"/>
  <c r="B96" i="1"/>
  <c r="C96" i="1" s="1"/>
  <c r="V927" i="1"/>
  <c r="U927" i="1"/>
  <c r="T927" i="1"/>
  <c r="Q94" i="1"/>
  <c r="P94" i="1"/>
  <c r="O94" i="1"/>
  <c r="N94" i="1"/>
  <c r="M94" i="1"/>
  <c r="L94" i="1"/>
  <c r="J94" i="1"/>
  <c r="K94" i="1" s="1"/>
  <c r="I94" i="1"/>
  <c r="G94" i="1"/>
  <c r="F94" i="1"/>
  <c r="B94" i="1"/>
  <c r="C94" i="1" s="1"/>
  <c r="V926" i="1"/>
  <c r="U926" i="1"/>
  <c r="T926" i="1"/>
  <c r="R926" i="1"/>
  <c r="Q90" i="1"/>
  <c r="P90" i="1"/>
  <c r="S90" i="1" s="1"/>
  <c r="O90" i="1"/>
  <c r="N90" i="1"/>
  <c r="M90" i="1"/>
  <c r="L90" i="1"/>
  <c r="J90" i="1"/>
  <c r="K90" i="1" s="1"/>
  <c r="I90" i="1"/>
  <c r="G90" i="1"/>
  <c r="F90" i="1"/>
  <c r="B90" i="1"/>
  <c r="V925" i="1"/>
  <c r="U925" i="1"/>
  <c r="T925" i="1"/>
  <c r="Q89" i="1"/>
  <c r="P89" i="1"/>
  <c r="S89" i="1" s="1"/>
  <c r="O89" i="1"/>
  <c r="N89" i="1"/>
  <c r="M89" i="1"/>
  <c r="L89" i="1"/>
  <c r="J89" i="1"/>
  <c r="K89" i="1" s="1"/>
  <c r="I89" i="1"/>
  <c r="G89" i="1"/>
  <c r="F89" i="1"/>
  <c r="B89" i="1"/>
  <c r="C89" i="1" s="1"/>
  <c r="V924" i="1"/>
  <c r="U924" i="1"/>
  <c r="T924" i="1"/>
  <c r="R924" i="1"/>
  <c r="Q88" i="1"/>
  <c r="P88" i="1"/>
  <c r="S88" i="1" s="1"/>
  <c r="O88" i="1"/>
  <c r="N88" i="1"/>
  <c r="M88" i="1"/>
  <c r="L88" i="1"/>
  <c r="J88" i="1"/>
  <c r="K88" i="1" s="1"/>
  <c r="I88" i="1"/>
  <c r="G88" i="1"/>
  <c r="F88" i="1"/>
  <c r="B88" i="1"/>
  <c r="V923" i="1"/>
  <c r="U923" i="1"/>
  <c r="T923" i="1"/>
  <c r="Q81" i="1"/>
  <c r="P81" i="1"/>
  <c r="O81" i="1"/>
  <c r="N81" i="1"/>
  <c r="M81" i="1"/>
  <c r="L81" i="1"/>
  <c r="J81" i="1"/>
  <c r="K81" i="1" s="1"/>
  <c r="I81" i="1"/>
  <c r="G81" i="1"/>
  <c r="F81" i="1"/>
  <c r="B81" i="1"/>
  <c r="V922" i="1"/>
  <c r="U922" i="1"/>
  <c r="T922" i="1"/>
  <c r="R922" i="1"/>
  <c r="Q78" i="1"/>
  <c r="P78" i="1"/>
  <c r="O78" i="1"/>
  <c r="N78" i="1"/>
  <c r="M78" i="1"/>
  <c r="L78" i="1"/>
  <c r="J78" i="1"/>
  <c r="K78" i="1" s="1"/>
  <c r="I78" i="1"/>
  <c r="G78" i="1"/>
  <c r="F78" i="1"/>
  <c r="B78" i="1"/>
  <c r="C78" i="1" s="1"/>
  <c r="V921" i="1"/>
  <c r="U921" i="1"/>
  <c r="T921" i="1"/>
  <c r="Q73" i="1"/>
  <c r="P73" i="1"/>
  <c r="S73" i="1" s="1"/>
  <c r="O73" i="1"/>
  <c r="N73" i="1"/>
  <c r="M73" i="1"/>
  <c r="L73" i="1"/>
  <c r="J73" i="1"/>
  <c r="K73" i="1" s="1"/>
  <c r="I73" i="1"/>
  <c r="G73" i="1"/>
  <c r="F73" i="1"/>
  <c r="B73" i="1"/>
  <c r="C73" i="1" s="1"/>
  <c r="V920" i="1"/>
  <c r="U920" i="1"/>
  <c r="T920" i="1"/>
  <c r="Q71" i="1"/>
  <c r="P71" i="1"/>
  <c r="S71" i="1" s="1"/>
  <c r="O71" i="1"/>
  <c r="N71" i="1"/>
  <c r="M71" i="1"/>
  <c r="L71" i="1"/>
  <c r="J71" i="1"/>
  <c r="K71" i="1" s="1"/>
  <c r="I71" i="1"/>
  <c r="G71" i="1"/>
  <c r="F71" i="1"/>
  <c r="B71" i="1"/>
  <c r="V919" i="1"/>
  <c r="U919" i="1"/>
  <c r="T919" i="1"/>
  <c r="R919" i="1"/>
  <c r="Q70" i="1"/>
  <c r="P70" i="1"/>
  <c r="S70" i="1" s="1"/>
  <c r="O70" i="1"/>
  <c r="N70" i="1"/>
  <c r="M70" i="1"/>
  <c r="L70" i="1"/>
  <c r="J70" i="1"/>
  <c r="K70" i="1" s="1"/>
  <c r="I70" i="1"/>
  <c r="G70" i="1"/>
  <c r="F70" i="1"/>
  <c r="B70" i="1"/>
  <c r="V918" i="1"/>
  <c r="U918" i="1"/>
  <c r="T918" i="1"/>
  <c r="R918" i="1"/>
  <c r="Q60" i="1"/>
  <c r="P60" i="1"/>
  <c r="S60" i="1" s="1"/>
  <c r="O60" i="1"/>
  <c r="N60" i="1"/>
  <c r="M60" i="1"/>
  <c r="L60" i="1"/>
  <c r="J60" i="1"/>
  <c r="K60" i="1" s="1"/>
  <c r="I60" i="1"/>
  <c r="G60" i="1"/>
  <c r="F60" i="1"/>
  <c r="B60" i="1"/>
  <c r="C60" i="1" s="1"/>
  <c r="V917" i="1"/>
  <c r="U917" i="1"/>
  <c r="T917" i="1"/>
  <c r="R917" i="1"/>
  <c r="Q59" i="1"/>
  <c r="P59" i="1"/>
  <c r="O59" i="1"/>
  <c r="N59" i="1"/>
  <c r="M59" i="1"/>
  <c r="L59" i="1"/>
  <c r="J59" i="1"/>
  <c r="K59" i="1" s="1"/>
  <c r="I59" i="1"/>
  <c r="G59" i="1"/>
  <c r="F59" i="1"/>
  <c r="B59" i="1"/>
  <c r="C59" i="1" s="1"/>
  <c r="V916" i="1"/>
  <c r="U916" i="1"/>
  <c r="T916" i="1"/>
  <c r="R916" i="1"/>
  <c r="Q55" i="1"/>
  <c r="P55" i="1"/>
  <c r="S55" i="1" s="1"/>
  <c r="O55" i="1"/>
  <c r="N55" i="1"/>
  <c r="M55" i="1"/>
  <c r="L55" i="1"/>
  <c r="J55" i="1"/>
  <c r="K55" i="1" s="1"/>
  <c r="I55" i="1"/>
  <c r="G55" i="1"/>
  <c r="F55" i="1"/>
  <c r="B55" i="1"/>
  <c r="V915" i="1"/>
  <c r="U915" i="1"/>
  <c r="T915" i="1"/>
  <c r="R915" i="1"/>
  <c r="Q52" i="1"/>
  <c r="P52" i="1"/>
  <c r="S52" i="1" s="1"/>
  <c r="O52" i="1"/>
  <c r="N52" i="1"/>
  <c r="M52" i="1"/>
  <c r="L52" i="1"/>
  <c r="J52" i="1"/>
  <c r="K52" i="1" s="1"/>
  <c r="I52" i="1"/>
  <c r="G52" i="1"/>
  <c r="F52" i="1"/>
  <c r="B52" i="1"/>
  <c r="C52" i="1" s="1"/>
  <c r="V914" i="1"/>
  <c r="U914" i="1"/>
  <c r="T914" i="1"/>
  <c r="R914" i="1"/>
  <c r="Q51" i="1"/>
  <c r="P51" i="1"/>
  <c r="S51" i="1" s="1"/>
  <c r="O51" i="1"/>
  <c r="N51" i="1"/>
  <c r="M51" i="1"/>
  <c r="L51" i="1"/>
  <c r="J51" i="1"/>
  <c r="K51" i="1" s="1"/>
  <c r="I51" i="1"/>
  <c r="G51" i="1"/>
  <c r="F51" i="1"/>
  <c r="B51" i="1"/>
  <c r="C51" i="1" s="1"/>
  <c r="V913" i="1"/>
  <c r="U913" i="1"/>
  <c r="T913" i="1"/>
  <c r="R913" i="1"/>
  <c r="Q50" i="1"/>
  <c r="P50" i="1"/>
  <c r="S50" i="1" s="1"/>
  <c r="O50" i="1"/>
  <c r="N50" i="1"/>
  <c r="M50" i="1"/>
  <c r="L50" i="1"/>
  <c r="J50" i="1"/>
  <c r="K50" i="1" s="1"/>
  <c r="I50" i="1"/>
  <c r="G50" i="1"/>
  <c r="F50" i="1"/>
  <c r="B50" i="1"/>
  <c r="C50" i="1" s="1"/>
  <c r="V912" i="1"/>
  <c r="U912" i="1"/>
  <c r="T912" i="1"/>
  <c r="R912" i="1"/>
  <c r="Q48" i="1"/>
  <c r="P48" i="1"/>
  <c r="S48" i="1" s="1"/>
  <c r="O48" i="1"/>
  <c r="N48" i="1"/>
  <c r="M48" i="1"/>
  <c r="L48" i="1"/>
  <c r="J48" i="1"/>
  <c r="K48" i="1" s="1"/>
  <c r="I48" i="1"/>
  <c r="G48" i="1"/>
  <c r="F48" i="1"/>
  <c r="B48" i="1"/>
  <c r="C48" i="1" s="1"/>
  <c r="V911" i="1"/>
  <c r="U911" i="1"/>
  <c r="T911" i="1"/>
  <c r="R911" i="1"/>
  <c r="Q47" i="1"/>
  <c r="P47" i="1"/>
  <c r="O47" i="1"/>
  <c r="N47" i="1"/>
  <c r="M47" i="1"/>
  <c r="L47" i="1"/>
  <c r="J47" i="1"/>
  <c r="K47" i="1" s="1"/>
  <c r="I47" i="1"/>
  <c r="G47" i="1"/>
  <c r="F47" i="1"/>
  <c r="B47" i="1"/>
  <c r="V910" i="1"/>
  <c r="U910" i="1"/>
  <c r="T910" i="1"/>
  <c r="Q46" i="1"/>
  <c r="P46" i="1"/>
  <c r="O46" i="1"/>
  <c r="N46" i="1"/>
  <c r="M46" i="1"/>
  <c r="L46" i="1"/>
  <c r="J46" i="1"/>
  <c r="K46" i="1" s="1"/>
  <c r="I46" i="1"/>
  <c r="G46" i="1"/>
  <c r="F46" i="1"/>
  <c r="B46" i="1"/>
  <c r="V909" i="1"/>
  <c r="U909" i="1"/>
  <c r="T909" i="1"/>
  <c r="R909" i="1"/>
  <c r="Q45" i="1"/>
  <c r="P45" i="1"/>
  <c r="O45" i="1"/>
  <c r="N45" i="1"/>
  <c r="M45" i="1"/>
  <c r="L45" i="1"/>
  <c r="J45" i="1"/>
  <c r="K45" i="1" s="1"/>
  <c r="I45" i="1"/>
  <c r="G45" i="1"/>
  <c r="F45" i="1"/>
  <c r="B45" i="1"/>
  <c r="V908" i="1"/>
  <c r="U908" i="1"/>
  <c r="T908" i="1"/>
  <c r="R908" i="1"/>
  <c r="Q44" i="1"/>
  <c r="P44" i="1"/>
  <c r="O44" i="1"/>
  <c r="N44" i="1"/>
  <c r="M44" i="1"/>
  <c r="L44" i="1"/>
  <c r="J44" i="1"/>
  <c r="K44" i="1" s="1"/>
  <c r="I44" i="1"/>
  <c r="G44" i="1"/>
  <c r="F44" i="1"/>
  <c r="B44" i="1"/>
  <c r="C44" i="1" s="1"/>
  <c r="V907" i="1"/>
  <c r="U907" i="1"/>
  <c r="T907" i="1"/>
  <c r="R907" i="1"/>
  <c r="Q43" i="1"/>
  <c r="P43" i="1"/>
  <c r="O43" i="1"/>
  <c r="N43" i="1"/>
  <c r="M43" i="1"/>
  <c r="L43" i="1"/>
  <c r="J43" i="1"/>
  <c r="K43" i="1" s="1"/>
  <c r="I43" i="1"/>
  <c r="G43" i="1"/>
  <c r="F43" i="1"/>
  <c r="B43" i="1"/>
  <c r="V906" i="1"/>
  <c r="U906" i="1"/>
  <c r="T906" i="1"/>
  <c r="R906" i="1"/>
  <c r="Q33" i="1"/>
  <c r="P33" i="1"/>
  <c r="O33" i="1"/>
  <c r="N33" i="1"/>
  <c r="M33" i="1"/>
  <c r="L33" i="1"/>
  <c r="J33" i="1"/>
  <c r="K33" i="1" s="1"/>
  <c r="I33" i="1"/>
  <c r="G33" i="1"/>
  <c r="F33" i="1"/>
  <c r="B33" i="1"/>
  <c r="V905" i="1"/>
  <c r="U905" i="1"/>
  <c r="T905" i="1"/>
  <c r="R905" i="1"/>
  <c r="Q32" i="1"/>
  <c r="P32" i="1"/>
  <c r="O32" i="1"/>
  <c r="N32" i="1"/>
  <c r="M32" i="1"/>
  <c r="L32" i="1"/>
  <c r="J32" i="1"/>
  <c r="K32" i="1" s="1"/>
  <c r="I32" i="1"/>
  <c r="G32" i="1"/>
  <c r="F32" i="1"/>
  <c r="B32" i="1"/>
  <c r="C32" i="1" s="1"/>
  <c r="V904" i="1"/>
  <c r="U904" i="1"/>
  <c r="T904" i="1"/>
  <c r="Q28" i="1"/>
  <c r="P28" i="1"/>
  <c r="S28" i="1" s="1"/>
  <c r="O28" i="1"/>
  <c r="N28" i="1"/>
  <c r="M28" i="1"/>
  <c r="L28" i="1"/>
  <c r="J28" i="1"/>
  <c r="K28" i="1" s="1"/>
  <c r="I28" i="1"/>
  <c r="G28" i="1"/>
  <c r="F28" i="1"/>
  <c r="B28" i="1"/>
  <c r="C28" i="1" s="1"/>
  <c r="V903" i="1"/>
  <c r="U903" i="1"/>
  <c r="T903" i="1"/>
  <c r="R903" i="1"/>
  <c r="Q26" i="1"/>
  <c r="P26" i="1"/>
  <c r="O26" i="1"/>
  <c r="N26" i="1"/>
  <c r="M26" i="1"/>
  <c r="L26" i="1"/>
  <c r="J26" i="1"/>
  <c r="K26" i="1" s="1"/>
  <c r="I26" i="1"/>
  <c r="G26" i="1"/>
  <c r="F26" i="1"/>
  <c r="B26" i="1"/>
  <c r="C26" i="1" s="1"/>
  <c r="V902" i="1"/>
  <c r="U902" i="1"/>
  <c r="T902" i="1"/>
  <c r="Q25" i="1"/>
  <c r="P25" i="1"/>
  <c r="O25" i="1"/>
  <c r="N25" i="1"/>
  <c r="M25" i="1"/>
  <c r="L25" i="1"/>
  <c r="J25" i="1"/>
  <c r="K25" i="1" s="1"/>
  <c r="I25" i="1"/>
  <c r="G25" i="1"/>
  <c r="F25" i="1"/>
  <c r="B25" i="1"/>
  <c r="C25" i="1" s="1"/>
  <c r="V901" i="1"/>
  <c r="U901" i="1"/>
  <c r="T901" i="1"/>
  <c r="Q24" i="1"/>
  <c r="P24" i="1"/>
  <c r="O24" i="1"/>
  <c r="N24" i="1"/>
  <c r="M24" i="1"/>
  <c r="L24" i="1"/>
  <c r="J24" i="1"/>
  <c r="K24" i="1" s="1"/>
  <c r="I24" i="1"/>
  <c r="G24" i="1"/>
  <c r="F24" i="1"/>
  <c r="B24" i="1"/>
  <c r="V900" i="1"/>
  <c r="U900" i="1"/>
  <c r="T900" i="1"/>
  <c r="Q23" i="1"/>
  <c r="P23" i="1"/>
  <c r="O23" i="1"/>
  <c r="N23" i="1"/>
  <c r="M23" i="1"/>
  <c r="L23" i="1"/>
  <c r="J23" i="1"/>
  <c r="K23" i="1" s="1"/>
  <c r="I23" i="1"/>
  <c r="G23" i="1"/>
  <c r="F23" i="1"/>
  <c r="B23" i="1"/>
  <c r="C23" i="1" s="1"/>
  <c r="V899" i="1"/>
  <c r="U899" i="1"/>
  <c r="T899" i="1"/>
  <c r="Q22" i="1"/>
  <c r="P22" i="1"/>
  <c r="O22" i="1"/>
  <c r="N22" i="1"/>
  <c r="M22" i="1"/>
  <c r="L22" i="1"/>
  <c r="J22" i="1"/>
  <c r="K22" i="1" s="1"/>
  <c r="I22" i="1"/>
  <c r="G22" i="1"/>
  <c r="F22" i="1"/>
  <c r="B22" i="1"/>
  <c r="C22" i="1" s="1"/>
  <c r="V898" i="1"/>
  <c r="U898" i="1"/>
  <c r="T898" i="1"/>
  <c r="R898" i="1"/>
  <c r="Q21" i="1"/>
  <c r="P21" i="1"/>
  <c r="O21" i="1"/>
  <c r="N21" i="1"/>
  <c r="M21" i="1"/>
  <c r="L21" i="1"/>
  <c r="J21" i="1"/>
  <c r="K21" i="1" s="1"/>
  <c r="I21" i="1"/>
  <c r="G21" i="1"/>
  <c r="F21" i="1"/>
  <c r="B21" i="1"/>
  <c r="V897" i="1"/>
  <c r="U897" i="1"/>
  <c r="T897" i="1"/>
  <c r="Q20" i="1"/>
  <c r="P20" i="1"/>
  <c r="S20" i="1" s="1"/>
  <c r="O20" i="1"/>
  <c r="N20" i="1"/>
  <c r="M20" i="1"/>
  <c r="L20" i="1"/>
  <c r="J20" i="1"/>
  <c r="K20" i="1" s="1"/>
  <c r="I20" i="1"/>
  <c r="G20" i="1"/>
  <c r="F20" i="1"/>
  <c r="B20" i="1"/>
  <c r="C20" i="1" s="1"/>
  <c r="V896" i="1"/>
  <c r="U896" i="1"/>
  <c r="T896" i="1"/>
  <c r="Q19" i="1"/>
  <c r="P19" i="1"/>
  <c r="O19" i="1"/>
  <c r="N19" i="1"/>
  <c r="M19" i="1"/>
  <c r="L19" i="1"/>
  <c r="J19" i="1"/>
  <c r="K19" i="1" s="1"/>
  <c r="I19" i="1"/>
  <c r="G19" i="1"/>
  <c r="F19" i="1"/>
  <c r="B19" i="1"/>
  <c r="C19" i="1" s="1"/>
  <c r="V895" i="1"/>
  <c r="U895" i="1"/>
  <c r="T895" i="1"/>
  <c r="Q17" i="1"/>
  <c r="P17" i="1"/>
  <c r="O17" i="1"/>
  <c r="N17" i="1"/>
  <c r="M17" i="1"/>
  <c r="L17" i="1"/>
  <c r="J17" i="1"/>
  <c r="K17" i="1" s="1"/>
  <c r="I17" i="1"/>
  <c r="G17" i="1"/>
  <c r="F17" i="1"/>
  <c r="B17" i="1"/>
  <c r="V894" i="1"/>
  <c r="U894" i="1"/>
  <c r="T894" i="1"/>
  <c r="Q16" i="1"/>
  <c r="P16" i="1"/>
  <c r="O16" i="1"/>
  <c r="N16" i="1"/>
  <c r="M16" i="1"/>
  <c r="L16" i="1"/>
  <c r="J16" i="1"/>
  <c r="K16" i="1" s="1"/>
  <c r="I16" i="1"/>
  <c r="G16" i="1"/>
  <c r="F16" i="1"/>
  <c r="B16" i="1"/>
  <c r="V893" i="1"/>
  <c r="U893" i="1"/>
  <c r="T893" i="1"/>
  <c r="Q15" i="1"/>
  <c r="P15" i="1"/>
  <c r="O15" i="1"/>
  <c r="N15" i="1"/>
  <c r="M15" i="1"/>
  <c r="L15" i="1"/>
  <c r="J15" i="1"/>
  <c r="K15" i="1" s="1"/>
  <c r="I15" i="1"/>
  <c r="G15" i="1"/>
  <c r="F15" i="1"/>
  <c r="B15" i="1"/>
  <c r="C15" i="1" s="1"/>
  <c r="V892" i="1"/>
  <c r="U892" i="1"/>
  <c r="T892" i="1"/>
  <c r="R892" i="1"/>
  <c r="Q12" i="1"/>
  <c r="P12" i="1"/>
  <c r="O12" i="1"/>
  <c r="N12" i="1"/>
  <c r="M12" i="1"/>
  <c r="L12" i="1"/>
  <c r="J12" i="1"/>
  <c r="K12" i="1" s="1"/>
  <c r="I12" i="1"/>
  <c r="G12" i="1"/>
  <c r="F12" i="1"/>
  <c r="B12" i="1"/>
  <c r="C12" i="1" s="1"/>
  <c r="V891" i="1"/>
  <c r="U891" i="1"/>
  <c r="T891" i="1"/>
  <c r="R891" i="1"/>
  <c r="Q10" i="1"/>
  <c r="P10" i="1"/>
  <c r="O10" i="1"/>
  <c r="N10" i="1"/>
  <c r="M10" i="1"/>
  <c r="L10" i="1"/>
  <c r="J10" i="1"/>
  <c r="K10" i="1" s="1"/>
  <c r="I10" i="1"/>
  <c r="G10" i="1"/>
  <c r="F10" i="1"/>
  <c r="B10" i="1"/>
  <c r="C10" i="1" s="1"/>
  <c r="V890" i="1"/>
  <c r="U890" i="1"/>
  <c r="T890" i="1"/>
  <c r="R890" i="1"/>
  <c r="Q9" i="1"/>
  <c r="P9" i="1"/>
  <c r="O9" i="1"/>
  <c r="N9" i="1"/>
  <c r="M9" i="1"/>
  <c r="L9" i="1"/>
  <c r="J9" i="1"/>
  <c r="K9" i="1" s="1"/>
  <c r="I9" i="1"/>
  <c r="G9" i="1"/>
  <c r="F9" i="1"/>
  <c r="B9" i="1"/>
  <c r="Q1311" i="6"/>
  <c r="Q1310" i="6"/>
  <c r="Q1309" i="6"/>
  <c r="Q1308" i="6"/>
  <c r="Q1307" i="6"/>
  <c r="Q1306" i="6"/>
  <c r="Q1305" i="6"/>
  <c r="Q1304" i="6"/>
  <c r="Q1303" i="6"/>
  <c r="Q1302" i="6"/>
  <c r="Q1301" i="6"/>
  <c r="Q1300" i="6"/>
  <c r="Q1299" i="6"/>
  <c r="Q1298" i="6"/>
  <c r="Q1297" i="6"/>
  <c r="Q1296" i="6"/>
  <c r="Q1295" i="6"/>
  <c r="Q1294" i="6"/>
  <c r="Q1293" i="6"/>
  <c r="Q1292" i="6"/>
  <c r="Q1291" i="6"/>
  <c r="Q1290" i="6"/>
  <c r="Q1289" i="6"/>
  <c r="Q1288" i="6"/>
  <c r="Q1287" i="6"/>
  <c r="Q1286" i="6"/>
  <c r="Q1285" i="6"/>
  <c r="Q1284" i="6"/>
  <c r="Q1283" i="6"/>
  <c r="Q1282" i="6"/>
  <c r="Q1281" i="6"/>
  <c r="Q1280" i="6"/>
  <c r="Q1279" i="6"/>
  <c r="Q1278" i="6"/>
  <c r="Q1277" i="6"/>
  <c r="Q1276" i="6"/>
  <c r="Q1275" i="6"/>
  <c r="Q1274" i="6"/>
  <c r="Q1273" i="6"/>
  <c r="Q1272" i="6"/>
  <c r="Q1271" i="6"/>
  <c r="Q1270" i="6"/>
  <c r="Q1269" i="6"/>
  <c r="Q1268" i="6"/>
  <c r="Q1267" i="6"/>
  <c r="Q1266" i="6"/>
  <c r="Q1265" i="6"/>
  <c r="Q1264" i="6"/>
  <c r="Q1263" i="6"/>
  <c r="Q1262" i="6"/>
  <c r="Q1261" i="6"/>
  <c r="Q1260" i="6"/>
  <c r="Q1259" i="6"/>
  <c r="Q1258" i="6"/>
  <c r="Q1257" i="6"/>
  <c r="Q1256" i="6"/>
  <c r="Q1255" i="6"/>
  <c r="Q1254" i="6"/>
  <c r="Q1253" i="6"/>
  <c r="Q1252" i="6"/>
  <c r="Q1251" i="6"/>
  <c r="Q1250" i="6"/>
  <c r="Q1249" i="6"/>
  <c r="Q1248" i="6"/>
  <c r="Q1247" i="6"/>
  <c r="Q1246" i="6"/>
  <c r="Q1245" i="6"/>
  <c r="Q1244" i="6"/>
  <c r="Q1243" i="6"/>
  <c r="Q1242" i="6"/>
  <c r="Q1241" i="6"/>
  <c r="Q1240" i="6"/>
  <c r="Q1239" i="6"/>
  <c r="Q1238" i="6"/>
  <c r="Q1237" i="6"/>
  <c r="Q1236" i="6"/>
  <c r="Q1235" i="6"/>
  <c r="Q1234" i="6"/>
  <c r="Q1233" i="6"/>
  <c r="Q1232" i="6"/>
  <c r="Q1231" i="6"/>
  <c r="Q1230" i="6"/>
  <c r="Q1229" i="6"/>
  <c r="Q1228" i="6"/>
  <c r="Q1227" i="6"/>
  <c r="Q1226" i="6"/>
  <c r="Q1225" i="6"/>
  <c r="Q1224" i="6"/>
  <c r="Q1223" i="6"/>
  <c r="Q1222" i="6"/>
  <c r="Q1221" i="6"/>
  <c r="Q1220" i="6"/>
  <c r="Q1219" i="6"/>
  <c r="Q1218" i="6"/>
  <c r="Q1217" i="6"/>
  <c r="Q1216" i="6"/>
  <c r="Q1215" i="6"/>
  <c r="Q1214" i="6"/>
  <c r="Q1213" i="6"/>
  <c r="Q1212" i="6"/>
  <c r="Q1211" i="6"/>
  <c r="Q1210" i="6"/>
  <c r="Q1209" i="6"/>
  <c r="Q1208" i="6"/>
  <c r="Q1207" i="6"/>
  <c r="Q1206" i="6"/>
  <c r="Q1205" i="6"/>
  <c r="Q1204" i="6"/>
  <c r="Q1203" i="6"/>
  <c r="Q1202" i="6"/>
  <c r="Q1201" i="6"/>
  <c r="Q1200" i="6"/>
  <c r="Q1199" i="6"/>
  <c r="Q1198" i="6"/>
  <c r="Q1197" i="6"/>
  <c r="Q1196" i="6"/>
  <c r="Q1195" i="6"/>
  <c r="Q1194" i="6"/>
  <c r="Q1193" i="6"/>
  <c r="Q1192" i="6"/>
  <c r="Q1191" i="6"/>
  <c r="Q1190" i="6"/>
  <c r="Q1189" i="6"/>
  <c r="Q1188" i="6"/>
  <c r="Q1187" i="6"/>
  <c r="Q1186" i="6"/>
  <c r="Q1185" i="6"/>
  <c r="Q1184" i="6"/>
  <c r="Q1183" i="6"/>
  <c r="Q1182" i="6"/>
  <c r="Q1181" i="6"/>
  <c r="Q1180" i="6"/>
  <c r="Q1179" i="6"/>
  <c r="Q1178" i="6"/>
  <c r="Q1177" i="6"/>
  <c r="Q1176" i="6"/>
  <c r="Q1175" i="6"/>
  <c r="Q1174" i="6"/>
  <c r="Q1173" i="6"/>
  <c r="Q1172" i="6"/>
  <c r="Q1171" i="6"/>
  <c r="Q1170" i="6"/>
  <c r="Q1169" i="6"/>
  <c r="Q1168" i="6"/>
  <c r="Q1167" i="6"/>
  <c r="Q1166" i="6"/>
  <c r="Q1165" i="6"/>
  <c r="Q1164" i="6"/>
  <c r="Q1163" i="6"/>
  <c r="Q1162" i="6"/>
  <c r="Q1161" i="6"/>
  <c r="Q1160" i="6"/>
  <c r="Q1159" i="6"/>
  <c r="Q1158" i="6"/>
  <c r="Q1157" i="6"/>
  <c r="Q1156" i="6"/>
  <c r="Q1155" i="6"/>
  <c r="Q1154" i="6"/>
  <c r="Q1153" i="6"/>
  <c r="Q1152" i="6"/>
  <c r="Q1151" i="6"/>
  <c r="Q1150" i="6"/>
  <c r="Q1149" i="6"/>
  <c r="Q1148" i="6"/>
  <c r="Q1147" i="6"/>
  <c r="Q1146" i="6"/>
  <c r="Q1145" i="6"/>
  <c r="Q1144" i="6"/>
  <c r="Q1143" i="6"/>
  <c r="Q1142" i="6"/>
  <c r="Q1141" i="6"/>
  <c r="Q1140" i="6"/>
  <c r="Q1139" i="6"/>
  <c r="Q1138" i="6"/>
  <c r="Q1137" i="6"/>
  <c r="Q1136" i="6"/>
  <c r="Q1135" i="6"/>
  <c r="Q1134" i="6"/>
  <c r="Q1133" i="6"/>
  <c r="Q1132" i="6"/>
  <c r="Q1131" i="6"/>
  <c r="Q1130" i="6"/>
  <c r="Q1129" i="6"/>
  <c r="Q1128" i="6"/>
  <c r="Q1127" i="6"/>
  <c r="Q1126" i="6"/>
  <c r="Q1125" i="6"/>
  <c r="Q1124" i="6"/>
  <c r="Q1123" i="6"/>
  <c r="Q1122" i="6"/>
  <c r="Q1121" i="6"/>
  <c r="Q1120" i="6"/>
  <c r="Q1119" i="6"/>
  <c r="Q1118" i="6"/>
  <c r="Q1117" i="6"/>
  <c r="Q1116" i="6"/>
  <c r="Q1115" i="6"/>
  <c r="Q1114" i="6"/>
  <c r="Q1113" i="6"/>
  <c r="Q1112" i="6"/>
  <c r="Q1111" i="6"/>
  <c r="Q1110" i="6"/>
  <c r="Q1109" i="6"/>
  <c r="Q1108" i="6"/>
  <c r="Q1107" i="6"/>
  <c r="Q1106" i="6"/>
  <c r="Q1105" i="6"/>
  <c r="Q1104" i="6"/>
  <c r="Q1103" i="6"/>
  <c r="Q1102" i="6"/>
  <c r="Q1101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59" i="6"/>
  <c r="E1360" i="1"/>
  <c r="E1358" i="1"/>
  <c r="E1355" i="1"/>
  <c r="E1353" i="1"/>
  <c r="H1190" i="1"/>
  <c r="H450" i="1"/>
  <c r="H1417" i="1"/>
  <c r="H682" i="1"/>
  <c r="H110" i="1"/>
  <c r="H720" i="1"/>
  <c r="H179" i="1"/>
  <c r="H769" i="1"/>
  <c r="H1112" i="1"/>
  <c r="H343" i="1"/>
  <c r="H1386" i="1"/>
  <c r="H661" i="1"/>
  <c r="H60" i="1"/>
  <c r="H446" i="1"/>
  <c r="H809" i="1"/>
  <c r="H281" i="1"/>
  <c r="H773" i="1"/>
  <c r="H244" i="1"/>
  <c r="H1183" i="1"/>
  <c r="H441" i="1"/>
  <c r="H1286" i="1"/>
  <c r="H608" i="1"/>
  <c r="H719" i="1"/>
  <c r="H176" i="1"/>
  <c r="H1150" i="1"/>
  <c r="H391" i="1"/>
  <c r="H1411" i="1"/>
  <c r="H678" i="1"/>
  <c r="H105" i="1"/>
  <c r="H1255" i="1"/>
  <c r="H357" i="1"/>
  <c r="H1422" i="1"/>
  <c r="H796" i="1"/>
  <c r="H212" i="1"/>
  <c r="H1362" i="1"/>
  <c r="H587" i="1"/>
  <c r="H1151" i="1"/>
  <c r="H283" i="1"/>
  <c r="H9" i="1"/>
  <c r="H764" i="1"/>
  <c r="H175" i="1"/>
  <c r="H660" i="1"/>
  <c r="H1160" i="1"/>
  <c r="H319" i="1"/>
  <c r="H217" i="1"/>
  <c r="H768" i="1"/>
  <c r="H180" i="1"/>
  <c r="H1320" i="1"/>
  <c r="H434" i="1"/>
  <c r="H1045" i="1"/>
  <c r="H263" i="1"/>
  <c r="H739" i="1"/>
  <c r="H135" i="1"/>
  <c r="H1452" i="1"/>
  <c r="H640" i="1"/>
  <c r="H1383" i="1"/>
  <c r="H659" i="1"/>
  <c r="H55" i="1"/>
  <c r="H714" i="1"/>
  <c r="H160" i="1"/>
  <c r="H1101" i="1"/>
  <c r="H332" i="1"/>
  <c r="H1271" i="1"/>
  <c r="H599" i="1"/>
  <c r="H1438" i="1"/>
  <c r="H692" i="1"/>
  <c r="H124" i="1"/>
  <c r="H629" i="1"/>
  <c r="H802" i="1"/>
  <c r="H273" i="1"/>
  <c r="H1169" i="1"/>
  <c r="H414" i="1"/>
  <c r="H1427" i="1"/>
  <c r="H688" i="1"/>
  <c r="H119" i="1"/>
  <c r="H750" i="1"/>
  <c r="H220" i="1"/>
  <c r="E1347" i="1"/>
  <c r="E807" i="1"/>
  <c r="E638" i="1"/>
  <c r="E278" i="1"/>
  <c r="E22" i="1"/>
  <c r="D1329" i="1"/>
  <c r="D798" i="1"/>
  <c r="D630" i="1"/>
  <c r="D267" i="1"/>
  <c r="D10" i="1"/>
  <c r="E1311" i="1"/>
  <c r="E785" i="1"/>
  <c r="E620" i="1"/>
  <c r="E251" i="1"/>
  <c r="D1290" i="1"/>
  <c r="H819" i="1"/>
  <c r="H218" i="1"/>
  <c r="H703" i="1"/>
  <c r="H32" i="1"/>
  <c r="H1152" i="1"/>
  <c r="H316" i="1"/>
  <c r="H183" i="1"/>
  <c r="H798" i="1"/>
  <c r="H184" i="1"/>
  <c r="H1465" i="1"/>
  <c r="H665" i="1"/>
  <c r="H1113" i="1"/>
  <c r="H284" i="1"/>
  <c r="H740" i="1"/>
  <c r="H107" i="1"/>
  <c r="H1453" i="1"/>
  <c r="H641" i="1"/>
  <c r="H1283" i="1"/>
  <c r="H423" i="1"/>
  <c r="H1228" i="1"/>
  <c r="H469" i="1"/>
  <c r="H1347" i="1"/>
  <c r="H638" i="1"/>
  <c r="H22" i="1"/>
  <c r="H757" i="1"/>
  <c r="H233" i="1"/>
  <c r="H1093" i="1"/>
  <c r="H331" i="1"/>
  <c r="H1309" i="1"/>
  <c r="H618" i="1"/>
  <c r="H710" i="1"/>
  <c r="H155" i="1"/>
  <c r="H801" i="1"/>
  <c r="H272" i="1"/>
  <c r="H1296" i="1"/>
  <c r="H614" i="1"/>
  <c r="H1393" i="1"/>
  <c r="H669" i="1"/>
  <c r="H88" i="1"/>
  <c r="H318" i="1"/>
  <c r="E1278" i="1"/>
  <c r="E758" i="1"/>
  <c r="E601" i="1"/>
  <c r="E234" i="1"/>
  <c r="D1255" i="1"/>
  <c r="D749" i="1"/>
  <c r="D590" i="1"/>
  <c r="D218" i="1"/>
  <c r="E1214" i="1"/>
  <c r="E733" i="1"/>
  <c r="E463" i="1"/>
  <c r="E198" i="1"/>
  <c r="H725" i="1"/>
  <c r="H115" i="1"/>
  <c r="H1389" i="1"/>
  <c r="H628" i="1"/>
  <c r="H815" i="1"/>
  <c r="H241" i="1"/>
  <c r="H680" i="1"/>
  <c r="H26" i="1"/>
  <c r="H1350" i="1"/>
  <c r="H606" i="1"/>
  <c r="H1179" i="1"/>
  <c r="H338" i="1"/>
  <c r="H1145" i="1"/>
  <c r="H379" i="1"/>
  <c r="H1278" i="1"/>
  <c r="H601" i="1"/>
  <c r="H713" i="1"/>
  <c r="H159" i="1"/>
  <c r="H1118" i="1"/>
  <c r="H804" i="1"/>
  <c r="H276" i="1"/>
  <c r="H1204" i="1"/>
  <c r="H457" i="1"/>
  <c r="H1396" i="1"/>
  <c r="H672" i="1"/>
  <c r="H94" i="1"/>
  <c r="H293" i="1"/>
  <c r="H753" i="1"/>
  <c r="H227" i="1"/>
  <c r="H1196" i="1"/>
  <c r="H452" i="1"/>
  <c r="H1331" i="1"/>
  <c r="H631" i="1"/>
  <c r="H12" i="1"/>
  <c r="E1215" i="1"/>
  <c r="E734" i="1"/>
  <c r="E468" i="1"/>
  <c r="E203" i="1"/>
  <c r="D1190" i="1"/>
  <c r="D725" i="1"/>
  <c r="D450" i="1"/>
  <c r="D184" i="1"/>
  <c r="E1174" i="1"/>
  <c r="E713" i="1"/>
  <c r="E419" i="1"/>
  <c r="E159" i="1"/>
  <c r="D1465" i="1"/>
  <c r="H1466" i="1"/>
  <c r="H406" i="1"/>
  <c r="H610" i="1"/>
  <c r="H681" i="1"/>
  <c r="H813" i="1"/>
  <c r="H476" i="1"/>
  <c r="H1149" i="1"/>
  <c r="H173" i="1"/>
  <c r="H1106" i="1"/>
  <c r="H258" i="1"/>
  <c r="H1313" i="1"/>
  <c r="H378" i="1"/>
  <c r="H355" i="1"/>
  <c r="H675" i="1"/>
  <c r="H784" i="1"/>
  <c r="H157" i="1"/>
  <c r="H1270" i="1"/>
  <c r="H325" i="1"/>
  <c r="H634" i="1"/>
  <c r="H728" i="1"/>
  <c r="H90" i="1"/>
  <c r="H1264" i="1"/>
  <c r="H321" i="1"/>
  <c r="H1426" i="1"/>
  <c r="H591" i="1"/>
  <c r="E1190" i="1"/>
  <c r="E695" i="1"/>
  <c r="E319" i="1"/>
  <c r="E10" i="1"/>
  <c r="D1392" i="1"/>
  <c r="D807" i="1"/>
  <c r="D601" i="1"/>
  <c r="D142" i="1"/>
  <c r="H1424" i="1"/>
  <c r="H294" i="1"/>
  <c r="H588" i="1"/>
  <c r="H664" i="1"/>
  <c r="H793" i="1"/>
  <c r="H427" i="1"/>
  <c r="H1108" i="1"/>
  <c r="H134" i="1"/>
  <c r="H1042" i="1"/>
  <c r="H235" i="1"/>
  <c r="H1215" i="1"/>
  <c r="H333" i="1"/>
  <c r="H657" i="1"/>
  <c r="H756" i="1"/>
  <c r="H125" i="1"/>
  <c r="H1172" i="1"/>
  <c r="H306" i="1"/>
  <c r="H1437" i="1"/>
  <c r="H617" i="1"/>
  <c r="H708" i="1"/>
  <c r="H46" i="1"/>
  <c r="H1167" i="1"/>
  <c r="H296" i="1"/>
  <c r="H1371" i="1"/>
  <c r="H451" i="1"/>
  <c r="H1390" i="1"/>
  <c r="E1176" i="1"/>
  <c r="E686" i="1"/>
  <c r="E310" i="1"/>
  <c r="D1382" i="1"/>
  <c r="D787" i="1"/>
  <c r="D468" i="1"/>
  <c r="D128" i="1"/>
  <c r="E1143" i="1"/>
  <c r="E666" i="1"/>
  <c r="E277" i="1"/>
  <c r="D1338" i="1"/>
  <c r="D797" i="1"/>
  <c r="D629" i="1"/>
  <c r="D266" i="1"/>
  <c r="D9" i="1"/>
  <c r="E1310" i="1"/>
  <c r="E784" i="1"/>
  <c r="E619" i="1"/>
  <c r="E250" i="1"/>
  <c r="H1392" i="1"/>
  <c r="H267" i="1"/>
  <c r="H397" i="1"/>
  <c r="H748" i="1"/>
  <c r="H646" i="1"/>
  <c r="H766" i="1"/>
  <c r="H342" i="1"/>
  <c r="H1043" i="1"/>
  <c r="H59" i="1"/>
  <c r="H808" i="1"/>
  <c r="H205" i="1"/>
  <c r="H1176" i="1"/>
  <c r="H310" i="1"/>
  <c r="H1443" i="1"/>
  <c r="H637" i="1"/>
  <c r="H732" i="1"/>
  <c r="H97" i="1"/>
  <c r="H1130" i="1"/>
  <c r="H275" i="1"/>
  <c r="H1375" i="1"/>
  <c r="H595" i="1"/>
  <c r="H1328" i="1"/>
  <c r="H690" i="1"/>
  <c r="H16" i="1"/>
  <c r="H1126" i="1"/>
  <c r="H271" i="1"/>
  <c r="H1295" i="1"/>
  <c r="H409" i="1"/>
  <c r="E1160" i="1"/>
  <c r="E676" i="1"/>
  <c r="E294" i="1"/>
  <c r="D1369" i="1"/>
  <c r="D773" i="1"/>
  <c r="D420" i="1"/>
  <c r="D115" i="1"/>
  <c r="E1118" i="1"/>
  <c r="E657" i="1"/>
  <c r="E266" i="1"/>
  <c r="D1328" i="1"/>
  <c r="D785" i="1"/>
  <c r="D620" i="1"/>
  <c r="D251" i="1"/>
  <c r="E1287" i="1"/>
  <c r="E768" i="1"/>
  <c r="E610" i="1"/>
  <c r="E242" i="1"/>
  <c r="D1271" i="1"/>
  <c r="D756" i="1"/>
  <c r="D599" i="1"/>
  <c r="D230" i="1"/>
  <c r="E1286" i="1"/>
  <c r="H1369" i="1"/>
  <c r="H142" i="1"/>
  <c r="H352" i="1"/>
  <c r="H666" i="1"/>
  <c r="H627" i="1"/>
  <c r="H701" i="1"/>
  <c r="H1412" i="1"/>
  <c r="H314" i="1"/>
  <c r="H791" i="1"/>
  <c r="H24" i="1"/>
  <c r="H789" i="1"/>
  <c r="H163" i="1"/>
  <c r="H1144" i="1"/>
  <c r="H278" i="1"/>
  <c r="H1401" i="1"/>
  <c r="H620" i="1"/>
  <c r="H611" i="1"/>
  <c r="H712" i="1"/>
  <c r="H50" i="1"/>
  <c r="H1089" i="1"/>
  <c r="H1329" i="1"/>
  <c r="H81" i="1"/>
  <c r="H1464" i="1"/>
  <c r="H317" i="1"/>
  <c r="H111" i="1"/>
  <c r="H396" i="1"/>
  <c r="H662" i="1"/>
  <c r="H1316" i="1"/>
  <c r="H282" i="1"/>
  <c r="H761" i="1"/>
  <c r="H723" i="1"/>
  <c r="H759" i="1"/>
  <c r="H133" i="1"/>
  <c r="H1104" i="1"/>
  <c r="H254" i="1"/>
  <c r="H1380" i="1"/>
  <c r="H600" i="1"/>
  <c r="H78" i="1"/>
  <c r="H693" i="1"/>
  <c r="H1294" i="1"/>
  <c r="H43" i="1"/>
  <c r="H1363" i="1"/>
  <c r="H287" i="1"/>
  <c r="H349" i="1"/>
  <c r="H645" i="1"/>
  <c r="H1284" i="1"/>
  <c r="H261" i="1"/>
  <c r="H737" i="1"/>
  <c r="H704" i="1"/>
  <c r="H736" i="1"/>
  <c r="H104" i="1"/>
  <c r="H1041" i="1"/>
  <c r="H234" i="1"/>
  <c r="H1338" i="1"/>
  <c r="H463" i="1"/>
  <c r="H674" i="1"/>
  <c r="H1119" i="1"/>
  <c r="H10" i="1"/>
  <c r="H1322" i="1"/>
  <c r="H265" i="1"/>
  <c r="H1463" i="1"/>
  <c r="H264" i="1"/>
  <c r="H648" i="1"/>
  <c r="H625" i="1"/>
  <c r="H1239" i="1"/>
  <c r="H237" i="1"/>
  <c r="H717" i="1"/>
  <c r="H243" i="1"/>
  <c r="H715" i="1"/>
  <c r="H23" i="1"/>
  <c r="H807" i="1"/>
  <c r="H203" i="1"/>
  <c r="H1311" i="1"/>
  <c r="H419" i="1"/>
  <c r="H656" i="1"/>
  <c r="H782" i="1"/>
  <c r="H156" i="1"/>
  <c r="H1203" i="1"/>
  <c r="H324" i="1"/>
  <c r="H1395" i="1"/>
  <c r="H615" i="1"/>
  <c r="H779" i="1"/>
  <c r="H153" i="1"/>
  <c r="H1120" i="1"/>
  <c r="H268" i="1"/>
  <c r="E1445" i="1"/>
  <c r="E1064" i="1"/>
  <c r="E630" i="1"/>
  <c r="E218" i="1"/>
  <c r="D1278" i="1"/>
  <c r="D705" i="1"/>
  <c r="D333" i="1"/>
  <c r="D43" i="1"/>
  <c r="E1401" i="1"/>
  <c r="H1064" i="1"/>
  <c r="H1287" i="1"/>
  <c r="H242" i="1"/>
  <c r="H1416" i="1"/>
  <c r="H209" i="1"/>
  <c r="H607" i="1"/>
  <c r="H1180" i="1"/>
  <c r="H207" i="1"/>
  <c r="H697" i="1"/>
  <c r="H696" i="1"/>
  <c r="H787" i="1"/>
  <c r="H128" i="1"/>
  <c r="H1274" i="1"/>
  <c r="H377" i="1"/>
  <c r="H1442" i="1"/>
  <c r="H636" i="1"/>
  <c r="H1159" i="1"/>
  <c r="H755" i="1"/>
  <c r="H96" i="1"/>
  <c r="H1170" i="1"/>
  <c r="H303" i="1"/>
  <c r="H1374" i="1"/>
  <c r="H593" i="1"/>
  <c r="H752" i="1"/>
  <c r="H89" i="1"/>
  <c r="H1073" i="1"/>
  <c r="H245" i="1"/>
  <c r="E1424" i="1"/>
  <c r="E1041" i="1"/>
  <c r="E621" i="1"/>
  <c r="E184" i="1"/>
  <c r="D1215" i="1"/>
  <c r="D695" i="1"/>
  <c r="D319" i="1"/>
  <c r="D22" i="1"/>
  <c r="E1390" i="1"/>
  <c r="H749" i="1"/>
  <c r="H1247" i="1"/>
  <c r="H139" i="1"/>
  <c r="H1388" i="1"/>
  <c r="H138" i="1"/>
  <c r="H1462" i="1"/>
  <c r="H477" i="1"/>
  <c r="H1110" i="1"/>
  <c r="H106" i="1"/>
  <c r="H818" i="1"/>
  <c r="H623" i="1"/>
  <c r="H677" i="1"/>
  <c r="H758" i="1"/>
  <c r="H99" i="1"/>
  <c r="H1214" i="1"/>
  <c r="H309" i="1"/>
  <c r="H1399" i="1"/>
  <c r="H619" i="1"/>
  <c r="H685" i="1"/>
  <c r="H730" i="1"/>
  <c r="H48" i="1"/>
  <c r="H1129" i="1"/>
  <c r="H248" i="1"/>
  <c r="H1333" i="1"/>
  <c r="H455" i="1"/>
  <c r="H727" i="1"/>
  <c r="H45" i="1"/>
  <c r="H820" i="1"/>
  <c r="H186" i="1"/>
  <c r="E1406" i="1"/>
  <c r="E819" i="1"/>
  <c r="H705" i="1"/>
  <c r="H1158" i="1"/>
  <c r="H73" i="1"/>
  <c r="H1245" i="1"/>
  <c r="H108" i="1"/>
  <c r="H1415" i="1"/>
  <c r="H432" i="1"/>
  <c r="H1044" i="1"/>
  <c r="H25" i="1"/>
  <c r="H604" i="1"/>
  <c r="H639" i="1"/>
  <c r="H797" i="1"/>
  <c r="H734" i="1"/>
  <c r="H52" i="1"/>
  <c r="H1174" i="1"/>
  <c r="H277" i="1"/>
  <c r="H1379" i="1"/>
  <c r="H461" i="1"/>
  <c r="H141" i="1"/>
  <c r="H711" i="1"/>
  <c r="H19" i="1"/>
  <c r="H1085" i="1"/>
  <c r="H228" i="1"/>
  <c r="H686" i="1"/>
  <c r="H1114" i="1"/>
  <c r="H1182" i="1"/>
  <c r="H71" i="1"/>
  <c r="H1387" i="1"/>
  <c r="H395" i="1"/>
  <c r="H811" i="1"/>
  <c r="H471" i="1"/>
  <c r="H1446" i="1"/>
  <c r="H622" i="1"/>
  <c r="H589" i="1"/>
  <c r="H695" i="1"/>
  <c r="H1143" i="1"/>
  <c r="H251" i="1"/>
  <c r="H1337" i="1"/>
  <c r="H418" i="1"/>
  <c r="H673" i="1"/>
  <c r="H1036" i="1"/>
  <c r="H195" i="1"/>
  <c r="H1266" i="1"/>
  <c r="H323" i="1"/>
  <c r="H266" i="1"/>
  <c r="H670" i="1"/>
  <c r="H778" i="1"/>
  <c r="H118" i="1"/>
  <c r="E1382" i="1"/>
  <c r="E787" i="1"/>
  <c r="E450" i="1"/>
  <c r="E128" i="1"/>
  <c r="D1144" i="1"/>
  <c r="D667" i="1"/>
  <c r="D278" i="1"/>
  <c r="E1338" i="1"/>
  <c r="H667" i="1"/>
  <c r="H1054" i="1"/>
  <c r="H1046" i="1"/>
  <c r="H28" i="1"/>
  <c r="H1357" i="1"/>
  <c r="H315" i="1"/>
  <c r="H792" i="1"/>
  <c r="H380" i="1"/>
  <c r="H1408" i="1"/>
  <c r="H602" i="1"/>
  <c r="H33" i="1"/>
  <c r="H676" i="1"/>
  <c r="H1040" i="1"/>
  <c r="H198" i="1"/>
  <c r="H1310" i="1"/>
  <c r="H374" i="1"/>
  <c r="H655" i="1"/>
  <c r="H781" i="1"/>
  <c r="H122" i="1"/>
  <c r="H1197" i="1"/>
  <c r="H302" i="1"/>
  <c r="H652" i="1"/>
  <c r="H726" i="1"/>
  <c r="H44" i="1"/>
  <c r="E1369" i="1"/>
  <c r="E773" i="1"/>
  <c r="E420" i="1"/>
  <c r="E115" i="1"/>
  <c r="D1119" i="1"/>
  <c r="D658" i="1"/>
  <c r="D254" i="1"/>
  <c r="E1328" i="1"/>
  <c r="H649" i="1"/>
  <c r="H816" i="1"/>
  <c r="H794" i="1"/>
  <c r="H1318" i="1"/>
  <c r="H240" i="1"/>
  <c r="H718" i="1"/>
  <c r="H1385" i="1"/>
  <c r="H313" i="1"/>
  <c r="H1348" i="1"/>
  <c r="H422" i="1"/>
  <c r="H658" i="1"/>
  <c r="H805" i="1"/>
  <c r="H126" i="1"/>
  <c r="H1212" i="1"/>
  <c r="H308" i="1"/>
  <c r="H635" i="1"/>
  <c r="H754" i="1"/>
  <c r="H47" i="1"/>
  <c r="H1127" i="1"/>
  <c r="H247" i="1"/>
  <c r="H632" i="1"/>
  <c r="H706" i="1"/>
  <c r="E1329" i="1"/>
  <c r="E749" i="1"/>
  <c r="E406" i="1"/>
  <c r="E99" i="1"/>
  <c r="D1466" i="1"/>
  <c r="D1104" i="1"/>
  <c r="D649" i="1"/>
  <c r="D244" i="1"/>
  <c r="E1290" i="1"/>
  <c r="H630" i="1"/>
  <c r="H744" i="1"/>
  <c r="H767" i="1"/>
  <c r="H1285" i="1"/>
  <c r="H208" i="1"/>
  <c r="H698" i="1"/>
  <c r="H1349" i="1"/>
  <c r="H260" i="1"/>
  <c r="H1314" i="1"/>
  <c r="H337" i="1"/>
  <c r="H1445" i="1"/>
  <c r="H621" i="1"/>
  <c r="H785" i="1"/>
  <c r="H98" i="1"/>
  <c r="H1173" i="1"/>
  <c r="H250" i="1"/>
  <c r="H1397" i="1"/>
  <c r="H597" i="1"/>
  <c r="H1251" i="1"/>
  <c r="H729" i="1"/>
  <c r="H17" i="1"/>
  <c r="H1084" i="1"/>
  <c r="H190" i="1"/>
  <c r="H1394" i="1"/>
  <c r="H592" i="1"/>
  <c r="H687" i="1"/>
  <c r="E1313" i="1"/>
  <c r="E725" i="1"/>
  <c r="E378" i="1"/>
  <c r="E81" i="1"/>
  <c r="D1445" i="1"/>
  <c r="D1064" i="1"/>
  <c r="D638" i="1"/>
  <c r="D234" i="1"/>
  <c r="E1274" i="1"/>
  <c r="H612" i="1"/>
  <c r="H722" i="1"/>
  <c r="H743" i="1"/>
  <c r="H1241" i="1"/>
  <c r="H137" i="1"/>
  <c r="H1060" i="1"/>
  <c r="H679" i="1"/>
  <c r="H590" i="1"/>
  <c r="H1021" i="1"/>
  <c r="H246" i="1"/>
  <c r="H1290" i="1"/>
  <c r="E1144" i="1"/>
  <c r="E160" i="1"/>
  <c r="D758" i="1"/>
  <c r="D52" i="1"/>
  <c r="E1040" i="1"/>
  <c r="E600" i="1"/>
  <c r="E111" i="1"/>
  <c r="D1380" i="1"/>
  <c r="D769" i="1"/>
  <c r="D589" i="1"/>
  <c r="D183" i="1"/>
  <c r="E1337" i="1"/>
  <c r="E756" i="1"/>
  <c r="E461" i="1"/>
  <c r="E157" i="1"/>
  <c r="D1389" i="1"/>
  <c r="D1039" i="1"/>
  <c r="D647" i="1"/>
  <c r="D276" i="1"/>
  <c r="E1309" i="1"/>
  <c r="E767" i="1"/>
  <c r="E608" i="1"/>
  <c r="E241" i="1"/>
  <c r="D1397" i="1"/>
  <c r="D1089" i="1"/>
  <c r="D673" i="1"/>
  <c r="D325" i="1"/>
  <c r="D96" i="1"/>
  <c r="E1241" i="1"/>
  <c r="E740" i="1"/>
  <c r="E477" i="1"/>
  <c r="E208" i="1"/>
  <c r="D1437" i="1"/>
  <c r="E1239" i="1"/>
  <c r="E739" i="1"/>
  <c r="E476" i="1"/>
  <c r="E207" i="1"/>
  <c r="D1436" i="1"/>
  <c r="D1127" i="1"/>
  <c r="D690" i="1"/>
  <c r="D362" i="1"/>
  <c r="D120" i="1"/>
  <c r="E1452" i="1"/>
  <c r="E1149" i="1"/>
  <c r="E697" i="1"/>
  <c r="E380" i="1"/>
  <c r="E134" i="1"/>
  <c r="D1296" i="1"/>
  <c r="D779" i="1"/>
  <c r="D614" i="1"/>
  <c r="D246" i="1"/>
  <c r="E1408" i="1"/>
  <c r="E1106" i="1"/>
  <c r="E677" i="1"/>
  <c r="E337" i="1"/>
  <c r="E104" i="1"/>
  <c r="D754" i="1"/>
  <c r="H1315" i="1"/>
  <c r="H1406" i="1"/>
  <c r="H1378" i="1"/>
  <c r="H780" i="1"/>
  <c r="H221" i="1"/>
  <c r="E1119" i="1"/>
  <c r="E142" i="1"/>
  <c r="D734" i="1"/>
  <c r="E818" i="1"/>
  <c r="E589" i="1"/>
  <c r="E98" i="1"/>
  <c r="D1364" i="1"/>
  <c r="D757" i="1"/>
  <c r="D463" i="1"/>
  <c r="D159" i="1"/>
  <c r="E1322" i="1"/>
  <c r="E744" i="1"/>
  <c r="E441" i="1"/>
  <c r="E139" i="1"/>
  <c r="D1379" i="1"/>
  <c r="D816" i="1"/>
  <c r="D636" i="1"/>
  <c r="D265" i="1"/>
  <c r="E1270" i="1"/>
  <c r="E755" i="1"/>
  <c r="E597" i="1"/>
  <c r="E229" i="1"/>
  <c r="D1388" i="1"/>
  <c r="D1046" i="1"/>
  <c r="D664" i="1"/>
  <c r="D316" i="1"/>
  <c r="D71" i="1"/>
  <c r="E1203" i="1"/>
  <c r="E729" i="1"/>
  <c r="E456" i="1"/>
  <c r="E195" i="1"/>
  <c r="D1415" i="1"/>
  <c r="E1197" i="1"/>
  <c r="E728" i="1"/>
  <c r="E455" i="1"/>
  <c r="E190" i="1"/>
  <c r="D1412" i="1"/>
  <c r="D1110" i="1"/>
  <c r="D679" i="1"/>
  <c r="D342" i="1"/>
  <c r="D106" i="1"/>
  <c r="E1427" i="1"/>
  <c r="E1126" i="1"/>
  <c r="E688" i="1"/>
  <c r="E360" i="1"/>
  <c r="E119" i="1"/>
  <c r="D1283" i="1"/>
  <c r="D761" i="1"/>
  <c r="D604" i="1"/>
  <c r="D236" i="1"/>
  <c r="E1393" i="1"/>
  <c r="E1073" i="1"/>
  <c r="E669" i="1"/>
  <c r="E320" i="1"/>
  <c r="E88" i="1"/>
  <c r="D672" i="1"/>
  <c r="H1238" i="1"/>
  <c r="H1382" i="1"/>
  <c r="H1336" i="1"/>
  <c r="H671" i="1"/>
  <c r="H189" i="1"/>
  <c r="H1257" i="1"/>
  <c r="E1104" i="1"/>
  <c r="E52" i="1"/>
  <c r="D714" i="1"/>
  <c r="E805" i="1"/>
  <c r="E446" i="1"/>
  <c r="E78" i="1"/>
  <c r="D1311" i="1"/>
  <c r="D748" i="1"/>
  <c r="D446" i="1"/>
  <c r="D141" i="1"/>
  <c r="E1271" i="1"/>
  <c r="E732" i="1"/>
  <c r="E418" i="1"/>
  <c r="E125" i="1"/>
  <c r="D1363" i="1"/>
  <c r="D804" i="1"/>
  <c r="D628" i="1"/>
  <c r="D250" i="1"/>
  <c r="E1245" i="1"/>
  <c r="E743" i="1"/>
  <c r="E587" i="1"/>
  <c r="E209" i="1"/>
  <c r="D1378" i="1"/>
  <c r="D1038" i="1"/>
  <c r="D655" i="1"/>
  <c r="D306" i="1"/>
  <c r="D48" i="1"/>
  <c r="E1181" i="1"/>
  <c r="H647" i="1"/>
  <c r="H236" i="1"/>
  <c r="H468" i="1"/>
  <c r="H1132" i="1"/>
  <c r="H1038" i="1"/>
  <c r="H653" i="1"/>
  <c r="H15" i="1"/>
  <c r="H1192" i="1"/>
  <c r="E798" i="1"/>
  <c r="E43" i="1"/>
  <c r="D686" i="1"/>
  <c r="E797" i="1"/>
  <c r="E405" i="1"/>
  <c r="E51" i="1"/>
  <c r="D1274" i="1"/>
  <c r="D733" i="1"/>
  <c r="D419" i="1"/>
  <c r="D126" i="1"/>
  <c r="E1247" i="1"/>
  <c r="E722" i="1"/>
  <c r="E397" i="1"/>
  <c r="E110" i="1"/>
  <c r="D1337" i="1"/>
  <c r="D796" i="1"/>
  <c r="D619" i="1"/>
  <c r="D242" i="1"/>
  <c r="E1204" i="1"/>
  <c r="E730" i="1"/>
  <c r="E457" i="1"/>
  <c r="E196" i="1"/>
  <c r="D1362" i="1"/>
  <c r="D815" i="1"/>
  <c r="D646" i="1"/>
  <c r="D284" i="1"/>
  <c r="D28" i="1"/>
  <c r="E1170" i="1"/>
  <c r="H206" i="1"/>
  <c r="H420" i="1"/>
  <c r="H1039" i="1"/>
  <c r="H803" i="1"/>
  <c r="H633" i="1"/>
  <c r="H1162" i="1"/>
  <c r="E714" i="1"/>
  <c r="D676" i="1"/>
  <c r="E769" i="1"/>
  <c r="E377" i="1"/>
  <c r="E33" i="1"/>
  <c r="D1251" i="1"/>
  <c r="D723" i="1"/>
  <c r="D405" i="1"/>
  <c r="D111" i="1"/>
  <c r="E1212" i="1"/>
  <c r="E712" i="1"/>
  <c r="E374" i="1"/>
  <c r="E97" i="1"/>
  <c r="D1322" i="1"/>
  <c r="D784" i="1"/>
  <c r="D610" i="1"/>
  <c r="D212" i="1"/>
  <c r="E1182" i="1"/>
  <c r="E720" i="1"/>
  <c r="E434" i="1"/>
  <c r="E179" i="1"/>
  <c r="D1336" i="1"/>
  <c r="D803" i="1"/>
  <c r="D635" i="1"/>
  <c r="D275" i="1"/>
  <c r="D19" i="1"/>
  <c r="E1462" i="1"/>
  <c r="E1151" i="1"/>
  <c r="E701" i="1"/>
  <c r="H230" i="1"/>
  <c r="H416" i="1"/>
  <c r="H362" i="1"/>
  <c r="H799" i="1"/>
  <c r="E705" i="1"/>
  <c r="D621" i="1"/>
  <c r="E757" i="1"/>
  <c r="E355" i="1"/>
  <c r="E21" i="1"/>
  <c r="D1214" i="1"/>
  <c r="D713" i="1"/>
  <c r="D377" i="1"/>
  <c r="D98" i="1"/>
  <c r="E1183" i="1"/>
  <c r="E703" i="1"/>
  <c r="E352" i="1"/>
  <c r="E73" i="1"/>
  <c r="D1310" i="1"/>
  <c r="D768" i="1"/>
  <c r="D588" i="1"/>
  <c r="D197" i="1"/>
  <c r="E1172" i="1"/>
  <c r="E711" i="1"/>
  <c r="E416" i="1"/>
  <c r="E156" i="1"/>
  <c r="D1320" i="1"/>
  <c r="D794" i="1"/>
  <c r="D627" i="1"/>
  <c r="D264" i="1"/>
  <c r="E1437" i="1"/>
  <c r="E1129" i="1"/>
  <c r="E691" i="1"/>
  <c r="H702" i="1"/>
  <c r="H197" i="1"/>
  <c r="H364" i="1"/>
  <c r="H1334" i="1"/>
  <c r="H154" i="1"/>
  <c r="H650" i="1"/>
  <c r="E667" i="1"/>
  <c r="D612" i="1"/>
  <c r="E1465" i="1"/>
  <c r="E748" i="1"/>
  <c r="E332" i="1"/>
  <c r="E9" i="1"/>
  <c r="D1184" i="1"/>
  <c r="D704" i="1"/>
  <c r="D355" i="1"/>
  <c r="D78" i="1"/>
  <c r="E1173" i="1"/>
  <c r="E693" i="1"/>
  <c r="E331" i="1"/>
  <c r="E50" i="1"/>
  <c r="D1287" i="1"/>
  <c r="D744" i="1"/>
  <c r="D461" i="1"/>
  <c r="D180" i="1"/>
  <c r="E1152" i="1"/>
  <c r="E702" i="1"/>
  <c r="E396" i="1"/>
  <c r="E138" i="1"/>
  <c r="D1309" i="1"/>
  <c r="D782" i="1"/>
  <c r="D618" i="1"/>
  <c r="D249" i="1"/>
  <c r="E1415" i="1"/>
  <c r="E1112" i="1"/>
  <c r="E680" i="1"/>
  <c r="E343" i="1"/>
  <c r="H20" i="1"/>
  <c r="H249" i="1"/>
  <c r="H1303" i="1"/>
  <c r="H120" i="1"/>
  <c r="H1364" i="1"/>
  <c r="H613" i="1"/>
  <c r="E658" i="1"/>
  <c r="D1424" i="1"/>
  <c r="D406" i="1"/>
  <c r="E1443" i="1"/>
  <c r="E723" i="1"/>
  <c r="E318" i="1"/>
  <c r="D1174" i="1"/>
  <c r="D694" i="1"/>
  <c r="D332" i="1"/>
  <c r="D51" i="1"/>
  <c r="E1158" i="1"/>
  <c r="E682" i="1"/>
  <c r="E317" i="1"/>
  <c r="E32" i="1"/>
  <c r="D1247" i="1"/>
  <c r="D732" i="1"/>
  <c r="D441" i="1"/>
  <c r="D157" i="1"/>
  <c r="E1463" i="1"/>
  <c r="E1130" i="1"/>
  <c r="E692" i="1"/>
  <c r="E364" i="1"/>
  <c r="E124" i="1"/>
  <c r="D1286" i="1"/>
  <c r="D767" i="1"/>
  <c r="D608" i="1"/>
  <c r="D241" i="1"/>
  <c r="E1396" i="1"/>
  <c r="E1085" i="1"/>
  <c r="E672" i="1"/>
  <c r="E324" i="1"/>
  <c r="H229" i="1"/>
  <c r="H1268" i="1"/>
  <c r="H1373" i="1"/>
  <c r="H359" i="1"/>
  <c r="E649" i="1"/>
  <c r="D1406" i="1"/>
  <c r="D378" i="1"/>
  <c r="E1422" i="1"/>
  <c r="E704" i="1"/>
  <c r="E309" i="1"/>
  <c r="D1159" i="1"/>
  <c r="D685" i="1"/>
  <c r="D318" i="1"/>
  <c r="D33" i="1"/>
  <c r="E1132" i="1"/>
  <c r="E674" i="1"/>
  <c r="E308" i="1"/>
  <c r="E20" i="1"/>
  <c r="D1212" i="1"/>
  <c r="D722" i="1"/>
  <c r="D418" i="1"/>
  <c r="D139" i="1"/>
  <c r="E1438" i="1"/>
  <c r="E1113" i="1"/>
  <c r="E681" i="1"/>
  <c r="E349" i="1"/>
  <c r="E108" i="1"/>
  <c r="D1270" i="1"/>
  <c r="D755" i="1"/>
  <c r="D597" i="1"/>
  <c r="D229" i="1"/>
  <c r="E1387" i="1"/>
  <c r="E1045" i="1"/>
  <c r="E662" i="1"/>
  <c r="E315" i="1"/>
  <c r="H1181" i="1"/>
  <c r="H1281" i="1"/>
  <c r="H196" i="1"/>
  <c r="H691" i="1"/>
  <c r="H1332" i="1"/>
  <c r="H320" i="1"/>
  <c r="E612" i="1"/>
  <c r="D1347" i="1"/>
  <c r="D357" i="1"/>
  <c r="E1380" i="1"/>
  <c r="E694" i="1"/>
  <c r="E293" i="1"/>
  <c r="D1143" i="1"/>
  <c r="D675" i="1"/>
  <c r="D309" i="1"/>
  <c r="D21" i="1"/>
  <c r="E1464" i="1"/>
  <c r="E1114" i="1"/>
  <c r="E665" i="1"/>
  <c r="E287" i="1"/>
  <c r="D1183" i="1"/>
  <c r="D712" i="1"/>
  <c r="D397" i="1"/>
  <c r="D125" i="1"/>
  <c r="E1416" i="1"/>
  <c r="E1089" i="1"/>
  <c r="E673" i="1"/>
  <c r="E325" i="1"/>
  <c r="E96" i="1"/>
  <c r="D1245" i="1"/>
  <c r="D743" i="1"/>
  <c r="D587" i="1"/>
  <c r="D209" i="1"/>
  <c r="E1375" i="1"/>
  <c r="E1036" i="1"/>
  <c r="E654" i="1"/>
  <c r="H70" i="1"/>
  <c r="H1177" i="1"/>
  <c r="H1184" i="1"/>
  <c r="H654" i="1"/>
  <c r="H1075" i="1"/>
  <c r="H295" i="1"/>
  <c r="E590" i="1"/>
  <c r="D1313" i="1"/>
  <c r="D310" i="1"/>
  <c r="E1364" i="1"/>
  <c r="E685" i="1"/>
  <c r="E243" i="1"/>
  <c r="D1118" i="1"/>
  <c r="D666" i="1"/>
  <c r="D293" i="1"/>
  <c r="E1442" i="1"/>
  <c r="E1093" i="1"/>
  <c r="E656" i="1"/>
  <c r="E276" i="1"/>
  <c r="D1173" i="1"/>
  <c r="D703" i="1"/>
  <c r="D374" i="1"/>
  <c r="D110" i="1"/>
  <c r="E1397" i="1"/>
  <c r="E1046" i="1"/>
  <c r="E664" i="1"/>
  <c r="E316" i="1"/>
  <c r="E71" i="1"/>
  <c r="D1204" i="1"/>
  <c r="D730" i="1"/>
  <c r="D457" i="1"/>
  <c r="D196" i="1"/>
  <c r="E1357" i="1"/>
  <c r="E813" i="1"/>
  <c r="E645" i="1"/>
  <c r="E283" i="1"/>
  <c r="H311" i="1"/>
  <c r="H733" i="1"/>
  <c r="H456" i="1"/>
  <c r="H821" i="1"/>
  <c r="H152" i="1"/>
  <c r="E357" i="1"/>
  <c r="D1294" i="1"/>
  <c r="D294" i="1"/>
  <c r="E1251" i="1"/>
  <c r="E675" i="1"/>
  <c r="E233" i="1"/>
  <c r="D1101" i="1"/>
  <c r="D657" i="1"/>
  <c r="D277" i="1"/>
  <c r="E1417" i="1"/>
  <c r="E1054" i="1"/>
  <c r="E647" i="1"/>
  <c r="E265" i="1"/>
  <c r="D1158" i="1"/>
  <c r="D693" i="1"/>
  <c r="D352" i="1"/>
  <c r="D97" i="1"/>
  <c r="E1388" i="1"/>
  <c r="E1038" i="1"/>
  <c r="E655" i="1"/>
  <c r="E306" i="1"/>
  <c r="E48" i="1"/>
  <c r="D1182" i="1"/>
  <c r="D720" i="1"/>
  <c r="D434" i="1"/>
  <c r="D179" i="1"/>
  <c r="E1334" i="1"/>
  <c r="E802" i="1"/>
  <c r="E634" i="1"/>
  <c r="H405" i="1"/>
  <c r="H279" i="1"/>
  <c r="H694" i="1"/>
  <c r="H415" i="1"/>
  <c r="H800" i="1"/>
  <c r="E1466" i="1"/>
  <c r="E333" i="1"/>
  <c r="D1176" i="1"/>
  <c r="D203" i="1"/>
  <c r="E1184" i="1"/>
  <c r="E648" i="1"/>
  <c r="E217" i="1"/>
  <c r="D1443" i="1"/>
  <c r="D1060" i="1"/>
  <c r="D648" i="1"/>
  <c r="D243" i="1"/>
  <c r="E1399" i="1"/>
  <c r="E1039" i="1"/>
  <c r="E636" i="1"/>
  <c r="E230" i="1"/>
  <c r="D1464" i="1"/>
  <c r="D1132" i="1"/>
  <c r="D682" i="1"/>
  <c r="D331" i="1"/>
  <c r="D73" i="1"/>
  <c r="E1378" i="1"/>
  <c r="E815" i="1"/>
  <c r="E646" i="1"/>
  <c r="E284" i="1"/>
  <c r="E28" i="1"/>
  <c r="D1172" i="1"/>
  <c r="D711" i="1"/>
  <c r="D416" i="1"/>
  <c r="D156" i="1"/>
  <c r="E1318" i="1"/>
  <c r="H624" i="1"/>
  <c r="H51" i="1"/>
  <c r="H363" i="1"/>
  <c r="H707" i="1"/>
  <c r="E1392" i="1"/>
  <c r="E267" i="1"/>
  <c r="D1160" i="1"/>
  <c r="D160" i="1"/>
  <c r="E1159" i="1"/>
  <c r="E637" i="1"/>
  <c r="E183" i="1"/>
  <c r="D1422" i="1"/>
  <c r="D1040" i="1"/>
  <c r="D637" i="1"/>
  <c r="D233" i="1"/>
  <c r="E1389" i="1"/>
  <c r="E816" i="1"/>
  <c r="E628" i="1"/>
  <c r="E212" i="1"/>
  <c r="D1442" i="1"/>
  <c r="D1114" i="1"/>
  <c r="D674" i="1"/>
  <c r="D317" i="1"/>
  <c r="D50" i="1"/>
  <c r="E1362" i="1"/>
  <c r="E803" i="1"/>
  <c r="E635" i="1"/>
  <c r="E275" i="1"/>
  <c r="E19" i="1"/>
  <c r="D1463" i="1"/>
  <c r="D1152" i="1"/>
  <c r="D702" i="1"/>
  <c r="D396" i="1"/>
  <c r="D138" i="1"/>
  <c r="H21" i="1"/>
  <c r="H1436" i="1"/>
  <c r="H410" i="1"/>
  <c r="E1294" i="1"/>
  <c r="E254" i="1"/>
  <c r="D1041" i="1"/>
  <c r="D99" i="1"/>
  <c r="E1101" i="1"/>
  <c r="E629" i="1"/>
  <c r="E141" i="1"/>
  <c r="D1401" i="1"/>
  <c r="D818" i="1"/>
  <c r="D611" i="1"/>
  <c r="D217" i="1"/>
  <c r="E1379" i="1"/>
  <c r="E804" i="1"/>
  <c r="E599" i="1"/>
  <c r="E197" i="1"/>
  <c r="D1417" i="1"/>
  <c r="D1093" i="1"/>
  <c r="D665" i="1"/>
  <c r="D308" i="1"/>
  <c r="D32" i="1"/>
  <c r="E1336" i="1"/>
  <c r="E794" i="1"/>
  <c r="E627" i="1"/>
  <c r="E264" i="1"/>
  <c r="D1438" i="1"/>
  <c r="D1130" i="1"/>
  <c r="D692" i="1"/>
  <c r="D364" i="1"/>
  <c r="D124" i="1"/>
  <c r="E1285" i="1"/>
  <c r="H1300" i="1"/>
  <c r="H360" i="1"/>
  <c r="E1255" i="1"/>
  <c r="E244" i="1"/>
  <c r="D819" i="1"/>
  <c r="D81" i="1"/>
  <c r="E1060" i="1"/>
  <c r="E611" i="1"/>
  <c r="E126" i="1"/>
  <c r="D1390" i="1"/>
  <c r="D805" i="1"/>
  <c r="D600" i="1"/>
  <c r="D198" i="1"/>
  <c r="E1363" i="1"/>
  <c r="E796" i="1"/>
  <c r="E588" i="1"/>
  <c r="E180" i="1"/>
  <c r="D1399" i="1"/>
  <c r="D1054" i="1"/>
  <c r="D656" i="1"/>
  <c r="D287" i="1"/>
  <c r="D20" i="1"/>
  <c r="E1320" i="1"/>
  <c r="E782" i="1"/>
  <c r="E618" i="1"/>
  <c r="E249" i="1"/>
  <c r="D1416" i="1"/>
  <c r="D1113" i="1"/>
  <c r="D681" i="1"/>
  <c r="D349" i="1"/>
  <c r="D108" i="1"/>
  <c r="E395" i="1"/>
  <c r="E26" i="1"/>
  <c r="D1396" i="1"/>
  <c r="E1150" i="1"/>
  <c r="E679" i="1"/>
  <c r="E314" i="1"/>
  <c r="E25" i="1"/>
  <c r="D1395" i="1"/>
  <c r="D1021" i="1"/>
  <c r="D633" i="1"/>
  <c r="D247" i="1"/>
  <c r="E1179" i="1"/>
  <c r="E678" i="1"/>
  <c r="E313" i="1"/>
  <c r="E24" i="1"/>
  <c r="D1373" i="1"/>
  <c r="D800" i="1"/>
  <c r="D592" i="1"/>
  <c r="D189" i="1"/>
  <c r="E1177" i="1"/>
  <c r="E696" i="1"/>
  <c r="E311" i="1"/>
  <c r="E23" i="1"/>
  <c r="D654" i="1"/>
  <c r="D1371" i="1"/>
  <c r="D415" i="1"/>
  <c r="D799" i="1"/>
  <c r="D1151" i="1"/>
  <c r="D1314" i="1"/>
  <c r="E363" i="1"/>
  <c r="E17" i="1"/>
  <c r="D1387" i="1"/>
  <c r="E1127" i="1"/>
  <c r="E671" i="1"/>
  <c r="E302" i="1"/>
  <c r="E16" i="1"/>
  <c r="D1386" i="1"/>
  <c r="D811" i="1"/>
  <c r="D624" i="1"/>
  <c r="D237" i="1"/>
  <c r="E1167" i="1"/>
  <c r="E670" i="1"/>
  <c r="E296" i="1"/>
  <c r="E15" i="1"/>
  <c r="D1349" i="1"/>
  <c r="D791" i="1"/>
  <c r="D471" i="1"/>
  <c r="D173" i="1"/>
  <c r="E1162" i="1"/>
  <c r="E687" i="1"/>
  <c r="E295" i="1"/>
  <c r="E12" i="1"/>
  <c r="D456" i="1"/>
  <c r="D1192" i="1"/>
  <c r="D273" i="1"/>
  <c r="D706" i="1"/>
  <c r="D793" i="1"/>
  <c r="D1145" i="1"/>
  <c r="E1303" i="1"/>
  <c r="E303" i="1"/>
  <c r="E1453" i="1"/>
  <c r="E1110" i="1"/>
  <c r="E661" i="1"/>
  <c r="E282" i="1"/>
  <c r="D1374" i="1"/>
  <c r="D801" i="1"/>
  <c r="D615" i="1"/>
  <c r="D227" i="1"/>
  <c r="E1108" i="1"/>
  <c r="E660" i="1"/>
  <c r="E281" i="1"/>
  <c r="D1332" i="1"/>
  <c r="D752" i="1"/>
  <c r="D452" i="1"/>
  <c r="D153" i="1"/>
  <c r="E1145" i="1"/>
  <c r="E659" i="1"/>
  <c r="E279" i="1"/>
  <c r="D1446" i="1"/>
  <c r="D1408" i="1"/>
  <c r="D303" i="1"/>
  <c r="D820" i="1"/>
  <c r="D104" i="1"/>
  <c r="D155" i="1"/>
  <c r="D631" i="1"/>
  <c r="E1268" i="1"/>
  <c r="E273" i="1"/>
  <c r="E1436" i="1"/>
  <c r="E1084" i="1"/>
  <c r="E653" i="1"/>
  <c r="E272" i="1"/>
  <c r="D1350" i="1"/>
  <c r="D792" i="1"/>
  <c r="D606" i="1"/>
  <c r="D207" i="1"/>
  <c r="E1075" i="1"/>
  <c r="E652" i="1"/>
  <c r="E271" i="1"/>
  <c r="D1315" i="1"/>
  <c r="D737" i="1"/>
  <c r="D423" i="1"/>
  <c r="D134" i="1"/>
  <c r="E1120" i="1"/>
  <c r="E650" i="1"/>
  <c r="E268" i="1"/>
  <c r="D1426" i="1"/>
  <c r="D1257" i="1"/>
  <c r="D195" i="1"/>
  <c r="D726" i="1"/>
  <c r="D17" i="1"/>
  <c r="D409" i="1"/>
  <c r="E793" i="1"/>
  <c r="E263" i="1"/>
  <c r="E1412" i="1"/>
  <c r="E1044" i="1"/>
  <c r="E641" i="1"/>
  <c r="E261" i="1"/>
  <c r="D1333" i="1"/>
  <c r="D780" i="1"/>
  <c r="D593" i="1"/>
  <c r="D190" i="1"/>
  <c r="E1411" i="1"/>
  <c r="E1043" i="1"/>
  <c r="E640" i="1"/>
  <c r="E260" i="1"/>
  <c r="D1264" i="1"/>
  <c r="D727" i="1"/>
  <c r="D410" i="1"/>
  <c r="D119" i="1"/>
  <c r="E1446" i="1"/>
  <c r="E1042" i="1"/>
  <c r="E639" i="1"/>
  <c r="E258" i="1"/>
  <c r="D1268" i="1"/>
  <c r="D1073" i="1"/>
  <c r="D47" i="1"/>
  <c r="D650" i="1"/>
  <c r="D1357" i="1"/>
  <c r="E781" i="1"/>
  <c r="E248" i="1"/>
  <c r="E1395" i="1"/>
  <c r="E1021" i="1"/>
  <c r="E633" i="1"/>
  <c r="E247" i="1"/>
  <c r="D1316" i="1"/>
  <c r="D764" i="1"/>
  <c r="D476" i="1"/>
  <c r="D175" i="1"/>
  <c r="E1394" i="1"/>
  <c r="E821" i="1"/>
  <c r="E632" i="1"/>
  <c r="E246" i="1"/>
  <c r="D1238" i="1"/>
  <c r="D717" i="1"/>
  <c r="D380" i="1"/>
  <c r="D105" i="1"/>
  <c r="E1426" i="1"/>
  <c r="E820" i="1"/>
  <c r="E631" i="1"/>
  <c r="E245" i="1"/>
  <c r="D1085" i="1"/>
  <c r="D750" i="1"/>
  <c r="D451" i="1"/>
  <c r="D1181" i="1"/>
  <c r="D235" i="1"/>
  <c r="E766" i="1"/>
  <c r="E240" i="1"/>
  <c r="E1386" i="1"/>
  <c r="E811" i="1"/>
  <c r="E624" i="1"/>
  <c r="E237" i="1"/>
  <c r="D1300" i="1"/>
  <c r="D753" i="1"/>
  <c r="D455" i="1"/>
  <c r="D154" i="1"/>
  <c r="E1385" i="1"/>
  <c r="E809" i="1"/>
  <c r="E623" i="1"/>
  <c r="E236" i="1"/>
  <c r="D1196" i="1"/>
  <c r="D707" i="1"/>
  <c r="D360" i="1"/>
  <c r="D89" i="1"/>
  <c r="E1383" i="1"/>
  <c r="E808" i="1"/>
  <c r="E622" i="1"/>
  <c r="E235" i="1"/>
  <c r="D595" i="1"/>
  <c r="D669" i="1"/>
  <c r="D295" i="1"/>
  <c r="D813" i="1"/>
  <c r="D12" i="1"/>
  <c r="D137" i="1"/>
  <c r="E754" i="1"/>
  <c r="E228" i="1"/>
  <c r="E1374" i="1"/>
  <c r="E801" i="1"/>
  <c r="E615" i="1"/>
  <c r="E227" i="1"/>
  <c r="D1284" i="1"/>
  <c r="D739" i="1"/>
  <c r="D427" i="1"/>
  <c r="D135" i="1"/>
  <c r="E1373" i="1"/>
  <c r="E800" i="1"/>
  <c r="E614" i="1"/>
  <c r="E221" i="1"/>
  <c r="D1179" i="1"/>
  <c r="D697" i="1"/>
  <c r="D338" i="1"/>
  <c r="D59" i="1"/>
  <c r="E1371" i="1"/>
  <c r="E799" i="1"/>
  <c r="E613" i="1"/>
  <c r="E220" i="1"/>
  <c r="D324" i="1"/>
  <c r="D591" i="1"/>
  <c r="D1393" i="1"/>
  <c r="D1383" i="1"/>
  <c r="D186" i="1"/>
  <c r="D719" i="1"/>
  <c r="D1348" i="1"/>
  <c r="D133" i="1"/>
  <c r="E719" i="1"/>
  <c r="E176" i="1"/>
  <c r="E1350" i="1"/>
  <c r="E792" i="1"/>
  <c r="E606" i="1"/>
  <c r="E175" i="1"/>
  <c r="D1266" i="1"/>
  <c r="D728" i="1"/>
  <c r="D414" i="1"/>
  <c r="D90" i="1"/>
  <c r="E1349" i="1"/>
  <c r="E791" i="1"/>
  <c r="E604" i="1"/>
  <c r="E206" i="1"/>
  <c r="D1167" i="1"/>
  <c r="D688" i="1"/>
  <c r="D321" i="1"/>
  <c r="D45" i="1"/>
  <c r="E1348" i="1"/>
  <c r="E789" i="1"/>
  <c r="E602" i="1"/>
  <c r="E205" i="1"/>
  <c r="D228" i="1"/>
  <c r="D320" i="1"/>
  <c r="D1241" i="1"/>
  <c r="D1228" i="1"/>
  <c r="D44" i="1"/>
  <c r="D645" i="1"/>
  <c r="D1177" i="1"/>
  <c r="E710" i="1"/>
  <c r="E155" i="1"/>
  <c r="E1333" i="1"/>
  <c r="E780" i="1"/>
  <c r="E593" i="1"/>
  <c r="E154" i="1"/>
  <c r="D1239" i="1"/>
  <c r="D718" i="1"/>
  <c r="D391" i="1"/>
  <c r="D60" i="1"/>
  <c r="E1332" i="1"/>
  <c r="E779" i="1"/>
  <c r="E592" i="1"/>
  <c r="E189" i="1"/>
  <c r="D1149" i="1"/>
  <c r="D678" i="1"/>
  <c r="D313" i="1"/>
  <c r="D24" i="1"/>
  <c r="E1331" i="1"/>
  <c r="E778" i="1"/>
  <c r="E591" i="1"/>
  <c r="E186" i="1"/>
  <c r="D94" i="1"/>
  <c r="D220" i="1"/>
  <c r="D1045" i="1"/>
  <c r="D1042" i="1"/>
  <c r="D432" i="1"/>
  <c r="D808" i="1"/>
  <c r="E625" i="1"/>
  <c r="E137" i="1"/>
  <c r="E1316" i="1"/>
  <c r="E764" i="1"/>
  <c r="E427" i="1"/>
  <c r="E135" i="1"/>
  <c r="D1197" i="1"/>
  <c r="D708" i="1"/>
  <c r="D323" i="1"/>
  <c r="D46" i="1"/>
  <c r="E1315" i="1"/>
  <c r="E761" i="1"/>
  <c r="E471" i="1"/>
  <c r="E173" i="1"/>
  <c r="D1126" i="1"/>
  <c r="D670" i="1"/>
  <c r="D296" i="1"/>
  <c r="D15" i="1"/>
  <c r="E1314" i="1"/>
  <c r="E759" i="1"/>
  <c r="E469" i="1"/>
  <c r="E163" i="1"/>
  <c r="D88" i="1"/>
  <c r="D740" i="1"/>
  <c r="D736" i="1"/>
  <c r="D283" i="1"/>
  <c r="D715" i="1"/>
  <c r="E617" i="1"/>
  <c r="E122" i="1"/>
  <c r="E1300" i="1"/>
  <c r="E753" i="1"/>
  <c r="E414" i="1"/>
  <c r="E120" i="1"/>
  <c r="D1180" i="1"/>
  <c r="D698" i="1"/>
  <c r="D314" i="1"/>
  <c r="D25" i="1"/>
  <c r="E1296" i="1"/>
  <c r="E752" i="1"/>
  <c r="E452" i="1"/>
  <c r="E153" i="1"/>
  <c r="D1452" i="1"/>
  <c r="D1108" i="1"/>
  <c r="D660" i="1"/>
  <c r="D281" i="1"/>
  <c r="E1295" i="1"/>
  <c r="E750" i="1"/>
  <c r="E451" i="1"/>
  <c r="E152" i="1"/>
  <c r="D662" i="1"/>
  <c r="D659" i="1"/>
  <c r="D176" i="1"/>
  <c r="D639" i="1"/>
  <c r="D1334" i="1"/>
  <c r="E607" i="1"/>
  <c r="E107" i="1"/>
  <c r="E1284" i="1"/>
  <c r="E718" i="1"/>
  <c r="E391" i="1"/>
  <c r="E106" i="1"/>
  <c r="D1169" i="1"/>
  <c r="D671" i="1"/>
  <c r="D302" i="1"/>
  <c r="D16" i="1"/>
  <c r="E1283" i="1"/>
  <c r="E737" i="1"/>
  <c r="E423" i="1"/>
  <c r="E105" i="1"/>
  <c r="D1427" i="1"/>
  <c r="D1075" i="1"/>
  <c r="D652" i="1"/>
  <c r="D271" i="1"/>
  <c r="E1281" i="1"/>
  <c r="E736" i="1"/>
  <c r="E422" i="1"/>
  <c r="E133" i="1"/>
  <c r="D477" i="1"/>
  <c r="D469" i="1"/>
  <c r="D1375" i="1"/>
  <c r="D26" i="1"/>
  <c r="D422" i="1"/>
  <c r="D1170" i="1"/>
  <c r="D337" i="1"/>
  <c r="E595" i="1"/>
  <c r="E94" i="1"/>
  <c r="E1266" i="1"/>
  <c r="E708" i="1"/>
  <c r="E362" i="1"/>
  <c r="E90" i="1"/>
  <c r="D1150" i="1"/>
  <c r="D661" i="1"/>
  <c r="D282" i="1"/>
  <c r="E1264" i="1"/>
  <c r="E727" i="1"/>
  <c r="E410" i="1"/>
  <c r="E89" i="1"/>
  <c r="D1411" i="1"/>
  <c r="D1043" i="1"/>
  <c r="D640" i="1"/>
  <c r="D260" i="1"/>
  <c r="E1257" i="1"/>
  <c r="E726" i="1"/>
  <c r="E409" i="1"/>
  <c r="E118" i="1"/>
  <c r="D315" i="1"/>
  <c r="D311" i="1"/>
  <c r="D1203" i="1"/>
  <c r="D279" i="1"/>
  <c r="D802" i="1"/>
  <c r="E432" i="1"/>
  <c r="E70" i="1"/>
  <c r="E1180" i="1"/>
  <c r="E698" i="1"/>
  <c r="E342" i="1"/>
  <c r="E60" i="1"/>
  <c r="D1084" i="1"/>
  <c r="D653" i="1"/>
  <c r="D272" i="1"/>
  <c r="E1238" i="1"/>
  <c r="E717" i="1"/>
  <c r="E338" i="1"/>
  <c r="E59" i="1"/>
  <c r="D1394" i="1"/>
  <c r="D821" i="1"/>
  <c r="D632" i="1"/>
  <c r="D221" i="1"/>
  <c r="E1228" i="1"/>
  <c r="E715" i="1"/>
  <c r="E379" i="1"/>
  <c r="E55" i="1"/>
  <c r="D208" i="1"/>
  <c r="D205" i="1"/>
  <c r="D1036" i="1"/>
  <c r="D163" i="1"/>
  <c r="D710" i="1"/>
  <c r="D1331" i="1"/>
  <c r="E415" i="1"/>
  <c r="E47" i="1"/>
  <c r="D1462" i="1"/>
  <c r="E1169" i="1"/>
  <c r="E690" i="1"/>
  <c r="E323" i="1"/>
  <c r="E46" i="1"/>
  <c r="D1453" i="1"/>
  <c r="D1044" i="1"/>
  <c r="D641" i="1"/>
  <c r="D261" i="1"/>
  <c r="E1196" i="1"/>
  <c r="E707" i="1"/>
  <c r="E321" i="1"/>
  <c r="E45" i="1"/>
  <c r="D1385" i="1"/>
  <c r="D809" i="1"/>
  <c r="D623" i="1"/>
  <c r="D206" i="1"/>
  <c r="E1192" i="1"/>
  <c r="E706" i="1"/>
  <c r="E359" i="1"/>
  <c r="E44" i="1"/>
  <c r="D70" i="1"/>
  <c r="D55" i="1"/>
  <c r="D729" i="1"/>
  <c r="D23" i="1"/>
  <c r="D634" i="1"/>
  <c r="D379" i="1"/>
  <c r="D363" i="1"/>
  <c r="D613" i="1"/>
  <c r="D766" i="1"/>
  <c r="D122" i="1"/>
  <c r="D607" i="1"/>
  <c r="D118" i="1"/>
  <c r="D343" i="1"/>
  <c r="D240" i="1"/>
  <c r="D1281" i="1"/>
  <c r="D258" i="1"/>
  <c r="D248" i="1"/>
  <c r="D359" i="1"/>
  <c r="D680" i="1"/>
  <c r="D245" i="1"/>
  <c r="D1285" i="1"/>
  <c r="D107" i="1"/>
  <c r="D602" i="1"/>
  <c r="D677" i="1"/>
  <c r="D759" i="1"/>
  <c r="D1106" i="1"/>
  <c r="D1162" i="1"/>
  <c r="D1318" i="1"/>
  <c r="D268" i="1"/>
  <c r="D701" i="1"/>
  <c r="D1303" i="1"/>
  <c r="D152" i="1"/>
  <c r="D625" i="1"/>
  <c r="D1129" i="1"/>
  <c r="D1295" i="1"/>
  <c r="D395" i="1"/>
  <c r="D789" i="1"/>
  <c r="D781" i="1"/>
  <c r="D1120" i="1"/>
  <c r="D263" i="1"/>
  <c r="D696" i="1"/>
  <c r="D691" i="1"/>
  <c r="D778" i="1"/>
  <c r="D622" i="1"/>
  <c r="D617" i="1"/>
  <c r="D687" i="1"/>
  <c r="D1112" i="1"/>
  <c r="C1360" i="1" l="1"/>
  <c r="C1358" i="1"/>
  <c r="C1355" i="1"/>
  <c r="C1353" i="1"/>
  <c r="S1427" i="1"/>
  <c r="S1331" i="1"/>
  <c r="S1437" i="1"/>
  <c r="S1453" i="1"/>
  <c r="S1445" i="1"/>
  <c r="S1247" i="1"/>
  <c r="S1126" i="1"/>
  <c r="S1238" i="1"/>
  <c r="S1245" i="1"/>
  <c r="S1436" i="1"/>
  <c r="S1144" i="1"/>
  <c r="S1337" i="1"/>
  <c r="S405" i="1"/>
  <c r="S1268" i="1"/>
  <c r="S406" i="1"/>
  <c r="S1315" i="1"/>
  <c r="S1390" i="1"/>
  <c r="S271" i="1"/>
  <c r="S313" i="1"/>
  <c r="S1379" i="1"/>
  <c r="S588" i="1"/>
  <c r="S589" i="1"/>
  <c r="S1286" i="1"/>
  <c r="S409" i="1"/>
  <c r="S1446" i="1"/>
  <c r="S410" i="1"/>
  <c r="S1284" i="1"/>
  <c r="S659" i="1"/>
  <c r="S1412" i="1"/>
  <c r="S660" i="1"/>
  <c r="S611" i="1"/>
  <c r="S1093" i="1"/>
  <c r="S1129" i="1"/>
  <c r="S337" i="1"/>
  <c r="S1466" i="1"/>
  <c r="S1127" i="1"/>
  <c r="S1190" i="1"/>
  <c r="S1348" i="1"/>
  <c r="S1465" i="1"/>
  <c r="S1314" i="1"/>
  <c r="S1283" i="1"/>
  <c r="S1388" i="1"/>
  <c r="S1364" i="1"/>
  <c r="S1338" i="1"/>
  <c r="S1334" i="1"/>
  <c r="S1392" i="1"/>
  <c r="S1316" i="1"/>
  <c r="S1349" i="1"/>
  <c r="S1443" i="1"/>
  <c r="S1257" i="1"/>
  <c r="S1274" i="1"/>
  <c r="S1383" i="1"/>
  <c r="S1290" i="1"/>
  <c r="S1313" i="1"/>
  <c r="S1363" i="1"/>
  <c r="S1158" i="1"/>
  <c r="S1452" i="1"/>
  <c r="S1042" i="1"/>
  <c r="S1266" i="1"/>
  <c r="S1464" i="1"/>
  <c r="S1371" i="1"/>
  <c r="S1203" i="1"/>
  <c r="S1396" i="1"/>
  <c r="S1278" i="1"/>
  <c r="S1318" i="1"/>
  <c r="S1350" i="1"/>
  <c r="S1463" i="1"/>
  <c r="S1329" i="1"/>
  <c r="S1399" i="1"/>
  <c r="S1416" i="1"/>
  <c r="S1241" i="1"/>
  <c r="S1347" i="1"/>
  <c r="S1174" i="1"/>
  <c r="S1285" i="1"/>
  <c r="S1397" i="1"/>
  <c r="S1406" i="1"/>
  <c r="S1322" i="1"/>
  <c r="S1380" i="1"/>
  <c r="S1159" i="1"/>
  <c r="S1333" i="1"/>
  <c r="S1332" i="1"/>
  <c r="S1270" i="1"/>
  <c r="S1395" i="1"/>
  <c r="S1271" i="1"/>
  <c r="S1462" i="1"/>
  <c r="S1415" i="1"/>
  <c r="S1382" i="1"/>
  <c r="K405" i="1"/>
  <c r="C45" i="1"/>
  <c r="C9" i="1"/>
  <c r="C33" i="1"/>
  <c r="C98" i="1"/>
  <c r="K406" i="1"/>
  <c r="C104" i="1"/>
  <c r="C16" i="1"/>
  <c r="C46" i="1"/>
  <c r="C90" i="1"/>
  <c r="C43" i="1"/>
  <c r="C24" i="1"/>
  <c r="C81" i="1"/>
  <c r="C21" i="1"/>
  <c r="C47" i="1"/>
  <c r="C111" i="1"/>
  <c r="C17" i="1"/>
  <c r="C70" i="1"/>
  <c r="C88" i="1"/>
  <c r="C71" i="1"/>
  <c r="C55" i="1"/>
  <c r="C295" i="1"/>
  <c r="C612" i="1"/>
  <c r="C110" i="1"/>
  <c r="C139" i="1"/>
  <c r="C180" i="1"/>
  <c r="C212" i="1"/>
  <c r="C242" i="1"/>
  <c r="C265" i="1"/>
  <c r="C287" i="1"/>
  <c r="C362" i="1"/>
  <c r="C396" i="1"/>
  <c r="C613" i="1"/>
  <c r="C649" i="1"/>
  <c r="C650" i="1"/>
  <c r="C652" i="1"/>
  <c r="C99" i="1"/>
  <c r="C128" i="1"/>
  <c r="C160" i="1"/>
  <c r="C203" i="1"/>
  <c r="C234" i="1"/>
  <c r="C254" i="1"/>
  <c r="C310" i="1"/>
  <c r="C337" i="1"/>
  <c r="C357" i="1"/>
  <c r="C456" i="1"/>
  <c r="C469" i="1"/>
  <c r="C602" i="1"/>
  <c r="C614" i="1"/>
  <c r="C669" i="1"/>
  <c r="C196" i="1"/>
  <c r="C229" i="1"/>
  <c r="C249" i="1"/>
  <c r="C275" i="1"/>
  <c r="C416" i="1"/>
  <c r="C604" i="1"/>
  <c r="C622" i="1"/>
  <c r="C623" i="1"/>
  <c r="C296" i="1"/>
  <c r="C331" i="1"/>
  <c r="C450" i="1"/>
  <c r="C595" i="1"/>
  <c r="C141" i="1"/>
  <c r="C183" i="1"/>
  <c r="C217" i="1"/>
  <c r="C243" i="1"/>
  <c r="C266" i="1"/>
  <c r="C293" i="1"/>
  <c r="C363" i="1"/>
  <c r="C176" i="1"/>
  <c r="C451" i="1"/>
  <c r="C133" i="1"/>
  <c r="C258" i="1"/>
  <c r="C279" i="1"/>
  <c r="C311" i="1"/>
  <c r="C338" i="1"/>
  <c r="C359" i="1"/>
  <c r="C378" i="1"/>
  <c r="C405" i="1"/>
  <c r="C461" i="1"/>
  <c r="C590" i="1"/>
  <c r="C617" i="1"/>
  <c r="C120" i="1"/>
  <c r="C154" i="1"/>
  <c r="C190" i="1"/>
  <c r="C227" i="1"/>
  <c r="C302" i="1"/>
  <c r="C364" i="1"/>
  <c r="C591" i="1"/>
  <c r="C599" i="1"/>
  <c r="C142" i="1"/>
  <c r="C184" i="1"/>
  <c r="C218" i="1"/>
  <c r="C244" i="1"/>
  <c r="C267" i="1"/>
  <c r="C294" i="1"/>
  <c r="C414" i="1"/>
  <c r="C434" i="1"/>
  <c r="C108" i="1"/>
  <c r="C138" i="1"/>
  <c r="C179" i="1"/>
  <c r="C209" i="1"/>
  <c r="C241" i="1"/>
  <c r="C264" i="1"/>
  <c r="C284" i="1"/>
  <c r="C316" i="1"/>
  <c r="C324" i="1"/>
  <c r="C360" i="1"/>
  <c r="C395" i="1"/>
  <c r="C423" i="1"/>
  <c r="C379" i="1"/>
  <c r="C406" i="1"/>
  <c r="C419" i="1"/>
  <c r="C640" i="1"/>
  <c r="C126" i="1"/>
  <c r="C159" i="1"/>
  <c r="C251" i="1"/>
  <c r="C277" i="1"/>
  <c r="C320" i="1"/>
  <c r="C355" i="1"/>
  <c r="C592" i="1"/>
  <c r="C630" i="1"/>
  <c r="C611" i="1"/>
  <c r="C631" i="1"/>
  <c r="C632" i="1"/>
  <c r="C660" i="1"/>
  <c r="C698" i="1"/>
  <c r="C718" i="1"/>
  <c r="C739" i="1"/>
  <c r="C752" i="1"/>
  <c r="C714" i="1"/>
  <c r="C734" i="1"/>
  <c r="C670" i="1"/>
  <c r="C688" i="1"/>
  <c r="C707" i="1"/>
  <c r="C629" i="1"/>
  <c r="C648" i="1"/>
  <c r="C666" i="1"/>
  <c r="C685" i="1"/>
  <c r="C704" i="1"/>
  <c r="C723" i="1"/>
  <c r="C753" i="1"/>
  <c r="C1294" i="1"/>
  <c r="C639" i="1"/>
  <c r="C659" i="1"/>
  <c r="C677" i="1"/>
  <c r="C696" i="1"/>
  <c r="C715" i="1"/>
  <c r="C736" i="1"/>
  <c r="C758" i="1"/>
  <c r="C779" i="1"/>
  <c r="C1119" i="1"/>
  <c r="C1190" i="1"/>
  <c r="C619" i="1"/>
  <c r="C636" i="1"/>
  <c r="C656" i="1"/>
  <c r="C674" i="1"/>
  <c r="C693" i="1"/>
  <c r="C712" i="1"/>
  <c r="C732" i="1"/>
  <c r="C785" i="1"/>
  <c r="C808" i="1"/>
  <c r="C1120" i="1"/>
  <c r="C690" i="1"/>
  <c r="C708" i="1"/>
  <c r="C728" i="1"/>
  <c r="C797" i="1"/>
  <c r="C798" i="1"/>
  <c r="C667" i="1"/>
  <c r="C686" i="1"/>
  <c r="C720" i="1"/>
  <c r="C743" i="1"/>
  <c r="C767" i="1"/>
  <c r="C789" i="1"/>
  <c r="C678" i="1"/>
  <c r="C697" i="1"/>
  <c r="C717" i="1"/>
  <c r="C799" i="1"/>
  <c r="C1064" i="1"/>
  <c r="C768" i="1"/>
  <c r="C1073" i="1"/>
  <c r="C710" i="1"/>
  <c r="C729" i="1"/>
  <c r="C755" i="1"/>
  <c r="C761" i="1"/>
  <c r="C769" i="1"/>
  <c r="C791" i="1"/>
  <c r="C819" i="1"/>
  <c r="C687" i="1"/>
  <c r="C706" i="1"/>
  <c r="C820" i="1"/>
  <c r="C1255" i="1"/>
  <c r="C1160" i="1"/>
  <c r="C1329" i="1"/>
  <c r="C1162" i="1"/>
  <c r="C1192" i="1"/>
  <c r="C1257" i="1"/>
  <c r="C1295" i="1"/>
  <c r="C1331" i="1"/>
  <c r="C1371" i="1"/>
  <c r="C1393" i="1"/>
  <c r="C1426" i="1"/>
  <c r="C796" i="1"/>
  <c r="C816" i="1"/>
  <c r="C1054" i="1"/>
  <c r="C1114" i="1"/>
  <c r="C1158" i="1"/>
  <c r="C1183" i="1"/>
  <c r="C1247" i="1"/>
  <c r="C1287" i="1"/>
  <c r="C1363" i="1"/>
  <c r="C1389" i="1"/>
  <c r="C1417" i="1"/>
  <c r="C1464" i="1"/>
  <c r="C1284" i="1"/>
  <c r="C1316" i="1"/>
  <c r="C1350" i="1"/>
  <c r="C1386" i="1"/>
  <c r="C1412" i="1"/>
  <c r="C803" i="1"/>
  <c r="C1438" i="1"/>
  <c r="C1075" i="1"/>
  <c r="C1126" i="1"/>
  <c r="C1167" i="1"/>
  <c r="C1196" i="1"/>
  <c r="C1264" i="1"/>
  <c r="C1296" i="1"/>
  <c r="C1332" i="1"/>
  <c r="C1373" i="1"/>
  <c r="C818" i="1"/>
  <c r="C1060" i="1"/>
  <c r="C1118" i="1"/>
  <c r="C1159" i="1"/>
  <c r="C1184" i="1"/>
  <c r="C1251" i="1"/>
  <c r="C1290" i="1"/>
  <c r="C1328" i="1"/>
  <c r="C1364" i="1"/>
  <c r="C1390" i="1"/>
  <c r="C1422" i="1"/>
  <c r="C1465" i="1"/>
  <c r="C1462" i="1"/>
  <c r="C1042" i="1"/>
  <c r="C1106" i="1"/>
  <c r="C1145" i="1"/>
  <c r="C1177" i="1"/>
  <c r="C1228" i="1"/>
  <c r="C1281" i="1"/>
  <c r="C1314" i="1"/>
  <c r="C1348" i="1"/>
  <c r="C1383" i="1"/>
  <c r="C1408" i="1"/>
  <c r="C1446" i="1"/>
  <c r="C1132" i="1"/>
  <c r="C1173" i="1"/>
  <c r="C1212" i="1"/>
  <c r="C1271" i="1"/>
  <c r="C1310" i="1"/>
  <c r="C1337" i="1"/>
  <c r="C1379" i="1"/>
  <c r="C1399" i="1"/>
  <c r="C1442" i="1"/>
  <c r="C1369" i="1"/>
  <c r="C1392" i="1"/>
  <c r="C1424" i="1"/>
  <c r="C1466" i="1"/>
  <c r="C1463" i="1"/>
  <c r="C809" i="1"/>
  <c r="C1043" i="1"/>
  <c r="C1108" i="1"/>
  <c r="C1149" i="1"/>
  <c r="C1179" i="1"/>
  <c r="C1238" i="1"/>
  <c r="C1283" i="1"/>
  <c r="C1315" i="1"/>
  <c r="C1349" i="1"/>
  <c r="C1385" i="1"/>
  <c r="C1411" i="1"/>
  <c r="C1452" i="1"/>
  <c r="H1360" i="1"/>
  <c r="D1360" i="1"/>
  <c r="H1358" i="1"/>
  <c r="D1358" i="1"/>
  <c r="H1355" i="1"/>
  <c r="D1355" i="1"/>
  <c r="H1353" i="1"/>
  <c r="D1353" i="1"/>
  <c r="V889" i="1" l="1"/>
  <c r="U889" i="1"/>
  <c r="T889" i="1"/>
  <c r="V882" i="1"/>
  <c r="U882" i="1"/>
  <c r="T882" i="1"/>
  <c r="R882" i="1"/>
  <c r="V881" i="1"/>
  <c r="U881" i="1"/>
  <c r="T881" i="1"/>
  <c r="R881" i="1"/>
  <c r="V876" i="1"/>
  <c r="U876" i="1"/>
  <c r="T876" i="1"/>
  <c r="R876" i="1"/>
  <c r="V875" i="1"/>
  <c r="U875" i="1"/>
  <c r="T875" i="1"/>
  <c r="V864" i="1"/>
  <c r="U864" i="1"/>
  <c r="T864" i="1"/>
  <c r="V863" i="1"/>
  <c r="U863" i="1"/>
  <c r="T863" i="1"/>
  <c r="V862" i="1"/>
  <c r="U862" i="1"/>
  <c r="T862" i="1"/>
  <c r="V859" i="1"/>
  <c r="U859" i="1"/>
  <c r="T859" i="1"/>
  <c r="R859" i="1"/>
  <c r="V843" i="1"/>
  <c r="U843" i="1"/>
  <c r="T843" i="1"/>
  <c r="V833" i="1"/>
  <c r="U833" i="1"/>
  <c r="T833" i="1"/>
  <c r="R833" i="1"/>
  <c r="V832" i="1"/>
  <c r="U832" i="1"/>
  <c r="T832" i="1"/>
  <c r="V831" i="1"/>
  <c r="U831" i="1"/>
  <c r="T831" i="1"/>
  <c r="R831" i="1"/>
  <c r="V830" i="1"/>
  <c r="U830" i="1"/>
  <c r="T830" i="1"/>
  <c r="V829" i="1"/>
  <c r="U829" i="1"/>
  <c r="T829" i="1"/>
  <c r="V828" i="1"/>
  <c r="U828" i="1"/>
  <c r="T828" i="1"/>
  <c r="V823" i="1"/>
  <c r="U823" i="1"/>
  <c r="T823" i="1"/>
  <c r="V818" i="1"/>
  <c r="U818" i="1"/>
  <c r="T818" i="1"/>
  <c r="R818" i="1"/>
  <c r="V806" i="1"/>
  <c r="U806" i="1"/>
  <c r="T806" i="1"/>
  <c r="R806" i="1"/>
  <c r="V799" i="1"/>
  <c r="U799" i="1"/>
  <c r="T799" i="1"/>
  <c r="R799" i="1"/>
  <c r="V798" i="1"/>
  <c r="U798" i="1"/>
  <c r="T798" i="1"/>
  <c r="R798" i="1"/>
  <c r="V797" i="1"/>
  <c r="U797" i="1"/>
  <c r="T797" i="1"/>
  <c r="R797" i="1"/>
  <c r="V796" i="1"/>
  <c r="U796" i="1"/>
  <c r="T796" i="1"/>
  <c r="R796" i="1"/>
  <c r="V793" i="1"/>
  <c r="U793" i="1"/>
  <c r="T793" i="1"/>
  <c r="R793" i="1"/>
  <c r="V784" i="1"/>
  <c r="U784" i="1"/>
  <c r="T784" i="1"/>
  <c r="R784" i="1"/>
  <c r="V780" i="1"/>
  <c r="U780" i="1"/>
  <c r="T780" i="1"/>
  <c r="R780" i="1"/>
  <c r="V779" i="1"/>
  <c r="U779" i="1"/>
  <c r="T779" i="1"/>
  <c r="V778" i="1"/>
  <c r="U778" i="1"/>
  <c r="T778" i="1"/>
  <c r="R778" i="1"/>
  <c r="V773" i="1"/>
  <c r="U773" i="1"/>
  <c r="T773" i="1"/>
  <c r="V767" i="1"/>
  <c r="U767" i="1"/>
  <c r="T767" i="1"/>
  <c r="R767" i="1"/>
  <c r="V756" i="1"/>
  <c r="U756" i="1"/>
  <c r="T756" i="1"/>
  <c r="R756" i="1"/>
  <c r="V754" i="1"/>
  <c r="U754" i="1"/>
  <c r="T754" i="1"/>
  <c r="R754" i="1"/>
  <c r="V753" i="1"/>
  <c r="U753" i="1"/>
  <c r="T753" i="1"/>
  <c r="R753" i="1"/>
  <c r="V752" i="1"/>
  <c r="U752" i="1"/>
  <c r="T752" i="1"/>
  <c r="R752" i="1"/>
  <c r="V748" i="1"/>
  <c r="U748" i="1"/>
  <c r="T748" i="1"/>
  <c r="R748" i="1"/>
  <c r="V746" i="1"/>
  <c r="U746" i="1"/>
  <c r="T746" i="1"/>
  <c r="R746" i="1"/>
  <c r="V744" i="1"/>
  <c r="U744" i="1"/>
  <c r="T744" i="1"/>
  <c r="R744" i="1"/>
  <c r="V742" i="1"/>
  <c r="U742" i="1"/>
  <c r="T742" i="1"/>
  <c r="R742" i="1"/>
  <c r="V735" i="1"/>
  <c r="U735" i="1"/>
  <c r="T735" i="1"/>
  <c r="R735" i="1"/>
  <c r="V732" i="1"/>
  <c r="U732" i="1"/>
  <c r="T732" i="1"/>
  <c r="R732" i="1"/>
  <c r="V731" i="1"/>
  <c r="U731" i="1"/>
  <c r="T731" i="1"/>
  <c r="R731" i="1"/>
  <c r="V730" i="1"/>
  <c r="U730" i="1"/>
  <c r="T730" i="1"/>
  <c r="R730" i="1"/>
  <c r="V729" i="1"/>
  <c r="U729" i="1"/>
  <c r="T729" i="1"/>
  <c r="R729" i="1"/>
  <c r="V728" i="1"/>
  <c r="U728" i="1"/>
  <c r="T728" i="1"/>
  <c r="R728" i="1"/>
  <c r="V723" i="1"/>
  <c r="U723" i="1"/>
  <c r="T723" i="1"/>
  <c r="R723" i="1"/>
  <c r="V721" i="1"/>
  <c r="U721" i="1"/>
  <c r="T721" i="1"/>
  <c r="R721" i="1"/>
  <c r="V720" i="1"/>
  <c r="U720" i="1"/>
  <c r="T720" i="1"/>
  <c r="R720" i="1"/>
  <c r="V719" i="1"/>
  <c r="U719" i="1"/>
  <c r="T719" i="1"/>
  <c r="R719" i="1"/>
  <c r="V718" i="1"/>
  <c r="U718" i="1"/>
  <c r="T718" i="1"/>
  <c r="V712" i="1"/>
  <c r="U712" i="1"/>
  <c r="T712" i="1"/>
  <c r="R712" i="1"/>
  <c r="V711" i="1"/>
  <c r="U711" i="1"/>
  <c r="T711" i="1"/>
  <c r="R711" i="1"/>
  <c r="V709" i="1"/>
  <c r="U709" i="1"/>
  <c r="T709" i="1"/>
  <c r="V708" i="1"/>
  <c r="U708" i="1"/>
  <c r="T708" i="1"/>
  <c r="R708" i="1"/>
  <c r="V705" i="1"/>
  <c r="U705" i="1"/>
  <c r="T705" i="1"/>
  <c r="R705" i="1"/>
  <c r="V703" i="1"/>
  <c r="U703" i="1"/>
  <c r="T703" i="1"/>
  <c r="R703" i="1"/>
  <c r="V701" i="1"/>
  <c r="U701" i="1"/>
  <c r="T701" i="1"/>
  <c r="R701" i="1"/>
  <c r="V700" i="1"/>
  <c r="U700" i="1"/>
  <c r="T700" i="1"/>
  <c r="V698" i="1"/>
  <c r="U698" i="1"/>
  <c r="T698" i="1"/>
  <c r="R698" i="1"/>
  <c r="V697" i="1"/>
  <c r="U697" i="1"/>
  <c r="T697" i="1"/>
  <c r="R697" i="1"/>
  <c r="V696" i="1"/>
  <c r="U696" i="1"/>
  <c r="T696" i="1"/>
  <c r="R696" i="1"/>
  <c r="V695" i="1"/>
  <c r="U695" i="1"/>
  <c r="T695" i="1"/>
  <c r="R695" i="1"/>
  <c r="V693" i="1"/>
  <c r="U693" i="1"/>
  <c r="T693" i="1"/>
  <c r="R693" i="1"/>
  <c r="V680" i="1"/>
  <c r="U680" i="1"/>
  <c r="T680" i="1"/>
  <c r="R680" i="1"/>
  <c r="V678" i="1"/>
  <c r="U678" i="1"/>
  <c r="T678" i="1"/>
  <c r="R678" i="1"/>
  <c r="V674" i="1"/>
  <c r="U674" i="1"/>
  <c r="T674" i="1"/>
  <c r="R674" i="1"/>
  <c r="V664" i="1"/>
  <c r="U664" i="1"/>
  <c r="T664" i="1"/>
  <c r="R664" i="1"/>
  <c r="V655" i="1"/>
  <c r="U655" i="1"/>
  <c r="T655" i="1"/>
  <c r="R655" i="1"/>
  <c r="V646" i="1"/>
  <c r="U646" i="1"/>
  <c r="T646" i="1"/>
  <c r="V640" i="1"/>
  <c r="U640" i="1"/>
  <c r="T640" i="1"/>
  <c r="R640" i="1"/>
  <c r="V638" i="1"/>
  <c r="U638" i="1"/>
  <c r="T638" i="1"/>
  <c r="R638" i="1"/>
  <c r="V633" i="1"/>
  <c r="U633" i="1"/>
  <c r="T633" i="1"/>
  <c r="R633" i="1"/>
  <c r="V630" i="1"/>
  <c r="U630" i="1"/>
  <c r="T630" i="1"/>
  <c r="R630" i="1"/>
  <c r="V623" i="1"/>
  <c r="U623" i="1"/>
  <c r="T623" i="1"/>
  <c r="R623" i="1"/>
  <c r="V621" i="1"/>
  <c r="U621" i="1"/>
  <c r="T621" i="1"/>
  <c r="R621" i="1"/>
  <c r="V619" i="1"/>
  <c r="U619" i="1"/>
  <c r="T619" i="1"/>
  <c r="R619" i="1"/>
  <c r="V617" i="1"/>
  <c r="U617" i="1"/>
  <c r="T617" i="1"/>
  <c r="R617" i="1"/>
  <c r="V616" i="1"/>
  <c r="U616" i="1"/>
  <c r="T616" i="1"/>
  <c r="R616" i="1"/>
  <c r="V615" i="1"/>
  <c r="U615" i="1"/>
  <c r="T615" i="1"/>
  <c r="V614" i="1"/>
  <c r="U614" i="1"/>
  <c r="T614" i="1"/>
  <c r="R614" i="1"/>
  <c r="V613" i="1"/>
  <c r="U613" i="1"/>
  <c r="T613" i="1"/>
  <c r="V612" i="1"/>
  <c r="U612" i="1"/>
  <c r="T612" i="1"/>
  <c r="V611" i="1"/>
  <c r="U611" i="1"/>
  <c r="T611" i="1"/>
  <c r="V610" i="1"/>
  <c r="U610" i="1"/>
  <c r="T610" i="1"/>
  <c r="R610" i="1"/>
  <c r="V607" i="1"/>
  <c r="U607" i="1"/>
  <c r="T607" i="1"/>
  <c r="R607" i="1"/>
  <c r="V605" i="1"/>
  <c r="U605" i="1"/>
  <c r="T605" i="1"/>
  <c r="V564" i="1"/>
  <c r="U564" i="1"/>
  <c r="T564" i="1"/>
  <c r="V561" i="1"/>
  <c r="U561" i="1"/>
  <c r="T561" i="1"/>
  <c r="V560" i="1"/>
  <c r="U560" i="1"/>
  <c r="T560" i="1"/>
  <c r="R560" i="1"/>
  <c r="V554" i="1"/>
  <c r="U554" i="1"/>
  <c r="T554" i="1"/>
  <c r="R554" i="1"/>
  <c r="V553" i="1"/>
  <c r="U553" i="1"/>
  <c r="T553" i="1"/>
  <c r="R553" i="1"/>
  <c r="V550" i="1"/>
  <c r="U550" i="1"/>
  <c r="T550" i="1"/>
  <c r="V545" i="1"/>
  <c r="U545" i="1"/>
  <c r="T545" i="1"/>
  <c r="R545" i="1"/>
  <c r="V540" i="1"/>
  <c r="U540" i="1"/>
  <c r="T540" i="1"/>
  <c r="R540" i="1"/>
  <c r="V539" i="1"/>
  <c r="U539" i="1"/>
  <c r="T539" i="1"/>
  <c r="V535" i="1"/>
  <c r="U535" i="1"/>
  <c r="T535" i="1"/>
  <c r="V532" i="1"/>
  <c r="U532" i="1"/>
  <c r="T532" i="1"/>
  <c r="V529" i="1"/>
  <c r="U529" i="1"/>
  <c r="T529" i="1"/>
  <c r="V527" i="1"/>
  <c r="U527" i="1"/>
  <c r="T527" i="1"/>
  <c r="V524" i="1"/>
  <c r="U524" i="1"/>
  <c r="T524" i="1"/>
  <c r="V522" i="1"/>
  <c r="U522" i="1"/>
  <c r="T522" i="1"/>
  <c r="V521" i="1"/>
  <c r="U521" i="1"/>
  <c r="T521" i="1"/>
  <c r="R521" i="1"/>
  <c r="V517" i="1"/>
  <c r="U517" i="1"/>
  <c r="T517" i="1"/>
  <c r="R517" i="1"/>
  <c r="V516" i="1"/>
  <c r="U516" i="1"/>
  <c r="T516" i="1"/>
  <c r="V498" i="1"/>
  <c r="U498" i="1"/>
  <c r="T498" i="1"/>
  <c r="V497" i="1"/>
  <c r="U497" i="1"/>
  <c r="T497" i="1"/>
  <c r="V482" i="1"/>
  <c r="U482" i="1"/>
  <c r="T482" i="1"/>
  <c r="V480" i="1"/>
  <c r="U480" i="1"/>
  <c r="T480" i="1"/>
  <c r="V471" i="1"/>
  <c r="U471" i="1"/>
  <c r="T471" i="1"/>
  <c r="V470" i="1"/>
  <c r="U470" i="1"/>
  <c r="T470" i="1"/>
  <c r="V459" i="1"/>
  <c r="U459" i="1"/>
  <c r="T459" i="1"/>
  <c r="V458" i="1"/>
  <c r="U458" i="1"/>
  <c r="T458" i="1"/>
  <c r="V437" i="1"/>
  <c r="U437" i="1"/>
  <c r="T437" i="1"/>
  <c r="V432" i="1"/>
  <c r="U432" i="1"/>
  <c r="T432" i="1"/>
  <c r="V428" i="1"/>
  <c r="U428" i="1"/>
  <c r="T428" i="1"/>
  <c r="V426" i="1"/>
  <c r="U426" i="1"/>
  <c r="T426" i="1"/>
  <c r="V425" i="1"/>
  <c r="U425" i="1"/>
  <c r="T425" i="1"/>
  <c r="V401" i="1"/>
  <c r="U401" i="1"/>
  <c r="T401" i="1"/>
  <c r="V400" i="1"/>
  <c r="U400" i="1"/>
  <c r="T400" i="1"/>
  <c r="V350" i="1"/>
  <c r="U350" i="1"/>
  <c r="T350" i="1"/>
  <c r="V335" i="1"/>
  <c r="U335" i="1"/>
  <c r="T335" i="1"/>
  <c r="V331" i="1"/>
  <c r="U331" i="1"/>
  <c r="T331" i="1"/>
  <c r="V295" i="1"/>
  <c r="U295" i="1"/>
  <c r="T295" i="1"/>
  <c r="V294" i="1"/>
  <c r="U294" i="1"/>
  <c r="T294" i="1"/>
  <c r="V287" i="1"/>
  <c r="U287" i="1"/>
  <c r="T287" i="1"/>
  <c r="V286" i="1"/>
  <c r="U286" i="1"/>
  <c r="T286" i="1"/>
  <c r="V283" i="1"/>
  <c r="U283" i="1"/>
  <c r="T283" i="1"/>
  <c r="V282" i="1"/>
  <c r="U282" i="1"/>
  <c r="T282" i="1"/>
  <c r="V280" i="1"/>
  <c r="U280" i="1"/>
  <c r="T280" i="1"/>
  <c r="V276" i="1"/>
  <c r="U276" i="1"/>
  <c r="T276" i="1"/>
  <c r="V265" i="1"/>
  <c r="U265" i="1"/>
  <c r="T265" i="1"/>
  <c r="V262" i="1"/>
  <c r="U262" i="1"/>
  <c r="T262" i="1"/>
  <c r="V261" i="1"/>
  <c r="U261" i="1"/>
  <c r="T261" i="1"/>
  <c r="V260" i="1"/>
  <c r="U260" i="1"/>
  <c r="T260" i="1"/>
  <c r="V186" i="1"/>
  <c r="U186" i="1"/>
  <c r="T186" i="1"/>
  <c r="V161" i="1"/>
  <c r="U161" i="1"/>
  <c r="T161" i="1"/>
  <c r="V10" i="1"/>
  <c r="U10" i="1"/>
  <c r="T10" i="1"/>
  <c r="R10" i="1"/>
  <c r="V866" i="1" l="1"/>
  <c r="V865" i="1"/>
  <c r="V855" i="1"/>
  <c r="V851" i="1"/>
  <c r="V850" i="1"/>
  <c r="V785" i="1"/>
  <c r="V776" i="1"/>
  <c r="V766" i="1"/>
  <c r="V758" i="1"/>
  <c r="V757" i="1"/>
  <c r="V608" i="1"/>
  <c r="V595" i="1"/>
  <c r="V586" i="1"/>
  <c r="V548" i="1"/>
  <c r="V547" i="1"/>
  <c r="V546" i="1"/>
  <c r="V544" i="1"/>
  <c r="V543" i="1"/>
  <c r="V534" i="1"/>
  <c r="V533" i="1"/>
  <c r="V519" i="1"/>
  <c r="V506" i="1"/>
  <c r="V503" i="1"/>
  <c r="V500" i="1"/>
  <c r="V496" i="1"/>
  <c r="V495" i="1"/>
  <c r="V492" i="1"/>
  <c r="V491" i="1"/>
  <c r="V490" i="1"/>
  <c r="V489" i="1"/>
  <c r="V485" i="1"/>
  <c r="V484" i="1"/>
  <c r="V477" i="1"/>
  <c r="V475" i="1"/>
  <c r="V469" i="1"/>
  <c r="V460" i="1"/>
  <c r="V456" i="1"/>
  <c r="V455" i="1"/>
  <c r="V454" i="1"/>
  <c r="V453" i="1"/>
  <c r="V451" i="1"/>
  <c r="V450" i="1"/>
  <c r="V446" i="1"/>
  <c r="V442" i="1"/>
  <c r="V436" i="1"/>
  <c r="V433" i="1"/>
  <c r="V431" i="1"/>
  <c r="V430" i="1"/>
  <c r="V422" i="1"/>
  <c r="V420" i="1"/>
  <c r="V419" i="1"/>
  <c r="V418" i="1"/>
  <c r="V416" i="1"/>
  <c r="V412" i="1"/>
  <c r="V408" i="1"/>
  <c r="V403" i="1"/>
  <c r="V402" i="1"/>
  <c r="V399" i="1"/>
  <c r="V395" i="1"/>
  <c r="V394" i="1"/>
  <c r="V391" i="1"/>
  <c r="V384" i="1"/>
  <c r="V374" i="1"/>
  <c r="V373" i="1"/>
  <c r="V372" i="1"/>
  <c r="V363" i="1"/>
  <c r="V361" i="1"/>
  <c r="V360" i="1"/>
  <c r="V359" i="1"/>
  <c r="V355" i="1"/>
  <c r="V354" i="1"/>
  <c r="V352" i="1"/>
  <c r="V349" i="1"/>
  <c r="V348" i="1"/>
  <c r="V347" i="1"/>
  <c r="V337" i="1"/>
  <c r="V328" i="1"/>
  <c r="V325" i="1"/>
  <c r="V322" i="1"/>
  <c r="V310" i="1"/>
  <c r="V306" i="1"/>
  <c r="V304" i="1"/>
  <c r="V303" i="1"/>
  <c r="V301" i="1"/>
  <c r="V297" i="1"/>
  <c r="V296" i="1"/>
  <c r="V291" i="1"/>
  <c r="V290" i="1"/>
  <c r="V289" i="1"/>
  <c r="V285" i="1"/>
  <c r="V284" i="1"/>
  <c r="V281" i="1"/>
  <c r="V270" i="1"/>
  <c r="V269" i="1"/>
  <c r="V263" i="1"/>
  <c r="V256" i="1"/>
  <c r="V255" i="1"/>
  <c r="V244" i="1"/>
  <c r="V238" i="1"/>
  <c r="V237" i="1"/>
  <c r="V235" i="1"/>
  <c r="V234" i="1"/>
  <c r="V233" i="1"/>
  <c r="V230" i="1"/>
  <c r="V229" i="1"/>
  <c r="V228" i="1"/>
  <c r="V227" i="1"/>
  <c r="V226" i="1"/>
  <c r="V225" i="1"/>
  <c r="V224" i="1"/>
  <c r="V222" i="1"/>
  <c r="V221" i="1"/>
  <c r="V219" i="1"/>
  <c r="V218" i="1"/>
  <c r="V216" i="1"/>
  <c r="V215" i="1"/>
  <c r="V214" i="1"/>
  <c r="V212" i="1"/>
  <c r="V211" i="1"/>
  <c r="V210" i="1"/>
  <c r="V207" i="1"/>
  <c r="V206" i="1"/>
  <c r="V199" i="1"/>
  <c r="V197" i="1"/>
  <c r="V195" i="1"/>
  <c r="V193" i="1"/>
  <c r="V192" i="1"/>
  <c r="V188" i="1"/>
  <c r="V181" i="1"/>
  <c r="V180" i="1"/>
  <c r="V178" i="1"/>
  <c r="V170" i="1"/>
  <c r="V169" i="1"/>
  <c r="V168" i="1"/>
  <c r="V167" i="1"/>
  <c r="V166" i="1"/>
  <c r="V165" i="1"/>
  <c r="V162" i="1"/>
  <c r="V158" i="1"/>
  <c r="V157" i="1"/>
  <c r="V152" i="1"/>
  <c r="V151" i="1"/>
  <c r="V150" i="1"/>
  <c r="V147" i="1"/>
  <c r="V146" i="1"/>
  <c r="V145" i="1"/>
  <c r="V144" i="1"/>
  <c r="V140" i="1"/>
  <c r="V139" i="1"/>
  <c r="V138" i="1"/>
  <c r="V135" i="1"/>
  <c r="V134" i="1"/>
  <c r="V133" i="1"/>
  <c r="V132" i="1"/>
  <c r="V128" i="1"/>
  <c r="V125" i="1"/>
  <c r="V114" i="1"/>
  <c r="V113" i="1"/>
  <c r="V111" i="1"/>
  <c r="V110" i="1"/>
  <c r="V99" i="1"/>
  <c r="V97" i="1"/>
  <c r="V93" i="1"/>
  <c r="V85" i="1"/>
  <c r="V84" i="1"/>
  <c r="V83" i="1"/>
  <c r="V79" i="1"/>
  <c r="V64" i="1"/>
  <c r="V59" i="1"/>
  <c r="V57" i="1"/>
  <c r="V55" i="1"/>
  <c r="V52" i="1"/>
  <c r="V51" i="1"/>
  <c r="V50" i="1"/>
  <c r="V49" i="1"/>
  <c r="V48" i="1"/>
  <c r="V45" i="1"/>
  <c r="V44" i="1"/>
  <c r="V43" i="1"/>
  <c r="V42" i="1"/>
  <c r="V41" i="1"/>
  <c r="V40" i="1"/>
  <c r="V39" i="1"/>
  <c r="V27" i="1"/>
  <c r="V25" i="1"/>
  <c r="V24" i="1"/>
  <c r="V23" i="1"/>
  <c r="V22" i="1"/>
  <c r="V20" i="1"/>
  <c r="V19" i="1"/>
  <c r="V18" i="1"/>
  <c r="V17" i="1"/>
  <c r="V12" i="1"/>
  <c r="V8" i="1"/>
  <c r="V7" i="1"/>
  <c r="V6" i="1"/>
  <c r="R866" i="1"/>
  <c r="R865" i="1"/>
  <c r="R785" i="1"/>
  <c r="R776" i="1"/>
  <c r="R766" i="1"/>
  <c r="R758" i="1"/>
  <c r="R757" i="1"/>
  <c r="R595" i="1"/>
  <c r="R586" i="1"/>
  <c r="R500" i="1"/>
  <c r="R12" i="1"/>
  <c r="U866" i="1"/>
  <c r="T866" i="1"/>
  <c r="U865" i="1"/>
  <c r="T865" i="1"/>
  <c r="U855" i="1"/>
  <c r="T855" i="1"/>
  <c r="U851" i="1"/>
  <c r="T851" i="1"/>
  <c r="U850" i="1"/>
  <c r="T850" i="1"/>
  <c r="U785" i="1"/>
  <c r="T785" i="1"/>
  <c r="U776" i="1"/>
  <c r="T776" i="1"/>
  <c r="U766" i="1"/>
  <c r="T766" i="1"/>
  <c r="U758" i="1"/>
  <c r="T758" i="1"/>
  <c r="U757" i="1"/>
  <c r="T757" i="1"/>
  <c r="U608" i="1"/>
  <c r="T608" i="1"/>
  <c r="U595" i="1"/>
  <c r="T595" i="1"/>
  <c r="U586" i="1"/>
  <c r="T586" i="1"/>
  <c r="U548" i="1"/>
  <c r="T548" i="1"/>
  <c r="U547" i="1"/>
  <c r="T547" i="1"/>
  <c r="U546" i="1"/>
  <c r="T546" i="1"/>
  <c r="U544" i="1"/>
  <c r="T544" i="1"/>
  <c r="U543" i="1"/>
  <c r="T543" i="1"/>
  <c r="U534" i="1"/>
  <c r="T534" i="1"/>
  <c r="U533" i="1"/>
  <c r="T533" i="1"/>
  <c r="U519" i="1"/>
  <c r="T519" i="1"/>
  <c r="U506" i="1"/>
  <c r="T506" i="1"/>
  <c r="U503" i="1"/>
  <c r="T503" i="1"/>
  <c r="U500" i="1"/>
  <c r="T500" i="1"/>
  <c r="U496" i="1"/>
  <c r="T496" i="1"/>
  <c r="U495" i="1"/>
  <c r="T495" i="1"/>
  <c r="U492" i="1"/>
  <c r="T492" i="1"/>
  <c r="U491" i="1"/>
  <c r="T491" i="1"/>
  <c r="U490" i="1"/>
  <c r="T490" i="1"/>
  <c r="U489" i="1"/>
  <c r="T489" i="1"/>
  <c r="U485" i="1"/>
  <c r="T485" i="1"/>
  <c r="U484" i="1"/>
  <c r="T484" i="1"/>
  <c r="U477" i="1"/>
  <c r="T477" i="1"/>
  <c r="U475" i="1"/>
  <c r="T475" i="1"/>
  <c r="U469" i="1"/>
  <c r="T469" i="1"/>
  <c r="U460" i="1"/>
  <c r="T460" i="1"/>
  <c r="U456" i="1"/>
  <c r="T456" i="1"/>
  <c r="U455" i="1"/>
  <c r="T455" i="1"/>
  <c r="U454" i="1"/>
  <c r="T454" i="1"/>
  <c r="U453" i="1"/>
  <c r="T453" i="1"/>
  <c r="U451" i="1"/>
  <c r="T451" i="1"/>
  <c r="U450" i="1"/>
  <c r="T450" i="1"/>
  <c r="U446" i="1"/>
  <c r="T446" i="1"/>
  <c r="U442" i="1"/>
  <c r="T442" i="1"/>
  <c r="U436" i="1"/>
  <c r="T436" i="1"/>
  <c r="U433" i="1"/>
  <c r="T433" i="1"/>
  <c r="U431" i="1"/>
  <c r="T431" i="1"/>
  <c r="U430" i="1"/>
  <c r="T430" i="1"/>
  <c r="U422" i="1"/>
  <c r="T422" i="1"/>
  <c r="U420" i="1"/>
  <c r="T420" i="1"/>
  <c r="U419" i="1"/>
  <c r="T419" i="1"/>
  <c r="U418" i="1"/>
  <c r="T418" i="1"/>
  <c r="U416" i="1"/>
  <c r="T416" i="1"/>
  <c r="U412" i="1"/>
  <c r="T412" i="1"/>
  <c r="U408" i="1"/>
  <c r="T408" i="1"/>
  <c r="U403" i="1"/>
  <c r="T403" i="1"/>
  <c r="U402" i="1"/>
  <c r="T402" i="1"/>
  <c r="U399" i="1"/>
  <c r="T399" i="1"/>
  <c r="U395" i="1"/>
  <c r="T395" i="1"/>
  <c r="U394" i="1"/>
  <c r="T394" i="1"/>
  <c r="U391" i="1"/>
  <c r="T391" i="1"/>
  <c r="U384" i="1"/>
  <c r="T384" i="1"/>
  <c r="U374" i="1"/>
  <c r="T374" i="1"/>
  <c r="U373" i="1"/>
  <c r="T373" i="1"/>
  <c r="U372" i="1"/>
  <c r="T372" i="1"/>
  <c r="U363" i="1"/>
  <c r="T363" i="1"/>
  <c r="U361" i="1"/>
  <c r="T361" i="1"/>
  <c r="U360" i="1"/>
  <c r="T360" i="1"/>
  <c r="U359" i="1"/>
  <c r="T359" i="1"/>
  <c r="U355" i="1"/>
  <c r="T355" i="1"/>
  <c r="U354" i="1"/>
  <c r="T354" i="1"/>
  <c r="U352" i="1"/>
  <c r="T352" i="1"/>
  <c r="U349" i="1"/>
  <c r="T349" i="1"/>
  <c r="U348" i="1"/>
  <c r="T348" i="1"/>
  <c r="U347" i="1"/>
  <c r="T347" i="1"/>
  <c r="U337" i="1"/>
  <c r="T337" i="1"/>
  <c r="U328" i="1"/>
  <c r="T328" i="1"/>
  <c r="U325" i="1"/>
  <c r="T325" i="1"/>
  <c r="U322" i="1"/>
  <c r="T322" i="1"/>
  <c r="U310" i="1"/>
  <c r="T310" i="1"/>
  <c r="U306" i="1"/>
  <c r="T306" i="1"/>
  <c r="U304" i="1"/>
  <c r="T304" i="1"/>
  <c r="U303" i="1"/>
  <c r="T303" i="1"/>
  <c r="U301" i="1"/>
  <c r="T301" i="1"/>
  <c r="U297" i="1"/>
  <c r="T297" i="1"/>
  <c r="U296" i="1"/>
  <c r="T296" i="1"/>
  <c r="U291" i="1"/>
  <c r="T291" i="1"/>
  <c r="U290" i="1"/>
  <c r="T290" i="1"/>
  <c r="U289" i="1"/>
  <c r="T289" i="1"/>
  <c r="U285" i="1"/>
  <c r="T285" i="1"/>
  <c r="U284" i="1"/>
  <c r="T284" i="1"/>
  <c r="U281" i="1"/>
  <c r="T281" i="1"/>
  <c r="U270" i="1"/>
  <c r="T270" i="1"/>
  <c r="U269" i="1"/>
  <c r="T269" i="1"/>
  <c r="U263" i="1"/>
  <c r="T263" i="1"/>
  <c r="U256" i="1"/>
  <c r="T256" i="1"/>
  <c r="U255" i="1"/>
  <c r="T255" i="1"/>
  <c r="U244" i="1"/>
  <c r="T244" i="1"/>
  <c r="U238" i="1"/>
  <c r="T238" i="1"/>
  <c r="U237" i="1"/>
  <c r="T237" i="1"/>
  <c r="U235" i="1"/>
  <c r="T235" i="1"/>
  <c r="U234" i="1"/>
  <c r="T234" i="1"/>
  <c r="U233" i="1"/>
  <c r="T233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2" i="1"/>
  <c r="T222" i="1"/>
  <c r="U221" i="1"/>
  <c r="T221" i="1"/>
  <c r="U219" i="1"/>
  <c r="T219" i="1"/>
  <c r="U218" i="1"/>
  <c r="T218" i="1"/>
  <c r="U216" i="1"/>
  <c r="T216" i="1"/>
  <c r="U215" i="1"/>
  <c r="T215" i="1"/>
  <c r="U214" i="1"/>
  <c r="T214" i="1"/>
  <c r="U212" i="1"/>
  <c r="T212" i="1"/>
  <c r="U211" i="1"/>
  <c r="T211" i="1"/>
  <c r="U210" i="1"/>
  <c r="T210" i="1"/>
  <c r="U207" i="1"/>
  <c r="T207" i="1"/>
  <c r="U206" i="1"/>
  <c r="T206" i="1"/>
  <c r="U199" i="1"/>
  <c r="T199" i="1"/>
  <c r="U197" i="1"/>
  <c r="T197" i="1"/>
  <c r="U195" i="1"/>
  <c r="T195" i="1"/>
  <c r="U193" i="1"/>
  <c r="T193" i="1"/>
  <c r="U192" i="1"/>
  <c r="T192" i="1"/>
  <c r="U188" i="1"/>
  <c r="T188" i="1"/>
  <c r="U181" i="1"/>
  <c r="T181" i="1"/>
  <c r="U180" i="1"/>
  <c r="T180" i="1"/>
  <c r="U178" i="1"/>
  <c r="T178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2" i="1"/>
  <c r="T162" i="1"/>
  <c r="U158" i="1"/>
  <c r="T158" i="1"/>
  <c r="U157" i="1"/>
  <c r="T157" i="1"/>
  <c r="U152" i="1"/>
  <c r="T152" i="1"/>
  <c r="U151" i="1"/>
  <c r="T151" i="1"/>
  <c r="U150" i="1"/>
  <c r="T150" i="1"/>
  <c r="U147" i="1"/>
  <c r="T147" i="1"/>
  <c r="U146" i="1"/>
  <c r="T146" i="1"/>
  <c r="U145" i="1"/>
  <c r="T145" i="1"/>
  <c r="U144" i="1"/>
  <c r="T144" i="1"/>
  <c r="U140" i="1"/>
  <c r="T140" i="1"/>
  <c r="U139" i="1"/>
  <c r="T139" i="1"/>
  <c r="U138" i="1"/>
  <c r="T138" i="1"/>
  <c r="U135" i="1"/>
  <c r="T135" i="1"/>
  <c r="U134" i="1"/>
  <c r="T134" i="1"/>
  <c r="U133" i="1"/>
  <c r="T133" i="1"/>
  <c r="U132" i="1"/>
  <c r="T132" i="1"/>
  <c r="U128" i="1"/>
  <c r="T128" i="1"/>
  <c r="U125" i="1"/>
  <c r="T125" i="1"/>
  <c r="U114" i="1"/>
  <c r="T114" i="1"/>
  <c r="U113" i="1"/>
  <c r="T113" i="1"/>
  <c r="U111" i="1"/>
  <c r="T111" i="1"/>
  <c r="U110" i="1"/>
  <c r="T110" i="1"/>
  <c r="U99" i="1"/>
  <c r="T99" i="1"/>
  <c r="U97" i="1"/>
  <c r="T97" i="1"/>
  <c r="U93" i="1"/>
  <c r="T93" i="1"/>
  <c r="U85" i="1"/>
  <c r="T85" i="1"/>
  <c r="U84" i="1"/>
  <c r="T84" i="1"/>
  <c r="U83" i="1"/>
  <c r="T83" i="1"/>
  <c r="U79" i="1"/>
  <c r="T79" i="1"/>
  <c r="U64" i="1"/>
  <c r="T64" i="1"/>
  <c r="U59" i="1"/>
  <c r="T59" i="1"/>
  <c r="U57" i="1"/>
  <c r="T57" i="1"/>
  <c r="U55" i="1"/>
  <c r="T55" i="1"/>
  <c r="U52" i="1"/>
  <c r="T52" i="1"/>
  <c r="U51" i="1"/>
  <c r="T51" i="1"/>
  <c r="U50" i="1"/>
  <c r="T50" i="1"/>
  <c r="U49" i="1"/>
  <c r="T49" i="1"/>
  <c r="U48" i="1"/>
  <c r="T48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27" i="1"/>
  <c r="T27" i="1"/>
  <c r="U25" i="1"/>
  <c r="T25" i="1"/>
  <c r="U24" i="1"/>
  <c r="T24" i="1"/>
  <c r="U23" i="1"/>
  <c r="T23" i="1"/>
  <c r="U22" i="1"/>
  <c r="T22" i="1"/>
  <c r="U20" i="1"/>
  <c r="T20" i="1"/>
  <c r="U19" i="1"/>
  <c r="T19" i="1"/>
  <c r="U18" i="1"/>
  <c r="T18" i="1"/>
  <c r="U17" i="1"/>
  <c r="T17" i="1"/>
  <c r="U12" i="1"/>
  <c r="T12" i="1"/>
  <c r="U8" i="1"/>
  <c r="T8" i="1"/>
  <c r="U7" i="1"/>
  <c r="T7" i="1"/>
  <c r="U6" i="1"/>
  <c r="T6" i="1"/>
  <c r="Q1469" i="1" l="1"/>
  <c r="P1469" i="1"/>
  <c r="Q1468" i="1"/>
  <c r="P1468" i="1"/>
  <c r="S1468" i="1" s="1"/>
  <c r="Q1467" i="1"/>
  <c r="P1467" i="1"/>
  <c r="S1467" i="1" s="1"/>
  <c r="Q1461" i="1"/>
  <c r="P1461" i="1"/>
  <c r="S1461" i="1" s="1"/>
  <c r="Q1460" i="1"/>
  <c r="P1460" i="1"/>
  <c r="Q1459" i="1"/>
  <c r="P1459" i="1"/>
  <c r="S1459" i="1" s="1"/>
  <c r="Q1458" i="1"/>
  <c r="P1458" i="1"/>
  <c r="S1458" i="1" s="1"/>
  <c r="Q1457" i="1"/>
  <c r="P1457" i="1"/>
  <c r="Q1456" i="1"/>
  <c r="P1456" i="1"/>
  <c r="Q1455" i="1"/>
  <c r="P1455" i="1"/>
  <c r="Q1454" i="1"/>
  <c r="P1454" i="1"/>
  <c r="S1454" i="1" s="1"/>
  <c r="Q1451" i="1"/>
  <c r="P1451" i="1"/>
  <c r="Q1450" i="1"/>
  <c r="P1450" i="1"/>
  <c r="Q1449" i="1"/>
  <c r="P1449" i="1"/>
  <c r="Q1448" i="1"/>
  <c r="P1448" i="1"/>
  <c r="Q1447" i="1"/>
  <c r="P1447" i="1"/>
  <c r="Q1444" i="1"/>
  <c r="P1444" i="1"/>
  <c r="Q1441" i="1"/>
  <c r="P1441" i="1"/>
  <c r="S1441" i="1" s="1"/>
  <c r="Q1440" i="1"/>
  <c r="P1440" i="1"/>
  <c r="S1440" i="1" s="1"/>
  <c r="Q1439" i="1"/>
  <c r="P1439" i="1"/>
  <c r="Q1435" i="1"/>
  <c r="P1435" i="1"/>
  <c r="S1435" i="1" s="1"/>
  <c r="Q1434" i="1"/>
  <c r="P1434" i="1"/>
  <c r="S1434" i="1" s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5" i="1"/>
  <c r="P1425" i="1"/>
  <c r="Q1423" i="1"/>
  <c r="P1423" i="1"/>
  <c r="Q1421" i="1"/>
  <c r="P1421" i="1"/>
  <c r="Q1420" i="1"/>
  <c r="P1420" i="1"/>
  <c r="Q1419" i="1"/>
  <c r="P1419" i="1"/>
  <c r="S1419" i="1" s="1"/>
  <c r="Q1418" i="1"/>
  <c r="P1418" i="1"/>
  <c r="Q1414" i="1"/>
  <c r="P1414" i="1"/>
  <c r="Q1413" i="1"/>
  <c r="P1413" i="1"/>
  <c r="S1413" i="1" s="1"/>
  <c r="Q1410" i="1"/>
  <c r="P1410" i="1"/>
  <c r="S1410" i="1" s="1"/>
  <c r="Q1409" i="1"/>
  <c r="P1409" i="1"/>
  <c r="S1409" i="1" s="1"/>
  <c r="Q1407" i="1"/>
  <c r="P1407" i="1"/>
  <c r="Q1405" i="1"/>
  <c r="P1405" i="1"/>
  <c r="Q1404" i="1"/>
  <c r="P1404" i="1"/>
  <c r="Q1403" i="1"/>
  <c r="P1403" i="1"/>
  <c r="Q1402" i="1"/>
  <c r="P1402" i="1"/>
  <c r="Q1400" i="1"/>
  <c r="P1400" i="1"/>
  <c r="Q1398" i="1"/>
  <c r="P1398" i="1"/>
  <c r="Q1391" i="1"/>
  <c r="P1391" i="1"/>
  <c r="Q1384" i="1"/>
  <c r="P1384" i="1"/>
  <c r="Q1381" i="1"/>
  <c r="P1381" i="1"/>
  <c r="S1381" i="1" s="1"/>
  <c r="Q1377" i="1"/>
  <c r="P1377" i="1"/>
  <c r="S1377" i="1" s="1"/>
  <c r="Q1376" i="1"/>
  <c r="P1376" i="1"/>
  <c r="Q1372" i="1"/>
  <c r="P1372" i="1"/>
  <c r="Q1370" i="1"/>
  <c r="P1370" i="1"/>
  <c r="Q1368" i="1"/>
  <c r="P1368" i="1"/>
  <c r="S1368" i="1" s="1"/>
  <c r="Q1367" i="1"/>
  <c r="P1367" i="1"/>
  <c r="S1367" i="1" s="1"/>
  <c r="Q1366" i="1"/>
  <c r="P1366" i="1"/>
  <c r="S1366" i="1" s="1"/>
  <c r="Q1365" i="1"/>
  <c r="P1365" i="1"/>
  <c r="S1365" i="1" s="1"/>
  <c r="Q1361" i="1"/>
  <c r="P1361" i="1"/>
  <c r="Q1359" i="1"/>
  <c r="P1359" i="1"/>
  <c r="Q1356" i="1"/>
  <c r="P1356" i="1"/>
  <c r="Q1354" i="1"/>
  <c r="P1354" i="1"/>
  <c r="Q1352" i="1"/>
  <c r="P1352" i="1"/>
  <c r="Q1351" i="1"/>
  <c r="P1351" i="1"/>
  <c r="Q1346" i="1"/>
  <c r="P1346" i="1"/>
  <c r="Q1345" i="1"/>
  <c r="P1345" i="1"/>
  <c r="S1345" i="1" s="1"/>
  <c r="Q1344" i="1"/>
  <c r="P1344" i="1"/>
  <c r="Q1343" i="1"/>
  <c r="P1343" i="1"/>
  <c r="S1343" i="1" s="1"/>
  <c r="Q1342" i="1"/>
  <c r="P1342" i="1"/>
  <c r="Q1341" i="1"/>
  <c r="P1341" i="1"/>
  <c r="S1341" i="1" s="1"/>
  <c r="Q1340" i="1"/>
  <c r="P1340" i="1"/>
  <c r="Q1339" i="1"/>
  <c r="P1339" i="1"/>
  <c r="Q1335" i="1"/>
  <c r="P1335" i="1"/>
  <c r="Q1330" i="1"/>
  <c r="P1330" i="1"/>
  <c r="Q1327" i="1"/>
  <c r="P1327" i="1"/>
  <c r="Q1326" i="1"/>
  <c r="P1326" i="1"/>
  <c r="S1326" i="1" s="1"/>
  <c r="Q1325" i="1"/>
  <c r="P1325" i="1"/>
  <c r="Q1324" i="1"/>
  <c r="P1324" i="1"/>
  <c r="S1324" i="1" s="1"/>
  <c r="Q1323" i="1"/>
  <c r="P1323" i="1"/>
  <c r="S1323" i="1" s="1"/>
  <c r="Q1321" i="1"/>
  <c r="P1321" i="1"/>
  <c r="S1321" i="1" s="1"/>
  <c r="Q1319" i="1"/>
  <c r="P1319" i="1"/>
  <c r="S1319" i="1" s="1"/>
  <c r="Q1317" i="1"/>
  <c r="P1317" i="1"/>
  <c r="S1317" i="1" s="1"/>
  <c r="Q1312" i="1"/>
  <c r="P1312" i="1"/>
  <c r="S1312" i="1" s="1"/>
  <c r="Q1308" i="1"/>
  <c r="P1308" i="1"/>
  <c r="Q1307" i="1"/>
  <c r="P1307" i="1"/>
  <c r="S1307" i="1" s="1"/>
  <c r="Q1306" i="1"/>
  <c r="P1306" i="1"/>
  <c r="Q1305" i="1"/>
  <c r="P1305" i="1"/>
  <c r="Q1304" i="1"/>
  <c r="P1304" i="1"/>
  <c r="Q1302" i="1"/>
  <c r="P1302" i="1"/>
  <c r="Q1301" i="1"/>
  <c r="P1301" i="1"/>
  <c r="Q1299" i="1"/>
  <c r="P1299" i="1"/>
  <c r="Q1298" i="1"/>
  <c r="P1298" i="1"/>
  <c r="Q1297" i="1"/>
  <c r="P1297" i="1"/>
  <c r="Q1293" i="1"/>
  <c r="P1293" i="1"/>
  <c r="Q1292" i="1"/>
  <c r="P1292" i="1"/>
  <c r="S1292" i="1" s="1"/>
  <c r="Q1291" i="1"/>
  <c r="P1291" i="1"/>
  <c r="Q1289" i="1"/>
  <c r="P1289" i="1"/>
  <c r="Q1288" i="1"/>
  <c r="P1288" i="1"/>
  <c r="S1288" i="1" s="1"/>
  <c r="Q1282" i="1"/>
  <c r="P1282" i="1"/>
  <c r="Q1280" i="1"/>
  <c r="P1280" i="1"/>
  <c r="S1280" i="1" s="1"/>
  <c r="Q1279" i="1"/>
  <c r="P1279" i="1"/>
  <c r="S1279" i="1" s="1"/>
  <c r="Q1277" i="1"/>
  <c r="P1277" i="1"/>
  <c r="Q1276" i="1"/>
  <c r="P1276" i="1"/>
  <c r="S1276" i="1" s="1"/>
  <c r="Q1275" i="1"/>
  <c r="P1275" i="1"/>
  <c r="Q1273" i="1"/>
  <c r="P1273" i="1"/>
  <c r="Q1272" i="1"/>
  <c r="P1272" i="1"/>
  <c r="Q1269" i="1"/>
  <c r="P1269" i="1"/>
  <c r="Q1267" i="1"/>
  <c r="P1267" i="1"/>
  <c r="Q1265" i="1"/>
  <c r="P1265" i="1"/>
  <c r="S1265" i="1" s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S1258" i="1" s="1"/>
  <c r="Q1256" i="1"/>
  <c r="P1256" i="1"/>
  <c r="Q1254" i="1"/>
  <c r="P1254" i="1"/>
  <c r="Q1253" i="1"/>
  <c r="P1253" i="1"/>
  <c r="Q1252" i="1"/>
  <c r="P1252" i="1"/>
  <c r="S1252" i="1" s="1"/>
  <c r="Q1250" i="1"/>
  <c r="P1250" i="1"/>
  <c r="S1250" i="1" s="1"/>
  <c r="Q1249" i="1"/>
  <c r="P1249" i="1"/>
  <c r="Q1248" i="1"/>
  <c r="P1248" i="1"/>
  <c r="S1248" i="1" s="1"/>
  <c r="Q1246" i="1"/>
  <c r="P1246" i="1"/>
  <c r="Q1244" i="1"/>
  <c r="P1244" i="1"/>
  <c r="Q1243" i="1"/>
  <c r="P1243" i="1"/>
  <c r="S1243" i="1" s="1"/>
  <c r="Q1242" i="1"/>
  <c r="P1242" i="1"/>
  <c r="S1242" i="1" s="1"/>
  <c r="Q1240" i="1"/>
  <c r="P1240" i="1"/>
  <c r="S1240" i="1" s="1"/>
  <c r="Q1237" i="1"/>
  <c r="P1237" i="1"/>
  <c r="S1237" i="1" s="1"/>
  <c r="Q1236" i="1"/>
  <c r="P1236" i="1"/>
  <c r="Q1235" i="1"/>
  <c r="P1235" i="1"/>
  <c r="S1235" i="1" s="1"/>
  <c r="Q1234" i="1"/>
  <c r="P1234" i="1"/>
  <c r="S1234" i="1" s="1"/>
  <c r="Q1233" i="1"/>
  <c r="P1233" i="1"/>
  <c r="Q1232" i="1"/>
  <c r="P1232" i="1"/>
  <c r="Q1231" i="1"/>
  <c r="P1231" i="1"/>
  <c r="Q1230" i="1"/>
  <c r="P1230" i="1"/>
  <c r="S1230" i="1" s="1"/>
  <c r="Q1229" i="1"/>
  <c r="P1229" i="1"/>
  <c r="Q1227" i="1"/>
  <c r="P1227" i="1"/>
  <c r="Q1226" i="1"/>
  <c r="P1226" i="1"/>
  <c r="Q1225" i="1"/>
  <c r="P1225" i="1"/>
  <c r="S1225" i="1" s="1"/>
  <c r="Q1224" i="1"/>
  <c r="P1224" i="1"/>
  <c r="S1224" i="1" s="1"/>
  <c r="Q1223" i="1"/>
  <c r="P1223" i="1"/>
  <c r="S1223" i="1" s="1"/>
  <c r="Q1222" i="1"/>
  <c r="P1222" i="1"/>
  <c r="Q1221" i="1"/>
  <c r="P1221" i="1"/>
  <c r="Q1220" i="1"/>
  <c r="P1220" i="1"/>
  <c r="Q1219" i="1"/>
  <c r="P1219" i="1"/>
  <c r="S1219" i="1" s="1"/>
  <c r="Q1218" i="1"/>
  <c r="P1218" i="1"/>
  <c r="Q1217" i="1"/>
  <c r="P1217" i="1"/>
  <c r="S1217" i="1" s="1"/>
  <c r="Q1216" i="1"/>
  <c r="P1216" i="1"/>
  <c r="Q1213" i="1"/>
  <c r="P1213" i="1"/>
  <c r="S1213" i="1" s="1"/>
  <c r="Q1211" i="1"/>
  <c r="P1211" i="1"/>
  <c r="Q1210" i="1"/>
  <c r="P1210" i="1"/>
  <c r="S1210" i="1" s="1"/>
  <c r="Q1209" i="1"/>
  <c r="P1209" i="1"/>
  <c r="Q1208" i="1"/>
  <c r="P1208" i="1"/>
  <c r="Q1207" i="1"/>
  <c r="P1207" i="1"/>
  <c r="Q1206" i="1"/>
  <c r="P1206" i="1"/>
  <c r="Q1205" i="1"/>
  <c r="P1205" i="1"/>
  <c r="Q1202" i="1"/>
  <c r="P1202" i="1"/>
  <c r="Q1201" i="1"/>
  <c r="P1201" i="1"/>
  <c r="Q1200" i="1"/>
  <c r="P1200" i="1"/>
  <c r="Q1199" i="1"/>
  <c r="P1199" i="1"/>
  <c r="Q1198" i="1"/>
  <c r="P1198" i="1"/>
  <c r="Q1195" i="1"/>
  <c r="P1195" i="1"/>
  <c r="Q1194" i="1"/>
  <c r="P1194" i="1"/>
  <c r="Q1193" i="1"/>
  <c r="P1193" i="1"/>
  <c r="Q1191" i="1"/>
  <c r="P1191" i="1"/>
  <c r="Q1189" i="1"/>
  <c r="P1189" i="1"/>
  <c r="S1189" i="1" s="1"/>
  <c r="Q1188" i="1"/>
  <c r="P1188" i="1"/>
  <c r="Q1187" i="1"/>
  <c r="P1187" i="1"/>
  <c r="Q1186" i="1"/>
  <c r="P1186" i="1"/>
  <c r="Q1185" i="1"/>
  <c r="P1185" i="1"/>
  <c r="Q1178" i="1"/>
  <c r="P1178" i="1"/>
  <c r="Q1175" i="1"/>
  <c r="P1175" i="1"/>
  <c r="Q1171" i="1"/>
  <c r="P1171" i="1"/>
  <c r="Q1168" i="1"/>
  <c r="P1168" i="1"/>
  <c r="Q1166" i="1"/>
  <c r="P1166" i="1"/>
  <c r="Q1165" i="1"/>
  <c r="P1165" i="1"/>
  <c r="Q1164" i="1"/>
  <c r="P1164" i="1"/>
  <c r="Q1163" i="1"/>
  <c r="P1163" i="1"/>
  <c r="Q1161" i="1"/>
  <c r="P1161" i="1"/>
  <c r="Q1157" i="1"/>
  <c r="P1157" i="1"/>
  <c r="Q1156" i="1"/>
  <c r="P1156" i="1"/>
  <c r="Q1155" i="1"/>
  <c r="P1155" i="1"/>
  <c r="Q1154" i="1"/>
  <c r="P1154" i="1"/>
  <c r="Q1153" i="1"/>
  <c r="P1153" i="1"/>
  <c r="S1153" i="1" s="1"/>
  <c r="Q1148" i="1"/>
  <c r="P1148" i="1"/>
  <c r="Q1147" i="1"/>
  <c r="P1147" i="1"/>
  <c r="Q1146" i="1"/>
  <c r="P1146" i="1"/>
  <c r="Q1142" i="1"/>
  <c r="P1142" i="1"/>
  <c r="S1142" i="1" s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1" i="1"/>
  <c r="P1131" i="1"/>
  <c r="Q1128" i="1"/>
  <c r="P1128" i="1"/>
  <c r="S1128" i="1" s="1"/>
  <c r="Q1125" i="1"/>
  <c r="P1125" i="1"/>
  <c r="S1125" i="1" s="1"/>
  <c r="Q1124" i="1"/>
  <c r="P1124" i="1"/>
  <c r="S1124" i="1" s="1"/>
  <c r="Q1123" i="1"/>
  <c r="P1123" i="1"/>
  <c r="S1123" i="1" s="1"/>
  <c r="Q1122" i="1"/>
  <c r="P1122" i="1"/>
  <c r="Q1121" i="1"/>
  <c r="P1121" i="1"/>
  <c r="S1121" i="1" s="1"/>
  <c r="Q1117" i="1"/>
  <c r="P1117" i="1"/>
  <c r="S1117" i="1" s="1"/>
  <c r="Q1116" i="1"/>
  <c r="P1116" i="1"/>
  <c r="Q1115" i="1"/>
  <c r="P1115" i="1"/>
  <c r="Q1111" i="1"/>
  <c r="P1111" i="1"/>
  <c r="Q1109" i="1"/>
  <c r="P1109" i="1"/>
  <c r="Q1107" i="1"/>
  <c r="P1107" i="1"/>
  <c r="Q1105" i="1"/>
  <c r="P1105" i="1"/>
  <c r="Q1103" i="1"/>
  <c r="P1103" i="1"/>
  <c r="Q1102" i="1"/>
  <c r="P1102" i="1"/>
  <c r="S1102" i="1" s="1"/>
  <c r="Q1100" i="1"/>
  <c r="P1100" i="1"/>
  <c r="S1100" i="1" s="1"/>
  <c r="Q1099" i="1"/>
  <c r="P1099" i="1"/>
  <c r="S1099" i="1" s="1"/>
  <c r="Q1098" i="1"/>
  <c r="P1098" i="1"/>
  <c r="Q1097" i="1"/>
  <c r="P1097" i="1"/>
  <c r="S1097" i="1" s="1"/>
  <c r="Q1096" i="1"/>
  <c r="P1096" i="1"/>
  <c r="S1096" i="1" s="1"/>
  <c r="Q1095" i="1"/>
  <c r="P1095" i="1"/>
  <c r="S1095" i="1" s="1"/>
  <c r="Q1094" i="1"/>
  <c r="P1094" i="1"/>
  <c r="S1094" i="1" s="1"/>
  <c r="Q1092" i="1"/>
  <c r="P1092" i="1"/>
  <c r="S1092" i="1" s="1"/>
  <c r="Q1091" i="1"/>
  <c r="P1091" i="1"/>
  <c r="S1091" i="1" s="1"/>
  <c r="Q1090" i="1"/>
  <c r="P1090" i="1"/>
  <c r="S1090" i="1" s="1"/>
  <c r="Q1088" i="1"/>
  <c r="P1088" i="1"/>
  <c r="S1088" i="1" s="1"/>
  <c r="Q1087" i="1"/>
  <c r="P1087" i="1"/>
  <c r="S1087" i="1" s="1"/>
  <c r="Q1086" i="1"/>
  <c r="P1086" i="1"/>
  <c r="Q1083" i="1"/>
  <c r="P1083" i="1"/>
  <c r="S1083" i="1" s="1"/>
  <c r="Q1082" i="1"/>
  <c r="P1082" i="1"/>
  <c r="Q1081" i="1"/>
  <c r="P1081" i="1"/>
  <c r="S1081" i="1" s="1"/>
  <c r="Q1080" i="1"/>
  <c r="P1080" i="1"/>
  <c r="S1080" i="1" s="1"/>
  <c r="Q1079" i="1"/>
  <c r="P1079" i="1"/>
  <c r="S1079" i="1" s="1"/>
  <c r="Q1078" i="1"/>
  <c r="P1078" i="1"/>
  <c r="S1078" i="1" s="1"/>
  <c r="Q1077" i="1"/>
  <c r="P1077" i="1"/>
  <c r="S1077" i="1" s="1"/>
  <c r="Q1076" i="1"/>
  <c r="P1076" i="1"/>
  <c r="S1076" i="1" s="1"/>
  <c r="Q1074" i="1"/>
  <c r="P1074" i="1"/>
  <c r="Q1072" i="1"/>
  <c r="P1072" i="1"/>
  <c r="S1072" i="1" s="1"/>
  <c r="Q1071" i="1"/>
  <c r="P1071" i="1"/>
  <c r="S1071" i="1" s="1"/>
  <c r="Q1070" i="1"/>
  <c r="P1070" i="1"/>
  <c r="S1070" i="1" s="1"/>
  <c r="Q1069" i="1"/>
  <c r="P1069" i="1"/>
  <c r="Q1068" i="1"/>
  <c r="P1068" i="1"/>
  <c r="S1068" i="1" s="1"/>
  <c r="Q1067" i="1"/>
  <c r="P1067" i="1"/>
  <c r="S1067" i="1" s="1"/>
  <c r="Q1066" i="1"/>
  <c r="P1066" i="1"/>
  <c r="S1066" i="1" s="1"/>
  <c r="Q1065" i="1"/>
  <c r="P1065" i="1"/>
  <c r="S1065" i="1" s="1"/>
  <c r="Q1063" i="1"/>
  <c r="P1063" i="1"/>
  <c r="Q1062" i="1"/>
  <c r="P1062" i="1"/>
  <c r="S1062" i="1" s="1"/>
  <c r="Q1061" i="1"/>
  <c r="P1061" i="1"/>
  <c r="S1061" i="1" s="1"/>
  <c r="Q1059" i="1"/>
  <c r="P1059" i="1"/>
  <c r="S1059" i="1" s="1"/>
  <c r="Q1058" i="1"/>
  <c r="P1058" i="1"/>
  <c r="Q1057" i="1"/>
  <c r="P1057" i="1"/>
  <c r="S1057" i="1" s="1"/>
  <c r="Q1056" i="1"/>
  <c r="P1056" i="1"/>
  <c r="Q1055" i="1"/>
  <c r="P1055" i="1"/>
  <c r="Q1053" i="1"/>
  <c r="P1053" i="1"/>
  <c r="Q1052" i="1"/>
  <c r="P1052" i="1"/>
  <c r="S1052" i="1" s="1"/>
  <c r="Q1051" i="1"/>
  <c r="P1051" i="1"/>
  <c r="Q1050" i="1"/>
  <c r="P1050" i="1"/>
  <c r="S1050" i="1" s="1"/>
  <c r="Q1049" i="1"/>
  <c r="P1049" i="1"/>
  <c r="S1049" i="1" s="1"/>
  <c r="Q1048" i="1"/>
  <c r="P1048" i="1"/>
  <c r="Q1047" i="1"/>
  <c r="P1047" i="1"/>
  <c r="Q1037" i="1"/>
  <c r="P1037" i="1"/>
  <c r="Q1035" i="1"/>
  <c r="P1035" i="1"/>
  <c r="Q1034" i="1"/>
  <c r="P1034" i="1"/>
  <c r="Q1033" i="1"/>
  <c r="P1033" i="1"/>
  <c r="Q1032" i="1"/>
  <c r="P1032" i="1"/>
  <c r="S1032" i="1" s="1"/>
  <c r="Q1031" i="1"/>
  <c r="P1031" i="1"/>
  <c r="S1031" i="1" s="1"/>
  <c r="Q1030" i="1"/>
  <c r="P1030" i="1"/>
  <c r="S1030" i="1" s="1"/>
  <c r="Q1029" i="1"/>
  <c r="P1029" i="1"/>
  <c r="S1029" i="1" s="1"/>
  <c r="Q1028" i="1"/>
  <c r="P1028" i="1"/>
  <c r="Q1027" i="1"/>
  <c r="P1027" i="1"/>
  <c r="S1027" i="1" s="1"/>
  <c r="Q1026" i="1"/>
  <c r="P1026" i="1"/>
  <c r="Q1025" i="1"/>
  <c r="P1025" i="1"/>
  <c r="Q1024" i="1"/>
  <c r="P1024" i="1"/>
  <c r="Q1023" i="1"/>
  <c r="P1023" i="1"/>
  <c r="S1023" i="1" s="1"/>
  <c r="Q1022" i="1"/>
  <c r="P1022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S1013" i="1" s="1"/>
  <c r="Q1012" i="1"/>
  <c r="P1012" i="1"/>
  <c r="Q1011" i="1"/>
  <c r="P1011" i="1"/>
  <c r="Q1010" i="1"/>
  <c r="P1010" i="1"/>
  <c r="S1010" i="1" s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S1002" i="1" s="1"/>
  <c r="Q1001" i="1"/>
  <c r="P1001" i="1"/>
  <c r="S1001" i="1" s="1"/>
  <c r="Q1000" i="1"/>
  <c r="P1000" i="1"/>
  <c r="Q999" i="1"/>
  <c r="P999" i="1"/>
  <c r="Q998" i="1"/>
  <c r="P998" i="1"/>
  <c r="S998" i="1" s="1"/>
  <c r="Q997" i="1"/>
  <c r="P997" i="1"/>
  <c r="S997" i="1" s="1"/>
  <c r="Q996" i="1"/>
  <c r="P996" i="1"/>
  <c r="S996" i="1" s="1"/>
  <c r="Q995" i="1"/>
  <c r="P995" i="1"/>
  <c r="Q994" i="1"/>
  <c r="P994" i="1"/>
  <c r="S994" i="1" s="1"/>
  <c r="Q993" i="1"/>
  <c r="P993" i="1"/>
  <c r="Q992" i="1"/>
  <c r="P992" i="1"/>
  <c r="Q991" i="1"/>
  <c r="P991" i="1"/>
  <c r="S991" i="1" s="1"/>
  <c r="Q990" i="1"/>
  <c r="P990" i="1"/>
  <c r="Q989" i="1"/>
  <c r="P989" i="1"/>
  <c r="S989" i="1" s="1"/>
  <c r="Q988" i="1"/>
  <c r="P988" i="1"/>
  <c r="S988" i="1" s="1"/>
  <c r="Q987" i="1"/>
  <c r="P987" i="1"/>
  <c r="S987" i="1" s="1"/>
  <c r="Q986" i="1"/>
  <c r="P986" i="1"/>
  <c r="Q985" i="1"/>
  <c r="P985" i="1"/>
  <c r="S985" i="1" s="1"/>
  <c r="Q984" i="1"/>
  <c r="P984" i="1"/>
  <c r="Q983" i="1"/>
  <c r="P983" i="1"/>
  <c r="S983" i="1" s="1"/>
  <c r="Q982" i="1"/>
  <c r="P982" i="1"/>
  <c r="Q981" i="1"/>
  <c r="P981" i="1"/>
  <c r="S981" i="1" s="1"/>
  <c r="Q980" i="1"/>
  <c r="P980" i="1"/>
  <c r="S980" i="1" s="1"/>
  <c r="Q979" i="1"/>
  <c r="P979" i="1"/>
  <c r="Q978" i="1"/>
  <c r="P978" i="1"/>
  <c r="S978" i="1" s="1"/>
  <c r="Q977" i="1"/>
  <c r="P977" i="1"/>
  <c r="S977" i="1" s="1"/>
  <c r="Q976" i="1"/>
  <c r="P976" i="1"/>
  <c r="S976" i="1" s="1"/>
  <c r="Q975" i="1"/>
  <c r="P975" i="1"/>
  <c r="S975" i="1" s="1"/>
  <c r="Q974" i="1"/>
  <c r="P974" i="1"/>
  <c r="S974" i="1" s="1"/>
  <c r="Q973" i="1"/>
  <c r="P973" i="1"/>
  <c r="S973" i="1" s="1"/>
  <c r="Q972" i="1"/>
  <c r="P972" i="1"/>
  <c r="S972" i="1" s="1"/>
  <c r="Q971" i="1"/>
  <c r="P971" i="1"/>
  <c r="S971" i="1" s="1"/>
  <c r="Q970" i="1"/>
  <c r="P970" i="1"/>
  <c r="S970" i="1" s="1"/>
  <c r="Q969" i="1"/>
  <c r="P969" i="1"/>
  <c r="Q968" i="1"/>
  <c r="P968" i="1"/>
  <c r="Q967" i="1"/>
  <c r="P967" i="1"/>
  <c r="S967" i="1" s="1"/>
  <c r="Q966" i="1"/>
  <c r="P966" i="1"/>
  <c r="Q965" i="1"/>
  <c r="P965" i="1"/>
  <c r="Q964" i="1"/>
  <c r="P964" i="1"/>
  <c r="Q963" i="1"/>
  <c r="P963" i="1"/>
  <c r="S963" i="1" s="1"/>
  <c r="Q962" i="1"/>
  <c r="P962" i="1"/>
  <c r="S962" i="1" s="1"/>
  <c r="Q961" i="1"/>
  <c r="P961" i="1"/>
  <c r="Q960" i="1"/>
  <c r="P960" i="1"/>
  <c r="Q959" i="1"/>
  <c r="P959" i="1"/>
  <c r="Q958" i="1"/>
  <c r="P958" i="1"/>
  <c r="Q957" i="1"/>
  <c r="P957" i="1"/>
  <c r="Q956" i="1"/>
  <c r="P956" i="1"/>
  <c r="S956" i="1" s="1"/>
  <c r="Q955" i="1"/>
  <c r="P955" i="1"/>
  <c r="S955" i="1" s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S946" i="1" s="1"/>
  <c r="Q945" i="1"/>
  <c r="P945" i="1"/>
  <c r="S945" i="1" s="1"/>
  <c r="Q944" i="1"/>
  <c r="P944" i="1"/>
  <c r="Q943" i="1"/>
  <c r="P943" i="1"/>
  <c r="Q942" i="1"/>
  <c r="P942" i="1"/>
  <c r="S942" i="1" s="1"/>
  <c r="Q941" i="1"/>
  <c r="P941" i="1"/>
  <c r="Q940" i="1"/>
  <c r="P940" i="1"/>
  <c r="S940" i="1" s="1"/>
  <c r="Q939" i="1"/>
  <c r="P939" i="1"/>
  <c r="Q938" i="1"/>
  <c r="P938" i="1"/>
  <c r="Q937" i="1"/>
  <c r="P937" i="1"/>
  <c r="Q936" i="1"/>
  <c r="P936" i="1"/>
  <c r="Q935" i="1"/>
  <c r="P935" i="1"/>
  <c r="S935" i="1" s="1"/>
  <c r="Q934" i="1"/>
  <c r="P934" i="1"/>
  <c r="S934" i="1" s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S924" i="1" s="1"/>
  <c r="Q923" i="1"/>
  <c r="P923" i="1"/>
  <c r="Q922" i="1"/>
  <c r="P922" i="1"/>
  <c r="S922" i="1" s="1"/>
  <c r="Q921" i="1"/>
  <c r="P921" i="1"/>
  <c r="Q920" i="1"/>
  <c r="P920" i="1"/>
  <c r="Q919" i="1"/>
  <c r="P919" i="1"/>
  <c r="S919" i="1" s="1"/>
  <c r="Q918" i="1"/>
  <c r="P918" i="1"/>
  <c r="Q917" i="1"/>
  <c r="P917" i="1"/>
  <c r="S917" i="1" s="1"/>
  <c r="Q916" i="1"/>
  <c r="P916" i="1"/>
  <c r="Q915" i="1"/>
  <c r="P915" i="1"/>
  <c r="S915" i="1" s="1"/>
  <c r="Q914" i="1"/>
  <c r="P914" i="1"/>
  <c r="S914" i="1" s="1"/>
  <c r="Q913" i="1"/>
  <c r="P913" i="1"/>
  <c r="Q912" i="1"/>
  <c r="P912" i="1"/>
  <c r="S912" i="1" s="1"/>
  <c r="Q911" i="1"/>
  <c r="P911" i="1"/>
  <c r="S911" i="1" s="1"/>
  <c r="Q910" i="1"/>
  <c r="P910" i="1"/>
  <c r="Q909" i="1"/>
  <c r="P909" i="1"/>
  <c r="S909" i="1" s="1"/>
  <c r="Q908" i="1"/>
  <c r="P908" i="1"/>
  <c r="S908" i="1" s="1"/>
  <c r="Q907" i="1"/>
  <c r="P907" i="1"/>
  <c r="Q906" i="1"/>
  <c r="P906" i="1"/>
  <c r="S906" i="1" s="1"/>
  <c r="Q905" i="1"/>
  <c r="P905" i="1"/>
  <c r="S905" i="1" s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S898" i="1" s="1"/>
  <c r="Q897" i="1"/>
  <c r="P897" i="1"/>
  <c r="S897" i="1" s="1"/>
  <c r="Q896" i="1"/>
  <c r="P896" i="1"/>
  <c r="Q895" i="1"/>
  <c r="P895" i="1"/>
  <c r="Q894" i="1"/>
  <c r="P894" i="1"/>
  <c r="Q893" i="1"/>
  <c r="P893" i="1"/>
  <c r="Q892" i="1"/>
  <c r="P892" i="1"/>
  <c r="S892" i="1" s="1"/>
  <c r="Q891" i="1"/>
  <c r="P891" i="1"/>
  <c r="S891" i="1" s="1"/>
  <c r="Q890" i="1"/>
  <c r="P890" i="1"/>
  <c r="S890" i="1" s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S853" i="1" s="1"/>
  <c r="Q852" i="1"/>
  <c r="P852" i="1"/>
  <c r="S852" i="1" s="1"/>
  <c r="Q851" i="1"/>
  <c r="P851" i="1"/>
  <c r="S851" i="1" s="1"/>
  <c r="Q850" i="1"/>
  <c r="P850" i="1"/>
  <c r="Q849" i="1"/>
  <c r="P849" i="1"/>
  <c r="S849" i="1" s="1"/>
  <c r="Q848" i="1"/>
  <c r="P848" i="1"/>
  <c r="S848" i="1" s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S828" i="1" s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17" i="1"/>
  <c r="P817" i="1"/>
  <c r="Q814" i="1"/>
  <c r="P814" i="1"/>
  <c r="Q812" i="1"/>
  <c r="P812" i="1"/>
  <c r="Q810" i="1"/>
  <c r="P810" i="1"/>
  <c r="Q806" i="1"/>
  <c r="P806" i="1"/>
  <c r="Q795" i="1"/>
  <c r="P795" i="1"/>
  <c r="Q790" i="1"/>
  <c r="P790" i="1"/>
  <c r="Q788" i="1"/>
  <c r="P788" i="1"/>
  <c r="Q786" i="1"/>
  <c r="P786" i="1"/>
  <c r="Q783" i="1"/>
  <c r="P783" i="1"/>
  <c r="Q777" i="1"/>
  <c r="P777" i="1"/>
  <c r="Q776" i="1"/>
  <c r="P776" i="1"/>
  <c r="Q775" i="1"/>
  <c r="P775" i="1"/>
  <c r="Q774" i="1"/>
  <c r="P774" i="1"/>
  <c r="Q772" i="1"/>
  <c r="P772" i="1"/>
  <c r="Q771" i="1"/>
  <c r="P771" i="1"/>
  <c r="Q770" i="1"/>
  <c r="P770" i="1"/>
  <c r="Q765" i="1"/>
  <c r="P765" i="1"/>
  <c r="Q763" i="1"/>
  <c r="P763" i="1"/>
  <c r="Q762" i="1"/>
  <c r="P762" i="1"/>
  <c r="Q760" i="1"/>
  <c r="P760" i="1"/>
  <c r="Q751" i="1"/>
  <c r="P751" i="1"/>
  <c r="Q747" i="1"/>
  <c r="P747" i="1"/>
  <c r="Q746" i="1"/>
  <c r="P746" i="1"/>
  <c r="Q745" i="1"/>
  <c r="P745" i="1"/>
  <c r="Q742" i="1"/>
  <c r="P742" i="1"/>
  <c r="Q741" i="1"/>
  <c r="P741" i="1"/>
  <c r="Q738" i="1"/>
  <c r="P738" i="1"/>
  <c r="Q735" i="1"/>
  <c r="P735" i="1"/>
  <c r="Q731" i="1"/>
  <c r="P731" i="1"/>
  <c r="Q724" i="1"/>
  <c r="P724" i="1"/>
  <c r="Q721" i="1"/>
  <c r="P721" i="1"/>
  <c r="Q716" i="1"/>
  <c r="P716" i="1"/>
  <c r="Q709" i="1"/>
  <c r="P709" i="1"/>
  <c r="Q700" i="1"/>
  <c r="P700" i="1"/>
  <c r="Q699" i="1"/>
  <c r="P699" i="1"/>
  <c r="Q689" i="1"/>
  <c r="P689" i="1"/>
  <c r="Q684" i="1"/>
  <c r="P684" i="1"/>
  <c r="Q683" i="1"/>
  <c r="P683" i="1"/>
  <c r="Q668" i="1"/>
  <c r="P668" i="1"/>
  <c r="Q663" i="1"/>
  <c r="P663" i="1"/>
  <c r="Q651" i="1"/>
  <c r="P651" i="1"/>
  <c r="Q644" i="1"/>
  <c r="P644" i="1"/>
  <c r="Q643" i="1"/>
  <c r="P643" i="1"/>
  <c r="Q642" i="1"/>
  <c r="P642" i="1"/>
  <c r="Q626" i="1"/>
  <c r="P626" i="1"/>
  <c r="Q616" i="1"/>
  <c r="P616" i="1"/>
  <c r="Q609" i="1"/>
  <c r="P609" i="1"/>
  <c r="Q605" i="1"/>
  <c r="P605" i="1"/>
  <c r="Q603" i="1"/>
  <c r="P603" i="1"/>
  <c r="Q598" i="1"/>
  <c r="P598" i="1"/>
  <c r="Q596" i="1"/>
  <c r="P596" i="1"/>
  <c r="Q594" i="1"/>
  <c r="P594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S578" i="1" s="1"/>
  <c r="Q577" i="1"/>
  <c r="P577" i="1"/>
  <c r="S577" i="1" s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S567" i="1" s="1"/>
  <c r="Q566" i="1"/>
  <c r="P566" i="1"/>
  <c r="S566" i="1" s="1"/>
  <c r="Q565" i="1"/>
  <c r="P565" i="1"/>
  <c r="S565" i="1" s="1"/>
  <c r="Q564" i="1"/>
  <c r="P564" i="1"/>
  <c r="Q563" i="1"/>
  <c r="P563" i="1"/>
  <c r="S563" i="1" s="1"/>
  <c r="Q562" i="1"/>
  <c r="P562" i="1"/>
  <c r="Q561" i="1"/>
  <c r="P561" i="1"/>
  <c r="Q560" i="1"/>
  <c r="P560" i="1"/>
  <c r="Q559" i="1"/>
  <c r="P559" i="1"/>
  <c r="S559" i="1" s="1"/>
  <c r="Q558" i="1"/>
  <c r="P558" i="1"/>
  <c r="Q557" i="1"/>
  <c r="P557" i="1"/>
  <c r="S557" i="1" s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S547" i="1" s="1"/>
  <c r="Q546" i="1"/>
  <c r="P546" i="1"/>
  <c r="Q545" i="1"/>
  <c r="P545" i="1"/>
  <c r="Q544" i="1"/>
  <c r="P544" i="1"/>
  <c r="S544" i="1" s="1"/>
  <c r="Q543" i="1"/>
  <c r="P543" i="1"/>
  <c r="Q542" i="1"/>
  <c r="P542" i="1"/>
  <c r="S542" i="1" s="1"/>
  <c r="Q541" i="1"/>
  <c r="P541" i="1"/>
  <c r="Q540" i="1"/>
  <c r="P540" i="1"/>
  <c r="Q539" i="1"/>
  <c r="P539" i="1"/>
  <c r="S539" i="1" s="1"/>
  <c r="Q538" i="1"/>
  <c r="P538" i="1"/>
  <c r="S538" i="1" s="1"/>
  <c r="Q537" i="1"/>
  <c r="P537" i="1"/>
  <c r="Q536" i="1"/>
  <c r="P536" i="1"/>
  <c r="S536" i="1" s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5" i="1"/>
  <c r="P475" i="1"/>
  <c r="Q474" i="1"/>
  <c r="P474" i="1"/>
  <c r="Q473" i="1"/>
  <c r="P473" i="1"/>
  <c r="Q472" i="1"/>
  <c r="P472" i="1"/>
  <c r="Q470" i="1"/>
  <c r="P470" i="1"/>
  <c r="Q467" i="1"/>
  <c r="P467" i="1"/>
  <c r="Q466" i="1"/>
  <c r="P466" i="1"/>
  <c r="Q465" i="1"/>
  <c r="P465" i="1"/>
  <c r="Q464" i="1"/>
  <c r="P464" i="1"/>
  <c r="Q462" i="1"/>
  <c r="P462" i="1"/>
  <c r="Q460" i="1"/>
  <c r="P460" i="1"/>
  <c r="Q459" i="1"/>
  <c r="P459" i="1"/>
  <c r="Q458" i="1"/>
  <c r="P458" i="1"/>
  <c r="Q454" i="1"/>
  <c r="P454" i="1"/>
  <c r="Q453" i="1"/>
  <c r="P453" i="1"/>
  <c r="Q449" i="1"/>
  <c r="P449" i="1"/>
  <c r="Q448" i="1"/>
  <c r="P448" i="1"/>
  <c r="Q447" i="1"/>
  <c r="P447" i="1"/>
  <c r="Q445" i="1"/>
  <c r="P445" i="1"/>
  <c r="Q444" i="1"/>
  <c r="P444" i="1"/>
  <c r="Q443" i="1"/>
  <c r="P443" i="1"/>
  <c r="Q442" i="1"/>
  <c r="P442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3" i="1"/>
  <c r="P433" i="1"/>
  <c r="Q431" i="1"/>
  <c r="P431" i="1"/>
  <c r="Q430" i="1"/>
  <c r="P430" i="1"/>
  <c r="Q429" i="1"/>
  <c r="P429" i="1"/>
  <c r="Q428" i="1"/>
  <c r="P428" i="1"/>
  <c r="Q426" i="1"/>
  <c r="P426" i="1"/>
  <c r="Q425" i="1"/>
  <c r="P425" i="1"/>
  <c r="Q424" i="1"/>
  <c r="P424" i="1"/>
  <c r="Q421" i="1"/>
  <c r="P421" i="1"/>
  <c r="Q417" i="1"/>
  <c r="P417" i="1"/>
  <c r="Q413" i="1"/>
  <c r="P413" i="1"/>
  <c r="Q412" i="1"/>
  <c r="P412" i="1"/>
  <c r="Q411" i="1"/>
  <c r="P411" i="1"/>
  <c r="Q408" i="1"/>
  <c r="P408" i="1"/>
  <c r="Q407" i="1"/>
  <c r="P407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4" i="1"/>
  <c r="P394" i="1"/>
  <c r="Q393" i="1"/>
  <c r="P393" i="1"/>
  <c r="Q392" i="1"/>
  <c r="P392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76" i="1"/>
  <c r="P376" i="1"/>
  <c r="Q375" i="1"/>
  <c r="P375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1" i="1"/>
  <c r="P361" i="1"/>
  <c r="Q358" i="1"/>
  <c r="P358" i="1"/>
  <c r="Q356" i="1"/>
  <c r="P356" i="1"/>
  <c r="Q354" i="1"/>
  <c r="P354" i="1"/>
  <c r="Q353" i="1"/>
  <c r="P353" i="1"/>
  <c r="Q351" i="1"/>
  <c r="P351" i="1"/>
  <c r="Q350" i="1"/>
  <c r="P350" i="1"/>
  <c r="Q348" i="1"/>
  <c r="P348" i="1"/>
  <c r="Q347" i="1"/>
  <c r="P347" i="1"/>
  <c r="Q346" i="1"/>
  <c r="P346" i="1"/>
  <c r="Q345" i="1"/>
  <c r="P345" i="1"/>
  <c r="Q344" i="1"/>
  <c r="P344" i="1"/>
  <c r="Q341" i="1"/>
  <c r="P341" i="1"/>
  <c r="Q340" i="1"/>
  <c r="P340" i="1"/>
  <c r="Q339" i="1"/>
  <c r="P339" i="1"/>
  <c r="Q336" i="1"/>
  <c r="P336" i="1"/>
  <c r="Q335" i="1"/>
  <c r="P335" i="1"/>
  <c r="Q334" i="1"/>
  <c r="P334" i="1"/>
  <c r="Q330" i="1"/>
  <c r="P330" i="1"/>
  <c r="Q329" i="1"/>
  <c r="P329" i="1"/>
  <c r="Q328" i="1"/>
  <c r="P328" i="1"/>
  <c r="Q327" i="1"/>
  <c r="P327" i="1"/>
  <c r="Q326" i="1"/>
  <c r="P326" i="1"/>
  <c r="Q322" i="1"/>
  <c r="P322" i="1"/>
  <c r="Q312" i="1"/>
  <c r="P312" i="1"/>
  <c r="Q307" i="1"/>
  <c r="P307" i="1"/>
  <c r="Q305" i="1"/>
  <c r="P305" i="1"/>
  <c r="Q304" i="1"/>
  <c r="P304" i="1"/>
  <c r="Q301" i="1"/>
  <c r="P301" i="1"/>
  <c r="Q300" i="1"/>
  <c r="P300" i="1"/>
  <c r="Q299" i="1"/>
  <c r="P299" i="1"/>
  <c r="Q298" i="1"/>
  <c r="P298" i="1"/>
  <c r="Q297" i="1"/>
  <c r="P297" i="1"/>
  <c r="Q292" i="1"/>
  <c r="P292" i="1"/>
  <c r="Q291" i="1"/>
  <c r="P291" i="1"/>
  <c r="Q290" i="1"/>
  <c r="P290" i="1"/>
  <c r="Q289" i="1"/>
  <c r="P289" i="1"/>
  <c r="Q288" i="1"/>
  <c r="P288" i="1"/>
  <c r="Q286" i="1"/>
  <c r="P286" i="1"/>
  <c r="Q285" i="1"/>
  <c r="P285" i="1"/>
  <c r="Q280" i="1"/>
  <c r="P280" i="1"/>
  <c r="Q274" i="1"/>
  <c r="P274" i="1"/>
  <c r="Q270" i="1"/>
  <c r="P270" i="1"/>
  <c r="Q269" i="1"/>
  <c r="P269" i="1"/>
  <c r="Q262" i="1"/>
  <c r="P262" i="1"/>
  <c r="Q259" i="1"/>
  <c r="P259" i="1"/>
  <c r="Q257" i="1"/>
  <c r="P257" i="1"/>
  <c r="Q256" i="1"/>
  <c r="P256" i="1"/>
  <c r="Q255" i="1"/>
  <c r="P255" i="1"/>
  <c r="Q253" i="1"/>
  <c r="P253" i="1"/>
  <c r="Q252" i="1"/>
  <c r="P252" i="1"/>
  <c r="Q239" i="1"/>
  <c r="P239" i="1"/>
  <c r="Q238" i="1"/>
  <c r="P238" i="1"/>
  <c r="Q232" i="1"/>
  <c r="P232" i="1"/>
  <c r="Q231" i="1"/>
  <c r="P231" i="1"/>
  <c r="Q226" i="1"/>
  <c r="P226" i="1"/>
  <c r="Q225" i="1"/>
  <c r="P225" i="1"/>
  <c r="Q224" i="1"/>
  <c r="P224" i="1"/>
  <c r="Q223" i="1"/>
  <c r="P223" i="1"/>
  <c r="Q222" i="1"/>
  <c r="P222" i="1"/>
  <c r="Q219" i="1"/>
  <c r="P219" i="1"/>
  <c r="Q216" i="1"/>
  <c r="P216" i="1"/>
  <c r="Q215" i="1"/>
  <c r="P215" i="1"/>
  <c r="Q214" i="1"/>
  <c r="P214" i="1"/>
  <c r="Q213" i="1"/>
  <c r="P213" i="1"/>
  <c r="Q211" i="1"/>
  <c r="P211" i="1"/>
  <c r="Q210" i="1"/>
  <c r="P210" i="1"/>
  <c r="Q204" i="1"/>
  <c r="P204" i="1"/>
  <c r="Q202" i="1"/>
  <c r="P202" i="1"/>
  <c r="Q201" i="1"/>
  <c r="P201" i="1"/>
  <c r="Q200" i="1"/>
  <c r="P200" i="1"/>
  <c r="Q199" i="1"/>
  <c r="P199" i="1"/>
  <c r="Q194" i="1"/>
  <c r="P194" i="1"/>
  <c r="Q193" i="1"/>
  <c r="P193" i="1"/>
  <c r="Q192" i="1"/>
  <c r="P192" i="1"/>
  <c r="Q191" i="1"/>
  <c r="P191" i="1"/>
  <c r="Q188" i="1"/>
  <c r="P188" i="1"/>
  <c r="Q187" i="1"/>
  <c r="P187" i="1"/>
  <c r="Q185" i="1"/>
  <c r="P185" i="1"/>
  <c r="Q182" i="1"/>
  <c r="P182" i="1"/>
  <c r="Q181" i="1"/>
  <c r="P181" i="1"/>
  <c r="Q178" i="1"/>
  <c r="P178" i="1"/>
  <c r="Q177" i="1"/>
  <c r="P177" i="1"/>
  <c r="Q174" i="1"/>
  <c r="P174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2" i="1"/>
  <c r="P162" i="1"/>
  <c r="Q161" i="1"/>
  <c r="P161" i="1"/>
  <c r="Q158" i="1"/>
  <c r="P158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0" i="1"/>
  <c r="P140" i="1"/>
  <c r="Q136" i="1"/>
  <c r="P136" i="1"/>
  <c r="Q132" i="1"/>
  <c r="P132" i="1"/>
  <c r="Q131" i="1"/>
  <c r="P131" i="1"/>
  <c r="Q130" i="1"/>
  <c r="P130" i="1"/>
  <c r="Q129" i="1"/>
  <c r="P129" i="1"/>
  <c r="Q127" i="1"/>
  <c r="P127" i="1"/>
  <c r="Q123" i="1"/>
  <c r="P123" i="1"/>
  <c r="Q121" i="1"/>
  <c r="P121" i="1"/>
  <c r="Q117" i="1"/>
  <c r="P117" i="1"/>
  <c r="Q116" i="1"/>
  <c r="P116" i="1"/>
  <c r="Q114" i="1"/>
  <c r="P114" i="1"/>
  <c r="Q113" i="1"/>
  <c r="P113" i="1"/>
  <c r="Q112" i="1"/>
  <c r="P112" i="1"/>
  <c r="Q109" i="1"/>
  <c r="P109" i="1"/>
  <c r="Q103" i="1"/>
  <c r="P103" i="1"/>
  <c r="Q102" i="1"/>
  <c r="P102" i="1"/>
  <c r="Q101" i="1"/>
  <c r="P101" i="1"/>
  <c r="Q100" i="1"/>
  <c r="P100" i="1"/>
  <c r="Q95" i="1"/>
  <c r="P95" i="1"/>
  <c r="Q93" i="1"/>
  <c r="P93" i="1"/>
  <c r="Q92" i="1"/>
  <c r="P92" i="1"/>
  <c r="Q91" i="1"/>
  <c r="P91" i="1"/>
  <c r="Q87" i="1"/>
  <c r="P87" i="1"/>
  <c r="Q86" i="1"/>
  <c r="P86" i="1"/>
  <c r="Q85" i="1"/>
  <c r="P85" i="1"/>
  <c r="Q84" i="1"/>
  <c r="P84" i="1"/>
  <c r="Q83" i="1"/>
  <c r="P83" i="1"/>
  <c r="Q82" i="1"/>
  <c r="P82" i="1"/>
  <c r="Q80" i="1"/>
  <c r="P80" i="1"/>
  <c r="Q79" i="1"/>
  <c r="P79" i="1"/>
  <c r="Q77" i="1"/>
  <c r="P77" i="1"/>
  <c r="Q76" i="1"/>
  <c r="P76" i="1"/>
  <c r="Q75" i="1"/>
  <c r="P75" i="1"/>
  <c r="Q74" i="1"/>
  <c r="P74" i="1"/>
  <c r="Q72" i="1"/>
  <c r="P72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58" i="1"/>
  <c r="P58" i="1"/>
  <c r="Q57" i="1"/>
  <c r="P57" i="1"/>
  <c r="Q56" i="1"/>
  <c r="P56" i="1"/>
  <c r="Q54" i="1"/>
  <c r="P54" i="1"/>
  <c r="Q53" i="1"/>
  <c r="P53" i="1"/>
  <c r="Q49" i="1"/>
  <c r="P49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1" i="1"/>
  <c r="P31" i="1"/>
  <c r="Q30" i="1"/>
  <c r="P30" i="1"/>
  <c r="Q29" i="1"/>
  <c r="P29" i="1"/>
  <c r="Q27" i="1"/>
  <c r="P27" i="1"/>
  <c r="Q18" i="1"/>
  <c r="P18" i="1"/>
  <c r="Q14" i="1"/>
  <c r="P14" i="1"/>
  <c r="Q13" i="1"/>
  <c r="P13" i="1"/>
  <c r="Q11" i="1"/>
  <c r="P11" i="1"/>
  <c r="Q8" i="1"/>
  <c r="P8" i="1"/>
  <c r="Q7" i="1"/>
  <c r="P7" i="1"/>
  <c r="Q6" i="1"/>
  <c r="P6" i="1"/>
  <c r="O1469" i="1"/>
  <c r="O1468" i="1"/>
  <c r="O1467" i="1"/>
  <c r="O1461" i="1"/>
  <c r="O1460" i="1"/>
  <c r="O1459" i="1"/>
  <c r="O1458" i="1"/>
  <c r="O1457" i="1"/>
  <c r="O1456" i="1"/>
  <c r="O1455" i="1"/>
  <c r="O1454" i="1"/>
  <c r="O1451" i="1"/>
  <c r="O1450" i="1"/>
  <c r="O1449" i="1"/>
  <c r="O1448" i="1"/>
  <c r="O1447" i="1"/>
  <c r="O1444" i="1"/>
  <c r="O1441" i="1"/>
  <c r="O1440" i="1"/>
  <c r="O1439" i="1"/>
  <c r="O1435" i="1"/>
  <c r="O1434" i="1"/>
  <c r="O1433" i="1"/>
  <c r="O1432" i="1"/>
  <c r="O1431" i="1"/>
  <c r="O1430" i="1"/>
  <c r="O1429" i="1"/>
  <c r="O1428" i="1"/>
  <c r="O1425" i="1"/>
  <c r="O1423" i="1"/>
  <c r="O1421" i="1"/>
  <c r="O1420" i="1"/>
  <c r="O1419" i="1"/>
  <c r="O1418" i="1"/>
  <c r="O1414" i="1"/>
  <c r="O1413" i="1"/>
  <c r="O1410" i="1"/>
  <c r="O1409" i="1"/>
  <c r="O1407" i="1"/>
  <c r="O1405" i="1"/>
  <c r="O1404" i="1"/>
  <c r="O1403" i="1"/>
  <c r="O1402" i="1"/>
  <c r="O1400" i="1"/>
  <c r="O1398" i="1"/>
  <c r="O1391" i="1"/>
  <c r="O1384" i="1"/>
  <c r="O1381" i="1"/>
  <c r="O1377" i="1"/>
  <c r="O1376" i="1"/>
  <c r="O1372" i="1"/>
  <c r="O1370" i="1"/>
  <c r="O1368" i="1"/>
  <c r="O1367" i="1"/>
  <c r="O1366" i="1"/>
  <c r="O1365" i="1"/>
  <c r="O1361" i="1"/>
  <c r="O1359" i="1"/>
  <c r="O1356" i="1"/>
  <c r="O1354" i="1"/>
  <c r="O1352" i="1"/>
  <c r="O1351" i="1"/>
  <c r="O1346" i="1"/>
  <c r="O1345" i="1"/>
  <c r="O1344" i="1"/>
  <c r="O1343" i="1"/>
  <c r="O1342" i="1"/>
  <c r="O1341" i="1"/>
  <c r="O1340" i="1"/>
  <c r="O1339" i="1"/>
  <c r="O1335" i="1"/>
  <c r="O1330" i="1"/>
  <c r="O1327" i="1"/>
  <c r="O1326" i="1"/>
  <c r="O1325" i="1"/>
  <c r="O1324" i="1"/>
  <c r="O1323" i="1"/>
  <c r="O1321" i="1"/>
  <c r="O1319" i="1"/>
  <c r="O1317" i="1"/>
  <c r="O1312" i="1"/>
  <c r="O1308" i="1"/>
  <c r="O1307" i="1"/>
  <c r="O1306" i="1"/>
  <c r="O1305" i="1"/>
  <c r="O1304" i="1"/>
  <c r="O1302" i="1"/>
  <c r="O1301" i="1"/>
  <c r="O1299" i="1"/>
  <c r="O1298" i="1"/>
  <c r="O1297" i="1"/>
  <c r="O1293" i="1"/>
  <c r="O1292" i="1"/>
  <c r="O1291" i="1"/>
  <c r="O1289" i="1"/>
  <c r="O1288" i="1"/>
  <c r="O1282" i="1"/>
  <c r="O1280" i="1"/>
  <c r="O1279" i="1"/>
  <c r="O1277" i="1"/>
  <c r="O1276" i="1"/>
  <c r="O1275" i="1"/>
  <c r="O1273" i="1"/>
  <c r="O1272" i="1"/>
  <c r="O1269" i="1"/>
  <c r="O1267" i="1"/>
  <c r="O1265" i="1"/>
  <c r="O1263" i="1"/>
  <c r="O1262" i="1"/>
  <c r="O1261" i="1"/>
  <c r="O1260" i="1"/>
  <c r="O1259" i="1"/>
  <c r="O1258" i="1"/>
  <c r="O1256" i="1"/>
  <c r="O1254" i="1"/>
  <c r="O1253" i="1"/>
  <c r="O1252" i="1"/>
  <c r="O1250" i="1"/>
  <c r="O1249" i="1"/>
  <c r="O1248" i="1"/>
  <c r="O1246" i="1"/>
  <c r="O1244" i="1"/>
  <c r="O1243" i="1"/>
  <c r="O1242" i="1"/>
  <c r="O1240" i="1"/>
  <c r="O1237" i="1"/>
  <c r="O1236" i="1"/>
  <c r="O1235" i="1"/>
  <c r="O1234" i="1"/>
  <c r="O1233" i="1"/>
  <c r="O1232" i="1"/>
  <c r="O1231" i="1"/>
  <c r="O1230" i="1"/>
  <c r="O1229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3" i="1"/>
  <c r="O1211" i="1"/>
  <c r="O1210" i="1"/>
  <c r="O1209" i="1"/>
  <c r="O1208" i="1"/>
  <c r="O1207" i="1"/>
  <c r="O1206" i="1"/>
  <c r="O1205" i="1"/>
  <c r="O1202" i="1"/>
  <c r="O1201" i="1"/>
  <c r="O1200" i="1"/>
  <c r="O1199" i="1"/>
  <c r="O1198" i="1"/>
  <c r="O1195" i="1"/>
  <c r="O1194" i="1"/>
  <c r="O1193" i="1"/>
  <c r="O1191" i="1"/>
  <c r="O1189" i="1"/>
  <c r="O1188" i="1"/>
  <c r="O1187" i="1"/>
  <c r="O1186" i="1"/>
  <c r="O1185" i="1"/>
  <c r="O1178" i="1"/>
  <c r="O1175" i="1"/>
  <c r="O1171" i="1"/>
  <c r="O1168" i="1"/>
  <c r="O1166" i="1"/>
  <c r="O1165" i="1"/>
  <c r="O1164" i="1"/>
  <c r="O1163" i="1"/>
  <c r="O1161" i="1"/>
  <c r="O1157" i="1"/>
  <c r="O1156" i="1"/>
  <c r="O1155" i="1"/>
  <c r="O1154" i="1"/>
  <c r="O1153" i="1"/>
  <c r="O1148" i="1"/>
  <c r="O1147" i="1"/>
  <c r="O1146" i="1"/>
  <c r="O1142" i="1"/>
  <c r="O1141" i="1"/>
  <c r="O1140" i="1"/>
  <c r="O1139" i="1"/>
  <c r="O1138" i="1"/>
  <c r="O1137" i="1"/>
  <c r="O1136" i="1"/>
  <c r="O1135" i="1"/>
  <c r="O1134" i="1"/>
  <c r="O1133" i="1"/>
  <c r="O1131" i="1"/>
  <c r="O1128" i="1"/>
  <c r="O1125" i="1"/>
  <c r="O1124" i="1"/>
  <c r="O1123" i="1"/>
  <c r="O1122" i="1"/>
  <c r="O1121" i="1"/>
  <c r="O1117" i="1"/>
  <c r="O1116" i="1"/>
  <c r="O1115" i="1"/>
  <c r="O1111" i="1"/>
  <c r="O1109" i="1"/>
  <c r="O1107" i="1"/>
  <c r="O1105" i="1"/>
  <c r="O1103" i="1"/>
  <c r="O1102" i="1"/>
  <c r="O1100" i="1"/>
  <c r="O1099" i="1"/>
  <c r="O1098" i="1"/>
  <c r="O1097" i="1"/>
  <c r="O1096" i="1"/>
  <c r="O1095" i="1"/>
  <c r="O1094" i="1"/>
  <c r="O1092" i="1"/>
  <c r="O1091" i="1"/>
  <c r="O1090" i="1"/>
  <c r="O1088" i="1"/>
  <c r="O1087" i="1"/>
  <c r="O1086" i="1"/>
  <c r="O1083" i="1"/>
  <c r="O1082" i="1"/>
  <c r="O1081" i="1"/>
  <c r="O1080" i="1"/>
  <c r="O1079" i="1"/>
  <c r="O1078" i="1"/>
  <c r="O1077" i="1"/>
  <c r="O1076" i="1"/>
  <c r="O1074" i="1"/>
  <c r="O1072" i="1"/>
  <c r="O1071" i="1"/>
  <c r="O1070" i="1"/>
  <c r="O1069" i="1"/>
  <c r="O1068" i="1"/>
  <c r="O1067" i="1"/>
  <c r="O1066" i="1"/>
  <c r="O1065" i="1"/>
  <c r="O1063" i="1"/>
  <c r="O1062" i="1"/>
  <c r="O1061" i="1"/>
  <c r="O1059" i="1"/>
  <c r="O1058" i="1"/>
  <c r="O1057" i="1"/>
  <c r="O1056" i="1"/>
  <c r="O1055" i="1"/>
  <c r="O1053" i="1"/>
  <c r="O1052" i="1"/>
  <c r="O1051" i="1"/>
  <c r="O1050" i="1"/>
  <c r="O1049" i="1"/>
  <c r="O1048" i="1"/>
  <c r="O1047" i="1"/>
  <c r="O1037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17" i="1"/>
  <c r="O814" i="1"/>
  <c r="O812" i="1"/>
  <c r="O810" i="1"/>
  <c r="O806" i="1"/>
  <c r="O795" i="1"/>
  <c r="O790" i="1"/>
  <c r="O788" i="1"/>
  <c r="O786" i="1"/>
  <c r="O783" i="1"/>
  <c r="O777" i="1"/>
  <c r="O776" i="1"/>
  <c r="O775" i="1"/>
  <c r="O774" i="1"/>
  <c r="O772" i="1"/>
  <c r="O771" i="1"/>
  <c r="O770" i="1"/>
  <c r="O765" i="1"/>
  <c r="O763" i="1"/>
  <c r="O762" i="1"/>
  <c r="O760" i="1"/>
  <c r="O751" i="1"/>
  <c r="O747" i="1"/>
  <c r="O746" i="1"/>
  <c r="O745" i="1"/>
  <c r="O742" i="1"/>
  <c r="O741" i="1"/>
  <c r="O738" i="1"/>
  <c r="O735" i="1"/>
  <c r="O731" i="1"/>
  <c r="O724" i="1"/>
  <c r="O721" i="1"/>
  <c r="O716" i="1"/>
  <c r="O709" i="1"/>
  <c r="O700" i="1"/>
  <c r="O699" i="1"/>
  <c r="O689" i="1"/>
  <c r="O684" i="1"/>
  <c r="O683" i="1"/>
  <c r="O668" i="1"/>
  <c r="O663" i="1"/>
  <c r="O651" i="1"/>
  <c r="O644" i="1"/>
  <c r="O643" i="1"/>
  <c r="O642" i="1"/>
  <c r="O626" i="1"/>
  <c r="O616" i="1"/>
  <c r="O609" i="1"/>
  <c r="O605" i="1"/>
  <c r="O603" i="1"/>
  <c r="O598" i="1"/>
  <c r="O596" i="1"/>
  <c r="O594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5" i="1"/>
  <c r="O474" i="1"/>
  <c r="O473" i="1"/>
  <c r="O472" i="1"/>
  <c r="O470" i="1"/>
  <c r="O467" i="1"/>
  <c r="O466" i="1"/>
  <c r="O465" i="1"/>
  <c r="O464" i="1"/>
  <c r="O462" i="1"/>
  <c r="O460" i="1"/>
  <c r="O459" i="1"/>
  <c r="O458" i="1"/>
  <c r="O454" i="1"/>
  <c r="O453" i="1"/>
  <c r="O449" i="1"/>
  <c r="O448" i="1"/>
  <c r="O447" i="1"/>
  <c r="O445" i="1"/>
  <c r="O444" i="1"/>
  <c r="O443" i="1"/>
  <c r="O442" i="1"/>
  <c r="O440" i="1"/>
  <c r="O439" i="1"/>
  <c r="O438" i="1"/>
  <c r="O437" i="1"/>
  <c r="O436" i="1"/>
  <c r="O435" i="1"/>
  <c r="O433" i="1"/>
  <c r="O431" i="1"/>
  <c r="O430" i="1"/>
  <c r="O429" i="1"/>
  <c r="O428" i="1"/>
  <c r="O426" i="1"/>
  <c r="O425" i="1"/>
  <c r="O424" i="1"/>
  <c r="O421" i="1"/>
  <c r="O417" i="1"/>
  <c r="O413" i="1"/>
  <c r="O412" i="1"/>
  <c r="O411" i="1"/>
  <c r="O408" i="1"/>
  <c r="O407" i="1"/>
  <c r="O404" i="1"/>
  <c r="O403" i="1"/>
  <c r="O402" i="1"/>
  <c r="O401" i="1"/>
  <c r="O400" i="1"/>
  <c r="O399" i="1"/>
  <c r="O398" i="1"/>
  <c r="O394" i="1"/>
  <c r="O393" i="1"/>
  <c r="O392" i="1"/>
  <c r="O390" i="1"/>
  <c r="O389" i="1"/>
  <c r="O388" i="1"/>
  <c r="O387" i="1"/>
  <c r="O386" i="1"/>
  <c r="O385" i="1"/>
  <c r="O384" i="1"/>
  <c r="O383" i="1"/>
  <c r="O382" i="1"/>
  <c r="O381" i="1"/>
  <c r="O376" i="1"/>
  <c r="O375" i="1"/>
  <c r="O373" i="1"/>
  <c r="O372" i="1"/>
  <c r="O371" i="1"/>
  <c r="O370" i="1"/>
  <c r="O369" i="1"/>
  <c r="O368" i="1"/>
  <c r="O367" i="1"/>
  <c r="O366" i="1"/>
  <c r="O365" i="1"/>
  <c r="O361" i="1"/>
  <c r="O358" i="1"/>
  <c r="O356" i="1"/>
  <c r="O354" i="1"/>
  <c r="O353" i="1"/>
  <c r="O351" i="1"/>
  <c r="O350" i="1"/>
  <c r="O348" i="1"/>
  <c r="O347" i="1"/>
  <c r="O346" i="1"/>
  <c r="O345" i="1"/>
  <c r="O344" i="1"/>
  <c r="O341" i="1"/>
  <c r="O340" i="1"/>
  <c r="O339" i="1"/>
  <c r="O336" i="1"/>
  <c r="O335" i="1"/>
  <c r="O334" i="1"/>
  <c r="O330" i="1"/>
  <c r="O329" i="1"/>
  <c r="O328" i="1"/>
  <c r="O327" i="1"/>
  <c r="O326" i="1"/>
  <c r="O322" i="1"/>
  <c r="O312" i="1"/>
  <c r="O307" i="1"/>
  <c r="O305" i="1"/>
  <c r="O304" i="1"/>
  <c r="O301" i="1"/>
  <c r="O300" i="1"/>
  <c r="O299" i="1"/>
  <c r="O298" i="1"/>
  <c r="O297" i="1"/>
  <c r="O292" i="1"/>
  <c r="O291" i="1"/>
  <c r="O290" i="1"/>
  <c r="O289" i="1"/>
  <c r="O288" i="1"/>
  <c r="O286" i="1"/>
  <c r="O285" i="1"/>
  <c r="O280" i="1"/>
  <c r="O274" i="1"/>
  <c r="O270" i="1"/>
  <c r="O269" i="1"/>
  <c r="O262" i="1"/>
  <c r="O259" i="1"/>
  <c r="O257" i="1"/>
  <c r="O256" i="1"/>
  <c r="O255" i="1"/>
  <c r="O253" i="1"/>
  <c r="O252" i="1"/>
  <c r="O239" i="1"/>
  <c r="O238" i="1"/>
  <c r="O232" i="1"/>
  <c r="O231" i="1"/>
  <c r="O226" i="1"/>
  <c r="O225" i="1"/>
  <c r="O224" i="1"/>
  <c r="O223" i="1"/>
  <c r="O222" i="1"/>
  <c r="O219" i="1"/>
  <c r="O216" i="1"/>
  <c r="O215" i="1"/>
  <c r="O214" i="1"/>
  <c r="O213" i="1"/>
  <c r="O211" i="1"/>
  <c r="O210" i="1"/>
  <c r="O204" i="1"/>
  <c r="O202" i="1"/>
  <c r="O201" i="1"/>
  <c r="O200" i="1"/>
  <c r="O199" i="1"/>
  <c r="O194" i="1"/>
  <c r="O193" i="1"/>
  <c r="O192" i="1"/>
  <c r="O191" i="1"/>
  <c r="O188" i="1"/>
  <c r="O187" i="1"/>
  <c r="O185" i="1"/>
  <c r="O182" i="1"/>
  <c r="O181" i="1"/>
  <c r="O178" i="1"/>
  <c r="O177" i="1"/>
  <c r="O174" i="1"/>
  <c r="O172" i="1"/>
  <c r="O171" i="1"/>
  <c r="O170" i="1"/>
  <c r="O169" i="1"/>
  <c r="O168" i="1"/>
  <c r="O167" i="1"/>
  <c r="O166" i="1"/>
  <c r="O165" i="1"/>
  <c r="O164" i="1"/>
  <c r="O162" i="1"/>
  <c r="O161" i="1"/>
  <c r="O158" i="1"/>
  <c r="O151" i="1"/>
  <c r="O150" i="1"/>
  <c r="O149" i="1"/>
  <c r="O148" i="1"/>
  <c r="O147" i="1"/>
  <c r="O146" i="1"/>
  <c r="O145" i="1"/>
  <c r="O144" i="1"/>
  <c r="O143" i="1"/>
  <c r="O140" i="1"/>
  <c r="O136" i="1"/>
  <c r="O132" i="1"/>
  <c r="O131" i="1"/>
  <c r="O130" i="1"/>
  <c r="O129" i="1"/>
  <c r="O127" i="1"/>
  <c r="O123" i="1"/>
  <c r="O121" i="1"/>
  <c r="O117" i="1"/>
  <c r="O116" i="1"/>
  <c r="O114" i="1"/>
  <c r="O113" i="1"/>
  <c r="O112" i="1"/>
  <c r="O109" i="1"/>
  <c r="O103" i="1"/>
  <c r="O102" i="1"/>
  <c r="O101" i="1"/>
  <c r="O100" i="1"/>
  <c r="O95" i="1"/>
  <c r="O93" i="1"/>
  <c r="O92" i="1"/>
  <c r="O91" i="1"/>
  <c r="O87" i="1"/>
  <c r="O86" i="1"/>
  <c r="O85" i="1"/>
  <c r="O84" i="1"/>
  <c r="O83" i="1"/>
  <c r="O82" i="1"/>
  <c r="O80" i="1"/>
  <c r="O79" i="1"/>
  <c r="O77" i="1"/>
  <c r="O76" i="1"/>
  <c r="O75" i="1"/>
  <c r="O74" i="1"/>
  <c r="O72" i="1"/>
  <c r="O69" i="1"/>
  <c r="O68" i="1"/>
  <c r="O67" i="1"/>
  <c r="O66" i="1"/>
  <c r="O65" i="1"/>
  <c r="O64" i="1"/>
  <c r="O63" i="1"/>
  <c r="O62" i="1"/>
  <c r="O61" i="1"/>
  <c r="O58" i="1"/>
  <c r="O57" i="1"/>
  <c r="O56" i="1"/>
  <c r="O54" i="1"/>
  <c r="O53" i="1"/>
  <c r="O49" i="1"/>
  <c r="O42" i="1"/>
  <c r="O41" i="1"/>
  <c r="O40" i="1"/>
  <c r="O39" i="1"/>
  <c r="O38" i="1"/>
  <c r="O37" i="1"/>
  <c r="O36" i="1"/>
  <c r="O35" i="1"/>
  <c r="O34" i="1"/>
  <c r="O31" i="1"/>
  <c r="O30" i="1"/>
  <c r="O29" i="1"/>
  <c r="O27" i="1"/>
  <c r="O18" i="1"/>
  <c r="O14" i="1"/>
  <c r="O13" i="1"/>
  <c r="O11" i="1"/>
  <c r="O8" i="1"/>
  <c r="O7" i="1"/>
  <c r="O6" i="1"/>
  <c r="N1469" i="1"/>
  <c r="N1468" i="1"/>
  <c r="N1467" i="1"/>
  <c r="N1461" i="1"/>
  <c r="N1460" i="1"/>
  <c r="N1459" i="1"/>
  <c r="N1458" i="1"/>
  <c r="N1457" i="1"/>
  <c r="N1456" i="1"/>
  <c r="N1455" i="1"/>
  <c r="N1454" i="1"/>
  <c r="N1451" i="1"/>
  <c r="N1450" i="1"/>
  <c r="N1449" i="1"/>
  <c r="N1448" i="1"/>
  <c r="N1447" i="1"/>
  <c r="N1444" i="1"/>
  <c r="N1441" i="1"/>
  <c r="N1440" i="1"/>
  <c r="N1439" i="1"/>
  <c r="N1435" i="1"/>
  <c r="N1434" i="1"/>
  <c r="N1433" i="1"/>
  <c r="N1432" i="1"/>
  <c r="N1431" i="1"/>
  <c r="N1430" i="1"/>
  <c r="N1429" i="1"/>
  <c r="N1428" i="1"/>
  <c r="N1425" i="1"/>
  <c r="N1423" i="1"/>
  <c r="N1421" i="1"/>
  <c r="N1420" i="1"/>
  <c r="N1419" i="1"/>
  <c r="N1418" i="1"/>
  <c r="N1414" i="1"/>
  <c r="N1413" i="1"/>
  <c r="N1410" i="1"/>
  <c r="N1409" i="1"/>
  <c r="N1407" i="1"/>
  <c r="N1405" i="1"/>
  <c r="N1404" i="1"/>
  <c r="N1403" i="1"/>
  <c r="N1402" i="1"/>
  <c r="N1400" i="1"/>
  <c r="N1398" i="1"/>
  <c r="N1391" i="1"/>
  <c r="N1384" i="1"/>
  <c r="N1381" i="1"/>
  <c r="N1377" i="1"/>
  <c r="N1376" i="1"/>
  <c r="N1372" i="1"/>
  <c r="N1370" i="1"/>
  <c r="N1368" i="1"/>
  <c r="N1367" i="1"/>
  <c r="N1366" i="1"/>
  <c r="N1365" i="1"/>
  <c r="N1361" i="1"/>
  <c r="N1359" i="1"/>
  <c r="N1356" i="1"/>
  <c r="N1354" i="1"/>
  <c r="N1352" i="1"/>
  <c r="N1351" i="1"/>
  <c r="N1346" i="1"/>
  <c r="N1345" i="1"/>
  <c r="N1344" i="1"/>
  <c r="N1343" i="1"/>
  <c r="N1342" i="1"/>
  <c r="N1341" i="1"/>
  <c r="N1340" i="1"/>
  <c r="N1339" i="1"/>
  <c r="N1335" i="1"/>
  <c r="N1330" i="1"/>
  <c r="N1327" i="1"/>
  <c r="N1326" i="1"/>
  <c r="N1325" i="1"/>
  <c r="N1324" i="1"/>
  <c r="N1323" i="1"/>
  <c r="N1321" i="1"/>
  <c r="N1319" i="1"/>
  <c r="N1317" i="1"/>
  <c r="N1312" i="1"/>
  <c r="N1308" i="1"/>
  <c r="N1307" i="1"/>
  <c r="N1306" i="1"/>
  <c r="N1305" i="1"/>
  <c r="N1304" i="1"/>
  <c r="N1302" i="1"/>
  <c r="N1301" i="1"/>
  <c r="N1299" i="1"/>
  <c r="N1298" i="1"/>
  <c r="N1297" i="1"/>
  <c r="N1293" i="1"/>
  <c r="N1292" i="1"/>
  <c r="N1291" i="1"/>
  <c r="N1289" i="1"/>
  <c r="N1288" i="1"/>
  <c r="N1282" i="1"/>
  <c r="N1280" i="1"/>
  <c r="N1279" i="1"/>
  <c r="N1277" i="1"/>
  <c r="N1276" i="1"/>
  <c r="N1275" i="1"/>
  <c r="N1273" i="1"/>
  <c r="N1272" i="1"/>
  <c r="N1269" i="1"/>
  <c r="N1267" i="1"/>
  <c r="N1265" i="1"/>
  <c r="N1263" i="1"/>
  <c r="N1262" i="1"/>
  <c r="N1261" i="1"/>
  <c r="N1260" i="1"/>
  <c r="N1259" i="1"/>
  <c r="N1258" i="1"/>
  <c r="N1256" i="1"/>
  <c r="N1254" i="1"/>
  <c r="N1253" i="1"/>
  <c r="N1252" i="1"/>
  <c r="N1250" i="1"/>
  <c r="N1249" i="1"/>
  <c r="N1248" i="1"/>
  <c r="N1246" i="1"/>
  <c r="N1244" i="1"/>
  <c r="N1243" i="1"/>
  <c r="N1242" i="1"/>
  <c r="N1240" i="1"/>
  <c r="N1237" i="1"/>
  <c r="N1236" i="1"/>
  <c r="N1235" i="1"/>
  <c r="N1234" i="1"/>
  <c r="N1233" i="1"/>
  <c r="N1232" i="1"/>
  <c r="N1231" i="1"/>
  <c r="N1230" i="1"/>
  <c r="N1229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3" i="1"/>
  <c r="N1211" i="1"/>
  <c r="N1210" i="1"/>
  <c r="N1209" i="1"/>
  <c r="N1208" i="1"/>
  <c r="N1207" i="1"/>
  <c r="N1206" i="1"/>
  <c r="N1205" i="1"/>
  <c r="N1202" i="1"/>
  <c r="N1201" i="1"/>
  <c r="N1200" i="1"/>
  <c r="N1199" i="1"/>
  <c r="N1198" i="1"/>
  <c r="N1195" i="1"/>
  <c r="N1194" i="1"/>
  <c r="N1193" i="1"/>
  <c r="N1191" i="1"/>
  <c r="N1189" i="1"/>
  <c r="N1188" i="1"/>
  <c r="N1187" i="1"/>
  <c r="N1186" i="1"/>
  <c r="N1185" i="1"/>
  <c r="N1178" i="1"/>
  <c r="N1175" i="1"/>
  <c r="N1171" i="1"/>
  <c r="N1168" i="1"/>
  <c r="N1166" i="1"/>
  <c r="N1165" i="1"/>
  <c r="N1164" i="1"/>
  <c r="N1163" i="1"/>
  <c r="N1161" i="1"/>
  <c r="N1157" i="1"/>
  <c r="N1156" i="1"/>
  <c r="N1155" i="1"/>
  <c r="N1154" i="1"/>
  <c r="N1153" i="1"/>
  <c r="N1148" i="1"/>
  <c r="N1147" i="1"/>
  <c r="N1146" i="1"/>
  <c r="N1142" i="1"/>
  <c r="N1141" i="1"/>
  <c r="N1140" i="1"/>
  <c r="N1139" i="1"/>
  <c r="N1138" i="1"/>
  <c r="N1137" i="1"/>
  <c r="N1136" i="1"/>
  <c r="N1135" i="1"/>
  <c r="N1134" i="1"/>
  <c r="N1133" i="1"/>
  <c r="N1131" i="1"/>
  <c r="N1128" i="1"/>
  <c r="N1125" i="1"/>
  <c r="N1124" i="1"/>
  <c r="N1123" i="1"/>
  <c r="N1122" i="1"/>
  <c r="N1121" i="1"/>
  <c r="N1117" i="1"/>
  <c r="N1116" i="1"/>
  <c r="N1115" i="1"/>
  <c r="N1111" i="1"/>
  <c r="N1109" i="1"/>
  <c r="N1107" i="1"/>
  <c r="N1105" i="1"/>
  <c r="N1103" i="1"/>
  <c r="N1102" i="1"/>
  <c r="N1100" i="1"/>
  <c r="N1099" i="1"/>
  <c r="N1098" i="1"/>
  <c r="N1097" i="1"/>
  <c r="N1096" i="1"/>
  <c r="N1095" i="1"/>
  <c r="N1094" i="1"/>
  <c r="N1092" i="1"/>
  <c r="N1091" i="1"/>
  <c r="N1090" i="1"/>
  <c r="N1088" i="1"/>
  <c r="N1087" i="1"/>
  <c r="N1086" i="1"/>
  <c r="N1083" i="1"/>
  <c r="N1082" i="1"/>
  <c r="N1081" i="1"/>
  <c r="N1080" i="1"/>
  <c r="N1079" i="1"/>
  <c r="N1078" i="1"/>
  <c r="N1077" i="1"/>
  <c r="N1076" i="1"/>
  <c r="N1074" i="1"/>
  <c r="N1072" i="1"/>
  <c r="N1071" i="1"/>
  <c r="N1070" i="1"/>
  <c r="N1069" i="1"/>
  <c r="N1068" i="1"/>
  <c r="N1067" i="1"/>
  <c r="N1066" i="1"/>
  <c r="N1065" i="1"/>
  <c r="N1063" i="1"/>
  <c r="N1062" i="1"/>
  <c r="N1061" i="1"/>
  <c r="N1059" i="1"/>
  <c r="N1058" i="1"/>
  <c r="N1057" i="1"/>
  <c r="N1056" i="1"/>
  <c r="N1055" i="1"/>
  <c r="N1053" i="1"/>
  <c r="N1052" i="1"/>
  <c r="N1051" i="1"/>
  <c r="N1050" i="1"/>
  <c r="N1049" i="1"/>
  <c r="N1048" i="1"/>
  <c r="N1047" i="1"/>
  <c r="N1037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17" i="1"/>
  <c r="N814" i="1"/>
  <c r="N812" i="1"/>
  <c r="N810" i="1"/>
  <c r="N806" i="1"/>
  <c r="N795" i="1"/>
  <c r="N790" i="1"/>
  <c r="N788" i="1"/>
  <c r="N786" i="1"/>
  <c r="N783" i="1"/>
  <c r="N777" i="1"/>
  <c r="N776" i="1"/>
  <c r="N775" i="1"/>
  <c r="N774" i="1"/>
  <c r="N772" i="1"/>
  <c r="N771" i="1"/>
  <c r="N770" i="1"/>
  <c r="N765" i="1"/>
  <c r="N763" i="1"/>
  <c r="N762" i="1"/>
  <c r="N760" i="1"/>
  <c r="N751" i="1"/>
  <c r="N747" i="1"/>
  <c r="N746" i="1"/>
  <c r="N745" i="1"/>
  <c r="N742" i="1"/>
  <c r="N741" i="1"/>
  <c r="N738" i="1"/>
  <c r="N735" i="1"/>
  <c r="N731" i="1"/>
  <c r="N724" i="1"/>
  <c r="N721" i="1"/>
  <c r="N716" i="1"/>
  <c r="N709" i="1"/>
  <c r="N700" i="1"/>
  <c r="N699" i="1"/>
  <c r="N689" i="1"/>
  <c r="N684" i="1"/>
  <c r="N683" i="1"/>
  <c r="N668" i="1"/>
  <c r="N663" i="1"/>
  <c r="N651" i="1"/>
  <c r="N644" i="1"/>
  <c r="N643" i="1"/>
  <c r="N642" i="1"/>
  <c r="N626" i="1"/>
  <c r="N616" i="1"/>
  <c r="N609" i="1"/>
  <c r="N605" i="1"/>
  <c r="N603" i="1"/>
  <c r="N598" i="1"/>
  <c r="N596" i="1"/>
  <c r="N594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5" i="1"/>
  <c r="N474" i="1"/>
  <c r="N473" i="1"/>
  <c r="N472" i="1"/>
  <c r="N470" i="1"/>
  <c r="N467" i="1"/>
  <c r="N466" i="1"/>
  <c r="N465" i="1"/>
  <c r="N464" i="1"/>
  <c r="N462" i="1"/>
  <c r="N460" i="1"/>
  <c r="N459" i="1"/>
  <c r="N458" i="1"/>
  <c r="N454" i="1"/>
  <c r="N453" i="1"/>
  <c r="N449" i="1"/>
  <c r="N448" i="1"/>
  <c r="N447" i="1"/>
  <c r="N445" i="1"/>
  <c r="N444" i="1"/>
  <c r="N443" i="1"/>
  <c r="N442" i="1"/>
  <c r="N440" i="1"/>
  <c r="N439" i="1"/>
  <c r="N438" i="1"/>
  <c r="N437" i="1"/>
  <c r="N436" i="1"/>
  <c r="N435" i="1"/>
  <c r="N433" i="1"/>
  <c r="N431" i="1"/>
  <c r="N430" i="1"/>
  <c r="N429" i="1"/>
  <c r="N428" i="1"/>
  <c r="N426" i="1"/>
  <c r="N425" i="1"/>
  <c r="N424" i="1"/>
  <c r="N421" i="1"/>
  <c r="N417" i="1"/>
  <c r="N413" i="1"/>
  <c r="N412" i="1"/>
  <c r="N411" i="1"/>
  <c r="N408" i="1"/>
  <c r="N407" i="1"/>
  <c r="N404" i="1"/>
  <c r="N403" i="1"/>
  <c r="N402" i="1"/>
  <c r="N401" i="1"/>
  <c r="N400" i="1"/>
  <c r="N399" i="1"/>
  <c r="N398" i="1"/>
  <c r="N394" i="1"/>
  <c r="N393" i="1"/>
  <c r="N392" i="1"/>
  <c r="N390" i="1"/>
  <c r="N389" i="1"/>
  <c r="N388" i="1"/>
  <c r="N387" i="1"/>
  <c r="N386" i="1"/>
  <c r="N385" i="1"/>
  <c r="N384" i="1"/>
  <c r="N383" i="1"/>
  <c r="N382" i="1"/>
  <c r="N381" i="1"/>
  <c r="N376" i="1"/>
  <c r="N375" i="1"/>
  <c r="N373" i="1"/>
  <c r="N372" i="1"/>
  <c r="N371" i="1"/>
  <c r="N370" i="1"/>
  <c r="N369" i="1"/>
  <c r="N368" i="1"/>
  <c r="N367" i="1"/>
  <c r="N366" i="1"/>
  <c r="N365" i="1"/>
  <c r="N361" i="1"/>
  <c r="N358" i="1"/>
  <c r="N356" i="1"/>
  <c r="N354" i="1"/>
  <c r="N353" i="1"/>
  <c r="N351" i="1"/>
  <c r="N350" i="1"/>
  <c r="N348" i="1"/>
  <c r="N347" i="1"/>
  <c r="N346" i="1"/>
  <c r="N345" i="1"/>
  <c r="N344" i="1"/>
  <c r="N341" i="1"/>
  <c r="N340" i="1"/>
  <c r="N339" i="1"/>
  <c r="N336" i="1"/>
  <c r="N335" i="1"/>
  <c r="N334" i="1"/>
  <c r="N330" i="1"/>
  <c r="N329" i="1"/>
  <c r="N328" i="1"/>
  <c r="N327" i="1"/>
  <c r="N326" i="1"/>
  <c r="N322" i="1"/>
  <c r="N312" i="1"/>
  <c r="N307" i="1"/>
  <c r="N305" i="1"/>
  <c r="N304" i="1"/>
  <c r="N301" i="1"/>
  <c r="N300" i="1"/>
  <c r="N299" i="1"/>
  <c r="N298" i="1"/>
  <c r="N297" i="1"/>
  <c r="N292" i="1"/>
  <c r="N291" i="1"/>
  <c r="N290" i="1"/>
  <c r="N289" i="1"/>
  <c r="N288" i="1"/>
  <c r="N286" i="1"/>
  <c r="N285" i="1"/>
  <c r="N280" i="1"/>
  <c r="N274" i="1"/>
  <c r="N270" i="1"/>
  <c r="N269" i="1"/>
  <c r="N262" i="1"/>
  <c r="N259" i="1"/>
  <c r="N257" i="1"/>
  <c r="N256" i="1"/>
  <c r="N255" i="1"/>
  <c r="N253" i="1"/>
  <c r="N252" i="1"/>
  <c r="N239" i="1"/>
  <c r="N238" i="1"/>
  <c r="N232" i="1"/>
  <c r="N231" i="1"/>
  <c r="N226" i="1"/>
  <c r="N225" i="1"/>
  <c r="N224" i="1"/>
  <c r="N223" i="1"/>
  <c r="N222" i="1"/>
  <c r="N219" i="1"/>
  <c r="N216" i="1"/>
  <c r="N215" i="1"/>
  <c r="N214" i="1"/>
  <c r="N213" i="1"/>
  <c r="N211" i="1"/>
  <c r="N210" i="1"/>
  <c r="N204" i="1"/>
  <c r="N202" i="1"/>
  <c r="N201" i="1"/>
  <c r="N200" i="1"/>
  <c r="N199" i="1"/>
  <c r="N194" i="1"/>
  <c r="N193" i="1"/>
  <c r="N192" i="1"/>
  <c r="N191" i="1"/>
  <c r="N188" i="1"/>
  <c r="N187" i="1"/>
  <c r="N185" i="1"/>
  <c r="N182" i="1"/>
  <c r="N181" i="1"/>
  <c r="N178" i="1"/>
  <c r="N177" i="1"/>
  <c r="N174" i="1"/>
  <c r="N172" i="1"/>
  <c r="N171" i="1"/>
  <c r="N170" i="1"/>
  <c r="N169" i="1"/>
  <c r="N168" i="1"/>
  <c r="N167" i="1"/>
  <c r="N166" i="1"/>
  <c r="N165" i="1"/>
  <c r="N164" i="1"/>
  <c r="N162" i="1"/>
  <c r="N161" i="1"/>
  <c r="N158" i="1"/>
  <c r="N151" i="1"/>
  <c r="N150" i="1"/>
  <c r="N149" i="1"/>
  <c r="N148" i="1"/>
  <c r="N147" i="1"/>
  <c r="N146" i="1"/>
  <c r="N145" i="1"/>
  <c r="N144" i="1"/>
  <c r="N143" i="1"/>
  <c r="N140" i="1"/>
  <c r="N136" i="1"/>
  <c r="N132" i="1"/>
  <c r="N131" i="1"/>
  <c r="N130" i="1"/>
  <c r="N129" i="1"/>
  <c r="N127" i="1"/>
  <c r="N123" i="1"/>
  <c r="N121" i="1"/>
  <c r="N117" i="1"/>
  <c r="N116" i="1"/>
  <c r="N114" i="1"/>
  <c r="N113" i="1"/>
  <c r="N112" i="1"/>
  <c r="N109" i="1"/>
  <c r="N103" i="1"/>
  <c r="N102" i="1"/>
  <c r="N101" i="1"/>
  <c r="N100" i="1"/>
  <c r="N95" i="1"/>
  <c r="N93" i="1"/>
  <c r="N92" i="1"/>
  <c r="N91" i="1"/>
  <c r="N87" i="1"/>
  <c r="N86" i="1"/>
  <c r="N85" i="1"/>
  <c r="N84" i="1"/>
  <c r="N83" i="1"/>
  <c r="N82" i="1"/>
  <c r="N80" i="1"/>
  <c r="N79" i="1"/>
  <c r="N77" i="1"/>
  <c r="N76" i="1"/>
  <c r="N75" i="1"/>
  <c r="N74" i="1"/>
  <c r="N72" i="1"/>
  <c r="N69" i="1"/>
  <c r="N68" i="1"/>
  <c r="N67" i="1"/>
  <c r="N66" i="1"/>
  <c r="N65" i="1"/>
  <c r="N64" i="1"/>
  <c r="N63" i="1"/>
  <c r="N62" i="1"/>
  <c r="N61" i="1"/>
  <c r="N58" i="1"/>
  <c r="N57" i="1"/>
  <c r="N56" i="1"/>
  <c r="N54" i="1"/>
  <c r="N53" i="1"/>
  <c r="N49" i="1"/>
  <c r="N42" i="1"/>
  <c r="N41" i="1"/>
  <c r="N40" i="1"/>
  <c r="N39" i="1"/>
  <c r="N38" i="1"/>
  <c r="N37" i="1"/>
  <c r="N36" i="1"/>
  <c r="N35" i="1"/>
  <c r="N34" i="1"/>
  <c r="N31" i="1"/>
  <c r="N30" i="1"/>
  <c r="N29" i="1"/>
  <c r="N27" i="1"/>
  <c r="N18" i="1"/>
  <c r="N14" i="1"/>
  <c r="N13" i="1"/>
  <c r="N11" i="1"/>
  <c r="N8" i="1"/>
  <c r="N7" i="1"/>
  <c r="N6" i="1"/>
  <c r="M1469" i="1"/>
  <c r="L1469" i="1"/>
  <c r="M1468" i="1"/>
  <c r="L1468" i="1"/>
  <c r="M1467" i="1"/>
  <c r="L1467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1" i="1"/>
  <c r="L1451" i="1"/>
  <c r="M1450" i="1"/>
  <c r="L1450" i="1"/>
  <c r="M1449" i="1"/>
  <c r="L1449" i="1"/>
  <c r="M1448" i="1"/>
  <c r="L1448" i="1"/>
  <c r="M1447" i="1"/>
  <c r="L1447" i="1"/>
  <c r="M1444" i="1"/>
  <c r="L1444" i="1"/>
  <c r="M1441" i="1"/>
  <c r="L1441" i="1"/>
  <c r="M1440" i="1"/>
  <c r="L1440" i="1"/>
  <c r="M1439" i="1"/>
  <c r="L1439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5" i="1"/>
  <c r="L1425" i="1"/>
  <c r="M1423" i="1"/>
  <c r="L1423" i="1"/>
  <c r="M1421" i="1"/>
  <c r="L1421" i="1"/>
  <c r="M1420" i="1"/>
  <c r="L1420" i="1"/>
  <c r="M1419" i="1"/>
  <c r="L1419" i="1"/>
  <c r="M1418" i="1"/>
  <c r="L1418" i="1"/>
  <c r="M1414" i="1"/>
  <c r="L1414" i="1"/>
  <c r="M1413" i="1"/>
  <c r="L1413" i="1"/>
  <c r="M1410" i="1"/>
  <c r="L1410" i="1"/>
  <c r="M1409" i="1"/>
  <c r="L1409" i="1"/>
  <c r="M1407" i="1"/>
  <c r="L1407" i="1"/>
  <c r="M1405" i="1"/>
  <c r="L1405" i="1"/>
  <c r="M1404" i="1"/>
  <c r="L1404" i="1"/>
  <c r="M1403" i="1"/>
  <c r="L1403" i="1"/>
  <c r="M1402" i="1"/>
  <c r="L1402" i="1"/>
  <c r="M1400" i="1"/>
  <c r="L1400" i="1"/>
  <c r="M1398" i="1"/>
  <c r="L1398" i="1"/>
  <c r="M1391" i="1"/>
  <c r="L1391" i="1"/>
  <c r="M1384" i="1"/>
  <c r="L1384" i="1"/>
  <c r="M1381" i="1"/>
  <c r="L1381" i="1"/>
  <c r="M1377" i="1"/>
  <c r="L1377" i="1"/>
  <c r="M1376" i="1"/>
  <c r="L1376" i="1"/>
  <c r="M1372" i="1"/>
  <c r="L1372" i="1"/>
  <c r="M1370" i="1"/>
  <c r="L1370" i="1"/>
  <c r="M1368" i="1"/>
  <c r="L1368" i="1"/>
  <c r="M1367" i="1"/>
  <c r="L1367" i="1"/>
  <c r="M1366" i="1"/>
  <c r="L1366" i="1"/>
  <c r="M1365" i="1"/>
  <c r="L1365" i="1"/>
  <c r="M1361" i="1"/>
  <c r="L1361" i="1"/>
  <c r="M1359" i="1"/>
  <c r="L1359" i="1"/>
  <c r="M1356" i="1"/>
  <c r="L1356" i="1"/>
  <c r="M1354" i="1"/>
  <c r="L1354" i="1"/>
  <c r="M1352" i="1"/>
  <c r="L1352" i="1"/>
  <c r="M1351" i="1"/>
  <c r="L1351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5" i="1"/>
  <c r="L1335" i="1"/>
  <c r="M1330" i="1"/>
  <c r="L1330" i="1"/>
  <c r="M1327" i="1"/>
  <c r="L1327" i="1"/>
  <c r="M1326" i="1"/>
  <c r="L1326" i="1"/>
  <c r="M1325" i="1"/>
  <c r="L1325" i="1"/>
  <c r="M1324" i="1"/>
  <c r="L1324" i="1"/>
  <c r="M1323" i="1"/>
  <c r="L1323" i="1"/>
  <c r="M1321" i="1"/>
  <c r="L1321" i="1"/>
  <c r="M1319" i="1"/>
  <c r="L1319" i="1"/>
  <c r="M1317" i="1"/>
  <c r="L1317" i="1"/>
  <c r="M1312" i="1"/>
  <c r="L1312" i="1"/>
  <c r="M1308" i="1"/>
  <c r="L1308" i="1"/>
  <c r="M1307" i="1"/>
  <c r="L1307" i="1"/>
  <c r="M1306" i="1"/>
  <c r="L1306" i="1"/>
  <c r="M1305" i="1"/>
  <c r="L1305" i="1"/>
  <c r="M1304" i="1"/>
  <c r="L1304" i="1"/>
  <c r="M1302" i="1"/>
  <c r="L1302" i="1"/>
  <c r="M1301" i="1"/>
  <c r="L1301" i="1"/>
  <c r="M1299" i="1"/>
  <c r="L1299" i="1"/>
  <c r="M1298" i="1"/>
  <c r="L1298" i="1"/>
  <c r="M1297" i="1"/>
  <c r="L1297" i="1"/>
  <c r="M1293" i="1"/>
  <c r="L1293" i="1"/>
  <c r="M1292" i="1"/>
  <c r="L1292" i="1"/>
  <c r="M1291" i="1"/>
  <c r="L1291" i="1"/>
  <c r="M1289" i="1"/>
  <c r="L1289" i="1"/>
  <c r="M1288" i="1"/>
  <c r="L1288" i="1"/>
  <c r="M1282" i="1"/>
  <c r="L1282" i="1"/>
  <c r="M1280" i="1"/>
  <c r="L1280" i="1"/>
  <c r="M1279" i="1"/>
  <c r="L1279" i="1"/>
  <c r="M1277" i="1"/>
  <c r="L1277" i="1"/>
  <c r="M1276" i="1"/>
  <c r="L1276" i="1"/>
  <c r="M1275" i="1"/>
  <c r="L1275" i="1"/>
  <c r="M1273" i="1"/>
  <c r="L1273" i="1"/>
  <c r="M1272" i="1"/>
  <c r="L1272" i="1"/>
  <c r="M1269" i="1"/>
  <c r="L1269" i="1"/>
  <c r="M1267" i="1"/>
  <c r="L1267" i="1"/>
  <c r="M1265" i="1"/>
  <c r="L1265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6" i="1"/>
  <c r="L1256" i="1"/>
  <c r="M1254" i="1"/>
  <c r="L1254" i="1"/>
  <c r="M1253" i="1"/>
  <c r="L1253" i="1"/>
  <c r="M1252" i="1"/>
  <c r="L1252" i="1"/>
  <c r="M1250" i="1"/>
  <c r="L1250" i="1"/>
  <c r="M1249" i="1"/>
  <c r="L1249" i="1"/>
  <c r="M1248" i="1"/>
  <c r="L1248" i="1"/>
  <c r="M1246" i="1"/>
  <c r="L1246" i="1"/>
  <c r="M1244" i="1"/>
  <c r="L1244" i="1"/>
  <c r="M1243" i="1"/>
  <c r="L1243" i="1"/>
  <c r="M1242" i="1"/>
  <c r="L1242" i="1"/>
  <c r="M1240" i="1"/>
  <c r="L1240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3" i="1"/>
  <c r="L1213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2" i="1"/>
  <c r="L1202" i="1"/>
  <c r="M1201" i="1"/>
  <c r="L1201" i="1"/>
  <c r="M1200" i="1"/>
  <c r="L1200" i="1"/>
  <c r="M1199" i="1"/>
  <c r="L1199" i="1"/>
  <c r="M1198" i="1"/>
  <c r="L1198" i="1"/>
  <c r="M1195" i="1"/>
  <c r="L1195" i="1"/>
  <c r="M1194" i="1"/>
  <c r="L1194" i="1"/>
  <c r="M1193" i="1"/>
  <c r="L1193" i="1"/>
  <c r="M1191" i="1"/>
  <c r="L1191" i="1"/>
  <c r="M1189" i="1"/>
  <c r="L1189" i="1"/>
  <c r="M1188" i="1"/>
  <c r="L1188" i="1"/>
  <c r="M1187" i="1"/>
  <c r="L1187" i="1"/>
  <c r="M1186" i="1"/>
  <c r="L1186" i="1"/>
  <c r="M1185" i="1"/>
  <c r="L1185" i="1"/>
  <c r="M1178" i="1"/>
  <c r="L1178" i="1"/>
  <c r="M1175" i="1"/>
  <c r="L1175" i="1"/>
  <c r="M1171" i="1"/>
  <c r="L1171" i="1"/>
  <c r="M1168" i="1"/>
  <c r="L1168" i="1"/>
  <c r="M1166" i="1"/>
  <c r="L1166" i="1"/>
  <c r="M1165" i="1"/>
  <c r="L1165" i="1"/>
  <c r="M1164" i="1"/>
  <c r="L1164" i="1"/>
  <c r="M1163" i="1"/>
  <c r="L1163" i="1"/>
  <c r="M1161" i="1"/>
  <c r="L1161" i="1"/>
  <c r="M1157" i="1"/>
  <c r="L1157" i="1"/>
  <c r="M1156" i="1"/>
  <c r="L1156" i="1"/>
  <c r="M1155" i="1"/>
  <c r="L1155" i="1"/>
  <c r="M1154" i="1"/>
  <c r="L1154" i="1"/>
  <c r="M1153" i="1"/>
  <c r="L1153" i="1"/>
  <c r="M1148" i="1"/>
  <c r="L1148" i="1"/>
  <c r="M1147" i="1"/>
  <c r="L1147" i="1"/>
  <c r="M1146" i="1"/>
  <c r="L1146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1" i="1"/>
  <c r="L1131" i="1"/>
  <c r="M1128" i="1"/>
  <c r="L1128" i="1"/>
  <c r="M1125" i="1"/>
  <c r="L1125" i="1"/>
  <c r="M1124" i="1"/>
  <c r="L1124" i="1"/>
  <c r="M1123" i="1"/>
  <c r="L1123" i="1"/>
  <c r="M1122" i="1"/>
  <c r="L1122" i="1"/>
  <c r="M1121" i="1"/>
  <c r="L1121" i="1"/>
  <c r="M1117" i="1"/>
  <c r="L1117" i="1"/>
  <c r="M1116" i="1"/>
  <c r="L1116" i="1"/>
  <c r="M1115" i="1"/>
  <c r="L1115" i="1"/>
  <c r="M1111" i="1"/>
  <c r="L1111" i="1"/>
  <c r="M1109" i="1"/>
  <c r="L1109" i="1"/>
  <c r="M1107" i="1"/>
  <c r="L1107" i="1"/>
  <c r="M1105" i="1"/>
  <c r="L1105" i="1"/>
  <c r="M1103" i="1"/>
  <c r="L1103" i="1"/>
  <c r="M1102" i="1"/>
  <c r="L1102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2" i="1"/>
  <c r="L1092" i="1"/>
  <c r="M1091" i="1"/>
  <c r="L1091" i="1"/>
  <c r="M1090" i="1"/>
  <c r="L1090" i="1"/>
  <c r="M1088" i="1"/>
  <c r="L1088" i="1"/>
  <c r="M1087" i="1"/>
  <c r="L1087" i="1"/>
  <c r="M1086" i="1"/>
  <c r="L1086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4" i="1"/>
  <c r="L1074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3" i="1"/>
  <c r="L1063" i="1"/>
  <c r="M1062" i="1"/>
  <c r="L1062" i="1"/>
  <c r="M1061" i="1"/>
  <c r="L1061" i="1"/>
  <c r="M1059" i="1"/>
  <c r="L1059" i="1"/>
  <c r="M1058" i="1"/>
  <c r="L1058" i="1"/>
  <c r="M1057" i="1"/>
  <c r="L1057" i="1"/>
  <c r="M1056" i="1"/>
  <c r="L1056" i="1"/>
  <c r="M1055" i="1"/>
  <c r="L1055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37" i="1"/>
  <c r="L1037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17" i="1"/>
  <c r="L817" i="1"/>
  <c r="M814" i="1"/>
  <c r="L814" i="1"/>
  <c r="M812" i="1"/>
  <c r="L812" i="1"/>
  <c r="M810" i="1"/>
  <c r="L810" i="1"/>
  <c r="M806" i="1"/>
  <c r="L806" i="1"/>
  <c r="M795" i="1"/>
  <c r="L795" i="1"/>
  <c r="M790" i="1"/>
  <c r="L790" i="1"/>
  <c r="M788" i="1"/>
  <c r="L788" i="1"/>
  <c r="M786" i="1"/>
  <c r="L786" i="1"/>
  <c r="M783" i="1"/>
  <c r="L783" i="1"/>
  <c r="M777" i="1"/>
  <c r="L777" i="1"/>
  <c r="M776" i="1"/>
  <c r="L776" i="1"/>
  <c r="M775" i="1"/>
  <c r="L775" i="1"/>
  <c r="M774" i="1"/>
  <c r="L774" i="1"/>
  <c r="M772" i="1"/>
  <c r="L772" i="1"/>
  <c r="M771" i="1"/>
  <c r="L771" i="1"/>
  <c r="M770" i="1"/>
  <c r="L770" i="1"/>
  <c r="M765" i="1"/>
  <c r="L765" i="1"/>
  <c r="M763" i="1"/>
  <c r="L763" i="1"/>
  <c r="M762" i="1"/>
  <c r="L762" i="1"/>
  <c r="M760" i="1"/>
  <c r="L760" i="1"/>
  <c r="M751" i="1"/>
  <c r="L751" i="1"/>
  <c r="M747" i="1"/>
  <c r="L747" i="1"/>
  <c r="M746" i="1"/>
  <c r="L746" i="1"/>
  <c r="M745" i="1"/>
  <c r="L745" i="1"/>
  <c r="M742" i="1"/>
  <c r="L742" i="1"/>
  <c r="M741" i="1"/>
  <c r="L741" i="1"/>
  <c r="M738" i="1"/>
  <c r="L738" i="1"/>
  <c r="M735" i="1"/>
  <c r="L735" i="1"/>
  <c r="M731" i="1"/>
  <c r="L731" i="1"/>
  <c r="M724" i="1"/>
  <c r="L724" i="1"/>
  <c r="M721" i="1"/>
  <c r="L721" i="1"/>
  <c r="M716" i="1"/>
  <c r="L716" i="1"/>
  <c r="M709" i="1"/>
  <c r="L709" i="1"/>
  <c r="M700" i="1"/>
  <c r="L700" i="1"/>
  <c r="M699" i="1"/>
  <c r="L699" i="1"/>
  <c r="M689" i="1"/>
  <c r="L689" i="1"/>
  <c r="M684" i="1"/>
  <c r="L684" i="1"/>
  <c r="M683" i="1"/>
  <c r="L683" i="1"/>
  <c r="M668" i="1"/>
  <c r="L668" i="1"/>
  <c r="M663" i="1"/>
  <c r="L663" i="1"/>
  <c r="M651" i="1"/>
  <c r="L651" i="1"/>
  <c r="M644" i="1"/>
  <c r="L644" i="1"/>
  <c r="M643" i="1"/>
  <c r="L643" i="1"/>
  <c r="M642" i="1"/>
  <c r="L642" i="1"/>
  <c r="M626" i="1"/>
  <c r="L626" i="1"/>
  <c r="M616" i="1"/>
  <c r="L616" i="1"/>
  <c r="M609" i="1"/>
  <c r="L609" i="1"/>
  <c r="M605" i="1"/>
  <c r="L605" i="1"/>
  <c r="M603" i="1"/>
  <c r="L603" i="1"/>
  <c r="M598" i="1"/>
  <c r="L598" i="1"/>
  <c r="M596" i="1"/>
  <c r="L596" i="1"/>
  <c r="M594" i="1"/>
  <c r="L594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5" i="1"/>
  <c r="L475" i="1"/>
  <c r="M474" i="1"/>
  <c r="L474" i="1"/>
  <c r="M473" i="1"/>
  <c r="L473" i="1"/>
  <c r="M472" i="1"/>
  <c r="L472" i="1"/>
  <c r="M470" i="1"/>
  <c r="L470" i="1"/>
  <c r="M467" i="1"/>
  <c r="L467" i="1"/>
  <c r="M466" i="1"/>
  <c r="L466" i="1"/>
  <c r="M465" i="1"/>
  <c r="L465" i="1"/>
  <c r="M464" i="1"/>
  <c r="L464" i="1"/>
  <c r="M462" i="1"/>
  <c r="L462" i="1"/>
  <c r="M460" i="1"/>
  <c r="L460" i="1"/>
  <c r="M459" i="1"/>
  <c r="L459" i="1"/>
  <c r="M458" i="1"/>
  <c r="L458" i="1"/>
  <c r="M454" i="1"/>
  <c r="L454" i="1"/>
  <c r="M453" i="1"/>
  <c r="L453" i="1"/>
  <c r="M449" i="1"/>
  <c r="L449" i="1"/>
  <c r="M448" i="1"/>
  <c r="L448" i="1"/>
  <c r="M447" i="1"/>
  <c r="L447" i="1"/>
  <c r="M445" i="1"/>
  <c r="L445" i="1"/>
  <c r="M444" i="1"/>
  <c r="L444" i="1"/>
  <c r="M443" i="1"/>
  <c r="L443" i="1"/>
  <c r="M442" i="1"/>
  <c r="L442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3" i="1"/>
  <c r="L433" i="1"/>
  <c r="M431" i="1"/>
  <c r="L431" i="1"/>
  <c r="M430" i="1"/>
  <c r="L430" i="1"/>
  <c r="M429" i="1"/>
  <c r="L429" i="1"/>
  <c r="M428" i="1"/>
  <c r="L428" i="1"/>
  <c r="M426" i="1"/>
  <c r="L426" i="1"/>
  <c r="M425" i="1"/>
  <c r="L425" i="1"/>
  <c r="M424" i="1"/>
  <c r="L424" i="1"/>
  <c r="M421" i="1"/>
  <c r="L421" i="1"/>
  <c r="M417" i="1"/>
  <c r="L417" i="1"/>
  <c r="M413" i="1"/>
  <c r="L413" i="1"/>
  <c r="M412" i="1"/>
  <c r="L412" i="1"/>
  <c r="M411" i="1"/>
  <c r="L411" i="1"/>
  <c r="M408" i="1"/>
  <c r="L408" i="1"/>
  <c r="M407" i="1"/>
  <c r="L407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4" i="1"/>
  <c r="L394" i="1"/>
  <c r="M393" i="1"/>
  <c r="L393" i="1"/>
  <c r="M392" i="1"/>
  <c r="L392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76" i="1"/>
  <c r="L376" i="1"/>
  <c r="M375" i="1"/>
  <c r="L375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1" i="1"/>
  <c r="L361" i="1"/>
  <c r="M358" i="1"/>
  <c r="L358" i="1"/>
  <c r="M356" i="1"/>
  <c r="L356" i="1"/>
  <c r="M354" i="1"/>
  <c r="L354" i="1"/>
  <c r="M353" i="1"/>
  <c r="L353" i="1"/>
  <c r="M351" i="1"/>
  <c r="L351" i="1"/>
  <c r="M350" i="1"/>
  <c r="L350" i="1"/>
  <c r="M348" i="1"/>
  <c r="L348" i="1"/>
  <c r="M347" i="1"/>
  <c r="L347" i="1"/>
  <c r="M346" i="1"/>
  <c r="L346" i="1"/>
  <c r="M345" i="1"/>
  <c r="L345" i="1"/>
  <c r="M344" i="1"/>
  <c r="L344" i="1"/>
  <c r="M341" i="1"/>
  <c r="L341" i="1"/>
  <c r="M340" i="1"/>
  <c r="L340" i="1"/>
  <c r="M339" i="1"/>
  <c r="L339" i="1"/>
  <c r="M336" i="1"/>
  <c r="L336" i="1"/>
  <c r="M335" i="1"/>
  <c r="L335" i="1"/>
  <c r="M334" i="1"/>
  <c r="L334" i="1"/>
  <c r="M330" i="1"/>
  <c r="L330" i="1"/>
  <c r="M329" i="1"/>
  <c r="L329" i="1"/>
  <c r="M328" i="1"/>
  <c r="L328" i="1"/>
  <c r="M327" i="1"/>
  <c r="L327" i="1"/>
  <c r="M326" i="1"/>
  <c r="L326" i="1"/>
  <c r="M322" i="1"/>
  <c r="L322" i="1"/>
  <c r="M312" i="1"/>
  <c r="L312" i="1"/>
  <c r="M307" i="1"/>
  <c r="L307" i="1"/>
  <c r="M305" i="1"/>
  <c r="L305" i="1"/>
  <c r="M304" i="1"/>
  <c r="L304" i="1"/>
  <c r="M301" i="1"/>
  <c r="L301" i="1"/>
  <c r="M300" i="1"/>
  <c r="L300" i="1"/>
  <c r="M299" i="1"/>
  <c r="L299" i="1"/>
  <c r="M298" i="1"/>
  <c r="L298" i="1"/>
  <c r="M297" i="1"/>
  <c r="L297" i="1"/>
  <c r="M292" i="1"/>
  <c r="L292" i="1"/>
  <c r="M291" i="1"/>
  <c r="L291" i="1"/>
  <c r="M290" i="1"/>
  <c r="L290" i="1"/>
  <c r="M289" i="1"/>
  <c r="L289" i="1"/>
  <c r="M288" i="1"/>
  <c r="L288" i="1"/>
  <c r="M286" i="1"/>
  <c r="L286" i="1"/>
  <c r="M285" i="1"/>
  <c r="L285" i="1"/>
  <c r="M280" i="1"/>
  <c r="L280" i="1"/>
  <c r="M274" i="1"/>
  <c r="L274" i="1"/>
  <c r="M270" i="1"/>
  <c r="L270" i="1"/>
  <c r="M269" i="1"/>
  <c r="L269" i="1"/>
  <c r="M262" i="1"/>
  <c r="L262" i="1"/>
  <c r="M259" i="1"/>
  <c r="L259" i="1"/>
  <c r="M257" i="1"/>
  <c r="L257" i="1"/>
  <c r="M256" i="1"/>
  <c r="L256" i="1"/>
  <c r="M255" i="1"/>
  <c r="L255" i="1"/>
  <c r="M253" i="1"/>
  <c r="L253" i="1"/>
  <c r="M252" i="1"/>
  <c r="L252" i="1"/>
  <c r="M239" i="1"/>
  <c r="L239" i="1"/>
  <c r="M238" i="1"/>
  <c r="L238" i="1"/>
  <c r="M232" i="1"/>
  <c r="L232" i="1"/>
  <c r="M231" i="1"/>
  <c r="L231" i="1"/>
  <c r="M226" i="1"/>
  <c r="L226" i="1"/>
  <c r="M225" i="1"/>
  <c r="L225" i="1"/>
  <c r="M224" i="1"/>
  <c r="L224" i="1"/>
  <c r="M223" i="1"/>
  <c r="L223" i="1"/>
  <c r="M222" i="1"/>
  <c r="L222" i="1"/>
  <c r="M219" i="1"/>
  <c r="L219" i="1"/>
  <c r="M216" i="1"/>
  <c r="L216" i="1"/>
  <c r="M215" i="1"/>
  <c r="L215" i="1"/>
  <c r="M214" i="1"/>
  <c r="L214" i="1"/>
  <c r="M213" i="1"/>
  <c r="L213" i="1"/>
  <c r="M211" i="1"/>
  <c r="L211" i="1"/>
  <c r="M210" i="1"/>
  <c r="L210" i="1"/>
  <c r="M204" i="1"/>
  <c r="L204" i="1"/>
  <c r="M202" i="1"/>
  <c r="L202" i="1"/>
  <c r="M201" i="1"/>
  <c r="L201" i="1"/>
  <c r="M200" i="1"/>
  <c r="L200" i="1"/>
  <c r="M199" i="1"/>
  <c r="L199" i="1"/>
  <c r="M194" i="1"/>
  <c r="L194" i="1"/>
  <c r="M193" i="1"/>
  <c r="L193" i="1"/>
  <c r="M192" i="1"/>
  <c r="L192" i="1"/>
  <c r="M191" i="1"/>
  <c r="L191" i="1"/>
  <c r="M188" i="1"/>
  <c r="L188" i="1"/>
  <c r="M187" i="1"/>
  <c r="L187" i="1"/>
  <c r="M185" i="1"/>
  <c r="L185" i="1"/>
  <c r="M182" i="1"/>
  <c r="L182" i="1"/>
  <c r="M181" i="1"/>
  <c r="L181" i="1"/>
  <c r="M178" i="1"/>
  <c r="L178" i="1"/>
  <c r="M177" i="1"/>
  <c r="L177" i="1"/>
  <c r="M174" i="1"/>
  <c r="L174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2" i="1"/>
  <c r="L162" i="1"/>
  <c r="M161" i="1"/>
  <c r="L161" i="1"/>
  <c r="M158" i="1"/>
  <c r="L158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0" i="1"/>
  <c r="L140" i="1"/>
  <c r="M136" i="1"/>
  <c r="L136" i="1"/>
  <c r="M132" i="1"/>
  <c r="L132" i="1"/>
  <c r="M131" i="1"/>
  <c r="L131" i="1"/>
  <c r="M130" i="1"/>
  <c r="L130" i="1"/>
  <c r="M129" i="1"/>
  <c r="L129" i="1"/>
  <c r="M127" i="1"/>
  <c r="L127" i="1"/>
  <c r="M123" i="1"/>
  <c r="L123" i="1"/>
  <c r="M121" i="1"/>
  <c r="L121" i="1"/>
  <c r="M117" i="1"/>
  <c r="L117" i="1"/>
  <c r="M116" i="1"/>
  <c r="L116" i="1"/>
  <c r="M114" i="1"/>
  <c r="L114" i="1"/>
  <c r="M113" i="1"/>
  <c r="L113" i="1"/>
  <c r="M112" i="1"/>
  <c r="L112" i="1"/>
  <c r="M109" i="1"/>
  <c r="L109" i="1"/>
  <c r="M103" i="1"/>
  <c r="L103" i="1"/>
  <c r="M102" i="1"/>
  <c r="L102" i="1"/>
  <c r="M101" i="1"/>
  <c r="L101" i="1"/>
  <c r="M100" i="1"/>
  <c r="L100" i="1"/>
  <c r="M95" i="1"/>
  <c r="L95" i="1"/>
  <c r="M93" i="1"/>
  <c r="L93" i="1"/>
  <c r="M92" i="1"/>
  <c r="L92" i="1"/>
  <c r="M91" i="1"/>
  <c r="L91" i="1"/>
  <c r="M87" i="1"/>
  <c r="L87" i="1"/>
  <c r="M86" i="1"/>
  <c r="L86" i="1"/>
  <c r="M85" i="1"/>
  <c r="L85" i="1"/>
  <c r="M84" i="1"/>
  <c r="L84" i="1"/>
  <c r="M83" i="1"/>
  <c r="L83" i="1"/>
  <c r="M82" i="1"/>
  <c r="L82" i="1"/>
  <c r="M80" i="1"/>
  <c r="L80" i="1"/>
  <c r="M79" i="1"/>
  <c r="L79" i="1"/>
  <c r="M77" i="1"/>
  <c r="L77" i="1"/>
  <c r="M76" i="1"/>
  <c r="L76" i="1"/>
  <c r="M75" i="1"/>
  <c r="L75" i="1"/>
  <c r="M74" i="1"/>
  <c r="L74" i="1"/>
  <c r="M72" i="1"/>
  <c r="L72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58" i="1"/>
  <c r="L58" i="1"/>
  <c r="M57" i="1"/>
  <c r="L57" i="1"/>
  <c r="M56" i="1"/>
  <c r="L56" i="1"/>
  <c r="M54" i="1"/>
  <c r="L54" i="1"/>
  <c r="M53" i="1"/>
  <c r="L53" i="1"/>
  <c r="M49" i="1"/>
  <c r="L49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1" i="1"/>
  <c r="L31" i="1"/>
  <c r="M30" i="1"/>
  <c r="L30" i="1"/>
  <c r="M29" i="1"/>
  <c r="L29" i="1"/>
  <c r="M27" i="1"/>
  <c r="L27" i="1"/>
  <c r="M18" i="1"/>
  <c r="L18" i="1"/>
  <c r="M14" i="1"/>
  <c r="L14" i="1"/>
  <c r="M13" i="1"/>
  <c r="L13" i="1"/>
  <c r="M11" i="1"/>
  <c r="L11" i="1"/>
  <c r="M8" i="1"/>
  <c r="L8" i="1"/>
  <c r="M7" i="1"/>
  <c r="L7" i="1"/>
  <c r="M6" i="1"/>
  <c r="L6" i="1"/>
  <c r="S288" i="1" l="1"/>
  <c r="S1136" i="1"/>
  <c r="S1163" i="1"/>
  <c r="S1185" i="1"/>
  <c r="S1218" i="1"/>
  <c r="S1226" i="1"/>
  <c r="S1157" i="1"/>
  <c r="S1175" i="1"/>
  <c r="S1193" i="1"/>
  <c r="S1205" i="1"/>
  <c r="S300" i="1"/>
  <c r="S1405" i="1"/>
  <c r="S1420" i="1"/>
  <c r="S1432" i="1"/>
  <c r="S1447" i="1"/>
  <c r="S1457" i="1"/>
  <c r="S77" i="1"/>
  <c r="S151" i="1"/>
  <c r="S168" i="1"/>
  <c r="S225" i="1"/>
  <c r="S255" i="1"/>
  <c r="S312" i="1"/>
  <c r="S361" i="1"/>
  <c r="S385" i="1"/>
  <c r="S436" i="1"/>
  <c r="S445" i="1"/>
  <c r="S1272" i="1"/>
  <c r="S1216" i="1"/>
  <c r="S74" i="1"/>
  <c r="S84" i="1"/>
  <c r="S204" i="1"/>
  <c r="S269" i="1"/>
  <c r="S290" i="1"/>
  <c r="S329" i="1"/>
  <c r="S354" i="1"/>
  <c r="S402" i="1"/>
  <c r="S417" i="1"/>
  <c r="S431" i="1"/>
  <c r="S442" i="1"/>
  <c r="S504" i="1"/>
  <c r="S512" i="1"/>
  <c r="S568" i="1"/>
  <c r="S576" i="1"/>
  <c r="S584" i="1"/>
  <c r="S609" i="1"/>
  <c r="S771" i="1"/>
  <c r="S822" i="1"/>
  <c r="S830" i="1"/>
  <c r="S846" i="1"/>
  <c r="S854" i="1"/>
  <c r="S862" i="1"/>
  <c r="S886" i="1"/>
  <c r="S894" i="1"/>
  <c r="S902" i="1"/>
  <c r="S910" i="1"/>
  <c r="S1014" i="1"/>
  <c r="S1138" i="1"/>
  <c r="S1165" i="1"/>
  <c r="S1187" i="1"/>
  <c r="S1199" i="1"/>
  <c r="S1220" i="1"/>
  <c r="S1229" i="1"/>
  <c r="S1202" i="1"/>
  <c r="S1431" i="1"/>
  <c r="S1456" i="1"/>
  <c r="S920" i="1"/>
  <c r="S928" i="1"/>
  <c r="S936" i="1"/>
  <c r="S944" i="1"/>
  <c r="S952" i="1"/>
  <c r="S1425" i="1"/>
  <c r="S503" i="1"/>
  <c r="S1137" i="1"/>
  <c r="S1148" i="1"/>
  <c r="S1164" i="1"/>
  <c r="S1186" i="1"/>
  <c r="S1198" i="1"/>
  <c r="S1098" i="1"/>
  <c r="S14" i="1"/>
  <c r="S36" i="1"/>
  <c r="S53" i="1"/>
  <c r="S75" i="1"/>
  <c r="S85" i="1"/>
  <c r="S149" i="1"/>
  <c r="S177" i="1"/>
  <c r="S270" i="1"/>
  <c r="S291" i="1"/>
  <c r="S305" i="1"/>
  <c r="S383" i="1"/>
  <c r="S403" i="1"/>
  <c r="S433" i="1"/>
  <c r="S497" i="1"/>
  <c r="S505" i="1"/>
  <c r="S513" i="1"/>
  <c r="S429" i="1"/>
  <c r="S486" i="1"/>
  <c r="S502" i="1"/>
  <c r="S534" i="1"/>
  <c r="S550" i="1"/>
  <c r="S582" i="1"/>
  <c r="S709" i="1"/>
  <c r="S765" i="1"/>
  <c r="S814" i="1"/>
  <c r="S1301" i="1"/>
  <c r="S1302" i="1"/>
  <c r="S35" i="1"/>
  <c r="S968" i="1"/>
  <c r="S474" i="1"/>
  <c r="S484" i="1"/>
  <c r="S516" i="1"/>
  <c r="S524" i="1"/>
  <c r="S532" i="1"/>
  <c r="S548" i="1"/>
  <c r="S564" i="1"/>
  <c r="S580" i="1"/>
  <c r="S1135" i="1"/>
  <c r="S34" i="1"/>
  <c r="S42" i="1"/>
  <c r="S62" i="1"/>
  <c r="S72" i="1"/>
  <c r="S83" i="1"/>
  <c r="S95" i="1"/>
  <c r="S131" i="1"/>
  <c r="S172" i="1"/>
  <c r="S202" i="1"/>
  <c r="S262" i="1"/>
  <c r="S289" i="1"/>
  <c r="S328" i="1"/>
  <c r="S341" i="1"/>
  <c r="S353" i="1"/>
  <c r="S401" i="1"/>
  <c r="S413" i="1"/>
  <c r="S430" i="1"/>
  <c r="S440" i="1"/>
  <c r="S511" i="1"/>
  <c r="S519" i="1"/>
  <c r="S950" i="1"/>
  <c r="S958" i="1"/>
  <c r="S966" i="1"/>
  <c r="S990" i="1"/>
  <c r="S1261" i="1"/>
  <c r="S1291" i="1"/>
  <c r="S529" i="1"/>
  <c r="S823" i="1"/>
  <c r="S855" i="1"/>
  <c r="S863" i="1"/>
  <c r="S527" i="1"/>
  <c r="S535" i="1"/>
  <c r="S543" i="1"/>
  <c r="S551" i="1"/>
  <c r="S1304" i="1"/>
  <c r="S879" i="1"/>
  <c r="S895" i="1"/>
  <c r="S1384" i="1"/>
  <c r="S1133" i="1"/>
  <c r="S1141" i="1"/>
  <c r="S1156" i="1"/>
  <c r="S1254" i="1"/>
  <c r="S1305" i="1"/>
  <c r="S1421" i="1"/>
  <c r="S103" i="1"/>
  <c r="S483" i="1"/>
  <c r="S491" i="1"/>
  <c r="S515" i="1"/>
  <c r="S531" i="1"/>
  <c r="S921" i="1"/>
  <c r="S937" i="1"/>
  <c r="S6" i="1"/>
  <c r="S79" i="1"/>
  <c r="S144" i="1"/>
  <c r="S158" i="1"/>
  <c r="S199" i="1"/>
  <c r="S256" i="1"/>
  <c r="S298" i="1"/>
  <c r="S322" i="1"/>
  <c r="S336" i="1"/>
  <c r="S373" i="1"/>
  <c r="S386" i="1"/>
  <c r="S398" i="1"/>
  <c r="S408" i="1"/>
  <c r="S762" i="1"/>
  <c r="S826" i="1"/>
  <c r="S834" i="1"/>
  <c r="S850" i="1"/>
  <c r="S874" i="1"/>
  <c r="S1035" i="1"/>
  <c r="S1053" i="1"/>
  <c r="S1063" i="1"/>
  <c r="S8" i="1"/>
  <c r="S61" i="1"/>
  <c r="S69" i="1"/>
  <c r="S162" i="1"/>
  <c r="S1139" i="1"/>
  <c r="S1166" i="1"/>
  <c r="S1188" i="1"/>
  <c r="S1200" i="1"/>
  <c r="S18" i="1"/>
  <c r="S76" i="1"/>
  <c r="S86" i="1"/>
  <c r="S150" i="1"/>
  <c r="S253" i="1"/>
  <c r="S274" i="1"/>
  <c r="S358" i="1"/>
  <c r="S404" i="1"/>
  <c r="S435" i="1"/>
  <c r="S444" i="1"/>
  <c r="S482" i="1"/>
  <c r="S490" i="1"/>
  <c r="S506" i="1"/>
  <c r="S522" i="1"/>
  <c r="S546" i="1"/>
  <c r="S562" i="1"/>
  <c r="S570" i="1"/>
  <c r="S7" i="1"/>
  <c r="S68" i="1"/>
  <c r="S80" i="1"/>
  <c r="S561" i="1"/>
  <c r="S569" i="1"/>
  <c r="S927" i="1"/>
  <c r="S943" i="1"/>
  <c r="S951" i="1"/>
  <c r="S999" i="1"/>
  <c r="S1015" i="1"/>
  <c r="S1024" i="1"/>
  <c r="S684" i="1"/>
  <c r="S751" i="1"/>
  <c r="S795" i="1"/>
  <c r="S824" i="1"/>
  <c r="S832" i="1"/>
  <c r="S840" i="1"/>
  <c r="S864" i="1"/>
  <c r="S896" i="1"/>
  <c r="S904" i="1"/>
  <c r="S594" i="1"/>
  <c r="S642" i="1"/>
  <c r="S841" i="1"/>
  <c r="S873" i="1"/>
  <c r="S889" i="1"/>
  <c r="S145" i="1"/>
  <c r="S161" i="1"/>
  <c r="S200" i="1"/>
  <c r="S257" i="1"/>
  <c r="S299" i="1"/>
  <c r="S339" i="1"/>
  <c r="S375" i="1"/>
  <c r="S399" i="1"/>
  <c r="S493" i="1"/>
  <c r="S501" i="1"/>
  <c r="S525" i="1"/>
  <c r="S533" i="1"/>
  <c r="S541" i="1"/>
  <c r="S549" i="1"/>
  <c r="S573" i="1"/>
  <c r="S581" i="1"/>
  <c r="S700" i="1"/>
  <c r="S763" i="1"/>
  <c r="S827" i="1"/>
  <c r="S835" i="1"/>
  <c r="S843" i="1"/>
  <c r="S899" i="1"/>
  <c r="S923" i="1"/>
  <c r="S931" i="1"/>
  <c r="S939" i="1"/>
  <c r="S947" i="1"/>
  <c r="S1011" i="1"/>
  <c r="S1019" i="1"/>
  <c r="S1074" i="1"/>
  <c r="S340" i="1"/>
  <c r="S376" i="1"/>
  <c r="S400" i="1"/>
  <c r="S510" i="1"/>
  <c r="S518" i="1"/>
  <c r="S836" i="1"/>
  <c r="S884" i="1"/>
  <c r="S900" i="1"/>
  <c r="S948" i="1"/>
  <c r="S964" i="1"/>
  <c r="S1020" i="1"/>
  <c r="S575" i="1"/>
  <c r="S605" i="1"/>
  <c r="S663" i="1"/>
  <c r="S716" i="1"/>
  <c r="S745" i="1"/>
  <c r="S770" i="1"/>
  <c r="S829" i="1"/>
  <c r="S837" i="1"/>
  <c r="S845" i="1"/>
  <c r="S893" i="1"/>
  <c r="S901" i="1"/>
  <c r="S925" i="1"/>
  <c r="S1339" i="1"/>
  <c r="S56" i="1"/>
  <c r="S1017" i="1"/>
  <c r="S1026" i="1"/>
  <c r="S1297" i="1"/>
  <c r="S1356" i="1"/>
  <c r="S954" i="1"/>
  <c r="S1233" i="1"/>
  <c r="S1244" i="1"/>
  <c r="S1256" i="1"/>
  <c r="S1267" i="1"/>
  <c r="S1298" i="1"/>
  <c r="S1308" i="1"/>
  <c r="S1178" i="1"/>
  <c r="S1194" i="1"/>
  <c r="S1299" i="1"/>
  <c r="S1047" i="1"/>
  <c r="S1056" i="1"/>
  <c r="S1086" i="1"/>
  <c r="S933" i="1"/>
  <c r="S949" i="1"/>
  <c r="S957" i="1"/>
  <c r="S965" i="1"/>
  <c r="S1022" i="1"/>
  <c r="S1048" i="1"/>
  <c r="S1262" i="1"/>
  <c r="S1448" i="1"/>
  <c r="S1016" i="1"/>
  <c r="S1131" i="1"/>
  <c r="S1140" i="1"/>
  <c r="S1155" i="1"/>
  <c r="S1168" i="1"/>
  <c r="S1201" i="1"/>
  <c r="S1222" i="1"/>
  <c r="S1231" i="1"/>
  <c r="S1253" i="1"/>
  <c r="S1263" i="1"/>
  <c r="S1293" i="1"/>
  <c r="S1354" i="1"/>
  <c r="S1423" i="1"/>
  <c r="S1449" i="1"/>
  <c r="S1359" i="1"/>
  <c r="S1428" i="1"/>
  <c r="S1451" i="1"/>
  <c r="S411" i="1"/>
  <c r="S428" i="1"/>
  <c r="S475" i="1"/>
  <c r="S471" i="1"/>
  <c r="S875" i="1"/>
  <c r="S1344" i="1"/>
  <c r="S1361" i="1"/>
  <c r="S1450" i="1"/>
  <c r="S916" i="1"/>
  <c r="S932" i="1"/>
  <c r="S1134" i="1"/>
  <c r="S1115" i="1"/>
  <c r="S1116" i="1"/>
  <c r="S1325" i="1"/>
  <c r="S1342" i="1"/>
  <c r="S1460" i="1"/>
  <c r="S1082" i="1"/>
  <c r="S1103" i="1"/>
  <c r="S1444" i="1"/>
  <c r="S1069" i="1"/>
  <c r="S1221" i="1"/>
  <c r="S960" i="1"/>
  <c r="S930" i="1"/>
  <c r="S938" i="1"/>
  <c r="S986" i="1"/>
  <c r="S1018" i="1"/>
  <c r="S1370" i="1"/>
  <c r="S1400" i="1"/>
  <c r="S1004" i="1"/>
  <c r="S1107" i="1"/>
  <c r="S1147" i="1"/>
  <c r="S1259" i="1"/>
  <c r="S1330" i="1"/>
  <c r="S1376" i="1"/>
  <c r="S1403" i="1"/>
  <c r="S1418" i="1"/>
  <c r="S1455" i="1"/>
  <c r="S1109" i="1"/>
  <c r="S1208" i="1"/>
  <c r="S1227" i="1"/>
  <c r="S1236" i="1"/>
  <c r="S1404" i="1"/>
  <c r="S982" i="1"/>
  <c r="S1006" i="1"/>
  <c r="S1111" i="1"/>
  <c r="S1209" i="1"/>
  <c r="S1275" i="1"/>
  <c r="S1407" i="1"/>
  <c r="S1005" i="1"/>
  <c r="S1439" i="1"/>
  <c r="S1269" i="1"/>
  <c r="S1282" i="1"/>
  <c r="S1327" i="1"/>
  <c r="S1372" i="1"/>
  <c r="S1402" i="1"/>
  <c r="S1414" i="1"/>
  <c r="S1012" i="1"/>
  <c r="S959" i="1"/>
  <c r="S1007" i="1"/>
  <c r="S1433" i="1"/>
  <c r="S1398" i="1"/>
  <c r="S1430" i="1"/>
  <c r="S941" i="1"/>
  <c r="S903" i="1"/>
  <c r="S1154" i="1"/>
  <c r="S1340" i="1"/>
  <c r="S1352" i="1"/>
  <c r="S913" i="1"/>
  <c r="S929" i="1"/>
  <c r="S953" i="1"/>
  <c r="S961" i="1"/>
  <c r="S969" i="1"/>
  <c r="S993" i="1"/>
  <c r="S1009" i="1"/>
  <c r="S1034" i="1"/>
  <c r="S1171" i="1"/>
  <c r="S1191" i="1"/>
  <c r="S1232" i="1"/>
  <c r="S907" i="1"/>
  <c r="S979" i="1"/>
  <c r="S995" i="1"/>
  <c r="S1003" i="1"/>
  <c r="S1037" i="1"/>
  <c r="S1055" i="1"/>
  <c r="S1105" i="1"/>
  <c r="S1122" i="1"/>
  <c r="S1206" i="1"/>
  <c r="S1351" i="1"/>
  <c r="S984" i="1"/>
  <c r="S992" i="1"/>
  <c r="S1000" i="1"/>
  <c r="S1008" i="1"/>
  <c r="S1025" i="1"/>
  <c r="S1033" i="1"/>
  <c r="S1051" i="1"/>
  <c r="S1211" i="1"/>
  <c r="S1277" i="1"/>
  <c r="S1306" i="1"/>
  <c r="S918" i="1"/>
  <c r="S926" i="1"/>
  <c r="S1391" i="1"/>
  <c r="S1195" i="1"/>
  <c r="S1207" i="1"/>
  <c r="S1058" i="1"/>
  <c r="S1249" i="1"/>
  <c r="S1260" i="1"/>
  <c r="S1273" i="1"/>
  <c r="S1289" i="1"/>
  <c r="S1335" i="1"/>
  <c r="S1346" i="1"/>
  <c r="S540" i="1"/>
  <c r="S708" i="1"/>
  <c r="S732" i="1"/>
  <c r="S748" i="1"/>
  <c r="S756" i="1"/>
  <c r="S780" i="1"/>
  <c r="S796" i="1"/>
  <c r="S280" i="1"/>
  <c r="S607" i="1"/>
  <c r="S623" i="1"/>
  <c r="S1028" i="1"/>
  <c r="S655" i="1"/>
  <c r="S695" i="1"/>
  <c r="S703" i="1"/>
  <c r="S1146" i="1"/>
  <c r="S711" i="1"/>
  <c r="S1161" i="1"/>
  <c r="S719" i="1"/>
  <c r="S767" i="1"/>
  <c r="S1246" i="1"/>
  <c r="S799" i="1"/>
  <c r="S831" i="1"/>
  <c r="S1429" i="1"/>
  <c r="S881" i="1"/>
  <c r="S1469" i="1"/>
  <c r="S876" i="1"/>
  <c r="S10" i="1"/>
  <c r="S186" i="1"/>
  <c r="S425" i="1"/>
  <c r="S521" i="1"/>
  <c r="S545" i="1"/>
  <c r="S553" i="1"/>
  <c r="S617" i="1"/>
  <c r="S633" i="1"/>
  <c r="S697" i="1"/>
  <c r="S705" i="1"/>
  <c r="S721" i="1"/>
  <c r="S729" i="1"/>
  <c r="S753" i="1"/>
  <c r="S793" i="1"/>
  <c r="S833" i="1"/>
  <c r="S517" i="1"/>
  <c r="S621" i="1"/>
  <c r="S693" i="1"/>
  <c r="S701" i="1"/>
  <c r="S797" i="1"/>
  <c r="S260" i="1"/>
  <c r="S276" i="1"/>
  <c r="S459" i="1"/>
  <c r="S619" i="1"/>
  <c r="S723" i="1"/>
  <c r="S731" i="1"/>
  <c r="S859" i="1"/>
  <c r="S286" i="1"/>
  <c r="S294" i="1"/>
  <c r="S350" i="1"/>
  <c r="S437" i="1"/>
  <c r="S287" i="1"/>
  <c r="S295" i="1"/>
  <c r="S335" i="1"/>
  <c r="S470" i="1"/>
  <c r="S614" i="1"/>
  <c r="S630" i="1"/>
  <c r="S638" i="1"/>
  <c r="S678" i="1"/>
  <c r="S742" i="1"/>
  <c r="S798" i="1"/>
  <c r="S806" i="1"/>
  <c r="S735" i="1"/>
  <c r="S265" i="1"/>
  <c r="S432" i="1"/>
  <c r="S480" i="1"/>
  <c r="S560" i="1"/>
  <c r="S616" i="1"/>
  <c r="S640" i="1"/>
  <c r="S664" i="1"/>
  <c r="S680" i="1"/>
  <c r="S696" i="1"/>
  <c r="S712" i="1"/>
  <c r="S720" i="1"/>
  <c r="S728" i="1"/>
  <c r="S744" i="1"/>
  <c r="S752" i="1"/>
  <c r="S784" i="1"/>
  <c r="S283" i="1"/>
  <c r="S331" i="1"/>
  <c r="S426" i="1"/>
  <c r="S458" i="1"/>
  <c r="S498" i="1"/>
  <c r="S554" i="1"/>
  <c r="S610" i="1"/>
  <c r="S674" i="1"/>
  <c r="S698" i="1"/>
  <c r="S730" i="1"/>
  <c r="S746" i="1"/>
  <c r="S754" i="1"/>
  <c r="S778" i="1"/>
  <c r="S818" i="1"/>
  <c r="S882" i="1"/>
  <c r="S12" i="1"/>
  <c r="S44" i="1"/>
  <c r="S132" i="1"/>
  <c r="S140" i="1"/>
  <c r="S180" i="1"/>
  <c r="S188" i="1"/>
  <c r="S100" i="1"/>
  <c r="S29" i="1"/>
  <c r="S45" i="1"/>
  <c r="S93" i="1"/>
  <c r="S125" i="1"/>
  <c r="S133" i="1"/>
  <c r="S165" i="1"/>
  <c r="S181" i="1"/>
  <c r="S197" i="1"/>
  <c r="S860" i="1"/>
  <c r="S215" i="1"/>
  <c r="S263" i="1"/>
  <c r="S303" i="1"/>
  <c r="S311" i="1"/>
  <c r="S327" i="1"/>
  <c r="S391" i="1"/>
  <c r="S446" i="1"/>
  <c r="S454" i="1"/>
  <c r="S734" i="1"/>
  <c r="S758" i="1"/>
  <c r="S226" i="1"/>
  <c r="S234" i="1"/>
  <c r="S330" i="1"/>
  <c r="S362" i="1"/>
  <c r="S370" i="1"/>
  <c r="S378" i="1"/>
  <c r="S394" i="1"/>
  <c r="S489" i="1"/>
  <c r="S713" i="1"/>
  <c r="S785" i="1"/>
  <c r="S359" i="1"/>
  <c r="S17" i="1"/>
  <c r="S25" i="1"/>
  <c r="S33" i="1"/>
  <c r="S41" i="1"/>
  <c r="S49" i="1"/>
  <c r="S57" i="1"/>
  <c r="S97" i="1"/>
  <c r="S113" i="1"/>
  <c r="S169" i="1"/>
  <c r="S193" i="1"/>
  <c r="S209" i="1"/>
  <c r="S219" i="1"/>
  <c r="S235" i="1"/>
  <c r="S347" i="1"/>
  <c r="S363" i="1"/>
  <c r="S371" i="1"/>
  <c r="S395" i="1"/>
  <c r="S450" i="1"/>
  <c r="S586" i="1"/>
  <c r="S714" i="1"/>
  <c r="S722" i="1"/>
  <c r="S794" i="1"/>
  <c r="S802" i="1"/>
  <c r="S866" i="1"/>
  <c r="S212" i="1"/>
  <c r="S766" i="1"/>
  <c r="S776" i="1"/>
  <c r="S22" i="1"/>
  <c r="S46" i="1"/>
  <c r="S78" i="1"/>
  <c r="S134" i="1"/>
  <c r="S166" i="1"/>
  <c r="S198" i="1"/>
  <c r="S206" i="1"/>
  <c r="S220" i="1"/>
  <c r="S244" i="1"/>
  <c r="S284" i="1"/>
  <c r="S348" i="1"/>
  <c r="S372" i="1"/>
  <c r="S419" i="1"/>
  <c r="S451" i="1"/>
  <c r="S523" i="1"/>
  <c r="S595" i="1"/>
  <c r="S699" i="1"/>
  <c r="S715" i="1"/>
  <c r="S23" i="1"/>
  <c r="S31" i="1"/>
  <c r="S39" i="1"/>
  <c r="S47" i="1"/>
  <c r="S87" i="1"/>
  <c r="S111" i="1"/>
  <c r="S135" i="1"/>
  <c r="S143" i="1"/>
  <c r="S167" i="1"/>
  <c r="S191" i="1"/>
  <c r="S207" i="1"/>
  <c r="S213" i="1"/>
  <c r="S221" i="1"/>
  <c r="S237" i="1"/>
  <c r="S285" i="1"/>
  <c r="S301" i="1"/>
  <c r="S325" i="1"/>
  <c r="S349" i="1"/>
  <c r="S381" i="1"/>
  <c r="S397" i="1"/>
  <c r="S412" i="1"/>
  <c r="S420" i="1"/>
  <c r="S460" i="1"/>
  <c r="S492" i="1"/>
  <c r="S500" i="1"/>
  <c r="S692" i="1"/>
  <c r="S861" i="1"/>
  <c r="S885" i="1"/>
  <c r="S114" i="1"/>
  <c r="S146" i="1"/>
  <c r="S170" i="1"/>
  <c r="S178" i="1"/>
  <c r="S210" i="1"/>
  <c r="S216" i="1"/>
  <c r="S224" i="1"/>
  <c r="S232" i="1"/>
  <c r="S296" i="1"/>
  <c r="S304" i="1"/>
  <c r="S352" i="1"/>
  <c r="S360" i="1"/>
  <c r="S384" i="1"/>
  <c r="S455" i="1"/>
  <c r="S495" i="1"/>
  <c r="S679" i="1"/>
  <c r="S727" i="1"/>
  <c r="S803" i="1"/>
  <c r="S772" i="1"/>
  <c r="S804" i="1"/>
  <c r="S24" i="1"/>
  <c r="S32" i="1"/>
  <c r="S40" i="1"/>
  <c r="S64" i="1"/>
  <c r="S128" i="1"/>
  <c r="S152" i="1"/>
  <c r="S192" i="1"/>
  <c r="S208" i="1"/>
  <c r="S214" i="1"/>
  <c r="S222" i="1"/>
  <c r="S238" i="1"/>
  <c r="S310" i="1"/>
  <c r="S366" i="1"/>
  <c r="S374" i="1"/>
  <c r="S453" i="1"/>
  <c r="S469" i="1"/>
  <c r="S477" i="1"/>
  <c r="S485" i="1"/>
  <c r="S509" i="1"/>
  <c r="S757" i="1"/>
  <c r="S774" i="1"/>
  <c r="S870" i="1"/>
  <c r="S878" i="1"/>
  <c r="S11" i="1"/>
  <c r="S19" i="1"/>
  <c r="S27" i="1"/>
  <c r="S43" i="1"/>
  <c r="S59" i="1"/>
  <c r="S99" i="1"/>
  <c r="S139" i="1"/>
  <c r="S147" i="1"/>
  <c r="S155" i="1"/>
  <c r="S195" i="1"/>
  <c r="S211" i="1"/>
  <c r="S233" i="1"/>
  <c r="S249" i="1"/>
  <c r="S297" i="1"/>
  <c r="S456" i="1"/>
  <c r="S496" i="1"/>
  <c r="S632" i="1"/>
  <c r="S704" i="1"/>
  <c r="S801" i="1"/>
  <c r="S825" i="1"/>
  <c r="S865" i="1"/>
  <c r="AL472" i="2"/>
  <c r="AL469" i="2"/>
  <c r="AL468" i="2"/>
  <c r="B367" i="9" l="1"/>
  <c r="B366" i="9"/>
  <c r="B365" i="9"/>
  <c r="B364" i="9"/>
  <c r="B363" i="9"/>
  <c r="C363" i="9" s="1"/>
  <c r="B362" i="9"/>
  <c r="C362" i="9" s="1"/>
  <c r="B361" i="9"/>
  <c r="B360" i="9"/>
  <c r="C360" i="9" s="1"/>
  <c r="B359" i="9"/>
  <c r="C359" i="9" s="1"/>
  <c r="B358" i="9"/>
  <c r="B357" i="9"/>
  <c r="B356" i="9"/>
  <c r="B355" i="9"/>
  <c r="B132" i="9"/>
  <c r="C132" i="9" s="1"/>
  <c r="B131" i="9"/>
  <c r="C131" i="9" s="1"/>
  <c r="B130" i="9"/>
  <c r="B129" i="9"/>
  <c r="B128" i="9"/>
  <c r="B127" i="9"/>
  <c r="B126" i="9"/>
  <c r="B125" i="9"/>
  <c r="C125" i="9" s="1"/>
  <c r="B124" i="9"/>
  <c r="C124" i="9" s="1"/>
  <c r="B123" i="9"/>
  <c r="B122" i="9"/>
  <c r="B121" i="9"/>
  <c r="C121" i="9" s="1"/>
  <c r="B120" i="9"/>
  <c r="C120" i="9" s="1"/>
  <c r="B119" i="9"/>
  <c r="B118" i="9"/>
  <c r="B117" i="9"/>
  <c r="B116" i="9"/>
  <c r="C116" i="9" s="1"/>
  <c r="B115" i="9"/>
  <c r="C115" i="9" s="1"/>
  <c r="B114" i="9"/>
  <c r="C114" i="9" s="1"/>
  <c r="B113" i="9"/>
  <c r="C113" i="9" s="1"/>
  <c r="B112" i="9"/>
  <c r="C112" i="9" s="1"/>
  <c r="B111" i="9"/>
  <c r="C111" i="9" s="1"/>
  <c r="B110" i="9"/>
  <c r="C110" i="9" s="1"/>
  <c r="B109" i="9"/>
  <c r="C109" i="9" s="1"/>
  <c r="B108" i="9"/>
  <c r="C108" i="9" s="1"/>
  <c r="B107" i="9"/>
  <c r="C107" i="9" s="1"/>
  <c r="B106" i="9"/>
  <c r="C106" i="9" s="1"/>
  <c r="B105" i="9"/>
  <c r="B104" i="9"/>
  <c r="C104" i="9" s="1"/>
  <c r="B103" i="9"/>
  <c r="B102" i="9"/>
  <c r="C102" i="9" s="1"/>
  <c r="B101" i="9"/>
  <c r="B100" i="9"/>
  <c r="B99" i="9"/>
  <c r="B98" i="9"/>
  <c r="B97" i="9"/>
  <c r="B96" i="9"/>
  <c r="C96" i="9" s="1"/>
  <c r="B95" i="9"/>
  <c r="B94" i="9"/>
  <c r="C94" i="9" s="1"/>
  <c r="B93" i="9"/>
  <c r="C93" i="9" s="1"/>
  <c r="B92" i="9"/>
  <c r="B91" i="9"/>
  <c r="C91" i="9" s="1"/>
  <c r="B90" i="9"/>
  <c r="C90" i="9" s="1"/>
  <c r="B89" i="9"/>
  <c r="C89" i="9" s="1"/>
  <c r="B88" i="9"/>
  <c r="B87" i="9"/>
  <c r="C87" i="9" s="1"/>
  <c r="B86" i="9"/>
  <c r="B85" i="9"/>
  <c r="C85" i="9" s="1"/>
  <c r="B84" i="9"/>
  <c r="B83" i="9"/>
  <c r="C83" i="9" s="1"/>
  <c r="B82" i="9"/>
  <c r="C82" i="9" s="1"/>
  <c r="B81" i="9"/>
  <c r="C81" i="9" s="1"/>
  <c r="B80" i="9"/>
  <c r="B79" i="9"/>
  <c r="B78" i="9"/>
  <c r="B77" i="9"/>
  <c r="B76" i="9"/>
  <c r="B75" i="9"/>
  <c r="B74" i="9"/>
  <c r="C74" i="9" s="1"/>
  <c r="B73" i="9"/>
  <c r="C73" i="9" s="1"/>
  <c r="B72" i="9"/>
  <c r="C72" i="9" s="1"/>
  <c r="B71" i="9"/>
  <c r="C71" i="9" s="1"/>
  <c r="B70" i="9"/>
  <c r="C70" i="9" s="1"/>
  <c r="B69" i="9"/>
  <c r="B68" i="9"/>
  <c r="B67" i="9"/>
  <c r="B66" i="9"/>
  <c r="C66" i="9" s="1"/>
  <c r="B65" i="9"/>
  <c r="C65" i="9" s="1"/>
  <c r="B64" i="9"/>
  <c r="B63" i="9"/>
  <c r="C63" i="9" s="1"/>
  <c r="B62" i="9"/>
  <c r="B61" i="9"/>
  <c r="B60" i="9"/>
  <c r="B59" i="9"/>
  <c r="C59" i="9" s="1"/>
  <c r="B58" i="9"/>
  <c r="C58" i="9" s="1"/>
  <c r="B57" i="9"/>
  <c r="B56" i="9"/>
  <c r="B55" i="9"/>
  <c r="B54" i="9"/>
  <c r="C54" i="9" s="1"/>
  <c r="B53" i="9"/>
  <c r="C53" i="9" s="1"/>
  <c r="B52" i="9"/>
  <c r="C52" i="9" s="1"/>
  <c r="B51" i="9"/>
  <c r="C51" i="9" s="1"/>
  <c r="B50" i="9"/>
  <c r="C50" i="9" s="1"/>
  <c r="B49" i="9"/>
  <c r="C49" i="9" s="1"/>
  <c r="B48" i="9"/>
  <c r="C48" i="9" s="1"/>
  <c r="B47" i="9"/>
  <c r="B46" i="9"/>
  <c r="B45" i="9"/>
  <c r="B44" i="9"/>
  <c r="C44" i="9" s="1"/>
  <c r="B43" i="9"/>
  <c r="B42" i="9"/>
  <c r="C42" i="9" s="1"/>
  <c r="B41" i="9"/>
  <c r="B40" i="9"/>
  <c r="C40" i="9" s="1"/>
  <c r="B39" i="9"/>
  <c r="C39" i="9" s="1"/>
  <c r="B38" i="9"/>
  <c r="B37" i="9"/>
  <c r="B36" i="9"/>
  <c r="B35" i="9"/>
  <c r="C35" i="9" s="1"/>
  <c r="B34" i="9"/>
  <c r="B33" i="9"/>
  <c r="C33" i="9" s="1"/>
  <c r="B32" i="9"/>
  <c r="B31" i="9"/>
  <c r="C31" i="9" s="1"/>
  <c r="B30" i="9"/>
  <c r="C30" i="9" s="1"/>
  <c r="B29" i="9"/>
  <c r="C29" i="9" s="1"/>
  <c r="B28" i="9"/>
  <c r="C28" i="9" s="1"/>
  <c r="B335" i="9"/>
  <c r="B334" i="9"/>
  <c r="B333" i="9"/>
  <c r="B332" i="9"/>
  <c r="B331" i="9"/>
  <c r="B330" i="9"/>
  <c r="C330" i="9" s="1"/>
  <c r="B329" i="9"/>
  <c r="B328" i="9"/>
  <c r="B327" i="9"/>
  <c r="C327" i="9" s="1"/>
  <c r="B326" i="9"/>
  <c r="C326" i="9" s="1"/>
  <c r="B325" i="9"/>
  <c r="B324" i="9"/>
  <c r="B323" i="9"/>
  <c r="B322" i="9"/>
  <c r="B321" i="9"/>
  <c r="B320" i="9"/>
  <c r="C320" i="9" s="1"/>
  <c r="B319" i="9"/>
  <c r="B318" i="9"/>
  <c r="C318" i="9" s="1"/>
  <c r="B317" i="9"/>
  <c r="B316" i="9"/>
  <c r="C316" i="9" s="1"/>
  <c r="B315" i="9"/>
  <c r="C315" i="9" s="1"/>
  <c r="B314" i="9"/>
  <c r="C314" i="9" s="1"/>
  <c r="B313" i="9"/>
  <c r="C313" i="9" s="1"/>
  <c r="B312" i="9"/>
  <c r="B311" i="9"/>
  <c r="B310" i="9"/>
  <c r="B309" i="9"/>
  <c r="B308" i="9"/>
  <c r="C308" i="9" s="1"/>
  <c r="B307" i="9"/>
  <c r="C307" i="9" s="1"/>
  <c r="B306" i="9"/>
  <c r="B305" i="9"/>
  <c r="C305" i="9" s="1"/>
  <c r="B304" i="9"/>
  <c r="B303" i="9"/>
  <c r="C303" i="9" s="1"/>
  <c r="B302" i="9"/>
  <c r="C302" i="9" s="1"/>
  <c r="B301" i="9"/>
  <c r="B300" i="9"/>
  <c r="C300" i="9" s="1"/>
  <c r="B299" i="9"/>
  <c r="C299" i="9" s="1"/>
  <c r="B298" i="9"/>
  <c r="B297" i="9"/>
  <c r="C297" i="9" s="1"/>
  <c r="B296" i="9"/>
  <c r="B295" i="9"/>
  <c r="C295" i="9" s="1"/>
  <c r="B294" i="9"/>
  <c r="B293" i="9"/>
  <c r="B292" i="9"/>
  <c r="C292" i="9" s="1"/>
  <c r="B291" i="9"/>
  <c r="C291" i="9" s="1"/>
  <c r="B290" i="9"/>
  <c r="B289" i="9"/>
  <c r="B288" i="9"/>
  <c r="C288" i="9" s="1"/>
  <c r="B287" i="9"/>
  <c r="C287" i="9" s="1"/>
  <c r="B286" i="9"/>
  <c r="C286" i="9" s="1"/>
  <c r="B285" i="9"/>
  <c r="B284" i="9"/>
  <c r="C284" i="9" s="1"/>
  <c r="B283" i="9"/>
  <c r="B282" i="9"/>
  <c r="B281" i="9"/>
  <c r="C281" i="9" s="1"/>
  <c r="B280" i="9"/>
  <c r="C280" i="9" s="1"/>
  <c r="B279" i="9"/>
  <c r="B278" i="9"/>
  <c r="B277" i="9"/>
  <c r="C277" i="9" s="1"/>
  <c r="B276" i="9"/>
  <c r="C276" i="9" s="1"/>
  <c r="B275" i="9"/>
  <c r="C275" i="9" s="1"/>
  <c r="B274" i="9"/>
  <c r="C274" i="9" s="1"/>
  <c r="B273" i="9"/>
  <c r="B272" i="9"/>
  <c r="B271" i="9"/>
  <c r="C271" i="9" s="1"/>
  <c r="B270" i="9"/>
  <c r="C270" i="9" s="1"/>
  <c r="B269" i="9"/>
  <c r="B268" i="9"/>
  <c r="B267" i="9"/>
  <c r="B266" i="9"/>
  <c r="C266" i="9" s="1"/>
  <c r="B265" i="9"/>
  <c r="C265" i="9" s="1"/>
  <c r="B264" i="9"/>
  <c r="B263" i="9"/>
  <c r="C263" i="9" s="1"/>
  <c r="B262" i="9"/>
  <c r="B261" i="9"/>
  <c r="C261" i="9" s="1"/>
  <c r="B260" i="9"/>
  <c r="B259" i="9"/>
  <c r="B258" i="9"/>
  <c r="C258" i="9" s="1"/>
  <c r="B257" i="9"/>
  <c r="B256" i="9"/>
  <c r="B255" i="9"/>
  <c r="C255" i="9" s="1"/>
  <c r="B254" i="9"/>
  <c r="B253" i="9"/>
  <c r="C253" i="9" s="1"/>
  <c r="B252" i="9"/>
  <c r="C252" i="9" s="1"/>
  <c r="B251" i="9"/>
  <c r="C251" i="9" s="1"/>
  <c r="B250" i="9"/>
  <c r="C250" i="9" s="1"/>
  <c r="B249" i="9"/>
  <c r="C249" i="9" s="1"/>
  <c r="B248" i="9"/>
  <c r="B247" i="9"/>
  <c r="C247" i="9" s="1"/>
  <c r="B246" i="9"/>
  <c r="B245" i="9"/>
  <c r="B244" i="9"/>
  <c r="B243" i="9"/>
  <c r="B242" i="9"/>
  <c r="B241" i="9"/>
  <c r="B240" i="9"/>
  <c r="B239" i="9"/>
  <c r="C239" i="9" s="1"/>
  <c r="B238" i="9"/>
  <c r="B237" i="9"/>
  <c r="C237" i="9" s="1"/>
  <c r="B236" i="9"/>
  <c r="B235" i="9"/>
  <c r="B234" i="9"/>
  <c r="B233" i="9"/>
  <c r="B232" i="9"/>
  <c r="B231" i="9"/>
  <c r="C231" i="9" s="1"/>
  <c r="B230" i="9"/>
  <c r="C230" i="9" s="1"/>
  <c r="B229" i="9"/>
  <c r="C229" i="9" s="1"/>
  <c r="B228" i="9"/>
  <c r="C228" i="9" s="1"/>
  <c r="B227" i="9"/>
  <c r="C227" i="9" s="1"/>
  <c r="B226" i="9"/>
  <c r="B225" i="9"/>
  <c r="B224" i="9"/>
  <c r="C224" i="9" s="1"/>
  <c r="B223" i="9"/>
  <c r="C223" i="9" s="1"/>
  <c r="B222" i="9"/>
  <c r="C222" i="9" s="1"/>
  <c r="B221" i="9"/>
  <c r="C221" i="9" s="1"/>
  <c r="B220" i="9"/>
  <c r="C220" i="9" s="1"/>
  <c r="B219" i="9"/>
  <c r="C219" i="9" s="1"/>
  <c r="B218" i="9"/>
  <c r="B217" i="9"/>
  <c r="B216" i="9"/>
  <c r="C216" i="9" s="1"/>
  <c r="B215" i="9"/>
  <c r="C215" i="9" s="1"/>
  <c r="B214" i="9"/>
  <c r="B213" i="9"/>
  <c r="C213" i="9" s="1"/>
  <c r="B212" i="9"/>
  <c r="B211" i="9"/>
  <c r="C211" i="9" s="1"/>
  <c r="B210" i="9"/>
  <c r="B209" i="9"/>
  <c r="B208" i="9"/>
  <c r="C208" i="9" s="1"/>
  <c r="B207" i="9"/>
  <c r="B206" i="9"/>
  <c r="C206" i="9" s="1"/>
  <c r="B205" i="9"/>
  <c r="C205" i="9" s="1"/>
  <c r="B204" i="9"/>
  <c r="C204" i="9" s="1"/>
  <c r="B203" i="9"/>
  <c r="B202" i="9"/>
  <c r="C202" i="9" s="1"/>
  <c r="B201" i="9"/>
  <c r="B200" i="9"/>
  <c r="B199" i="9"/>
  <c r="B198" i="9"/>
  <c r="C198" i="9" s="1"/>
  <c r="B197" i="9"/>
  <c r="C197" i="9" s="1"/>
  <c r="B196" i="9"/>
  <c r="B195" i="9"/>
  <c r="C195" i="9" s="1"/>
  <c r="B194" i="9"/>
  <c r="C194" i="9" s="1"/>
  <c r="B193" i="9"/>
  <c r="B192" i="9"/>
  <c r="C192" i="9" s="1"/>
  <c r="B191" i="9"/>
  <c r="C191" i="9" s="1"/>
  <c r="B190" i="9"/>
  <c r="B189" i="9"/>
  <c r="C189" i="9" s="1"/>
  <c r="B188" i="9"/>
  <c r="B187" i="9"/>
  <c r="C187" i="9" s="1"/>
  <c r="B186" i="9"/>
  <c r="C186" i="9" s="1"/>
  <c r="B185" i="9"/>
  <c r="C185" i="9" s="1"/>
  <c r="B184" i="9"/>
  <c r="C184" i="9" s="1"/>
  <c r="B183" i="9"/>
  <c r="C183" i="9" s="1"/>
  <c r="B182" i="9"/>
  <c r="C182" i="9" s="1"/>
  <c r="B181" i="9"/>
  <c r="C181" i="9" s="1"/>
  <c r="B180" i="9"/>
  <c r="C180" i="9" s="1"/>
  <c r="B179" i="9"/>
  <c r="C179" i="9" s="1"/>
  <c r="B178" i="9"/>
  <c r="B177" i="9"/>
  <c r="C177" i="9" s="1"/>
  <c r="B176" i="9"/>
  <c r="B175" i="9"/>
  <c r="B174" i="9"/>
  <c r="C174" i="9" s="1"/>
  <c r="B173" i="9"/>
  <c r="C173" i="9" s="1"/>
  <c r="B172" i="9"/>
  <c r="C172" i="9" s="1"/>
  <c r="B171" i="9"/>
  <c r="C171" i="9" s="1"/>
  <c r="B170" i="9"/>
  <c r="C170" i="9" s="1"/>
  <c r="B169" i="9"/>
  <c r="B168" i="9"/>
  <c r="B167" i="9"/>
  <c r="C167" i="9" s="1"/>
  <c r="B166" i="9"/>
  <c r="C166" i="9" s="1"/>
  <c r="B165" i="9"/>
  <c r="B164" i="9"/>
  <c r="C164" i="9" s="1"/>
  <c r="B163" i="9"/>
  <c r="B162" i="9"/>
  <c r="C162" i="9" s="1"/>
  <c r="B161" i="9"/>
  <c r="C161" i="9" s="1"/>
  <c r="B160" i="9"/>
  <c r="B159" i="9"/>
  <c r="B158" i="9"/>
  <c r="C158" i="9" s="1"/>
  <c r="B157" i="9"/>
  <c r="B156" i="9"/>
  <c r="C156" i="9" s="1"/>
  <c r="B155" i="9"/>
  <c r="C155" i="9" s="1"/>
  <c r="B154" i="9"/>
  <c r="C154" i="9" s="1"/>
  <c r="B153" i="9"/>
  <c r="C153" i="9" s="1"/>
  <c r="B152" i="9"/>
  <c r="C152" i="9" s="1"/>
  <c r="B151" i="9"/>
  <c r="C151" i="9" s="1"/>
  <c r="B150" i="9"/>
  <c r="C150" i="9" s="1"/>
  <c r="B149" i="9"/>
  <c r="C149" i="9" s="1"/>
  <c r="B148" i="9"/>
  <c r="B147" i="9"/>
  <c r="C147" i="9" s="1"/>
  <c r="B146" i="9"/>
  <c r="B145" i="9"/>
  <c r="C145" i="9" s="1"/>
  <c r="B144" i="9"/>
  <c r="B143" i="9"/>
  <c r="C143" i="9" s="1"/>
  <c r="B142" i="9"/>
  <c r="C142" i="9" s="1"/>
  <c r="B141" i="9"/>
  <c r="B140" i="9"/>
  <c r="C140" i="9" s="1"/>
  <c r="B139" i="9"/>
  <c r="C139" i="9" s="1"/>
  <c r="B138" i="9"/>
  <c r="B137" i="9"/>
  <c r="C137" i="9" s="1"/>
  <c r="B136" i="9"/>
  <c r="C136" i="9" s="1"/>
  <c r="B135" i="9"/>
  <c r="B134" i="9"/>
  <c r="B133" i="9"/>
  <c r="C133" i="9" s="1"/>
  <c r="B347" i="9"/>
  <c r="C347" i="9" s="1"/>
  <c r="B345" i="9"/>
  <c r="B344" i="9"/>
  <c r="B343" i="9"/>
  <c r="B342" i="9"/>
  <c r="B341" i="9"/>
  <c r="C341" i="9" s="1"/>
  <c r="B340" i="9"/>
  <c r="B339" i="9"/>
  <c r="C339" i="9" s="1"/>
  <c r="B338" i="9"/>
  <c r="C338" i="9" s="1"/>
  <c r="B337" i="9"/>
  <c r="C337" i="9" s="1"/>
  <c r="B354" i="9"/>
  <c r="B353" i="9"/>
  <c r="B352" i="9"/>
  <c r="C352" i="9" s="1"/>
  <c r="B351" i="9"/>
  <c r="B350" i="9"/>
  <c r="B349" i="9"/>
  <c r="B348" i="9"/>
  <c r="C348" i="9" s="1"/>
  <c r="B346" i="9"/>
  <c r="B336" i="9"/>
  <c r="C336" i="9" s="1"/>
  <c r="B27" i="9"/>
  <c r="B26" i="9"/>
  <c r="B25" i="9"/>
  <c r="B24" i="9"/>
  <c r="B23" i="9"/>
  <c r="B22" i="9"/>
  <c r="B21" i="9"/>
  <c r="B20" i="9"/>
  <c r="B19" i="9"/>
  <c r="B17" i="9"/>
  <c r="B16" i="9"/>
  <c r="C16" i="9" s="1"/>
  <c r="B15" i="9"/>
  <c r="B14" i="9"/>
  <c r="B13" i="9"/>
  <c r="B12" i="9"/>
  <c r="B11" i="9"/>
  <c r="B10" i="9"/>
  <c r="B9" i="9"/>
  <c r="B8" i="9"/>
  <c r="B7" i="9"/>
  <c r="B368" i="9"/>
  <c r="B6" i="9"/>
  <c r="B5" i="9"/>
  <c r="I1469" i="1"/>
  <c r="I1468" i="1"/>
  <c r="I1467" i="1"/>
  <c r="I1461" i="1"/>
  <c r="I1460" i="1"/>
  <c r="I1459" i="1"/>
  <c r="I1458" i="1"/>
  <c r="I1457" i="1"/>
  <c r="I1456" i="1"/>
  <c r="I1455" i="1"/>
  <c r="I1454" i="1"/>
  <c r="I1451" i="1"/>
  <c r="I1450" i="1"/>
  <c r="I1449" i="1"/>
  <c r="I1448" i="1"/>
  <c r="I1447" i="1"/>
  <c r="I1444" i="1"/>
  <c r="I1441" i="1"/>
  <c r="I1440" i="1"/>
  <c r="I1439" i="1"/>
  <c r="I1435" i="1"/>
  <c r="I1434" i="1"/>
  <c r="I1433" i="1"/>
  <c r="I1432" i="1"/>
  <c r="I1431" i="1"/>
  <c r="I1430" i="1"/>
  <c r="I1429" i="1"/>
  <c r="I1428" i="1"/>
  <c r="I1425" i="1"/>
  <c r="I1423" i="1"/>
  <c r="I1421" i="1"/>
  <c r="I1420" i="1"/>
  <c r="I1419" i="1"/>
  <c r="I1418" i="1"/>
  <c r="I1414" i="1"/>
  <c r="I1413" i="1"/>
  <c r="I1410" i="1"/>
  <c r="I1409" i="1"/>
  <c r="I1407" i="1"/>
  <c r="I1405" i="1"/>
  <c r="I1404" i="1"/>
  <c r="I1403" i="1"/>
  <c r="I1402" i="1"/>
  <c r="I1400" i="1"/>
  <c r="I1398" i="1"/>
  <c r="I1391" i="1"/>
  <c r="I1384" i="1"/>
  <c r="I1381" i="1"/>
  <c r="I1377" i="1"/>
  <c r="I1376" i="1"/>
  <c r="I1372" i="1"/>
  <c r="I1370" i="1"/>
  <c r="I1368" i="1"/>
  <c r="I1367" i="1"/>
  <c r="I1366" i="1"/>
  <c r="I1365" i="1"/>
  <c r="I1361" i="1"/>
  <c r="I1359" i="1"/>
  <c r="I1356" i="1"/>
  <c r="I1354" i="1"/>
  <c r="I1352" i="1"/>
  <c r="I1351" i="1"/>
  <c r="I1346" i="1"/>
  <c r="I1345" i="1"/>
  <c r="I1344" i="1"/>
  <c r="I1343" i="1"/>
  <c r="I1342" i="1"/>
  <c r="I1341" i="1"/>
  <c r="I1340" i="1"/>
  <c r="I1339" i="1"/>
  <c r="I1335" i="1"/>
  <c r="I1330" i="1"/>
  <c r="I1327" i="1"/>
  <c r="I1326" i="1"/>
  <c r="I1325" i="1"/>
  <c r="I1324" i="1"/>
  <c r="I1323" i="1"/>
  <c r="I1321" i="1"/>
  <c r="I1319" i="1"/>
  <c r="I1317" i="1"/>
  <c r="I1312" i="1"/>
  <c r="I1308" i="1"/>
  <c r="I1307" i="1"/>
  <c r="I1306" i="1"/>
  <c r="I1305" i="1"/>
  <c r="I1304" i="1"/>
  <c r="I1302" i="1"/>
  <c r="I1301" i="1"/>
  <c r="I1299" i="1"/>
  <c r="I1298" i="1"/>
  <c r="I1297" i="1"/>
  <c r="I1293" i="1"/>
  <c r="I1292" i="1"/>
  <c r="I1291" i="1"/>
  <c r="I1289" i="1"/>
  <c r="I1288" i="1"/>
  <c r="I1282" i="1"/>
  <c r="I1280" i="1"/>
  <c r="I1279" i="1"/>
  <c r="I1277" i="1"/>
  <c r="I1276" i="1"/>
  <c r="I1275" i="1"/>
  <c r="I1273" i="1"/>
  <c r="I1272" i="1"/>
  <c r="I1269" i="1"/>
  <c r="I1267" i="1"/>
  <c r="I1265" i="1"/>
  <c r="I1263" i="1"/>
  <c r="I1262" i="1"/>
  <c r="I1261" i="1"/>
  <c r="I1260" i="1"/>
  <c r="I1259" i="1"/>
  <c r="I1258" i="1"/>
  <c r="I1256" i="1"/>
  <c r="I1254" i="1"/>
  <c r="I1253" i="1"/>
  <c r="I1252" i="1"/>
  <c r="I1250" i="1"/>
  <c r="I1249" i="1"/>
  <c r="I1248" i="1"/>
  <c r="I1246" i="1"/>
  <c r="I1244" i="1"/>
  <c r="I1243" i="1"/>
  <c r="I1242" i="1"/>
  <c r="I1240" i="1"/>
  <c r="I1237" i="1"/>
  <c r="I1236" i="1"/>
  <c r="I1235" i="1"/>
  <c r="I1234" i="1"/>
  <c r="I1233" i="1"/>
  <c r="I1232" i="1"/>
  <c r="I1231" i="1"/>
  <c r="I1230" i="1"/>
  <c r="I1229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3" i="1"/>
  <c r="I1211" i="1"/>
  <c r="I1210" i="1"/>
  <c r="I1209" i="1"/>
  <c r="I1208" i="1"/>
  <c r="I1207" i="1"/>
  <c r="I1206" i="1"/>
  <c r="I1205" i="1"/>
  <c r="I1202" i="1"/>
  <c r="I1201" i="1"/>
  <c r="I1200" i="1"/>
  <c r="I1199" i="1"/>
  <c r="I1198" i="1"/>
  <c r="I1195" i="1"/>
  <c r="I1194" i="1"/>
  <c r="I1193" i="1"/>
  <c r="I1191" i="1"/>
  <c r="I1189" i="1"/>
  <c r="I1188" i="1"/>
  <c r="I1187" i="1"/>
  <c r="I1186" i="1"/>
  <c r="I1185" i="1"/>
  <c r="I1178" i="1"/>
  <c r="I1175" i="1"/>
  <c r="I1171" i="1"/>
  <c r="I1168" i="1"/>
  <c r="I1166" i="1"/>
  <c r="I1165" i="1"/>
  <c r="I1164" i="1"/>
  <c r="I1163" i="1"/>
  <c r="I1161" i="1"/>
  <c r="I1157" i="1"/>
  <c r="I1156" i="1"/>
  <c r="I1155" i="1"/>
  <c r="I1154" i="1"/>
  <c r="I1153" i="1"/>
  <c r="I1148" i="1"/>
  <c r="I1147" i="1"/>
  <c r="I1146" i="1"/>
  <c r="I1142" i="1"/>
  <c r="I1141" i="1"/>
  <c r="I1140" i="1"/>
  <c r="I1139" i="1"/>
  <c r="I1138" i="1"/>
  <c r="I1137" i="1"/>
  <c r="I1136" i="1"/>
  <c r="I1135" i="1"/>
  <c r="I1134" i="1"/>
  <c r="I1133" i="1"/>
  <c r="I1131" i="1"/>
  <c r="I1128" i="1"/>
  <c r="I1125" i="1"/>
  <c r="I1124" i="1"/>
  <c r="I1123" i="1"/>
  <c r="I1122" i="1"/>
  <c r="I1121" i="1"/>
  <c r="I1117" i="1"/>
  <c r="I1116" i="1"/>
  <c r="I1115" i="1"/>
  <c r="I1111" i="1"/>
  <c r="I1109" i="1"/>
  <c r="I1107" i="1"/>
  <c r="I1105" i="1"/>
  <c r="I1103" i="1"/>
  <c r="I1102" i="1"/>
  <c r="I1100" i="1"/>
  <c r="I1099" i="1"/>
  <c r="I1098" i="1"/>
  <c r="I1097" i="1"/>
  <c r="I1096" i="1"/>
  <c r="I1095" i="1"/>
  <c r="I1094" i="1"/>
  <c r="I1092" i="1"/>
  <c r="I1091" i="1"/>
  <c r="I1090" i="1"/>
  <c r="I1088" i="1"/>
  <c r="I1087" i="1"/>
  <c r="I1086" i="1"/>
  <c r="I1083" i="1"/>
  <c r="I1082" i="1"/>
  <c r="I1081" i="1"/>
  <c r="I1080" i="1"/>
  <c r="I1079" i="1"/>
  <c r="I1078" i="1"/>
  <c r="I1077" i="1"/>
  <c r="I1076" i="1"/>
  <c r="I1074" i="1"/>
  <c r="I1072" i="1"/>
  <c r="I1071" i="1"/>
  <c r="I1070" i="1"/>
  <c r="I1069" i="1"/>
  <c r="I1068" i="1"/>
  <c r="I1067" i="1"/>
  <c r="I1066" i="1"/>
  <c r="I1065" i="1"/>
  <c r="I1063" i="1"/>
  <c r="I1062" i="1"/>
  <c r="I1061" i="1"/>
  <c r="I1059" i="1"/>
  <c r="I1058" i="1"/>
  <c r="I1057" i="1"/>
  <c r="I1056" i="1"/>
  <c r="I1055" i="1"/>
  <c r="I1053" i="1"/>
  <c r="I1052" i="1"/>
  <c r="I1051" i="1"/>
  <c r="I1050" i="1"/>
  <c r="I1049" i="1"/>
  <c r="I1048" i="1"/>
  <c r="I1047" i="1"/>
  <c r="I1037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17" i="1"/>
  <c r="I814" i="1"/>
  <c r="I812" i="1"/>
  <c r="I810" i="1"/>
  <c r="I806" i="1"/>
  <c r="I795" i="1"/>
  <c r="I790" i="1"/>
  <c r="I788" i="1"/>
  <c r="I786" i="1"/>
  <c r="I783" i="1"/>
  <c r="I777" i="1"/>
  <c r="I776" i="1"/>
  <c r="I775" i="1"/>
  <c r="I774" i="1"/>
  <c r="I772" i="1"/>
  <c r="I771" i="1"/>
  <c r="I770" i="1"/>
  <c r="I765" i="1"/>
  <c r="I763" i="1"/>
  <c r="I762" i="1"/>
  <c r="I760" i="1"/>
  <c r="I751" i="1"/>
  <c r="I747" i="1"/>
  <c r="I746" i="1"/>
  <c r="I745" i="1"/>
  <c r="I742" i="1"/>
  <c r="I741" i="1"/>
  <c r="I738" i="1"/>
  <c r="I735" i="1"/>
  <c r="I731" i="1"/>
  <c r="I724" i="1"/>
  <c r="I721" i="1"/>
  <c r="I716" i="1"/>
  <c r="I709" i="1"/>
  <c r="I700" i="1"/>
  <c r="I699" i="1"/>
  <c r="I689" i="1"/>
  <c r="I684" i="1"/>
  <c r="I683" i="1"/>
  <c r="I668" i="1"/>
  <c r="I663" i="1"/>
  <c r="I651" i="1"/>
  <c r="I644" i="1"/>
  <c r="I643" i="1"/>
  <c r="I642" i="1"/>
  <c r="I626" i="1"/>
  <c r="I616" i="1"/>
  <c r="I609" i="1"/>
  <c r="I605" i="1"/>
  <c r="I603" i="1"/>
  <c r="I598" i="1"/>
  <c r="I596" i="1"/>
  <c r="I594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5" i="1"/>
  <c r="I474" i="1"/>
  <c r="I473" i="1"/>
  <c r="I472" i="1"/>
  <c r="I470" i="1"/>
  <c r="I467" i="1"/>
  <c r="I466" i="1"/>
  <c r="I465" i="1"/>
  <c r="I464" i="1"/>
  <c r="I462" i="1"/>
  <c r="I460" i="1"/>
  <c r="I459" i="1"/>
  <c r="I458" i="1"/>
  <c r="I454" i="1"/>
  <c r="I453" i="1"/>
  <c r="I449" i="1"/>
  <c r="I448" i="1"/>
  <c r="I447" i="1"/>
  <c r="I445" i="1"/>
  <c r="I444" i="1"/>
  <c r="I443" i="1"/>
  <c r="I442" i="1"/>
  <c r="I440" i="1"/>
  <c r="I439" i="1"/>
  <c r="I438" i="1"/>
  <c r="I437" i="1"/>
  <c r="I436" i="1"/>
  <c r="I435" i="1"/>
  <c r="I433" i="1"/>
  <c r="I431" i="1"/>
  <c r="I430" i="1"/>
  <c r="I429" i="1"/>
  <c r="I428" i="1"/>
  <c r="I426" i="1"/>
  <c r="I425" i="1"/>
  <c r="I424" i="1"/>
  <c r="I421" i="1"/>
  <c r="I417" i="1"/>
  <c r="I413" i="1"/>
  <c r="I412" i="1"/>
  <c r="I411" i="1"/>
  <c r="I408" i="1"/>
  <c r="I407" i="1"/>
  <c r="I404" i="1"/>
  <c r="I403" i="1"/>
  <c r="I402" i="1"/>
  <c r="I401" i="1"/>
  <c r="I400" i="1"/>
  <c r="I399" i="1"/>
  <c r="I398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76" i="1"/>
  <c r="I375" i="1"/>
  <c r="I373" i="1"/>
  <c r="I372" i="1"/>
  <c r="I371" i="1"/>
  <c r="I370" i="1"/>
  <c r="I369" i="1"/>
  <c r="I368" i="1"/>
  <c r="I367" i="1"/>
  <c r="I366" i="1"/>
  <c r="I365" i="1"/>
  <c r="I361" i="1"/>
  <c r="I358" i="1"/>
  <c r="I356" i="1"/>
  <c r="I354" i="1"/>
  <c r="I353" i="1"/>
  <c r="I351" i="1"/>
  <c r="I350" i="1"/>
  <c r="I348" i="1"/>
  <c r="I347" i="1"/>
  <c r="I346" i="1"/>
  <c r="I345" i="1"/>
  <c r="I344" i="1"/>
  <c r="I341" i="1"/>
  <c r="I340" i="1"/>
  <c r="I339" i="1"/>
  <c r="I336" i="1"/>
  <c r="I335" i="1"/>
  <c r="I334" i="1"/>
  <c r="I330" i="1"/>
  <c r="I329" i="1"/>
  <c r="I328" i="1"/>
  <c r="I327" i="1"/>
  <c r="I326" i="1"/>
  <c r="I322" i="1"/>
  <c r="I312" i="1"/>
  <c r="I307" i="1"/>
  <c r="I305" i="1"/>
  <c r="I304" i="1"/>
  <c r="I301" i="1"/>
  <c r="I300" i="1"/>
  <c r="I299" i="1"/>
  <c r="I298" i="1"/>
  <c r="I297" i="1"/>
  <c r="I292" i="1"/>
  <c r="I291" i="1"/>
  <c r="I290" i="1"/>
  <c r="I289" i="1"/>
  <c r="I288" i="1"/>
  <c r="I286" i="1"/>
  <c r="I285" i="1"/>
  <c r="I280" i="1"/>
  <c r="I274" i="1"/>
  <c r="I270" i="1"/>
  <c r="I269" i="1"/>
  <c r="I262" i="1"/>
  <c r="I259" i="1"/>
  <c r="I257" i="1"/>
  <c r="I256" i="1"/>
  <c r="I255" i="1"/>
  <c r="I253" i="1"/>
  <c r="I252" i="1"/>
  <c r="I239" i="1"/>
  <c r="I238" i="1"/>
  <c r="I232" i="1"/>
  <c r="I231" i="1"/>
  <c r="I226" i="1"/>
  <c r="I225" i="1"/>
  <c r="I224" i="1"/>
  <c r="I223" i="1"/>
  <c r="I222" i="1"/>
  <c r="I219" i="1"/>
  <c r="I216" i="1"/>
  <c r="I215" i="1"/>
  <c r="I214" i="1"/>
  <c r="I213" i="1"/>
  <c r="I211" i="1"/>
  <c r="I210" i="1"/>
  <c r="I204" i="1"/>
  <c r="I202" i="1"/>
  <c r="I201" i="1"/>
  <c r="I200" i="1"/>
  <c r="I199" i="1"/>
  <c r="I194" i="1"/>
  <c r="I193" i="1"/>
  <c r="I192" i="1"/>
  <c r="I191" i="1"/>
  <c r="I188" i="1"/>
  <c r="I187" i="1"/>
  <c r="I185" i="1"/>
  <c r="I182" i="1"/>
  <c r="I181" i="1"/>
  <c r="I178" i="1"/>
  <c r="I177" i="1"/>
  <c r="I174" i="1"/>
  <c r="I172" i="1"/>
  <c r="I171" i="1"/>
  <c r="I170" i="1"/>
  <c r="I169" i="1"/>
  <c r="I168" i="1"/>
  <c r="I167" i="1"/>
  <c r="I166" i="1"/>
  <c r="I165" i="1"/>
  <c r="I164" i="1"/>
  <c r="I162" i="1"/>
  <c r="I161" i="1"/>
  <c r="I158" i="1"/>
  <c r="I151" i="1"/>
  <c r="I150" i="1"/>
  <c r="I149" i="1"/>
  <c r="I148" i="1"/>
  <c r="I147" i="1"/>
  <c r="I146" i="1"/>
  <c r="I145" i="1"/>
  <c r="I144" i="1"/>
  <c r="I143" i="1"/>
  <c r="I140" i="1"/>
  <c r="I136" i="1"/>
  <c r="I132" i="1"/>
  <c r="I131" i="1"/>
  <c r="I130" i="1"/>
  <c r="I129" i="1"/>
  <c r="I127" i="1"/>
  <c r="I123" i="1"/>
  <c r="I121" i="1"/>
  <c r="I117" i="1"/>
  <c r="I116" i="1"/>
  <c r="I114" i="1"/>
  <c r="I113" i="1"/>
  <c r="I112" i="1"/>
  <c r="I109" i="1"/>
  <c r="I103" i="1"/>
  <c r="I102" i="1"/>
  <c r="I101" i="1"/>
  <c r="I100" i="1"/>
  <c r="I95" i="1"/>
  <c r="I93" i="1"/>
  <c r="I92" i="1"/>
  <c r="I91" i="1"/>
  <c r="I87" i="1"/>
  <c r="I86" i="1"/>
  <c r="I85" i="1"/>
  <c r="I84" i="1"/>
  <c r="I83" i="1"/>
  <c r="I82" i="1"/>
  <c r="I80" i="1"/>
  <c r="I79" i="1"/>
  <c r="I77" i="1"/>
  <c r="I76" i="1"/>
  <c r="I75" i="1"/>
  <c r="I74" i="1"/>
  <c r="I72" i="1"/>
  <c r="I69" i="1"/>
  <c r="I68" i="1"/>
  <c r="I67" i="1"/>
  <c r="I66" i="1"/>
  <c r="I65" i="1"/>
  <c r="I64" i="1"/>
  <c r="I63" i="1"/>
  <c r="I62" i="1"/>
  <c r="I61" i="1"/>
  <c r="I58" i="1"/>
  <c r="I57" i="1"/>
  <c r="I56" i="1"/>
  <c r="I54" i="1"/>
  <c r="I53" i="1"/>
  <c r="I49" i="1"/>
  <c r="I42" i="1"/>
  <c r="I41" i="1"/>
  <c r="I40" i="1"/>
  <c r="I39" i="1"/>
  <c r="I38" i="1"/>
  <c r="I37" i="1"/>
  <c r="I36" i="1"/>
  <c r="I35" i="1"/>
  <c r="I34" i="1"/>
  <c r="I31" i="1"/>
  <c r="I30" i="1"/>
  <c r="I29" i="1"/>
  <c r="I27" i="1"/>
  <c r="I18" i="1"/>
  <c r="I14" i="1"/>
  <c r="I11" i="1"/>
  <c r="I8" i="1"/>
  <c r="I7" i="1"/>
  <c r="I6" i="1"/>
  <c r="I13" i="1"/>
  <c r="J1469" i="1"/>
  <c r="J1468" i="1"/>
  <c r="J1467" i="1"/>
  <c r="J1461" i="1"/>
  <c r="K1461" i="1" s="1"/>
  <c r="J1460" i="1"/>
  <c r="J1459" i="1"/>
  <c r="K1459" i="1" s="1"/>
  <c r="J1458" i="1"/>
  <c r="K1458" i="1" s="1"/>
  <c r="J1457" i="1"/>
  <c r="J1456" i="1"/>
  <c r="J1455" i="1"/>
  <c r="J1454" i="1"/>
  <c r="J1451" i="1"/>
  <c r="J1450" i="1"/>
  <c r="J1449" i="1"/>
  <c r="J1448" i="1"/>
  <c r="J1447" i="1"/>
  <c r="J1444" i="1"/>
  <c r="J1441" i="1"/>
  <c r="K1441" i="1" s="1"/>
  <c r="J1440" i="1"/>
  <c r="J1439" i="1"/>
  <c r="J1435" i="1"/>
  <c r="K1435" i="1" s="1"/>
  <c r="J1434" i="1"/>
  <c r="K1434" i="1" s="1"/>
  <c r="J1433" i="1"/>
  <c r="J1432" i="1"/>
  <c r="J1431" i="1"/>
  <c r="J1430" i="1"/>
  <c r="J1429" i="1"/>
  <c r="J1428" i="1"/>
  <c r="J1425" i="1"/>
  <c r="J1423" i="1"/>
  <c r="J1421" i="1"/>
  <c r="J1420" i="1"/>
  <c r="J1419" i="1"/>
  <c r="K1419" i="1" s="1"/>
  <c r="J1418" i="1"/>
  <c r="J1414" i="1"/>
  <c r="J1413" i="1"/>
  <c r="K1413" i="1" s="1"/>
  <c r="J1410" i="1"/>
  <c r="J1409" i="1"/>
  <c r="J1407" i="1"/>
  <c r="J1405" i="1"/>
  <c r="J1404" i="1"/>
  <c r="J1403" i="1"/>
  <c r="J1402" i="1"/>
  <c r="J1400" i="1"/>
  <c r="J1398" i="1"/>
  <c r="J1391" i="1"/>
  <c r="J1384" i="1"/>
  <c r="J1381" i="1"/>
  <c r="J1377" i="1"/>
  <c r="K1377" i="1" s="1"/>
  <c r="J1376" i="1"/>
  <c r="J1372" i="1"/>
  <c r="J1370" i="1"/>
  <c r="J1368" i="1"/>
  <c r="J1367" i="1"/>
  <c r="J1366" i="1"/>
  <c r="K1366" i="1" s="1"/>
  <c r="J1365" i="1"/>
  <c r="J1361" i="1"/>
  <c r="J1359" i="1"/>
  <c r="J1356" i="1"/>
  <c r="J1354" i="1"/>
  <c r="J1352" i="1"/>
  <c r="J1351" i="1"/>
  <c r="J1346" i="1"/>
  <c r="J1345" i="1"/>
  <c r="J1344" i="1"/>
  <c r="J1343" i="1"/>
  <c r="K1343" i="1" s="1"/>
  <c r="J1342" i="1"/>
  <c r="J1341" i="1"/>
  <c r="J1340" i="1"/>
  <c r="J1339" i="1"/>
  <c r="J1335" i="1"/>
  <c r="J1330" i="1"/>
  <c r="J1327" i="1"/>
  <c r="J1326" i="1"/>
  <c r="J1325" i="1"/>
  <c r="J1324" i="1"/>
  <c r="J1323" i="1"/>
  <c r="J1321" i="1"/>
  <c r="J1319" i="1"/>
  <c r="J1317" i="1"/>
  <c r="K1317" i="1" s="1"/>
  <c r="J1312" i="1"/>
  <c r="J1308" i="1"/>
  <c r="J1307" i="1"/>
  <c r="J1306" i="1"/>
  <c r="J1305" i="1"/>
  <c r="J1304" i="1"/>
  <c r="J1302" i="1"/>
  <c r="J1301" i="1"/>
  <c r="J1299" i="1"/>
  <c r="J1298" i="1"/>
  <c r="J1297" i="1"/>
  <c r="J1293" i="1"/>
  <c r="J1292" i="1"/>
  <c r="J1291" i="1"/>
  <c r="J1289" i="1"/>
  <c r="J1288" i="1"/>
  <c r="J1282" i="1"/>
  <c r="J1280" i="1"/>
  <c r="K1280" i="1" s="1"/>
  <c r="J1279" i="1"/>
  <c r="K1279" i="1" s="1"/>
  <c r="J1277" i="1"/>
  <c r="J1276" i="1"/>
  <c r="K1276" i="1" s="1"/>
  <c r="J1275" i="1"/>
  <c r="J1273" i="1"/>
  <c r="J1272" i="1"/>
  <c r="J1269" i="1"/>
  <c r="J1267" i="1"/>
  <c r="J1265" i="1"/>
  <c r="J1263" i="1"/>
  <c r="J1262" i="1"/>
  <c r="J1261" i="1"/>
  <c r="J1260" i="1"/>
  <c r="J1259" i="1"/>
  <c r="J1258" i="1"/>
  <c r="J1256" i="1"/>
  <c r="J1254" i="1"/>
  <c r="J1253" i="1"/>
  <c r="J1252" i="1"/>
  <c r="J1250" i="1"/>
  <c r="J1249" i="1"/>
  <c r="J1248" i="1"/>
  <c r="K1248" i="1" s="1"/>
  <c r="J1246" i="1"/>
  <c r="J1244" i="1"/>
  <c r="J1243" i="1"/>
  <c r="J1242" i="1"/>
  <c r="J1240" i="1"/>
  <c r="J1237" i="1"/>
  <c r="K1237" i="1" s="1"/>
  <c r="J1236" i="1"/>
  <c r="J1235" i="1"/>
  <c r="K1235" i="1" s="1"/>
  <c r="J1234" i="1"/>
  <c r="K1234" i="1" s="1"/>
  <c r="J1233" i="1"/>
  <c r="J1232" i="1"/>
  <c r="J1231" i="1"/>
  <c r="J1230" i="1"/>
  <c r="J1229" i="1"/>
  <c r="J1227" i="1"/>
  <c r="J1226" i="1"/>
  <c r="J1225" i="1"/>
  <c r="K1225" i="1" s="1"/>
  <c r="J1224" i="1"/>
  <c r="K1224" i="1" s="1"/>
  <c r="J1223" i="1"/>
  <c r="K1223" i="1" s="1"/>
  <c r="J1222" i="1"/>
  <c r="J1221" i="1"/>
  <c r="J1220" i="1"/>
  <c r="J1219" i="1"/>
  <c r="J1218" i="1"/>
  <c r="J1217" i="1"/>
  <c r="J1216" i="1"/>
  <c r="J1213" i="1"/>
  <c r="J1211" i="1"/>
  <c r="J1210" i="1"/>
  <c r="K1210" i="1" s="1"/>
  <c r="J1209" i="1"/>
  <c r="J1208" i="1"/>
  <c r="J1207" i="1"/>
  <c r="J1206" i="1"/>
  <c r="J1205" i="1"/>
  <c r="J1202" i="1"/>
  <c r="J1201" i="1"/>
  <c r="J1200" i="1"/>
  <c r="J1199" i="1"/>
  <c r="J1198" i="1"/>
  <c r="J1195" i="1"/>
  <c r="J1194" i="1"/>
  <c r="J1193" i="1"/>
  <c r="J1191" i="1"/>
  <c r="J1189" i="1"/>
  <c r="J1188" i="1"/>
  <c r="J1187" i="1"/>
  <c r="J1186" i="1"/>
  <c r="J1185" i="1"/>
  <c r="J1178" i="1"/>
  <c r="J1175" i="1"/>
  <c r="J1171" i="1"/>
  <c r="J1168" i="1"/>
  <c r="J1166" i="1"/>
  <c r="J1165" i="1"/>
  <c r="J1164" i="1"/>
  <c r="J1163" i="1"/>
  <c r="J1161" i="1"/>
  <c r="J1157" i="1"/>
  <c r="J1156" i="1"/>
  <c r="J1155" i="1"/>
  <c r="J1154" i="1"/>
  <c r="J1153" i="1"/>
  <c r="J1148" i="1"/>
  <c r="J1147" i="1"/>
  <c r="J1146" i="1"/>
  <c r="J1142" i="1"/>
  <c r="J1141" i="1"/>
  <c r="J1140" i="1"/>
  <c r="J1139" i="1"/>
  <c r="J1138" i="1"/>
  <c r="J1137" i="1"/>
  <c r="J1136" i="1"/>
  <c r="J1135" i="1"/>
  <c r="J1134" i="1"/>
  <c r="J1133" i="1"/>
  <c r="J1131" i="1"/>
  <c r="J1128" i="1"/>
  <c r="K1128" i="1" s="1"/>
  <c r="J1125" i="1"/>
  <c r="K1125" i="1" s="1"/>
  <c r="J1124" i="1"/>
  <c r="K1124" i="1" s="1"/>
  <c r="J1123" i="1"/>
  <c r="K1123" i="1" s="1"/>
  <c r="J1122" i="1"/>
  <c r="J1121" i="1"/>
  <c r="K1121" i="1" s="1"/>
  <c r="J1117" i="1"/>
  <c r="K1117" i="1" s="1"/>
  <c r="J1116" i="1"/>
  <c r="J1115" i="1"/>
  <c r="J1111" i="1"/>
  <c r="J1109" i="1"/>
  <c r="J1107" i="1"/>
  <c r="J1105" i="1"/>
  <c r="J1103" i="1"/>
  <c r="J1102" i="1"/>
  <c r="J1100" i="1"/>
  <c r="J1099" i="1"/>
  <c r="J1098" i="1"/>
  <c r="J1097" i="1"/>
  <c r="J1096" i="1"/>
  <c r="K1096" i="1" s="1"/>
  <c r="J1095" i="1"/>
  <c r="J1094" i="1"/>
  <c r="J1092" i="1"/>
  <c r="J1091" i="1"/>
  <c r="J1090" i="1"/>
  <c r="J1088" i="1"/>
  <c r="K1088" i="1" s="1"/>
  <c r="J1087" i="1"/>
  <c r="J1086" i="1"/>
  <c r="J1083" i="1"/>
  <c r="K1083" i="1" s="1"/>
  <c r="J1082" i="1"/>
  <c r="J1081" i="1"/>
  <c r="J1080" i="1"/>
  <c r="J1079" i="1"/>
  <c r="J1078" i="1"/>
  <c r="J1077" i="1"/>
  <c r="J1076" i="1"/>
  <c r="J1074" i="1"/>
  <c r="J1072" i="1"/>
  <c r="J1071" i="1"/>
  <c r="J1070" i="1"/>
  <c r="J1069" i="1"/>
  <c r="J1068" i="1"/>
  <c r="K1068" i="1" s="1"/>
  <c r="J1067" i="1"/>
  <c r="J1066" i="1"/>
  <c r="J1065" i="1"/>
  <c r="K1065" i="1" s="1"/>
  <c r="J1063" i="1"/>
  <c r="J1062" i="1"/>
  <c r="J1061" i="1"/>
  <c r="K1061" i="1" s="1"/>
  <c r="J1059" i="1"/>
  <c r="K1059" i="1" s="1"/>
  <c r="J1058" i="1"/>
  <c r="J1057" i="1"/>
  <c r="J1056" i="1"/>
  <c r="J1055" i="1"/>
  <c r="J1053" i="1"/>
  <c r="J1052" i="1"/>
  <c r="J1051" i="1"/>
  <c r="J1050" i="1"/>
  <c r="K1050" i="1" s="1"/>
  <c r="J1049" i="1"/>
  <c r="K1049" i="1" s="1"/>
  <c r="J1048" i="1"/>
  <c r="J1047" i="1"/>
  <c r="J1037" i="1"/>
  <c r="J1035" i="1"/>
  <c r="J1034" i="1"/>
  <c r="J1033" i="1"/>
  <c r="J1032" i="1"/>
  <c r="J1031" i="1"/>
  <c r="J1030" i="1"/>
  <c r="J1029" i="1"/>
  <c r="K1029" i="1" s="1"/>
  <c r="J1028" i="1"/>
  <c r="J1027" i="1"/>
  <c r="J1026" i="1"/>
  <c r="J1025" i="1"/>
  <c r="J1024" i="1"/>
  <c r="J1023" i="1"/>
  <c r="K1023" i="1" s="1"/>
  <c r="J1022" i="1"/>
  <c r="J1020" i="1"/>
  <c r="J1019" i="1"/>
  <c r="J1018" i="1"/>
  <c r="J1017" i="1"/>
  <c r="J1016" i="1"/>
  <c r="J1015" i="1"/>
  <c r="J1014" i="1"/>
  <c r="J1013" i="1"/>
  <c r="K1013" i="1" s="1"/>
  <c r="J1012" i="1"/>
  <c r="J1011" i="1"/>
  <c r="J1010" i="1"/>
  <c r="K1010" i="1" s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K985" i="1" s="1"/>
  <c r="J984" i="1"/>
  <c r="J983" i="1"/>
  <c r="J982" i="1"/>
  <c r="J981" i="1"/>
  <c r="J980" i="1"/>
  <c r="J979" i="1"/>
  <c r="J978" i="1"/>
  <c r="J977" i="1"/>
  <c r="K977" i="1" s="1"/>
  <c r="J976" i="1"/>
  <c r="J975" i="1"/>
  <c r="J974" i="1"/>
  <c r="J973" i="1"/>
  <c r="K973" i="1" s="1"/>
  <c r="J972" i="1"/>
  <c r="J971" i="1"/>
  <c r="K971" i="1" s="1"/>
  <c r="J970" i="1"/>
  <c r="J969" i="1"/>
  <c r="J968" i="1"/>
  <c r="J967" i="1"/>
  <c r="K967" i="1" s="1"/>
  <c r="J966" i="1"/>
  <c r="J965" i="1"/>
  <c r="J964" i="1"/>
  <c r="J963" i="1"/>
  <c r="K963" i="1" s="1"/>
  <c r="J962" i="1"/>
  <c r="J961" i="1"/>
  <c r="J960" i="1"/>
  <c r="J959" i="1"/>
  <c r="J958" i="1"/>
  <c r="J957" i="1"/>
  <c r="J956" i="1"/>
  <c r="J955" i="1"/>
  <c r="K955" i="1" s="1"/>
  <c r="J954" i="1"/>
  <c r="J953" i="1"/>
  <c r="J952" i="1"/>
  <c r="J951" i="1"/>
  <c r="J950" i="1"/>
  <c r="J949" i="1"/>
  <c r="J948" i="1"/>
  <c r="J947" i="1"/>
  <c r="J946" i="1"/>
  <c r="K946" i="1" s="1"/>
  <c r="J945" i="1"/>
  <c r="K945" i="1" s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K919" i="1" s="1"/>
  <c r="J918" i="1"/>
  <c r="J917" i="1"/>
  <c r="J916" i="1"/>
  <c r="J915" i="1"/>
  <c r="K915" i="1" s="1"/>
  <c r="J914" i="1"/>
  <c r="K914" i="1" s="1"/>
  <c r="J913" i="1"/>
  <c r="J912" i="1"/>
  <c r="K912" i="1" s="1"/>
  <c r="J911" i="1"/>
  <c r="J910" i="1"/>
  <c r="J909" i="1"/>
  <c r="K909" i="1" s="1"/>
  <c r="J908" i="1"/>
  <c r="K908" i="1" s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K891" i="1" s="1"/>
  <c r="J890" i="1"/>
  <c r="K890" i="1" s="1"/>
  <c r="J889" i="1"/>
  <c r="J888" i="1"/>
  <c r="J887" i="1"/>
  <c r="J886" i="1"/>
  <c r="J885" i="1"/>
  <c r="J884" i="1"/>
  <c r="J883" i="1"/>
  <c r="K883" i="1" s="1"/>
  <c r="J882" i="1"/>
  <c r="J881" i="1"/>
  <c r="J880" i="1"/>
  <c r="K880" i="1" s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K839" i="1" s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17" i="1"/>
  <c r="K817" i="1" s="1"/>
  <c r="J814" i="1"/>
  <c r="J812" i="1"/>
  <c r="K812" i="1" s="1"/>
  <c r="J810" i="1"/>
  <c r="J806" i="1"/>
  <c r="J795" i="1"/>
  <c r="J790" i="1"/>
  <c r="J788" i="1"/>
  <c r="J786" i="1"/>
  <c r="J783" i="1"/>
  <c r="J777" i="1"/>
  <c r="J776" i="1"/>
  <c r="K776" i="1" s="1"/>
  <c r="J775" i="1"/>
  <c r="J774" i="1"/>
  <c r="J772" i="1"/>
  <c r="J771" i="1"/>
  <c r="J770" i="1"/>
  <c r="J765" i="1"/>
  <c r="J763" i="1"/>
  <c r="J762" i="1"/>
  <c r="J760" i="1"/>
  <c r="J751" i="1"/>
  <c r="J747" i="1"/>
  <c r="J746" i="1"/>
  <c r="J745" i="1"/>
  <c r="J742" i="1"/>
  <c r="J741" i="1"/>
  <c r="K741" i="1" s="1"/>
  <c r="J738" i="1"/>
  <c r="J735" i="1"/>
  <c r="J731" i="1"/>
  <c r="J724" i="1"/>
  <c r="J721" i="1"/>
  <c r="J716" i="1"/>
  <c r="J709" i="1"/>
  <c r="J700" i="1"/>
  <c r="J699" i="1"/>
  <c r="J689" i="1"/>
  <c r="J684" i="1"/>
  <c r="J683" i="1"/>
  <c r="J668" i="1"/>
  <c r="K668" i="1" s="1"/>
  <c r="J663" i="1"/>
  <c r="J651" i="1"/>
  <c r="J644" i="1"/>
  <c r="J643" i="1"/>
  <c r="J642" i="1"/>
  <c r="J626" i="1"/>
  <c r="J616" i="1"/>
  <c r="J609" i="1"/>
  <c r="J605" i="1"/>
  <c r="J603" i="1"/>
  <c r="J598" i="1"/>
  <c r="J596" i="1"/>
  <c r="J594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K574" i="1" s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K526" i="1" s="1"/>
  <c r="J525" i="1"/>
  <c r="J524" i="1"/>
  <c r="J523" i="1"/>
  <c r="J522" i="1"/>
  <c r="J521" i="1"/>
  <c r="K521" i="1" s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5" i="1"/>
  <c r="J474" i="1"/>
  <c r="J473" i="1"/>
  <c r="K473" i="1" s="1"/>
  <c r="J472" i="1"/>
  <c r="J470" i="1"/>
  <c r="J467" i="1"/>
  <c r="J466" i="1"/>
  <c r="J465" i="1"/>
  <c r="J464" i="1"/>
  <c r="J462" i="1"/>
  <c r="J460" i="1"/>
  <c r="J459" i="1"/>
  <c r="J458" i="1"/>
  <c r="J454" i="1"/>
  <c r="K454" i="1" s="1"/>
  <c r="J453" i="1"/>
  <c r="J449" i="1"/>
  <c r="J448" i="1"/>
  <c r="J447" i="1"/>
  <c r="J445" i="1"/>
  <c r="J444" i="1"/>
  <c r="J443" i="1"/>
  <c r="J442" i="1"/>
  <c r="J440" i="1"/>
  <c r="J439" i="1"/>
  <c r="J438" i="1"/>
  <c r="J437" i="1"/>
  <c r="J436" i="1"/>
  <c r="J435" i="1"/>
  <c r="J433" i="1"/>
  <c r="J431" i="1"/>
  <c r="J430" i="1"/>
  <c r="J429" i="1"/>
  <c r="J428" i="1"/>
  <c r="J426" i="1"/>
  <c r="J425" i="1"/>
  <c r="J424" i="1"/>
  <c r="J421" i="1"/>
  <c r="J417" i="1"/>
  <c r="J413" i="1"/>
  <c r="J412" i="1"/>
  <c r="J411" i="1"/>
  <c r="J408" i="1"/>
  <c r="J407" i="1"/>
  <c r="J404" i="1"/>
  <c r="J403" i="1"/>
  <c r="J402" i="1"/>
  <c r="J401" i="1"/>
  <c r="J400" i="1"/>
  <c r="J399" i="1"/>
  <c r="J398" i="1"/>
  <c r="J394" i="1"/>
  <c r="K394" i="1" s="1"/>
  <c r="J393" i="1"/>
  <c r="K393" i="1" s="1"/>
  <c r="J392" i="1"/>
  <c r="J390" i="1"/>
  <c r="K390" i="1" s="1"/>
  <c r="J389" i="1"/>
  <c r="J388" i="1"/>
  <c r="K388" i="1" s="1"/>
  <c r="J387" i="1"/>
  <c r="J386" i="1"/>
  <c r="J385" i="1"/>
  <c r="J384" i="1"/>
  <c r="J383" i="1"/>
  <c r="J382" i="1"/>
  <c r="J381" i="1"/>
  <c r="J376" i="1"/>
  <c r="J375" i="1"/>
  <c r="J373" i="1"/>
  <c r="J372" i="1"/>
  <c r="J371" i="1"/>
  <c r="J370" i="1"/>
  <c r="J369" i="1"/>
  <c r="J368" i="1"/>
  <c r="K368" i="1" s="1"/>
  <c r="J367" i="1"/>
  <c r="K367" i="1" s="1"/>
  <c r="J366" i="1"/>
  <c r="J365" i="1"/>
  <c r="K365" i="1" s="1"/>
  <c r="J361" i="1"/>
  <c r="J358" i="1"/>
  <c r="J356" i="1"/>
  <c r="J354" i="1"/>
  <c r="J353" i="1"/>
  <c r="J351" i="1"/>
  <c r="K351" i="1" s="1"/>
  <c r="J350" i="1"/>
  <c r="J348" i="1"/>
  <c r="J347" i="1"/>
  <c r="J346" i="1"/>
  <c r="J345" i="1"/>
  <c r="K345" i="1" s="1"/>
  <c r="J344" i="1"/>
  <c r="J341" i="1"/>
  <c r="J340" i="1"/>
  <c r="J339" i="1"/>
  <c r="J336" i="1"/>
  <c r="J335" i="1"/>
  <c r="J334" i="1"/>
  <c r="J330" i="1"/>
  <c r="J329" i="1"/>
  <c r="J328" i="1"/>
  <c r="J327" i="1"/>
  <c r="J326" i="1"/>
  <c r="J322" i="1"/>
  <c r="J312" i="1"/>
  <c r="J307" i="1"/>
  <c r="J305" i="1"/>
  <c r="J304" i="1"/>
  <c r="J301" i="1"/>
  <c r="J300" i="1"/>
  <c r="J299" i="1"/>
  <c r="J298" i="1"/>
  <c r="J297" i="1"/>
  <c r="J292" i="1"/>
  <c r="J291" i="1"/>
  <c r="J290" i="1"/>
  <c r="J289" i="1"/>
  <c r="J288" i="1"/>
  <c r="J286" i="1"/>
  <c r="J285" i="1"/>
  <c r="J280" i="1"/>
  <c r="J274" i="1"/>
  <c r="J270" i="1"/>
  <c r="J269" i="1"/>
  <c r="J262" i="1"/>
  <c r="J259" i="1"/>
  <c r="J257" i="1"/>
  <c r="J256" i="1"/>
  <c r="J255" i="1"/>
  <c r="J253" i="1"/>
  <c r="J252" i="1"/>
  <c r="J239" i="1"/>
  <c r="J238" i="1"/>
  <c r="J232" i="1"/>
  <c r="J231" i="1"/>
  <c r="J226" i="1"/>
  <c r="J225" i="1"/>
  <c r="J224" i="1"/>
  <c r="J223" i="1"/>
  <c r="J222" i="1"/>
  <c r="J219" i="1"/>
  <c r="J216" i="1"/>
  <c r="J215" i="1"/>
  <c r="J214" i="1"/>
  <c r="J213" i="1"/>
  <c r="J211" i="1"/>
  <c r="J210" i="1"/>
  <c r="J204" i="1"/>
  <c r="J202" i="1"/>
  <c r="J201" i="1"/>
  <c r="J200" i="1"/>
  <c r="J199" i="1"/>
  <c r="J194" i="1"/>
  <c r="J193" i="1"/>
  <c r="J192" i="1"/>
  <c r="J191" i="1"/>
  <c r="J188" i="1"/>
  <c r="J187" i="1"/>
  <c r="J185" i="1"/>
  <c r="J182" i="1"/>
  <c r="J181" i="1"/>
  <c r="J178" i="1"/>
  <c r="J177" i="1"/>
  <c r="J174" i="1"/>
  <c r="J172" i="1"/>
  <c r="J171" i="1"/>
  <c r="J170" i="1"/>
  <c r="J169" i="1"/>
  <c r="J168" i="1"/>
  <c r="J167" i="1"/>
  <c r="J166" i="1"/>
  <c r="J165" i="1"/>
  <c r="J164" i="1"/>
  <c r="J162" i="1"/>
  <c r="J161" i="1"/>
  <c r="J158" i="1"/>
  <c r="J151" i="1"/>
  <c r="J150" i="1"/>
  <c r="J149" i="1"/>
  <c r="J148" i="1"/>
  <c r="J147" i="1"/>
  <c r="J146" i="1"/>
  <c r="J145" i="1"/>
  <c r="J144" i="1"/>
  <c r="J143" i="1"/>
  <c r="J140" i="1"/>
  <c r="J136" i="1"/>
  <c r="J132" i="1"/>
  <c r="J131" i="1"/>
  <c r="J130" i="1"/>
  <c r="J129" i="1"/>
  <c r="J127" i="1"/>
  <c r="J123" i="1"/>
  <c r="J121" i="1"/>
  <c r="J117" i="1"/>
  <c r="J116" i="1"/>
  <c r="J114" i="1"/>
  <c r="J113" i="1"/>
  <c r="J112" i="1"/>
  <c r="J109" i="1"/>
  <c r="J103" i="1"/>
  <c r="J102" i="1"/>
  <c r="J101" i="1"/>
  <c r="J100" i="1"/>
  <c r="J95" i="1"/>
  <c r="J93" i="1"/>
  <c r="J92" i="1"/>
  <c r="J91" i="1"/>
  <c r="J87" i="1"/>
  <c r="J86" i="1"/>
  <c r="J85" i="1"/>
  <c r="J84" i="1"/>
  <c r="J83" i="1"/>
  <c r="J82" i="1"/>
  <c r="J80" i="1"/>
  <c r="J79" i="1"/>
  <c r="J77" i="1"/>
  <c r="J76" i="1"/>
  <c r="J75" i="1"/>
  <c r="J74" i="1"/>
  <c r="J72" i="1"/>
  <c r="J69" i="1"/>
  <c r="J68" i="1"/>
  <c r="J67" i="1"/>
  <c r="J66" i="1"/>
  <c r="K66" i="1" s="1"/>
  <c r="J65" i="1"/>
  <c r="J64" i="1"/>
  <c r="J63" i="1"/>
  <c r="J62" i="1"/>
  <c r="J61" i="1"/>
  <c r="J58" i="1"/>
  <c r="J57" i="1"/>
  <c r="J56" i="1"/>
  <c r="J54" i="1"/>
  <c r="J53" i="1"/>
  <c r="J49" i="1"/>
  <c r="J42" i="1"/>
  <c r="J41" i="1"/>
  <c r="J40" i="1"/>
  <c r="J39" i="1"/>
  <c r="J38" i="1"/>
  <c r="J37" i="1"/>
  <c r="J36" i="1"/>
  <c r="J35" i="1"/>
  <c r="J34" i="1"/>
  <c r="J31" i="1"/>
  <c r="J30" i="1"/>
  <c r="J29" i="1"/>
  <c r="J27" i="1"/>
  <c r="J18" i="1"/>
  <c r="J14" i="1"/>
  <c r="J11" i="1"/>
  <c r="J8" i="1"/>
  <c r="J7" i="1"/>
  <c r="J6" i="1"/>
  <c r="G1469" i="1"/>
  <c r="G1468" i="1"/>
  <c r="G1467" i="1"/>
  <c r="G1461" i="1"/>
  <c r="G1460" i="1"/>
  <c r="G1459" i="1"/>
  <c r="G1458" i="1"/>
  <c r="G1457" i="1"/>
  <c r="G1456" i="1"/>
  <c r="G1455" i="1"/>
  <c r="G1454" i="1"/>
  <c r="G1451" i="1"/>
  <c r="G1450" i="1"/>
  <c r="G1449" i="1"/>
  <c r="G1448" i="1"/>
  <c r="G1447" i="1"/>
  <c r="G1444" i="1"/>
  <c r="G1441" i="1"/>
  <c r="G1440" i="1"/>
  <c r="G1439" i="1"/>
  <c r="G1435" i="1"/>
  <c r="G1434" i="1"/>
  <c r="G1433" i="1"/>
  <c r="G1432" i="1"/>
  <c r="G1431" i="1"/>
  <c r="G1430" i="1"/>
  <c r="G1429" i="1"/>
  <c r="G1428" i="1"/>
  <c r="G1425" i="1"/>
  <c r="G1423" i="1"/>
  <c r="G1421" i="1"/>
  <c r="G1420" i="1"/>
  <c r="G1419" i="1"/>
  <c r="G1418" i="1"/>
  <c r="G1414" i="1"/>
  <c r="G1413" i="1"/>
  <c r="G1410" i="1"/>
  <c r="G1409" i="1"/>
  <c r="G1407" i="1"/>
  <c r="G1405" i="1"/>
  <c r="G1404" i="1"/>
  <c r="G1403" i="1"/>
  <c r="G1402" i="1"/>
  <c r="G1400" i="1"/>
  <c r="G1398" i="1"/>
  <c r="G1391" i="1"/>
  <c r="G1384" i="1"/>
  <c r="G1381" i="1"/>
  <c r="G1377" i="1"/>
  <c r="G1376" i="1"/>
  <c r="G1372" i="1"/>
  <c r="G1370" i="1"/>
  <c r="G1368" i="1"/>
  <c r="G1367" i="1"/>
  <c r="G1366" i="1"/>
  <c r="G1365" i="1"/>
  <c r="G1361" i="1"/>
  <c r="G1359" i="1"/>
  <c r="G1356" i="1"/>
  <c r="G1354" i="1"/>
  <c r="G1352" i="1"/>
  <c r="G1351" i="1"/>
  <c r="G1346" i="1"/>
  <c r="G1345" i="1"/>
  <c r="G1344" i="1"/>
  <c r="G1343" i="1"/>
  <c r="G1342" i="1"/>
  <c r="G1341" i="1"/>
  <c r="G1340" i="1"/>
  <c r="G1339" i="1"/>
  <c r="G1335" i="1"/>
  <c r="G1330" i="1"/>
  <c r="G1327" i="1"/>
  <c r="G1326" i="1"/>
  <c r="G1325" i="1"/>
  <c r="G1324" i="1"/>
  <c r="G1323" i="1"/>
  <c r="G1321" i="1"/>
  <c r="G1319" i="1"/>
  <c r="G1317" i="1"/>
  <c r="G1312" i="1"/>
  <c r="G1308" i="1"/>
  <c r="G1307" i="1"/>
  <c r="G1306" i="1"/>
  <c r="G1305" i="1"/>
  <c r="G1304" i="1"/>
  <c r="G1302" i="1"/>
  <c r="G1301" i="1"/>
  <c r="G1299" i="1"/>
  <c r="G1298" i="1"/>
  <c r="G1297" i="1"/>
  <c r="G1293" i="1"/>
  <c r="G1292" i="1"/>
  <c r="G1291" i="1"/>
  <c r="G1289" i="1"/>
  <c r="G1288" i="1"/>
  <c r="G1282" i="1"/>
  <c r="G1280" i="1"/>
  <c r="G1279" i="1"/>
  <c r="G1277" i="1"/>
  <c r="G1276" i="1"/>
  <c r="G1275" i="1"/>
  <c r="G1273" i="1"/>
  <c r="G1272" i="1"/>
  <c r="G1269" i="1"/>
  <c r="G1267" i="1"/>
  <c r="G1265" i="1"/>
  <c r="G1263" i="1"/>
  <c r="G1262" i="1"/>
  <c r="G1261" i="1"/>
  <c r="G1260" i="1"/>
  <c r="G1259" i="1"/>
  <c r="G1258" i="1"/>
  <c r="G1256" i="1"/>
  <c r="G1254" i="1"/>
  <c r="G1253" i="1"/>
  <c r="G1252" i="1"/>
  <c r="G1250" i="1"/>
  <c r="G1249" i="1"/>
  <c r="G1248" i="1"/>
  <c r="G1246" i="1"/>
  <c r="G1244" i="1"/>
  <c r="G1243" i="1"/>
  <c r="G1242" i="1"/>
  <c r="G1240" i="1"/>
  <c r="G1237" i="1"/>
  <c r="G1236" i="1"/>
  <c r="G1235" i="1"/>
  <c r="G1234" i="1"/>
  <c r="G1233" i="1"/>
  <c r="G1232" i="1"/>
  <c r="G1231" i="1"/>
  <c r="G1230" i="1"/>
  <c r="G1229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3" i="1"/>
  <c r="G1211" i="1"/>
  <c r="G1210" i="1"/>
  <c r="G1209" i="1"/>
  <c r="G1208" i="1"/>
  <c r="G1207" i="1"/>
  <c r="G1206" i="1"/>
  <c r="G1205" i="1"/>
  <c r="G1202" i="1"/>
  <c r="G1201" i="1"/>
  <c r="G1200" i="1"/>
  <c r="G1199" i="1"/>
  <c r="G1198" i="1"/>
  <c r="G1195" i="1"/>
  <c r="G1194" i="1"/>
  <c r="G1193" i="1"/>
  <c r="G1191" i="1"/>
  <c r="G1189" i="1"/>
  <c r="G1188" i="1"/>
  <c r="G1187" i="1"/>
  <c r="G1186" i="1"/>
  <c r="G1185" i="1"/>
  <c r="G1178" i="1"/>
  <c r="G1175" i="1"/>
  <c r="G1171" i="1"/>
  <c r="G1168" i="1"/>
  <c r="G1166" i="1"/>
  <c r="G1165" i="1"/>
  <c r="G1164" i="1"/>
  <c r="G1163" i="1"/>
  <c r="G1161" i="1"/>
  <c r="G1157" i="1"/>
  <c r="G1156" i="1"/>
  <c r="G1155" i="1"/>
  <c r="G1154" i="1"/>
  <c r="G1153" i="1"/>
  <c r="G1148" i="1"/>
  <c r="G1147" i="1"/>
  <c r="G1146" i="1"/>
  <c r="G1142" i="1"/>
  <c r="G1141" i="1"/>
  <c r="G1140" i="1"/>
  <c r="G1139" i="1"/>
  <c r="G1138" i="1"/>
  <c r="G1137" i="1"/>
  <c r="G1136" i="1"/>
  <c r="G1135" i="1"/>
  <c r="G1134" i="1"/>
  <c r="G1133" i="1"/>
  <c r="G1131" i="1"/>
  <c r="G1128" i="1"/>
  <c r="G1125" i="1"/>
  <c r="G1124" i="1"/>
  <c r="G1123" i="1"/>
  <c r="G1122" i="1"/>
  <c r="G1121" i="1"/>
  <c r="G1117" i="1"/>
  <c r="G1116" i="1"/>
  <c r="G1115" i="1"/>
  <c r="G1111" i="1"/>
  <c r="G1109" i="1"/>
  <c r="G1107" i="1"/>
  <c r="G1105" i="1"/>
  <c r="G1103" i="1"/>
  <c r="G1102" i="1"/>
  <c r="G1100" i="1"/>
  <c r="G1099" i="1"/>
  <c r="G1098" i="1"/>
  <c r="G1097" i="1"/>
  <c r="G1096" i="1"/>
  <c r="G1095" i="1"/>
  <c r="G1094" i="1"/>
  <c r="G1092" i="1"/>
  <c r="G1091" i="1"/>
  <c r="G1090" i="1"/>
  <c r="G1088" i="1"/>
  <c r="G1087" i="1"/>
  <c r="G1086" i="1"/>
  <c r="G1083" i="1"/>
  <c r="G1082" i="1"/>
  <c r="G1081" i="1"/>
  <c r="G1080" i="1"/>
  <c r="G1079" i="1"/>
  <c r="G1078" i="1"/>
  <c r="G1077" i="1"/>
  <c r="G1076" i="1"/>
  <c r="G1074" i="1"/>
  <c r="G1072" i="1"/>
  <c r="G1071" i="1"/>
  <c r="G1070" i="1"/>
  <c r="G1069" i="1"/>
  <c r="G1068" i="1"/>
  <c r="G1067" i="1"/>
  <c r="G1066" i="1"/>
  <c r="G1065" i="1"/>
  <c r="G1063" i="1"/>
  <c r="G1062" i="1"/>
  <c r="G1061" i="1"/>
  <c r="G1059" i="1"/>
  <c r="G1058" i="1"/>
  <c r="G1057" i="1"/>
  <c r="G1056" i="1"/>
  <c r="G1055" i="1"/>
  <c r="G1053" i="1"/>
  <c r="G1052" i="1"/>
  <c r="G1051" i="1"/>
  <c r="G1050" i="1"/>
  <c r="G1049" i="1"/>
  <c r="G1048" i="1"/>
  <c r="G1047" i="1"/>
  <c r="G1037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17" i="1"/>
  <c r="G814" i="1"/>
  <c r="G812" i="1"/>
  <c r="G810" i="1"/>
  <c r="G806" i="1"/>
  <c r="G795" i="1"/>
  <c r="G790" i="1"/>
  <c r="G788" i="1"/>
  <c r="G786" i="1"/>
  <c r="G783" i="1"/>
  <c r="G777" i="1"/>
  <c r="G776" i="1"/>
  <c r="G775" i="1"/>
  <c r="G774" i="1"/>
  <c r="G772" i="1"/>
  <c r="G771" i="1"/>
  <c r="G770" i="1"/>
  <c r="G765" i="1"/>
  <c r="G763" i="1"/>
  <c r="G762" i="1"/>
  <c r="G760" i="1"/>
  <c r="G751" i="1"/>
  <c r="G747" i="1"/>
  <c r="G746" i="1"/>
  <c r="G745" i="1"/>
  <c r="G742" i="1"/>
  <c r="G741" i="1"/>
  <c r="G738" i="1"/>
  <c r="G735" i="1"/>
  <c r="G731" i="1"/>
  <c r="G724" i="1"/>
  <c r="G721" i="1"/>
  <c r="G716" i="1"/>
  <c r="G709" i="1"/>
  <c r="G700" i="1"/>
  <c r="G699" i="1"/>
  <c r="G689" i="1"/>
  <c r="G684" i="1"/>
  <c r="G683" i="1"/>
  <c r="G668" i="1"/>
  <c r="G663" i="1"/>
  <c r="G651" i="1"/>
  <c r="G644" i="1"/>
  <c r="G643" i="1"/>
  <c r="G642" i="1"/>
  <c r="G626" i="1"/>
  <c r="G616" i="1"/>
  <c r="G609" i="1"/>
  <c r="G605" i="1"/>
  <c r="G603" i="1"/>
  <c r="G598" i="1"/>
  <c r="G596" i="1"/>
  <c r="G594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5" i="1"/>
  <c r="G474" i="1"/>
  <c r="G473" i="1"/>
  <c r="G472" i="1"/>
  <c r="G470" i="1"/>
  <c r="G467" i="1"/>
  <c r="G466" i="1"/>
  <c r="G465" i="1"/>
  <c r="G464" i="1"/>
  <c r="G462" i="1"/>
  <c r="G460" i="1"/>
  <c r="G459" i="1"/>
  <c r="G458" i="1"/>
  <c r="G454" i="1"/>
  <c r="G453" i="1"/>
  <c r="G449" i="1"/>
  <c r="G448" i="1"/>
  <c r="G447" i="1"/>
  <c r="G445" i="1"/>
  <c r="G444" i="1"/>
  <c r="G443" i="1"/>
  <c r="G442" i="1"/>
  <c r="G440" i="1"/>
  <c r="G439" i="1"/>
  <c r="G438" i="1"/>
  <c r="G437" i="1"/>
  <c r="G436" i="1"/>
  <c r="G435" i="1"/>
  <c r="G433" i="1"/>
  <c r="G431" i="1"/>
  <c r="G430" i="1"/>
  <c r="G429" i="1"/>
  <c r="G428" i="1"/>
  <c r="G426" i="1"/>
  <c r="G425" i="1"/>
  <c r="G424" i="1"/>
  <c r="G421" i="1"/>
  <c r="G417" i="1"/>
  <c r="G413" i="1"/>
  <c r="G412" i="1"/>
  <c r="G411" i="1"/>
  <c r="G408" i="1"/>
  <c r="G407" i="1"/>
  <c r="G404" i="1"/>
  <c r="G403" i="1"/>
  <c r="G402" i="1"/>
  <c r="G401" i="1"/>
  <c r="G400" i="1"/>
  <c r="G399" i="1"/>
  <c r="G398" i="1"/>
  <c r="G394" i="1"/>
  <c r="G393" i="1"/>
  <c r="G392" i="1"/>
  <c r="G390" i="1"/>
  <c r="G389" i="1"/>
  <c r="G388" i="1"/>
  <c r="G387" i="1"/>
  <c r="G386" i="1"/>
  <c r="G385" i="1"/>
  <c r="G384" i="1"/>
  <c r="G383" i="1"/>
  <c r="G382" i="1"/>
  <c r="G381" i="1"/>
  <c r="G376" i="1"/>
  <c r="G375" i="1"/>
  <c r="G373" i="1"/>
  <c r="G372" i="1"/>
  <c r="G371" i="1"/>
  <c r="G370" i="1"/>
  <c r="G369" i="1"/>
  <c r="G368" i="1"/>
  <c r="G367" i="1"/>
  <c r="G366" i="1"/>
  <c r="G365" i="1"/>
  <c r="G361" i="1"/>
  <c r="G358" i="1"/>
  <c r="G356" i="1"/>
  <c r="G354" i="1"/>
  <c r="G353" i="1"/>
  <c r="G351" i="1"/>
  <c r="G350" i="1"/>
  <c r="G348" i="1"/>
  <c r="G347" i="1"/>
  <c r="G346" i="1"/>
  <c r="G345" i="1"/>
  <c r="G344" i="1"/>
  <c r="G341" i="1"/>
  <c r="G340" i="1"/>
  <c r="G339" i="1"/>
  <c r="G336" i="1"/>
  <c r="G335" i="1"/>
  <c r="G334" i="1"/>
  <c r="G330" i="1"/>
  <c r="G329" i="1"/>
  <c r="G328" i="1"/>
  <c r="G327" i="1"/>
  <c r="G326" i="1"/>
  <c r="G322" i="1"/>
  <c r="G312" i="1"/>
  <c r="G307" i="1"/>
  <c r="G305" i="1"/>
  <c r="G304" i="1"/>
  <c r="G301" i="1"/>
  <c r="G300" i="1"/>
  <c r="G299" i="1"/>
  <c r="G298" i="1"/>
  <c r="G297" i="1"/>
  <c r="G292" i="1"/>
  <c r="G291" i="1"/>
  <c r="G290" i="1"/>
  <c r="G289" i="1"/>
  <c r="G288" i="1"/>
  <c r="G286" i="1"/>
  <c r="G285" i="1"/>
  <c r="G280" i="1"/>
  <c r="G274" i="1"/>
  <c r="G270" i="1"/>
  <c r="G269" i="1"/>
  <c r="G262" i="1"/>
  <c r="G259" i="1"/>
  <c r="G257" i="1"/>
  <c r="G256" i="1"/>
  <c r="G255" i="1"/>
  <c r="G253" i="1"/>
  <c r="G252" i="1"/>
  <c r="G239" i="1"/>
  <c r="G238" i="1"/>
  <c r="G232" i="1"/>
  <c r="G231" i="1"/>
  <c r="G226" i="1"/>
  <c r="G225" i="1"/>
  <c r="G224" i="1"/>
  <c r="G223" i="1"/>
  <c r="G222" i="1"/>
  <c r="G219" i="1"/>
  <c r="G216" i="1"/>
  <c r="G215" i="1"/>
  <c r="G214" i="1"/>
  <c r="G213" i="1"/>
  <c r="G211" i="1"/>
  <c r="G210" i="1"/>
  <c r="G204" i="1"/>
  <c r="G202" i="1"/>
  <c r="G201" i="1"/>
  <c r="G200" i="1"/>
  <c r="G199" i="1"/>
  <c r="G194" i="1"/>
  <c r="G193" i="1"/>
  <c r="G192" i="1"/>
  <c r="G191" i="1"/>
  <c r="G188" i="1"/>
  <c r="G187" i="1"/>
  <c r="G185" i="1"/>
  <c r="G182" i="1"/>
  <c r="G181" i="1"/>
  <c r="G178" i="1"/>
  <c r="G177" i="1"/>
  <c r="G174" i="1"/>
  <c r="G172" i="1"/>
  <c r="G171" i="1"/>
  <c r="G170" i="1"/>
  <c r="G169" i="1"/>
  <c r="G168" i="1"/>
  <c r="G167" i="1"/>
  <c r="G166" i="1"/>
  <c r="G165" i="1"/>
  <c r="G164" i="1"/>
  <c r="G162" i="1"/>
  <c r="G161" i="1"/>
  <c r="G158" i="1"/>
  <c r="G151" i="1"/>
  <c r="G150" i="1"/>
  <c r="G149" i="1"/>
  <c r="G148" i="1"/>
  <c r="G147" i="1"/>
  <c r="G146" i="1"/>
  <c r="G145" i="1"/>
  <c r="G144" i="1"/>
  <c r="G143" i="1"/>
  <c r="G140" i="1"/>
  <c r="G136" i="1"/>
  <c r="G132" i="1"/>
  <c r="G131" i="1"/>
  <c r="G130" i="1"/>
  <c r="G129" i="1"/>
  <c r="G127" i="1"/>
  <c r="G123" i="1"/>
  <c r="G121" i="1"/>
  <c r="G117" i="1"/>
  <c r="G116" i="1"/>
  <c r="G114" i="1"/>
  <c r="G113" i="1"/>
  <c r="G112" i="1"/>
  <c r="G109" i="1"/>
  <c r="G103" i="1"/>
  <c r="G102" i="1"/>
  <c r="G101" i="1"/>
  <c r="G100" i="1"/>
  <c r="G95" i="1"/>
  <c r="G93" i="1"/>
  <c r="G92" i="1"/>
  <c r="G91" i="1"/>
  <c r="G87" i="1"/>
  <c r="G86" i="1"/>
  <c r="G85" i="1"/>
  <c r="G84" i="1"/>
  <c r="G83" i="1"/>
  <c r="G82" i="1"/>
  <c r="G80" i="1"/>
  <c r="G79" i="1"/>
  <c r="G77" i="1"/>
  <c r="G76" i="1"/>
  <c r="G75" i="1"/>
  <c r="G74" i="1"/>
  <c r="G72" i="1"/>
  <c r="G69" i="1"/>
  <c r="G68" i="1"/>
  <c r="G67" i="1"/>
  <c r="G66" i="1"/>
  <c r="G65" i="1"/>
  <c r="G64" i="1"/>
  <c r="G63" i="1"/>
  <c r="G62" i="1"/>
  <c r="G61" i="1"/>
  <c r="G58" i="1"/>
  <c r="G57" i="1"/>
  <c r="G56" i="1"/>
  <c r="G54" i="1"/>
  <c r="G53" i="1"/>
  <c r="G49" i="1"/>
  <c r="G42" i="1"/>
  <c r="G41" i="1"/>
  <c r="G40" i="1"/>
  <c r="G39" i="1"/>
  <c r="G38" i="1"/>
  <c r="G37" i="1"/>
  <c r="G36" i="1"/>
  <c r="G35" i="1"/>
  <c r="G34" i="1"/>
  <c r="G31" i="1"/>
  <c r="G30" i="1"/>
  <c r="G29" i="1"/>
  <c r="G27" i="1"/>
  <c r="G18" i="1"/>
  <c r="G14" i="1"/>
  <c r="G11" i="1"/>
  <c r="G8" i="1"/>
  <c r="G7" i="1"/>
  <c r="G6" i="1"/>
  <c r="F1469" i="1"/>
  <c r="F1468" i="1"/>
  <c r="F1467" i="1"/>
  <c r="F1461" i="1"/>
  <c r="F1460" i="1"/>
  <c r="F1459" i="1"/>
  <c r="F1458" i="1"/>
  <c r="F1457" i="1"/>
  <c r="F1456" i="1"/>
  <c r="F1455" i="1"/>
  <c r="F1454" i="1"/>
  <c r="F1451" i="1"/>
  <c r="F1450" i="1"/>
  <c r="F1449" i="1"/>
  <c r="F1448" i="1"/>
  <c r="F1447" i="1"/>
  <c r="F1444" i="1"/>
  <c r="F1441" i="1"/>
  <c r="F1440" i="1"/>
  <c r="F1439" i="1"/>
  <c r="F1435" i="1"/>
  <c r="F1434" i="1"/>
  <c r="F1433" i="1"/>
  <c r="F1432" i="1"/>
  <c r="F1431" i="1"/>
  <c r="F1430" i="1"/>
  <c r="F1429" i="1"/>
  <c r="F1428" i="1"/>
  <c r="F1425" i="1"/>
  <c r="F1423" i="1"/>
  <c r="F1421" i="1"/>
  <c r="F1420" i="1"/>
  <c r="F1419" i="1"/>
  <c r="F1418" i="1"/>
  <c r="F1414" i="1"/>
  <c r="F1413" i="1"/>
  <c r="F1410" i="1"/>
  <c r="F1409" i="1"/>
  <c r="F1407" i="1"/>
  <c r="F1405" i="1"/>
  <c r="F1404" i="1"/>
  <c r="F1403" i="1"/>
  <c r="F1402" i="1"/>
  <c r="F1400" i="1"/>
  <c r="F1398" i="1"/>
  <c r="F1391" i="1"/>
  <c r="F1384" i="1"/>
  <c r="F1381" i="1"/>
  <c r="F1377" i="1"/>
  <c r="F1376" i="1"/>
  <c r="F1372" i="1"/>
  <c r="F1370" i="1"/>
  <c r="F1368" i="1"/>
  <c r="F1367" i="1"/>
  <c r="F1366" i="1"/>
  <c r="F1365" i="1"/>
  <c r="F1361" i="1"/>
  <c r="F1359" i="1"/>
  <c r="F1356" i="1"/>
  <c r="F1354" i="1"/>
  <c r="F1352" i="1"/>
  <c r="F1351" i="1"/>
  <c r="F1346" i="1"/>
  <c r="F1345" i="1"/>
  <c r="F1344" i="1"/>
  <c r="F1343" i="1"/>
  <c r="F1342" i="1"/>
  <c r="F1341" i="1"/>
  <c r="F1340" i="1"/>
  <c r="F1339" i="1"/>
  <c r="F1335" i="1"/>
  <c r="F1330" i="1"/>
  <c r="F1327" i="1"/>
  <c r="F1326" i="1"/>
  <c r="F1325" i="1"/>
  <c r="F1324" i="1"/>
  <c r="F1323" i="1"/>
  <c r="F1321" i="1"/>
  <c r="F1319" i="1"/>
  <c r="F1317" i="1"/>
  <c r="F1312" i="1"/>
  <c r="F1308" i="1"/>
  <c r="F1307" i="1"/>
  <c r="F1306" i="1"/>
  <c r="F1305" i="1"/>
  <c r="F1304" i="1"/>
  <c r="F1302" i="1"/>
  <c r="F1301" i="1"/>
  <c r="F1299" i="1"/>
  <c r="F1298" i="1"/>
  <c r="F1297" i="1"/>
  <c r="F1293" i="1"/>
  <c r="F1292" i="1"/>
  <c r="F1291" i="1"/>
  <c r="F1289" i="1"/>
  <c r="F1288" i="1"/>
  <c r="F1282" i="1"/>
  <c r="F1280" i="1"/>
  <c r="F1279" i="1"/>
  <c r="F1277" i="1"/>
  <c r="F1276" i="1"/>
  <c r="F1275" i="1"/>
  <c r="F1273" i="1"/>
  <c r="F1272" i="1"/>
  <c r="F1269" i="1"/>
  <c r="F1267" i="1"/>
  <c r="F1265" i="1"/>
  <c r="F1263" i="1"/>
  <c r="F1262" i="1"/>
  <c r="F1261" i="1"/>
  <c r="F1260" i="1"/>
  <c r="F1259" i="1"/>
  <c r="F1258" i="1"/>
  <c r="F1256" i="1"/>
  <c r="F1254" i="1"/>
  <c r="F1253" i="1"/>
  <c r="F1252" i="1"/>
  <c r="F1250" i="1"/>
  <c r="F1249" i="1"/>
  <c r="F1248" i="1"/>
  <c r="F1246" i="1"/>
  <c r="F1244" i="1"/>
  <c r="F1243" i="1"/>
  <c r="F1242" i="1"/>
  <c r="F1240" i="1"/>
  <c r="F1237" i="1"/>
  <c r="F1236" i="1"/>
  <c r="F1235" i="1"/>
  <c r="F1234" i="1"/>
  <c r="F1233" i="1"/>
  <c r="F1232" i="1"/>
  <c r="F1231" i="1"/>
  <c r="F1230" i="1"/>
  <c r="F1229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3" i="1"/>
  <c r="F1211" i="1"/>
  <c r="F1210" i="1"/>
  <c r="F1209" i="1"/>
  <c r="F1208" i="1"/>
  <c r="F1207" i="1"/>
  <c r="F1206" i="1"/>
  <c r="F1205" i="1"/>
  <c r="F1202" i="1"/>
  <c r="F1201" i="1"/>
  <c r="F1200" i="1"/>
  <c r="F1199" i="1"/>
  <c r="F1198" i="1"/>
  <c r="F1195" i="1"/>
  <c r="F1194" i="1"/>
  <c r="F1193" i="1"/>
  <c r="F1191" i="1"/>
  <c r="F1189" i="1"/>
  <c r="F1188" i="1"/>
  <c r="F1187" i="1"/>
  <c r="F1186" i="1"/>
  <c r="F1185" i="1"/>
  <c r="F1178" i="1"/>
  <c r="F1175" i="1"/>
  <c r="F1171" i="1"/>
  <c r="F1168" i="1"/>
  <c r="F1166" i="1"/>
  <c r="F1165" i="1"/>
  <c r="F1164" i="1"/>
  <c r="F1163" i="1"/>
  <c r="F1161" i="1"/>
  <c r="F1157" i="1"/>
  <c r="F1156" i="1"/>
  <c r="F1155" i="1"/>
  <c r="F1154" i="1"/>
  <c r="F1153" i="1"/>
  <c r="F1148" i="1"/>
  <c r="F1147" i="1"/>
  <c r="F1146" i="1"/>
  <c r="F1142" i="1"/>
  <c r="F1141" i="1"/>
  <c r="F1140" i="1"/>
  <c r="F1139" i="1"/>
  <c r="F1138" i="1"/>
  <c r="F1137" i="1"/>
  <c r="F1136" i="1"/>
  <c r="F1135" i="1"/>
  <c r="F1134" i="1"/>
  <c r="F1133" i="1"/>
  <c r="F1131" i="1"/>
  <c r="F1128" i="1"/>
  <c r="F1125" i="1"/>
  <c r="F1124" i="1"/>
  <c r="F1123" i="1"/>
  <c r="F1122" i="1"/>
  <c r="F1121" i="1"/>
  <c r="F1117" i="1"/>
  <c r="F1116" i="1"/>
  <c r="F1115" i="1"/>
  <c r="F1111" i="1"/>
  <c r="F1109" i="1"/>
  <c r="F1107" i="1"/>
  <c r="F1105" i="1"/>
  <c r="F1103" i="1"/>
  <c r="F1102" i="1"/>
  <c r="F1100" i="1"/>
  <c r="F1099" i="1"/>
  <c r="F1098" i="1"/>
  <c r="F1097" i="1"/>
  <c r="F1096" i="1"/>
  <c r="F1095" i="1"/>
  <c r="F1094" i="1"/>
  <c r="F1092" i="1"/>
  <c r="F1091" i="1"/>
  <c r="F1090" i="1"/>
  <c r="F1088" i="1"/>
  <c r="F1087" i="1"/>
  <c r="F1086" i="1"/>
  <c r="F1083" i="1"/>
  <c r="F1082" i="1"/>
  <c r="F1081" i="1"/>
  <c r="F1080" i="1"/>
  <c r="F1079" i="1"/>
  <c r="F1078" i="1"/>
  <c r="F1077" i="1"/>
  <c r="F1076" i="1"/>
  <c r="F1074" i="1"/>
  <c r="F1072" i="1"/>
  <c r="F1071" i="1"/>
  <c r="F1070" i="1"/>
  <c r="F1069" i="1"/>
  <c r="F1068" i="1"/>
  <c r="F1067" i="1"/>
  <c r="F1066" i="1"/>
  <c r="F1065" i="1"/>
  <c r="F1063" i="1"/>
  <c r="F1062" i="1"/>
  <c r="F1061" i="1"/>
  <c r="F1059" i="1"/>
  <c r="F1058" i="1"/>
  <c r="F1057" i="1"/>
  <c r="F1056" i="1"/>
  <c r="F1055" i="1"/>
  <c r="F1053" i="1"/>
  <c r="F1052" i="1"/>
  <c r="F1051" i="1"/>
  <c r="F1050" i="1"/>
  <c r="F1049" i="1"/>
  <c r="F1048" i="1"/>
  <c r="F1047" i="1"/>
  <c r="F1037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17" i="1"/>
  <c r="F814" i="1"/>
  <c r="F812" i="1"/>
  <c r="F810" i="1"/>
  <c r="F806" i="1"/>
  <c r="F795" i="1"/>
  <c r="F790" i="1"/>
  <c r="F788" i="1"/>
  <c r="F786" i="1"/>
  <c r="F783" i="1"/>
  <c r="F777" i="1"/>
  <c r="F776" i="1"/>
  <c r="F775" i="1"/>
  <c r="F774" i="1"/>
  <c r="F772" i="1"/>
  <c r="F771" i="1"/>
  <c r="F770" i="1"/>
  <c r="F765" i="1"/>
  <c r="F763" i="1"/>
  <c r="F762" i="1"/>
  <c r="F760" i="1"/>
  <c r="F751" i="1"/>
  <c r="F747" i="1"/>
  <c r="F746" i="1"/>
  <c r="F745" i="1"/>
  <c r="F742" i="1"/>
  <c r="F741" i="1"/>
  <c r="F738" i="1"/>
  <c r="F735" i="1"/>
  <c r="F731" i="1"/>
  <c r="F724" i="1"/>
  <c r="F721" i="1"/>
  <c r="F716" i="1"/>
  <c r="F709" i="1"/>
  <c r="F700" i="1"/>
  <c r="F699" i="1"/>
  <c r="F689" i="1"/>
  <c r="F684" i="1"/>
  <c r="F683" i="1"/>
  <c r="F668" i="1"/>
  <c r="F663" i="1"/>
  <c r="F651" i="1"/>
  <c r="F644" i="1"/>
  <c r="F643" i="1"/>
  <c r="F642" i="1"/>
  <c r="F626" i="1"/>
  <c r="F616" i="1"/>
  <c r="F609" i="1"/>
  <c r="F605" i="1"/>
  <c r="F603" i="1"/>
  <c r="F598" i="1"/>
  <c r="F596" i="1"/>
  <c r="F594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5" i="1"/>
  <c r="F474" i="1"/>
  <c r="F473" i="1"/>
  <c r="F472" i="1"/>
  <c r="F470" i="1"/>
  <c r="F467" i="1"/>
  <c r="F466" i="1"/>
  <c r="F465" i="1"/>
  <c r="F464" i="1"/>
  <c r="F462" i="1"/>
  <c r="F460" i="1"/>
  <c r="F459" i="1"/>
  <c r="F458" i="1"/>
  <c r="F454" i="1"/>
  <c r="F453" i="1"/>
  <c r="F449" i="1"/>
  <c r="F448" i="1"/>
  <c r="F447" i="1"/>
  <c r="F445" i="1"/>
  <c r="F444" i="1"/>
  <c r="F443" i="1"/>
  <c r="F442" i="1"/>
  <c r="F440" i="1"/>
  <c r="F439" i="1"/>
  <c r="F438" i="1"/>
  <c r="F437" i="1"/>
  <c r="F436" i="1"/>
  <c r="F435" i="1"/>
  <c r="F433" i="1"/>
  <c r="F431" i="1"/>
  <c r="F430" i="1"/>
  <c r="F429" i="1"/>
  <c r="F428" i="1"/>
  <c r="F426" i="1"/>
  <c r="F425" i="1"/>
  <c r="F424" i="1"/>
  <c r="F421" i="1"/>
  <c r="F417" i="1"/>
  <c r="F413" i="1"/>
  <c r="F412" i="1"/>
  <c r="F411" i="1"/>
  <c r="F408" i="1"/>
  <c r="F407" i="1"/>
  <c r="F404" i="1"/>
  <c r="F403" i="1"/>
  <c r="F402" i="1"/>
  <c r="F401" i="1"/>
  <c r="F400" i="1"/>
  <c r="F399" i="1"/>
  <c r="F398" i="1"/>
  <c r="F394" i="1"/>
  <c r="F393" i="1"/>
  <c r="F392" i="1"/>
  <c r="F390" i="1"/>
  <c r="F389" i="1"/>
  <c r="F388" i="1"/>
  <c r="F387" i="1"/>
  <c r="F386" i="1"/>
  <c r="F385" i="1"/>
  <c r="F384" i="1"/>
  <c r="F383" i="1"/>
  <c r="F382" i="1"/>
  <c r="F381" i="1"/>
  <c r="F376" i="1"/>
  <c r="F375" i="1"/>
  <c r="F373" i="1"/>
  <c r="F372" i="1"/>
  <c r="F371" i="1"/>
  <c r="F370" i="1"/>
  <c r="F369" i="1"/>
  <c r="F368" i="1"/>
  <c r="F367" i="1"/>
  <c r="F366" i="1"/>
  <c r="F365" i="1"/>
  <c r="F361" i="1"/>
  <c r="F358" i="1"/>
  <c r="F356" i="1"/>
  <c r="F354" i="1"/>
  <c r="F353" i="1"/>
  <c r="F351" i="1"/>
  <c r="F350" i="1"/>
  <c r="F348" i="1"/>
  <c r="F347" i="1"/>
  <c r="F346" i="1"/>
  <c r="F345" i="1"/>
  <c r="F344" i="1"/>
  <c r="F341" i="1"/>
  <c r="F340" i="1"/>
  <c r="F339" i="1"/>
  <c r="F336" i="1"/>
  <c r="F335" i="1"/>
  <c r="F334" i="1"/>
  <c r="F330" i="1"/>
  <c r="F329" i="1"/>
  <c r="F328" i="1"/>
  <c r="F327" i="1"/>
  <c r="F326" i="1"/>
  <c r="F322" i="1"/>
  <c r="F312" i="1"/>
  <c r="F307" i="1"/>
  <c r="F305" i="1"/>
  <c r="F304" i="1"/>
  <c r="F301" i="1"/>
  <c r="F300" i="1"/>
  <c r="F299" i="1"/>
  <c r="F298" i="1"/>
  <c r="F297" i="1"/>
  <c r="F292" i="1"/>
  <c r="F291" i="1"/>
  <c r="F290" i="1"/>
  <c r="F289" i="1"/>
  <c r="F288" i="1"/>
  <c r="F286" i="1"/>
  <c r="F285" i="1"/>
  <c r="F280" i="1"/>
  <c r="F274" i="1"/>
  <c r="F270" i="1"/>
  <c r="F269" i="1"/>
  <c r="F262" i="1"/>
  <c r="F259" i="1"/>
  <c r="F257" i="1"/>
  <c r="F256" i="1"/>
  <c r="F255" i="1"/>
  <c r="F253" i="1"/>
  <c r="F252" i="1"/>
  <c r="F239" i="1"/>
  <c r="F238" i="1"/>
  <c r="F232" i="1"/>
  <c r="F231" i="1"/>
  <c r="F226" i="1"/>
  <c r="F225" i="1"/>
  <c r="F224" i="1"/>
  <c r="F223" i="1"/>
  <c r="F222" i="1"/>
  <c r="F219" i="1"/>
  <c r="F216" i="1"/>
  <c r="F215" i="1"/>
  <c r="F214" i="1"/>
  <c r="F213" i="1"/>
  <c r="F211" i="1"/>
  <c r="F210" i="1"/>
  <c r="F204" i="1"/>
  <c r="F202" i="1"/>
  <c r="F201" i="1"/>
  <c r="F200" i="1"/>
  <c r="F199" i="1"/>
  <c r="F194" i="1"/>
  <c r="F193" i="1"/>
  <c r="F192" i="1"/>
  <c r="F191" i="1"/>
  <c r="F188" i="1"/>
  <c r="F187" i="1"/>
  <c r="F185" i="1"/>
  <c r="F182" i="1"/>
  <c r="F181" i="1"/>
  <c r="F178" i="1"/>
  <c r="F177" i="1"/>
  <c r="F174" i="1"/>
  <c r="F172" i="1"/>
  <c r="F171" i="1"/>
  <c r="F170" i="1"/>
  <c r="F169" i="1"/>
  <c r="F168" i="1"/>
  <c r="F167" i="1"/>
  <c r="F166" i="1"/>
  <c r="F165" i="1"/>
  <c r="F164" i="1"/>
  <c r="F162" i="1"/>
  <c r="F161" i="1"/>
  <c r="F158" i="1"/>
  <c r="F151" i="1"/>
  <c r="F150" i="1"/>
  <c r="F149" i="1"/>
  <c r="F148" i="1"/>
  <c r="F147" i="1"/>
  <c r="F146" i="1"/>
  <c r="F145" i="1"/>
  <c r="F144" i="1"/>
  <c r="F143" i="1"/>
  <c r="F140" i="1"/>
  <c r="F136" i="1"/>
  <c r="F132" i="1"/>
  <c r="F131" i="1"/>
  <c r="F130" i="1"/>
  <c r="F129" i="1"/>
  <c r="F127" i="1"/>
  <c r="F123" i="1"/>
  <c r="F121" i="1"/>
  <c r="F117" i="1"/>
  <c r="F116" i="1"/>
  <c r="F114" i="1"/>
  <c r="F113" i="1"/>
  <c r="F112" i="1"/>
  <c r="F109" i="1"/>
  <c r="F103" i="1"/>
  <c r="F102" i="1"/>
  <c r="F101" i="1"/>
  <c r="F100" i="1"/>
  <c r="F95" i="1"/>
  <c r="F93" i="1"/>
  <c r="F92" i="1"/>
  <c r="F91" i="1"/>
  <c r="F87" i="1"/>
  <c r="F86" i="1"/>
  <c r="F85" i="1"/>
  <c r="F84" i="1"/>
  <c r="F83" i="1"/>
  <c r="F82" i="1"/>
  <c r="F80" i="1"/>
  <c r="F79" i="1"/>
  <c r="F77" i="1"/>
  <c r="F76" i="1"/>
  <c r="F75" i="1"/>
  <c r="F74" i="1"/>
  <c r="F72" i="1"/>
  <c r="F69" i="1"/>
  <c r="F68" i="1"/>
  <c r="F67" i="1"/>
  <c r="F66" i="1"/>
  <c r="F65" i="1"/>
  <c r="F64" i="1"/>
  <c r="F63" i="1"/>
  <c r="F62" i="1"/>
  <c r="F61" i="1"/>
  <c r="F58" i="1"/>
  <c r="F57" i="1"/>
  <c r="F56" i="1"/>
  <c r="F54" i="1"/>
  <c r="F53" i="1"/>
  <c r="F49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18" i="1"/>
  <c r="F14" i="1"/>
  <c r="F13" i="1"/>
  <c r="F8" i="1"/>
  <c r="F7" i="1"/>
  <c r="C364" i="9"/>
  <c r="C119" i="9"/>
  <c r="C210" i="9"/>
  <c r="C55" i="9"/>
  <c r="C61" i="9"/>
  <c r="C283" i="9"/>
  <c r="C321" i="9"/>
  <c r="C267" i="9"/>
  <c r="C76" i="9"/>
  <c r="C289" i="9"/>
  <c r="C256" i="9"/>
  <c r="C169" i="9"/>
  <c r="C117" i="9"/>
  <c r="C334" i="9"/>
  <c r="C361" i="9"/>
  <c r="C201" i="9"/>
  <c r="C75" i="9"/>
  <c r="C122" i="9"/>
  <c r="C18" i="9"/>
  <c r="C325" i="9"/>
  <c r="C238" i="9"/>
  <c r="C301" i="9"/>
  <c r="C188" i="9"/>
  <c r="C293" i="9"/>
  <c r="C175" i="9"/>
  <c r="C159" i="9"/>
  <c r="C8" i="9"/>
  <c r="C7" i="9"/>
  <c r="C157" i="9"/>
  <c r="C6" i="9"/>
  <c r="C24" i="9"/>
  <c r="C141" i="9"/>
  <c r="C95" i="9"/>
  <c r="C342" i="9"/>
  <c r="C309" i="9"/>
  <c r="C269" i="9"/>
  <c r="C160" i="9"/>
  <c r="C254" i="9"/>
  <c r="C368" i="9"/>
  <c r="C9" i="9"/>
  <c r="C57" i="9"/>
  <c r="C14" i="9"/>
  <c r="C105" i="9"/>
  <c r="C245" i="9"/>
  <c r="C13" i="9"/>
  <c r="C310" i="9"/>
  <c r="C340" i="9"/>
  <c r="C357" i="9"/>
  <c r="C203" i="9"/>
  <c r="C317" i="9"/>
  <c r="C279" i="9"/>
  <c r="C259" i="9"/>
  <c r="C225" i="9"/>
  <c r="C144" i="9"/>
  <c r="C262" i="9"/>
  <c r="C27" i="9"/>
  <c r="C97" i="9"/>
  <c r="C241" i="9"/>
  <c r="C37" i="9"/>
  <c r="C366" i="9"/>
  <c r="C268" i="9"/>
  <c r="C118" i="9"/>
  <c r="C69" i="9"/>
  <c r="C123" i="9"/>
  <c r="C200" i="9"/>
  <c r="C19" i="9"/>
  <c r="C25" i="9"/>
  <c r="C345" i="9"/>
  <c r="C323" i="9"/>
  <c r="C322" i="9"/>
  <c r="C343" i="9"/>
  <c r="C365" i="9"/>
  <c r="C243" i="9"/>
  <c r="C129" i="9"/>
  <c r="C217" i="9"/>
  <c r="C306" i="9"/>
  <c r="C236" i="9"/>
  <c r="C264" i="9"/>
  <c r="C311" i="9"/>
  <c r="C130" i="9"/>
  <c r="C41" i="9"/>
  <c r="C214" i="9"/>
  <c r="C134" i="9"/>
  <c r="C331" i="9"/>
  <c r="C60" i="9"/>
  <c r="C294" i="9"/>
  <c r="C350" i="9"/>
  <c r="C235" i="9"/>
  <c r="C64" i="9"/>
  <c r="C298" i="9"/>
  <c r="C46" i="9"/>
  <c r="C240" i="9"/>
  <c r="C312" i="9"/>
  <c r="C80" i="9"/>
  <c r="C127" i="9"/>
  <c r="C36" i="9"/>
  <c r="C272" i="9"/>
  <c r="C11" i="9"/>
  <c r="C278" i="9"/>
  <c r="C351" i="9"/>
  <c r="C332" i="9"/>
  <c r="C296" i="9"/>
  <c r="C233" i="9"/>
  <c r="C146" i="9"/>
  <c r="C67" i="9"/>
  <c r="C242" i="9"/>
  <c r="C207" i="9"/>
  <c r="C92" i="9"/>
  <c r="C56" i="9"/>
  <c r="C22" i="9"/>
  <c r="C232" i="9"/>
  <c r="C335" i="9"/>
  <c r="C20" i="9"/>
  <c r="C12" i="9"/>
  <c r="C84" i="9"/>
  <c r="C15" i="9"/>
  <c r="C209" i="9"/>
  <c r="C333" i="9"/>
  <c r="C23" i="9"/>
  <c r="C285" i="9"/>
  <c r="C304" i="9"/>
  <c r="C257" i="9"/>
  <c r="C367" i="9"/>
  <c r="C17" i="9"/>
  <c r="J13" i="1" l="1"/>
  <c r="G13" i="1"/>
  <c r="F11" i="1"/>
  <c r="F6" i="1"/>
  <c r="IO204" i="11"/>
  <c r="IN204" i="11"/>
  <c r="IM204" i="11"/>
  <c r="IL204" i="11"/>
  <c r="IO203" i="11"/>
  <c r="IN203" i="11"/>
  <c r="IP203" i="11" s="1"/>
  <c r="IM203" i="11"/>
  <c r="IL203" i="11"/>
  <c r="IO202" i="11"/>
  <c r="IN202" i="11"/>
  <c r="IM202" i="11"/>
  <c r="IL202" i="11"/>
  <c r="IO201" i="11"/>
  <c r="IN201" i="11"/>
  <c r="IM201" i="11"/>
  <c r="IL201" i="11"/>
  <c r="IO200" i="11"/>
  <c r="IN200" i="11"/>
  <c r="IP200" i="11" s="1"/>
  <c r="IM200" i="11"/>
  <c r="IL200" i="11"/>
  <c r="IO199" i="11"/>
  <c r="IN199" i="11"/>
  <c r="IP199" i="11" s="1"/>
  <c r="IM199" i="11"/>
  <c r="IL199" i="11"/>
  <c r="IO198" i="11"/>
  <c r="IN198" i="11"/>
  <c r="IM198" i="11"/>
  <c r="IL198" i="11"/>
  <c r="IO197" i="11"/>
  <c r="IN197" i="11"/>
  <c r="IM197" i="11"/>
  <c r="IL197" i="11"/>
  <c r="IO196" i="11"/>
  <c r="IN196" i="11"/>
  <c r="IP196" i="11" s="1"/>
  <c r="IM196" i="11"/>
  <c r="IL196" i="11"/>
  <c r="IO195" i="11"/>
  <c r="IN195" i="11"/>
  <c r="IP195" i="11" s="1"/>
  <c r="IM195" i="11"/>
  <c r="IL195" i="11"/>
  <c r="IO194" i="11"/>
  <c r="IN194" i="11"/>
  <c r="IP194" i="11" s="1"/>
  <c r="IM194" i="11"/>
  <c r="IL194" i="11"/>
  <c r="IO193" i="11"/>
  <c r="IN193" i="11"/>
  <c r="IM193" i="11"/>
  <c r="IL193" i="11"/>
  <c r="IO192" i="11"/>
  <c r="IN192" i="11"/>
  <c r="IP192" i="11" s="1"/>
  <c r="IM192" i="11"/>
  <c r="IL192" i="11"/>
  <c r="IP191" i="11"/>
  <c r="IO191" i="11"/>
  <c r="IN191" i="11"/>
  <c r="IM191" i="11"/>
  <c r="IL191" i="11"/>
  <c r="IO190" i="11"/>
  <c r="IN190" i="11"/>
  <c r="IM190" i="11"/>
  <c r="IL190" i="11"/>
  <c r="IO189" i="11"/>
  <c r="IN189" i="11"/>
  <c r="IM189" i="11"/>
  <c r="IP189" i="11" s="1"/>
  <c r="IL189" i="11"/>
  <c r="IO188" i="11"/>
  <c r="IN188" i="11"/>
  <c r="IM188" i="11"/>
  <c r="IL188" i="11"/>
  <c r="IO187" i="11"/>
  <c r="IN187" i="11"/>
  <c r="IM187" i="11"/>
  <c r="IL187" i="11"/>
  <c r="IO186" i="11"/>
  <c r="IN186" i="11"/>
  <c r="IM186" i="11"/>
  <c r="IL186" i="11"/>
  <c r="IO185" i="11"/>
  <c r="IN185" i="11"/>
  <c r="IM185" i="11"/>
  <c r="IL185" i="11"/>
  <c r="IO184" i="11"/>
  <c r="IN184" i="11"/>
  <c r="IM184" i="11"/>
  <c r="IL184" i="11"/>
  <c r="IO183" i="11"/>
  <c r="IN183" i="11"/>
  <c r="IM183" i="11"/>
  <c r="IL183" i="11"/>
  <c r="IO182" i="11"/>
  <c r="IN182" i="11"/>
  <c r="IM182" i="11"/>
  <c r="IL182" i="11"/>
  <c r="IO181" i="11"/>
  <c r="IN181" i="11"/>
  <c r="IM181" i="11"/>
  <c r="IL181" i="11"/>
  <c r="IO180" i="11"/>
  <c r="IN180" i="11"/>
  <c r="IM180" i="11"/>
  <c r="IL180" i="11"/>
  <c r="IO179" i="11"/>
  <c r="IN179" i="11"/>
  <c r="IM179" i="11"/>
  <c r="IL179" i="11"/>
  <c r="IO178" i="11"/>
  <c r="IN178" i="11"/>
  <c r="IM178" i="11"/>
  <c r="IL178" i="11"/>
  <c r="IO177" i="11"/>
  <c r="IN177" i="11"/>
  <c r="IM177" i="11"/>
  <c r="IP177" i="11" s="1"/>
  <c r="IL177" i="11"/>
  <c r="IO176" i="11"/>
  <c r="IN176" i="11"/>
  <c r="IP176" i="11" s="1"/>
  <c r="IM176" i="11"/>
  <c r="IL176" i="11"/>
  <c r="IO175" i="11"/>
  <c r="IN175" i="11"/>
  <c r="IM175" i="11"/>
  <c r="IP175" i="11" s="1"/>
  <c r="IL175" i="11"/>
  <c r="IO174" i="11"/>
  <c r="IN174" i="11"/>
  <c r="IM174" i="11"/>
  <c r="IL174" i="11"/>
  <c r="IO173" i="11"/>
  <c r="IN173" i="11"/>
  <c r="IM173" i="11"/>
  <c r="IL173" i="11"/>
  <c r="IO172" i="11"/>
  <c r="IN172" i="11"/>
  <c r="IP172" i="11" s="1"/>
  <c r="IM172" i="11"/>
  <c r="IL172" i="11"/>
  <c r="IO171" i="11"/>
  <c r="IN171" i="11"/>
  <c r="IP171" i="11" s="1"/>
  <c r="IM171" i="11"/>
  <c r="IL171" i="11"/>
  <c r="IO170" i="11"/>
  <c r="IN170" i="11"/>
  <c r="IM170" i="11"/>
  <c r="IL170" i="11"/>
  <c r="IO169" i="11"/>
  <c r="IN169" i="11"/>
  <c r="IP169" i="11" s="1"/>
  <c r="IM169" i="11"/>
  <c r="IL169" i="11"/>
  <c r="IO168" i="11"/>
  <c r="IN168" i="11"/>
  <c r="IM168" i="11"/>
  <c r="IL168" i="11"/>
  <c r="IO167" i="11"/>
  <c r="IN167" i="11"/>
  <c r="IP167" i="11" s="1"/>
  <c r="IM167" i="11"/>
  <c r="IL167" i="11"/>
  <c r="IO166" i="11"/>
  <c r="IN166" i="11"/>
  <c r="IM166" i="11"/>
  <c r="IL166" i="11"/>
  <c r="IO165" i="11"/>
  <c r="IN165" i="11"/>
  <c r="IP165" i="11" s="1"/>
  <c r="IM165" i="11"/>
  <c r="IL165" i="11"/>
  <c r="IO164" i="11"/>
  <c r="IN164" i="11"/>
  <c r="IM164" i="11"/>
  <c r="IL164" i="11"/>
  <c r="IO163" i="11"/>
  <c r="IN163" i="11"/>
  <c r="IP163" i="11" s="1"/>
  <c r="IM163" i="11"/>
  <c r="IL163" i="11"/>
  <c r="IO162" i="11"/>
  <c r="IN162" i="11"/>
  <c r="IM162" i="11"/>
  <c r="IP162" i="11" s="1"/>
  <c r="IL162" i="11"/>
  <c r="IO161" i="11"/>
  <c r="IN161" i="11"/>
  <c r="IM161" i="11"/>
  <c r="IL161" i="11"/>
  <c r="IO160" i="11"/>
  <c r="IN160" i="11"/>
  <c r="IM160" i="11"/>
  <c r="IL160" i="11"/>
  <c r="IP159" i="11"/>
  <c r="IO159" i="11"/>
  <c r="IN159" i="11"/>
  <c r="IM159" i="11"/>
  <c r="IL159" i="11"/>
  <c r="IO158" i="11"/>
  <c r="IN158" i="11"/>
  <c r="IP158" i="11" s="1"/>
  <c r="IM158" i="11"/>
  <c r="IL158" i="11"/>
  <c r="IO157" i="11"/>
  <c r="IN157" i="11"/>
  <c r="IM157" i="11"/>
  <c r="IL157" i="11"/>
  <c r="IO156" i="11"/>
  <c r="IN156" i="11"/>
  <c r="IP156" i="11" s="1"/>
  <c r="IM156" i="11"/>
  <c r="IL156" i="11"/>
  <c r="IO155" i="11"/>
  <c r="IN155" i="11"/>
  <c r="IP155" i="11" s="1"/>
  <c r="IM155" i="11"/>
  <c r="IL155" i="11"/>
  <c r="IO154" i="11"/>
  <c r="IN154" i="11"/>
  <c r="IM154" i="11"/>
  <c r="IL154" i="11"/>
  <c r="IO153" i="11"/>
  <c r="IN153" i="11"/>
  <c r="IM153" i="11"/>
  <c r="IL153" i="11"/>
  <c r="IO152" i="11"/>
  <c r="IN152" i="11"/>
  <c r="IM152" i="11"/>
  <c r="IL152" i="11"/>
  <c r="IO151" i="11"/>
  <c r="IN151" i="11"/>
  <c r="IM151" i="11"/>
  <c r="IL151" i="11"/>
  <c r="IO150" i="11"/>
  <c r="IN150" i="11"/>
  <c r="IM150" i="11"/>
  <c r="IL150" i="11"/>
  <c r="IO149" i="11"/>
  <c r="IN149" i="11"/>
  <c r="IM149" i="11"/>
  <c r="IL149" i="11"/>
  <c r="IO148" i="11"/>
  <c r="IN148" i="11"/>
  <c r="IM148" i="11"/>
  <c r="IL148" i="11"/>
  <c r="IO147" i="11"/>
  <c r="IN147" i="11"/>
  <c r="IM147" i="11"/>
  <c r="IL147" i="11"/>
  <c r="IO146" i="11"/>
  <c r="IN146" i="11"/>
  <c r="IM146" i="11"/>
  <c r="IL146" i="11"/>
  <c r="IO145" i="11"/>
  <c r="IN145" i="11"/>
  <c r="IM145" i="11"/>
  <c r="IL145" i="11"/>
  <c r="IO144" i="11"/>
  <c r="IN144" i="11"/>
  <c r="IM144" i="11"/>
  <c r="IL144" i="11"/>
  <c r="IP143" i="11"/>
  <c r="IO143" i="11"/>
  <c r="IN143" i="11"/>
  <c r="IM143" i="11"/>
  <c r="IL143" i="11"/>
  <c r="IO142" i="11"/>
  <c r="IN142" i="11"/>
  <c r="IM142" i="11"/>
  <c r="IL142" i="11"/>
  <c r="IO141" i="11"/>
  <c r="IN141" i="11"/>
  <c r="IM141" i="11"/>
  <c r="IL141" i="11"/>
  <c r="IO140" i="11"/>
  <c r="IN140" i="11"/>
  <c r="IM140" i="11"/>
  <c r="IP140" i="11" s="1"/>
  <c r="IL140" i="11"/>
  <c r="IO139" i="11"/>
  <c r="IN139" i="11"/>
  <c r="IM139" i="11"/>
  <c r="IL139" i="11"/>
  <c r="IO138" i="11"/>
  <c r="IN138" i="11"/>
  <c r="IM138" i="11"/>
  <c r="IL138" i="11"/>
  <c r="IO137" i="11"/>
  <c r="IN137" i="11"/>
  <c r="IP137" i="11" s="1"/>
  <c r="IM137" i="11"/>
  <c r="IL137" i="11"/>
  <c r="IO136" i="11"/>
  <c r="IN136" i="11"/>
  <c r="IM136" i="11"/>
  <c r="IP136" i="11" s="1"/>
  <c r="IL136" i="11"/>
  <c r="IO135" i="11"/>
  <c r="IN135" i="11"/>
  <c r="IM135" i="11"/>
  <c r="IL135" i="11"/>
  <c r="IO134" i="11"/>
  <c r="IN134" i="11"/>
  <c r="IM134" i="11"/>
  <c r="IL134" i="11"/>
  <c r="IO133" i="11"/>
  <c r="IN133" i="11"/>
  <c r="IP133" i="11" s="1"/>
  <c r="IM133" i="11"/>
  <c r="IL133" i="11"/>
  <c r="IO132" i="11"/>
  <c r="IN132" i="11"/>
  <c r="IM132" i="11"/>
  <c r="IL132" i="11"/>
  <c r="IO131" i="11"/>
  <c r="IN131" i="11"/>
  <c r="IM131" i="11"/>
  <c r="IL131" i="11"/>
  <c r="IO130" i="11"/>
  <c r="IN130" i="11"/>
  <c r="IM130" i="11"/>
  <c r="IL130" i="11"/>
  <c r="IO129" i="11"/>
  <c r="IN129" i="11"/>
  <c r="IM129" i="11"/>
  <c r="IL129" i="11"/>
  <c r="IO128" i="11"/>
  <c r="IN128" i="11"/>
  <c r="IM128" i="11"/>
  <c r="IL128" i="11"/>
  <c r="IO127" i="11"/>
  <c r="IN127" i="11"/>
  <c r="IM127" i="11"/>
  <c r="IP127" i="11" s="1"/>
  <c r="IL127" i="11"/>
  <c r="IO126" i="11"/>
  <c r="IN126" i="11"/>
  <c r="IM126" i="11"/>
  <c r="IL126" i="11"/>
  <c r="IO125" i="11"/>
  <c r="IN125" i="11"/>
  <c r="IM125" i="11"/>
  <c r="IL125" i="11"/>
  <c r="IO124" i="11"/>
  <c r="IN124" i="11"/>
  <c r="IM124" i="11"/>
  <c r="IL124" i="11"/>
  <c r="IO123" i="11"/>
  <c r="IN123" i="11"/>
  <c r="IM123" i="11"/>
  <c r="IL123" i="11"/>
  <c r="IO122" i="11"/>
  <c r="IN122" i="11"/>
  <c r="IP122" i="11" s="1"/>
  <c r="IM122" i="11"/>
  <c r="IL122" i="11"/>
  <c r="IO121" i="11"/>
  <c r="IN121" i="11"/>
  <c r="IM121" i="11"/>
  <c r="IL121" i="11"/>
  <c r="IO120" i="11"/>
  <c r="IN120" i="11"/>
  <c r="IM120" i="11"/>
  <c r="IL120" i="11"/>
  <c r="IO119" i="11"/>
  <c r="IN119" i="11"/>
  <c r="IM119" i="11"/>
  <c r="IL119" i="11"/>
  <c r="IO118" i="11"/>
  <c r="IN118" i="11"/>
  <c r="IP118" i="11" s="1"/>
  <c r="IM118" i="11"/>
  <c r="IL118" i="11"/>
  <c r="IO117" i="11"/>
  <c r="IN117" i="11"/>
  <c r="IM117" i="11"/>
  <c r="IL117" i="11"/>
  <c r="IO116" i="11"/>
  <c r="IN116" i="11"/>
  <c r="IP116" i="11" s="1"/>
  <c r="IM116" i="11"/>
  <c r="IL116" i="11"/>
  <c r="IO115" i="11"/>
  <c r="IN115" i="11"/>
  <c r="IM115" i="11"/>
  <c r="IL115" i="11"/>
  <c r="IO114" i="11"/>
  <c r="IN114" i="11"/>
  <c r="IM114" i="11"/>
  <c r="IL114" i="11"/>
  <c r="IO113" i="11"/>
  <c r="IN113" i="11"/>
  <c r="IM113" i="11"/>
  <c r="IL113" i="11"/>
  <c r="IO112" i="11"/>
  <c r="IN112" i="11"/>
  <c r="IP112" i="11" s="1"/>
  <c r="IM112" i="11"/>
  <c r="IL112" i="11"/>
  <c r="IO111" i="11"/>
  <c r="IN111" i="11"/>
  <c r="IM111" i="11"/>
  <c r="IP111" i="11" s="1"/>
  <c r="IL111" i="11"/>
  <c r="IO110" i="11"/>
  <c r="IN110" i="11"/>
  <c r="IP110" i="11" s="1"/>
  <c r="IM110" i="11"/>
  <c r="IL110" i="11"/>
  <c r="IO109" i="11"/>
  <c r="IN109" i="11"/>
  <c r="IM109" i="11"/>
  <c r="IL109" i="11"/>
  <c r="IP108" i="11"/>
  <c r="IO108" i="11"/>
  <c r="IN108" i="11"/>
  <c r="IM108" i="11"/>
  <c r="IL108" i="11"/>
  <c r="IO107" i="11"/>
  <c r="IN107" i="11"/>
  <c r="IM107" i="11"/>
  <c r="IL107" i="11"/>
  <c r="IO106" i="11"/>
  <c r="IN106" i="11"/>
  <c r="IM106" i="11"/>
  <c r="IL106" i="11"/>
  <c r="IO105" i="11"/>
  <c r="IN105" i="11"/>
  <c r="IP105" i="11" s="1"/>
  <c r="IM105" i="11"/>
  <c r="IL105" i="11"/>
  <c r="IO104" i="11"/>
  <c r="IN104" i="11"/>
  <c r="IM104" i="11"/>
  <c r="IL104" i="11"/>
  <c r="IO103" i="11"/>
  <c r="IN103" i="11"/>
  <c r="IP103" i="11" s="1"/>
  <c r="IM103" i="11"/>
  <c r="IL103" i="11"/>
  <c r="IO102" i="11"/>
  <c r="IN102" i="11"/>
  <c r="IM102" i="11"/>
  <c r="IL102" i="11"/>
  <c r="IO101" i="11"/>
  <c r="IN101" i="11"/>
  <c r="IP101" i="11" s="1"/>
  <c r="IM101" i="11"/>
  <c r="IL101" i="11"/>
  <c r="IO100" i="11"/>
  <c r="IN100" i="11"/>
  <c r="IP100" i="11" s="1"/>
  <c r="IM100" i="11"/>
  <c r="IL100" i="11"/>
  <c r="IO99" i="11"/>
  <c r="IN99" i="11"/>
  <c r="IP99" i="11" s="1"/>
  <c r="IM99" i="11"/>
  <c r="IL99" i="11"/>
  <c r="IO98" i="11"/>
  <c r="IN98" i="11"/>
  <c r="IM98" i="11"/>
  <c r="IL98" i="11"/>
  <c r="IO97" i="11"/>
  <c r="IN97" i="11"/>
  <c r="IM97" i="11"/>
  <c r="IL97" i="11"/>
  <c r="IO96" i="11"/>
  <c r="IN96" i="11"/>
  <c r="IP96" i="11" s="1"/>
  <c r="IM96" i="11"/>
  <c r="IL96" i="11"/>
  <c r="IO95" i="11"/>
  <c r="IN95" i="11"/>
  <c r="IP95" i="11" s="1"/>
  <c r="IM95" i="11"/>
  <c r="IL95" i="11"/>
  <c r="IO94" i="11"/>
  <c r="IN94" i="11"/>
  <c r="IM94" i="11"/>
  <c r="IL94" i="11"/>
  <c r="IO93" i="11"/>
  <c r="IN93" i="11"/>
  <c r="IM93" i="11"/>
  <c r="IL93" i="11"/>
  <c r="IP92" i="11"/>
  <c r="IO92" i="11"/>
  <c r="IN92" i="11"/>
  <c r="IM92" i="11"/>
  <c r="IL92" i="11"/>
  <c r="IO91" i="11"/>
  <c r="IN91" i="11"/>
  <c r="IM91" i="11"/>
  <c r="IL91" i="11"/>
  <c r="IO90" i="11"/>
  <c r="IN90" i="11"/>
  <c r="IP90" i="11" s="1"/>
  <c r="IM90" i="11"/>
  <c r="IL90" i="11"/>
  <c r="IO89" i="11"/>
  <c r="IN89" i="11"/>
  <c r="IM89" i="11"/>
  <c r="IL89" i="11"/>
  <c r="IO88" i="11"/>
  <c r="IN88" i="11"/>
  <c r="IM88" i="11"/>
  <c r="IL88" i="11"/>
  <c r="IO87" i="11"/>
  <c r="IN87" i="11"/>
  <c r="IM87" i="11"/>
  <c r="IL87" i="11"/>
  <c r="IO86" i="11"/>
  <c r="IN86" i="11"/>
  <c r="IP86" i="11" s="1"/>
  <c r="IM86" i="11"/>
  <c r="IL86" i="11"/>
  <c r="IO85" i="11"/>
  <c r="IN85" i="11"/>
  <c r="IM85" i="11"/>
  <c r="IL85" i="11"/>
  <c r="IO84" i="11"/>
  <c r="IN84" i="11"/>
  <c r="IP84" i="11" s="1"/>
  <c r="IM84" i="11"/>
  <c r="IL84" i="11"/>
  <c r="IO83" i="11"/>
  <c r="IN83" i="11"/>
  <c r="IM83" i="11"/>
  <c r="IL83" i="11"/>
  <c r="IO82" i="11"/>
  <c r="IN82" i="11"/>
  <c r="IM82" i="11"/>
  <c r="IL82" i="11"/>
  <c r="IO81" i="11"/>
  <c r="IN81" i="11"/>
  <c r="IM81" i="11"/>
  <c r="IL81" i="11"/>
  <c r="IO80" i="11"/>
  <c r="IN80" i="11"/>
  <c r="IP80" i="11" s="1"/>
  <c r="IM80" i="11"/>
  <c r="IL80" i="11"/>
  <c r="IO79" i="11"/>
  <c r="IN79" i="11"/>
  <c r="IM79" i="11"/>
  <c r="IP79" i="11" s="1"/>
  <c r="IL79" i="11"/>
  <c r="IO78" i="11"/>
  <c r="IN78" i="11"/>
  <c r="IM78" i="11"/>
  <c r="IL78" i="11"/>
  <c r="IO77" i="11"/>
  <c r="IN77" i="11"/>
  <c r="IM77" i="11"/>
  <c r="IP77" i="11" s="1"/>
  <c r="IL77" i="11"/>
  <c r="IO76" i="11"/>
  <c r="IN76" i="11"/>
  <c r="IM76" i="11"/>
  <c r="IP76" i="11" s="1"/>
  <c r="IL76" i="11"/>
  <c r="IO75" i="11"/>
  <c r="IN75" i="11"/>
  <c r="IP75" i="11" s="1"/>
  <c r="IM75" i="11"/>
  <c r="IL75" i="11"/>
  <c r="IO74" i="11"/>
  <c r="IN74" i="11"/>
  <c r="IM74" i="11"/>
  <c r="IL74" i="11"/>
  <c r="IO73" i="11"/>
  <c r="IN73" i="11"/>
  <c r="IP73" i="11" s="1"/>
  <c r="IM73" i="11"/>
  <c r="IL73" i="11"/>
  <c r="IO72" i="11"/>
  <c r="IN72" i="11"/>
  <c r="IM72" i="11"/>
  <c r="IL72" i="11"/>
  <c r="IO71" i="11"/>
  <c r="IN71" i="11"/>
  <c r="IP71" i="11" s="1"/>
  <c r="IM71" i="11"/>
  <c r="IL71" i="11"/>
  <c r="IO70" i="11"/>
  <c r="IN70" i="11"/>
  <c r="IM70" i="11"/>
  <c r="IL70" i="11"/>
  <c r="IO69" i="11"/>
  <c r="IN69" i="11"/>
  <c r="IP69" i="11" s="1"/>
  <c r="IM69" i="11"/>
  <c r="IL69" i="11"/>
  <c r="IO68" i="11"/>
  <c r="IN68" i="11"/>
  <c r="IM68" i="11"/>
  <c r="IL68" i="11"/>
  <c r="IO67" i="11"/>
  <c r="IN67" i="11"/>
  <c r="IM67" i="11"/>
  <c r="IL67" i="11"/>
  <c r="IO66" i="11"/>
  <c r="IN66" i="11"/>
  <c r="IM66" i="11"/>
  <c r="IL66" i="11"/>
  <c r="IO65" i="11"/>
  <c r="IN65" i="11"/>
  <c r="IP65" i="11" s="1"/>
  <c r="IM65" i="11"/>
  <c r="IL65" i="11"/>
  <c r="IO64" i="11"/>
  <c r="IN64" i="11"/>
  <c r="IM64" i="11"/>
  <c r="IL64" i="11"/>
  <c r="IO63" i="11"/>
  <c r="IN63" i="11"/>
  <c r="IP63" i="11" s="1"/>
  <c r="IM63" i="11"/>
  <c r="IL63" i="11"/>
  <c r="IO62" i="11"/>
  <c r="IN62" i="11"/>
  <c r="IP62" i="11" s="1"/>
  <c r="IM62" i="11"/>
  <c r="IL62" i="11"/>
  <c r="IO61" i="11"/>
  <c r="IN61" i="11"/>
  <c r="IM61" i="11"/>
  <c r="IL61" i="11"/>
  <c r="IO60" i="11"/>
  <c r="IN60" i="11"/>
  <c r="IP60" i="11" s="1"/>
  <c r="IM60" i="11"/>
  <c r="IL60" i="11"/>
  <c r="IO59" i="11"/>
  <c r="IN59" i="11"/>
  <c r="IP59" i="11" s="1"/>
  <c r="IM59" i="11"/>
  <c r="IL59" i="11"/>
  <c r="IO58" i="11"/>
  <c r="IN58" i="11"/>
  <c r="IP58" i="11" s="1"/>
  <c r="IM58" i="11"/>
  <c r="IL58" i="11"/>
  <c r="IO57" i="11"/>
  <c r="IN57" i="11"/>
  <c r="IP57" i="11" s="1"/>
  <c r="IM57" i="11"/>
  <c r="IL57" i="11"/>
  <c r="IO56" i="11"/>
  <c r="IN56" i="11"/>
  <c r="IM56" i="11"/>
  <c r="IL56" i="11"/>
  <c r="IO55" i="11"/>
  <c r="IN55" i="11"/>
  <c r="IM55" i="11"/>
  <c r="IL55" i="11"/>
  <c r="IO54" i="11"/>
  <c r="IN54" i="11"/>
  <c r="IP54" i="11" s="1"/>
  <c r="IM54" i="11"/>
  <c r="IL54" i="11"/>
  <c r="IO53" i="11"/>
  <c r="IN53" i="11"/>
  <c r="IP53" i="11" s="1"/>
  <c r="IM53" i="11"/>
  <c r="IL53" i="11"/>
  <c r="IO52" i="11"/>
  <c r="IN52" i="11"/>
  <c r="IM52" i="11"/>
  <c r="IL52" i="11"/>
  <c r="IO51" i="11"/>
  <c r="IN51" i="11"/>
  <c r="IM51" i="11"/>
  <c r="IL51" i="11"/>
  <c r="IO50" i="11"/>
  <c r="IN50" i="11"/>
  <c r="IM50" i="11"/>
  <c r="IL50" i="11"/>
  <c r="IO49" i="11"/>
  <c r="IN49" i="11"/>
  <c r="IM49" i="11"/>
  <c r="IL49" i="11"/>
  <c r="IO48" i="11"/>
  <c r="IN48" i="11"/>
  <c r="IM48" i="11"/>
  <c r="IL48" i="11"/>
  <c r="IP47" i="11"/>
  <c r="IO47" i="11"/>
  <c r="IN47" i="11"/>
  <c r="IM47" i="11"/>
  <c r="IL47" i="11"/>
  <c r="IO46" i="11"/>
  <c r="IN46" i="11"/>
  <c r="IM46" i="11"/>
  <c r="IL46" i="11"/>
  <c r="IO45" i="11"/>
  <c r="IN45" i="11"/>
  <c r="IM45" i="11"/>
  <c r="IL45" i="11"/>
  <c r="IO44" i="11"/>
  <c r="IN44" i="11"/>
  <c r="IM44" i="11"/>
  <c r="IL44" i="11"/>
  <c r="IO43" i="11"/>
  <c r="IN43" i="11"/>
  <c r="IP43" i="11" s="1"/>
  <c r="IM43" i="11"/>
  <c r="IL43" i="11"/>
  <c r="IO42" i="11"/>
  <c r="IN42" i="11"/>
  <c r="IP42" i="11" s="1"/>
  <c r="IM42" i="11"/>
  <c r="IL42" i="11"/>
  <c r="IO41" i="11"/>
  <c r="IN41" i="11"/>
  <c r="IM41" i="11"/>
  <c r="IL41" i="11"/>
  <c r="IO40" i="11"/>
  <c r="IN40" i="11"/>
  <c r="IM40" i="11"/>
  <c r="IP40" i="11" s="1"/>
  <c r="IL40" i="11"/>
  <c r="IO39" i="11"/>
  <c r="IN39" i="11"/>
  <c r="IP39" i="11" s="1"/>
  <c r="IM39" i="11"/>
  <c r="IL39" i="11"/>
  <c r="IO38" i="11"/>
  <c r="IN38" i="11"/>
  <c r="IM38" i="11"/>
  <c r="IL38" i="11"/>
  <c r="IO37" i="11"/>
  <c r="IN37" i="11"/>
  <c r="IM37" i="11"/>
  <c r="IL37" i="11"/>
  <c r="IO36" i="11"/>
  <c r="IN36" i="11"/>
  <c r="IM36" i="11"/>
  <c r="IL36" i="11"/>
  <c r="IO35" i="11"/>
  <c r="IN35" i="11"/>
  <c r="IP35" i="11" s="1"/>
  <c r="IM35" i="11"/>
  <c r="IL35" i="11"/>
  <c r="IO34" i="11"/>
  <c r="IN34" i="11"/>
  <c r="IM34" i="11"/>
  <c r="IL34" i="11"/>
  <c r="IO33" i="11"/>
  <c r="IN33" i="11"/>
  <c r="IM33" i="11"/>
  <c r="IP33" i="11" s="1"/>
  <c r="IL33" i="11"/>
  <c r="IO32" i="11"/>
  <c r="IN32" i="11"/>
  <c r="IM32" i="11"/>
  <c r="IL32" i="11"/>
  <c r="IP31" i="11"/>
  <c r="IO31" i="11"/>
  <c r="IN31" i="11"/>
  <c r="IM31" i="11"/>
  <c r="IL31" i="11"/>
  <c r="IO30" i="11"/>
  <c r="IN30" i="11"/>
  <c r="IM30" i="11"/>
  <c r="IL30" i="11"/>
  <c r="IO29" i="11"/>
  <c r="IN29" i="11"/>
  <c r="IM29" i="11"/>
  <c r="IL29" i="11"/>
  <c r="IO28" i="11"/>
  <c r="IN28" i="11"/>
  <c r="IM28" i="11"/>
  <c r="IP28" i="11" s="1"/>
  <c r="IL28" i="11"/>
  <c r="IO27" i="11"/>
  <c r="IN27" i="11"/>
  <c r="IM27" i="11"/>
  <c r="IL27" i="11"/>
  <c r="IP26" i="11"/>
  <c r="IO26" i="11"/>
  <c r="IN26" i="11"/>
  <c r="IM26" i="11"/>
  <c r="IL26" i="11"/>
  <c r="IO25" i="11"/>
  <c r="IN25" i="11"/>
  <c r="IM25" i="11"/>
  <c r="IL25" i="11"/>
  <c r="IO24" i="11"/>
  <c r="IN24" i="11"/>
  <c r="IM24" i="11"/>
  <c r="IL24" i="11"/>
  <c r="IO23" i="11"/>
  <c r="IN23" i="11"/>
  <c r="IP23" i="11" s="1"/>
  <c r="IM23" i="11"/>
  <c r="IL23" i="11"/>
  <c r="IP22" i="11"/>
  <c r="IO22" i="11"/>
  <c r="IN22" i="11"/>
  <c r="IM22" i="11"/>
  <c r="IL22" i="11"/>
  <c r="IO21" i="11"/>
  <c r="IN21" i="11"/>
  <c r="IM21" i="11"/>
  <c r="IL21" i="11"/>
  <c r="IO20" i="11"/>
  <c r="IN20" i="11"/>
  <c r="IM20" i="11"/>
  <c r="IL20" i="11"/>
  <c r="IO19" i="11"/>
  <c r="IN19" i="11"/>
  <c r="IM19" i="11"/>
  <c r="IL19" i="11"/>
  <c r="IO18" i="11"/>
  <c r="IN18" i="11"/>
  <c r="IM18" i="11"/>
  <c r="IL18" i="11"/>
  <c r="IO17" i="11"/>
  <c r="IN17" i="11"/>
  <c r="IM17" i="11"/>
  <c r="IL17" i="11"/>
  <c r="IO16" i="11"/>
  <c r="IN16" i="11"/>
  <c r="IM16" i="11"/>
  <c r="IL16" i="11"/>
  <c r="IO15" i="11"/>
  <c r="IN15" i="11"/>
  <c r="IM15" i="11"/>
  <c r="IL15" i="11"/>
  <c r="IO14" i="11"/>
  <c r="IN14" i="11"/>
  <c r="IM14" i="11"/>
  <c r="IL14" i="11"/>
  <c r="IO13" i="11"/>
  <c r="IN13" i="11"/>
  <c r="IM13" i="11"/>
  <c r="IP13" i="11" s="1"/>
  <c r="IL13" i="11"/>
  <c r="IO12" i="11"/>
  <c r="IN12" i="11"/>
  <c r="IP12" i="11" s="1"/>
  <c r="IM12" i="11"/>
  <c r="IL12" i="11"/>
  <c r="IO11" i="11"/>
  <c r="IN11" i="11"/>
  <c r="IP11" i="11" s="1"/>
  <c r="IM11" i="11"/>
  <c r="IL11" i="11"/>
  <c r="IO10" i="11"/>
  <c r="IN10" i="11"/>
  <c r="IM10" i="11"/>
  <c r="IP10" i="11" s="1"/>
  <c r="IL10" i="11"/>
  <c r="IO9" i="11"/>
  <c r="IN9" i="11"/>
  <c r="IM9" i="11"/>
  <c r="IL9" i="11"/>
  <c r="IO8" i="11"/>
  <c r="IN8" i="11"/>
  <c r="IM8" i="11"/>
  <c r="IP8" i="11" s="1"/>
  <c r="IL8" i="11"/>
  <c r="IO7" i="11"/>
  <c r="IN7" i="11"/>
  <c r="IP7" i="11" s="1"/>
  <c r="IM7" i="11"/>
  <c r="IL7" i="11"/>
  <c r="IO6" i="11"/>
  <c r="IN6" i="11"/>
  <c r="IM6" i="11"/>
  <c r="IL6" i="11"/>
  <c r="IO5" i="11"/>
  <c r="IN5" i="11"/>
  <c r="IM5" i="11"/>
  <c r="IL5" i="11"/>
  <c r="IO4" i="11"/>
  <c r="IN4" i="11"/>
  <c r="IM4" i="11"/>
  <c r="IL4" i="11"/>
  <c r="IO3" i="11"/>
  <c r="IN3" i="11"/>
  <c r="IP3" i="11" s="1"/>
  <c r="IM3" i="11"/>
  <c r="IL3" i="11"/>
  <c r="B1341" i="1"/>
  <c r="B1307" i="1"/>
  <c r="B1263" i="1"/>
  <c r="B1230" i="1"/>
  <c r="B1219" i="1"/>
  <c r="B1217" i="1"/>
  <c r="B1189" i="1"/>
  <c r="B1188" i="1"/>
  <c r="B585" i="1"/>
  <c r="B584" i="1"/>
  <c r="B579" i="1"/>
  <c r="B578" i="1"/>
  <c r="B577" i="1"/>
  <c r="B575" i="1"/>
  <c r="B574" i="1"/>
  <c r="B573" i="1"/>
  <c r="B572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7" i="1"/>
  <c r="B555" i="1"/>
  <c r="B554" i="1"/>
  <c r="B553" i="1"/>
  <c r="B552" i="1"/>
  <c r="B549" i="1"/>
  <c r="B547" i="1"/>
  <c r="B546" i="1"/>
  <c r="B544" i="1"/>
  <c r="B543" i="1"/>
  <c r="B542" i="1"/>
  <c r="B540" i="1"/>
  <c r="B539" i="1"/>
  <c r="B538" i="1"/>
  <c r="B536" i="1"/>
  <c r="B535" i="1"/>
  <c r="B534" i="1"/>
  <c r="B531" i="1"/>
  <c r="B530" i="1"/>
  <c r="B529" i="1"/>
  <c r="B528" i="1"/>
  <c r="B527" i="1"/>
  <c r="B526" i="1"/>
  <c r="B525" i="1"/>
  <c r="B524" i="1"/>
  <c r="B523" i="1"/>
  <c r="B521" i="1"/>
  <c r="B519" i="1"/>
  <c r="B518" i="1"/>
  <c r="B516" i="1"/>
  <c r="B515" i="1"/>
  <c r="B514" i="1"/>
  <c r="B512" i="1"/>
  <c r="B511" i="1"/>
  <c r="B508" i="1"/>
  <c r="B507" i="1"/>
  <c r="B506" i="1"/>
  <c r="B505" i="1"/>
  <c r="B504" i="1"/>
  <c r="B503" i="1"/>
  <c r="B502" i="1"/>
  <c r="B501" i="1"/>
  <c r="B497" i="1"/>
  <c r="B495" i="1"/>
  <c r="B493" i="1"/>
  <c r="B492" i="1"/>
  <c r="B488" i="1"/>
  <c r="B487" i="1"/>
  <c r="B486" i="1"/>
  <c r="B485" i="1"/>
  <c r="B484" i="1"/>
  <c r="B483" i="1"/>
  <c r="B482" i="1"/>
  <c r="B481" i="1"/>
  <c r="B1007" i="1"/>
  <c r="B1003" i="1"/>
  <c r="B1002" i="1"/>
  <c r="B1001" i="1"/>
  <c r="B1000" i="1"/>
  <c r="B999" i="1"/>
  <c r="B998" i="1"/>
  <c r="B997" i="1"/>
  <c r="B994" i="1"/>
  <c r="B993" i="1"/>
  <c r="B991" i="1"/>
  <c r="B989" i="1"/>
  <c r="B988" i="1"/>
  <c r="B987" i="1"/>
  <c r="B986" i="1"/>
  <c r="B981" i="1"/>
  <c r="B980" i="1"/>
  <c r="B978" i="1"/>
  <c r="B976" i="1"/>
  <c r="B975" i="1"/>
  <c r="B974" i="1"/>
  <c r="B973" i="1"/>
  <c r="B972" i="1"/>
  <c r="B970" i="1"/>
  <c r="B968" i="1"/>
  <c r="B966" i="1"/>
  <c r="B965" i="1"/>
  <c r="B964" i="1"/>
  <c r="B962" i="1"/>
  <c r="B961" i="1"/>
  <c r="B960" i="1"/>
  <c r="B959" i="1"/>
  <c r="B957" i="1"/>
  <c r="B956" i="1"/>
  <c r="B955" i="1"/>
  <c r="B954" i="1"/>
  <c r="B953" i="1"/>
  <c r="B950" i="1"/>
  <c r="B949" i="1"/>
  <c r="B948" i="1"/>
  <c r="B947" i="1"/>
  <c r="B944" i="1"/>
  <c r="B943" i="1"/>
  <c r="B942" i="1"/>
  <c r="B940" i="1"/>
  <c r="B939" i="1"/>
  <c r="B938" i="1"/>
  <c r="B936" i="1"/>
  <c r="B934" i="1"/>
  <c r="B933" i="1"/>
  <c r="B931" i="1"/>
  <c r="B929" i="1"/>
  <c r="B928" i="1"/>
  <c r="B926" i="1"/>
  <c r="B925" i="1"/>
  <c r="B924" i="1"/>
  <c r="B923" i="1"/>
  <c r="B922" i="1"/>
  <c r="B921" i="1"/>
  <c r="B920" i="1"/>
  <c r="B919" i="1"/>
  <c r="B917" i="1"/>
  <c r="B912" i="1"/>
  <c r="B911" i="1"/>
  <c r="B910" i="1"/>
  <c r="B907" i="1"/>
  <c r="B904" i="1"/>
  <c r="B903" i="1"/>
  <c r="B902" i="1"/>
  <c r="B901" i="1"/>
  <c r="B900" i="1"/>
  <c r="B899" i="1"/>
  <c r="B897" i="1"/>
  <c r="B896" i="1"/>
  <c r="B895" i="1"/>
  <c r="B894" i="1"/>
  <c r="B893" i="1"/>
  <c r="B892" i="1"/>
  <c r="B891" i="1"/>
  <c r="B889" i="1"/>
  <c r="B888" i="1"/>
  <c r="B886" i="1"/>
  <c r="B884" i="1"/>
  <c r="B883" i="1"/>
  <c r="B881" i="1"/>
  <c r="B879" i="1"/>
  <c r="B878" i="1"/>
  <c r="B877" i="1"/>
  <c r="B875" i="1"/>
  <c r="B874" i="1"/>
  <c r="B871" i="1"/>
  <c r="B870" i="1"/>
  <c r="B869" i="1"/>
  <c r="B868" i="1"/>
  <c r="B867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2" i="1"/>
  <c r="B831" i="1"/>
  <c r="B830" i="1"/>
  <c r="B829" i="1"/>
  <c r="B828" i="1"/>
  <c r="B827" i="1"/>
  <c r="B826" i="1"/>
  <c r="B825" i="1"/>
  <c r="B824" i="1"/>
  <c r="B823" i="1"/>
  <c r="B822" i="1"/>
  <c r="B817" i="1"/>
  <c r="B814" i="1"/>
  <c r="B795" i="1"/>
  <c r="B771" i="1"/>
  <c r="B770" i="1"/>
  <c r="B765" i="1"/>
  <c r="B763" i="1"/>
  <c r="B762" i="1"/>
  <c r="B760" i="1"/>
  <c r="B747" i="1"/>
  <c r="B746" i="1"/>
  <c r="B745" i="1"/>
  <c r="B700" i="1"/>
  <c r="B1020" i="1"/>
  <c r="B1014" i="1"/>
  <c r="B1012" i="1"/>
  <c r="B1011" i="1"/>
  <c r="B1010" i="1"/>
  <c r="B1032" i="1"/>
  <c r="B1026" i="1"/>
  <c r="B1023" i="1"/>
  <c r="B1022" i="1"/>
  <c r="B1019" i="1"/>
  <c r="B1009" i="1"/>
  <c r="B439" i="1"/>
  <c r="B381" i="1"/>
  <c r="B328" i="1"/>
  <c r="B165" i="1"/>
  <c r="B83" i="1"/>
  <c r="B69" i="1"/>
  <c r="B68" i="1"/>
  <c r="B42" i="1"/>
  <c r="B1419" i="1"/>
  <c r="B7" i="1"/>
  <c r="B6" i="1"/>
  <c r="B1231" i="1"/>
  <c r="B404" i="1"/>
  <c r="B204" i="1"/>
  <c r="B1356" i="1"/>
  <c r="B1354" i="1"/>
  <c r="B1299" i="1"/>
  <c r="B1297" i="1"/>
  <c r="B1293" i="1"/>
  <c r="B1272" i="1"/>
  <c r="B1175" i="1"/>
  <c r="B1146" i="1"/>
  <c r="B1137" i="1"/>
  <c r="B1134" i="1"/>
  <c r="B444" i="1"/>
  <c r="B433" i="1"/>
  <c r="B431" i="1"/>
  <c r="B429" i="1"/>
  <c r="B428" i="1"/>
  <c r="B376" i="1"/>
  <c r="B256" i="1"/>
  <c r="B255" i="1"/>
  <c r="B181" i="1"/>
  <c r="B146" i="1"/>
  <c r="B95" i="1"/>
  <c r="B76" i="1"/>
  <c r="B75" i="1"/>
  <c r="B41" i="1"/>
  <c r="B37" i="1"/>
  <c r="B36" i="1"/>
  <c r="B1456" i="1"/>
  <c r="B1361" i="1"/>
  <c r="B1359" i="1"/>
  <c r="B1229" i="1"/>
  <c r="B1227" i="1"/>
  <c r="B1201" i="1"/>
  <c r="B1200" i="1"/>
  <c r="B1138" i="1"/>
  <c r="B1136" i="1"/>
  <c r="B1135" i="1"/>
  <c r="B1133" i="1"/>
  <c r="B442" i="1"/>
  <c r="B440" i="1"/>
  <c r="B437" i="1"/>
  <c r="B435" i="1"/>
  <c r="B430" i="1"/>
  <c r="B383" i="1"/>
  <c r="B361" i="1"/>
  <c r="B358" i="1"/>
  <c r="B322" i="1"/>
  <c r="B291" i="1"/>
  <c r="B290" i="1"/>
  <c r="B269" i="1"/>
  <c r="B259" i="1"/>
  <c r="B210" i="1"/>
  <c r="B199" i="1"/>
  <c r="B193" i="1"/>
  <c r="B172" i="1"/>
  <c r="B86" i="1"/>
  <c r="B77" i="1"/>
  <c r="B74" i="1"/>
  <c r="B38" i="1"/>
  <c r="B1457" i="1"/>
  <c r="B1423" i="1"/>
  <c r="B1298" i="1"/>
  <c r="B1262" i="1"/>
  <c r="B1185" i="1"/>
  <c r="B1186" i="1"/>
  <c r="B1141" i="1"/>
  <c r="B1131" i="1"/>
  <c r="B1103" i="1"/>
  <c r="B445" i="1"/>
  <c r="B443" i="1"/>
  <c r="B436" i="1"/>
  <c r="B403" i="1"/>
  <c r="B402" i="1"/>
  <c r="B400" i="1"/>
  <c r="B387" i="1"/>
  <c r="B289" i="1"/>
  <c r="B288" i="1"/>
  <c r="B257" i="1"/>
  <c r="B253" i="1"/>
  <c r="B191" i="1"/>
  <c r="B182" i="1"/>
  <c r="B113" i="1"/>
  <c r="B53" i="1"/>
  <c r="B40" i="1"/>
  <c r="B34" i="1"/>
  <c r="B8" i="1"/>
  <c r="B1469" i="1"/>
  <c r="B1468" i="1"/>
  <c r="B1467" i="1"/>
  <c r="B1461" i="1"/>
  <c r="B1458" i="1"/>
  <c r="B1459" i="1"/>
  <c r="B1454" i="1"/>
  <c r="B1451" i="1"/>
  <c r="B1449" i="1"/>
  <c r="B1441" i="1"/>
  <c r="B1440" i="1"/>
  <c r="B1439" i="1"/>
  <c r="B1435" i="1"/>
  <c r="B1434" i="1"/>
  <c r="B1431" i="1"/>
  <c r="B1414" i="1"/>
  <c r="B1413" i="1"/>
  <c r="B1410" i="1"/>
  <c r="B1409" i="1"/>
  <c r="B1404" i="1"/>
  <c r="B1368" i="1"/>
  <c r="B1367" i="1"/>
  <c r="B1366" i="1"/>
  <c r="B1365" i="1"/>
  <c r="B1345" i="1"/>
  <c r="B1344" i="1"/>
  <c r="B1343" i="1"/>
  <c r="B1326" i="1"/>
  <c r="B1323" i="1"/>
  <c r="B1324" i="1"/>
  <c r="B1321" i="1"/>
  <c r="B1319" i="1"/>
  <c r="B1317" i="1"/>
  <c r="B1312" i="1"/>
  <c r="B1306" i="1"/>
  <c r="B1304" i="1"/>
  <c r="B1302" i="1"/>
  <c r="B1301" i="1"/>
  <c r="B1292" i="1"/>
  <c r="B1291" i="1"/>
  <c r="B1288" i="1"/>
  <c r="B1279" i="1"/>
  <c r="B1280" i="1"/>
  <c r="B1276" i="1"/>
  <c r="B1273" i="1"/>
  <c r="B1265" i="1"/>
  <c r="B1258" i="1"/>
  <c r="B1254" i="1"/>
  <c r="B1252" i="1"/>
  <c r="B1250" i="1"/>
  <c r="B1248" i="1"/>
  <c r="B1244" i="1"/>
  <c r="B1243" i="1"/>
  <c r="B1242" i="1"/>
  <c r="B1240" i="1"/>
  <c r="B1237" i="1"/>
  <c r="B1235" i="1"/>
  <c r="B1234" i="1"/>
  <c r="B1233" i="1"/>
  <c r="B1226" i="1"/>
  <c r="B1225" i="1"/>
  <c r="B1224" i="1"/>
  <c r="B1223" i="1"/>
  <c r="B1220" i="1"/>
  <c r="B1216" i="1"/>
  <c r="B1213" i="1"/>
  <c r="B1210" i="1"/>
  <c r="B1205" i="1"/>
  <c r="B1202" i="1"/>
  <c r="B1199" i="1"/>
  <c r="B1195" i="1"/>
  <c r="B1194" i="1"/>
  <c r="B1187" i="1"/>
  <c r="B1168" i="1"/>
  <c r="B1166" i="1"/>
  <c r="B1165" i="1"/>
  <c r="B1164" i="1"/>
  <c r="B1163" i="1"/>
  <c r="B1153" i="1"/>
  <c r="B1148" i="1"/>
  <c r="B1147" i="1"/>
  <c r="B1142" i="1"/>
  <c r="B1139" i="1"/>
  <c r="B1128" i="1"/>
  <c r="B1125" i="1"/>
  <c r="B1124" i="1"/>
  <c r="B1123" i="1"/>
  <c r="B1121" i="1"/>
  <c r="B1117" i="1"/>
  <c r="B1109" i="1"/>
  <c r="B1105" i="1"/>
  <c r="B1102" i="1"/>
  <c r="B1100" i="1"/>
  <c r="B1099" i="1"/>
  <c r="B1098" i="1"/>
  <c r="B1097" i="1"/>
  <c r="B1096" i="1"/>
  <c r="B1095" i="1"/>
  <c r="B1094" i="1"/>
  <c r="B1092" i="1"/>
  <c r="B1091" i="1"/>
  <c r="B1090" i="1"/>
  <c r="B1088" i="1"/>
  <c r="B1087" i="1"/>
  <c r="B1086" i="1"/>
  <c r="B1083" i="1"/>
  <c r="B1081" i="1"/>
  <c r="B1080" i="1"/>
  <c r="B1079" i="1"/>
  <c r="B1078" i="1"/>
  <c r="B1077" i="1"/>
  <c r="B1076" i="1"/>
  <c r="B1072" i="1"/>
  <c r="B1071" i="1"/>
  <c r="B1070" i="1"/>
  <c r="B1068" i="1"/>
  <c r="B1067" i="1"/>
  <c r="B1066" i="1"/>
  <c r="B1065" i="1"/>
  <c r="B1063" i="1"/>
  <c r="B1062" i="1"/>
  <c r="B1061" i="1"/>
  <c r="B1059" i="1"/>
  <c r="B1057" i="1"/>
  <c r="B1056" i="1"/>
  <c r="B1055" i="1"/>
  <c r="B1052" i="1"/>
  <c r="B1050" i="1"/>
  <c r="B1049" i="1"/>
  <c r="B1048" i="1"/>
  <c r="B1047" i="1"/>
  <c r="B1035" i="1"/>
  <c r="B1008" i="1"/>
  <c r="B1005" i="1"/>
  <c r="B996" i="1"/>
  <c r="B992" i="1"/>
  <c r="B990" i="1"/>
  <c r="B985" i="1"/>
  <c r="B984" i="1"/>
  <c r="B983" i="1"/>
  <c r="B982" i="1"/>
  <c r="B979" i="1"/>
  <c r="B977" i="1"/>
  <c r="B971" i="1"/>
  <c r="B967" i="1"/>
  <c r="B963" i="1"/>
  <c r="B958" i="1"/>
  <c r="B951" i="1"/>
  <c r="B946" i="1"/>
  <c r="B945" i="1"/>
  <c r="B935" i="1"/>
  <c r="B1030" i="1"/>
  <c r="B932" i="1"/>
  <c r="B927" i="1"/>
  <c r="B916" i="1"/>
  <c r="B915" i="1"/>
  <c r="B914" i="1"/>
  <c r="B913" i="1"/>
  <c r="B909" i="1"/>
  <c r="B908" i="1"/>
  <c r="B906" i="1"/>
  <c r="B905" i="1"/>
  <c r="B1029" i="1"/>
  <c r="B898" i="1"/>
  <c r="B890" i="1"/>
  <c r="B1027" i="1"/>
  <c r="B885" i="1"/>
  <c r="B882" i="1"/>
  <c r="B880" i="1"/>
  <c r="B1025" i="1"/>
  <c r="B876" i="1"/>
  <c r="B873" i="1"/>
  <c r="B833" i="1"/>
  <c r="B812" i="1"/>
  <c r="B776" i="1"/>
  <c r="B775" i="1"/>
  <c r="B741" i="1"/>
  <c r="B1018" i="1"/>
  <c r="B1016" i="1"/>
  <c r="B583" i="1"/>
  <c r="B582" i="1"/>
  <c r="B581" i="1"/>
  <c r="B580" i="1"/>
  <c r="B576" i="1"/>
  <c r="B1015" i="1"/>
  <c r="B551" i="1"/>
  <c r="B550" i="1"/>
  <c r="B548" i="1"/>
  <c r="B545" i="1"/>
  <c r="B541" i="1"/>
  <c r="B537" i="1"/>
  <c r="B533" i="1"/>
  <c r="B532" i="1"/>
  <c r="B1013" i="1"/>
  <c r="B522" i="1"/>
  <c r="B517" i="1"/>
  <c r="B513" i="1"/>
  <c r="B510" i="1"/>
  <c r="B509" i="1"/>
  <c r="B499" i="1"/>
  <c r="B496" i="1"/>
  <c r="B491" i="1"/>
  <c r="B490" i="1"/>
  <c r="B489" i="1"/>
  <c r="B480" i="1"/>
  <c r="B479" i="1"/>
  <c r="B474" i="1"/>
  <c r="B473" i="1"/>
  <c r="B470" i="1"/>
  <c r="B467" i="1"/>
  <c r="B466" i="1"/>
  <c r="B465" i="1"/>
  <c r="B462" i="1"/>
  <c r="B454" i="1"/>
  <c r="B453" i="1"/>
  <c r="B449" i="1"/>
  <c r="B448" i="1"/>
  <c r="B438" i="1"/>
  <c r="B426" i="1"/>
  <c r="B425" i="1"/>
  <c r="B424" i="1"/>
  <c r="B413" i="1"/>
  <c r="B412" i="1"/>
  <c r="B407" i="1"/>
  <c r="B399" i="1"/>
  <c r="B394" i="1"/>
  <c r="B393" i="1"/>
  <c r="B390" i="1"/>
  <c r="B388" i="1"/>
  <c r="B385" i="1"/>
  <c r="B384" i="1"/>
  <c r="B382" i="1"/>
  <c r="B373" i="1"/>
  <c r="B369" i="1"/>
  <c r="B368" i="1"/>
  <c r="B367" i="1"/>
  <c r="B366" i="1"/>
  <c r="B365" i="1"/>
  <c r="B354" i="1"/>
  <c r="B353" i="1"/>
  <c r="B351" i="1"/>
  <c r="B350" i="1"/>
  <c r="B345" i="1"/>
  <c r="B344" i="1"/>
  <c r="B341" i="1"/>
  <c r="B340" i="1"/>
  <c r="B330" i="1"/>
  <c r="B329" i="1"/>
  <c r="B327" i="1"/>
  <c r="B305" i="1"/>
  <c r="B304" i="1"/>
  <c r="B301" i="1"/>
  <c r="B286" i="1"/>
  <c r="B280" i="1"/>
  <c r="B262" i="1"/>
  <c r="B226" i="1"/>
  <c r="B223" i="1"/>
  <c r="B219" i="1"/>
  <c r="B216" i="1"/>
  <c r="B215" i="1"/>
  <c r="B214" i="1"/>
  <c r="B213" i="1"/>
  <c r="B202" i="1"/>
  <c r="B192" i="1"/>
  <c r="B185" i="1"/>
  <c r="B178" i="1"/>
  <c r="B177" i="1"/>
  <c r="B171" i="1"/>
  <c r="B170" i="1"/>
  <c r="B169" i="1"/>
  <c r="B168" i="1"/>
  <c r="B167" i="1"/>
  <c r="B162" i="1"/>
  <c r="B161" i="1"/>
  <c r="B151" i="1"/>
  <c r="B145" i="1"/>
  <c r="B143" i="1"/>
  <c r="B140" i="1"/>
  <c r="B123" i="1"/>
  <c r="B116" i="1"/>
  <c r="B100" i="1"/>
  <c r="B92" i="1"/>
  <c r="B87" i="1"/>
  <c r="B84" i="1"/>
  <c r="B82" i="1"/>
  <c r="B80" i="1"/>
  <c r="B79" i="1"/>
  <c r="B66" i="1"/>
  <c r="B65" i="1"/>
  <c r="B63" i="1"/>
  <c r="B62" i="1"/>
  <c r="B58" i="1"/>
  <c r="B54" i="1"/>
  <c r="B39" i="1"/>
  <c r="B35" i="1"/>
  <c r="B31" i="1"/>
  <c r="B30" i="1"/>
  <c r="B29" i="1"/>
  <c r="B18" i="1"/>
  <c r="B11" i="1"/>
  <c r="B1460" i="1"/>
  <c r="B1455" i="1"/>
  <c r="B1450" i="1"/>
  <c r="B1448" i="1"/>
  <c r="B1447" i="1"/>
  <c r="B1444" i="1"/>
  <c r="B1433" i="1"/>
  <c r="B1432" i="1"/>
  <c r="B1430" i="1"/>
  <c r="B1429" i="1"/>
  <c r="B1428" i="1"/>
  <c r="B1425" i="1"/>
  <c r="B1421" i="1"/>
  <c r="B1420" i="1"/>
  <c r="B1418" i="1"/>
  <c r="B1407" i="1"/>
  <c r="B1405" i="1"/>
  <c r="B1403" i="1"/>
  <c r="B1402" i="1"/>
  <c r="B1400" i="1"/>
  <c r="B1398" i="1"/>
  <c r="B1391" i="1"/>
  <c r="B1384" i="1"/>
  <c r="B1381" i="1"/>
  <c r="B1377" i="1"/>
  <c r="B1376" i="1"/>
  <c r="B1372" i="1"/>
  <c r="B1370" i="1"/>
  <c r="B1352" i="1"/>
  <c r="B1351" i="1"/>
  <c r="B1346" i="1"/>
  <c r="B1342" i="1"/>
  <c r="B1340" i="1"/>
  <c r="B1339" i="1"/>
  <c r="B1335" i="1"/>
  <c r="B1330" i="1"/>
  <c r="B1327" i="1"/>
  <c r="B1325" i="1"/>
  <c r="B1308" i="1"/>
  <c r="B1305" i="1"/>
  <c r="B1289" i="1"/>
  <c r="B1282" i="1"/>
  <c r="B1277" i="1"/>
  <c r="B1275" i="1"/>
  <c r="B1269" i="1"/>
  <c r="B1267" i="1"/>
  <c r="B1261" i="1"/>
  <c r="B1260" i="1"/>
  <c r="B1259" i="1"/>
  <c r="B1256" i="1"/>
  <c r="B1253" i="1"/>
  <c r="B1249" i="1"/>
  <c r="B1246" i="1"/>
  <c r="B1236" i="1"/>
  <c r="B1232" i="1"/>
  <c r="B1222" i="1"/>
  <c r="B1221" i="1"/>
  <c r="B1218" i="1"/>
  <c r="B1211" i="1"/>
  <c r="B1209" i="1"/>
  <c r="B1208" i="1"/>
  <c r="B1207" i="1"/>
  <c r="B1206" i="1"/>
  <c r="B1198" i="1"/>
  <c r="B1193" i="1"/>
  <c r="B1191" i="1"/>
  <c r="B1178" i="1"/>
  <c r="B1171" i="1"/>
  <c r="B1161" i="1"/>
  <c r="B1157" i="1"/>
  <c r="B1156" i="1"/>
  <c r="B1155" i="1"/>
  <c r="B1154" i="1"/>
  <c r="B1140" i="1"/>
  <c r="B1122" i="1"/>
  <c r="B1116" i="1"/>
  <c r="B1115" i="1"/>
  <c r="B1111" i="1"/>
  <c r="B1107" i="1"/>
  <c r="B1082" i="1"/>
  <c r="B1074" i="1"/>
  <c r="B1069" i="1"/>
  <c r="B1058" i="1"/>
  <c r="B1053" i="1"/>
  <c r="B1051" i="1"/>
  <c r="B1037" i="1"/>
  <c r="B1034" i="1"/>
  <c r="B1033" i="1"/>
  <c r="B1031" i="1"/>
  <c r="B1028" i="1"/>
  <c r="B1024" i="1"/>
  <c r="B1017" i="1"/>
  <c r="B1006" i="1"/>
  <c r="B1004" i="1"/>
  <c r="B995" i="1"/>
  <c r="B969" i="1"/>
  <c r="B952" i="1"/>
  <c r="B941" i="1"/>
  <c r="B937" i="1"/>
  <c r="B930" i="1"/>
  <c r="B918" i="1"/>
  <c r="B887" i="1"/>
  <c r="B872" i="1"/>
  <c r="B866" i="1"/>
  <c r="B810" i="1"/>
  <c r="B806" i="1"/>
  <c r="B790" i="1"/>
  <c r="B788" i="1"/>
  <c r="B786" i="1"/>
  <c r="B783" i="1"/>
  <c r="B777" i="1"/>
  <c r="B774" i="1"/>
  <c r="B772" i="1"/>
  <c r="B751" i="1"/>
  <c r="B742" i="1"/>
  <c r="B738" i="1"/>
  <c r="B735" i="1"/>
  <c r="B731" i="1"/>
  <c r="B724" i="1"/>
  <c r="B721" i="1"/>
  <c r="B716" i="1"/>
  <c r="B709" i="1"/>
  <c r="B699" i="1"/>
  <c r="B689" i="1"/>
  <c r="B684" i="1"/>
  <c r="B683" i="1"/>
  <c r="B668" i="1"/>
  <c r="B663" i="1"/>
  <c r="B651" i="1"/>
  <c r="B644" i="1"/>
  <c r="B643" i="1"/>
  <c r="B642" i="1"/>
  <c r="B626" i="1"/>
  <c r="B616" i="1"/>
  <c r="B609" i="1"/>
  <c r="B605" i="1"/>
  <c r="B603" i="1"/>
  <c r="B598" i="1"/>
  <c r="B596" i="1"/>
  <c r="B594" i="1"/>
  <c r="B586" i="1"/>
  <c r="B571" i="1"/>
  <c r="B558" i="1"/>
  <c r="B556" i="1"/>
  <c r="B520" i="1"/>
  <c r="B500" i="1"/>
  <c r="B498" i="1"/>
  <c r="B494" i="1"/>
  <c r="B478" i="1"/>
  <c r="B475" i="1"/>
  <c r="B472" i="1"/>
  <c r="B464" i="1"/>
  <c r="B460" i="1"/>
  <c r="B459" i="1"/>
  <c r="B458" i="1"/>
  <c r="B447" i="1"/>
  <c r="B421" i="1"/>
  <c r="B417" i="1"/>
  <c r="B411" i="1"/>
  <c r="B408" i="1"/>
  <c r="B398" i="1"/>
  <c r="B401" i="1"/>
  <c r="B392" i="1"/>
  <c r="B389" i="1"/>
  <c r="B386" i="1"/>
  <c r="B375" i="1"/>
  <c r="B372" i="1"/>
  <c r="B371" i="1"/>
  <c r="B370" i="1"/>
  <c r="B356" i="1"/>
  <c r="B348" i="1"/>
  <c r="B347" i="1"/>
  <c r="B346" i="1"/>
  <c r="B339" i="1"/>
  <c r="B336" i="1"/>
  <c r="B335" i="1"/>
  <c r="B334" i="1"/>
  <c r="B326" i="1"/>
  <c r="B312" i="1"/>
  <c r="B307" i="1"/>
  <c r="B300" i="1"/>
  <c r="B299" i="1"/>
  <c r="B298" i="1"/>
  <c r="B297" i="1"/>
  <c r="B292" i="1"/>
  <c r="B285" i="1"/>
  <c r="B274" i="1"/>
  <c r="B270" i="1"/>
  <c r="B252" i="1"/>
  <c r="B239" i="1"/>
  <c r="B238" i="1"/>
  <c r="B232" i="1"/>
  <c r="B231" i="1"/>
  <c r="B225" i="1"/>
  <c r="B224" i="1"/>
  <c r="B222" i="1"/>
  <c r="B211" i="1"/>
  <c r="B201" i="1"/>
  <c r="B200" i="1"/>
  <c r="B194" i="1"/>
  <c r="B188" i="1"/>
  <c r="B187" i="1"/>
  <c r="B174" i="1"/>
  <c r="B166" i="1"/>
  <c r="B164" i="1"/>
  <c r="B158" i="1"/>
  <c r="B150" i="1"/>
  <c r="B149" i="1"/>
  <c r="B148" i="1"/>
  <c r="B147" i="1"/>
  <c r="B144" i="1"/>
  <c r="B136" i="1"/>
  <c r="B132" i="1"/>
  <c r="B131" i="1"/>
  <c r="B130" i="1"/>
  <c r="B129" i="1"/>
  <c r="B127" i="1"/>
  <c r="B121" i="1"/>
  <c r="B117" i="1"/>
  <c r="B114" i="1"/>
  <c r="B112" i="1"/>
  <c r="B109" i="1"/>
  <c r="B103" i="1"/>
  <c r="B102" i="1"/>
  <c r="B101" i="1"/>
  <c r="B93" i="1"/>
  <c r="B91" i="1"/>
  <c r="B85" i="1"/>
  <c r="B72" i="1"/>
  <c r="B67" i="1"/>
  <c r="B64" i="1"/>
  <c r="B61" i="1"/>
  <c r="B57" i="1"/>
  <c r="B56" i="1"/>
  <c r="B49" i="1"/>
  <c r="B27" i="1"/>
  <c r="B14" i="1"/>
  <c r="B13" i="1"/>
  <c r="A2" i="8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347" i="9"/>
  <c r="K345" i="9"/>
  <c r="K344" i="9"/>
  <c r="K343" i="9"/>
  <c r="K342" i="9"/>
  <c r="K341" i="9"/>
  <c r="K340" i="9"/>
  <c r="K339" i="9"/>
  <c r="K338" i="9"/>
  <c r="K337" i="9"/>
  <c r="K354" i="9"/>
  <c r="K353" i="9"/>
  <c r="K352" i="9"/>
  <c r="K351" i="9"/>
  <c r="K350" i="9"/>
  <c r="K349" i="9"/>
  <c r="K348" i="9"/>
  <c r="K346" i="9"/>
  <c r="K336" i="9"/>
  <c r="K27" i="9"/>
  <c r="K26" i="9"/>
  <c r="K25" i="9"/>
  <c r="K24" i="9"/>
  <c r="K23" i="9"/>
  <c r="K22" i="9"/>
  <c r="K21" i="9"/>
  <c r="K20" i="9"/>
  <c r="K19" i="9"/>
  <c r="K17" i="9"/>
  <c r="K16" i="9"/>
  <c r="K15" i="9"/>
  <c r="K14" i="9"/>
  <c r="K13" i="9"/>
  <c r="K12" i="9"/>
  <c r="K11" i="9"/>
  <c r="K10" i="9"/>
  <c r="K9" i="9"/>
  <c r="K8" i="9"/>
  <c r="K7" i="9"/>
  <c r="K368" i="9"/>
  <c r="K6" i="9"/>
  <c r="K5" i="9"/>
  <c r="A2" i="9"/>
  <c r="A2" i="6"/>
  <c r="A2" i="5"/>
  <c r="A2" i="7"/>
  <c r="A2" i="3"/>
  <c r="A2" i="4"/>
  <c r="C358" i="9"/>
  <c r="C273" i="9"/>
  <c r="C319" i="9"/>
  <c r="C212" i="9"/>
  <c r="C193" i="9"/>
  <c r="C128" i="9"/>
  <c r="C88" i="9"/>
  <c r="C344" i="9"/>
  <c r="C45" i="9"/>
  <c r="C38" i="9"/>
  <c r="C353" i="9"/>
  <c r="C199" i="9"/>
  <c r="C103" i="9"/>
  <c r="C98" i="9"/>
  <c r="C79" i="9"/>
  <c r="C290" i="9"/>
  <c r="C47" i="9"/>
  <c r="C43" i="9"/>
  <c r="D6" i="1"/>
  <c r="E6" i="1"/>
  <c r="H6" i="1"/>
  <c r="C190" i="9"/>
  <c r="C5" i="9"/>
  <c r="C126" i="9"/>
  <c r="C246" i="9"/>
  <c r="C21" i="9"/>
  <c r="C8" i="1" l="1"/>
  <c r="C6" i="1"/>
  <c r="C11" i="1"/>
  <c r="C7" i="1"/>
  <c r="IP45" i="11"/>
  <c r="IP131" i="11"/>
  <c r="IP135" i="11"/>
  <c r="IP139" i="11"/>
  <c r="IP174" i="11"/>
  <c r="IP61" i="11"/>
  <c r="IP182" i="11"/>
  <c r="IP186" i="11"/>
  <c r="IP124" i="11"/>
  <c r="IP38" i="11"/>
  <c r="IP15" i="11"/>
  <c r="IP85" i="11"/>
  <c r="IP89" i="11"/>
  <c r="IP93" i="11"/>
  <c r="IP144" i="11"/>
  <c r="IP148" i="11"/>
  <c r="IP179" i="11"/>
  <c r="IP183" i="11"/>
  <c r="IP187" i="11"/>
  <c r="IP27" i="11"/>
  <c r="IP70" i="11"/>
  <c r="IP74" i="11"/>
  <c r="IP117" i="11"/>
  <c r="IP141" i="11"/>
  <c r="IP160" i="11"/>
  <c r="IP164" i="11"/>
  <c r="IP149" i="11"/>
  <c r="IP153" i="11"/>
  <c r="IP157" i="11"/>
  <c r="IP180" i="11"/>
  <c r="IP188" i="11"/>
  <c r="IP94" i="11"/>
  <c r="IP102" i="11"/>
  <c r="IP106" i="11"/>
  <c r="IP67" i="11"/>
  <c r="IP134" i="11"/>
  <c r="IP138" i="11"/>
  <c r="IP21" i="11"/>
  <c r="IP44" i="11"/>
  <c r="IP56" i="11"/>
  <c r="IP83" i="11"/>
  <c r="IP87" i="11"/>
  <c r="IP91" i="11"/>
  <c r="IP107" i="11"/>
  <c r="IP150" i="11"/>
  <c r="IP154" i="11"/>
  <c r="IP6" i="11"/>
  <c r="IP64" i="11"/>
  <c r="IP68" i="11"/>
  <c r="IP115" i="11"/>
  <c r="IP119" i="11"/>
  <c r="IP123" i="11"/>
  <c r="IP170" i="11"/>
  <c r="C990" i="1"/>
  <c r="C1449" i="1"/>
  <c r="C116" i="1"/>
  <c r="C1298" i="1"/>
  <c r="C370" i="1"/>
  <c r="C790" i="1"/>
  <c r="C1122" i="1"/>
  <c r="C123" i="1"/>
  <c r="C384" i="1"/>
  <c r="C580" i="1"/>
  <c r="C935" i="1"/>
  <c r="C1292" i="1"/>
  <c r="C1454" i="1"/>
  <c r="C288" i="1"/>
  <c r="C1423" i="1"/>
  <c r="C433" i="1"/>
  <c r="C129" i="1"/>
  <c r="C194" i="1"/>
  <c r="C459" i="1"/>
  <c r="C709" i="1"/>
  <c r="C806" i="1"/>
  <c r="C1028" i="1"/>
  <c r="C1140" i="1"/>
  <c r="C1218" i="1"/>
  <c r="C1282" i="1"/>
  <c r="C1376" i="1"/>
  <c r="C1429" i="1"/>
  <c r="C39" i="1"/>
  <c r="C140" i="1"/>
  <c r="C213" i="1"/>
  <c r="C340" i="1"/>
  <c r="C385" i="1"/>
  <c r="C454" i="1"/>
  <c r="C510" i="1"/>
  <c r="C581" i="1"/>
  <c r="C1027" i="1"/>
  <c r="C945" i="1"/>
  <c r="C1005" i="1"/>
  <c r="C1066" i="1"/>
  <c r="C1090" i="1"/>
  <c r="C1124" i="1"/>
  <c r="C1199" i="1"/>
  <c r="C1242" i="1"/>
  <c r="C1301" i="1"/>
  <c r="C1367" i="1"/>
  <c r="C1459" i="1"/>
  <c r="C289" i="1"/>
  <c r="C1457" i="1"/>
  <c r="C383" i="1"/>
  <c r="C1456" i="1"/>
  <c r="C444" i="1"/>
  <c r="C1026" i="1"/>
  <c r="C771" i="1"/>
  <c r="C835" i="1"/>
  <c r="C851" i="1"/>
  <c r="C868" i="1"/>
  <c r="C892" i="1"/>
  <c r="C917" i="1"/>
  <c r="C939" i="1"/>
  <c r="C961" i="1"/>
  <c r="C987" i="1"/>
  <c r="C483" i="1"/>
  <c r="C507" i="1"/>
  <c r="C529" i="1"/>
  <c r="C553" i="1"/>
  <c r="C572" i="1"/>
  <c r="C1341" i="1"/>
  <c r="C1006" i="1"/>
  <c r="C1345" i="1"/>
  <c r="C1370" i="1"/>
  <c r="C992" i="1"/>
  <c r="C1237" i="1"/>
  <c r="C188" i="1"/>
  <c r="C596" i="1"/>
  <c r="C1024" i="1"/>
  <c r="C1277" i="1"/>
  <c r="C1372" i="1"/>
  <c r="C202" i="1"/>
  <c r="C996" i="1"/>
  <c r="C1088" i="1"/>
  <c r="C1195" i="1"/>
  <c r="C1240" i="1"/>
  <c r="C1366" i="1"/>
  <c r="C361" i="1"/>
  <c r="C1361" i="1"/>
  <c r="C61" i="1"/>
  <c r="C297" i="1"/>
  <c r="C598" i="1"/>
  <c r="C130" i="1"/>
  <c r="C200" i="1"/>
  <c r="C298" i="1"/>
  <c r="C460" i="1"/>
  <c r="C603" i="1"/>
  <c r="C810" i="1"/>
  <c r="C1031" i="1"/>
  <c r="C1154" i="1"/>
  <c r="C1221" i="1"/>
  <c r="C1289" i="1"/>
  <c r="C1377" i="1"/>
  <c r="C1430" i="1"/>
  <c r="C54" i="1"/>
  <c r="C143" i="1"/>
  <c r="C214" i="1"/>
  <c r="C341" i="1"/>
  <c r="C388" i="1"/>
  <c r="C462" i="1"/>
  <c r="C513" i="1"/>
  <c r="C582" i="1"/>
  <c r="C890" i="1"/>
  <c r="C946" i="1"/>
  <c r="C1008" i="1"/>
  <c r="C1067" i="1"/>
  <c r="C1091" i="1"/>
  <c r="C1125" i="1"/>
  <c r="C1202" i="1"/>
  <c r="C1243" i="1"/>
  <c r="C1302" i="1"/>
  <c r="C1368" i="1"/>
  <c r="C1458" i="1"/>
  <c r="C387" i="1"/>
  <c r="C38" i="1"/>
  <c r="C430" i="1"/>
  <c r="C36" i="1"/>
  <c r="C1134" i="1"/>
  <c r="C1032" i="1"/>
  <c r="C795" i="1"/>
  <c r="C836" i="1"/>
  <c r="C852" i="1"/>
  <c r="C869" i="1"/>
  <c r="C893" i="1"/>
  <c r="C919" i="1"/>
  <c r="C940" i="1"/>
  <c r="C962" i="1"/>
  <c r="C988" i="1"/>
  <c r="C484" i="1"/>
  <c r="C508" i="1"/>
  <c r="C530" i="1"/>
  <c r="C554" i="1"/>
  <c r="C573" i="1"/>
  <c r="C100" i="1"/>
  <c r="C788" i="1"/>
  <c r="C1030" i="1"/>
  <c r="C1121" i="1"/>
  <c r="C292" i="1"/>
  <c r="C866" i="1"/>
  <c r="C58" i="1"/>
  <c r="C145" i="1"/>
  <c r="C215" i="1"/>
  <c r="C344" i="1"/>
  <c r="C390" i="1"/>
  <c r="C465" i="1"/>
  <c r="C517" i="1"/>
  <c r="C583" i="1"/>
  <c r="C898" i="1"/>
  <c r="C951" i="1"/>
  <c r="C1035" i="1"/>
  <c r="C1068" i="1"/>
  <c r="C1092" i="1"/>
  <c r="C1128" i="1"/>
  <c r="C1205" i="1"/>
  <c r="C1244" i="1"/>
  <c r="C1304" i="1"/>
  <c r="C1404" i="1"/>
  <c r="C1461" i="1"/>
  <c r="C400" i="1"/>
  <c r="C74" i="1"/>
  <c r="C435" i="1"/>
  <c r="C37" i="1"/>
  <c r="C1137" i="1"/>
  <c r="C1419" i="1"/>
  <c r="C1010" i="1"/>
  <c r="C814" i="1"/>
  <c r="C837" i="1"/>
  <c r="C853" i="1"/>
  <c r="C870" i="1"/>
  <c r="C894" i="1"/>
  <c r="C920" i="1"/>
  <c r="C942" i="1"/>
  <c r="C964" i="1"/>
  <c r="C989" i="1"/>
  <c r="C485" i="1"/>
  <c r="C511" i="1"/>
  <c r="C531" i="1"/>
  <c r="C555" i="1"/>
  <c r="C574" i="1"/>
  <c r="C327" i="1"/>
  <c r="C1229" i="1"/>
  <c r="C57" i="1"/>
  <c r="C605" i="1"/>
  <c r="C132" i="1"/>
  <c r="C609" i="1"/>
  <c r="C724" i="1"/>
  <c r="C872" i="1"/>
  <c r="C1034" i="1"/>
  <c r="C1156" i="1"/>
  <c r="C1232" i="1"/>
  <c r="C1308" i="1"/>
  <c r="C1384" i="1"/>
  <c r="C1433" i="1"/>
  <c r="C62" i="1"/>
  <c r="C151" i="1"/>
  <c r="C216" i="1"/>
  <c r="C345" i="1"/>
  <c r="C393" i="1"/>
  <c r="C466" i="1"/>
  <c r="C522" i="1"/>
  <c r="C1016" i="1"/>
  <c r="C1029" i="1"/>
  <c r="C958" i="1"/>
  <c r="C1047" i="1"/>
  <c r="C1070" i="1"/>
  <c r="C1094" i="1"/>
  <c r="C1139" i="1"/>
  <c r="C1210" i="1"/>
  <c r="C1248" i="1"/>
  <c r="C1306" i="1"/>
  <c r="C1409" i="1"/>
  <c r="C1467" i="1"/>
  <c r="C402" i="1"/>
  <c r="C77" i="1"/>
  <c r="C437" i="1"/>
  <c r="C41" i="1"/>
  <c r="C1146" i="1"/>
  <c r="C42" i="1"/>
  <c r="C1011" i="1"/>
  <c r="C817" i="1"/>
  <c r="C838" i="1"/>
  <c r="C854" i="1"/>
  <c r="C871" i="1"/>
  <c r="C895" i="1"/>
  <c r="C921" i="1"/>
  <c r="C943" i="1"/>
  <c r="C965" i="1"/>
  <c r="C991" i="1"/>
  <c r="C486" i="1"/>
  <c r="C512" i="1"/>
  <c r="C534" i="1"/>
  <c r="C557" i="1"/>
  <c r="C575" i="1"/>
  <c r="C586" i="1"/>
  <c r="C594" i="1"/>
  <c r="C499" i="1"/>
  <c r="C1451" i="1"/>
  <c r="C299" i="1"/>
  <c r="C721" i="1"/>
  <c r="C300" i="1"/>
  <c r="C389" i="1"/>
  <c r="C475" i="1"/>
  <c r="C616" i="1"/>
  <c r="C731" i="1"/>
  <c r="C887" i="1"/>
  <c r="C1037" i="1"/>
  <c r="C1157" i="1"/>
  <c r="C1236" i="1"/>
  <c r="C1325" i="1"/>
  <c r="C1391" i="1"/>
  <c r="C1444" i="1"/>
  <c r="C63" i="1"/>
  <c r="C161" i="1"/>
  <c r="C219" i="1"/>
  <c r="C350" i="1"/>
  <c r="C394" i="1"/>
  <c r="C467" i="1"/>
  <c r="C1013" i="1"/>
  <c r="C1018" i="1"/>
  <c r="C905" i="1"/>
  <c r="C963" i="1"/>
  <c r="C1048" i="1"/>
  <c r="C1071" i="1"/>
  <c r="C1095" i="1"/>
  <c r="C1142" i="1"/>
  <c r="C1213" i="1"/>
  <c r="C1250" i="1"/>
  <c r="C1312" i="1"/>
  <c r="C1410" i="1"/>
  <c r="C1468" i="1"/>
  <c r="C403" i="1"/>
  <c r="C86" i="1"/>
  <c r="C440" i="1"/>
  <c r="C75" i="1"/>
  <c r="C1175" i="1"/>
  <c r="C68" i="1"/>
  <c r="C1012" i="1"/>
  <c r="C822" i="1"/>
  <c r="C839" i="1"/>
  <c r="C855" i="1"/>
  <c r="C874" i="1"/>
  <c r="C896" i="1"/>
  <c r="C922" i="1"/>
  <c r="C944" i="1"/>
  <c r="C966" i="1"/>
  <c r="C993" i="1"/>
  <c r="C487" i="1"/>
  <c r="C514" i="1"/>
  <c r="C535" i="1"/>
  <c r="C559" i="1"/>
  <c r="C577" i="1"/>
  <c r="C1017" i="1"/>
  <c r="C382" i="1"/>
  <c r="C458" i="1"/>
  <c r="C375" i="1"/>
  <c r="C72" i="1"/>
  <c r="C136" i="1"/>
  <c r="C626" i="1"/>
  <c r="C1327" i="1"/>
  <c r="C162" i="1"/>
  <c r="C470" i="1"/>
  <c r="C532" i="1"/>
  <c r="C741" i="1"/>
  <c r="C906" i="1"/>
  <c r="C967" i="1"/>
  <c r="C1049" i="1"/>
  <c r="C1072" i="1"/>
  <c r="C1096" i="1"/>
  <c r="C1147" i="1"/>
  <c r="C1216" i="1"/>
  <c r="C1252" i="1"/>
  <c r="C1317" i="1"/>
  <c r="C1413" i="1"/>
  <c r="C1469" i="1"/>
  <c r="C436" i="1"/>
  <c r="C172" i="1"/>
  <c r="C442" i="1"/>
  <c r="C76" i="1"/>
  <c r="C1272" i="1"/>
  <c r="C69" i="1"/>
  <c r="C1014" i="1"/>
  <c r="C823" i="1"/>
  <c r="C840" i="1"/>
  <c r="C856" i="1"/>
  <c r="C875" i="1"/>
  <c r="C897" i="1"/>
  <c r="C923" i="1"/>
  <c r="C947" i="1"/>
  <c r="C968" i="1"/>
  <c r="C994" i="1"/>
  <c r="C488" i="1"/>
  <c r="C515" i="1"/>
  <c r="C536" i="1"/>
  <c r="C560" i="1"/>
  <c r="C578" i="1"/>
  <c r="C1115" i="1"/>
  <c r="C1235" i="1"/>
  <c r="C1365" i="1"/>
  <c r="C1432" i="1"/>
  <c r="C307" i="1"/>
  <c r="C91" i="1"/>
  <c r="C312" i="1"/>
  <c r="C735" i="1"/>
  <c r="C1051" i="1"/>
  <c r="C1398" i="1"/>
  <c r="C223" i="1"/>
  <c r="C225" i="1"/>
  <c r="C401" i="1"/>
  <c r="C738" i="1"/>
  <c r="C1330" i="1"/>
  <c r="C66" i="1"/>
  <c r="C473" i="1"/>
  <c r="C533" i="1"/>
  <c r="C971" i="1"/>
  <c r="C1076" i="1"/>
  <c r="C1148" i="1"/>
  <c r="C1220" i="1"/>
  <c r="C1254" i="1"/>
  <c r="C1319" i="1"/>
  <c r="C1414" i="1"/>
  <c r="C443" i="1"/>
  <c r="C193" i="1"/>
  <c r="C1133" i="1"/>
  <c r="C95" i="1"/>
  <c r="C1293" i="1"/>
  <c r="C83" i="1"/>
  <c r="C1020" i="1"/>
  <c r="C824" i="1"/>
  <c r="C841" i="1"/>
  <c r="C857" i="1"/>
  <c r="C877" i="1"/>
  <c r="C899" i="1"/>
  <c r="C924" i="1"/>
  <c r="C948" i="1"/>
  <c r="C970" i="1"/>
  <c r="C997" i="1"/>
  <c r="C492" i="1"/>
  <c r="C516" i="1"/>
  <c r="C538" i="1"/>
  <c r="C561" i="1"/>
  <c r="C579" i="1"/>
  <c r="C1262" i="1"/>
  <c r="C31" i="1"/>
  <c r="C1359" i="1"/>
  <c r="C201" i="1"/>
  <c r="C1033" i="1"/>
  <c r="C472" i="1"/>
  <c r="C222" i="1"/>
  <c r="C478" i="1"/>
  <c r="C1246" i="1"/>
  <c r="C1447" i="1"/>
  <c r="C399" i="1"/>
  <c r="C147" i="1"/>
  <c r="C494" i="1"/>
  <c r="C930" i="1"/>
  <c r="C1171" i="1"/>
  <c r="C1400" i="1"/>
  <c r="C167" i="1"/>
  <c r="C353" i="1"/>
  <c r="C775" i="1"/>
  <c r="C1050" i="1"/>
  <c r="C334" i="1"/>
  <c r="C498" i="1"/>
  <c r="C643" i="1"/>
  <c r="C742" i="1"/>
  <c r="C937" i="1"/>
  <c r="C1058" i="1"/>
  <c r="C1178" i="1"/>
  <c r="C1253" i="1"/>
  <c r="C1335" i="1"/>
  <c r="C1402" i="1"/>
  <c r="C1450" i="1"/>
  <c r="C79" i="1"/>
  <c r="C168" i="1"/>
  <c r="C262" i="1"/>
  <c r="C354" i="1"/>
  <c r="C412" i="1"/>
  <c r="C474" i="1"/>
  <c r="C537" i="1"/>
  <c r="C776" i="1"/>
  <c r="C909" i="1"/>
  <c r="C977" i="1"/>
  <c r="C1052" i="1"/>
  <c r="C1077" i="1"/>
  <c r="C1098" i="1"/>
  <c r="C1153" i="1"/>
  <c r="C1223" i="1"/>
  <c r="C1258" i="1"/>
  <c r="C1321" i="1"/>
  <c r="C1431" i="1"/>
  <c r="C34" i="1"/>
  <c r="C445" i="1"/>
  <c r="C199" i="1"/>
  <c r="C1135" i="1"/>
  <c r="C146" i="1"/>
  <c r="C1297" i="1"/>
  <c r="C165" i="1"/>
  <c r="C700" i="1"/>
  <c r="C825" i="1"/>
  <c r="C842" i="1"/>
  <c r="C858" i="1"/>
  <c r="C878" i="1"/>
  <c r="C900" i="1"/>
  <c r="C925" i="1"/>
  <c r="C949" i="1"/>
  <c r="C972" i="1"/>
  <c r="C998" i="1"/>
  <c r="C493" i="1"/>
  <c r="C518" i="1"/>
  <c r="C539" i="1"/>
  <c r="C562" i="1"/>
  <c r="C584" i="1"/>
  <c r="C1288" i="1"/>
  <c r="C358" i="1"/>
  <c r="C1381" i="1"/>
  <c r="C85" i="1"/>
  <c r="C144" i="1"/>
  <c r="C392" i="1"/>
  <c r="C918" i="1"/>
  <c r="C1161" i="1"/>
  <c r="C65" i="1"/>
  <c r="C351" i="1"/>
  <c r="C93" i="1"/>
  <c r="C326" i="1"/>
  <c r="C642" i="1"/>
  <c r="C1053" i="1"/>
  <c r="C1249" i="1"/>
  <c r="C1448" i="1"/>
  <c r="C226" i="1"/>
  <c r="C407" i="1"/>
  <c r="C908" i="1"/>
  <c r="C1097" i="1"/>
  <c r="C101" i="1"/>
  <c r="C231" i="1"/>
  <c r="C398" i="1"/>
  <c r="C149" i="1"/>
  <c r="C644" i="1"/>
  <c r="C751" i="1"/>
  <c r="C941" i="1"/>
  <c r="C1069" i="1"/>
  <c r="C1191" i="1"/>
  <c r="C1256" i="1"/>
  <c r="C1339" i="1"/>
  <c r="C1403" i="1"/>
  <c r="C1455" i="1"/>
  <c r="C80" i="1"/>
  <c r="C169" i="1"/>
  <c r="C280" i="1"/>
  <c r="C365" i="1"/>
  <c r="C413" i="1"/>
  <c r="C541" i="1"/>
  <c r="C812" i="1"/>
  <c r="C913" i="1"/>
  <c r="C979" i="1"/>
  <c r="C1055" i="1"/>
  <c r="C1078" i="1"/>
  <c r="C1099" i="1"/>
  <c r="C1163" i="1"/>
  <c r="C1224" i="1"/>
  <c r="C1265" i="1"/>
  <c r="C1324" i="1"/>
  <c r="C1434" i="1"/>
  <c r="C40" i="1"/>
  <c r="C1103" i="1"/>
  <c r="C210" i="1"/>
  <c r="C1136" i="1"/>
  <c r="C181" i="1"/>
  <c r="C1299" i="1"/>
  <c r="C328" i="1"/>
  <c r="C745" i="1"/>
  <c r="C826" i="1"/>
  <c r="C843" i="1"/>
  <c r="C859" i="1"/>
  <c r="C879" i="1"/>
  <c r="C901" i="1"/>
  <c r="C926" i="1"/>
  <c r="C950" i="1"/>
  <c r="C973" i="1"/>
  <c r="C999" i="1"/>
  <c r="C495" i="1"/>
  <c r="C519" i="1"/>
  <c r="C540" i="1"/>
  <c r="C563" i="1"/>
  <c r="C585" i="1"/>
  <c r="C1117" i="1"/>
  <c r="C449" i="1"/>
  <c r="C1291" i="1"/>
  <c r="C67" i="1"/>
  <c r="C1222" i="1"/>
  <c r="C103" i="1"/>
  <c r="C520" i="1"/>
  <c r="C1074" i="1"/>
  <c r="C1405" i="1"/>
  <c r="C170" i="1"/>
  <c r="C366" i="1"/>
  <c r="C545" i="1"/>
  <c r="C833" i="1"/>
  <c r="C914" i="1"/>
  <c r="C982" i="1"/>
  <c r="C1056" i="1"/>
  <c r="C1079" i="1"/>
  <c r="C1100" i="1"/>
  <c r="C1164" i="1"/>
  <c r="C1225" i="1"/>
  <c r="C1273" i="1"/>
  <c r="C1323" i="1"/>
  <c r="C1435" i="1"/>
  <c r="C53" i="1"/>
  <c r="C1131" i="1"/>
  <c r="C259" i="1"/>
  <c r="C1138" i="1"/>
  <c r="C255" i="1"/>
  <c r="C1354" i="1"/>
  <c r="C381" i="1"/>
  <c r="C746" i="1"/>
  <c r="C827" i="1"/>
  <c r="C844" i="1"/>
  <c r="C860" i="1"/>
  <c r="C881" i="1"/>
  <c r="C902" i="1"/>
  <c r="C928" i="1"/>
  <c r="C953" i="1"/>
  <c r="C974" i="1"/>
  <c r="C1000" i="1"/>
  <c r="C497" i="1"/>
  <c r="C521" i="1"/>
  <c r="C542" i="1"/>
  <c r="C564" i="1"/>
  <c r="C1188" i="1"/>
  <c r="C1352" i="1"/>
  <c r="C429" i="1"/>
  <c r="C1116" i="1"/>
  <c r="C576" i="1"/>
  <c r="C127" i="1"/>
  <c r="C1305" i="1"/>
  <c r="C336" i="1"/>
  <c r="C772" i="1"/>
  <c r="C1340" i="1"/>
  <c r="C82" i="1"/>
  <c r="C424" i="1"/>
  <c r="C158" i="1"/>
  <c r="C339" i="1"/>
  <c r="C556" i="1"/>
  <c r="C774" i="1"/>
  <c r="C1260" i="1"/>
  <c r="C1407" i="1"/>
  <c r="C301" i="1"/>
  <c r="C489" i="1"/>
  <c r="C873" i="1"/>
  <c r="C983" i="1"/>
  <c r="C1057" i="1"/>
  <c r="C1080" i="1"/>
  <c r="C1102" i="1"/>
  <c r="C1165" i="1"/>
  <c r="C1226" i="1"/>
  <c r="C1276" i="1"/>
  <c r="C1326" i="1"/>
  <c r="C1439" i="1"/>
  <c r="C113" i="1"/>
  <c r="C1141" i="1"/>
  <c r="C269" i="1"/>
  <c r="C1200" i="1"/>
  <c r="C256" i="1"/>
  <c r="C1356" i="1"/>
  <c r="C747" i="1"/>
  <c r="C828" i="1"/>
  <c r="C845" i="1"/>
  <c r="C861" i="1"/>
  <c r="C883" i="1"/>
  <c r="C903" i="1"/>
  <c r="C929" i="1"/>
  <c r="C954" i="1"/>
  <c r="C975" i="1"/>
  <c r="C1001" i="1"/>
  <c r="C501" i="1"/>
  <c r="C523" i="1"/>
  <c r="C543" i="1"/>
  <c r="C565" i="1"/>
  <c r="C1189" i="1"/>
  <c r="C684" i="1"/>
  <c r="C373" i="1"/>
  <c r="C322" i="1"/>
  <c r="C447" i="1"/>
  <c r="C1425" i="1"/>
  <c r="C431" i="1"/>
  <c r="C131" i="1"/>
  <c r="C1155" i="1"/>
  <c r="C386" i="1"/>
  <c r="C238" i="1"/>
  <c r="C952" i="1"/>
  <c r="C1259" i="1"/>
  <c r="C1460" i="1"/>
  <c r="C480" i="1"/>
  <c r="C408" i="1"/>
  <c r="C1342" i="1"/>
  <c r="C84" i="1"/>
  <c r="C367" i="1"/>
  <c r="C548" i="1"/>
  <c r="C14" i="1"/>
  <c r="C112" i="1"/>
  <c r="C164" i="1"/>
  <c r="C252" i="1"/>
  <c r="C346" i="1"/>
  <c r="C411" i="1"/>
  <c r="C558" i="1"/>
  <c r="C668" i="1"/>
  <c r="C777" i="1"/>
  <c r="C995" i="1"/>
  <c r="C1107" i="1"/>
  <c r="C1206" i="1"/>
  <c r="C1261" i="1"/>
  <c r="C1418" i="1"/>
  <c r="C18" i="1"/>
  <c r="C87" i="1"/>
  <c r="C177" i="1"/>
  <c r="C304" i="1"/>
  <c r="C368" i="1"/>
  <c r="C426" i="1"/>
  <c r="C490" i="1"/>
  <c r="C550" i="1"/>
  <c r="C876" i="1"/>
  <c r="C916" i="1"/>
  <c r="C984" i="1"/>
  <c r="C1059" i="1"/>
  <c r="C1081" i="1"/>
  <c r="C1105" i="1"/>
  <c r="C1166" i="1"/>
  <c r="C1233" i="1"/>
  <c r="C1280" i="1"/>
  <c r="C1343" i="1"/>
  <c r="C1440" i="1"/>
  <c r="C182" i="1"/>
  <c r="C1186" i="1"/>
  <c r="C290" i="1"/>
  <c r="C1201" i="1"/>
  <c r="C376" i="1"/>
  <c r="C439" i="1"/>
  <c r="C760" i="1"/>
  <c r="C829" i="1"/>
  <c r="C846" i="1"/>
  <c r="C862" i="1"/>
  <c r="C884" i="1"/>
  <c r="C904" i="1"/>
  <c r="C931" i="1"/>
  <c r="C955" i="1"/>
  <c r="C976" i="1"/>
  <c r="C1002" i="1"/>
  <c r="C502" i="1"/>
  <c r="C524" i="1"/>
  <c r="C544" i="1"/>
  <c r="C566" i="1"/>
  <c r="C1217" i="1"/>
  <c r="C30" i="1"/>
  <c r="C257" i="1"/>
  <c r="C464" i="1"/>
  <c r="C211" i="1"/>
  <c r="C150" i="1"/>
  <c r="C651" i="1"/>
  <c r="C1193" i="1"/>
  <c r="C286" i="1"/>
  <c r="C171" i="1"/>
  <c r="C425" i="1"/>
  <c r="C915" i="1"/>
  <c r="C114" i="1"/>
  <c r="C270" i="1"/>
  <c r="C571" i="1"/>
  <c r="C683" i="1"/>
  <c r="C783" i="1"/>
  <c r="C1004" i="1"/>
  <c r="C1111" i="1"/>
  <c r="C1207" i="1"/>
  <c r="C1267" i="1"/>
  <c r="C1351" i="1"/>
  <c r="C1420" i="1"/>
  <c r="C29" i="1"/>
  <c r="C92" i="1"/>
  <c r="C305" i="1"/>
  <c r="C369" i="1"/>
  <c r="C438" i="1"/>
  <c r="C491" i="1"/>
  <c r="C551" i="1"/>
  <c r="C1025" i="1"/>
  <c r="C927" i="1"/>
  <c r="C985" i="1"/>
  <c r="C1061" i="1"/>
  <c r="C1083" i="1"/>
  <c r="C1109" i="1"/>
  <c r="C1168" i="1"/>
  <c r="C1234" i="1"/>
  <c r="C1279" i="1"/>
  <c r="C1344" i="1"/>
  <c r="C1441" i="1"/>
  <c r="C191" i="1"/>
  <c r="C1185" i="1"/>
  <c r="C291" i="1"/>
  <c r="C1227" i="1"/>
  <c r="C428" i="1"/>
  <c r="C1009" i="1"/>
  <c r="C762" i="1"/>
  <c r="C830" i="1"/>
  <c r="C847" i="1"/>
  <c r="C863" i="1"/>
  <c r="C886" i="1"/>
  <c r="C907" i="1"/>
  <c r="C933" i="1"/>
  <c r="C956" i="1"/>
  <c r="C978" i="1"/>
  <c r="C1003" i="1"/>
  <c r="C503" i="1"/>
  <c r="C525" i="1"/>
  <c r="C546" i="1"/>
  <c r="C567" i="1"/>
  <c r="C1219" i="1"/>
  <c r="C204" i="1"/>
  <c r="C1019" i="1"/>
  <c r="C763" i="1"/>
  <c r="C831" i="1"/>
  <c r="C848" i="1"/>
  <c r="C864" i="1"/>
  <c r="C888" i="1"/>
  <c r="C910" i="1"/>
  <c r="C934" i="1"/>
  <c r="C957" i="1"/>
  <c r="C980" i="1"/>
  <c r="C1007" i="1"/>
  <c r="C504" i="1"/>
  <c r="C526" i="1"/>
  <c r="C547" i="1"/>
  <c r="C568" i="1"/>
  <c r="C1230" i="1"/>
  <c r="C404" i="1"/>
  <c r="C1022" i="1"/>
  <c r="C765" i="1"/>
  <c r="C832" i="1"/>
  <c r="C849" i="1"/>
  <c r="C865" i="1"/>
  <c r="C889" i="1"/>
  <c r="C911" i="1"/>
  <c r="C936" i="1"/>
  <c r="C959" i="1"/>
  <c r="C981" i="1"/>
  <c r="C481" i="1"/>
  <c r="C505" i="1"/>
  <c r="C527" i="1"/>
  <c r="C549" i="1"/>
  <c r="C569" i="1"/>
  <c r="C1263" i="1"/>
  <c r="C1231" i="1"/>
  <c r="C1023" i="1"/>
  <c r="C770" i="1"/>
  <c r="C834" i="1"/>
  <c r="C850" i="1"/>
  <c r="C867" i="1"/>
  <c r="C891" i="1"/>
  <c r="C912" i="1"/>
  <c r="C938" i="1"/>
  <c r="C960" i="1"/>
  <c r="C986" i="1"/>
  <c r="C482" i="1"/>
  <c r="C506" i="1"/>
  <c r="C528" i="1"/>
  <c r="C552" i="1"/>
  <c r="C570" i="1"/>
  <c r="C1307" i="1"/>
  <c r="C49" i="1"/>
  <c r="C117" i="1"/>
  <c r="C174" i="1"/>
  <c r="C274" i="1"/>
  <c r="C348" i="1"/>
  <c r="C56" i="1"/>
  <c r="C356" i="1"/>
  <c r="C187" i="1"/>
  <c r="C121" i="1"/>
  <c r="C285" i="1"/>
  <c r="C699" i="1"/>
  <c r="C148" i="1"/>
  <c r="C102" i="1"/>
  <c r="C232" i="1"/>
  <c r="C335" i="1"/>
  <c r="C500" i="1"/>
  <c r="C13" i="1"/>
  <c r="C109" i="1"/>
  <c r="C239" i="1"/>
  <c r="C663" i="1"/>
  <c r="C969" i="1"/>
  <c r="C1082" i="1"/>
  <c r="C1198" i="1"/>
  <c r="C27" i="1"/>
  <c r="C166" i="1"/>
  <c r="C347" i="1"/>
  <c r="C417" i="1"/>
  <c r="C421" i="1"/>
  <c r="C786" i="1"/>
  <c r="C1208" i="1"/>
  <c r="C1269" i="1"/>
  <c r="C1421" i="1"/>
  <c r="C185" i="1"/>
  <c r="C448" i="1"/>
  <c r="C496" i="1"/>
  <c r="C1015" i="1"/>
  <c r="C880" i="1"/>
  <c r="C932" i="1"/>
  <c r="C1062" i="1"/>
  <c r="C1086" i="1"/>
  <c r="C1187" i="1"/>
  <c r="C689" i="1"/>
  <c r="C1209" i="1"/>
  <c r="C1275" i="1"/>
  <c r="C192" i="1"/>
  <c r="C329" i="1"/>
  <c r="C882" i="1"/>
  <c r="C1063" i="1"/>
  <c r="C1087" i="1"/>
  <c r="C1194" i="1"/>
  <c r="C1211" i="1"/>
  <c r="C330" i="1"/>
  <c r="C453" i="1"/>
  <c r="C509" i="1"/>
  <c r="C885" i="1"/>
  <c r="C1065" i="1"/>
  <c r="C1123" i="1"/>
  <c r="C35" i="1"/>
  <c r="C64" i="1"/>
  <c r="C372" i="1"/>
  <c r="C1428" i="1"/>
  <c r="C224" i="1"/>
  <c r="C1346" i="1"/>
  <c r="C178" i="1"/>
  <c r="C253" i="1"/>
  <c r="C371" i="1"/>
  <c r="C716" i="1"/>
  <c r="IP4" i="11"/>
  <c r="IP19" i="11"/>
  <c r="IP30" i="11"/>
  <c r="IP34" i="11"/>
  <c r="IP49" i="11"/>
  <c r="IP109" i="11"/>
  <c r="IP173" i="11"/>
  <c r="C479" i="1"/>
  <c r="IP72" i="11"/>
  <c r="IP98" i="11"/>
  <c r="IP113" i="11"/>
  <c r="IP121" i="11"/>
  <c r="IP128" i="11"/>
  <c r="IP132" i="11"/>
  <c r="IP147" i="11"/>
  <c r="IP151" i="11"/>
  <c r="IP166" i="11"/>
  <c r="IP181" i="11"/>
  <c r="IP185" i="11"/>
  <c r="IP204" i="11"/>
  <c r="IP5" i="11"/>
  <c r="IP9" i="11"/>
  <c r="IP16" i="11"/>
  <c r="IP20" i="11"/>
  <c r="IP24" i="11"/>
  <c r="IP46" i="11"/>
  <c r="IP50" i="11"/>
  <c r="IP125" i="11"/>
  <c r="IP88" i="11"/>
  <c r="IP114" i="11"/>
  <c r="IP129" i="11"/>
  <c r="IP152" i="11"/>
  <c r="IP178" i="11"/>
  <c r="IP193" i="11"/>
  <c r="IP197" i="11"/>
  <c r="IP201" i="11"/>
  <c r="IP17" i="11"/>
  <c r="IP25" i="11"/>
  <c r="IP32" i="11"/>
  <c r="IP36" i="11"/>
  <c r="IP51" i="11"/>
  <c r="IP55" i="11"/>
  <c r="IP66" i="11"/>
  <c r="IP81" i="11"/>
  <c r="IP104" i="11"/>
  <c r="IP126" i="11"/>
  <c r="IP130" i="11"/>
  <c r="IP145" i="11"/>
  <c r="IP168" i="11"/>
  <c r="IP190" i="11"/>
  <c r="IP198" i="11"/>
  <c r="IP202" i="11"/>
  <c r="IP14" i="11"/>
  <c r="IP18" i="11"/>
  <c r="IP29" i="11"/>
  <c r="IP37" i="11"/>
  <c r="IP41" i="11"/>
  <c r="IP48" i="11"/>
  <c r="IP52" i="11"/>
  <c r="IP78" i="11"/>
  <c r="IP82" i="11"/>
  <c r="IP97" i="11"/>
  <c r="IP120" i="11"/>
  <c r="IP142" i="11"/>
  <c r="IP146" i="11"/>
  <c r="IP161" i="11"/>
  <c r="IP184" i="11"/>
  <c r="C346" i="9"/>
  <c r="C165" i="9"/>
  <c r="C101" i="9"/>
  <c r="C86" i="9"/>
  <c r="C62" i="9"/>
  <c r="C324" i="9"/>
  <c r="C355" i="9"/>
  <c r="C78" i="9"/>
  <c r="C32" i="9"/>
  <c r="C99" i="9"/>
  <c r="C196" i="9"/>
  <c r="C100" i="9"/>
  <c r="C282" i="9"/>
  <c r="C34" i="9"/>
  <c r="C168" i="9"/>
  <c r="C356" i="9"/>
  <c r="C248" i="9"/>
  <c r="C328" i="9"/>
  <c r="C349" i="9"/>
  <c r="C226" i="9"/>
  <c r="C354" i="9"/>
  <c r="C138" i="9"/>
  <c r="C218" i="9"/>
  <c r="C178" i="9"/>
  <c r="C234" i="9"/>
  <c r="C77" i="9"/>
  <c r="C163" i="9"/>
  <c r="C148" i="9"/>
  <c r="C10" i="9"/>
  <c r="C26" i="9"/>
  <c r="C244" i="9"/>
  <c r="C260" i="9"/>
  <c r="C135" i="9"/>
  <c r="C176" i="9"/>
  <c r="C329" i="9"/>
  <c r="C68" i="9"/>
  <c r="H751" i="1"/>
  <c r="E1121" i="1"/>
  <c r="D371" i="1"/>
  <c r="H738" i="1"/>
  <c r="E66" i="1"/>
  <c r="D473" i="1"/>
  <c r="D1076" i="1"/>
  <c r="E1319" i="1"/>
  <c r="E1133" i="1"/>
  <c r="H824" i="1"/>
  <c r="D948" i="1"/>
  <c r="E538" i="1"/>
  <c r="D1206" i="1"/>
  <c r="H458" i="1"/>
  <c r="E85" i="1"/>
  <c r="D1171" i="1"/>
  <c r="H392" i="1"/>
  <c r="D1058" i="1"/>
  <c r="E1450" i="1"/>
  <c r="H474" i="1"/>
  <c r="D1052" i="1"/>
  <c r="D1258" i="1"/>
  <c r="H1135" i="1"/>
  <c r="D825" i="1"/>
  <c r="H925" i="1"/>
  <c r="H539" i="1"/>
  <c r="E328" i="1"/>
  <c r="H879" i="1"/>
  <c r="D495" i="1"/>
  <c r="D210" i="1"/>
  <c r="D651" i="1"/>
  <c r="E1340" i="1"/>
  <c r="E286" i="1"/>
  <c r="D833" i="1"/>
  <c r="H1164" i="1"/>
  <c r="E53" i="1"/>
  <c r="E1354" i="1"/>
  <c r="E881" i="1"/>
  <c r="D1000" i="1"/>
  <c r="D1188" i="1"/>
  <c r="H541" i="1"/>
  <c r="D1078" i="1"/>
  <c r="D1324" i="1"/>
  <c r="H334" i="1"/>
  <c r="E408" i="1"/>
  <c r="D1082" i="1"/>
  <c r="H84" i="1"/>
  <c r="E489" i="1"/>
  <c r="D1057" i="1"/>
  <c r="H1326" i="1"/>
  <c r="E1200" i="1"/>
  <c r="H828" i="1"/>
  <c r="E954" i="1"/>
  <c r="D543" i="1"/>
  <c r="D1346" i="1"/>
  <c r="H1105" i="1"/>
  <c r="E1440" i="1"/>
  <c r="D376" i="1"/>
  <c r="D862" i="1"/>
  <c r="D976" i="1"/>
  <c r="H566" i="1"/>
  <c r="H876" i="1"/>
  <c r="E783" i="1"/>
  <c r="E92" i="1"/>
  <c r="H551" i="1"/>
  <c r="E1083" i="1"/>
  <c r="D1344" i="1"/>
  <c r="H428" i="1"/>
  <c r="D847" i="1"/>
  <c r="D956" i="1"/>
  <c r="E567" i="1"/>
  <c r="D1261" i="1"/>
  <c r="E550" i="1"/>
  <c r="H1004" i="1"/>
  <c r="E164" i="1"/>
  <c r="D684" i="1"/>
  <c r="E1352" i="1"/>
  <c r="E327" i="1"/>
  <c r="D880" i="1"/>
  <c r="E1187" i="1"/>
  <c r="D253" i="1"/>
  <c r="D204" i="1"/>
  <c r="D888" i="1"/>
  <c r="H1007" i="1"/>
  <c r="E1230" i="1"/>
  <c r="H449" i="1"/>
  <c r="H1365" i="1"/>
  <c r="E1359" i="1"/>
  <c r="H849" i="1"/>
  <c r="D959" i="1"/>
  <c r="H549" i="1"/>
  <c r="H788" i="1"/>
  <c r="D433" i="1"/>
  <c r="H850" i="1"/>
  <c r="E986" i="1"/>
  <c r="E570" i="1"/>
  <c r="E1017" i="1"/>
  <c r="H1140" i="1"/>
  <c r="E454" i="1"/>
  <c r="E383" i="1"/>
  <c r="H851" i="1"/>
  <c r="D961" i="1"/>
  <c r="D553" i="1"/>
  <c r="H329" i="1"/>
  <c r="D330" i="1"/>
  <c r="D885" i="1"/>
  <c r="H1195" i="1"/>
  <c r="E56" i="1"/>
  <c r="D1028" i="1"/>
  <c r="H510" i="1"/>
  <c r="D1066" i="1"/>
  <c r="E1301" i="1"/>
  <c r="H460" i="1"/>
  <c r="E1154" i="1"/>
  <c r="D54" i="1"/>
  <c r="H513" i="1"/>
  <c r="E1067" i="1"/>
  <c r="D1302" i="1"/>
  <c r="H36" i="1"/>
  <c r="D836" i="1"/>
  <c r="E940" i="1"/>
  <c r="H554" i="1"/>
  <c r="D1137" i="1"/>
  <c r="H853" i="1"/>
  <c r="E989" i="1"/>
  <c r="D574" i="1"/>
  <c r="D1030" i="1"/>
  <c r="H1381" i="1"/>
  <c r="E751" i="1"/>
  <c r="D1121" i="1"/>
  <c r="H1033" i="1"/>
  <c r="E738" i="1"/>
  <c r="D66" i="1"/>
  <c r="H533" i="1"/>
  <c r="E1076" i="1"/>
  <c r="D1319" i="1"/>
  <c r="D1133" i="1"/>
  <c r="H841" i="1"/>
  <c r="E948" i="1"/>
  <c r="H538" i="1"/>
  <c r="H594" i="1"/>
  <c r="E458" i="1"/>
  <c r="D85" i="1"/>
  <c r="E1400" i="1"/>
  <c r="D392" i="1"/>
  <c r="E1058" i="1"/>
  <c r="H79" i="1"/>
  <c r="E474" i="1"/>
  <c r="E1052" i="1"/>
  <c r="H1321" i="1"/>
  <c r="E1135" i="1"/>
  <c r="H825" i="1"/>
  <c r="E949" i="1"/>
  <c r="D539" i="1"/>
  <c r="D328" i="1"/>
  <c r="E901" i="1"/>
  <c r="E495" i="1"/>
  <c r="E210" i="1"/>
  <c r="H772" i="1"/>
  <c r="H1340" i="1"/>
  <c r="D286" i="1"/>
  <c r="H914" i="1"/>
  <c r="D1164" i="1"/>
  <c r="D53" i="1"/>
  <c r="H381" i="1"/>
  <c r="D881" i="1"/>
  <c r="H1000" i="1"/>
  <c r="H500" i="1"/>
  <c r="E541" i="1"/>
  <c r="E1078" i="1"/>
  <c r="H1434" i="1"/>
  <c r="D334" i="1"/>
  <c r="D408" i="1"/>
  <c r="H1198" i="1"/>
  <c r="E84" i="1"/>
  <c r="D489" i="1"/>
  <c r="H1080" i="1"/>
  <c r="D1326" i="1"/>
  <c r="H1200" i="1"/>
  <c r="E845" i="1"/>
  <c r="D954" i="1"/>
  <c r="H543" i="1"/>
  <c r="H304" i="1"/>
  <c r="E1105" i="1"/>
  <c r="D1440" i="1"/>
  <c r="E862" i="1"/>
  <c r="H976" i="1"/>
  <c r="E1217" i="1"/>
  <c r="D876" i="1"/>
  <c r="D783" i="1"/>
  <c r="H178" i="1"/>
  <c r="E551" i="1"/>
  <c r="D1083" i="1"/>
  <c r="H1441" i="1"/>
  <c r="E428" i="1"/>
  <c r="H847" i="1"/>
  <c r="E978" i="1"/>
  <c r="D567" i="1"/>
  <c r="E1261" i="1"/>
  <c r="E1059" i="1"/>
  <c r="E1004" i="1"/>
  <c r="D164" i="1"/>
  <c r="H786" i="1"/>
  <c r="H1352" i="1"/>
  <c r="D327" i="1"/>
  <c r="H932" i="1"/>
  <c r="H1187" i="1"/>
  <c r="E253" i="1"/>
  <c r="H1019" i="1"/>
  <c r="E888" i="1"/>
  <c r="E1007" i="1"/>
  <c r="H1339" i="1"/>
  <c r="E449" i="1"/>
  <c r="D1365" i="1"/>
  <c r="H431" i="1"/>
  <c r="E849" i="1"/>
  <c r="H959" i="1"/>
  <c r="D569" i="1"/>
  <c r="E788" i="1"/>
  <c r="E433" i="1"/>
  <c r="E867" i="1"/>
  <c r="D986" i="1"/>
  <c r="D570" i="1"/>
  <c r="H288" i="1"/>
  <c r="E1140" i="1"/>
  <c r="D454" i="1"/>
  <c r="D1456" i="1"/>
  <c r="E851" i="1"/>
  <c r="H961" i="1"/>
  <c r="H572" i="1"/>
  <c r="D329" i="1"/>
  <c r="E330" i="1"/>
  <c r="H935" i="1"/>
  <c r="E1195" i="1"/>
  <c r="D56" i="1"/>
  <c r="H1218" i="1"/>
  <c r="E510" i="1"/>
  <c r="E1066" i="1"/>
  <c r="H57" i="1"/>
  <c r="D460" i="1"/>
  <c r="D1154" i="1"/>
  <c r="H143" i="1"/>
  <c r="E513" i="1"/>
  <c r="D1067" i="1"/>
  <c r="H1368" i="1"/>
  <c r="D36" i="1"/>
  <c r="E836" i="1"/>
  <c r="H962" i="1"/>
  <c r="E554" i="1"/>
  <c r="E1137" i="1"/>
  <c r="E870" i="1"/>
  <c r="D989" i="1"/>
  <c r="H574" i="1"/>
  <c r="H274" i="1"/>
  <c r="E1381" i="1"/>
  <c r="D200" i="1"/>
  <c r="H1306" i="1"/>
  <c r="E437" i="1"/>
  <c r="E817" i="1"/>
  <c r="D943" i="1"/>
  <c r="E534" i="1"/>
  <c r="D347" i="1"/>
  <c r="H297" i="1"/>
  <c r="E583" i="1"/>
  <c r="E1404" i="1"/>
  <c r="H62" i="1"/>
  <c r="D1094" i="1"/>
  <c r="D1037" i="1"/>
  <c r="H394" i="1"/>
  <c r="E1048" i="1"/>
  <c r="D1250" i="1"/>
  <c r="H440" i="1"/>
  <c r="E822" i="1"/>
  <c r="D751" i="1"/>
  <c r="H348" i="1"/>
  <c r="E1033" i="1"/>
  <c r="D738" i="1"/>
  <c r="H167" i="1"/>
  <c r="E533" i="1"/>
  <c r="H1076" i="1"/>
  <c r="H1414" i="1"/>
  <c r="H95" i="1"/>
  <c r="D841" i="1"/>
  <c r="H948" i="1"/>
  <c r="D561" i="1"/>
  <c r="E594" i="1"/>
  <c r="D458" i="1"/>
  <c r="H222" i="1"/>
  <c r="H1400" i="1"/>
  <c r="E392" i="1"/>
  <c r="H1178" i="1"/>
  <c r="E79" i="1"/>
  <c r="D474" i="1"/>
  <c r="H1077" i="1"/>
  <c r="D1321" i="1"/>
  <c r="D1135" i="1"/>
  <c r="H842" i="1"/>
  <c r="D949" i="1"/>
  <c r="E539" i="1"/>
  <c r="H745" i="1"/>
  <c r="D901" i="1"/>
  <c r="H495" i="1"/>
  <c r="H101" i="1"/>
  <c r="D772" i="1"/>
  <c r="D1340" i="1"/>
  <c r="H366" i="1"/>
  <c r="E914" i="1"/>
  <c r="E1164" i="1"/>
  <c r="H1131" i="1"/>
  <c r="D381" i="1"/>
  <c r="H881" i="1"/>
  <c r="D497" i="1"/>
  <c r="E500" i="1"/>
  <c r="D541" i="1"/>
  <c r="H1099" i="1"/>
  <c r="E1434" i="1"/>
  <c r="E334" i="1"/>
  <c r="H556" i="1"/>
  <c r="D1198" i="1"/>
  <c r="D84" i="1"/>
  <c r="H548" i="1"/>
  <c r="E1080" i="1"/>
  <c r="E1326" i="1"/>
  <c r="H256" i="1"/>
  <c r="D845" i="1"/>
  <c r="H954" i="1"/>
  <c r="E565" i="1"/>
  <c r="D304" i="1"/>
  <c r="D1105" i="1"/>
  <c r="H182" i="1"/>
  <c r="H862" i="1"/>
  <c r="H1002" i="1"/>
  <c r="D1217" i="1"/>
  <c r="E876" i="1"/>
  <c r="D1111" i="1"/>
  <c r="D178" i="1"/>
  <c r="D551" i="1"/>
  <c r="H1109" i="1"/>
  <c r="E1441" i="1"/>
  <c r="D428" i="1"/>
  <c r="D863" i="1"/>
  <c r="D978" i="1"/>
  <c r="H567" i="1"/>
  <c r="H18" i="1"/>
  <c r="H1059" i="1"/>
  <c r="D1004" i="1"/>
  <c r="H252" i="1"/>
  <c r="D786" i="1"/>
  <c r="D1352" i="1"/>
  <c r="H373" i="1"/>
  <c r="D932" i="1"/>
  <c r="D1187" i="1"/>
  <c r="H1262" i="1"/>
  <c r="E1019" i="1"/>
  <c r="H888" i="1"/>
  <c r="D504" i="1"/>
  <c r="D1339" i="1"/>
  <c r="D449" i="1"/>
  <c r="H1451" i="1"/>
  <c r="E431" i="1"/>
  <c r="D849" i="1"/>
  <c r="E981" i="1"/>
  <c r="E569" i="1"/>
  <c r="D788" i="1"/>
  <c r="H1231" i="1"/>
  <c r="D867" i="1"/>
  <c r="H986" i="1"/>
  <c r="D1307" i="1"/>
  <c r="D288" i="1"/>
  <c r="D1140" i="1"/>
  <c r="H1367" i="1"/>
  <c r="H1456" i="1"/>
  <c r="D851" i="1"/>
  <c r="D987" i="1"/>
  <c r="E572" i="1"/>
  <c r="E329" i="1"/>
  <c r="H384" i="1"/>
  <c r="D935" i="1"/>
  <c r="D1195" i="1"/>
  <c r="H187" i="1"/>
  <c r="E1218" i="1"/>
  <c r="D510" i="1"/>
  <c r="E1090" i="1"/>
  <c r="E57" i="1"/>
  <c r="E460" i="1"/>
  <c r="H1221" i="1"/>
  <c r="E143" i="1"/>
  <c r="D513" i="1"/>
  <c r="H1091" i="1"/>
  <c r="E1368" i="1"/>
  <c r="E36" i="1"/>
  <c r="D852" i="1"/>
  <c r="E962" i="1"/>
  <c r="D554" i="1"/>
  <c r="H1419" i="1"/>
  <c r="D870" i="1"/>
  <c r="H989" i="1"/>
  <c r="H1069" i="1"/>
  <c r="D274" i="1"/>
  <c r="D1381" i="1"/>
  <c r="H372" i="1"/>
  <c r="E1306" i="1"/>
  <c r="D437" i="1"/>
  <c r="H838" i="1"/>
  <c r="E943" i="1"/>
  <c r="H534" i="1"/>
  <c r="H31" i="1"/>
  <c r="E297" i="1"/>
  <c r="D583" i="1"/>
  <c r="H64" i="1"/>
  <c r="E62" i="1"/>
  <c r="E1094" i="1"/>
  <c r="H1236" i="1"/>
  <c r="E394" i="1"/>
  <c r="D1048" i="1"/>
  <c r="H1312" i="1"/>
  <c r="E440" i="1"/>
  <c r="H822" i="1"/>
  <c r="H558" i="1"/>
  <c r="E348" i="1"/>
  <c r="D1033" i="1"/>
  <c r="H1053" i="1"/>
  <c r="D167" i="1"/>
  <c r="D533" i="1"/>
  <c r="E1097" i="1"/>
  <c r="E1414" i="1"/>
  <c r="D95" i="1"/>
  <c r="E841" i="1"/>
  <c r="E970" i="1"/>
  <c r="E561" i="1"/>
  <c r="D594" i="1"/>
  <c r="H123" i="1"/>
  <c r="E222" i="1"/>
  <c r="D1400" i="1"/>
  <c r="H498" i="1"/>
  <c r="E1178" i="1"/>
  <c r="D79" i="1"/>
  <c r="H537" i="1"/>
  <c r="E1077" i="1"/>
  <c r="E1321" i="1"/>
  <c r="H146" i="1"/>
  <c r="D842" i="1"/>
  <c r="H949" i="1"/>
  <c r="E562" i="1"/>
  <c r="D745" i="1"/>
  <c r="H901" i="1"/>
  <c r="D519" i="1"/>
  <c r="D101" i="1"/>
  <c r="E772" i="1"/>
  <c r="E1405" i="1"/>
  <c r="D366" i="1"/>
  <c r="D914" i="1"/>
  <c r="H1225" i="1"/>
  <c r="E1131" i="1"/>
  <c r="E381" i="1"/>
  <c r="E902" i="1"/>
  <c r="E497" i="1"/>
  <c r="D500" i="1"/>
  <c r="H812" i="1"/>
  <c r="E1099" i="1"/>
  <c r="D1434" i="1"/>
  <c r="H102" i="1"/>
  <c r="E556" i="1"/>
  <c r="E1198" i="1"/>
  <c r="H171" i="1"/>
  <c r="D548" i="1"/>
  <c r="D1080" i="1"/>
  <c r="H1439" i="1"/>
  <c r="D256" i="1"/>
  <c r="H845" i="1"/>
  <c r="E975" i="1"/>
  <c r="D565" i="1"/>
  <c r="E304" i="1"/>
  <c r="D1166" i="1"/>
  <c r="D182" i="1"/>
  <c r="E884" i="1"/>
  <c r="E1002" i="1"/>
  <c r="H1217" i="1"/>
  <c r="H13" i="1"/>
  <c r="H1111" i="1"/>
  <c r="E178" i="1"/>
  <c r="H1025" i="1"/>
  <c r="E1109" i="1"/>
  <c r="D1441" i="1"/>
  <c r="H863" i="1"/>
  <c r="H978" i="1"/>
  <c r="E1219" i="1"/>
  <c r="E18" i="1"/>
  <c r="D1059" i="1"/>
  <c r="H1207" i="1"/>
  <c r="D252" i="1"/>
  <c r="E786" i="1"/>
  <c r="D1421" i="1"/>
  <c r="E373" i="1"/>
  <c r="E932" i="1"/>
  <c r="H1235" i="1"/>
  <c r="E1262" i="1"/>
  <c r="D1019" i="1"/>
  <c r="D910" i="1"/>
  <c r="E504" i="1"/>
  <c r="E1339" i="1"/>
  <c r="H576" i="1"/>
  <c r="E1451" i="1"/>
  <c r="D431" i="1"/>
  <c r="D865" i="1"/>
  <c r="D981" i="1"/>
  <c r="H569" i="1"/>
  <c r="H499" i="1"/>
  <c r="E1231" i="1"/>
  <c r="H867" i="1"/>
  <c r="E482" i="1"/>
  <c r="E1307" i="1"/>
  <c r="E288" i="1"/>
  <c r="H1282" i="1"/>
  <c r="D1367" i="1"/>
  <c r="E1456" i="1"/>
  <c r="E868" i="1"/>
  <c r="E987" i="1"/>
  <c r="D572" i="1"/>
  <c r="H992" i="1"/>
  <c r="E384" i="1"/>
  <c r="E935" i="1"/>
  <c r="H1240" i="1"/>
  <c r="E187" i="1"/>
  <c r="D1218" i="1"/>
  <c r="H581" i="1"/>
  <c r="H1090" i="1"/>
  <c r="D57" i="1"/>
  <c r="H603" i="1"/>
  <c r="D1221" i="1"/>
  <c r="D143" i="1"/>
  <c r="H582" i="1"/>
  <c r="E1091" i="1"/>
  <c r="D1368" i="1"/>
  <c r="H1134" i="1"/>
  <c r="E852" i="1"/>
  <c r="D962" i="1"/>
  <c r="E573" i="1"/>
  <c r="D1419" i="1"/>
  <c r="H870" i="1"/>
  <c r="H485" i="1"/>
  <c r="D1069" i="1"/>
  <c r="E274" i="1"/>
  <c r="D558" i="1"/>
  <c r="D348" i="1"/>
  <c r="H145" i="1"/>
  <c r="D1053" i="1"/>
  <c r="E167" i="1"/>
  <c r="H775" i="1"/>
  <c r="H1097" i="1"/>
  <c r="D1414" i="1"/>
  <c r="E95" i="1"/>
  <c r="E857" i="1"/>
  <c r="D970" i="1"/>
  <c r="H561" i="1"/>
  <c r="H1370" i="1"/>
  <c r="D123" i="1"/>
  <c r="D222" i="1"/>
  <c r="H91" i="1"/>
  <c r="E498" i="1"/>
  <c r="D1178" i="1"/>
  <c r="H168" i="1"/>
  <c r="E537" i="1"/>
  <c r="D1077" i="1"/>
  <c r="H1431" i="1"/>
  <c r="E146" i="1"/>
  <c r="E842" i="1"/>
  <c r="E972" i="1"/>
  <c r="D562" i="1"/>
  <c r="E745" i="1"/>
  <c r="D926" i="1"/>
  <c r="E519" i="1"/>
  <c r="E101" i="1"/>
  <c r="H952" i="1"/>
  <c r="H1405" i="1"/>
  <c r="E366" i="1"/>
  <c r="E982" i="1"/>
  <c r="E1225" i="1"/>
  <c r="D1131" i="1"/>
  <c r="D746" i="1"/>
  <c r="D902" i="1"/>
  <c r="H497" i="1"/>
  <c r="H169" i="1"/>
  <c r="E812" i="1"/>
  <c r="D1099" i="1"/>
  <c r="H40" i="1"/>
  <c r="E102" i="1"/>
  <c r="D556" i="1"/>
  <c r="H1260" i="1"/>
  <c r="E171" i="1"/>
  <c r="E548" i="1"/>
  <c r="H1102" i="1"/>
  <c r="E1439" i="1"/>
  <c r="E256" i="1"/>
  <c r="H861" i="1"/>
  <c r="D975" i="1"/>
  <c r="H565" i="1"/>
  <c r="H426" i="1"/>
  <c r="E1166" i="1"/>
  <c r="E182" i="1"/>
  <c r="H439" i="1"/>
  <c r="D884" i="1"/>
  <c r="D1002" i="1"/>
  <c r="H1191" i="1"/>
  <c r="D13" i="1"/>
  <c r="E1111" i="1"/>
  <c r="H305" i="1"/>
  <c r="D1025" i="1"/>
  <c r="D1109" i="1"/>
  <c r="H191" i="1"/>
  <c r="E863" i="1"/>
  <c r="E1003" i="1"/>
  <c r="D1219" i="1"/>
  <c r="D18" i="1"/>
  <c r="H109" i="1"/>
  <c r="E1207" i="1"/>
  <c r="E252" i="1"/>
  <c r="H1006" i="1"/>
  <c r="H1421" i="1"/>
  <c r="D373" i="1"/>
  <c r="H990" i="1"/>
  <c r="D1235" i="1"/>
  <c r="D1262" i="1"/>
  <c r="D763" i="1"/>
  <c r="E910" i="1"/>
  <c r="H504" i="1"/>
  <c r="H1107" i="1"/>
  <c r="D576" i="1"/>
  <c r="D1451" i="1"/>
  <c r="H404" i="1"/>
  <c r="E865" i="1"/>
  <c r="H981" i="1"/>
  <c r="D1263" i="1"/>
  <c r="E499" i="1"/>
  <c r="D1231" i="1"/>
  <c r="H891" i="1"/>
  <c r="D482" i="1"/>
  <c r="H1307" i="1"/>
  <c r="H121" i="1"/>
  <c r="D1282" i="1"/>
  <c r="E1367" i="1"/>
  <c r="H444" i="1"/>
  <c r="D868" i="1"/>
  <c r="H987" i="1"/>
  <c r="H1341" i="1"/>
  <c r="E992" i="1"/>
  <c r="D384" i="1"/>
  <c r="H996" i="1"/>
  <c r="D1240" i="1"/>
  <c r="D187" i="1"/>
  <c r="H1376" i="1"/>
  <c r="E581" i="1"/>
  <c r="D1090" i="1"/>
  <c r="H127" i="1"/>
  <c r="E603" i="1"/>
  <c r="E1221" i="1"/>
  <c r="H214" i="1"/>
  <c r="E582" i="1"/>
  <c r="D1091" i="1"/>
  <c r="E1458" i="1"/>
  <c r="D1134" i="1"/>
  <c r="H852" i="1"/>
  <c r="E558" i="1"/>
  <c r="H790" i="1"/>
  <c r="E145" i="1"/>
  <c r="E1053" i="1"/>
  <c r="H226" i="1"/>
  <c r="E775" i="1"/>
  <c r="D1097" i="1"/>
  <c r="H1293" i="1"/>
  <c r="D857" i="1"/>
  <c r="H970" i="1"/>
  <c r="H579" i="1"/>
  <c r="D1370" i="1"/>
  <c r="E123" i="1"/>
  <c r="H389" i="1"/>
  <c r="D91" i="1"/>
  <c r="D498" i="1"/>
  <c r="H1253" i="1"/>
  <c r="E168" i="1"/>
  <c r="D537" i="1"/>
  <c r="H1098" i="1"/>
  <c r="D1431" i="1"/>
  <c r="D146" i="1"/>
  <c r="D858" i="1"/>
  <c r="D972" i="1"/>
  <c r="H562" i="1"/>
  <c r="E826" i="1"/>
  <c r="E926" i="1"/>
  <c r="H519" i="1"/>
  <c r="H231" i="1"/>
  <c r="E952" i="1"/>
  <c r="D1405" i="1"/>
  <c r="H424" i="1"/>
  <c r="H982" i="1"/>
  <c r="D1225" i="1"/>
  <c r="H259" i="1"/>
  <c r="E746" i="1"/>
  <c r="H902" i="1"/>
  <c r="H521" i="1"/>
  <c r="E169" i="1"/>
  <c r="D812" i="1"/>
  <c r="H1163" i="1"/>
  <c r="E40" i="1"/>
  <c r="D102" i="1"/>
  <c r="H663" i="1"/>
  <c r="E1260" i="1"/>
  <c r="D171" i="1"/>
  <c r="H873" i="1"/>
  <c r="D1102" i="1"/>
  <c r="D1439" i="1"/>
  <c r="H1356" i="1"/>
  <c r="E861" i="1"/>
  <c r="H975" i="1"/>
  <c r="H1189" i="1"/>
  <c r="E426" i="1"/>
  <c r="H1166" i="1"/>
  <c r="H1186" i="1"/>
  <c r="E439" i="1"/>
  <c r="H884" i="1"/>
  <c r="E502" i="1"/>
  <c r="E1191" i="1"/>
  <c r="E13" i="1"/>
  <c r="H1267" i="1"/>
  <c r="E305" i="1"/>
  <c r="E1025" i="1"/>
  <c r="H1168" i="1"/>
  <c r="E191" i="1"/>
  <c r="D886" i="1"/>
  <c r="D1003" i="1"/>
  <c r="H1219" i="1"/>
  <c r="H87" i="1"/>
  <c r="E109" i="1"/>
  <c r="D1207" i="1"/>
  <c r="H346" i="1"/>
  <c r="D1006" i="1"/>
  <c r="E1421" i="1"/>
  <c r="H448" i="1"/>
  <c r="E990" i="1"/>
  <c r="E1235" i="1"/>
  <c r="H322" i="1"/>
  <c r="E763" i="1"/>
  <c r="H910" i="1"/>
  <c r="D526" i="1"/>
  <c r="E1107" i="1"/>
  <c r="E576" i="1"/>
  <c r="H257" i="1"/>
  <c r="D404" i="1"/>
  <c r="H865" i="1"/>
  <c r="E481" i="1"/>
  <c r="E1263" i="1"/>
  <c r="D499" i="1"/>
  <c r="H1023" i="1"/>
  <c r="D891" i="1"/>
  <c r="H482" i="1"/>
  <c r="H326" i="1"/>
  <c r="D121" i="1"/>
  <c r="E1282" i="1"/>
  <c r="H1459" i="1"/>
  <c r="D444" i="1"/>
  <c r="H868" i="1"/>
  <c r="D483" i="1"/>
  <c r="E1341" i="1"/>
  <c r="D992" i="1"/>
  <c r="H453" i="1"/>
  <c r="E996" i="1"/>
  <c r="E1240" i="1"/>
  <c r="H356" i="1"/>
  <c r="E1376" i="1"/>
  <c r="D581" i="1"/>
  <c r="E1124" i="1"/>
  <c r="E127" i="1"/>
  <c r="D603" i="1"/>
  <c r="H1289" i="1"/>
  <c r="D214" i="1"/>
  <c r="D582" i="1"/>
  <c r="E1125" i="1"/>
  <c r="H1458" i="1"/>
  <c r="E1134" i="1"/>
  <c r="H869" i="1"/>
  <c r="H270" i="1"/>
  <c r="E790" i="1"/>
  <c r="D145" i="1"/>
  <c r="H1249" i="1"/>
  <c r="E226" i="1"/>
  <c r="D775" i="1"/>
  <c r="H1148" i="1"/>
  <c r="H8" i="1"/>
  <c r="E1293" i="1"/>
  <c r="H857" i="1"/>
  <c r="H997" i="1"/>
  <c r="D579" i="1"/>
  <c r="E1370" i="1"/>
  <c r="H464" i="1"/>
  <c r="D389" i="1"/>
  <c r="E91" i="1"/>
  <c r="H643" i="1"/>
  <c r="D1253" i="1"/>
  <c r="D168" i="1"/>
  <c r="H776" i="1"/>
  <c r="D1098" i="1"/>
  <c r="E1431" i="1"/>
  <c r="H1297" i="1"/>
  <c r="E858" i="1"/>
  <c r="H972" i="1"/>
  <c r="D584" i="1"/>
  <c r="D826" i="1"/>
  <c r="H926" i="1"/>
  <c r="D540" i="1"/>
  <c r="E231" i="1"/>
  <c r="D952" i="1"/>
  <c r="H1460" i="1"/>
  <c r="E424" i="1"/>
  <c r="D982" i="1"/>
  <c r="H1273" i="1"/>
  <c r="D259" i="1"/>
  <c r="H746" i="1"/>
  <c r="D928" i="1"/>
  <c r="D521" i="1"/>
  <c r="D169" i="1"/>
  <c r="H913" i="1"/>
  <c r="E1163" i="1"/>
  <c r="D40" i="1"/>
  <c r="H149" i="1"/>
  <c r="E663" i="1"/>
  <c r="D1260" i="1"/>
  <c r="H301" i="1"/>
  <c r="E873" i="1"/>
  <c r="E1102" i="1"/>
  <c r="H113" i="1"/>
  <c r="D1356" i="1"/>
  <c r="D861" i="1"/>
  <c r="H1001" i="1"/>
  <c r="D1189" i="1"/>
  <c r="D426" i="1"/>
  <c r="H1233" i="1"/>
  <c r="D1186" i="1"/>
  <c r="D439" i="1"/>
  <c r="D904" i="1"/>
  <c r="D502" i="1"/>
  <c r="D1191" i="1"/>
  <c r="H158" i="1"/>
  <c r="D1267" i="1"/>
  <c r="D305" i="1"/>
  <c r="H927" i="1"/>
  <c r="E1168" i="1"/>
  <c r="D191" i="1"/>
  <c r="E1009" i="1"/>
  <c r="E886" i="1"/>
  <c r="H1003" i="1"/>
  <c r="H147" i="1"/>
  <c r="E87" i="1"/>
  <c r="D109" i="1"/>
  <c r="E1420" i="1"/>
  <c r="E346" i="1"/>
  <c r="E1006" i="1"/>
  <c r="H30" i="1"/>
  <c r="E448" i="1"/>
  <c r="D990" i="1"/>
  <c r="D1288" i="1"/>
  <c r="E322" i="1"/>
  <c r="H763" i="1"/>
  <c r="D934" i="1"/>
  <c r="E526" i="1"/>
  <c r="D1107" i="1"/>
  <c r="H1194" i="1"/>
  <c r="E257" i="1"/>
  <c r="E404" i="1"/>
  <c r="E889" i="1"/>
  <c r="D481" i="1"/>
  <c r="H1263" i="1"/>
  <c r="H1423" i="1"/>
  <c r="D1023" i="1"/>
  <c r="E891" i="1"/>
  <c r="E506" i="1"/>
  <c r="E326" i="1"/>
  <c r="E121" i="1"/>
  <c r="H1429" i="1"/>
  <c r="E1459" i="1"/>
  <c r="E444" i="1"/>
  <c r="D892" i="1"/>
  <c r="E483" i="1"/>
  <c r="D1341" i="1"/>
  <c r="H1024" i="1"/>
  <c r="E453" i="1"/>
  <c r="D996" i="1"/>
  <c r="D1292" i="1"/>
  <c r="D356" i="1"/>
  <c r="D1376" i="1"/>
  <c r="H1027" i="1"/>
  <c r="H1124" i="1"/>
  <c r="D127" i="1"/>
  <c r="H716" i="1"/>
  <c r="E1289" i="1"/>
  <c r="E214" i="1"/>
  <c r="H890" i="1"/>
  <c r="H1125" i="1"/>
  <c r="D1458" i="1"/>
  <c r="D270" i="1"/>
  <c r="D790" i="1"/>
  <c r="H136" i="1"/>
  <c r="E1249" i="1"/>
  <c r="D226" i="1"/>
  <c r="H908" i="1"/>
  <c r="D1148" i="1"/>
  <c r="D8" i="1"/>
  <c r="D1293" i="1"/>
  <c r="E877" i="1"/>
  <c r="E997" i="1"/>
  <c r="E579" i="1"/>
  <c r="H116" i="1"/>
  <c r="D464" i="1"/>
  <c r="E389" i="1"/>
  <c r="H144" i="1"/>
  <c r="E643" i="1"/>
  <c r="E1253" i="1"/>
  <c r="H262" i="1"/>
  <c r="E776" i="1"/>
  <c r="E1098" i="1"/>
  <c r="H34" i="1"/>
  <c r="D1297" i="1"/>
  <c r="H858" i="1"/>
  <c r="E998" i="1"/>
  <c r="E584" i="1"/>
  <c r="H826" i="1"/>
  <c r="E950" i="1"/>
  <c r="E540" i="1"/>
  <c r="D231" i="1"/>
  <c r="H1074" i="1"/>
  <c r="E1460" i="1"/>
  <c r="D424" i="1"/>
  <c r="H1056" i="1"/>
  <c r="E1273" i="1"/>
  <c r="E259" i="1"/>
  <c r="E827" i="1"/>
  <c r="E928" i="1"/>
  <c r="E521" i="1"/>
  <c r="H365" i="1"/>
  <c r="D913" i="1"/>
  <c r="D1163" i="1"/>
  <c r="H1103" i="1"/>
  <c r="D149" i="1"/>
  <c r="D663" i="1"/>
  <c r="H1342" i="1"/>
  <c r="E301" i="1"/>
  <c r="D873" i="1"/>
  <c r="H1165" i="1"/>
  <c r="E113" i="1"/>
  <c r="E1356" i="1"/>
  <c r="H883" i="1"/>
  <c r="E1001" i="1"/>
  <c r="E1189" i="1"/>
  <c r="H916" i="1"/>
  <c r="E1233" i="1"/>
  <c r="E1186" i="1"/>
  <c r="H760" i="1"/>
  <c r="E904" i="1"/>
  <c r="H502" i="1"/>
  <c r="H668" i="1"/>
  <c r="E158" i="1"/>
  <c r="E1267" i="1"/>
  <c r="H369" i="1"/>
  <c r="E927" i="1"/>
  <c r="D1168" i="1"/>
  <c r="H1185" i="1"/>
  <c r="D1009" i="1"/>
  <c r="H886" i="1"/>
  <c r="D503" i="1"/>
  <c r="D147" i="1"/>
  <c r="D87" i="1"/>
  <c r="H339" i="1"/>
  <c r="H1420" i="1"/>
  <c r="D346" i="1"/>
  <c r="H1115" i="1"/>
  <c r="E30" i="1"/>
  <c r="D448" i="1"/>
  <c r="H1062" i="1"/>
  <c r="H1288" i="1"/>
  <c r="D322" i="1"/>
  <c r="E831" i="1"/>
  <c r="E934" i="1"/>
  <c r="H526" i="1"/>
  <c r="H447" i="1"/>
  <c r="E1194" i="1"/>
  <c r="D257" i="1"/>
  <c r="E1022" i="1"/>
  <c r="D889" i="1"/>
  <c r="H481" i="1"/>
  <c r="H644" i="1"/>
  <c r="E1423" i="1"/>
  <c r="E1023" i="1"/>
  <c r="E912" i="1"/>
  <c r="D506" i="1"/>
  <c r="D326" i="1"/>
  <c r="H285" i="1"/>
  <c r="E1429" i="1"/>
  <c r="D1459" i="1"/>
  <c r="D1026" i="1"/>
  <c r="E892" i="1"/>
  <c r="H483" i="1"/>
  <c r="H1455" i="1"/>
  <c r="E1024" i="1"/>
  <c r="D453" i="1"/>
  <c r="H1065" i="1"/>
  <c r="E1292" i="1"/>
  <c r="E356" i="1"/>
  <c r="H39" i="1"/>
  <c r="E1027" i="1"/>
  <c r="D1124" i="1"/>
  <c r="H188" i="1"/>
  <c r="E716" i="1"/>
  <c r="D1289" i="1"/>
  <c r="H341" i="1"/>
  <c r="D890" i="1"/>
  <c r="D1125" i="1"/>
  <c r="H387" i="1"/>
  <c r="E270" i="1"/>
  <c r="H1211" i="1"/>
  <c r="D136" i="1"/>
  <c r="D1249" i="1"/>
  <c r="H353" i="1"/>
  <c r="D908" i="1"/>
  <c r="E1148" i="1"/>
  <c r="E8" i="1"/>
  <c r="H83" i="1"/>
  <c r="D877" i="1"/>
  <c r="D997" i="1"/>
  <c r="H93" i="1"/>
  <c r="E116" i="1"/>
  <c r="E464" i="1"/>
  <c r="H642" i="1"/>
  <c r="E144" i="1"/>
  <c r="D643" i="1"/>
  <c r="H1335" i="1"/>
  <c r="E262" i="1"/>
  <c r="D776" i="1"/>
  <c r="H1153" i="1"/>
  <c r="E34" i="1"/>
  <c r="E1297" i="1"/>
  <c r="D878" i="1"/>
  <c r="D998" i="1"/>
  <c r="H584" i="1"/>
  <c r="E843" i="1"/>
  <c r="D950" i="1"/>
  <c r="H540" i="1"/>
  <c r="H398" i="1"/>
  <c r="E1074" i="1"/>
  <c r="D1460" i="1"/>
  <c r="H480" i="1"/>
  <c r="D1056" i="1"/>
  <c r="D1273" i="1"/>
  <c r="E1138" i="1"/>
  <c r="D827" i="1"/>
  <c r="H928" i="1"/>
  <c r="D542" i="1"/>
  <c r="D365" i="1"/>
  <c r="E913" i="1"/>
  <c r="H1224" i="1"/>
  <c r="D1103" i="1"/>
  <c r="E149" i="1"/>
  <c r="H774" i="1"/>
  <c r="E1342" i="1"/>
  <c r="D301" i="1"/>
  <c r="H915" i="1"/>
  <c r="E1165" i="1"/>
  <c r="D113" i="1"/>
  <c r="E883" i="1"/>
  <c r="D1001" i="1"/>
  <c r="H225" i="1"/>
  <c r="E916" i="1"/>
  <c r="D1233" i="1"/>
  <c r="H290" i="1"/>
  <c r="E760" i="1"/>
  <c r="H904" i="1"/>
  <c r="D524" i="1"/>
  <c r="E668" i="1"/>
  <c r="D158" i="1"/>
  <c r="H1351" i="1"/>
  <c r="E369" i="1"/>
  <c r="D927" i="1"/>
  <c r="H1234" i="1"/>
  <c r="E1185" i="1"/>
  <c r="H1009" i="1"/>
  <c r="H907" i="1"/>
  <c r="E503" i="1"/>
  <c r="E147" i="1"/>
  <c r="H368" i="1"/>
  <c r="E339" i="1"/>
  <c r="D1420" i="1"/>
  <c r="H421" i="1"/>
  <c r="D1115" i="1"/>
  <c r="D30" i="1"/>
  <c r="H496" i="1"/>
  <c r="D1062" i="1"/>
  <c r="E1288" i="1"/>
  <c r="E1229" i="1"/>
  <c r="D831" i="1"/>
  <c r="H934" i="1"/>
  <c r="D547" i="1"/>
  <c r="E447" i="1"/>
  <c r="D1194" i="1"/>
  <c r="H1298" i="1"/>
  <c r="D1022" i="1"/>
  <c r="H889" i="1"/>
  <c r="D505" i="1"/>
  <c r="D644" i="1"/>
  <c r="D1423" i="1"/>
  <c r="D770" i="1"/>
  <c r="D912" i="1"/>
  <c r="H506" i="1"/>
  <c r="H80" i="1"/>
  <c r="D285" i="1"/>
  <c r="D1429" i="1"/>
  <c r="H289" i="1"/>
  <c r="E1026" i="1"/>
  <c r="H892" i="1"/>
  <c r="E507" i="1"/>
  <c r="D1455" i="1"/>
  <c r="D1024" i="1"/>
  <c r="H509" i="1"/>
  <c r="E1065" i="1"/>
  <c r="H1292" i="1"/>
  <c r="H459" i="1"/>
  <c r="E39" i="1"/>
  <c r="D1027" i="1"/>
  <c r="H1199" i="1"/>
  <c r="E188" i="1"/>
  <c r="D716" i="1"/>
  <c r="H1377" i="1"/>
  <c r="E341" i="1"/>
  <c r="E890" i="1"/>
  <c r="H1202" i="1"/>
  <c r="D387" i="1"/>
  <c r="H1116" i="1"/>
  <c r="E1211" i="1"/>
  <c r="E136" i="1"/>
  <c r="H1330" i="1"/>
  <c r="D353" i="1"/>
  <c r="E908" i="1"/>
  <c r="H1220" i="1"/>
  <c r="H443" i="1"/>
  <c r="D83" i="1"/>
  <c r="H877" i="1"/>
  <c r="E492" i="1"/>
  <c r="E93" i="1"/>
  <c r="D116" i="1"/>
  <c r="H1155" i="1"/>
  <c r="D642" i="1"/>
  <c r="D144" i="1"/>
  <c r="H742" i="1"/>
  <c r="E1335" i="1"/>
  <c r="D262" i="1"/>
  <c r="H909" i="1"/>
  <c r="E1153" i="1"/>
  <c r="D34" i="1"/>
  <c r="E165" i="1"/>
  <c r="E878" i="1"/>
  <c r="H998" i="1"/>
  <c r="H181" i="1"/>
  <c r="D843" i="1"/>
  <c r="H950" i="1"/>
  <c r="E563" i="1"/>
  <c r="E398" i="1"/>
  <c r="D1074" i="1"/>
  <c r="H82" i="1"/>
  <c r="D480" i="1"/>
  <c r="E1056" i="1"/>
  <c r="H1323" i="1"/>
  <c r="H1138" i="1"/>
  <c r="H827" i="1"/>
  <c r="E953" i="1"/>
  <c r="E542" i="1"/>
  <c r="E365" i="1"/>
  <c r="H979" i="1"/>
  <c r="E1224" i="1"/>
  <c r="E1103" i="1"/>
  <c r="H232" i="1"/>
  <c r="E774" i="1"/>
  <c r="D1342" i="1"/>
  <c r="H367" i="1"/>
  <c r="D915" i="1"/>
  <c r="D1165" i="1"/>
  <c r="H1141" i="1"/>
  <c r="D883" i="1"/>
  <c r="E501" i="1"/>
  <c r="E225" i="1"/>
  <c r="D916" i="1"/>
  <c r="H1280" i="1"/>
  <c r="D290" i="1"/>
  <c r="D760" i="1"/>
  <c r="E931" i="1"/>
  <c r="E524" i="1"/>
  <c r="D668" i="1"/>
  <c r="H239" i="1"/>
  <c r="D1351" i="1"/>
  <c r="D369" i="1"/>
  <c r="H985" i="1"/>
  <c r="E1234" i="1"/>
  <c r="D1185" i="1"/>
  <c r="E762" i="1"/>
  <c r="D907" i="1"/>
  <c r="H503" i="1"/>
  <c r="H1403" i="1"/>
  <c r="D368" i="1"/>
  <c r="D339" i="1"/>
  <c r="H14" i="1"/>
  <c r="D421" i="1"/>
  <c r="E1115" i="1"/>
  <c r="H100" i="1"/>
  <c r="D496" i="1"/>
  <c r="E1062" i="1"/>
  <c r="H1345" i="1"/>
  <c r="D1229" i="1"/>
  <c r="H831" i="1"/>
  <c r="E957" i="1"/>
  <c r="E547" i="1"/>
  <c r="D447" i="1"/>
  <c r="D1237" i="1"/>
  <c r="D1298" i="1"/>
  <c r="H1022" i="1"/>
  <c r="D911" i="1"/>
  <c r="E505" i="1"/>
  <c r="E644" i="1"/>
  <c r="H361" i="1"/>
  <c r="E770" i="1"/>
  <c r="H912" i="1"/>
  <c r="H528" i="1"/>
  <c r="D80" i="1"/>
  <c r="E285" i="1"/>
  <c r="H140" i="1"/>
  <c r="E289" i="1"/>
  <c r="H1026" i="1"/>
  <c r="E917" i="1"/>
  <c r="D507" i="1"/>
  <c r="E1455" i="1"/>
  <c r="H1428" i="1"/>
  <c r="E509" i="1"/>
  <c r="D1065" i="1"/>
  <c r="H1366" i="1"/>
  <c r="E459" i="1"/>
  <c r="D39" i="1"/>
  <c r="H945" i="1"/>
  <c r="E1199" i="1"/>
  <c r="D188" i="1"/>
  <c r="H810" i="1"/>
  <c r="D1377" i="1"/>
  <c r="D341" i="1"/>
  <c r="H946" i="1"/>
  <c r="E1202" i="1"/>
  <c r="E387" i="1"/>
  <c r="D1116" i="1"/>
  <c r="D1211" i="1"/>
  <c r="H307" i="1"/>
  <c r="E1330" i="1"/>
  <c r="E353" i="1"/>
  <c r="H971" i="1"/>
  <c r="E1220" i="1"/>
  <c r="E443" i="1"/>
  <c r="E83" i="1"/>
  <c r="H899" i="1"/>
  <c r="D492" i="1"/>
  <c r="D93" i="1"/>
  <c r="H882" i="1"/>
  <c r="D1155" i="1"/>
  <c r="E642" i="1"/>
  <c r="H224" i="1"/>
  <c r="E742" i="1"/>
  <c r="D1335" i="1"/>
  <c r="H354" i="1"/>
  <c r="E909" i="1"/>
  <c r="D1153" i="1"/>
  <c r="H445" i="1"/>
  <c r="D165" i="1"/>
  <c r="H878" i="1"/>
  <c r="D493" i="1"/>
  <c r="E181" i="1"/>
  <c r="H843" i="1"/>
  <c r="E973" i="1"/>
  <c r="D563" i="1"/>
  <c r="D398" i="1"/>
  <c r="H1193" i="1"/>
  <c r="E82" i="1"/>
  <c r="E480" i="1"/>
  <c r="H1079" i="1"/>
  <c r="D1323" i="1"/>
  <c r="D1138" i="1"/>
  <c r="D844" i="1"/>
  <c r="D953" i="1"/>
  <c r="H542" i="1"/>
  <c r="H413" i="1"/>
  <c r="E979" i="1"/>
  <c r="D1224" i="1"/>
  <c r="H1136" i="1"/>
  <c r="D232" i="1"/>
  <c r="D774" i="1"/>
  <c r="E1407" i="1"/>
  <c r="E367" i="1"/>
  <c r="E915" i="1"/>
  <c r="H1226" i="1"/>
  <c r="E1141" i="1"/>
  <c r="D903" i="1"/>
  <c r="D501" i="1"/>
  <c r="D225" i="1"/>
  <c r="H984" i="1"/>
  <c r="D1280" i="1"/>
  <c r="E290" i="1"/>
  <c r="D829" i="1"/>
  <c r="D931" i="1"/>
  <c r="H524" i="1"/>
  <c r="H1418" i="1"/>
  <c r="E239" i="1"/>
  <c r="E1351" i="1"/>
  <c r="H438" i="1"/>
  <c r="E985" i="1"/>
  <c r="D1234" i="1"/>
  <c r="H291" i="1"/>
  <c r="D762" i="1"/>
  <c r="E907" i="1"/>
  <c r="E525" i="1"/>
  <c r="E1403" i="1"/>
  <c r="E368" i="1"/>
  <c r="H571" i="1"/>
  <c r="D14" i="1"/>
  <c r="E421" i="1"/>
  <c r="D1208" i="1"/>
  <c r="E100" i="1"/>
  <c r="E496" i="1"/>
  <c r="H1086" i="1"/>
  <c r="E1345" i="1"/>
  <c r="H1229" i="1"/>
  <c r="H848" i="1"/>
  <c r="D957" i="1"/>
  <c r="H547" i="1"/>
  <c r="H1425" i="1"/>
  <c r="E1237" i="1"/>
  <c r="E1298" i="1"/>
  <c r="H765" i="1"/>
  <c r="H911" i="1"/>
  <c r="H505" i="1"/>
  <c r="H411" i="1"/>
  <c r="E361" i="1"/>
  <c r="H770" i="1"/>
  <c r="E938" i="1"/>
  <c r="E528" i="1"/>
  <c r="E80" i="1"/>
  <c r="H598" i="1"/>
  <c r="E140" i="1"/>
  <c r="D289" i="1"/>
  <c r="D771" i="1"/>
  <c r="H917" i="1"/>
  <c r="H507" i="1"/>
  <c r="H777" i="1"/>
  <c r="D1428" i="1"/>
  <c r="D509" i="1"/>
  <c r="H1088" i="1"/>
  <c r="D1366" i="1"/>
  <c r="D459" i="1"/>
  <c r="H213" i="1"/>
  <c r="D945" i="1"/>
  <c r="D1199" i="1"/>
  <c r="H292" i="1"/>
  <c r="E810" i="1"/>
  <c r="E1377" i="1"/>
  <c r="H388" i="1"/>
  <c r="D946" i="1"/>
  <c r="D1202" i="1"/>
  <c r="H38" i="1"/>
  <c r="E1116" i="1"/>
  <c r="H61" i="1"/>
  <c r="D307" i="1"/>
  <c r="D1330" i="1"/>
  <c r="H407" i="1"/>
  <c r="E971" i="1"/>
  <c r="D1220" i="1"/>
  <c r="D443" i="1"/>
  <c r="E1020" i="1"/>
  <c r="D899" i="1"/>
  <c r="H492" i="1"/>
  <c r="H1256" i="1"/>
  <c r="E882" i="1"/>
  <c r="E1155" i="1"/>
  <c r="H930" i="1"/>
  <c r="E224" i="1"/>
  <c r="D742" i="1"/>
  <c r="H1402" i="1"/>
  <c r="E354" i="1"/>
  <c r="D909" i="1"/>
  <c r="H1223" i="1"/>
  <c r="E445" i="1"/>
  <c r="H165" i="1"/>
  <c r="E900" i="1"/>
  <c r="E493" i="1"/>
  <c r="D181" i="1"/>
  <c r="E859" i="1"/>
  <c r="D973" i="1"/>
  <c r="H563" i="1"/>
  <c r="H520" i="1"/>
  <c r="E1193" i="1"/>
  <c r="D82" i="1"/>
  <c r="H545" i="1"/>
  <c r="D1079" i="1"/>
  <c r="E1323" i="1"/>
  <c r="H255" i="1"/>
  <c r="E844" i="1"/>
  <c r="H953" i="1"/>
  <c r="E564" i="1"/>
  <c r="E413" i="1"/>
  <c r="D979" i="1"/>
  <c r="H1265" i="1"/>
  <c r="E1136" i="1"/>
  <c r="E232" i="1"/>
  <c r="H969" i="1"/>
  <c r="H1407" i="1"/>
  <c r="D367" i="1"/>
  <c r="D983" i="1"/>
  <c r="D1226" i="1"/>
  <c r="D1141" i="1"/>
  <c r="E747" i="1"/>
  <c r="E903" i="1"/>
  <c r="H501" i="1"/>
  <c r="H150" i="1"/>
  <c r="E984" i="1"/>
  <c r="E1280" i="1"/>
  <c r="H1201" i="1"/>
  <c r="E829" i="1"/>
  <c r="H931" i="1"/>
  <c r="D544" i="1"/>
  <c r="E1418" i="1"/>
  <c r="D239" i="1"/>
  <c r="H29" i="1"/>
  <c r="E438" i="1"/>
  <c r="D985" i="1"/>
  <c r="H1279" i="1"/>
  <c r="D291" i="1"/>
  <c r="H762" i="1"/>
  <c r="E933" i="1"/>
  <c r="D525" i="1"/>
  <c r="D1403" i="1"/>
  <c r="H490" i="1"/>
  <c r="E571" i="1"/>
  <c r="E14" i="1"/>
  <c r="H586" i="1"/>
  <c r="H1208" i="1"/>
  <c r="D100" i="1"/>
  <c r="E1015" i="1"/>
  <c r="D1086" i="1"/>
  <c r="D1345" i="1"/>
  <c r="H429" i="1"/>
  <c r="D848" i="1"/>
  <c r="H957" i="1"/>
  <c r="D568" i="1"/>
  <c r="E1425" i="1"/>
  <c r="H1237" i="1"/>
  <c r="H358" i="1"/>
  <c r="E765" i="1"/>
  <c r="E911" i="1"/>
  <c r="E527" i="1"/>
  <c r="E411" i="1"/>
  <c r="D361" i="1"/>
  <c r="D834" i="1"/>
  <c r="D938" i="1"/>
  <c r="D528" i="1"/>
  <c r="H238" i="1"/>
  <c r="E598" i="1"/>
  <c r="D140" i="1"/>
  <c r="E1457" i="1"/>
  <c r="E771" i="1"/>
  <c r="D917" i="1"/>
  <c r="H529" i="1"/>
  <c r="E777" i="1"/>
  <c r="E1428" i="1"/>
  <c r="H580" i="1"/>
  <c r="D1088" i="1"/>
  <c r="E1366" i="1"/>
  <c r="H709" i="1"/>
  <c r="E213" i="1"/>
  <c r="E945" i="1"/>
  <c r="H1242" i="1"/>
  <c r="D292" i="1"/>
  <c r="D810" i="1"/>
  <c r="H1430" i="1"/>
  <c r="E388" i="1"/>
  <c r="E946" i="1"/>
  <c r="H1243" i="1"/>
  <c r="D38" i="1"/>
  <c r="H382" i="1"/>
  <c r="E61" i="1"/>
  <c r="E307" i="1"/>
  <c r="E1448" i="1"/>
  <c r="E407" i="1"/>
  <c r="D971" i="1"/>
  <c r="H1254" i="1"/>
  <c r="H193" i="1"/>
  <c r="D1020" i="1"/>
  <c r="E899" i="1"/>
  <c r="E516" i="1"/>
  <c r="D1256" i="1"/>
  <c r="D882" i="1"/>
  <c r="H58" i="1"/>
  <c r="E930" i="1"/>
  <c r="D224" i="1"/>
  <c r="H937" i="1"/>
  <c r="E1402" i="1"/>
  <c r="D354" i="1"/>
  <c r="H977" i="1"/>
  <c r="D1223" i="1"/>
  <c r="D445" i="1"/>
  <c r="D700" i="1"/>
  <c r="D900" i="1"/>
  <c r="H493" i="1"/>
  <c r="H1299" i="1"/>
  <c r="D859" i="1"/>
  <c r="H973" i="1"/>
  <c r="D585" i="1"/>
  <c r="D520" i="1"/>
  <c r="D1193" i="1"/>
  <c r="H170" i="1"/>
  <c r="E545" i="1"/>
  <c r="E1079" i="1"/>
  <c r="H1435" i="1"/>
  <c r="E255" i="1"/>
  <c r="H844" i="1"/>
  <c r="H974" i="1"/>
  <c r="D564" i="1"/>
  <c r="D413" i="1"/>
  <c r="H1055" i="1"/>
  <c r="D1265" i="1"/>
  <c r="D1136" i="1"/>
  <c r="H335" i="1"/>
  <c r="E969" i="1"/>
  <c r="D1407" i="1"/>
  <c r="H425" i="1"/>
  <c r="H983" i="1"/>
  <c r="E1226" i="1"/>
  <c r="H269" i="1"/>
  <c r="D747" i="1"/>
  <c r="H903" i="1"/>
  <c r="E523" i="1"/>
  <c r="D150" i="1"/>
  <c r="D984" i="1"/>
  <c r="H1343" i="1"/>
  <c r="E1201" i="1"/>
  <c r="H829" i="1"/>
  <c r="H955" i="1"/>
  <c r="E544" i="1"/>
  <c r="D1418" i="1"/>
  <c r="H417" i="1"/>
  <c r="E29" i="1"/>
  <c r="D438" i="1"/>
  <c r="H1061" i="1"/>
  <c r="D1279" i="1"/>
  <c r="E291" i="1"/>
  <c r="H830" i="1"/>
  <c r="H933" i="1"/>
  <c r="H525" i="1"/>
  <c r="H336" i="1"/>
  <c r="E490" i="1"/>
  <c r="D571" i="1"/>
  <c r="H112" i="1"/>
  <c r="E586" i="1"/>
  <c r="E1208" i="1"/>
  <c r="H185" i="1"/>
  <c r="H1015" i="1"/>
  <c r="E1086" i="1"/>
  <c r="H1449" i="1"/>
  <c r="E429" i="1"/>
  <c r="E848" i="1"/>
  <c r="E980" i="1"/>
  <c r="E568" i="1"/>
  <c r="D1425" i="1"/>
  <c r="H1291" i="1"/>
  <c r="D358" i="1"/>
  <c r="D765" i="1"/>
  <c r="E936" i="1"/>
  <c r="D527" i="1"/>
  <c r="D411" i="1"/>
  <c r="H1361" i="1"/>
  <c r="E834" i="1"/>
  <c r="H938" i="1"/>
  <c r="H552" i="1"/>
  <c r="E238" i="1"/>
  <c r="D598" i="1"/>
  <c r="H340" i="1"/>
  <c r="H1457" i="1"/>
  <c r="H771" i="1"/>
  <c r="E939" i="1"/>
  <c r="E529" i="1"/>
  <c r="D777" i="1"/>
  <c r="H202" i="1"/>
  <c r="E580" i="1"/>
  <c r="E1088" i="1"/>
  <c r="H1454" i="1"/>
  <c r="E709" i="1"/>
  <c r="D213" i="1"/>
  <c r="H1005" i="1"/>
  <c r="E1242" i="1"/>
  <c r="E292" i="1"/>
  <c r="E1031" i="1"/>
  <c r="E1430" i="1"/>
  <c r="D388" i="1"/>
  <c r="H1008" i="1"/>
  <c r="D1243" i="1"/>
  <c r="E382" i="1"/>
  <c r="D61" i="1"/>
  <c r="H494" i="1"/>
  <c r="H1448" i="1"/>
  <c r="D407" i="1"/>
  <c r="D1050" i="1"/>
  <c r="D1254" i="1"/>
  <c r="D193" i="1"/>
  <c r="H1020" i="1"/>
  <c r="D924" i="1"/>
  <c r="D516" i="1"/>
  <c r="E1256" i="1"/>
  <c r="H49" i="1"/>
  <c r="E58" i="1"/>
  <c r="D930" i="1"/>
  <c r="H312" i="1"/>
  <c r="D937" i="1"/>
  <c r="D1402" i="1"/>
  <c r="H412" i="1"/>
  <c r="E977" i="1"/>
  <c r="E1223" i="1"/>
  <c r="H199" i="1"/>
  <c r="E700" i="1"/>
  <c r="H900" i="1"/>
  <c r="E518" i="1"/>
  <c r="E1299" i="1"/>
  <c r="H859" i="1"/>
  <c r="E999" i="1"/>
  <c r="E585" i="1"/>
  <c r="E520" i="1"/>
  <c r="H1259" i="1"/>
  <c r="E170" i="1"/>
  <c r="D545" i="1"/>
  <c r="H1100" i="1"/>
  <c r="D1435" i="1"/>
  <c r="D255" i="1"/>
  <c r="D860" i="1"/>
  <c r="E974" i="1"/>
  <c r="H564" i="1"/>
  <c r="H479" i="1"/>
  <c r="E1055" i="1"/>
  <c r="E1265" i="1"/>
  <c r="H148" i="1"/>
  <c r="D335" i="1"/>
  <c r="D969" i="1"/>
  <c r="H11" i="1"/>
  <c r="E425" i="1"/>
  <c r="E983" i="1"/>
  <c r="D1276" i="1"/>
  <c r="D269" i="1"/>
  <c r="H747" i="1"/>
  <c r="H929" i="1"/>
  <c r="D523" i="1"/>
  <c r="E150" i="1"/>
  <c r="H1081" i="1"/>
  <c r="D1343" i="1"/>
  <c r="D1201" i="1"/>
  <c r="D846" i="1"/>
  <c r="D955" i="1"/>
  <c r="H544" i="1"/>
  <c r="H177" i="1"/>
  <c r="D417" i="1"/>
  <c r="D29" i="1"/>
  <c r="H491" i="1"/>
  <c r="D1061" i="1"/>
  <c r="E1279" i="1"/>
  <c r="H1227" i="1"/>
  <c r="E830" i="1"/>
  <c r="D933" i="1"/>
  <c r="D546" i="1"/>
  <c r="E336" i="1"/>
  <c r="D490" i="1"/>
  <c r="H683" i="1"/>
  <c r="D112" i="1"/>
  <c r="D586" i="1"/>
  <c r="H1269" i="1"/>
  <c r="E185" i="1"/>
  <c r="D1015" i="1"/>
  <c r="H1117" i="1"/>
  <c r="E1449" i="1"/>
  <c r="D429" i="1"/>
  <c r="E864" i="1"/>
  <c r="D980" i="1"/>
  <c r="H568" i="1"/>
  <c r="H192" i="1"/>
  <c r="D1291" i="1"/>
  <c r="E358" i="1"/>
  <c r="H832" i="1"/>
  <c r="D936" i="1"/>
  <c r="H527" i="1"/>
  <c r="H27" i="1"/>
  <c r="E1361" i="1"/>
  <c r="H834" i="1"/>
  <c r="E960" i="1"/>
  <c r="D552" i="1"/>
  <c r="D238" i="1"/>
  <c r="H806" i="1"/>
  <c r="E340" i="1"/>
  <c r="D1457" i="1"/>
  <c r="E835" i="1"/>
  <c r="D939" i="1"/>
  <c r="D529" i="1"/>
  <c r="H689" i="1"/>
  <c r="E202" i="1"/>
  <c r="D580" i="1"/>
  <c r="H1123" i="1"/>
  <c r="E1454" i="1"/>
  <c r="D709" i="1"/>
  <c r="H385" i="1"/>
  <c r="E1005" i="1"/>
  <c r="D1242" i="1"/>
  <c r="H370" i="1"/>
  <c r="D1031" i="1"/>
  <c r="D1430" i="1"/>
  <c r="H462" i="1"/>
  <c r="E1008" i="1"/>
  <c r="E1243" i="1"/>
  <c r="D382" i="1"/>
  <c r="H371" i="1"/>
  <c r="E494" i="1"/>
  <c r="D1448" i="1"/>
  <c r="H473" i="1"/>
  <c r="E1050" i="1"/>
  <c r="E1254" i="1"/>
  <c r="E193" i="1"/>
  <c r="E824" i="1"/>
  <c r="E924" i="1"/>
  <c r="H516" i="1"/>
  <c r="H1206" i="1"/>
  <c r="D49" i="1"/>
  <c r="D58" i="1"/>
  <c r="H1171" i="1"/>
  <c r="E312" i="1"/>
  <c r="E937" i="1"/>
  <c r="H1450" i="1"/>
  <c r="E412" i="1"/>
  <c r="D977" i="1"/>
  <c r="H1258" i="1"/>
  <c r="E199" i="1"/>
  <c r="H700" i="1"/>
  <c r="E925" i="1"/>
  <c r="D518" i="1"/>
  <c r="D1299" i="1"/>
  <c r="D879" i="1"/>
  <c r="D999" i="1"/>
  <c r="H585" i="1"/>
  <c r="H651" i="1"/>
  <c r="D1259" i="1"/>
  <c r="D170" i="1"/>
  <c r="H833" i="1"/>
  <c r="E1100" i="1"/>
  <c r="E1435" i="1"/>
  <c r="H1354" i="1"/>
  <c r="E860" i="1"/>
  <c r="D974" i="1"/>
  <c r="E1188" i="1"/>
  <c r="E479" i="1"/>
  <c r="D1055" i="1"/>
  <c r="H1324" i="1"/>
  <c r="E148" i="1"/>
  <c r="E335" i="1"/>
  <c r="H1082" i="1"/>
  <c r="E11" i="1"/>
  <c r="D425" i="1"/>
  <c r="H1057" i="1"/>
  <c r="E1276" i="1"/>
  <c r="E269" i="1"/>
  <c r="E828" i="1"/>
  <c r="D929" i="1"/>
  <c r="H523" i="1"/>
  <c r="H1346" i="1"/>
  <c r="D1081" i="1"/>
  <c r="E1343" i="1"/>
  <c r="H376" i="1"/>
  <c r="E846" i="1"/>
  <c r="E955" i="1"/>
  <c r="E566" i="1"/>
  <c r="D177" i="1"/>
  <c r="E417" i="1"/>
  <c r="H92" i="1"/>
  <c r="E491" i="1"/>
  <c r="E1061" i="1"/>
  <c r="H1344" i="1"/>
  <c r="D1227" i="1"/>
  <c r="D830" i="1"/>
  <c r="H956" i="1"/>
  <c r="E546" i="1"/>
  <c r="D336" i="1"/>
  <c r="H550" i="1"/>
  <c r="D683" i="1"/>
  <c r="E112" i="1"/>
  <c r="H684" i="1"/>
  <c r="D1269" i="1"/>
  <c r="D185" i="1"/>
  <c r="H880" i="1"/>
  <c r="E1117" i="1"/>
  <c r="D1449" i="1"/>
  <c r="H204" i="1"/>
  <c r="D864" i="1"/>
  <c r="H980" i="1"/>
  <c r="H1230" i="1"/>
  <c r="D192" i="1"/>
  <c r="E1291" i="1"/>
  <c r="H1359" i="1"/>
  <c r="E832" i="1"/>
  <c r="H936" i="1"/>
  <c r="E549" i="1"/>
  <c r="E27" i="1"/>
  <c r="D1361" i="1"/>
  <c r="D850" i="1"/>
  <c r="D960" i="1"/>
  <c r="E552" i="1"/>
  <c r="D1017" i="1"/>
  <c r="E806" i="1"/>
  <c r="D340" i="1"/>
  <c r="H383" i="1"/>
  <c r="D835" i="1"/>
  <c r="H939" i="1"/>
  <c r="H553" i="1"/>
  <c r="E689" i="1"/>
  <c r="D202" i="1"/>
  <c r="H885" i="1"/>
  <c r="E1123" i="1"/>
  <c r="D1454" i="1"/>
  <c r="H1028" i="1"/>
  <c r="D385" i="1"/>
  <c r="D1005" i="1"/>
  <c r="H1301" i="1"/>
  <c r="E370" i="1"/>
  <c r="H1031" i="1"/>
  <c r="H54" i="1"/>
  <c r="E462" i="1"/>
  <c r="D1008" i="1"/>
  <c r="H1302" i="1"/>
  <c r="E430" i="1"/>
  <c r="H795" i="1"/>
  <c r="H1121" i="1"/>
  <c r="E371" i="1"/>
  <c r="D494" i="1"/>
  <c r="H66" i="1"/>
  <c r="E473" i="1"/>
  <c r="H1050" i="1"/>
  <c r="H1319" i="1"/>
  <c r="H1133" i="1"/>
  <c r="D824" i="1"/>
  <c r="H924" i="1"/>
  <c r="D538" i="1"/>
  <c r="E1206" i="1"/>
  <c r="E49" i="1"/>
  <c r="H85" i="1"/>
  <c r="E1171" i="1"/>
  <c r="D312" i="1"/>
  <c r="H1058" i="1"/>
  <c r="D1450" i="1"/>
  <c r="D412" i="1"/>
  <c r="H1052" i="1"/>
  <c r="E1258" i="1"/>
  <c r="D199" i="1"/>
  <c r="E825" i="1"/>
  <c r="D925" i="1"/>
  <c r="H518" i="1"/>
  <c r="H328" i="1"/>
  <c r="E879" i="1"/>
  <c r="H999" i="1"/>
  <c r="H210" i="1"/>
  <c r="E651" i="1"/>
  <c r="E1259" i="1"/>
  <c r="H286" i="1"/>
  <c r="E833" i="1"/>
  <c r="D1100" i="1"/>
  <c r="H53" i="1"/>
  <c r="D1354" i="1"/>
  <c r="H860" i="1"/>
  <c r="E1000" i="1"/>
  <c r="H1188" i="1"/>
  <c r="D479" i="1"/>
  <c r="H1078" i="1"/>
  <c r="E1324" i="1"/>
  <c r="D148" i="1"/>
  <c r="H408" i="1"/>
  <c r="E1082" i="1"/>
  <c r="D11" i="1"/>
  <c r="H489" i="1"/>
  <c r="E1057" i="1"/>
  <c r="H1276" i="1"/>
  <c r="D1200" i="1"/>
  <c r="D828" i="1"/>
  <c r="E929" i="1"/>
  <c r="E543" i="1"/>
  <c r="E1346" i="1"/>
  <c r="E1081" i="1"/>
  <c r="H1440" i="1"/>
  <c r="E376" i="1"/>
  <c r="H846" i="1"/>
  <c r="E976" i="1"/>
  <c r="D566" i="1"/>
  <c r="E177" i="1"/>
  <c r="H783" i="1"/>
  <c r="D92" i="1"/>
  <c r="D491" i="1"/>
  <c r="H1083" i="1"/>
  <c r="E1344" i="1"/>
  <c r="E1227" i="1"/>
  <c r="E847" i="1"/>
  <c r="E956" i="1"/>
  <c r="H546" i="1"/>
  <c r="H1261" i="1"/>
  <c r="D550" i="1"/>
  <c r="E683" i="1"/>
  <c r="H164" i="1"/>
  <c r="E684" i="1"/>
  <c r="E1269" i="1"/>
  <c r="H327" i="1"/>
  <c r="E880" i="1"/>
  <c r="D1117" i="1"/>
  <c r="H253" i="1"/>
  <c r="E204" i="1"/>
  <c r="H864" i="1"/>
  <c r="D1007" i="1"/>
  <c r="D1230" i="1"/>
  <c r="E192" i="1"/>
  <c r="E1365" i="1"/>
  <c r="D1359" i="1"/>
  <c r="D832" i="1"/>
  <c r="E959" i="1"/>
  <c r="D549" i="1"/>
  <c r="D27" i="1"/>
  <c r="H433" i="1"/>
  <c r="E850" i="1"/>
  <c r="H960" i="1"/>
  <c r="H570" i="1"/>
  <c r="H1017" i="1"/>
  <c r="D806" i="1"/>
  <c r="H454" i="1"/>
  <c r="D383" i="1"/>
  <c r="H835" i="1"/>
  <c r="E961" i="1"/>
  <c r="E553" i="1"/>
  <c r="D689" i="1"/>
  <c r="H330" i="1"/>
  <c r="E885" i="1"/>
  <c r="D1123" i="1"/>
  <c r="H56" i="1"/>
  <c r="E1028" i="1"/>
  <c r="E385" i="1"/>
  <c r="H1066" i="1"/>
  <c r="D1301" i="1"/>
  <c r="D370" i="1"/>
  <c r="H1154" i="1"/>
  <c r="E54" i="1"/>
  <c r="D462" i="1"/>
  <c r="H1067" i="1"/>
  <c r="E1302" i="1"/>
  <c r="D430" i="1"/>
  <c r="H836" i="1"/>
  <c r="E38" i="1"/>
  <c r="H919" i="1"/>
  <c r="D573" i="1"/>
  <c r="E814" i="1"/>
  <c r="D942" i="1"/>
  <c r="E1069" i="1"/>
  <c r="E1372" i="1"/>
  <c r="D1205" i="1"/>
  <c r="D1433" i="1"/>
  <c r="D77" i="1"/>
  <c r="E838" i="1"/>
  <c r="D965" i="1"/>
  <c r="E575" i="1"/>
  <c r="E174" i="1"/>
  <c r="E1432" i="1"/>
  <c r="D1244" i="1"/>
  <c r="E1232" i="1"/>
  <c r="D1248" i="1"/>
  <c r="H1391" i="1"/>
  <c r="H1018" i="1"/>
  <c r="H1142" i="1"/>
  <c r="H403" i="1"/>
  <c r="E1012" i="1"/>
  <c r="D922" i="1"/>
  <c r="E514" i="1"/>
  <c r="D280" i="1"/>
  <c r="H1277" i="1"/>
  <c r="D344" i="1"/>
  <c r="D1461" i="1"/>
  <c r="H216" i="1"/>
  <c r="D1070" i="1"/>
  <c r="D299" i="1"/>
  <c r="H161" i="1"/>
  <c r="E211" i="1"/>
  <c r="E735" i="1"/>
  <c r="H1398" i="1"/>
  <c r="E351" i="1"/>
  <c r="E906" i="1"/>
  <c r="H1216" i="1"/>
  <c r="D436" i="1"/>
  <c r="D69" i="1"/>
  <c r="E897" i="1"/>
  <c r="E488" i="1"/>
  <c r="H430" i="1"/>
  <c r="D919" i="1"/>
  <c r="H573" i="1"/>
  <c r="D814" i="1"/>
  <c r="E964" i="1"/>
  <c r="H103" i="1"/>
  <c r="D1372" i="1"/>
  <c r="H400" i="1"/>
  <c r="H1029" i="1"/>
  <c r="H437" i="1"/>
  <c r="D838" i="1"/>
  <c r="H965" i="1"/>
  <c r="D575" i="1"/>
  <c r="D174" i="1"/>
  <c r="D1432" i="1"/>
  <c r="E1244" i="1"/>
  <c r="D1232" i="1"/>
  <c r="H1248" i="1"/>
  <c r="E1391" i="1"/>
  <c r="E1018" i="1"/>
  <c r="D1142" i="1"/>
  <c r="D403" i="1"/>
  <c r="D1012" i="1"/>
  <c r="E922" i="1"/>
  <c r="D514" i="1"/>
  <c r="H166" i="1"/>
  <c r="D1277" i="1"/>
  <c r="E344" i="1"/>
  <c r="H130" i="1"/>
  <c r="D216" i="1"/>
  <c r="E1070" i="1"/>
  <c r="H375" i="1"/>
  <c r="E161" i="1"/>
  <c r="D211" i="1"/>
  <c r="H918" i="1"/>
  <c r="E1398" i="1"/>
  <c r="D351" i="1"/>
  <c r="E967" i="1"/>
  <c r="E1216" i="1"/>
  <c r="E436" i="1"/>
  <c r="D1014" i="1"/>
  <c r="D897" i="1"/>
  <c r="H488" i="1"/>
  <c r="H7" i="1"/>
  <c r="H940" i="1"/>
  <c r="H74" i="1"/>
  <c r="H814" i="1"/>
  <c r="D964" i="1"/>
  <c r="D103" i="1"/>
  <c r="H194" i="1"/>
  <c r="E400" i="1"/>
  <c r="D1029" i="1"/>
  <c r="H41" i="1"/>
  <c r="D854" i="1"/>
  <c r="D991" i="1"/>
  <c r="H941" i="1"/>
  <c r="H699" i="1"/>
  <c r="H390" i="1"/>
  <c r="H1404" i="1"/>
  <c r="D62" i="1"/>
  <c r="E1248" i="1"/>
  <c r="D1391" i="1"/>
  <c r="D1018" i="1"/>
  <c r="E1142" i="1"/>
  <c r="E403" i="1"/>
  <c r="H1012" i="1"/>
  <c r="H922" i="1"/>
  <c r="E535" i="1"/>
  <c r="D166" i="1"/>
  <c r="E1277" i="1"/>
  <c r="H517" i="1"/>
  <c r="E130" i="1"/>
  <c r="E216" i="1"/>
  <c r="H1139" i="1"/>
  <c r="D375" i="1"/>
  <c r="D161" i="1"/>
  <c r="H300" i="1"/>
  <c r="D918" i="1"/>
  <c r="D1398" i="1"/>
  <c r="H399" i="1"/>
  <c r="H967" i="1"/>
  <c r="D1216" i="1"/>
  <c r="H172" i="1"/>
  <c r="E1014" i="1"/>
  <c r="H897" i="1"/>
  <c r="H515" i="1"/>
  <c r="E7" i="1"/>
  <c r="D940" i="1"/>
  <c r="D74" i="1"/>
  <c r="E837" i="1"/>
  <c r="H964" i="1"/>
  <c r="E103" i="1"/>
  <c r="D194" i="1"/>
  <c r="D400" i="1"/>
  <c r="E1029" i="1"/>
  <c r="E41" i="1"/>
  <c r="E854" i="1"/>
  <c r="E991" i="1"/>
  <c r="E941" i="1"/>
  <c r="E699" i="1"/>
  <c r="E390" i="1"/>
  <c r="D1404" i="1"/>
  <c r="H151" i="1"/>
  <c r="H201" i="1"/>
  <c r="E1444" i="1"/>
  <c r="H905" i="1"/>
  <c r="H1213" i="1"/>
  <c r="H86" i="1"/>
  <c r="D822" i="1"/>
  <c r="E944" i="1"/>
  <c r="D535" i="1"/>
  <c r="E166" i="1"/>
  <c r="H129" i="1"/>
  <c r="E517" i="1"/>
  <c r="D130" i="1"/>
  <c r="H345" i="1"/>
  <c r="D1139" i="1"/>
  <c r="E375" i="1"/>
  <c r="H350" i="1"/>
  <c r="E300" i="1"/>
  <c r="E918" i="1"/>
  <c r="H1447" i="1"/>
  <c r="E399" i="1"/>
  <c r="D967" i="1"/>
  <c r="E1252" i="1"/>
  <c r="E172" i="1"/>
  <c r="H1014" i="1"/>
  <c r="D923" i="1"/>
  <c r="E515" i="1"/>
  <c r="D7" i="1"/>
  <c r="E988" i="1"/>
  <c r="E74" i="1"/>
  <c r="D837" i="1"/>
  <c r="D485" i="1"/>
  <c r="H114" i="1"/>
  <c r="E194" i="1"/>
  <c r="H200" i="1"/>
  <c r="D1306" i="1"/>
  <c r="D41" i="1"/>
  <c r="H854" i="1"/>
  <c r="H991" i="1"/>
  <c r="D941" i="1"/>
  <c r="D699" i="1"/>
  <c r="D390" i="1"/>
  <c r="D64" i="1"/>
  <c r="E151" i="1"/>
  <c r="E201" i="1"/>
  <c r="H1444" i="1"/>
  <c r="E905" i="1"/>
  <c r="D1213" i="1"/>
  <c r="E86" i="1"/>
  <c r="E839" i="1"/>
  <c r="D944" i="1"/>
  <c r="H535" i="1"/>
  <c r="H1209" i="1"/>
  <c r="D129" i="1"/>
  <c r="D517" i="1"/>
  <c r="H472" i="1"/>
  <c r="D345" i="1"/>
  <c r="E1139" i="1"/>
  <c r="H616" i="1"/>
  <c r="D350" i="1"/>
  <c r="D300" i="1"/>
  <c r="H1051" i="1"/>
  <c r="E1447" i="1"/>
  <c r="D399" i="1"/>
  <c r="D1049" i="1"/>
  <c r="H1252" i="1"/>
  <c r="D172" i="1"/>
  <c r="E823" i="1"/>
  <c r="E923" i="1"/>
  <c r="D515" i="1"/>
  <c r="D1032" i="1"/>
  <c r="D988" i="1"/>
  <c r="H435" i="1"/>
  <c r="H837" i="1"/>
  <c r="E485" i="1"/>
  <c r="D114" i="1"/>
  <c r="H866" i="1"/>
  <c r="E200" i="1"/>
  <c r="H1409" i="1"/>
  <c r="H1146" i="1"/>
  <c r="E871" i="1"/>
  <c r="E486" i="1"/>
  <c r="H995" i="1"/>
  <c r="H35" i="1"/>
  <c r="H583" i="1"/>
  <c r="E64" i="1"/>
  <c r="D151" i="1"/>
  <c r="D201" i="1"/>
  <c r="D1444" i="1"/>
  <c r="D905" i="1"/>
  <c r="E1213" i="1"/>
  <c r="D86" i="1"/>
  <c r="D839" i="1"/>
  <c r="H944" i="1"/>
  <c r="E559" i="1"/>
  <c r="E1209" i="1"/>
  <c r="E129" i="1"/>
  <c r="H1068" i="1"/>
  <c r="E472" i="1"/>
  <c r="E345" i="1"/>
  <c r="E1210" i="1"/>
  <c r="E616" i="1"/>
  <c r="E350" i="1"/>
  <c r="H386" i="1"/>
  <c r="D1051" i="1"/>
  <c r="D1447" i="1"/>
  <c r="H470" i="1"/>
  <c r="H1049" i="1"/>
  <c r="D1252" i="1"/>
  <c r="H442" i="1"/>
  <c r="D823" i="1"/>
  <c r="H923" i="1"/>
  <c r="D536" i="1"/>
  <c r="H1032" i="1"/>
  <c r="H988" i="1"/>
  <c r="E435" i="1"/>
  <c r="E853" i="1"/>
  <c r="D511" i="1"/>
  <c r="E114" i="1"/>
  <c r="E866" i="1"/>
  <c r="D372" i="1"/>
  <c r="D1409" i="1"/>
  <c r="E1146" i="1"/>
  <c r="D871" i="1"/>
  <c r="D486" i="1"/>
  <c r="E995" i="1"/>
  <c r="D35" i="1"/>
  <c r="H898" i="1"/>
  <c r="H298" i="1"/>
  <c r="H393" i="1"/>
  <c r="H475" i="1"/>
  <c r="H63" i="1"/>
  <c r="H963" i="1"/>
  <c r="H1250" i="1"/>
  <c r="D440" i="1"/>
  <c r="H839" i="1"/>
  <c r="H966" i="1"/>
  <c r="D559" i="1"/>
  <c r="D1209" i="1"/>
  <c r="H605" i="1"/>
  <c r="D1068" i="1"/>
  <c r="D472" i="1"/>
  <c r="H466" i="1"/>
  <c r="H1210" i="1"/>
  <c r="D616" i="1"/>
  <c r="H467" i="1"/>
  <c r="E386" i="1"/>
  <c r="E1051" i="1"/>
  <c r="H65" i="1"/>
  <c r="D470" i="1"/>
  <c r="E1049" i="1"/>
  <c r="H1317" i="1"/>
  <c r="E442" i="1"/>
  <c r="H823" i="1"/>
  <c r="D947" i="1"/>
  <c r="E536" i="1"/>
  <c r="E1032" i="1"/>
  <c r="E484" i="1"/>
  <c r="D435" i="1"/>
  <c r="D853" i="1"/>
  <c r="E511" i="1"/>
  <c r="H1275" i="1"/>
  <c r="D866" i="1"/>
  <c r="E372" i="1"/>
  <c r="E1409" i="1"/>
  <c r="D1146" i="1"/>
  <c r="H871" i="1"/>
  <c r="H486" i="1"/>
  <c r="D995" i="1"/>
  <c r="E35" i="1"/>
  <c r="E898" i="1"/>
  <c r="E298" i="1"/>
  <c r="E393" i="1"/>
  <c r="D475" i="1"/>
  <c r="D63" i="1"/>
  <c r="E963" i="1"/>
  <c r="E1250" i="1"/>
  <c r="H75" i="1"/>
  <c r="E855" i="1"/>
  <c r="E966" i="1"/>
  <c r="H559" i="1"/>
  <c r="H1087" i="1"/>
  <c r="E605" i="1"/>
  <c r="E1068" i="1"/>
  <c r="H724" i="1"/>
  <c r="E466" i="1"/>
  <c r="D1210" i="1"/>
  <c r="H731" i="1"/>
  <c r="E467" i="1"/>
  <c r="D386" i="1"/>
  <c r="H1161" i="1"/>
  <c r="E65" i="1"/>
  <c r="E470" i="1"/>
  <c r="H1072" i="1"/>
  <c r="E1317" i="1"/>
  <c r="D442" i="1"/>
  <c r="E840" i="1"/>
  <c r="E947" i="1"/>
  <c r="H536" i="1"/>
  <c r="E795" i="1"/>
  <c r="D484" i="1"/>
  <c r="H37" i="1"/>
  <c r="D894" i="1"/>
  <c r="H511" i="1"/>
  <c r="D1275" i="1"/>
  <c r="H465" i="1"/>
  <c r="H872" i="1"/>
  <c r="H1467" i="1"/>
  <c r="H42" i="1"/>
  <c r="D895" i="1"/>
  <c r="D512" i="1"/>
  <c r="H347" i="1"/>
  <c r="D297" i="1"/>
  <c r="D898" i="1"/>
  <c r="D298" i="1"/>
  <c r="D393" i="1"/>
  <c r="E475" i="1"/>
  <c r="E63" i="1"/>
  <c r="D963" i="1"/>
  <c r="E1312" i="1"/>
  <c r="D75" i="1"/>
  <c r="D855" i="1"/>
  <c r="D966" i="1"/>
  <c r="D577" i="1"/>
  <c r="E1087" i="1"/>
  <c r="D605" i="1"/>
  <c r="H1128" i="1"/>
  <c r="E724" i="1"/>
  <c r="D466" i="1"/>
  <c r="H67" i="1"/>
  <c r="E731" i="1"/>
  <c r="D467" i="1"/>
  <c r="H478" i="1"/>
  <c r="E1161" i="1"/>
  <c r="D65" i="1"/>
  <c r="H532" i="1"/>
  <c r="E1072" i="1"/>
  <c r="D1317" i="1"/>
  <c r="H76" i="1"/>
  <c r="D840" i="1"/>
  <c r="H947" i="1"/>
  <c r="D560" i="1"/>
  <c r="D795" i="1"/>
  <c r="H484" i="1"/>
  <c r="E37" i="1"/>
  <c r="E894" i="1"/>
  <c r="H531" i="1"/>
  <c r="E1275" i="1"/>
  <c r="E465" i="1"/>
  <c r="E872" i="1"/>
  <c r="E1467" i="1"/>
  <c r="E42" i="1"/>
  <c r="E895" i="1"/>
  <c r="E512" i="1"/>
  <c r="E347" i="1"/>
  <c r="H721" i="1"/>
  <c r="H1035" i="1"/>
  <c r="H609" i="1"/>
  <c r="H1016" i="1"/>
  <c r="E887" i="1"/>
  <c r="H219" i="1"/>
  <c r="H1048" i="1"/>
  <c r="D1312" i="1"/>
  <c r="E75" i="1"/>
  <c r="H855" i="1"/>
  <c r="E993" i="1"/>
  <c r="E577" i="1"/>
  <c r="D1087" i="1"/>
  <c r="H1305" i="1"/>
  <c r="D1128" i="1"/>
  <c r="D724" i="1"/>
  <c r="H522" i="1"/>
  <c r="E67" i="1"/>
  <c r="D731" i="1"/>
  <c r="H72" i="1"/>
  <c r="E478" i="1"/>
  <c r="D1161" i="1"/>
  <c r="H162" i="1"/>
  <c r="D532" i="1"/>
  <c r="D1072" i="1"/>
  <c r="H1413" i="1"/>
  <c r="E76" i="1"/>
  <c r="H840" i="1"/>
  <c r="E968" i="1"/>
  <c r="E560" i="1"/>
  <c r="E869" i="1"/>
  <c r="H508" i="1"/>
  <c r="D37" i="1"/>
  <c r="H894" i="1"/>
  <c r="D531" i="1"/>
  <c r="H1030" i="1"/>
  <c r="D465" i="1"/>
  <c r="D872" i="1"/>
  <c r="D1467" i="1"/>
  <c r="D42" i="1"/>
  <c r="H895" i="1"/>
  <c r="H512" i="1"/>
  <c r="D31" i="1"/>
  <c r="D721" i="1"/>
  <c r="D1035" i="1"/>
  <c r="E609" i="1"/>
  <c r="E1016" i="1"/>
  <c r="D887" i="1"/>
  <c r="E219" i="1"/>
  <c r="H1071" i="1"/>
  <c r="H1410" i="1"/>
  <c r="H1175" i="1"/>
  <c r="H874" i="1"/>
  <c r="D993" i="1"/>
  <c r="H577" i="1"/>
  <c r="H117" i="1"/>
  <c r="D1305" i="1"/>
  <c r="E1128" i="1"/>
  <c r="H1156" i="1"/>
  <c r="D522" i="1"/>
  <c r="D67" i="1"/>
  <c r="H1157" i="1"/>
  <c r="E72" i="1"/>
  <c r="D478" i="1"/>
  <c r="H1246" i="1"/>
  <c r="E162" i="1"/>
  <c r="E532" i="1"/>
  <c r="D1096" i="1"/>
  <c r="E1413" i="1"/>
  <c r="D76" i="1"/>
  <c r="D856" i="1"/>
  <c r="D968" i="1"/>
  <c r="H560" i="1"/>
  <c r="D869" i="1"/>
  <c r="E508" i="1"/>
  <c r="H1137" i="1"/>
  <c r="D920" i="1"/>
  <c r="E531" i="1"/>
  <c r="E1030" i="1"/>
  <c r="H951" i="1"/>
  <c r="H1308" i="1"/>
  <c r="H402" i="1"/>
  <c r="E1011" i="1"/>
  <c r="H921" i="1"/>
  <c r="D534" i="1"/>
  <c r="E31" i="1"/>
  <c r="E721" i="1"/>
  <c r="E1035" i="1"/>
  <c r="D609" i="1"/>
  <c r="D1016" i="1"/>
  <c r="H887" i="1"/>
  <c r="D219" i="1"/>
  <c r="D1071" i="1"/>
  <c r="E1410" i="1"/>
  <c r="E1175" i="1"/>
  <c r="D874" i="1"/>
  <c r="H993" i="1"/>
  <c r="H401" i="1"/>
  <c r="D117" i="1"/>
  <c r="E1305" i="1"/>
  <c r="H1304" i="1"/>
  <c r="E1156" i="1"/>
  <c r="E522" i="1"/>
  <c r="H131" i="1"/>
  <c r="D1157" i="1"/>
  <c r="D72" i="1"/>
  <c r="H626" i="1"/>
  <c r="E1246" i="1"/>
  <c r="D162" i="1"/>
  <c r="H741" i="1"/>
  <c r="E1096" i="1"/>
  <c r="D1413" i="1"/>
  <c r="D1272" i="1"/>
  <c r="E856" i="1"/>
  <c r="H968" i="1"/>
  <c r="E578" i="1"/>
  <c r="E893" i="1"/>
  <c r="D508" i="1"/>
  <c r="E1419" i="1"/>
  <c r="E920" i="1"/>
  <c r="D555" i="1"/>
  <c r="H1122" i="1"/>
  <c r="D951" i="1"/>
  <c r="D1308" i="1"/>
  <c r="E402" i="1"/>
  <c r="D1011" i="1"/>
  <c r="D921" i="1"/>
  <c r="E557" i="1"/>
  <c r="H1063" i="1"/>
  <c r="H1222" i="1"/>
  <c r="H1092" i="1"/>
  <c r="H1034" i="1"/>
  <c r="H1047" i="1"/>
  <c r="H1037" i="1"/>
  <c r="D394" i="1"/>
  <c r="E1071" i="1"/>
  <c r="D1410" i="1"/>
  <c r="D1175" i="1"/>
  <c r="E874" i="1"/>
  <c r="H487" i="1"/>
  <c r="D401" i="1"/>
  <c r="E117" i="1"/>
  <c r="H215" i="1"/>
  <c r="D1304" i="1"/>
  <c r="D1156" i="1"/>
  <c r="H958" i="1"/>
  <c r="D131" i="1"/>
  <c r="E1157" i="1"/>
  <c r="H132" i="1"/>
  <c r="E626" i="1"/>
  <c r="D1246" i="1"/>
  <c r="H223" i="1"/>
  <c r="D741" i="1"/>
  <c r="H1096" i="1"/>
  <c r="H1469" i="1"/>
  <c r="H1272" i="1"/>
  <c r="H856" i="1"/>
  <c r="H994" i="1"/>
  <c r="D578" i="1"/>
  <c r="D893" i="1"/>
  <c r="H530" i="1"/>
  <c r="E1010" i="1"/>
  <c r="H920" i="1"/>
  <c r="E555" i="1"/>
  <c r="E1122" i="1"/>
  <c r="E951" i="1"/>
  <c r="E1308" i="1"/>
  <c r="D402" i="1"/>
  <c r="H1011" i="1"/>
  <c r="E921" i="1"/>
  <c r="D557" i="1"/>
  <c r="D1063" i="1"/>
  <c r="E1222" i="1"/>
  <c r="D1092" i="1"/>
  <c r="D1034" i="1"/>
  <c r="D1047" i="1"/>
  <c r="E1037" i="1"/>
  <c r="H1013" i="1"/>
  <c r="H1095" i="1"/>
  <c r="H1468" i="1"/>
  <c r="H68" i="1"/>
  <c r="E896" i="1"/>
  <c r="D487" i="1"/>
  <c r="E401" i="1"/>
  <c r="H596" i="1"/>
  <c r="E215" i="1"/>
  <c r="E1304" i="1"/>
  <c r="H1384" i="1"/>
  <c r="E958" i="1"/>
  <c r="E131" i="1"/>
  <c r="H1325" i="1"/>
  <c r="E132" i="1"/>
  <c r="D626" i="1"/>
  <c r="H1327" i="1"/>
  <c r="E223" i="1"/>
  <c r="E741" i="1"/>
  <c r="E1147" i="1"/>
  <c r="D1469" i="1"/>
  <c r="E1272" i="1"/>
  <c r="E875" i="1"/>
  <c r="E994" i="1"/>
  <c r="H578" i="1"/>
  <c r="H893" i="1"/>
  <c r="E530" i="1"/>
  <c r="D1010" i="1"/>
  <c r="E942" i="1"/>
  <c r="H555" i="1"/>
  <c r="D1122" i="1"/>
  <c r="H1205" i="1"/>
  <c r="E1433" i="1"/>
  <c r="H77" i="1"/>
  <c r="H817" i="1"/>
  <c r="H943" i="1"/>
  <c r="H557" i="1"/>
  <c r="E1063" i="1"/>
  <c r="D1222" i="1"/>
  <c r="E1092" i="1"/>
  <c r="E1034" i="1"/>
  <c r="E1047" i="1"/>
  <c r="E1236" i="1"/>
  <c r="E1013" i="1"/>
  <c r="E1095" i="1"/>
  <c r="D1468" i="1"/>
  <c r="E68" i="1"/>
  <c r="D896" i="1"/>
  <c r="E487" i="1"/>
  <c r="H280" i="1"/>
  <c r="E596" i="1"/>
  <c r="D215" i="1"/>
  <c r="H1461" i="1"/>
  <c r="D1384" i="1"/>
  <c r="D958" i="1"/>
  <c r="H299" i="1"/>
  <c r="E1325" i="1"/>
  <c r="D132" i="1"/>
  <c r="H735" i="1"/>
  <c r="E1327" i="1"/>
  <c r="D223" i="1"/>
  <c r="H906" i="1"/>
  <c r="H1147" i="1"/>
  <c r="E1469" i="1"/>
  <c r="H69" i="1"/>
  <c r="D875" i="1"/>
  <c r="D994" i="1"/>
  <c r="E919" i="1"/>
  <c r="D530" i="1"/>
  <c r="H1010" i="1"/>
  <c r="H942" i="1"/>
  <c r="E574" i="1"/>
  <c r="H1372" i="1"/>
  <c r="E1205" i="1"/>
  <c r="H1433" i="1"/>
  <c r="E77" i="1"/>
  <c r="D817" i="1"/>
  <c r="E965" i="1"/>
  <c r="H575" i="1"/>
  <c r="H174" i="1"/>
  <c r="H1432" i="1"/>
  <c r="H1244" i="1"/>
  <c r="H1232" i="1"/>
  <c r="H1094" i="1"/>
  <c r="D1236" i="1"/>
  <c r="D1013" i="1"/>
  <c r="D1095" i="1"/>
  <c r="E1468" i="1"/>
  <c r="D68" i="1"/>
  <c r="H896" i="1"/>
  <c r="H514" i="1"/>
  <c r="E280" i="1"/>
  <c r="D596" i="1"/>
  <c r="H344" i="1"/>
  <c r="E1461" i="1"/>
  <c r="E1384" i="1"/>
  <c r="H1070" i="1"/>
  <c r="E299" i="1"/>
  <c r="D1325" i="1"/>
  <c r="H211" i="1"/>
  <c r="D735" i="1"/>
  <c r="D1327" i="1"/>
  <c r="H351" i="1"/>
  <c r="D906" i="1"/>
  <c r="D1147" i="1"/>
  <c r="H436" i="1"/>
  <c r="E69" i="1"/>
  <c r="H875" i="1"/>
  <c r="D488" i="1"/>
  <c r="K1273" i="1" l="1"/>
  <c r="K1414" i="1"/>
  <c r="K1439" i="1"/>
  <c r="K1109" i="1"/>
  <c r="K1008" i="1"/>
  <c r="K916" i="1"/>
  <c r="K185" i="1"/>
  <c r="K82" i="1"/>
  <c r="K1012" i="1"/>
  <c r="K170" i="1"/>
  <c r="K1469" i="1"/>
  <c r="K182" i="1"/>
  <c r="K210" i="1"/>
  <c r="K384" i="1"/>
  <c r="K1107" i="1"/>
  <c r="K846" i="1"/>
  <c r="K762" i="1"/>
  <c r="K882" i="1"/>
  <c r="K500" i="1"/>
  <c r="K1185" i="1"/>
  <c r="K876" i="1"/>
  <c r="K810" i="1"/>
  <c r="K745" i="1"/>
  <c r="K1256" i="1"/>
  <c r="K291" i="1"/>
  <c r="K550" i="1"/>
  <c r="K7" i="1"/>
  <c r="K558" i="1"/>
  <c r="K113" i="1"/>
  <c r="K304" i="1"/>
  <c r="K1004" i="1"/>
  <c r="K177" i="1"/>
  <c r="K1115" i="1"/>
  <c r="K1267" i="1"/>
  <c r="K742" i="1"/>
  <c r="K1403" i="1"/>
  <c r="K1194" i="1"/>
  <c r="K548" i="1"/>
  <c r="K1342" i="1"/>
  <c r="K346" i="1"/>
  <c r="K200" i="1"/>
  <c r="K27" i="1"/>
  <c r="K376" i="1"/>
  <c r="K57" i="1"/>
  <c r="K582" i="1"/>
  <c r="K1456" i="1"/>
  <c r="K1425" i="1"/>
  <c r="K1025" i="1"/>
  <c r="K64" i="1"/>
  <c r="K1339" i="1"/>
  <c r="K502" i="1"/>
  <c r="K327" i="1"/>
  <c r="K1451" i="1"/>
  <c r="K904" i="1"/>
  <c r="K430" i="1"/>
  <c r="K164" i="1"/>
  <c r="K826" i="1"/>
  <c r="K992" i="1"/>
  <c r="K1207" i="1"/>
  <c r="K927" i="1"/>
  <c r="K1206" i="1"/>
  <c r="K491" i="1"/>
  <c r="K1423" i="1"/>
  <c r="K166" i="1"/>
  <c r="K1191" i="1"/>
  <c r="K1233" i="1"/>
  <c r="K370" i="1"/>
  <c r="K1227" i="1"/>
  <c r="K783" i="1"/>
  <c r="K18" i="1"/>
  <c r="K1165" i="1"/>
  <c r="K1168" i="1"/>
  <c r="K341" i="1"/>
  <c r="K305" i="1"/>
  <c r="K1105" i="1"/>
  <c r="K1226" i="1"/>
  <c r="K777" i="1"/>
  <c r="K751" i="1"/>
  <c r="K84" i="1"/>
  <c r="K1418" i="1"/>
  <c r="K1017" i="1"/>
  <c r="K490" i="1"/>
  <c r="K1033" i="1"/>
  <c r="K1200" i="1"/>
  <c r="K458" i="1"/>
  <c r="K571" i="1"/>
  <c r="K1186" i="1"/>
  <c r="K130" i="1"/>
  <c r="K438" i="1"/>
  <c r="K158" i="1"/>
  <c r="K1455" i="1"/>
  <c r="K114" i="1"/>
  <c r="K1015" i="1"/>
  <c r="K29" i="1"/>
  <c r="K1111" i="1"/>
  <c r="K524" i="1"/>
  <c r="K1428" i="1"/>
  <c r="K489" i="1"/>
  <c r="K594" i="1"/>
  <c r="K87" i="1"/>
  <c r="K1346" i="1"/>
  <c r="K1351" i="1"/>
  <c r="K1356" i="1"/>
  <c r="K1299" i="1"/>
  <c r="K850" i="1"/>
  <c r="K425" i="1"/>
  <c r="K429" i="1"/>
  <c r="K252" i="1"/>
  <c r="K1352" i="1"/>
  <c r="K40" i="1"/>
  <c r="K1201" i="1"/>
  <c r="K834" i="1"/>
  <c r="K290" i="1"/>
  <c r="K580" i="1"/>
  <c r="K1372" i="1"/>
  <c r="K112" i="1"/>
  <c r="K14" i="1"/>
  <c r="K1407" i="1"/>
  <c r="K398" i="1"/>
  <c r="K369" i="1"/>
  <c r="K408" i="1"/>
  <c r="K80" i="1"/>
  <c r="K301" i="1"/>
  <c r="K1195" i="1"/>
  <c r="K109" i="1"/>
  <c r="K969" i="1"/>
  <c r="K1260" i="1"/>
  <c r="K439" i="1"/>
  <c r="K556" i="1"/>
  <c r="K298" i="1"/>
  <c r="K1166" i="1"/>
  <c r="K1361" i="1"/>
  <c r="K339" i="1"/>
  <c r="K499" i="1"/>
  <c r="K257" i="1"/>
  <c r="K1209" i="1"/>
  <c r="K1211" i="1"/>
  <c r="K1291" i="1"/>
  <c r="K56" i="1"/>
  <c r="K1187" i="1"/>
  <c r="K1024" i="1"/>
  <c r="K35" i="1"/>
  <c r="K285" i="1"/>
  <c r="K1063" i="1"/>
  <c r="K202" i="1"/>
  <c r="K684" i="1"/>
  <c r="K1116" i="1"/>
  <c r="K1402" i="1"/>
  <c r="K1163" i="1"/>
  <c r="K1122" i="1"/>
  <c r="K1136" i="1"/>
  <c r="K788" i="1"/>
  <c r="K1305" i="1"/>
  <c r="K731" i="1"/>
  <c r="K1098" i="1"/>
  <c r="K871" i="1"/>
  <c r="K494" i="1"/>
  <c r="K372" i="1"/>
  <c r="K1330" i="1"/>
  <c r="K312" i="1"/>
  <c r="K1448" i="1"/>
  <c r="K95" i="1"/>
  <c r="K552" i="1"/>
  <c r="K91" i="1"/>
  <c r="K407" i="1"/>
  <c r="K626" i="1"/>
  <c r="K340" i="1"/>
  <c r="K1137" i="1"/>
  <c r="K864" i="1"/>
  <c r="K101" i="1"/>
  <c r="K239" i="1"/>
  <c r="K709" i="1"/>
  <c r="K79" i="1"/>
  <c r="K1156" i="1"/>
  <c r="K525" i="1"/>
  <c r="K1432" i="1"/>
  <c r="K1429" i="1"/>
  <c r="K371" i="1"/>
  <c r="K568" i="1"/>
  <c r="K520" i="1"/>
  <c r="K132" i="1"/>
  <c r="K1306" i="1"/>
  <c r="K389" i="1"/>
  <c r="K1202" i="1"/>
  <c r="K583" i="1"/>
  <c r="K194" i="1"/>
  <c r="K907" i="1"/>
  <c r="K464" i="1"/>
  <c r="K67" i="1"/>
  <c r="K999" i="1"/>
  <c r="K448" i="1"/>
  <c r="K288" i="1"/>
  <c r="K188" i="1"/>
  <c r="K1344" i="1"/>
  <c r="K995" i="1"/>
  <c r="K41" i="1"/>
  <c r="K421" i="1"/>
  <c r="K231" i="1"/>
  <c r="K814" i="1"/>
  <c r="K49" i="1"/>
  <c r="K894" i="1"/>
  <c r="K858" i="1"/>
  <c r="K329" i="1"/>
  <c r="K38" i="1"/>
  <c r="K1135" i="1"/>
  <c r="K69" i="1"/>
  <c r="K930" i="1"/>
  <c r="K824" i="1"/>
  <c r="K1134" i="1"/>
  <c r="K1327" i="1"/>
  <c r="K833" i="1"/>
  <c r="K1354" i="1"/>
  <c r="K1188" i="1"/>
  <c r="K262" i="1"/>
  <c r="K1171" i="1"/>
  <c r="K334" i="1"/>
  <c r="K1147" i="1"/>
  <c r="K443" i="1"/>
  <c r="K721" i="1"/>
  <c r="K1161" i="1"/>
  <c r="K910" i="1"/>
  <c r="K551" i="1"/>
  <c r="K1208" i="1"/>
  <c r="K699" i="1"/>
  <c r="K1370" i="1"/>
  <c r="K385" i="1"/>
  <c r="K174" i="1"/>
  <c r="K460" i="1"/>
  <c r="K596" i="1"/>
  <c r="K1302" i="1"/>
  <c r="K211" i="1"/>
  <c r="K948" i="1"/>
  <c r="K1035" i="1"/>
  <c r="K952" i="1"/>
  <c r="K570" i="1"/>
  <c r="K424" i="1"/>
  <c r="K775" i="1"/>
  <c r="K506" i="1"/>
  <c r="K953" i="1"/>
  <c r="K543" i="1"/>
  <c r="K923" i="1"/>
  <c r="K950" i="1"/>
  <c r="K1253" i="1"/>
  <c r="K937" i="1"/>
  <c r="K951" i="1"/>
  <c r="K724" i="1"/>
  <c r="K896" i="1"/>
  <c r="K1164" i="1"/>
  <c r="K855" i="1"/>
  <c r="K822" i="1"/>
  <c r="K336" i="1"/>
  <c r="K165" i="1"/>
  <c r="K1254" i="1"/>
  <c r="K151" i="1"/>
  <c r="K518" i="1"/>
  <c r="K75" i="1"/>
  <c r="K1020" i="1"/>
  <c r="K34" i="1"/>
  <c r="K1140" i="1"/>
  <c r="K1218" i="1"/>
  <c r="K943" i="1"/>
  <c r="K616" i="1"/>
  <c r="K11" i="1"/>
  <c r="K1047" i="1"/>
  <c r="K899" i="1"/>
  <c r="K299" i="1"/>
  <c r="K445" i="1"/>
  <c r="K1178" i="1"/>
  <c r="K92" i="1"/>
  <c r="K259" i="1"/>
  <c r="K643" i="1"/>
  <c r="K74" i="1"/>
  <c r="K859" i="1"/>
  <c r="K572" i="1"/>
  <c r="K546" i="1"/>
  <c r="K401" i="1"/>
  <c r="K895" i="1"/>
  <c r="K436" i="1"/>
  <c r="K1053" i="1"/>
  <c r="K1014" i="1"/>
  <c r="K1193" i="1"/>
  <c r="K609" i="1"/>
  <c r="K193" i="1"/>
  <c r="K1051" i="1"/>
  <c r="K1220" i="1"/>
  <c r="K399" i="1"/>
  <c r="K411" i="1"/>
  <c r="K484" i="1"/>
  <c r="K1450" i="1"/>
  <c r="K1420" i="1"/>
  <c r="K1457" i="1"/>
  <c r="K440" i="1"/>
  <c r="K178" i="1"/>
  <c r="K1404" i="1"/>
  <c r="K1277" i="1"/>
  <c r="K1222" i="1"/>
  <c r="K932" i="1"/>
  <c r="K1340" i="1"/>
  <c r="K1131" i="1"/>
  <c r="K531" i="1"/>
  <c r="K1231" i="1"/>
  <c r="K772" i="1"/>
  <c r="K569" i="1"/>
  <c r="K1139" i="1"/>
  <c r="K771" i="1"/>
  <c r="K1376" i="1"/>
  <c r="K387" i="1"/>
  <c r="K222" i="1"/>
  <c r="K335" i="1"/>
  <c r="K431" i="1"/>
  <c r="K990" i="1"/>
  <c r="K31" i="1"/>
  <c r="K42" i="1"/>
  <c r="K172" i="1"/>
  <c r="K8" i="1"/>
  <c r="K36" i="1"/>
  <c r="K642" i="1"/>
  <c r="K1138" i="1"/>
  <c r="K1232" i="1"/>
  <c r="K1018" i="1"/>
  <c r="K958" i="1"/>
  <c r="K854" i="1"/>
  <c r="K1175" i="1"/>
  <c r="K770" i="1"/>
  <c r="K1444" i="1"/>
  <c r="K1259" i="1"/>
  <c r="K986" i="1"/>
  <c r="K938" i="1"/>
  <c r="K447" i="1"/>
  <c r="K292" i="1"/>
  <c r="K1034" i="1"/>
  <c r="K392" i="1"/>
  <c r="K1154" i="1"/>
  <c r="K253" i="1"/>
  <c r="K103" i="1"/>
  <c r="K232" i="1"/>
  <c r="K1011" i="1"/>
  <c r="K1261" i="1"/>
  <c r="K76" i="1"/>
  <c r="K510" i="1"/>
  <c r="K472" i="1"/>
  <c r="K522" i="1"/>
  <c r="K1431" i="1"/>
  <c r="K1335" i="1"/>
  <c r="K381" i="1"/>
  <c r="K1074" i="1"/>
  <c r="K286" i="1"/>
  <c r="K53" i="1"/>
  <c r="K831" i="1"/>
  <c r="K1048" i="1"/>
  <c r="K225" i="1"/>
  <c r="K300" i="1"/>
  <c r="K1398" i="1"/>
  <c r="K307" i="1"/>
  <c r="K1058" i="1"/>
  <c r="K1289" i="1"/>
  <c r="K1325" i="1"/>
  <c r="K1216" i="1"/>
  <c r="K505" i="1"/>
  <c r="K509" i="1"/>
  <c r="K93" i="1"/>
  <c r="K191" i="1"/>
  <c r="K900" i="1"/>
  <c r="K1198" i="1"/>
  <c r="K417" i="1"/>
  <c r="K835" i="1"/>
  <c r="K774" i="1"/>
  <c r="K941" i="1"/>
  <c r="K1086" i="1"/>
  <c r="K270" i="1"/>
  <c r="K1263" i="1"/>
  <c r="K1297" i="1"/>
  <c r="K61" i="1"/>
  <c r="K837" i="1"/>
  <c r="K735" i="1"/>
  <c r="K39" i="1"/>
  <c r="K1301" i="1"/>
  <c r="K511" i="1"/>
  <c r="K605" i="1"/>
  <c r="K347" i="1"/>
  <c r="K453" i="1"/>
  <c r="K353" i="1"/>
  <c r="K326" i="1"/>
  <c r="K603" i="1"/>
  <c r="K149" i="1"/>
  <c r="K62" i="1"/>
  <c r="K576" i="1"/>
  <c r="K269" i="1"/>
  <c r="K459" i="1"/>
  <c r="K1298" i="1"/>
  <c r="K512" i="1"/>
  <c r="K433" i="1"/>
  <c r="K795" i="1"/>
  <c r="K823" i="1"/>
  <c r="K1016" i="1"/>
  <c r="K840" i="1"/>
  <c r="K201" i="1"/>
  <c r="K1249" i="1"/>
  <c r="K700" i="1"/>
  <c r="K1026" i="1"/>
  <c r="K37" i="1"/>
  <c r="K402" i="1"/>
  <c r="K549" i="1"/>
  <c r="K738" i="1"/>
  <c r="K1304" i="1"/>
  <c r="K1293" i="1"/>
  <c r="K1244" i="1"/>
  <c r="K1103" i="1"/>
  <c r="K1391" i="1"/>
  <c r="K913" i="1"/>
  <c r="K72" i="1"/>
  <c r="K1199" i="1"/>
  <c r="K444" i="1"/>
  <c r="K881" i="1"/>
  <c r="K527" i="1"/>
  <c r="K786" i="1"/>
  <c r="K13" i="1"/>
  <c r="K435" i="1"/>
  <c r="K224" i="1"/>
  <c r="K1146" i="1"/>
  <c r="K117" i="1"/>
  <c r="K1272" i="1"/>
  <c r="K1282" i="1"/>
  <c r="K413" i="1"/>
  <c r="K68" i="1"/>
  <c r="K598" i="1"/>
  <c r="K465" i="1"/>
  <c r="K1421" i="1"/>
  <c r="K161" i="1"/>
  <c r="K199" i="1"/>
  <c r="K982" i="1"/>
  <c r="K545" i="1"/>
  <c r="K146" i="1"/>
  <c r="K1384" i="1"/>
  <c r="K1019" i="1"/>
  <c r="K878" i="1"/>
  <c r="K903" i="1"/>
  <c r="K144" i="1"/>
  <c r="K860" i="1"/>
  <c r="K993" i="1"/>
  <c r="K403" i="1"/>
  <c r="K1003" i="1"/>
  <c r="K1205" i="1"/>
  <c r="K375" i="1"/>
  <c r="K651" i="1"/>
  <c r="K663" i="1"/>
  <c r="K1141" i="1"/>
  <c r="K140" i="1"/>
  <c r="K1155" i="1"/>
  <c r="K857" i="1"/>
  <c r="K150" i="1"/>
  <c r="K256" i="1"/>
  <c r="K1221" i="1"/>
  <c r="K893" i="1"/>
  <c r="K1028" i="1"/>
  <c r="K1005" i="1"/>
  <c r="K1022" i="1"/>
  <c r="K297" i="1"/>
  <c r="K77" i="1"/>
  <c r="K131" i="1"/>
  <c r="K581" i="1"/>
  <c r="K1246" i="1"/>
  <c r="K437" i="1"/>
  <c r="K127" i="1"/>
  <c r="K790" i="1"/>
  <c r="K136" i="1"/>
  <c r="K1460" i="1"/>
  <c r="K1082" i="1"/>
  <c r="K1069" i="1"/>
  <c r="K1229" i="1"/>
  <c r="K404" i="1"/>
  <c r="K1056" i="1"/>
  <c r="K1430" i="1"/>
  <c r="K560" i="1"/>
  <c r="K215" i="1"/>
  <c r="K474" i="1"/>
  <c r="K148" i="1"/>
  <c r="K354" i="1"/>
  <c r="K478" i="1"/>
  <c r="K1433" i="1"/>
  <c r="K806" i="1"/>
  <c r="K1133" i="1"/>
  <c r="K145" i="1"/>
  <c r="K1148" i="1"/>
  <c r="K844" i="1"/>
  <c r="K888" i="1"/>
  <c r="K1037" i="1"/>
  <c r="K442" i="1"/>
  <c r="K1449" i="1"/>
  <c r="K129" i="1"/>
  <c r="K1269" i="1"/>
  <c r="K348" i="1"/>
  <c r="K30" i="1"/>
  <c r="K121" i="1"/>
  <c r="K187" i="1"/>
  <c r="K428" i="1"/>
  <c r="K322" i="1"/>
  <c r="K358" i="1"/>
  <c r="K361" i="1"/>
  <c r="K58" i="1"/>
  <c r="K866" i="1"/>
  <c r="K1236" i="1"/>
  <c r="K400" i="1"/>
  <c r="K498" i="1"/>
  <c r="K533" i="1"/>
  <c r="K168" i="1"/>
  <c r="K86" i="1"/>
  <c r="K584" i="1"/>
  <c r="K289" i="1"/>
  <c r="K83" i="1"/>
  <c r="K918" i="1"/>
  <c r="K573" i="1"/>
  <c r="K889" i="1"/>
  <c r="K532" i="1"/>
  <c r="K356" i="1"/>
  <c r="K274" i="1"/>
  <c r="K873" i="1"/>
  <c r="K100" i="1"/>
  <c r="K1275" i="1"/>
  <c r="K979" i="1"/>
  <c r="K716" i="1"/>
  <c r="K1262" i="1"/>
  <c r="K1359" i="1"/>
  <c r="K872" i="1"/>
  <c r="K383" i="1"/>
  <c r="K1006" i="1"/>
  <c r="K204" i="1"/>
  <c r="K1400" i="1"/>
  <c r="K984" i="1"/>
  <c r="K85" i="1"/>
  <c r="K344" i="1"/>
  <c r="K1308" i="1"/>
  <c r="K887" i="1"/>
  <c r="K517" i="1"/>
  <c r="K1157" i="1"/>
  <c r="K475" i="1"/>
  <c r="K255" i="1"/>
  <c r="K386" i="1"/>
  <c r="K213" i="1"/>
  <c r="K541" i="1"/>
  <c r="K947" i="1"/>
  <c r="K1405" i="1"/>
  <c r="K1447" i="1"/>
  <c r="K879" i="1"/>
  <c r="K575" i="1"/>
  <c r="K746" i="1"/>
  <c r="K6" i="1"/>
</calcChain>
</file>

<file path=xl/sharedStrings.xml><?xml version="1.0" encoding="utf-8"?>
<sst xmlns="http://schemas.openxmlformats.org/spreadsheetml/2006/main" count="31589" uniqueCount="16203">
  <si>
    <t>Input param</t>
  </si>
  <si>
    <t>Total</t>
  </si>
  <si>
    <t>Instance</t>
  </si>
  <si>
    <t>Set</t>
  </si>
  <si>
    <t>Name</t>
  </si>
  <si>
    <t>Rows</t>
  </si>
  <si>
    <t>Cols</t>
  </si>
  <si>
    <t>IP Objective</t>
  </si>
  <si>
    <t>LP Objective</t>
  </si>
  <si>
    <t>BOUND INFO</t>
  </si>
  <si>
    <t>BB INFO</t>
  </si>
  <si>
    <t>ORIG PROB INFO</t>
  </si>
  <si>
    <t>CLEANED PROB INFO</t>
  </si>
  <si>
    <t>FULL BB INFO</t>
  </si>
  <si>
    <t>END</t>
  </si>
  <si>
    <t>INSTANCE</t>
  </si>
  <si>
    <t>STRATEGY</t>
  </si>
  <si>
    <t>ORIG LP OBJ</t>
  </si>
  <si>
    <t>CLEANED LP OBJ</t>
  </si>
  <si>
    <t>ORIG FIRST GUR NODES</t>
  </si>
  <si>
    <t>CLEANED FIRST GUR NODES</t>
  </si>
  <si>
    <t>ORIG BEST GUR NODES</t>
  </si>
  <si>
    <t>CLEANED BEST GUR NODES</t>
  </si>
  <si>
    <t>ORIG FIRST GUR TIME</t>
  </si>
  <si>
    <t>CLEANED FIRST GUR TIME</t>
  </si>
  <si>
    <t>ORIG BEST GUR TIME</t>
  </si>
  <si>
    <t>CLEANED BEST GUR TIME</t>
  </si>
  <si>
    <t>ORIG ROWS</t>
  </si>
  <si>
    <t>ORIG COLS</t>
  </si>
  <si>
    <t>ORIG NUM FRAC</t>
  </si>
  <si>
    <t>ORIG MIN FRACTIONALITY</t>
  </si>
  <si>
    <t>ORIG MAX FRACTIONALITY</t>
  </si>
  <si>
    <t>ORIG EQ ROWS</t>
  </si>
  <si>
    <t>ORIG BOUND ROWS</t>
  </si>
  <si>
    <t>ORIG ASSIGN ROWS</t>
  </si>
  <si>
    <t>ORIG FIXED COLS</t>
  </si>
  <si>
    <t>ORIG GEN INT</t>
  </si>
  <si>
    <t>ORIG BINARY</t>
  </si>
  <si>
    <t>ORIG CONTINUOUS</t>
  </si>
  <si>
    <t>ORIG A-DENSITY</t>
  </si>
  <si>
    <t>CLEANED ROWS</t>
  </si>
  <si>
    <t>CLEANED COLS</t>
  </si>
  <si>
    <t>CLEANED NUM FRAC</t>
  </si>
  <si>
    <t>CLEANED MIN FRACTIONALITY</t>
  </si>
  <si>
    <t>CLEANED MAX FRACTIONALITY</t>
  </si>
  <si>
    <t>CLEANED EQ ROWS</t>
  </si>
  <si>
    <t>CLEANED BOUND ROWS</t>
  </si>
  <si>
    <t>CLEANED ASSIGN ROWS</t>
  </si>
  <si>
    <t>CLEANED FIXED COLS</t>
  </si>
  <si>
    <t>CLEANED GEN INT</t>
  </si>
  <si>
    <t>CLEANED BINARY</t>
  </si>
  <si>
    <t>CLEANED CONTINUOUS</t>
  </si>
  <si>
    <t>CLEANED A-DENSITY</t>
  </si>
  <si>
    <t>CLEANED BOUNDS CHANGED</t>
  </si>
  <si>
    <t>CLEANED NUM SB FIXED</t>
  </si>
  <si>
    <t>ORIG FIRST GUR OBJ</t>
  </si>
  <si>
    <t>CLEANED FIRST GUR OBJ</t>
  </si>
  <si>
    <t>ORIG BEST GUR OBJ</t>
  </si>
  <si>
    <t>CLEANED BEST GUR OBJ</t>
  </si>
  <si>
    <t>ORIG AVG GUR OBJ</t>
  </si>
  <si>
    <t>CLEANED AVG GUR OBJ</t>
  </si>
  <si>
    <t>ORIG FIRST GUR BOUND</t>
  </si>
  <si>
    <t>CLEANED FIRST GUR BOUND</t>
  </si>
  <si>
    <t>ORIG BEST GUR BOUND</t>
  </si>
  <si>
    <t>CLEANED BEST GUR BOUND</t>
  </si>
  <si>
    <t>ORIG AVG GUR BOUND</t>
  </si>
  <si>
    <t>CLEANED AVG GUR BOUND</t>
  </si>
  <si>
    <t>ORIG FIRST GUR ITERS</t>
  </si>
  <si>
    <t>CLEANED FIRST GUR ITERS</t>
  </si>
  <si>
    <t>ORIG BEST GUR ITERS</t>
  </si>
  <si>
    <t>CLEANED BEST GUR ITERS</t>
  </si>
  <si>
    <t>ORIG AVG GUR ITERS</t>
  </si>
  <si>
    <t>CLEANED AVG GUR ITERS</t>
  </si>
  <si>
    <t>ORIG AVG GUR NODES</t>
  </si>
  <si>
    <t>CLEANED AVG GUR NODES</t>
  </si>
  <si>
    <t>ORIG FIRST GUR ROOT_PASSES</t>
  </si>
  <si>
    <t>CLEANED FIRST GUR ROOT_PASSES</t>
  </si>
  <si>
    <t>ORIG BEST GUR ROOT_PASSES</t>
  </si>
  <si>
    <t>CLEANED BEST GUR ROOT_PASSES</t>
  </si>
  <si>
    <t>ORIG AVG GUR ROOT_PASSES</t>
  </si>
  <si>
    <t>CLEANED AVG GUR ROOT_PASSES</t>
  </si>
  <si>
    <t>ORIG FIRST GUR FIRST_CUT_PASS</t>
  </si>
  <si>
    <t>CLEANED FIRST GUR FIRST_CUT_PASS</t>
  </si>
  <si>
    <t>ORIG BEST GUR FIRST_CUT_PASS</t>
  </si>
  <si>
    <t>CLEANED BEST GUR FIRST_CUT_PASS</t>
  </si>
  <si>
    <t>ORIG AVG GUR FIRST_CUT_PASS</t>
  </si>
  <si>
    <t>CLEANED AVG GUR FIRST_CUT_PASS</t>
  </si>
  <si>
    <t>ORIG FIRST GUR LAST_CUT_PASS</t>
  </si>
  <si>
    <t>CLEANED FIRST GUR LAST_CUT_PASS</t>
  </si>
  <si>
    <t>ORIG BEST GUR LAST_CUT_PASS</t>
  </si>
  <si>
    <t>CLEANED BEST GUR LAST_CUT_PASS</t>
  </si>
  <si>
    <t>ORIG AVG GUR LAST_CUT_PASS</t>
  </si>
  <si>
    <t>CLEANED AVG GUR LAST_CUT_PASS</t>
  </si>
  <si>
    <t>ORIG FIRST GUR ROOT_TIME</t>
  </si>
  <si>
    <t>CLEANED FIRST GUR ROOT_TIME</t>
  </si>
  <si>
    <t>ORIG BEST GUR ROOT_TIME</t>
  </si>
  <si>
    <t>CLEANED BEST GUR ROOT_TIME</t>
  </si>
  <si>
    <t>ORIG AVG GUR ROOT_TIME</t>
  </si>
  <si>
    <t>CLEANED AVG GUR ROOT_TIME</t>
  </si>
  <si>
    <t>ORIG FIRST GUR LAST_SOL_TIME</t>
  </si>
  <si>
    <t>CLEANED FIRST GUR LAST_SOL_TIME</t>
  </si>
  <si>
    <t>ORIG BEST GUR LAST_SOL_TIME</t>
  </si>
  <si>
    <t>CLEANED BEST GUR LAST_SOL_TIME</t>
  </si>
  <si>
    <t>ORIG AVG GUR LAST_SOL_TIME</t>
  </si>
  <si>
    <t>CLEANED AVG GUR LAST_SOL_TIME</t>
  </si>
  <si>
    <t>ORIG AVG GUR TIME</t>
  </si>
  <si>
    <t>CLEANED AVG GUR TIME</t>
  </si>
  <si>
    <t>ORIG ALL GUR OBJ</t>
  </si>
  <si>
    <t>ORIG ALL GUR BOUND</t>
  </si>
  <si>
    <t>ORIG ALL GUR ITERS</t>
  </si>
  <si>
    <t>ORIG ALL GUR NODES</t>
  </si>
  <si>
    <t>ORIG ALL GUR ROOT_PASSES</t>
  </si>
  <si>
    <t>ORIG ALL GUR FIRST_CUT_PASS</t>
  </si>
  <si>
    <t>ORIG ALL GUR LAST_CUT_PASS</t>
  </si>
  <si>
    <t>ORIG ALL GUR ROOT_TIME</t>
  </si>
  <si>
    <t>ORIG ALL GUR LAST_SOL_TIME</t>
  </si>
  <si>
    <t>ORIG ALL GUR TIME</t>
  </si>
  <si>
    <t>CLEANED ALL GUR OBJ</t>
  </si>
  <si>
    <t>CLEANED ALL GUR BOUND</t>
  </si>
  <si>
    <t>CLEANED ALL GUR ITERS</t>
  </si>
  <si>
    <t>CLEANED ALL GUR NODES</t>
  </si>
  <si>
    <t>CLEANED ALL GUR ROOT_PASSES</t>
  </si>
  <si>
    <t>CLEANED ALL GUR FIRST_CUT_PASS</t>
  </si>
  <si>
    <t>CLEANED ALL GUR LAST_CUT_PASS</t>
  </si>
  <si>
    <t>CLEANED ALL GUR ROOT_TIME</t>
  </si>
  <si>
    <t>CLEANED ALL GUR LAST_SOL_TIME</t>
  </si>
  <si>
    <t>CLEANED ALL GUR TIME</t>
  </si>
  <si>
    <t>end_time_string</t>
  </si>
  <si>
    <t>time elapsed</t>
  </si>
  <si>
    <t>10teams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</si>
  <si>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</si>
  <si>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924.00000000000011368684;923.99999999999977262632;924.00000000000034106051;924.00000000000045474735;923.99999999999988631316;924.00000000000000000000;924.00000000000022737368</t>
  </si>
  <si>
    <t>3617;4005;3828;4614;4518;3326;3533</t>
  </si>
  <si>
    <t>1;1;1;1;1;1;1</t>
  </si>
  <si>
    <t>1;1;1;3;3;1;1</t>
  </si>
  <si>
    <t>917.000000;917.000000;917.000000;921.000000;921.000000;917.000000;917.000000</t>
  </si>
  <si>
    <t>0.168464;0.190056;0.155166;0.262855;0.274109;0.131519;0.158003</t>
  </si>
  <si>
    <t>0.000000;0.000000;0.000000;0.000000;0.000000;0.000000;0.000000</t>
  </si>
  <si>
    <t>0.187716;0.209786;0.173500;0.276461;0.286635;0.151734;0.179074</t>
  </si>
  <si>
    <t>924.00000000000000000000;924.00000000000000000000;924.00000000000000000000;924.00000000000034106051;924.00000000000000000000;924.00000000000000000000;924.00000000000000000000</t>
  </si>
  <si>
    <t>4666;3428;4630;4034;4282;4486;4536</t>
  </si>
  <si>
    <t>1;2;3;1;2;1;1</t>
  </si>
  <si>
    <t>917.000000;922.000000;921.000000;917.000000;921.000000;917.000000;917.000000</t>
  </si>
  <si>
    <t>917.000000;922.000000;924.000000;917.000000;921.000000;917.000000;917.000000</t>
  </si>
  <si>
    <t>0.186154;0.211884;0.267352;0.174184;0.222303;0.182842;0.162690</t>
  </si>
  <si>
    <t>0.207511;0.223636;0.267546;0.193477;0.234797;0.204528;0.185600</t>
  </si>
  <si>
    <t>Thu Aug 22 19:17:16 2019</t>
  </si>
  <si>
    <t>DONE</t>
  </si>
  <si>
    <t>8090.00000000000090949470;8090.00000000000000000000;8090.00000000000000000000;8089.99999999999909050530;8090.00000000000000000000;8090.00000000000000000000;8090.00000000000000000000</t>
  </si>
  <si>
    <t>21390;19477;42700;22620;23398;48168;57978</t>
  </si>
  <si>
    <t>905;991;1135;1227;1201;2068;1826</t>
  </si>
  <si>
    <t>33;22;20;28;20;26;16</t>
  </si>
  <si>
    <t>7696.633310;7704.922479;7699.825255;7705.301477;7703.169312;7697.729973;7700.820990</t>
  </si>
  <si>
    <t>7740.000000;7741.000000;7739.000000;7752.000000;7740.000000;7740.000000;7738.000000</t>
  </si>
  <si>
    <t>0.224454;0.196751;0.166658;0.298345;0.196986;0.209682;0.135874</t>
  </si>
  <si>
    <t>0.392469;0.553306;1.203561;0.779122;0.811034;1.299123;2.170681</t>
  </si>
  <si>
    <t>0.790226;0.772938;2.038363;0.930879;0.874824;1.486679;2.348635</t>
  </si>
  <si>
    <t>8090.00000000000090949470;8089.99999999999727151589;8089.99999999999818101060;8090.00000000000000000000;8090.00000000000090949470;8090.00000000000090949470;8099.00000000000090949470</t>
  </si>
  <si>
    <t>8090.00000000000090949470;8089.99999999999727151589;8089.99999999999818101060;8090.00000000000000000000;8090.00000000000090949470;8090.00000000000090949470;8090.00000000000000000000</t>
  </si>
  <si>
    <t>16054;16880;16601;16077;16925;14557;21190</t>
  </si>
  <si>
    <t>1057;938;1071;993;970;810;1199</t>
  </si>
  <si>
    <t>24;22;19;16;21;42;20</t>
  </si>
  <si>
    <t>7701.746772;7703.815430;7702.577566;7701.763394;7702.577566;7697.326661;7696.960603</t>
  </si>
  <si>
    <t>7730.000000;7734.000000;7732.000000;7733.000000;7733.000000;7746.000000;7734.000000</t>
  </si>
  <si>
    <t>0.221281;0.212763;0.192503;0.171296;0.210868;0.271638;0.200437</t>
  </si>
  <si>
    <t>0.617914;0.596060;0.546052;0.494280;0.617961;0.516311;0.518840</t>
  </si>
  <si>
    <t>0.628934;0.639987;0.629907;0.589014;0.627836;0.637653;0.703717</t>
  </si>
  <si>
    <t>Thu Aug 22 19:17:59 2019</t>
  </si>
  <si>
    <t>30n20b8</t>
  </si>
  <si>
    <t>302.00000000000000000000;302.00000000000000000000;302.00000000000000000000;302.00000000000000000000;302.00000000000000000000;302.00000000000000000000;302.00000000000000000000</t>
  </si>
  <si>
    <t>1838258;890528;1594649;2106149;1256568;291471;2656825</t>
  </si>
  <si>
    <t>5731;2444;3113;11959;3034;1304;7755</t>
  </si>
  <si>
    <t>33;29;32;29;33;27;19</t>
  </si>
  <si>
    <t>105.346693;105.474473;107.794161;102.480813;107.163925;105.400064;106.164376</t>
  </si>
  <si>
    <t>135.041105;133.181827;133.429090;131.763245;134.080166;132.155524;131.952752</t>
  </si>
  <si>
    <t>7.461866;6.100985;6.203921;5.725096;6.870765;5.592955;4.902546</t>
  </si>
  <si>
    <t>156.760397;174.360031;381.623042;214.032843;379.167010;64.451915;206.125097</t>
  </si>
  <si>
    <t>409.584484;219.677002;407.795703;552.438279;389.505891;64.459882;534.343231</t>
  </si>
  <si>
    <t>353.00000000000000000000;10000000000000000159028911097599180468360808563945281389781327557747838772170381060813469985856815104.00000000000000000000;10000000000000000159028911097599180468360808563945281389781327557747838772170381060813469985856815104.00000000000000000000;302.00000000000000000000;10000000000000000159028911097599180468360808563945281389781327557747838772170381060813469985856815104.00000000000000000000;353.00000000000000000000;10000000000000000159028911097599180468360808563945281389781327557747838772170381060813469985856815104.00000000000000000000</t>
  </si>
  <si>
    <t>302.00000000000000000000;302.00000000000017053026;302.00000000039716496758;302.00000000000000000000;302.00000000000017053026;302.00000000000000000000;302.00000000000142108547</t>
  </si>
  <si>
    <t>172941;716110;233987;246685;288187;280889;235634</t>
  </si>
  <si>
    <t>616;1590;652;696;781;793;575</t>
  </si>
  <si>
    <t>61;58;53;67;47;51;60</t>
  </si>
  <si>
    <t>125.674974;125.709658;125.528547;125.549910;126.121856;125.554141;125.710492</t>
  </si>
  <si>
    <t>142.011337;141.659583;140.950724;142.836924;141.129121;141.195377;141.759065</t>
  </si>
  <si>
    <t>5.447702;4.628744;4.371708;6.125041;3.992375;4.692559;5.532046</t>
  </si>
  <si>
    <t>19.977203;0.000000;0.000000;46.561525;0.000000;31.815854;0.000000</t>
  </si>
  <si>
    <t>37.820777;109.468932;37.758671;46.564185;45.936312;47.187510;41.782004</t>
  </si>
  <si>
    <t>Wed Aug 28 21:31:05 2019</t>
  </si>
  <si>
    <t>50v-10</t>
  </si>
  <si>
    <t>3327.47998631654854762019;3347.39998960492903279373;3314.53997958537274826085;3312.27999113499527084059;3322.57998611032962799072;3316.17998988925955927698;3327.24998722971122333547</t>
  </si>
  <si>
    <t>3287.52937555265452829190;3282.53741115338698364212;3297.07534248068395754672;3288.10255207261252508033;3286.00001706215471131145;3288.14962787195145210717;3280.95576991621146589750</t>
  </si>
  <si>
    <t>44149776;43793441;47930241;45644753;46753293;45354372;45898010</t>
  </si>
  <si>
    <t>1207667;1188200;1038384;1169736;941541;1091626;1381842</t>
  </si>
  <si>
    <t>15;12;14;19;16;14;15</t>
  </si>
  <si>
    <t>3047.234284;3054.626982;3056.206597;3066.608127;3064.417594;3047.425559;3048.438834</t>
  </si>
  <si>
    <t>3132.076761;3146.244676;3152.677018;3161.337916;3158.105545;3156.915175;3161.435023</t>
  </si>
  <si>
    <t>0.189776;0.164806;0.198065;0.184913;0.230174;0.151616;0.150174</t>
  </si>
  <si>
    <t>2582.823359;3137.654186;1099.262388;3109.479444;3330.014516;3176.906939;2875.464651</t>
  </si>
  <si>
    <t>3600.000557;3600.000498;3600.000282;3600.000375;3600.000299;3600.000223;3600.000444</t>
  </si>
  <si>
    <t>3327.47998631654854762019;3347.39998960492903279373;3314.53997958537274826085;3312.27999113499527084059;3321.44998720288322147098;3316.17998988925955927698;3325.24998913705303493771</t>
  </si>
  <si>
    <t>3287.93088535095557745080;3282.73949806192877076683;3297.28201238637529968400;3288.75666860269939206773;3286.35198836795598253957;3288.63611104305846311036;3281.54018045042039375403</t>
  </si>
  <si>
    <t>45911540;45233785;49380575;48343292;49334508;48245164;48997748</t>
  </si>
  <si>
    <t>1242568;1223454;1068740;1227695;989991;1158504;1452695</t>
  </si>
  <si>
    <t>0.187497;0.160533;0.193838;0.178397;0.225027;0.148838;0.142857</t>
  </si>
  <si>
    <t>2476.077302;3043.745185;1072.045750;2940.276731;3550.974985;3001.873943;3499.834183</t>
  </si>
  <si>
    <t>3600.000539;3600.000261;3600.000245;3600.000324;3600.000206;3600.000210;3600.000430</t>
  </si>
  <si>
    <t>Fri Aug 30 03:18:52 2019</t>
  </si>
  <si>
    <t>a1c1s1</t>
  </si>
  <si>
    <t>11509.70143749999806459527;11542.24637499999880674295;11505.87299999999231658876;11528.00556250000227009878;11531.23574999999982537702;11515.59849999999460123945;11503.44412499999270949047</t>
  </si>
  <si>
    <t>11407.32573133580990543123;11377.34598821329564088956;11447.86890692569068050943;11409.97800358153108390979;11351.21130888789957680274;11365.62822855109698139131;11450.49529251629064674489</t>
  </si>
  <si>
    <t>11005521;11943189;11599166;10966014;8262680;9090881;9323262</t>
  </si>
  <si>
    <t>51616;54982;59797;54127;42552;42635;56192</t>
  </si>
  <si>
    <t>44;40;44;40;39;45;44</t>
  </si>
  <si>
    <t>4480.818170;4480.818170;4480.818170;4480.818170;4480.818170;4480.818170;4480.818170</t>
  </si>
  <si>
    <t>9264.862629;9146.808099;9264.862629;9146.808099;9022.459750;9208.802296;9264.862629</t>
  </si>
  <si>
    <t>3.523091;3.332552;3.620883;3.243162;3.205193;6.869866;3.556715</t>
  </si>
  <si>
    <t>2475.191887;2738.658428;2922.496175;1716.823876;1759.901439;2404.447195;2798.880555</t>
  </si>
  <si>
    <t>3600.000834;3600.000971;3600.000691;3600.002257;3600.001892;3600.000622;3600.002703</t>
  </si>
  <si>
    <t>11503.44412499999816645868;11503.44412499999270949047;11503.44412499999816645868;11503.44412500000362342689;11503.44412499999816645868;11503.44412500000362342689;11503.44412499999816645868</t>
  </si>
  <si>
    <t>11502.34189946671358484309;11502.30412094709754455835;11502.31838677459563768934;11502.37126007532242510933;11502.31867853259427647572;11502.36707168354587338399;11502.31034449382059392519</t>
  </si>
  <si>
    <t>8696175;8268944;8698087;6307643;9458074;9791017;8940861</t>
  </si>
  <si>
    <t>52362;52518;50127;42251;58184;60756;58681</t>
  </si>
  <si>
    <t>26;34;26;27;30;31;26</t>
  </si>
  <si>
    <t>7556.787981;7558.300749;7556.787981;7356.162520;7556.787981;7527.772989;7556.787981</t>
  </si>
  <si>
    <t>10628.198995;10718.282328;10628.198995;10634.153696;10762.443631;10670.392001;10628.198995</t>
  </si>
  <si>
    <t>2.248182;2.776795;1.365353;1.269702;1.727899;1.494892;1.333160</t>
  </si>
  <si>
    <t>1876.120459;1785.680470;1719.612558;1213.125511;995.249247;1081.965979;1821.194538</t>
  </si>
  <si>
    <t>2378.936219;2248.772398;1724.011927;1274.188655;1898.237319;1991.982484;1859.207873</t>
  </si>
  <si>
    <t>Fri Aug 30 21:28:33 2019</t>
  </si>
  <si>
    <t>aflow30a</t>
  </si>
  <si>
    <t>1158.00000000000000000000;1157.99999999999772626325;1158.00000000000000000000;1158.00000000000000000000;1157.99999999999909050530;1158.00000000000000000000;1157.99999999999818101060</t>
  </si>
  <si>
    <t>49467;107988;129138;169565;100607;89653;133496</t>
  </si>
  <si>
    <t>1617;2480;3305;4350;2929;2512;3042</t>
  </si>
  <si>
    <t>30;29;30;23;27;22;25</t>
  </si>
  <si>
    <t>1039.841455;1039.841455;1039.841455;1039.841455;1039.841455;1039.841455;1039.841455</t>
  </si>
  <si>
    <t>1103.652945;1101.297484;1103.846640;1099.512314;1101.789308;1098.600635;1102.029379</t>
  </si>
  <si>
    <t>0.302013;0.262353;0.310503;0.269914;0.282381;0.286172;0.269884</t>
  </si>
  <si>
    <t>2.158014;4.726862;5.181394;7.537312;4.330287;4.166922;6.338390</t>
  </si>
  <si>
    <t>3.199329;5.169311;5.883172;7.565448;5.246754;4.742096;6.691470</t>
  </si>
  <si>
    <t>1158.00000000000000000000;1158.00000000000000000000;1158.00000000000000000000;1157.99999999999909050530;1158.00000000000000000000;1158.00000000000000000000;1158.00000000000000000000</t>
  </si>
  <si>
    <t>316127;150878;211334;311542;163756;148382;201108</t>
  </si>
  <si>
    <t>8145;3627;4528;7268;3843;3322;4371</t>
  </si>
  <si>
    <t>28;25;25;28;27;23;25</t>
  </si>
  <si>
    <t>1026.232873;1026.232873;1026.232873;1026.232873;1026.441367;1026.441367;1026.232873</t>
  </si>
  <si>
    <t>1092.935250;1093.736039;1093.727013;1092.898279;1093.591370;1092.218524;1093.736039</t>
  </si>
  <si>
    <t>0.291221;0.287477;0.319613;0.281747;0.263728;0.290370;0.285587</t>
  </si>
  <si>
    <t>12.692823;6.363491;5.889267;13.877175;5.557141;5.739308;6.521358</t>
  </si>
  <si>
    <t>13.094726;7.416542;10.390977;13.964951;7.485480;7.404171;9.490379</t>
  </si>
  <si>
    <t>Thu Aug 22 19:30:12 2019</t>
  </si>
  <si>
    <t>aflow40b</t>
  </si>
  <si>
    <t>1170.99999999999022293196;1168.00000000000000000000;1168.00000000000000000000;1168.00000000000045474735;1171.00000000000000000000;1168.00000000000022737368;1167.99999999997817212716</t>
  </si>
  <si>
    <t>1168.00000000000000000000;1168.00000000000000000000;1168.00000000000000000000;1168.00000000000000000000;1168.00000000000000000000;1168.00000000000022737368;1167.99999999997817212716</t>
  </si>
  <si>
    <t>8699583;4391871;6466723;7267934;7814335;4383548;6422971</t>
  </si>
  <si>
    <t>122140;58417;91222;103448;84540;58484;69069</t>
  </si>
  <si>
    <t>23;32;26;27;28;22;26</t>
  </si>
  <si>
    <t>1052.147711;1052.147711;1052.147711;1052.147711;1052.147711;1052.147711;1052.147711</t>
  </si>
  <si>
    <t>1093.496083;1103.685653;1094.058158;1095.943718;1096.094000;1092.963398;1095.870621</t>
  </si>
  <si>
    <t>1.339755;1.062825;1.282680;0.945602;0.951212;1.249231;0.923696</t>
  </si>
  <si>
    <t>857.646083;436.129211;665.052369;709.695356;645.128798;437.504338;540.497010</t>
  </si>
  <si>
    <t>866.484213;441.871373;676.560277;721.549733;647.401730;442.634586;554.790702</t>
  </si>
  <si>
    <t>1167.99999999999818101060;1167.99999999999818101060;1167.99999999976262188284;1167.99999999999818101060;1167.99999999996452970663;1167.99999999996452970663;1167.99999999999818101060</t>
  </si>
  <si>
    <t>1167.99999999999818101060;1167.99999999999818101060;1167.99999999976262188284;1167.99999999999818101060;1159.00000000000000000000;1167.99999999996452970663;1167.99999999999818101060</t>
  </si>
  <si>
    <t>21197187;28195684;10462368;11398290;47807409;20006611;17831060</t>
  </si>
  <si>
    <t>185339;270455;106681;121785;493370;178604;189249</t>
  </si>
  <si>
    <t>32;36;34;37;35;28;33</t>
  </si>
  <si>
    <t>1042.803733;1042.803733;1042.803733;1042.803733;1042.803733;1042.803733;1042.803733</t>
  </si>
  <si>
    <t>1092.648658;1095.158199;1092.090116;1095.165684;1095.008619;1091.523769;1092.915024</t>
  </si>
  <si>
    <t>0.984266;1.418521;1.325405;1.097608;1.389329;1.277953;1.362897</t>
  </si>
  <si>
    <t>1757.091244;2293.789141;608.391884;517.214448;2481.840600;1374.445130;1137.608943</t>
  </si>
  <si>
    <t>1803.819301;2426.775512;934.672749;900.148085;3600.000309;1588.503987;1393.953549</t>
  </si>
  <si>
    <t>Thu Aug 29 07:20:34 2019</t>
  </si>
  <si>
    <t>aligninq</t>
  </si>
  <si>
    <t>2713.00000000000000000000;2712.99999999999954525265;2713.00000000000000000000;2713.00000000000000000000;2712.99999999997589839040;2713.00000000000000000000;2713.00000000000000000000</t>
  </si>
  <si>
    <t>56883;99732;125033;218932;102688;88731;96977</t>
  </si>
  <si>
    <t>921;850;1047;1808;1444;1441;978</t>
  </si>
  <si>
    <t>32;20;22;30;31;32;22</t>
  </si>
  <si>
    <t>2668.336340;2668.306581;2668.305933;2668.305693;2668.329411;2668.306597;2668.336056</t>
  </si>
  <si>
    <t>2683.000000;2680.000000;2680.000000;2682.000000;2682.000000;2683.000000;2683.000000</t>
  </si>
  <si>
    <t>0.755417;0.622534;0.621380;0.743298;0.757767;0.780061;0.666297</t>
  </si>
  <si>
    <t>2.688368;2.456231;6.627922;9.526911;7.528363;6.594133;5.623270</t>
  </si>
  <si>
    <t>3.394935;6.127393;7.608416;10.163115;7.834330;6.613603;6.276117</t>
  </si>
  <si>
    <t>2713.00000000000000000000;2713.00000000000181898940;2713.00000000000000000000;2713.00000000000000000000;2713.00000000000000000000;2713.00000000000000000000;2713.00000000000000000000</t>
  </si>
  <si>
    <t>176039;69476;148578;114675;76733;43773;42243</t>
  </si>
  <si>
    <t>1534;822;1381;1008;813;524;452</t>
  </si>
  <si>
    <t>23;15;33;24;30;22;32</t>
  </si>
  <si>
    <t>2668.306060;2668.320185;2668.335432;2668.307291;2668.306173;2668.373577;2668.306751</t>
  </si>
  <si>
    <t>2681.000000;2681.000000;2683.000000;2681.000000;2682.000000;2681.000000;2682.000000</t>
  </si>
  <si>
    <t>0.653673;0.632543;0.760064;0.629056;0.790867;0.687559;0.759000</t>
  </si>
  <si>
    <t>7.276316;5.274419;8.435339;1.986376;13.026402;1.529333;1.166783</t>
  </si>
  <si>
    <t>7.504634;5.525623;8.805424;6.431387;13.188804;2.380874;2.440812</t>
  </si>
  <si>
    <t>Thu Aug 22 19:25:26 2019</t>
  </si>
  <si>
    <t>arki001</t>
  </si>
  <si>
    <t>7581279.28890406340360641479;7581322.69099116418510675430;7580902.02986930496990680695;7581119.57279295474290847778;7581050.42245067469775676727;7581237.27194160223007202148;7581245.19755386933684349060</t>
  </si>
  <si>
    <t>7580522.34618133585900068283;7580592.64341046474874019623;7580494.84971803147345781326;7580479.15744928270578384399;7580327.32070247828960418701;7580532.09099084790796041489;7580563.49142503645271062851</t>
  </si>
  <si>
    <t>149409;156820;60733;112070;55579;179827;151849</t>
  </si>
  <si>
    <t>10832;11740;5270;7175;4103;11039;10827</t>
  </si>
  <si>
    <t>13;14;14;14;16;15;17</t>
  </si>
  <si>
    <t>7579951.743007;7579951.742992;7579952.271017;7579954.250867;7579951.755003;7579954.250884;7579953.060383</t>
  </si>
  <si>
    <t>7580095.535633;7580108.260117;7580096.877262;7580095.574157;7580120.054335;7580096.829370;7580211.193825</t>
  </si>
  <si>
    <t>0.258330;0.267818;0.231540;0.231733;0.236029;0.245221;0.330443</t>
  </si>
  <si>
    <t>12.748557;27.887637;8.188868;13.425919;7.721229;30.437659;28.063733</t>
  </si>
  <si>
    <t>27.280682;27.888287;8.190446;13.426775;7.722186;30.438204;28.064166</t>
  </si>
  <si>
    <t>7581132.83868800196796655655;7581216.91780508402734994888;7581266.85044643096625804901;7581340.97040617279708385468;7581051.06555443257093429565;7581321.64368484728038311005;7581131.59619636274874210358</t>
  </si>
  <si>
    <t>7580472.91754106152802705765;7580529.82471600081771612167;7580511.82455871812999248505;7580614.30977885890752077103;7580347.08481729403138160706;7580584.59557436313480138779;7580410.73098815232515335083</t>
  </si>
  <si>
    <t>240953;175018;75380;167246;7477;71479;74360</t>
  </si>
  <si>
    <t>16074;11131;5181;11059;539;5192;5267</t>
  </si>
  <si>
    <t>13;15;13;15;13;14;15</t>
  </si>
  <si>
    <t>7579951.676720;7579951.676723;7579954.138576;7579951.676723;7579951.676718;7579951.676722;7579951.676721</t>
  </si>
  <si>
    <t>7580109.439165;7580115.037208;7580109.109172;7580115.037197;7580091.659796;7580094.090176;7580109.799227</t>
  </si>
  <si>
    <t>0.190323;0.203654;0.166556;0.200525;0.199152;0.179730;0.180711</t>
  </si>
  <si>
    <t>27.251558;22.332522;7.303073;20.788653;0.406720;7.377866;7.339515</t>
  </si>
  <si>
    <t>27.252486;22.332998;7.303410;20.788962;1.650253;7.378460;7.340500</t>
  </si>
  <si>
    <t>Thu Aug 22 19:17:12 2019</t>
  </si>
  <si>
    <t>bc1</t>
  </si>
  <si>
    <t>3.33836254761686257453;3.33836254764088069535;3.33836254764085449409;3.33836254764091933112;3.33836254764085493818;3.33836254764084827684;3.33836254764085449409</t>
  </si>
  <si>
    <t>3.33805868533605210047;3.33836254764088069535;3.33836254764085449409;3.33836254764091933112;3.33836254764085493818;3.33829006955739338025;3.33836254764085449409</t>
  </si>
  <si>
    <t>300305;203261;113761;212247;90298;106920;108344</t>
  </si>
  <si>
    <t>6380;4550;2300;4587;2005;2527;2119</t>
  </si>
  <si>
    <t>72;80;80;91;79;83;77</t>
  </si>
  <si>
    <t>1.576325;1.568967;1.555518;1.594830;1.559726;1.557111;1.567209</t>
  </si>
  <si>
    <t>2.683472;2.709655;2.717598;2.712649;2.710673;2.704896;2.714658</t>
  </si>
  <si>
    <t>7.769403;8.057527;8.356117;9.148065;8.162090;8.400770;8.404580</t>
  </si>
  <si>
    <t>136.086003;144.554535;147.846125;103.183378;65.204667;69.449672;60.361143</t>
  </si>
  <si>
    <t>163.335859;160.441959;149.699910;108.390560;74.180821;76.460422;63.160354</t>
  </si>
  <si>
    <t>3.33836254790471409493;3.33836254790471453902;3.33836254790472919396;3.33836254790471453902;3.33836254790471453902;3.33836254790471453902;3.33836254790471453902</t>
  </si>
  <si>
    <t>3.33816236131591015379;3.33836254790471453902;3.33836254790472919396;3.33836254790471453902;3.33817976911065894541;3.33809121175063561182;3.33824414164728278109</t>
  </si>
  <si>
    <t>93979;166017;103403;166853;223694;130206;166053</t>
  </si>
  <si>
    <t>3495;6955;3667;6066;8816;6107;4466</t>
  </si>
  <si>
    <t>79;79;41;22;44;36;47</t>
  </si>
  <si>
    <t>2.540505;2.540505;2.540505;2.531348;2.540505;2.527181;2.540507</t>
  </si>
  <si>
    <t>2.621805;2.621805;2.601592;2.583679;2.605480;2.598837;2.601429</t>
  </si>
  <si>
    <t>5.976499;5.950565;3.047753;1.940156;3.626642;3.007266;3.714138</t>
  </si>
  <si>
    <t>42.007103;53.965096;43.338272;55.115269;73.284664;49.746851;46.796921</t>
  </si>
  <si>
    <t>42.044273;64.544536;49.628777;89.766253;83.552671;49.846769;53.480412</t>
  </si>
  <si>
    <t>Wed Aug 28 21:02:34 2019</t>
  </si>
  <si>
    <t>beasleyC3</t>
  </si>
  <si>
    <t>1107.99999999999909050530;1043.99999999999863575795;1075.99999999999909050530;1082.99999999999909050530;1093.99999999999886313162;1038.99999999999886313162;754.00000000000795807864</t>
  </si>
  <si>
    <t>754.00000000000000000000;754.00000000000000000000;754.00000000000000000000;754.00000000000000000000;754.00000000000000000000;754.00000000000000000000;754.00000000000795807864</t>
  </si>
  <si>
    <t>61022;53341;54584;57895;60513;58365;106937</t>
  </si>
  <si>
    <t>673;644;649;704;684;688;1477</t>
  </si>
  <si>
    <t>30;24;25;35;31;29;31</t>
  </si>
  <si>
    <t>467.649710;470.002777;464.998001;459.936256;465.380923;465.668159;473.899404</t>
  </si>
  <si>
    <t>725.582634;720.961382;722.645664;727.458814;728.870767;725.495304;727.981807</t>
  </si>
  <si>
    <t>1.432506;1.366195;1.387704;1.753079;1.507897;1.359772;1.621039</t>
  </si>
  <si>
    <t>2.864150;2.480555;2.679690;2.993919;2.724701;2.972041;25.861179</t>
  </si>
  <si>
    <t>12.930607;12.215721;11.808605;14.033716;13.254842;11.880626;25.865140</t>
  </si>
  <si>
    <t>924.00000000000000000000;880.00000000000000000000;936.00000000000000000000;920.00000000000000000000;891.00000000000000000000;1009.00000000000000000000;969.00000000000000000000</t>
  </si>
  <si>
    <t>754.00000000000000000000;754.00000000000000000000;754.00000000000000000000;754.00000000000000000000;754.00000000000000000000;754.00000000000000000000;754.00000000000000000000</t>
  </si>
  <si>
    <t>30468;25658;24651;25410;27706;23134;23337</t>
  </si>
  <si>
    <t>582;568;554;547;565;548;548</t>
  </si>
  <si>
    <t>20;21;23;21;22;22;22</t>
  </si>
  <si>
    <t>548.855203;549.770669;544.432700;545.306903;546.990384;548.230368;546.184945</t>
  </si>
  <si>
    <t>738.981074;743.209009;744.570920;739.588421;744.851897;741.774519;745.061239</t>
  </si>
  <si>
    <t>0.478784;0.541670;0.536013;0.497644;0.508598;0.515204;0.499239</t>
  </si>
  <si>
    <t>1.233988;1.227239;1.370156;0.879769;0.819383;0.926438;0.939732</t>
  </si>
  <si>
    <t>3.074199;2.739796;2.566576;2.289896;2.685807;2.189383;2.060882</t>
  </si>
  <si>
    <t>Thu Aug 22 19:21:37 2019</t>
  </si>
  <si>
    <t>bell3a</t>
  </si>
  <si>
    <t>878430.31599999614991247654;878430.31599999614991247654;878430.31599999614991247654;878430.31599999614991247654;878430.31599999614991247654;878430.31599999614991247654;878430.31599999614991247654</t>
  </si>
  <si>
    <t>878348.78281776420772075653;878348.78281776420772075653;878342.79097776475828140974;878343.37322453875094652176;878343.37322453875094652176;878343.37322453875094652176;878348.78281776420772075653</t>
  </si>
  <si>
    <t>48566;48566;48645;48549;48549;48549;48566</t>
  </si>
  <si>
    <t>16781;16781;16786;16771;16771;16771;16781</t>
  </si>
  <si>
    <t>6;6;6;6;6;6;6</t>
  </si>
  <si>
    <t>872511.467971;872511.467971;872511.467971;872511.467971;872511.467971;872511.467971;872511.467971</t>
  </si>
  <si>
    <t>873470.785578;873470.785578;873470.785578;873470.785578;873470.785578;873470.785578;873470.785578</t>
  </si>
  <si>
    <t>0.006250;0.005487;0.005660;0.005558;0.005563;0.005560;0.005492</t>
  </si>
  <si>
    <t>0.019460;0.018677;0.018828;0.019139;0.018801;0.018822;0.018705</t>
  </si>
  <si>
    <t>1.302348;1.303160;1.303546;1.346640;1.304129;1.299537;1.305415</t>
  </si>
  <si>
    <t>878430.31600000010803341866;878430.31600000010803341866;878430.31600000010803341866;878430.31600000010803341866;878430.31600000010803341866;878430.31600000010803341866;878430.31600000010803341866</t>
  </si>
  <si>
    <t>878392.61406222183723002672;878392.61406222183723002672;878392.61406222183723002672;878392.61406222183723002672;878392.61406222183723002672;878392.61406222183723002672;878392.61406222183723002672</t>
  </si>
  <si>
    <t>14343;14343;14343;14364;14343;14347;14364</t>
  </si>
  <si>
    <t>6545;6545;6545;6545;6545;6545;6545</t>
  </si>
  <si>
    <t>5;5;5;5;5;5;5</t>
  </si>
  <si>
    <t>872937.730818;872937.730818;872937.730818;872937.730818;872937.730818;872937.730818;872937.730818</t>
  </si>
  <si>
    <t>873575.020818;873575.020818;873575.020818;873575.020818;873575.020818;873575.020818;873575.020818</t>
  </si>
  <si>
    <t>0.002505;0.002408;0.002460;0.002443;0.002511;0.002581;0.002411</t>
  </si>
  <si>
    <t>0.010082;0.010021;0.010062;0.010038;0.010520;0.010158;0.009986</t>
  </si>
  <si>
    <t>0.338544;0.338992;0.340906;0.339713;0.356852;0.339794;0.338249</t>
  </si>
  <si>
    <t>Thu Aug 22 19:16:20 2019</t>
  </si>
  <si>
    <t>bell3b</t>
  </si>
  <si>
    <t>11786515.39799999818205833435;11786515.39799999818205833435;11786515.39799999818205833435;11786515.39799999818205833435;11786515.39799999818205833435;11786515.39799999818205833435;11786515.39799999818205833435</t>
  </si>
  <si>
    <t>11785338.86613331362605094910;11785338.86613331362605094910;11785337.94413331709802150726;11785340.11443331837654113770;11785338.20913331396877765656;11785338.42813331261277198792;11785340.30109585635364055634</t>
  </si>
  <si>
    <t>16933;16869;14872;11131;20822;14238;13954</t>
  </si>
  <si>
    <t>6293;6282;5796;4561;7661;5600;5677</t>
  </si>
  <si>
    <t>12;12;12;12;12;12;12</t>
  </si>
  <si>
    <t>11602889.107773;11602889.107773;11602889.107773;11602889.107773;11602889.107773;11602889.107773;11602889.107773</t>
  </si>
  <si>
    <t>11637408.552650;11637408.552650;11637408.552650;11637408.552650;11637408.552650;11637408.552650;11637408.552650</t>
  </si>
  <si>
    <t>0.013318;0.012515;0.012294;0.012360;0.012434;0.012361;0.012411</t>
  </si>
  <si>
    <t>0.175278;0.174445;0.175279;0.161782;0.182124;0.174727;0.176953</t>
  </si>
  <si>
    <t>0.587985;0.581237;0.530660;0.429748;0.702821;0.510536;0.511447</t>
  </si>
  <si>
    <t>11786160.61800000071525573730;11786160.61800000071525573730;11786160.61800000071525573730;11786160.61800000071525573730;11786160.61800000071525573730;11786160.61800000071525573730;11786160.61800000071525573730</t>
  </si>
  <si>
    <t>11784996.23324444144964218140;11784996.23324444144964218140;11784988.02813333086669445038;11784996.23324444144964218140;11784996.23324444144964218140;11784996.23324444144964218140;11784996.23324444144964218140</t>
  </si>
  <si>
    <t>5567;5567;5841;5567;5567;5567;5567</t>
  </si>
  <si>
    <t>2724;2724;2790;2724;2724;2724;2724</t>
  </si>
  <si>
    <t>14;14;14;14;14;14;14</t>
  </si>
  <si>
    <t>11631601.017100;11631601.017100;11631601.017100;11631601.017100;11631601.017100;11631601.017100;11631601.017100</t>
  </si>
  <si>
    <t>11658392.672247;11658392.672247;11658392.672247;11658392.672247;11658392.672247;11658392.672247;11658392.672247</t>
  </si>
  <si>
    <t>0.010171;0.010184;0.010280;0.010165;0.010187;0.010335;0.010282</t>
  </si>
  <si>
    <t>0.082124;0.082007;0.087476;0.082118;0.082150;0.082182;0.082032</t>
  </si>
  <si>
    <t>0.168872;0.168861;0.174904;0.168802;0.169145;0.168956;0.168753</t>
  </si>
  <si>
    <t>Thu Aug 22 19:14:17 2019</t>
  </si>
  <si>
    <t>bell4</t>
  </si>
  <si>
    <t>18541957.23799999803304672241;18541957.23799999803304672241;18541957.23799999803304672241;18541957.23799999803304672241;18541957.23799999803304672241;18541957.23799999803304672241;18541825.83799999952316284180</t>
  </si>
  <si>
    <t>18540235.62017778307199478149;18540235.62017778307199478149;18540235.62017778307199478149;18540235.62017778307199478149;18540235.62017778307199478149;18540235.62017778307199478149;18539994.77821126207709312439</t>
  </si>
  <si>
    <t>4480;4480;4480;4480;4480;4480;8588</t>
  </si>
  <si>
    <t>1682;1682;1682;1682;1682;1682;3741</t>
  </si>
  <si>
    <t>9;9;9;9;9;9;9</t>
  </si>
  <si>
    <t>18487665.708573;18487665.708573;18487665.708573;18487665.708573;18487665.708573;18487665.708573;18487665.708573</t>
  </si>
  <si>
    <t>18509617.381088;18509617.381088;18509617.381088;18509617.381088;18509617.381088;18509617.381088;18509617.381088</t>
  </si>
  <si>
    <t>0.012334;0.011551;0.011595;0.011367;0.011361;0.011421;0.011380</t>
  </si>
  <si>
    <t>0.179066;0.174009;0.178630;0.172988;0.173136;0.173169;0.318544</t>
  </si>
  <si>
    <t>0.179162;0.174076;0.178706;0.173055;0.173203;0.173239;0.322900</t>
  </si>
  <si>
    <t>18541825.83800000324845314026;18541825.83800000324845314026;18541825.83800000324845314026;18541825.83800000324845314026;18541825.83800000324845314026;18541825.83800000324845314026;18541825.83800000324845314026</t>
  </si>
  <si>
    <t>18539971.68775764107704162598;18539971.68775764107704162598;18539971.68775764107704162598;18539971.68775764107704162598;18539971.68775764107704162598;18539971.68775764107704162598;18539971.68775764107704162598</t>
  </si>
  <si>
    <t>6258;6259;6274;6294;6295;6254;6258</t>
  </si>
  <si>
    <t>2983;2981;2984;2981;2983;2981;2983</t>
  </si>
  <si>
    <t>18513407.918637;18513407.918637;18513407.918637;18513407.918637;18513407.918637;18513407.918637;18513407.918637</t>
  </si>
  <si>
    <t>18516701.033132;18516701.033132;18516701.033132;18516701.033132;18516701.033132;18516701.033132;18516701.033132</t>
  </si>
  <si>
    <t>0.008734;0.008673;0.008684;0.008806;0.008692;0.008702;0.008630</t>
  </si>
  <si>
    <t>0.203138;0.204612;0.202971;0.203281;0.204087;0.204000;0.202916</t>
  </si>
  <si>
    <t>0.204715;0.206096;0.204782;0.204754;0.205681;0.205483;0.204484</t>
  </si>
  <si>
    <t>Thu Aug 22 19:14:02 2019</t>
  </si>
  <si>
    <t>bell5</t>
  </si>
  <si>
    <t>8966406.49152000062167644501;8966406.49152000062167644501;8966406.49152000062167644501;8966406.49152000062167644501;8966406.49152000062167644501;8966406.49152000062167644501;8966406.49152000062167644501</t>
  </si>
  <si>
    <t>8965515.51045791432261466980;8965518.69354000873863697052;8965511.82688666693866252899;8965511.02574705146253108978;8965518.69354000873863697052;8965512.68781946785748004913;8965518.69354000873863697052</t>
  </si>
  <si>
    <t>10549;10721;9738;9641;10637;10620;10720</t>
  </si>
  <si>
    <t>6061;6091;5511;5475;6083;6089;6091</t>
  </si>
  <si>
    <t>10;10;10;10;10;10;10</t>
  </si>
  <si>
    <t>8916758.071921;8916758.071921;8916758.071921;8916758.071921;8916758.071921;8916758.071921;8916758.071921</t>
  </si>
  <si>
    <t>8932640.919923;8932640.919923;8932640.919923;8932640.919923;8932640.919923;8932640.919923;8932640.919923</t>
  </si>
  <si>
    <t>0.010570;0.009777;0.009731;0.009723;0.009740;0.009861;0.009707</t>
  </si>
  <si>
    <t>0.310830;0.311562;0.294431;0.291062;0.312608;0.316179;0.313007</t>
  </si>
  <si>
    <t>0.383858;0.386143;0.354009;0.351441;0.385585;0.389885;0.388064</t>
  </si>
  <si>
    <t>8965512.68781946599483489990;8965512.68781946599483489990;8965512.68781946599483489990;8965512.68781946599483489990;8965512.68781946599483489990;8965512.68781946599483489990;8965512.68781946599483489990</t>
  </si>
  <si>
    <t>3187;3187;3187;3187;3187;3187;3187</t>
  </si>
  <si>
    <t>1724;1724;1724;1724;1724;1724;1724</t>
  </si>
  <si>
    <t>7;7;7;7;7;7;7</t>
  </si>
  <si>
    <t>8953782.952548;8953782.952548;8953782.952548;8953782.952548;8953782.952548;8953782.952548;8953782.952548</t>
  </si>
  <si>
    <t>8955125.969740;8955125.969740;8955125.969740;8955125.969740;8955125.969740;8955125.969740;8955125.969740</t>
  </si>
  <si>
    <t>0.002719;0.002725;0.002734;0.002738;0.002738;0.002730;0.002732</t>
  </si>
  <si>
    <t>0.038261;0.037670;0.037851;0.037632;0.037918;0.037615;0.037804</t>
  </si>
  <si>
    <t>0.060746;0.059941;0.060103;0.059877;0.060222;0.059901;0.060085</t>
  </si>
  <si>
    <t>Thu Aug 22 19:13:36 2019</t>
  </si>
  <si>
    <t>berlin_5_8_0</t>
  </si>
  <si>
    <t>62.00000000000000000000;62.00000000000000000000;62.00000000000000000000;62.00000000000000000000;62.00000000000000000000;62.00000000000000000000;62.00000000000000000000</t>
  </si>
  <si>
    <t>57.00000000000001421085;57.00000000000000000000;57.00000000000000000000;56.00000000000001421085;56.00000000000000710543;57.00000000000000000000;57.00000000000000710543</t>
  </si>
  <si>
    <t>112273287;113477135;98781985;98302338;105334356;121410013;116292119</t>
  </si>
  <si>
    <t>4234281;3314946;3516221;3704712;3119264;4311842;3257914</t>
  </si>
  <si>
    <t>8;12;12;11;10;10;10</t>
  </si>
  <si>
    <t>52.000000;52.000000;52.000000;52.000000;52.000000;52.000000;52.000000</t>
  </si>
  <si>
    <t>0.149449;0.176556;0.145152;0.180343;0.172802;0.142500;0.151995</t>
  </si>
  <si>
    <t>3.622852;11.076112;2.997915;3.483424;12.408570;4.992201;9.562606</t>
  </si>
  <si>
    <t>3600.000338;3600.000366;3600.000307;3600.000346;3600.000553;3600.000343;3600.000382</t>
  </si>
  <si>
    <t>62.00000000000000000000;62.00000000000000000000;62.00000000000000000000;62.00000000000144950718;62.00000000000000000000;62.00000000000000000000;62.00000000000000000000</t>
  </si>
  <si>
    <t>57.00000000000000710543;58.00000000000000000000;58.00000000000000000000;56.00000000000004263256;57.00000000000000000000;57.00000000000000710543;57.00000000000001421085</t>
  </si>
  <si>
    <t>126003196;118448376;122927430;111376570;127497336;125817770;113494137</t>
  </si>
  <si>
    <t>4155324;4088816;4193164;4018554;4319481;4308654;4815320</t>
  </si>
  <si>
    <t>12;10;12;10;10;10;10</t>
  </si>
  <si>
    <t>0.184064;0.151464;0.167283;0.146131;0.138644;0.143269;0.130478</t>
  </si>
  <si>
    <t>9.163256;2.436497;2.670659;3.306353;2.247930;1.933202;2.191828</t>
  </si>
  <si>
    <t>3600.000341;3600.000208;3600.000489;3600.000273;3600.000354;3600.000459;3600.000686</t>
  </si>
  <si>
    <t>Fri Aug 30 03:19:20 2019</t>
  </si>
  <si>
    <t>bg512142</t>
  </si>
  <si>
    <t>196494.87500000000000000000;189760.49999999813735485077;188231.50000000000000000000;190906.49999999802093952894;195798.00000000000000000000;187387.00000000000000000000;191644.83333333331393077970</t>
  </si>
  <si>
    <t>164962.35248817739193327725;165412.13793277356307953596;164722.40359485844965092838;164933.04406141082290560007;165680.59577011375222355127;164026.00044501689262688160;163894.16044587362557649612</t>
  </si>
  <si>
    <t>27513385;26990482;24774958;25817351;22013039;21433011;24476736</t>
  </si>
  <si>
    <t>232070;201274;201767;206590;164693;162133;210073</t>
  </si>
  <si>
    <t>38;38;38;38;38;38;38</t>
  </si>
  <si>
    <t>145775.955260;145775.955260;145775.955260;145775.955260;145775.955260;145775.955260;145775.955260</t>
  </si>
  <si>
    <t>148757.588624;148757.588624;148757.588624;148757.588624;148757.588624;148757.588624;148757.588624</t>
  </si>
  <si>
    <t>0.616941;0.675287;0.679968;0.646156;0.645286;1.295887;0.643942</t>
  </si>
  <si>
    <t>2856.834752;1150.807688;2759.377190;2101.057664;276.182883;2193.438226;3536.194562</t>
  </si>
  <si>
    <t>3600.000852;3600.000378;3600.000375;3600.000361;3600.000306;3600.000270;3600.000376</t>
  </si>
  <si>
    <t>192361.00000000000000000000;192757.04166666662786155939;193568.49999999831197783351;189021.78571428568102419376;190460.00000000000000000000;191810.00000000000000000000;189960.49999999997089616954</t>
  </si>
  <si>
    <t>163902.04778919028467498720;163600.41104192496277391911;165408.20603815934737212956;164761.72673683046014048159;165342.68277431360911577940;164962.75590211767121218145;165104.47353641787776723504</t>
  </si>
  <si>
    <t>23817969;30819671;31171389;33348326;29531910;30463996;33094687</t>
  </si>
  <si>
    <t>186711;283953;241957;281136;234176;225370;259417</t>
  </si>
  <si>
    <t>145768.858244;145768.858244;145768.858244;145768.858244;145768.858244;145768.858244;145768.858244</t>
  </si>
  <si>
    <t>148803.265573;148803.265573;148803.265573;148803.265573;148803.265573;148803.265573;148803.265573</t>
  </si>
  <si>
    <t>1.322042;1.058663;0.633612;0.630507;0.619914;0.620695;0.616115</t>
  </si>
  <si>
    <t>3139.261449;1857.494356;3408.497009;3579.579196;1325.151728;3212.574331;913.463833</t>
  </si>
  <si>
    <t>3600.010841;3600.001005;3600.000419;3600.000275;3600.000804;3600.000824;3600.000294</t>
  </si>
  <si>
    <t>Sat Aug 31 00:45:06 2019</t>
  </si>
  <si>
    <t>bienst1</t>
  </si>
  <si>
    <t>46.75000000000000000000;46.75000000000000000000;46.75000000000000000000;46.75000000000000000000;46.75000000000000710543;46.75000000000000000000;46.75000000000000000000</t>
  </si>
  <si>
    <t>660137;814738;943007;702017;810434;886664;710293</t>
  </si>
  <si>
    <t>8613;10935;14171;10858;10754;12142;11090</t>
  </si>
  <si>
    <t>16;6;8;8;8;6;8</t>
  </si>
  <si>
    <t>14.497477;15.911425;14.442185;14.442185;14.442185;14.442185;14.497477</t>
  </si>
  <si>
    <t>15.090444;15.921329;14.514814;14.519168;14.506063;14.460856;14.535119</t>
  </si>
  <si>
    <t>0.215026;0.184358;0.212335;0.204103;0.197420;0.138745;0.192765</t>
  </si>
  <si>
    <t>7.911828;7.604661;3.178931;4.279708;4.689333;9.592176;7.216071</t>
  </si>
  <si>
    <t>18.137251;21.067738;26.205217;19.348065;21.718816;22.868404;17.641745</t>
  </si>
  <si>
    <t>46.75000000000000000000;46.75000000000000000000;46.75000000000000000000;46.75000000000000000000;46.75000000000000000000;46.75000000000000000000;46.75000000000000000000</t>
  </si>
  <si>
    <t>861923;778655;641388;856867;581452;526258;1013411</t>
  </si>
  <si>
    <t>12878;12860;9780;11358;8513;8218;13866</t>
  </si>
  <si>
    <t>6;6;6;26;6;6;6</t>
  </si>
  <si>
    <t>15.965452;14.442185;14.442185;14.497477;15.102937;15.965452;15.102937</t>
  </si>
  <si>
    <t>15.965452;14.463323;14.450491;16.333703;15.102937;15.965452;15.102937</t>
  </si>
  <si>
    <t>0.150467;0.125327;0.094027;0.543597;0.156133;0.193649;0.159605</t>
  </si>
  <si>
    <t>9.052039;2.576712;7.826222;1.056517;5.280073;4.022584;15.869832</t>
  </si>
  <si>
    <t>19.886426;16.906256;15.626040;21.775703;14.043973;12.397733;25.164641</t>
  </si>
  <si>
    <t>Thu Aug 22 19:17:48 2019</t>
  </si>
  <si>
    <t>bienst2</t>
  </si>
  <si>
    <t>54.60000000000000142109;54.60000000000000142109;54.60000000000000142109;54.60000000000000142109;54.60000000000000142109;54.60000000000000142109;54.60000000000000142109</t>
  </si>
  <si>
    <t>54.59627329192547051662;54.60000000000000142109;54.60000000000000142109;54.60000000000000142109;54.60000000000000142109;54.60000000000000142109;54.60000000000000142109</t>
  </si>
  <si>
    <t>3633629;3910767;4087825;3463715;3320448;4528773;4373039</t>
  </si>
  <si>
    <t>81268;85825;93897;74559;72441;102054;96245</t>
  </si>
  <si>
    <t>14;16;17;13;6;16;16</t>
  </si>
  <si>
    <t>14.459668;14.497477;14.364712;14.497477;15.102937;14.442185;14.497477</t>
  </si>
  <si>
    <t>15.378092;15.385544;15.428076;15.346368;15.102937;15.412056;15.419771</t>
  </si>
  <si>
    <t>0.171070;0.262881;0.196000;0.206118;0.184146;0.195322;0.183455</t>
  </si>
  <si>
    <t>35.226606;39.235139;38.807501;18.008229;27.611925;17.801970;41.213460</t>
  </si>
  <si>
    <t>80.491415;85.377618;89.448056;76.851650;73.875866;102.012969;97.730658</t>
  </si>
  <si>
    <t>54.60000000000000142109;54.60000000000000142109;54.60000000000000142109;54.60000000000000142109;54.60000000000000142109;54.60000000000000142109;54.59999999999999431566</t>
  </si>
  <si>
    <t>54.60000000000000142109;54.60000000000000142109;54.60000000000000142109;54.60000000000000142109;54.59927797833935159133;54.60000000000000142109;54.59999999999999431566</t>
  </si>
  <si>
    <t>3296009;4688402;3132548;3444937;3117742;3003218;3058312</t>
  </si>
  <si>
    <t>76796;116634;72913;93702;72221;75300;77035</t>
  </si>
  <si>
    <t>6;21;13;24;6;21;21</t>
  </si>
  <si>
    <t>15.911425;14.449033;14.511971;14.497477;15.965452;14.555648;14.460068</t>
  </si>
  <si>
    <t>15.930728;16.109387;15.535720;15.708495;15.965452;16.047518;16.141523</t>
  </si>
  <si>
    <t>0.156884;0.261783;0.336309;0.295335;0.175631;0.275511;0.279166</t>
  </si>
  <si>
    <t>15.280020;14.741921;12.478368;18.162209;33.029409;49.331454;37.362805</t>
  </si>
  <si>
    <t>66.217614;97.360120;63.620989;83.252330;62.977124;73.407451;74.138510</t>
  </si>
  <si>
    <t>Wed Aug 28 21:26:55 2019</t>
  </si>
  <si>
    <t>binkar10_1</t>
  </si>
  <si>
    <t>6742.20002400000157649629;6742.20002400000066700159;6742.20002400000157649629;6742.20002399999884801218;6742.20002400000157649629;6742.20002400000157649629;6742.20002400000157649629</t>
  </si>
  <si>
    <t>6741.52873728068152558990;6741.54305892286811285885;6741.53606163737003953429;6741.68080775019188877195;6741.59871687043778365478;6741.54498966142818972003;6741.58467150455362570938</t>
  </si>
  <si>
    <t>131534;127643;152872;128946;75890;93801;123840</t>
  </si>
  <si>
    <t>6774;5658;7379;6182;4272;4726;5775</t>
  </si>
  <si>
    <t>51;58;44;53;56;44;43</t>
  </si>
  <si>
    <t>6645.187369;6645.187369;6645.187369;6645.187369;6645.187369;6645.187369;6645.187369</t>
  </si>
  <si>
    <t>6714.570684;6713.998741;6713.575114;6714.691714;6716.656278;6713.575114;6713.363934</t>
  </si>
  <si>
    <t>0.405180;0.426070;0.387548;0.366825;0.402938;0.386108;0.399110</t>
  </si>
  <si>
    <t>9.392528;6.472542;12.294614;3.511634;3.795888;2.731785;2.362298</t>
  </si>
  <si>
    <t>10.603508;10.045326;12.419297;10.677663;6.346530;7.772116;10.076762</t>
  </si>
  <si>
    <t>6742.20002399936220172094;6742.20002399959503236460;6742.20002399938039161498;6742.20002399936220172094;6742.20002399959503236460;6742.20002399959503236460;6742.20002399959503236460</t>
  </si>
  <si>
    <t>6741.52585013704174343729;6741.52978366413026378723;6741.52610801466016710037;6741.53670707440323894843;6741.55165660711463715415;6741.57630206539852224523;6741.52958187446620286210</t>
  </si>
  <si>
    <t>218458;117609;159790;145285;86962;129403;133847</t>
  </si>
  <si>
    <t>12614;6609;7890;8526;4618;6523;7263</t>
  </si>
  <si>
    <t>45;56;48;56;53;56;56</t>
  </si>
  <si>
    <t>6645.187369;6645.187369;6645.287562;6645.187369;6645.755001;6645.187369;6645.187369</t>
  </si>
  <si>
    <t>6713.831831;6716.585841;6713.456858;6717.122336;6716.648573;6716.585841;6717.122336</t>
  </si>
  <si>
    <t>0.302733;0.313883;0.325952;0.304219;0.328401;0.312625;0.306065</t>
  </si>
  <si>
    <t>11.871149;6.359054;9.200498;8.922530;0.597599;3.576464;1.631813</t>
  </si>
  <si>
    <t>14.765977;7.954619;10.710972;9.350480;5.801085;8.538627;8.772452</t>
  </si>
  <si>
    <t>Thu Aug 22 19:23:51 2019</t>
  </si>
  <si>
    <t>blend2</t>
  </si>
  <si>
    <t>7.59898499999999899046;7.59898499999999899046;7.69298299999999990462;7.69298299999999990462;7.59898499999999899046;7.59898499999999721410;7.59898499999999899046</t>
  </si>
  <si>
    <t>7.59871540412047341562;7.59898499999999987864;7.59898499999999987864;7.59898499999999810228;7.59898499999999987864;7.59882606516027259147;7.59898499999999987864</t>
  </si>
  <si>
    <t>24657;10126;8501;23480;7918;17657;19202</t>
  </si>
  <si>
    <t>3633;1337;1198;3198;1144;2399;2848</t>
  </si>
  <si>
    <t>14;13;21;23;11;26;19</t>
  </si>
  <si>
    <t>7.015780;7.015780;7.039131;7.015780;7.015780;7.039131;7.015780</t>
  </si>
  <si>
    <t>7.093214;7.095890;7.166903;7.108432;7.110273;7.184881;7.096209</t>
  </si>
  <si>
    <t>0.034784;0.033921;0.038659;0.050152;0.029191;0.051529;0.036109</t>
  </si>
  <si>
    <t>1.117446;0.463474;0.338467;0.943535;0.319667;0.685218;0.806786</t>
  </si>
  <si>
    <t>1.190782;0.559911;0.392872;1.157694;0.385798;0.773694;0.867874</t>
  </si>
  <si>
    <t>7.59898499999999987864;7.59898499999999987864;7.59898499999999987864;7.59898499999999987864;7.59898499999999987864;7.59898499999999987864;7.59898499999999987864</t>
  </si>
  <si>
    <t>7.59888992963610387932;7.59898499999999987864;7.59880291305237864918;7.59898499999999987864;7.59893768787383194763;7.59898499999999987864;7.59851900670168678431</t>
  </si>
  <si>
    <t>16742;21071;18280;6650;8007;22813;17579</t>
  </si>
  <si>
    <t>2683;3014;2368;1096;1344;3068;2132</t>
  </si>
  <si>
    <t>26;16;30;13;14;16;16</t>
  </si>
  <si>
    <t>7.061813;7.061813;7.061813;7.061813;7.061813;7.061813;7.061813</t>
  </si>
  <si>
    <t>7.146197;7.141422;7.160308;7.125301;7.141225;7.145732;7.141384</t>
  </si>
  <si>
    <t>0.044057;0.038816;0.052381;0.030911;0.027748;0.039361;0.039315</t>
  </si>
  <si>
    <t>0.579715;0.641490;0.602905;0.235785;0.283114;0.710143;0.629878</t>
  </si>
  <si>
    <t>0.582500;0.736230;0.647829;0.305146;0.344779;0.779521;0.702229</t>
  </si>
  <si>
    <t>Thu Aug 22 19:16:08 2019</t>
  </si>
  <si>
    <t>bm23</t>
  </si>
  <si>
    <t>34.00000000000000000000;34.00000000000000000000;34.00000000000000000000;34.00000000000000000000;34.00000000000000000000;34.00000000000000000000;34.00000000000000000000</t>
  </si>
  <si>
    <t>1449;1449;1449;1449;1449;1449;1449</t>
  </si>
  <si>
    <t>275;275;275;275;275;275;275</t>
  </si>
  <si>
    <t>28;28;28;28;28;28;28</t>
  </si>
  <si>
    <t>23.305288;23.305288;23.305288;23.305288;23.305288;23.305288;23.305288</t>
  </si>
  <si>
    <t>25.327877;25.327877;25.327877;25.327877;25.327877;25.327877;25.327877</t>
  </si>
  <si>
    <t>0.016743;0.016142;0.015440;0.015521;0.015510;0.015647;0.015602</t>
  </si>
  <si>
    <t>0.029225;0.028449;0.027757;0.027827;0.027841;0.027994;0.028033</t>
  </si>
  <si>
    <t>0.033723;0.032918;0.032230;0.032294;0.032308;0.032472;0.032552</t>
  </si>
  <si>
    <t>Thu Aug 22 19:13:20 2019</t>
  </si>
  <si>
    <t>bnatt400</t>
  </si>
  <si>
    <t>1.00000000000000000000;10000000000000000159028911097599180468360808563945281389781327557747838772170381060813469985856815104.00000000000000000000;1.00000000000000000000;1.00000000000000000000;10000000000000000159028911097599180468360808563945281389781327557747838772170381060813469985856815104.00000000000000000000;10000000000000000159028911097599180468360808563945281389781327557747838772170381060813469985856815104.00000000000000000000;1.00000000000000000000</t>
  </si>
  <si>
    <t>1.00000000000000000000;1.00000000000000000000;1.00000000000000000000;1.00000000000000000000;1.00000000000000000000;1.00000000000000000000;1.00000000000000000000</t>
  </si>
  <si>
    <t>4441782;2086066;1998812;2602279;5169762;5172556;1901695</t>
  </si>
  <si>
    <t>7767;3811;3750;3961;8294;10055;3873</t>
  </si>
  <si>
    <t>6;6;8;6;6;8;6</t>
  </si>
  <si>
    <t>1.478135;2.320151;2.618612;1.517441;2.631908;1.962425;1.170273</t>
  </si>
  <si>
    <t>477.872787;0.000000;215.178196;322.320078;0.000000;0.000000;170.458942</t>
  </si>
  <si>
    <t>652.397496;343.500711;422.319229;452.835423;890.544665;1068.352255;356.863201</t>
  </si>
  <si>
    <t>1.00000000000000000000;10000000000000000159028911097599180468360808563945281389781327557747838772170381060813469985856815104.00000000000000000000;1.00000000000000000000;1.00000000000000000000;1.00000000000000000000;1.00000000000000000000;1.00000000000000000000</t>
  </si>
  <si>
    <t>2462110;4166546;1956043;2320844;1523777;1772796;2277464</t>
  </si>
  <si>
    <t>4743;6700;3558;4723;2769;3374;3781</t>
  </si>
  <si>
    <t>1.145181;1.270025;1.398755;2.054550;1.551945;1.969612;1.795983</t>
  </si>
  <si>
    <t>246.674062;0.000000;118.701923;113.534698;74.531606;157.404001;157.547524</t>
  </si>
  <si>
    <t>417.667644;481.806884;291.365258;421.344261;317.607863;327.470331;371.022404</t>
  </si>
  <si>
    <t>Fri Aug 30 12:38:41 2019</t>
  </si>
  <si>
    <t>cap6000</t>
  </si>
  <si>
    <t>-2451271.00000000000000000000;-2451271.00000000000000000000;-2451271.00000000000000000000;-2451271.00000000000000000000;-2451271.00000000000000000000;-2451271.00000000000000000000;-2451271.00000000000000000000</t>
  </si>
  <si>
    <t>-2451428.00000000000000000000;-2451428.00000000000000000000;-2451428.00000000000000000000;-2451428.00000000000000000000;-2451428.00000000000000000000;-2451428.00000000000000000000;-2451428.00000000000000000000</t>
  </si>
  <si>
    <t>6914;6900;6927;6922;6913;6912;6900</t>
  </si>
  <si>
    <t>1988;1993;2000;2000;1994;1994;1993</t>
  </si>
  <si>
    <t>-2451536.755901;-2451536.755901;-2451536.755901;-2451536.755901;-2451536.755901;-2451536.755901;-2451536.755901</t>
  </si>
  <si>
    <t>-2451467.115430;-2451467.115430;-2451467.115430;-2451467.115430;-2451467.115430;-2451467.115430;-2451467.115430</t>
  </si>
  <si>
    <t>0.298188;0.296856;0.296244;0.299100;0.298112;0.297843;0.296387</t>
  </si>
  <si>
    <t>5.217428;5.196592;5.205808;5.338951;5.276204;5.236986;5.232964</t>
  </si>
  <si>
    <t>5.218335;5.197468;5.206383;5.339616;5.277150;5.237552;5.233540</t>
  </si>
  <si>
    <t>-2451433.00000000000000000000;-2451433.00000000000000000000;-2451433.00000000000000000000;-2451433.00000000000000000000;-2451433.00000000000000000000;-2451433.00000000000000000000;-2451433.00000000000000000000</t>
  </si>
  <si>
    <t>10223;10231;10217;10217;10231;10217;10177</t>
  </si>
  <si>
    <t>3954;3957;3954;3954;3957;3954;3957</t>
  </si>
  <si>
    <t>-2451536.482819;-2451536.482819;-2451536.482819;-2451536.482819;-2451536.482819;-2451536.482819;-2451536.482819</t>
  </si>
  <si>
    <t>-2451467.141414;-2451467.141414;-2451467.141414;-2451467.141414;-2451467.141414;-2451467.141414;-2451467.141414</t>
  </si>
  <si>
    <t>0.248989;0.249850;0.250753;0.250468;0.250965;0.251669;0.250180</t>
  </si>
  <si>
    <t>5.354739;5.372422;5.399525;5.373761;5.409403;5.451192;5.407892</t>
  </si>
  <si>
    <t>5.355260;5.372970;5.400036;5.374299;5.409948;5.451871;5.408450</t>
  </si>
  <si>
    <t>Thu Aug 22 19:24:07 2019</t>
  </si>
  <si>
    <t>cov1075</t>
  </si>
  <si>
    <t>20.00000000000000000000;20.00000000000000355271;20.00000000000000000000;20.00000000000000000000;20.00000000000000000000;19.99999999999999644729;20.00000000000000000000</t>
  </si>
  <si>
    <t>20.00000000000000000000;20.00000000000000000000;20.00000000000000000000;20.00000000000000000000;20.00000000000000000000;19.99999999999999644729;20.00000000000000000000</t>
  </si>
  <si>
    <t>90799797;83653607;92533636;92296987;87970383;86442482;84313810</t>
  </si>
  <si>
    <t>1716001;1637553;1792631;1798790;1686385;1674080;1620632</t>
  </si>
  <si>
    <t>40;42;28;28;15;13;38</t>
  </si>
  <si>
    <t>17.250000;17.233333;17.210526;17.250000;18.000000;18.000000;17.210526</t>
  </si>
  <si>
    <t>17.329408;17.303268;17.294613;17.390113;18.000000;18.000000;17.296682</t>
  </si>
  <si>
    <t>1.021612;1.099574;0.778877;0.719438;0.506118;0.446512;0.976336</t>
  </si>
  <si>
    <t>1.432173;13.777349;1.219467;1.119443;18.997776;1.844556;1.174053</t>
  </si>
  <si>
    <t>3286.669466;3064.501338;3317.051167;3116.859692;2619.431409;2640.823472;3020.326480</t>
  </si>
  <si>
    <t>0.988512;1.082428;0.755461;0.708348;0.495848;0.433720;0.956399</t>
  </si>
  <si>
    <t>1.408788;13.676323;1.184589;1.103146;18.623327;1.800327;1.149930</t>
  </si>
  <si>
    <t>3284.460149;3058.073908;3227.905866;3071.329563;2572.499348;2596.049796;2979.120300</t>
  </si>
  <si>
    <t>Thu Aug 29 23:14:47 2019</t>
  </si>
  <si>
    <t>csched007</t>
  </si>
  <si>
    <t>350.99999999999727151589;351.00000000000079580786;351.00000000000045474735;350.99999999999943156581;350.99999699999960967034;351.00000000000062527761;351.00000000001239186531</t>
  </si>
  <si>
    <t>350.96560288833524055008;350.96498840782265915550;350.96501820450345121571;350.96695275087961363170;350.96527976212661315003;350.96491690841810395796;350.96501389983143326390</t>
  </si>
  <si>
    <t>7828600;10134250;14930501;18563529;20746320;21642618;19551321</t>
  </si>
  <si>
    <t>65035;68784;111149;140641;141502;142379;143777</t>
  </si>
  <si>
    <t>24;27;28;42;26;29;31</t>
  </si>
  <si>
    <t>283.171187;283.489977;285.927029;283.171047;285.831365;284.693005;282.034844</t>
  </si>
  <si>
    <t>294.580988;297.461099;297.944026;298.699152;297.324265;296.726451;297.440982</t>
  </si>
  <si>
    <t>0.382307;0.531564;1.031017;1.008571;0.455086;0.481810;0.503036</t>
  </si>
  <si>
    <t>877.069940;992.238641;1080.296421;1548.964178;1736.173079;1505.098397;1867.249495</t>
  </si>
  <si>
    <t>899.359044;1077.568253;1434.949048;1609.779968;1843.185260;1757.927661;2143.915720</t>
  </si>
  <si>
    <t>350.99999876466017667553;351.00000000000545696821;351.99999949997891235398;351.00000000000045474735;351.00000000000000000000;350.99999988750005286420;351.00000000000000000000</t>
  </si>
  <si>
    <t>350.99999876466017667553;351.00000000000545696821;351.00000000000000000000;351.00000000000045474735;351.00000000000000000000;350.99999988750005286420;351.00000000000000000000</t>
  </si>
  <si>
    <t>15545373;14816305;15368752;5333782;15603643;6803536;11928084</t>
  </si>
  <si>
    <t>126363;147017;137067;54434;121829;75767;102331</t>
  </si>
  <si>
    <t>25;27;31;32;28;30;26</t>
  </si>
  <si>
    <t>284.336176;282.542805;285.616117;284.522861;281.454217;284.281229;284.408935</t>
  </si>
  <si>
    <t>296.974448;295.585218;298.140267;298.945798;297.401861;298.081870;297.211730</t>
  </si>
  <si>
    <t>0.430984;0.419485;0.837397;1.081235;0.920396;0.949518;0.789541</t>
  </si>
  <si>
    <t>1244.716738;1817.316436;1293.070333;756.898268;1722.834343;1055.874930;1429.370983</t>
  </si>
  <si>
    <t>1270.365175;1974.181320;1557.774242;779.679099;1791.630086;1093.034623;1460.529269</t>
  </si>
  <si>
    <t>Fri Aug 30 16:30:31 2019</t>
  </si>
  <si>
    <t>csched008</t>
  </si>
  <si>
    <t>173.00000000000000000000;173.00000000000000000000;174.00000000000000000000;173.00000000000000000000;173.00000000000000000000;173.00000000000000000000;173.00000000000000000000</t>
  </si>
  <si>
    <t>172.98524242781937232394;172.98713523689994531196;172.00000000000045474735;172.98275446794161780417;172.00000000000005684342;172.00000000000022737368;172.98331850533904230360</t>
  </si>
  <si>
    <t>18826340;3677475;48104464;11797116;51540819;62084487;31682468</t>
  </si>
  <si>
    <t>297529;89771;1235951;183626;895095;1086862;589402</t>
  </si>
  <si>
    <t>6;5;6;5;6;4;10</t>
  </si>
  <si>
    <t>171.000000;171.000000;171.000000;171.000000;171.000000;171.000000;171.000000</t>
  </si>
  <si>
    <t>0.302869;0.322385;0.315515;0.257902;0.292020;0.189930;0.486415</t>
  </si>
  <si>
    <t>542.358535;167.652859;592.102181;356.591493;2808.766797;464.422124;228.501234</t>
  </si>
  <si>
    <t>1320.648449;234.648212;3600.000247;796.361466;3600.000347;3600.000229;2252.676616</t>
  </si>
  <si>
    <t>173.00000000000000000000;172.99999999999991473487;172.99999999999997157829;173.00000000000000000000;173.00000000000000000000;173.00000000000000000000;173.00000000000000000000</t>
  </si>
  <si>
    <t>172.98702785196482523133;172.98765432098761607449;172.98421052631576344538;172.98484848484844178529;172.98799999999997112354;172.98510894628424239272;172.99999900000000252476</t>
  </si>
  <si>
    <t>10602599;13212725;18300795;18105370;45745293;11883935;10490047</t>
  </si>
  <si>
    <t>241993;202882;357691;446571;867794;268620;234164</t>
  </si>
  <si>
    <t>4;4;4;4;4;4;4</t>
  </si>
  <si>
    <t>0.259312;0.182776;0.191709;0.279696;0.252342;0.204950;0.253919</t>
  </si>
  <si>
    <t>81.801223;262.464604;109.671619;1022.615763;320.958089;395.073145;284.168691</t>
  </si>
  <si>
    <t>682.052468;708.143180;1127.765042;1169.322534;2710.182102;741.967128;628.387934</t>
  </si>
  <si>
    <t>Thu Aug 29 19:44:58 2019</t>
  </si>
  <si>
    <t>csched010</t>
  </si>
  <si>
    <t>408.00000000000034106051;408.00000000002421529643;408.00000000000102318154;408.00000000000034106051;408.00000000000568434189;407.99999999999806732376;407.99999875000071369868</t>
  </si>
  <si>
    <t>407.95935312118393767378;407.96149264142093215924;407.95938559529713529628;407.96012971391996870807;407.95931012248706792889;407.96006205253519283360;407.96072017799963305151</t>
  </si>
  <si>
    <t>27279469;13473264;21459466;19211408;20927879;11109062;18732232</t>
  </si>
  <si>
    <t>131197;65082;100503;89388;118617;72898;82251</t>
  </si>
  <si>
    <t>36;23;26;45;33;29;30</t>
  </si>
  <si>
    <t>342.376827;342.461181;342.234616;342.463595;342.233814;342.461181;342.435256</t>
  </si>
  <si>
    <t>357.744545;357.295213;356.272853;360.036944;359.695909;356.822686;358.192178</t>
  </si>
  <si>
    <t>0.613927;0.540595;0.531478;0.707582;0.622038;0.580745;0.597880</t>
  </si>
  <si>
    <t>1996.557438;569.474808;1432.848700;355.989143;2024.333183;683.010857;1418.318638</t>
  </si>
  <si>
    <t>2026.885434;978.605901;1496.057219;1772.824046;2042.057734;1105.183184;1422.728239</t>
  </si>
  <si>
    <t>408.00000000000000000000;408.00000000000000000000;408.00000000000000000000;407.99999875000003157766;407.99999924999974609818;407.99999822222252987558;407.99999999999954525265</t>
  </si>
  <si>
    <t>11566149;8016722;12485872;9446703;12058511;11792177;8319085</t>
  </si>
  <si>
    <t>84231;54683;71176;59223;73980;83003;47601</t>
  </si>
  <si>
    <t>25;23;32;27;30;27;33</t>
  </si>
  <si>
    <t>342.228462;342.228462;342.446799;342.232233;342.478315;342.478315;342.673583</t>
  </si>
  <si>
    <t>355.552172;355.964712;356.010232;358.602005;357.193686;355.831404;357.383502</t>
  </si>
  <si>
    <t>0.507736;0.480845;0.564307;0.551091;0.552697;0.514395;0.578753</t>
  </si>
  <si>
    <t>1135.829625;756.257197;1009.911817;621.330430;769.206349;1143.310220;665.298568</t>
  </si>
  <si>
    <t>1140.729628;809.176493;1018.781129;713.368735;967.331895;1146.897997;689.589329</t>
  </si>
  <si>
    <t>Thu Aug 29 16:26:02 2019</t>
  </si>
  <si>
    <t>d10200</t>
  </si>
  <si>
    <t>12451.00000000000000000000;12452.00000000000000000000;12463.00000000000000000000;12446.99999999999636202119;12445.00000000000000000000;12446.99999999996725819074;12458.00000000000000000000</t>
  </si>
  <si>
    <t>12428.00000000000000000000;12428.00000000000000000000;12428.00000000000000000000;12428.00000000000000000000;12428.00000000000000000000;12428.00000000000000000000;12428.00000000000000000000</t>
  </si>
  <si>
    <t>58347293;58326526;58365232;58585812;58336479;59285024;61047456</t>
  </si>
  <si>
    <t>2504318;2484300;2642639;2229798;2061650;2123657;2691356</t>
  </si>
  <si>
    <t>3;3;3;3;3;3;3</t>
  </si>
  <si>
    <t>12425.583005;12425.583005;12425.583005;12425.583005;12425.583005;12425.583005;12425.583005</t>
  </si>
  <si>
    <t>0.602238;0.598709;0.596647;0.591389;0.586155;0.594807;0.581911</t>
  </si>
  <si>
    <t>3212.838415;2506.990914;2153.068250;1979.544458;357.126672;883.220820;2367.136727</t>
  </si>
  <si>
    <t>3600.000579;3600.000556;3600.000559;3600.000491;3600.000542;3600.000542;3600.000514</t>
  </si>
  <si>
    <t>12459.00000000000000000000;12459.99999999995270627551;12455.00000000000000000000;12447.99999999999454303179;12455.00000000000000000000;12445.00000000000000000000;12448.00000000000181898940</t>
  </si>
  <si>
    <t>69534688;69847698;63386863;68058013;70344854;70226406;71164048</t>
  </si>
  <si>
    <t>2978131;2926332;2473961;2563047;2893662;2847799;2932128</t>
  </si>
  <si>
    <t>0.446963;0.452296;0.451300;0.450314;0.447526;0.448941;0.440058</t>
  </si>
  <si>
    <t>2977.782837;2658.085307;2126.027708;922.662624;2052.348519;2515.304475;3150.424413</t>
  </si>
  <si>
    <t>3600.000463;3600.000362;3600.000503;3600.000331;3600.000373;3600.000356;3600.000393</t>
  </si>
  <si>
    <t>Fri Aug 30 03:19:21 2019</t>
  </si>
  <si>
    <t>danoint</t>
  </si>
  <si>
    <t>65.66666666666667140362;65.66666666666667140362;65.66666666666667140362;65.66666666666667140362;65.66666666666667140362;65.66666666666667140362;65.66666666666667140362</t>
  </si>
  <si>
    <t>65.66014808897706700463;65.66100681627987967204;65.66016157710156164740;65.66014953468372539191;65.66053856006588773653;65.66011640364273205250;65.66024411268405458486</t>
  </si>
  <si>
    <t>55547302;46228546;64647812;65273598;79066227;53221610;45929069</t>
  </si>
  <si>
    <t>913999;758978;915273;1046949;1085721;846980;783746</t>
  </si>
  <si>
    <t>16;16;18;16;16;14;18</t>
  </si>
  <si>
    <t>62.665556;62.665742;62.665556;62.665742;62.665556;62.665556;62.665742</t>
  </si>
  <si>
    <t>62.732551;62.731372;62.732887;62.730585;62.731159;62.730756;62.733059</t>
  </si>
  <si>
    <t>0.252217;0.250113;0.284151;0.253155;0.260696;0.234281;0.278953</t>
  </si>
  <si>
    <t>44.298276;7.077749;17.660975;693.521356;23.326725;1.178005;5.403385</t>
  </si>
  <si>
    <t>2495.214129;2085.944852;2459.105832;2989.036544;2988.599571;2419.000105;2092.084007</t>
  </si>
  <si>
    <t>65.66666666666664298191;65.66666666666667140362;65.66666666666665719276;65.66666666666667140362;65.66666666666665719276;65.66666666666667140362;65.66666666666667140362</t>
  </si>
  <si>
    <t>65.66026530532558069808;65.66025165730906110184;65.66099467734375139116;65.66012533146941620998;65.66118033049798441425;65.66055794534477740854;65.66070805826987566434</t>
  </si>
  <si>
    <t>56312868;42937277;66512610;56709786;58498889;56259546;54520675</t>
  </si>
  <si>
    <t>908225;712301;1083205;917690;954365;945175;767765</t>
  </si>
  <si>
    <t>18;16;16;16;18;18;18</t>
  </si>
  <si>
    <t>62.666205;62.666205;62.668896;62.666187;62.666205;62.666205;62.666205</t>
  </si>
  <si>
    <t>62.736683;62.735977;62.735358;62.735612;62.736625;62.736567;62.736625</t>
  </si>
  <si>
    <t>0.311537;0.274413;0.266142;0.261275;0.297761;0.293780;0.301286</t>
  </si>
  <si>
    <t>1.969663;6.603008;14.153762;1575.124557;0.431043;2.079643;0.435429</t>
  </si>
  <si>
    <t>2532.071368;1924.323079;2997.163592;2509.967154;2607.789516;2513.498118;1999.641332</t>
  </si>
  <si>
    <t>Thu Aug 29 21:14:06 2019</t>
  </si>
  <si>
    <t>dcmulti</t>
  </si>
  <si>
    <t>188182.00000000000000000000;188182.00000000000000000000;188182.00000000000000000000;188182.00000000000000000000;188182.00000000000000000000;188182.00000000000000000000;188182.00000000000000000000</t>
  </si>
  <si>
    <t>188168.88447465756325982511;188168.88447465756325982511;188168.88447465756325982511;188168.88447465756325982511;188168.88447465756325982511;188168.88447465756325982511;188168.88447465756325982511</t>
  </si>
  <si>
    <t>2844;2844;2845;2845;2845;2844;2845</t>
  </si>
  <si>
    <t>160;160;160;160;160;160;160</t>
  </si>
  <si>
    <t>17;17;17;17;17;17;17</t>
  </si>
  <si>
    <t>186329.165753;186329.165753;186329.165753;186329.165753;186329.165753;186329.165753;186329.165753</t>
  </si>
  <si>
    <t>187338.996351;187338.996351;187338.996351;187338.996351;187338.996351;187338.996351;187338.996351</t>
  </si>
  <si>
    <t>0.140046;0.138333;0.138722;0.137967;0.138542;0.139202;0.138576</t>
  </si>
  <si>
    <t>0.203034;0.201065;0.201481;0.200966;0.201766;0.202254;0.201679</t>
  </si>
  <si>
    <t>0.221070;0.219089;0.219562;0.219037;0.219893;0.220313;0.219829</t>
  </si>
  <si>
    <t>188164.33133338141487911344;188164.33133338141487911344;188164.33133338141487911344;188164.33133338141487911344;188164.33133338141487911344;188164.33133338141487911344;188164.33133338141487911344</t>
  </si>
  <si>
    <t>2222;2158;2178;2213;2154;2176;2193</t>
  </si>
  <si>
    <t>71;71;72;71;72;72;71</t>
  </si>
  <si>
    <t>15;15;15;15;15;15;15</t>
  </si>
  <si>
    <t>186471.360946;186471.360946;186471.360946;186471.360946;186471.360946;186471.360946;186471.360946</t>
  </si>
  <si>
    <t>187353.878002;187353.878002;187353.878002;187353.878002;187353.878002;187353.878002;187353.878002</t>
  </si>
  <si>
    <t>0.107003;0.107131;0.106924;0.106655;0.106981;0.107200;0.106913</t>
  </si>
  <si>
    <t>0.146094;0.146169;0.145944;0.145627;0.146055;0.146298;0.145913</t>
  </si>
  <si>
    <t>0.165013;0.162825;0.162925;0.164036;0.162997;0.163196;0.164406</t>
  </si>
  <si>
    <t>Thu Aug 22 19:13:52 2019</t>
  </si>
  <si>
    <t>dfn-gwin-UUM</t>
  </si>
  <si>
    <t>38752.00000000000000000000;38752.00000000000000000000;38796.00000000000000000000;38796.00000000000000000000;38752.00000000000000000000;38752.00000000000000000000;38796.00000000000000000000</t>
  </si>
  <si>
    <t>38752.00000000000000000000;38752.00000000000000000000;38752.00000000000000000000;38752.00000000000000000000;38752.00000000000000000000;38752.00000000000000000000;38752.00000000000000000000</t>
  </si>
  <si>
    <t>7395453;5554245;9964511;8042671;4417559;13168017;6451187</t>
  </si>
  <si>
    <t>244497;175952;204070;252852;129989;269857;206483</t>
  </si>
  <si>
    <t>26;31;31;27;26;36;26</t>
  </si>
  <si>
    <t>31455.853616;31244.130461;31279.755465;31399.878087;31411.162923;31402.353405;31210.528299</t>
  </si>
  <si>
    <t>34113.102147;34249.559226;33845.519999;33950.224146;33855.031035;34298.338886;34204.439545</t>
  </si>
  <si>
    <t>0.182835;0.202281;0.221786;0.188292;0.201182;0.222898;0.197339</t>
  </si>
  <si>
    <t>325.969846;208.095146;318.620110;314.773871;195.510740;416.222051;171.435748</t>
  </si>
  <si>
    <t>546.239069;394.104059;553.611236;598.386426;314.543296;718.645520;455.636095</t>
  </si>
  <si>
    <t>8325755;4905012;4087029;8238320;9017015;5451511;7675601</t>
  </si>
  <si>
    <t>234197;135432;114760;260848;268649;160865;261292</t>
  </si>
  <si>
    <t>23;29;26;24;27;31;22</t>
  </si>
  <si>
    <t>31123.182126;31300.409681;31337.282282;31275.496910;31211.627405;31271.685281;31319.248860</t>
  </si>
  <si>
    <t>33649.576155;34125.462013;34207.169992;34179.953922;34379.782949;34162.136786;33854.550606</t>
  </si>
  <si>
    <t>0.171855;0.194034;0.209255;0.186595;0.206537;0.202534;0.187360</t>
  </si>
  <si>
    <t>602.926819;16.954503;18.108370;548.097103;620.547239;220.770484;321.312918</t>
  </si>
  <si>
    <t>630.306127;351.334400;298.905859;624.048446;688.789377;396.840778;529.951596</t>
  </si>
  <si>
    <t>Thu Aug 29 04:15:19 2019</t>
  </si>
  <si>
    <t>dg012142</t>
  </si>
  <si>
    <t>3207202.14285713154822587967;2963930.41666667722165584564;3012323.39077668404206633568;3214464.33333333116024732590;3355097.53333333367481827736;2823113.99999999813735485077;3161679.50000001490116119385</t>
  </si>
  <si>
    <t>1286325.14693617192097008228;1434396.92933454923331737518;1262042.40979936928488314152;1255162.56290747015736997128;1232183.77901321719400584698;1308605.08166745561175048351;1304586.63538722600787878036</t>
  </si>
  <si>
    <t>14752246;14369802;14915402;13884182;10497288;12719659;13479998</t>
  </si>
  <si>
    <t>57975;50581;54567;53314;43702;47630;54278</t>
  </si>
  <si>
    <t>47;34;51;55;33;38;31</t>
  </si>
  <si>
    <t>767404.132909;767453.993605;767908.661570;767441.329277;767911.374289;767908.456009;767905.727205</t>
  </si>
  <si>
    <t>775292.259826;771209.475280;775139.337841;772765.816630;771877.528167;772062.789402;772096.305501</t>
  </si>
  <si>
    <t>2.493413;2.352391;2.803314;2.969458;2.372650;3.376979;2.171991</t>
  </si>
  <si>
    <t>1059.409186;824.555732;835.272569;661.806516;2064.430997;1004.620696;2869.787022</t>
  </si>
  <si>
    <t>3600.000672;3600.001077;3600.000726;3600.000565;3600.000653;3600.002817;3600.001225</t>
  </si>
  <si>
    <t>3053587.89999999990686774254;3480259.37499996926635503769;2938174.39999998547136783600;3091663.66666666651144623756;3369580.83333332743495702744;3322800.99999999953433871269;3269216.99999998277053236961</t>
  </si>
  <si>
    <t>1274904.08786411257460713387;1368199.20181699260137975216;1315833.45256016240455210209;1460433.93065609876066446304;1390739.97024430288001894951;1337324.66664166841655969620;1437587.45417035836726427078</t>
  </si>
  <si>
    <t>13777282;18666411;20218047;33603622;23109020;23360684;21660277</t>
  </si>
  <si>
    <t>78436;97635;71433;269806;105958;103806;85506</t>
  </si>
  <si>
    <t>33;34;44;24;33;31;31</t>
  </si>
  <si>
    <t>767914.372689;767122.768520;767911.655579;766534.371556;767911.394564;767398.670269;766218.973839</t>
  </si>
  <si>
    <t>779514.337325;771955.723684;774791.731285;769764.414746;773365.865430;773627.331060;770919.926206</t>
  </si>
  <si>
    <t>3.129327;2.610343;1.944723;1.554779;1.724718;1.569045;1.644636</t>
  </si>
  <si>
    <t>1761.682678;618.486595;1406.471971;3075.141340;3582.493160;2008.642837;603.716417</t>
  </si>
  <si>
    <t>3600.000611;3600.000382;3600.000624;3600.000333;3600.000333;3600.000518;3600.001244</t>
  </si>
  <si>
    <t>Sat Aug 31 00:45:07 2019</t>
  </si>
  <si>
    <t>eilB101</t>
  </si>
  <si>
    <t>1216.92017399999895133078;1216.92017399999986082548;1216.92017400000008819916;1216.92017399999986082548;1216.92017399999986082548;1216.92017399999986082548;1216.92017400000008819916</t>
  </si>
  <si>
    <t>1216.92017399999895133078;1216.92017399999986082548;1216.89124357713444624096;1216.92017399999986082548;1216.92017399999986082548;1216.92017399999986082548;1216.89124357713444624096</t>
  </si>
  <si>
    <t>1288824;1248496;1298009;1278266;1278266;1248496;1298009</t>
  </si>
  <si>
    <t>7286;6993;7321;7238;7238;6993;7321</t>
  </si>
  <si>
    <t>37;37;37;37;37;37;37</t>
  </si>
  <si>
    <t>1088.605510;1088.605510;1088.605510;1088.605510;1088.605510;1088.605510;1088.605510</t>
  </si>
  <si>
    <t>1134.550887;1134.550887;1134.550887;1134.550887;1134.550887;1134.550887;1134.550887</t>
  </si>
  <si>
    <t>1.182594;1.165816;1.167152;1.172530;1.175719;1.170914;1.167822</t>
  </si>
  <si>
    <t>135.245779;131.098487;135.528746;134.500298;134.114886;131.487019;135.966192</t>
  </si>
  <si>
    <t>137.142593;132.684153;137.413350;136.496705;136.091130;133.056702;137.876885</t>
  </si>
  <si>
    <t>1216.92017400000258930959;1216.92017400000258930959;1216.92017400000258930959;1216.92017400000258930959;1216.92017400000258930959;1216.92017400000258930959;1216.92017400000258930959</t>
  </si>
  <si>
    <t>1216.80644582908485062944;1216.80644582908485062944;1216.80644582908485062944;1216.80644582908485062944;1216.80644582908485062944;1216.80644582908485062944;1216.80644582908485062944</t>
  </si>
  <si>
    <t>1944296;1944296;1944268;1944268;1944268;1944296;1944268</t>
  </si>
  <si>
    <t>11006;11006;11006;11006;11006;11006;11006</t>
  </si>
  <si>
    <t>45;45;45;45;45;45;45</t>
  </si>
  <si>
    <t>1088.976786;1088.976786;1088.976786;1088.976786;1088.976786;1088.976786;1088.976786</t>
  </si>
  <si>
    <t>1137.489668;1137.489668;1137.489668;1137.489668;1137.489668;1137.489668;1137.489668</t>
  </si>
  <si>
    <t>1.485647;1.451133;1.432077;1.410445;1.400813;1.398878;1.434128</t>
  </si>
  <si>
    <t>173.429845;172.016388;171.070892;169.659339;166.105923;170.741576;172.509370</t>
  </si>
  <si>
    <t>174.004392;172.584919;171.632687;170.202287;166.639429;171.306212;173.075195</t>
  </si>
  <si>
    <t>Wed Aug 28 21:17:50 2019</t>
  </si>
  <si>
    <t>eild76</t>
  </si>
  <si>
    <t>885.41184700000019347499;885.41184700000076190918;885.41184700000019347499;885.41184700000076190918;885.41184700000019347499;885.41184700000019347499;885.41184700000019347499</t>
  </si>
  <si>
    <t>49327;49178;49510;49321;49760;49762;49510</t>
  </si>
  <si>
    <t>278;278;278;278;278;278;278</t>
  </si>
  <si>
    <t>30;30;30;30;30;30;30</t>
  </si>
  <si>
    <t>695.149815;695.149815;695.149815;695.149815;695.149815;695.149815;695.149815</t>
  </si>
  <si>
    <t>784.119169;784.119169;784.119169;784.119169;784.119169;784.119169;784.119169</t>
  </si>
  <si>
    <t>0.855811;0.855924;0.858153;0.851746;0.855953;0.854902;0.858323</t>
  </si>
  <si>
    <t>4.069421;4.073836;4.066584;4.077331;4.087649;4.088197;4.061649</t>
  </si>
  <si>
    <t>4.140621;4.147625;4.138982;4.149638;4.159638;4.160599;4.134263</t>
  </si>
  <si>
    <t>885.41184699999985241448;885.41184699999985241448;885.41184699999985241448;885.41184699999996610131;885.41184699999985241448;885.41184699999996610131;885.41184699999985241448</t>
  </si>
  <si>
    <t>51901;51966;51882;51337;51873;51381;51966</t>
  </si>
  <si>
    <t>401;401;401;403;401;403;401</t>
  </si>
  <si>
    <t>695.577378;695.577378;695.577378;695.577378;695.577378;695.577378;695.577378</t>
  </si>
  <si>
    <t>782.097567;782.097567;782.097567;782.097567;782.097567;782.097567;782.097567</t>
  </si>
  <si>
    <t>0.762236;0.763725;0.767258;0.769839;0.759988;0.761181;0.762945</t>
  </si>
  <si>
    <t>3.785093;3.787714;3.796216;3.803025;3.774272;3.785780;3.774919</t>
  </si>
  <si>
    <t>4.175576;4.179142;4.188805;4.217130;4.158363;4.203768;4.164745</t>
  </si>
  <si>
    <t>Thu Aug 22 19:28:34 2019</t>
  </si>
  <si>
    <t>fiber</t>
  </si>
  <si>
    <t>405935.17999999993480741978;405935.17999999993480741978;405935.17999999993480741978;405935.17999999993480741978;405935.17999999993480741978;405935.17999999993480741978;405935.17999999993480741978</t>
  </si>
  <si>
    <t>1646;2274;4176;4179;2144;3275;1432</t>
  </si>
  <si>
    <t>112;220;444;444;156;411;92</t>
  </si>
  <si>
    <t>20;16;13;13;12;11;15</t>
  </si>
  <si>
    <t>371808.924836;371102.493922;371622.146929;371622.146929;374033.284286;372196.117702;371872.540203</t>
  </si>
  <si>
    <t>385750.901470;382638.761809;383589.095481;383589.095481;385183.971407;383788.453613;383204.755902</t>
  </si>
  <si>
    <t>0.093875;0.070600;0.077613;0.077364;0.073980;0.068931;0.089885</t>
  </si>
  <si>
    <t>0.160827;0.219205;0.314961;0.314920;0.184584;0.300570;0.161883</t>
  </si>
  <si>
    <t>0.172639;0.253055;0.337938;0.338004;0.190424;0.311208;0.171474</t>
  </si>
  <si>
    <t>405935.17999999970197677612;405935.17999999970197677612;405935.17999999970197677612;405935.17999999970197677612;405935.17999999970197677612;405935.17999999970197677612;405935.17999999970197677612</t>
  </si>
  <si>
    <t>405935.17999999970197677612;405935.17999999970197677612;405935.17999999970197677612;405935.17999999970197677612;405935.17999999970197677612;405935.17999999970197677612;405903.93999999976949766278</t>
  </si>
  <si>
    <t>1173;1575;1805;2307;3285;2161;1572</t>
  </si>
  <si>
    <t>90;167;218;286;455;338;162</t>
  </si>
  <si>
    <t>25;15;18;19;16;16;22</t>
  </si>
  <si>
    <t>294468.535945;294468.535945;294468.535945;294468.535945;294468.535945;294468.535945;294468.535945</t>
  </si>
  <si>
    <t>391852.066476;383565.893379;390720.209312;390542.409580;390638.422598;390042.988000;394547.926059</t>
  </si>
  <si>
    <t>0.061230;0.047929;0.051816;0.052946;0.055621;0.044062;0.068023</t>
  </si>
  <si>
    <t>0.113008;0.132212;0.160757;0.194003;0.254613;0.189452;0.151656</t>
  </si>
  <si>
    <t>0.118070;0.134585;0.176466;0.200419;0.264146;0.198747;0.153454</t>
  </si>
  <si>
    <t>Thu Aug 22 19:14:07 2019</t>
  </si>
  <si>
    <t>fixnet6</t>
  </si>
  <si>
    <t>3982.99999999999954525265;3982.99999999999954525265;3982.99999999999954525265;3982.99999999999954525265;3982.99999999999954525265;3982.99999999999954525265;3982.99999999999954525265</t>
  </si>
  <si>
    <t>2489;2557;2490;2492;2489;2488;2557</t>
  </si>
  <si>
    <t>138;134;138;139;138;138;133</t>
  </si>
  <si>
    <t>1574.411342;1574.411342;1574.411342;1574.411342;1574.411342;1574.411342;1574.411342</t>
  </si>
  <si>
    <t>3659.875264;3659.875264;3659.875264;3659.875264;3659.875264;3659.875264;3659.875264</t>
  </si>
  <si>
    <t>0.123377;0.121712;0.121253;0.122470;0.122451;0.121862;0.121399</t>
  </si>
  <si>
    <t>0.199854;0.197041;0.197547;0.198900;0.199092;0.198631;0.196759</t>
  </si>
  <si>
    <t>0.217126;0.219887;0.214783;0.216603;0.216307;0.215882;0.219040</t>
  </si>
  <si>
    <t>3983.00000000000000000000;3983.00000000000000000000;3983.00000000000000000000;3983.00000000000000000000;3983.00000000000000000000;3983.00000000000000000000;3983.00000000000000000000</t>
  </si>
  <si>
    <t>1849;1849;1849;1849;1849;1861;1849</t>
  </si>
  <si>
    <t>48;48;48;48;48;48;48</t>
  </si>
  <si>
    <t>36;36;36;36;36;36;36</t>
  </si>
  <si>
    <t>3517.301072;3517.301072;3517.301072;3517.301072;3517.301072;3517.301072;3517.301072</t>
  </si>
  <si>
    <t>3819.359514;3819.359514;3819.359514;3819.359514;3819.359514;3819.359514;3819.359514</t>
  </si>
  <si>
    <t>0.153543;0.153373;0.154052;0.154130;0.153963;0.153864;0.153768</t>
  </si>
  <si>
    <t>0.190717;0.190426;0.191106;0.191274;0.191058;0.190893;0.190884</t>
  </si>
  <si>
    <t>0.198129;0.197823;0.198486;0.198671;0.198441;0.198284;0.198281</t>
  </si>
  <si>
    <t>Thu Aug 22 19:13:45 2019</t>
  </si>
  <si>
    <t>g200x740i</t>
  </si>
  <si>
    <t>32137.99999999996362021193;31669.99999999999272404239;31885.00000000000000000000;31256.00000000000000000000;31925.00000000001455191523;31965.00000000000000000000;31613.00000000001818989404</t>
  </si>
  <si>
    <t>28858.13753522610932122916;28849.97966290500698960386;28848.66135543997734203003;28925.96326675892487401143;28854.78015263378983945586;28854.16672730625941767357;28855.04787739500898169354</t>
  </si>
  <si>
    <t>19630403;18873014;19046531;18538423;26765178;26433533;19401289</t>
  </si>
  <si>
    <t>203346;162470;184302;146337;203658;197230;200725</t>
  </si>
  <si>
    <t>21458.963080;21458.963080;21458.963080;21458.963080;21458.963080;21458.963080;21458.963080</t>
  </si>
  <si>
    <t>26798.149503;26798.149503;26798.149503;26798.149503;26798.149503;26798.149503;26798.149503</t>
  </si>
  <si>
    <t>0.461716;0.455972;0.454171;0.454161;0.451143;0.450651;0.452237</t>
  </si>
  <si>
    <t>3329.132218;2625.097215;3105.105194;3010.457149;3373.655096;3247.720375;3062.341767</t>
  </si>
  <si>
    <t>3600.000446;3600.000481;3600.000536;3600.000505;3600.000337;3600.000435;3600.000518</t>
  </si>
  <si>
    <t>Thu Aug 29 20:18:42 2019</t>
  </si>
  <si>
    <t>gesa2</t>
  </si>
  <si>
    <t>25779856.37096629291772842407;25779856.37096629291772842407;25779856.37096629291772842407;25779856.37096629291772842407;25779856.37096629291772842407;25779856.37096629291772842407;25779856.37096629291772842407</t>
  </si>
  <si>
    <t>25777468.03927714377641677856;25777468.03927714377641677856;25777468.03927714377641677856;25777468.03927714377641677856;25777468.03927714377641677856;25777468.03927714377641677856;25777468.03927714377641677856</t>
  </si>
  <si>
    <t>1371;1369;1369;1369;1369;1369;1369</t>
  </si>
  <si>
    <t>75;75;75;75;75;75;75</t>
  </si>
  <si>
    <t>22;22;22;22;22;22;22</t>
  </si>
  <si>
    <t>25648369.602692;25648369.602692;25648369.602692;25648369.602692;25648369.602692;25648369.602692;25648369.602692</t>
  </si>
  <si>
    <t>25774119.248719;25774119.248719;25774119.248719;25774119.248719;25774119.248719;25774119.248719;25774119.248719</t>
  </si>
  <si>
    <t>0.108594;0.107179;0.106802;0.107872;0.106745;0.106946;0.108351</t>
  </si>
  <si>
    <t>0.140323;0.138984;0.138496;0.139545;0.138409;0.138609;0.140270</t>
  </si>
  <si>
    <t>0.147228;0.145835;0.145378;0.146426;0.145277;0.145482;0.147212</t>
  </si>
  <si>
    <t>25779856.37169792130589485168;25779856.37169792130589485168;25779856.37169792130589485168;25779856.37169792130589485168;25779856.37169792130589485168;25779856.37169792130589485168;25779856.37169792130589485168</t>
  </si>
  <si>
    <t>25778139.82506476715207099915;25778139.82506476715207099915;25778139.82506476715207099915;25778139.82506476715207099915;25778139.82506476715207099915;25778139.82506476715207099915;25778139.82506476715207099915</t>
  </si>
  <si>
    <t>1446;1446;1446;1442;1446;1446;1446</t>
  </si>
  <si>
    <t>70;70;70;70;70;70;70</t>
  </si>
  <si>
    <t>18;18;18;18;18;18;18</t>
  </si>
  <si>
    <t>25645380.724666;25645380.724666;25645380.724666;25645380.724666;25645380.724666;25645380.724666;25645380.724666</t>
  </si>
  <si>
    <t>25774224.398468;25774224.398468;25774224.398468;25774224.398468;25774224.398468;25774224.398468;25774224.398468</t>
  </si>
  <si>
    <t>0.086847;0.087452;0.086759;0.086831;0.086854;0.087387;0.087176</t>
  </si>
  <si>
    <t>0.117180;0.117587;0.116981;0.116934;0.117140;0.117575;0.117230</t>
  </si>
  <si>
    <t>0.120737;0.121113;0.120499;0.120472;0.120694;0.121103;0.120744</t>
  </si>
  <si>
    <t>Thu Aug 22 19:13:41 2019</t>
  </si>
  <si>
    <t>gesa2-o</t>
  </si>
  <si>
    <t>25780255.51009825617074966431;25779856.37169792130589485168;25779856.37169792130589485168;25779856.37169792130589485168;25779856.37169792130589485168;25779856.37169792130589485168;25779856.37169792130589485168</t>
  </si>
  <si>
    <t>25777766.00144190713763237000;25777346.40306936204433441162;25777346.40306936204433441162;25777346.40306936204433441162;25777346.40306936204433441162;25777346.40306936204433441162;25777346.40306936204433441162</t>
  </si>
  <si>
    <t>5817;6702;6702;6702;6702;6702;6709</t>
  </si>
  <si>
    <t>580;640;640;640;640;640;640</t>
  </si>
  <si>
    <t>25584676.013083;25584676.013083;25584676.013083;25584676.013083;25584676.013083;25584676.013083;25584676.013083</t>
  </si>
  <si>
    <t>25752534.206564;25752534.206564;25752534.206564;25752534.206564;25752534.206564;25752534.206564;25752534.206564</t>
  </si>
  <si>
    <t>0.150588;0.148917;0.149416;0.149306;0.148781;0.149722;0.149374</t>
  </si>
  <si>
    <t>0.906684;1.031827;1.034272;1.030846;1.036395;1.029225;1.028669</t>
  </si>
  <si>
    <t>0.914343;1.048499;1.051067;1.047533;1.053153;1.046016;1.045506</t>
  </si>
  <si>
    <t>25779856.37169791758060455322;25779856.37169792130589485168;25779856.37169791758060455322;25779856.37169791758060455322;25779856.37169791758060455322;25779856.37169791758060455322;25779856.37169791758060455322</t>
  </si>
  <si>
    <t>25779011.31947101280093193054;25779215.76537175849080085754;25779011.31947101280093193054;25779011.31947101280093193054;25779011.31947101280093193054;25779011.31947101280093193054;25779011.31947101280093193054</t>
  </si>
  <si>
    <t>5608;5551;5606;5606;5605;5607;5605</t>
  </si>
  <si>
    <t>551;548;551;551;551;551;551</t>
  </si>
  <si>
    <t>39;39;39;39;39;39;39</t>
  </si>
  <si>
    <t>25586133.528407;25586133.528407;25586133.528407;25586133.528407;25586133.528407;25586133.528407;25586133.528407</t>
  </si>
  <si>
    <t>25746150.411701;25746150.411701;25746150.411701;25746150.411701;25746150.411701;25746150.411701;25746150.411701</t>
  </si>
  <si>
    <t>0.163937;0.164801;0.164556;0.164484;0.163971;0.164028;0.163322</t>
  </si>
  <si>
    <t>0.839052;0.832423;0.840511;0.839815;0.838391;0.836065;0.836123</t>
  </si>
  <si>
    <t>0.839304;0.832678;0.840766;0.840067;0.838627;0.836312;0.836372</t>
  </si>
  <si>
    <t>Thu Aug 22 19:18:13 2019</t>
  </si>
  <si>
    <t>gesa2_o</t>
  </si>
  <si>
    <t>0.152029;0.149808;0.150318;0.150621;0.149870;0.149937;0.148815</t>
  </si>
  <si>
    <t>0.914873;1.035650;1.038193;1.037618;1.038811;1.030616;1.028064</t>
  </si>
  <si>
    <t>0.922702;1.053963;1.055025;1.054323;1.055521;1.047325;1.044881</t>
  </si>
  <si>
    <t>0.164191;0.165052;0.164932;0.164698;0.164990;0.164546;0.164357</t>
  </si>
  <si>
    <t>0.840322;0.833885;0.844600;0.842397;0.842292;0.841684;0.840138</t>
  </si>
  <si>
    <t>0.840583;0.834159;0.844897;0.842650;0.842543;0.841950;0.840403</t>
  </si>
  <si>
    <t>Thu Aug 22 19:17:45 2019</t>
  </si>
  <si>
    <t>gesa3</t>
  </si>
  <si>
    <t>27991042.64838267862796783447;27991042.64838267862796783447;27991042.64838267862796783447;27991042.64838267862796783447;27991042.64838267862796783447;27991042.64838267862796783447;27991042.64838267862796783447</t>
  </si>
  <si>
    <t>27988542.73761074244976043701;27988542.73761074244976043701;27988542.73761074244976043701;27988542.73761074244976043701;27988542.73761074244976043701;27988542.73761074244976043701;27988542.73761074244976043701</t>
  </si>
  <si>
    <t>1552;1552;1552;1552;1552;1552;1552</t>
  </si>
  <si>
    <t>58;58;58;58;58;58;58</t>
  </si>
  <si>
    <t>27932254.829808;27932254.829808;27932254.829808;27932254.829808;27932254.829808;27932254.829808;27932254.829808</t>
  </si>
  <si>
    <t>27949828.817343;27949828.817343;27949828.817343;27949828.817343;27949828.817343;27949828.817343;27949828.817343</t>
  </si>
  <si>
    <t>0.163838;0.162043;0.164719;0.164339;0.163690;0.164129;0.163416</t>
  </si>
  <si>
    <t>0.263368;0.261490;0.265064;0.264372;0.263710;0.263898;0.263179</t>
  </si>
  <si>
    <t>0.283842;0.281867;0.285616;0.285029;0.284276;0.284550;0.283719</t>
  </si>
  <si>
    <t>27991042.64838268235325813293;27991042.64838268235325813293;27991042.64838268235325813293;27991042.64838268235325813293;27991042.64838268235325813293;27991042.64838268235325813293;27991042.64838268235325813293</t>
  </si>
  <si>
    <t>27989088.33617721870541572571;27989088.33617721870541572571;27989088.33617721870541572571;27989088.33617721870541572571;27989088.33617721870541572571;27989088.33617721870541572571;27989088.33617721870541572571</t>
  </si>
  <si>
    <t>1572;1572;1572;1572;1572;1572;1572</t>
  </si>
  <si>
    <t>42;42;42;42;42;42;42</t>
  </si>
  <si>
    <t>27941728.827407;27941728.827407;27941728.827407;27941728.827407;27941728.827407;27941728.827407;27941728.827407</t>
  </si>
  <si>
    <t>27957821.034718;27957821.034718;27957821.034718;27957821.034718;27957821.034718;27957821.034718;27957821.034718</t>
  </si>
  <si>
    <t>0.147905;0.145755;0.146177;0.146563;0.146886;0.146371;0.145880</t>
  </si>
  <si>
    <t>0.174077;0.171749;0.172207;0.172624;0.172815;0.172454;0.171910</t>
  </si>
  <si>
    <t>0.185547;0.183082;0.183556;0.183992;0.184125;0.183821;0.183237</t>
  </si>
  <si>
    <t>Thu Aug 22 19:14:40 2019</t>
  </si>
  <si>
    <t>gesa3_o</t>
  </si>
  <si>
    <t>27991042.64006054401397705078;27991042.64006054401397705078;27991042.64006054401397705078;27991042.64006054401397705078;27991042.64006054401397705078;27991042.64006054401397705078;27991042.64006054401397705078</t>
  </si>
  <si>
    <t>27988329.85093685239553451538;27988329.85093685239553451538;27988329.85093685239553451538;27988329.85093685239553451538;27988329.85093685239553451538;27988329.85093685239553451538;27988329.85093685239553451538</t>
  </si>
  <si>
    <t>1658;1664;1658;1660;1664;1655;1664</t>
  </si>
  <si>
    <t>126;126;126;126;126;126;126</t>
  </si>
  <si>
    <t>27926949.897481;27926949.897481;27926949.897481;27926949.897481;27926949.897481;27926949.897481;27926949.897481</t>
  </si>
  <si>
    <t>27936680.556590;27936680.556590;27936680.556590;27936680.556590;27936680.556590;27936680.556590;27936680.556590</t>
  </si>
  <si>
    <t>0.141625;0.140243;0.139430;0.140198;0.139935;0.140432;0.139779</t>
  </si>
  <si>
    <t>0.210418;0.208700;0.208037;0.208635;0.208326;0.208925;0.208435</t>
  </si>
  <si>
    <t>0.221242;0.219610;0.218880;0.219538;0.219212;0.219759;0.219372</t>
  </si>
  <si>
    <t>27991042.64716708660125732422;27991042.64716708660125732422;27991042.64716708660125732422;27991042.64716708660125732422;27991042.64716708660125732422;27991042.64716708660125732422;27991042.64716708660125732422</t>
  </si>
  <si>
    <t>27988320.66793449968099594116;27988320.66793449968099594116;27988320.66793449968099594116;27988320.66793449968099594116;27988320.66793449968099594116;27988320.66793449968099594116;27988320.66793449968099594116</t>
  </si>
  <si>
    <t>1326;1326;1326;1326;1326;1326;1326</t>
  </si>
  <si>
    <t>53;53;53;53;53;53;53</t>
  </si>
  <si>
    <t>19;19;19;19;19;19;19</t>
  </si>
  <si>
    <t>27932939.115479;27932939.115479;27932939.115479;27932939.115479;27932939.115479;27932939.115479;27932939.115479</t>
  </si>
  <si>
    <t>27956742.808477;27956742.808477;27956742.808477;27956742.808477;27956742.808477;27956742.808477;27956742.808477</t>
  </si>
  <si>
    <t>0.138048;0.138093;0.137586;0.138492;0.138136;0.138375;0.137401</t>
  </si>
  <si>
    <t>0.225527;0.225722;0.225045;0.226117;0.225758;0.226117;0.225116</t>
  </si>
  <si>
    <t>0.240911;0.241112;0.240432;0.241454;0.241132;0.241521;0.240421</t>
  </si>
  <si>
    <t>Thu Aug 22 19:14:44 2019</t>
  </si>
  <si>
    <t>glass4</t>
  </si>
  <si>
    <t>1200012600.00000000000000000000;1200012599.99999761581420898438;1200012599.99999856948852539062;1200012600.00000000000000000000;1200012599.99999952316284179688;1200012600.00000000000000000000;1200012600.00000000000000000000</t>
  </si>
  <si>
    <t>1199893028.46220731735229492188;1199894357.83041596412658691406;1200007432.17151641845703125000;1199892973.76000189781188964844;1199893802.94111418724060058594;1199892785.25395107269287109375;1200003800.00000000000000000000</t>
  </si>
  <si>
    <t>9679283;4179400;8096687;9169037;9436137;20061919;5357122</t>
  </si>
  <si>
    <t>588630;222301;450449;732805;661604;1516670;286910</t>
  </si>
  <si>
    <t>800002400.000000;800002400.000000;800002400.000000;800002400.000000;800002400.000000;800002400.000000;800002400.000000</t>
  </si>
  <si>
    <t>0.021107;0.020215;0.020063;0.019925;0.020175;0.020059;0.020137</t>
  </si>
  <si>
    <t>412.435281;150.930136;319.957925;395.829666;331.329333;693.521967;240.464634</t>
  </si>
  <si>
    <t>413.469449;152.543870;319.969540;418.804587;337.131272;697.135171;240.473006</t>
  </si>
  <si>
    <t>1200012599.99999856948852539062;1200012599.99999952316284179688;1200012599.99999952316284179688;1200012599.99999952316284179688;1200012599.99999952316284179688;1200012599.99999856948852539062;1200012600.00000071525573730469</t>
  </si>
  <si>
    <t>1199894005.00114822387695312500;1199893177.00198221206665039062;1200008647.20528364181518554688;1200008734.10228323936462402344;1199896975.69610929489135742188;1199897763.80449652671813964844;1200003800.00000047683715820312</t>
  </si>
  <si>
    <t>6524060;8998134;5481612;12207003;4185180;3331314;9882451</t>
  </si>
  <si>
    <t>456227;724937;391422;780129;263978;182217;584665</t>
  </si>
  <si>
    <t>0.020259;0.020519;0.020434;0.020695;0.020277;0.020468;0.020304</t>
  </si>
  <si>
    <t>264.842718;306.760878;227.236443;414.587475;168.748300;117.963526;404.222890</t>
  </si>
  <si>
    <t>265.427299;311.851151;227.280245;414.660897;183.877021;122.972469;404.291525</t>
  </si>
  <si>
    <t>Thu Aug 29 02:28:30 2019</t>
  </si>
  <si>
    <t>gmu-35-40</t>
  </si>
  <si>
    <t>-2406559.27530000032857060432;-2406477.04740000050514936447;-2406484.93460000026971101761;-2406581.34389999974519014359;-2406609.90519999992102384567;-2406571.28289999999105930328;-2406634.53739999979734420776</t>
  </si>
  <si>
    <t>-2406790.28958411095663905144;-2406846.77655955776572227478;-2406814.08142639789730310440;-2406822.00176652939990162849;-2406843.54324986785650253296;-2406809.65940257254987955093;-2406796.03106357855722308159</t>
  </si>
  <si>
    <t>40954402;42703788;39735851;7238494;3923133;10820897;29898958</t>
  </si>
  <si>
    <t>4521644;4500500;4394254;701698;422446;1209360;3195141</t>
  </si>
  <si>
    <t>6;6;6;13;9;6;6</t>
  </si>
  <si>
    <t>-2406935.642228;-2406943.130004;-2406943.130141;-2406943.212490;-2406943.212491;-2406935.642228;-2406943.130004</t>
  </si>
  <si>
    <t>-2406932.837302;-2406927.311395;-2406927.311787;-2406920.321393;-2406923.414155;-2406932.837302;-2406927.311470</t>
  </si>
  <si>
    <t>0.055057;0.053343;0.048052;0.069327;0.061992;0.054410;0.051910</t>
  </si>
  <si>
    <t>3347.131134;2706.163131;2812.232134;652.206343;344.131324;872.696607;2400.929449</t>
  </si>
  <si>
    <t>3347.338433;3600.000732;3600.000242;671.628344;344.202424;872.730807;2401.418282</t>
  </si>
  <si>
    <t>-2406575.92739999992772936821;-2406575.38979999953880906105;-2406600.52939999988302588463;-2406610.86909999977797269821;-2406518.25799999991431832314;-2406542.47289999993517994881;-2406555.35270000016316771507</t>
  </si>
  <si>
    <t>-2406835.54877785872668027878;-2406828.91142631461843848228;-2406841.18898461014032363892;-2406844.36514962650835514069;-2406812.88176481751725077629;-2406783.12636714801192283630;-2406793.80637528141960501671</t>
  </si>
  <si>
    <t>42166671;41705630;15862569;9389391;45259524;17896543;26153838</t>
  </si>
  <si>
    <t>4176966;4698203;1680417;1425395;4528535;2040590;3347967</t>
  </si>
  <si>
    <t>-2406942.227590;-2406942.227590;-2406942.227590;-2406942.227590;-2406942.227590;-2406942.227590;-2406942.227590</t>
  </si>
  <si>
    <t>-2406925.500631;-2406925.500631;-2406925.500631;-2406925.500631;-2406925.500631;-2406925.500631;-2406925.500631</t>
  </si>
  <si>
    <t>0.049530;0.050463;0.050258;0.050440;0.049976;0.049025;0.050139</t>
  </si>
  <si>
    <t>2658.540191;2535.617204;1209.968059;882.383945;2111.984656;883.081963;2309.405864</t>
  </si>
  <si>
    <t>3600.000187;3600.000431;1369.393104;882.474053;3600.000196;1465.308385;2309.584967</t>
  </si>
  <si>
    <t>Thu Aug 29 20:25:13 2019</t>
  </si>
  <si>
    <t>gmu-35-50</t>
  </si>
  <si>
    <t>-2607627.42190000088885426521;-2607665.74880000017583370209;-2607746.63729999959468841553;-2607151.27540000015869736671;-2607854.38009999971836805344;-2607808.13300000037997961044;-2607797.70579999964684247971</t>
  </si>
  <si>
    <t>-2608068.53591857617720961571;-2608050.56708487542346119881;-2608068.23991984967142343521;-2608055.29713011858984827995;-2608069.69124340405687689781;-2608068.91352012427523732185;-2608058.48335095867514610291</t>
  </si>
  <si>
    <t>26742185;27140757;22262236;31801776;16614798;7739761;3625782</t>
  </si>
  <si>
    <t>2887936;2364694;2394825;2862620;1379068;557599;352289</t>
  </si>
  <si>
    <t>6;6;6;5;5;6;6</t>
  </si>
  <si>
    <t>-2608070.313858;-2608070.314147;-2608070.313738;-2608070.314111;-2608070.313766;-2608070.313836;-2608070.314107</t>
  </si>
  <si>
    <t>-2608070.313309;-2608070.313372;-2608070.312900;-2608070.313618;-2608070.312934;-2608070.313447;-2608070.312880</t>
  </si>
  <si>
    <t>0.062419;0.068204;0.060553;0.064866;0.062374;0.062940;0.065709</t>
  </si>
  <si>
    <t>1716.739155;1670.006224;2279.590398;3341.230331;2277.095110;637.846346;291.492252</t>
  </si>
  <si>
    <t>3600.000664;3600.001175;3600.000773;3600.000517;2277.912414;697.340634;345.320634</t>
  </si>
  <si>
    <t>-2607799.40889999968931078911;-2607909.39199999999254941940;-2607866.51410000026226043701;-2607816.51519999979063868523;-2607671.12259999942034482956;-2607664.61569999950006604195;-2607821.34010000014677643776</t>
  </si>
  <si>
    <t>-2608051.75509524205699563026;-2608053.38661976531147956848;-2608070.04478970542550086975;-2608069.62731588492169976234;-2608067.52227736078202724457;-2608067.82812835741788148880;-2608063.82433011336252093315</t>
  </si>
  <si>
    <t>9426009;24404780;7292451;5707999;29104240;27206430;30975729</t>
  </si>
  <si>
    <t>1000742;2717190;712442;648825;3015386;2600102;3069220</t>
  </si>
  <si>
    <t>-2608070.309330;-2608070.309330;-2608070.309367;-2608070.309330;-2608070.309367;-2608070.309367;-2608070.309367</t>
  </si>
  <si>
    <t>-2608070.306870;-2608070.306870;-2608070.307349;-2608070.306870;-2608070.307503;-2608070.307349;-2608070.307503</t>
  </si>
  <si>
    <t>0.064050;0.063635;0.063397;0.063704;0.058661;0.062533;0.057840</t>
  </si>
  <si>
    <t>888.739533;3471.765353;766.558939;494.001296;3547.998347;2314.823558;3096.831208</t>
  </si>
  <si>
    <t>888.949257;3472.361934;766.704685;494.270028;3600.000784;3600.000857;3097.534042</t>
  </si>
  <si>
    <t>Thu Aug 29 22:39:41 2019</t>
  </si>
  <si>
    <t>go19</t>
  </si>
  <si>
    <t>84.00000000000000000000;84.00000000000000000000;84.00000000000000000000;83.99999999999998578915;84.00000000000000000000;84.00000000000000000000;84.00000000000002842171</t>
  </si>
  <si>
    <t>81.00000000000000000000;81.00000000000000000000;82.00000000000000000000;82.00000000000000000000;81.00000000000000000000;81.00000000000000000000;81.00000000000000000000</t>
  </si>
  <si>
    <t>53294519;65997288;60923837;58624536;50455606;52729610;54069206</t>
  </si>
  <si>
    <t>378422;578643;464034;535798;469221;416564;434128</t>
  </si>
  <si>
    <t>16;21;18;38;27;29;23</t>
  </si>
  <si>
    <t>76.747125;76.766698;76.712840;76.719648;76.704523;76.700296;76.762445</t>
  </si>
  <si>
    <t>76.924984;76.900399;76.841967;76.944919;76.920316;76.929579;76.884815</t>
  </si>
  <si>
    <t>0.464301;0.696732;0.540289;0.995879;0.643896;1.591843;0.626446</t>
  </si>
  <si>
    <t>209.328645;1.513620;145.513868;129.773511;24.624873;231.061468;5.255681</t>
  </si>
  <si>
    <t>3600.000247;3600.000286;3600.000187;3600.000211;3600.000165;3600.000292;3600.000201</t>
  </si>
  <si>
    <t>81.00000000000000000000;81.00000000000000000000;82.00000000000000000000;82.00000000000000000000;82.00000000000000000000;82.00000000000000000000;82.00000000000000000000</t>
  </si>
  <si>
    <t>52324486;66227798;62211811;65224036;68656062;65704086;70661224</t>
  </si>
  <si>
    <t>424129;588084;466313;498891;559611;493396;597080</t>
  </si>
  <si>
    <t>22;35;36;31;27;38;28</t>
  </si>
  <si>
    <t>76.647913;76.714569;76.621809;76.633556;76.705281;76.724672;76.700296</t>
  </si>
  <si>
    <t>76.976266;76.945893;76.965803;76.958407;76.883044;76.972928;76.991104</t>
  </si>
  <si>
    <t>1.060345;1.853703;0.773106;0.662313;0.813930;0.941420;0.647592</t>
  </si>
  <si>
    <t>3.623563;160.892574;14.099458;25.465271;6.963746;1.862684;121.639384</t>
  </si>
  <si>
    <t>3600.000289;3600.000165;3600.000200;3600.000221;3600.000164;3600.000317;3600.000189</t>
  </si>
  <si>
    <t>Sat Aug 31 00:45:09 2019</t>
  </si>
  <si>
    <t>gt2</t>
  </si>
  <si>
    <t>21166.00000000000363797881;21166.00000000000363797881;21166.00000000000363797881;21166.00000000000363797881;21166.00000000000363797881;21166.00000000000363797881;21166.00000000000363797881</t>
  </si>
  <si>
    <t>232;187;183;215;234;198;220</t>
  </si>
  <si>
    <t>2;2;2;2;2;2;2</t>
  </si>
  <si>
    <t>10;8;8;9;10;8;8</t>
  </si>
  <si>
    <t>20373.371044;20373.371044;20373.371044;20373.371044;20373.371044;20373.371044;20373.371044</t>
  </si>
  <si>
    <t>20872.376301;20872.310963;20872.310963;20872.310963;20872.310963;20872.310963;20872.310963</t>
  </si>
  <si>
    <t>0.011050;0.009067;0.009242;0.010734;0.011133;0.009705;0.010522</t>
  </si>
  <si>
    <t>0.011726;0.009485;0.009669;0.011180;0.011475;0.010067;0.010951</t>
  </si>
  <si>
    <t>21166.00000000000000000000;21166.00000000000000000000;21166.00000000000000000000;21166.00000000000000000000;21166.00000000000000000000;21166.00000000000000000000;21166.00000000000000000000</t>
  </si>
  <si>
    <t>206;198;173;191;183;187;180</t>
  </si>
  <si>
    <t>11;11;9;11;11;11;11</t>
  </si>
  <si>
    <t>20577.601712;20577.601712;20577.601712;20577.601712;20577.601712;20577.601712;20577.601712</t>
  </si>
  <si>
    <t>20872.999278;20872.999278;20872.310945;20872.999278;20872.999278;20872.999278;20872.999278</t>
  </si>
  <si>
    <t>0.013002;0.012369;0.011467;0.013089;0.012328;0.012656;0.012025</t>
  </si>
  <si>
    <t>0.013518;0.012822;0.011753;0.013373;0.012628;0.012973;0.012448</t>
  </si>
  <si>
    <t>Thu Aug 22 19:13:16 2019</t>
  </si>
  <si>
    <t>harp2</t>
  </si>
  <si>
    <t>-73897642.00000000000000000000;-73897642.00000000000000000000;-73892805.00000000000000000000;-73899345.00000000000000000000;-73892623.00000000000000000000;-73895136.00000000000000000000;-73894666.00000000000000000000</t>
  </si>
  <si>
    <t>-73904561.72614589333534240723;-73899806.74053475260734558105;-73900191.79189272224903106689;-73899806.70536257326602935791;-73899806.73918125033378601074;-73902521.72333672642707824707;-73902051.10526166856288909912</t>
  </si>
  <si>
    <t>1707089;2077975;2072213;1755779;1553524;1781101;875309</t>
  </si>
  <si>
    <t>102903;113064;111263;102217;83601;92483;48381</t>
  </si>
  <si>
    <t>13;13;13;13;13;13;13</t>
  </si>
  <si>
    <t>-74258740.641595;-74258740.641595;-74258740.641595;-74258740.641595;-74258740.641595;-74258740.641595;-74258740.641595</t>
  </si>
  <si>
    <t>-74211552.498774;-74211552.498774;-74211552.498774;-74211552.498774;-74211552.498774;-74211552.498774;-74211552.498774</t>
  </si>
  <si>
    <t>0.075377;0.075492;0.075639;0.075436;0.075522;0.075202;0.075263</t>
  </si>
  <si>
    <t>83.622106;103.113050;101.989820;84.441703;80.013259;58.751637;25.992687</t>
  </si>
  <si>
    <t>83.624037;103.118276;105.445679;84.444733;80.013878;89.161683;45.973511</t>
  </si>
  <si>
    <t>-73898344.00000000000000000000;-73899517.00000000000000000000;-73897853.00000000000000000000;-73897726.00000000000000000000;-73899254.00000000000000000000;-73898308.00000000000000000000;-73899684.00000000000000000000</t>
  </si>
  <si>
    <t>-73904347.19453218579292297363;-73906898.07884822785854339600;-73905231.28463439643383026123;-73905115.43823984265327453613;-73906609.12310771644115447998;-73905687.55318972468376159668;-73907059.98760181665420532227</t>
  </si>
  <si>
    <t>1278759;1094909;1111174;896154;986269;688516;833253</t>
  </si>
  <si>
    <t>89985;70062;71115;52009;52820;46799;53537</t>
  </si>
  <si>
    <t>21;21;21;21;21;21;21</t>
  </si>
  <si>
    <t>-74266898.259347;-74266898.259347;-74266898.259347;-74266898.259347;-74266898.259347;-74266898.259347;-74266898.259347</t>
  </si>
  <si>
    <t>-74175255.768958;-74175255.768958;-74175255.768958;-74175255.768958;-74175255.768958;-74175255.768958;-74175255.768958</t>
  </si>
  <si>
    <t>0.056800;0.056457;0.056644;0.056915;0.056947;0.056693;0.057200</t>
  </si>
  <si>
    <t>54.105434;26.718799;27.949952;16.394415;26.706133;10.215832;21.158160</t>
  </si>
  <si>
    <t>54.106958;41.490425;45.529760;34.013753;42.110523;26.684439;34.082976</t>
  </si>
  <si>
    <t>Thu Aug 29 13:33:11 2019</t>
  </si>
  <si>
    <t>ic97_potential</t>
  </si>
  <si>
    <t>3942.00000000000000000000;3942.00000000000000000000;3942.00000000000090949470;3942.00000000000000000000;3942.00000000000000000000;3942.00000000000000000000;3942.00000000000000000000</t>
  </si>
  <si>
    <t>3938.94802825328224571422;3940.17272727272984411684;3940.64454315826151287183;3941.60583155501535657095;3940.95000000000118234311;3938.00000000000454747351;3939.03416851719885016792</t>
  </si>
  <si>
    <t>30002729;32272787;33624800;25862987;23593894;25153830;29352221</t>
  </si>
  <si>
    <t>830574;881686;915464;735989;736653;704633;902171</t>
  </si>
  <si>
    <t>17;29;43;29;29;26;30</t>
  </si>
  <si>
    <t>3872.688476;3874.755308;3875.820723;3875.774652;3875.680997;3878.101146;3875.047693</t>
  </si>
  <si>
    <t>3904.310345;3913.551242;3917.181818;3910.379310;3914.107180;3909.000000;3911.354232</t>
  </si>
  <si>
    <t>0.229638;0.370670;0.678751;0.317405;0.308623;0.646734;0.361970</t>
  </si>
  <si>
    <t>425.695096;292.951151;311.743678;398.378493;420.150018;1379.384416;433.686498</t>
  </si>
  <si>
    <t>3600.001569;3600.000786;3600.000775;3590.814293;3600.000786;3600.000465;3600.000447</t>
  </si>
  <si>
    <t>3942.00000000000000000000;3941.99999939430063022883;3942.00000000000000000000;3942.00000000000000000000;3942.00000000000000000000;3942.00000000000000000000;3941.99999999999954525265</t>
  </si>
  <si>
    <t>3938.00000000000682121026;3941.60588800651930796448;3941.60593768371654732618;3941.60584910459283491946;3939.31578947368598164758;3940.54205607476887962548;3941.01960769498873560224</t>
  </si>
  <si>
    <t>26103522;36398415;33353181;32357966;41805507;41966165;43240981</t>
  </si>
  <si>
    <t>741164;966271;908892;1116037;1101899;791215;929511</t>
  </si>
  <si>
    <t>17;17;27;23;26;21;15</t>
  </si>
  <si>
    <t>3875.854424;3875.920734;3873.144850;3876.032891;3875.938424;3875.729894;3877.967309</t>
  </si>
  <si>
    <t>3898.696164;3904.713166;3899.634784;3908.801149;3912.038961;3902.118618;3897.928124</t>
  </si>
  <si>
    <t>0.392736;0.390137;0.290514;0.281214;0.261725;0.218565;0.172871</t>
  </si>
  <si>
    <t>380.948638;1982.333146;450.959568;669.561768;463.847973;839.777872;374.067854</t>
  </si>
  <si>
    <t>3600.002029;3583.375325;3069.411366;3167.153290;3600.002483;3600.000286;3600.000765</t>
  </si>
  <si>
    <t>Sat Aug 31 00:28:37 2019</t>
  </si>
  <si>
    <t>iis-100-0-cov</t>
  </si>
  <si>
    <t>29.00000000000000000000;29.00000000000000000000;29.00000000000000000000;29.00000000000000000000;29.00000000000000000000;29.00000000000000000000;29.00000000000000000000</t>
  </si>
  <si>
    <t>6314587;6429890;5922912;6375508;6868105;6929504;6655933</t>
  </si>
  <si>
    <t>126280;120539;112105;122347;131797;133774;126294</t>
  </si>
  <si>
    <t>17.059029;17.059029;17.059029;17.059029;17.059029;17.059029;17.059029</t>
  </si>
  <si>
    <t>17.749276;17.749276;17.749276;17.749276;17.749276;17.749276;17.749276</t>
  </si>
  <si>
    <t>1.472134;1.463437;1.463401;1.469899;1.435316;1.439825;1.430228</t>
  </si>
  <si>
    <t>2.077781;2.072303;2.071798;2.081533;2.034381;2.042622;2.029358</t>
  </si>
  <si>
    <t>876.579627;890.014461;826.905373;890.197137;944.774545;941.106009;916.511416</t>
  </si>
  <si>
    <t>1.436919;1.450116;1.431346;1.388173;1.387305;1.414433;1.387633</t>
  </si>
  <si>
    <t>2.039917;2.053092;2.031814;1.970445;1.969536;2.007280;1.970660</t>
  </si>
  <si>
    <t>861.541358;879.757743;790.603380;846.786501;917.265405;911.653344;878.443464</t>
  </si>
  <si>
    <t>Thu Aug 29 06:03:26 2019</t>
  </si>
  <si>
    <t>k16x240</t>
  </si>
  <si>
    <t>10673.99999999997999111656;10674.00000000027648638934;10673.99999999998544808477;10674.00000000001455191523;10674.00000000002000888344;10674.00000000010368239600;10674.00000000069485395215</t>
  </si>
  <si>
    <t>10672.94636028402601368725;10672.95055051709641702473;10672.93864891492376045790;10672.93943784846487687901;10672.95867768596508540213;10672.93520427848670806270;10672.97185456888291810174</t>
  </si>
  <si>
    <t>7349440;11585657;8886622;10940021;8169085;5730564;10201942</t>
  </si>
  <si>
    <t>218351;346323;354882;328263;294339;251447;423747</t>
  </si>
  <si>
    <t>16;16;16;16;16;16;16</t>
  </si>
  <si>
    <t>8059.498872;8059.498872;8059.498872;8059.498872;8059.498872;8059.498872;8059.498872</t>
  </si>
  <si>
    <t>8921.283545;8921.283545;8921.283545;8921.283545;8921.283545;8921.283545;8921.283545</t>
  </si>
  <si>
    <t>0.058670;0.058953;0.122891;0.125936;0.122103;0.098826;0.119349</t>
  </si>
  <si>
    <t>81.260061;581.160965;146.716666;180.300629;184.384543;363.615412;171.121718</t>
  </si>
  <si>
    <t>315.401383;581.401163;553.681762;547.401905;588.881883;388.275959;660.286449</t>
  </si>
  <si>
    <t>Fri Aug 30 11:46:11 2019</t>
  </si>
  <si>
    <t>khb05250</t>
  </si>
  <si>
    <t>106940225.99999997019767761230;106940225.99999997019767761230;106940225.99999997019767761230;106940225.99999997019767761230;106940225.99999997019767761230;106940225.99999997019767761230;106940225.99999997019767761230</t>
  </si>
  <si>
    <t>356;356;356;356;356;356;356</t>
  </si>
  <si>
    <t>103312627.695722;103312627.695722;103312627.695722;103312627.695722;103312627.695722;103312627.695722;103312627.695722</t>
  </si>
  <si>
    <t>106928720.321822;106928720.321822;106928720.321822;106928720.321822;106928720.321822;106928720.321822;106928720.321822</t>
  </si>
  <si>
    <t>0.044722;0.043667;0.043732;0.043679;0.043473;0.043633;0.043648</t>
  </si>
  <si>
    <t>0.050399;0.049358;0.049373;0.049307;0.049107;0.049272;0.049327</t>
  </si>
  <si>
    <t>106940225.99999995529651641846;106940225.99999995529651641846;106940225.99999995529651641846;106940225.99999995529651641846;106940225.99999995529651641846;106940225.99999995529651641846;106940225.99999995529651641846</t>
  </si>
  <si>
    <t>373;373;373;373;373;373;373</t>
  </si>
  <si>
    <t>0.044983;0.045013;0.044920;0.044821;0.044896;0.044939;0.044780</t>
  </si>
  <si>
    <t>0.050655;0.050655;0.050572;0.050473;0.050554;0.050585;0.050416</t>
  </si>
  <si>
    <t>Thu Aug 22 19:13:39 2019</t>
  </si>
  <si>
    <t>l152lav</t>
  </si>
  <si>
    <t>4722.00000000000000000000;4722.00000000000000000000;4722.00000000000000000000;4722.00000000000000000000;4722.00000000000000000000;4722.00000000000000000000;4722.00000000000000000000</t>
  </si>
  <si>
    <t>6556;6858;5510;4069;10524;4079;9997</t>
  </si>
  <si>
    <t>427;458;313;240;749;242;685</t>
  </si>
  <si>
    <t>10;6;9;12;12;12;9</t>
  </si>
  <si>
    <t>4657.131313;4657.131313;4657.131313;4657.131313;4657.131313;4657.131313;4657.131313</t>
  </si>
  <si>
    <t>4658.666667;4657.161616;4658.909091;4658.517284;4660.444444;4658.517284;4658.666667</t>
  </si>
  <si>
    <t>0.169835;0.110089;0.150657;0.160960;0.160883;0.161422;0.162947</t>
  </si>
  <si>
    <t>0.608646;0.505377;0.559618;0.369231;0.721814;0.369713;0.793627</t>
  </si>
  <si>
    <t>0.622632;0.584871;0.562448;0.444640;0.909853;0.445394;0.815131</t>
  </si>
  <si>
    <t>8534;7907;5099;7629;9658;5959;7064</t>
  </si>
  <si>
    <t>651;647;377;548;685;388;524</t>
  </si>
  <si>
    <t>8;10;8;9;8;8;10</t>
  </si>
  <si>
    <t>4657.101010;4657.101010;4657.101010;4657.101010;4657.101010;4657.101010;4657.101010</t>
  </si>
  <si>
    <t>4658.450450;4658.549333;4657.689655;4657.779874;4658.450450;4658.450450;4658.495370</t>
  </si>
  <si>
    <t>0.125584;0.160148;0.140846;0.124297;0.128804;0.129392;0.137047</t>
  </si>
  <si>
    <t>0.712975;0.558723;0.415019;0.572280;0.804759;0.399304;0.557777</t>
  </si>
  <si>
    <t>0.742325;0.727066;0.535862;0.588035;0.813440;0.547228;0.695951</t>
  </si>
  <si>
    <t>Thu Aug 22 19:19:18 2019</t>
  </si>
  <si>
    <t>lectsched-4-obj</t>
  </si>
  <si>
    <t>4.00000000000000000000;4.00000000000000000000;4.00000000000000000000;4.00000000000000000000;4.00000000000000000000;4.00000000000000000000;4.00000000000000000000</t>
  </si>
  <si>
    <t>3281;4448;2928;3738;3316;3260;4170</t>
  </si>
  <si>
    <t>7;8;6;8;6;7;6</t>
  </si>
  <si>
    <t>2.000000;2.000000;2.000000;2.000000;2.000000;2.000000;2.000000</t>
  </si>
  <si>
    <t>3.000000;3.000000;3.000000;3.000000;3.000000;3.008333;3.000000</t>
  </si>
  <si>
    <t>0.595607;0.691991;0.546916;0.759958;0.629984;0.661787;0.734593</t>
  </si>
  <si>
    <t>0.619813;0.809867;0.566442;0.842858;0.651370;0.662612;0.757426</t>
  </si>
  <si>
    <t>1654;1453;1523;1514;1832;1981;1567</t>
  </si>
  <si>
    <t>3.000000;3.000000;3.000000;3.000000;3.000000;3.000000;3.000000</t>
  </si>
  <si>
    <t>0.092448;0.075823;0.085130;0.081813;0.092321;0.104102;0.091763</t>
  </si>
  <si>
    <t>0.098669;0.081656;0.092518;0.088255;0.098911;0.110972;0.096207</t>
  </si>
  <si>
    <t>Thu Aug 22 19:18:46 2019</t>
  </si>
  <si>
    <t>lotsize</t>
  </si>
  <si>
    <t>1482341.00000000046566128731;1481197.99999999906867742538;1480561.00000005471520125866;1484038.00000000093132257462;1484026.99999999837018549442;1480499.99999999720603227615;1481939.00000000046566128731</t>
  </si>
  <si>
    <t>1467566.99602764216251671314;1469644.43555644340813159943;1469570.75614254176616668701;1469045.35947925294749438763;1465960.35592838353477418423;1466818.01625279337167739868;1469688.89976005256175994873</t>
  </si>
  <si>
    <t>10226542;8863448;11360712;9729751;6540857;9174327;9438171</t>
  </si>
  <si>
    <t>30852;36719;46082;30713;28682;31522;31907</t>
  </si>
  <si>
    <t>34;36;40;36;36;39;35</t>
  </si>
  <si>
    <t>567834.851821;567571.301592;569651.835811;570240.092776;570484.314192;574007.333692;571346.587897</t>
  </si>
  <si>
    <t>1291523.217355;1284373.193604;1312392.125669;1290888.417765;1292004.461945;1293989.331268;1297090.662587</t>
  </si>
  <si>
    <t>5.161719;5.973423;6.859322;5.357909;5.792354;5.956438;5.250895</t>
  </si>
  <si>
    <t>2460.088237;2164.316221;1397.736552;3504.304292;2628.029269;3036.682223;3138.921839</t>
  </si>
  <si>
    <t>3600.000690;3600.001986;3600.000568;3600.000748;3600.000528;3600.000489;3600.000833</t>
  </si>
  <si>
    <t>1480633.00000000023283064365;1483396.99999999441206455231;1481734.00000000046566128731;1483337.99999998323619365692;1481776.00000000186264514923;1482704.00000000000000000000;1481272.99999999604187905788</t>
  </si>
  <si>
    <t>1466230.29004521132446825504;1470925.15456842840649187565;1470462.39439182681962847710;1469095.68695344007574021816;1468619.98456835793331265450;1472477.50640122639015316963;1471071.61200080928392708302</t>
  </si>
  <si>
    <t>7471661;11628471;12318290;12152864;12001905;12625954;12896322</t>
  </si>
  <si>
    <t>30166;43671;44429;36512;35716;44325;41706</t>
  </si>
  <si>
    <t>35;38;38;36;38;36;36</t>
  </si>
  <si>
    <t>1297649.378642;1295747.162625;1289543.048625;1293732.517137;1294805.737436;1289708.138881;1287451.896126</t>
  </si>
  <si>
    <t>8.627541;9.388105;5.422847;5.245809;5.932867;5.358706;5.154144</t>
  </si>
  <si>
    <t>3030.718866;3178.633354;1056.504508;2454.120736;2740.952250;3588.601444;1404.133974</t>
  </si>
  <si>
    <t>3600.000930;3600.000614;3600.000867;3600.000943;3600.000551;3600.001316;3600.000617</t>
  </si>
  <si>
    <t>Sat Aug 31 00:45:04 2019</t>
  </si>
  <si>
    <t>lrn</t>
  </si>
  <si>
    <t>44479945.54219496250152587891;44479578.05727626383304595947;44479695.83512001484632492065;44479329.34153413772583007812;44479976.56021327525377273560;44479634.75767336785793304443;44479651.92323262989521026611</t>
  </si>
  <si>
    <t>44475669.46148280799388885498;44475761.89051368832588195801;44475272.71684607118368148804;44475494.51383496820926666260;44475529.76716222614049911499;44475199.40113651007413864136;44475226.90898957848548889160</t>
  </si>
  <si>
    <t>210634;206579;190375;260900;252471;185553;214472</t>
  </si>
  <si>
    <t>3894;3170;3121;4085;4516;3099;3440</t>
  </si>
  <si>
    <t>23;23;23;23;23;23;23</t>
  </si>
  <si>
    <t>44336547.319722;44336547.319722;44336547.319722;44336547.319722;44336547.319722;44336547.319722;44336547.319722</t>
  </si>
  <si>
    <t>44438733.802425;44438733.802425;44438733.802425;44438733.802425;44438733.802425;44438733.802425;44438733.802425</t>
  </si>
  <si>
    <t>2.693786;2.726998;2.673963;2.688075;2.702943;2.699940;2.828726</t>
  </si>
  <si>
    <t>63.526011;60.144078;57.576150;73.693200;70.984406;62.170496;55.801273</t>
  </si>
  <si>
    <t>63.527315;60.146078;57.877453;73.695288;72.774483;62.171692;64.055515</t>
  </si>
  <si>
    <t>44479717.58218078315258026123;44479260.05206169188022613525;44479499.33648318052291870117;44480015.49460256099700927734;44479572.35674296319484710693;44479994.10852093994617462158;44479395.36120635271072387695</t>
  </si>
  <si>
    <t>44475338.07223029434680938721;44475214.56131976842880249023;44475131.61260496079921722412;44475567.98631194978952407837;44475198.90380271524190902710;44475546.55987212806940078735;44474960.38294911384582519531</t>
  </si>
  <si>
    <t>71641;135890;95054;114224;81400;80266;163504</t>
  </si>
  <si>
    <t>1183;1989;1302;2038;1184;1339;2049</t>
  </si>
  <si>
    <t>29;27;28;33;33;32;29</t>
  </si>
  <si>
    <t>44380005.940744;44378833.266373;44379757.395197;44377803.702449;44377601.621032;44381057.269028;44384503.031128</t>
  </si>
  <si>
    <t>44439723.577429;44441500.122052;44442146.881775;44442598.918978;44439395.098004;44439352.652145;44438807.144062</t>
  </si>
  <si>
    <t>1.892996;2.027335;1.863834;2.200641;2.092360;2.119855;1.875664</t>
  </si>
  <si>
    <t>17.545505;36.205900;27.064880;31.224921;22.254738;20.785839;38.600546</t>
  </si>
  <si>
    <t>21.933998;36.207461;27.125669;32.538035;23.691753;25.813746;41.875515</t>
  </si>
  <si>
    <t>Thu Aug 22 19:24:20 2019</t>
  </si>
  <si>
    <t>lseu</t>
  </si>
  <si>
    <t>1120.00000000000068212103;1120.00000000000068212103;1120.00000000000068212103;1119.99999999999909050530;1119.99999999999909050530;1120.00000000000068212103;1120.00000000000000000000</t>
  </si>
  <si>
    <t>2171;2173;2171;1209;1210;2171;3637</t>
  </si>
  <si>
    <t>397;397;397;234;234;397;698</t>
  </si>
  <si>
    <t>30;30;30;15;15;30;15</t>
  </si>
  <si>
    <t>992.183168;992.183168;992.183168;992.183168;992.183168;992.183168;992.183168</t>
  </si>
  <si>
    <t>1056.817556;1056.817556;1056.817556;1042.653444;1042.653444;1056.817556;1042.653444</t>
  </si>
  <si>
    <t>0.022467;0.021468;0.021542;0.012663;0.012873;0.021573;0.012796</t>
  </si>
  <si>
    <t>0.050980;0.049425;0.049801;0.019585;0.019821;0.049543;0.117847</t>
  </si>
  <si>
    <t>0.056665;0.054970;0.055376;0.030475;0.030742;0.055071;0.125318</t>
  </si>
  <si>
    <t>1120.00000000000045474735;1120.00000000000045474735;1120.00000000000045474735;1120.00000000000045474735;1120.00000000000045474735;1120.00000000000045474735;1120.00000000000045474735</t>
  </si>
  <si>
    <t>2108;2113;2115;2113;2108;2113;2108</t>
  </si>
  <si>
    <t>330;330;330;330;330;330;330</t>
  </si>
  <si>
    <t>24;24;24;24;24;24;24</t>
  </si>
  <si>
    <t>1015.871625;1015.871625;1015.871625;1015.871625;1015.871625;1015.871625;1015.871625</t>
  </si>
  <si>
    <t>1053.004919;1053.004919;1053.004919;1053.004919;1053.004919;1053.004919;1053.004919</t>
  </si>
  <si>
    <t>0.013969;0.014048;0.013914;0.014133;0.013913;0.013927;0.013906</t>
  </si>
  <si>
    <t>0.040155;0.040409;0.040283;0.040461;0.040297;0.040283;0.040258</t>
  </si>
  <si>
    <t>0.044710;0.044994;0.044918;0.045016;0.044888;0.044874;0.044863</t>
  </si>
  <si>
    <t>Thu Aug 22 19:13:21 2019</t>
  </si>
  <si>
    <t>macrophage</t>
  </si>
  <si>
    <t>378.00000000000000000000;378.00000000000000000000;377.00000000000000000000;381.00000000000000000000;375.00000000000000000000;374.00000000000000000000;375.00000000000000000000</t>
  </si>
  <si>
    <t>374.00000000000000000000;374.00000000000000000000;374.00000000000000000000;374.00000000000000000000;374.00000000000000000000;374.00000000000000000000;374.00000000000000000000</t>
  </si>
  <si>
    <t>28302;70360;60391;52465;47558;14868;48483</t>
  </si>
  <si>
    <t>209;521;526;519;519;11;523</t>
  </si>
  <si>
    <t>21;17;18;16;18;21;23</t>
  </si>
  <si>
    <t>276.250000;275.875000;277.916667;276.958333;276.916667;276.333333;276.166667</t>
  </si>
  <si>
    <t>372.687500;370.940104;371.970588;372.000000;372.000000;373.000000;372.500000</t>
  </si>
  <si>
    <t>0.909331;0.693684;0.667102;0.628126;0.658822;0.696606;0.846387</t>
  </si>
  <si>
    <t>1.803386;1.567165;2.017895;1.569791;1.167661;0.753770;1.732166</t>
  </si>
  <si>
    <t>1.819052;4.498067;3.959537;3.092989;3.219924;1.124960;3.334356</t>
  </si>
  <si>
    <t>374.00000000000000000000;10000000000000000159028911097599180468360808563945281389781327557747838772170381060813469985856815104.00000000000000000000;374.00000000000000000000;374.00000000000000000000;374.00000000000000000000;379.00000000000000000000;375.00000000000000000000</t>
  </si>
  <si>
    <t>12175;7645;43886;147306;26984;51371;46113</t>
  </si>
  <si>
    <t>41;1;447;1316;192;517;517</t>
  </si>
  <si>
    <t>23;18;22;18;22;17;20</t>
  </si>
  <si>
    <t>282.125000;282.444444;283.375000;281.291667;283.375000;281.958333;282.416667</t>
  </si>
  <si>
    <t>372.444444;372.838710;372.166667;371.055556;372.062500;371.072464;372.191667</t>
  </si>
  <si>
    <t>0.599636;0.511342;0.619416;0.583078;0.898113;0.497040;0.635549</t>
  </si>
  <si>
    <t>0.832771;0.000000;1.028099;1.110407;1.482001;2.041438;1.229718</t>
  </si>
  <si>
    <t>0.836181;0.528921;2.335711;9.520523;1.914137;2.740216;2.688749</t>
  </si>
  <si>
    <t>Thu Aug 22 19:20:22 2019</t>
  </si>
  <si>
    <t>mas074</t>
  </si>
  <si>
    <t>11801.18572900000617664773;11801.18572900000981462654;11801.18572900000981462654;11801.18572900000981462654;11801.18572900000981462654;11801.18572900000981462654;11801.18572900000981462654</t>
  </si>
  <si>
    <t>11800.00608539368658966850;11800.00989626606315141544;11800.01341874381978414021;11800.00900393051961145829;11800.00939087547885719687;11800.01262466168554965407;11800.00954334250309329946</t>
  </si>
  <si>
    <t>21282410;24544476;25948779;20314288;23989011;18999563;22695981</t>
  </si>
  <si>
    <t>2996698;3445965;3725625;2862663;3413101;2668854;3187863</t>
  </si>
  <si>
    <t>10502.738070;10502.738070;10502.738070;10502.738070;10502.738070;10502.738070;10502.738070</t>
  </si>
  <si>
    <t>10583.585273;10583.585273;10583.585273;10583.585273;10583.585273;10583.585273;10583.585273</t>
  </si>
  <si>
    <t>0.023040;0.022629;0.022101;0.022130;0.022117;0.021883;0.021345</t>
  </si>
  <si>
    <t>135.266402;3.883024;2.838624;38.925140;128.249673;4.122651;52.426332</t>
  </si>
  <si>
    <t>917.688959;939.626977;1121.997245;962.867824;960.180729;745.178071;1005.569503</t>
  </si>
  <si>
    <t>11801.18572900000981462654;11801.18572900001163361594;11801.18572900000981462654;11801.18572900000799563713;11801.18572900000253866892;11801.18572900000981462654;11801.18572900000981462654</t>
  </si>
  <si>
    <t>11800.00789894698755233549;11800.00569318724228651263;11800.00588531419271021150;11800.00687239417129603680;11800.01162733601813670248;11800.01390080181408848148;11800.00738451424331287853</t>
  </si>
  <si>
    <t>19613478;22953879;21367609;15318045;19283150;17310124;17200948</t>
  </si>
  <si>
    <t>3032531;3557565;3285937;2369517;3009310;2708399;2644408</t>
  </si>
  <si>
    <t>0.030259;0.030587;0.030461;0.030263;0.030245;0.030165;0.030408</t>
  </si>
  <si>
    <t>432.993582;81.498817;303.941100;23.782728;54.917885;118.277661;6.884799</t>
  </si>
  <si>
    <t>854.163225;761.439420;957.246616;526.776034;730.826342;658.561999;705.419056</t>
  </si>
  <si>
    <t>Thu Aug 29 05:54:42 2019</t>
  </si>
  <si>
    <t>mas076</t>
  </si>
  <si>
    <t>40005.05414199998631374910;40005.05414200013910885900;40005.05414200006634928286;40005.05414200018276460469;40005.05414199999358970672;40005.05414200016821268946;40005.05414200022642035037</t>
  </si>
  <si>
    <t>40001.06644073816278250888;40001.08711626211152179167;40001.06975527176109608263;40001.05405738014815142378;40001.09544754766830010340;40001.11982974105194443837;40001.05470485055411700159</t>
  </si>
  <si>
    <t>2558264;3583242;1854599;2229793;2401328;1996881;2346501</t>
  </si>
  <si>
    <t>312350;467045;214847;277064;296422;234208;275069</t>
  </si>
  <si>
    <t>26;26;26;26;26;26;26</t>
  </si>
  <si>
    <t>38934.568892;38934.568892;38934.568892;38934.568892;38934.568892;38934.568892;38934.568892</t>
  </si>
  <si>
    <t>38983.828097;38983.828097;38983.828097;38983.828097;38983.828097;38983.828097;38983.828097</t>
  </si>
  <si>
    <t>0.017982;0.017533;0.017395;0.017422;0.017453;0.017601;0.017569</t>
  </si>
  <si>
    <t>55.919552;106.138034;3.665542;25.096307;73.142437;11.949598;20.451046</t>
  </si>
  <si>
    <t>94.890845;118.682278;73.758455;81.508313;97.699604;84.522870;91.105412</t>
  </si>
  <si>
    <t>40005.05414200000814162195;40005.05414200000814162195;40005.05414200005907332525;40005.05414199996448587626;40005.05414200000814162195;40005.05414199998631374910;40005.05414199998631374910</t>
  </si>
  <si>
    <t>40001.12857192946830764413;40001.07338993208395550027;40001.05440236211870796978;40001.06266792522364994511;40001.08222214099077973515;40001.07254265328083420172;40001.07548205128114204854</t>
  </si>
  <si>
    <t>2056531;1422821;1863921;2245812;2163379;1964016;1542414</t>
  </si>
  <si>
    <t>276636;192914;255968;298537;291080;268198;203635</t>
  </si>
  <si>
    <t>59;59;59;59;59;59;59</t>
  </si>
  <si>
    <t>39047.378995;39047.378995;39047.378995;39047.378995;39047.378995;39047.378995;39047.378995</t>
  </si>
  <si>
    <t>0.057097;0.056807;0.057414;0.057514;0.057581;0.057224;0.057505</t>
  </si>
  <si>
    <t>46.884685;24.611719;39.164847;16.094171;63.062271;53.874019;16.501996</t>
  </si>
  <si>
    <t>64.150519;44.761838;64.375478;75.148354;78.533618;68.283236;44.380485</t>
  </si>
  <si>
    <t>Wed Aug 28 21:00:01 2019</t>
  </si>
  <si>
    <t>mas284</t>
  </si>
  <si>
    <t>91405.72368220001226291060;91405.72368220001226291060;91405.72368220001226291060;91405.72368220001226291060;91405.72368220001226291060;91405.72368220001226291060;91405.72368220001226291060</t>
  </si>
  <si>
    <t>91398.76236458092171233147;91397.02913194964639842510;91398.27698707395757082850;91397.02913194958819076419;91398.27698707395757082850;91396.98977753843064419925;91397.02913194958819076419</t>
  </si>
  <si>
    <t>128448;131113;134000;132103;134423;133824;129376</t>
  </si>
  <si>
    <t>15251;15659;16094;15847;16101;16113;15475</t>
  </si>
  <si>
    <t>64;64;64;64;64;64;64</t>
  </si>
  <si>
    <t>86222.348111;86222.348111;86222.348111;86222.348111;86222.348111;86222.348111;86222.348111</t>
  </si>
  <si>
    <t>86597.303876;86597.303876;86597.303876;86597.303876;86597.303876;86597.303876;86597.303876</t>
  </si>
  <si>
    <t>0.130516;0.131558;0.128933;0.130549;0.128626;0.128737;0.130070</t>
  </si>
  <si>
    <t>2.757097;2.833913;2.842754;2.820823;2.989370;2.876504;2.826194</t>
  </si>
  <si>
    <t>2.879995;2.932861;2.986323;2.962550;2.993831;2.986650;2.900697</t>
  </si>
  <si>
    <t>91398.27698707392846699804;91398.69704421574715524912;91396.92690234821930062026;91397.02913194961729459465;91397.02913194961729459465;91396.61345680466911289841;91398.27698707391391508281</t>
  </si>
  <si>
    <t>114802;117266;128861;113262;113549;115105;115310</t>
  </si>
  <si>
    <t>15760;16080;17630;15227;15571;15557;15850</t>
  </si>
  <si>
    <t>67;67;67;67;67;67;67</t>
  </si>
  <si>
    <t>86595.378560;86595.378560;86595.378560;86595.378560;86595.378560;86595.378560;86595.378560</t>
  </si>
  <si>
    <t>0.252246;0.251827;0.251770;0.252216;0.252368;0.253094;0.252887</t>
  </si>
  <si>
    <t>2.579514;2.620849;4.813919;4.529719;2.555350;4.563258;2.587634</t>
  </si>
  <si>
    <t>2.621208;2.665903;4.882989;4.569756;2.594061;4.605380;2.626548</t>
  </si>
  <si>
    <t>Thu Aug 22 19:32:27 2019</t>
  </si>
  <si>
    <t>maxgasflow</t>
  </si>
  <si>
    <t>-44554812.67836426943540573120;-44565374.89998854696750640869;-44555485.25094205886125564575;-44552409.84871982038021087646;-44564237.06058363616466522217;-44549612.33600352704524993896;-44554953.42336915433406829834</t>
  </si>
  <si>
    <t>-45103076.95535124093294143677;-44588580.24890671670436859131;-45973008.87845040857791900635;-46169592.44852181524038314819;-46270632.07449297606945037842;-46303075.19799339771270751953;-46252639.99578361213207244873</t>
  </si>
  <si>
    <t>10950942;11161258;11191821;10157940;9213273;7880024;9796142</t>
  </si>
  <si>
    <t>162278;154784;241241;214320;157776;183643;184442</t>
  </si>
  <si>
    <t>16;16;16;16;18;18;22</t>
  </si>
  <si>
    <t>-51434163.382146;-51429877.805485;-51432161.214872;-51391023.614866;-51389614.041602;-51428639.904781;-51390368.945450</t>
  </si>
  <si>
    <t>-50998592.972886;-50648585.676578;-50986032.574069;-50460075.785736;-51033503.939853;-50992249.295702;-50865736.690967</t>
  </si>
  <si>
    <t>1.774728;1.962205;1.844066;1.982179;1.897181;2.656501;2.282816</t>
  </si>
  <si>
    <t>2109.937253;3535.016085;3298.216767;221.282667;1903.984279;3327.936179;415.915292</t>
  </si>
  <si>
    <t>3600.001037;3600.001057;3600.002706;3600.002429;3600.002725;3600.000821;3600.002947</t>
  </si>
  <si>
    <t>-44555194.72372643649578094482;-44544492.81031727045774459839;-44560710.42910942435264587402;-44549885.44625180959701538086;-44561972.60584917664527893066;-44553573.20458650588989257812;-44559150.79212123155593872070</t>
  </si>
  <si>
    <t>-46435285.69223313033580780029;-45863269.30270946770906448364;-46040035.15300665050745010376;-45686073.32636793702840805054;-45450357.95984288305044174194;-45894251.30763856321573257446;-45984909.78935998678207397461</t>
  </si>
  <si>
    <t>11187300;15277834;15137802;16259321;17498314;16985819;16038446</t>
  </si>
  <si>
    <t>182095;279221;337383;332885;368115;336934;343454</t>
  </si>
  <si>
    <t>23;24;24;24;23;23;23</t>
  </si>
  <si>
    <t>-51504258.870293;-51241854.774797;-51251554.223107;-51241672.100668;-51243861.950787;-51239732.247015;-51244771.744934</t>
  </si>
  <si>
    <t>-51088505.305717;-50904577.908520;-50672516.942503;-50554772.042659;-50715006.856633;-50942156.764686;-50929521.914674</t>
  </si>
  <si>
    <t>2.946565;2.308690;1.539496;1.515744;1.510111;1.370651;1.351195</t>
  </si>
  <si>
    <t>2865.767060;2170.611303;947.565712;1004.844040;3407.715072;216.573017;1388.951823</t>
  </si>
  <si>
    <t>3600.000659;3600.001589;3600.001474;3600.001278;3600.001141;3600.001789;3600.000917</t>
  </si>
  <si>
    <t>Sat Aug 31 00:45:39 2019</t>
  </si>
  <si>
    <t>mc11</t>
  </si>
  <si>
    <t>11689.00000000000363797881;11689.00000000000363797881;11689.00000000000181898940;11689.00000000000000000000;11689.00000000000181898940;16653.00000000000000000000;16450.00000000000000000000</t>
  </si>
  <si>
    <t>11688.00000000000000000000;11688.00000000000000000000;11688.00000000000000000000;11688.00000000000000000000;11688.00000000000000000000;11689.00000000000000000000;11689.00000000000000000000</t>
  </si>
  <si>
    <t>44130;39214;42102;40873;40949;39014;37084</t>
  </si>
  <si>
    <t>661;647;633;624;665;640;642</t>
  </si>
  <si>
    <t>17;16;19;17;14;19;14</t>
  </si>
  <si>
    <t>8977.782979;8981.403989;8981.654121;8981.293284;8977.404701;8981.669508;8981.332971</t>
  </si>
  <si>
    <t>11308.642007;11318.431291;11391.110253;11429.832498;11227.895249;11394.432564;11244.175652</t>
  </si>
  <si>
    <t>1.390860;1.279847;1.438950;1.358575;1.184094;1.649874;1.255209</t>
  </si>
  <si>
    <t>12.626015;13.722590;13.339344;13.956135;12.752445;3.061881;2.941338</t>
  </si>
  <si>
    <t>12.635173;13.732525;13.339962;13.957558;12.753876;10.405905;7.002165</t>
  </si>
  <si>
    <t>16492.00000000000000000000;15018.00000000000000000000;11689.00000000000181898940;17142.00000000000000000000;11689.00000000000727595761;11689.00000000000363797881;11689.00000000000363797881</t>
  </si>
  <si>
    <t>11689.00000000000000000000;11689.00000000000000000000;11688.00000000000000000000;11689.00000000000000000000;11688.00000000000000000000;11688.00000000000000000000;11689.00000000000363797881</t>
  </si>
  <si>
    <t>38412;46507;45712;43302;43621;46060;37976</t>
  </si>
  <si>
    <t>603;651;658;652;664;632;684</t>
  </si>
  <si>
    <t>13;16;17;17;17;20;17</t>
  </si>
  <si>
    <t>9017.297571;9017.706108;9017.644670;9017.324620;9017.678934;9017.644424;9005.443203</t>
  </si>
  <si>
    <t>11243.421857;11322.766354;11314.250478;11315.795073;11329.567293;11393.727606;11333.065505</t>
  </si>
  <si>
    <t>1.285743;1.303389;1.283391;1.556800;1.296696;1.397716;1.253479</t>
  </si>
  <si>
    <t>2.684649;2.601865;15.105935;2.969075;13.748615;13.901622;7.902032</t>
  </si>
  <si>
    <t>7.438530;10.297746;15.106506;9.271724;13.749305;13.903114;7.906386</t>
  </si>
  <si>
    <t>Thu Aug 29 13:23:24 2019</t>
  </si>
  <si>
    <t>mcsched</t>
  </si>
  <si>
    <t>211913.00000000000000000000;211913.00000000000000000000;211913.00000000000000000000;211913.00000000000000000000;211913.00000000000000000000;211913.00000000000000000000;211913.00000000000000000000</t>
  </si>
  <si>
    <t>211892.00000000000000000000;211892.00000000000000000000;211894.00000000000000000000;211895.00000000000000000000;211895.00000000000000000000;211892.00000000000000000000;211892.00000000000000000000</t>
  </si>
  <si>
    <t>1867922;2792730;2330609;1620646;1585560;2244427;2177948</t>
  </si>
  <si>
    <t>23512;34202;29218;18808;21895;29205;31451</t>
  </si>
  <si>
    <t>36;36;36;47;47;36;47</t>
  </si>
  <si>
    <t>193785.196539;193785.196539;193785.196539;193785.196539;193785.196539;193785.196539;193785.196539</t>
  </si>
  <si>
    <t>193839.085597;193839.085597;193839.085597;193845.097526;193845.097526;193839.085597;193845.097526</t>
  </si>
  <si>
    <t>1.423467;1.393698;1.389658;1.520283;1.530397;1.368139;1.526973</t>
  </si>
  <si>
    <t>125.039203;189.991907;151.684988;97.609729;128.915131;185.563061;32.188354</t>
  </si>
  <si>
    <t>149.623263;226.754723;192.070637;135.937603;142.194407;200.662064;143.640297</t>
  </si>
  <si>
    <t>211900.00000000000000000000;211892.00000000000000000000;211892.00000000000000000000;211896.00000000000000000000;211903.00000000000000000000;211893.00000000000000000000;211906.00000000000000000000</t>
  </si>
  <si>
    <t>1362949;1234004;1235142;1188032;1737747;978986;1481138</t>
  </si>
  <si>
    <t>17568;15321;15880;15626;20046;11984;17632</t>
  </si>
  <si>
    <t>29;29;29;29;29;29;29</t>
  </si>
  <si>
    <t>193785.310495;193785.310495;193785.310495;193785.310495;193785.310495;193785.310495;193785.310495</t>
  </si>
  <si>
    <t>193838.521750;193838.521750;193838.521750;193838.521750;193838.521750;193838.521750;193838.521750</t>
  </si>
  <si>
    <t>1.058080;1.074540;1.071218;1.021857;1.033796;1.045530;1.050730</t>
  </si>
  <si>
    <t>62.822373;58.137974;35.099786;46.701717;69.192381;52.754275;78.947038</t>
  </si>
  <si>
    <t>76.574234;68.335574;78.450113;65.673090;103.710249;54.886545;93.339552</t>
  </si>
  <si>
    <t>Wed Aug 28 21:10:52 2019</t>
  </si>
  <si>
    <t>mik-250-1-100-1</t>
  </si>
  <si>
    <t>-66728.99999999998544808477;-66728.99999999998544808477;-66728.99999999998544808477;-66728.99999999998544808477;-66728.99999999998544808477;-66728.99999999998544808477;-66728.99999999998544808477</t>
  </si>
  <si>
    <t>-66735.31838044190953951329;-66735.31838044190953951329;-66735.31838044190953951329;-66735.03454540755774360150;-66735.44116345963266212493;-66735.44116345963266212493;-66735.03454540755774360150</t>
  </si>
  <si>
    <t>601250;601250;601250;809844;642040;642040;809844</t>
  </si>
  <si>
    <t>22276;22276;22276;28401;25106;25106;28401</t>
  </si>
  <si>
    <t>-73729.678955;-73729.678955;-73729.678955;-73729.678955;-73729.678955;-73729.678955;-73729.678955</t>
  </si>
  <si>
    <t>-70120.487549;-70120.487549;-70120.487549;-70120.487549;-70120.487549;-70120.487549;-70120.487549</t>
  </si>
  <si>
    <t>0.034262;0.033766;0.033947;0.034126;0.033848;0.033939;0.034675</t>
  </si>
  <si>
    <t>1.297938;1.296793;1.309212;1.313739;1.300897;1.296049;1.315923</t>
  </si>
  <si>
    <t>22.520380;22.488232;22.630598;33.634565;24.306360;24.216053;33.470623</t>
  </si>
  <si>
    <t>-66729.00000000000000000000;-66729.00000000000000000000;-66729.00000000000000000000;-66729.00000000000000000000;-66729.00000000000000000000;-66729.00000000000000000000;-66729.00000000000000000000</t>
  </si>
  <si>
    <t>-66731.88870575495820958167;-66734.16446658161294180900;-66734.16446658161294180900;-66734.16446658161294180900;-66731.88870575495820958167;-66734.16446658161294180900;-66734.16446658161294180900</t>
  </si>
  <si>
    <t>635515;689884;689884;689884;635515;689884;689884</t>
  </si>
  <si>
    <t>24309;25301;25301;25301;24309;25301;25301</t>
  </si>
  <si>
    <t>0.032479;0.032368;0.032586;0.032751;0.032479;0.032445;0.032481</t>
  </si>
  <si>
    <t>9.514051;10.814235;10.794084;10.882394;9.612068;10.831704;10.861310</t>
  </si>
  <si>
    <t>22.172438;23.725488;23.807206;23.797658;22.347729;23.784921;23.724823</t>
  </si>
  <si>
    <t>Thu Aug 22 19:19:02 2019</t>
  </si>
  <si>
    <t>mine-90-10</t>
  </si>
  <si>
    <t>-784302337.63317251205444335938;-784302337.63317251205444335938;-784302337.63317251205444335938;-784302337.63317251205444335938;-784302337.63317251205444335938;-784302337.63317251205444335938;-784302337.63317251205444335938</t>
  </si>
  <si>
    <t>-784380235.34377002716064453125;-784379513.38132083415985107422;-784380766.69689548015594482422;-784380685.76235568523406982422;-784380652.17037129402160644531;-784380518.05476605892181396484;-784380642.02101814746856689453</t>
  </si>
  <si>
    <t>1570319;463608;2204211;2246708;1075479;1540827;3262206</t>
  </si>
  <si>
    <t>157355;38417;238138;234697;114879;147466;305637</t>
  </si>
  <si>
    <t>-856745999.019137;-856745999.019137;-856745999.019137;-856745999.019137;-856745999.019137;-856745999.019137;-856745999.019137</t>
  </si>
  <si>
    <t>-853810255.108155;-853810255.108155;-853810255.108155;-853810255.108155;-853810255.108155;-853810255.108155;-853810255.108155</t>
  </si>
  <si>
    <t>1.807961;1.777405;1.783622;1.782441;1.783118;1.776851;1.784366</t>
  </si>
  <si>
    <t>97.498639;40.213704;207.486896;209.160467;96.434831;143.193971;282.998351</t>
  </si>
  <si>
    <t>149.706555;43.168504;210.748278;212.114320;105.742416;143.196647;283.478013</t>
  </si>
  <si>
    <t>-784302337.63317275047302246094;-784302337.63317275047302246094;-784302337.63317275047302246094;-784302337.63317275047302246094;-784302337.63317275047302246094;-784302337.63317275047302246094;-784302337.63317275047302246094</t>
  </si>
  <si>
    <t>-784380755.81887960433959960938;-784365749.50449025630950927734;-784380614.29237878322601318359;-784380644.33110415935516357422;-784380736.93417680263519287109;-784380679.71352517604827880859;-784380584.27014696598052978516</t>
  </si>
  <si>
    <t>891339;3329489;1220690;4473176;6997081;1672195;1204474</t>
  </si>
  <si>
    <t>56454;223230;79179;256110;451460;112132;80267</t>
  </si>
  <si>
    <t>-816584610.597613;-816584610.597613;-816584610.597613;-816584610.597613;-816584610.597613;-816584610.597613;-816584610.597613</t>
  </si>
  <si>
    <t>-814893316.663147;-814893316.663147;-814893316.663147;-814893316.663147;-814893316.663147;-814893316.663147;-814893316.663147</t>
  </si>
  <si>
    <t>0.584115;0.583265;0.581129;0.581500;0.580944;0.581034;0.581572</t>
  </si>
  <si>
    <t>101.024411;410.168028;163.527578;97.149114;878.164004;208.424004;143.083897</t>
  </si>
  <si>
    <t>112.259801;410.173430;164.821210;513.870069;882.072851;208.859601;153.260043</t>
  </si>
  <si>
    <t>Thu Aug 29 02:13:14 2019</t>
  </si>
  <si>
    <t>misc03</t>
  </si>
  <si>
    <t>3360.00000000000000000000;3359.99999999999863575795;3360.00000000000000000000;3360.00000000000000000000;3360.00000000000045474735;3360.00000000000000000000;3360.00000000000136424205</t>
  </si>
  <si>
    <t>18571;17026;14104;12661;19541;19849;20566</t>
  </si>
  <si>
    <t>1220;1711;1762;1063;1898;1472;1186</t>
  </si>
  <si>
    <t>21;16;6;26;34;38;36</t>
  </si>
  <si>
    <t>2035.000000;1910.000000;1910.000000;1910.000000;1910.000000;1910.000000;1910.000000</t>
  </si>
  <si>
    <t>2260.000000;2251.000000;1910.000000;2260.000000;2235.000000;2265.000000;2260.000000</t>
  </si>
  <si>
    <t>0.061889;0.050522;0.016334;0.068386;0.099571;0.136449;0.095622</t>
  </si>
  <si>
    <t>0.722144;0.203915;0.133418;0.174475;0.376365;0.307292;0.986489</t>
  </si>
  <si>
    <t>1.031278;0.473944;0.360722;0.379477;0.843224;0.657326;1.264559</t>
  </si>
  <si>
    <t>3360.00000000000000000000;3360.00000000000000000000;3360.00000000000000000000;3360.00000000000000000000;3360.00000000000090949470;3360.00000000000000000000;3360.00000000000090949470</t>
  </si>
  <si>
    <t>14101;13313;14919;13566;13253;14980;12797</t>
  </si>
  <si>
    <t>1639;1131;1482;1280;1589;1286;1615</t>
  </si>
  <si>
    <t>5;27;24;24;5;27;5</t>
  </si>
  <si>
    <t>1910.000000;1910.000000;1910.000000;1910.000000;1910.000000;1910.000000;1910.000000</t>
  </si>
  <si>
    <t>1910.000000;2250.694444;2241.562500;2241.562500;1910.000000;2250.694444;1910.000000</t>
  </si>
  <si>
    <t>0.014329;0.083182;0.069227;0.068493;0.014545;0.081317;0.014510</t>
  </si>
  <si>
    <t>0.109908;0.169738;0.224559;0.158406;0.100590;0.126309;0.101901</t>
  </si>
  <si>
    <t>0.427030;0.388117;0.443831;0.395775;0.416151;0.436317;0.401997</t>
  </si>
  <si>
    <t>Thu Aug 22 19:14:55 2019</t>
  </si>
  <si>
    <t>misc07</t>
  </si>
  <si>
    <t>2810.00000000007412381819;2809.99999999999954525265;2810.00000000000000000000;2810.00000000000000000000;2810.00000000000000000000;2810.00000000000000000000;2810.00000000000045474735</t>
  </si>
  <si>
    <t>728526;519145;340160;465922;623685;448681;754271</t>
  </si>
  <si>
    <t>46245;40823;28566;37571;42135;38014;39274</t>
  </si>
  <si>
    <t>25;25;20;28;24;21;29</t>
  </si>
  <si>
    <t>1415.000000;1415.000000;1415.000000;1415.000000;1415.000000;1415.000000;1415.000000</t>
  </si>
  <si>
    <t>1518.000000;1500.000000;1500.000000;1500.000000;1500.000000;1500.000000;1500.000000</t>
  </si>
  <si>
    <t>0.185823;0.154294;0.129221;0.142385;0.148649;0.151462;0.161678</t>
  </si>
  <si>
    <t>6.854317;2.745267;2.553182;3.814971;3.518920;2.424050;2.284586</t>
  </si>
  <si>
    <t>38.358383;24.401802;16.220773;21.177112;58.703458;23.025849;70.171321</t>
  </si>
  <si>
    <t>2810.00000000000000000000;2810.00000000000000000000;2810.00000000000000000000;2810.00000000000000000000;2810.00000000000000000000;2810.00000000000000000000;2810.00000000000000000000</t>
  </si>
  <si>
    <t>498333;452279;442626;461016;400347;440402;501202</t>
  </si>
  <si>
    <t>30125;27785;30760;27333;30645;27254;30519</t>
  </si>
  <si>
    <t>23;20;25;20;23;22;25</t>
  </si>
  <si>
    <t>1500.000000;1500.000000;1500.000000;1500.000000;1500.000000;1500.000000;1500.000000</t>
  </si>
  <si>
    <t>0.139321;0.133859;0.150992;0.142033;0.146316;0.133403;0.141559</t>
  </si>
  <si>
    <t>3.595278;1.721500;2.690788;4.775623;4.729077;2.551855;2.887254</t>
  </si>
  <si>
    <t>55.835030;50.670860;24.614239;53.712298;24.151614;47.143149;53.163759</t>
  </si>
  <si>
    <t>Thu Aug 22 19:22:37 2019</t>
  </si>
  <si>
    <t>mitre</t>
  </si>
  <si>
    <t>115155.00000000000000000000;115155.00000000000000000000;115155.00000000000000000000;115155.00000000001455191523;115155.00000000000000000000;115155.00000000000000000000;115155.00000000000000000000</t>
  </si>
  <si>
    <t>9359;8560;9322;9579;9019;9021;9198</t>
  </si>
  <si>
    <t>4;3;6;4;4;5;3</t>
  </si>
  <si>
    <t>115098.626571;115061.269285;115115.234201;115100.638767;115057.790638;115004.056803;115081.444085</t>
  </si>
  <si>
    <t>115132.353659;115135.000000;115153.846154;115135.000000;115141.500000;115126.500000;115135.000000</t>
  </si>
  <si>
    <t>0.684857;0.612348;0.779552;0.847668;0.667857;0.815576;0.626305</t>
  </si>
  <si>
    <t>0.731230;0.625819;0.780645;0.898856;0.668941;0.858110;0.634595</t>
  </si>
  <si>
    <t>115155.00000000000000000000;115155.00000000000000000000;115155.00000000000000000000;115155.00000000000000000000;115155.00000000000000000000;115155.00000000000000000000;115155.00000000000000000000</t>
  </si>
  <si>
    <t>2712;2728;2741;2711;2850;2718;2717</t>
  </si>
  <si>
    <t>0;0;0;0;0;0;0</t>
  </si>
  <si>
    <t>115155.000000;115155.000000;115155.000000;115155.000000;115155.000000;115155.000000;115155.000000</t>
  </si>
  <si>
    <t>0.028377;0.028526;0.029032;0.029095;0.032809;0.028742;0.028440</t>
  </si>
  <si>
    <t>0.025085;0.025217;0.025740;0.025880;0.029237;0.025524;0.025210</t>
  </si>
  <si>
    <t>Thu Aug 22 19:13:29 2019</t>
  </si>
  <si>
    <t>mkc1</t>
  </si>
  <si>
    <t>-607.20700000000010732037;-607.15000000000009094947;-607.20699999999999363354;-607.14999999999997726263;-607.16700000000014370016;-607.15000000000009094947;-607.15000000000009094947</t>
  </si>
  <si>
    <t>-607.20999999999980900611;-607.20999999999980900611;-607.20999999999889951141;-607.20999999999980900611;-607.20999999999980900611;-607.20999999999980900611;-607.21000000000003637979</t>
  </si>
  <si>
    <t>41327;68275;509445;160140;67791;91459;36383</t>
  </si>
  <si>
    <t>915;1841;49487;10803;4565;6481;1816</t>
  </si>
  <si>
    <t>40;10;10;8;12;8;10</t>
  </si>
  <si>
    <t>-611.850000;-611.850000;-611.850000;-611.850000;-611.850000;-611.850000;-611.850000</t>
  </si>
  <si>
    <t>-611.428080;-611.850000;-611.850000;-611.850000;-611.850000;-611.850000;-611.850000</t>
  </si>
  <si>
    <t>0.643657;0.299220;0.269467;0.235670;0.375080;0.246018;0.295200</t>
  </si>
  <si>
    <t>4.607707;5.418855;48.237793;23.771046;5.961387;7.389603;2.643858</t>
  </si>
  <si>
    <t>4.608763;5.419939;48.245931;23.771555;5.962048;7.390409;2.644186</t>
  </si>
  <si>
    <t>-607.14999999999997726263;-607.14999999999997726263;-607.16700000000014370016;-607.14999999999997726263;-607.15000000000020463631;-607.14999999999997726263;-607.16700000000014370016</t>
  </si>
  <si>
    <t>-607.20999999999980900611;-607.20999999999980900611;-607.20999999999958163244;-607.20999999999958163244;-607.20999999999980900611;-607.20999999999935425876;-607.20999999999969531927</t>
  </si>
  <si>
    <t>34733;24197;39147;25357;44109;48478;28904</t>
  </si>
  <si>
    <t>6543;2294;3845;4031;3325;6832;5645</t>
  </si>
  <si>
    <t>10;12;12;12;10;8;10</t>
  </si>
  <si>
    <t>0.217017;0.285073;0.272811;0.268550;0.244451;0.191354;0.206609</t>
  </si>
  <si>
    <t>4.501459;2.455114;3.948803;3.054032;4.230681;5.082975;3.457202</t>
  </si>
  <si>
    <t>4.502581;2.455527;3.949315;3.054397;4.231115;5.083516;3.457894</t>
  </si>
  <si>
    <t>Thu Aug 22 19:16:46 2019</t>
  </si>
  <si>
    <t>mod008</t>
  </si>
  <si>
    <t>307.00000000000130739863;307.00000000000130739863;307.00000000000130739863;307.00000000000130739863;307.00000000000130739863;307.00000000000130739863;307.00000000000130739863</t>
  </si>
  <si>
    <t>408;408;408;408;408;408;408</t>
  </si>
  <si>
    <t>293.568361;293.568361;293.568361;293.568361;293.568361;293.568361;293.568361</t>
  </si>
  <si>
    <t>303.519990;303.519990;303.519990;303.519990;303.519990;303.519990;303.519990</t>
  </si>
  <si>
    <t>0.028626;0.027626;0.027517;0.027586;0.027758;0.027489;0.027263</t>
  </si>
  <si>
    <t>0.035659;0.034653;0.034520;0.034634;0.034806;0.034461;0.034242</t>
  </si>
  <si>
    <t>0.037445;0.036414;0.036299;0.036394;0.036579;0.036233;0.036004</t>
  </si>
  <si>
    <t>307.00000000000000000000;307.00000000000000000000;307.00000000000000000000;307.00000000000000000000;307.00000000000000000000;307.00000000000000000000;307.00000000000000000000</t>
  </si>
  <si>
    <t>397;397;397;411;397;397;397</t>
  </si>
  <si>
    <t>44;44;44;45;44;44;44</t>
  </si>
  <si>
    <t>293.486776;293.486776;293.486776;293.486776;293.486776;293.486776;293.486776</t>
  </si>
  <si>
    <t>303.129187;303.129187;303.129187;303.129187;303.129187;303.129187;303.129187</t>
  </si>
  <si>
    <t>0.025663;0.025778;0.025855;0.025317;0.025844;0.025825;0.025783</t>
  </si>
  <si>
    <t>0.033493;0.033649;0.033650;0.033119;0.033660;0.033640;0.033579</t>
  </si>
  <si>
    <t>0.035058;0.035194;0.035177;0.034787;0.035218;0.035196;0.035106</t>
  </si>
  <si>
    <t>Thu Aug 22 19:13:22 2019</t>
  </si>
  <si>
    <t>mod013</t>
  </si>
  <si>
    <t>280.94999999999998863132;280.94999999999998863132;280.94999999999998863132;280.94999999999998863132;280.94999999999998863132;280.94999999999998863132;280.94999999999998863132</t>
  </si>
  <si>
    <t>455;455;455;455;455;455;455</t>
  </si>
  <si>
    <t>31;31;31;31;31;31;31</t>
  </si>
  <si>
    <t>20;20;20;20;20;20;20</t>
  </si>
  <si>
    <t>263.648413;263.648413;263.648413;263.648413;263.648413;263.648413;263.648413</t>
  </si>
  <si>
    <t>274.642912;274.642912;274.642912;274.642912;274.642912;274.642912;274.642912</t>
  </si>
  <si>
    <t>0.020074;0.019366;0.019338;0.019259;0.019222;0.019326;0.019325</t>
  </si>
  <si>
    <t>0.023859;0.023147;0.023084;0.023030;0.022978;0.023104;0.023085</t>
  </si>
  <si>
    <t>0.025337;0.024609;0.024542;0.024499;0.024431;0.024559;0.024544</t>
  </si>
  <si>
    <t>0.019352;0.019240;0.019400;0.019277;0.019264;0.019288;0.019203</t>
  </si>
  <si>
    <t>0.023114;0.022991;0.023160;0.023038;0.023045;0.023071;0.022959</t>
  </si>
  <si>
    <t>0.024567;0.024448;0.024614;0.024497;0.024513;0.024538;0.024419</t>
  </si>
  <si>
    <t>modglob</t>
  </si>
  <si>
    <t>20740508.08630824834108352661;20740508.08630824834108352661;20740508.08630824834108352661;20740508.08630824834108352661;20740508.08630824834108352661;20740508.08630824834108352661;20740508.08630824834108352661</t>
  </si>
  <si>
    <t>951;951;951;951;951;951;951</t>
  </si>
  <si>
    <t>20584944.361188;20584944.361188;20584944.361188;20584944.361188;20584944.361188;20584944.361188;20584944.361188</t>
  </si>
  <si>
    <t>20728611.038075;20728611.038075;20728611.038075;20728611.038075;20728611.038075;20728611.038075;20728611.038075</t>
  </si>
  <si>
    <t>0.046865;0.046130;0.045907;0.046756;0.046104;0.045936;0.045867</t>
  </si>
  <si>
    <t>0.063120;0.062365;0.062162;0.062993;0.062333;0.062107;0.062104</t>
  </si>
  <si>
    <t>0.063528;0.062753;0.062549;0.063404;0.062731;0.062503;0.062496</t>
  </si>
  <si>
    <t>20740508.08630821108818054199;20740508.08630821108818054199;20740508.08630821108818054199;20740508.08630821108818054199;20740508.08630821108818054199;20740508.08630821108818054199;20740508.08630821108818054199</t>
  </si>
  <si>
    <t>1166;1167;1167;1167;1167;1167;1167</t>
  </si>
  <si>
    <t>82;82;82;82;82;82;82</t>
  </si>
  <si>
    <t>20585000.875922;20585000.875922;20585000.875922;20585000.875922;20585000.875922;20585000.875922;20585000.875922</t>
  </si>
  <si>
    <t>20729505.609396;20729505.609396;20729505.609396;20729505.609396;20729505.609396;20729505.609396;20729505.609396</t>
  </si>
  <si>
    <t>0.060570;0.060694;0.060449;0.060431;0.060252;0.060552;0.060601</t>
  </si>
  <si>
    <t>0.084823;0.085141;0.084848;0.084917;0.084665;0.085071;0.085140</t>
  </si>
  <si>
    <t>0.085159;0.085469;0.085169;0.085244;0.084986;0.085402;0.085465</t>
  </si>
  <si>
    <t>Thu Aug 22 19:13:30 2019</t>
  </si>
  <si>
    <t>n4-3</t>
  </si>
  <si>
    <t>8992.99999999957071850076;8992.99999999941974238027;8992.99999999982355802786;8992.99999999959254637361;8992.99999999969259079080;8992.99999999903047864791;8992.99999999965439201333</t>
  </si>
  <si>
    <t>8992.15249300781943020411;8992.99999999941974238027;8992.14452361268922686577;8992.44592169702627870720;8992.41633967939378635492;8992.99999999903047864791;8992.10477582451494527049</t>
  </si>
  <si>
    <t>1536106;2208458;2367167;1714591;2200377;3090839;1991809</t>
  </si>
  <si>
    <t>14368;12479;13108;13782;12859;15729;14768</t>
  </si>
  <si>
    <t>92;68;71;72;70;57;73</t>
  </si>
  <si>
    <t>5293.899320;5319.814929;5397.840042;5256.220692;5193.867868;5251.603671;5340.031796</t>
  </si>
  <si>
    <t>7763.070095;7307.417350;7588.336007;7327.714014;7369.501582;7548.219465;7647.489010</t>
  </si>
  <si>
    <t>2.322217;1.793073;2.270943;2.127273;1.839977;1.955573;2.037311</t>
  </si>
  <si>
    <t>211.569080;353.152779;438.845978;273.736048;399.594952;582.719821;51.442688</t>
  </si>
  <si>
    <t>212.098298;355.607803;443.556099;275.027442;399.595848;583.048044;307.177154</t>
  </si>
  <si>
    <t>8993.00000000000000000000;8992.99999999997089616954;8993.00000000010550138541;8992.99999999999636202119;8992.99999999997089616954;8993.00000000006002665032;8992.99999999996362021193</t>
  </si>
  <si>
    <t>8992.26820471465180162340;8992.99999999997089616954;8993.00000000010550138541;8992.20396947964036371559;8992.99999999997089616954;8992.77038033939243177883;8992.13756840313180873636</t>
  </si>
  <si>
    <t>4970943;2822305;1874885;3274438;2107984;2202220;2572796</t>
  </si>
  <si>
    <t>22644;15993;13374;17936;13883;14583;15633</t>
  </si>
  <si>
    <t>37;42;35;39;33;36;35</t>
  </si>
  <si>
    <t>5553.272563;5655.692461;5563.158162;5561.650525;5555.045688;5575.077685;5545.922085</t>
  </si>
  <si>
    <t>7213.578726;7262.323184;7206.741762;7451.302551;7336.297197;7251.897131;7354.009955</t>
  </si>
  <si>
    <t>1.054033;0.931700;0.855937;0.980976;0.836665;0.819834;1.029235</t>
  </si>
  <si>
    <t>955.065389;451.882368;267.548302;554.141913;299.144525;290.327396;350.589386</t>
  </si>
  <si>
    <t>979.327615;456.422898;267.728559;567.812150;304.336145;305.563845;415.572786</t>
  </si>
  <si>
    <t>Thu Aug 29 03:54:51 2019</t>
  </si>
  <si>
    <t>neos-1058477</t>
  </si>
  <si>
    <t>0.54676301344928301962;0.54675563313936714760;0.54675818359591799034;0.54675148966169795361;0.54674898816808836788;0.54674792855374643175;0.54676515185900409488</t>
  </si>
  <si>
    <t>0.54674263968809544423;0.54674228602490071438;0.54671659676390904625;0.54675148966169795361;0.54673705392961569061;0.54674792855374643175;0.54671576663005538865</t>
  </si>
  <si>
    <t>1596;2487;1503;1824;2219;2429;2958</t>
  </si>
  <si>
    <t>46;85;34;46;52;67;149</t>
  </si>
  <si>
    <t>21;21;14;18;26;22;16</t>
  </si>
  <si>
    <t>0.141191;0.141174;0.141188;0.141188;0.141188;0.141188;0.141188</t>
  </si>
  <si>
    <t>0.546722;0.428488;0.245062;0.245061;0.245045;0.428503;0.245045</t>
  </si>
  <si>
    <t>0.163011;0.191884;0.128566;0.153046;0.258681;0.199497;0.164090</t>
  </si>
  <si>
    <t>0.190980;0.259272;0.158584;0.179998;0.289743;0.239982;0.261426</t>
  </si>
  <si>
    <t>0.191211;0.261878;0.160678;0.196684;0.301336;0.254263;0.261615</t>
  </si>
  <si>
    <t>0.54673834782756658424;0.54673828701136095720;0.54675695535961599258;0.54674171782352953830;0.54677288235855781018;0.54677038970916791438;0.54675384445857799776</t>
  </si>
  <si>
    <t>0.54673834782756658424;0.54673828701136095720;0.54675695535961599258;0.54674171782352953830;0.54674319328918075112;0.54675319727352245103;0.54673151751442861102</t>
  </si>
  <si>
    <t>60346;89892;1340;169488;1362;1567;3678</t>
  </si>
  <si>
    <t>2045;2653;4;5223;15;62;223</t>
  </si>
  <si>
    <t>16;18;26;16;25;21;22</t>
  </si>
  <si>
    <t>0.142201;0.141315;0.141284;0.141321;0.141267;0.141326;0.141280</t>
  </si>
  <si>
    <t>0.245061;0.245055;0.546757;0.245052;0.546743;0.428506;0.428493</t>
  </si>
  <si>
    <t>0.085846;0.087784;0.134148;0.095405;0.142030;0.110166;0.107495</t>
  </si>
  <si>
    <t>0.135679;0.558963;0.135969;0.273253;0.148151;0.128861;0.182026</t>
  </si>
  <si>
    <t>2.077393;2.863304;0.136066;5.348016;0.148312;0.140086;0.230313</t>
  </si>
  <si>
    <t>Thu Aug 22 19:14:30 2019</t>
  </si>
  <si>
    <t>neos11</t>
  </si>
  <si>
    <t>9.00000000000000000000;9.00000000000000000000;9.00000000000000000000;9.00000000000000000000;9.00000000000000000000;9.00000000000000000000;8.99999999999999644729</t>
  </si>
  <si>
    <t>141012;162639;165260;139949;162896;168188;183780</t>
  </si>
  <si>
    <t>745;875;840;822;853;986;851</t>
  </si>
  <si>
    <t>10;9;12;9;15;14;8</t>
  </si>
  <si>
    <t>6.000000;6.000000;6.000000;6.000000;6.000000;6.000000;6.000000</t>
  </si>
  <si>
    <t>1.411672;1.122578;1.831820;1.413965;1.683808;1.687924;1.233033</t>
  </si>
  <si>
    <t>1.639368;1.298848;2.088513;1.619753;1.897410;1.829047;3.173104</t>
  </si>
  <si>
    <t>9.669646;10.887859;11.075008;9.393087;10.842601;11.328026;10.654383</t>
  </si>
  <si>
    <t>9.00000000000000000000;9.00000000000000000000;9.00000000000000000000;9.00000000000000000000;9.00000000000000000000;9.00000000000000000000;9.00000000000000000000</t>
  </si>
  <si>
    <t>167681;144443;142081;140198;123576;133713;149553</t>
  </si>
  <si>
    <t>812;740;777;676;725;644;780</t>
  </si>
  <si>
    <t>10;10;10;8;10;12;8</t>
  </si>
  <si>
    <t>1.386506;1.370823;1.644888;1.568128;1.340667;1.531621;1.206537</t>
  </si>
  <si>
    <t>2.059592;2.791357;1.861824;1.780539;1.565103;1.995729;1.374554</t>
  </si>
  <si>
    <t>9.169268;9.208550;9.470852;8.150421;7.601294;7.462813;9.719895</t>
  </si>
  <si>
    <t>Thu Aug 22 19:36:06 2019</t>
  </si>
  <si>
    <t>neos-1112782</t>
  </si>
  <si>
    <t>572103066586.85925292968750000000;572103066586.85925292968750000000;572103066586.85925292968750000000;572103066586.85925292968750000000;572103066586.85925292968750000000;572103066586.85925292968750000000;572103066586.85925292968750000000</t>
  </si>
  <si>
    <t>572046836391.47192382812500000000;572046836391.47192382812500000000;572046836391.47192382812500000000;572046836391.47192382812500000000;572046836391.47192382812500000000;572046836391.47192382812500000000;572046836391.47192382812500000000</t>
  </si>
  <si>
    <t>43142;43141;43142;43142;43142;43142;43142</t>
  </si>
  <si>
    <t>2244;2244;2244;2244;2244;2244;2244</t>
  </si>
  <si>
    <t>32;32;32;32;32;32;32</t>
  </si>
  <si>
    <t>509911211142.604248;509911211142.604248;509911211142.604248;509911211142.604248;509911211142.604248;509911211142.604248;509911211142.604248</t>
  </si>
  <si>
    <t>526889221889.337646;526889221889.337646;526889221889.337646;526889221889.337646;526889221889.337646;526889221889.337646;526889221889.337646</t>
  </si>
  <si>
    <t>0.293709;0.289435;0.287860;0.288089;0.287778;0.287886;0.287773</t>
  </si>
  <si>
    <t>1.424452;1.424913;1.410416;1.413225;1.415811;1.414485;1.409171</t>
  </si>
  <si>
    <t>4.260282;4.281901;4.207695;4.205864;4.225882;4.222014;4.389990</t>
  </si>
  <si>
    <t>572103066638.40332031250000000000;572103066638.40332031250000000000;572103066638.40332031250000000000;572103066638.40332031250000000000;572103066638.40332031250000000000;572103066638.40332031250000000000;572103066638.40332031250000000000</t>
  </si>
  <si>
    <t>572046591283.83398437500000000000;572046591283.83398437500000000000;572046591283.83398437500000000000;572046591283.83398437500000000000;572046591283.83398437500000000000;572046591283.83398437500000000000;572046591283.83398437500000000000</t>
  </si>
  <si>
    <t>42608;42615;42605;42609;42608;42609;42605</t>
  </si>
  <si>
    <t>2418;2418;2419;2418;2418;2418;2419</t>
  </si>
  <si>
    <t>526786049703.799927;526786049703.799927;526786049703.799927;526786049703.799927;526786049703.799927;526786049703.799927;526786049703.799927</t>
  </si>
  <si>
    <t>0.279809;0.279723;0.283308;0.282570;0.279948;0.281388;0.286104</t>
  </si>
  <si>
    <t>3.695354;3.689469;3.825405;3.790375;3.711223;3.710716;3.737290</t>
  </si>
  <si>
    <t>4.591968;4.590434;4.781314;4.723478;4.619820;4.614317;4.640796</t>
  </si>
  <si>
    <t>Thu Aug 29 13:20:41 2019</t>
  </si>
  <si>
    <t>neos-1112787</t>
  </si>
  <si>
    <t>565031773622.94494628906250000000;565031773622.94494628906250000000;565031773622.94494628906250000000;565031773622.94494628906250000000;565031773622.94494628906250000000;565031773622.94494628906250000000;565031773622.94494628906250000000</t>
  </si>
  <si>
    <t>565000773075.23864746093750000000;565000773075.23864746093750000000;565000773075.23864746093750000000;565000773075.23864746093750000000;565000773075.23864746093750000000;565000773075.23864746093750000000;565000773075.23864746093750000000</t>
  </si>
  <si>
    <t>15839;15839;15839;15839;15839;15839;15839</t>
  </si>
  <si>
    <t>801;801;801;801;801;801;801</t>
  </si>
  <si>
    <t>35;35;35;35;35;35;35</t>
  </si>
  <si>
    <t>509205792637.175171;509205792637.175171;509205792637.175171;509205792637.175171;509205792637.175171;509205792637.175171;509205792637.175171</t>
  </si>
  <si>
    <t>524784315243.589600;524784315243.589600;524784315243.589600;524784315243.589600;524784315243.589600;524784315243.589600;524784315243.589600</t>
  </si>
  <si>
    <t>0.253357;0.258111;0.253609;0.256516;0.253421;0.252228;0.254346</t>
  </si>
  <si>
    <t>1.124078;1.140512;1.120520;1.127777;1.116266;1.120189;1.118890</t>
  </si>
  <si>
    <t>1.191763;1.211030;1.188096;1.195587;1.183438;1.187844;1.186120</t>
  </si>
  <si>
    <t>565031773622.94506835937500000000;565031773622.94506835937500000000;565031773622.94506835937500000000;565031773622.94506835937500000000;565031773622.94506835937500000000;565031773622.94506835937500000000;565031773622.94506835937500000000</t>
  </si>
  <si>
    <t>564975714007.61132812500000000000;564975714007.61132812500000000000;564975714007.61132812500000000000;564975714007.61132812500000000000;564975714007.61132812500000000000;564975714007.61132812500000000000;564975714007.61132812500000000000</t>
  </si>
  <si>
    <t>15177;15177;15177;15177;15177;15177;15177</t>
  </si>
  <si>
    <t>665;665;665;665;665;665;665</t>
  </si>
  <si>
    <t>524773078125.785461;524773078125.785461;524773078125.785461;524773078125.785461;524773078125.785461;524773078125.785461;524773078125.785461</t>
  </si>
  <si>
    <t>0.246306;0.245148;0.252042;0.246582;0.250997;0.244928;0.246954</t>
  </si>
  <si>
    <t>0.960352;0.960348;0.987765;0.962266;0.972698;0.959426;0.962149</t>
  </si>
  <si>
    <t>1.080667;1.082873;1.114000;1.083337;1.095332;1.079740;1.082575</t>
  </si>
  <si>
    <t>Thu Aug 29 13:18:59 2019</t>
  </si>
  <si>
    <t>neos-1200887</t>
  </si>
  <si>
    <t>-74.00000000000000000000;-74.00000000000000000000;-74.00000000000000000000;-74.00000000000000000000;-74.00000000000000000000;-74.00000000000000000000;-74.00000000000021316282</t>
  </si>
  <si>
    <t>-74.00719424460430673207;-74.00728065613665762612;-74.00688791484034823043;-74.00715841892311175343;-74.00689144445402689598;-74.00734636104294850156;-74.00688791484030559786</t>
  </si>
  <si>
    <t>1329271;2323032;1379981;1316649;1394068;1509287;2031121</t>
  </si>
  <si>
    <t>29013;45726;26101;28908;27281;29034;33814</t>
  </si>
  <si>
    <t>10;14;12;9;10;9;10</t>
  </si>
  <si>
    <t>-78.000000;-78.000000;-78.000000;-78.000000;-78.000000;-78.000000;-78.000000</t>
  </si>
  <si>
    <t>0.270951;0.352239;0.271180;0.242932;0.273420;0.207291;0.294692</t>
  </si>
  <si>
    <t>0.553801;11.327137;3.598301;0.308624;0.667951;0.868883;1.123787</t>
  </si>
  <si>
    <t>42.343563;71.621271;58.599998;42.298072;44.783745;56.195513;60.770060</t>
  </si>
  <si>
    <t>-74.00000000000000000000;-74.00000000000000000000;-74.00000000000000000000;-74.00000000000000000000;-74.00000000000000000000;-74.00000000000000000000;-74.00000000000000000000</t>
  </si>
  <si>
    <t>-74.00000000000000000000;-74.00000000000000000000;-74.00000000000000000000;-74.00000000000000000000;-74.00619195046439813268;-74.00000000000000000000;-74.00573065902578662190</t>
  </si>
  <si>
    <t>418043;424646;259369;303861;296082;523029;264046</t>
  </si>
  <si>
    <t>10662;9871;6632;7986;7260;12997;6426</t>
  </si>
  <si>
    <t>11;10;17;10;9;10;11</t>
  </si>
  <si>
    <t>0.197983;0.174824;0.288890;0.234846;0.163631;0.214532;0.222674</t>
  </si>
  <si>
    <t>0.921120;1.009410;1.126560;1.986264;0.711368;0.376963;0.828544</t>
  </si>
  <si>
    <t>14.943302;13.699984;8.896529;11.325215;10.024490;17.246324;8.923249</t>
  </si>
  <si>
    <t>Thu Aug 22 19:30:08 2019</t>
  </si>
  <si>
    <t>neos-1215259</t>
  </si>
  <si>
    <t>68.00000000120000720472;68.00000000074999206845;68.00000000000000000000;68.00000000000000000000;68.00000000000000000000;68.00000000029999114304;68.00000000000000000000</t>
  </si>
  <si>
    <t>68.00000000000000000000;68.00000000000000000000;68.00000000000000000000;68.00000000000000000000;68.00000000000000000000;68.00000000000000000000;68.00000000000000000000</t>
  </si>
  <si>
    <t>136954;173693;144402;210777;110642;115691;145311</t>
  </si>
  <si>
    <t>1320;1896;1157;2026;932;1092;1328</t>
  </si>
  <si>
    <t>32;44;44;41;30;34;39</t>
  </si>
  <si>
    <t>36.168671;37.112698;37.438052;37.324368;37.924447;37.307773;37.730279</t>
  </si>
  <si>
    <t>45.431988;46.892106;49.128309;46.137265;45.119570;46.115759;46.163212</t>
  </si>
  <si>
    <t>1.072953;1.271422;1.263268;1.230375;1.053389;1.117811;1.346410</t>
  </si>
  <si>
    <t>3.850123;19.742388;20.306998;21.130599;14.315483;1.874009;17.286633</t>
  </si>
  <si>
    <t>17.767872;23.899535;21.658998;27.135418;15.976098;9.766409;18.672359</t>
  </si>
  <si>
    <t>143585;82552;87379;99002;189311;89741;124303</t>
  </si>
  <si>
    <t>1328;879;1005;918;1931;1130;1242</t>
  </si>
  <si>
    <t>39;44;51;31;64;29;50</t>
  </si>
  <si>
    <t>37.045628;37.336214;36.898942;37.144691;37.701901;36.848405;37.450397</t>
  </si>
  <si>
    <t>44.783659;46.828308;47.539076;45.994069;46.398967;43.640359;44.870758</t>
  </si>
  <si>
    <t>0.953023;1.089517;1.439411;0.929121;1.526478;0.862957;1.130020</t>
  </si>
  <si>
    <t>16.989397;14.442221;12.001400;12.633547;24.410156;13.399247;4.730139</t>
  </si>
  <si>
    <t>18.451597;15.131707;14.714954;16.324669;26.116122;16.769372;17.421648</t>
  </si>
  <si>
    <t>Thu Aug 22 19:17:36 2019</t>
  </si>
  <si>
    <t>neos-1225589</t>
  </si>
  <si>
    <t>1231065191.84999990463256835938;1231065191.84999990463256835938;1231065191.84999990463256835938;1231065191.84999990463256835938;1231065191.84999990463256835938;1231065191.84999990463256835938;1231065191.84999990463256835938</t>
  </si>
  <si>
    <t>1849;1851;1849;1849;1851;1849;1849</t>
  </si>
  <si>
    <t>1077172228.519400;1077172228.519400;1077172228.519400;1077172228.519400;1077172228.519400;1077172228.519400;1077172228.519400</t>
  </si>
  <si>
    <t>1220236234.559356;1220236234.559356;1220236234.559356;1220236234.559356;1220236234.559356;1220236234.559356;1220236234.559356</t>
  </si>
  <si>
    <t>0.106975;0.107574;0.105953;0.106362;0.106507;0.106646;0.106432</t>
  </si>
  <si>
    <t>0.126609;0.126911;0.125215;0.125691;0.125903;0.126017;0.125732</t>
  </si>
  <si>
    <t>0.130924;0.131183;0.129468;0.129935;0.130148;0.130265;0.129966</t>
  </si>
  <si>
    <t>1867;1867;1867;1867;1867;1867;1867</t>
  </si>
  <si>
    <t>1220203930.767171;1220203930.767171;1220203930.767171;1220203930.767171;1220203930.767171;1220203930.767171;1220203930.767171</t>
  </si>
  <si>
    <t>0.103399;0.103692;0.103547;0.103629;0.103704;0.103486;0.103828</t>
  </si>
  <si>
    <t>0.117231;0.117570;0.117257;0.117381;0.117497;0.117269;0.117616</t>
  </si>
  <si>
    <t>0.119613;0.119954;0.119632;0.119741;0.119878;0.119661;0.119999</t>
  </si>
  <si>
    <t>Thu Aug 29 13:18:43 2019</t>
  </si>
  <si>
    <t>neos-1228986</t>
  </si>
  <si>
    <t>-123.00000000000000000000;-123.00000000000000000000;-123.00000000000000000000;-123.00000000000000000000;-123.00000000000000000000;-123.00000000000000000000;-123.00000000000000000000</t>
  </si>
  <si>
    <t>-123.00965517241380098312;-123.00081426594023525922;-123.01220901839492682939;-123.00244180367897683936;-123.00081426593925471025;-123.00677819049427341724;-123.00284993078851414339</t>
  </si>
  <si>
    <t>1698694;1623550;1776828;2134298;2200707;1771018;1392489</t>
  </si>
  <si>
    <t>94232;83270;88709;118355;113814;98656;69145</t>
  </si>
  <si>
    <t>10;7;12;11;17;12;10</t>
  </si>
  <si>
    <t>-130.000000;-130.000000;-130.000000;-130.000000;-130.000000;-130.000000;-130.000000</t>
  </si>
  <si>
    <t>0.068151;0.044894;0.070345;0.070401;0.106317;0.069487;0.072468</t>
  </si>
  <si>
    <t>0.217988;0.086320;0.134406;0.180506;0.155609;0.182030;0.113092</t>
  </si>
  <si>
    <t>38.394624;35.708078;40.643955;48.391964;45.519235;40.830190;31.089201</t>
  </si>
  <si>
    <t>-123.00000000000000000000;-123.00000000000000000000;-123.00000119999999981246;-123.00000000000000000000;-123.00000000000000000000;-123.00000000000000000000;-123.00000000000000000000</t>
  </si>
  <si>
    <t>499352;570471;482502;525989;516656;559768;732857</t>
  </si>
  <si>
    <t>26354;29885;26669;27932;26110;30073;42015</t>
  </si>
  <si>
    <t>7;13;6;11;6;10;10</t>
  </si>
  <si>
    <t>0.038374;0.063450;0.028815;0.057426;0.024606;0.037764;0.047961</t>
  </si>
  <si>
    <t>0.115469;0.112765;3.855136;0.083870;0.083584;0.098209;0.142013</t>
  </si>
  <si>
    <t>9.528595;10.861505;9.273813;10.011147;10.094226;10.667602;14.230149</t>
  </si>
  <si>
    <t>Thu Aug 22 19:19:10 2019</t>
  </si>
  <si>
    <t>neos-1281048</t>
  </si>
  <si>
    <t>600.99994900000001507578;601.00000000000000000000;601.00000000000000000000;601.00000000000000000000;601.00000000000000000000;601.00000000000000000000;601.00000000000000000000</t>
  </si>
  <si>
    <t>26249;18660;17415;25100;32669;28286;23173</t>
  </si>
  <si>
    <t>355;214;81;227;249;317;169</t>
  </si>
  <si>
    <t>15;13;16;17;19;15;18</t>
  </si>
  <si>
    <t>549.999950;550.000000;450.000000;500.000000;450.000000;500.000000;450.000000</t>
  </si>
  <si>
    <t>599.999950;600.000000;600.000000;600.000000;600.000000;600.000000;600.000000</t>
  </si>
  <si>
    <t>0.549783;0.504504;0.585812;0.495054;0.857983;0.541121;0.563090</t>
  </si>
  <si>
    <t>1.239809;0.852330;0.682807;1.127349;1.740531;1.296191;0.873516</t>
  </si>
  <si>
    <t>1.551701;2.282388;2.133527;1.831084;4.141948;2.724822;2.541807</t>
  </si>
  <si>
    <t>601.00000000000000000000;600.99995000002672895789;601.00000000000000000000;601.00000000000000000000;602.00000000000000000000;601.00000000000000000000;601.00000000000000000000</t>
  </si>
  <si>
    <t>601.00000000000000000000;600.99995000002672895789;601.00000000000000000000;601.00000000000000000000;601.00000000000000000000;601.00000000000000000000;601.00000000000000000000</t>
  </si>
  <si>
    <t>14109;26845;13650;13613;13191;19573;23036</t>
  </si>
  <si>
    <t>159;359;82;51;214;196;320</t>
  </si>
  <si>
    <t>16;13;13;17;13;14;14</t>
  </si>
  <si>
    <t>549.999900;549.999950;500.000000;450.000000;451.000000;550.000000;450.000000</t>
  </si>
  <si>
    <t>599.999900;599.999950;600.000000;600.000000;600.000000;600.000000;600.000000</t>
  </si>
  <si>
    <t>0.520456;0.479615;0.444192;0.507844;0.401477;0.475017;0.473557</t>
  </si>
  <si>
    <t>0.731775;1.100661;0.703504;0.578550;0.572453;0.804949;0.955811</t>
  </si>
  <si>
    <t>0.956815;3.027514;2.291704;2.172695;0.894664;2.367107;2.594208</t>
  </si>
  <si>
    <t>Thu Aug 22 19:25:19 2019</t>
  </si>
  <si>
    <t>neos-1396125</t>
  </si>
  <si>
    <t>3000.04858523158236494055;3000.04722222259988484439;3000.04722222259988484439;3000.04757653099295566790;3000.04760191884633968584;3000.04722222259988484439;3000.04722222259988484439</t>
  </si>
  <si>
    <t>3000.04074074106665648287;3000.04039682572010860895;3000.04040816358883603243;3000.04021540936128076282;2999.85827488537233875832;3000.04039682572010860895;3000.04023227958805364324</t>
  </si>
  <si>
    <t>265008;309486;305911;642212;462548;390197;643699</t>
  </si>
  <si>
    <t>2041;2501;2436;5607;4152;2817;5153</t>
  </si>
  <si>
    <t>8;10;20;15;9;13;10</t>
  </si>
  <si>
    <t>618.670516;618.670516;618.670516;618.670516;618.670516;618.670516;618.670516</t>
  </si>
  <si>
    <t>618.670516;663.222273;641.432938;669.371004;624.814317;642.039782;622.031309</t>
  </si>
  <si>
    <t>0.284544;0.432732;0.501998;0.599174;0.420966;0.441825;0.338334</t>
  </si>
  <si>
    <t>12.070471;20.649637;21.424414;38.083416;29.022114;24.015893;27.518497</t>
  </si>
  <si>
    <t>19.255242;21.376021;22.185381;38.452844;29.248199;27.730735;39.554189</t>
  </si>
  <si>
    <t>3000.04722222259988484439;3000.04722222259988484439;3000.04722222259988484439;3000.04552154231441818411;3000.04722222259988484439;3000.04722222259988484439;3000.04552154231441818411</t>
  </si>
  <si>
    <t>3000.04074074106665648287;3000.04074074106665648287;3000.04074074106665648287;3000.04074074106665648287;3000.04074074106665648287;3000.04074074106665648287;2999.78365739738183037844</t>
  </si>
  <si>
    <t>343075;584755;120441;202868;530972;219672;523244</t>
  </si>
  <si>
    <t>2290;4083;850;1271;3668;1321;3821</t>
  </si>
  <si>
    <t>21;15;26;14;9;24;16</t>
  </si>
  <si>
    <t>1869.656988;1869.656988;1905.034793;1876.628722;1869.656988;1869.656988;1869.656988</t>
  </si>
  <si>
    <t>1918.346196;1918.346196;1958.671160;1927.610701;1918.346196;1918.346196;1918.346196</t>
  </si>
  <si>
    <t>1.118450;0.939412;1.088940;1.048999;0.789343;1.194147;0.985351</t>
  </si>
  <si>
    <t>22.669252;22.818703;7.286203;3.177668;20.510870;3.525920;34.604895</t>
  </si>
  <si>
    <t>25.326824;41.909727;7.463715;12.517602;37.017059;13.099965;36.465826</t>
  </si>
  <si>
    <t>Thu Aug 22 19:28:49 2019</t>
  </si>
  <si>
    <t>neos14</t>
  </si>
  <si>
    <t>74333.34334345525712706149;74333.34334345527167897671;74333.34334345527167897671;74333.34334345525712706149;74333.34334345527167897671;74333.34334345527167897671;74333.34334345525712706149</t>
  </si>
  <si>
    <t>74326.48072769826103467494;74326.19645783690793905407;74326.04402954538818448782;74326.12020791732356883585;74326.02592019423900637776;74326.28953086989349685609;74325.96238198735227342695</t>
  </si>
  <si>
    <t>2197306;1250296;3125151;2302157;2758394;4223468;3343555</t>
  </si>
  <si>
    <t>115245;59078;129130;111437;144306;159248;187406</t>
  </si>
  <si>
    <t>55929.572117;55929.572117;55929.572117;55929.572117;55929.572117;55929.572117;55929.572117</t>
  </si>
  <si>
    <t>66101.239034;66101.239034;66101.239034;66101.239034;66101.239034;66101.239034;66101.239034</t>
  </si>
  <si>
    <t>0.093717;0.092109;0.091707;0.092649;0.092523;0.092059;0.090812</t>
  </si>
  <si>
    <t>126.637975;88.410682;182.120606;151.142433;182.364066;141.521718;222.207275</t>
  </si>
  <si>
    <t>168.340628;90.737524;232.258564;169.540347;198.452478;309.749652;238.129683</t>
  </si>
  <si>
    <t>74333.34334345522802323103;74333.34334345525712706149;74333.34334345525712706149;74333.34334345525712706149;74333.34334345525712706149;74333.34334345525712706149;74333.34334345525712706149</t>
  </si>
  <si>
    <t>74326.69394027561065740883;74326.02799517777748405933;74326.18754502836964093149;74326.34071021268027834594;74325.97308171176700852811;74325.93361735825601499528;74327.00727556944184470922</t>
  </si>
  <si>
    <t>1524417;2858888;1402371;1203418;1604347;2131118;2674048</t>
  </si>
  <si>
    <t>68147;108155;66263;70068;91851;99352;113694</t>
  </si>
  <si>
    <t>66088.844248;66088.844248;66088.844248;66088.844248;66088.844248;66088.844248;66088.844248</t>
  </si>
  <si>
    <t>0.081886;0.082623;0.082071;0.083171;0.084359;0.082099;0.083647</t>
  </si>
  <si>
    <t>83.862506;35.823378;85.916123;62.813554;86.526220;141.187002;153.884359</t>
  </si>
  <si>
    <t>84.992593;159.638257;87.868050;74.784640;105.914199;142.656349;179.148548</t>
  </si>
  <si>
    <t>Wed Aug 28 21:19:22 2019</t>
  </si>
  <si>
    <t>neos-1413153</t>
  </si>
  <si>
    <t>105.12000000000000454747;105.12000000000000454747;105.12000000000000454747;105.12000000000037402970;105.12000000000000454747;105.12000000000000454747;105.15000000000000568434</t>
  </si>
  <si>
    <t>105.12000000000000454747;105.11986669975811992117;105.11999836959610377107;105.12000000000037402970;105.12000000000000454747;105.12000000000000454747;105.11999999999972033038</t>
  </si>
  <si>
    <t>130288;207411;168522;207779;132470;149916;168131</t>
  </si>
  <si>
    <t>1283;2701;2525;2653;1395;2282;2065</t>
  </si>
  <si>
    <t>22;12;17;17;34;24;21</t>
  </si>
  <si>
    <t>72.870309;72.776696;72.870309;72.763778;72.763778;72.763774;72.870309</t>
  </si>
  <si>
    <t>79.670502;79.818086;79.114677;79.453820;80.098237;79.946641;79.429306</t>
  </si>
  <si>
    <t>0.371514;0.318888;0.340642;0.370270;0.513111;0.425014;0.374903</t>
  </si>
  <si>
    <t>5.577534;11.020052;10.215877;10.544271;7.106011;0.504061;9.177313</t>
  </si>
  <si>
    <t>7.716852;11.953615;10.400335;12.322932;8.285939;9.552362;9.266487</t>
  </si>
  <si>
    <t>105.12000000000000454747;105.12000000000000454747;105.12000000000000454747;105.11999999996740484676;105.12000000000000454747;105.12000000000000454747;107.25000000000000000000</t>
  </si>
  <si>
    <t>105.12000000000000454747;105.12000000000000454747;105.12000000000000454747;105.11999999996740484676;105.12000000000000454747;105.12000000000000454747;105.11999999999747501533</t>
  </si>
  <si>
    <t>151518;241099;117521;204422;151433;156911;184347</t>
  </si>
  <si>
    <t>2134;2698;1363;2172;1944;1506;2110</t>
  </si>
  <si>
    <t>17;15;16;18;16;23;19</t>
  </si>
  <si>
    <t>72.763778;72.870313;72.763778;72.763778;72.763778;72.763778;72.763778</t>
  </si>
  <si>
    <t>79.592405;79.152594;79.487962;79.481712;79.472969;79.504698;79.481705</t>
  </si>
  <si>
    <t>0.416024;0.373937;0.384876;0.389865;0.374578;0.439442;0.380369</t>
  </si>
  <si>
    <t>7.268874;8.093492;1.246063;1.282428;6.298920;6.600347;7.629912</t>
  </si>
  <si>
    <t>10.011957;12.425534;8.177447;11.034505;8.531353;9.065173;10.855985</t>
  </si>
  <si>
    <t>Thu Aug 22 19:19:36 2019</t>
  </si>
  <si>
    <t>neos-1415183</t>
  </si>
  <si>
    <t>105.73000000000000397904;105.73000000000000397904;105.73000000000000397904;105.73000000000003240075;123.84999999999999431566;105.73000000000000397904;105.73000000000000397904</t>
  </si>
  <si>
    <t>105.72318828234145371425;105.73000000000000397904;105.73000000000000397904;105.73000000000003240075;105.73000000000000397904;105.73000000000000397904;105.73000000000000397904</t>
  </si>
  <si>
    <t>128130;107908;128298;121150;164902;118646;101841</t>
  </si>
  <si>
    <t>1084;1308;1229;1335;2200;767;1147</t>
  </si>
  <si>
    <t>14;11;13;19;8;19;13</t>
  </si>
  <si>
    <t>78.820003;78.690408;79.031823;79.145986;79.145985;77.884921;78.292018</t>
  </si>
  <si>
    <t>80.514065;80.444942;80.999861;81.988722;80.667286;81.304683;80.476295</t>
  </si>
  <si>
    <t>0.392954;0.397881;0.394671;0.436534;0.375249;0.540534;0.370702</t>
  </si>
  <si>
    <t>0.500770;0.659630;1.299192;1.299698;8.966123;0.584930;1.369583</t>
  </si>
  <si>
    <t>7.942942;7.019804;7.981724;7.167397;9.797211;7.787435;7.243079</t>
  </si>
  <si>
    <t>105.73000000000000397904;105.73000000000001818989;105.73000000000000397904;105.73000000000000397904;105.73000000000000397904;105.72999999999069586920;105.73000000000000397904</t>
  </si>
  <si>
    <t>110896;117876;87216;93894;114457;130618;97534</t>
  </si>
  <si>
    <t>915;1132;782;849;905;1127;755</t>
  </si>
  <si>
    <t>16;17;11;11;11;12;13</t>
  </si>
  <si>
    <t>79.031823;79.156439;77.809496;79.209792;77.906219;78.313786;79.039339</t>
  </si>
  <si>
    <t>81.886870;81.720930;79.942240;80.043524;79.848290;79.832744;81.726763</t>
  </si>
  <si>
    <t>0.449924;0.557304;0.411204;0.370659;0.410814;0.382442;0.407703</t>
  </si>
  <si>
    <t>0.644466;0.762631;0.781990;1.172730;0.684937;0.995203;0.524754</t>
  </si>
  <si>
    <t>7.719071;7.598774;5.838656;5.751037;7.394943;7.654497;6.196497</t>
  </si>
  <si>
    <t>Thu Aug 22 19:22:52 2019</t>
  </si>
  <si>
    <t>neos-1420205</t>
  </si>
  <si>
    <t>20.00016000000000104819;20.00006599989600175604;20.00000000000000000000;20.00008299993999827393;10.00039100000000047430;20.00012499999999704414;20.00008000000000052410</t>
  </si>
  <si>
    <t>20.00000000000000000000;20.00000000000000000000;20.00000000000000000000;20.00000000000000000000;10.00039100000000047430;20.00000000000000000000;20.00000000000000000000</t>
  </si>
  <si>
    <t>4405;3448;1944;2217;1134;4175;1697</t>
  </si>
  <si>
    <t>219;145;2;22;8;172;22</t>
  </si>
  <si>
    <t>6;6;16;12;8;8;11</t>
  </si>
  <si>
    <t>10.000058;10.000058;10.000059;10.000058;10.000058;10.000058;10.000058</t>
  </si>
  <si>
    <t>10.000178;10.000175;20.000000;13.358592;10.000292;10.000272;13.651454</t>
  </si>
  <si>
    <t>0.027305;0.022942;0.050445;0.038327;0.031040;0.035484;0.030223</t>
  </si>
  <si>
    <t>0.078835;0.070397;0.050526;0.042481;0.034838;0.078936;0.033845</t>
  </si>
  <si>
    <t>0.089197;0.076874;0.050605;0.052477;0.034931;0.095827;0.043553</t>
  </si>
  <si>
    <t>40.00000000000000000000;40.00000000000000000000;40.00000000000000000000;40.00000000000000000000;40.00000000000000000000;40.00000000000000000000;40.00000000000000000000</t>
  </si>
  <si>
    <t>15055;16958;15503;15745;13743;14362;15592</t>
  </si>
  <si>
    <t>1942;1933;1784;1994;2030;1871;1918</t>
  </si>
  <si>
    <t>12;8;10;11;10;9;9</t>
  </si>
  <si>
    <t>20.000000;20.000000;20.000000;20.000000;20.000000;20.000000;20.000000</t>
  </si>
  <si>
    <t>0.033465;0.023757;0.026171;0.027671;0.024995;0.025720;0.024110</t>
  </si>
  <si>
    <t>0.066731;0.056935;0.068299;0.065567;0.062463;0.063116;0.068336</t>
  </si>
  <si>
    <t>0.348713;0.341043;0.325261;0.350316;0.357463;0.316764;0.363343</t>
  </si>
  <si>
    <t>Thu Aug 22 19:17:15 2019</t>
  </si>
  <si>
    <t>neos-1437164</t>
  </si>
  <si>
    <t>8.00000000000000000000;8.00000000000000000000;8.00000000000000000000;8.00000000000000000000;8.00000000000000000000;8.00000000000000000000;8.00000000000000000000</t>
  </si>
  <si>
    <t>1310;746;1784;1917;2000;1907;1737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</si>
  <si>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</si>
  <si>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0.046922;0.025446;0.052010;0.050227;0.055584;0.054831;0.050951</t>
  </si>
  <si>
    <t>1418;1724;1458;2032;2337;1508;2065</t>
  </si>
  <si>
    <t>0.050883;0.041942;0.050773;0.056490;0.051861;0.055799;0.057583</t>
  </si>
  <si>
    <t>Thu Aug 22 19:20:23 2019</t>
  </si>
  <si>
    <t>neos-1441553</t>
  </si>
  <si>
    <t>1178;1361;1946;1470;1112;997;1411</t>
  </si>
  <si>
    <t>0.038270;0.047197;0.067350;0.057597;0.040998;0.035344;0.049886</t>
  </si>
  <si>
    <t>1113;745;1034;1036;655;1502;846</t>
  </si>
  <si>
    <t>0.038103;0.028029;0.036083;0.031214;0.026623;0.043864;0.032901</t>
  </si>
  <si>
    <t>Thu Aug 22 19:20:25 2019</t>
  </si>
  <si>
    <t>neos-1442119</t>
  </si>
  <si>
    <t>-181.00000000000000000000;-181.00000000000000000000;-181.00000000000000000000;-181.00000000000000000000;-181.00000000000000000000;-181.00000000000000000000;-181.00000000000000000000</t>
  </si>
  <si>
    <t>-181.99999999999963051778;-181.99999999999977262632;-181.99999999999971578291;-181.99999999999968736120;-181.99999999999954525265;-181.99999999999965893949;-181.99999999999968736120</t>
  </si>
  <si>
    <t>122477625;122109543;121834432;119148433;123882177;117149356;123112248</t>
  </si>
  <si>
    <t>1497070;1815355;1747478;1657270;1626943;1448605;1607198</t>
  </si>
  <si>
    <t>11;9;9;9;10;9;11</t>
  </si>
  <si>
    <t>-182.000000;-182.000000;-182.000000;-182.000000;-182.000000;-182.000000;-182.000000</t>
  </si>
  <si>
    <t>0.119680;0.105973;0.170198;0.082390;0.130222;0.107912;0.193422</t>
  </si>
  <si>
    <t>3.169904;3.584524;0.269095;0.375853;0.475541;2.900048;4.080647</t>
  </si>
  <si>
    <t>3600.000319;3600.000299;3600.000227;3600.000211;3600.000226;3600.000248;3600.000220</t>
  </si>
  <si>
    <t>-181.99999999999965893949;-181.99999999999977262632;-181.99999999999991473487;-181.99999999999980104803;-181.99999999999971578291;-181.99999999999994315658;-181.99999999999994315658</t>
  </si>
  <si>
    <t>130183108;131404352;109763935;142908241;141092524;144472642;108431512</t>
  </si>
  <si>
    <t>2795792;2466419;2694837;3214292;2371868;2839427;2732097</t>
  </si>
  <si>
    <t>7;10;9;10;10;11;7</t>
  </si>
  <si>
    <t>0.064599;0.056677;0.082019;0.095478;0.087392;0.104726;0.050378</t>
  </si>
  <si>
    <t>0.475851;0.144030;0.217522;0.158219;0.237694;0.224533;0.208261</t>
  </si>
  <si>
    <t>3600.000197;3600.000164;3600.000166;3600.000242;3600.000158;3600.000246;3600.000154</t>
  </si>
  <si>
    <t>Fri Aug 30 03:18:46 2019</t>
  </si>
  <si>
    <t>neos-1480121</t>
  </si>
  <si>
    <t>42.99999140087138727040;43.00000000000000000000;43.00000000000000000000;43.00000000000000000000;43.00000000000000000000;43.00000000000000000000;42.99998280174277454080</t>
  </si>
  <si>
    <t>1353579;23470;16652;56299;219936;34103;221808</t>
  </si>
  <si>
    <t>66962;2063;964;3278;11030;2781;10931</t>
  </si>
  <si>
    <t>5;5;6;6;5;5;5</t>
  </si>
  <si>
    <t>0.008129;0.006851;0.011391;0.009927;0.007987;0.007450;0.007281</t>
  </si>
  <si>
    <t>4.389176;0.054571;0.047977;0.055666;0.043556;0.055849;2.257874</t>
  </si>
  <si>
    <t>20.059786;0.379586;0.241352;0.774663;4.096635;0.514805;3.868197</t>
  </si>
  <si>
    <t>43.00000000000000000000;42.99999999999999289457;42.99998925108926073335;43.00000000000000000000;43.00000000000000000000;42.99999518770633955000;43.00000000000000000000</t>
  </si>
  <si>
    <t>43.00000000000000000000;42.99999999999999289457;42.99998925108926073335;42.99995700435705714426;43.00000000000000000000;42.99999518770633955000;43.00000000000000000000</t>
  </si>
  <si>
    <t>37226;46637;71536;59880;52056;48280;71327</t>
  </si>
  <si>
    <t>2708;2769;3961;2999;3085;3163;5077</t>
  </si>
  <si>
    <t>5;6;5;6;5;5;6</t>
  </si>
  <si>
    <t>0.006434;0.007486;0.005441;0.007505;0.005919;0.005710;0.008595</t>
  </si>
  <si>
    <t>0.035510;0.033424;0.903242;0.031803;0.025498;0.700296;0.060348</t>
  </si>
  <si>
    <t>0.510977;0.728264;0.983823;0.838393;0.760193;0.703112;0.993830</t>
  </si>
  <si>
    <t>Thu Aug 22 19:15:30 2019</t>
  </si>
  <si>
    <t>neos-1489999</t>
  </si>
  <si>
    <t>354.00000000000000000000;354.00000000000000000000;354.00000000000000000000;354.00000000000000000000;354.00000000000000000000;354.00000000000000000000;354.00000000000000000000</t>
  </si>
  <si>
    <t>6300;6202;6647;6201;6271;6016;5916</t>
  </si>
  <si>
    <t>101;98;108;107;106;98;111</t>
  </si>
  <si>
    <t>7;6;6;6;6;6;6</t>
  </si>
  <si>
    <t>270.399558;270.399558;270.584014;270.701812;270.399558;270.574393;270.399558</t>
  </si>
  <si>
    <t>271.361593;271.096559;271.421747;271.558934;271.378123;271.525544;271.319888</t>
  </si>
  <si>
    <t>7.593154;5.940842;5.708919;6.044881;5.620393;5.448899;5.772940</t>
  </si>
  <si>
    <t>7.719889;6.061510;5.868862;6.214842;5.757633;5.551155;5.887008</t>
  </si>
  <si>
    <t>7.780610;6.119156;5.911080;6.230507;5.798838;5.625044;5.942647</t>
  </si>
  <si>
    <t>5890;5672;5330;5961;5130;5673;5476</t>
  </si>
  <si>
    <t>90;77;96;74;80;84;85</t>
  </si>
  <si>
    <t>270.399558;270.399558;270.399558;270.399558;270.399558;270.399558;270.399558</t>
  </si>
  <si>
    <t>271.346296;271.372449;271.239643;271.000000;271.000000;271.101329;271.757399</t>
  </si>
  <si>
    <t>5.191283;5.018336;5.250035;5.290254;6.428097;4.857663;4.906223</t>
  </si>
  <si>
    <t>5.290312;5.055929;5.313479;5.350802;6.483176;4.935034;4.986620</t>
  </si>
  <si>
    <t>5.343312;5.165581;5.381469;5.432691;6.555751;5.002525;5.042447</t>
  </si>
  <si>
    <t>Thu Aug 22 19:23:38 2019</t>
  </si>
  <si>
    <t>neos15</t>
  </si>
  <si>
    <t>80598.43009686065488494933;80598.43009686062578111887;80664.09676353064423892647;80843.00108454082510434091;80700.43009686062578111887;80700.43009686065488494933;80851.66775121082901023328</t>
  </si>
  <si>
    <t>80590.38600289275927934796;80590.40160242686397396028;79333.56735354475677013397;80065.47545455460203811526;79990.32710753532592207193;79138.70618618528533261269;79397.18668773765966761857</t>
  </si>
  <si>
    <t>37038324;28361279;44509387;48742679;35815200;35041174;40641508</t>
  </si>
  <si>
    <t>768088;515097;768157;944566;673088;700308;754831</t>
  </si>
  <si>
    <t>56570.983280;56570.983280;56570.983280;56570.983280;56570.983280;56570.983280;56570.983280</t>
  </si>
  <si>
    <t>69618.137574;69618.137574;69618.137574;69618.137574;69618.137574;69618.137574;69618.137574</t>
  </si>
  <si>
    <t>0.130266;0.282024;0.306383;0.143859;0.140626;0.297501;0.273437</t>
  </si>
  <si>
    <t>3159.735693;2142.621710;1393.118736;109.276321;3392.624650;1891.222675;387.950562</t>
  </si>
  <si>
    <t>3165.571660;2148.098212;3600.000250;3600.000264;3600.000233;3600.000217;3600.000257</t>
  </si>
  <si>
    <t>80598.43009686065488494933;80598.43009686062578111887;80598.43009686065488494933;80598.43009686062578111887;80598.43009686065488494933;80598.43009686064033303410;80598.43009686062578111887</t>
  </si>
  <si>
    <t>80590.40976787240651901811;80590.37142060950282029808;80590.43652069602103438228;80590.39106968263513408601;80590.39492944587254896760;80590.39676067422260530293;80590.47252941840270068496</t>
  </si>
  <si>
    <t>25557259;26802785;18668030;20852242;21858602;30247842;22761045</t>
  </si>
  <si>
    <t>479144;558478;397659;405087;472551;597953;436433</t>
  </si>
  <si>
    <t>69545.353064;69545.353064;69545.353064;69545.353064;69545.353064;69545.353064;69545.353064</t>
  </si>
  <si>
    <t>0.257833;0.261484;0.235980;0.235354;0.124856;0.125041;0.125524</t>
  </si>
  <si>
    <t>2383.359541;2264.660044;1575.708125;1505.862676;1455.567247;2006.224669;1494.444618</t>
  </si>
  <si>
    <t>2394.897794;2277.750409;1586.259636;1509.827984;1456.053542;2013.301329;1496.546644</t>
  </si>
  <si>
    <t>Fri Aug 30 20:45:57 2019</t>
  </si>
  <si>
    <t>neos-1582420</t>
  </si>
  <si>
    <t>93.00000000000000000000;92.00000000000000000000;92.00000000000000000000;92.00000000000000000000;96.00000000000000000000;93.00000000000000000000;92.00000000000000000000</t>
  </si>
  <si>
    <t>91.00000000000000000000;91.00000000000000000000;91.00000000000000000000;91.00000000000000000000;91.00000000000000000000;91.00000000000000000000;91.00000000000000000000</t>
  </si>
  <si>
    <t>81168;67588;57401;55084;107217;77458;38711</t>
  </si>
  <si>
    <t>1061;878;802;794;1479;1061;551</t>
  </si>
  <si>
    <t>54;58;49;50;55;63;55</t>
  </si>
  <si>
    <t>87.991038;87.988335;87.993963;87.993963;87.997782;87.993963;87.993255</t>
  </si>
  <si>
    <t>89.222386;89.485589;89.312045;89.229124;89.309957;89.344616;89.328853</t>
  </si>
  <si>
    <t>3.246890;3.346609;3.299467;3.234254;3.150011;3.573910;3.369796</t>
  </si>
  <si>
    <t>31.317149;21.318934;25.375646;22.606596;25.154522;26.706819;4.273532</t>
  </si>
  <si>
    <t>31.937253;22.166244;26.590148;24.532397;32.545316;27.623457;9.132209</t>
  </si>
  <si>
    <t>105.00000000000000000000;92.00000000000000000000;101.00000000000000000000;106.00000000000000000000;92.00000000000000000000;101.00000000000001421085;95.00000000000000000000</t>
  </si>
  <si>
    <t>32355;85008;38521;40293;65881;36097;45888</t>
  </si>
  <si>
    <t>569;1177;635;590;901;574;744</t>
  </si>
  <si>
    <t>30;41;43;34;34;42;27</t>
  </si>
  <si>
    <t>87.993963;87.993963;87.993963;87.993963;88.000916;87.988335;87.993963</t>
  </si>
  <si>
    <t>89.150240;89.255934;89.433919;89.318274;89.217787;89.185000;89.078501</t>
  </si>
  <si>
    <t>0.778212;0.947177;0.990690;0.828733;0.783957;0.887468;0.691848</t>
  </si>
  <si>
    <t>2.406843;15.860283;1.541778;2.675770;14.467212;2.200041;11.300731</t>
  </si>
  <si>
    <t>13.397504;16.694751;13.077642;18.039016;14.686990;11.626231;11.332792</t>
  </si>
  <si>
    <t>Fri Aug 23 01:11:37 2019</t>
  </si>
  <si>
    <t>neos-1595230</t>
  </si>
  <si>
    <t>20377957;13409194;12204139;17103397;10395752;16124183;12187261</t>
  </si>
  <si>
    <t>203734;143034;128525;121646;118830;117461;84721</t>
  </si>
  <si>
    <t>10;11;11;10;11;10;11</t>
  </si>
  <si>
    <t>6.341978;6.341978;6.341978;6.341978;6.341978;6.341978;6.341978</t>
  </si>
  <si>
    <t>7.000000;7.000000;7.000000;7.000000;7.000000;7.000000;7.000000</t>
  </si>
  <si>
    <t>0.526792;0.537635;0.405807;0.434674;0.442683;0.474995;0.468896</t>
  </si>
  <si>
    <t>0.920862;0.684726;1.220392;0.899570;0.612326;0.936266;0.682969</t>
  </si>
  <si>
    <t>923.534345;827.836105;764.567715;790.547160;639.171709;746.326036;583.238024</t>
  </si>
  <si>
    <t>9717039;13432569;9909216;12908979;20135192;15663564;10430877</t>
  </si>
  <si>
    <t>127757;185475;136075;164434;172435;145186;127798</t>
  </si>
  <si>
    <t>10;9;9;7;9;9;8</t>
  </si>
  <si>
    <t>0.303011;0.402254;0.403682;0.310456;0.317907;0.394008;0.361982</t>
  </si>
  <si>
    <t>0.728275;0.864045;0.846218;0.879298;0.768302;0.810809;0.802110</t>
  </si>
  <si>
    <t>378.136573;487.998173;378.026918;484.808596;570.490606;471.571284;386.007727</t>
  </si>
  <si>
    <t>Thu Aug 29 04:37:30 2019</t>
  </si>
  <si>
    <t>neos-1599274</t>
  </si>
  <si>
    <t>32075.59999999999854480848;32075.59999999999854480848;32075.59999999999854480848;10000000000000000159028911097599180468360808563945281389781327557747838772170381060813469985856815104.00000000000000000000;32075.59999999999854480848;32075.59999999999854480848;32075.59999999999854480848</t>
  </si>
  <si>
    <t>32075.59999999999854480848;32075.59999999999854480848;32075.59999999999854480848;32075.60000000000218278728;32075.59999999999854480848;32075.59999999999854480848;32075.59999999999854480848</t>
  </si>
  <si>
    <t>407;430;404;434;487;371;540</t>
  </si>
  <si>
    <t>4;5;5;5;5;8;7</t>
  </si>
  <si>
    <t>31669.600000;31669.600000;31669.600000;31669.600000;31669.600000;31606.933333;31669.600000</t>
  </si>
  <si>
    <t>31955.600000;32050.600000;32050.600000;31955.600000;32050.600000;32050.600000;32042.266667</t>
  </si>
  <si>
    <t>0.069878;0.072166;0.072817;0.081431;0.085020;0.085438;0.096841</t>
  </si>
  <si>
    <t>0.072354;0.074405;0.075223;0.000000;0.087857;0.087606;0.098994</t>
  </si>
  <si>
    <t>0.073176;0.075233;0.076054;0.086911;0.088692;0.088460;0.099823</t>
  </si>
  <si>
    <t>32075.59999999999854480848;10000000000000000159028911097599180468360808563945281389781327557747838772170381060813469985856815104.00000000000000000000;32075.60000000000218278728;32075.59999999999854480848;32075.59999999999854480848;32075.59999999999854480848;32075.59999999999854480848</t>
  </si>
  <si>
    <t>32075.59999999999854480848;32075.60000000000218278728;32075.60000000000218278728;32075.59999999999854480848;32075.59999999999854480848;32075.59999999999854480848;32075.59999999999854480848</t>
  </si>
  <si>
    <t>354;485;389;334;361;369;357</t>
  </si>
  <si>
    <t>5;6;4;4;4;6;3</t>
  </si>
  <si>
    <t>31669.600000;31669.600000;31669.600000;31472.600000;31669.600000;31669.600000;31669.600000</t>
  </si>
  <si>
    <t>32050.600000;32042.266667;32050.600000;31875.600000;31955.600000;32050.600000;31875.600000</t>
  </si>
  <si>
    <t>0.065035;0.082387;0.060246;0.052366;0.054305;0.070116;0.045118</t>
  </si>
  <si>
    <t>0.067258;0.000000;0.062518;0.054636;0.056454;0.072237;0.047129</t>
  </si>
  <si>
    <t>0.068058;0.085914;0.063280;0.055387;0.057176;0.073010;0.047864</t>
  </si>
  <si>
    <t>Thu Aug 22 19:13:38 2019</t>
  </si>
  <si>
    <t>neos-1601936</t>
  </si>
  <si>
    <t>3.00000000000076205708;3.00000000000000310862;2.99999999999995026201;3.00000000000000088818;2.99999999999998845368;3.00000000000000000000;3.00000000000131361588</t>
  </si>
  <si>
    <t>18952;20523;19772;20290;19752;20172;19261</t>
  </si>
  <si>
    <t>1.000000;1.000000;1.000000;1.000000;1.000000;1.000000;1.000000</t>
  </si>
  <si>
    <t>3.600531;3.851672;3.823518;4.047254;3.919169;3.673294;3.648236</t>
  </si>
  <si>
    <t>3.924687;4.266603;4.149918;4.426396;4.197157;3.911902;3.957705</t>
  </si>
  <si>
    <t>3.00000000000000000000;3.00000000000000088818;2.99999999999999733546;3.00000000000104627418;3.00000000000002575717;2.99999999999998090416;3.00000000000000000000</t>
  </si>
  <si>
    <t>17999;19206;17767;17585;17595;20645;17850</t>
  </si>
  <si>
    <t>3.331723;3.621820;3.269650;3.296216;3.214937;3.944334;3.400710</t>
  </si>
  <si>
    <t>3.620907;3.897857;3.619167;3.631793;3.482472;4.277728;3.690131</t>
  </si>
  <si>
    <t>Thu Aug 29 02:18:06 2019</t>
  </si>
  <si>
    <t>neos-1605061</t>
  </si>
  <si>
    <t>14.99999999999994315658;15.00000000000000000000;16.00000000000000710543;12.99999999999977262632;19.99999999999994315658;18.00000000000000000000;20.00000000000000000000</t>
  </si>
  <si>
    <t>11.99999999999908339987;11.99999999999851851840;11.99999999999954347629;11.99999999999890398783;12.00000000000000177636;11.99999999999863220523;11.99999999999955413443</t>
  </si>
  <si>
    <t>515896;515286;548143;509654;463929;474033;427515</t>
  </si>
  <si>
    <t>525;525;525;527;523;521;515</t>
  </si>
  <si>
    <t>68;64;29;68;45;55;55</t>
  </si>
  <si>
    <t>8.525343;8.233193;8.212316;8.400410;8.360031;8.326017;8.345000</t>
  </si>
  <si>
    <t>10.510417;10.500000;9.236111;10.146011;10.666667;11.083333;11.083333</t>
  </si>
  <si>
    <t>42.984636;38.776001;31.910093;38.977913;40.780665;54.493258;44.129136</t>
  </si>
  <si>
    <t>62.207040;77.510200;45.069017;63.239914;72.270113;100.296074;52.612002</t>
  </si>
  <si>
    <t>140.463958;132.615779;146.527593;156.357086;145.733397;141.399774;124.109162</t>
  </si>
  <si>
    <t>17.00000000000000000000;17.00000000000000000000;15.00000000000000000000;11.99999979850746711918;17.99999999999999644729;11.99999999999999467093;15.00000000000000000000</t>
  </si>
  <si>
    <t>12.00000000000003730349;12.00000000000000532907;12.00000000000004796163;11.99999979850746711918;12.00000000000001598721;11.99999999999999467093;12.00000000000000000000</t>
  </si>
  <si>
    <t>553579;474623;399258;4499270;450529;468528;530897</t>
  </si>
  <si>
    <t>525;521;521;14732;523;524;529</t>
  </si>
  <si>
    <t>25;57;64;59;49;45;54</t>
  </si>
  <si>
    <t>8.404413;8.489442;8.539283;8.406831;8.398919;8.366327;8.395928</t>
  </si>
  <si>
    <t>8.904762;10.531250;10.611111;10.500000;10.638889;10.222222;10.375000</t>
  </si>
  <si>
    <t>42.399693;51.594507;54.195241;48.081703;45.405572;41.391465;55.509140</t>
  </si>
  <si>
    <t>71.676764;77.786671;105.144504;1373.050006;63.796402;58.257062;72.411414</t>
  </si>
  <si>
    <t>180.460546;141.683667;150.875078;1373.059956;135.939595;149.510905;179.704214</t>
  </si>
  <si>
    <t>Fri Aug 30 11:40:45 2019</t>
  </si>
  <si>
    <t>neos-1605075</t>
  </si>
  <si>
    <t>9.00000000000000000000;9.00000000000000000000;9.00000000000000000000;9.00000000000000000000;9.00000000000000000000;9.00000000000000000000;10.00000000000000000000</t>
  </si>
  <si>
    <t>9.00000000000000000000;9.00000000000000000000;9.00000000000000000000;9.00000000000000000000;9.00000000000000000000;8.99999999812572681890;9.00000000000000532907</t>
  </si>
  <si>
    <t>563229;481683;494064;535500;408289;578674;645046</t>
  </si>
  <si>
    <t>525;523;529;535;521;535;551</t>
  </si>
  <si>
    <t>79;49;72;57;64;57;57</t>
  </si>
  <si>
    <t>3.444706;3.473683;3.485378;3.405699;3.471217;3.463449;3.543576</t>
  </si>
  <si>
    <t>7.433333;6.583333;7.666667;7.356667;7.688889;6.158333;6.800000</t>
  </si>
  <si>
    <t>59.906585;40.840965;53.295120;38.618186;53.380130;65.651408;46.404273</t>
  </si>
  <si>
    <t>66.694771;51.271532;59.764326;43.958922;62.186588;77.187888;72.165297</t>
  </si>
  <si>
    <t>160.775330;136.971055;142.736054;181.473401;137.458519;218.483115;227.481180</t>
  </si>
  <si>
    <t>543531;627182;600982;688427;773542;648291;606177</t>
  </si>
  <si>
    <t>525;531;527;527;539;526;535</t>
  </si>
  <si>
    <t>91;70;45;51;74;88;41</t>
  </si>
  <si>
    <t>3.397054;3.528212;3.342735;3.435074;3.564945;3.423332;3.426183</t>
  </si>
  <si>
    <t>7.467778;7.361111;6.145556;5.023109;6.841667;7.297619;6.927778</t>
  </si>
  <si>
    <t>80.466310;71.157192;61.377283;41.601608;86.418115;80.811119;54.786734</t>
  </si>
  <si>
    <t>102.783153;82.413307;78.044852;89.535889;102.562534;91.000543;64.730943</t>
  </si>
  <si>
    <t>192.460368;219.194948;202.638988;255.021864;260.870824;198.809112;207.361817</t>
  </si>
  <si>
    <t>Fri Aug 30 11:31:14 2019</t>
  </si>
  <si>
    <t>neos16</t>
  </si>
  <si>
    <t>446.00000000000000000000;446.00000000000000000000;446.00000000000000000000;446.00000000000000000000;446.00000000000000000000;446.00000000000000000000;446.00000000000000000000</t>
  </si>
  <si>
    <t>2055;1355;1295;1509;1431;1518;1547</t>
  </si>
  <si>
    <t>16;9;8;10;10;10;11</t>
  </si>
  <si>
    <t>436.500000;436.666667;433.750000;437.500000;435.666667;435.750000;434.500000</t>
  </si>
  <si>
    <t>443.666667;446.000000;441.452381;441.500000;445.166667;440.833333;443.321429</t>
  </si>
  <si>
    <t>0.094915;0.064531;0.058632;0.064045;0.064049;0.067695;0.072798</t>
  </si>
  <si>
    <t>0.107281;0.064613;0.062827;0.067750;0.064133;0.072518;0.075458</t>
  </si>
  <si>
    <t>1262;1095;1051;1299;1210;1449;1391</t>
  </si>
  <si>
    <t>16;17;10;15;12;13;13</t>
  </si>
  <si>
    <t>435.333333;434.000000;436.000000;436.666667;437.000000;435.405405;433.000000</t>
  </si>
  <si>
    <t>444.333333;443.875000;446.000000;446.000000;446.000000;443.875000;443.875000</t>
  </si>
  <si>
    <t>0.040830;0.034359;0.030685;0.038675;0.036361;0.036876;0.040056</t>
  </si>
  <si>
    <t>0.042887;0.035649;0.030742;0.038730;0.036418;0.038880;0.041506</t>
  </si>
  <si>
    <t>Thu Aug 29 13:19:01 2019</t>
  </si>
  <si>
    <t>neos-1616732</t>
  </si>
  <si>
    <t>159.00000000000000000000;159.00000000000000000000;159.00000000000000000000;159.00000000000000000000;158.99999999999997157829;158.99999999999997157829;159.00000000000000000000</t>
  </si>
  <si>
    <t>159.00000000000000000000;159.00000000000000000000;159.00000000000000000000;159.00000000000000000000;158.99999999999997157829;158.00000000000000000000;159.00000000000000000000</t>
  </si>
  <si>
    <t>57884966;49072040;53058918;74252452;59294018;53019627;44929407</t>
  </si>
  <si>
    <t>918910;801193;864894;1319336;1024093;1042859;731410</t>
  </si>
  <si>
    <t>16;20;18;18;21;18;18</t>
  </si>
  <si>
    <t>137.536788;137.536788;137.536788;137.536788;137.536788;137.536788;137.536788</t>
  </si>
  <si>
    <t>139.373484;139.426716;139.368166;139.368166;139.431142;139.415145;139.415145</t>
  </si>
  <si>
    <t>0.285120;0.311477;0.295372;0.287148;0.293582;0.288624;0.274385</t>
  </si>
  <si>
    <t>822.280496;615.451199;378.589753;2828.987883;1580.465522;846.813567;555.329574</t>
  </si>
  <si>
    <t>2904.248388;2421.258377;2600.059933;3598.392129;2902.009169;3600.000405;2144.938492</t>
  </si>
  <si>
    <t>159.00000000000000000000;159.00000000000000000000;159.00000000000000000000;159.00000000000000000000;159.00000000000000000000;159.00000000000000000000;159.00000000000000000000</t>
  </si>
  <si>
    <t>68064389;68775473;70531144;74219883;56838681;62877397;66565402</t>
  </si>
  <si>
    <t>1415573;1376200;1429019;1541870;1206581;1308821;1365338</t>
  </si>
  <si>
    <t>56;63;56;81;24;63;24</t>
  </si>
  <si>
    <t>139.160464;139.160401;139.160464;139.160394;139.160401;139.160401;139.160401</t>
  </si>
  <si>
    <t>140.018142;139.975329;140.018142;140.361922;139.520682;139.975329;139.558517</t>
  </si>
  <si>
    <t>1.086834;1.172270;1.075128;1.219341;0.554967;1.145330;0.542039</t>
  </si>
  <si>
    <t>850.262551;386.746648;733.635453;289.370419;540.108356;399.093549;1427.074513</t>
  </si>
  <si>
    <t>2047.016056;2080.469338;2118.662922;2308.253586;1681.225541;1912.508548;2138.391858</t>
  </si>
  <si>
    <t>Thu Aug 29 22:52:59 2019</t>
  </si>
  <si>
    <t>neos-1620770</t>
  </si>
  <si>
    <t>8.00000000000000000000;8.00000000000000000000;8.00000000000000532907;8.00000000000000177636;8.00000000000000710543;8.00000000000000000000;8.00000000000001776357</t>
  </si>
  <si>
    <t>25926422;48105157;37973366;26343887;27275471;24004455;63013672</t>
  </si>
  <si>
    <t>170168;604342;345107;162791;186919;72927;341935</t>
  </si>
  <si>
    <t>13;38;26;41;26;28;18</t>
  </si>
  <si>
    <t>3.214286;2.714286;2.714286;2.714286;2.714286;2.714286;2.714286</t>
  </si>
  <si>
    <t>4.214286;7.000000;4.030928;7.000000;7.000000;7.000000;7.000000</t>
  </si>
  <si>
    <t>1.135445;6.823052;1.844901;6.618919;5.295720;6.309597;7.793880</t>
  </si>
  <si>
    <t>11.623786;7.018985;169.813725;72.729100;6.162124;9.205048;8.520541</t>
  </si>
  <si>
    <t>3600.000488;3600.000538;3600.000444;3600.000437;3600.000439;3600.000533;3600.000610</t>
  </si>
  <si>
    <t>8.00000000000000355271;8.00000000000000000000;8.00000000000000000000;8.00000000000000177636;8.00000000000000355271;8.00000000000000355271;8.00000000000000355271</t>
  </si>
  <si>
    <t>73062703;107280520;65753028;80967591;79865716;97825602;104619135</t>
  </si>
  <si>
    <t>730773;816096;680579;912023;871943;668152;695269</t>
  </si>
  <si>
    <t>12;11;13;12;13;14;13</t>
  </si>
  <si>
    <t>7.558752;6.104587;8.677644;6.815254;7.050254;6.940356;8.500755</t>
  </si>
  <si>
    <t>12.048551;8.197250;11.878948;10.282431;10.921090;8.022897;54.462268</t>
  </si>
  <si>
    <t>3600.000498;3600.000294;3600.000249;3600.000205;3600.000219;3600.000424;3600.000333</t>
  </si>
  <si>
    <t>Fri Aug 30 03:18:44 2019</t>
  </si>
  <si>
    <t>neos-1620807</t>
  </si>
  <si>
    <t>6.00000000000000000000;6.00000000000000000000;6.00000000000000000000;6.00000000000000000000;6.00000000000000000000;6.00000000000000000000;6.00000000000000000000</t>
  </si>
  <si>
    <t>23382598;17158674;26660321;22954284;21897706;14991768;20181924</t>
  </si>
  <si>
    <t>421813;433872;424352;428566;405288;402561;368759</t>
  </si>
  <si>
    <t>0.030509;0.038075;0.033809;0.031894;0.035315;0.034131;0.034289</t>
  </si>
  <si>
    <t>0.056817;0.074923;0.061492;0.093708;0.151921;0.063862;0.107919</t>
  </si>
  <si>
    <t>610.836851;607.171151;702.454443;590.791706;599.833465;493.861610;531.358100</t>
  </si>
  <si>
    <t>10009815;4487701;9043517;8509053;11714692;11294300;4115846</t>
  </si>
  <si>
    <t>209872;93217;197034;235450;251707;222808;117381</t>
  </si>
  <si>
    <t>5;6;7;6;8;6;5</t>
  </si>
  <si>
    <t>4.000000;4.000000;4.000000;4.000000;4.000000;4.000000;4.000000</t>
  </si>
  <si>
    <t>0.077034;0.059853;0.085597;0.075863;0.148360;0.102022;0.082693</t>
  </si>
  <si>
    <t>0.203103;0.190090;0.197094;0.183818;0.275089;0.221228;0.199781</t>
  </si>
  <si>
    <t>207.388034;122.336544;221.639263;233.403746;282.039048;281.056687;109.490436</t>
  </si>
  <si>
    <t>Thu Aug 29 03:50:11 2019</t>
  </si>
  <si>
    <t>neos17</t>
  </si>
  <si>
    <t>0.15000257742257733229;0.15000257742257741556;0.15000257742257597227;0.15000257742257741556;0.15000257742257597227;0.15000257742257738780;0.15000257742257591675</t>
  </si>
  <si>
    <t>0.14998943132093639496;0.14999754066723069990;0.14999342141169727527;0.15000257742257741556;0.14999342657342545904;0.14999131276392668743;0.14998814510165076053</t>
  </si>
  <si>
    <t>37776;27994;39691;28162;27314;34147;30713</t>
  </si>
  <si>
    <t>3103;2204;3290;2176;2226;2959;2491</t>
  </si>
  <si>
    <t>0.100777;0.100777;0.100777;0.100777;0.100777;0.100777;0.100777</t>
  </si>
  <si>
    <t>0.130466;0.130466;0.130466;0.130466;0.130466;0.130466;0.130466</t>
  </si>
  <si>
    <t>0.098072;0.096747;0.096928;0.097162;0.096300;0.097197;0.096762</t>
  </si>
  <si>
    <t>1.563813;1.174367;1.325871;1.274620;1.087236;1.613765;1.431744</t>
  </si>
  <si>
    <t>1.660015;1.409617;1.727186;1.369430;1.314697;1.665102;1.435953</t>
  </si>
  <si>
    <t>0.15000257742257752658;0.15000257742257747107;0.15000257742257766536;0.15000257742257736004;0.15000257742257741556;0.15000257742257741556;0.15000257742257747107</t>
  </si>
  <si>
    <t>0.15000257742257752658;0.14999479362795112292;0.14999199779829947010;0.14998875124875177267;0.15000015984016051851;0.14999975824758060572;0.14998865134865199678</t>
  </si>
  <si>
    <t>23640;23311;24703;24457;21781;27523;24161</t>
  </si>
  <si>
    <t>1810;1843;1868;1950;1593;2160;1924</t>
  </si>
  <si>
    <t>0.105664;0.105664;0.105664;0.105664;0.105664;0.105664;0.105664</t>
  </si>
  <si>
    <t>0.131496;0.131496;0.131496;0.131496;0.131496;0.131496;0.131496</t>
  </si>
  <si>
    <t>0.101220;0.102419;0.102078;0.101195;0.100505;0.101570;0.103011</t>
  </si>
  <si>
    <t>1.003505;0.973746;0.878143;0.928345;0.830998;0.944337;0.941688</t>
  </si>
  <si>
    <t>1.009799;0.990414;0.989472;1.027482;0.925316;1.092307;1.003590</t>
  </si>
  <si>
    <t>Thu Aug 22 19:20:43 2019</t>
  </si>
  <si>
    <t>neos18</t>
  </si>
  <si>
    <t>16.00000000000000000000;16.00000000000000000000;16.00000000000000000000;16.00000000000000000000;16.00000000000000355271;16.00000000000001421085;16.00000000000000000000</t>
  </si>
  <si>
    <t>49116;62634;74887;50651;59228;64069;53207</t>
  </si>
  <si>
    <t>2095;2003;2558;1949;2359;2144;2028</t>
  </si>
  <si>
    <t>25;26;16;39;19;15;32</t>
  </si>
  <si>
    <t>12.500000;12.500000;12.500000;12.500000;12.500000;12.500000;12.500000</t>
  </si>
  <si>
    <t>13.024390;13.027086;13.003788;13.084699;13.002538;13.001271;13.177249</t>
  </si>
  <si>
    <t>0.892452;0.983824;0.889488;1.495842;0.783379;0.736617;1.285712</t>
  </si>
  <si>
    <t>0.989568;1.066759;1.700505;2.031479;0.893063;0.818794;1.553922</t>
  </si>
  <si>
    <t>5.964390;6.720551;12.566789;6.214470;6.712897;6.524678;6.733250</t>
  </si>
  <si>
    <t>16.00000000000000000000;16.00000000000000000000;15.99999999999997868372;16.00000000000000000000;16.00000000000000000000;16.00000000000000000000;16.00000000000000000000</t>
  </si>
  <si>
    <t>61554;64319;59181;75151;55709;48203;57637</t>
  </si>
  <si>
    <t>2332;1863;2725;2591;2227;1887;2327</t>
  </si>
  <si>
    <t>14;12;13;16;20;15;16</t>
  </si>
  <si>
    <t>13.004425;13.000000;13.001374;13.002841;13.033849;13.000000;13.002445</t>
  </si>
  <si>
    <t>0.214912;0.265795;0.229526;0.275836;0.293858;0.273370;0.242927</t>
  </si>
  <si>
    <t>0.244856;2.641771;0.494230;0.539485;0.321344;0.312872;0.444254</t>
  </si>
  <si>
    <t>2.674397;4.626818;2.638745;4.747998;2.603873;2.067616;2.550591</t>
  </si>
  <si>
    <t>Thu Aug 22 19:31:41 2019</t>
  </si>
  <si>
    <t>neos20</t>
  </si>
  <si>
    <t>-434.00000000000000000000;-434.00000000000000000000;-434.00000000000000000000;-434.00000000000000000000;-434.00000000000000000000;-434.00000000000000000000;-434.00000000000000000000</t>
  </si>
  <si>
    <t>51907;54794;51145;54609;34802;43752;67249</t>
  </si>
  <si>
    <t>851;1073;938;960;641;781;1240</t>
  </si>
  <si>
    <t>21;21;13;23;19;21;18</t>
  </si>
  <si>
    <t>-474.663532;-474.666667;-473.400000;-474.666667;-472.398751;-474.666667;-474.400000</t>
  </si>
  <si>
    <t>-471.341191;-470.304348;-471.333333;-472.411111;-466.000000;-471.900000;-472.333333</t>
  </si>
  <si>
    <t>0.513594;0.631285;0.409787;0.553644;0.552498;0.515500;0.552358</t>
  </si>
  <si>
    <t>0.738401;2.203136;0.999017;1.293368;0.900807;0.630565;2.248299</t>
  </si>
  <si>
    <t>2.306089;2.590110;2.197366;2.510921;1.713631;1.994027;2.884877</t>
  </si>
  <si>
    <t>-434.00000000000000000000;-434.00000000000000000000;-434.00000000000000000000;-434.00000000000000000000;-434.00000000000000000000;-433.99999999999994315658;-434.00000000000000000000</t>
  </si>
  <si>
    <t>23882;22746;24052;22589;28147;24298;16918</t>
  </si>
  <si>
    <t>501;462;475;547;567;513;350</t>
  </si>
  <si>
    <t>15;13;16;16;17;15;14</t>
  </si>
  <si>
    <t>-472.666667;-471.666667;-473.330749;-472.222222;-472.666667;-472.666667;-472.666667</t>
  </si>
  <si>
    <t>-466.000000;-466.000000;-466.000000;-466.000000;-466.000000;-466.000000;-466.000000</t>
  </si>
  <si>
    <t>0.184776;0.203699;0.277149;0.234790;0.312303;0.268682;0.218904</t>
  </si>
  <si>
    <t>0.413278;0.477489;0.549402;0.342458;0.600586;0.502535;0.348346</t>
  </si>
  <si>
    <t>0.758476;0.735432;0.799082;0.757541;0.928039;0.817305;0.596238</t>
  </si>
  <si>
    <t>Thu Aug 22 19:19:40 2019</t>
  </si>
  <si>
    <t>neos2</t>
  </si>
  <si>
    <t>454.86469703500074501790;454.86469703500074501790;454.86469703500074501790;454.86469703500074501790;454.86970173500026248803;454.86469703500074501790;454.86469703500074501790</t>
  </si>
  <si>
    <t>454.84660838499894452980;454.86469703500074501790;454.86469703500074501790;454.82165979600040373043;454.86469703500051764422;454.86469703500074501790;454.84348742130805476336</t>
  </si>
  <si>
    <t>15262;18317;14246;28205;14341;12981;13570</t>
  </si>
  <si>
    <t>864;895;636;644;712;621;658</t>
  </si>
  <si>
    <t>37;62;44;88;36;47;55</t>
  </si>
  <si>
    <t>-4632.341991;-4627.135916;-4627.592949;-4632.668676;-4626.739546;-4626.739546;-4622.012964</t>
  </si>
  <si>
    <t>-3827.763190;-3465.893484;-3780.907730;-3248.672731;-3845.222565;-3711.146537;-3228.037209</t>
  </si>
  <si>
    <t>0.412574;0.646607;0.470189;1.071286;0.484203;0.608929;0.650873</t>
  </si>
  <si>
    <t>1.081048;1.332994;1.121022;1.475657;1.052979;1.157639;1.160893</t>
  </si>
  <si>
    <t>1.108055;1.339214;1.127061;1.610669;1.061419;1.179077;1.243017</t>
  </si>
  <si>
    <t>454.86469703499369643396;454.86469703500188188627;454.86469703500642935978;454.86469703501052208594;454.86469703498732997105;454.86469703500142713892;454.86469703500642935978</t>
  </si>
  <si>
    <t>454.86469703499369643396;454.86469703500188188627;454.82152248766760749277;454.86469703501052208594;454.86469703498732997105;454.86469703500142713892;454.86469703500642935978</t>
  </si>
  <si>
    <t>16316;17905;18608;16059;14577;13838;15584</t>
  </si>
  <si>
    <t>568;770;687;568;644;559;633</t>
  </si>
  <si>
    <t>43;60;53;58;48;40;55</t>
  </si>
  <si>
    <t>-2406.254357;-2403.861598;-2406.254357;-2406.254357;-2403.861598;-2403.861598;-2406.254357</t>
  </si>
  <si>
    <t>-2001.874813;-1885.252464;-1950.011571;-1844.500232;-1917.428030;-2023.744979;-1928.943658</t>
  </si>
  <si>
    <t>0.412393;0.601808;0.481180;0.534951;0.513240;0.418349;0.495046</t>
  </si>
  <si>
    <t>0.945652;1.298091;1.162017;1.150031;1.063779;0.935870;1.070577</t>
  </si>
  <si>
    <t>0.952484;1.372336;1.196641;1.167584;1.071141;0.941801;1.071380</t>
  </si>
  <si>
    <t>Thu Aug 22 19:22:16 2019</t>
  </si>
  <si>
    <t>neos3</t>
  </si>
  <si>
    <t>368.84275099771707573382;368.84275099867591052316;368.84275099996420976822;368.84275100000104430364;368.84275097120644204551;368.84275100000036218262;368.84275099906153627671</t>
  </si>
  <si>
    <t>368.84275099771707573382;368.84275099867591052316;368.84275099996420976822;368.84275100000104430364;368.84275097120644204551;368.84275100000036218262;368.81376889666626084363</t>
  </si>
  <si>
    <t>88424;53184;101026;104919;72189;92350;64169</t>
  </si>
  <si>
    <t>4051;3553;5143;3822;4151;5453;3300</t>
  </si>
  <si>
    <t>66;47;48;43;55;32;48</t>
  </si>
  <si>
    <t>-6292.135770;-6290.684423;-6284.864921;-6335.045419;-6284.857970;-6285.741642;-6290.684423</t>
  </si>
  <si>
    <t>-5197.092040;-5260.315168;-5020.716808;-5358.061303;-4923.862702;-5448.754698;-4685.082124</t>
  </si>
  <si>
    <t>0.813249;0.808909;0.834706;0.668357;0.863350;0.604599;0.794622</t>
  </si>
  <si>
    <t>5.383124;3.671374;5.705333;5.024513;4.497893;5.437084;4.090253</t>
  </si>
  <si>
    <t>5.955360;3.757688;5.826999;5.724382;4.500813;5.666313;4.109218</t>
  </si>
  <si>
    <t>368.84275100000013480894;368.84275099999831581954;368.84275099995238633710;368.84275100000013480894;368.84275100000104430364;368.84275099995284108445;368.84275100000013480894</t>
  </si>
  <si>
    <t>368.81766785500030891853;368.84275099999831581954;368.84275099995238633710;368.84275100000013480894;368.84275100000104430364;368.84275099995284108445;368.84275100000013480894</t>
  </si>
  <si>
    <t>75338;92508;360087;127969;51144;53547;156472</t>
  </si>
  <si>
    <t>2415;2565;6737;3070;2387;2140;4044</t>
  </si>
  <si>
    <t>50;41;53;45;51;48;46</t>
  </si>
  <si>
    <t>-4358.245821;-4358.245821;-4360.417628;-4358.245821;-4358.245821;-4360.417628;-4359.093762</t>
  </si>
  <si>
    <t>-3686.389440;-3786.022046;-3667.756853;-3770.776068;-3699.688730;-3675.203965;-3765.394444</t>
  </si>
  <si>
    <t>0.762098;0.629245;0.776295;0.700131;0.622676;0.742254;0.739129</t>
  </si>
  <si>
    <t>3.859742;4.031349;13.811883;5.075741;2.761557;2.390532;6.570977</t>
  </si>
  <si>
    <t>3.989694;4.404161;13.823021;5.547327;2.920119;3.014054;6.591434</t>
  </si>
  <si>
    <t>Thu Aug 22 19:25:24 2019</t>
  </si>
  <si>
    <t>neos-480878</t>
  </si>
  <si>
    <t>492.51444928794228417246;492.51444928794586530785;492.51444928794586530785;492.51444928794592215127;492.51444928794586530785;492.51444928794592215127;492.51444928794586530785</t>
  </si>
  <si>
    <t>492.46705304308034101268;492.47050170451882422640;492.46742097892575884543;492.46607549137212345158;492.46868097821152332472;492.47208734023024589987;492.47007153042522986652</t>
  </si>
  <si>
    <t>232669;238637;154235;173169;278182;262647;143999</t>
  </si>
  <si>
    <t>7058;7798;6156;6168;9787;8871;5593</t>
  </si>
  <si>
    <t>35;31;34;34;33;30;32</t>
  </si>
  <si>
    <t>468.559644;468.559644;468.312317;468.312317;468.559644;468.559644;468.312317</t>
  </si>
  <si>
    <t>480.376471;480.416486;480.039191;480.039191;480.371069;480.315619;480.040303</t>
  </si>
  <si>
    <t>0.540003;0.466199;0.481751;0.483559;0.503691;0.452546;0.496895</t>
  </si>
  <si>
    <t>9.222364;9.527956;14.983814;12.159621;8.900588;11.298441;8.598365</t>
  </si>
  <si>
    <t>19.571429;16.804748;15.059560;13.640357;21.355790;19.588951;14.565060</t>
  </si>
  <si>
    <t>492.51444928794592215127;492.51444928794592215127;492.51444928794592215127;492.51444928794592215127;492.51444928794592215127;492.51444928794597899468;492.51444928794592215127</t>
  </si>
  <si>
    <t>492.46765563836208912107;492.48070447543028649307;492.47359661834781263678;492.46644647244465886615;492.46919068572776723158;492.47010018688240506890;492.46558717895959489397</t>
  </si>
  <si>
    <t>143821;203526;159324;281172;197139;216528;345645</t>
  </si>
  <si>
    <t>5299;7729;5221;11157;6761;7932;13473</t>
  </si>
  <si>
    <t>31;49;40;30;46;49;48</t>
  </si>
  <si>
    <t>479.314150;479.381513;479.314150;479.314150;479.322924;479.381513;479.383459</t>
  </si>
  <si>
    <t>480.334576;480.340744;480.352191;480.367638;480.216428;480.340744;480.382444</t>
  </si>
  <si>
    <t>0.462422;0.594337;0.549950;0.455565;0.667604;0.624474;0.607016</t>
  </si>
  <si>
    <t>6.664688;8.851749;11.654143;19.705443;11.502152;13.303905;21.612254</t>
  </si>
  <si>
    <t>10.632199;14.077449;11.681044;22.663078;14.032791;15.724463;24.904550</t>
  </si>
  <si>
    <t>Fri Aug 23 01:15:32 2019</t>
  </si>
  <si>
    <t>neos-501453</t>
  </si>
  <si>
    <t>47454.61449896299745887518;47454.61449896299745887518;47454.61449896299745887518;47454.61449896299745887518;47454.61449896299745887518;47454.61449896299745887518;47454.61449896299745887518</t>
  </si>
  <si>
    <t>47451.41583377921779174358;47451.41583377921779174358;47451.41583377921779174358;47451.41583377921779174358;47451.41583377921779174358;47451.41583377921779174358;47451.41583377921779174358</t>
  </si>
  <si>
    <t>185;185;185;185;185;185;185</t>
  </si>
  <si>
    <t>172;172;172;172;172;172;172</t>
  </si>
  <si>
    <t>47451.172249;47451.172249;47451.172249;47451.172249;47451.172249;47451.172249;47451.172249</t>
  </si>
  <si>
    <t>47451.415834;47451.415834;47451.415834;47451.415834;47451.415834;47451.415834;47451.415834</t>
  </si>
  <si>
    <t>0.004298;0.003439;0.003432;0.003440;0.003483;0.003489;0.003456</t>
  </si>
  <si>
    <t>0.010572;0.009659;0.009717;0.009675;0.009709;0.009718;0.009683</t>
  </si>
  <si>
    <t>0.010665;0.009731;0.009794;0.009750;0.009780;0.009792;0.009757</t>
  </si>
  <si>
    <t>47454.61449896301201079041;47454.61449896301201079041;47454.61449896301201079041;47454.61449896301201079041;47454.61449896301201079041;47454.61449896301201079041;47454.61449896301201079041</t>
  </si>
  <si>
    <t>47451.79584084601810900494;47451.79584084601810900494;47451.79584084601810900494;47451.79584084601810900494;47451.79584084601810900494;47451.79584084601810900494;47451.79584084601810900494</t>
  </si>
  <si>
    <t>1182;1182;1182;1182;1182;1182;1182</t>
  </si>
  <si>
    <t>1162;1162;1162;1162;1162;1162;1162</t>
  </si>
  <si>
    <t>0.001822;0.001755;0.001746;0.001723;0.001803;0.001966;0.001818</t>
  </si>
  <si>
    <t>0.021116;0.021253;0.021218;0.021172;0.021233;0.021541;0.021141</t>
  </si>
  <si>
    <t>0.021185;0.021320;0.021284;0.021243;0.021302;0.021607;0.021210</t>
  </si>
  <si>
    <t>Thu Aug 22 19:13:18 2019</t>
  </si>
  <si>
    <t>neos-504674</t>
  </si>
  <si>
    <t>3635.87138000007416849257;3635.87137999997048609657;3635.87138000008008020814;3635.87137999996048165485;3635.87137999995957216015;3635.87137999994683923433;3635.87138000000777537934</t>
  </si>
  <si>
    <t>3635.87138000007416849257;3635.87137999997048609657;3635.63889021774411958177;3635.87137999996048165485;3635.87137999995957216015;3635.75095618828936494538;3635.53296555813449231209</t>
  </si>
  <si>
    <t>452806;591237;511518;493428;691836;462626;469558</t>
  </si>
  <si>
    <t>7219;10241;10244;7969;12161;8349;9347</t>
  </si>
  <si>
    <t>25;20;23;19;22;22;20</t>
  </si>
  <si>
    <t>1463.707600;1495.214859;1491.764078;1495.214859;1486.606405;1487.643071;1444.060636</t>
  </si>
  <si>
    <t>2040.033304;1963.822286;1972.278934;1981.383589;1866.137481;1875.083743;1844.638501</t>
  </si>
  <si>
    <t>0.271976;0.245250;0.234139;0.233628;0.212677;0.207957;0.202356</t>
  </si>
  <si>
    <t>18.771953;28.065852;18.968526;4.160557;33.223843;14.135824;26.868880</t>
  </si>
  <si>
    <t>26.257953;36.183232;29.131465;29.513211;38.293446;27.072064;27.324138</t>
  </si>
  <si>
    <t>3635.87138000000049942173;3635.87138000000049942173;3635.87137999999913517968;3635.87137999999958992703;3635.87137999999913517968;3635.87138000000004467438;3635.87138000000095416908</t>
  </si>
  <si>
    <t>3635.87138000000049942173;3635.74546457304404611932;3635.87137999999913517968;3635.87137999999958992703;3635.87137999999913517968;3635.73631123043287516339;3635.87138000000095416908</t>
  </si>
  <si>
    <t>333232;328482;374465;305454;429636;461378;456730</t>
  </si>
  <si>
    <t>5694;5362;6693;7442;11245;7821;14329</t>
  </si>
  <si>
    <t>22;26;30;33;25;27;33</t>
  </si>
  <si>
    <t>2028.775491;2031.274073;2033.316559;2039.199285;2038.182314;2033.316559;2039.199285</t>
  </si>
  <si>
    <t>2129.448480;2138.868982;2145.556093;2199.920549;2132.294095;2147.075055;2199.920549</t>
  </si>
  <si>
    <t>0.241314;0.304202;0.312344;0.353141;0.264704;0.288468;0.353737</t>
  </si>
  <si>
    <t>14.781313;11.785817;15.705432;11.722207;2.586760;21.611601;0.730463</t>
  </si>
  <si>
    <t>18.754329;17.011121;19.760139;16.453530;13.508501;23.409136;15.651817</t>
  </si>
  <si>
    <t>Thu Aug 22 19:47:29 2019</t>
  </si>
  <si>
    <t>neos-504815</t>
  </si>
  <si>
    <t>2296.22002480002993252128;2296.22002479997854607063;2296.22002480000537616434;2296.22002479998536728090;2296.22002479997718182858;2296.22002480010360159213;2296.22002479998172930209</t>
  </si>
  <si>
    <t>2296.22002480002993252128;2296.22002479997854607063;2296.22002480000537616434;2296.22002479998536728090;2296.14407512641946595977;2296.22002480010360159213;2296.22002479998172930209</t>
  </si>
  <si>
    <t>101085;110660;159619;135435;132916;149555;117328</t>
  </si>
  <si>
    <t>3569;3016;4301;3591;3432;4386;3262</t>
  </si>
  <si>
    <t>26;25;23;30;20;20;24</t>
  </si>
  <si>
    <t>1019.884804;1036.830843;1031.078013;1028.850567;1024.445581;1024.792036;1022.240865</t>
  </si>
  <si>
    <t>1332.075563;1291.362490;1261.450638;1288.723440;1242.747727;1250.627502;1256.556452</t>
  </si>
  <si>
    <t>0.197842;0.162874;0.158027;0.192455;0.137851;0.133232;0.169582</t>
  </si>
  <si>
    <t>5.400892;5.662860;8.815862;5.818044;5.452832;7.727535;4.016890</t>
  </si>
  <si>
    <t>5.492174;6.050420;8.831318;7.425980;6.971240;8.271087;6.914702</t>
  </si>
  <si>
    <t>2296.22002479999900970142;2296.22002479999855495407;2296.22002479999810020672;2296.22002479999855495407;2296.22002479999946444877;2296.22002479999900970142;2296.22002479999810020672</t>
  </si>
  <si>
    <t>133632;132432;134915;141381;139035;120593;131141</t>
  </si>
  <si>
    <t>5463;5184;5424;5742;5819;4626;5625</t>
  </si>
  <si>
    <t>25;20;22;17;21;21;28</t>
  </si>
  <si>
    <t>1312.635436;1311.774242;1312.498442;1312.635436;1302.598420;1310.497811;1303.140439</t>
  </si>
  <si>
    <t>1361.643443;1364.760307;1364.289424;1367.655028;1353.407020;1382.168419;1359.835164</t>
  </si>
  <si>
    <t>0.178920;0.160987;0.170667;0.157773;0.154156;0.162376;0.197053</t>
  </si>
  <si>
    <t>4.565572;4.030489;2.452640;3.452369;5.355665;1.927338;4.545941</t>
  </si>
  <si>
    <t>5.267127;5.139492;4.693185;5.603976;5.424075;4.222255;5.120214</t>
  </si>
  <si>
    <t>Thu Aug 22 19:14:41 2019</t>
  </si>
  <si>
    <t>neos5</t>
  </si>
  <si>
    <t>15.00000000000000000000;15.00000000000000355271;15.00000000000000000000;14.99999981250000757882;15.00000000000000000000;15.00000000000000000000;14.99999994117652768466</t>
  </si>
  <si>
    <t>14.99858356940509551691;14.99853801169590639120;14.99876084262701425587;14.99859943977591036912;14.99855907780979613619;14.99859943977590859276;14.99893162393162349133</t>
  </si>
  <si>
    <t>9894432;7829305;14257942;17010305;17486272;14000084;11201805</t>
  </si>
  <si>
    <t>620482;413744;960724;1045088;1195945;1034186;618842</t>
  </si>
  <si>
    <t>41;74;12;41;63;48;65</t>
  </si>
  <si>
    <t>13.083333;13.083333;13.083333;13.083333;13.083333;13.083333;13.083333</t>
  </si>
  <si>
    <t>13.345400;13.347587;13.250000;13.341009;13.354096;13.369565;13.371408</t>
  </si>
  <si>
    <t>0.068007;0.110712;0.037486;0.068220;0.098554;0.084186;0.096282</t>
  </si>
  <si>
    <t>0.185011;0.121467;0.371835;25.464979;0.620507;0.132906;140.072222</t>
  </si>
  <si>
    <t>389.341518;242.573705;463.636335;618.394725;638.691223;473.629168;356.531002</t>
  </si>
  <si>
    <t>0.067414;0.111388;0.037568;0.068657;0.099459;0.083105;0.094091</t>
  </si>
  <si>
    <t>0.184372;0.122210;0.374869;25.645867;0.622317;0.131519;138.568572</t>
  </si>
  <si>
    <t>388.553336;243.460324;465.390622;617.773286;636.652333;471.063127;353.366610</t>
  </si>
  <si>
    <t>Thu Aug 29 04:02:57 2019</t>
  </si>
  <si>
    <t>neos-512201</t>
  </si>
  <si>
    <t>513.57082079999850066088;513.57082079999918278190;513.57082079999861434771;513.57082079999827328720;513.57082079999963752925;513.57082079999338475318;513.57082080002908242022</t>
  </si>
  <si>
    <t>513.57082079999850066088;513.55126013712231269892;513.57082079999861434771;513.57082079999827328720;513.57082079999963752925;513.56470546795344489510;513.57082080002908242022</t>
  </si>
  <si>
    <t>177393;341994;188190;241671;154029;254232;224160</t>
  </si>
  <si>
    <t>3629;6406;4017;4664;3528;4972;4263</t>
  </si>
  <si>
    <t>23;19;23;18;23;20;23</t>
  </si>
  <si>
    <t>236.738581;234.991815;232.159378;235.913755;231.136332;235.393076;236.738581</t>
  </si>
  <si>
    <t>288.041045;282.424321;284.821026;285.561852;291.097365;285.360756;288.041045</t>
  </si>
  <si>
    <t>0.235693;0.209968;0.208136;0.205000;0.212745;0.204271;0.235235</t>
  </si>
  <si>
    <t>7.803937;19.102738;9.563471;13.402302;8.923302;15.394397;13.437390</t>
  </si>
  <si>
    <t>10.619820;20.818271;10.763028;15.237293;10.375473;16.284348;13.710604</t>
  </si>
  <si>
    <t>513.57082079999986490293;513.57082079999997858977;513.57082080000009227660;513.57082079999975121609;513.57082079999986490293;513.57082079999986490293;513.57082079999963752925</t>
  </si>
  <si>
    <t>513.57082079999986490293;513.54478653249179842533;513.57082080000009227660;513.57082079999975121609;513.55269001820136054448;513.54248105664339618670;513.57082079999963752925</t>
  </si>
  <si>
    <t>136269;338464;127985;128800;142020;142762;129121</t>
  </si>
  <si>
    <t>2756;10416;2227;2629;3137;3052;2864</t>
  </si>
  <si>
    <t>33;30;35;27;29;25;27</t>
  </si>
  <si>
    <t>283.241850;283.241850;283.241850;280.524761;283.241850;283.636269;280.480152</t>
  </si>
  <si>
    <t>308.703229;308.518353;309.183989;307.452171;308.188170;308.280789;307.572116</t>
  </si>
  <si>
    <t>0.322302;0.298792;0.323948;0.276024;0.294409;0.272720;0.290052</t>
  </si>
  <si>
    <t>7.237830;10.903811;7.053670;3.231629;7.367993;7.787096;7.163194</t>
  </si>
  <si>
    <t>8.235009;11.920421;7.753098;7.783655;8.219278;8.052686;7.407984</t>
  </si>
  <si>
    <t>Thu Aug 22 19:20:13 2019</t>
  </si>
  <si>
    <t>neos-522351</t>
  </si>
  <si>
    <t>17891.07711599999311147258;17891.07711599999311147258;17891.07711599996036966331;17891.07711599996036966331;17891.07711599999311147258;17891.07711599993490381166;17891.07711599999311147258</t>
  </si>
  <si>
    <t>17891.07711599999311147258;17891.07711599999311147258;17891.07711599996036966331;17891.07711599996036966331;17891.07711599999311147258;17891.07711599993490381166;17890.53627265836621518247</t>
  </si>
  <si>
    <t>10497;8702;9484;9791;11950;9502;12712</t>
  </si>
  <si>
    <t>149;151;151;152;214;152;182</t>
  </si>
  <si>
    <t>14271.247696;14271.247696;14271.247696;14271.247696;14271.247696;14271.247696;14271.247696</t>
  </si>
  <si>
    <t>17752.337167;17752.337167;17752.337167;17752.337167;17752.337132;17752.337167;17748.342433</t>
  </si>
  <si>
    <t>0.139767;0.133236;0.132987;0.130269;0.127930;0.127670;0.134880</t>
  </si>
  <si>
    <t>0.183236;0.170914;0.166749;0.180674;0.167179;0.170844;0.188118</t>
  </si>
  <si>
    <t>0.402582;0.334547;0.357173;0.371631;0.460412;0.377761;0.512041</t>
  </si>
  <si>
    <t>17891.07711599999311147258;17891.07711599996036966331;17891.07711599996036966331;17891.07711599996036966331;17891.07711599999311147258;17891.07711599995673168451;17891.07711599996036966331</t>
  </si>
  <si>
    <t>17891.07711599999311147258;17891.07711599996036966331;17891.07711599996036966331;17890.74689470311204786412;17891.07711599999311147258;17891.07711599995673168451;17891.07711599996036966331</t>
  </si>
  <si>
    <t>10486;8256;13248;9932;12574;10773;9445</t>
  </si>
  <si>
    <t>165;145;178;152;212;149;153</t>
  </si>
  <si>
    <t>17748.342433;17748.342433;17752.337167;17752.345304;17752.337132;17752.337167;17752.375164</t>
  </si>
  <si>
    <t>0.134930;0.131974;0.133860;0.134582;0.128213;0.133023;0.132766</t>
  </si>
  <si>
    <t>0.184566;0.174192;0.176625;0.175181;0.169932;0.177370;0.179453</t>
  </si>
  <si>
    <t>0.419501;0.333111;0.476028;0.379385;0.470742;0.398249;0.378882</t>
  </si>
  <si>
    <t>Thu Aug 22 19:16:41 2019</t>
  </si>
  <si>
    <t>neos-538867</t>
  </si>
  <si>
    <t>122.00000000000000000000;122.00000000000000000000;122.00000000000000000000;122.00000000000000000000;122.00000000000000000000;122.00000000000001421085;122.00000000000000000000</t>
  </si>
  <si>
    <t>1164543;1353598;1785928;1215043;1432064;1059493;1026233</t>
  </si>
  <si>
    <t>56003;79802;78855;61318;75230;53236;53100</t>
  </si>
  <si>
    <t>12;10;14;10;12;9;12</t>
  </si>
  <si>
    <t>32.000000;32.000000;32.000000;32.000000;32.000000;32.000000;32.000000</t>
  </si>
  <si>
    <t>0.125306;0.104516;0.123376;0.134942;0.114677;0.126611;0.109716</t>
  </si>
  <si>
    <t>20.031744;29.431292;19.350913;15.474223;37.957273;19.194973;29.345534</t>
  </si>
  <si>
    <t>36.865058;47.345463;53.576352;37.963020;45.876189;36.248345;34.579918</t>
  </si>
  <si>
    <t>122.00000000000000000000;122.00000000000000000000;122.00000000000000000000;122.00000000000000000000;122.00000000000000000000;122.00000000000000000000;122.00000000000000000000</t>
  </si>
  <si>
    <t>1279105;1186115;1633475;894977;1391893;842698;1461052</t>
  </si>
  <si>
    <t>67969;68613;81270;46223;66659;50057;79471</t>
  </si>
  <si>
    <t>9;10;11;11;10;11;14</t>
  </si>
  <si>
    <t>0.106860;0.119976;0.102324;0.109872;0.104087;0.108294;0.128332</t>
  </si>
  <si>
    <t>25.013538;32.286545;29.200992;10.566347;38.965365;20.347757;40.495796</t>
  </si>
  <si>
    <t>36.900885;36.297220;45.159291;26.109008;40.206278;26.622259;43.257452</t>
  </si>
  <si>
    <t>Thu Aug 22 19:28:09 2019</t>
  </si>
  <si>
    <t>neos-538916</t>
  </si>
  <si>
    <t>134.00000000000000000000;134.00000000000000000000;134.00000000000000000000;134.00000000000000000000;134.00000000000000000000;134.00000000000000000000;134.00000000000000000000</t>
  </si>
  <si>
    <t>796346;759549;1061732;557490;597205;1332748;1134462</t>
  </si>
  <si>
    <t>30319;23978;41219;21437;21211;47545;40043</t>
  </si>
  <si>
    <t>12;10;9;10;14;10;9</t>
  </si>
  <si>
    <t>42.000000;42.000000;42.000000;42.000000;42.000000;42.000000;42.000000</t>
  </si>
  <si>
    <t>0.148270;0.121685;0.127623;0.136863;0.166313;0.129268;0.120847</t>
  </si>
  <si>
    <t>5.672073;4.441260;12.830631;6.047658;5.331492;10.998513;11.134138</t>
  </si>
  <si>
    <t>26.377002;25.216785;34.743902;21.502986;23.285165;41.481394;37.541722</t>
  </si>
  <si>
    <t>508152;898411;682209;770591;927232;471791;795903</t>
  </si>
  <si>
    <t>18866;34661;27525;28540;37197;21583;27764</t>
  </si>
  <si>
    <t>12;10;10;9;12;11;9</t>
  </si>
  <si>
    <t>0.126769;0.123852;0.133481;0.114387;0.135371;0.129748;0.122348</t>
  </si>
  <si>
    <t>6.031830;11.270206;3.190988;8.918708;5.484852;3.979967;3.524221</t>
  </si>
  <si>
    <t>15.567271;26.646859;20.076292;22.474712;28.226084;15.797034;23.067361</t>
  </si>
  <si>
    <t>neos-547911</t>
  </si>
  <si>
    <t>13.00000000000000000000;13.00000000000000000000;13.00000000000000000000;13.00000000000000000000;13.00000000000000000000;13.00000000000000000000;13.00000000000000000000</t>
  </si>
  <si>
    <t>823;879;728;823;847;839;888</t>
  </si>
  <si>
    <t>0.320582;0.327498;0.306023;0.315139;0.384620;0.334518;0.341177</t>
  </si>
  <si>
    <t>704;700;842;765;832;795;658</t>
  </si>
  <si>
    <t>0.141489;0.138097;0.155688;0.145553;0.153201;0.150596;0.137243</t>
  </si>
  <si>
    <t>Thu Aug 29 02:17:05 2019</t>
  </si>
  <si>
    <t>neos-555298</t>
  </si>
  <si>
    <t>1174300.00000000000000000000;1174300.00000000000000000000;1174300.00000000000000000000;1174300.00000000000000000000;1174300.00000000000000000000;1174300.00000000000000000000;1174300.00000000000000000000</t>
  </si>
  <si>
    <t>5587;5479;5022;6521;6106;5381;5239</t>
  </si>
  <si>
    <t>1097032.461030;1097032.461030;1097032.461030;1097032.461030;1097032.461030;1097032.461030;1097032.461030</t>
  </si>
  <si>
    <t>0.103938;0.094833;0.084408;0.115596;0.115787;0.095157;0.092358</t>
  </si>
  <si>
    <t>0.111188;0.103213;0.093963;0.123094;0.125148;0.102627;0.101111</t>
  </si>
  <si>
    <t>4614;5358;4947;5260;5045;4214;4845</t>
  </si>
  <si>
    <t>0.073331;0.079234;0.075433;0.076948;0.065397;0.061040;0.065062</t>
  </si>
  <si>
    <t>Thu Aug 22 19:14:46 2019</t>
  </si>
  <si>
    <t>neos-555424</t>
  </si>
  <si>
    <t>1286800.00000000000000000000;1286800.00000000000000000000;1286800.00000000000000000000;1286800.00000000000000000000;1286800.00000000000000000000;1286800.00000000000000000000;1286800.00000000000000000000</t>
  </si>
  <si>
    <t>8262;9507;7602;10197;8394;8249;10028</t>
  </si>
  <si>
    <t>1196312.549440;1196312.549440;1196312.549440;1196312.549440;1196312.549440;1196312.549440;1196312.549440</t>
  </si>
  <si>
    <t>0.155614;0.177770;0.133062;0.182329;0.153914;0.155720;0.191819</t>
  </si>
  <si>
    <t>0.173548;0.196282;0.154278;0.199596;0.177193;0.176069;0.211551</t>
  </si>
  <si>
    <t>4810;5212;5635;5041;5202;5328;4745</t>
  </si>
  <si>
    <t>0.080900;0.091015;0.095438;0.085414;0.085860;0.082900;0.074882</t>
  </si>
  <si>
    <t>Thu Aug 29 13:23:26 2019</t>
  </si>
  <si>
    <t>neos-555694</t>
  </si>
  <si>
    <t>18.39999999999999147349;18.39999999999999147349;18.39999999999999857891;19.40000000000000568434;18.39999999999998436806;10000000000000000159028911097599180468360808563945281389781327557747838772170381060813469985856815104.00000000000000000000;18.39999999999999147349</t>
  </si>
  <si>
    <t>18.39999999999999147349;18.39999999999999147349;18.39999999999999857891;18.39999999999997726263;18.39999999999998436806;18.39999999999995949906;18.39999999999999147349</t>
  </si>
  <si>
    <t>12562;16248;7846;21988;13698;3429;17769</t>
  </si>
  <si>
    <t>60;222;37;514;96;1;284</t>
  </si>
  <si>
    <t>22;36;11;24;21;2;18</t>
  </si>
  <si>
    <t>16.524976;16.519868;16.523836;16.519868;16.509901;16.538037;16.517458</t>
  </si>
  <si>
    <t>17.512189;18.005705;17.912195;17.972182;17.414925;16.538037;17.700000</t>
  </si>
  <si>
    <t>0.706035;0.957036;0.417106;0.704794;0.797320;0.163726;0.686799</t>
  </si>
  <si>
    <t>1.294109;1.998814;0.909844;1.514620;1.740736;0.000000;2.270387</t>
  </si>
  <si>
    <t>1.344681;2.099405;0.945737;3.438436;1.798442;0.181498;2.300744</t>
  </si>
  <si>
    <t>18.40000000000000568434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18.40000000000000568434;18.39999933333334070085;10000000000000000159028911097599180468360808563945281389781327557747838772170381060813469985856815104.00000000000000000000</t>
  </si>
  <si>
    <t>18.40000000000000568434;18.40000000000000568434;18.40000000000000568434;18.39999999999999147349;18.40000000000000568434;18.39999933333334070085;18.40000000000000568434</t>
  </si>
  <si>
    <t>14189;6791;1736;4425;9885;8976;8660</t>
  </si>
  <si>
    <t>102;2;1;2;17;2;2</t>
  </si>
  <si>
    <t>23;11;2;12;22;18;17</t>
  </si>
  <si>
    <t>17.900000;17.900000;18.127273;17.900000;17.900000;17.899999;17.900000</t>
  </si>
  <si>
    <t>17.976854;17.900000;18.127273;17.900000;17.961224;17.918749;17.900000</t>
  </si>
  <si>
    <t>0.401297;0.306335;0.062930;0.216027;0.409934;0.380478;0.370167</t>
  </si>
  <si>
    <t>0.858459;0.000000;0.000000;0.000000;0.583931;0.383528;0.000000</t>
  </si>
  <si>
    <t>0.951002;0.309171;0.067387;0.267437;0.590631;0.383840;0.509793</t>
  </si>
  <si>
    <t>Thu Aug 22 19:17:31 2019</t>
  </si>
  <si>
    <t>neos-555771</t>
  </si>
  <si>
    <t>18.59999999999999431566;18.59999999999999431566;18.59999999999999431566;18.59999900970875330586;18.60000000000000142109;18.59999999999998010480;18.59999999999998721023</t>
  </si>
  <si>
    <t>13550;10932;48147;24933;12865;11007;12756</t>
  </si>
  <si>
    <t>139;72;1144;439;146;53;109</t>
  </si>
  <si>
    <t>19;17;17;19;29;20;22</t>
  </si>
  <si>
    <t>16.709967;16.709901;16.709901;16.739027;16.718967;16.718967;16.715075</t>
  </si>
  <si>
    <t>17.958463;17.614925;17.614925;18.519810;17.822091;17.558478;17.687265</t>
  </si>
  <si>
    <t>0.698951;0.688851;0.754159;0.742636;0.794001;0.776013;0.695105</t>
  </si>
  <si>
    <t>1.726726;1.224411;2.126140;3.412307;1.412465;1.268351;1.045799</t>
  </si>
  <si>
    <t>1.822075;1.460957;4.947896;3.473825;2.016132;1.546379;1.389241</t>
  </si>
  <si>
    <t>18.59999999999999431566;18.59999942612458312396;18.59999999999999431566;18.60000000000000852651;18.59999999999999431566;18.60000000000000852651;18.59999916060547775487</t>
  </si>
  <si>
    <t>18.59999999999999431566;18.59999942612458312396;18.59999999999999431566;18.60000000000000852651;18.59999999999999431566;18.60000000000000852651;18.59999906060546237541</t>
  </si>
  <si>
    <t>11874;16505;15250;17741;23112;19955;16318</t>
  </si>
  <si>
    <t>321;478;563;455;1157;688;221</t>
  </si>
  <si>
    <t>13;17;14;16;15;13;16</t>
  </si>
  <si>
    <t>18.100000;18.247059;18.100000;18.247059;18.100000;18.100000;18.327272</t>
  </si>
  <si>
    <t>18.100000;18.521701;18.100000;18.511215;18.327273;18.100000;18.549999</t>
  </si>
  <si>
    <t>0.278724;0.321748;0.278304;0.289789;0.234194;0.304084;0.273743</t>
  </si>
  <si>
    <t>0.731461;1.247310;0.443894;0.858210;0.464760;1.293890;0.696681</t>
  </si>
  <si>
    <t>1.336763;1.557627;1.288925;1.533541;2.020787;2.023143;1.321169</t>
  </si>
  <si>
    <t>Thu Aug 22 19:21:59 2019</t>
  </si>
  <si>
    <t>neos-555927</t>
  </si>
  <si>
    <t>690000.00000000000000000000;689999.99999999953433871269;701100.00000000000000000000;705000.00000000000000000000;706800.00000000000000000000;691800.00000000000000000000;690000.00000000000000000000</t>
  </si>
  <si>
    <t>690000.00000000000000000000;689999.99999999953433871269;690000.00000000000000000000;690000.00000000302679836750;690000.00000000000000000000;690000.00000000162981450558;690000.00000000000000000000</t>
  </si>
  <si>
    <t>40159;33347;47620;43312;56511;48042;46854</t>
  </si>
  <si>
    <t>523;522;531;534;549;532;533</t>
  </si>
  <si>
    <t>6;15;6;6;6;6;18</t>
  </si>
  <si>
    <t>652500.000000;652500.000000;652499.998530;652500.000000;652500.000000;652500.000000;652500.000000</t>
  </si>
  <si>
    <t>652500.000000;677500.000000;652499.998530;652500.000000;652500.000000;652500.000000;677500.000000</t>
  </si>
  <si>
    <t>0.189344;0.285761;0.209205;0.219804;0.167332;0.223107;0.276907</t>
  </si>
  <si>
    <t>0.873527;0.400329;0.801417;0.530553;0.491679;0.915337;0.450683</t>
  </si>
  <si>
    <t>1.754190;1.671960;2.102370;2.188299;2.778704;2.189501;2.353556</t>
  </si>
  <si>
    <t>689999.99999999976716935635;690000.00000000000000000000;689999.99999999988358467817;690000.00000000000000000000;689999.99999999941792339087;690000.00000000000000000000;690000.00000000000000000000</t>
  </si>
  <si>
    <t>30154;29171;30084;383084;24333;33915;47461</t>
  </si>
  <si>
    <t>519;516;518;10206;513;535;683</t>
  </si>
  <si>
    <t>6;10;10;6;8;6;6</t>
  </si>
  <si>
    <t>677500.000000;677500.000000;677500.000000;677500.000000;680000.000000;677500.000000;677500.000000</t>
  </si>
  <si>
    <t>0.140789;0.241081;0.243544;0.149743;0.212121;0.143903;0.159601</t>
  </si>
  <si>
    <t>0.191116;0.320740;0.409398;0.245650;0.549467;0.245007;0.389426</t>
  </si>
  <si>
    <t>1.222752;1.199375;1.239759;22.707880;0.933784;1.537164;2.821469</t>
  </si>
  <si>
    <t>Thu Aug 22 19:21:30 2019</t>
  </si>
  <si>
    <t>neos-570431</t>
  </si>
  <si>
    <t>9.00000000000000000000;9.00000000000000177636;9.00000000000000000000;9.00000000000000000000;9.00000000000000000000;9.00000000000000000000;9.00000000000000000000</t>
  </si>
  <si>
    <t>100594;136162;100620;96277;103455;100829;84739</t>
  </si>
  <si>
    <t>1332;1539;1323;912;1123;1291;1023</t>
  </si>
  <si>
    <t>15;13;17;62;34;16;15</t>
  </si>
  <si>
    <t>4.161966;4.163033;4.147508;4.163959;4.154385;4.154385;4.147569</t>
  </si>
  <si>
    <t>5.000000;5.000000;5.000000;5.299317;5.497384;5.000000;5.000000</t>
  </si>
  <si>
    <t>0.695930;0.584537;0.830390;0.960268;0.585639;0.658316;0.800803</t>
  </si>
  <si>
    <t>0.859314;1.251991;0.942093;1.230389;0.713141;1.004961;0.974443</t>
  </si>
  <si>
    <t>4.443382;5.359510;4.428211;4.129877;4.736681;4.247891;3.421001</t>
  </si>
  <si>
    <t>84190;72620;78259;83698;68542;72003;88665</t>
  </si>
  <si>
    <t>1003;907;890;974;783;869;1095</t>
  </si>
  <si>
    <t>50;45;38;52;74;58;29</t>
  </si>
  <si>
    <t>4.147508;4.164242;4.147508;4.154385;4.154424;4.159630;4.147508</t>
  </si>
  <si>
    <t>5.225050;5.301610;5.286766;5.443546;5.378187;5.410311;5.266255</t>
  </si>
  <si>
    <t>0.513260;0.463747;0.397905;0.477345;0.685234;0.515980;0.377786</t>
  </si>
  <si>
    <t>0.713377;0.660227;0.614792;0.700378;0.868792;0.611976;0.995152</t>
  </si>
  <si>
    <t>3.562956;3.273359;3.264206;3.750903;2.977125;3.036480;3.629500</t>
  </si>
  <si>
    <t>Thu Aug 22 19:21:08 2019</t>
  </si>
  <si>
    <t>neos-584851</t>
  </si>
  <si>
    <t>-11.00000000000000000000;-11.00000000000000000000;-11.00000000000000000000;-11.00000000000000000000;-11.00000000000000000000;-11.00000000000000000000;-11.00000000000000000000</t>
  </si>
  <si>
    <t>176239;171557;163772;52439;155905;154752;159750</t>
  </si>
  <si>
    <t>4692;4251;3817;1050;4138;3770;3783</t>
  </si>
  <si>
    <t>-25.000000;-25.000000;-25.000000;-25.000000;-25.000000;-25.000000;-25.000000</t>
  </si>
  <si>
    <t>0.171175;0.172970;0.153963;0.162989;0.146047;0.158223;0.154799</t>
  </si>
  <si>
    <t>1.518024;1.757984;0.687927;0.529737;0.594752;0.647695;0.673181</t>
  </si>
  <si>
    <t>7.952345;7.876397;7.422320;1.261344;6.573524;7.259979;7.061843</t>
  </si>
  <si>
    <t>-11.00000000000000000000;-11.00000000000000000000;-10.99999999999999822364;-11.00000000000000000000;-11.00000000000000000000;-11.00000000000000000000;-11.00000000000000000000</t>
  </si>
  <si>
    <t>47697;47102;47240;52766;203818;157354;49347</t>
  </si>
  <si>
    <t>641;661;676;727;3864;3086;742</t>
  </si>
  <si>
    <t>39;28;29;26;32;23;19</t>
  </si>
  <si>
    <t>-22.779015;-22.807796;-22.815615;-22.806449;-22.759179;-22.830351;-22.826729</t>
  </si>
  <si>
    <t>-22.007463;-22.192349;-22.053080;-22.124096;-22.149795;-22.063228;-22.232745</t>
  </si>
  <si>
    <t>0.328352;0.303287;0.257381;0.236518;0.299617;0.240508;0.202434</t>
  </si>
  <si>
    <t>0.961712;0.758784;1.071799;0.781205;0.935578;1.004061;0.426720</t>
  </si>
  <si>
    <t>1.669393;1.587697;1.557158;1.521483;9.905709;7.067564;1.568461</t>
  </si>
  <si>
    <t>Thu Aug 22 19:27:35 2019</t>
  </si>
  <si>
    <t>neos-593853</t>
  </si>
  <si>
    <t>1171462872.71127557754516601562;1171466691.53635835647583007812;1171466691.53633666038513183594;1171462872.71147274971008300781;1171496353.96747136116027832031;1171478462.64596843719482421875;1171462872.71145415306091308594</t>
  </si>
  <si>
    <t>1171370777.37367796897888183594;1171366056.20667862892150878906;1171351456.36774182319641113281;1171375838.30713701248168945312;1171379315.04182887077331542969;1171361322.83481216430664062500;1171364266.15102744102478027344</t>
  </si>
  <si>
    <t>309855;51416;122266;182481;139598;239633;311481</t>
  </si>
  <si>
    <t>57985;9389;21571;35832;26994;58594;67519</t>
  </si>
  <si>
    <t>1170753854.173270;1170753854.173270;1170753854.173270;1170753854.173270;1170753854.173270;1170753854.173270;1170753854.173270</t>
  </si>
  <si>
    <t>0.082826;0.092405;0.094356;0.089854;0.092908;0.090473;0.091354</t>
  </si>
  <si>
    <t>37.272782;6.630568;12.386724;25.312894;20.182031;34.455817;30.041901</t>
  </si>
  <si>
    <t>37.275266;6.631457;12.387162;25.314337;20.213622;34.487438;30.057094</t>
  </si>
  <si>
    <t>1171466691.53635883331298828125;1171466691.53635883331298828125;1171517692.85306811332702636719;1171462872.71168756484985351562;1171517692.85306811332702636719;1171478462.64618682861328125000;1171488814.56053280830383300781</t>
  </si>
  <si>
    <t>1171445314.50104522705078125000;1171440675.55823922157287597656;1171434949.61105823516845703125;1171451190.28590321540832519531;1171401376.22866559028625488281;1171421319.74927926063537597656;1171433584.16769409179687500000</t>
  </si>
  <si>
    <t>115599;167434;78370;78965;60217;111128;251963</t>
  </si>
  <si>
    <t>17451;21925;12795;13316;11361;20388;28928</t>
  </si>
  <si>
    <t>1170929122.731541;1170929122.731541;1170929122.731541;1170929122.731541;1170929122.731541;1170929122.731541;1170929122.731541</t>
  </si>
  <si>
    <t>1170982680.085234;1170982680.085234;1170982680.085234;1170982680.085234;1170982680.085234;1170982680.085234;1170982680.085234</t>
  </si>
  <si>
    <t>0.046586;0.046892;0.046204;0.046951;0.046774;0.046709;0.046520</t>
  </si>
  <si>
    <t>8.816008;11.869629;5.568818;7.311977;4.606922;8.026183;16.370596</t>
  </si>
  <si>
    <t>8.816831;11.870717;5.569362;7.312416;4.805023;8.026781;16.371885</t>
  </si>
  <si>
    <t>Thu Aug 22 19:22:56 2019</t>
  </si>
  <si>
    <t>neos-598183</t>
  </si>
  <si>
    <t>18429.98000000011234078556;18429.98000000002502929419;18429.97999999999956344254;18429.98000000000320142135;18429.97999999999592546374;18429.97999999995226971805;18429.97999999999592546374</t>
  </si>
  <si>
    <t>18429.98000000011234078556;18429.49484891812244313769;18428.59311740890552755445;18428.97613949801962007768;18429.97999999999956344254;18429.97999999995226971805;18428.80247972811048384756</t>
  </si>
  <si>
    <t>26103;24221;45597;27373;23869;25875;27245</t>
  </si>
  <si>
    <t>690;664;1635;799;585;702;710</t>
  </si>
  <si>
    <t>17571.632848;17571.632848;17571.632848;17571.632848;17571.632848;17571.632848;17571.632848</t>
  </si>
  <si>
    <t>17718.733100;17718.733100;17718.733100;17718.733100;17718.733100;17718.733100;17718.733100</t>
  </si>
  <si>
    <t>0.568907;0.569490;0.568907;0.569547;0.569897;0.568139;0.569009</t>
  </si>
  <si>
    <t>3.520713;3.272314;4.006501;3.638923;3.135119;3.341942;3.645189</t>
  </si>
  <si>
    <t>3.559730;3.277138;4.010312;3.648392;3.157582;3.343384;3.648242</t>
  </si>
  <si>
    <t>18430.58000000000174622983;18430.58000000000174622983;18430.58000000000174622983;18430.58000000000174622983;18430.58000000000174622983;18430.58000000000174622983;18430.58000000000174622983</t>
  </si>
  <si>
    <t>18428.81771054303681012243;18428.81771054303681012243;18428.81771054303681012243;18428.81771054303681012243;18428.81771054303681012243;18428.81771054303681012243;18428.81771054303681012243</t>
  </si>
  <si>
    <t>2993;2993;2993;2993;2993;2993;2993</t>
  </si>
  <si>
    <t>61;61;61;61;61;61;61</t>
  </si>
  <si>
    <t>17643.989911;17643.989911;17643.989911;17643.989911;17643.989911;17643.989911;17643.989911</t>
  </si>
  <si>
    <t>18426.733026;18426.733026;18426.733026;18426.733026;18426.733026;18426.733026;18426.733026</t>
  </si>
  <si>
    <t>0.287923;0.287520;0.293529;0.295432;0.286745;0.294610;0.293979</t>
  </si>
  <si>
    <t>0.306161;0.305705;0.312117;0.313925;0.304958;0.313139;0.312491</t>
  </si>
  <si>
    <t>0.306307;0.305850;0.312311;0.314108;0.305103;0.313333;0.312676</t>
  </si>
  <si>
    <t>Thu Aug 22 19:15:58 2019</t>
  </si>
  <si>
    <t>neos-603073</t>
  </si>
  <si>
    <t>16792.23999999998704879545;16790.23999999999796273187;16790.24000000015075784177;16790.23999999969237251207;16790.24000000000160071068;16790.23999999999796273187;16790.24000000017258571461</t>
  </si>
  <si>
    <t>16790.24000000001251464710;16789.31093583415713510476;16790.24000000014711986296;16790.23999999969237251207;16790.23999999999796273187;16789.31093583415713510476;16790.24000000017258571461</t>
  </si>
  <si>
    <t>43505;27027;43531;43712;44968;26980;41751</t>
  </si>
  <si>
    <t>1015;644;960;902;897;644;872</t>
  </si>
  <si>
    <t>52;52;52;52;52;52;52</t>
  </si>
  <si>
    <t>15284.200694;15284.200694;15284.200694;15284.200694;15284.200694;15284.200694;15284.200694</t>
  </si>
  <si>
    <t>15321.715208;15321.715208;15321.715208;15321.715208;15321.715208;15321.715208;15321.715208</t>
  </si>
  <si>
    <t>0.756584;0.752477;0.748749;0.750803;0.749817;0.748076;0.746810</t>
  </si>
  <si>
    <t>4.841862;3.840104;5.727832;5.298487;4.936743;3.844853;5.192572</t>
  </si>
  <si>
    <t>5.007002;3.886114;5.879129;5.329850;5.167463;3.890765;5.228334</t>
  </si>
  <si>
    <t>16790.24000000000160071068;16790.24000000003434251994;16790.24000000013256794773;16790.23999999997613485903;16790.23999999999796273187;16790.24000000000160071068;16790.24000000000160071068</t>
  </si>
  <si>
    <t>16789.26386825142981251702;16789.26386825142981251702;16789.26386825142981251702;16789.26386825142981251702;16789.39888356183655560017;16789.26386825142981251702;16789.26386825142981251702</t>
  </si>
  <si>
    <t>75527;76459;75394;76703;72895;75436;76196</t>
  </si>
  <si>
    <t>1370;1405;1383;1375;1347;1382;1403</t>
  </si>
  <si>
    <t>186;186;186;186;186;186;186</t>
  </si>
  <si>
    <t>15294.035504;15294.035504;15294.035504;15294.035504;15294.035504;15294.035504;15294.035504</t>
  </si>
  <si>
    <t>15727.790489;15727.790489;15727.790489;15727.790489;15727.790489;15727.790489;15727.790489</t>
  </si>
  <si>
    <t>1.099397;1.100391;1.092291;1.105389;1.105953;1.103196;1.105636</t>
  </si>
  <si>
    <t>4.159577;4.205228;4.165601;4.263382;4.127727;4.189101;4.212770</t>
  </si>
  <si>
    <t>4.211864;4.268226;4.211707;4.315753;4.158715;4.235394;4.272054</t>
  </si>
  <si>
    <t>Thu Aug 22 19:26:24 2019</t>
  </si>
  <si>
    <t>neos-631694</t>
  </si>
  <si>
    <t>50.00000000000000000000;50.00000000000000000000;50.00000000000000000000;50.00000000000000000000;50.00000000000000000000;50.00000000000000000000;50.00000000000000000000</t>
  </si>
  <si>
    <t>47.00000000000000000000;50.00000000000000000000;47.00000000000000000000;47.00000000000000000000;50.00000000000000000000;47.00000000000000000000;47.00000000000000000000</t>
  </si>
  <si>
    <t>74640206;198665;79682771;52686657;199255;65979317;68343936</t>
  </si>
  <si>
    <t>3842193;10202;2868952;5534746;10202;3834906;4544220</t>
  </si>
  <si>
    <t>8;8;8;8;8;10;8</t>
  </si>
  <si>
    <t>46.250000;46.250000;46.250000;46.250000;46.250000;46.250000;46.250000</t>
  </si>
  <si>
    <t>0.551672;0.900390;0.854794;0.639767;0.773680;0.887072;0.901212</t>
  </si>
  <si>
    <t>5.111699;5.683858;7.218985;5.785622;4.956425;2.835055;5.733883</t>
  </si>
  <si>
    <t>3600.000511;17.460814;3600.000404;3600.000572;17.938664;3600.000542;3600.000421</t>
  </si>
  <si>
    <t>47.00000000000000000000;50.00000000000000000000;50.00000000000000000000;47.00000000000000000000;48.00000000000000000000;47.00000000000000000000;47.00000000000000710543</t>
  </si>
  <si>
    <t>99960119;1596714;350074;131676609;74910787;107776260;62262100</t>
  </si>
  <si>
    <t>5292561;99842;10202;5207240;2125433;4302128;7299849</t>
  </si>
  <si>
    <t>8;8;6;6;6;8;6</t>
  </si>
  <si>
    <t>0.406573;0.322995;0.211966;0.315971;0.273805;0.405857;0.244706</t>
  </si>
  <si>
    <t>4.466277;4.953894;1.402548;1.371602;1.342309;2.341904;1.461206</t>
  </si>
  <si>
    <t>3600.000362;91.238215;21.748541;3600.000505;3600.000790;3600.000504;3600.000400</t>
  </si>
  <si>
    <t>Thu Aug 29 11:16:42 2019</t>
  </si>
  <si>
    <t>neos-686190</t>
  </si>
  <si>
    <t>6730.00000000000000000000;6730.00000000000000000000;6730.00000000000181898940;6730.00000000000000000000;6729.99999999999818101060;6730.00000000000000000000;6730.00000000000000000000</t>
  </si>
  <si>
    <t>120512;197039;182787;203685;250538;148565;169237</t>
  </si>
  <si>
    <t>4698;8645;8058;8439;11015;5610;7983</t>
  </si>
  <si>
    <t>5199.930796;5199.930796;5199.930796;5199.930796;5199.930796;5199.930796;5199.930796</t>
  </si>
  <si>
    <t>5314.766161;5314.766161;5314.766161;5314.766161;5314.766161;5314.766161;5314.766161</t>
  </si>
  <si>
    <t>0.846786;0.827465;0.837120;0.829785;0.827554;0.828362;0.830418</t>
  </si>
  <si>
    <t>19.379452;36.304546;31.665651;33.512018;35.272699;25.649024;31.410305</t>
  </si>
  <si>
    <t>25.554478;38.306005;32.186247;35.131588;43.761539;26.697821;33.286367</t>
  </si>
  <si>
    <t>6730.00000000000000000000;6730.00000000000000000000;6730.00000000000181898940;6730.00000000000000000000;6730.00000000000000000000;6729.99999999999818101060;6750.00000000000000000000</t>
  </si>
  <si>
    <t>6730.00000000000000000000;6730.00000000000000000000;6730.00000000000181898940;6730.00000000000000000000;6730.00000000000000000000;6729.99999999999818101060;6730.00000000000000000000</t>
  </si>
  <si>
    <t>153548;153202;193904;169814;172089;199657;260425</t>
  </si>
  <si>
    <t>7141;6278;8926;6789;7353;9204;10315</t>
  </si>
  <si>
    <t>27;27;27;28;28;27;28</t>
  </si>
  <si>
    <t>5208.942213;5208.942213;5208.942213;5208.942213;5208.942213;5208.942213;5208.942213</t>
  </si>
  <si>
    <t>5282.464993;5282.464993;5282.464993;5291.044367;5291.044367;5282.464993;5291.044367</t>
  </si>
  <si>
    <t>0.801238;0.795618;0.797085;0.773298;0.772543;0.800372;0.777153</t>
  </si>
  <si>
    <t>27.482149;26.480095;32.496369;17.939023;18.696104;35.140470;25.105819</t>
  </si>
  <si>
    <t>29.936613;27.042968;32.646256;18.885561;20.939116;35.158565;27.702575</t>
  </si>
  <si>
    <t>Thu Aug 22 19:31:28 2019</t>
  </si>
  <si>
    <t>neos7</t>
  </si>
  <si>
    <t>721934.00000000000000000000;721934.00000000000000000000;721934.00000000000000000000;721934.00000000000000000000;721934.00000000000000000000;721934.00000000000000000000;721934.00000000000000000000</t>
  </si>
  <si>
    <t>721934.00000000000000000000;721934.00000000000000000000;721934.00000000000000000000;721893.72631162463221698999;721933.77778214181307703257;721934.00000000000000000000;721934.00000000000000000000</t>
  </si>
  <si>
    <t>8205;23480;16188;25596;23862;16078;12749</t>
  </si>
  <si>
    <t>578;3315;1492;3454;3066;1590;669</t>
  </si>
  <si>
    <t>18;28;25;24;22;16;21</t>
  </si>
  <si>
    <t>433653.159721;433566.870787;425759.129132;433566.870787;433566.870787;440436.430942;438463.216510</t>
  </si>
  <si>
    <t>683807.847051;697925.698471;697957.743680;697957.743680;697957.743680;683807.847051;688718.487128</t>
  </si>
  <si>
    <t>0.213665;0.271662;0.252865;0.258769;0.250954;0.211934;0.227271</t>
  </si>
  <si>
    <t>0.491966;0.329811;0.277727;0.274342;0.281328;0.388989;0.299082</t>
  </si>
  <si>
    <t>1.161074;3.867405;2.085775;3.981824;3.858723;2.513235;1.218542</t>
  </si>
  <si>
    <t>721934.00000000000000000000;721893.72631165513303130865;721893.72631165408529341221;721893.72631165385246276855;721934.00000000000000000000;721934.00000000000000000000;721934.00000000000000000000</t>
  </si>
  <si>
    <t>4789;3893;5629;4939;3703;4329;5430</t>
  </si>
  <si>
    <t>426;216;418;338;297;304;418</t>
  </si>
  <si>
    <t>8;8;7;8;10;9;9</t>
  </si>
  <si>
    <t>692797.157954;692797.157954;692797.157954;692797.157954;692797.157954;692797.157954;692797.157954</t>
  </si>
  <si>
    <t>697957.743680;697957.743680;697957.743680;697957.743680;697957.743680;697957.743680;697957.743680</t>
  </si>
  <si>
    <t>0.088357;0.089869;0.080562;0.088591;0.109983;0.097468;0.091223</t>
  </si>
  <si>
    <t>0.102413;0.103070;0.091768;0.107779;0.139349;0.128607;0.107480</t>
  </si>
  <si>
    <t>0.463310;0.311572;0.460065;0.401087;0.359322;0.373610;0.469225</t>
  </si>
  <si>
    <t>Thu Aug 22 19:19:08 2019</t>
  </si>
  <si>
    <t>neos-717614</t>
  </si>
  <si>
    <t>12250225.90590717457234859467;12250223.90590718761086463928;12250238.90590717643499374390;12250229.90590717643499374390;12250224.90590717457234859467;12250917.90590716898441314697;12250225.90590717457234859467</t>
  </si>
  <si>
    <t>12250211.31829203106462955475;12250211.31829204037785530090;12250216.42711401358246803284;12250211.31829203106462955475;12250215.69379674270749092102;12250213.81825855933129787445;12250215.69379672221839427948</t>
  </si>
  <si>
    <t>10362;11696;12614;12750;11633;12039;11052</t>
  </si>
  <si>
    <t>3923;4578;4643;5127;4566;4852;3475</t>
  </si>
  <si>
    <t>20;20;21;20;20;20;20</t>
  </si>
  <si>
    <t>12045376.184753;12045376.184753;12045376.184753;12045523.957866;12045523.957866;12045376.184753;12045523.957866</t>
  </si>
  <si>
    <t>12231408.834441;12231392.567404;12231409.773274;12231420.906542;12231406.976291;12234046.271440;12231418.194234</t>
  </si>
  <si>
    <t>0.192648;0.197819;0.190640;0.193290;0.194949;0.205460;0.192933</t>
  </si>
  <si>
    <t>2.755165;3.204408;3.822269;3.684158;2.823336;3.214187;2.993219</t>
  </si>
  <si>
    <t>2.756300;3.205495;3.823399;3.686122;2.824336;3.215090;2.994108</t>
  </si>
  <si>
    <t>12250227.90590718016028404236;12250254.90590717643499374390;12250225.90590717457234859467;12250226.90590719878673553467;12250233.90590717643499374390;12250232.90590717829763889313;12250474.90591335296630859375</t>
  </si>
  <si>
    <t>12250211.31829203478991985321;12250211.31829203106462955475;12250211.31829203106462955475;12250211.31829203292727470398;12250211.31829203478991985321;12250211.31829203292727470398;12250211.31829203106462955475</t>
  </si>
  <si>
    <t>13979;13211;11735;14498;13576;13815;14359</t>
  </si>
  <si>
    <t>6230;6060;4040;5241;5497;5503;5971</t>
  </si>
  <si>
    <t>12052462.536783;12052462.536783;12052462.536783;12052462.536783;12052462.536783;12052462.536783;12052462.536783</t>
  </si>
  <si>
    <t>12237668.672908;12237870.883342;12237668.672908;12237870.883342;12237870.883342;12237668.672908;12237870.883342</t>
  </si>
  <si>
    <t>0.176638;0.199110;0.184878;0.171747;0.179403;0.176387;0.182220</t>
  </si>
  <si>
    <t>3.904976;3.580140;3.236376;3.863868;3.049008;3.370960;4.254991</t>
  </si>
  <si>
    <t>3.905734;3.580888;3.237190;3.864755;3.049780;3.371587;4.255900</t>
  </si>
  <si>
    <t>Thu Aug 22 19:17:35 2019</t>
  </si>
  <si>
    <t>neos-775946</t>
  </si>
  <si>
    <t>15.69999961818179912143;15.69999999999999573674;15.70000000000003126388;15.69999955391134704996;15.70000000000000284217;15.69999989105263438205;15.69999999999999573674</t>
  </si>
  <si>
    <t>10559;8475;11535;8740;9656;8062;19491</t>
  </si>
  <si>
    <t>96;38;203;112;138;115;467</t>
  </si>
  <si>
    <t>24;18;25;16;20;22;26</t>
  </si>
  <si>
    <t>14.762500;14.825000;14.762500;14.796154;14.825000;15.014363;14.762500</t>
  </si>
  <si>
    <t>15.160000;15.237379;15.350000;15.153103;15.187379;15.188546;15.174074</t>
  </si>
  <si>
    <t>1.366265;1.200069;1.470432;1.241793;1.108151;1.120596;1.681144</t>
  </si>
  <si>
    <t>1.990858;1.430816;2.815049;2.292347;2.455368;2.461619;4.001634</t>
  </si>
  <si>
    <t>2.603317;1.639191;3.191195;2.311103;2.566375;2.478184;4.737467</t>
  </si>
  <si>
    <t>15.69999982499999191532;15.69999981363636720744;15.69999985833334221752;15.69999999999998863132;15.69999988749998465210;15.69999988181817229815;15.69999985000001174740</t>
  </si>
  <si>
    <t>5872;4664;3821;5427;5801;4551;5205</t>
  </si>
  <si>
    <t>93;52;49;129;204;53;111</t>
  </si>
  <si>
    <t>17;13;12;15;14;13;16</t>
  </si>
  <si>
    <t>15.037136;15.075000;15.030000;15.030000;15.075000;15.075000;15.075000</t>
  </si>
  <si>
    <t>15.232576;15.232576;15.241667;15.169709;15.244643;15.250000;15.218172</t>
  </si>
  <si>
    <t>0.368371;0.329030;0.283090;0.283257;0.339011;0.355424;0.307935</t>
  </si>
  <si>
    <t>0.583716;0.561935;0.443595;0.763457;0.697515;0.488429;0.622203</t>
  </si>
  <si>
    <t>0.584808;0.586554;0.446468;0.784467;0.739534;0.514617;0.658660</t>
  </si>
  <si>
    <t>Thu Aug 22 19:18:39 2019</t>
  </si>
  <si>
    <t>neos-796608</t>
  </si>
  <si>
    <t>-48296500.00000000000000000000;-48296500.00000000000000000000;-48296500.00000000000000000000;-48296500.00000000000000000000;-48296500.00000000000000000000;-48296500.00000000000000000000;-48296500.00000000000000000000</t>
  </si>
  <si>
    <t>-48296550.00000000000000000000;-48296550.00000000000000000000;-48296550.00000000000000000000;-48296550.00000000000000000000;-48296550.00000000000000000000;-48296550.00000000000000000000;-48296550.00000000000000000000</t>
  </si>
  <si>
    <t>296;237;258;258;252;270;274</t>
  </si>
  <si>
    <t>46;27;26;40;31;28;45</t>
  </si>
  <si>
    <t>7;5;5;6;6;5;6</t>
  </si>
  <si>
    <t>-48296550.000000;-48296550.000000;-48296550.000000;-48296550.000000;-48296550.000000;-48296550.000000;-48296550.000000</t>
  </si>
  <si>
    <t>0.015007;0.011533;0.010863;0.009528;0.010797;0.010956;0.010778</t>
  </si>
  <si>
    <t>0.017812;0.013112;0.012164;0.012071;0.012539;0.012524;0.013366</t>
  </si>
  <si>
    <t>0.017900;0.013177;0.012231;0.012146;0.012606;0.012589;0.013435</t>
  </si>
  <si>
    <t>104;104;104;104;104;104;104</t>
  </si>
  <si>
    <t>0.004011;0.003984;0.003920;0.003967;0.003958;0.003921;0.004007</t>
  </si>
  <si>
    <t>0.004554;0.004538;0.004466;0.004511;0.004510;0.004464;0.004552</t>
  </si>
  <si>
    <t>0.004606;0.004592;0.004519;0.004565;0.004563;0.004517;0.004613</t>
  </si>
  <si>
    <t>Thu Aug 22 19:13:15 2019</t>
  </si>
  <si>
    <t>neos-801834</t>
  </si>
  <si>
    <t>50386.00000000000000000000;50386.00000000000000000000;50386.00000000000000000000;50386.00000000000000000000;50386.00000000000000000000;50386.00000000000000000000;50386.00000000000000000000</t>
  </si>
  <si>
    <t>233722;246235;251803;259900;250172;238289;273587</t>
  </si>
  <si>
    <t>1404;1490;1449;1515;1467;1405;1626</t>
  </si>
  <si>
    <t>94;94;94;94;94;94;94</t>
  </si>
  <si>
    <t>48011.072237;48011.072237;48011.072237;48011.072237;48011.072237;48011.072237;48011.072237</t>
  </si>
  <si>
    <t>48180.194969;48180.194969;48180.194969;48180.194969;48180.194969;48180.194969;48180.194969</t>
  </si>
  <si>
    <t>2.803719;2.704885;2.697886;2.700656;2.742402;2.707575;2.687226</t>
  </si>
  <si>
    <t>33.789453;34.607762;35.494899;35.570453;35.992306;34.116733;36.642169</t>
  </si>
  <si>
    <t>34.288297;35.128863;35.872296;35.912718;36.401306;34.602741;37.017788</t>
  </si>
  <si>
    <t>31178;31176;31168;31168;31199;31175;31250</t>
  </si>
  <si>
    <t>146;146;148;148;150;146;148</t>
  </si>
  <si>
    <t>48035.794150;48035.794150;48035.794150;48035.794150;48035.794150;48035.794150;48035.794150</t>
  </si>
  <si>
    <t>48181.605998;48181.605998;48181.605998;48181.605998;48181.605998;48181.605998;48181.605998</t>
  </si>
  <si>
    <t>1.152161;1.154378;1.151879;1.156800;1.151678;1.155416;1.149835</t>
  </si>
  <si>
    <t>3.252044;3.253174;3.258640;3.261653;3.257836;3.259036;3.265120</t>
  </si>
  <si>
    <t>3.273855;3.274974;3.282008;3.284733;3.279607;3.280925;3.284651</t>
  </si>
  <si>
    <t>Thu Aug 22 19:41:16 2019</t>
  </si>
  <si>
    <t>neos-803219</t>
  </si>
  <si>
    <t>210.29999999999998294697;210.29999999999998294697;210.29999999999998294697;210.29999999999998294697;210.29999999999998294697;210.29999999999998294697;210.29999999999998294697</t>
  </si>
  <si>
    <t>143030;137978;145251;99280;110189;137043;144170</t>
  </si>
  <si>
    <t>19230;19624;20885;15356;17307;19525;20325</t>
  </si>
  <si>
    <t>9;10;9;10;10;9;10</t>
  </si>
  <si>
    <t>114.651643;114.651643;114.651643;114.651643;114.651643;114.651643;114.651643</t>
  </si>
  <si>
    <t>117.555635;117.555635;117.555635;117.555635;117.555635;117.555635;117.555635</t>
  </si>
  <si>
    <t>0.053760;0.055316;0.052881;0.054059;0.055435;0.052237;0.053338</t>
  </si>
  <si>
    <t>1.334479;1.492378;1.348930;1.769021;3.031563;4.870020;3.174916</t>
  </si>
  <si>
    <t>12.912856;12.850655;13.878769;9.165210;10.101274;12.762090;13.397773</t>
  </si>
  <si>
    <t>210.29999999999998294697;210.30000000000003979039;210.29999999999998294697;210.29999999999998294697;210.29999999999998294697;210.29999999999998294697;210.29999999999998294697</t>
  </si>
  <si>
    <t>38083;37351;37212;37964;37847;37881;37218</t>
  </si>
  <si>
    <t>6244;6162;5938;6289;6058;6225;6056</t>
  </si>
  <si>
    <t>140.282598;140.282598;140.282598;140.282598;140.282598;140.282598;140.282598</t>
  </si>
  <si>
    <t>140.891310;140.891310;140.891310;140.891310;140.891310;140.891310;140.891310</t>
  </si>
  <si>
    <t>0.056873;0.058242;0.057250;0.058429;0.057119;0.057339;0.056914</t>
  </si>
  <si>
    <t>1.269098;1.747252;1.004390;1.644460;1.005383;1.649044;1.273076</t>
  </si>
  <si>
    <t>3.870112;3.897683;3.840852;3.991344;3.857259;4.026972;3.860974</t>
  </si>
  <si>
    <t>Thu Aug 22 19:30:27 2019</t>
  </si>
  <si>
    <t>neos-803220</t>
  </si>
  <si>
    <t>195.39999999999997726263;195.39999999999997726263;195.39999999999997726263;195.39999999999997726263;195.39999999999997726263;195.40000000000000568434;195.40000000000000568434</t>
  </si>
  <si>
    <t>300442;290793;320019;353324;271185;290121;305531</t>
  </si>
  <si>
    <t>42859;41111;45898;51803;38615;40223;43224</t>
  </si>
  <si>
    <t>14;14;13;13;13;14;13</t>
  </si>
  <si>
    <t>113.216899;113.216899;113.216899;113.216899;113.216899;113.216899;113.216899</t>
  </si>
  <si>
    <t>118.145155;118.145155;118.139917;118.139917;118.139917;118.145155;118.139917</t>
  </si>
  <si>
    <t>0.076519;0.075303;0.077743;0.077171;0.077453;0.075962;0.076691</t>
  </si>
  <si>
    <t>3.973951;2.378515;2.704458;7.584670;3.551719;2.156845;1.569398</t>
  </si>
  <si>
    <t>25.586376;24.994146;27.819883;30.672791;22.955030;24.332924;26.273982</t>
  </si>
  <si>
    <t>195.39999999999997726263;195.39999999999997726263;195.40000000000031832315;195.39999999999997726263;195.39999999999997726263;195.39999999999997726263;195.40000000000000568434</t>
  </si>
  <si>
    <t>56021;54597;54320;51936;54150;50820;50127</t>
  </si>
  <si>
    <t>10257;10114;10101;9586;10217;9356;9439</t>
  </si>
  <si>
    <t>141.050865;141.050865;141.050865;141.050865;141.050865;141.050865;141.050865</t>
  </si>
  <si>
    <t>141.680957;141.680957;141.680957;141.680957;141.680957;141.680957;141.680957</t>
  </si>
  <si>
    <t>0.049700;0.049123;0.049264;0.049169;0.048593;0.049289;0.050076</t>
  </si>
  <si>
    <t>2.439038;2.524899;2.478240;0.980839;2.498545;0.978907;3.222583</t>
  </si>
  <si>
    <t>5.502444;5.446707;5.399390;5.321520;5.336337;5.123981;5.102919</t>
  </si>
  <si>
    <t>Thu Aug 22 19:36:08 2019</t>
  </si>
  <si>
    <t>neos-806323</t>
  </si>
  <si>
    <t>215.00000000000000000000;215.00000000000002842171;215.00000000000000000000;215.00000000000000000000;214.99999999999997157829;215.00000000000000000000;215.00000000000000000000</t>
  </si>
  <si>
    <t>160611;172574;168017;213351;165065;169333;118188</t>
  </si>
  <si>
    <t>10279;11455;11560;13779;11720;11393;6735</t>
  </si>
  <si>
    <t>8;8;8;8;8;8;8</t>
  </si>
  <si>
    <t>162.601295;162.601295;162.601295;162.601295;162.601295;162.601295;162.601295</t>
  </si>
  <si>
    <t>163.369495;163.369495;163.369495;163.369495;163.369495;163.369495;163.369495</t>
  </si>
  <si>
    <t>0.286954;0.287891;0.286786;0.285826;0.284941;0.288232;0.282782</t>
  </si>
  <si>
    <t>17.046321;33.638952;34.564036;36.223394;31.782237;18.401836;6.744493</t>
  </si>
  <si>
    <t>21.943332;36.182404;36.791239;37.296102;34.299794;22.734370;19.495989</t>
  </si>
  <si>
    <t>214.99999999999988631316;214.99999999999997157829;215.00000000000000000000;215.00000000000000000000;215.00000000000000000000;215.00000000000000000000;215.00000000000000000000</t>
  </si>
  <si>
    <t>50532;75082;134047;76614;77864;69015;92064</t>
  </si>
  <si>
    <t>3968;7101;11275;6498;7502;5804;8658</t>
  </si>
  <si>
    <t>173.835454;173.835454;173.835454;173.835454;173.835454;173.835454;173.835454</t>
  </si>
  <si>
    <t>176.591308;176.591308;176.591308;176.591308;176.591308;176.591308;176.591308</t>
  </si>
  <si>
    <t>0.138234;0.138907;0.137928;0.140496;0.139796;0.138269;0.139502</t>
  </si>
  <si>
    <t>3.673812;7.337848;18.812842;8.794047;6.380942;6.114560;10.737007</t>
  </si>
  <si>
    <t>6.732146;10.030197;19.881415;9.836264;12.138163;9.767604;12.787946</t>
  </si>
  <si>
    <t>Thu Aug 22 19:35:02 2019</t>
  </si>
  <si>
    <t>neos-807639</t>
  </si>
  <si>
    <t>454.19999999999993178790;454.19999999999998863132;454.19999999999993178790;454.19999999999998863132;454.20000000000004547474;454.19999999999993178790;454.19999999999993178790</t>
  </si>
  <si>
    <t>454.19999999999993178790;454.19999999999993178790;454.19999999999993178790;454.19999999999998863132;454.20000000000004547474;454.19999999999993178790;454.19999999999993178790</t>
  </si>
  <si>
    <t>129810;132021;128815;134190;134975;125484;135818</t>
  </si>
  <si>
    <t>15437;14458;16688;15610;15905;15327;15232</t>
  </si>
  <si>
    <t>356.952764;356.952764;356.952764;356.952764;356.952764;356.952764;356.952764</t>
  </si>
  <si>
    <t>0.166703;0.163900;0.163210;0.162709;0.167085;0.168871;0.164319</t>
  </si>
  <si>
    <t>0.327339;0.766578;0.543008;0.615281;0.561206;0.359550;0.324835</t>
  </si>
  <si>
    <t>30.441071;23.967718;21.468300;23.898056;29.532108;21.057832;25.583498</t>
  </si>
  <si>
    <t>454.20000000000004547474;454.20000000000004547474;454.20000000000004547474;454.20000000000004547474;454.20000000000004547474;454.20000000000004547474;454.20000000000004547474</t>
  </si>
  <si>
    <t>50988;38797;62329;38167;39041;47440;37834</t>
  </si>
  <si>
    <t>5140;3453;6143;3412;3505;4703;3364</t>
  </si>
  <si>
    <t>364.885969;364.885969;364.885969;364.885969;364.885969;364.885969;364.885969</t>
  </si>
  <si>
    <t>382.452545;382.452545;382.452545;382.452545;382.452545;382.452545;382.452545</t>
  </si>
  <si>
    <t>0.133845;0.140072;0.129781;0.135306;0.126564;0.134353;0.138571</t>
  </si>
  <si>
    <t>0.200141;0.508465;0.195510;0.235413;0.537976;0.479907;0.220761</t>
  </si>
  <si>
    <t>6.692267;4.186988;8.188209;4.133021;4.273632;5.356826;4.126990</t>
  </si>
  <si>
    <t>Thu Aug 22 19:44:50 2019</t>
  </si>
  <si>
    <t>neos-807705</t>
  </si>
  <si>
    <t>342.40000000000003410605;342.39999999999997726263;342.40000000000003410605;342.40000000000003410605;342.40000000000003410605;342.40000000000003410605;342.40000000000003410605</t>
  </si>
  <si>
    <t>94986;71797;69420;66303;72550;99192;70853</t>
  </si>
  <si>
    <t>5131;3836;4032;4061;4132;5135;3923</t>
  </si>
  <si>
    <t>8;11;9;10;9;8;9</t>
  </si>
  <si>
    <t>257.957942;258.415601;258.204700;258.204700;258.204700;258.407145;258.204700</t>
  </si>
  <si>
    <t>260.890343;261.138754;262.722416;262.250360;262.181741;261.007410;262.181555</t>
  </si>
  <si>
    <t>0.161009;0.259376;0.145357;0.154226;0.160304;0.151729;0.154038</t>
  </si>
  <si>
    <t>15.862087;3.364294;5.120395;3.547242;2.857138;20.135353;8.382624</t>
  </si>
  <si>
    <t>15.909964;11.899006;11.078234;11.277644;13.849634;20.477796;13.299486</t>
  </si>
  <si>
    <t>342.40000000000009094947;342.39999999999997726263;342.40000000000003410605;342.40000000000003410605;342.39999999999997726263;342.40000000000003410605;342.40000000000003410605</t>
  </si>
  <si>
    <t>71490;55310;53359;60883;56252;53580;62119</t>
  </si>
  <si>
    <t>4475;3475;3698;3787;3503;3689;3856</t>
  </si>
  <si>
    <t>272.661322;272.661322;272.661322;272.661322;272.661322;272.661322;272.661322</t>
  </si>
  <si>
    <t>275.940417;275.940417;275.940417;275.940417;275.940417;275.940417;275.940417</t>
  </si>
  <si>
    <t>0.186820;0.188521;0.187643;0.187086;0.189079;0.187428;0.187573</t>
  </si>
  <si>
    <t>6.674970;2.861843;3.812149;4.134814;3.190231;3.815940;4.011935</t>
  </si>
  <si>
    <t>7.754382;5.971247;5.832981;6.387083;5.917282;5.813826;6.713030</t>
  </si>
  <si>
    <t>Thu Aug 22 19:47:12 2019</t>
  </si>
  <si>
    <t>neos-810326</t>
  </si>
  <si>
    <t>-44378.00000000000000000000;-44378.00000000000000000000;-44378.00000000000000000000;-44378.00000000000000000000;-44378.00000000000000000000;-44378.00000000000000000000;-44378.00000000000000000000</t>
  </si>
  <si>
    <t>-44378.00000000000000000000;-44382.00000000000000000000;-44381.00000000000000000000;-44378.00000000000000000000;-44378.00000000000000000000;-44382.00000000000000000000;-44382.00000000000000000000</t>
  </si>
  <si>
    <t>194887;293245;124304;63058;115030;176911;164003</t>
  </si>
  <si>
    <t>2350;3094;1513;752;1226;1813;2090</t>
  </si>
  <si>
    <t>34;28;43;35;34;28;20</t>
  </si>
  <si>
    <t>-45665.168440;-45681.435866;-45678.482195;-45587.102092;-45613.454826;-45585.690295;-45665.168440</t>
  </si>
  <si>
    <t>-45441.345597;-45467.241410;-45446.341460;-45448.074197;-45454.656110;-45440.050047;-45444.715772</t>
  </si>
  <si>
    <t>1.361038;1.230599;1.443455;1.331770;1.213339;1.295375;1.184608</t>
  </si>
  <si>
    <t>28.994978;41.148655;22.333790;12.580331;21.064248;26.839158;27.463510</t>
  </si>
  <si>
    <t>29.173855;42.400279;22.631917;14.250244;22.293892;28.927312;27.548575</t>
  </si>
  <si>
    <t>-44382.00000000000000000000;-44378.00000000000000000000;-44380.00000000000000000000;-44381.00000000000000000000;-44378.00000000000000000000;-44378.00000000000000000000;-44379.00000000000000000000</t>
  </si>
  <si>
    <t>127536;75146;109741;172593;71544;61189;170416</t>
  </si>
  <si>
    <t>1495;1021;1229;1972;882;782;2236</t>
  </si>
  <si>
    <t>43;33;35;44;38;43;26</t>
  </si>
  <si>
    <t>-45655.748745;-45667.364966;-45651.103607;-45656.016585;-45597.380176;-45658.484389;-45680.258065</t>
  </si>
  <si>
    <t>-45431.961563;-45427.904014;-45443.663493;-45448.086640;-45444.865129;-45439.003154;-45451.556481</t>
  </si>
  <si>
    <t>1.285627;1.245328;1.199831;1.361640;1.197477;1.430978;1.110918</t>
  </si>
  <si>
    <t>22.103677;13.761571;18.548695;25.075001;12.889648;11.582237;26.063716</t>
  </si>
  <si>
    <t>22.363653;15.038518;20.085031;25.315844;14.794549;13.272404;26.144001</t>
  </si>
  <si>
    <t>Thu Aug 22 19:33:35 2019</t>
  </si>
  <si>
    <t>neos-825075</t>
  </si>
  <si>
    <t>-272.00000000000000000000;-272.00000000000000000000;-272.00000000000000000000;-272.00000000000000000000;-272.00000000000000000000;-272.00000000000005684342;-272.00000000000000000000</t>
  </si>
  <si>
    <t>66571;33989;15273;125169;101414;154244;72520</t>
  </si>
  <si>
    <t>4274;1302;557;7998;8176;9729;4533</t>
  </si>
  <si>
    <t>5;11;7;6;5;6;6</t>
  </si>
  <si>
    <t>-292.000000;-292.000000;-292.000000;-292.000000;-292.000000;-292.000000;-292.000000</t>
  </si>
  <si>
    <t>0.147195;0.193235;0.153921;0.226575;0.202571;0.199441;0.207677</t>
  </si>
  <si>
    <t>0.360244;0.297422;0.262493;0.562718;0.754899;0.811172;0.440351</t>
  </si>
  <si>
    <t>3.895733;1.952688;0.946424;7.170747;5.845130;8.842038;4.363996</t>
  </si>
  <si>
    <t>-271.99999999999988631316;-272.00000000000000000000;-272.00000000000000000000;-272.00000000000000000000;-272.00000000000000000000;-272.00000000000000000000;-272.00000000000000000000</t>
  </si>
  <si>
    <t>2163;3346;2406;1885;5003;4608;1326</t>
  </si>
  <si>
    <t>123;169;76;33;372;345;40</t>
  </si>
  <si>
    <t>8;9;10;10;8;9;7</t>
  </si>
  <si>
    <t>-282.000000;-282.000000;-282.000000;-282.000000;-282.000000;-282.000000;-282.000000</t>
  </si>
  <si>
    <t>0.090215;0.117301;0.082095;0.113042;0.093210;0.086140;0.091836</t>
  </si>
  <si>
    <t>0.215065;0.176523;0.192938;0.143249;0.201296;0.173614;0.151694</t>
  </si>
  <si>
    <t>0.218643;0.234552;0.197568;0.150863;0.308040;0.276632;0.154675</t>
  </si>
  <si>
    <t>Thu Aug 22 19:36:43 2019</t>
  </si>
  <si>
    <t>neos-839859</t>
  </si>
  <si>
    <t>9809653.22430000081658363342;9809653.22430000081658363342;9809653.22430000081658363342;9809653.22430000081658363342;9809653.22430000081658363342;9809653.22430000081658363342;9809653.22430000081658363342</t>
  </si>
  <si>
    <t>9808711.86295982077717781067;9808711.86295982077717781067;9808711.86295982077717781067;9808711.86295982077717781067;9808711.86295982077717781067;9808711.86295982077717781067;9808711.86295982077717781067</t>
  </si>
  <si>
    <t>172447;172880;172447;172910;172908;172447;172447</t>
  </si>
  <si>
    <t>3945;3985;3945;3985;3985;3945;3945</t>
  </si>
  <si>
    <t>9373548.549459;9373548.549459;9373548.549459;9373548.549459;9373548.549459;9373548.549459;9373548.549459</t>
  </si>
  <si>
    <t>9390427.502361;9390427.502361;9390427.502361;9390427.502361;9390427.502361;9390427.502361;9390427.502361</t>
  </si>
  <si>
    <t>0.428412;0.429493;0.427003;0.431507;0.427653;0.429567;0.427900</t>
  </si>
  <si>
    <t>14.377773;14.339417;14.576873;14.383799;14.338340;14.359680;14.318406</t>
  </si>
  <si>
    <t>16.361906;16.297690;16.631543;16.354936;16.307727;16.354440;16.305208</t>
  </si>
  <si>
    <t>9809328.57049318775534629822;9808891.37493894621729850769;9808784.68251444585621356964;9808784.68251444585621356964;9808784.68251444585621356964;9808891.37493894621729850769;9809219.72798218019306659698</t>
  </si>
  <si>
    <t>166577;167559;168234;168231;168231;167555;166605</t>
  </si>
  <si>
    <t>2789;2739;2692;2692;2692;2739;2658</t>
  </si>
  <si>
    <t>9356170.922300;9356170.922300;9356170.922300;9356170.922300;9356170.922300;9356170.922300;9356170.922300</t>
  </si>
  <si>
    <t>9392520.823760;9392520.823760;9392520.823760;9392520.823760;9392520.823760;9392520.823760;9392520.823760</t>
  </si>
  <si>
    <t>0.410561;0.409604;0.414708;0.409973;0.410811;0.409778;0.415221</t>
  </si>
  <si>
    <t>7.915141;8.391087;7.766421;7.703966;7.695739;8.396035;7.766547</t>
  </si>
  <si>
    <t>13.454382;14.547463;13.169163;13.074040;13.055532;14.545759;13.281868</t>
  </si>
  <si>
    <t>Thu Aug 22 19:16:45 2019</t>
  </si>
  <si>
    <t>neos-847302</t>
  </si>
  <si>
    <t>0.08333333333333262094;0.12109452829030592502;0.12310405802193032099;0.11764705882352954891;0.13117604320516101923;0.09291909279693573442;0.08497090789329220240</t>
  </si>
  <si>
    <t>61247704;48679369;43793671;60754214;33723136;44125706;44521871</t>
  </si>
  <si>
    <t>190845;181613;147795;196588;118425;191597;186777</t>
  </si>
  <si>
    <t>8;9;7;8;10;10;10</t>
  </si>
  <si>
    <t>0.883096;1.198133;1.008191;1.027765;1.315175;2.271222;1.323927</t>
  </si>
  <si>
    <t>2.761482;4.915746;2.925341;4.459051;2.684964;7.787498;36.694621</t>
  </si>
  <si>
    <t>3600.000331;3600.000397;3600.000300;3600.000260;3600.001135;3600.000250;3600.000602</t>
  </si>
  <si>
    <t>0.09179528838342818076;0.10389610389610445806;0.12903225806452156554;0.16656370312814711143;0.10035211267605406715;0.13074744388954057106;0.15252892479474911003</t>
  </si>
  <si>
    <t>55575414;62480912;60987255;67861680;72788578;56234627;69042892</t>
  </si>
  <si>
    <t>181174;175031;172753;203479;246242;206390;190360</t>
  </si>
  <si>
    <t>8;7;12;10;5;9;8</t>
  </si>
  <si>
    <t>1.655618;1.233698;1.362820;1.070914;0.621313;0.923142;0.976458</t>
  </si>
  <si>
    <t>4.326159;5.024224;7.074481;4.939719;4.953053;4.648206;50.209988</t>
  </si>
  <si>
    <t>3600.000449;3600.000388;3600.000264;3600.000228;3600.000235;3600.000430;3600.000279</t>
  </si>
  <si>
    <t>neos-860300</t>
  </si>
  <si>
    <t>3201.00000000009640643839;3201.00000000000090949470;3201.00000000000000000000;3201.00000000000000000000;3201.00000000012005330063;3200.99999999999954525265;3201.00000000000136424205</t>
  </si>
  <si>
    <t>82603;57102;59424;64838;104060;61038;82577</t>
  </si>
  <si>
    <t>1100;720;796;1128;1264;761;1065</t>
  </si>
  <si>
    <t>33;33;50;33;33;33;33</t>
  </si>
  <si>
    <t>2567.542721;2567.542721;2567.542721;2567.542721;2567.542721;2567.542721;2567.542721</t>
  </si>
  <si>
    <t>2678.688258;2677.910317;2696.764092;2678.688258;2677.910317;2677.910317;2677.910317</t>
  </si>
  <si>
    <t>4.365128;4.473410;5.645425;4.370258;4.457240;4.462593;4.488293</t>
  </si>
  <si>
    <t>64.451798;28.284350;14.833227;13.131559;59.559098;23.625393;52.538026</t>
  </si>
  <si>
    <t>67.567258;35.228100;18.608472;19.587867;60.190750;32.821155;53.006954</t>
  </si>
  <si>
    <t>3200.99999999999954525265;3201.00000000000000000000;3200.99999999999954525265;3201.00000000000318323146;3201.00000000000818545232;3201.00000000000864019967;3201.00000000001318767318</t>
  </si>
  <si>
    <t>79012;162444;132779;104757;160869;140727;109167</t>
  </si>
  <si>
    <t>869;1737;1252;984;1516;1166;1127</t>
  </si>
  <si>
    <t>41;41;49;37;58;49;41</t>
  </si>
  <si>
    <t>2245.987717;2245.987717;2246.015153;2246.045422;2246.030543;2246.015153;2245.987717</t>
  </si>
  <si>
    <t>2309.668051;2309.668051;2310.050210;2305.444699;2305.023190;2310.050210;2309.668051</t>
  </si>
  <si>
    <t>1.493869;1.493083;1.738725;1.285828;1.984242;1.729772;1.485188</t>
  </si>
  <si>
    <t>22.865713;36.586515;37.667073;15.101353;34.774132;32.551664;29.250002</t>
  </si>
  <si>
    <t>24.287822;37.232480;38.379889;15.806020;35.181424;33.306056;29.953246</t>
  </si>
  <si>
    <t>Thu Aug 22 19:33:51 2019</t>
  </si>
  <si>
    <t>neos-862348</t>
  </si>
  <si>
    <t>96.73000000000007503331;96.73000000000001818989;96.72999995166667019930;96.72999998657893172549;96.73000000000001818989;96.72999999999996134648;96.72999996826564483854</t>
  </si>
  <si>
    <t>96.73000000000007503331;96.72999999999998976818;96.72999995166658493417;96.72999998657877540609;96.72999999999997555733;96.72999999999997555733;96.72999996826570168196</t>
  </si>
  <si>
    <t>27253;21498;20115;19576;18759;21433;24590</t>
  </si>
  <si>
    <t>662;702;567;551;544;593;659</t>
  </si>
  <si>
    <t>62;45;58;45;51;25;40</t>
  </si>
  <si>
    <t>82.043333;82.310000;82.015555;82.043333;83.531429;82.710000;81.960000</t>
  </si>
  <si>
    <t>93.200167;89.287963;92.933674;92.013023;89.050000;85.162869;92.004057</t>
  </si>
  <si>
    <t>1.998074;1.573379;1.644275;1.459285;1.505885;0.899188;1.317916</t>
  </si>
  <si>
    <t>12.194293;6.544611;7.325657;6.162742;2.095007;8.910417;9.991166</t>
  </si>
  <si>
    <t>12.199067;7.500105;7.326651;6.164672;5.515848;8.912488;9.992415</t>
  </si>
  <si>
    <t>96.73000000000001818989;96.72999999999998976818;96.73000000000001818989;96.73000000000001818989;96.73000000000004661160;96.72999971323528711764;96.73000000000001818989</t>
  </si>
  <si>
    <t>96.73000000000001818989;96.72999994666668044374;96.72333333333335758653;96.73000000000001818989;96.73000000000004661160;96.72999971323528711764;96.72545454545456777851</t>
  </si>
  <si>
    <t>5683;9138;19465;18669;17077;12595;8505</t>
  </si>
  <si>
    <t>205;466;878;863;808;571;409</t>
  </si>
  <si>
    <t>31;24;22;18;46;9;25</t>
  </si>
  <si>
    <t>93.126667;90.923542;92.376667;90.923542;92.626667;91.126667;90.938125</t>
  </si>
  <si>
    <t>94.368334;94.349048;94.455312;94.110181;94.509761;93.980000;94.386919</t>
  </si>
  <si>
    <t>0.476077;0.229068;0.334963;0.255729;0.440724;0.153113;0.351417</t>
  </si>
  <si>
    <t>0.787114;0.716857;0.613616;0.436139;0.635486;2.392351;0.825861</t>
  </si>
  <si>
    <t>0.860143;0.954360;1.659910;1.378248;1.560251;2.415622;0.989210</t>
  </si>
  <si>
    <t>Thu Aug 22 19:24:47 2019</t>
  </si>
  <si>
    <t>neos-880324</t>
  </si>
  <si>
    <t>108.66999999999865167410;108.66999999999984538590;108.66999999999973169906;108.66999999999971748821;108.66999999999956116881;108.66999999999873693923;108.66999999999977433163</t>
  </si>
  <si>
    <t>5831;7550;7322;10053;7266;8811;6519</t>
  </si>
  <si>
    <t>271;418;540;514;366;457;462</t>
  </si>
  <si>
    <t>21;19;21;22;20;20;17</t>
  </si>
  <si>
    <t>56.670000;56.670000;56.670000;56.670000;56.670000;56.670000;56.670000</t>
  </si>
  <si>
    <t>64.778108;66.045000;64.778108;64.170000;64.170000;64.778108;64.778108</t>
  </si>
  <si>
    <t>0.084632;0.087634;0.084417;0.100364;0.095512;0.092350;0.069288</t>
  </si>
  <si>
    <t>0.139928;0.128984;0.211860;0.243001;0.200591;0.238855;0.114508</t>
  </si>
  <si>
    <t>0.180064;0.210648;0.217902;0.270015;0.201847;0.246640;0.192737</t>
  </si>
  <si>
    <t>108.67000000000001591616;108.67000000000000170530;108.67000000000003012701;108.67000000000000170530;108.67000000000000170530;108.67000000000001591616;108.67000000000000170530</t>
  </si>
  <si>
    <t>9708;9577;9776;13691;10629;7600;8650</t>
  </si>
  <si>
    <t>499;531;601;700;572;478;502</t>
  </si>
  <si>
    <t>13;28;14;16;14;12;11</t>
  </si>
  <si>
    <t>61.072661;61.072661;61.072661;61.072661;61.072661;61.072661;64.170000</t>
  </si>
  <si>
    <t>69.170000;69.984878;69.170000;69.170000;69.170000;69.170000;69.170000</t>
  </si>
  <si>
    <t>0.039998;0.067659;0.039213;0.053641;0.040090;0.037794;0.036194</t>
  </si>
  <si>
    <t>0.106927;0.172170;0.159988;0.202946;0.143970;0.113942;0.108320</t>
  </si>
  <si>
    <t>0.178362;0.199812;0.180964;0.245594;0.189741;0.140621;0.158868</t>
  </si>
  <si>
    <t>Thu Aug 22 19:13:56 2019</t>
  </si>
  <si>
    <t>neos-886822</t>
  </si>
  <si>
    <t>28755.00000000000000000000;28755.00000000000000000000;28755.00000000000000000000;28755.00000000000000000000;28755.00000000000000000000;28755.00000000000000000000;28755.00000000000000000000</t>
  </si>
  <si>
    <t>28755.00000000000000000000;28755.00000000000000000000;28755.00000000000000000000;28755.00000000000000000000;28753.68284298976868740283;28754.06180442696495447308;28752.17400317596184322610</t>
  </si>
  <si>
    <t>2322338;2295404;1359739;2701808;1844300;2162689;1124013</t>
  </si>
  <si>
    <t>23323;21798;15167;23035;23585;30666;11697</t>
  </si>
  <si>
    <t>3383.583280;3383.583280;3383.583280;3383.583280;3383.583280;3383.583280;3383.583280</t>
  </si>
  <si>
    <t>3634.325003;3634.325003;3634.325003;3634.325003;3634.325003;3634.325003;3634.325003</t>
  </si>
  <si>
    <t>0.324675;0.323885;0.322962;0.325921;0.324364;0.319200;0.325485</t>
  </si>
  <si>
    <t>187.709848;177.927294;55.455463;202.910155;164.021796;173.169417;48.085662</t>
  </si>
  <si>
    <t>187.852936;177.996645;55.523707;202.942037;164.292663;175.413209;48.122920</t>
  </si>
  <si>
    <t>28755.00000000000000000000;28755.00000000000000000000;28755.00000000000000000000;28755.00000000000000000000;28753.35158242926627281122;28755.00000000000000000000;28755.00000000000000000000</t>
  </si>
  <si>
    <t>1024899;2320094;2373275;952633;1118503;1039036;1014842</t>
  </si>
  <si>
    <t>11701;21954;49590;11790;13372;11228;10819</t>
  </si>
  <si>
    <t>3430.641366;3430.641366;3430.641366;3430.641366;3430.641366;3430.641366;3430.641366</t>
  </si>
  <si>
    <t>3614.641025;3614.641025;3614.641025;3614.641025;3614.641025;3614.641025;3614.641025</t>
  </si>
  <si>
    <t>0.509849;0.523841;0.510692;0.494077;0.499252;0.508387;0.497186</t>
  </si>
  <si>
    <t>44.194964;164.150534;172.279276;40.401727;46.220556;44.497172;43.190703</t>
  </si>
  <si>
    <t>44.255596;164.171112;172.483689;40.457098;46.283010;44.527541;43.235205</t>
  </si>
  <si>
    <t>Wed Aug 28 21:08:07 2019</t>
  </si>
  <si>
    <t>neos-892255</t>
  </si>
  <si>
    <t>14.00000000000000000000;14.00000000000000000000;14.00000000000000000000;14.00000000000000000000;14.00000000000000000000;14.00000000000000000000;14.00000000000000000000</t>
  </si>
  <si>
    <t>14.00000000000000177636;14.00000000000000000000;14.00000000000000177636;14.00000000000000000000;14.00000000000000000000;14.00000000000000000000;14.00000000000000000000</t>
  </si>
  <si>
    <t>1061342;1905100;920854;1068663;1313786;900078;727579</t>
  </si>
  <si>
    <t>3467;7084;3210;4283;4968;2960;2552</t>
  </si>
  <si>
    <t>8;7;10;7;9;9;7</t>
  </si>
  <si>
    <t>11.000000;11.000000;11.000000;11.000000;11.000000;11.000000;11.000000</t>
  </si>
  <si>
    <t>0.592380;0.414850;0.812354;0.488421;0.731075;0.557215;0.543601</t>
  </si>
  <si>
    <t>50.244427;117.863497;37.007952;0.504182;67.886710;41.201985;31.344867</t>
  </si>
  <si>
    <t>75.311555;132.055763;65.523577;72.873120;91.859967;63.924277;50.816841</t>
  </si>
  <si>
    <t>297703;233201;123630;543661;783193;121975;257148</t>
  </si>
  <si>
    <t>920;688;452;1688;2630;510;799</t>
  </si>
  <si>
    <t>7;6;7;8;8;12;10</t>
  </si>
  <si>
    <t>0.430286;0.481357;0.397020;0.457551;0.394698;0.617601;0.628852</t>
  </si>
  <si>
    <t>10.973961;8.211517;1.106680;36.371044;53.778495;0.655782;9.798109</t>
  </si>
  <si>
    <t>14.510686;11.359882;5.387471;38.152343;54.357200;5.295862;12.721586</t>
  </si>
  <si>
    <t>Thu Aug 22 19:45:04 2019</t>
  </si>
  <si>
    <t>neos-906865</t>
  </si>
  <si>
    <t>3174.99996146546573072555;3174.99997232020950832521;3174.99996305747890801285;3174.99996562857086246368;3174.99998480286558333319;3174.99996658333338928060;3175.00000000000000000000</t>
  </si>
  <si>
    <t>3174.99996146546573072555;3174.99997232020950832521;3174.82408551443222677335;3174.79767326408409644500;3174.92776442456215590937;3174.99996658333338928060;3174.71428571428532450227</t>
  </si>
  <si>
    <t>328507;83261;220043;149236;224233;321286;132203</t>
  </si>
  <si>
    <t>16561;4460;12985;8373;12474;14347;7889</t>
  </si>
  <si>
    <t>11;9;8;7;9;10;9</t>
  </si>
  <si>
    <t>2503.193272;2506.889545;2507.106327;2513.013333;2553.899523;2520.319873;2493.181510</t>
  </si>
  <si>
    <t>2562.719232;2680.497251;2546.253521;2704.838346;2585.078795;2541.441518;2636.809947</t>
  </si>
  <si>
    <t>0.124942;0.098177;0.082862;0.085846;0.111265;0.107744;0.109464</t>
  </si>
  <si>
    <t>5.927415;6.011021;10.222232;0.135446;14.206931;21.117551;0.143609</t>
  </si>
  <si>
    <t>28.703255;7.196036;21.699248;13.578589;17.640522;24.981302;11.916430</t>
  </si>
  <si>
    <t>3174.99999939999997877749;3174.99999309941540559521;3174.99999999999954525265;3175.00000000000000000000;3174.99989527998923222185;3174.99997820833368677995;3174.99998990377662266837</t>
  </si>
  <si>
    <t>3174.99993486896528338548;3174.71428571428532450227;3174.99999999999954525265;3175.00000000000000000000;3174.99989527998923222185;3174.99997820833368677995;3174.99998990377662266837</t>
  </si>
  <si>
    <t>179966;101365;201309;261426;310387;108952;718853</t>
  </si>
  <si>
    <t>10057;4344;10417;12485;16978;5400;22025</t>
  </si>
  <si>
    <t>12;7;12;8;6;7;10</t>
  </si>
  <si>
    <t>2547.214009;2583.135110;2533.387458;2541.401587;2531.843551;2541.648813;2546.183041</t>
  </si>
  <si>
    <t>2633.741013;2630.948423;2635.709646;2617.198005;2582.983495;2633.153637;2595.339801</t>
  </si>
  <si>
    <t>0.134815;0.097191;0.122460;0.096021;0.083464;0.094130;0.094661</t>
  </si>
  <si>
    <t>17.235119;6.153029;2.153781;0.272925;25.572018;9.001306;33.263738</t>
  </si>
  <si>
    <t>17.443909;8.595241;17.855761;22.059963;26.079613;10.057511;48.461891</t>
  </si>
  <si>
    <t>Thu Aug 22 19:22:25 2019</t>
  </si>
  <si>
    <t>neos-911880</t>
  </si>
  <si>
    <t>54.75999992619465217558;54.75999996999999552827;54.75999999999999801048;54.75999999999994116706;54.75999954090049470778;54.75999999999996958877;54.75999991209647532742</t>
  </si>
  <si>
    <t>54.73999999079652667433;54.75459837877675539630;54.75677787575232713380;54.75452771725978351469;54.74999982871721471156;54.75663421418637000215;54.73999991170330048362</t>
  </si>
  <si>
    <t>96790301;1919399;142382;6226633;85688380;221921;77889635</t>
  </si>
  <si>
    <t>6381542;142263;11609;515218;7665030;19570;8502599</t>
  </si>
  <si>
    <t>6;4;6;6;6;6;6</t>
  </si>
  <si>
    <t>23.260000;23.260000;23.260000;23.260000;23.260000;23.260000;23.260000</t>
  </si>
  <si>
    <t>0.071936;0.044219;0.064166;0.054575;0.072274;0.061454;0.052565</t>
  </si>
  <si>
    <t>2935.130193;17.414141;6.916376;8.093319;13.307258;7.362248;6.915912</t>
  </si>
  <si>
    <t>3600.000243;78.523806;7.141489;258.563983;3600.000203;9.604182;3600.000401</t>
  </si>
  <si>
    <t>55.53000000000000113687;54.75999999999999801048;54.75999997231289029287;54.75999989968833148168;54.75999909744948013213;54.75999985475937137380;54.76000000000000511591</t>
  </si>
  <si>
    <t>54.75999999999999090505;54.75544281814448765999;54.70250000000014267698;54.73791663606511548323;54.75453749315963847266;54.75320813771526218261;54.74680000000017088269</t>
  </si>
  <si>
    <t>98246;154275;73525379;82757851;20224738;87003239;86384495</t>
  </si>
  <si>
    <t>11144;20519;6864430;6088082;820787;4955076;8177796</t>
  </si>
  <si>
    <t>4;4;4;4;6;4;4</t>
  </si>
  <si>
    <t>0.041305;0.052918;0.037343;0.041309;0.059666;0.036821;0.046396</t>
  </si>
  <si>
    <t>4.031379;7.135099;487.046631;159.022653;151.291972;1336.957104;5.257194</t>
  </si>
  <si>
    <t>4.320309;7.296782;3600.000599;3600.000412;600.643683;3600.000417;3600.000248</t>
  </si>
  <si>
    <t>Thu Aug 29 20:35:06 2019</t>
  </si>
  <si>
    <t>neos-916792</t>
  </si>
  <si>
    <t>31.87102299095509749804;31.87039837087498383994;31.87039837087498383994;31.87039837087498383994;31.87039837087498383994;31.87039837087498383994;31.87039837087498383994</t>
  </si>
  <si>
    <t>31.86784838013452869632;31.86722488110454776233;31.86728204192301916464;31.86722776975669191302;31.86735396229072492247;31.86732922423218639096;31.86721587727194204831</t>
  </si>
  <si>
    <t>798254;924442;1038430;1102526;864665;1737989;2093640</t>
  </si>
  <si>
    <t>68048;76627;95404;79766;80448;142935;194098</t>
  </si>
  <si>
    <t>56;70;68;68;44;64;76</t>
  </si>
  <si>
    <t>26.283217;26.283217;26.283217;26.313251;26.283217;26.283217;26.283217</t>
  </si>
  <si>
    <t>26.518554;26.580664;26.562057;26.580793;26.488658;26.547959;26.546328</t>
  </si>
  <si>
    <t>3.849187;4.280183;4.234438;4.384153;2.959228;4.341290;4.774661</t>
  </si>
  <si>
    <t>123.017090;153.835631;126.814975;108.874707;127.792377;314.156126;519.961439</t>
  </si>
  <si>
    <t>197.065698;202.407479;218.870568;248.506387;163.488003;321.104757;596.815279</t>
  </si>
  <si>
    <t>31.87039837087498383994;31.87039837087498383994;31.87039837087498383994;31.87039837087498383994;31.87039837087498383994;31.87039837087498383994;31.87039837087498383994</t>
  </si>
  <si>
    <t>31.86724181898566854443;31.86732475667879072034;31.86750490605410490730;31.86724730045003894929;31.86724275274404050151;31.86728296834136031634;31.86726082634296730589</t>
  </si>
  <si>
    <t>882899;925200;935080;766706;1081236;1123738;1357409</t>
  </si>
  <si>
    <t>75434;90519;75962;57236;101496;85567;128466</t>
  </si>
  <si>
    <t>68;48;72;56;56;78;74</t>
  </si>
  <si>
    <t>26.283217;26.415612;26.283217;26.283217;26.283217;26.283217;26.300758</t>
  </si>
  <si>
    <t>26.571282;26.544017;26.538483;26.555736;26.537243;26.573575;26.612209</t>
  </si>
  <si>
    <t>4.818366;3.147297;4.897955;3.744809;3.919824;5.458155;5.001722</t>
  </si>
  <si>
    <t>119.279288;174.471421;165.479112;20.429400;177.929556;175.075459;265.586893</t>
  </si>
  <si>
    <t>161.999953;181.678251;171.696849;166.573790;212.256620;209.306650;296.880016</t>
  </si>
  <si>
    <t>Thu Aug 29 02:09:10 2019</t>
  </si>
  <si>
    <t>neos-942830</t>
  </si>
  <si>
    <t>16.00000000000000000000;16.00000000000000000000;15.99999974999999885483;15.99999999999999822364;16.00000000000000710543;16.00000000000365574238;15.99999999999999467093</t>
  </si>
  <si>
    <t>15.00000000000004263256;15.00000000000004263256;15.99999949999999415695;15.00000000000007105427;15.00000000000004085621;15.00000000000004263256;14.74999999999997868372</t>
  </si>
  <si>
    <t>39556474;40164379;38110894;38709239;32847313;33813562;35965235</t>
  </si>
  <si>
    <t>510547;539939;553589;558733;449253;534180;429537</t>
  </si>
  <si>
    <t>16;16;13;13;12;11;15</t>
  </si>
  <si>
    <t>12.333333;12.333333;12.333333;12.000000;12.000000;12.000000;12.500000</t>
  </si>
  <si>
    <t>13.000000;13.000000;13.000000;13.000000;13.500000;12.500000;13.000000</t>
  </si>
  <si>
    <t>1.117136;1.166785;1.173228;1.043508;2.345715;1.964715;1.107249</t>
  </si>
  <si>
    <t>14.666733;11.695437;2022.015301;29.971740;26.123842;33.850884;32.945132</t>
  </si>
  <si>
    <t>3600.001180;3600.000384;3062.485459;3600.009736;3600.000396;3600.000321;3600.000638</t>
  </si>
  <si>
    <t>16.00000000000000000000;16.00000000000000000000;15.99999949999999948602;15.99999999999999822364;16.00000000000000000000;15.99999975000001484204;15.99999950000000126238</t>
  </si>
  <si>
    <t>15.00000000000004618528;15.00000000000004440892;15.00000000000003552714;15.00000000000004263256;15.32716049382717748983;15.99999975000001484204;15.20000000000000994760</t>
  </si>
  <si>
    <t>40543398;45563690;50320853;47950098;54452945;49687631;54141745</t>
  </si>
  <si>
    <t>497442;529273;575970;646635;712406;659532;719357</t>
  </si>
  <si>
    <t>10;16;13;12;16;11;10</t>
  </si>
  <si>
    <t>12.750000;13.000000;12.500000;12.250000;12.250000;12.500000;12.833333</t>
  </si>
  <si>
    <t>13.500000;13.166667;13.000000;13.000000;12.750000;13.000000;12.833333</t>
  </si>
  <si>
    <t>1.438834;1.881525;0.854233;0.705591;0.918164;0.645530;0.720369</t>
  </si>
  <si>
    <t>54.567685;162.464427;253.044222;17.419943;53.052824;63.435119;463.627298</t>
  </si>
  <si>
    <t>3600.005204;3600.000996;3600.000282;3600.000404;3600.000574;3231.989969;3600.000232</t>
  </si>
  <si>
    <t>Sat Aug 31 00:30:01 2019</t>
  </si>
  <si>
    <t>neos-955215</t>
  </si>
  <si>
    <t>446.50000000000000000000;446.50000000000000000000;446.50000000000000000000;446.49999887407409460138;446.50000000000000000000;446.49999935323148747557;446.50000000000005684342</t>
  </si>
  <si>
    <t>445.46861201361411985999;446.45535625677575808368;446.45535982098186877920;446.45535420098849499482;446.45535672997789333749;445.58518518518548034990;445.52556229727758818626</t>
  </si>
  <si>
    <t>47684397;33042309;11615873;41432095;30958115;43677821;51018595</t>
  </si>
  <si>
    <t>5643558;3140295;1291820;3328800;3419352;6038597;5683675</t>
  </si>
  <si>
    <t>21;21;18;23;18;23;25</t>
  </si>
  <si>
    <t>275.015000;338.842517;309.315000;291.688502;289.679000;269.640000;240.277055</t>
  </si>
  <si>
    <t>430.250362;430.355000;410.740000;424.605000;438.089251;410.738625;420.241078</t>
  </si>
  <si>
    <t>0.189189;0.138805;0.138058;0.169113;0.142229;0.174696;0.192058</t>
  </si>
  <si>
    <t>15.475678;8.020669;7.520627;969.610126;3.684225;2812.905000;11.746249</t>
  </si>
  <si>
    <t>3600.000427;2497.521896;892.102701;2762.084284;2465.753713;3600.000402;3600.000457</t>
  </si>
  <si>
    <t>446.50000000000000000000;446.50000000000000000000;446.50000000000000000000;446.50000000000000000000;446.50000000000000000000;446.49999940869565762114;446.50000000000000000000</t>
  </si>
  <si>
    <t>446.45555555555552018632;446.45625000000001136868;446.45536343638383414145;446.45535714285711037519;446.45570228091230546852;446.45544554455454999697;446.45633656509693309999</t>
  </si>
  <si>
    <t>204474;328491;142313;1648180;173347;162934;144891</t>
  </si>
  <si>
    <t>16644;22941;13319;144326;15129;16341;14935</t>
  </si>
  <si>
    <t>7;7;7;7;7;7;8</t>
  </si>
  <si>
    <t>426.269744;425.915033;425.877369;425.865407;425.836921;426.336794;425.765223</t>
  </si>
  <si>
    <t>442.353066;441.524808;441.503324;441.753779;441.866761;442.049604;441.668477</t>
  </si>
  <si>
    <t>0.058110;0.052751;0.053428;0.059536;0.057470;0.068496;0.059582</t>
  </si>
  <si>
    <t>1.396623;2.205259;1.952800;2.108444;1.510563;5.391312;2.226357</t>
  </si>
  <si>
    <t>13.967018;22.330093;11.981938;108.088748;13.150752;12.871573;12.093129</t>
  </si>
  <si>
    <t>Fri Aug 23 00:46:09 2019</t>
  </si>
  <si>
    <t>newdano</t>
  </si>
  <si>
    <t>65.66666666666667140362;65.66666666666667140362;65.66661067966406051255;65.66233766233766289133;65.66666666666667140362;65.66664401784274218699;65.66665934663737402843</t>
  </si>
  <si>
    <t>48806006;43559709;42761999;38749426;46117372;38180696;52306245</t>
  </si>
  <si>
    <t>1917615;1744142;1517060;1396659;1790885;1396305;2008286</t>
  </si>
  <si>
    <t>11;10;10;10;11;10;11</t>
  </si>
  <si>
    <t>15.903173;16.020844;15.858805;15.828284;15.775989;16.166253;15.700129</t>
  </si>
  <si>
    <t>17.243338;17.254930;17.229139;17.209432;17.229572;17.245075;17.225117</t>
  </si>
  <si>
    <t>0.249396;0.286876;0.283939;0.237023;0.263724;0.247904;0.267069</t>
  </si>
  <si>
    <t>916.188891;837.833729;89.797177;366.944226;778.854629;552.721173;361.518026</t>
  </si>
  <si>
    <t>1219.107050;1087.459649;912.786974;827.081972;1129.610644;810.353942;1115.688365</t>
  </si>
  <si>
    <t>65.66664534658137597489;65.66153846153845563549;65.66666666666667140362;65.66231897626612123986;65.66265060240964146487;65.66660934643738301020;65.66666666666667140362</t>
  </si>
  <si>
    <t>42645487;39662046;41141203;38067941;47250289;48360221;40482485</t>
  </si>
  <si>
    <t>1605683;1652028;1638372;1557765;1943382;2024219;1570993</t>
  </si>
  <si>
    <t>10;11;10;10;10;10;13</t>
  </si>
  <si>
    <t>15.786553;15.586769;15.849579;15.598038;15.734209;15.643009;15.628498</t>
  </si>
  <si>
    <t>17.166201;17.181385;17.241732;17.155287;17.224546;17.209099;17.253207</t>
  </si>
  <si>
    <t>0.223410;0.235251;0.222509;0.251031;0.225184;0.216457;0.263218</t>
  </si>
  <si>
    <t>314.634916;670.382670;647.795350;643.858809;514.579435;594.804256;499.265975</t>
  </si>
  <si>
    <t>831.261582;881.989800;911.053047;837.319604;909.081983;1053.180500;871.557618</t>
  </si>
  <si>
    <t>Thu Aug 29 06:20:32 2019</t>
  </si>
  <si>
    <t>ns1208400</t>
  </si>
  <si>
    <t>2.00000000000000000000;2.00000000000000000000;2.00000000000000000000;2.00000000000000000000;2.00000000000000000000;2.00000000000000000000;2.00000000000000000000</t>
  </si>
  <si>
    <t>149767;57578;192796;40004;146338;41471;164869</t>
  </si>
  <si>
    <t>519;2;521;1;519;1;523</t>
  </si>
  <si>
    <t>11;36;12;29;10;20;13</t>
  </si>
  <si>
    <t>0.000000;1.000000;0.000000;1.055556;0.000000;1.037037;0.000000</t>
  </si>
  <si>
    <t>6.081394;9.348147;6.217995;6.552694;4.936488;6.757463;7.252352</t>
  </si>
  <si>
    <t>21.347885;9.415596;27.242377;6.553046;21.337673;6.757815;24.873226</t>
  </si>
  <si>
    <t>45987;34550;53454;214757;200796;184917;25417</t>
  </si>
  <si>
    <t>1;1;1;520;519;521;1</t>
  </si>
  <si>
    <t>24;18;25;10;12;10;18</t>
  </si>
  <si>
    <t>1.000000;0.933333;1.062500;0.000000;0.000000;0.000000;1.066667</t>
  </si>
  <si>
    <t>7.381086;5.574105;8.678294;6.148203;6.327415;5.358217;4.203093</t>
  </si>
  <si>
    <t>7.420944;5.623020;8.678637;30.468262;28.602594;25.995652;4.203404</t>
  </si>
  <si>
    <t>Thu Aug 22 19:26:48 2019</t>
  </si>
  <si>
    <t>ns1606230</t>
  </si>
  <si>
    <t>21.00000000000000000000;21.00000000000000000000;21.00000000000000000000;21.00000000000000000000;22.00000000000000000000;21.00000000000000000000;23.00000000000000000000</t>
  </si>
  <si>
    <t>21.00000000000000000000;21.00000000000000000000;21.00000000000000000000;21.00000000000000000000;21.00000000000000000000;21.00000000000000000000;21.00000000000000000000</t>
  </si>
  <si>
    <t>575948;493106;1798034;579359;563941;735711;690792</t>
  </si>
  <si>
    <t>536;537;4633;541;537;536;545</t>
  </si>
  <si>
    <t>55;64;56;33;64;57;37</t>
  </si>
  <si>
    <t>13.464087;13.421801;13.526300;14.503786;14.388217;14.478340;14.514737</t>
  </si>
  <si>
    <t>16.221423;17.697222;16.293736;16.912549;16.861111;16.413637;15.782033</t>
  </si>
  <si>
    <t>29.827691;37.886235;32.366233;22.818157;41.384554;45.077686;31.161752</t>
  </si>
  <si>
    <t>47.149769;60.510611;57.649520;54.190829;74.488376;52.386805;102.624925</t>
  </si>
  <si>
    <t>157.642057;128.243052;581.190201;154.528681;148.436105;194.248127;200.145102</t>
  </si>
  <si>
    <t>21.00000000000000000000;21.00000000000000000000;21.00000000000000000000;22.00000000000000000000;21.00000000000000000000;21.00000000000000000000;22.00000000000000000000</t>
  </si>
  <si>
    <t>21.00000000000000000000;21.00000000000000000000;21.00000000000000000000;21.00000000000001421085;21.00000000000000000000;21.00000000000000000000;21.00000000000000000000</t>
  </si>
  <si>
    <t>651105;655372;666620;602228;642971;717188;725032</t>
  </si>
  <si>
    <t>545;539;537;533;545;539;539</t>
  </si>
  <si>
    <t>33;42;30;36;59;23;52</t>
  </si>
  <si>
    <t>14.425531;13.522283;13.488368;14.490495;13.487198;14.478340;14.413430</t>
  </si>
  <si>
    <t>15.968779;15.957675;15.717611;16.179808;17.716667;15.681173;16.383605</t>
  </si>
  <si>
    <t>25.902007;30.479386;33.158877;32.566836;41.341699;22.537100;40.840678</t>
  </si>
  <si>
    <t>72.819126;75.633592;71.744602;63.191235;65.382281;42.009249;52.604233</t>
  </si>
  <si>
    <t>174.508079;173.413070;177.226112;155.783262;167.151679;187.979268;183.418676</t>
  </si>
  <si>
    <t>Thu Aug 29 14:05:24 2019</t>
  </si>
  <si>
    <t>ns1688347</t>
  </si>
  <si>
    <t>27.00000000000000000000;27.00000000000000000000;28.00000000000000000000;27.00000000000000000000;27.00000000000000000000;27.00000000000000000000;26.99999450000000322802</t>
  </si>
  <si>
    <t>27.00000000000000000000;27.00000000000000000000;27.00000000000000000000;27.00000000000000000000;27.00000000000000000000;27.00000000000000000000;26.99999450000000322802</t>
  </si>
  <si>
    <t>982428;328220;439504;2283609;573469;726746;454702</t>
  </si>
  <si>
    <t>5953;1554;1777;11275;1803;1623;1483</t>
  </si>
  <si>
    <t>44;26;34;38;24;27;29</t>
  </si>
  <si>
    <t>12.010870;12.010870;12.010870;13.000239;13.000395;12.010870;12.010000</t>
  </si>
  <si>
    <t>14.666667;15.000000;14.501109;14.404959;15.002370;15.000000;15.000000</t>
  </si>
  <si>
    <t>3.715141;3.056676;3.075266;3.539930;2.702431;3.509440;3.055302</t>
  </si>
  <si>
    <t>138.602781;33.562814;47.061759;450.642979;84.184734;110.423103;69.279835</t>
  </si>
  <si>
    <t>144.189787;58.111314;91.176579;458.512851;107.484536;118.193790;91.678659</t>
  </si>
  <si>
    <t>27.00000000000000000000;27.00000000000000000000;27.00000000000000000000;27.00000000000000000000;27.00000000000000000000;27.00000000000000000000;27.00000000000000000000</t>
  </si>
  <si>
    <t>193781;170932;99217;147631;182783;158300;98067</t>
  </si>
  <si>
    <t>1012;1208;617;1103;1131;892;630</t>
  </si>
  <si>
    <t>16;10;11;16;12;10;8</t>
  </si>
  <si>
    <t>23.000000;23.000000;23.000000;23.000000;23.000000;23.000000;23.000000</t>
  </si>
  <si>
    <t>2.220464;1.269342;0.713457;1.889538;1.092482;1.162286;1.317577</t>
  </si>
  <si>
    <t>18.007523;14.396341;8.729400;13.929610;14.325713;13.997348;12.973132</t>
  </si>
  <si>
    <t>18.565629;15.063568;11.055275;14.430961;16.688004;16.139339;13.130844</t>
  </si>
  <si>
    <t>Thu Aug 22 19:36:21 2019</t>
  </si>
  <si>
    <t>ns1830653</t>
  </si>
  <si>
    <t>20622.00000000000000000000;20622.00000000000000000000;20621.99975000000995351002;20622.00000000000000000000;20622.00000000000000000000;20622.00000000000000000000;20622.00000000000000000000</t>
  </si>
  <si>
    <t>20621.99949999999080318958;20622.00000000000000000000;20621.99925000000803265721;20621.99966666666659875773;20620.49983333333511836827;20622.00000000000000000000;20622.00000000000000000000</t>
  </si>
  <si>
    <t>1601185;1910154;2247546;1161293;2050060;2071733;1239925</t>
  </si>
  <si>
    <t>12639;13787;15538;7678;14946;14519;9440</t>
  </si>
  <si>
    <t>35;30;27;48;22;27;37</t>
  </si>
  <si>
    <t>7859.000000;7609.000000;7942.333333;7749.666667;7583.000000;7531.500000;7859.000000</t>
  </si>
  <si>
    <t>10288.666667;9788.666667;10269.999625;10888.909091;9122.000000;10010.888889;11122.000000</t>
  </si>
  <si>
    <t>3.210551;2.727388;2.256631;3.848177;2.366989;2.012652;3.362031</t>
  </si>
  <si>
    <t>143.024304;175.165556;212.785584;63.335927;186.471679;112.495384;117.953601</t>
  </si>
  <si>
    <t>143.298913;179.645472;222.367721;114.573361;212.483821;199.161038;119.591901</t>
  </si>
  <si>
    <t>20622.00000000000000000000;20622.00000000000000000000;20622.00000000000000000000;20621.99999999999636202119;20622.00000000000000000000;21622.00000000000000000000;20621.99933333333319751546</t>
  </si>
  <si>
    <t>20622.00000000000000000000;20622.00000000000000000000;20622.00000000000000000000;20621.99999999999636202119;20620.32214765100798103958;20622.00000000000000000000;20620.50000000000000000000</t>
  </si>
  <si>
    <t>955022;1872005;1058297;663624;1208086;1366404;1763743</t>
  </si>
  <si>
    <t>9130;15107;8438;6032;10256;10500;15512</t>
  </si>
  <si>
    <t>22;18;23;21;33;13;32</t>
  </si>
  <si>
    <t>8622.000000;9622.000000;8705.333333;9372.000000;9517.333333;9122.000000;9122.000000</t>
  </si>
  <si>
    <t>9872.000000;10957.750000;10822.000000;10621.999750;11184.500000;10543.500000;10955.333333</t>
  </si>
  <si>
    <t>1.397958;0.982365;1.211211;1.094163;1.562304;0.848191;1.409884</t>
  </si>
  <si>
    <t>51.010940;183.914427;85.765106;34.167523;94.385924;91.218028;84.006644</t>
  </si>
  <si>
    <t>75.400038;185.061679;88.738505;53.728833;100.976318;118.752680;141.588072</t>
  </si>
  <si>
    <t>Thu Aug 29 01:45:56 2019</t>
  </si>
  <si>
    <t>ns2081729</t>
  </si>
  <si>
    <t>8.99999999999988276045;8.99999999999988631316;8.99999999999988631316;8.99999999999975486276;8.99999999999988631316;8.99999999999988631316;8.99999999999988631316</t>
  </si>
  <si>
    <t>8.99999999999988276045;8.59999999999992148503;8.99999999999988631316;8.99999999999975486276;8.99999999999988631316;8.99999999999988631316;7.49999999999989519495</t>
  </si>
  <si>
    <t>26816102;79318908;12623505;11008226;7034146;8347242;83870962</t>
  </si>
  <si>
    <t>2047111;6180524;1234202;1062180;704324;806902;6667794</t>
  </si>
  <si>
    <t>14;11;12;12;11;12;10</t>
  </si>
  <si>
    <t>4.600000;4.600000;4.600000;4.600000;4.600000;4.600000;4.600000</t>
  </si>
  <si>
    <t>0.177975;0.172334;0.154456;0.149039;0.154445;0.152804;0.117689</t>
  </si>
  <si>
    <t>2.193999;1.056943;1.118059;2.079419;1.186564;2.122449;1.971280</t>
  </si>
  <si>
    <t>1176.376856;3600.000361;640.755254;549.030185;323.634509;395.418398;3600.000362</t>
  </si>
  <si>
    <t>9.00000000000000177636;9.00000000000000532907;9.00000000000000177636;8.99999999999999289457;9.00000000000000000000;9.00000000000001243450;9.00000000000000532907</t>
  </si>
  <si>
    <t>3702648;11637638;11676557;10453299;17667335;2423508;32362732</t>
  </si>
  <si>
    <t>292872;930677;887429;834377;1347268;216046;2655948</t>
  </si>
  <si>
    <t>12;14;12;12;12;12;12</t>
  </si>
  <si>
    <t>0.173416;0.207523;0.178825;0.173954;0.175913;0.180989;0.187081</t>
  </si>
  <si>
    <t>1.467701;2.312653;1.930710;2.346189;1.703039;1.888680;2.505596</t>
  </si>
  <si>
    <t>160.917884;492.001709;468.296388;447.646705;724.493768;103.258646;1436.833300</t>
  </si>
  <si>
    <t>Thu Aug 29 17:14:02 2019</t>
  </si>
  <si>
    <t>ns894788</t>
  </si>
  <si>
    <t>7.00000000000000000000;7.00000000000000000000;7.00000000000000000000;7.00000000000000000000;7.00000000000000000000;7.00000000000000000000;7.00000000000000000000</t>
  </si>
  <si>
    <t>4282;4201;4146;4620;3881;3615;4019</t>
  </si>
  <si>
    <t>0.409661;0.392257;0.372409;0.421486;0.359283;0.327459;0.364154</t>
  </si>
  <si>
    <t>3663;3614;3230;3455;3683;3973;3263</t>
  </si>
  <si>
    <t>0.186699;0.198186;0.159359;0.178871;0.189280;0.209398;0.177089</t>
  </si>
  <si>
    <t>Fri Aug 30 10:45:06 2019</t>
  </si>
  <si>
    <t>nsrand-ipx</t>
  </si>
  <si>
    <t>51199.99999999998544808477;51199.99999999999272404239;51200.00000000000727595761;51200.00000000000727595761;51200.00000000000727595761;51200.00000000001455191523;51200.00000000003637978807</t>
  </si>
  <si>
    <t>51088.14285714286961592734;51194.88301119029347319156;51095.90778997763845836744;51194.88372093021462205797;51194.88215488215064397082;51063.03030303031846415251;51079.67371153167187003419</t>
  </si>
  <si>
    <t>22782394;14440876;32196969;17951914;22922314;24472705;23440407</t>
  </si>
  <si>
    <t>522947;326106;621883;475232;585196;560112;571005</t>
  </si>
  <si>
    <t>51;61;46;64;50;42;55</t>
  </si>
  <si>
    <t>49438.666667;49452.000000;49452.000000;49487.555556;49487.555556;49398.666667;49452.000000</t>
  </si>
  <si>
    <t>50584.363722;50623.203223;50573.573630;50620.879594;50674.338360;50518.980431;50562.051114</t>
  </si>
  <si>
    <t>3.773342;3.627835;3.124982;3.870718;3.425002;2.873024;3.431531</t>
  </si>
  <si>
    <t>785.624041;74.602867;417.488618;249.075757;124.601555;601.243088;237.901707</t>
  </si>
  <si>
    <t>3600.000985;1650.712613;3600.001506;2361.155950;2555.083908;3600.001290;3600.001633</t>
  </si>
  <si>
    <t>51200.00000000000000000000;51199.99999999999272404239;51200.00000000002910383046;51199.99999999999272404239;51200.00000000000000000000;51200.00000000000000000000;51200.00000000000000000000</t>
  </si>
  <si>
    <t>267112;161380;241418;164391;150812;576499;218992</t>
  </si>
  <si>
    <t>6862;3456;6029;4389;4174;12636;4870</t>
  </si>
  <si>
    <t>50;55;38;46;56;42;44</t>
  </si>
  <si>
    <t>50027.901299;50019.137311;50003.702427;50028.310967;50026.030556;49988.758602;50014.934401</t>
  </si>
  <si>
    <t>50675.725824;50696.938704;50618.053759;50707.194733;50717.249726;50664.621888;50653.113222</t>
  </si>
  <si>
    <t>1.112396;1.343872;0.936888;1.021964;1.219572;0.925764;0.950894</t>
  </si>
  <si>
    <t>40.472496;15.041833;42.279222;18.474399;35.679073;122.163791;30.711647</t>
  </si>
  <si>
    <t>44.111228;23.763700;46.077123;26.301172;39.254397;123.722058;40.618193</t>
  </si>
  <si>
    <t>Thu Aug 29 02:37:13 2019</t>
  </si>
  <si>
    <t>opt1217</t>
  </si>
  <si>
    <t>-16.00000329916275632058;-16.00000210106350806427;-16.00000287554009403834;-16.00000305649482257309;-16.00000332611976716635;-16.00000297017119876841;-16.00000201117006781715</t>
  </si>
  <si>
    <t>-18.05736082767495531698;-18.03946438877940749990;-18.19638024827344580103;-18.09800962565911675028;-18.14494780981800303721;-18.17076428332845949853;-18.13983535269225910724</t>
  </si>
  <si>
    <t>61683709;71625291;63071971;74537077;58944173;67949454;65254368</t>
  </si>
  <si>
    <t>13453169;14506853;12686166;13394278;11765486;13380948;12281780</t>
  </si>
  <si>
    <t>5;5;5;5;5;6;5</t>
  </si>
  <si>
    <t>-19.893048;-19.893048;-19.893048;-19.893048;-19.893048;-20.021390;-19.893048</t>
  </si>
  <si>
    <t>-19.893048;-19.893048;-19.893048;-19.893048;-19.893048;-19.935829;-19.893048</t>
  </si>
  <si>
    <t>0.021694;0.024781;0.023450;0.025246;0.022042;0.025348;0.025465</t>
  </si>
  <si>
    <t>4.324739;3.436470;2.879431;2.759908;2.045307;13.321994;5.452696</t>
  </si>
  <si>
    <t>3600.000443;3600.000149;3600.000374;3600.000251;3600.000288;3600.000250;3600.000221</t>
  </si>
  <si>
    <t>-16.00000359653106229985;-16.00000215153202631768;-16.00000330713076834854;-16.00000302925879935856;-16.00000274790707877060;-16.00000227176566269804;-16.00000277087250921682</t>
  </si>
  <si>
    <t>-18.11863812640552495736;-18.01874894635365009776;-18.16809743094846751887;-18.16624531638017359114;-18.02815657074159005901;-18.14537212399905641291;-18.22487714225028554438</t>
  </si>
  <si>
    <t>62458744;67706691;71081043;74122992;63139275;86112841;69931428</t>
  </si>
  <si>
    <t>12999247;14524378;14153264;14865208;13617681;17310376;14228006</t>
  </si>
  <si>
    <t>-19.935829;-19.893048;-19.893048;-19.893048;-19.893048;-19.893048;-19.893048</t>
  </si>
  <si>
    <t>0.018662;0.023738;0.019560;0.019531;0.022418;0.024789;0.023195</t>
  </si>
  <si>
    <t>17.366626;3.245597;5.180675;14.253012;0.921468;2.876900;3.071909</t>
  </si>
  <si>
    <t>3600.000276;3600.000217;3600.000181;3600.000194;3600.000282;3600.000183;3600.000224</t>
  </si>
  <si>
    <t>Fri Aug 30 01:40:35 2019</t>
  </si>
  <si>
    <t>p0282</t>
  </si>
  <si>
    <t>258411.00000000000000000000;258411.00000000000000000000;258411.00000000000000000000;258411.00000000000000000000;258411.00000000000000000000;258411.00000000000000000000;258411.00000000000000000000</t>
  </si>
  <si>
    <t>647;647;647;647;647;647;647</t>
  </si>
  <si>
    <t>34;34;34;34;34;34;34</t>
  </si>
  <si>
    <t>236624.186442;236624.186442;236624.186442;236624.186442;236624.186442;236624.186442;236624.186442</t>
  </si>
  <si>
    <t>258027.838394;258027.838394;258027.838394;258027.838394;258027.838394;258027.838394;258027.838394</t>
  </si>
  <si>
    <t>0.059867;0.058686;0.058983;0.058923;0.058999;0.058912;0.058967</t>
  </si>
  <si>
    <t>0.064752;0.063481;0.063775;0.063710;0.063799;0.063692;0.063755</t>
  </si>
  <si>
    <t>0.065104;0.063798;0.064087;0.064019;0.064118;0.064008;0.064066</t>
  </si>
  <si>
    <t>258411.00000000002910383046;258411.00000000002910383046;258411.00000000002910383046;258411.00000000002910383046;258411.00000000002910383046;258411.00000000002910383046;258411.00000000002910383046</t>
  </si>
  <si>
    <t>1163;1163;1163;1163;1163;1163;1163</t>
  </si>
  <si>
    <t>118;118;118;118;118;118;118</t>
  </si>
  <si>
    <t>238740.934290;238740.934290;238740.934290;238740.934290;238740.934290;238740.934290;238740.934290</t>
  </si>
  <si>
    <t>256795.930194;256795.930194;256795.930194;256795.930194;256795.930194;256795.930194;256795.930194</t>
  </si>
  <si>
    <t>0.039410;0.039420;0.039391;0.039196;0.039248;0.039233;0.039292</t>
  </si>
  <si>
    <t>0.061206;0.060998;0.060883;0.060776;0.060794;0.060801;0.060989</t>
  </si>
  <si>
    <t>0.061718;0.061484;0.061368;0.061266;0.061289;0.061293;0.061483</t>
  </si>
  <si>
    <t>Thu Aug 22 19:13:31 2019</t>
  </si>
  <si>
    <t>p0548</t>
  </si>
  <si>
    <t>8691.00000000000000000000;8691.00000000000000000000;8691.00000000000000000000;8691.00000000000000000000;8691.00000000000000000000;8691.00000000000000000000;8691.00000000000000000000</t>
  </si>
  <si>
    <t>357;357;364;362;360;360;359</t>
  </si>
  <si>
    <t>7877.348229;7877.348229;7877.348229;7877.348229;7877.348229;7877.348229;7877.348229</t>
  </si>
  <si>
    <t>8689.666667;8689.666667;8689.666667;8689.666667;8689.666667;8689.666667;8689.666667</t>
  </si>
  <si>
    <t>0.035185;0.034281;0.034268;0.034357;0.034283;0.035212;0.034417</t>
  </si>
  <si>
    <t>0.035830;0.034909;0.034923;0.034987;0.034907;0.035839;0.035051</t>
  </si>
  <si>
    <t>245;245;245;245;245;245;245</t>
  </si>
  <si>
    <t>8415.677973;8415.677973;8415.677973;8415.677973;8415.677973;8415.677973;8415.677973</t>
  </si>
  <si>
    <t>8689.333323;8689.333323;8689.333323;8689.333323;8689.333323;8689.333323;8689.333323</t>
  </si>
  <si>
    <t>0.014377;0.014388;0.014369;0.014431;0.014349;0.014324;0.014336</t>
  </si>
  <si>
    <t>0.014440;0.014452;0.014433;0.014496;0.014413;0.014389;0.014401</t>
  </si>
  <si>
    <t>p100x588b</t>
  </si>
  <si>
    <t>49035.00000000003637978807;49658.00000000001455191523;48583.00000000001455191523;49245.00000000016007106751;49016.00000000002910383046;48384.00000000001455191523;49147.00000000011641532183</t>
  </si>
  <si>
    <t>46947.09758316205989103764;46761.29146362506435252726;46863.29598900538985617459;46887.26270208834466757253;46997.32694500455545494333;46768.85715359987807460129;46872.09912984023685567081</t>
  </si>
  <si>
    <t>28286513;29367001;30338121;28131035;30506781;31098289;27626152</t>
  </si>
  <si>
    <t>617282;681886;562055;600106;574079;463558;557133</t>
  </si>
  <si>
    <t>37438.338446;37438.338446;37438.338446;37438.338446;37438.338446;37438.338446;37438.338446</t>
  </si>
  <si>
    <t>44167.549463;44167.549463;44167.549463;44167.549463;44167.549463;44167.549463;44167.549463</t>
  </si>
  <si>
    <t>0.182263;0.266910;0.187029;0.183435;0.183177;0.358537;0.183336</t>
  </si>
  <si>
    <t>3062.099376;874.882631;2531.313466;2437.395833;1821.672499;3246.414601;3413.014378</t>
  </si>
  <si>
    <t>3600.000454;3600.000402;3600.000299;3600.000696;3600.000563;3600.000364;3600.000335</t>
  </si>
  <si>
    <t>Fri Aug 30 17:45:40 2019</t>
  </si>
  <si>
    <t>p2756</t>
  </si>
  <si>
    <t>3130.00000000000000000000;3139.00000000000000000000;3124.00000000000000000000;3127.00000000000000000000;6860.00000000000000000000;14227.00000000000000000000;3125.00000000000000000000</t>
  </si>
  <si>
    <t>3124.00000000000000000000;3124.00000000000000000000;3124.00000000000000000000;3124.00000000000000000000;3124.00000000000000000000;3124.00000000000000000000;3124.00000000000000000000</t>
  </si>
  <si>
    <t>5049;2780;5422;4603;4045;3727;1867</t>
  </si>
  <si>
    <t>731;552;782;688;658;574;298</t>
  </si>
  <si>
    <t>21;22;23;19;19;20;23</t>
  </si>
  <si>
    <t>2702.666667;2702.666667;2702.666667;2702.666667;2702.666667;2702.666667;2702.666667</t>
  </si>
  <si>
    <t>3116.632396;3117.125583;3116.657162;3116.354351;3116.522648;3117.380218;3117.125583</t>
  </si>
  <si>
    <t>0.162401;0.169586;0.148134;0.142898;0.139349;0.162421;0.160533</t>
  </si>
  <si>
    <t>2.370831;0.794258;2.390390;1.741649;0.683943;0.594073;0.455864</t>
  </si>
  <si>
    <t>2.381071;1.330819;2.393033;1.748084;3.328474;1.640819;0.470520</t>
  </si>
  <si>
    <t>3129.00000000000000000000;3129.00000000000000000000;3129.00000000000000000000;3129.00000000000000000000;3129.00000000000000000000;3129.00000000000000000000;3129.00000000000000000000</t>
  </si>
  <si>
    <t>1875;1883;1868;1863;1936;1881;1894</t>
  </si>
  <si>
    <t>559;559;567;567;578;559;559</t>
  </si>
  <si>
    <t>3037.788976;3037.788976;3037.788976;3037.788976;3037.788976;3037.788976;3037.788976</t>
  </si>
  <si>
    <t>3116.879046;3116.879046;3116.879046;3116.879046;3116.879046;3116.879046;3116.879046</t>
  </si>
  <si>
    <t>0.076237;0.075912;0.076282;0.076586;0.076276;0.075362;0.076281</t>
  </si>
  <si>
    <t>0.552548;0.552571;0.556936;0.554636;0.550945;0.550971;0.549914</t>
  </si>
  <si>
    <t>0.993901;0.992969;0.983452;0.980996;1.096889;0.991109;0.988813</t>
  </si>
  <si>
    <t>p6000</t>
  </si>
  <si>
    <t>0.300371;0.298626;0.298529;0.297798;0.297119;0.297732;0.298673</t>
  </si>
  <si>
    <t>5.337396;5.377964;5.393453;5.292754;5.259591;5.314550;5.285035</t>
  </si>
  <si>
    <t>5.339244;5.378910;5.396645;5.293637;5.260446;5.316382;5.285643</t>
  </si>
  <si>
    <t>0.250036;0.251183;0.251321;0.252079;0.251097;0.251890;0.249775</t>
  </si>
  <si>
    <t>5.374009;5.405612;5.408912;5.478747;5.433081;5.429929;5.371308</t>
  </si>
  <si>
    <t>5.374548;5.406135;5.409454;5.479386;5.433647;5.430888;5.371832</t>
  </si>
  <si>
    <t>Thu Aug 22 19:28:23 2019</t>
  </si>
  <si>
    <t>p6b</t>
  </si>
  <si>
    <t>-61.00000000000000000000;-62.00000000000000000000;-62.00000000000000000000;-62.00000000000000000000;-62.00000000000000000000;-62.00000000000000000000;-61.00000000000000000000</t>
  </si>
  <si>
    <t>-67.00000000000000000000;-67.00000000000000000000;-67.00000000000000000000;-67.00000000000000000000;-67.00000000000000000000;-67.00000000000000000000;-67.00000000000000000000</t>
  </si>
  <si>
    <t>26847274;26489971;27882506;16072102;12493166;21969154;24410899</t>
  </si>
  <si>
    <t>211000;204620;212776;161176;120424;177560;191524</t>
  </si>
  <si>
    <t>-70.270433;-70.270433;-70.270433;-70.270433;-70.270433;-70.270433;-70.270433</t>
  </si>
  <si>
    <t>-70.226452;-70.226653;-70.233361;-70.226933;-70.227518;-70.244036;-70.241588</t>
  </si>
  <si>
    <t>1.089501;1.110927;1.119667;1.152307;1.098337;1.363078;1.007941</t>
  </si>
  <si>
    <t>2.279341;1158.423541;540.309372;2536.531753;923.531309;205.337903;8.562311</t>
  </si>
  <si>
    <t>3600.000393;3600.000669;3600.000436;3600.000304;3600.000531;3600.001344;3600.012768</t>
  </si>
  <si>
    <t>-62.00000000000000000000;-63.00000000000001421085;-62.99999999999998578915;-63.00000000000000000000;-62.00000000000000000000;-63.00000000000000000000;-62.00000000000000000000</t>
  </si>
  <si>
    <t>-67.00000000000000000000;-66.00000000000000000000;-66.00000000000000000000;-66.00000000000000000000;-66.00000000000000000000;-66.00000000000000000000;-66.00000000000000000000</t>
  </si>
  <si>
    <t>66207669;81159726;88686935;87985933;88190196;89001965;90443164</t>
  </si>
  <si>
    <t>597773;717807;809272;795790;792684;791385;835755</t>
  </si>
  <si>
    <t>-70.227519;-70.227519;-70.227519;-70.227519;-70.227519;-70.227519;-70.227519</t>
  </si>
  <si>
    <t>-70.193654;-70.193654;-70.193654;-70.193654;-70.193654;-70.193654;-70.193654</t>
  </si>
  <si>
    <t>0.906868;0.791052;0.522222;0.510279;0.503264;0.505297;0.507745</t>
  </si>
  <si>
    <t>636.896523;675.568651;3253.251418;1140.761175;2.616164;1988.268291;63.533323</t>
  </si>
  <si>
    <t>3600.000354;3600.000234;3600.000254;3600.000213;3600.000191;3600.000172;3600.000208</t>
  </si>
  <si>
    <t>Sat Aug 31 00:45:42 2019</t>
  </si>
  <si>
    <t>p80x400b</t>
  </si>
  <si>
    <t>39666.99999999998544808477;39667.00000000002910383046;39666.99999999998544808477;39666.99999999998544808477;39667.00000000004365574569;39667.00000000008731149137;39667.00000000001455191523</t>
  </si>
  <si>
    <t>39663.04115185324189951643;39663.04148425495077390224;39663.03430391230358509347;39663.03859019668743712828;39663.03623665217310190201;39663.04089351784205064178;39663.03338192208320833743</t>
  </si>
  <si>
    <t>9002689;20345749;9631142;9814694;15445823;20919451;24670570</t>
  </si>
  <si>
    <t>203354;465142;227310;209793;303489;368075;466204</t>
  </si>
  <si>
    <t>31700.382566;31700.382566;31700.382566;31700.382566;31700.382566;31700.382566;31700.382566</t>
  </si>
  <si>
    <t>36196.309797;36196.309797;36196.309797;36196.309797;36196.309797;36196.309797;36196.309797</t>
  </si>
  <si>
    <t>0.092859;0.186510;0.096194;0.202070;0.096916;0.198407;0.094864</t>
  </si>
  <si>
    <t>706.464606;1769.378728;847.418608;615.513169;870.027001;1614.084841;1729.998214</t>
  </si>
  <si>
    <t>732.747602;1933.921042;938.212526;688.999309;1097.887830;1647.467627;1860.606433</t>
  </si>
  <si>
    <t>39667.00000000001455191523;39667.00000000000000000000;39667.00000000003637978807;39666.99999999945430317894;39667.00000000002182787284;39667.00000000000000000000;39666.99999999999272404239</t>
  </si>
  <si>
    <t>39663.05241588540957309306;39663.04546589450183091685;39663.03561196065857075155;39663.08043074131273897365;39663.04093311513861408457;39663.03663879622035892680;39663.03858787604985991493</t>
  </si>
  <si>
    <t>17639278;14301417;14437816;14397938;12091667;20102247;12931933</t>
  </si>
  <si>
    <t>398125;286957;349769;295106;291407;393762;280621</t>
  </si>
  <si>
    <t>31838.181470;31838.181470;31838.181470;31838.181470;31838.181470;31838.181470;31838.181470</t>
  </si>
  <si>
    <t>36191.421607;36191.421607;36191.421607;36191.421607;36191.421607;36191.421607;36191.421607</t>
  </si>
  <si>
    <t>0.099867;0.102797;0.098753;0.099104;0.099048;0.178750;0.203156</t>
  </si>
  <si>
    <t>1212.056802;949.601379;1203.255184;1377.649834;639.072796;2131.908746;1615.475586</t>
  </si>
  <si>
    <t>1506.166336;1020.033212;1251.981804;1379.099487;1298.215251;2370.738416;1674.791637</t>
  </si>
  <si>
    <t>Fri Aug 30 16:08:57 2019</t>
  </si>
  <si>
    <t>pg</t>
  </si>
  <si>
    <t>-8674.34260711702518165112;-8674.34260711702518165112;-8674.34260711702518165112;-8674.34260711702518165112;-8674.34260711702518165112;-8674.34260711702518165112;-8674.34260711702518165112</t>
  </si>
  <si>
    <t>-8675.20329065045007155277;-8675.14722444075778184924;-8675.20850874589996237773;-8675.20850874589996237773;-8675.20850874589996237773;-8675.20850874589996237773;-8675.20850874589996237773</t>
  </si>
  <si>
    <t>57331;57019;56976;57467;57028;57365;57202</t>
  </si>
  <si>
    <t>1112;1091;1075;1098;1090;1101;1098</t>
  </si>
  <si>
    <t>-9232.468680;-9232.468680;-9232.468680;-9232.468680;-9232.468680;-9232.468680;-9232.468680</t>
  </si>
  <si>
    <t>-9221.063414;-9221.063414;-9221.063414;-9221.063414;-9221.063414;-9221.063414;-9221.063414</t>
  </si>
  <si>
    <t>0.319703;0.316960;0.316666;0.314320;0.316251;0.316553;0.315590</t>
  </si>
  <si>
    <t>5.196186;5.102023;5.099342;5.136910;5.133728;5.148776;5.177190</t>
  </si>
  <si>
    <t>5.366973;5.267158;5.279260;5.303903;5.299774;5.325414;5.345556</t>
  </si>
  <si>
    <t>Thu Aug 29 13:19:38 2019</t>
  </si>
  <si>
    <t>pg5_34</t>
  </si>
  <si>
    <t>-14339.35344692620492423885;-14339.35344692620856221765;-14339.35344692621220019646;-14339.35344692621220019646;-14339.35344692620856221765;-14339.35344692620856221765;-14339.35344692621038120706</t>
  </si>
  <si>
    <t>-14340.77196007749444106594;-14340.72107590467567206360;-14340.78494869992209714837;-14340.78336890209720877465;-14340.78670051263725326862;-14340.77196007749626005534;-14340.77365278905199375004</t>
  </si>
  <si>
    <t>224679;141610;251350;360577;267931;197652;171318</t>
  </si>
  <si>
    <t>5451;3477;6129;9578;6360;4866;4405</t>
  </si>
  <si>
    <t>-14462.388721;-14462.388721;-14462.388721;-14462.388721;-14462.388721;-14462.388721;-14462.388721</t>
  </si>
  <si>
    <t>-14367.109725;-14367.109725;-14367.109725;-14367.109725;-14367.109725;-14367.109725;-14367.109725</t>
  </si>
  <si>
    <t>0.309329;0.305321;0.305048;0.304329;0.305056;0.305743;0.305172</t>
  </si>
  <si>
    <t>14.800303;6.252465;18.840897;28.070321;19.882597;13.002634;13.755267</t>
  </si>
  <si>
    <t>18.519435;12.595516;20.606387;29.402126;21.628220;16.638290;14.700764</t>
  </si>
  <si>
    <t>Wed Aug 28 21:04:49 2019</t>
  </si>
  <si>
    <t>pigeon-19</t>
  </si>
  <si>
    <t>-18000.00000000000000000000;-18000.00000000000000000000;-18000.00000000000000000000;-18000.00000000000000000000;-18000.00000000000000000000;-18000.00000000000000000000;-18000.00000000000000000000</t>
  </si>
  <si>
    <t>-19000.00000000000000000000;-19000.00000000000000000000;-19000.00000000000000000000;-19000.00000000000000000000;-19000.00000000000000000000;-19000.00000000000000000000;-19000.00000000000000000000</t>
  </si>
  <si>
    <t>44239784;41882634;44636828;38013650;30689440;29716564;38469991</t>
  </si>
  <si>
    <t>6199381;6130189;7075501;5835435;4756553;4637993;4836949</t>
  </si>
  <si>
    <t>-19000.000000;-19000.000000;-19000.000000;-19000.000000;-19000.000000;-19000.000000;-19000.000000</t>
  </si>
  <si>
    <t>0.095318;0.132142;0.103235;0.109043;0.122847;0.255498;0.100815</t>
  </si>
  <si>
    <t>0.118425;0.176467;0.160118;0.145642;0.170451;0.356383;0.130153</t>
  </si>
  <si>
    <t>3600.001121;3600.001045;3600.000335;3600.000847;3600.013374;3600.000352;3600.010512</t>
  </si>
  <si>
    <t>52631673;59853574;61131010;74452453;62177081;58089727;58892912</t>
  </si>
  <si>
    <t>8412707;9465110;9628099;10226725;10446385;10347847;10288097</t>
  </si>
  <si>
    <t>5;8;5;5;5;8;8</t>
  </si>
  <si>
    <t>0.113734;0.161286;0.072553;0.091726;0.051232;0.100893;0.066555</t>
  </si>
  <si>
    <t>0.132292;0.186931;0.109155;0.111174;0.075754;0.113362;0.120062</t>
  </si>
  <si>
    <t>3600.000527;3600.000240;3600.000297;3600.000309;3600.000206;3600.000249;3600.000378</t>
  </si>
  <si>
    <t>Sat Aug 31 00:45:05 2019</t>
  </si>
  <si>
    <t>pipex</t>
  </si>
  <si>
    <t>788.26300000000026102498;788.26300000000026102498;788.26300000000026102498;788.26300000000026102498;788.26300000000026102498;788.26300000000026102498;788.26300000000026102498</t>
  </si>
  <si>
    <t>179;179;179;179;179;179;179</t>
  </si>
  <si>
    <t>776.401680;776.401680;776.401680;776.401680;776.401680;776.401680;776.401680</t>
  </si>
  <si>
    <t>786.428804;786.428804;786.428804;786.428804;786.428804;786.428804;786.428804</t>
  </si>
  <si>
    <t>0.012393;0.011531;0.011506;0.011626;0.011521;0.011578;0.011616</t>
  </si>
  <si>
    <t>0.012976;0.012092;0.012075;0.012199;0.012092;0.012141;0.012186</t>
  </si>
  <si>
    <t>0.013199;0.012287;0.012270;0.012393;0.012287;0.012336;0.012383</t>
  </si>
  <si>
    <t>788.26299999999991996447;788.26299999999991996447;788.26299999999991996447;788.26299999999991996447;788.26299999999991996447;788.26299999999991996447;788.26299999999991996447</t>
  </si>
  <si>
    <t>775.798248;775.798248;775.798248;775.798248;775.798248;775.798248;775.798248</t>
  </si>
  <si>
    <t>787.733814;787.733814;787.733814;787.733814;787.733814;787.733814;787.733814</t>
  </si>
  <si>
    <t>0.014148;0.014249;0.014262;0.014240;0.014178;0.014134;0.014213</t>
  </si>
  <si>
    <t>0.014866;0.014974;0.014981;0.014968;0.014897;0.014860;0.014928</t>
  </si>
  <si>
    <t>0.014929;0.015032;0.015038;0.015026;0.014955;0.014918;0.014984</t>
  </si>
  <si>
    <t>pk1</t>
  </si>
  <si>
    <t>10.99999999999996624922;11.00000000000000177636;11.00000000000000177636;11.00000000000000000000;11.00000000000000532907;11.00000000000000000000;11.00000000000000000000</t>
  </si>
  <si>
    <t>10.99994746898422803838;10.99993669219685088478;10.99895049019613146868;10.99935242791607237223;10.99910164593992334403;10.99951871445667883620;10.99967254503159885815</t>
  </si>
  <si>
    <t>1879244;1705544;2445635;1552416;1651811;1679802;1524399</t>
  </si>
  <si>
    <t>227327;209718;286145;181040;195238;200067;175848</t>
  </si>
  <si>
    <t>10;9;9;7;9;10;8</t>
  </si>
  <si>
    <t>0.023116;0.020370;0.018529;0.015076;0.017675;0.019486;0.020047</t>
  </si>
  <si>
    <t>7.960156;9.070925;28.488446;3.543612;1.155363;6.623515;0.943679</t>
  </si>
  <si>
    <t>27.619672;26.470413;42.097725;26.059785;27.189670;27.923500;22.768617</t>
  </si>
  <si>
    <t>Thu Aug 22 19:33:29 2019</t>
  </si>
  <si>
    <t>pp08a</t>
  </si>
  <si>
    <t>7350.00000000000000000000;7350.00000000000000000000;7350.00000000000000000000;7350.00000000000000000000;7350.00000000000000000000;7350.00000000000000000000;7350.00000000000090949470</t>
  </si>
  <si>
    <t>17249;17249;20066;17255;17244;15810;16316</t>
  </si>
  <si>
    <t>1200;1200;1407;1200;1200;1110;1039</t>
  </si>
  <si>
    <t>22;22;18;22;22;19;18</t>
  </si>
  <si>
    <t>5410.316311;5410.316311;5381.528777;5410.316311;5410.316311;5431.575065;5381.528777</t>
  </si>
  <si>
    <t>7142.634605;7142.634605;7086.938439;7142.634605;7142.634605;7136.750553;7072.371282</t>
  </si>
  <si>
    <t>0.045231;0.044715;0.040003;0.044369;0.044544;0.038467;0.037273</t>
  </si>
  <si>
    <t>0.392935;0.392503;0.476435;0.392870;0.391931;0.491778;0.330673</t>
  </si>
  <si>
    <t>0.573753;0.573532;0.690300;0.574536;0.573097;0.531177;0.534672</t>
  </si>
  <si>
    <t>7350.00000000000000000000;7350.00000000000000000000;7350.00000000000000000000;7350.00000000000000000000;7350.00000000000000000000;7350.00000000000000000000;7350.00000000000000000000</t>
  </si>
  <si>
    <t>7349.36339063911509583704;7349.53003423591599130305;7350.00000000000000000000;7350.00000000000000000000;7350.00000000000000000000;7349.46267514004375698278;7350.00000000000000000000</t>
  </si>
  <si>
    <t>28409;11608;16899;16893;16870;16294;16873</t>
  </si>
  <si>
    <t>2026;726;1070;1070;1085;1019;1085</t>
  </si>
  <si>
    <t>18;26;13;13;13;19;13</t>
  </si>
  <si>
    <t>5512.901597;5511.212128;5536.989977;5536.989977;5536.989977;5562.472159;5536.989977</t>
  </si>
  <si>
    <t>7087.297443;7191.475228;6972.987027;6972.987027;6972.987027;7201.914153;6972.987027</t>
  </si>
  <si>
    <t>0.036193;0.048506;0.029232;0.029186;0.029318;0.041672;0.029269</t>
  </si>
  <si>
    <t>0.904627;0.107798;0.658443;0.654663;0.656116;0.482525;0.651943</t>
  </si>
  <si>
    <t>0.912419;0.398312;0.718420;0.714183;0.720119;0.539265;0.715598</t>
  </si>
  <si>
    <t>Thu Aug 22 19:16:51 2019</t>
  </si>
  <si>
    <t>pp08aCUTS</t>
  </si>
  <si>
    <t>7349.90636240652565902565;7349.90636240652565902565;7349.90636240652565902565;7349.90636240652565902565;7349.90636240652565902565;7349.90636240652565902565;7349.90636240652565902565</t>
  </si>
  <si>
    <t>16986;16988;16988;16988;16986;16986;16986</t>
  </si>
  <si>
    <t>1036;1036;1036;1036;1036;1036;1036</t>
  </si>
  <si>
    <t>6279.616718;6279.616718;6279.616718;6279.616718;6279.616718;6279.616718;6279.616718</t>
  </si>
  <si>
    <t>7146.908571;7146.908571;7146.908571;7146.908571;7146.908571;7146.908571;7146.908571</t>
  </si>
  <si>
    <t>0.065442;0.064461;0.064811;0.064806;0.064257;0.065025;0.065208</t>
  </si>
  <si>
    <t>0.610736;0.610447;0.609575;0.610672;0.609772;0.610136;0.610629</t>
  </si>
  <si>
    <t>0.640597;0.640271;0.639311;0.640417;0.639538;0.639854;0.640446</t>
  </si>
  <si>
    <t>7349.66839705579150177073;7349.66839705579150177073;7349.66839705579150177073;7349.66839705579150177073;7349.66839705579150177073;7349.66839705579150177073;7349.66839705579150177073</t>
  </si>
  <si>
    <t>18809;18808;18813;18812;18813;18814;18814</t>
  </si>
  <si>
    <t>1197;1197;1197;1197;1197;1197;1197</t>
  </si>
  <si>
    <t>27;27;27;27;27;27;27</t>
  </si>
  <si>
    <t>6316.381155;6316.381155;6316.381155;6316.381155;6316.381155;6316.381155;6316.381155</t>
  </si>
  <si>
    <t>7165.923923;7165.923923;7165.923923;7165.923923;7165.923923;7165.923923;7165.923923</t>
  </si>
  <si>
    <t>0.057958;0.057454;0.057848;0.057868;0.058013;0.057558;0.058078</t>
  </si>
  <si>
    <t>0.579610;0.579850;0.581018;0.582239;0.580826;0.580952;0.581753</t>
  </si>
  <si>
    <t>0.670362;0.670726;0.671993;0.673137;0.671557;0.671993;0.672831</t>
  </si>
  <si>
    <t>Thu Aug 22 19:16:35 2019</t>
  </si>
  <si>
    <t>probportfolio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</si>
  <si>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19.18828013129397191960;10000000000000000159028911097599180468360808563945281389781327557747838772170381060813469985856815104.00000000000000000000</t>
  </si>
  <si>
    <t>10.74159085990574169500;10.77655955430628864633;10.74636129264100681269;11.02636571863934378257;10.74824977127103053931;10.93712943478120891427;11.02784170883822945086</t>
  </si>
  <si>
    <t>93981496;70273343;103382607;70208471;75186108;63637759;91610668</t>
  </si>
  <si>
    <t>2834091;1895636;3039115;1935120;2237853;1696219;2768154</t>
  </si>
  <si>
    <t>5.000000;5.000000;5.000000;5.000000;5.000000;5.000000;5.000000</t>
  </si>
  <si>
    <t>0.025353;0.053462;0.027220;0.027155;0.028957;0.046578;0.025130</t>
  </si>
  <si>
    <t>0.000000;910.661068;0.000000;3073.558814;0.000000;2776.588509;0.000000</t>
  </si>
  <si>
    <t>3600.000242;3600.000819;3600.000274;3600.000259;3600.000175;3600.000350;3600.000162</t>
  </si>
  <si>
    <t>10000000000000000159028911097599180468360808563945281389781327557747838772170381060813469985856815104.00000000000000000000;19.03218260691685870256;10000000000000000159028911097599180468360808563945281389781327557747838772170381060813469985856815104.00000000000000000000;19.55437851194112397479;10000000000000000159028911097599180468360808563945281389781327557747838772170381060813469985856815104.00000000000000000000;18.91985856307108804231;10000000000000000159028911097599180468360808563945281389781327557747838772170381060813469985856815104.00000000000000000000</t>
  </si>
  <si>
    <t>10.72629759419424111400;10.78767861866519339742;10.75996594613414814035;11.08301144854987541066;10.78225139552275635424;11.01717842060291019379;11.06295196164504268665</t>
  </si>
  <si>
    <t>85266876;74331470;113379150;85303692;111136676;88139050;112581454</t>
  </si>
  <si>
    <t>2582796;2004240;3312969;2329263;3247376;2329752;3356441</t>
  </si>
  <si>
    <t>0.025236;0.047741;0.025624;0.026594;0.026527;0.024249;0.023919</t>
  </si>
  <si>
    <t>0.000000;1068.188984;0.000000;2500.493768;0.000000;2656.323399;0.000000</t>
  </si>
  <si>
    <t>3600.000334;3600.000333;3600.000130;3600.000225;3600.000171;3600.000209;3600.000466</t>
  </si>
  <si>
    <t>Sat Aug 31 00:45:32 2019</t>
  </si>
  <si>
    <t>prod1</t>
  </si>
  <si>
    <t>-56.00000000000000000000;-56.00000000000000000000;-56.00000000000000000000;-56.00000000000000000000;-56.00000000000000000000;-56.00000000000000000000;-56.00000000000000000000</t>
  </si>
  <si>
    <t>-56.00463577423740701988;-56.00479781705477932974;-56.00450336420328767417;-56.00487397695196278846;-56.00420186662106658559;-56.00351324413249898271;-56.00000000000000000000</t>
  </si>
  <si>
    <t>1458921;1388236;1733168;1304334;1322428;1190528;1167797</t>
  </si>
  <si>
    <t>100996;96790;114795;92712;99005;86526;83031</t>
  </si>
  <si>
    <t>43;33;33;40;36;36;28</t>
  </si>
  <si>
    <t>-75.203876;-75.055628;-75.484050;-74.971875;-76.271642;-75.479155;-75.589368</t>
  </si>
  <si>
    <t>-70.323567;-70.863747;-70.192712;-70.721342;-70.156962;-70.242046;-70.794058</t>
  </si>
  <si>
    <t>0.385590;0.220599;0.522557;0.211291;0.313634;0.539067;0.351944</t>
  </si>
  <si>
    <t>5.455299;34.627644;34.854311;40.162650;34.326833;8.372856;21.800033</t>
  </si>
  <si>
    <t>97.538000;81.228110;99.574000;87.657806;104.842978;76.710471;62.251214</t>
  </si>
  <si>
    <t>593002;510884;582771;660952;694933;569952;645105</t>
  </si>
  <si>
    <t>48181;39476;46454;50778;51896;45131;51959</t>
  </si>
  <si>
    <t>65;65;65;65;65;65;65</t>
  </si>
  <si>
    <t>-71.802677;-71.802677;-71.802677;-71.802678;-71.802677;-71.802677;-71.802677</t>
  </si>
  <si>
    <t>-68.405949;-68.405949;-68.405949;-68.405949;-68.405949;-68.405949;-68.405949</t>
  </si>
  <si>
    <t>0.468501;0.469052;0.468451;0.469672;0.469641;0.470655;0.467943</t>
  </si>
  <si>
    <t>13.538196;5.125666;8.140391;17.313179;9.112006;8.242007;11.991441</t>
  </si>
  <si>
    <t>27.555783;23.043486;25.863540;31.086369;31.683778;25.531604;29.971864</t>
  </si>
  <si>
    <t>Thu Aug 22 19:37:03 2019</t>
  </si>
  <si>
    <t>pw-myciel4</t>
  </si>
  <si>
    <t>10.00000000000000000000;10.00000000000000000000;10.00000000000000000000;10.00000000000000000000;10.00000000000000000000;10.00000000000000000000;10.00000000000000000000</t>
  </si>
  <si>
    <t>11135408;9924526;11385918;13123960;22357870;3981325;12296704</t>
  </si>
  <si>
    <t>74730;75187;84102;71211;160060;22542;118021</t>
  </si>
  <si>
    <t>21;14;27;17;15;19;21</t>
  </si>
  <si>
    <t>3.000000;1.222642;0.119565;1.526786;2.000000;3.000000;3.000000</t>
  </si>
  <si>
    <t>3.218740;2.989651;4.142720;3.591947;3.416444;4.277551;3.433714</t>
  </si>
  <si>
    <t>3.747241;4.361563;4.512855;4.052967;4.656227;5.277353;4.776402</t>
  </si>
  <si>
    <t>1226.142203;1060.493407;1229.397550;1190.168064;2084.520963;452.292543;1266.902078</t>
  </si>
  <si>
    <t>1866146;2158139;3140300;3245655;2409445;2216367;2249311</t>
  </si>
  <si>
    <t>24548;26474;39133;46459;30496;27954;28729</t>
  </si>
  <si>
    <t>10;13;13;9;12;11;8</t>
  </si>
  <si>
    <t>1.086044;1.129891;1.168147;1.046921;1.055077;1.074072;0.916732</t>
  </si>
  <si>
    <t>1.607194;1.325370;1.667230;1.412112;1.468799;1.479202;1.458199</t>
  </si>
  <si>
    <t>110.276325;121.779408;167.550442;172.164066;136.181909;124.725615;127.918653</t>
  </si>
  <si>
    <t>Thu Aug 29 03:51:11 2019</t>
  </si>
  <si>
    <t>qiu</t>
  </si>
  <si>
    <t>-132.87313694699975030744;-132.87313694699994925941;-132.87313694699989241599;-132.87313694699972188573;-132.87313694699977872915;-132.87313694699994925941;-132.87313694699994925941</t>
  </si>
  <si>
    <t>436380;339253;356903;350209;361214;361075;401169</t>
  </si>
  <si>
    <t>11325;8507;9336;9116;9171;9421;8745</t>
  </si>
  <si>
    <t>7;6;6;6;5;8;3</t>
  </si>
  <si>
    <t>-931.638852;-925.103014;-931.638851;-931.638852;-926.386657;-925.547550;-931.638852</t>
  </si>
  <si>
    <t>-914.666472;-909.006851;-891.493305;-925.194918;-872.664245;-909.252026;-931.638852</t>
  </si>
  <si>
    <t>0.138160;0.148969;0.173059;0.138732;0.142629;0.165501;0.078356</t>
  </si>
  <si>
    <t>14.211420;8.940729;8.084801;8.913929;4.936641;7.288847;1.496596</t>
  </si>
  <si>
    <t>27.688975;21.131807;22.915096;22.473513;23.488196;23.079863;22.041202</t>
  </si>
  <si>
    <t>-132.87313694699972188573;-132.87313694699980715086;-132.87313694699975030744;-132.87313694699983557257;-132.87313694699975030744;-132.87313694699986399428;-132.87313694699983557257</t>
  </si>
  <si>
    <t>420493;416656;384365;426414;386554;341289;372611</t>
  </si>
  <si>
    <t>9649;10972;9766;10925;8728;8894;8737</t>
  </si>
  <si>
    <t>7;10;8;12;8;7;12</t>
  </si>
  <si>
    <t>-929.438761;-931.638857;-919.248407;-930.204912;-931.638857;-931.638857;-928.696127</t>
  </si>
  <si>
    <t>-891.066859;-901.484423;-889.975284;-880.926751;-885.813702;-908.970526;-894.212550</t>
  </si>
  <si>
    <t>0.152409;0.201879;0.160902;0.194905;0.195708;0.153441;0.194691</t>
  </si>
  <si>
    <t>14.759228;10.346409;15.223969;5.338495;3.837486;3.455919;3.667642</t>
  </si>
  <si>
    <t>23.831374;26.691260;23.953182;27.112599;21.989259;21.517223;20.858097</t>
  </si>
  <si>
    <t>Thu Aug 22 19:41:50 2019</t>
  </si>
  <si>
    <t>qnet1</t>
  </si>
  <si>
    <t>16029.69268100000044796616;16029.69268099999862897675;16029.69268100000590493437;16029.69268100000044796616;16029.69268099999862897675;16029.69268099998953402974;16029.69268100000044796616</t>
  </si>
  <si>
    <t>16029.69268100000044796616;16029.69268099999862897675;16029.69268100000590493437;16029.69268100000044796616;16029.69268099999862897675;16029.69268099998953402974;16028.55989318916545016691</t>
  </si>
  <si>
    <t>4327;3592;3575;4102;3235;3179;3145</t>
  </si>
  <si>
    <t>55;46;41;40;27;41;30</t>
  </si>
  <si>
    <t>51;54;53;53;47;43;44</t>
  </si>
  <si>
    <t>14656.735412;14656.616170;14682.142633;14615.941509;14675.288951;14658.683375;14627.556045</t>
  </si>
  <si>
    <t>15171.196461;15594.481069;15546.215267;15547.272285;15621.021850;15669.921179;15654.802013</t>
  </si>
  <si>
    <t>0.314367;0.327503;0.312545;0.322682;0.285555;0.279204;0.287800</t>
  </si>
  <si>
    <t>0.402813;0.433149;0.397190;0.426743;0.335994;0.353414;0.348752</t>
  </si>
  <si>
    <t>0.460908;0.448815;0.402573;0.447540;0.361002;0.385009;0.365476</t>
  </si>
  <si>
    <t>16046.73995400000239897054;16029.69268099999862897675;16029.69268100000044796616;16029.69268100000044796616;16029.69268100000044796616;16029.69268100000044796616;16029.69268100000044796616</t>
  </si>
  <si>
    <t>16029.69268100000044796616;16029.69268099999862897675;16029.69268100000044796616;16029.69268100000044796616;16029.69268100000044796616;16029.69268100000044796616;16029.69268100000044796616</t>
  </si>
  <si>
    <t>3971;3680;3380;4213;4217;4384;3634</t>
  </si>
  <si>
    <t>41;34;23;50;38;35;38</t>
  </si>
  <si>
    <t>27;65;57;34;50;51;40</t>
  </si>
  <si>
    <t>14708.030279;14669.506965;14652.354932;14732.980536;14709.592249;14667.400907;14623.174263</t>
  </si>
  <si>
    <t>15349.352927;15854.127010;15736.386726;15395.341883;15630.101406;15688.713474;15704.603523</t>
  </si>
  <si>
    <t>0.220822;0.313407;0.308097;0.239060;0.294718;0.295838;0.239675</t>
  </si>
  <si>
    <t>0.300137;0.355074;0.351762;0.299848;0.348541;0.391946;0.327056</t>
  </si>
  <si>
    <t>0.332554;0.373397;0.352456;0.358772;0.390111;0.412247;0.347259</t>
  </si>
  <si>
    <t>Thu Aug 22 19:16:26 2019</t>
  </si>
  <si>
    <t>qnet1_o</t>
  </si>
  <si>
    <t>16029.69268099997498211451;16029.69268100000226695556;16029.69268099997680110391;16029.69268099999862897675;16029.69268099996770615689;16029.69268099997498211451;16029.69268099997498211451</t>
  </si>
  <si>
    <t>2929;3198;2375;2901;2767;3452;2661</t>
  </si>
  <si>
    <t>17;19;13;12;39;32;18</t>
  </si>
  <si>
    <t>57;47;40;66;49;41;59</t>
  </si>
  <si>
    <t>14091.893221;14091.893221;14091.893221;14091.893221;14096.379216;14094.764286;14091.893221</t>
  </si>
  <si>
    <t>15718.633795;15703.611742;15688.991681;15777.300152;15607.574634;15580.891217;15746.956167</t>
  </si>
  <si>
    <t>0.285871;0.250583;0.244097;0.297822;0.279389;0.226862;0.262204</t>
  </si>
  <si>
    <t>0.319225;0.297336;0.331532;0.329719;0.361314;0.307989;0.302296</t>
  </si>
  <si>
    <t>0.324293;0.308862;0.332897;0.333703;0.381278;0.324910;0.312578</t>
  </si>
  <si>
    <t>16029.69268100000044796616;16029.69268100000044796616;16029.69268100000408594497;16029.69268100000044796616;16029.69268100000044796616;16029.69268100000044796616;16029.69268100000044796616</t>
  </si>
  <si>
    <t>1950;3121;3043;2861;2545;2760;3493</t>
  </si>
  <si>
    <t>32;34;24;46;27;54;74</t>
  </si>
  <si>
    <t>21;44;51;32;45;29;37</t>
  </si>
  <si>
    <t>14371.055023;14127.125271;14158.251266;14097.761692;14116.763600;14097.761755;14144.561017</t>
  </si>
  <si>
    <t>15444.073346;15647.779702;15626.323722;15511.834528;15654.099421;15515.949901;15414.262295</t>
  </si>
  <si>
    <t>0.075571;0.148960;0.164449;0.108648;0.124377;0.085099;0.114812</t>
  </si>
  <si>
    <t>0.099726;0.197916;0.186921;0.139642;0.157165;0.125073;0.187524</t>
  </si>
  <si>
    <t>0.109514;0.201747;0.196080;0.159166;0.160454;0.137484;0.187635</t>
  </si>
  <si>
    <t>Thu Aug 22 19:14:11 2019</t>
  </si>
  <si>
    <t>r80x800</t>
  </si>
  <si>
    <t>5399.99999999986175680533;5428.00000000001728039933;5410.00000000003910827218;5368.00000000002182787284;5427.00000000000363797881;5386.99999999997544364305;5405.00000000005820766091</t>
  </si>
  <si>
    <t>5261.19527626400758890668;5254.60574360450118547305;5256.71057689256758749252;5265.00054133816593093798;5260.42142346669697872130;5263.80107627776578738121;5263.72370538710401888238</t>
  </si>
  <si>
    <t>28556459;31920520;41242694;29365922;25101062;26534765;28013927</t>
  </si>
  <si>
    <t>308796;460583;367673;354869;382925;306246;396005</t>
  </si>
  <si>
    <t>18;17;17;18;17;17;17</t>
  </si>
  <si>
    <t>4790.738342;4790.738342;4790.738342;4790.738342;4790.738342;4790.738342;4790.738342</t>
  </si>
  <si>
    <t>5126.246999;5128.830209;5128.830209;5125.025440;5128.830209;5128.830209;5128.830209</t>
  </si>
  <si>
    <t>0.238784;0.271014;0.227809;0.260161;0.227477;0.454276;0.221178</t>
  </si>
  <si>
    <t>1157.289472;3126.821397;1577.835629;1271.821511;2697.177473;2736.216156;1812.581721</t>
  </si>
  <si>
    <t>3600.000362;3600.000486;3600.000749;3600.000345;3600.000334;3600.000401;3600.000300</t>
  </si>
  <si>
    <t>Fri Aug 30 17:45:38 2019</t>
  </si>
  <si>
    <t>ran14x18</t>
  </si>
  <si>
    <t>3712.00000000000181898940;3770.99999999999590727384;3737.99999999999909050530;3735.00000000008276401786;3740.99999999998408384272;3713.99999202207163762068;3711.99999999999863575795</t>
  </si>
  <si>
    <t>3711.62914192754215036985;3651.54439144556044993806;3666.75083410345632728422;3661.75906017834449812653;3676.38538698386673786445;3660.19348991249398750369;3711.62936926753263833234</t>
  </si>
  <si>
    <t>55613233;53168156;64399825;63790609;54995407;55933361;33742903</t>
  </si>
  <si>
    <t>1043584;1316413;1083744;1201057;1006106;1087249;601711</t>
  </si>
  <si>
    <t>25;25;25;25;25;25;25</t>
  </si>
  <si>
    <t>3175.805860;3175.805860;3175.805860;3175.805860;3175.805860;3175.805860;3175.805860</t>
  </si>
  <si>
    <t>3380.399244;3380.399244;3380.399244;3380.399244;3380.399244;3380.399244;3380.399244</t>
  </si>
  <si>
    <t>0.266750;0.502910;0.272294;0.276516;0.268726;0.547451;0.268480</t>
  </si>
  <si>
    <t>3094.346187;815.275607;3196.119202;3387.790559;3498.653092;2583.549952;1080.304770</t>
  </si>
  <si>
    <t>3236.255931;3600.000202;3600.000211;3600.000186;3600.010058;3600.000151;1827.173153</t>
  </si>
  <si>
    <t>3713.99999245270464598434;3770.99999999999590727384;3737.99999999999909050530;3735.00000000008276401786;3711.99999999999818101060;3712.00000000000090949470;3711.99999999999863575795</t>
  </si>
  <si>
    <t>3695.31003967416154409875;3647.17059980543581332313;3670.22381895922944750055;3669.31595271940295788227;3711.62911246500107154134;3698.80763179324685552274;3711.62936926753263833234</t>
  </si>
  <si>
    <t>53516601;46139016;69040525;75839632;70791505;81415160;33742903</t>
  </si>
  <si>
    <t>956359;1136556;1164629;1448876;1387528;1705621;601711</t>
  </si>
  <si>
    <t>0.557377;0.528399;0.262605;0.261808;0.258710;0.259320;0.258785</t>
  </si>
  <si>
    <t>3558.055448;1011.021482;2991.136766;2886.519010;3322.859884;3330.474213;1025.836928</t>
  </si>
  <si>
    <t>3600.000251;3600.000259;3600.000301;3600.000192;3376.622586;3600.000183;1642.301450</t>
  </si>
  <si>
    <t>Fri Aug 30 23:33:47 2019</t>
  </si>
  <si>
    <t>ran14x18-disj-8</t>
  </si>
  <si>
    <t>3762.99999547509105468635;3712.00000000284308043774;3743.99999999181227394729;3762.00000004871526471106;3735.00000001191165210912;3734.99999865038853386068;3762.00000000438103597844</t>
  </si>
  <si>
    <t>3662.06515299700276955264;3696.09397388160505215637;3671.73084606522570538800;3662.60803397599920572247;3666.92847319299880837207;3663.42755796265055323602;3665.11145377627735797432</t>
  </si>
  <si>
    <t>55741476;35848579;36833451;57813408;51694024;34289989;55655593</t>
  </si>
  <si>
    <t>958838;784247;802793;1051334;881549;738586;908837</t>
  </si>
  <si>
    <t>92;92;92;92;92;92;92</t>
  </si>
  <si>
    <t>3446.536303;3446.536303;3446.536303;3446.536303;3446.536303;3446.536303;3446.536303</t>
  </si>
  <si>
    <t>3464.094912;3464.094912;3464.094912;3464.094912;3464.094912;3464.094912;3464.094912</t>
  </si>
  <si>
    <t>0.903688;0.874395;0.874510;0.874169;0.866600;0.873650;0.878103</t>
  </si>
  <si>
    <t>3350.351227;2997.568999;2719.201684;1328.070259;1530.722993;3283.845677;1918.363695</t>
  </si>
  <si>
    <t>3600.000289;3600.000303;3600.000297;3600.000228;3600.000263;3600.000375;3600.000243</t>
  </si>
  <si>
    <t>3711.99999875058529141825;3711.99999999578994902549;3734.99999906242283032043;3711.99999966749601298943;3711.99999957698219077429;3755.00000000281534084934;3755.00000005656011126121</t>
  </si>
  <si>
    <t>3708.31859242753125727177;3711.63324233486719094799;3681.29041838617922621779;3687.30182292870767923887;3682.05411238702754417318;3672.10200415949475427624;3680.82338384778540785192</t>
  </si>
  <si>
    <t>43106587;28806824;41609058;41964509;40841468;39737620;61083251</t>
  </si>
  <si>
    <t>1049451;644356;981823;982475;934467;886191;1096071</t>
  </si>
  <si>
    <t>51;51;51;51;51;51;51</t>
  </si>
  <si>
    <t>3446.577669;3446.577669;3446.577669;3446.577669;3446.577669;3446.577669;3446.577669</t>
  </si>
  <si>
    <t>3461.989769;3461.989769;3461.989769;3461.989769;3461.989769;3461.989769;3461.989769</t>
  </si>
  <si>
    <t>0.431563;0.434677;0.431554;0.431438;0.425281;0.424696;0.417877</t>
  </si>
  <si>
    <t>3528.988152;1643.627799;643.409116;3249.740904;3445.420969;3346.004084;1434.794212</t>
  </si>
  <si>
    <t>3600.000491;1969.077678;3600.000258;3600.000327;3600.000319;3600.000206;3600.000387</t>
  </si>
  <si>
    <t>Fri Aug 30 02:51:35 2019</t>
  </si>
  <si>
    <t>ran16x16</t>
  </si>
  <si>
    <t>3823.00000000000272848411;3822.99999999999863575795;3823.00000000000000000000;3822.99999999999636202119;3823.00000000000136424205;3823.00000000000000000000;3823.00000000000000000000</t>
  </si>
  <si>
    <t>3822.70865453951682866318;3822.64777739283772461931;3822.65292824534844839945;3822.63254063406702698558;3822.62495489121556602186;3822.62580245944400303415;3822.63700517318966376479</t>
  </si>
  <si>
    <t>863562;825824;1906992;1828698;2070748;2282983;2613331</t>
  </si>
  <si>
    <t>18121;19570;39509;41136;48990;45429;54584</t>
  </si>
  <si>
    <t>3365.251839;3365.251839;3365.251839;3365.251839;3365.251839;3365.251839;3365.251839</t>
  </si>
  <si>
    <t>3557.321177;3557.321177;3557.321177;3557.321177;3557.321177;3557.321177;3557.321177</t>
  </si>
  <si>
    <t>0.215127;0.213683;0.213379;0.211602;0.211356;0.212541;0.212712</t>
  </si>
  <si>
    <t>30.132576;34.224521;67.556671;57.398946;63.628197;62.549882;108.893747</t>
  </si>
  <si>
    <t>36.254144;40.420123;81.107813;84.164717;100.671344;104.593763;116.161830</t>
  </si>
  <si>
    <t>0.213293;0.212216;0.211438;0.212355;0.214153;0.212475;0.211962</t>
  </si>
  <si>
    <t>30.074634;34.117505;67.830000;57.715061;63.771847;62.852662;109.217544</t>
  </si>
  <si>
    <t>36.211437;40.341282;81.456384;84.509676;100.911963;104.908526;116.484584</t>
  </si>
  <si>
    <t>Wed Aug 28 21:00:47 2019</t>
  </si>
  <si>
    <t>reblock67</t>
  </si>
  <si>
    <t>-34630648.43833169341087341309;-34630648.43833169341087341309;-34630648.43833169341087341309;-34630648.43833169341087341309;-34630648.43833170086145401001;-34630648.43833170086145401001;-34630648.43833169341087341309</t>
  </si>
  <si>
    <t>-34634107.64363404363393783569;-34634109.95731964707374572754;-34634110.15137141197919845581;-34634101.53005229681730270386;-34634103.31404326856136322021;-34634109.27176091074943542480;-34634110.18350831419229507446</t>
  </si>
  <si>
    <t>9967093;6633574;11528248;6941695;4288142;11314720;12109572</t>
  </si>
  <si>
    <t>403671;276329;482858;279736;207762;439647;488699</t>
  </si>
  <si>
    <t>-37857311.029471;-37857311.029471;-37857311.029471;-37857311.029471;-37857311.029471;-37857311.029471;-37857311.029471</t>
  </si>
  <si>
    <t>-37668523.036295;-37668523.036295;-37668523.036295;-37668523.036295;-37668523.036295;-37668523.036295;-37668523.036295</t>
  </si>
  <si>
    <t>0.994920;0.987731;0.992317;0.988743;0.989512;0.989246;0.987986</t>
  </si>
  <si>
    <t>624.039738;417.708439;764.763355;419.303422;190.844871;688.414299;729.200232</t>
  </si>
  <si>
    <t>630.593627;421.447507;775.480581;423.172227;210.056030;696.178769;791.800984</t>
  </si>
  <si>
    <t>-34630648.43833169341087341309;-34630648.43833169341087341309;-34630648.43833169341087341309;-34630648.43833169341087341309;-34630648.43833169341087341309;-34630648.43833169341087341309;-34630648.43833169341087341309</t>
  </si>
  <si>
    <t>-34634106.79880535602569580078;-34634107.56471834331750869751;-34634103.89384324103593826294;-34633914.33605737984180450439;-34634084.68820466101169586182;-34634089.90995804220438003540;-34634103.80921734124422073364</t>
  </si>
  <si>
    <t>3110498;2692263;2771522;1638489;3441544;1971929;2011075</t>
  </si>
  <si>
    <t>117105;99905;96456;60523;118631;77405;78192</t>
  </si>
  <si>
    <t>-36035655.241108;-36035655.241108;-36035655.241108;-36035655.241108;-36035655.241108;-36035655.241108;-36035655.241108</t>
  </si>
  <si>
    <t>-35724801.242436;-35724801.242436;-35724801.242436;-35724801.242436;-35724801.242436;-35724801.242436;-35724801.242436</t>
  </si>
  <si>
    <t>1.186507;1.179173;1.184139;1.181990;1.177734;1.176144;1.174396</t>
  </si>
  <si>
    <t>161.403955;144.953919;165.159431;94.169086;179.300390;109.992954;94.030861</t>
  </si>
  <si>
    <t>182.646901;150.613932;166.556414;99.890692;190.287930;119.146916;108.655353</t>
  </si>
  <si>
    <t>Thu Aug 29 02:36:07 2019</t>
  </si>
  <si>
    <t>rgn</t>
  </si>
  <si>
    <t>82.19999923999998259205;82.19999923999999680291;82.19999923999998259205;82.19999865758035184626;82.19999923999998259205;82.19999923999998259205;82.19999791826090529412</t>
  </si>
  <si>
    <t>8700;8565;9030;7615;7037;8581;8922</t>
  </si>
  <si>
    <t>1351;1411;1417;1423;1273;1298;1560</t>
  </si>
  <si>
    <t>9;7;7;12;11;9;7</t>
  </si>
  <si>
    <t>60.580644;59.805048;60.225805;62.234781;58.806450;61.380644;58.451612</t>
  </si>
  <si>
    <t>67.999999;67.999999;67.999999;72.618503;67.999999;67.999999;67.999999</t>
  </si>
  <si>
    <t>0.015514;0.014906;0.012426;0.021447;0.016538;0.015196;0.012659</t>
  </si>
  <si>
    <t>0.021988;0.022429;0.027674;0.067519;0.023052;0.021331;0.073945</t>
  </si>
  <si>
    <t>0.194467;0.192240;0.201474;0.192556;0.173943;0.188014;0.198757</t>
  </si>
  <si>
    <t>Thu Aug 22 19:14:04 2019</t>
  </si>
  <si>
    <t>rococoC10-001000</t>
  </si>
  <si>
    <t>11460.00000000000000000000;11460.00000000000000000000;11460.00000000000000000000;11467.00000000000181898940;11460.00000000002000888344;11460.00000000000000000000;11460.00000000000000000000</t>
  </si>
  <si>
    <t>11459.00000000000000000000;11459.00000000000000000000;11366.00000000000000000000;11373.00000000000000000000;11459.00000000000000000000;11459.00000000000000000000;11459.00000000000000000000</t>
  </si>
  <si>
    <t>35369742;35864173;61018596;55453466;47834174;64469536;36052108</t>
  </si>
  <si>
    <t>294819;374510;541298;369476;417472;701738;309165</t>
  </si>
  <si>
    <t>41;39;40;44;36;47;36</t>
  </si>
  <si>
    <t>8920.944781;8894.073309;8894.073309;8894.073309;8918.332867;8896.685222;8919.292213</t>
  </si>
  <si>
    <t>10138.000000;10205.000000;10209.000000;10229.000000;10192.000000;10179.000000;10184.000000</t>
  </si>
  <si>
    <t>1.152583;1.152997;1.248540;1.304657;1.009387;1.066932;1.075638</t>
  </si>
  <si>
    <t>2495.556671;1825.350014;3490.971097;2807.302094;1927.534450;2592.060016;1452.909101</t>
  </si>
  <si>
    <t>2857.054840;2140.998308;3600.000865;3600.000641;2746.376826;3444.607890;1516.486100</t>
  </si>
  <si>
    <t>11460.00000000000000000000;11460.00000000000909494702;11460.00000000121690391097;11460.00000000000000000000;11460.00000000000727595761;11460.00000000000000000000;11460.00000000000000000000</t>
  </si>
  <si>
    <t>11459.00000000000000000000;11459.00000000000000000000;11459.00000000000000000000;11459.00000000000000000000;11459.00000000000000000000;11459.00000000000000000000;11459.00000000000000000000</t>
  </si>
  <si>
    <t>4108528;5674903;6655222;4849472;3630267;6305238;2625327</t>
  </si>
  <si>
    <t>48433;79100;77577;72280;38328;88611;39150</t>
  </si>
  <si>
    <t>57;57;36;58;63;57;56</t>
  </si>
  <si>
    <t>8919.292213;8894.940097;8930.401435;8906.749781;8924.428941;8894.225124;8895.494010</t>
  </si>
  <si>
    <t>9989.257647;9991.197202;9893.942806;10034.917285;10100.973390;10112.542399;10090.733552</t>
  </si>
  <si>
    <t>0.499822;0.519798;0.356028;0.484516;0.549187;0.532259;0.517741</t>
  </si>
  <si>
    <t>304.208085;400.021923;432.530337;216.027362;280.863293;461.933088;211.802916</t>
  </si>
  <si>
    <t>305.011306;403.374598;432.530925;358.861687;281.811013;464.169555;212.716777</t>
  </si>
  <si>
    <t>Thu Aug 29 08:29:43 2019</t>
  </si>
  <si>
    <t>roll3000</t>
  </si>
  <si>
    <t>12889.99999999998908606358;12889.99999999998181010596;12890.00000000001091393642;12890.00000000001091393642;12890.00000000001637090463;12889.99994494449128978886;12889.99999637356813764200</t>
  </si>
  <si>
    <t>12888.91108846118731889874;12888.90078496835303667467;12888.75657498764667252544;12888.77988523187377722934;12888.75371073610949679278;12889.99994494449128978886;12888.77910784698724455666</t>
  </si>
  <si>
    <t>574608;573429;816496;1357255;1745042;1456035;776875</t>
  </si>
  <si>
    <t>5483;4267;6365;11008;14580;9883;6854</t>
  </si>
  <si>
    <t>83;79;97;88;97;71;91</t>
  </si>
  <si>
    <t>11264.053734;11267.746239;11257.788926;11257.613724;11258.555528;11157.828453;11162.648794</t>
  </si>
  <si>
    <t>12457.447640;12510.657632;12591.870050;12461.757981;12532.097687;12401.934637;12509.543925</t>
  </si>
  <si>
    <t>2.264138;2.164558;2.500849;2.283348;2.361952;1.718452;2.096825</t>
  </si>
  <si>
    <t>76.057327;67.181887;86.098625;118.083903;193.431177;164.786267;98.274606</t>
  </si>
  <si>
    <t>76.058032;74.843407;95.222660;149.849418;199.235733;164.786928;98.308582</t>
  </si>
  <si>
    <t>12890.00000000000181898940;12889.99999999996362021193;12889.99999999998544808477;12889.99999954025406623259;12890.00000000018917489797;12890.00000000037107383832;12889.99999999985084286891</t>
  </si>
  <si>
    <t>12888.95093579720924026333;12888.74606009065973921679;12889.99999999998544808477;12888.87986157302839274053;12889.16962080173834692687;12889.23847610678967612330;12889.69636863388041092549</t>
  </si>
  <si>
    <t>126548;96515;40033;165073;61406;84561;51808</t>
  </si>
  <si>
    <t>3013;2422;941;5197;1397;1970;1065</t>
  </si>
  <si>
    <t>63;47;60;55;49;53;62</t>
  </si>
  <si>
    <t>11555.334885;11555.596850;11582.596064;11556.091688;11573.718809;11556.782853;11555.665078</t>
  </si>
  <si>
    <t>12670.626106;12639.116027;12724.917633;12645.810382;12686.279980;12654.644984;12700.765250</t>
  </si>
  <si>
    <t>0.923649;0.713677;1.000198;0.785108;0.758378;0.810467;0.985535</t>
  </si>
  <si>
    <t>17.064612;12.389382;8.260190;11.745726;9.565891;6.603495;7.586565</t>
  </si>
  <si>
    <t>18.150320;13.890154;8.260511;19.482452;9.895775;11.514114;8.937142</t>
  </si>
  <si>
    <t>Fri Aug 23 01:01:59 2019</t>
  </si>
  <si>
    <t>rout</t>
  </si>
  <si>
    <t>1077.55999999999926330929;1077.55999999999926330929;1077.55999999999880856194;1077.55999999999903593562;1077.55999999999926330929;1077.55999999999926330929;1077.55999999999926330929</t>
  </si>
  <si>
    <t>1077.47852875263060923317;1077.49705861862935307727;1077.45455790297228304553;1077.46838538757970127335;1077.46920573533702736313;1077.45541533546315804415;1077.49082994160198722966</t>
  </si>
  <si>
    <t>473744;499073;750891;496226;501042;467238;698304</t>
  </si>
  <si>
    <t>16736;26833;36570;24619;23012;17977;33377</t>
  </si>
  <si>
    <t>26;30;21;17;24;19;4</t>
  </si>
  <si>
    <t>981.917921;982.454628;982.106735;982.755368;982.179825;983.107602;981.864286</t>
  </si>
  <si>
    <t>985.397803;984.209410;983.383935;984.256025;984.218840;991.268482;981.864286</t>
  </si>
  <si>
    <t>0.193547;0.199761;0.198183;0.167221;0.195183;0.191354;0.071374</t>
  </si>
  <si>
    <t>8.116177;10.770579;4.083271;1.228712;2.628106;3.347066;11.243795</t>
  </si>
  <si>
    <t>21.018438;20.789045;20.349991;19.206858;14.948406;17.421443;24.581785</t>
  </si>
  <si>
    <t>1077.56000000000017280399;1077.56000000000017280399;1077.55999999999994543032;1077.55999999999994543032;1077.55999999999994543032;1077.56000000000017280399;1077.55999999999994543032</t>
  </si>
  <si>
    <t>1077.46000000000003637979;1077.47000000000002728484;1077.50000000000000000000;1077.46000000000003637979;1077.46000000000003637979;1077.47000000000002728484;1077.46000000000003637979</t>
  </si>
  <si>
    <t>844981;635697;662753;692051;640791;500639;757436</t>
  </si>
  <si>
    <t>30003;21337;30524;31042;30377;24973;40596</t>
  </si>
  <si>
    <t>19;20;4;4;4;32;23</t>
  </si>
  <si>
    <t>984.171965;982.546031;981.864286;981.864286;981.864286;981.867687;984.576707</t>
  </si>
  <si>
    <t>985.128467;984.136861;981.864286;981.864286;981.864286;983.114992;985.898880</t>
  </si>
  <si>
    <t>0.160138;0.170038;0.069961;0.056882;0.053019;0.183829;0.184442</t>
  </si>
  <si>
    <t>7.403431;6.530910;3.122996;10.388734;9.505822;4.438736;10.452109</t>
  </si>
  <si>
    <t>36.899345;22.883234;21.923740;20.948068;21.368764;16.300845;24.403407</t>
  </si>
  <si>
    <t>Fri Aug 23 01:07:02 2019</t>
  </si>
  <si>
    <t>roy</t>
  </si>
  <si>
    <t>3208.95679999999993015081;3208.95679999999993015081;3208.95679999999993015081;3208.95679999999993015081;3208.95679999999993015081;3208.95679999999993015081;3208.95679999999993015081</t>
  </si>
  <si>
    <t>368;368;368;367;372;368;367</t>
  </si>
  <si>
    <t>2713.997667;2713.997667;2713.997667;2713.997667;2713.997667;2713.997667;2713.997667</t>
  </si>
  <si>
    <t>3041.686557;3041.686557;3041.686557;3041.686557;3041.686557;3041.686557;3041.686557</t>
  </si>
  <si>
    <t>0.016844;0.016028;0.015964;0.016069;0.016176;0.016388;0.016214</t>
  </si>
  <si>
    <t>0.017581;0.016742;0.016680;0.016793;0.016883;0.017103;0.016927</t>
  </si>
  <si>
    <t>0.020441;0.019572;0.019516;0.019627;0.019765;0.019937;0.019760</t>
  </si>
  <si>
    <t>275;277;277;277;276;276;277</t>
  </si>
  <si>
    <t>2716.257624;2716.257624;2716.257624;2716.257624;2716.257624;2716.257624;2716.257624</t>
  </si>
  <si>
    <t>3098.405347;3098.405347;3098.405347;3098.405347;3098.405347;3098.405347;3098.405347</t>
  </si>
  <si>
    <t>0.015944;0.015937;0.015754;0.015904;0.016194;0.015772;0.015948</t>
  </si>
  <si>
    <t>0.016358;0.016349;0.016163;0.016316;0.016610;0.016189;0.016364</t>
  </si>
  <si>
    <t>0.017133;0.017124;0.016939;0.017090;0.017392;0.016971;0.017131</t>
  </si>
  <si>
    <t>Thu Aug 22 19:13:17 2019</t>
  </si>
  <si>
    <t>sentoy</t>
  </si>
  <si>
    <t>-7772.00000000000000000000;-7772.00000000000000000000;-7772.00000000000000000000;-7772.00000000000000000000;-7772.00000000000000000000;-7772.00000000000000000000;-7772.00000000000000000000</t>
  </si>
  <si>
    <t>1291;1291;1291;1291;1291;1291;1291</t>
  </si>
  <si>
    <t>171;171;171;171;171;171;171</t>
  </si>
  <si>
    <t>40;40;40;40;40;40;40</t>
  </si>
  <si>
    <t>-7833.206618;-7833.206618;-7833.206618;-7833.206618;-7833.206618;-7833.206618;-7833.206618</t>
  </si>
  <si>
    <t>-7815.627990;-7815.627990;-7815.627990;-7815.627990;-7815.627990;-7815.627990;-7815.627990</t>
  </si>
  <si>
    <t>0.046033;0.044867;0.045120;0.045052;0.044980;0.045110;0.045205</t>
  </si>
  <si>
    <t>0.061703;0.060549;0.060796;0.060746;0.060694;0.060799;0.061261</t>
  </si>
  <si>
    <t>0.064915;0.063713;0.063972;0.063902;0.063875;0.063966;0.064487</t>
  </si>
  <si>
    <t>Thu Aug 22 19:13:32 2019</t>
  </si>
  <si>
    <t>set1al</t>
  </si>
  <si>
    <t>15869.74999999999636202119;15869.74999999999636202119;15869.74999999999636202119;15869.74999999999636202119;15869.74999999999636202119;15869.74999999999636202119;15869.74999999999636202119</t>
  </si>
  <si>
    <t>15868.58333333333030168433;15868.58333333333030168433;15868.58333333333030168433;15868.58333333333030168433;15868.58333333333030168433;15868.58333333333030168433;15868.58333333333030168433</t>
  </si>
  <si>
    <t>514;514;514;514;514;514;514</t>
  </si>
  <si>
    <t>15834.022200;15834.022200;15834.022200;15834.022200;15834.022200;15834.022200;15834.022200</t>
  </si>
  <si>
    <t>15867.625000;15867.625000;15867.625000;15867.625000;15867.625000;15867.625000;15867.625000</t>
  </si>
  <si>
    <t>0.017152;0.016206;0.016233;0.016215;0.016131;0.016249;0.016229</t>
  </si>
  <si>
    <t>0.017658;0.016682;0.016720;0.016690;0.016615;0.016725;0.016707</t>
  </si>
  <si>
    <t>0.017918;0.016905;0.016945;0.016929;0.016841;0.016956;0.016940</t>
  </si>
  <si>
    <t>15869.75000000000000000000;15869.75000000000000000000;15869.75000000000000000000;15869.75000000000000000000;15869.75000000000000000000;15869.75000000000000000000;15869.75000000000000000000</t>
  </si>
  <si>
    <t>15868.58333333333393966313;15868.58333333333393966313;15868.58333333333393966313;15868.58333333333393966313;15868.58333333333393966313;15868.58333333333393966313;15868.58333333333393966313</t>
  </si>
  <si>
    <t>523;523;523;523;523;523;523</t>
  </si>
  <si>
    <t>0.015689;0.015884;0.015632;0.015864;0.015751;0.015778;0.015762</t>
  </si>
  <si>
    <t>0.016101;0.016299;0.016043;0.016286;0.016164;0.016190;0.016190</t>
  </si>
  <si>
    <t>0.016334;0.016520;0.016274;0.016523;0.016390;0.016421;0.016411</t>
  </si>
  <si>
    <t>Thu Aug 22 19:13:19 2019</t>
  </si>
  <si>
    <t>set1ch</t>
  </si>
  <si>
    <t>54672.50000000000000000000;54672.50000000000000000000;54672.50000000000000000000;54623.50000000000000000000;54623.50000000000000000000;54623.50000000000000000000;54623.50000000000000000000</t>
  </si>
  <si>
    <t>54537.74999999999272404239;54537.74999999999272404239;54537.74999999999272404239;54537.74999999999272404239;54537.74999999999272404239;54537.74999999999272404239;54537.74999999999272404239</t>
  </si>
  <si>
    <t>3649;3649;3649;3691;3682;3695;3720</t>
  </si>
  <si>
    <t>533;533;533;536;536;536;536</t>
  </si>
  <si>
    <t>42665.821772;42665.821772;42665.821772;42665.821772;42665.821772;42665.821772;42665.821772</t>
  </si>
  <si>
    <t>54368.767725;54368.767725;54368.767725;54368.767725;54368.767725;54368.767725;54368.767725</t>
  </si>
  <si>
    <t>0.075182;0.073865;0.073277;0.073592;0.073171;0.073968;0.072782</t>
  </si>
  <si>
    <t>0.194206;0.192849;0.192240;0.138037;0.137468;0.138447;0.137184</t>
  </si>
  <si>
    <t>0.320747;0.318035;0.317675;0.341332;0.327543;0.341014;0.339681</t>
  </si>
  <si>
    <t>54537.75000000000000000000;54537.75000000000000000000;54537.75000000000000000000;54537.75000000000000000000;54537.75000000000000000000;54537.75000000000000000000;54537.75000000000000000000</t>
  </si>
  <si>
    <t>54532.30093185947043821216;54532.30093185947043821216;54532.30093185947043821216;54532.30093185947043821216;54532.30093185947043821216;54532.30093185947043821216;54532.30093185947043821216</t>
  </si>
  <si>
    <t>2259;2162;2242;2237;2244;2238;2228</t>
  </si>
  <si>
    <t>258;246;255;254;255;251;255</t>
  </si>
  <si>
    <t>48169.582762;48169.582762;48169.582762;48169.582762;48169.582762;48169.582762;48169.582762</t>
  </si>
  <si>
    <t>54507.348700;54507.348700;54507.348700;54507.348700;54507.348700;54507.348700;54507.348700</t>
  </si>
  <si>
    <t>0.068240;0.068424;0.069188;0.069355;0.068216;0.068939;0.069080</t>
  </si>
  <si>
    <t>0.142023;0.138395;0.141875;0.142144;0.140928;0.141767;0.141837</t>
  </si>
  <si>
    <t>0.146228;0.142666;0.147090;0.146088;0.146110;0.146006;0.146086</t>
  </si>
  <si>
    <t>Thu Aug 22 19:13:49 2019</t>
  </si>
  <si>
    <t>set3-15</t>
  </si>
  <si>
    <t>147695.79575660638511180878;148645.14000118302647024393;149788.83363438883679918945;143289.91766834195004776120;145663.37594638930750079453;142080.12714626302476972342;149402.34669509757077321410</t>
  </si>
  <si>
    <t>72938.27501070970902219415;74876.93355757990502752364;73065.32004018798761535436;72733.25884938973467797041;67893.48381768068065866828;67053.12798325861513148993;70722.36943113614688627422</t>
  </si>
  <si>
    <t>10798286;10753634;11262276;10173420;8113426;7827908;9160262</t>
  </si>
  <si>
    <t>30174;28710;30107;29090;22122;21960;25520</t>
  </si>
  <si>
    <t>25;23;24;23;20;21;25</t>
  </si>
  <si>
    <t>18930.494858;18472.354526;19481.600257;18595.346287;20020.394921;19076.056895;19375.463476</t>
  </si>
  <si>
    <t>42593.825559;42436.658269;42807.299484;42640.962088;42510.169533;42387.451142;42517.213751</t>
  </si>
  <si>
    <t>2.203331;2.360831;2.245207;2.332988;2.032775;4.543436;2.225619</t>
  </si>
  <si>
    <t>3231.575529;2770.280557;1980.731000;2436.336560;3565.118590;3062.596002;480.138420</t>
  </si>
  <si>
    <t>3600.001175;3600.000881;3600.002829;3600.000621;3600.002707;3600.000763;3600.001100</t>
  </si>
  <si>
    <t>142709.73653460328932851553;152107.33511812498909421265;152004.73455157608259469271;143799.09048601539689116180;147482.40883060786291025579;146597.23795616152347065508;140929.19320466966019012034</t>
  </si>
  <si>
    <t>75199.69224735710304230452;74821.59721907782659400254;77115.61195600139035377651;74640.86843404795217793435;76891.04922425805125385523;77571.77461879081965889782;77459.88426949513086583465</t>
  </si>
  <si>
    <t>10965242;13263494;14415112;13996680;14274889;15286016;14678198</t>
  </si>
  <si>
    <t>36386;44593;50385;46361;47251;50925;47073</t>
  </si>
  <si>
    <t>16495.577785;16495.577785;16495.577785;16495.577785;16495.577785;16495.577785;16495.577785</t>
  </si>
  <si>
    <t>42822.565568;42822.565568;42822.565568;42822.565568;42822.565568;42822.565568;42831.123194</t>
  </si>
  <si>
    <t>2.628182;2.610962;1.231972;1.240822;1.217263;1.207774;1.176800</t>
  </si>
  <si>
    <t>1106.448283;2056.898298;2974.581652;1054.228289;2208.222127;3546.138578;1600.908754</t>
  </si>
  <si>
    <t>3600.000579;3600.000858;3600.000453;3600.000415;3600.000477;3600.000316;3600.000433</t>
  </si>
  <si>
    <t>Sat Aug 31 00:45:36 2019</t>
  </si>
  <si>
    <t>sp98ir</t>
  </si>
  <si>
    <t>219676790.40000003576278686523;219676790.39999973773956298828;219676790.39999994635581970215;219676790.39999997615814208984;219676790.39999997615814208984;219676790.40000015497207641602;219676790.39999997615814208984</t>
  </si>
  <si>
    <t>219661937.43400517106056213379;219657253.19577863812446594238;219657027.17303854227066040039;219655445.02874952554702758789;219655329.80155333876609802246;219658115.99352046847343444824;219668482.49938833713531494141</t>
  </si>
  <si>
    <t>98169;103187;122063;104120;106367;100844;86577</t>
  </si>
  <si>
    <t>1977;1857;2296;1854;2130;1721;1305</t>
  </si>
  <si>
    <t>69;77;74;91;94;73;119</t>
  </si>
  <si>
    <t>216964439.776954;216964439.776954;216816157.925990;216816157.925990;216820103.123777;216816157.925990;216820103.123777</t>
  </si>
  <si>
    <t>217887423.296312;217948937.980430;217851244.268273;217834648.592716;217997675.347989;217872520.472269;217964712.067950</t>
  </si>
  <si>
    <t>2.452584;2.381936;2.304695;2.841435;2.589466;2.449942;3.616357</t>
  </si>
  <si>
    <t>13.383624;29.069113;19.913632;15.327070;14.550301;16.550575;25.004377</t>
  </si>
  <si>
    <t>15.496712;29.636376;20.246428;16.450364;16.308851;19.898422;27.467098</t>
  </si>
  <si>
    <t>219676790.40000000596046447754;219964142.40000000596046447754;219676790.40000003576278686523;219676790.40000006556510925293;219676790.40000000596046447754;219960028.80000001192092895508;219676790.40000000596046447754</t>
  </si>
  <si>
    <t>219655124.99421024322509765625;219676790.40000000596046447754;219659515.59818008542060852051;219657469.08297881484031677246;219657125.67088723182678222656;219676790.40000069141387939453;219658192.57048004865646362305</t>
  </si>
  <si>
    <t>88088;208678;142475;198914;169496;149162;113488</t>
  </si>
  <si>
    <t>1462;3061;2010;2451;2818;1996;2008</t>
  </si>
  <si>
    <t>63;70;67;98;100;74;71</t>
  </si>
  <si>
    <t>217071987.916244;217049213.731796;217054213.670800;217029324.492738;217080964.102146;217049000.916392;217049380.168083</t>
  </si>
  <si>
    <t>218011983.918293;218037153.426874;218142231.334707;218144257.669807;218215009.804089;218095360.220874;218117207.007339</t>
  </si>
  <si>
    <t>2.131486;1.874868;1.886362;2.510494;3.001548;2.038469;2.171136</t>
  </si>
  <si>
    <t>25.001867;17.520525;42.403765;25.265678;25.508386;28.529540;27.689421</t>
  </si>
  <si>
    <t>26.299637;23.486734;43.005397;27.119408;25.522147;31.542213;28.090390</t>
  </si>
  <si>
    <t>Thu Aug 22 19:19:06 2019</t>
  </si>
  <si>
    <t>stein27_nocard</t>
  </si>
  <si>
    <t>18.00000000000000000000;18.00000000000000000000;18.00000000000000000000;18.00000000000000000000;18.00000000000000000000;18.00000000000000000000;18.00000000000000000000</t>
  </si>
  <si>
    <t>14393;14127;14430;14194;14098;13864;13830</t>
  </si>
  <si>
    <t>2767;2755;2724;2719;2740;2712;2844</t>
  </si>
  <si>
    <t>36;38;33;34;22;40;7</t>
  </si>
  <si>
    <t>9.833333;9.833333;9.833333;9.904762;9.750000;9.833333;9.666667</t>
  </si>
  <si>
    <t>12.142857;12.000000;11.454427;11.620588;11.434152;12.000000;11.000000</t>
  </si>
  <si>
    <t>0.028179;0.027973;0.030548;0.030904;0.022735;0.029342;0.011036</t>
  </si>
  <si>
    <t>0.030257;0.031742;0.033799;0.034974;0.025619;0.032795;0.016615</t>
  </si>
  <si>
    <t>0.205367;0.198685;0.213547;0.207673;0.197928;0.199469;0.177905</t>
  </si>
  <si>
    <t>0.027486;0.028014;0.030528;0.030606;0.022766;0.029308;0.011102</t>
  </si>
  <si>
    <t>0.029541;0.031812;0.033758;0.034668;0.025655;0.032734;0.016775</t>
  </si>
  <si>
    <t>0.204395;0.199931;0.212247;0.207619;0.198525;0.199420;0.184694</t>
  </si>
  <si>
    <t>Thu Aug 22 19:13:59 2019</t>
  </si>
  <si>
    <t>stein45_nocard</t>
  </si>
  <si>
    <t>30.00000000000000000000;30.00000000000000000000;30.00000000000000000000;30.00000000000000000000;30.00000000000000000000;30.00000000000000000000;30.00000000000000000000</t>
  </si>
  <si>
    <t>379440;349701;340735;382118;342207;400996;360572</t>
  </si>
  <si>
    <t>47237;45293;43669;51761;43303;50983;48185</t>
  </si>
  <si>
    <t>78;78;78;78;78;78;78</t>
  </si>
  <si>
    <t>16.509804;16.509804;16.509804;16.509804;16.509804;16.509804;16.509804</t>
  </si>
  <si>
    <t>18.628122;18.628122;18.628122;18.628122;18.628122;18.628122;18.628122</t>
  </si>
  <si>
    <t>0.165049;0.163497;0.164447;0.162512;0.164143;0.163003;0.163527</t>
  </si>
  <si>
    <t>0.910209;0.723977;0.946222;1.270009;0.553974;0.888123;1.181631</t>
  </si>
  <si>
    <t>6.772593;7.445317;7.126924;8.349008;7.177750;6.983801;7.724628</t>
  </si>
  <si>
    <t>0.163755;0.163888;0.163825;0.162840;0.163535;0.162570;0.163405</t>
  </si>
  <si>
    <t>0.908502;0.725172;0.945343;1.269333;0.551753;0.886315;1.182801</t>
  </si>
  <si>
    <t>6.736988;7.455030;7.145484;8.361747;7.131708;6.975748;7.737046</t>
  </si>
  <si>
    <t>Thu Aug 22 19:27:07 2019</t>
  </si>
  <si>
    <t>timtab1</t>
  </si>
  <si>
    <t>764771.99999987985938787460;764771.99999987985938787460;764771.99999988009221851826;764771.99999977950938045979;764771.99999987985938787460;764771.99999978009145706892;764771.99999987962655723095</t>
  </si>
  <si>
    <t>764697.65973197063431143761;764706.63081264134962111712;764701.21685876627452671528;764695.99168161326088011265;764702.71874883305281400681;764720.06330289179459214211;764712.80377088673412799835</t>
  </si>
  <si>
    <t>2763059;2218453;1692890;2863168;2114488;2062679;3274301</t>
  </si>
  <si>
    <t>50482;40037;27229;52800;40307;39539;51444</t>
  </si>
  <si>
    <t>20;20;20;24;24;27;20</t>
  </si>
  <si>
    <t>243076.934657;241900.408580;241900.408580;243063.843429;243063.843429;241887.317352;243076.934657</t>
  </si>
  <si>
    <t>439312.677019;429733.244706;432679.670347;451346.974083;450125.812217;450676.018014;439108.207987</t>
  </si>
  <si>
    <t>0.077073;0.078884;0.082567;0.089784;0.088589;0.108608;0.077284</t>
  </si>
  <si>
    <t>140.199591;117.187438;88.369301;149.715917;111.597012;103.980702;168.601207</t>
  </si>
  <si>
    <t>140.204888;117.215395;88.391993;149.871491;111.665919;105.508021;169.549373</t>
  </si>
  <si>
    <t>764771.99999988009221851826;764771.99999987997580319643;764771.99999978009145706892;764771.99999987985938787460;764771.99999988020863384008;764771.99999987985938787460;764771.99999977997504174709</t>
  </si>
  <si>
    <t>764716.42696096003055572510;764709.30933901877142488956;764717.40835093916393816471;764699.43701179977506399155;764696.66159122239332646132;764713.05326806916855275631;764710.10792500805109739304</t>
  </si>
  <si>
    <t>2155312;2058344;3615113;3163534;3229500;3296325;2092567</t>
  </si>
  <si>
    <t>38280;41285;60337;57121;55881;58008;39091</t>
  </si>
  <si>
    <t>25;28;29;32;25;23;30</t>
  </si>
  <si>
    <t>246622.926955;246622.926955;246622.926955;246622.926955;246622.926955;247748.202950;247700.515516</t>
  </si>
  <si>
    <t>446579.557132;447083.577823;449768.476214;494257.871609;438788.641757;441962.467546;451262.175037</t>
  </si>
  <si>
    <t>0.080734;0.083243;0.089857;0.109705;0.077250;0.082822;0.098631</t>
  </si>
  <si>
    <t>108.512160;102.350018;182.573000;149.520105;162.367382;147.636417;97.747518</t>
  </si>
  <si>
    <t>108.543893;102.410664;182.585941;149.624987;162.389350;147.657966;97.871757</t>
  </si>
  <si>
    <t>Wed Aug 28 21:12:33 2019</t>
  </si>
  <si>
    <t>timtab2</t>
  </si>
  <si>
    <t>1127158.99999956553801894188;1123068.99999946006573736668;1119664.99999938043765723705;1147900.99999947985634207726;1134914.99999953992664813995;1126759.99999955995008349419;1125987.99999935971572995186</t>
  </si>
  <si>
    <t>946350.76737006101757287979;933307.40868022223003208637;932862.29513924801722168922;953412.47515796334482729435;932927.18795044790022075176;926062.88772162899840623140;918009.28590694291051477194</t>
  </si>
  <si>
    <t>36679634;36487582;33002746;37658497;34718838;34951837;35079450</t>
  </si>
  <si>
    <t>266011;308646;242908;308065;284516;282761;255264</t>
  </si>
  <si>
    <t>21;26;21;26;24;23;26</t>
  </si>
  <si>
    <t>312092.397411;312092.397411;312092.397411;312092.397411;312656.214373;312656.214373;312560.157398</t>
  </si>
  <si>
    <t>505559.868947;520244.501374;505262.574231;520244.501374;522100.007612;517273.917349;514722.006189</t>
  </si>
  <si>
    <t>0.165918;0.191169;0.168244;0.196342;0.204580;0.167755;0.194928</t>
  </si>
  <si>
    <t>3556.563331;3521.184214;2321.742657;2218.420005;3442.780396;1089.922761;1168.373202</t>
  </si>
  <si>
    <t>3600.000399;3600.000364;3600.000537;3600.000259;3600.000387;3600.001006;3600.000333</t>
  </si>
  <si>
    <t>1121705.99999953992664813995;1153160.99999923957511782646;1143995.99999941000714898109;1131255.99999953992664813995;1128601.99999947985634207726;1143250.99999938951805233955;1148870.99999929987825453281</t>
  </si>
  <si>
    <t>935999.04725109308492392302;926603.04684567649383097887;931351.56149707455188035965;932916.42241113586351275444;960223.13075508549809455872;948688.85915581905283033848;918496.44428710604552179575</t>
  </si>
  <si>
    <t>36917839;36361590;34217937;37122260;38467668;37267689;37300745</t>
  </si>
  <si>
    <t>301700;289104;264541;270980;315179;319737;299090</t>
  </si>
  <si>
    <t>22;23;26;27;23;25;22</t>
  </si>
  <si>
    <t>316040.607918;320094.790731;320094.790731;318487.026197;320094.790731;320094.790731;320094.790731</t>
  </si>
  <si>
    <t>505916.082161;516281.424815;530663.086095;527030.021235;515461.273993;527853.647223;516583.991032</t>
  </si>
  <si>
    <t>0.155353;0.168183;0.177073;0.184091;0.155427;0.180564;0.142080</t>
  </si>
  <si>
    <t>913.994605;1245.506157;849.653259;343.029983;2703.021135;2008.895146;3069.607238</t>
  </si>
  <si>
    <t>3600.000431;3600.003379;3600.000233;3600.000237;3600.000220;3600.000236;3600.000811</t>
  </si>
  <si>
    <t>Fri Aug 30 01:37:23 2019</t>
  </si>
  <si>
    <t>tr12-30</t>
  </si>
  <si>
    <t>130595.99999999423744156957;130595.99999999417923390865;130595.99999999378633219749;130595.99999999412102624774;130595.99999999343708623201;130595.99999999410647433251;130595.99999999404826667160</t>
  </si>
  <si>
    <t>130582.94075881125172600150;130582.94075886931386776268;130582.94087515579303726554;130582.94252157572191208601;130582.94228365636081434786;130582.94086284784134477377;130582.94294988820911385119</t>
  </si>
  <si>
    <t>2524506;2670471;3195211;2848846;2719620;2488116;2382772</t>
  </si>
  <si>
    <t>201571;220627;257098;226861;228363;204934;189636</t>
  </si>
  <si>
    <t>85246.406979;85246.406979;85246.406979;85246.406979;85246.406979;85246.406979;85246.406979</t>
  </si>
  <si>
    <t>130248.306380;130248.306380;130248.306380;130248.306380;130248.306380;130248.306380;130248.306380</t>
  </si>
  <si>
    <t>0.254694;0.255851;0.255138;0.254660;0.254747;0.254787;0.255794</t>
  </si>
  <si>
    <t>124.487547;121.291089;140.871833;41.324798;232.513229;112.207454;108.461712</t>
  </si>
  <si>
    <t>252.914710;269.235549;317.276699;280.391749;279.690281;249.704346;238.137512</t>
  </si>
  <si>
    <t>130595.99999999604187905788;130595.99999999586725607514;130595.99999999473220668733;130595.99999999415013007820;130595.99999999633291736245;130595.99999999749707058072;130595.99999999679857864976</t>
  </si>
  <si>
    <t>130582.94446136582701001316;130582.94492125685792416334;130582.94415483306511305273;130582.94104275140853133053;130582.94188902639143634588;130582.94059281978115905076;130582.94191418554692063481</t>
  </si>
  <si>
    <t>2315146;2608618;2694113;2856790;2286389;3144668;1841723</t>
  </si>
  <si>
    <t>184512;218510;217186;228383;188604;259219;145065</t>
  </si>
  <si>
    <t>88713.032839;88713.032839;88713.032839;88713.032839;88713.032839;88713.032839;88713.032839</t>
  </si>
  <si>
    <t>129730.803773;129730.803773;129730.803773;129730.803773;129730.803773;129730.803773;129730.803773</t>
  </si>
  <si>
    <t>0.179908;0.181053;0.180241;0.183076;0.180825;0.179582;0.178962</t>
  </si>
  <si>
    <t>188.389953;219.943602;218.728088;242.350691;149.929066;266.240591;87.708120</t>
  </si>
  <si>
    <t>221.156989;248.561062;251.908179;275.180941;218.861990;298.375517;177.635071</t>
  </si>
  <si>
    <t>Thu Aug 29 02:12:59 2019</t>
  </si>
  <si>
    <t>umts</t>
  </si>
  <si>
    <t>30091516.00000191852450370789;30091593.00000000000000000000;30090328.02188551425933837891;30091428.01076865941286087036;30091768.00000000000000000000;30092028.99999982863664627075;30091673.00000000372529029846</t>
  </si>
  <si>
    <t>30088596.62034229561686515808;30088610.76013854891061782837;30088946.71171129494905471802;30088869.81951383128762245178;30088778.39985011145472526550;30089019.93972500786185264587;30088911.48129293695092201233</t>
  </si>
  <si>
    <t>4265313;4430344;2009267;1925703;1889910;4347871;3806676</t>
  </si>
  <si>
    <t>430100;402928;209805;196207;230955;536853;314001</t>
  </si>
  <si>
    <t>72;78;72;58;61;72;86</t>
  </si>
  <si>
    <t>29137459.428574;29140544.215230;29137459.428573;29138577.279644;29141087.717525;29139291.580889;29136757.586956</t>
  </si>
  <si>
    <t>29176684.720660;29184740.539111;29179322.237125;29173776.578128;29174828.962785;29180498.414532;29180688.288717</t>
  </si>
  <si>
    <t>2.583734;3.872094;3.140427;2.085656;2.375012;2.998065;4.337639</t>
  </si>
  <si>
    <t>608.326862;612.244177;350.413379;325.833814;314.981772;733.220245;576.529657</t>
  </si>
  <si>
    <t>608.386264;612.299702;350.464470;325.843236;314.999031;762.252291;576.598833</t>
  </si>
  <si>
    <t>30092170.00000000000000000000;30090328.00000014156103134155;30091778.99999984353780746460;30091920.99999999627470970154;30092108.00002674013376235962;30090975.00000035762786865234;30090328.00000000000000000000</t>
  </si>
  <si>
    <t>30089160.79893288388848304749;30088752.15856879204511642456;30088785.13990030810236930847;30089187.95024976506829261780;30089557.79559113085269927979;30088719.79814153164625167847;30089009.64648602530360221863</t>
  </si>
  <si>
    <t>4079739;2537662;4854244;4188380;6960222;4853225;4746139</t>
  </si>
  <si>
    <t>427284;316194;462250;482526;753179;547304;508603</t>
  </si>
  <si>
    <t>63;57;42;39;36;58;46</t>
  </si>
  <si>
    <t>29144409.032030;29145310.495948;29142815.396703;29142181.008744;29142287.063499;29142917.496320;29144101.221507</t>
  </si>
  <si>
    <t>29174135.577006;29173396.712873;29172999.045254;29175040.530191;29174361.936160;29178340.114279;29175352.949557</t>
  </si>
  <si>
    <t>2.107284;2.540812;1.706297;2.082017;2.852558;1.836652;1.578776</t>
  </si>
  <si>
    <t>381.663608;286.153450;472.685141;446.235180;694.928980;490.135133;502.160694</t>
  </si>
  <si>
    <t>399.289661;286.309234;472.736991;446.272072;695.034753;490.380589;502.226059</t>
  </si>
  <si>
    <t>Fri Aug 30 12:39:11 2019</t>
  </si>
  <si>
    <t>usAbbrv-8-25_70</t>
  </si>
  <si>
    <t>121.00000000001293187779;121.00000000000000000000;120.00000000000000000000;121.00000000000000000000;122.00000000000000000000;121.00000000000000000000;122.00000000000000000000</t>
  </si>
  <si>
    <t>101.00000000000000000000;101.00000000000000000000;102.00000000000000000000;101.00000000000000000000;101.00000000000000000000;101.00000000000000000000;101.00000000000000000000</t>
  </si>
  <si>
    <t>64570583;71246270;74380809;57812902;47732408;53720787;58361259</t>
  </si>
  <si>
    <t>1660821;1326238;1579308;1460192;1318145;1319121;1448881</t>
  </si>
  <si>
    <t>95.000000;95.000000;95.000000;95.000000;95.000000;95.000000;95.000000</t>
  </si>
  <si>
    <t>0.507657;0.881170;0.506428;0.556189;0.526377;0.827280;0.472818</t>
  </si>
  <si>
    <t>314.249227;854.607966;325.477211;361.215012;91.425766;380.814207;54.007160</t>
  </si>
  <si>
    <t>3600.000976;3600.001393;3600.001489;3600.001332;3600.000894;3600.001612;3600.001993</t>
  </si>
  <si>
    <t>121.00000000000000000000;121.00000000000000000000;121.00000000000108002496;121.00000000000000000000;121.00000000000000000000;121.00000000000000000000;122.00000000000000000000</t>
  </si>
  <si>
    <t>100.00000000000000000000;100.00000000000000000000;100.00000000000000000000;101.00000000000000000000;100.00000000000000000000;103.00000000000000000000;103.00000000000000000000</t>
  </si>
  <si>
    <t>57364633;65369442;72317621;79286174;73960169;42339156;35358952</t>
  </si>
  <si>
    <t>937116;924751;1027375;1512580;1003807;153215;104632</t>
  </si>
  <si>
    <t>8;8;8;8;18;8;8</t>
  </si>
  <si>
    <t>95.000000;95.000000;95.000000;95.000000;95.083779;95.000000;95.000000</t>
  </si>
  <si>
    <t>1.369778;1.072537;0.655709;0.627977;1.661650;0.681944;0.600252</t>
  </si>
  <si>
    <t>1809.945092;634.390333;179.271885;927.474439;1829.934969;2949.195774;1283.676719</t>
  </si>
  <si>
    <t>3600.000816;3600.001018;3600.000894;3600.000746;3600.000327;3600.000839;3600.000332</t>
  </si>
  <si>
    <t>Sat Aug 31 00:45:55 2019</t>
  </si>
  <si>
    <t>vpm2</t>
  </si>
  <si>
    <t>13.75000000000000000000;13.75000000000000000000;13.75000000000000000000;13.75000000000000000000;13.75000000000000000000;13.75000000000000000000;13.75000000000000000000</t>
  </si>
  <si>
    <t>11794;7288;10629;9687;12896;9822;7861</t>
  </si>
  <si>
    <t>862;571;768;684;949;772;636</t>
  </si>
  <si>
    <t>18;23;14;18;14;21;19</t>
  </si>
  <si>
    <t>11.751602;11.907321;11.908161;11.780769;11.683837;11.996957;11.694376</t>
  </si>
  <si>
    <t>13.029369;13.042667;12.961914;12.970247;12.962623;13.022312;13.019032</t>
  </si>
  <si>
    <t>0.048312;0.052218;0.040078;0.047241;0.039359;0.049543;0.049853</t>
  </si>
  <si>
    <t>0.513865;0.160187;0.467397;0.149656;0.522064;0.473309;0.172784</t>
  </si>
  <si>
    <t>0.540507;0.252410;0.519624;0.329422;0.551924;0.536354;0.263386</t>
  </si>
  <si>
    <t>13.75000000000000000000;13.75000000000000000000;13.74999999999999822364;13.75000000000000355271;13.75000000000000000000;13.75000000000000000000;13.75000000000000000000</t>
  </si>
  <si>
    <t>12432;10622;14494;12015;13976;11200;8996</t>
  </si>
  <si>
    <t>954;727;1084;881;1072;915;724</t>
  </si>
  <si>
    <t>13;19;12;15;12;13;13</t>
  </si>
  <si>
    <t>12.228920;12.193435;12.208877;12.190028;12.318119;12.198803;12.165434</t>
  </si>
  <si>
    <t>12.995399;13.041708;12.988056;13.030015;12.966686;12.982799;13.009671</t>
  </si>
  <si>
    <t>0.019857;0.026880;0.019000;0.024232;0.019415;0.019310;0.021673</t>
  </si>
  <si>
    <t>0.435160;0.194261;0.251391;0.219505;0.411848;0.351977;0.080010</t>
  </si>
  <si>
    <t>0.483853;0.260244;0.336543;0.293566;0.490443;0.406629;0.210297</t>
  </si>
  <si>
    <t>Thu Aug 22 19:14:36 2019</t>
  </si>
  <si>
    <t>air01</t>
  </si>
  <si>
    <t>air02</t>
  </si>
  <si>
    <t>air03</t>
  </si>
  <si>
    <t>air04</t>
  </si>
  <si>
    <t>air05</t>
  </si>
  <si>
    <t>air06</t>
  </si>
  <si>
    <t>cracpb1</t>
  </si>
  <si>
    <t>diamond</t>
  </si>
  <si>
    <t>dsbmip</t>
  </si>
  <si>
    <t>egout</t>
  </si>
  <si>
    <t>enigma</t>
  </si>
  <si>
    <t>fixnet3</t>
  </si>
  <si>
    <t>fixnet4</t>
  </si>
  <si>
    <t>flugpl</t>
  </si>
  <si>
    <t>gen</t>
  </si>
  <si>
    <t>lp4l</t>
  </si>
  <si>
    <t>misc01</t>
  </si>
  <si>
    <t>misc02</t>
  </si>
  <si>
    <t>misc04</t>
  </si>
  <si>
    <t>misc05</t>
  </si>
  <si>
    <t>misc06</t>
  </si>
  <si>
    <t>mod010</t>
  </si>
  <si>
    <t>mod011</t>
  </si>
  <si>
    <t>noswot</t>
  </si>
  <si>
    <t>p0033</t>
  </si>
  <si>
    <t>p0040</t>
  </si>
  <si>
    <t>p0201</t>
  </si>
  <si>
    <t>p0291</t>
  </si>
  <si>
    <t>rentacar</t>
  </si>
  <si>
    <t>sample2</t>
  </si>
  <si>
    <t>set1cl</t>
  </si>
  <si>
    <t>stein09_nocard</t>
  </si>
  <si>
    <t>stein15_nocard</t>
  </si>
  <si>
    <t>stein27_nosym</t>
  </si>
  <si>
    <t>stein45_nosym</t>
  </si>
  <si>
    <t>vpm1</t>
  </si>
  <si>
    <t>stein09</t>
  </si>
  <si>
    <t>stein15</t>
  </si>
  <si>
    <t>Int</t>
  </si>
  <si>
    <t>0/1</t>
  </si>
  <si>
    <t>ALL</t>
  </si>
  <si>
    <t>infeasible</t>
  </si>
  <si>
    <t>* solved at root</t>
  </si>
  <si>
    <t>dano3mip</t>
  </si>
  <si>
    <t>fast0507</t>
  </si>
  <si>
    <t>markshare1</t>
  </si>
  <si>
    <t>markshare2</t>
  </si>
  <si>
    <t>mkc</t>
  </si>
  <si>
    <t>nw04</t>
  </si>
  <si>
    <t>seymour</t>
  </si>
  <si>
    <t>swath</t>
  </si>
  <si>
    <t>Cont</t>
  </si>
  <si>
    <t>?</t>
  </si>
  <si>
    <t>atlanta-ip</t>
  </si>
  <si>
    <t>disctom</t>
  </si>
  <si>
    <t>ds</t>
  </si>
  <si>
    <t>liu</t>
  </si>
  <si>
    <t>manna81</t>
  </si>
  <si>
    <t>momentum1</t>
  </si>
  <si>
    <t>momentum2</t>
  </si>
  <si>
    <t>momentum3</t>
  </si>
  <si>
    <t>msc98-ip</t>
  </si>
  <si>
    <t>mzzv11</t>
  </si>
  <si>
    <t>mzzv42z</t>
  </si>
  <si>
    <t>net12</t>
  </si>
  <si>
    <t>protfold</t>
  </si>
  <si>
    <t>rd-rplusc-21</t>
  </si>
  <si>
    <t>sp97ar</t>
  </si>
  <si>
    <t>stp3d</t>
  </si>
  <si>
    <t>t1717</t>
  </si>
  <si>
    <t>NZ</t>
  </si>
  <si>
    <t>Bin</t>
  </si>
  <si>
    <t>Con</t>
  </si>
  <si>
    <t>Set Partition</t>
  </si>
  <si>
    <t>Set Packing</t>
  </si>
  <si>
    <t>Set Cover</t>
  </si>
  <si>
    <t>Cardinality</t>
  </si>
  <si>
    <t>Equality Knapsack</t>
  </si>
  <si>
    <t>Bin Packing</t>
  </si>
  <si>
    <t>Invariant Knapsack</t>
  </si>
  <si>
    <t>Knapsack</t>
  </si>
  <si>
    <t>Integer Knapsack</t>
  </si>
  <si>
    <t>Variable Lower Bound</t>
  </si>
  <si>
    <t>Variable Upper Bound</t>
  </si>
  <si>
    <t>Mixed Binary</t>
  </si>
  <si>
    <t>General</t>
  </si>
  <si>
    <t>Comment</t>
  </si>
  <si>
    <t>X</t>
  </si>
  <si>
    <t>30_70_45_095_100</t>
  </si>
  <si>
    <t>acc-tight4</t>
  </si>
  <si>
    <t>acc-tight5</t>
  </si>
  <si>
    <t>acc-tight6</t>
  </si>
  <si>
    <t>app1-2</t>
  </si>
  <si>
    <t>ash608gpia-3col</t>
  </si>
  <si>
    <t>atm20-100</t>
  </si>
  <si>
    <t>b2c1s1</t>
  </si>
  <si>
    <t>bab1</t>
  </si>
  <si>
    <t>bab3</t>
  </si>
  <si>
    <t>bab5</t>
  </si>
  <si>
    <t>biella1</t>
  </si>
  <si>
    <t>bley_xl1</t>
  </si>
  <si>
    <t>blp-ar98</t>
  </si>
  <si>
    <t>blp-ic97</t>
  </si>
  <si>
    <t>bnatt350</t>
  </si>
  <si>
    <t>buildingenergy</t>
  </si>
  <si>
    <t>cdma</t>
  </si>
  <si>
    <t>circ10-3</t>
  </si>
  <si>
    <t>co-100</t>
  </si>
  <si>
    <t>core2536-691</t>
  </si>
  <si>
    <t>core4872-1529</t>
  </si>
  <si>
    <t>d20200</t>
  </si>
  <si>
    <t>datt256</t>
  </si>
  <si>
    <t>dc1c</t>
  </si>
  <si>
    <t>dc1l</t>
  </si>
  <si>
    <t>dolom1</t>
  </si>
  <si>
    <t>ds-big</t>
  </si>
  <si>
    <t>eil33-2</t>
  </si>
  <si>
    <t>eilA101-2</t>
  </si>
  <si>
    <t>enlight13</t>
  </si>
  <si>
    <t>enlight14</t>
  </si>
  <si>
    <t>enlight15</t>
  </si>
  <si>
    <t>enlight16</t>
  </si>
  <si>
    <t>enlight9</t>
  </si>
  <si>
    <t>ex1010-pi</t>
  </si>
  <si>
    <t>ex10</t>
  </si>
  <si>
    <t>ex9</t>
  </si>
  <si>
    <t>f2000</t>
  </si>
  <si>
    <t>ger50_17_trans</t>
  </si>
  <si>
    <t>germanrr</t>
  </si>
  <si>
    <t>germany50-DBM</t>
  </si>
  <si>
    <t>gmut-75-50</t>
  </si>
  <si>
    <t>gmut-77-40</t>
  </si>
  <si>
    <t>hanoi5</t>
  </si>
  <si>
    <t>hawaiiv10-130</t>
  </si>
  <si>
    <t>iis-bupa-cov</t>
  </si>
  <si>
    <t>iis-pima-cov</t>
  </si>
  <si>
    <t>in</t>
  </si>
  <si>
    <t>ivu06-big</t>
  </si>
  <si>
    <t>ivu52</t>
  </si>
  <si>
    <t>janos-us-DDM</t>
  </si>
  <si>
    <t>lectsched-1</t>
  </si>
  <si>
    <t>lectsched-1-obj</t>
  </si>
  <si>
    <t>lectsched-2</t>
  </si>
  <si>
    <t>lectsched-3</t>
  </si>
  <si>
    <t>leo1</t>
  </si>
  <si>
    <t>leo2</t>
  </si>
  <si>
    <t>lrsa120</t>
  </si>
  <si>
    <t>m100n500k4r1</t>
  </si>
  <si>
    <t>map06</t>
  </si>
  <si>
    <t>map10</t>
  </si>
  <si>
    <t>map14</t>
  </si>
  <si>
    <t>map18</t>
  </si>
  <si>
    <t>map20</t>
  </si>
  <si>
    <t>markshare_5_0</t>
  </si>
  <si>
    <t>methanosarcina</t>
  </si>
  <si>
    <t>mine-166-5</t>
  </si>
  <si>
    <t>mining</t>
  </si>
  <si>
    <t>mspp16</t>
  </si>
  <si>
    <t>n15-3</t>
  </si>
  <si>
    <t>n3-3</t>
  </si>
  <si>
    <t>n3700</t>
  </si>
  <si>
    <t>n3705</t>
  </si>
  <si>
    <t>n370a</t>
  </si>
  <si>
    <t>n3div36</t>
  </si>
  <si>
    <t>n3seq24</t>
  </si>
  <si>
    <t>n9-3</t>
  </si>
  <si>
    <t>nag</t>
  </si>
  <si>
    <t>nb10tb</t>
  </si>
  <si>
    <t>neos-1109824</t>
  </si>
  <si>
    <t>neos-1140050</t>
  </si>
  <si>
    <t>neos-1171692</t>
  </si>
  <si>
    <t>neos-1171737</t>
  </si>
  <si>
    <t>neos-1224597</t>
  </si>
  <si>
    <t>neos-1311124</t>
  </si>
  <si>
    <t>neos-1337307</t>
  </si>
  <si>
    <t>neos13</t>
  </si>
  <si>
    <t>neos-1426635</t>
  </si>
  <si>
    <t>neos-1426662</t>
  </si>
  <si>
    <t>neos-1429212</t>
  </si>
  <si>
    <t>neos-1436709</t>
  </si>
  <si>
    <t>neos-1440225</t>
  </si>
  <si>
    <t>neos-1440460</t>
  </si>
  <si>
    <t>neos-1442657</t>
  </si>
  <si>
    <t>neos-476283</t>
  </si>
  <si>
    <t>neos-506422</t>
  </si>
  <si>
    <t>neos-506428</t>
  </si>
  <si>
    <t>neos-520729</t>
  </si>
  <si>
    <t>neos-631710</t>
  </si>
  <si>
    <t>neos-693347</t>
  </si>
  <si>
    <t>neos6</t>
  </si>
  <si>
    <t>neos-738098</t>
  </si>
  <si>
    <t>neos-777800</t>
  </si>
  <si>
    <t>neos-785912</t>
  </si>
  <si>
    <t>neos788725</t>
  </si>
  <si>
    <t>neos-799711</t>
  </si>
  <si>
    <t>neos-807456</t>
  </si>
  <si>
    <t>neos808444</t>
  </si>
  <si>
    <t>neos-820146</t>
  </si>
  <si>
    <t>neos-820157</t>
  </si>
  <si>
    <t>neos-824661</t>
  </si>
  <si>
    <t>neos-824695</t>
  </si>
  <si>
    <t>neos-826650</t>
  </si>
  <si>
    <t>neos-826694</t>
  </si>
  <si>
    <t>neos-826812</t>
  </si>
  <si>
    <t>neos-826841</t>
  </si>
  <si>
    <t>neos-849702</t>
  </si>
  <si>
    <t>neos858960</t>
  </si>
  <si>
    <t>neos-859770</t>
  </si>
  <si>
    <t>neos-885086</t>
  </si>
  <si>
    <t>neos-885524</t>
  </si>
  <si>
    <t>neos-932816</t>
  </si>
  <si>
    <t>neos-933638</t>
  </si>
  <si>
    <t>neos-933966</t>
  </si>
  <si>
    <t>neos-934278</t>
  </si>
  <si>
    <t>neos-935627</t>
  </si>
  <si>
    <t>neos-935769</t>
  </si>
  <si>
    <t>neos-937511</t>
  </si>
  <si>
    <t>neos-937815</t>
  </si>
  <si>
    <t>neos-941262</t>
  </si>
  <si>
    <t>neos-941313</t>
  </si>
  <si>
    <t>neos-948126</t>
  </si>
  <si>
    <t>neos-952987</t>
  </si>
  <si>
    <t>neos-957389</t>
  </si>
  <si>
    <t>neos-984165</t>
  </si>
  <si>
    <t>netdiversion</t>
  </si>
  <si>
    <t>nobel-eu-DBE</t>
  </si>
  <si>
    <t>npmv07</t>
  </si>
  <si>
    <t>ns1111636</t>
  </si>
  <si>
    <t>ns1116954</t>
  </si>
  <si>
    <t>ns1158817</t>
  </si>
  <si>
    <t>ns1456591</t>
  </si>
  <si>
    <t>ns1631475</t>
  </si>
  <si>
    <t>ns1644855</t>
  </si>
  <si>
    <t>ns1663818</t>
  </si>
  <si>
    <t>ns1685374</t>
  </si>
  <si>
    <t>ns1686196</t>
  </si>
  <si>
    <t>ns1696083</t>
  </si>
  <si>
    <t>ns1702808</t>
  </si>
  <si>
    <t>ns1745726</t>
  </si>
  <si>
    <t>ns1758913</t>
  </si>
  <si>
    <t>ns1766074</t>
  </si>
  <si>
    <t>ns1769397</t>
  </si>
  <si>
    <t>ns1778858</t>
  </si>
  <si>
    <t>ns1853823</t>
  </si>
  <si>
    <t>ns1854840</t>
  </si>
  <si>
    <t>ns1856153</t>
  </si>
  <si>
    <t>ns1904248</t>
  </si>
  <si>
    <t>ns1905797</t>
  </si>
  <si>
    <t>ns1905800</t>
  </si>
  <si>
    <t>ns1952667</t>
  </si>
  <si>
    <t>ns2017839</t>
  </si>
  <si>
    <t>ns2118727</t>
  </si>
  <si>
    <t>ns2122603</t>
  </si>
  <si>
    <t>ns2124243</t>
  </si>
  <si>
    <t>ns2137859</t>
  </si>
  <si>
    <t>ns4-pr3</t>
  </si>
  <si>
    <t>ns4-pr9</t>
  </si>
  <si>
    <t>ns894236</t>
  </si>
  <si>
    <t>ns894244</t>
  </si>
  <si>
    <t>ns894786</t>
  </si>
  <si>
    <t>ns903616</t>
  </si>
  <si>
    <t>ns930473</t>
  </si>
  <si>
    <t>nsr8k</t>
  </si>
  <si>
    <t>nu120-pr3</t>
  </si>
  <si>
    <t>nu60-pr9</t>
  </si>
  <si>
    <t>ofi</t>
  </si>
  <si>
    <t>opm2-z10-s2</t>
  </si>
  <si>
    <t>opm2-z11-s8</t>
  </si>
  <si>
    <t>opm2-z12-s14</t>
  </si>
  <si>
    <t>opm2-z12-s7</t>
  </si>
  <si>
    <t>opm2-z7-s2</t>
  </si>
  <si>
    <t>p2m2p1m1p0n100</t>
  </si>
  <si>
    <t>pb-simp-nonunif</t>
  </si>
  <si>
    <t>pigeon-10</t>
  </si>
  <si>
    <t>pigeon-11</t>
  </si>
  <si>
    <t>pigeon-12</t>
  </si>
  <si>
    <t>pigeon-13</t>
  </si>
  <si>
    <t>queens-30</t>
  </si>
  <si>
    <t>rail01</t>
  </si>
  <si>
    <t>rail02</t>
  </si>
  <si>
    <t>rail03</t>
  </si>
  <si>
    <t>rail507</t>
  </si>
  <si>
    <t>ramos3</t>
  </si>
  <si>
    <t>reblock166</t>
  </si>
  <si>
    <t>reblock354</t>
  </si>
  <si>
    <t>reblock420</t>
  </si>
  <si>
    <t>rmatr100-p10</t>
  </si>
  <si>
    <t>rmatr100-p5</t>
  </si>
  <si>
    <t>rmatr200-p10</t>
  </si>
  <si>
    <t>rmatr200-p20</t>
  </si>
  <si>
    <t>rmatr200-p5</t>
  </si>
  <si>
    <t>rmine10</t>
  </si>
  <si>
    <t>rmine14</t>
  </si>
  <si>
    <t>rmine21</t>
  </si>
  <si>
    <t>rmine25</t>
  </si>
  <si>
    <t>rmine6</t>
  </si>
  <si>
    <t>rocII-4-11</t>
  </si>
  <si>
    <t>rocII-7-11</t>
  </si>
  <si>
    <t>rocII-9-11</t>
  </si>
  <si>
    <t>rococoB10-011000</t>
  </si>
  <si>
    <t>rococoC11-011100</t>
  </si>
  <si>
    <t>rococoC12-111000</t>
  </si>
  <si>
    <t>rvb-sub</t>
  </si>
  <si>
    <t>satellites1-25</t>
  </si>
  <si>
    <t>satellites2-60-fs</t>
  </si>
  <si>
    <t>satellites2-60</t>
  </si>
  <si>
    <t>satellites3-40-fs</t>
  </si>
  <si>
    <t>satellites3-40</t>
  </si>
  <si>
    <t>sct1</t>
  </si>
  <si>
    <t>sct32</t>
  </si>
  <si>
    <t>sct5</t>
  </si>
  <si>
    <t>set3-10</t>
  </si>
  <si>
    <t>set3-20</t>
  </si>
  <si>
    <t>seymour-disj-10</t>
  </si>
  <si>
    <t>shipsched</t>
  </si>
  <si>
    <t>shs1023</t>
  </si>
  <si>
    <t>siena1</t>
  </si>
  <si>
    <t>sing161</t>
  </si>
  <si>
    <t>sing245</t>
  </si>
  <si>
    <t>sing2</t>
  </si>
  <si>
    <t>sing359</t>
  </si>
  <si>
    <t>sp98ic</t>
  </si>
  <si>
    <t>splan1</t>
  </si>
  <si>
    <t>stockholm</t>
  </si>
  <si>
    <t>sts405</t>
  </si>
  <si>
    <t>sts729</t>
  </si>
  <si>
    <t>t1722</t>
  </si>
  <si>
    <t>tanglegram1</t>
  </si>
  <si>
    <t>tanglegram2</t>
  </si>
  <si>
    <t>toll-like</t>
  </si>
  <si>
    <t>transportmoment</t>
  </si>
  <si>
    <t>triptim1</t>
  </si>
  <si>
    <t>triptim2</t>
  </si>
  <si>
    <t>triptim3</t>
  </si>
  <si>
    <t>tw-myciel4</t>
  </si>
  <si>
    <t>uc-case11</t>
  </si>
  <si>
    <t>uc-case3</t>
  </si>
  <si>
    <t>uct-subprob</t>
  </si>
  <si>
    <t>unitcal_7</t>
  </si>
  <si>
    <t>van</t>
  </si>
  <si>
    <t>vpphard2</t>
  </si>
  <si>
    <t>vpphard</t>
  </si>
  <si>
    <t>wachplan</t>
  </si>
  <si>
    <t>wnq-n100-mw99-14</t>
  </si>
  <si>
    <t>zib01</t>
  </si>
  <si>
    <t>zib02</t>
  </si>
  <si>
    <t>zib54-UUE</t>
  </si>
  <si>
    <t>NZs</t>
  </si>
  <si>
    <t>AGG</t>
  </si>
  <si>
    <t>VBD</t>
  </si>
  <si>
    <t>PAR</t>
  </si>
  <si>
    <t>PAC</t>
  </si>
  <si>
    <t>COV</t>
  </si>
  <si>
    <t>CAR</t>
  </si>
  <si>
    <t>EQK</t>
  </si>
  <si>
    <t>BIN</t>
  </si>
  <si>
    <t>IVK</t>
  </si>
  <si>
    <t>KNA</t>
  </si>
  <si>
    <t>IKN</t>
  </si>
  <si>
    <t>M01</t>
  </si>
  <si>
    <t>GEN</t>
  </si>
  <si>
    <t>Infeasible</t>
  </si>
  <si>
    <t>academictimetablesmall</t>
  </si>
  <si>
    <t>assign1-5-8</t>
  </si>
  <si>
    <t>b1c1s1</t>
  </si>
  <si>
    <t>bab2</t>
  </si>
  <si>
    <t>bab6</t>
  </si>
  <si>
    <t>blp-ic98</t>
  </si>
  <si>
    <t>bnatt500</t>
  </si>
  <si>
    <t>bppc4-08</t>
  </si>
  <si>
    <t>brazil3</t>
  </si>
  <si>
    <t>cbs-cta</t>
  </si>
  <si>
    <t>chromaticindex1024-7</t>
  </si>
  <si>
    <t>chromaticindex512-7</t>
  </si>
  <si>
    <t>cmflsp50-24-8-8</t>
  </si>
  <si>
    <t>CMS750_4</t>
  </si>
  <si>
    <t>cod105</t>
  </si>
  <si>
    <t>comp07-2idx</t>
  </si>
  <si>
    <t>comp21-2idx</t>
  </si>
  <si>
    <t>cost266-UUE</t>
  </si>
  <si>
    <t>cryptanalysiskb128n5obj14</t>
  </si>
  <si>
    <t>cryptanalysiskb128n5obj16</t>
  </si>
  <si>
    <t>cvs16r128-89</t>
  </si>
  <si>
    <t>dano3_3</t>
  </si>
  <si>
    <t>dano3_5</t>
  </si>
  <si>
    <t>decomp2</t>
  </si>
  <si>
    <t>drayage-100-23</t>
  </si>
  <si>
    <t>drayage-25-23</t>
  </si>
  <si>
    <t>dws008-01</t>
  </si>
  <si>
    <t>enlight_hard</t>
  </si>
  <si>
    <t>exp-1-500-5-5</t>
  </si>
  <si>
    <t>fastxgemm-n2r6s0t2</t>
  </si>
  <si>
    <t>fhnw-binpack4-4</t>
  </si>
  <si>
    <t>fhnw-binpack4-48</t>
  </si>
  <si>
    <t>fiball</t>
  </si>
  <si>
    <t>gen-ip002</t>
  </si>
  <si>
    <t>gen-ip054</t>
  </si>
  <si>
    <t>gfd-schedulen180f7d50m30k18</t>
  </si>
  <si>
    <t>glass-sc</t>
  </si>
  <si>
    <t>graph20-20-1rand</t>
  </si>
  <si>
    <t>graphdraw-domain</t>
  </si>
  <si>
    <t>h80x6320d</t>
  </si>
  <si>
    <t>highschool1-aigio</t>
  </si>
  <si>
    <t>hypothyroid-k1</t>
  </si>
  <si>
    <t>icir97_tension</t>
  </si>
  <si>
    <t>irish-electricity</t>
  </si>
  <si>
    <t>irp</t>
  </si>
  <si>
    <t>istanbul-no-cutoff</t>
  </si>
  <si>
    <t>k1mushroom</t>
  </si>
  <si>
    <t>lectsched-5-obj</t>
  </si>
  <si>
    <t>mad</t>
  </si>
  <si>
    <t>map16715-04</t>
  </si>
  <si>
    <t>markshare_4_0</t>
  </si>
  <si>
    <t>mas74</t>
  </si>
  <si>
    <t>mas76</t>
  </si>
  <si>
    <t>mik-250-20-75-4</t>
  </si>
  <si>
    <t>milo-v12-6-r2-40-1</t>
  </si>
  <si>
    <t>mushroom-best</t>
  </si>
  <si>
    <t>n2seq36q</t>
  </si>
  <si>
    <t>n5-3</t>
  </si>
  <si>
    <t>neos-1122047</t>
  </si>
  <si>
    <t>neos-1171448</t>
  </si>
  <si>
    <t>neos-1354092</t>
  </si>
  <si>
    <t>neos-1445765</t>
  </si>
  <si>
    <t>neos-1456979</t>
  </si>
  <si>
    <t>neos-2075418-temuka</t>
  </si>
  <si>
    <t>neos-2657525-crna</t>
  </si>
  <si>
    <t>neos-2746589-doon</t>
  </si>
  <si>
    <t>neos-2978193-inde</t>
  </si>
  <si>
    <t>neos-3004026-krka</t>
  </si>
  <si>
    <t>neos-3024952-loue</t>
  </si>
  <si>
    <t>neos-3046615-murg</t>
  </si>
  <si>
    <t>neos-3083819-nubu</t>
  </si>
  <si>
    <t>neos-3216931-puriri</t>
  </si>
  <si>
    <t>neos-3381206-awhea</t>
  </si>
  <si>
    <t>neos-3402294-bobin</t>
  </si>
  <si>
    <t>neos-3402454-bohle</t>
  </si>
  <si>
    <t>neos-3555904-turama</t>
  </si>
  <si>
    <t>neos-3627168-kasai</t>
  </si>
  <si>
    <t>neos-3656078-kumeu</t>
  </si>
  <si>
    <t>neos-3754224-navua</t>
  </si>
  <si>
    <t>neos-3754480-nidda</t>
  </si>
  <si>
    <t>neos-3988577-wolgan</t>
  </si>
  <si>
    <t>neos-4300652-rahue</t>
  </si>
  <si>
    <t>neos-4338804-snowy</t>
  </si>
  <si>
    <t>neos-4387871-tavua</t>
  </si>
  <si>
    <t>neos-4413714-turia</t>
  </si>
  <si>
    <t>neos-4532248-waihi</t>
  </si>
  <si>
    <t>neos-4647030-tutaki</t>
  </si>
  <si>
    <t>neos-4722843-widden</t>
  </si>
  <si>
    <t>neos-4738912-atrato</t>
  </si>
  <si>
    <t>neos-4763324-toguru</t>
  </si>
  <si>
    <t>neos-4954672-berkel</t>
  </si>
  <si>
    <t>neos-5049753-cuanza</t>
  </si>
  <si>
    <t>neos-5052403-cygnet</t>
  </si>
  <si>
    <t>neos-5075914-elvire</t>
  </si>
  <si>
    <t>neos-5093327-huahum</t>
  </si>
  <si>
    <t>neos-5104907-jarama</t>
  </si>
  <si>
    <t>neos-5107597-kakapo</t>
  </si>
  <si>
    <t>neos-5114902-kasavu</t>
  </si>
  <si>
    <t>neos-5188808-nattai</t>
  </si>
  <si>
    <t>neos-5195221-niemur</t>
  </si>
  <si>
    <t>neos-662469</t>
  </si>
  <si>
    <t>neos-787933</t>
  </si>
  <si>
    <t>neos-827175</t>
  </si>
  <si>
    <t>neos-848589</t>
  </si>
  <si>
    <t>neos-873061</t>
  </si>
  <si>
    <t>neos-911970</t>
  </si>
  <si>
    <t>neos-950242</t>
  </si>
  <si>
    <t>neos-957323</t>
  </si>
  <si>
    <t>neos-960392</t>
  </si>
  <si>
    <t>neos8</t>
  </si>
  <si>
    <t>neos859080</t>
  </si>
  <si>
    <t>nexp-150-20-8-5</t>
  </si>
  <si>
    <t>ns1760995</t>
  </si>
  <si>
    <t>nu25-pr12</t>
  </si>
  <si>
    <t>nursesched-medium-hint03</t>
  </si>
  <si>
    <t>nursesched-sprint02</t>
  </si>
  <si>
    <t>opm2-z10-s4</t>
  </si>
  <si>
    <t>p200x1188c</t>
  </si>
  <si>
    <t>peg-solitaire-a3</t>
  </si>
  <si>
    <t>physiciansched3-3</t>
  </si>
  <si>
    <t>physiciansched6-2</t>
  </si>
  <si>
    <t>piperout-08</t>
  </si>
  <si>
    <t>proteindesign121hz512p9</t>
  </si>
  <si>
    <t>proteindesign122trx11p8</t>
  </si>
  <si>
    <t>qap10</t>
  </si>
  <si>
    <t>radiationm18-12-05</t>
  </si>
  <si>
    <t>radiationm40-10-02</t>
  </si>
  <si>
    <t>reblock115</t>
  </si>
  <si>
    <t>rocI-4-11</t>
  </si>
  <si>
    <t>rocII-5-11</t>
  </si>
  <si>
    <t>roi2alpha3n4</t>
  </si>
  <si>
    <t>roi5alpha10n8</t>
  </si>
  <si>
    <t>s100</t>
  </si>
  <si>
    <t>s250r10</t>
  </si>
  <si>
    <t>satellites2-40</t>
  </si>
  <si>
    <t>savsched1</t>
  </si>
  <si>
    <t>sct2</t>
  </si>
  <si>
    <t>seymour1</t>
  </si>
  <si>
    <t>sing326</t>
  </si>
  <si>
    <t>sing44</t>
  </si>
  <si>
    <t>snp-02-004-104</t>
  </si>
  <si>
    <t>sorrell3</t>
  </si>
  <si>
    <t>sp150x300d</t>
  </si>
  <si>
    <t>sp98ar</t>
  </si>
  <si>
    <t>splice1k1</t>
  </si>
  <si>
    <t>square41</t>
  </si>
  <si>
    <t>square47</t>
  </si>
  <si>
    <t>supportcase10</t>
  </si>
  <si>
    <t>supportcase12</t>
  </si>
  <si>
    <t>supportcase18</t>
  </si>
  <si>
    <t>supportcase19</t>
  </si>
  <si>
    <t>supportcase22</t>
  </si>
  <si>
    <t>supportcase26</t>
  </si>
  <si>
    <t>supportcase33</t>
  </si>
  <si>
    <t>supportcase40</t>
  </si>
  <si>
    <t>supportcase42</t>
  </si>
  <si>
    <t>supportcase6</t>
  </si>
  <si>
    <t>supportcase7</t>
  </si>
  <si>
    <t>swath1</t>
  </si>
  <si>
    <t>swath3</t>
  </si>
  <si>
    <t>tbfp-network</t>
  </si>
  <si>
    <t>thor50dday</t>
  </si>
  <si>
    <t>traininstance2</t>
  </si>
  <si>
    <t>traininstance6</t>
  </si>
  <si>
    <t>trento1</t>
  </si>
  <si>
    <t>uccase12</t>
  </si>
  <si>
    <t>uccase9</t>
  </si>
  <si>
    <t>var-smallemery-m6j6</t>
  </si>
  <si>
    <t>Status</t>
  </si>
  <si>
    <t>Binaries  Bin.</t>
  </si>
  <si>
    <t>Integers  Int.</t>
  </si>
  <si>
    <t>Continuous  Con.</t>
  </si>
  <si>
    <t>Nonz.  Non.</t>
  </si>
  <si>
    <t>easy</t>
  </si>
  <si>
    <t>hard</t>
  </si>
  <si>
    <t>Test3</t>
  </si>
  <si>
    <t>bc</t>
  </si>
  <si>
    <t>dano3_4</t>
  </si>
  <si>
    <t>haprp</t>
  </si>
  <si>
    <t>mcf2</t>
  </si>
  <si>
    <t>neos1</t>
  </si>
  <si>
    <t>neos4</t>
  </si>
  <si>
    <t>neos9</t>
  </si>
  <si>
    <t>neos10</t>
  </si>
  <si>
    <t>neos12</t>
  </si>
  <si>
    <t>neos-430149</t>
  </si>
  <si>
    <t>neos-494568</t>
  </si>
  <si>
    <t>neos-495307</t>
  </si>
  <si>
    <t>neos-498623</t>
  </si>
  <si>
    <t>neos-501474</t>
  </si>
  <si>
    <t>neos-503737</t>
  </si>
  <si>
    <t>neos-525149</t>
  </si>
  <si>
    <t>neos-530627</t>
  </si>
  <si>
    <t>neos-544324</t>
  </si>
  <si>
    <t>neos-548047</t>
  </si>
  <si>
    <t>neos-548251</t>
  </si>
  <si>
    <t>neos-551991</t>
  </si>
  <si>
    <t>neos-555001</t>
  </si>
  <si>
    <t>neos-555343</t>
  </si>
  <si>
    <t>neos-555884</t>
  </si>
  <si>
    <t>neos-565672</t>
  </si>
  <si>
    <t>neos-565815</t>
  </si>
  <si>
    <t>neos-574665</t>
  </si>
  <si>
    <t>neos-578379</t>
  </si>
  <si>
    <t>neos-582605</t>
  </si>
  <si>
    <t>neos-583731</t>
  </si>
  <si>
    <t>neos-584146</t>
  </si>
  <si>
    <t>neos-584866</t>
  </si>
  <si>
    <t>neos-585192</t>
  </si>
  <si>
    <t>neos-585467</t>
  </si>
  <si>
    <t>neos-595904</t>
  </si>
  <si>
    <t>neos-595905</t>
  </si>
  <si>
    <t>neos-595925</t>
  </si>
  <si>
    <t>neos-611135</t>
  </si>
  <si>
    <t>neos-611838</t>
  </si>
  <si>
    <t>neos-612125</t>
  </si>
  <si>
    <t>neos-612143</t>
  </si>
  <si>
    <t>neos-612162</t>
  </si>
  <si>
    <t>neos-619167</t>
  </si>
  <si>
    <t>neos-631164</t>
  </si>
  <si>
    <t>neos-631517</t>
  </si>
  <si>
    <t>neos-631709</t>
  </si>
  <si>
    <t>neos-631784</t>
  </si>
  <si>
    <t>neos-632335</t>
  </si>
  <si>
    <t>neos-633273</t>
  </si>
  <si>
    <t>neos-641591</t>
  </si>
  <si>
    <t>neos-655508</t>
  </si>
  <si>
    <t>neos-691058</t>
  </si>
  <si>
    <t>neos-691073</t>
  </si>
  <si>
    <t>neos-702280</t>
  </si>
  <si>
    <t>neos-709469</t>
  </si>
  <si>
    <t>neos-780889</t>
  </si>
  <si>
    <t>neos-785899</t>
  </si>
  <si>
    <t>neos-785914</t>
  </si>
  <si>
    <t>neos-791021</t>
  </si>
  <si>
    <t>neos-799716</t>
  </si>
  <si>
    <t>neos-799838</t>
  </si>
  <si>
    <t>neos-807454</t>
  </si>
  <si>
    <t>neos-808072</t>
  </si>
  <si>
    <t>neos-808214</t>
  </si>
  <si>
    <t>neos-810286</t>
  </si>
  <si>
    <t>neos-820879</t>
  </si>
  <si>
    <t>neos-826224</t>
  </si>
  <si>
    <t>neos-826250</t>
  </si>
  <si>
    <t>neos-827015</t>
  </si>
  <si>
    <t>neos-829552</t>
  </si>
  <si>
    <t>neos-830439</t>
  </si>
  <si>
    <t>neos-831188</t>
  </si>
  <si>
    <t>neos-839838</t>
  </si>
  <si>
    <t>neos-839894</t>
  </si>
  <si>
    <t>neos-841664</t>
  </si>
  <si>
    <t>neos-847051</t>
  </si>
  <si>
    <t>neos-848150</t>
  </si>
  <si>
    <t>neos-848198</t>
  </si>
  <si>
    <t>neos-848845</t>
  </si>
  <si>
    <t>neos-850681</t>
  </si>
  <si>
    <t>neos-856059</t>
  </si>
  <si>
    <t>neos-860244</t>
  </si>
  <si>
    <t>neos-863472</t>
  </si>
  <si>
    <t>neos-872648</t>
  </si>
  <si>
    <t>neos-876808</t>
  </si>
  <si>
    <t>neos-881765</t>
  </si>
  <si>
    <t>neos-905856</t>
  </si>
  <si>
    <t>neos-912015</t>
  </si>
  <si>
    <t>neos-912023</t>
  </si>
  <si>
    <t>neos-913984</t>
  </si>
  <si>
    <t>neos-914441</t>
  </si>
  <si>
    <t>neos-916173</t>
  </si>
  <si>
    <t>neos-930752</t>
  </si>
  <si>
    <t>neos-931517</t>
  </si>
  <si>
    <t>neos-931538</t>
  </si>
  <si>
    <t>neos-932721</t>
  </si>
  <si>
    <t>neos-933364</t>
  </si>
  <si>
    <t>neos-933550</t>
  </si>
  <si>
    <t>neos-933562</t>
  </si>
  <si>
    <t>neos-933815</t>
  </si>
  <si>
    <t>neos-934184</t>
  </si>
  <si>
    <t>neos-934441</t>
  </si>
  <si>
    <t>neos-934531</t>
  </si>
  <si>
    <t>neos-935234</t>
  </si>
  <si>
    <t>neos-935348</t>
  </si>
  <si>
    <t>neos-935496</t>
  </si>
  <si>
    <t>neos-935674</t>
  </si>
  <si>
    <t>neos-936660</t>
  </si>
  <si>
    <t>neos-937446</t>
  </si>
  <si>
    <t>neos-941698</t>
  </si>
  <si>
    <t>neos-941717</t>
  </si>
  <si>
    <t>neos-941782</t>
  </si>
  <si>
    <t>neos-942323</t>
  </si>
  <si>
    <t>neos-942886</t>
  </si>
  <si>
    <t>neos-948268</t>
  </si>
  <si>
    <t>neos-948346</t>
  </si>
  <si>
    <t>neos-953928</t>
  </si>
  <si>
    <t>neos-954925</t>
  </si>
  <si>
    <t>neos-955800</t>
  </si>
  <si>
    <t>neos-956971</t>
  </si>
  <si>
    <t>neos-957143</t>
  </si>
  <si>
    <t>neos-957270</t>
  </si>
  <si>
    <t>neos-983171</t>
  </si>
  <si>
    <t>neos-1053234</t>
  </si>
  <si>
    <t>neos-1053591</t>
  </si>
  <si>
    <t>neos-1056905</t>
  </si>
  <si>
    <t>neos-1061020</t>
  </si>
  <si>
    <t>neos-1062641</t>
  </si>
  <si>
    <t>neos-1067731</t>
  </si>
  <si>
    <t>neos-1096528</t>
  </si>
  <si>
    <t>neos-1120495</t>
  </si>
  <si>
    <t>neos-1121679</t>
  </si>
  <si>
    <t>neos-1126860</t>
  </si>
  <si>
    <t>neos-1151496</t>
  </si>
  <si>
    <t>neos-1173026</t>
  </si>
  <si>
    <t>neos-1208069</t>
  </si>
  <si>
    <t>neos-1208135</t>
  </si>
  <si>
    <t>neos-1211578</t>
  </si>
  <si>
    <t>neos-1215891</t>
  </si>
  <si>
    <t>neos-1223462</t>
  </si>
  <si>
    <t>neos-1324574</t>
  </si>
  <si>
    <t>neos-1330346</t>
  </si>
  <si>
    <t>neos-1330635</t>
  </si>
  <si>
    <t>neos-1337489</t>
  </si>
  <si>
    <t>neos-1346382</t>
  </si>
  <si>
    <t>neos-1367061</t>
  </si>
  <si>
    <t>neos-1407044</t>
  </si>
  <si>
    <t>neos-1417043</t>
  </si>
  <si>
    <t>neos-1420546</t>
  </si>
  <si>
    <t>neos-1420790</t>
  </si>
  <si>
    <t>neos-1423785</t>
  </si>
  <si>
    <t>neos-1425699</t>
  </si>
  <si>
    <t>neos-1427181</t>
  </si>
  <si>
    <t>neos-1427261</t>
  </si>
  <si>
    <t>neos-1429185</t>
  </si>
  <si>
    <t>neos-1429461</t>
  </si>
  <si>
    <t>neos-1430701</t>
  </si>
  <si>
    <t>neos-1430811</t>
  </si>
  <si>
    <t>neos-1436713</t>
  </si>
  <si>
    <t>neos-1439395</t>
  </si>
  <si>
    <t>neos-1440447</t>
  </si>
  <si>
    <t>neos-1440457</t>
  </si>
  <si>
    <t>neos-1445532</t>
  </si>
  <si>
    <t>neos-1445738</t>
  </si>
  <si>
    <t>neos-1445743</t>
  </si>
  <si>
    <t>neos-1445755</t>
  </si>
  <si>
    <t>neos-1451294</t>
  </si>
  <si>
    <t>neos-1460246</t>
  </si>
  <si>
    <t>neos-1460265</t>
  </si>
  <si>
    <t>neos-1460543</t>
  </si>
  <si>
    <t>neos-1460641</t>
  </si>
  <si>
    <t>neos-1461051</t>
  </si>
  <si>
    <t>neos-1464762</t>
  </si>
  <si>
    <t>neos-1467067</t>
  </si>
  <si>
    <t>neos-1467371</t>
  </si>
  <si>
    <t>neos-1467467</t>
  </si>
  <si>
    <t>neos-1516309</t>
  </si>
  <si>
    <t>neos-1593097</t>
  </si>
  <si>
    <t>neos-1597104</t>
  </si>
  <si>
    <t>neos-1603512</t>
  </si>
  <si>
    <t>neos-1603518</t>
  </si>
  <si>
    <t>neos-1603965</t>
  </si>
  <si>
    <t>neos-1622252</t>
  </si>
  <si>
    <t>prod2</t>
  </si>
  <si>
    <t>ran14x18_1</t>
  </si>
  <si>
    <t>ran14x18.disj-8</t>
  </si>
  <si>
    <t>rlp1</t>
  </si>
  <si>
    <t>seymour.disj-10</t>
  </si>
  <si>
    <t>sp97ic</t>
  </si>
  <si>
    <t>Lower Bound</t>
  </si>
  <si>
    <t>Upper Bound</t>
  </si>
  <si>
    <t>Cont. Vars</t>
  </si>
  <si>
    <t>Bin. Vars</t>
  </si>
  <si>
    <t>Pure binary</t>
  </si>
  <si>
    <t>Int. Vars</t>
  </si>
  <si>
    <t>MIXUB</t>
  </si>
  <si>
    <t>MIXEQ</t>
  </si>
  <si>
    <t>NOBINUB</t>
  </si>
  <si>
    <t>NOBINEQ</t>
  </si>
  <si>
    <t>ALLBINUB</t>
  </si>
  <si>
    <t>ALLBINEQ</t>
  </si>
  <si>
    <t>SUMVARUB</t>
  </si>
  <si>
    <t>SUMVAREQ</t>
  </si>
  <si>
    <t>VARUB</t>
  </si>
  <si>
    <t>VAREQ</t>
  </si>
  <si>
    <t>VARLB</t>
  </si>
  <si>
    <t>BINSUMVARUB</t>
  </si>
  <si>
    <t>BINSUMVAREQ</t>
  </si>
  <si>
    <t>BINSUM1VARUB</t>
  </si>
  <si>
    <t>BINSUM1VAREQ</t>
  </si>
  <si>
    <t>BINSUM1UB</t>
  </si>
  <si>
    <t>BINSUM1EQ</t>
  </si>
  <si>
    <t>rlp2</t>
  </si>
  <si>
    <t>Other set</t>
  </si>
  <si>
    <t>miplib2010</t>
  </si>
  <si>
    <t>coral</t>
  </si>
  <si>
    <t>IP_OBJ</t>
  </si>
  <si>
    <t>30n20b8_presolved</t>
  </si>
  <si>
    <t>50v-10_presolved</t>
  </si>
  <si>
    <t>academictimetablesmall_presolved</t>
  </si>
  <si>
    <t>app1-2_presolved</t>
  </si>
  <si>
    <t>assign1-5-8_presolved</t>
  </si>
  <si>
    <t>atlanta-ip_presolved</t>
  </si>
  <si>
    <t>b1c1s1_presolved</t>
  </si>
  <si>
    <t>bab2_presolved</t>
  </si>
  <si>
    <t>bab6_presolved</t>
  </si>
  <si>
    <t>beasleyC3_presolved</t>
  </si>
  <si>
    <t>binkar10_1_presolved</t>
  </si>
  <si>
    <t>blp-ar98_presolved</t>
  </si>
  <si>
    <t>blp-ic98_presolved</t>
  </si>
  <si>
    <t>bnatt400_presolved</t>
  </si>
  <si>
    <t>bnatt500_presolved</t>
  </si>
  <si>
    <t>bppc4-08_presolved</t>
  </si>
  <si>
    <t>brazil3_presolved</t>
  </si>
  <si>
    <t>buildingenergy_presolved</t>
  </si>
  <si>
    <t>cbs-cta_presolved</t>
  </si>
  <si>
    <t>chromaticindex1024-7_presolved</t>
  </si>
  <si>
    <t>chromaticindex512-7_presolved</t>
  </si>
  <si>
    <t>cmflsp50-24-8-8_presolved</t>
  </si>
  <si>
    <t>CMS750_4_presolved</t>
  </si>
  <si>
    <t>co-100_presolved</t>
  </si>
  <si>
    <t>cod105_presolved</t>
  </si>
  <si>
    <t>comp07-2idx_presolved</t>
  </si>
  <si>
    <t>comp21-2idx_presolved</t>
  </si>
  <si>
    <t>cost266-UUE_presolved</t>
  </si>
  <si>
    <t>cryptanalysiskb128n5obj14_presolved</t>
  </si>
  <si>
    <t>cryptanalysiskb128n5obj16_presolved</t>
  </si>
  <si>
    <t>csched007_presolved</t>
  </si>
  <si>
    <t>csched008_presolved</t>
  </si>
  <si>
    <t>cvs16r128-89_presolved</t>
  </si>
  <si>
    <t>dano3_3_presolved</t>
  </si>
  <si>
    <t>dano3_5_presolved</t>
  </si>
  <si>
    <t>decomp2_presolved</t>
  </si>
  <si>
    <t>drayage-100-23_presolved</t>
  </si>
  <si>
    <t>drayage-25-23_presolved</t>
  </si>
  <si>
    <t>dws008-01_presolved</t>
  </si>
  <si>
    <t>eil33-2_presolved</t>
  </si>
  <si>
    <t>eilA101-2_presolved</t>
  </si>
  <si>
    <t>enlight_hard_presolved</t>
  </si>
  <si>
    <t>ex10_presolved</t>
  </si>
  <si>
    <t>ex9_presolved</t>
  </si>
  <si>
    <t>exp-1-500-5-5_presolved</t>
  </si>
  <si>
    <t>fast0507_presolved</t>
  </si>
  <si>
    <t>fastxgemm-n2r6s0t2_presolved</t>
  </si>
  <si>
    <t>fhnw-binpack4-4_presolved</t>
  </si>
  <si>
    <t>fhnw-binpack4-48_presolved</t>
  </si>
  <si>
    <t>fiball_presolved</t>
  </si>
  <si>
    <t>gen-ip002_presolved</t>
  </si>
  <si>
    <t>gen-ip054_presolved</t>
  </si>
  <si>
    <t>germanrr_presolved</t>
  </si>
  <si>
    <t>gfd-schedulen180f7d50m30k18_presolved</t>
  </si>
  <si>
    <t>glass-sc_presolved</t>
  </si>
  <si>
    <t>glass4_presolved</t>
  </si>
  <si>
    <t>gmu-35-40_presolved</t>
  </si>
  <si>
    <t>gmu-35-50_presolved</t>
  </si>
  <si>
    <t>graph20-20-1rand_presolved</t>
  </si>
  <si>
    <t>graphdraw-domain_presolved</t>
  </si>
  <si>
    <t>h80x6320d_presolved</t>
  </si>
  <si>
    <t>highschool1-aigio_presolved</t>
  </si>
  <si>
    <t>hypothyroid-k1_presolved</t>
  </si>
  <si>
    <t>ic97_potential_presolved</t>
  </si>
  <si>
    <t>icir97_tension_presolved</t>
  </si>
  <si>
    <t>irish-electricity_presolved</t>
  </si>
  <si>
    <t>irp_presolved</t>
  </si>
  <si>
    <t>istanbul-no-cutoff_presolved</t>
  </si>
  <si>
    <t>k1mushroom_presolved</t>
  </si>
  <si>
    <t>lectsched-5-obj_presolved</t>
  </si>
  <si>
    <t>leo1_presolved</t>
  </si>
  <si>
    <t>leo2_presolved</t>
  </si>
  <si>
    <t>lotsize_presolved</t>
  </si>
  <si>
    <t>mad_presolved</t>
  </si>
  <si>
    <t>map10_presolved</t>
  </si>
  <si>
    <t>map16715-04_presolved</t>
  </si>
  <si>
    <t>markshare2_presolved</t>
  </si>
  <si>
    <t>markshare_4_0_presolved</t>
  </si>
  <si>
    <t>mas74_presolved</t>
  </si>
  <si>
    <t>mas76_presolved</t>
  </si>
  <si>
    <t>mc11_presolved</t>
  </si>
  <si>
    <t>mcsched_presolved</t>
  </si>
  <si>
    <t>mik-250-20-75-4_presolved</t>
  </si>
  <si>
    <t>milo-v12-6-r2-40-1_presolved</t>
  </si>
  <si>
    <t>momentum1_presolved</t>
  </si>
  <si>
    <t>mushroom-best_presolved</t>
  </si>
  <si>
    <t>mzzv11_presolved</t>
  </si>
  <si>
    <t>mzzv42z_presolved</t>
  </si>
  <si>
    <t>n2seq36q_presolved</t>
  </si>
  <si>
    <t>n3div36_presolved</t>
  </si>
  <si>
    <t>n5-3_presolved</t>
  </si>
  <si>
    <t>n9-3_presolved</t>
  </si>
  <si>
    <t>neos-1122047_presolved</t>
  </si>
  <si>
    <t>neos-1171448_presolved</t>
  </si>
  <si>
    <t>neos-1171737_presolved</t>
  </si>
  <si>
    <t>neos-1354092_presolved</t>
  </si>
  <si>
    <t>neos-1445765_presolved</t>
  </si>
  <si>
    <t>neos-1456979_presolved</t>
  </si>
  <si>
    <t>neos-1582420_presolved</t>
  </si>
  <si>
    <t>neos-2075418-temuka_presolved</t>
  </si>
  <si>
    <t>neos-2657525-crna_presolved</t>
  </si>
  <si>
    <t>neos-2746589-doon_presolved</t>
  </si>
  <si>
    <t>neos-2978193-inde_presolved</t>
  </si>
  <si>
    <t>neos-3004026-krka_presolved</t>
  </si>
  <si>
    <t>neos-3024952-loue_presolved</t>
  </si>
  <si>
    <t>neos-3046615-murg_presolved</t>
  </si>
  <si>
    <t>neos-3083819-nubu_presolved</t>
  </si>
  <si>
    <t>neos-3216931-puriri_presolved</t>
  </si>
  <si>
    <t>neos-3381206-awhea_presolved</t>
  </si>
  <si>
    <t>neos-3402294-bobin_presolved</t>
  </si>
  <si>
    <t>neos-3402454-bohle_presolved</t>
  </si>
  <si>
    <t>neos-3555904-turama_presolved</t>
  </si>
  <si>
    <t>neos-3627168-kasai_presolved</t>
  </si>
  <si>
    <t>neos-3656078-kumeu_presolved</t>
  </si>
  <si>
    <t>neos-3754224-navua_presolved</t>
  </si>
  <si>
    <t>neos-3754480-nidda_presolved</t>
  </si>
  <si>
    <t>neos-3988577-wolgan_presolved</t>
  </si>
  <si>
    <t>neos-4300652-rahue_presolved</t>
  </si>
  <si>
    <t>neos-4338804-snowy_presolved</t>
  </si>
  <si>
    <t>neos-4387871-tavua_presolved</t>
  </si>
  <si>
    <t>neos-4413714-turia_presolved</t>
  </si>
  <si>
    <t>neos-4532248-waihi_presolved</t>
  </si>
  <si>
    <t>neos-4647030-tutaki_presolved</t>
  </si>
  <si>
    <t>neos-4722843-widden_presolved</t>
  </si>
  <si>
    <t>neos-4738912-atrato_presolved</t>
  </si>
  <si>
    <t>neos-4763324-toguru_presolved</t>
  </si>
  <si>
    <t>neos-4954672-berkel_presolved</t>
  </si>
  <si>
    <t>neos-5049753-cuanza_presolved</t>
  </si>
  <si>
    <t>neos-5052403-cygnet_presolved</t>
  </si>
  <si>
    <t>neos-5075914-elvire_presolved</t>
  </si>
  <si>
    <t>neos-5093327-huahum_presolved</t>
  </si>
  <si>
    <t>neos-5104907-jarama_presolved</t>
  </si>
  <si>
    <t>neos-5107597-kakapo_presolved</t>
  </si>
  <si>
    <t>neos-5114902-kasavu_presolved</t>
  </si>
  <si>
    <t>neos-5188808-nattai_presolved</t>
  </si>
  <si>
    <t>neos-5195221-niemur_presolved</t>
  </si>
  <si>
    <t>neos-631710_presolved</t>
  </si>
  <si>
    <t>neos-662469_presolved</t>
  </si>
  <si>
    <t>neos-787933_presolved</t>
  </si>
  <si>
    <t>neos-827175_presolved</t>
  </si>
  <si>
    <t>neos-848589_presolved</t>
  </si>
  <si>
    <t>neos-860300_presolved</t>
  </si>
  <si>
    <t>neos-873061_presolved</t>
  </si>
  <si>
    <t>neos-911970_presolved</t>
  </si>
  <si>
    <t>neos-933966_presolved</t>
  </si>
  <si>
    <t>neos-950242_presolved</t>
  </si>
  <si>
    <t>neos-957323_presolved</t>
  </si>
  <si>
    <t>neos-960392_presolved</t>
  </si>
  <si>
    <t>neos17_presolved</t>
  </si>
  <si>
    <t>neos5_presolved</t>
  </si>
  <si>
    <t>neos8_presolved</t>
  </si>
  <si>
    <t>neos859080_presolved</t>
  </si>
  <si>
    <t>net12_presolved</t>
  </si>
  <si>
    <t>netdiversion_presolved</t>
  </si>
  <si>
    <t>nexp-150-20-8-5_presolved</t>
  </si>
  <si>
    <t>ns1116954_presolved</t>
  </si>
  <si>
    <t>ns1208400_presolved</t>
  </si>
  <si>
    <t>ns1644855_presolved</t>
  </si>
  <si>
    <t>ns1760995_presolved</t>
  </si>
  <si>
    <t>ns1830653_presolved</t>
  </si>
  <si>
    <t>ns1952667_presolved</t>
  </si>
  <si>
    <t>nu25-pr12_presolved</t>
  </si>
  <si>
    <t>nursesched-medium-hint03_presolved</t>
  </si>
  <si>
    <t>nursesched-sprint02_presolved</t>
  </si>
  <si>
    <t>nw04_presolved</t>
  </si>
  <si>
    <t>opm2-z10-s4_presolved</t>
  </si>
  <si>
    <t>p200x1188c_presolved</t>
  </si>
  <si>
    <t>peg-solitaire-a3_presolved</t>
  </si>
  <si>
    <t>pg_presolved</t>
  </si>
  <si>
    <t>pg5_34_presolved</t>
  </si>
  <si>
    <t>physiciansched3-3_presolved</t>
  </si>
  <si>
    <t>physiciansched6-2_presolved</t>
  </si>
  <si>
    <t>piperout-08_presolved</t>
  </si>
  <si>
    <t>pk1_presolved</t>
  </si>
  <si>
    <t>proteindesign121hz512p9_presolved</t>
  </si>
  <si>
    <t>proteindesign122trx11p8_presolved</t>
  </si>
  <si>
    <t>qap10_presolved</t>
  </si>
  <si>
    <t>radiationm18-12-05_presolved</t>
  </si>
  <si>
    <t>radiationm40-10-02_presolved</t>
  </si>
  <si>
    <t>rail01_presolved</t>
  </si>
  <si>
    <t>rail02_presolved</t>
  </si>
  <si>
    <t>rail507_presolved</t>
  </si>
  <si>
    <t>ran14x18-disj-8_presolved</t>
  </si>
  <si>
    <t>rd-rplusc-21_presolved</t>
  </si>
  <si>
    <t>reblock115_presolved</t>
  </si>
  <si>
    <t>rmatr100-p10_presolved</t>
  </si>
  <si>
    <t>rmatr200-p5_presolved</t>
  </si>
  <si>
    <t>rocI-4-11_presolved</t>
  </si>
  <si>
    <t>rocII-5-11_presolved</t>
  </si>
  <si>
    <t>rococoB10-011000_presolved</t>
  </si>
  <si>
    <t>rococoC11-011100_presolved</t>
  </si>
  <si>
    <t>roi2alpha3n4_presolved</t>
  </si>
  <si>
    <t>roi5alpha10n8_presolved</t>
  </si>
  <si>
    <t>roll3000_presolved</t>
  </si>
  <si>
    <t>s100_presolved</t>
  </si>
  <si>
    <t>s250r10_presolved</t>
  </si>
  <si>
    <t>satellites2-40_presolved</t>
  </si>
  <si>
    <t>satellites2-60-fs_presolved</t>
  </si>
  <si>
    <t>savsched1_presolved</t>
  </si>
  <si>
    <t>sct2_presolved</t>
  </si>
  <si>
    <t>seymour_presolved</t>
  </si>
  <si>
    <t>seymour1_presolved</t>
  </si>
  <si>
    <t>sing326_presolved</t>
  </si>
  <si>
    <t>sing44_presolved</t>
  </si>
  <si>
    <t>snp-02-004-104_presolved</t>
  </si>
  <si>
    <t>sorrell3_presolved</t>
  </si>
  <si>
    <t>sp150x300d_presolved</t>
  </si>
  <si>
    <t>sp97ar_presolved</t>
  </si>
  <si>
    <t>sp98ar_presolved</t>
  </si>
  <si>
    <t>splice1k1_presolved</t>
  </si>
  <si>
    <t>square41_presolved</t>
  </si>
  <si>
    <t>square47_presolved</t>
  </si>
  <si>
    <t>supportcase10_presolved</t>
  </si>
  <si>
    <t>supportcase12_presolved</t>
  </si>
  <si>
    <t>supportcase18_presolved</t>
  </si>
  <si>
    <t>supportcase19_presolved</t>
  </si>
  <si>
    <t>supportcase22_presolved</t>
  </si>
  <si>
    <t>supportcase26_presolved</t>
  </si>
  <si>
    <t>supportcase33_presolved</t>
  </si>
  <si>
    <t>supportcase40_presolved</t>
  </si>
  <si>
    <t>supportcase42_presolved</t>
  </si>
  <si>
    <t>supportcase6_presolved</t>
  </si>
  <si>
    <t>supportcase7_presolved</t>
  </si>
  <si>
    <t>swath1_presolved</t>
  </si>
  <si>
    <t>swath3_presolved</t>
  </si>
  <si>
    <t>tbfp-network_presolved</t>
  </si>
  <si>
    <t>thor50dday_presolved</t>
  </si>
  <si>
    <t>timtab1_presolved</t>
  </si>
  <si>
    <t>toll-like_presolved</t>
  </si>
  <si>
    <t>tr12-30_presolved</t>
  </si>
  <si>
    <t>traininstance2_presolved</t>
  </si>
  <si>
    <t>traininstance6_presolved</t>
  </si>
  <si>
    <t>trento1_presolved</t>
  </si>
  <si>
    <t>triptim1_presolved</t>
  </si>
  <si>
    <t>uccase12_presolved</t>
  </si>
  <si>
    <t>uccase9_presolved</t>
  </si>
  <si>
    <t>uct-subprob_presolved</t>
  </si>
  <si>
    <t>unitcal_7_presolved</t>
  </si>
  <si>
    <t>var-smallemery-m6j6_presolved</t>
  </si>
  <si>
    <t>wachplan_presolved</t>
  </si>
  <si>
    <t>temp3</t>
  </si>
  <si>
    <t>stein27</t>
  </si>
  <si>
    <t>stein45</t>
  </si>
  <si>
    <t>22433_presolved</t>
  </si>
  <si>
    <t>23588_presolved</t>
  </si>
  <si>
    <t>10teams_presolved</t>
  </si>
  <si>
    <t>30_70_45_095_100_presolved</t>
  </si>
  <si>
    <t>a1c1s1_presolved</t>
  </si>
  <si>
    <t>aflow30a_presolved</t>
  </si>
  <si>
    <t>aflow40b_presolved</t>
  </si>
  <si>
    <t>air01_presolved</t>
  </si>
  <si>
    <t>air02_presolved</t>
  </si>
  <si>
    <t>air03_presolved</t>
  </si>
  <si>
    <t>air04_presolved</t>
  </si>
  <si>
    <t>air05_presolved</t>
  </si>
  <si>
    <t>air06_presolved</t>
  </si>
  <si>
    <t>aligninq_presolved</t>
  </si>
  <si>
    <t>arki001_presolved</t>
  </si>
  <si>
    <t>atm20-100_presolved</t>
  </si>
  <si>
    <t>b2c1s1_presolved</t>
  </si>
  <si>
    <t>bab5_presolved</t>
  </si>
  <si>
    <t>bc1_presolved</t>
  </si>
  <si>
    <t>bell3a_presolved</t>
  </si>
  <si>
    <t>bell3b_presolved</t>
  </si>
  <si>
    <t>bell4_presolved</t>
  </si>
  <si>
    <t>bell5_presolved</t>
  </si>
  <si>
    <t>berlin_5_8_0_presolved</t>
  </si>
  <si>
    <t>bg512142_presolved</t>
  </si>
  <si>
    <t>biella1_presolved</t>
  </si>
  <si>
    <t>bienst1_presolved</t>
  </si>
  <si>
    <t>bienst2_presolved</t>
  </si>
  <si>
    <t>blend2_presolved</t>
  </si>
  <si>
    <t>bley_xl1_presolved</t>
  </si>
  <si>
    <t>blp-ic97_presolved</t>
  </si>
  <si>
    <t>bm23_presolved</t>
  </si>
  <si>
    <t>cap6000_presolved</t>
  </si>
  <si>
    <t>core2536-691_presolved</t>
  </si>
  <si>
    <t>cov1075_presolved</t>
  </si>
  <si>
    <t>csched010_presolved</t>
  </si>
  <si>
    <t>d10200_presolved</t>
  </si>
  <si>
    <t>dano3_4_presolved</t>
  </si>
  <si>
    <t>danoint_presolved</t>
  </si>
  <si>
    <t>dc1c_presolved</t>
  </si>
  <si>
    <t>dcmulti_presolved</t>
  </si>
  <si>
    <t>dfn-gwin-UUM_presolved</t>
  </si>
  <si>
    <t>dg012142_presolved</t>
  </si>
  <si>
    <t>disctom_presolved</t>
  </si>
  <si>
    <t>dolom1_presolved</t>
  </si>
  <si>
    <t>ds_presolved</t>
  </si>
  <si>
    <t>egout_presolved</t>
  </si>
  <si>
    <t>eilB101_presolved</t>
  </si>
  <si>
    <t>eild76_presolved</t>
  </si>
  <si>
    <t>enlight13_presolved</t>
  </si>
  <si>
    <t>enlight15_presolved</t>
  </si>
  <si>
    <t>fiber_presolved</t>
  </si>
  <si>
    <t>fixnet3_presolved</t>
  </si>
  <si>
    <t>fixnet4_presolved</t>
  </si>
  <si>
    <t>fixnet6_presolved</t>
  </si>
  <si>
    <t>flugpl_presolved</t>
  </si>
  <si>
    <t>g200x740i_presolved</t>
  </si>
  <si>
    <t>gen_presolved</t>
  </si>
  <si>
    <t>germany50-DBM_presolved</t>
  </si>
  <si>
    <t>gesa2_presolved</t>
  </si>
  <si>
    <t>gesa2_o_presolved</t>
  </si>
  <si>
    <t>gesa2-o_presolved</t>
  </si>
  <si>
    <t>gesa3_presolved</t>
  </si>
  <si>
    <t>gesa3_o_presolved</t>
  </si>
  <si>
    <t>go19_presolved</t>
  </si>
  <si>
    <t>gt2_presolved</t>
  </si>
  <si>
    <t>hanoi5_presolved</t>
  </si>
  <si>
    <t>harp2_presolved</t>
  </si>
  <si>
    <t>iis-100-0-cov_presolved</t>
  </si>
  <si>
    <t>iis-bupa-cov_presolved</t>
  </si>
  <si>
    <t>iis-pima-cov_presolved</t>
  </si>
  <si>
    <t>in_presolved</t>
  </si>
  <si>
    <t>ivu52_presolved</t>
  </si>
  <si>
    <t>janos-us-DDM_presolved</t>
  </si>
  <si>
    <t>k16x240_presolved</t>
  </si>
  <si>
    <t>khb05250_presolved</t>
  </si>
  <si>
    <t>l152lav_presolved</t>
  </si>
  <si>
    <t>lectsched-4-obj_presolved</t>
  </si>
  <si>
    <t>lp4l_presolved</t>
  </si>
  <si>
    <t>lrn_presolved</t>
  </si>
  <si>
    <t>lseu_presolved</t>
  </si>
  <si>
    <t>macrophage_presolved</t>
  </si>
  <si>
    <t>manna81_presolved</t>
  </si>
  <si>
    <t>map06_presolved</t>
  </si>
  <si>
    <t>map14_presolved</t>
  </si>
  <si>
    <t>map18_presolved</t>
  </si>
  <si>
    <t>map20_presolved</t>
  </si>
  <si>
    <t>markshare_5_0_presolved</t>
  </si>
  <si>
    <t>markshare1_presolved</t>
  </si>
  <si>
    <t>mas074_presolved</t>
  </si>
  <si>
    <t>mas076_presolved</t>
  </si>
  <si>
    <t>mas284_presolved</t>
  </si>
  <si>
    <t>maxgasflow_presolved</t>
  </si>
  <si>
    <t>mcf2_presolved</t>
  </si>
  <si>
    <t>mik-250-1-100-1_presolved</t>
  </si>
  <si>
    <t>mine-166-5_presolved</t>
  </si>
  <si>
    <t>mine-90-10_presolved</t>
  </si>
  <si>
    <t>misc01_presolved</t>
  </si>
  <si>
    <t>misc02_presolved</t>
  </si>
  <si>
    <t>misc03_presolved</t>
  </si>
  <si>
    <t>misc04_presolved</t>
  </si>
  <si>
    <t>misc05_presolved</t>
  </si>
  <si>
    <t>misc06_presolved</t>
  </si>
  <si>
    <t>misc07_presolved</t>
  </si>
  <si>
    <t>mitre_presolved</t>
  </si>
  <si>
    <t>mkc_presolved</t>
  </si>
  <si>
    <t>mkc1_presolved</t>
  </si>
  <si>
    <t>mod008_presolved</t>
  </si>
  <si>
    <t>mod010_presolved</t>
  </si>
  <si>
    <t>mod011_presolved</t>
  </si>
  <si>
    <t>mod013_presolved</t>
  </si>
  <si>
    <t>modglob_presolved</t>
  </si>
  <si>
    <t>momentum2_presolved</t>
  </si>
  <si>
    <t>msc98-ip_presolved</t>
  </si>
  <si>
    <t>mspp16_presolved</t>
  </si>
  <si>
    <t>n3-3_presolved</t>
  </si>
  <si>
    <t>n3seq24_presolved</t>
  </si>
  <si>
    <t>n4-3_presolved</t>
  </si>
  <si>
    <t>neos-1058477_presolved</t>
  </si>
  <si>
    <t>neos-1109824_presolved</t>
  </si>
  <si>
    <t>neos-1112782_presolved</t>
  </si>
  <si>
    <t>neos-1112787_presolved</t>
  </si>
  <si>
    <t>neos-1171692_presolved</t>
  </si>
  <si>
    <t>neos-1200887_presolved</t>
  </si>
  <si>
    <t>neos-1211578_presolved</t>
  </si>
  <si>
    <t>neos-1215259_presolved</t>
  </si>
  <si>
    <t>neos-1224597_presolved</t>
  </si>
  <si>
    <t>neos-1225589_presolved</t>
  </si>
  <si>
    <t>neos-1228986_presolved</t>
  </si>
  <si>
    <t>neos-1281048_presolved</t>
  </si>
  <si>
    <t>neos-1337307_presolved</t>
  </si>
  <si>
    <t>neos-1337489_presolved</t>
  </si>
  <si>
    <t>neos-1367061_presolved</t>
  </si>
  <si>
    <t>neos-1396125_presolved</t>
  </si>
  <si>
    <t>neos-1413153_presolved</t>
  </si>
  <si>
    <t>neos-1415183_presolved</t>
  </si>
  <si>
    <t>neos-1417043_presolved</t>
  </si>
  <si>
    <t>neos-1420205_presolved</t>
  </si>
  <si>
    <t>neos-1425699_presolved</t>
  </si>
  <si>
    <t>neos-1426635_presolved</t>
  </si>
  <si>
    <t>neos-1426662_presolved</t>
  </si>
  <si>
    <t>neos-1436709_presolved</t>
  </si>
  <si>
    <t>neos-1437164_presolved</t>
  </si>
  <si>
    <t>neos-1440447_presolved</t>
  </si>
  <si>
    <t>neos-1440460_presolved</t>
  </si>
  <si>
    <t>neos-1441553_presolved</t>
  </si>
  <si>
    <t>neos-1442119_presolved</t>
  </si>
  <si>
    <t>neos-1442657_presolved</t>
  </si>
  <si>
    <t>neos-1445532_presolved</t>
  </si>
  <si>
    <t>neos-1460265_presolved</t>
  </si>
  <si>
    <t>neos-1480121_presolved</t>
  </si>
  <si>
    <t>neos-1489999_presolved</t>
  </si>
  <si>
    <t>neos-1516309_presolved</t>
  </si>
  <si>
    <t>neos-1593097_presolved</t>
  </si>
  <si>
    <t>neos-1595230_presolved</t>
  </si>
  <si>
    <t>neos-1597104_presolved</t>
  </si>
  <si>
    <t>neos-1599274_presolved</t>
  </si>
  <si>
    <t>neos-1601936_presolved</t>
  </si>
  <si>
    <t>neos-1605061_presolved</t>
  </si>
  <si>
    <t>neos-1605075_presolved</t>
  </si>
  <si>
    <t>neos-1616732_presolved</t>
  </si>
  <si>
    <t>neos-1620770_presolved</t>
  </si>
  <si>
    <t>neos-1620807_presolved</t>
  </si>
  <si>
    <t>neos-430149_presolved</t>
  </si>
  <si>
    <t>neos-476283_presolved</t>
  </si>
  <si>
    <t>neos-480878_presolved</t>
  </si>
  <si>
    <t>neos-494568_presolved</t>
  </si>
  <si>
    <t>neos-501453_presolved</t>
  </si>
  <si>
    <t>neos-504674_presolved</t>
  </si>
  <si>
    <t>neos-504815_presolved</t>
  </si>
  <si>
    <t>neos-506428_presolved</t>
  </si>
  <si>
    <t>neos-512201_presolved</t>
  </si>
  <si>
    <t>neos-520729_presolved</t>
  </si>
  <si>
    <t>neos-522351_presolved</t>
  </si>
  <si>
    <t>neos-525149_presolved</t>
  </si>
  <si>
    <t>neos-530627_presolved</t>
  </si>
  <si>
    <t>neos-538867_presolved</t>
  </si>
  <si>
    <t>neos-538916_presolved</t>
  </si>
  <si>
    <t>neos-547911_presolved</t>
  </si>
  <si>
    <t>neos-555298_presolved</t>
  </si>
  <si>
    <t>neos-555424_presolved</t>
  </si>
  <si>
    <t>neos-555694_presolved</t>
  </si>
  <si>
    <t>neos-555771_presolved</t>
  </si>
  <si>
    <t>neos-555927_presolved</t>
  </si>
  <si>
    <t>neos-565815_presolved</t>
  </si>
  <si>
    <t>neos-570431_presolved</t>
  </si>
  <si>
    <t>neos-583731_presolved</t>
  </si>
  <si>
    <t>neos-584851_presolved</t>
  </si>
  <si>
    <t>neos-593853_presolved</t>
  </si>
  <si>
    <t>neos-598183_presolved</t>
  </si>
  <si>
    <t>neos-603073_presolved</t>
  </si>
  <si>
    <t>neos-611838_presolved</t>
  </si>
  <si>
    <t>neos-612125_presolved</t>
  </si>
  <si>
    <t>neos-612143_presolved</t>
  </si>
  <si>
    <t>neos-612162_presolved</t>
  </si>
  <si>
    <t>neos-631694_presolved</t>
  </si>
  <si>
    <t>neos-655508_presolved</t>
  </si>
  <si>
    <t>neos-686190_presolved</t>
  </si>
  <si>
    <t>neos-693347_presolved</t>
  </si>
  <si>
    <t>neos-709469_presolved</t>
  </si>
  <si>
    <t>neos-717614_presolved</t>
  </si>
  <si>
    <t>neos-738098_presolved</t>
  </si>
  <si>
    <t>neos-775946_presolved</t>
  </si>
  <si>
    <t>neos-777800_presolved</t>
  </si>
  <si>
    <t>neos-780889_presolved</t>
  </si>
  <si>
    <t>neos-791021_presolved</t>
  </si>
  <si>
    <t>neos-796608_presolved</t>
  </si>
  <si>
    <t>neos-799711_presolved</t>
  </si>
  <si>
    <t>neos-799716_presolved</t>
  </si>
  <si>
    <t>neos-801834_presolved</t>
  </si>
  <si>
    <t>neos-803219_presolved</t>
  </si>
  <si>
    <t>neos-803220_presolved</t>
  </si>
  <si>
    <t>neos-806323_presolved</t>
  </si>
  <si>
    <t>neos-807639_presolved</t>
  </si>
  <si>
    <t>neos-807705_presolved</t>
  </si>
  <si>
    <t>neos-810286_presolved</t>
  </si>
  <si>
    <t>neos-810326_presolved</t>
  </si>
  <si>
    <t>neos-820879_presolved</t>
  </si>
  <si>
    <t>neos-824661_presolved</t>
  </si>
  <si>
    <t>neos-824695_presolved</t>
  </si>
  <si>
    <t>neos-825075_presolved</t>
  </si>
  <si>
    <t>neos-826250_presolved</t>
  </si>
  <si>
    <t>neos-826650_presolved</t>
  </si>
  <si>
    <t>neos-826694_presolved</t>
  </si>
  <si>
    <t>neos-826812_presolved</t>
  </si>
  <si>
    <t>neos-826841_presolved</t>
  </si>
  <si>
    <t>neos-829552_presolved</t>
  </si>
  <si>
    <t>neos-839859_presolved</t>
  </si>
  <si>
    <t>neos-847302_presolved</t>
  </si>
  <si>
    <t>neos-862348_presolved</t>
  </si>
  <si>
    <t>neos-880324_presolved</t>
  </si>
  <si>
    <t>neos-885086_presolved</t>
  </si>
  <si>
    <t>neos-885524_presolved</t>
  </si>
  <si>
    <t>neos-886822_presolved</t>
  </si>
  <si>
    <t>neos-892255_presolved</t>
  </si>
  <si>
    <t>neos-906865_presolved</t>
  </si>
  <si>
    <t>neos-911880_presolved</t>
  </si>
  <si>
    <t>neos-941698_presolved</t>
  </si>
  <si>
    <t>neos-913984_presolved</t>
  </si>
  <si>
    <t>neos-916792_presolved</t>
  </si>
  <si>
    <t>neos-932816_presolved</t>
  </si>
  <si>
    <t>neos-933638_presolved</t>
  </si>
  <si>
    <t>neos-934278_presolved</t>
  </si>
  <si>
    <t>neos-934531_presolved</t>
  </si>
  <si>
    <t>neos-935627_presolved</t>
  </si>
  <si>
    <t>neos-935769_presolved</t>
  </si>
  <si>
    <t>neos-937511_presolved</t>
  </si>
  <si>
    <t>neos-941262_presolved</t>
  </si>
  <si>
    <t>neos-941313_presolved</t>
  </si>
  <si>
    <t>neos-942830_presolved</t>
  </si>
  <si>
    <t>neos-948126_presolved</t>
  </si>
  <si>
    <t>neos-948268_presolved</t>
  </si>
  <si>
    <t>neos-955215_presolved</t>
  </si>
  <si>
    <t>neos-957270_presolved</t>
  </si>
  <si>
    <t>neos-957389_presolved</t>
  </si>
  <si>
    <t>neos-984165_presolved</t>
  </si>
  <si>
    <t>neos10_presolved</t>
  </si>
  <si>
    <t>neos11_presolved</t>
  </si>
  <si>
    <t>neos12_presolved</t>
  </si>
  <si>
    <t>neos13_presolved</t>
  </si>
  <si>
    <t>neos14_presolved</t>
  </si>
  <si>
    <t>neos15_presolved</t>
  </si>
  <si>
    <t>neos16_presolved</t>
  </si>
  <si>
    <t>neos18_presolved</t>
  </si>
  <si>
    <t>neos2_presolved</t>
  </si>
  <si>
    <t>neos20_presolved</t>
  </si>
  <si>
    <t>neos3_presolved</t>
  </si>
  <si>
    <t>neos4_presolved</t>
  </si>
  <si>
    <t>neos6_presolved</t>
  </si>
  <si>
    <t>neos7_presolved</t>
  </si>
  <si>
    <t>newdano_presolved</t>
  </si>
  <si>
    <t>nobel-eu-DBE_presolved</t>
  </si>
  <si>
    <t>noswot_presolved</t>
  </si>
  <si>
    <t>npmv07_presolved</t>
  </si>
  <si>
    <t>ns1111636_presolved</t>
  </si>
  <si>
    <t>ns1606230_presolved</t>
  </si>
  <si>
    <t>ns1663818_presolved</t>
  </si>
  <si>
    <t>ns1685374_presolved</t>
  </si>
  <si>
    <t>ns1688347_presolved</t>
  </si>
  <si>
    <t>ns1696083_presolved</t>
  </si>
  <si>
    <t>ns1758913_presolved</t>
  </si>
  <si>
    <t>ns2017839_presolved</t>
  </si>
  <si>
    <t>ns2081729_presolved</t>
  </si>
  <si>
    <t>ns2122603_presolved</t>
  </si>
  <si>
    <t>ns894244_presolved</t>
  </si>
  <si>
    <t>ns894788_presolved</t>
  </si>
  <si>
    <t>nsrand-ipx_presolved</t>
  </si>
  <si>
    <t>nu120-pr3_presolved</t>
  </si>
  <si>
    <t>nu60-pr9_presolved</t>
  </si>
  <si>
    <t>ofi_presolved</t>
  </si>
  <si>
    <t>opm2-z10-s2_presolved</t>
  </si>
  <si>
    <t>opm2-z11-s8_presolved</t>
  </si>
  <si>
    <t>opm2-z12-s14_presolved</t>
  </si>
  <si>
    <t>opm2-z12-s7_presolved</t>
  </si>
  <si>
    <t>opm2-z7-s2_presolved</t>
  </si>
  <si>
    <t>opt1217_presolved</t>
  </si>
  <si>
    <t>p0033_presolved</t>
  </si>
  <si>
    <t>p0040_presolved</t>
  </si>
  <si>
    <t>p0201_presolved</t>
  </si>
  <si>
    <t>p0282_presolved</t>
  </si>
  <si>
    <t>p0291_presolved</t>
  </si>
  <si>
    <t>p0548_presolved</t>
  </si>
  <si>
    <t>p100x588b_presolved</t>
  </si>
  <si>
    <t>p2756_presolved</t>
  </si>
  <si>
    <t>p6000_presolved</t>
  </si>
  <si>
    <t>p6b_presolved</t>
  </si>
  <si>
    <t>p80x400b_presolved</t>
  </si>
  <si>
    <t>pigeon-10_presolved</t>
  </si>
  <si>
    <t>pigeon-11_presolved</t>
  </si>
  <si>
    <t>pigeon-12_presolved</t>
  </si>
  <si>
    <t>pigeon-13_presolved</t>
  </si>
  <si>
    <t>pigeon-19_presolved</t>
  </si>
  <si>
    <t>pipex_presolved</t>
  </si>
  <si>
    <t>pp08a_presolved</t>
  </si>
  <si>
    <t>pp08aCUTS_presolved</t>
  </si>
  <si>
    <t>probportfolio_presolved</t>
  </si>
  <si>
    <t>prod1_presolved</t>
  </si>
  <si>
    <t>protfold_presolved</t>
  </si>
  <si>
    <t>pw-myciel4_presolved</t>
  </si>
  <si>
    <t>qiu_presolved</t>
  </si>
  <si>
    <t>qnet1_presolved</t>
  </si>
  <si>
    <t>qnet1_o_presolved</t>
  </si>
  <si>
    <t>queens-30_presolved</t>
  </si>
  <si>
    <t>r80x800_presolved</t>
  </si>
  <si>
    <t>rail03_presolved</t>
  </si>
  <si>
    <t>ran14x18_presolved</t>
  </si>
  <si>
    <t>ran16x16_presolved</t>
  </si>
  <si>
    <t>reblock166_presolved</t>
  </si>
  <si>
    <t>reblock354_presolved</t>
  </si>
  <si>
    <t>reblock420_presolved</t>
  </si>
  <si>
    <t>reblock67_presolved</t>
  </si>
  <si>
    <t>rentacar_presolved</t>
  </si>
  <si>
    <t>rgn_presolved</t>
  </si>
  <si>
    <t>rlp2_presolved</t>
  </si>
  <si>
    <t>rmatr100-p5_presolved</t>
  </si>
  <si>
    <t>rmatr200-p10_presolved</t>
  </si>
  <si>
    <t>rmatr200-p20_presolved</t>
  </si>
  <si>
    <t>rmine10_presolved</t>
  </si>
  <si>
    <t>rmine6_presolved</t>
  </si>
  <si>
    <t>rocII-4-11_presolved</t>
  </si>
  <si>
    <t>rococoC10-001000_presolved</t>
  </si>
  <si>
    <t>rout_presolved</t>
  </si>
  <si>
    <t>roy_presolved</t>
  </si>
  <si>
    <t>sample2_presolved</t>
  </si>
  <si>
    <t>satellites1-25_presolved</t>
  </si>
  <si>
    <t>satellites2-60_presolved</t>
  </si>
  <si>
    <t>satellites3-40_presolved</t>
  </si>
  <si>
    <t>satellites3-40-fs_presolved</t>
  </si>
  <si>
    <t>sct32_presolved</t>
  </si>
  <si>
    <t>sentoy_presolved</t>
  </si>
  <si>
    <t>set1al_presolved</t>
  </si>
  <si>
    <t>set1ch_presolved</t>
  </si>
  <si>
    <t>set1cl_presolved</t>
  </si>
  <si>
    <t>set3-10_presolved</t>
  </si>
  <si>
    <t>set3-15_presolved</t>
  </si>
  <si>
    <t>set3-20_presolved</t>
  </si>
  <si>
    <t>seymour-disj-10_presolved</t>
  </si>
  <si>
    <t>shs1023_presolved</t>
  </si>
  <si>
    <t>sp98ic_presolved</t>
  </si>
  <si>
    <t>sp98ir_presolved</t>
  </si>
  <si>
    <t>stein09_presolved</t>
  </si>
  <si>
    <t>stein15_presolved</t>
  </si>
  <si>
    <t>stein27_presolved</t>
  </si>
  <si>
    <t>stein45_presolved</t>
  </si>
  <si>
    <t>stein09_nocard_presolved</t>
  </si>
  <si>
    <t>stein15_nocard_presolved</t>
  </si>
  <si>
    <t>stein27_nocard_presolved</t>
  </si>
  <si>
    <t>stein45_nocard_presolved</t>
  </si>
  <si>
    <t>stp3d_presolved</t>
  </si>
  <si>
    <t>swath_presolved</t>
  </si>
  <si>
    <t>tanglegram1_presolved</t>
  </si>
  <si>
    <t>tanglegram2_presolved</t>
  </si>
  <si>
    <t>timtab2_presolved</t>
  </si>
  <si>
    <t>transportmoment_presolved</t>
  </si>
  <si>
    <t>triptim2_presolved</t>
  </si>
  <si>
    <t>triptim3_presolved</t>
  </si>
  <si>
    <t>tw-myciel4_presolved</t>
  </si>
  <si>
    <t>uc-case3_presolved</t>
  </si>
  <si>
    <t>umts_presolved</t>
  </si>
  <si>
    <t>usAbbrv-8-25_70_presolved</t>
  </si>
  <si>
    <t>vpm1_presolved</t>
  </si>
  <si>
    <t>vpm2_presolved</t>
  </si>
  <si>
    <t>vpphard_presolved</t>
  </si>
  <si>
    <t>vpphard2_presolved</t>
  </si>
  <si>
    <t>wnq-n100-mw99-14_presolved</t>
  </si>
  <si>
    <t>zib54-UUE_presolved</t>
  </si>
  <si>
    <t>PARAM INFO</t>
  </si>
  <si>
    <t>GAP INFO</t>
  </si>
  <si>
    <t>ORIG PROB</t>
  </si>
  <si>
    <t>POST-CUT PROB</t>
  </si>
  <si>
    <t>DISJ INFO</t>
  </si>
  <si>
    <t>CUT INFO</t>
  </si>
  <si>
    <t>OBJ INFO</t>
  </si>
  <si>
    <t>FAIL INFO</t>
  </si>
  <si>
    <t>TIME INFO</t>
  </si>
  <si>
    <t>TIME</t>
  </si>
  <si>
    <t>cutlimit</t>
  </si>
  <si>
    <t>disj_terms</t>
  </si>
  <si>
    <t>mode</t>
  </si>
  <si>
    <t>partial_bb_strategy</t>
  </si>
  <si>
    <t>partial_bb_num_strong</t>
  </si>
  <si>
    <t>prlp_flip_beta</t>
  </si>
  <si>
    <t>rounds</t>
  </si>
  <si>
    <t>strengthen</t>
  </si>
  <si>
    <t>temp</t>
  </si>
  <si>
    <t>use_all_ones</t>
  </si>
  <si>
    <t>use_disj_lb</t>
  </si>
  <si>
    <t>use_iter_bilinear</t>
  </si>
  <si>
    <t>use_tight_points</t>
  </si>
  <si>
    <t>use_tight_rays</t>
  </si>
  <si>
    <t>use_unit_vectors</t>
  </si>
  <si>
    <t>verbosity</t>
  </si>
  <si>
    <t>random_seed</t>
  </si>
  <si>
    <t>bb_runs</t>
  </si>
  <si>
    <t>bb_strategy</t>
  </si>
  <si>
    <t>bb_mode</t>
  </si>
  <si>
    <t>eps</t>
  </si>
  <si>
    <t>ip_obj</t>
  </si>
  <si>
    <t>min_orthogonality</t>
  </si>
  <si>
    <t>partial_bb_timelimit</t>
  </si>
  <si>
    <t>prlp_timelimit</t>
  </si>
  <si>
    <t>timelimit</t>
  </si>
  <si>
    <t>LP OBJ</t>
  </si>
  <si>
    <t>BEST DISJ OBJ</t>
  </si>
  <si>
    <t>WORST DISJ OBJ</t>
  </si>
  <si>
    <t>IP OBJ</t>
  </si>
  <si>
    <t>NUM GMIC</t>
  </si>
  <si>
    <t>GMIC OBJ</t>
  </si>
  <si>
    <t>NUM L&amp;PC</t>
  </si>
  <si>
    <t>L&amp;PC OBJ</t>
  </si>
  <si>
    <t>NUM VPC</t>
  </si>
  <si>
    <t>VPC OBJ</t>
  </si>
  <si>
    <t>VPC+GMIC BOUND</t>
  </si>
  <si>
    <t>GMIC % GAP CLOSED</t>
  </si>
  <si>
    <t>L&amp;PC % GAP CLOSED</t>
  </si>
  <si>
    <t>VPC % GAP CLOSED</t>
  </si>
  <si>
    <t>GMIC+VPC % GAP CLOSED</t>
  </si>
  <si>
    <t>FIRST GUR NODES</t>
  </si>
  <si>
    <t>FIRST GUR+V NODES</t>
  </si>
  <si>
    <t>BEST GUR NODES</t>
  </si>
  <si>
    <t>BEST GUR+V NODES</t>
  </si>
  <si>
    <t>FIRST GUR TIME</t>
  </si>
  <si>
    <t>FIRST GUR+V TIME</t>
  </si>
  <si>
    <t>BEST GUR TIME</t>
  </si>
  <si>
    <t>BEST GUR+V TIME</t>
  </si>
  <si>
    <t>ROWS</t>
  </si>
  <si>
    <t>COLS</t>
  </si>
  <si>
    <t>NUM FRAC</t>
  </si>
  <si>
    <t>MIN FRACTIONALITY</t>
  </si>
  <si>
    <t>MAX FRACTIONALITY</t>
  </si>
  <si>
    <t>EQ ROWS</t>
  </si>
  <si>
    <t>BOUND ROWS</t>
  </si>
  <si>
    <t>ASSIGN ROWS</t>
  </si>
  <si>
    <t>FIXED COLS</t>
  </si>
  <si>
    <t>GEN INT</t>
  </si>
  <si>
    <t>BINARY</t>
  </si>
  <si>
    <t>CONTINUOUS</t>
  </si>
  <si>
    <t>A-DENSITY</t>
  </si>
  <si>
    <t>NEW NUM FRAC</t>
  </si>
  <si>
    <t>NEW MIN FRACTIONALITY</t>
  </si>
  <si>
    <t>NEW MAX FRACTIONALITY</t>
  </si>
  <si>
    <t>NEW A-DENSITY</t>
  </si>
  <si>
    <t>ACTIVE GMIC</t>
  </si>
  <si>
    <t>ACTIVE VPC</t>
  </si>
  <si>
    <t>NUM DISJ TERMS</t>
  </si>
  <si>
    <t>AVG DENSITY PRLP</t>
  </si>
  <si>
    <t>AVG ROWS PRLP</t>
  </si>
  <si>
    <t>AVG COLS PRLP</t>
  </si>
  <si>
    <t>AVG POINTS PRLP</t>
  </si>
  <si>
    <t>AVG RAYS PRLP</t>
  </si>
  <si>
    <t>AVG PARTIAL BB EXPLORED NODES</t>
  </si>
  <si>
    <t>AVG PARTIAL BB PRUNED NODES</t>
  </si>
  <si>
    <t>AVG PARTIAL BB MIN DEPTH</t>
  </si>
  <si>
    <t>AVG PARTIAL BB MAX DEPTH</t>
  </si>
  <si>
    <t>NUM ROUNDS</t>
  </si>
  <si>
    <t>NUM CUTS</t>
  </si>
  <si>
    <t>NUM ONE SIDED CUTS</t>
  </si>
  <si>
    <t>NUM OPTIMALITY CUTS</t>
  </si>
  <si>
    <t>MIN SUPPORT VPC</t>
  </si>
  <si>
    <t>MAX SUPPORT VPC</t>
  </si>
  <si>
    <t>AVG SUPPORT VPC</t>
  </si>
  <si>
    <t>MIN SUPPORT GOMORY</t>
  </si>
  <si>
    <t>MAX SUPPORT GOMORY</t>
  </si>
  <si>
    <t>AVG SUPPORT GOMORY</t>
  </si>
  <si>
    <t>NUM OBJ</t>
  </si>
  <si>
    <t>NUM OBJ DUMMY_OBJ</t>
  </si>
  <si>
    <t>NUM CUTS DUMMY_OBJ</t>
  </si>
  <si>
    <t>NUM FAILS DUMMY_OBJ</t>
  </si>
  <si>
    <t>NUM ACTIVE DUMMY_OBJ</t>
  </si>
  <si>
    <t>NUM OBJ ALL_ONES</t>
  </si>
  <si>
    <t>NUM CUTS ALL_ONES</t>
  </si>
  <si>
    <t>NUM FAILS ALL_ONES</t>
  </si>
  <si>
    <t>NUM ACTIVE ALL_ONES</t>
  </si>
  <si>
    <t>NUM OBJ CUT_VERTICES</t>
  </si>
  <si>
    <t>NUM CUTS CUT_VERTICES</t>
  </si>
  <si>
    <t>NUM FAILS CUT_VERTICES</t>
  </si>
  <si>
    <t>NUM ACTIVE CUT_VERTICES</t>
  </si>
  <si>
    <t>NUM OBJ ITER_BILINEAR</t>
  </si>
  <si>
    <t>NUM CUTS ITER_BILINEAR</t>
  </si>
  <si>
    <t>NUM FAILS ITER_BILINEAR</t>
  </si>
  <si>
    <t>NUM ACTIVE ITER_BILINEAR</t>
  </si>
  <si>
    <t>NUM OBJ UNIT_VECTORS</t>
  </si>
  <si>
    <t>NUM CUTS UNIT_VECTORS</t>
  </si>
  <si>
    <t>NUM FAILS UNIT_VECTORS</t>
  </si>
  <si>
    <t>NUM ACTIVE UNIT_VECTORS</t>
  </si>
  <si>
    <t>NUM OBJ STRONG_LB</t>
  </si>
  <si>
    <t>NUM CUTS STRONG_LB</t>
  </si>
  <si>
    <t>NUM FAILS STRONG_LB</t>
  </si>
  <si>
    <t>NUM ACTIVE STRONG_LB</t>
  </si>
  <si>
    <t>NUM OBJ TIGHT_POINTS</t>
  </si>
  <si>
    <t>NUM CUTS TIGHT_POINTS</t>
  </si>
  <si>
    <t>NUM FAILS TIGHT_POINTS</t>
  </si>
  <si>
    <t>NUM ACTIVE TIGHT_POINTS</t>
  </si>
  <si>
    <t>NUM OBJ TIGHT_RAYS</t>
  </si>
  <si>
    <t>NUM CUTS TIGHT_RAYS</t>
  </si>
  <si>
    <t>NUM FAILS TIGHT_RAYS</t>
  </si>
  <si>
    <t>NUM ACTIVE TIGHT_RAYS</t>
  </si>
  <si>
    <t>NUM OBJ TIGHT_POINTS2</t>
  </si>
  <si>
    <t>NUM CUTS TIGHT_POINTS2</t>
  </si>
  <si>
    <t>NUM FAILS TIGHT_POINTS2</t>
  </si>
  <si>
    <t>NUM ACTIVE TIGHT_POINTS2</t>
  </si>
  <si>
    <t>NUM OBJ TIGHT_RAYS2</t>
  </si>
  <si>
    <t>NUM CUTS TIGHT_RAYS2</t>
  </si>
  <si>
    <t>NUM FAILS TIGHT_RAYS2</t>
  </si>
  <si>
    <t>NUM ACTIVE TIGHT_RAYS2</t>
  </si>
  <si>
    <t>NUM OBJ ONE_SIDED</t>
  </si>
  <si>
    <t>NUM CUTS ONE_SIDED</t>
  </si>
  <si>
    <t>NUM FAILS ONE_SIDED</t>
  </si>
  <si>
    <t>NUM ACTIVE ONE_SIDED</t>
  </si>
  <si>
    <t>NUM FAILS</t>
  </si>
  <si>
    <t>ABANDONED</t>
  </si>
  <si>
    <t>BAD_DYNAMISM</t>
  </si>
  <si>
    <t>BAD_SUPPORT</t>
  </si>
  <si>
    <t>BAD_VIOLATION</t>
  </si>
  <si>
    <t>CUT_LIMIT</t>
  </si>
  <si>
    <t>DUAL_INFEASIBLE</t>
  </si>
  <si>
    <t>DUPLICATE_SIC</t>
  </si>
  <si>
    <t>DUPLICATE_VPC</t>
  </si>
  <si>
    <t>ITERATION_LIMIT</t>
  </si>
  <si>
    <t>ORTHOGONALITY_SIC</t>
  </si>
  <si>
    <t>ORTHOGONALITY_VPC</t>
  </si>
  <si>
    <t>PRIMAL_INFEASIBLE</t>
  </si>
  <si>
    <t>TIME_LIMIT</t>
  </si>
  <si>
    <t>NUMERICAL_ISSUES_WARNING</t>
  </si>
  <si>
    <t>DLB_EQUALS_DUB_NO_OBJ</t>
  </si>
  <si>
    <t>DLB_EQUALS_LPOPT_NO_OBJ</t>
  </si>
  <si>
    <t>PRIMAL_INFEASIBLE_NO_OBJ</t>
  </si>
  <si>
    <t>NUMERICAL_ISSUES_NO_OBJ</t>
  </si>
  <si>
    <t>UNKNOWN</t>
  </si>
  <si>
    <t>FIRST GUR OBJ</t>
  </si>
  <si>
    <t>FIRST GUR+V OBJ</t>
  </si>
  <si>
    <t>BEST GUR OBJ</t>
  </si>
  <si>
    <t>BEST GUR+V OBJ</t>
  </si>
  <si>
    <t>AVG GUR OBJ</t>
  </si>
  <si>
    <t>AVG GUR+V OBJ</t>
  </si>
  <si>
    <t>FIRST GUR BOUND</t>
  </si>
  <si>
    <t>FIRST GUR+V BOUND</t>
  </si>
  <si>
    <t>BEST GUR BOUND</t>
  </si>
  <si>
    <t>BEST GUR+V BOUND</t>
  </si>
  <si>
    <t>AVG GUR BOUND</t>
  </si>
  <si>
    <t>AVG GUR+V BOUND</t>
  </si>
  <si>
    <t>FIRST GUR ITERS</t>
  </si>
  <si>
    <t>FIRST GUR+V ITERS</t>
  </si>
  <si>
    <t>BEST GUR ITERS</t>
  </si>
  <si>
    <t>BEST GUR+V ITERS</t>
  </si>
  <si>
    <t>AVG GUR ITERS</t>
  </si>
  <si>
    <t>AVG GUR+V ITERS</t>
  </si>
  <si>
    <t>AVG GUR NODES</t>
  </si>
  <si>
    <t>AVG GUR+V NODES</t>
  </si>
  <si>
    <t>FIRST GUR ROOT_PASSES</t>
  </si>
  <si>
    <t>FIRST GUR+V ROOT_PASSES</t>
  </si>
  <si>
    <t>BEST GUR ROOT_PASSES</t>
  </si>
  <si>
    <t>BEST GUR+V ROOT_PASSES</t>
  </si>
  <si>
    <t>AVG GUR ROOT_PASSES</t>
  </si>
  <si>
    <t>AVG GUR+V ROOT_PASSES</t>
  </si>
  <si>
    <t>FIRST GUR FIRST_CUT_PASS</t>
  </si>
  <si>
    <t>FIRST GUR+V FIRST_CUT_PASS</t>
  </si>
  <si>
    <t>BEST GUR FIRST_CUT_PASS</t>
  </si>
  <si>
    <t>BEST GUR+V FIRST_CUT_PASS</t>
  </si>
  <si>
    <t>AVG GUR FIRST_CUT_PASS</t>
  </si>
  <si>
    <t>AVG GUR+V FIRST_CUT_PASS</t>
  </si>
  <si>
    <t>FIRST GUR LAST_CUT_PASS</t>
  </si>
  <si>
    <t>FIRST GUR+V LAST_CUT_PASS</t>
  </si>
  <si>
    <t>BEST GUR LAST_CUT_PASS</t>
  </si>
  <si>
    <t>BEST GUR+V LAST_CUT_PASS</t>
  </si>
  <si>
    <t>AVG GUR LAST_CUT_PASS</t>
  </si>
  <si>
    <t>AVG GUR+V LAST_CUT_PASS</t>
  </si>
  <si>
    <t>FIRST GUR ROOT_TIME</t>
  </si>
  <si>
    <t>FIRST GUR+V ROOT_TIME</t>
  </si>
  <si>
    <t>BEST GUR ROOT_TIME</t>
  </si>
  <si>
    <t>BEST GUR+V ROOT_TIME</t>
  </si>
  <si>
    <t>AVG GUR ROOT_TIME</t>
  </si>
  <si>
    <t>AVG GUR+V ROOT_TIME</t>
  </si>
  <si>
    <t>FIRST GUR LAST_SOL_TIME</t>
  </si>
  <si>
    <t>FIRST GUR+V LAST_SOL_TIME</t>
  </si>
  <si>
    <t>BEST GUR LAST_SOL_TIME</t>
  </si>
  <si>
    <t>BEST GUR+V LAST_SOL_TIME</t>
  </si>
  <si>
    <t>AVG GUR LAST_SOL_TIME</t>
  </si>
  <si>
    <t>AVG GUR+V LAST_SOL_TIME</t>
  </si>
  <si>
    <t>AVG GUR TIME</t>
  </si>
  <si>
    <t>AVG GUR+V TIME</t>
  </si>
  <si>
    <t>ALL GUR OBJ</t>
  </si>
  <si>
    <t>ALL GUR BOUND</t>
  </si>
  <si>
    <t>ALL GUR ITERS</t>
  </si>
  <si>
    <t>ALL GUR NODES</t>
  </si>
  <si>
    <t>ALL GUR ROOT_PASSES</t>
  </si>
  <si>
    <t>ALL GUR FIRST_CUT_PASS</t>
  </si>
  <si>
    <t>ALL GUR LAST_CUT_PASS</t>
  </si>
  <si>
    <t>ALL GUR ROOT_TIME</t>
  </si>
  <si>
    <t>ALL GUR LAST_SOL_TIME</t>
  </si>
  <si>
    <t>ALL GUR TIME</t>
  </si>
  <si>
    <t>ALL GUR+V OBJ</t>
  </si>
  <si>
    <t>ALL GUR+V BOUND</t>
  </si>
  <si>
    <t>ALL GUR+V ITERS</t>
  </si>
  <si>
    <t>ALL GUR+V NODES</t>
  </si>
  <si>
    <t>ALL GUR+V ROOT_PASSES</t>
  </si>
  <si>
    <t>ALL GUR+V FIRST_CUT_PASS</t>
  </si>
  <si>
    <t>ALL GUR+V LAST_CUT_PASS</t>
  </si>
  <si>
    <t>ALL GUR+V ROOT_TIME</t>
  </si>
  <si>
    <t>ALL GUR+V LAST_SOL_TIME</t>
  </si>
  <si>
    <t>ALL GUR+V TIME</t>
  </si>
  <si>
    <t>INIT_SOLVE_TIME</t>
  </si>
  <si>
    <t>VPC_GEN_TIME</t>
  </si>
  <si>
    <t>VPC_APPLY_TIME</t>
  </si>
  <si>
    <t>BB_TIME</t>
  </si>
  <si>
    <t>TOTAL_TIME</t>
  </si>
  <si>
    <t>Avg</t>
  </si>
  <si>
    <t>Min</t>
  </si>
  <si>
    <t>Max</t>
  </si>
  <si>
    <t>Std dev</t>
  </si>
  <si>
    <t>max/min</t>
  </si>
  <si>
    <t>'-inf'</t>
  </si>
  <si>
    <t>5.568099;4.567512;4.444219;6.267324;4.120256;4.782953;5.690708</t>
  </si>
  <si>
    <t>20.511525;0.000000;0.000000;47.411575;0.000000;32.248250;0.000000</t>
  </si>
  <si>
    <t>38.583314;110.463728;38.484642;47.414444;46.803325;47.670973;42.455856</t>
  </si>
  <si>
    <t>NO_DISJUNCTION</t>
  </si>
  <si>
    <t>Mon May 27 11:08:50 2019</t>
  </si>
  <si>
    <t>3287.28817657864738066564;3282.30657786007895992952;3296.86206916843912040349;3286.75113287919975846307;3285.60739798638405773090;3287.69551437857990094926;3280.21088971446124560316</t>
  </si>
  <si>
    <t>43088384;42180422;46428088;40590199;44036254;42707572;42461053</t>
  </si>
  <si>
    <t>1187252;1147541;1007133;1062443;890420;1030481;1305060</t>
  </si>
  <si>
    <t>0.183379;0.167654;0.198494;0.188580;0.238932;0.160742;0.154704</t>
  </si>
  <si>
    <t>2637.309356;3248.963744;1138.035869;3493.461762;3531.472981;3383.190944;3100.863723</t>
  </si>
  <si>
    <t>3600.000347;3600.000326;3600.000190;3600.000614;3600.000302;3600.000235;3600.000563</t>
  </si>
  <si>
    <t>Mon May 27 05:08:25 2019</t>
  </si>
  <si>
    <t>10000000000000000159028911097599180468360808563945281389781327557747838772170381060813469985856815104.00000000000000000000;-41.00000000000000000000;-41.00000000000000000000;-41.00000000000000000000;-41.00000000000000000000;-34.00000000000000000000;-41.00000000000000000000</t>
  </si>
  <si>
    <t>-41.00000000000000000000;-41.00000000000000000000;-41.00000000000000000000;-41.00000000000000000000;-41.00000000000000000000;-41.00000000000000000000;-41.00000000000000000000</t>
  </si>
  <si>
    <t>245756;98639;119119;134899;118283;172797;104250</t>
  </si>
  <si>
    <t>7933;1968;2170;2680;2263;4363;1936</t>
  </si>
  <si>
    <t>-244.338595;-244.338595;-244.338595;-244.338595;-244.338595;-244.338595;-244.338595</t>
  </si>
  <si>
    <t>-239.440376;-239.440376;-239.440376;-239.440376;-239.440376;-239.440376;-239.440376</t>
  </si>
  <si>
    <t>4.998355;4.588493;4.712249;4.833937;4.467979;4.262880;4.484545</t>
  </si>
  <si>
    <t>0.000000;48.502760;56.389413;82.719672;54.932591;87.337124;44.355523</t>
  </si>
  <si>
    <t>256.912494;51.425122;59.542313;110.004726;57.216849;140.169891;46.604828</t>
  </si>
  <si>
    <t>Mon May 27 11:52:21 2019</t>
  </si>
  <si>
    <t>211.99999902129900419823;211.99999950000000126238;212.00000000000000000000;211.99999950000000126238;212.00000000000000000000;211.99999980000001187364;211.99999950000028547947</t>
  </si>
  <si>
    <t>198.62367618645089351048;198.29185556535901469033;198.46865913304637274450;197.71713876243470053851;198.52749210708824989524;198.13551765740061227916;197.86683264555153982656</t>
  </si>
  <si>
    <t>47246928;41708333;42992999;44793199;46239048;40674235;44445680</t>
  </si>
  <si>
    <t>3610833;2900458;3402881;3111256;3284497;3031081;3250719</t>
  </si>
  <si>
    <t>36;34;34;36;38;34;36</t>
  </si>
  <si>
    <t>184.059580;184.059580;184.059580;184.059580;184.059580;184.059580;184.059580</t>
  </si>
  <si>
    <t>185.458224;185.660485;185.660485;185.458224;185.348766;185.660485;185.458224</t>
  </si>
  <si>
    <t>0.167191;0.169249;0.170010;0.162620;0.171468;0.168983;0.161200</t>
  </si>
  <si>
    <t>2176.924283;311.522615;3.075657;613.968705;1.534099;53.339243;1943.955602</t>
  </si>
  <si>
    <t>3600.000246;3600.000173;3600.000213;3600.000472;3600.000130;3600.000212;3600.000151</t>
  </si>
  <si>
    <t>Mon May 27 12:08:45 2019</t>
  </si>
  <si>
    <t>90.00988238592998413878;90.00988012897998657991;90.00988039940995122379;90.00988070666997487024;90.00988142165998340261;91.00997947737003812563;90.00988221974998282349</t>
  </si>
  <si>
    <t>90.00979574970200758344;90.00986205644655058222;90.00985313717207247919;90.00254803679952431139;90.00978480776768719807;87.73653279323275455681;90.00163174743640581710</t>
  </si>
  <si>
    <t>8019112;9868108;7747387;8124009;5813137;9084473;4774056</t>
  </si>
  <si>
    <t>11921;19179;14757;13370;11478;13022;9288</t>
  </si>
  <si>
    <t>30;28;34;42;24;24;22</t>
  </si>
  <si>
    <t>81.365300;81.361884;81.361833;81.361496;81.365300;81.375495;81.364592</t>
  </si>
  <si>
    <t>81.494150;81.439501;81.445326;81.570324;81.480974;81.467499;81.442107</t>
  </si>
  <si>
    <t>22.428470;22.164245;23.612887;30.615711;20.644515;20.372329;19.000979</t>
  </si>
  <si>
    <t>1822.990446;3486.846175;3372.921432;3168.594745;2711.997204;3466.433016;1402.798666</t>
  </si>
  <si>
    <t>2381.393417;3486.848279;3372.924371;3168.619465;2712.000512;3600.004225;1750.479220</t>
  </si>
  <si>
    <t>Tue May 28 03:25:41 2019</t>
  </si>
  <si>
    <t>24585.52000000000407453626;24568.19000000000232830644;24580.31999999999970896170;24646.77000000000407453626;24544.25000000000727595761;24757.25000000000363797881;24544.25000000000363797881</t>
  </si>
  <si>
    <t>23804.07247577422458562069;23744.75688119763799477369;23804.52839774112362647429;23616.87130666479788487777;23815.63918810038376250304;23752.90390379875316284597;23685.56329921114956960082</t>
  </si>
  <si>
    <t>11583924;12307272;11817343;13336438;12477436;12002512;11828485</t>
  </si>
  <si>
    <t>40440;41495;45273;43169;41984;51754;41784</t>
  </si>
  <si>
    <t>47;47;47;47;47;47;47</t>
  </si>
  <si>
    <t>8225.829074;8225.829074;8225.829074;8225.829074;8225.829074;8225.829074;8225.829074</t>
  </si>
  <si>
    <t>19485.008855;19485.008855;19490.263152;19485.008855;19485.008855;19485.008855;19483.358203</t>
  </si>
  <si>
    <t>3.846688;3.853358;3.835500;3.802111;3.824082;3.816762;3.879613</t>
  </si>
  <si>
    <t>3146.556084;1641.524170;3572.446819;1108.237301;2980.678876;3032.598112;3046.522527</t>
  </si>
  <si>
    <t>3600.000727;3600.000399;3600.000726;3600.000616;3600.000358;3600.000631;3600.000632</t>
  </si>
  <si>
    <t>Mon May 27 12:08:21 2019</t>
  </si>
  <si>
    <t>10000000000000000159028911097599180468360808563945281389781327557747838772170381060813469985856815104.00000000000000000000;-354999.29079999960958957672;-357030.72199999960139393806;-356824.89899999951012432575;10000000000000000159028911097599180468360808563945281389781327557747838772170381060813469985856815104.00000000000000000000;-355934.80949999956646934152;-353831.69659999955911189318</t>
  </si>
  <si>
    <t>-358225.07275371323339641094;-360566.34139090852113440633;-358124.37935000169090926647;-359054.78297374874819070101;-358561.13382600236218422651;-358535.77743483311496675014;-358535.03164563485188409686</t>
  </si>
  <si>
    <t>1697104;1202670;1605795;1091746;1665478;1475983;1276066</t>
  </si>
  <si>
    <t>1223;2222;2312;1985;1236;4522;2069</t>
  </si>
  <si>
    <t>72;82;100;108;64;109;85</t>
  </si>
  <si>
    <t>-366948.145575;-367075.580550;-366857.580975;-366930.738075;-366937.232575;-366944.126075;-366937.232575</t>
  </si>
  <si>
    <t>-361333.705650;-361879.087385;-358851.090909;-361213.469016;-361358.429085;-361969.545162;-360676.496328</t>
  </si>
  <si>
    <t>268.905245;349.243574;445.176182;438.409296;238.562877;164.897682;332.257552</t>
  </si>
  <si>
    <t>0.000000;2933.277848;3168.628862;3502.927535;0.000000;3436.583621;3137.904951</t>
  </si>
  <si>
    <t>3600.018896;3600.006962;3600.005312;3600.006790;3600.027638;3600.016169;3600.014049</t>
  </si>
  <si>
    <t>Mon May 27 19:09:56 2019</t>
  </si>
  <si>
    <t>-284248.23069999978179112077;-284248.23069999972358345985;-284195.98269999981857836246;-284157.12969999975757673383;-284241.94869999977527186275;-284248.23069999978179112077;-284186.21569999982602894306</t>
  </si>
  <si>
    <t>-284359.75656247144797816873;-284341.84628417785279452801;-284459.28434790048049762845;-284574.89130000089062377810;-284540.21950504498090595007;-284662.96550000103889033198;-284500.11202253011288121343</t>
  </si>
  <si>
    <t>3224265;2840963;2332770;2529804;2441769;2648997;3075083</t>
  </si>
  <si>
    <t>21012;25607;10422;31448;19344;23381;15633</t>
  </si>
  <si>
    <t>40;79;98;85;54;31;21</t>
  </si>
  <si>
    <t>-291750.460650;-291892.693000;-291812.278184;-291983.820400;-291931.453331;-291932.692700;-291941.596575</t>
  </si>
  <si>
    <t>-290093.507236;-286607.643889;-288083.501215;-288216.598811;-289452.969538;-290176.905518;-290433.188133</t>
  </si>
  <si>
    <t>45.786283;82.125849;102.263657;82.112094;56.202105;116.572689;108.791580</t>
  </si>
  <si>
    <t>2573.335289;2881.150901;2044.042152;1984.865021;1812.143508;1524.432472;3481.605809</t>
  </si>
  <si>
    <t>3600.005213;3600.004790;3602.062480;3600.012745;3600.122890;3600.004783;3600.015306</t>
  </si>
  <si>
    <t>Mon May 27 12:09:33 2019</t>
  </si>
  <si>
    <t>0.473468;0.532622;0.525178;0.490450;0.492311;0.500268;0.487661</t>
  </si>
  <si>
    <t>1.229463;1.212517;1.344293;0.869661;0.791505;0.897618;0.921146</t>
  </si>
  <si>
    <t>3.077261;2.733979;2.521594;2.265786;2.617784;2.132312;2.011696</t>
  </si>
  <si>
    <t>Sun May 26 22:10:17 2019</t>
  </si>
  <si>
    <t>0.298039;0.309984;0.326481;0.300654;0.328366;0.309514;0.299389</t>
  </si>
  <si>
    <t>11.858929;6.268774;9.143604;8.903640;0.595557;3.531161;1.597404</t>
  </si>
  <si>
    <t>14.770864;7.855019;10.650796;9.328023;5.820218;8.452717;8.728199</t>
  </si>
  <si>
    <t>Sun May 26 22:19:31 2019</t>
  </si>
  <si>
    <t>6205.21471039997686602874;6205.21471040001233632211;6205.21471039993321028305;6205.21471040003052621614;6205.21471039996322360821;6205.21471040000233188039;6205.21471040041615196969</t>
  </si>
  <si>
    <t>6204.59693316609900648473;6204.59794504222736577503;6204.59866829063321347348;6204.59450168367402511649;6204.59420220841275295243;6204.59453471689630532637;6204.59710577639179973630</t>
  </si>
  <si>
    <t>1909065;1872782;1388995;1296106;1514274;2127762;1330473</t>
  </si>
  <si>
    <t>25349;25454;24084;21430;23082;34804;18349</t>
  </si>
  <si>
    <t>42;38;46;38;44;39;50</t>
  </si>
  <si>
    <t>6077.720964;6073.036882;6072.043436;6083.140058;6072.984969;6078.709891;6073.558942</t>
  </si>
  <si>
    <t>6172.025769;6168.094195;6171.908560;6168.836682;6166.987041;6168.617432;6172.715578</t>
  </si>
  <si>
    <t>4.497034;3.051209;3.680164;3.894452;4.069994;3.204291;4.580988</t>
  </si>
  <si>
    <t>491.160876;545.805653;451.560325;381.202339;465.597413;797.261505;445.953796</t>
  </si>
  <si>
    <t>564.401580;553.357721;498.737876;450.240239;482.202850;815.501511;496.190410</t>
  </si>
  <si>
    <t>Tue May 28 08:21:55 2019</t>
  </si>
  <si>
    <t>4491.44758400001046538819;4491.44758400000500841998;4491.44758399999773246236;4491.44758399997590458952;4491.44758399996771913720;4491.44758399987040320411;4492.13315200003489735536</t>
  </si>
  <si>
    <t>4491.00980725355384493014;4491.11269552175781427650;4491.02012622081747394986;4491.00075291068424121477;4491.02536588928705896251;4491.19333494985676225042;4491.44758399993588682264</t>
  </si>
  <si>
    <t>417203;429906;463047;517137;474246;323396;527478</t>
  </si>
  <si>
    <t>12909;12175;12368;12530;13966;11634;13800</t>
  </si>
  <si>
    <t>41;55;51;47;42;47;42</t>
  </si>
  <si>
    <t>4384.208140;4380.484782;4386.038953;4381.706738;4380.279694;4386.845935;4384.217365</t>
  </si>
  <si>
    <t>4441.965370;4456.996493;4451.103656;4449.653742;4450.725658;4451.145592;4445.987313</t>
  </si>
  <si>
    <t>2.892797;3.735356;3.476682;3.348329;3.541038;4.419197;3.551726</t>
  </si>
  <si>
    <t>328.274264;221.266292;237.713723;325.595435;252.914432;211.988970;263.185394</t>
  </si>
  <si>
    <t>331.470181;221.859132;238.159191;326.160802;253.380238;220.218600;264.370523</t>
  </si>
  <si>
    <t>Mon May 27 14:05:56 2019</t>
  </si>
  <si>
    <t>1.047325;1.151371;1.294411;1.303870;1.278652;1.540090;1.642246</t>
  </si>
  <si>
    <t>234.077355;0.000000;109.759352;102.926701;60.978313;136.223424;140.372477</t>
  </si>
  <si>
    <t>393.933057;443.349657;261.309033;380.200257;269.736681;287.378098;324.688920</t>
  </si>
  <si>
    <t>Mon May 27 18:32:24 2019</t>
  </si>
  <si>
    <t>54.00000000000000000000;53.00000000000000000000;53.00000000000000000000;54.00000000000000000000;54.00000000000000000000;54.00000000000000000000;53.00000000000000000000</t>
  </si>
  <si>
    <t>51.59000000000020946800;51.59000000000006735945;51.59000000000003893774;51.59000000000010999202;51.59000000000006735945;51.59000000000004604317;51.59000000000013130830</t>
  </si>
  <si>
    <t>153293079;81121396;79785489;80669300;82008151;114933034;82460393</t>
  </si>
  <si>
    <t>1800142;2353667;2153153;2962853;3033845;2365445;2298381</t>
  </si>
  <si>
    <t>9;9;7;11;9;10;11</t>
  </si>
  <si>
    <t>51.590000;51.590000;51.590000;51.590000;51.590000;51.590000;51.590000</t>
  </si>
  <si>
    <t>0.673195;0.663148;0.534292;0.914628;0.761299;0.860216;0.664984</t>
  </si>
  <si>
    <t>193.019184;282.209587;761.848927;33.571973;99.869280;166.318284;258.756485</t>
  </si>
  <si>
    <t>3600.000508;3600.000385;3600.000356;3600.000515;3600.000364;3600.000236;3600.000340</t>
  </si>
  <si>
    <t>Mon May 27 19:09:00 2019</t>
  </si>
  <si>
    <t>23.99999999999936761697;90.00000000000000000000;95.00000000000000000000;43.00000000000000000000;72.00000000000000000000;36.00000000000271427325;123.00000000000000000000</t>
  </si>
  <si>
    <t>23.99999999999936761697;24.00000000000000000000;24.00000000000027000624;24.00000000000000000000;24.00000000000000000000;24.00000000000000000000;24.00000000000000000000</t>
  </si>
  <si>
    <t>6169740;516522;576370;3926358;548679;4390575;440611</t>
  </si>
  <si>
    <t>15149;524;530;10206;524;10219;516</t>
  </si>
  <si>
    <t>26;25;24;21;10;14;16</t>
  </si>
  <si>
    <t>2.166667;3.833333;4.291667;2.000000;2.000000;2.000000;3.466667</t>
  </si>
  <si>
    <t>11.749997;11.596154;18.368421;4.750000;2.000000;2.000000;11.000000</t>
  </si>
  <si>
    <t>40.963824;32.478520;32.946978;30.167669;26.852332;31.206790;31.233133</t>
  </si>
  <si>
    <t>2197.584001;44.577262;60.469799;920.664624;39.756200;1153.225493;51.902212</t>
  </si>
  <si>
    <t>2248.130291;110.523579;123.533139;1265.181100;114.389952;1379.282666;92.590523</t>
  </si>
  <si>
    <t>Mon May 27 07:16:27 2019</t>
  </si>
  <si>
    <t>33283.85414760006824508309;33283.87837559134641196579;33283.85414760005369316787;33283.87602600005629938096;33283.86076200006209546700;10000000000000000159028911097599180468360808563945281389781327557747838772170381060813469985856815104.00000000000000000000;33283.85819680007989518344</t>
  </si>
  <si>
    <t>33283.82692680153559194878;33283.83309260327951051295;33283.82283280140836723149;33283.81340940142399631441;33283.81340940139489248395;33283.83650680136634036899;33283.81338951431825989857</t>
  </si>
  <si>
    <t>1149240;1304906;1436284;1428042;1230128;1748267;1316186</t>
  </si>
  <si>
    <t>16165;15930;16341;15703;16688;14186;15289</t>
  </si>
  <si>
    <t>14;14;13;14;14;16;12</t>
  </si>
  <si>
    <t>33271.758528;33269.644033;33283.813409;33269.063295;33283.802090;33280.339595;33283.247660</t>
  </si>
  <si>
    <t>33273.138142;33283.569791;33283.817033;33273.138142;33283.807506;33283.458971;33283.252725</t>
  </si>
  <si>
    <t>62.819137;87.973090;53.803626;64.509839;77.545638;89.925382;87.468664</t>
  </si>
  <si>
    <t>2433.091129;2490.401895;2697.882493;2483.720812;2986.845332;0.000000;3020.955965</t>
  </si>
  <si>
    <t>2433.826463;2491.096345;2698.813170;2484.545743;2987.668913;3600.105944;3021.654588</t>
  </si>
  <si>
    <t>Mon May 27 03:39:57 2019</t>
  </si>
  <si>
    <t>3.00000000000000088818;3.00000000000000000000;3.00000000000000088818;3.00000000000000133227;3.00000000000000044409;3.00000000000000088818;3.00000000000000088818</t>
  </si>
  <si>
    <t>1657138;1701341;1912616;2157400;2161469;2272126;2600763</t>
  </si>
  <si>
    <t>577;293;677;801;428;580;4271</t>
  </si>
  <si>
    <t>14;12;12;12;14;16;14</t>
  </si>
  <si>
    <t>1553.455202;1529.728963;1279.885027;1462.575515;1430.959914;1399.736551;1051.096881</t>
  </si>
  <si>
    <t>1600.316930;1582.336123;1308.302246;1545.306854;1445.453479;1440.349073;1105.899651</t>
  </si>
  <si>
    <t>3600.150956;3600.008542;3600.005545;3600.009914;3600.036907;3600.008999;3600.008410</t>
  </si>
  <si>
    <t>Tue May 28 23:17:58 2019</t>
  </si>
  <si>
    <t>3.00000000000000088818;4.00000000000000000000;3.00000000000000177636;3.00000000000000044409;3.00000000000000044409;4.00000000000000000000;4.00000000000000000000</t>
  </si>
  <si>
    <t>6176836;3721754;5971114;6099388;3423019;2997220;6000326</t>
  </si>
  <si>
    <t>37373;9196;26790;35481;14074;4818;6587</t>
  </si>
  <si>
    <t>14;12;12;12;14;14;10</t>
  </si>
  <si>
    <t>364.036277;301.563872;268.215571;274.692116;252.087493;294.241572;205.631679</t>
  </si>
  <si>
    <t>373.431161;310.221760;285.085010;305.209299;266.625752;307.658670;214.239638</t>
  </si>
  <si>
    <t>3600.010917;2487.253352;3600.004615;3600.021432;3600.006932;1535.802010;3214.924866</t>
  </si>
  <si>
    <t>Mon May 27 08:45:54 2019</t>
  </si>
  <si>
    <t>55996083.93980000168085098267;56004965.57240000367164611816;55825657.11400000751018524170;55962440.89699999988079071045;55831241.69709999859333038330;55877411.93900000303983688354;56005823.35580000281333923340</t>
  </si>
  <si>
    <t>55564892.54480205476284027100;55621993.83203381299972534180;55670152.68453782051801681519;55601590.25159528106451034546;55646220.58172861486673355103;55636232.28229375183582305908;55449218.69674262404441833496</t>
  </si>
  <si>
    <t>9286774;9228343;8968791;9079444;8684534;8803500;7845369</t>
  </si>
  <si>
    <t>57436;59365;60250;59633;57043;56491;43677</t>
  </si>
  <si>
    <t>54633108.509347;54633108.509347;54633108.509347;54633108.509347;54633108.509347;54633108.509347;54633108.509347</t>
  </si>
  <si>
    <t>6.852270;6.758123;6.758397;6.787034;7.344013;7.082332;7.178498</t>
  </si>
  <si>
    <t>3445.676682;2069.474738;2940.912349;1297.040582;1501.746781;3579.601419;2211.095464</t>
  </si>
  <si>
    <t>3600.002350;3600.001096;3600.001445;3600.001071;3600.002609;3600.001139;3600.001763</t>
  </si>
  <si>
    <t>Tue May 28 02:09:58 2019</t>
  </si>
  <si>
    <t>252.00000000000000000000;252.00000000000000000000;252.00000000000000000000;252.00000000000000000000;252.00000000000000000000;252.00000000000000000000;252.00000000000000000000</t>
  </si>
  <si>
    <t>26602;31115;19542;56964;23506;16257;16520</t>
  </si>
  <si>
    <t>362;220;389;686;171;224;167</t>
  </si>
  <si>
    <t>12;12;9;9;13;11;9</t>
  </si>
  <si>
    <t>250.000000;250.000000;250.000000;250.000000;250.000000;250.000000;250.000000</t>
  </si>
  <si>
    <t>1.081497;1.095707;0.872431;1.013404;1.101714;0.895817;0.750883</t>
  </si>
  <si>
    <t>1.164180;1.328335;1.087737;2.038901;1.366606;0.962624;0.819057</t>
  </si>
  <si>
    <t>2.204010;1.908271;1.933178;6.061400;1.836581;1.445926;1.292307</t>
  </si>
  <si>
    <t>Sun May 26 22:09:25 2019</t>
  </si>
  <si>
    <t>2639942.06000000005587935448;2639942.05920941848307847977;2640058.69920941162854433060;2639942.06000000098720192909;2639942.06000000005587935448;2639942.05920941196382045746;2639942.06000000005587935448</t>
  </si>
  <si>
    <t>2639679.46017660992220044136;2639682.50244506960734724998;2639802.79916366003453731537;2639680.72321789525449275970;2639701.19618032360449433327;2639685.36141584301367402077;2639679.68028184166178107262</t>
  </si>
  <si>
    <t>1066818;698227;427470;1004252;346909;672200;482160</t>
  </si>
  <si>
    <t>46404;12313;9674;43561;5432;23751;14573</t>
  </si>
  <si>
    <t>76;59;68;85;72;80;86</t>
  </si>
  <si>
    <t>1041925.841295;1035711.928568;1035679.607528;1041526.867680;1033848.085133;1034231.635713;1036025.690751</t>
  </si>
  <si>
    <t>1794489.380988;1665306.000379;1720791.924208;1823800.926101;1700545.923853;1738629.430923;1843021.599371</t>
  </si>
  <si>
    <t>40.783801;29.742029;35.456621;46.536486;35.687324;39.993483;50.386666</t>
  </si>
  <si>
    <t>336.692430;321.443671;249.887579;449.922855;207.183817;353.473723;289.564226</t>
  </si>
  <si>
    <t>573.668318;323.489281;258.175078;568.387578;217.663775;400.866020;294.348868</t>
  </si>
  <si>
    <t>Mon May 27 13:35:00 2019</t>
  </si>
  <si>
    <t>-12.00000000000002486900;-12.00000000000000000000;-11.99999999999997690736;-12.00000000000000000000;-11.99999999999999289457;-12.00000000000002842171;-12.00000000000000355271</t>
  </si>
  <si>
    <t>-16.00000000000000000000;-16.00000000000000000000;-16.00000000000000000000;-16.00000000000000000000;-16.00000000000000000000;-16.00000000000000000000;-16.00000000000000000000</t>
  </si>
  <si>
    <t>15522530;15178492;16441764;15546769;14220877;14705213;10506851</t>
  </si>
  <si>
    <t>62481;57753;67353;67778;55949;72037;42684</t>
  </si>
  <si>
    <t>4;4;4;4;7;4;9</t>
  </si>
  <si>
    <t>-18.285714;-18.285714;-18.285714;-18.285714;-18.285714;-18.285714;-18.285714</t>
  </si>
  <si>
    <t>26.856022;30.119930;25.501133;33.373586;44.895711;31.661085;70.041016</t>
  </si>
  <si>
    <t>1814.867079;1875.215229;1754.344649;1637.112449;1901.105106;1794.404676;2224.140878</t>
  </si>
  <si>
    <t>3600.000559;3600.000603;3600.000967;3600.000536;3600.000520;3600.000481;3600.001220</t>
  </si>
  <si>
    <t>Tue May 28 02:09:07 2019</t>
  </si>
  <si>
    <t>50333;57157;44232;39943;41403;66811;39838</t>
  </si>
  <si>
    <t>11;13;13;10;11;14;11</t>
  </si>
  <si>
    <t>4.333333;5.000000;5.000000;4.064516;4.666667;5.000000;4.733333</t>
  </si>
  <si>
    <t>13.138448;12.654050;10.845502;8.374363;9.349394;13.228617;9.107085</t>
  </si>
  <si>
    <t>13.896663;13.102282;11.621038;9.076999;9.987651;15.263090;9.589215</t>
  </si>
  <si>
    <t>Mon May 27 11:18:01 2019</t>
  </si>
  <si>
    <t>79.00000000000000000000;89.00000000000000000000;80.00000000000000000000;76.00000000000000000000;76.00000000000000000000;81.00000000000000000000;84.00000000000000000000</t>
  </si>
  <si>
    <t>66.00000000000000000000;66.00000000000000000000;66.00000000000000000000;68.00000000000000000000;66.00000000000000000000;67.00000000000000000000;67.00000000000000000000</t>
  </si>
  <si>
    <t>14302209;13921230;14491659;13001690;15168681;15558321;14546126</t>
  </si>
  <si>
    <t>16056;17643;12797;17411;14019;12762;17354</t>
  </si>
  <si>
    <t>89;82;83;80;93;72;90</t>
  </si>
  <si>
    <t>2.000000;2.300000;2.000000;2.000000;2.000000;2.000000;2.000000</t>
  </si>
  <si>
    <t>46.547108;43.543788;44.483873;46.355295;47.119444;42.698664;47.657844</t>
  </si>
  <si>
    <t>21.024394;21.827058;21.278476;18.846989;22.354999;18.451418;27.173553</t>
  </si>
  <si>
    <t>3140.766377;2619.261259;3293.109189;2827.227947;2928.614524;1046.760549;3521.459531</t>
  </si>
  <si>
    <t>3600.001322;3600.000988;3600.001163;3600.001514;3600.002383;3600.001213;3600.001286</t>
  </si>
  <si>
    <t>Tue May 28 09:09:59 2019</t>
  </si>
  <si>
    <t>25148940.55999995768070220947;25172232.39999999850988388062;25151916.53999999910593032837;25199790.37999999895691871643;25172232.39999999850988388062;25168599.15999999642372131348;25208214.19999999925494194031</t>
  </si>
  <si>
    <t>24511318.95698709785938262939;24781268.02138500288128852844;24951437.42894554510712623596;24694137.06180856749415397644;24727807.99416492879390716553;24764881.30527415499091148376;24659251.53527441620826721191</t>
  </si>
  <si>
    <t>15797040;18005757;18257213;16090432;15039855;15673694;18856623</t>
  </si>
  <si>
    <t>72985;120179;130534;133187;104765;111383;107573</t>
  </si>
  <si>
    <t>20;21;20;22;20;22;22</t>
  </si>
  <si>
    <t>21049798.035958;21046861.349694;21052148.122202;21053523.869818;21050818.023222;21049127.706091;21046540.372982</t>
  </si>
  <si>
    <t>21517691.542716;21515665.072507;21525167.417825;21528819.227066;21525309.718854;21517439.463968;21514513.804073</t>
  </si>
  <si>
    <t>0.599134;0.595834;0.576728;0.593114;0.630998;0.579014;0.576032</t>
  </si>
  <si>
    <t>1207.270495;1083.157984;3514.808711;2496.463253;2833.201454;147.663271;516.485319</t>
  </si>
  <si>
    <t>3600.000311;3600.000607;3600.000764;3600.000631;3600.000862;3600.000877;3600.000486</t>
  </si>
  <si>
    <t>Tue May 28 09:09:08 2019</t>
  </si>
  <si>
    <t>0.401604;0.403300;0.449557;0.510713;0.448803;0.455007;0.382267</t>
  </si>
  <si>
    <t>1197.102198;1395.686916;1033.770666;537.345232;1212.993042;680.623870;952.698347</t>
  </si>
  <si>
    <t>1221.470797;1496.332032;1212.021305;553.672206;1255.710466;705.825137;974.442225</t>
  </si>
  <si>
    <t>Mon May 27 18:57:45 2019</t>
  </si>
  <si>
    <t>0.266477;0.190381;0.200868;0.294318;0.262444;0.213362;0.259786</t>
  </si>
  <si>
    <t>85.083282;282.757035;118.937471;1118.264493;341.897692;427.509973;301.899243</t>
  </si>
  <si>
    <t>729.593881;773.006617;1234.079259;1277.755031;2926.056120;803.600765;674.863083</t>
  </si>
  <si>
    <t>Tue May 28 04:05:38 2019</t>
  </si>
  <si>
    <t>-94.00000000000000000000;-96.00000000000000000000;-95.00000000000000000000;-94.00000000000000000000;-95.00000000000000000000;-95.00000000000000000000;-96.00000000000000000000</t>
  </si>
  <si>
    <t>-117.00000000000000000000;-118.00000000000000000000;-118.00000000000000000000;-117.00000000000000000000;-117.00000000000000000000;-118.00000000000000000000;-117.00000000000000000000</t>
  </si>
  <si>
    <t>13708754;14641690;14737310;15293768;14992734;14839181;15194178</t>
  </si>
  <si>
    <t>20764;21880;23580;24066;22089;24091;23297</t>
  </si>
  <si>
    <t>12;21;15;21;8;13;17</t>
  </si>
  <si>
    <t>-128.000000;-128.000000;-128.000000;-128.000000;-127.800866;-127.805380;-128.000000</t>
  </si>
  <si>
    <t>-127.303630;-127.557216;-126.613463;-126.742959;-127.319786;-127.328313;-126.454981</t>
  </si>
  <si>
    <t>5.296255;6.586802;8.121852;7.797273;3.971914;5.566672;7.592797</t>
  </si>
  <si>
    <t>301.265238;1096.826643;1046.303687;1075.340150;2313.219038;2387.206596;2923.022485</t>
  </si>
  <si>
    <t>3600.000626;3600.000645;3600.001870;3600.004108;3600.000712;3600.003306;3600.000796</t>
  </si>
  <si>
    <t>Tue May 28 16:09:09 2019</t>
  </si>
  <si>
    <t>576.34463303064285355504;576.34463303064308092871;576.34463303064319461555;576.34463303064376304974;576.34463303064489991812;576.34463303064387673658;576.34463303064080719196</t>
  </si>
  <si>
    <t>576.30618769950649493694;576.34444126151151976956;576.29036391696945429430;576.29074215147431914374;576.30820150561396530975;576.29573516470759386721;576.34463303064080719196</t>
  </si>
  <si>
    <t>73149;93897;103412;69205;83618;72948;111450</t>
  </si>
  <si>
    <t>24;49;27;20;19;27;58</t>
  </si>
  <si>
    <t>13;10;11;13;12;11;10</t>
  </si>
  <si>
    <t>576.252624;576.252624;576.252624;576.252624;576.252624;576.252624;576.252624</t>
  </si>
  <si>
    <t>576.258811;576.258811;576.259974;576.258811;576.259958;576.259915;576.258811</t>
  </si>
  <si>
    <t>18.102503;15.583945;25.897952;18.191763;19.729338;17.702938;20.389606</t>
  </si>
  <si>
    <t>21.520439;32.376704;31.069177;23.121764;24.643104;23.573752;34.863064</t>
  </si>
  <si>
    <t>23.693380;32.380408;33.605742;23.125582;24.646482;24.184119;34.866645</t>
  </si>
  <si>
    <t>Mon May 27 10:32:44 2019</t>
  </si>
  <si>
    <t>576.92491595655815217469;576.92491613878848966124;576.92491613879110445851;576.92491595656088065880;576.92491595656167646666;576.92491595655849323521;576.92491595657486413984</t>
  </si>
  <si>
    <t>576.86738173033950261015;576.86746167181229338894;576.87560640141396106628;576.87691904489247463061;576.87492929750044368120;576.87250764686257298308;576.86772754177400202025</t>
  </si>
  <si>
    <t>415620;474087;581992;679755;303829;489425;316700</t>
  </si>
  <si>
    <t>346;357;429;718;263;425;221</t>
  </si>
  <si>
    <t>25;31;26;22;32;26;27</t>
  </si>
  <si>
    <t>576.291909;576.290610;576.290610;576.282590;576.292969;576.290610;576.290787</t>
  </si>
  <si>
    <t>576.360035;576.364873;576.360468;576.353299;576.365397;576.359160;576.361247</t>
  </si>
  <si>
    <t>20.243521;21.189773;21.675413;17.640567;17.103272;21.637395;15.213136</t>
  </si>
  <si>
    <t>94.164590;82.822046;196.269746;222.297999;40.134203;178.680014;65.648625</t>
  </si>
  <si>
    <t>155.250551;172.143465;211.421105;284.052470;115.961751;184.060864;117.135916</t>
  </si>
  <si>
    <t>Sun May 26 23:07:25 2019</t>
  </si>
  <si>
    <t>101282.64701843261718750000;101282.64701843261718750000;101282.64701843261718750000;101282.64701843263173941523;101282.64701843261718750000;101282.64701843261718750000;101282.64701843261718750000</t>
  </si>
  <si>
    <t>101282.64701843261718750000;101282.64701843261718750000;101282.64701843261718750000;101282.64701843261718750000;101282.64701843261718750000;101275.38360934302909299731;101282.64701843261718750000</t>
  </si>
  <si>
    <t>380894;276355;248455;396666;200842;426993;66765</t>
  </si>
  <si>
    <t>17051;16192;10313;17643;15379;16491;1246</t>
  </si>
  <si>
    <t>12;14;12;12;14;16;16</t>
  </si>
  <si>
    <t>99718.790531;99718.790531;99718.790531;99718.790531;99718.790531;99718.790531;99718.790531</t>
  </si>
  <si>
    <t>99718.790531;99718.790531;99718.790531;99718.790531;99718.790531;99718.790531;99801.919592</t>
  </si>
  <si>
    <t>0.496307;0.466378;0.519797;0.389987;0.491667;0.596499;0.371918</t>
  </si>
  <si>
    <t>3.091899;2.975894;4.017959;4.019265;10.538271;3.832720;3.388583</t>
  </si>
  <si>
    <t>35.420482;29.200550;23.507305;37.987442;25.741098;40.350063;4.978079</t>
  </si>
  <si>
    <t>Sun May 26 22:17:48 2019</t>
  </si>
  <si>
    <t>38498.16819045606825966388;37412.60459853004431352019;37412.60459852626809151843;38073.01563784555037273094;39109.83636383806879166514;38182.53999521560763241723;38073.01563784707832382992</t>
  </si>
  <si>
    <t>31824.30349202827710541897;31966.51213618049951037392;33115.40009405518503626809;32133.85592390373494708911;31396.11496930684734252281;32029.57442009682199568488;31497.35263995570494444109</t>
  </si>
  <si>
    <t>20347356;24801944;23977994;24393531;22623527;19447580;20219168</t>
  </si>
  <si>
    <t>212268;205303;288748;248262;178627;158560;214526</t>
  </si>
  <si>
    <t>85;77;111;72;73;100;77</t>
  </si>
  <si>
    <t>8906.393262;8335.787218;8906.393262;8335.787218;8906.393262;9017.697081;8455.447178</t>
  </si>
  <si>
    <t>12246.932736;12610.044236;14804.778965;12478.219638;14034.535110;14602.971713;11261.245104</t>
  </si>
  <si>
    <t>2.421393;2.347760;2.738875;2.011053;1.753859;2.774160;1.917255</t>
  </si>
  <si>
    <t>2332.709768;3080.503451;1826.158530;199.133962;606.784851;1706.553812;3085.074584</t>
  </si>
  <si>
    <t>3600.001173;3600.001500;3600.001058;3600.001047;3600.001532;3600.003014;3600.001126</t>
  </si>
  <si>
    <t>Tue May 28 16:10:01 2019</t>
  </si>
  <si>
    <t>934.00791600000036396523;934.00791600000036396523;934.00791600000036396523;934.00791600000036396523;934.00791600000036396523;934.00791600000036396523;934.00791600000036396523</t>
  </si>
  <si>
    <t>47175;47187;47687;47209;47197;47175;47690</t>
  </si>
  <si>
    <t>3851;3851;3935;3851;3851;3851;3935</t>
  </si>
  <si>
    <t>811.278996;811.278996;811.278996;811.278996;811.278996;811.278996;811.278996</t>
  </si>
  <si>
    <t>0.079900;0.077793;0.079599;0.077250;0.081405;0.078938;0.080437</t>
  </si>
  <si>
    <t>1.615043;1.506808;1.568101;1.530851;1.624658;1.568622;1.543916</t>
  </si>
  <si>
    <t>4.536340;4.358568;4.416703;4.304820;4.400898;4.416100;4.297743</t>
  </si>
  <si>
    <t>Sun May 26 22:14:30 2019</t>
  </si>
  <si>
    <t>884.01109599999995225517;948.77312900000026729685;938.14887300000327741145;936.45498499999962405127;981.46642000000076677679;948.77312900000026729685;936.45498499999962405127</t>
  </si>
  <si>
    <t>842.71157088895586184663;842.76585322182859272289;842.57895694966657629266;844.23964934317768893379;845.91688181911354149634;843.62756261045012706745;844.75865635971024403261</t>
  </si>
  <si>
    <t>1385823;1478740;1671005;1508525;1454889;1679248;1648080</t>
  </si>
  <si>
    <t>6225;7081;7578;7143;7012;8121;7802</t>
  </si>
  <si>
    <t>27;27;23;31;23;27;31</t>
  </si>
  <si>
    <t>809.821852;809.821852;809.987641;809.896216;809.987641;809.821852;809.896216</t>
  </si>
  <si>
    <t>823.531546;823.531546;824.346821;825.442133;824.346821;823.531546;825.442133</t>
  </si>
  <si>
    <t>56.398312;63.812333;56.531560;62.123417;52.176776;53.213054;57.317835</t>
  </si>
  <si>
    <t>3257.067825;3475.344804;2086.833763;3338.492648;756.096872;3294.433442;3194.810476</t>
  </si>
  <si>
    <t>3600.007880;3600.066269;3600.006320;3600.004549;3600.005572;3600.005357;3600.008577</t>
  </si>
  <si>
    <t>Mon May 27 19:09:38 2019</t>
  </si>
  <si>
    <t>65886.99999999879219103605;65887.00000000002910383046;65887.00000000004365574569;65887.00000000004365574569;65886.99999999879219103605;65886.99999999879219103605;65886.99999999879219103605</t>
  </si>
  <si>
    <t>18551;19625;19549;19547;18554;18549;18549</t>
  </si>
  <si>
    <t>647;669;653;653;647;647;647</t>
  </si>
  <si>
    <t>40;38;35;35;40;40;40</t>
  </si>
  <si>
    <t>38571.246443;38681.237592;38750.661623;38750.661623;38571.246443;38571.246443;38571.246443</t>
  </si>
  <si>
    <t>60020.603232;59672.912179;59213.853359;59213.853359;60020.603232;60020.603232;60020.603232</t>
  </si>
  <si>
    <t>0.318352;0.296865;0.267121;0.266094;0.314395;0.311639;0.311237</t>
  </si>
  <si>
    <t>3.384721;3.736357;3.467410;3.438039;3.378034;3.328059;3.341009</t>
  </si>
  <si>
    <t>3.385143;3.739088;3.468802;3.439223;3.378397;3.328364;3.341364</t>
  </si>
  <si>
    <t>Sun May 26 22:10:52 2019</t>
  </si>
  <si>
    <t>174.00000000000000000000;174.00000000000000000000;174.00000000000000000000;174.00000000000000000000;174.00000000000000000000;174.00000000000000000000;174.00000000000000000000</t>
  </si>
  <si>
    <t>237484;150097;191207;154640;187167;207710;139068</t>
  </si>
  <si>
    <t>2189;1635;1675;1677;1652;1746;1388</t>
  </si>
  <si>
    <t>4;4;3;4;4;4;3</t>
  </si>
  <si>
    <t>172.145567;172.145567;172.145567;172.145567;172.145567;172.145567;172.145567</t>
  </si>
  <si>
    <t>5.305088;5.258841;4.245618;4.956283;5.528105;7.387885;4.187020</t>
  </si>
  <si>
    <t>97.522470;15.022077;79.220272;34.789112;76.325031;93.907786;26.657709</t>
  </si>
  <si>
    <t>106.260633;60.799144;90.559835;76.269327;87.157580;102.834284;67.955953</t>
  </si>
  <si>
    <t>Mon May 27 12:43:26 2019</t>
  </si>
  <si>
    <t>230.00000000000000000000;230.00000000000000000000;230.00000000000000000000;230.00000000000000000000;229.99999999999997157829;230.00000000000000000000;230.00000000000000000000</t>
  </si>
  <si>
    <t>230.00000000000000000000;230.00000000000000000000;229.97999999999998976818;229.98500000000001364242;229.99999999999997157829;229.97749999999999204192;229.98500000000001364242</t>
  </si>
  <si>
    <t>11023439;7350856;18973625;17268373;1660600;2797967;8703277</t>
  </si>
  <si>
    <t>169504;113631;409532;277384;41916;64609;140884</t>
  </si>
  <si>
    <t>12;11;10;13;14;14;11</t>
  </si>
  <si>
    <t>27.000000;27.000000;27.000000;27.000000;27.000000;27.000000;27.000000</t>
  </si>
  <si>
    <t>0.366708;0.336428;0.300072;0.419962;0.421086;0.386920;0.316963</t>
  </si>
  <si>
    <t>6.257938;9.130131;387.027833;54.140486;1.195619;34.974220;6.030378</t>
  </si>
  <si>
    <t>385.359483;259.196111;665.183219;595.787097;75.431105;98.382677;298.976161</t>
  </si>
  <si>
    <t>Mon May 27 15:27:28 2019</t>
  </si>
  <si>
    <t>138.00000000000000000000;138.00000000000000000000;138.00000000000000000000;138.00000000000000000000;138.00000000000000000000;138.00000000000000000000;138.00000000000000000000</t>
  </si>
  <si>
    <t>3455;6271;5284;4763;4651;4518;4454</t>
  </si>
  <si>
    <t>0.260071;0.570938;0.605727;0.424517;0.415204;0.471384;0.493989</t>
  </si>
  <si>
    <t>Mon May 27 12:33:32 2019</t>
  </si>
  <si>
    <t>-4783.73339159999977709958;-4783.73339159999977709958;-4783.73339159999977709958;-4783.73339159999977709958;-4783.73339159999977709958;-4783.73339159999977709958;-4783.73339159999977709958</t>
  </si>
  <si>
    <t>-4784.21173097078462888021;-4784.21161343126186693553;-4784.21170896882813394768;-4784.21176478622601280222;-4784.21175870119441242423;-4784.21171678393056936329;-4784.21174064169099438004</t>
  </si>
  <si>
    <t>23596323;24765055;23025146;22370294;30420951;22507689;35138847</t>
  </si>
  <si>
    <t>4506175;4718421;4381580;4257892;5838023;4285879;6835171</t>
  </si>
  <si>
    <t>-4839.794128;-4839.794128;-4839.794128;-4839.794128;-4839.794128;-4839.794128;-4839.794128</t>
  </si>
  <si>
    <t>-4838.470061;-4838.470061;-4838.470061;-4838.470061;-4838.470061;-4838.470061;-4838.470061</t>
  </si>
  <si>
    <t>0.012335;0.011643;0.011389;0.011141;0.011227;0.011579;0.011419</t>
  </si>
  <si>
    <t>33.888886;70.662604;18.745674;5.112976;256.537921;8.545918;499.536466</t>
  </si>
  <si>
    <t>504.939509;535.479798;488.055501;465.501448;657.999139;476.202155;781.570069</t>
  </si>
  <si>
    <t>Tue May 28 13:59:36 2019</t>
  </si>
  <si>
    <t>6840.96564179199958743993;6840.96564179199958743993;6840.96564179199958743993;6840.96564179199958743993;6840.96564179199958743993;6840.96564179199958743993;6840.96564179199958743993</t>
  </si>
  <si>
    <t>6840.28156233697245625081;6840.28162211850303719984;6840.28155307387896755245;6840.28155305210111691849;6840.28158508706746943062;6840.28154998646732565248;6840.28168448012002045289</t>
  </si>
  <si>
    <t>84208194;57229441;70391190;68945503;62463632;59851385;61777876</t>
  </si>
  <si>
    <t>29146963;20032694;24212587;23717469;21109498;20311847;20656512</t>
  </si>
  <si>
    <t>6766.802318;6766.802318;6766.802318;6766.802318;6766.802318;6766.802318;6766.802318</t>
  </si>
  <si>
    <t>6767.979371;6767.979371;6767.979371;6767.979371;6767.979371;6767.979371;6767.979371</t>
  </si>
  <si>
    <t>0.010767;0.009807;0.009925;0.010313;0.009793;0.009873;0.010000</t>
  </si>
  <si>
    <t>1063.612239;1.484531;302.333595;279.602573;59.512838;257.104177;53.863998</t>
  </si>
  <si>
    <t>1375.359399;907.263195;1134.079668;1173.632214;955.888178;968.956972;966.772644</t>
  </si>
  <si>
    <t>Wed May 29 14:07:25 2019</t>
  </si>
  <si>
    <t>47175303.70462052524089813232;47286042.00517126172780990601;47285078.71939992904663085938;47195927.88193041831254959106;47277478.83560000360012054443;47428168.37718136608600616455;47285777.93079999089241027832</t>
  </si>
  <si>
    <t>47027064.85881327092647552490;46993559.57290353626012802124;46997232.06505943834781646729;46993941.01614693552255630493;46992779.63443046063184738159;46994564.35860139131546020508;46983144.94859974831342697144</t>
  </si>
  <si>
    <t>3648982;3619988;3127492;3098953;3750250;4696827;3425768</t>
  </si>
  <si>
    <t>10435;10237;7492;8385;8909;9572;9843</t>
  </si>
  <si>
    <t>40;37;35;33;35;28;34</t>
  </si>
  <si>
    <t>46259777.836373;46253838.685074;46248139.999672;46225912.054756;46317891.674435;46258668.300282;46255834.954535</t>
  </si>
  <si>
    <t>46797843.618914;46804503.043312;46769562.684786;46765840.363635;46799299.328306;46773327.492330;46776236.952511</t>
  </si>
  <si>
    <t>15.982103;14.817056;13.453786;14.116852;15.149488;11.816318;15.515781</t>
  </si>
  <si>
    <t>2562.422520;1413.623260;1621.921270;1947.803780;2251.972706;3542.586703;1094.237985</t>
  </si>
  <si>
    <t>3600.438504;3600.003448;3600.001513;3600.004154;3600.004464;3600.001878;3600.003280</t>
  </si>
  <si>
    <t>Tue May 28 19:06:17 2019</t>
  </si>
  <si>
    <t>0.021577;0.020367;0.020602;0.020684;0.020600;0.020591;0.020441</t>
  </si>
  <si>
    <t>266.049826;311.051860;231.237395;418.100849;170.621119;118.884689;408.592115</t>
  </si>
  <si>
    <t>266.622463;316.279612;231.293773;418.195402;185.927068;123.926396;408.669676</t>
  </si>
  <si>
    <t>Mon May 27 00:25:23 2019</t>
  </si>
  <si>
    <t>23.00000000000000000000;23.00000000000000000000;23.00000000000000000000;23.00000000000000000000;23.00000000000000000000;23.00000000000000000000;23.00000000000000000000</t>
  </si>
  <si>
    <t>13407835;13904556;13570207;13852222;13830842;21558484;13813709</t>
  </si>
  <si>
    <t>215100;219304;211764;219889;219807;276603;221500</t>
  </si>
  <si>
    <t>27;33;27;27;27;27;27</t>
  </si>
  <si>
    <t>14.292525;14.292525;14.292525;14.292525;14.292525;14.292525;14.292525</t>
  </si>
  <si>
    <t>14.372375;14.372382;14.372375;14.372375;14.372375;14.372375;14.372375</t>
  </si>
  <si>
    <t>4.900952;4.677724;3.674502;3.840601;3.916940;4.080276;4.064753</t>
  </si>
  <si>
    <t>9.519497;6.488752;8.171763;8.358987;8.502384;8.691692;8.678613</t>
  </si>
  <si>
    <t>3600.001051;3600.000805;3600.001311;3600.000770;3600.000819;3600.000675;3600.000690</t>
  </si>
  <si>
    <t>Tue May 28 23:10:02 2019</t>
  </si>
  <si>
    <t>-2406575.92739999992772936821;-2406579.19419999979436397552;-2406600.52939999988302588463;-2406610.86909999977797269821;-2406518.25799999991431832314;-2406542.47289999993517994881;-2406555.35270000016316771507</t>
  </si>
  <si>
    <t>-2406835.23035614751279354095;-2406828.77448288258165121078;-2406841.18898461014032363892;-2406844.36514962650835514069;-2406812.16506132762879133224;-2406783.12636714801192283630;-2406793.80637528141960501671</t>
  </si>
  <si>
    <t>43263538;42283156;15862569;9389391;46180916;17896543;26153838</t>
  </si>
  <si>
    <t>4267513;4773250;1680417;1425395;4631607;2040590;3347967</t>
  </si>
  <si>
    <t>0.050271;0.049454;0.049793;0.049733;0.051357;0.048842;0.050139</t>
  </si>
  <si>
    <t>2589.233727;3586.368341;1229.962560;894.756992;2068.169267;875.731085;2298.579550</t>
  </si>
  <si>
    <t>3600.000269;3600.000210;1391.585670;894.974336;3600.000183;1453.090700;2298.756300</t>
  </si>
  <si>
    <t>Wed May 29 12:02:40 2019</t>
  </si>
  <si>
    <t>-2607799.40889999968931078911;-2607769.22929999930784106255;-2607866.51410000026226043701;-2607816.51519999979063868523;-2607639.53089999966323375702;-2607664.61569999950006604195;-2607738.06679999968037009239</t>
  </si>
  <si>
    <t>-2608051.75509524205699563026;-2608053.91043009748682379723;-2608070.04478970542550086975;-2608069.62731588492169976234;-2608067.83909456105902791023;-2608068.30443264404311776161;-2608063.82764102751389145851</t>
  </si>
  <si>
    <t>9426009;23070392;7292451;5707999;26570336;23968455;30957241</t>
  </si>
  <si>
    <t>1000742;2575847;712442;648825;2756507;2306942;3067303</t>
  </si>
  <si>
    <t>0.066299;0.065219;0.064536;0.065260;0.060306;0.066232;0.059024</t>
  </si>
  <si>
    <t>972.664947;3531.756739;839.557893;554.544035;1212.369857;2604.884552;3390.819962</t>
  </si>
  <si>
    <t>972.912719;3600.000433;839.693347;554.808555;3600.000942;3600.000257;3600.000597</t>
  </si>
  <si>
    <t>Tue May 28 01:45:19 2019</t>
  </si>
  <si>
    <t>-9.00000000000000000000;-9.00000000000000000000;-9.00000000000000000000;-9.00000000000000000000;-9.00000000000000000000;-9.00000000000000000000;-9.00000000000000000000</t>
  </si>
  <si>
    <t>-19.00000000000000000000;-35.00000000000000000000;-35.99999999999812416718;-35.00000000000000000000;-34.99999999999994315658;-34.99999999999997868372;-35.00000000000000000000</t>
  </si>
  <si>
    <t>30611259;29040313;33858172;22002877;19550059;22000373;23288431</t>
  </si>
  <si>
    <t>92012;39502;51966;69734;72231;55278;66883</t>
  </si>
  <si>
    <t>-36.000000;-36.000000;-36.000000;-36.000000;-36.000000;-36.000000;-36.000000</t>
  </si>
  <si>
    <t>6.943629;6.195884;7.116225;6.342339;8.448629;7.079254;6.326311</t>
  </si>
  <si>
    <t>714.730412;565.409828;538.444370;889.107888;19.587050;554.056289;758.784130</t>
  </si>
  <si>
    <t>3600.000666;3600.000466;3600.000427;3600.000364;3600.000993;3600.000531;3600.000526</t>
  </si>
  <si>
    <t>Mon May 27 05:08:21 2019</t>
  </si>
  <si>
    <t>19686.00000000000000000000;19686.00000000000000000000;19686.00000000000363797881;19685.99999999998908606358;19685.99999999999636202119;19686.00000000000000000000;19686.00000000000000000000</t>
  </si>
  <si>
    <t>19684.11466357109748059884;19684.14264545486003044061;19684.12105918361703515984;19684.10749202551596681587;19684.03177493174734991044;19684.27419399419886758551;19684.09605040681344689801</t>
  </si>
  <si>
    <t>10125846;9749583;11163078;5014726;5611502;4418085;5982634</t>
  </si>
  <si>
    <t>140468;131652;125101;230465;231615;168343;262809</t>
  </si>
  <si>
    <t>40;26;35;31;24;33;27</t>
  </si>
  <si>
    <t>12722.166667;12722.166667;12722.166667;12722.166667;12722.166667;12722.166667;12722.166667</t>
  </si>
  <si>
    <t>12994.925943;12987.094002;12980.965856;12971.224912;12973.128457;12996.650000;12976.575009</t>
  </si>
  <si>
    <t>0.309477;0.172783;0.270996;0.262196;0.169832;0.260205;0.180230</t>
  </si>
  <si>
    <t>365.826998;414.892937;441.020355;95.755142;140.001020;41.043485;113.645901</t>
  </si>
  <si>
    <t>459.821852;415.838149;530.971073;144.172222;164.876720;124.619713;157.804168</t>
  </si>
  <si>
    <t>Mon May 27 00:58:41 2019</t>
  </si>
  <si>
    <t>6382.09904999493301147595;6382.09904999544778547715;6382.09904999375430634245;6382.09904999518221302424;6382.09904999374521139544;6382.09904999466016306542;6382.09904999534956004936</t>
  </si>
  <si>
    <t>6381.48431400458775897278;6381.48351022358474438079;6381.47192180878209910588;6381.46204777358252613340;6381.58913679691249853931;6381.50850104679193464108;6381.46535116251925501274</t>
  </si>
  <si>
    <t>433526;468407;546726;642579;420740;304880;281823</t>
  </si>
  <si>
    <t>10629;9365;10886;9183;11002;10058;7393</t>
  </si>
  <si>
    <t>31;30;39;29;34;30;38</t>
  </si>
  <si>
    <t>5664.273021;5664.483940;5664.273021;5664.483940;5664.483940;5666.555857;5664.363415</t>
  </si>
  <si>
    <t>6259.204479;6269.309008;6282.264956;6262.390030;6277.745925;6267.557464;6264.725014</t>
  </si>
  <si>
    <t>1.375363;1.298791;1.646329;1.225066;1.500124;1.450640;1.713302</t>
  </si>
  <si>
    <t>50.384208;23.702289;28.667260;40.538021;33.562534;37.400019;31.923865</t>
  </si>
  <si>
    <t>88.519947;93.204395;98.383514;107.052743;89.526327;79.391491;68.392762</t>
  </si>
  <si>
    <t>Mon May 27 14:47:49 2019</t>
  </si>
  <si>
    <t>-2851.00000000000000000000;-2851.00000000000000000000;-2851.00000000000000000000;-2851.00000000000000000000;-2851.00000000000000000000;-2851.00000000000000000000;-2851.00000000000000000000</t>
  </si>
  <si>
    <t>7546;7539;7540;7534;7535;7524;7520</t>
  </si>
  <si>
    <t>-2882.024783;-2882.024783;-2882.024783;-2882.024783;-2882.024783;-2882.024783;-2882.024783</t>
  </si>
  <si>
    <t>-2854.869454;-2854.869454;-2854.869454;-2854.869454;-2854.869454;-2854.869454;-2854.869454</t>
  </si>
  <si>
    <t>47.764353;48.377277;47.857180;47.938935;48.346186;50.112845;49.134890</t>
  </si>
  <si>
    <t>48.137977;48.795310;48.282938;48.388593;48.772473;50.570274;49.581017</t>
  </si>
  <si>
    <t>Mon May 27 12:11:09 2019</t>
  </si>
  <si>
    <t>3940.00000000000272848411;3940.99962550323107279837;3941.60593768371654732618;3941.60584910459283491946;3938.80000000000336513040;3939.57570942378379186266;3940.55084745762724196538</t>
  </si>
  <si>
    <t>32115610;35793994;33353181;32357966;38425940;38585225;40699209</t>
  </si>
  <si>
    <t>952211;947576;908892;1116037;1002421;723128;881098</t>
  </si>
  <si>
    <t>0.193720;0.190580;0.290062;0.284168;0.268251;0.218672;0.175719</t>
  </si>
  <si>
    <t>299.296056;1917.055847;478.520676;722.664523;514.423014;892.897936;393.571796</t>
  </si>
  <si>
    <t>3600.001855;3600.000379;3332.369769;3586.499711;3600.000286;3600.000932;3600.000837</t>
  </si>
  <si>
    <t>Mon May 27 17:35:39 2019</t>
  </si>
  <si>
    <t>6375.00000000000000000000;6375.00000000000000000000;6375.00000000000000000000;6375.00000000000000000000;6375.00000000000272848411;6374.99999999999545252649;6375.00000000000000000000</t>
  </si>
  <si>
    <t>6374.36272227562130865408;6374.36328427575517707737;6374.36313408449041162385;6374.36287568003263004357;6374.36266990193053061375;6374.36262671015720115975;6374.36321709358799125766</t>
  </si>
  <si>
    <t>11230406;12086145;5956439;6343518;6073088;6485989;5391578</t>
  </si>
  <si>
    <t>343282;390627;232857;215789;218928;190566;213058</t>
  </si>
  <si>
    <t>23;28;16;15;17;17;19</t>
  </si>
  <si>
    <t>6305.019823;6305.085401;6305.085401;6304.994747;6304.994747;6305.019823;6305.019823</t>
  </si>
  <si>
    <t>6352.153001;6355.542490;6350.737333;6349.949299;6351.047864;6349.730705;6353.379933</t>
  </si>
  <si>
    <t>0.582092;0.599788;0.399209;0.356240;0.343994;0.408696;0.431322</t>
  </si>
  <si>
    <t>952.380373;367.675177;415.039588;275.467613;298.304602;405.459078;516.377344</t>
  </si>
  <si>
    <t>1287.833813;1360.235419;578.947639;639.628372;730.144357;614.498555;557.541392</t>
  </si>
  <si>
    <t>Mon May 27 14:05:14 2019</t>
  </si>
  <si>
    <t>3723497.59139597602188587189;3723497.77609597519040107727;3723497.59139597695320844650;3723497.59139597695320844650;3723497.77609597612172365189;3723497.77609597658738493919;3723538.79178921692073345184</t>
  </si>
  <si>
    <t>3723099.32525373389944434166;3723125.44643743801862001419;3723057.01228163903579115868;3723125.27094372641295194626;3723125.70745031116530299187;3723119.12550083408132195473;3723042.89961061067879199982</t>
  </si>
  <si>
    <t>2541465;2764274;3162999;2414424;1046443;2345783;2883285</t>
  </si>
  <si>
    <t>90598;101792;122843;95649;29160;95315;100644</t>
  </si>
  <si>
    <t>109;96;113;111;125;104;118</t>
  </si>
  <si>
    <t>3608496.913769;3608430.407087;3605620.075380;3607902.316114;3607747.327470;3605833.031875;3605316.540031</t>
  </si>
  <si>
    <t>3684140.062987;3678872.516395;3683228.696541;3679301.302994;3687345.361957;3683113.290388;3684806.125299</t>
  </si>
  <si>
    <t>45.483031;34.071780;34.744008;39.419813;40.229760;38.693492;46.776153</t>
  </si>
  <si>
    <t>2338.762792;1941.359272;2225.603198;2157.844168;1697.973431;2300.664738;3292.844661</t>
  </si>
  <si>
    <t>3600.007091;3458.154889;3600.001688;3269.700006;1805.699088;3600.006141;3600.012996</t>
  </si>
  <si>
    <t>Tue May 28 16:23:44 2019</t>
  </si>
  <si>
    <t>12159.49283599999944271985;12159.49283599999944271985;12159.49283599999944271985;12159.49283599999944271985;12159.49283599999944271985;12159.49283599999944271985;12160.17386500000066007487</t>
  </si>
  <si>
    <t>12159.34147685714378894772;12159.33855866666635847650;12159.34147685714378894772;12159.31140084000071510673;12159.34147685714196995832;12159.33855866666635847650;12159.33855866666635847650</t>
  </si>
  <si>
    <t>1425;1552;1247;833;1223;1554;3448</t>
  </si>
  <si>
    <t>233;271;276;134;204;271;853</t>
  </si>
  <si>
    <t>12123.530222;12123.530222;12123.530222;12123.530222;12123.530222;12123.530222;12123.530222</t>
  </si>
  <si>
    <t>0.163784;0.174865;0.162539;0.174473;0.163096;0.169449;0.168520</t>
  </si>
  <si>
    <t>1.375202;1.544846;1.561484;0.732221;1.388252;1.432394;2.984819</t>
  </si>
  <si>
    <t>1.376046;1.547216;1.562550;0.863344;1.389312;1.433360;2.999928</t>
  </si>
  <si>
    <t>Sun May 26 22:08:45 2019</t>
  </si>
  <si>
    <t>204.08174924146231887789;204.08174924146220519106;204.08174924146226203447;204.08174924146226203447;204.08174924146226203447;204.08174924146226203447;204.08174924146265993841</t>
  </si>
  <si>
    <t>117585;125875;106922;117813;100537;103577;109676</t>
  </si>
  <si>
    <t>170;215;141;178;131;122;154</t>
  </si>
  <si>
    <t>42;40;45;38;45;49;51</t>
  </si>
  <si>
    <t>85.164080;87.536614;87.496976;87.390574;87.397514;87.634057;84.927558</t>
  </si>
  <si>
    <t>159.397355;154.774233;155.637300;156.904114;156.241050;158.194541;159.322085</t>
  </si>
  <si>
    <t>9.364404;8.803717;9.303663;9.144486;9.923696;10.715987;9.911236</t>
  </si>
  <si>
    <t>10.287338;9.757975;10.306808;10.241710;11.022193;12.165401;13.275947</t>
  </si>
  <si>
    <t>18.951725;18.467287;16.843751;18.121382;17.097213;18.551554;18.021791</t>
  </si>
  <si>
    <t>Mon May 27 03:14:07 2019</t>
  </si>
  <si>
    <t>-3288.00000000000000000000;-3288.00000000000727595761;-3287.99999999999818101060;-3288.00000000000000000000;-3288.00000000000000000000;-3288.00000000000045474735;-3288.00000000000000000000</t>
  </si>
  <si>
    <t>347260;206836;241489;184248;252831;232222;195744</t>
  </si>
  <si>
    <t>321;323;365;369;294;371;382</t>
  </si>
  <si>
    <t>171;270;256;139;273;173;252</t>
  </si>
  <si>
    <t>-4143.357762;-4143.115257;-4143.277115;-4143.044125;-4142.949755;-4143.347405;-4143.220685</t>
  </si>
  <si>
    <t>-3875.099224;-3754.485837;-3746.500307;-3937.278465;-3723.979186;-3893.776852;-3853.299554</t>
  </si>
  <si>
    <t>1391.295995;1874.925790;1684.202160;1087.994144;1750.390130;1545.462717;2098.795999</t>
  </si>
  <si>
    <t>1806.284782;2052.807768;1910.621185;1375.250521;1925.101198;1950.929324;2315.872593</t>
  </si>
  <si>
    <t>2000.125125;2406.170591;2004.213269;1471.933019;2079.945046;2080.313524;2457.131119</t>
  </si>
  <si>
    <t>Mon May 27 15:14:30 2019</t>
  </si>
  <si>
    <t>24.00000000000000355271;24.00000000000000000000;24.00000000000000000000;24.00000000000000000000;23.99999999999999289457;24.00000000000000000000;26.00000000000000000000</t>
  </si>
  <si>
    <t>24.00000000000000355271;24.00000000000000000000;24.00000000000000000000;24.00000000000000000000;23.99999999999999289457;24.00000000000000000000;24.00000000000000000000</t>
  </si>
  <si>
    <t>5164988;4514002;2376753;1123980;5169725;3671710;3907267</t>
  </si>
  <si>
    <t>11792;10841;6433;6516;14303;7236;12189</t>
  </si>
  <si>
    <t>63;62;85;59;51;75;56</t>
  </si>
  <si>
    <t>15.000000;15.000000;15.000000;15.000000;15.000000;15.000000;15.000000</t>
  </si>
  <si>
    <t>18.267857;17.674731;18.416667;18.221120;17.677778;17.938165;18.500000</t>
  </si>
  <si>
    <t>10.856125;8.974340;13.743295;10.012163;6.613042;11.249940;11.356723</t>
  </si>
  <si>
    <t>1509.730514;1123.403097;216.827394;214.508368;1450.928346;799.172334;1003.748570</t>
  </si>
  <si>
    <t>1512.257567;1136.605190;433.576917;235.669775;1476.551851;801.548198;1180.251419</t>
  </si>
  <si>
    <t>Mon May 27 15:58:54 2019</t>
  </si>
  <si>
    <t>404227536.16000002622604370117;404227536.15999984741210937500;404227536.16000002622604370117;404227536.16000020503997802734;404227536.16000002622604370117;404227536.15999996662139892578;404227536.16000020503997802734</t>
  </si>
  <si>
    <t>404187169.54764902591705322266;404187163.04985231161117553711;404187239.46161311864852905273;404187123.10293334722518920898;404187159.17259633541107177734;404187180.50061714649200439453;404187227.03062045574188232422</t>
  </si>
  <si>
    <t>6348104;2664165;6745041;4769855;4468530;4776414;7857797</t>
  </si>
  <si>
    <t>138633;58858;152821;98361;84963;124508;169730</t>
  </si>
  <si>
    <t>51;41;44;46;39;41;39</t>
  </si>
  <si>
    <t>391588137.154553;391492910.179187;391492910.179187;391492910.179187;391492910.179187;391492910.179187;391492910.179187</t>
  </si>
  <si>
    <t>398227171.984369;397734588.010734;398213425.679519;397952883.406989;398036731.278650;397555999.443535;398036731.278650</t>
  </si>
  <si>
    <t>1.695144;2.095696;1.640664;1.645892;1.429492;1.446115;1.358046</t>
  </si>
  <si>
    <t>1150.882771;524.264508;1296.786790;778.608279;785.923227;1056.236530;1267.982932</t>
  </si>
  <si>
    <t>1170.988258;542.322504;1328.287630;791.759202;792.251435;1081.669235;1372.578163</t>
  </si>
  <si>
    <t>Tue May 28 11:26:47 2019</t>
  </si>
  <si>
    <t>405199559.19999635219573974609;404077441.11999714374542236328;404077441.11999571323394775391;404077441.12000262737274169922;404221718.72000080347061157227;404077441.11999428272247314453;404998040.96000170707702636719</t>
  </si>
  <si>
    <t>402553812.65829861164093017578;404037044.11200881004333496094;404037041.76228964328765869141;404037041.72160512208938598633;403667459.17831254005432128906;404037053.87926959991455078125;401744761.94746619462966918945</t>
  </si>
  <si>
    <t>11843308;13330960;16710352;8759134;15137031;10433942;7877175</t>
  </si>
  <si>
    <t>405236;314071;388271;208972;427148;254260;427559</t>
  </si>
  <si>
    <t>45;28;35;36;35;43;55</t>
  </si>
  <si>
    <t>389218993.233238;389218993.233238;389218993.233238;389218993.233238;389218993.233238;389218993.233238;389218993.233238</t>
  </si>
  <si>
    <t>395088845.818775;394684229.459104;394974365.848906;394906285.905717;394990967.677034;395114422.315450;395661716.002869</t>
  </si>
  <si>
    <t>2.670423;1.775374;2.064763;2.128216;2.130096;2.287059;2.893602</t>
  </si>
  <si>
    <t>3133.171938;2673.997042;2896.231480;1763.070314;3063.202260;2094.959241;3522.783044</t>
  </si>
  <si>
    <t>3600.001608;2762.066527;3521.347104;1861.787307;3600.005508;2122.200679;3600.002344</t>
  </si>
  <si>
    <t>Wed May 29 04:16:29 2019</t>
  </si>
  <si>
    <t>1480633.00000000023283064365;1482424.99999999976716935635;1481734.00000000046566128731;1483337.99999998323619365692;1481776.00000000186264514923;1482888.00000000465661287308;1481272.99999999604187905788</t>
  </si>
  <si>
    <t>1467129.28008162346668541431;1471086.29566578636877238750;1470441.57582065090537071228;1468819.60420226119458675385;1468467.10205213748849928379;1472259.52475181408226490021;1470854.39221083326265215874</t>
  </si>
  <si>
    <t>9900280;12229197;12144813;10955372;11296557;11848752;11906291</t>
  </si>
  <si>
    <t>37588;45581;43837;33762;34014;41966;39065</t>
  </si>
  <si>
    <t>5.558452;5.857623;5.447413;5.243241;6.406217;5.630349;5.445771</t>
  </si>
  <si>
    <t>2298.096330;3450.848692;1069.282693;2752.600979;2889.024612;2329.475793;1503.948140</t>
  </si>
  <si>
    <t>3600.000583;3600.000393;3600.000477;3600.000303;3600.001649;3600.000312;3600.000779</t>
  </si>
  <si>
    <t>0.02680000000000037561;0.02799999999999987915;0.02679999999999997315;0.02799999999999996242;0.02680000000000012580;0.02680000000000010499;0.02680000000000044152</t>
  </si>
  <si>
    <t>0.01565217391304396521;0.00750000000000045335;0.01578947368421088071;0.01333333333333425186;0.01831084437532956230;0.01826086956521799642;0.01636363636363754107</t>
  </si>
  <si>
    <t>67276832;74734548;71026957;70781728;69876229;67612869;67028546</t>
  </si>
  <si>
    <t>12020232;12929157;12984864;11828000;13269284;12662694;12292994</t>
  </si>
  <si>
    <t>10;8;8;8;10;8;8</t>
  </si>
  <si>
    <t>0.047686;0.049581;0.048244;0.050638;0.057486;0.049179;0.049185</t>
  </si>
  <si>
    <t>3567.946631;2960.714886;3551.930228;2720.035096;3431.022829;2957.860750;3251.853515</t>
  </si>
  <si>
    <t>3600.000305;3600.000185;3600.000161;3600.000175;3600.000326;3600.000204;3600.000177</t>
  </si>
  <si>
    <t>Mon May 27 12:08:30 2019</t>
  </si>
  <si>
    <t>-495.00000000000000000000;-495.00000000000000000000;-495.00000000000000000000;-495.00000000000000000000;-495.00000000000000000000;-495.00000000000000000000;-495.00000000000000000000</t>
  </si>
  <si>
    <t>-495.00000000000000000000;-495.04257476660876591268;-495.03045818117357157462;-495.04376292342550414105;-495.02679848839090936963;-495.03201867139858904920;-495.04899358659565677954</t>
  </si>
  <si>
    <t>1036326;1192963;1076396;1207169;1054454;964525;1006332</t>
  </si>
  <si>
    <t>2505;2937;2865;2959;2908;2358;2426</t>
  </si>
  <si>
    <t>34;30;31;21;27;23;13</t>
  </si>
  <si>
    <t>-587.218014;-587.543549;-587.372840;-587.234065;-587.367306;-587.055415;-587.372840</t>
  </si>
  <si>
    <t>-584.342277;-584.670557;-584.361499;-584.682504;-584.764025;-584.765619;-585.505847</t>
  </si>
  <si>
    <t>7.433773;5.895439;5.479285;5.382771;4.800736;5.157338;3.756258</t>
  </si>
  <si>
    <t>466.385933;522.871753;482.249855;473.741424;417.280834;396.253377;406.830282</t>
  </si>
  <si>
    <t>469.650370;523.551399;482.574385;475.811422;418.319994;396.961197;408.014990</t>
  </si>
  <si>
    <t>Tue May 28 05:10:02 2019</t>
  </si>
  <si>
    <t>-111.00000000000000000000;-111.00000000000000000000;-111.00000000000000000000;-111.00000000000000000000;-111.00000000000000000000;-111.00000000000000000000;-111.00000000000000000000</t>
  </si>
  <si>
    <t>905326;1334775;964511;884670;1211345;943711;902710</t>
  </si>
  <si>
    <t>2048;2382;2120;1993;2287;2144;2036</t>
  </si>
  <si>
    <t>38;33;38;30;25;32;34</t>
  </si>
  <si>
    <t>-283.465217;-283.026676;-283.094383;-283.257445;-282.960332;-280.729217;-283.136486</t>
  </si>
  <si>
    <t>-279.079892;-278.420149;-278.587559;-278.835288;-278.621859;-278.269595;-278.290878</t>
  </si>
  <si>
    <t>8.714925;7.022500;7.998117;7.544410;6.213645;8.204902;7.079111</t>
  </si>
  <si>
    <t>49.338871;69.767440;70.550043;45.878309;88.235961;48.849636;43.482232</t>
  </si>
  <si>
    <t>188.457244;270.506426;197.102814;178.532976;240.238774;198.755888;184.425471</t>
  </si>
  <si>
    <t>Mon May 27 12:21:19 2019</t>
  </si>
  <si>
    <t>10.99999999999996447286;11.00000000000000000000;12.99999999999999644729;7.00000000000000000000;11.00000000000000000000;8.99999999999999289457;8.00000000000000000000</t>
  </si>
  <si>
    <t>-0.00000000000000000000;-0.00000000000000000000;-0.00000000000000000000;-0.00000000000000000000;-0.00000000000000000000;-0.00000000000000000000;-0.00000000000000000000</t>
  </si>
  <si>
    <t>125310281;118744832;123417327;111388213;104054910;121424354;126641153</t>
  </si>
  <si>
    <t>40058456;41622921;41076514;42749317;36984506;43309090;45560583</t>
  </si>
  <si>
    <t>6;6;6;6;6;5;6</t>
  </si>
  <si>
    <t>0.004709;0.004249;0.004381;0.004141;0.004083;0.003747;0.004281</t>
  </si>
  <si>
    <t>2776.086320;1578.479160;1709.974363;912.817447;617.541543;569.650661;1848.987095</t>
  </si>
  <si>
    <t>3600.000129;3600.000172;3600.000119;3600.000157;3600.000150;3600.000103;3600.000103</t>
  </si>
  <si>
    <t>Mon May 27 19:08:37 2019</t>
  </si>
  <si>
    <t>0.99999999999999977796;1.00000000000000000000;1.00000000000000000000;1.00000000000000000000;1.00000000000000000000;1.00000000000000000000;1.00000000000000000000</t>
  </si>
  <si>
    <t>667967;304263;645735;356936;478581;495270;419088</t>
  </si>
  <si>
    <t>449161;197346;429231;240124;339831;350513;293289</t>
  </si>
  <si>
    <t>6;4;4;4;6;4;4</t>
  </si>
  <si>
    <t>0.002611;0.001414;0.001353;0.001446;0.002051;0.001237;0.001440</t>
  </si>
  <si>
    <t>8.960629;3.133707;10.396905;3.746860;1.289835;3.130110;2.633504</t>
  </si>
  <si>
    <t>17.476219;7.992173;17.407761;9.527940;12.826847;13.603028;11.619804</t>
  </si>
  <si>
    <t>Sun May 26 22:25:56 2019</t>
  </si>
  <si>
    <t>0.031581;0.031155;0.030694;0.030780;0.030741;0.030957;0.030981</t>
  </si>
  <si>
    <t>439.627061;82.917788;317.763254;24.509016;56.566279;122.363104;7.127139</t>
  </si>
  <si>
    <t>867.776509;783.738586;997.868122;543.741692;754.189016;676.886399;727.287704</t>
  </si>
  <si>
    <t>Mon May 27 16:54:05 2019</t>
  </si>
  <si>
    <t>0.058662;0.056816;0.056700;0.056383;0.056771;0.056912;0.056794</t>
  </si>
  <si>
    <t>47.061674;24.535715;39.242162;15.988280;62.361911;53.596300;16.670701</t>
  </si>
  <si>
    <t>64.190984;44.661202;64.522453;74.463901;77.716568;68.033085;44.521429</t>
  </si>
  <si>
    <t>Mon May 27 11:25:19 2019</t>
  </si>
  <si>
    <t>1.294633;1.308279;1.263254;1.524803;1.299367;1.386225;1.263453</t>
  </si>
  <si>
    <t>2.772328;2.636834;15.018106;2.966391;13.924775;13.819694;8.133003</t>
  </si>
  <si>
    <t>7.457500;10.403915;15.018780;9.232132;13.926051;13.821496;8.137759</t>
  </si>
  <si>
    <t>Sun May 26 22:22:57 2019</t>
  </si>
  <si>
    <t>1.104128;1.123195;1.098497;1.052337;1.105504;1.077940;1.089454</t>
  </si>
  <si>
    <t>62.755022;57.986995;35.047481;46.963496;71.161464;53.458551;79.722191</t>
  </si>
  <si>
    <t>76.553365;68.257557;78.646635;66.160997;106.098322;55.654708;94.262381</t>
  </si>
  <si>
    <t>Mon May 27 12:20:15 2019</t>
  </si>
  <si>
    <t>-52301.00000000002182787284;-52301.00000000002182787284;-52301.00000000002182787284;-52301.00000000002182787284;-52301.00000000002182787284;-52301.00000000002182787284;-52301.00000000002182787284</t>
  </si>
  <si>
    <t>-52306.10169055002916138619;-52306.10169055002916138619;-52306.10169055002916138619;-52306.10169055002916138619;-52306.10169055002916138619;-52306.10169055002916138619;-52306.10169055002916138619</t>
  </si>
  <si>
    <t>302705;302705;302705;302705;302705;302705;302705</t>
  </si>
  <si>
    <t>19105;19105;19105;19105;19105;19105;19105</t>
  </si>
  <si>
    <t>-56741.261818;-56741.261818;-56741.261818;-56741.261818;-56741.261818;-56741.261818;-56741.261818</t>
  </si>
  <si>
    <t>-54495.010396;-54495.010396;-54495.010396;-54495.010396;-54495.010396;-54495.010396;-54495.010396</t>
  </si>
  <si>
    <t>0.066929;0.065432;0.068625;0.065701;0.068650;0.065310;0.066224</t>
  </si>
  <si>
    <t>2.640803;2.559736;2.619112;2.554479;2.645559;2.533406;2.536278</t>
  </si>
  <si>
    <t>10.263776;10.192682;10.359979;10.168481;10.399942;10.097542;10.112254</t>
  </si>
  <si>
    <t>Sun May 26 22:31:12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</si>
  <si>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335031.57138848595786839724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</si>
  <si>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322392.76822729350533336401;323089.16021340468432754278;323791.44347236695466563106;323771.66627595305908471346;324248.30044604174327105284;323600.70824464899487793446;323141.50995165487984195352</t>
  </si>
  <si>
    <t>28361771;27353236;21775966;27284522;27349048;26533669;25168885</t>
  </si>
  <si>
    <t>710981;631525;639493;719813;661470;661186;659616</t>
  </si>
  <si>
    <t>18;19;23;14;17;20;18</t>
  </si>
  <si>
    <t>278106.815836;278156.562474;275318.522516;278467.276335;278156.562474;277857.970610;277825.319913</t>
  </si>
  <si>
    <t>308219.331504;305930.172323;307358.208771;302889.755278;305225.317181;309677.402481;300045.458843</t>
  </si>
  <si>
    <t>0.654096;0.646405;0.609133;0.498295;0.605149;0.584109;0.568383</t>
  </si>
  <si>
    <t>0.000000;0.000000;3534.362381;0.000000;0.000000;0.000000;0.000000</t>
  </si>
  <si>
    <t>3600.000267;3600.000309;3600.000428;3600.000269;3600.000229;3600.000798;3600.000222</t>
  </si>
  <si>
    <t>Tue May 28 02:08:42 2019</t>
  </si>
  <si>
    <t>115562.88198495711549185216;115577.32958478268119506538;115595.77920985844684764743;128386.97962950941291637719;121996.84431271921494044363;122000.21206354189780540764;109156.42714749855804257095</t>
  </si>
  <si>
    <t>109114.31803140461852308363;109106.58114188685431145132;102699.09216563565132673830;102677.18253635527798905969;101151.98345327735296450555;102673.93596407139557413757;109115.88832761727098841220</t>
  </si>
  <si>
    <t>8048721;5876403;7112305;6798864;6468186;7116178;8271758</t>
  </si>
  <si>
    <t>50448;37261;37403;46180;47390;34067;56858</t>
  </si>
  <si>
    <t>24;24;24;24;24;23;24</t>
  </si>
  <si>
    <t>96262.207804;96262.197451;96262.197625;96262.197451;96262.197451;96262.228856;96262.197451</t>
  </si>
  <si>
    <t>96394.805571;96384.005200;96386.005453;96386.639198;96386.616894;96385.716922;96386.778774</t>
  </si>
  <si>
    <t>2.698000;2.610781;2.650138;2.691950;2.743135;2.679358;2.618531</t>
  </si>
  <si>
    <t>3560.925547;3387.299591;3331.356945;3348.888262;2889.141753;2448.144843;3520.010124</t>
  </si>
  <si>
    <t>3600.001192;3600.000538;3600.001314;3600.001274;3600.001219;3600.000910;3600.000742</t>
  </si>
  <si>
    <t>Mon May 27 12:08:22 2019</t>
  </si>
  <si>
    <t>0.05533376123234913513;0.05533376123234914207;0.05533376123234913513;0.05533376123234914207;0.05533376123234914207;0.05533376123234921146;0.05533376123234914207</t>
  </si>
  <si>
    <t>0.05533304806732276815;0.05532884485284442211;0.05533376123234913513;0.05533376123234914207;0.05533376123234914207;0.05533151476251602086;0.05533376123234914207</t>
  </si>
  <si>
    <t>299493;325286;381111;317030;302758;497515;329887</t>
  </si>
  <si>
    <t>5452;5933;6757;9339;5967;9306;9530</t>
  </si>
  <si>
    <t>80;73;56;4;17;17;4</t>
  </si>
  <si>
    <t>0.012815;0.012683;0.012683;0.012815;0.012683;0.012683;0.012815</t>
  </si>
  <si>
    <t>0.028543;0.032912;0.031963;0.012815;0.023739;0.023739;0.012815</t>
  </si>
  <si>
    <t>29.933003;27.256678;21.353978;3.099489;6.904617;7.234555;3.231328</t>
  </si>
  <si>
    <t>153.366675;170.255232;190.152960;55.533269;160.449598;280.985128;22.712683</t>
  </si>
  <si>
    <t>206.440298;206.562825;229.319401;190.876972;191.929773;329.285145;198.886160</t>
  </si>
  <si>
    <t>Mon May 27 08:38:12 2019</t>
  </si>
  <si>
    <t>-21718.00000000000000000000;-21718.00002142856828868389;-21718.00000000000000000000;-21718.00000000000000000000;-21718.00000000000000000000;-21718.00000000000000000000;-21717.99999999999636202119</t>
  </si>
  <si>
    <t>-21718.00000000000000000000;-21720.00000000000000000000;-21718.00000000000000000000;-21720.00000000000000000000;-21718.00000000000000000000;-21718.00000000000000000000;-21717.99999999999636202119</t>
  </si>
  <si>
    <t>29310;32473;22861;23798;22095;26595;24170</t>
  </si>
  <si>
    <t>100;227;29;67;36;111;42</t>
  </si>
  <si>
    <t>33;23;30;35;33;31;42</t>
  </si>
  <si>
    <t>-22056.283399;-22054.679109;-22052.258906;-22056.469740;-22096.881454;-22096.887007;-22066.164848</t>
  </si>
  <si>
    <t>-21743.541889;-21763.239752;-21759.570290;-21731.015876;-21758.150270;-21734.126983;-21736.265168</t>
  </si>
  <si>
    <t>4.291988;3.466813;3.628909;3.910637;7.418334;3.763742;4.579473</t>
  </si>
  <si>
    <t>5.635660;6.211046;3.802415;4.523456;8.581827;5.202493;4.962780</t>
  </si>
  <si>
    <t>5.883680;6.220518;4.020747;4.526007;8.875280;5.222922;5.108941</t>
  </si>
  <si>
    <t>Sun May 26 22:12:44 2019</t>
  </si>
  <si>
    <t>-20540.00000000000000000000;-20540.00000000006184563972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-20540.00000000000363797881</t>
  </si>
  <si>
    <t>-20542.00000000000000000000;-20540.00000000006184563972;-20540.00000000000000000000;-20540.00000000000000000000;-20540.00000000000000000000;-20540.00000000000000000000;-20540.00000000000363797881</t>
  </si>
  <si>
    <t>15199;15967;12580;15161;14507;15171;16989</t>
  </si>
  <si>
    <t>2;3;1;1;1;1;9</t>
  </si>
  <si>
    <t>23;22;11;28;36;30;21</t>
  </si>
  <si>
    <t>-20967.646850;-21017.183366;-20965.092006;-20963.867556;-20938.456782;-20924.789004;-20939.559659</t>
  </si>
  <si>
    <t>-20543.000000;-20567.346161;-20542.087088;-20548.129496;-20541.176471;-20541.875000;-20555.555556</t>
  </si>
  <si>
    <t>2.525760;2.427568;1.826191;2.484503;2.540812;2.516349;2.375210</t>
  </si>
  <si>
    <t>2.528622;2.433949;0.000000;0.000000;0.000000;0.000000;2.403927</t>
  </si>
  <si>
    <t>2.533777;2.447241;1.841251;2.498307;2.541935;2.517526;2.410718</t>
  </si>
  <si>
    <t>Sun May 26 22:09:59 2019</t>
  </si>
  <si>
    <t>52200.00000000000000000000;53000.00000000000000000000;52600.00000000000000000000;52400.00000000000000000000;52200.00000000000000000000;52800.00000000000000000000;52800.00000000000000000000</t>
  </si>
  <si>
    <t>52200.00000000000000000000;52200.00000000000727595761;52200.00000000000727595761;52200.00000000000000000000;52200.00000000000000000000;52200.00000000000000000000;52200.00000000000727595761</t>
  </si>
  <si>
    <t>74490;101713;64707;91517;120063;80055;95790</t>
  </si>
  <si>
    <t>318;517;517;515;1050;527;568</t>
  </si>
  <si>
    <t>12;13;10;11;12;9;10</t>
  </si>
  <si>
    <t>52000.000000;52000.000000;52000.000000;52000.000000;52000.000000;52000.000000;52000.000000</t>
  </si>
  <si>
    <t>3.925460;3.878249;3.818131;3.318192;3.590445;3.538549;4.007395</t>
  </si>
  <si>
    <t>12.663061;12.563651;9.866763;15.037914;12.418570;14.727906;19.852664</t>
  </si>
  <si>
    <t>13.631962;18.638322;14.484153;19.507532;28.707991;18.684882;22.767460</t>
  </si>
  <si>
    <t>Mon May 27 03:11:59 2019</t>
  </si>
  <si>
    <t>130800.00000000000000000000;130800.00000000000000000000;130800.00000000000000000000;130800.00000000110594555736;130800.00000000000000000000;130799.99999999969440978020;130800.00000000000000000000</t>
  </si>
  <si>
    <t>1746738;4013193;7947196;2185521;4530488;3539119;2605691</t>
  </si>
  <si>
    <t>89170;206702;470962;105849;253468;157807;137352</t>
  </si>
  <si>
    <t>42;31;35;33;34;33;24</t>
  </si>
  <si>
    <t>115402.552309;115402.552309;115402.552309;115402.552309;115402.552309;115402.552309;115402.552309</t>
  </si>
  <si>
    <t>124070.429496;123739.948938;123997.635473;124012.434553;124232.580175;124118.453834;124180.848728</t>
  </si>
  <si>
    <t>8.807634;6.120087;7.081137;6.752382;7.068253;6.236256;5.190056</t>
  </si>
  <si>
    <t>818.012540;1546.325826;861.801056;989.604344;1155.043600;1364.512791;697.520583</t>
  </si>
  <si>
    <t>943.390166;1722.168943;3451.715644;1096.869898;2331.040407;1893.468728;866.419399</t>
  </si>
  <si>
    <t>Wed May 29 07:21:50 2019</t>
  </si>
  <si>
    <t>8104.99995110828513134038;8104.99999999996634869603;8105.00000000000000000000;8105.00000000000000000000;8105.00000000002728484105;8104.99999999995361577021;8105.00000000003092281986</t>
  </si>
  <si>
    <t>8104.23336959365678922040;8104.99999999996634869603;8105.00000000000000000000;8104.98425037107153912075;8105.00000000002728484105;8104.36163911710355023388;8104.82835173694456898374</t>
  </si>
  <si>
    <t>216976;114112;328978;139173;195972;322905;321715</t>
  </si>
  <si>
    <t>2716;1638;4198;1678;2559;3486;3340</t>
  </si>
  <si>
    <t>36;39;28;35;32;40;39</t>
  </si>
  <si>
    <t>4957.774232;4911.296025;4859.238431;4949.672389;4970.771883;5097.987144;4939.070687</t>
  </si>
  <si>
    <t>7100.910648;7222.033951;7048.666073;7028.879787;7155.826317;7251.442960;7187.552148</t>
  </si>
  <si>
    <t>0.711584;0.837487;0.573430;0.669224;0.681131;0.766681;0.754701</t>
  </si>
  <si>
    <t>16.355593;5.534977;17.111217;5.455044;5.029601;29.509474;20.213032</t>
  </si>
  <si>
    <t>19.893630;12.389146;29.923907;14.407732;17.543135;29.516321;29.341620</t>
  </si>
  <si>
    <t>Sun May 26 22:51:18 2019</t>
  </si>
  <si>
    <t>14753.99999999997817212716;14569.00000000029831426218;14668.00000000003274180926;14622.99999999997453414835;14845.00000000008185452316;14653.00000000008367351256;14563.00000000015279510990</t>
  </si>
  <si>
    <t>13504.74802641833048255648;13470.10763087483246636111;13550.99631524775213620160;13456.13177508442822727375;13501.44563596321859222371;13542.12271746280930528883;13479.88830532404244877398</t>
  </si>
  <si>
    <t>9924560;9568437;10298302;10444360;10165254;10821708;10002591</t>
  </si>
  <si>
    <t>18969;18457;19467;18862;19214;20004;19287</t>
  </si>
  <si>
    <t>80;68;49;57;52;64;71</t>
  </si>
  <si>
    <t>9177.907557;9168.377793;9178.034193;9108.807988;9187.974513;9181.787945;9131.186561</t>
  </si>
  <si>
    <t>11734.208430;11719.389966;11527.821385;11432.341946;11448.680880;11601.314438;11936.798764</t>
  </si>
  <si>
    <t>4.055430;4.409376;4.138716;3.866540;2.787697;4.139263;3.770471</t>
  </si>
  <si>
    <t>486.373131;3254.328300;59.122339;1508.646515;1143.477973;2214.987254;1599.328407</t>
  </si>
  <si>
    <t>3600.000707;3600.001446;3600.000930;3600.000705;3600.000695;3600.000590;3600.000804</t>
  </si>
  <si>
    <t>Mon May 27 19:08:22 2019</t>
  </si>
  <si>
    <t>46.00000000000000000000;46.00000000000000000000;46.00000000000000000000;46.00000000000000000000;46.00000000000000000000;46.00000000000000000000;46.00000000000000000000</t>
  </si>
  <si>
    <t>2978542;3032995;235766;2811325;233351;224812;225698</t>
  </si>
  <si>
    <t>2552;2564;9;2556;11;8;7</t>
  </si>
  <si>
    <t>20;16;16;17;16;18;19</t>
  </si>
  <si>
    <t>30.284013;31.586271;33.857143;31.824176;33.142857;35.661224;32.734694</t>
  </si>
  <si>
    <t>37.804007;38.908750;41.000000;39.987013;39.511639;42.311585;41.835228</t>
  </si>
  <si>
    <t>57.890247;77.602818;61.915973;65.129299;61.222206;56.980990;60.166630</t>
  </si>
  <si>
    <t>989.951654;993.948197;63.528943;902.598611;65.393776;61.336287;63.059983</t>
  </si>
  <si>
    <t>Mon May 27 18:28:16 2019</t>
  </si>
  <si>
    <t>-17782.99999999990541255102;-17782.99999999999636202119;-17783.00000000000727595761;-17783.00000000006184563972;-17783.00000000000727595761;-17783.00000000000363797881;-17783.00000000000000000000</t>
  </si>
  <si>
    <t>-17784.00000000000000000000;-17782.99999999999636202119;-17784.00000000000000000000;-17783.00000000006184563972;-17783.00000000000727595761;-17783.00000000000363797881;-17783.00000000000000000000</t>
  </si>
  <si>
    <t>237503;256821;411551;278842;289492;165789;184008</t>
  </si>
  <si>
    <t>1410;1622;2105;1458;1760;850;1191</t>
  </si>
  <si>
    <t>54;74;56;50;56;53;51</t>
  </si>
  <si>
    <t>-18485.134375;-18490.474537;-18477.788816;-18485.086944;-18482.548707;-18546.946339;-18492.558641</t>
  </si>
  <si>
    <t>-18170.896893;-18153.317327;-18159.487784;-18173.233567;-18164.924586;-18176.300699;-18174.407273</t>
  </si>
  <si>
    <t>3.305387;3.549811;3.057653;2.997585;3.098185;2.799186;2.952654</t>
  </si>
  <si>
    <t>37.815413;29.649112;54.410037;42.728679;31.818413;8.429381;6.557948</t>
  </si>
  <si>
    <t>38.441629;41.108610;55.945139;48.268392;45.661711;25.951427;26.165162</t>
  </si>
  <si>
    <t>Mon May 27 10:51:01 2019</t>
  </si>
  <si>
    <t>176.00000000000000000000;176.00000000000000000000;176.00000000000000000000;176.00000000000000000000;176.00000000000000000000;176.00000000000000000000;175.99999999999977262632</t>
  </si>
  <si>
    <t>708481;728614;891573;1040818;633789;499074;846351</t>
  </si>
  <si>
    <t>8767;9320;11771;10438;6696;6060;9398</t>
  </si>
  <si>
    <t>36;32;29;33;40;50;29</t>
  </si>
  <si>
    <t>154.000000;154.000000;154.000000;154.000000;154.000000;154.000000;154.000000</t>
  </si>
  <si>
    <t>167.833333;167.214286;166.800000;167.138889;168.166667;168.166667;167.260870</t>
  </si>
  <si>
    <t>2.158032;1.935948;1.609565;1.819770;2.836401;3.323568;1.715167</t>
  </si>
  <si>
    <t>84.180284;79.051051;108.285961;121.712948;83.238461;83.609640;91.116336</t>
  </si>
  <si>
    <t>141.294851;134.449594;168.638006;169.474987;126.624189;113.986460;135.744100</t>
  </si>
  <si>
    <t>Sun May 26 23:52:51 2019</t>
  </si>
  <si>
    <t>0.793458;0.974120;0.997988;0.850342;0.794592;0.886684;0.715624</t>
  </si>
  <si>
    <t>2.532482;16.159407;1.560557;2.770280;14.417112;2.234328;11.356927</t>
  </si>
  <si>
    <t>13.508216;16.993644;13.025301;17.996249;14.638267;11.619337;11.390320</t>
  </si>
  <si>
    <t>Mon May 27 03:25:31 2019</t>
  </si>
  <si>
    <t>0.099876;0.099930;0.099918;0.101433;0.098396;0.100401;0.100679</t>
  </si>
  <si>
    <t>0.987268;0.952988;0.862514;0.921798;0.818633;0.926041;0.921657</t>
  </si>
  <si>
    <t>0.993510;0.969174;0.973254;1.021833;0.911704;1.071399;0.982429</t>
  </si>
  <si>
    <t>Sun May 26 22:08:52 2019</t>
  </si>
  <si>
    <t>1.81074800000000002420;1.81074800000000024625;1.81074800000000002420;1.81074800000000002420;1.81074800000000002420;1.81074800000000002420;1.81074800000000002420</t>
  </si>
  <si>
    <t>0.00000000000000020111;0.00000000000000000000;0.04716647275550636675;0.02701216213126678145;0.00000000000000104413;0.00000000000000085988;0.00000000000000059664</t>
  </si>
  <si>
    <t>83149365;77164454;77320362;94682612;84825431;66194598;90486851</t>
  </si>
  <si>
    <t>6814514;3900807;4465377;4113307;3650976;8305643;5676042</t>
  </si>
  <si>
    <t>8;4;12;6;6;7;8</t>
  </si>
  <si>
    <t>0.045963;0.030274;0.053658;0.034005;0.032821;0.036025;0.039294</t>
  </si>
  <si>
    <t>78.845394;2312.913055;137.349962;161.390960;4.498237;22.712888;529.694188</t>
  </si>
  <si>
    <t>3600.000320;3600.000370;3600.000336;3600.000217;3600.000178;3600.000308;3600.000319</t>
  </si>
  <si>
    <t>Tue May 28 09:08:55 2019</t>
  </si>
  <si>
    <t>2008.20000000000004547474;2008.20000000000027284841;2008.20000000000027284841;2008.20000000000027284841;2008.20000000000118234311;2008.20000000000004547474;2008.20000000000027284841</t>
  </si>
  <si>
    <t>2008.00000000000000000000;2008.00000000000000000000;2008.20000000000027284841;2008.20000000000027284841;2008.20000000000118234311;2008.20000000000004547474;2008.20000000000027284841</t>
  </si>
  <si>
    <t>825630;3174520;3338892;2487655;1483701;4270780;1827526</t>
  </si>
  <si>
    <t>10227;107220;91976;61328;25577;51119;30737</t>
  </si>
  <si>
    <t>18;14;20;18;14;18;16</t>
  </si>
  <si>
    <t>1986.389796;1986.389796;1986.389796;1986.389796;1986.389796;1986.389796;1986.389796</t>
  </si>
  <si>
    <t>24.070289;21.192422;23.816977;24.236483;19.327887;21.815210;21.144777</t>
  </si>
  <si>
    <t>481.996528;721.176978;1522.273414;1140.644405;1286.843085;1639.659171;592.747671</t>
  </si>
  <si>
    <t>842.724990;1831.199067;2376.174461;1583.532894;1452.492838;2034.923319;1555.839812</t>
  </si>
  <si>
    <t>Wed May 29 03:56:42 2019</t>
  </si>
  <si>
    <t>-2.38806168600000079394;-2.38806168599999946167;-2.38806168599999990576;-2.38806168600000034985;-2.38806168599999990576;-2.38806168599999990576;-2.38806168600000034985</t>
  </si>
  <si>
    <t>-2.39320951599999753867;-2.41851818599999690562;-2.39103318599999559169;-2.41851818599999601744;-2.41851818599999779380;-2.41694928599999858676;-2.39320951599999487414</t>
  </si>
  <si>
    <t>20814720;20955916;23050123;25241213;24992028;23926158;19669396</t>
  </si>
  <si>
    <t>830509;809612;821817;869833;849210;919946;807384</t>
  </si>
  <si>
    <t>6;6;7;5;6;8;6</t>
  </si>
  <si>
    <t>-2.418518;-2.418518;-2.418518;-2.418518;-2.418518;-2.418518;-2.418518</t>
  </si>
  <si>
    <t>0.263290;0.197841;0.262779;0.189224;0.240847;0.239534;0.275310</t>
  </si>
  <si>
    <t>1.322590;0.780581;0.690129;0.761747;0.919221;0.604038;0.924092</t>
  </si>
  <si>
    <t>3600.001767;3600.001783;3600.002825;3600.001186;3600.001209;3600.001403;3600.007613</t>
  </si>
  <si>
    <t>Tue May 28 15:29:35 2019</t>
  </si>
  <si>
    <t>26755.99999386513809440657;26755.99998855508601991460;26755.99997587403777288273;26768.99996000001920037903;26755.99999081928035593592;26755.99996688474493566900;26755.99997148232068866491</t>
  </si>
  <si>
    <t>26677.00000000000000000000;26724.00000000000000000000;26728.00000000000000000000;26684.00000000000000000000;26701.00000000000000000000;26707.00000000000000000000;26688.00000000000000000000</t>
  </si>
  <si>
    <t>11169597;9975073;10411067;10815155;10696130;12067992;11160831</t>
  </si>
  <si>
    <t>826036;950579;1019273;908688;1062253;902727;854815</t>
  </si>
  <si>
    <t>34;41;33;40;32;31;32</t>
  </si>
  <si>
    <t>23821.600000;23587.122222;23789.940000;23836.700000;23818.600000;23841.825000;23700.800000</t>
  </si>
  <si>
    <t>25190.484112;24819.365205;24908.255013;25003.774384;25031.120391;24902.014533;24922.534584</t>
  </si>
  <si>
    <t>1.089958;1.397130;1.176567;1.056401;1.000968;0.947115;1.013350</t>
  </si>
  <si>
    <t>1984.917032;366.311713;129.843924;181.275164;102.396737;126.278087;1312.692255</t>
  </si>
  <si>
    <t>3600.001163;3600.002983;3600.000569;3600.000836;3600.000602;3600.000463;3600.001078</t>
  </si>
  <si>
    <t>Tue May 28 16:09:07 2019</t>
  </si>
  <si>
    <t>1604.00000000000000000000;1605.99999999999954525265;1602.00000000000000000000;1603.99999999999931787897;1601.99999999999977262632;1602.00000000000022737368;1601.99999999999954525265</t>
  </si>
  <si>
    <t>777.73959810874680442794;769.33382471003994851344;799.35462184873870228330;779.85833333333312111790;773.74670237032466957317;772.36359332735378302459;772.07692307692354916071</t>
  </si>
  <si>
    <t>32574172;28360881;32028055;28894188;26329351;29784665;31223268</t>
  </si>
  <si>
    <t>3745783;3121529;4040929;3215166;3394792;3876967;3722381</t>
  </si>
  <si>
    <t>16;25;48;16;16;48;16</t>
  </si>
  <si>
    <t>279.017324;279.017324;279.017324;279.017324;279.017324;279.017324;279.017324</t>
  </si>
  <si>
    <t>297.203304;300.038364;338.085696;297.203304;297.203304;338.085696;297.203304</t>
  </si>
  <si>
    <t>0.023706;0.031061;0.062658;0.024978;0.025758;0.064085;0.024956</t>
  </si>
  <si>
    <t>167.182038;2932.200893;2190.084516;1185.256853;1966.748445;1237.459025;1120.354607</t>
  </si>
  <si>
    <t>3600.000377;3600.000454;3600.000433;3600.000283;3600.000615;3600.000490;3600.000232</t>
  </si>
  <si>
    <t>Mon May 27 05:08:41 2019</t>
  </si>
  <si>
    <t>6307996.00000000186264514923;6307995.99999999720603227615;6307996.00000000000000000000;6308066.99902268126606941223;6308066.99902268126606941223;6307996.00000000000000000000;6307996.00000000000000000000</t>
  </si>
  <si>
    <t>6307878.00000000000000000000;6307501.00000000000000000000;6307650.46300047729164361954;6307815.00000000000000000000;6307815.00000000000000000000;6307996.00000000000000000000;6307996.00000000000000000000</t>
  </si>
  <si>
    <t>7898;9282;7649;8671;8670;7612;14723</t>
  </si>
  <si>
    <t>579;674;551;581;581;575;1124</t>
  </si>
  <si>
    <t>6301235.443918;6301235.443918;6301235.443918;6301235.443918;6301235.443918;6301235.443918;6301235.443918</t>
  </si>
  <si>
    <t>6305964.328018;6305964.328018;6305964.328018;6305964.328018;6305964.328018;6305964.328018;6305964.328018</t>
  </si>
  <si>
    <t>0.145161;0.144291;0.144324;0.145586;0.144792;0.143612;0.144335</t>
  </si>
  <si>
    <t>1.586250;1.761537;1.444284;1.607815;1.595175;1.530326;2.091448</t>
  </si>
  <si>
    <t>1.587121;1.762001;1.444615;1.608261;1.595521;1.530629;2.091881</t>
  </si>
  <si>
    <t>Sun May 26 22:09:37 2019</t>
  </si>
  <si>
    <t>71320.00000000000000000000;71320.00000000026193447411;71320.00000000000000000000;71319.99999999908322934061;71320.00000000000000000000;71320.00000000000000000000;71320.00000000000000000000</t>
  </si>
  <si>
    <t>71320.00000000000000000000;71314.67361999460263177752;71320.00000000000000000000;71319.99999999908322934061;71313.07391167836613021791;71320.00000000000000000000;71320.00000000000000000000</t>
  </si>
  <si>
    <t>1859370;1334044;1635774;1745142;1540077;1099303;437219</t>
  </si>
  <si>
    <t>1537;977;1311;1436;1126;1181;636</t>
  </si>
  <si>
    <t>38;19;19;19;17;17;17</t>
  </si>
  <si>
    <t>59005.336518;59041.308150;58965.212735;59013.026059;59041.308150;59019.072342;59031.661705</t>
  </si>
  <si>
    <t>60480.940450;59490.000000;59490.000000;59490.000000;59490.000000;59490.000000;59490.000000</t>
  </si>
  <si>
    <t>11.791200;9.271005;7.792434;8.138144;8.586172;7.991566;7.501436</t>
  </si>
  <si>
    <t>412.950242;303.626755;346.929917;393.841751;412.711379;256.523461;110.344632</t>
  </si>
  <si>
    <t>414.138799;319.901904;357.292203;397.633648;431.644767;256.634153;112.268775</t>
  </si>
  <si>
    <t>Sun May 26 22:46:38 2019</t>
  </si>
  <si>
    <t>454.00000000000000000000;10000000000000000159028911097599180468360808563945281389781327557747838772170381060813469985856815104.00000000000000000000;457.00000000000000000000;454.00000000000000000000;456.00000000000000000000;455.00000000000000000000;457.00000000000000000000</t>
  </si>
  <si>
    <t>416.00000000000000000000;416.00000000000000000000;416.00000000000000000000;416.00000000000000000000;416.00000000000000000000;416.00000000000000000000;416.00000000000000000000</t>
  </si>
  <si>
    <t>20239054;27468149;23623238;22549529;21934620;23609745;22044321</t>
  </si>
  <si>
    <t>3346422;3170484;3445171;3228917;3420511;4149294;3347666</t>
  </si>
  <si>
    <t>415.240000;415.240000;415.240000;415.240000;415.240000;415.240000;415.240000</t>
  </si>
  <si>
    <t>0.169479;0.217889;0.215982;0.179888;0.197404;0.164272;0.236362</t>
  </si>
  <si>
    <t>1293.740816;0.000000;435.493958;679.816688;448.904158;2401.744630;197.129498</t>
  </si>
  <si>
    <t>3600.000534;3600.000396;3600.000483;3600.000334;3600.000681;3600.000370;3600.000579</t>
  </si>
  <si>
    <t>Mon May 27 10:26:06 2019</t>
  </si>
  <si>
    <t>-34.70000000000000284217;-34.69999999999999573674;-34.69999999999999573674;-34.69999999999999573674;-34.69999999999999573674;-34.70000000000000284217;-34.69999999999999573674</t>
  </si>
  <si>
    <t>-40.79999996907665149593;-40.20000000000000284217;-40.09999999812607285321;-40.00000000000000000000;-40.09999999999999431566;-40.70000000000000284217;-40.70000000000000284217</t>
  </si>
  <si>
    <t>4578589;5085995;7485549;5102042;3983467;3465452;5344627</t>
  </si>
  <si>
    <t>1219;940;3849;1482;794;1540;2660</t>
  </si>
  <si>
    <t>14;15;16;14;18;14;16</t>
  </si>
  <si>
    <t>-40.950000;-40.950000;-40.950000;-40.950000;-40.950000;-40.950000;-40.950000</t>
  </si>
  <si>
    <t>-40.800000;-40.950000;-40.800000;-40.950000;-40.800000;-40.950000;-40.950000</t>
  </si>
  <si>
    <t>170.648072;204.797396;329.508149;255.254286;438.053199;227.895628;320.270509</t>
  </si>
  <si>
    <t>3015.872150;224.041042;374.690517;261.592870;481.166629;2378.600770;2837.599586</t>
  </si>
  <si>
    <t>3600.066533;3600.001667;3600.017203;3600.001702;3600.003467;3600.024549;3600.002683</t>
  </si>
  <si>
    <t>Mon May 27 05:08:22 2019</t>
  </si>
  <si>
    <t>988585.62000000011175870895;988585.61999999999534338713;988585.62000000011175870895;988585.62000000011175870895;988585.62000000011175870895;988585.62000000011175870895;988585.61999999999534338713</t>
  </si>
  <si>
    <t>987662.19532138085924088955;987749.85559400299098342657;987570.36467211507260799408;987781.35987778112757951021;987778.38274170644581317902;987703.57859502581413835287;987587.33252578531391918659</t>
  </si>
  <si>
    <t>45084878;38161706;39105398;30886231;40552499;48153866;41551750</t>
  </si>
  <si>
    <t>3764091;4016724;4071616;4759267;4057037;3906852;3676087</t>
  </si>
  <si>
    <t>86;85;99;108;94;100;89</t>
  </si>
  <si>
    <t>955360.694490;955616.838186;955727.404288;956038.177625;955713.266202;955503.093936;955179.942870</t>
  </si>
  <si>
    <t>966759.636093;966772.929895;966447.624668;966335.315210;966247.268600;966129.121250;966554.251234</t>
  </si>
  <si>
    <t>1.607966;1.844494;1.876556;1.690267;1.776219;1.682541;1.528237</t>
  </si>
  <si>
    <t>3173.333310;1129.514723;1171.306571;122.891145;1032.964891;19.690836;220.915542</t>
  </si>
  <si>
    <t>3600.000564;3600.000466;3600.000742;3600.000310;3600.000444;3600.000218;3600.000532</t>
  </si>
  <si>
    <t>Mon May 27 12:09:02 2019</t>
  </si>
  <si>
    <t>13233.03297933876820025034;13099.54885130232105439063;13055.37649974224586912896;13132.11609895281799254008;13279.13620537796487042215;13267.19276443260605446994;13188.52550193944443890359</t>
  </si>
  <si>
    <t>-175351.00296314619481563568;-154215.00944851626991294324;-151743.12368473742390051484;-180674.13928131741704419255;-179943.52640026833978481591;-178932.29533724286011420190;-195939.57043897014227695763</t>
  </si>
  <si>
    <t>62451094;75658667;87399898;60366984;58122620;47075953;43709280</t>
  </si>
  <si>
    <t>3994258;5232390;5724667;3895190;3980112;2915079;2392809</t>
  </si>
  <si>
    <t>-962242.816573;-962242.816573;-962242.816573;-962242.816573;-962242.816573;-962242.816573;-962242.816573</t>
  </si>
  <si>
    <t>0.077077;0.076256;0.076426;0.077617;0.076322;0.076776;0.075374</t>
  </si>
  <si>
    <t>2696.174404;1949.406438;1913.682175;908.895975;174.670821;547.162563;274.195281</t>
  </si>
  <si>
    <t>3600.000194;3600.000164;3600.000226;3600.000192;3600.000149;3600.000187;3600.000316</t>
  </si>
  <si>
    <t>Mon May 27 19:09:17 2019</t>
  </si>
  <si>
    <t>2.14159998567048859286;2.14159999999999861586;2.14159999999999994813;2.14160000000000039222;2.14159999510000043088;2.14160000000000039222;2.14159999999999817177</t>
  </si>
  <si>
    <t>1.91906366505398673361;1.94622456140350119647;1.70127499999999609592;1.55956666666666921017;1.77046400836059469874;1.73420833333332335968;1.82072499999998549391</t>
  </si>
  <si>
    <t>7245039;7158184;7243384;7804510;7070579;6671593;6703694</t>
  </si>
  <si>
    <t>7471;12579;12194;14576;6429;12988;13917</t>
  </si>
  <si>
    <t>22;9;10;10;29;11;9</t>
  </si>
  <si>
    <t>0.386196;0.000000;0.000000;0.000000;0.379229;0.000000;0.000000</t>
  </si>
  <si>
    <t>60.585032;58.373818;52.656577;45.558793;71.004436;53.534576;58.120674</t>
  </si>
  <si>
    <t>3426.825373;142.055607;611.480946;550.005759;405.113902;488.295095;118.726429</t>
  </si>
  <si>
    <t>3600.003238;3600.016018;3600.011526;3600.007380;3600.003064;3600.002639;3600.022254</t>
  </si>
  <si>
    <t>1470.99999999993860910763;1476.99999999996907718014;1476.99999999997930899553;1470.99999999999135980033;1470.99999999998362909537;1470.99999999993679011823;1470.99999999997589839040</t>
  </si>
  <si>
    <t>1458.99999999999977262632;1458.99999999998590283212;1458.99999999999363353709;1458.99999999999863575795;1460.99999999998908606358;1458.99999999994588506524;1458.99999999998408384272</t>
  </si>
  <si>
    <t>68878396;69323524;67745567;68884220;71500697;69677593;73010994</t>
  </si>
  <si>
    <t>2934260;4753326;4879298;3124716;3114511;3140214;3475657</t>
  </si>
  <si>
    <t>12;7;10;11;8;7;7</t>
  </si>
  <si>
    <t>1447.000000;1447.000000;1447.000000;1447.000000;1447.000000;1447.000000;1447.000000</t>
  </si>
  <si>
    <t>0.166745;0.102551;0.119212;0.122536;0.113666;0.087750;0.088103</t>
  </si>
  <si>
    <t>808.315678;99.300178;141.653333;139.696578;1242.633988;1025.770821;660.319905</t>
  </si>
  <si>
    <t>3600.000267;3600.000271;3600.000471;3600.000439;3600.000242;3600.000321;3600.000421</t>
  </si>
  <si>
    <t>Tue May 28 02:09:20 2019</t>
  </si>
  <si>
    <t>46.79894000382602570198;39.38473000325018347212;42.38472999999999757392;43.55630999999985419890;39.21315000250578464147;44.79894000000003018158;46.62736000158581362030</t>
  </si>
  <si>
    <t>30.54589006517298699350;30.16173587245794962541;30.30468493336465840571;30.33893956863152752135;31.17168741690122502064;29.89148569331767291146;30.54413692474853547765</t>
  </si>
  <si>
    <t>10678204;10501995;10732815;10943884;10734747;10268882;9994103</t>
  </si>
  <si>
    <t>29177;26107;27644;31188;20092;27145;26409</t>
  </si>
  <si>
    <t>158;150;156;129;140;136;167</t>
  </si>
  <si>
    <t>13.549576;13.598595;13.598595;13.573840;13.586760;13.669600;13.451538</t>
  </si>
  <si>
    <t>24.381437;25.116957;24.168607;23.707751;24.498729;24.666417;24.850550</t>
  </si>
  <si>
    <t>6.239297;5.988032;5.422835;4.471159;6.924847;4.777206;6.498279</t>
  </si>
  <si>
    <t>2058.075436;857.533093;435.438896;1402.127490;315.937037;2308.750678;1933.523955</t>
  </si>
  <si>
    <t>3600.002920;3600.000637;3600.000395;3600.001896;3600.000713;3600.000767;3600.000713</t>
  </si>
  <si>
    <t>Tue May 28 02:08:23 2019</t>
  </si>
  <si>
    <t>44.33918407000000172502;44.09689670302673647484;44.10082203896802610643;44.09573136607507137796;44.09572448016312051777;44.09862070855144366988;44.09572664892651516766</t>
  </si>
  <si>
    <t>1213296;1317993;1356385;1713661;1658429;1743830;1526414</t>
  </si>
  <si>
    <t>3525;3312;3400;3718;3334;3330;3285</t>
  </si>
  <si>
    <t>44.037332;44.037573;44.037539;44.037560;44.037561;44.037590;44.036713</t>
  </si>
  <si>
    <t>44.039087;44.039101;44.039080;44.039101;44.039087;44.039101;44.039087</t>
  </si>
  <si>
    <t>27.935068;24.206840;31.540909;28.820054;24.248193;22.369055;37.947524</t>
  </si>
  <si>
    <t>3600.003090;3600.004246;3600.009178;3600.006083;3600.001528;3600.002539;3600.009364</t>
  </si>
  <si>
    <t>Tue May 28 09:09:06 2019</t>
  </si>
  <si>
    <t>65.10000000000000852651;61.60000000000000142109;455.10000000000002273737;61.60000000000000142109;65.50000000000000000000;96.60000000000000852651;65.50000000000000000000</t>
  </si>
  <si>
    <t>1.77602230008709094378;37.39999999999999857891;5.00000000000000000000;61.60000000000000142109;5.00000000000000000000;5.00000000000000000000;1.27276332572322825598</t>
  </si>
  <si>
    <t>4585029;4981859;7204012;5931416;5562676;5105881;4807470</t>
  </si>
  <si>
    <t>1148;1729;8628;5557;1295;672;905</t>
  </si>
  <si>
    <t>11;11;11;11;12;11;11</t>
  </si>
  <si>
    <t>0.370420;0.370420;0.370420;0.370420;0.370420;0.370420;0.370420</t>
  </si>
  <si>
    <t>396.585057;512.133468;460.023181;454.302708;448.586328;516.975884;440.789478</t>
  </si>
  <si>
    <t>2184.024414;3586.238948;3400.144360;3172.766821;2047.598592;628.803128;2271.041811</t>
  </si>
  <si>
    <t>3600.015748;3600.024568;3600.004744;3566.294523;3600.010666;3600.012065;3600.007990</t>
  </si>
  <si>
    <t>Mon May 27 10:40:19 2019</t>
  </si>
  <si>
    <t>27274.03249999997206032276;27274.03249999997206032276;27274.03249999997206032276;27274.03249999997206032276;27274.03249999997206032276;27274.03249999997206032276;27274.03249999997206032276</t>
  </si>
  <si>
    <t>27265.19285129136915202253;27265.19285129136915202253;27265.19285129136551404372;27265.19285129134732414968;27265.19285129136551404372;27265.19285129136915202253;27265.19285129136551404372</t>
  </si>
  <si>
    <t>2188387;2043234;2101433;2309249;2148676;2192767;2161975</t>
  </si>
  <si>
    <t>14273;15064;14780;14464;14848;14785;15303</t>
  </si>
  <si>
    <t>26990.901908;26967.251343;26975.275679;26968.473205;26970.871654;26979.689743;26980.180366</t>
  </si>
  <si>
    <t>27265.192662;27265.192662;27265.192662;27265.192662;27265.192662;27265.192662;27265.192662</t>
  </si>
  <si>
    <t>9.805463;10.317299;9.910835;10.101316;10.242319;10.068071;9.479215</t>
  </si>
  <si>
    <t>1475.494974;1374.672155;1414.543547;1317.859822;1423.668815;1410.078276;1335.644369</t>
  </si>
  <si>
    <t>3600.153282;3600.035364;3600.036398;3600.056113;3600.029982;3600.043397;3600.029528</t>
  </si>
  <si>
    <t>Thu Jun  6 04:19:18 2019</t>
  </si>
  <si>
    <t>25009.66336633622995577753;25009.66336633619721396826;25009.66336633622995577753;25009.66336633513856213540;25009.66336633390892529860;25009.66336633634637109935;25009.66336633605533279479</t>
  </si>
  <si>
    <t>25007.30158995949386735447;25007.93063963574604713358;25008.45852240581734804437;25009.66336633513856213540;25007.35587001610838342458;25008.22074755174980964512;25008.08750848775525810197</t>
  </si>
  <si>
    <t>56638;68403;46368;54985;61022;46695;48034</t>
  </si>
  <si>
    <t>2992;3752;2076;2134;2644;2172;2282</t>
  </si>
  <si>
    <t>58;68;64;54;62;46;53</t>
  </si>
  <si>
    <t>10303.717771;10303.718271;10304.639412;10346.828966;10270.717992;10304.459277;10262.881506</t>
  </si>
  <si>
    <t>15982.742533;16334.517261;16404.367769;15977.492866;15369.407018;16216.487651;14845.560319</t>
  </si>
  <si>
    <t>138.609756;162.673149;165.216526;148.487842;142.048970;139.440072;151.249777</t>
  </si>
  <si>
    <t>206.869663;221.756827;197.662762;177.293237;173.722718;164.867557;172.779930</t>
  </si>
  <si>
    <t>228.167494;269.988076;224.536461;213.432733;235.178664;205.436924;221.888218</t>
  </si>
  <si>
    <t>Mon May 27 08:12:18 2019</t>
  </si>
  <si>
    <t>283627956.59527993202209472656;283628563.97925001382827758789;283628563.97924995422363281250;283627956.59527993202209472656;283627956.59527999162673950195;283629185.45447993278503417969;283627956.59527999162673950195</t>
  </si>
  <si>
    <t>283599853.25483375787734985352;283621000.21277898550033569336;283600471.06587946414947509766;283617958.98865580558776855469;283599606.08734107017517089844;283617299.28699427843093872070;283599696.78187847137451171875</t>
  </si>
  <si>
    <t>293208;698341;431176;862879;407775;1106236;997418</t>
  </si>
  <si>
    <t>4014;14212;5319;13659;6844;20006;13972</t>
  </si>
  <si>
    <t>34;29;26;26;26;30;32</t>
  </si>
  <si>
    <t>280716413.103929;280716413.103929;280716413.103929;280716413.103929;280716413.103929;280716413.103929;280716413.103929</t>
  </si>
  <si>
    <t>282523579.240790;282523095.800432;282521551.616225;282508066.434287;282486439.083530;282532662.382296;282530142.501094</t>
  </si>
  <si>
    <t>0.818976;0.625130;0.704876;0.697856;0.855298;0.901011;0.823266</t>
  </si>
  <si>
    <t>41.407159;124.066194;70.529755;144.321833;62.661236;173.177666;145.489733</t>
  </si>
  <si>
    <t>53.323233;124.067739;70.530299;144.323420;64.221290;173.179645;148.343632</t>
  </si>
  <si>
    <t>Mon May 27 12:05:19 2019</t>
  </si>
  <si>
    <t>1662.71560046471563509840;1663.37396974917328407173;1656.44811838518467084214;1661.74021079792873933911;1662.71560046471563509840;1660.24476155476531857857;1665.93948498621080034354</t>
  </si>
  <si>
    <t>1174.47978209678376515512;1227.68268854183429539262;1226.92820358382823542343;1233.53152021718301512010;1172.50584118443839543033;1175.08851613433921556862;1177.01819124669805205485</t>
  </si>
  <si>
    <t>3428865;2972046;3826695;3452172;3524497;3514894;3296494</t>
  </si>
  <si>
    <t>10202;10231;10214;10216;10202;10202;10202</t>
  </si>
  <si>
    <t>142;142;142;142;142;142;142</t>
  </si>
  <si>
    <t>1121.835165;1121.835165;1121.835165;1121.835165;1121.835165;1121.835165;1121.835165</t>
  </si>
  <si>
    <t>1125.672400;1125.672400;1125.672400;1125.672400;1125.672400;1125.672400;1125.672400</t>
  </si>
  <si>
    <t>28.607451;27.263719;27.201846;27.522931;31.327632;29.531412;28.823195</t>
  </si>
  <si>
    <t>1300.236795;1017.624622;729.580793;1052.105270;1430.384496;818.947581;1122.224811</t>
  </si>
  <si>
    <t>3600.055345;3600.021778;3600.142467;3600.127418;3600.073423;3600.059973;3600.644154</t>
  </si>
  <si>
    <t>Tue May 28 02:09:49 2019</t>
  </si>
  <si>
    <t>2647955.00000000000000000000;2625726.99999999906867742538;2616208.00000000000000000000;2632303.00000000000000000000;2635306.00000000046566128731;2634071.00000000000000000000;2622345.00000000000000000000</t>
  </si>
  <si>
    <t>2410765.80919959209859371185;2427383.09279062179848551750;2439383.62838438618928194046;2417337.29783640988171100616;2407010.82300024665892124176;2417161.97714760107919573784;2431846.30409097904339432716</t>
  </si>
  <si>
    <t>41751778;44123226;43609984;46193351;42989497;44520802;44620411</t>
  </si>
  <si>
    <t>357402;430747;527807;530611;436604;442628;533947</t>
  </si>
  <si>
    <t>43;43;41;42;46;51;45</t>
  </si>
  <si>
    <t>1430973.203600;1418998.672877;1458377.207845;1453904.426114;1416040.038956;1466339.574084;1443314.891331</t>
  </si>
  <si>
    <t>2013809.281604;2015484.953068;2015989.056279;2021019.832929;2023797.280434;2021893.884480;2019720.116141</t>
  </si>
  <si>
    <t>0.400600;0.362558;0.371645;0.392226;0.422014;0.421265;0.419718</t>
  </si>
  <si>
    <t>3084.504235;3432.215630;3188.991573;2904.550721;1814.472006;3567.635964;3250.851879</t>
  </si>
  <si>
    <t>3600.000319;3600.000480;3600.001376;3600.000319;3600.000406;3600.001303;3600.000289</t>
  </si>
  <si>
    <t>Tue May 28 09:09:24 2019</t>
  </si>
  <si>
    <t>182.00000000000000000000;182.00000000000000000000;182.00000000000000000000;182.00000000000000000000;182.00000000000000000000;182.00000000000002842171;182.00000000000000000000</t>
  </si>
  <si>
    <t>1212903;585190;785965;892692;785044;1090863;361856</t>
  </si>
  <si>
    <t>1138;421;995;542;504;640;57</t>
  </si>
  <si>
    <t>28;16;18;12;12;20;12</t>
  </si>
  <si>
    <t>180.320743;180.320743;180.320743;180.320743;180.320743;180.320743;180.320743</t>
  </si>
  <si>
    <t>180.499773;180.404077;180.405100;180.320743;180.320743;180.438172;180.320743</t>
  </si>
  <si>
    <t>1219.378313;516.223700;734.273918;745.166056;746.650261;878.197044;543.988699</t>
  </si>
  <si>
    <t>1232.629482;556.153278;756.640375;779.466827;797.424808;891.925053;580.921632</t>
  </si>
  <si>
    <t>1569.324392;668.838483;940.467539;1122.297515;1011.831869;1209.291042;582.421990</t>
  </si>
  <si>
    <t>Mon May 27 07:51:24 2019</t>
  </si>
  <si>
    <t>323.83879668550798669457;323.83879668550798669457;323.83879668550798669457;10000000000000000159028911097599180468360808563945281389781327557747838772170381060813469985856815104.00000000000000000000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</si>
  <si>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323.83879668550798669457;323.83879668550798669457;323.80798708013429632047;323.83879668542942908971;323.00771821250117454838;323.83879668550798669457;323.83879668550798669457</t>
  </si>
  <si>
    <t>730926;1936395;11551548;7437101;33948437;753391;956760</t>
  </si>
  <si>
    <t>1138;11286;71359;39221;200120;1139;1687</t>
  </si>
  <si>
    <t>14;13;12;12;8;18;9</t>
  </si>
  <si>
    <t>279.083480;277.881248;277.838972;277.881248;277.821024;278.054498;277.821024</t>
  </si>
  <si>
    <t>279.580654;278.587226;278.537577;278.517132;277.821024;278.191257;278.314712</t>
  </si>
  <si>
    <t>0.602256;0.569545;0.555703;0.506480;0.482391;0.726478;0.599043</t>
  </si>
  <si>
    <t>62.694104;213.186683;1216.823348;0.000000;0.000000;66.148704;79.679869</t>
  </si>
  <si>
    <t>63.429057;214.518196;1217.135420;779.970554;3600.001000;66.836842;81.244836</t>
  </si>
  <si>
    <t>Mon May 27 14:37:24 2019</t>
  </si>
  <si>
    <t>6486.00000000000727595761;6318.00000000023464963306;6324.00000000000909494702;6260.00000000000636646291;6435.99999999999818101060;6278.00000000000090949470;6259.99999866938742343336</t>
  </si>
  <si>
    <t>5645.54519971059926319867;5676.68003804745512752561;5667.09999436787893500878;5730.54728940277345827781;5705.68600365912152483361;5706.76190476190822664648;5804.45903361344608129002</t>
  </si>
  <si>
    <t>9778589;10934897;9517046;10533841;10711193;9155099;10951704</t>
  </si>
  <si>
    <t>23944;31914;22541;28436;29106;27266;31317</t>
  </si>
  <si>
    <t>52;81;82;59;30;35;50</t>
  </si>
  <si>
    <t>3985.375000;4004.884660;3990.700000;4003.675000;3951.588965;3992.191667;4004.400000</t>
  </si>
  <si>
    <t>4310.646428;4443.133245;4349.187086;4311.880111;4259.346018;4253.272394;4293.379858</t>
  </si>
  <si>
    <t>5.667738;8.015098;7.799455;5.981765;4.320471;4.490451;5.378025</t>
  </si>
  <si>
    <t>3383.717181;3340.522991;2952.220222;588.751537;2739.731098;2580.962603;1838.128669</t>
  </si>
  <si>
    <t>3600.001876;3600.006385;3600.001730;3600.001540;3600.000824;3600.001628;3600.002901</t>
  </si>
  <si>
    <t>Mon May 27 12:08:23 2019</t>
  </si>
  <si>
    <t>10000000000000000159028911097599180468360808563945281389781327557747838772170381060813469985856815104.00000000000000000000;1035.00000000000000000000;1162.00000000000000000000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</si>
  <si>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907.00000000000000000000;917.52288410486653447151;909.00000000000818545232;893.61363636363944351615;918.74111201299024287437;892.50000000000613908924;902.50000000000613908924</t>
  </si>
  <si>
    <t>729010;943810;1067936;633358;1109526;638960;685067</t>
  </si>
  <si>
    <t>115;159;241;49;242;64;69</t>
  </si>
  <si>
    <t>20;22;33;22;26;26;17</t>
  </si>
  <si>
    <t>871.848070;870.751653;872.166469;872.320575;872.772715;872.454509;873.332217</t>
  </si>
  <si>
    <t>893.000000;893.500000;892.944444;893.601036;893.057034;892.500000;893.149225</t>
  </si>
  <si>
    <t>368.608789;361.312732;352.464501;396.456477;299.332586;453.550033;353.528970</t>
  </si>
  <si>
    <t>0.000000;2438.824849;2158.494339;0.000000;0.000000;0.000000;0.000000</t>
  </si>
  <si>
    <t>3600.007178;3600.010934;3600.010139;3600.000885;3600.003812;3600.007850;3600.006077</t>
  </si>
  <si>
    <t>Mon May 27 19:09:33 2019</t>
  </si>
  <si>
    <t>3654.00000000000000000000;3645.00000000000000000000;3645.00000000000000000000;3645.00000000002910383046;3644.99999999994179233909;3645.00000000000000000000;3645.00000000000000000000</t>
  </si>
  <si>
    <t>3644.99999999997089616954;3645.00000000000000000000;3645.00000000000000000000;3645.00000000002910383046;3644.99999999994179233909;3645.00000000000000000000;3645.00000000000000000000</t>
  </si>
  <si>
    <t>2648551;3467145;2714924;2738921;1406805;1721646;3017456</t>
  </si>
  <si>
    <t>24980;33787;23626;27025;15828;16649;28067</t>
  </si>
  <si>
    <t>29;19;37;20;35;31;16</t>
  </si>
  <si>
    <t>2.916396;2.806944;2.446235;2.865410;2.738240;0.000000;2.963868</t>
  </si>
  <si>
    <t>570.576792;694.016350;720.007213;666.206454;658.355654;504.251898;516.064764</t>
  </si>
  <si>
    <t>1.137625;1.023341;1.800653;1.012719;1.485915;1.468045;0.828737</t>
  </si>
  <si>
    <t>253.464271;27.460617;207.985377;181.866073;117.488180;124.917565;233.543041</t>
  </si>
  <si>
    <t>266.912893;353.224615;258.226194;274.912834;126.106161;155.585885;299.819348</t>
  </si>
  <si>
    <t>Sun May 26 23:36:21 2019</t>
  </si>
  <si>
    <t>655.00000000000000000000;655.00000000000000000000;655.00000000000000000000;655.00000000000000000000;655.00000000000000000000;656.00000000000000000000;655.00000000000000000000</t>
  </si>
  <si>
    <t>648.89999999999940882844;647.33333333333359860262;648.58333333333371228946;644.66666666666674245789;647.72554112554132643709;644.50000000000000000000;647.47619047619070897781</t>
  </si>
  <si>
    <t>867943;851747;962158;917555;929210;881342;1017028</t>
  </si>
  <si>
    <t>2578;3426;3178;3420;3366;3031;2986</t>
  </si>
  <si>
    <t>70;47;29;18;21;40;39</t>
  </si>
  <si>
    <t>605.000000;605.000000;605.000000;605.000000;605.000000;605.000000;605.000000</t>
  </si>
  <si>
    <t>633.166667;631.333333;626.000000;613.333333;610.500000;628.833333;629.833333</t>
  </si>
  <si>
    <t>475.674559;359.167336;277.905647;248.336094;256.763360;358.668643;307.163398</t>
  </si>
  <si>
    <t>2821.711850;2796.774271;1775.324864;2018.356018;2327.832845;1701.106571;2830.706458</t>
  </si>
  <si>
    <t>3600.104240;3600.274264;3600.085646;3600.038360;3600.035645;3600.114898;3600.111162</t>
  </si>
  <si>
    <t>Wed Jun  5 21:18:55 2019</t>
  </si>
  <si>
    <t>0.11028713199999715111;0.11028713199999708172;0.11028713199999691519;0.11028713199999665151;0.11028713199999723438;0.11028713199999819194;0.11028713199999769234</t>
  </si>
  <si>
    <t>4998049;6149239;3825305;6225919;4410362;5396975;7859368</t>
  </si>
  <si>
    <t>12048;14614;11042;14739;14222;12760;18861</t>
  </si>
  <si>
    <t>10;14;14;14;16;14;12</t>
  </si>
  <si>
    <t>42.214589;59.542246;64.132599;69.010195;53.236896;48.156651;44.273602</t>
  </si>
  <si>
    <t>625.782902;850.950829;331.451033;721.659137;642.077217;633.251655;387.861567</t>
  </si>
  <si>
    <t>643.826658;915.403715;468.659716;1023.102013;669.523510;747.883746;1173.285049</t>
  </si>
  <si>
    <t>Tue May 28 04:17:04 2019</t>
  </si>
  <si>
    <t>0.00410508939999998379;0.00409596979999999038;0.00390127019999999495;0.00398560659999999158;0.00401876979999999003;0.00413061219999999278;0.00416649399999999802</t>
  </si>
  <si>
    <t>0.00135406380000000024;0.00156250000000000030;0.00209569699999999706;0.00197875520000000008;0.00137786459999999968;0.00173062379999999348;0.00156250000000000052</t>
  </si>
  <si>
    <t>9259320;11032399;13934577;12310970;11829097;8268402;9763053</t>
  </si>
  <si>
    <t>8620;9896;11921;9830;9924;14912;19898</t>
  </si>
  <si>
    <t>24;20;16;18;34;16;22</t>
  </si>
  <si>
    <t>0.000006;0.000000;0.000000;0.000000;0.000000;0.000000;0.000000</t>
  </si>
  <si>
    <t>0.000321;0.000321;0.000321;0.000321;0.000435;0.000321;0.000171</t>
  </si>
  <si>
    <t>24.481435;25.029173;17.634149;17.229666;21.264557;16.374039;18.772416</t>
  </si>
  <si>
    <t>2131.922745;2200.251573;1539.572338;2367.429050;3378.341366;3264.224827;2325.089495</t>
  </si>
  <si>
    <t>3600.004087;3600.001024;3600.002331;3600.001152;3600.001969;3600.001984;3600.002097</t>
  </si>
  <si>
    <t>0.067425;0.111631;0.037817;0.068732;0.099312;0.084556;0.095577</t>
  </si>
  <si>
    <t>0.184800;0.122568;0.374925;25.649402;0.623611;0.133672;140.340477</t>
  </si>
  <si>
    <t>391.685563;243.477414;466.630098;620.791898;641.714297;474.771801;358.563573</t>
  </si>
  <si>
    <t>Mon May 27 16:52:12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</si>
  <si>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553.00000000000000000000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</si>
  <si>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189.00000000000000000000;189.00000000000000000000;189.00000000000000000000;189.00000000000000000000;189.00000000000000000000;189.00000000000000000000;189.00000000000000000000</t>
  </si>
  <si>
    <t>3143567;2621973;2081121;4232672;4911186;2315913;2164243</t>
  </si>
  <si>
    <t>3188;5492;3778;10213;6223;4102;10743</t>
  </si>
  <si>
    <t>8;8;6;10;8;6;6</t>
  </si>
  <si>
    <t>188.250000;188.250000;188.250000;188.250000;188.250000;188.250000;188.250000</t>
  </si>
  <si>
    <t>166.673325;200.182097;158.545104;256.435251;173.048837;110.093989;118.589013</t>
  </si>
  <si>
    <t>0.000000;0.000000;0.000000;0.000000;1887.930938;0.000000;0.000000</t>
  </si>
  <si>
    <t>3600.581519;3600.186601;3600.001173;3600.199557;3600.010110;3600.064162;3600.042776</t>
  </si>
  <si>
    <t>Tue May 28 23:09:21 2019</t>
  </si>
  <si>
    <t>184388.00000000000000000000;184390.50000000000000000000;184386.00000000000000000000;184386.50000000000000000000;184390.50000000000000000000;184391.99999999988358467817;184386.00000000005820766091</t>
  </si>
  <si>
    <t>184372.00000000000000000000;184375.50000000000000000000;184373.50000000000000000000;184371.00000000000000000000;184373.50000000000000000000;184374.50000000000000000000;184373.50561301756533794105</t>
  </si>
  <si>
    <t>108749;829419;489513;21430;96868;300073;708859</t>
  </si>
  <si>
    <t>668;6764;4174;72;631;2500;6564</t>
  </si>
  <si>
    <t>22;20;18;21;18;19;19</t>
  </si>
  <si>
    <t>184355.524736;184355.273749;184355.139931;184355.605204;184355.375055;184355.348306;184355.167054</t>
  </si>
  <si>
    <t>184370.571268;184370.777298;184371.125961;184370.270004;184370.381858;184370.113575;184369.912306</t>
  </si>
  <si>
    <t>5.857917;5.589868;4.990035;5.620108;5.106741;5.426018;5.617707</t>
  </si>
  <si>
    <t>68.381994;293.065629;200.666436;12.001844;61.135212;137.009960;278.437925</t>
  </si>
  <si>
    <t>68.384820;293.071994;200.670909;12.005995;61.137584;137.012952;278.442577</t>
  </si>
  <si>
    <t>Sun May 26 22:48:44 2019</t>
  </si>
  <si>
    <t>2351.50470000000041181920;2351.50470000000041181920;2351.50470000000041181920;2351.40309999999954015948;2351.40309999999999490683;2351.40309999999999490683;2351.40309999999954015948</t>
  </si>
  <si>
    <t>2351.40310000000226864358;2351.40310000000226864358;2351.40123333333531263634;2351.40309999999954015948;2351.40309999999999490683;2351.40309999999999490683;2351.40309999999954015948</t>
  </si>
  <si>
    <t>230525;491834;485541;475030;461405;230368;538028</t>
  </si>
  <si>
    <t>534;800;847;972;536;531;921</t>
  </si>
  <si>
    <t>50;48;50;50;51;52;52</t>
  </si>
  <si>
    <t>448.789962;449.280519;447.052746;446.653683;456.348322;463.473248;455.107405</t>
  </si>
  <si>
    <t>1999.483961;1938.089843;2004.369828;1999.027038;1992.597936;1999.713875;1999.723053</t>
  </si>
  <si>
    <t>45.141335;40.614060;44.687311;43.976603;41.786039;44.649226;44.481728</t>
  </si>
  <si>
    <t>698.694572;1228.731655;1345.582557;1218.576736;1184.310796;710.315408;1278.109960</t>
  </si>
  <si>
    <t>699.605106;1229.620914;1347.311870;1218.624047;1184.360921;710.362705;1278.158016</t>
  </si>
  <si>
    <t>Mon May 27 21:05:40 2019</t>
  </si>
  <si>
    <t>1.599188;1.587313;1.814122;1.310309;1.991314;1.821463;1.577292</t>
  </si>
  <si>
    <t>23.408464;37.682258;38.369179;15.293380;35.427880;33.270768;30.001031</t>
  </si>
  <si>
    <t>24.913065;38.378790;39.118779;16.016567;35.914253;34.094304;30.743415</t>
  </si>
  <si>
    <t>Mon May 27 03:20:04 2019</t>
  </si>
  <si>
    <t>112.34481927310969240352;112.42892006513606872886;110.92283798606939626552;112.50513202424151870673;112.53440581800512632071;112.88095970885709107279;112.68957196129188957912</t>
  </si>
  <si>
    <t>289366;652169;429535;364834;633443;454020;615025</t>
  </si>
  <si>
    <t>2552;1484;2282;2603;2552;2641;2607</t>
  </si>
  <si>
    <t>76;69;50;48;80;79;85</t>
  </si>
  <si>
    <t>103.912554;103.924612;103.913526;103.920738;103.915480;103.920693;103.919024</t>
  </si>
  <si>
    <t>112.330686;112.408733;110.888701;110.882378;112.314072;112.423235;112.416142</t>
  </si>
  <si>
    <t>577.336931;555.402747;568.260087;504.654397;514.963944;559.261737;501.798486</t>
  </si>
  <si>
    <t>3600.002144;3600.002799;3600.025124;3602.928407;3600.025499;3600.007661;3600.151224</t>
  </si>
  <si>
    <t>Mon May 27 12:09:35 2019</t>
  </si>
  <si>
    <t>-3719.00000000000000000000;-3719.00000000000000000000;-3719.00000000000000000000;-3719.00000000000000000000;-3719.00000000000000000000;-3719.00000000000000000000;-3719.00000000000000000000</t>
  </si>
  <si>
    <t>165;165;165;165;165;165;165</t>
  </si>
  <si>
    <t>-3725.000000;-3725.000000;-3725.000000;-3725.000000;-3725.000000;-3725.000000;-3725.000000</t>
  </si>
  <si>
    <t>0.045876;0.045459;0.045399;0.045473;0.045658;0.045406;0.045447</t>
  </si>
  <si>
    <t>0.047420;0.047228;0.047216;0.047210;0.047436;0.047134;0.047244</t>
  </si>
  <si>
    <t>0.047942;0.047713;0.047701;0.047670;0.047913;0.047598;0.047735</t>
  </si>
  <si>
    <t>Sun May 26 22:08:21 2019</t>
  </si>
  <si>
    <t>54.75999999999996958877;54.75999987999992413279;54.75999985999998642683;54.75999991547793399604;54.75999986197714974878;54.76000000000006195933;54.75999999999996958877</t>
  </si>
  <si>
    <t>54.75452523935089033102;54.73125000000008100187;54.75453464869072917054;54.72063299857815366067;54.69999999999991047162;54.75000000000009237056;54.75452847172150683264</t>
  </si>
  <si>
    <t>28498232;69076456;6508457;71603043;65197943;80185961;41352636</t>
  </si>
  <si>
    <t>2036015;6894704;572247;7088916;8634355;5912910;3432680</t>
  </si>
  <si>
    <t>0.049734;0.045229;0.044686;0.055107;0.061197;0.043547;0.050057</t>
  </si>
  <si>
    <t>10.048711;282.973754;78.687335;827.437206;409.199742;8.003953;9.706758</t>
  </si>
  <si>
    <t>1257.174379;3600.000205;296.358084;3600.000275;3600.000257;3600.000170;1861.019062</t>
  </si>
  <si>
    <t>Mon May 27 23:29:37 2019</t>
  </si>
  <si>
    <t>3.00000000000000355271;4.00000000000000000000;4.00000000000000000000;4.00000000000000000000;3.00000000000000177636;2.00000000000001287859;4.00000000000000000000</t>
  </si>
  <si>
    <t>17028292;14877503;16998946;8727656;15598531;14581180;12739115</t>
  </si>
  <si>
    <t>174830;117389;113292;52458;155032;106646;100856</t>
  </si>
  <si>
    <t>9;9;8;9;8;8;8</t>
  </si>
  <si>
    <t>16.780236;15.602801;7.462651;13.892370;13.965633;13.827789;13.995696</t>
  </si>
  <si>
    <t>160.599929;38.455152;168.292392;218.748764;198.904352;29.352988;186.888883</t>
  </si>
  <si>
    <t>3600.004485;3030.014880;3539.787217;1934.640536;3600.002946;3600.001462;2544.543544</t>
  </si>
  <si>
    <t>Mon May 27 05:50:33 2019</t>
  </si>
  <si>
    <t>-237.75668148399998358400;-228.77503209999997579871;-237.75668148399998358400;-228.77503209999997579871;-228.77503209999997579871;-237.75668148399995516229;-228.77503209999997579871</t>
  </si>
  <si>
    <t>-237.75712099299994406465;-237.75668148399986989716;-237.75720889199988050677;-237.75668148399995516229;-237.75668148399998358400;-237.75712099299988722123;-237.75668148399981305374</t>
  </si>
  <si>
    <t>192072;195260;169419;210215;193037;134864;183233</t>
  </si>
  <si>
    <t>4;3;2;3;3;4;3</t>
  </si>
  <si>
    <t>8;8;9;8;8;9;8</t>
  </si>
  <si>
    <t>-237.757408;-237.757408;-237.757408;-237.757408;-237.757408;-237.757408;-237.757408</t>
  </si>
  <si>
    <t>10.890872;9.177548;6.895091;10.191722;8.215146;9.297832;9.563636</t>
  </si>
  <si>
    <t>11.204983;9.488205;6.989081;10.375090;8.739263;9.442643;10.025641</t>
  </si>
  <si>
    <t>11.209008;9.651308;6.993155;10.639719;8.741804;9.445992;10.027929</t>
  </si>
  <si>
    <t>Sun May 26 22:20:42 2019</t>
  </si>
  <si>
    <t>214.00000000000000000000;214.00000000000000000000;214.00000000000000000000;214.00000000000000000000;214.00000000000000000000;214.00000000000000000000;214.00000000000000000000</t>
  </si>
  <si>
    <t>992792;324678;551292;1022003;491238;613171;853495</t>
  </si>
  <si>
    <t>1451;745;1035;2405;1150;1167;1506</t>
  </si>
  <si>
    <t>36;68;50;31;39;44;94</t>
  </si>
  <si>
    <t>82.431707;80.920365;80.870639;82.221842;80.544620;81.102260;81.437046</t>
  </si>
  <si>
    <t>90.754291;92.233591;91.741901;88.876199;88.488253;91.107542;90.989191</t>
  </si>
  <si>
    <t>4.015753;5.456450;4.920523;3.438979;4.140383;4.330302;8.876841</t>
  </si>
  <si>
    <t>96.548591;16.481016;51.341492;70.406390;59.563800;72.173070;56.756970</t>
  </si>
  <si>
    <t>156.060391;31.307270;85.041072;117.277590;84.048601;102.402710;119.170645</t>
  </si>
  <si>
    <t>Mon May 27 11:02:37 2019</t>
  </si>
  <si>
    <t>242.00000000000000000000;242.00000000000000000000;244.00000000000000000000;242.00000000000000000000;242.00000000000000000000;242.00000000000000000000;788.00000000000000000000</t>
  </si>
  <si>
    <t>242.00000000000000000000;242.00000000000000000000;242.00000000000000000000;242.00000000000000000000;242.00000000000000000000;242.00000000000000000000;234.00000000000000000000</t>
  </si>
  <si>
    <t>2272144;2503425;767103;1013550;1369973;372159;3433951</t>
  </si>
  <si>
    <t>680;557;393;372;552;263;667</t>
  </si>
  <si>
    <t>8;6;5;6;6;8;7</t>
  </si>
  <si>
    <t>232.000000;231.571429;231.571429;231.571429;231.571429;231.571429;231.571429</t>
  </si>
  <si>
    <t>232.000000;233.111111;232.200000;233.000000;232.750000;232.750000;233.000000</t>
  </si>
  <si>
    <t>47.713425;39.128265;30.432934;32.363935;31.919207;29.935023;29.884013</t>
  </si>
  <si>
    <t>2300.200860;2776.816427;627.646829;940.469087;1465.035870;180.862272;3500.787649</t>
  </si>
  <si>
    <t>2300.352832;2788.848512;629.785119;945.606324;1465.125480;184.764394;3600.876939</t>
  </si>
  <si>
    <t>Mon May 27 11:56:59 2019</t>
  </si>
  <si>
    <t>236.00000000000008526513;244.00000000000000000000;248.00000000000017053026;256.00000000000000000000;253.00000000000000000000;242.00000000000176214598;246.99999999999994315658</t>
  </si>
  <si>
    <t>231.00000000000000000000;231.00000000000000000000;231.00000000000000000000;231.00000000000000000000;231.00000000000000000000;231.00000000000000000000;231.00000000000000000000</t>
  </si>
  <si>
    <t>2226549;2225421;2767070;2152823;2269530;2518747;2903150</t>
  </si>
  <si>
    <t>10255;10990;11061;11175;11114;11072;10998</t>
  </si>
  <si>
    <t>31;34;30;34;34;28;34</t>
  </si>
  <si>
    <t>95.080906;94.351441;93.601656;93.693073;91.103498;90.690583;96.370199</t>
  </si>
  <si>
    <t>170.455328;173.492709;173.683388;171.585137;172.279771;170.750764;175.737725</t>
  </si>
  <si>
    <t>12.162622;12.871022;11.777175;12.043585;12.682572;10.025681;14.305794</t>
  </si>
  <si>
    <t>572.071257;724.078384;722.932435;773.320024;881.018564;652.311221;727.459332</t>
  </si>
  <si>
    <t>1119.209149;996.281253;1220.982921;989.955246;1037.163194;1165.266383;1376.957303</t>
  </si>
  <si>
    <t>Mon May 27 17:26:17 2019</t>
  </si>
  <si>
    <t>7.533765;5.480235;8.533437;6.036857;6.305029;5.297278;4.175281</t>
  </si>
  <si>
    <t>7.574077;5.528376;8.533754;30.066522;28.321999;25.889507;4.175594</t>
  </si>
  <si>
    <t>Sun May 26 22:30:00 2019</t>
  </si>
  <si>
    <t>-488.72528155700274510309;-488.72528179485027521878;-491.00728177078383396292;-488.72528155700274510309;-488.72528155700274510309;-488.72528155700274510309;-488.72528155700274510309</t>
  </si>
  <si>
    <t>-893.59720706374241672165;-996.47807085943964011676;-979.08494575500867540541;-934.45510442718386912020;-970.79738599187430736492;-1017.90721378989724144049;-897.04168040022523200605</t>
  </si>
  <si>
    <t>2021280;2420041;2117174;1653910;1975271;1661817;1853556</t>
  </si>
  <si>
    <t>650;707;598;612;616;604;609</t>
  </si>
  <si>
    <t>113;106;108;110;104;162;126</t>
  </si>
  <si>
    <t>-1219.494050;-1219.486005;-1218.920416;-1219.987410;-1218.197490;-1219.990391;-1217.891410</t>
  </si>
  <si>
    <t>-1102.495614;-1098.363512;-1096.022900;-1091.616896;-1099.964597;-1085.968385;-1090.430096</t>
  </si>
  <si>
    <t>811.035370;765.797044;851.746488;867.467183;726.250909;933.665556;851.478616</t>
  </si>
  <si>
    <t>1194.360347;1190.816396;1661.480644;1522.972463;1558.954635;1499.533363;1461.489255</t>
  </si>
  <si>
    <t>3600.014639;3600.022900;3600.037066;3600.058305;3600.181238;3600.015113;3600.009630</t>
  </si>
  <si>
    <t>Mon May 27 19:31:58 2019</t>
  </si>
  <si>
    <t>1.472624;1.013505;1.223055;1.116816;1.610086;0.866869;1.476168</t>
  </si>
  <si>
    <t>54.164206;190.013513;88.315137;35.061531;98.731016;94.002936;87.247665</t>
  </si>
  <si>
    <t>79.968338;191.194314;91.415196;55.285766;105.575826;122.454172;146.208924</t>
  </si>
  <si>
    <t>Mon May 27 12:33:28 2019</t>
  </si>
  <si>
    <t>53905.00000000000000000000;53905.00000000000000000000;53905.00000000000000000000;53905.00000000000000000000;53905.00000000000000000000;53905.00000000000000000000;53905.00000000000000000000</t>
  </si>
  <si>
    <t>53900.00000000000000000000;53900.00000000000000000000;53900.00000000000000000000;53900.00000000000000000000;53900.00000000000000000000;53905.00000000000000000000;53905.00000000000000000000</t>
  </si>
  <si>
    <t>11744;29020;19565;14234;8646;15332;11082</t>
  </si>
  <si>
    <t>1431;1741;1506;875;525;1086;803</t>
  </si>
  <si>
    <t>18;29;16;16;21;20;17</t>
  </si>
  <si>
    <t>53366.666667;53366.666667;53366.666667;53366.666667;53366.666667;53366.666667;53366.666667</t>
  </si>
  <si>
    <t>53574.285714;53575.000000;53575.000000;53575.391374;53575.000000;53576.950000;53575.391374</t>
  </si>
  <si>
    <t>0.193574;0.328947;0.193507;0.190202;0.215752;0.212162;0.204992</t>
  </si>
  <si>
    <t>1.108396;0.851454;1.194466;2.616470;0.690567;2.667262;0.992503</t>
  </si>
  <si>
    <t>1.782548;3.136037;2.306966;2.670812;1.063337;3.080031;1.402010</t>
  </si>
  <si>
    <t>Sun May 26 22:09:08 2019</t>
  </si>
  <si>
    <t>118.99999921287832194139;127.00000000000000000000;121.99999930630795574871;123.99999999999998578915;118.99999844624491629475;125.99999613281261190423;119.99999999999997157829</t>
  </si>
  <si>
    <t>108.00000000000000000000;105.00000000000000000000;106.00000000000000000000;107.00000000000000000000;106.00000000000000000000;102.00000000000000000000;107.00000000000000000000</t>
  </si>
  <si>
    <t>2622161;2153988;2608573;2692837;2300993;2010040;2332523</t>
  </si>
  <si>
    <t>5434;4493;5353;5144;4602;4491;4453</t>
  </si>
  <si>
    <t>59;69;63;61;68;66;61</t>
  </si>
  <si>
    <t>38.805302;39.822029;41.004359;38.676679;40.630733;40.169782;39.879004</t>
  </si>
  <si>
    <t>74.744326;73.967060;77.451857;72.566956;74.499106;72.435092;75.139470</t>
  </si>
  <si>
    <t>139.190052;119.914832;159.340596;133.754887;130.513763;124.067971;137.095604</t>
  </si>
  <si>
    <t>3406.437065;3296.029709;2997.026997;2543.399479;3528.231422;3426.361688;2805.065605</t>
  </si>
  <si>
    <t>3600.031490;3600.006639;3600.034594;3600.007309;3600.006319;3600.005774;3600.008961</t>
  </si>
  <si>
    <t>Tue May 28 09:10:12 2019</t>
  </si>
  <si>
    <t>58.00000000000000000000;58.00000000000000000000;58.00000000000000000000;58.00000000000000000000;58.00000000000000000000;58.00000000000000000000;58.00000000000000000000</t>
  </si>
  <si>
    <t>5729;6694;5622;6219;6230;6449;7209</t>
  </si>
  <si>
    <t>3;4;3;3;3;5;3</t>
  </si>
  <si>
    <t>56.750000;56.500000;56.750000;56.500000;56.750000;56.750000;56.625000</t>
  </si>
  <si>
    <t>56.750000;56.750000;56.750000;56.750000;56.750000;57.000000;56.750000</t>
  </si>
  <si>
    <t>1.260023;1.216640;1.077331;1.199649;1.150144;1.300380;1.275833</t>
  </si>
  <si>
    <t>1.405683;1.309723;1.209693;1.309241;1.292591;1.414131;1.462942</t>
  </si>
  <si>
    <t>Sun May 26 22:10:28 2019</t>
  </si>
  <si>
    <t>16861.99999999999636202119;16862.00000000000000000000;16862.00000000000000000000;16862.00000000000000000000;16862.00000000000000000000;16862.00000000000000000000;16862.00000000000000000000</t>
  </si>
  <si>
    <t>2265;2950;2839;3035;3076;3259;3172</t>
  </si>
  <si>
    <t>426;730;734;848;577;759;733</t>
  </si>
  <si>
    <t>16310.666667;16310.666667;16310.666667;16310.666667;16310.666667;16310.666667;16310.666667</t>
  </si>
  <si>
    <t>0.445338;0.408291;0.413445;0.386097;0.389044;0.407679;0.380895</t>
  </si>
  <si>
    <t>4.220690;5.129201;5.295645;5.676707;5.637500;5.281988;6.433537</t>
  </si>
  <si>
    <t>4.355410;5.321111;5.582232;5.951900;5.804102;5.846756;6.621571</t>
  </si>
  <si>
    <t>Sun May 26 22:13:25 2019</t>
  </si>
  <si>
    <t>-31793.00000000000000000000;-31765.00000000000000000000;-31793.00000000000000000000;-31813.00000000000000000000;-31813.00000000000000000000;-31793.00000000000000000000;-31793.00000000000000000000</t>
  </si>
  <si>
    <t>-38777.00000000000000000000;-38698.00000000000000000000;-38777.00000000000000000000;-38534.00000000000000000000;-38534.00000000000000000000;-38534.00000000000000000000;-38647.00000000000000000000</t>
  </si>
  <si>
    <t>2024076;2195298;2020192;2389043;2395153;2420549;2139437</t>
  </si>
  <si>
    <t>2841;3217;2839;3237;3239;3138;2913</t>
  </si>
  <si>
    <t>-46921.507840;-46921.507840;-46921.507840;-46921.507840;-46921.507840;-46921.507840;-46921.507840</t>
  </si>
  <si>
    <t>104.557876;103.800594;102.610008;98.277845;87.889043;88.654052;89.543946</t>
  </si>
  <si>
    <t>3533.286156;3540.280738;3544.905119;3012.530207;2993.820736;2963.572060;3285.365878</t>
  </si>
  <si>
    <t>3600.003207;3600.002225;3600.004554;3600.001984;3600.003780;3600.011703;3600.003614</t>
  </si>
  <si>
    <t>Mon May 27 19:09:57 2019</t>
  </si>
  <si>
    <t>15077.99999999990359356161;15078.00000000000000000000;15078.00000000000000000000;15078.00000000000363797881;15078.00000000000000000000;15077.99999999998908606358;15078.00000000000363797881</t>
  </si>
  <si>
    <t>15077.99999999990359356161;15078.00000000000000000000;15078.00000000000000000000;15078.00000000000000000000;15078.00000000000000000000;15077.99999999998908606358;15078.00000000000363797881</t>
  </si>
  <si>
    <t>15199;4134;4118;4512;14527;4244;3912</t>
  </si>
  <si>
    <t>522;1;1;1;535;1;1</t>
  </si>
  <si>
    <t>33;26;31;39;20;33;31</t>
  </si>
  <si>
    <t>10578.876678;10565.316771;10565.316771;10565.317495;10565.317495;10565.316771;10565.316771</t>
  </si>
  <si>
    <t>14993.001287;15070.879643;15074.197511;15051.074568;14381.682092;15059.433397;14956.138975</t>
  </si>
  <si>
    <t>0.381905;0.241092;0.261051;0.304087;0.261206;0.270588;0.261864</t>
  </si>
  <si>
    <t>1.650333;0.243047;0.262275;0.305815;1.598714;0.272155;0.264067</t>
  </si>
  <si>
    <t>1.650881;0.243607;0.262777;0.306415;1.599451;0.272655;0.264610</t>
  </si>
  <si>
    <t>Sun May 26 22:08:26 2019</t>
  </si>
  <si>
    <t>0.320311;0.318102;0.320610;0.317323;0.319893;0.314609;0.315029</t>
  </si>
  <si>
    <t>15.451572;6.577634;19.755306;29.855730;20.935966;13.703470;14.425931</t>
  </si>
  <si>
    <t>19.377266;13.335311;21.691347;31.312100;22.796323;17.601327;15.429469</t>
  </si>
  <si>
    <t>Mon May 27 03:09:41 2019</t>
  </si>
  <si>
    <t>0.312745;0.310109;0.310045;0.310396;0.308797;0.309415;0.309966</t>
  </si>
  <si>
    <t>5.186496;5.039932;5.058433;5.128792;5.053664;5.085796;5.091548</t>
  </si>
  <si>
    <t>5.357503;5.204205;5.237706;5.293995;5.217786;5.270532;5.255921</t>
  </si>
  <si>
    <t>Sun May 26 22:18:25 2019</t>
  </si>
  <si>
    <t>2626270.32662396878004074097;2623271.32636896893382072449;2623271.32666896935552358627;2624971.32666896935552358627;2623271.32666896935552358627;2627374.32666896888986229897;2623271.32666896888986229897</t>
  </si>
  <si>
    <t>2619744.92585783638060092926;2622336.63257052004337310791;2621738.13285422278568148613;2621254.19285112340003252029;2622706.74323114566504955292;2620494.99694407824426889420;2622095.98384169768542051315</t>
  </si>
  <si>
    <t>11780704;12002638;10319230;8061814;11717620;8770472;11702254</t>
  </si>
  <si>
    <t>7528;7417;6135;7858;9035;8873;8406</t>
  </si>
  <si>
    <t>40;37;29;47;28;41;33</t>
  </si>
  <si>
    <t>2607900.577592;2606847.226139;2607658.811530;2608313.716025;2607620.227101;2608186.210744;2608186.211494</t>
  </si>
  <si>
    <t>2613725.639591;2613302.293740;2613491.129864;2613666.045306;2613150.657362;2613174.564809;2613596.146465</t>
  </si>
  <si>
    <t>45.740655;39.181893;37.855285;51.500709;41.664101;53.435247;42.276117</t>
  </si>
  <si>
    <t>2661.957887;3287.332055;1334.397404;3384.863825;3332.143603;2577.916558;2481.801210</t>
  </si>
  <si>
    <t>3600.001354;3600.001387;3600.001505;3600.001513;3600.001448;3600.001375;3600.001658</t>
  </si>
  <si>
    <t>Mon May 27 05:09:09 2019</t>
  </si>
  <si>
    <t>10000000000000000159028911097599180468360808563945281389781327557747838772170381060813469985856815104.00000000000000000000;49323.99996249999821884558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49324.00000000000000000000;10000000000000000159028911097599180468360808563945281389781327557747838772170381060813469985856815104.00000000000000000000</t>
  </si>
  <si>
    <t>49324.00000000000000000000;49323.99996249999821884558;49324.00000000000000000000;49324.00000000000000000000;49324.00000000000000000000;49324.00000000000000000000;49324.00000000000000000000</t>
  </si>
  <si>
    <t>10935;9833;9449;7350;8335;8434;8938</t>
  </si>
  <si>
    <t>3;6;4;3;4;3;3</t>
  </si>
  <si>
    <t>48648.500000;49224.000000;48623.500000;49149.000000;48673.500000;49084.000000;48836.000000</t>
  </si>
  <si>
    <t>49174.000000;49323.999962;49249.000000;49149.000000;49174.000000;49209.000000;49324.000000</t>
  </si>
  <si>
    <t>0.773207;0.807248;0.754737;0.650464;0.704420;0.721987;0.674133</t>
  </si>
  <si>
    <t>0.000000;0.810086;0.000000;0.000000;0.000000;0.751463;0.000000</t>
  </si>
  <si>
    <t>0.796026;0.810570;0.813633;0.655945;0.753175;0.752005;0.674623</t>
  </si>
  <si>
    <t>Sun May 26 22:08:33 2019</t>
  </si>
  <si>
    <t>125055.00000000008731149137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142275.00000000000000000000;10000000000000000159028911097599180468360808563945281389781327557747838772170381060813469985856815104.00000000000000000000;180285.00000000000000000000</t>
  </si>
  <si>
    <t>125055.00000000008731149137;125055.00000000000000000000;125055.00000000000000000000;125055.00000000004365574569;125055.00000000000000000000;125055.00000000001455191523;125055.00000000002910383046</t>
  </si>
  <si>
    <t>15549;8738;19217;28096;14915;7516;26175</t>
  </si>
  <si>
    <t>642;1;523;520;518;1;688</t>
  </si>
  <si>
    <t>10;12;6;6;6;8;8</t>
  </si>
  <si>
    <t>107751.000000;107751.000000;107751.000000;107751.000000;107751.000000;124955.000000;107751.000000</t>
  </si>
  <si>
    <t>125005.000000;125033.125000;107751.000000;107751.000000;107751.000000;125034.347826;107751.000000</t>
  </si>
  <si>
    <t>3.497220;2.725818;1.774773;1.786097;1.856861;2.315673;2.213072</t>
  </si>
  <si>
    <t>6.247545;0.000000;0.000000;0.000000;3.122729;0.000000;4.595737</t>
  </si>
  <si>
    <t>6.259606;2.726485;6.938614;6.277249;5.361344;2.316445;8.190186</t>
  </si>
  <si>
    <t>Sun May 26 22:11:31 2019</t>
  </si>
  <si>
    <t>0.023307;0.020612;0.019105;0.015283;0.018017;0.019812;0.020742</t>
  </si>
  <si>
    <t>8.278343;9.288488;28.928967;3.500474;1.161958;6.542259;0.962773</t>
  </si>
  <si>
    <t>28.705008;27.426494;42.908137;26.213762;27.653376;28.359503;23.401342</t>
  </si>
  <si>
    <t>Mon May 27 10:42:07 2019</t>
  </si>
  <si>
    <t>1527.00000000000000000000;1483.00000000000000000000;1486.00000000000000000000;1497.00000000000000000000;1516.00000000000000000000;1503.00000000000000000000;1497.00000000000000000000</t>
  </si>
  <si>
    <t>1442.00000000000022737368;1445.00000000000000000000;1446.00000000000000000000;1447.00000000000000000000;1446.00000000000000000000;1445.00000000000000000000;1459.00000000000000000000</t>
  </si>
  <si>
    <t>1640540;2264351;1901409;1749555;1679899;2073852;991536</t>
  </si>
  <si>
    <t>42116;76302;73779;60796;78427;65216;10899</t>
  </si>
  <si>
    <t>42;50;63;63;57;45;35</t>
  </si>
  <si>
    <t>1427.297224;1427.283482;1427.283482;1427.283482;1427.271321;1427.283482;1427.279333</t>
  </si>
  <si>
    <t>1442.000000;1443.000000;1446.000000;1446.000000;1446.000000;1444.000000;1438.000000</t>
  </si>
  <si>
    <t>28.649122;29.618969;47.783885;33.192695;32.609024;28.834913;17.750121</t>
  </si>
  <si>
    <t>3216.328848;3076.926532;2374.637423;3264.745189;2647.169450;3155.901396;3544.837586</t>
  </si>
  <si>
    <t>3600.005489;3600.010660;3600.006900;3600.007853;3600.057794;3600.009313;3600.129936</t>
  </si>
  <si>
    <t>Tue May 28 09:10:03 2019</t>
  </si>
  <si>
    <t>1750.00000000000000000000;1750.00000000000000000000;1751.00000000000000000000;1753.00000000000000000000;1752.00000000000000000000;1749.00000000000000000000;1749.00000000000000000000</t>
  </si>
  <si>
    <t>1739.00000000000000000000;1739.00000000000000000000;1738.00000000000000000000;1738.00000000000000000000;1737.00000000000000000000;1738.00000000000000000000;1738.00000000000000000000</t>
  </si>
  <si>
    <t>3739180;2616104;2860054;2024168;3205419;3960733;2699599</t>
  </si>
  <si>
    <t>36675;69962;61510;71859;90554;81502;67029</t>
  </si>
  <si>
    <t>35;31;38;27;35;41;29</t>
  </si>
  <si>
    <t>1721.791082;1721.635590;1721.582347;1723.157193;1721.635590;1721.582347;1722.395976</t>
  </si>
  <si>
    <t>1733.000000;1731.000000;1731.000000;1731.000000;1733.000000;1732.000000;1730.000000</t>
  </si>
  <si>
    <t>20.277708;17.214237;19.264665;15.143216;20.121173;19.442655;15.698984</t>
  </si>
  <si>
    <t>3153.371579;3170.543452;2086.878091;890.986803;3386.048021;2672.037959;3142.857992</t>
  </si>
  <si>
    <t>3600.011292;3600.006347;3600.002551;3600.007274;3600.003642;3600.003675;3600.011320</t>
  </si>
  <si>
    <t>Tue May 28 16:10:06 2019</t>
  </si>
  <si>
    <t>340.00000000000000000000;339.99999961988328323059;340.00000000000250111043;340.00000000000568434189;340.00000000002336264515;339.99999913963631570368;353.99999999999982946974</t>
  </si>
  <si>
    <t>340.00000000000000000000;339.99999961988328323059;340.00000000000250111043;340.00000000000000000000;340.00000000002336264515;339.99999913963631570368;340.00000000000000000000</t>
  </si>
  <si>
    <t>77339;112889;75814;81912;63497;61281;93754</t>
  </si>
  <si>
    <t>7;9;7;9;7;7;9</t>
  </si>
  <si>
    <t>14;12;12;12;11;11;11</t>
  </si>
  <si>
    <t>332.566228;333.093162;333.167678;332.566228;332.566260;332.566228;332.566228</t>
  </si>
  <si>
    <t>333.284459;333.461965;333.560615;333.365578;333.295563;333.370707;333.281684</t>
  </si>
  <si>
    <t>14.156247;24.329634;17.263244;14.440832;14.558426;14.233223;16.771958</t>
  </si>
  <si>
    <t>21.809634;34.801351;24.220684;26.414926;19.074705;17.789858;30.923731</t>
  </si>
  <si>
    <t>26.167711;36.796053;26.679287;26.415504;21.487589;20.805192;30.924180</t>
  </si>
  <si>
    <t>Mon May 27 10:29:21 2019</t>
  </si>
  <si>
    <t>17568.00000000000000000000;17568.00000000000000000000;17896.00000000000000000000;17569.00000000000000000000;17573.00000000000000000000;17573.00000000000000000000;17895.00000000000000000000</t>
  </si>
  <si>
    <t>17566.00000000000000000000;17566.00000000000000000000;17566.00000000000000000000;17566.00000000000000000000;17566.00000000000000000000;17566.00000000000000000000;17566.00000000000000000000</t>
  </si>
  <si>
    <t>10848327;16099672;1334080;4113814;1817347;1056721;1220533</t>
  </si>
  <si>
    <t>81656;109428;14755;54067;29784;12254;10207</t>
  </si>
  <si>
    <t>13;19;13;17;11;21;14</t>
  </si>
  <si>
    <t>17562.466657;17562.401754;17562.505303;17562.503643;17562.455767;17562.484286;17562.553945</t>
  </si>
  <si>
    <t>17563.569697;17563.614625;17563.638095;17563.641667;17563.400000;17563.695652;17563.571837</t>
  </si>
  <si>
    <t>1.709309;2.085593;1.347804;1.858595;1.430076;2.097592;1.514890</t>
  </si>
  <si>
    <t>255.880442;870.344969;160.328510;370.165350;209.524485;65.653428;119.106766</t>
  </si>
  <si>
    <t>908.223209;1644.143215;198.426464;396.570702;220.403632;133.515557;148.781020</t>
  </si>
  <si>
    <t>Mon May 27 17:53:03 2019</t>
  </si>
  <si>
    <t>155342.00000000000000000000;168145.00000000000000000000;155342.00000000000000000000;174556.00000000000000000000;246610.00000000000000000000;180959.00000000000000000000;164946.00000000000000000000</t>
  </si>
  <si>
    <t>155327.00000000005820766091;155328.00000000000000000000;155327.00000000264844857156;155328.00000000000000000000;155328.00000000000000000000;155328.00000000000000000000;155328.00000000000000000000</t>
  </si>
  <si>
    <t>6259878;3410566;3680559;3904728;2934389;3435533;2700805</t>
  </si>
  <si>
    <t>30204;17888;14274;10282;10327;10223;10304</t>
  </si>
  <si>
    <t>13;12;13;13;14;13;12</t>
  </si>
  <si>
    <t>155319.053023;155319.193642;155319.101243;155319.148129;155319.539506;155319.174911;155318.923530</t>
  </si>
  <si>
    <t>155321.818333;155321.905019;155321.576867;155321.581950;155322.435237;155322.309140;155321.320606</t>
  </si>
  <si>
    <t>12.594991;10.060883;7.981419;8.206540;7.990764;8.369696;8.303294</t>
  </si>
  <si>
    <t>1910.551585;1671.857589;1326.540970;365.945047;236.143290;170.406721;196.357708</t>
  </si>
  <si>
    <t>1910.561684;1719.570131;1326.547331;889.778910;1198.796564;757.489810;900.833775</t>
  </si>
  <si>
    <t>Mon May 27 11:10:59 2019</t>
  </si>
  <si>
    <t>-70.56996429999985309678;-70.56996429999999520533;-70.56996430000009468131;-70.56996429999999520533;-70.56996430000000941618;-70.56996429999999520533;-70.56996429999999520533</t>
  </si>
  <si>
    <t>-70.56996429999985309678;-70.57245276425921076680;-70.56996430000009468131;-70.57490662435901640492;-70.56996430000000941618;-70.57683747500001913977;-70.57308309520774969315</t>
  </si>
  <si>
    <t>330486;345663;736439;322083;675705;403895;328575</t>
  </si>
  <si>
    <t>25;65;189;100;112;107;29</t>
  </si>
  <si>
    <t>28;26;28;24;27;28;29</t>
  </si>
  <si>
    <t>-84.616810;-80.304947;-81.123786;-84.374427;-84.060153;-79.557521;-84.710548</t>
  </si>
  <si>
    <t>-72.327041;-70.865496;-75.776010;-70.740840;-74.634083;-72.353857;-72.373849</t>
  </si>
  <si>
    <t>473.516650;444.437945;358.965693;477.590298;456.447020;436.875470;427.026595</t>
  </si>
  <si>
    <t>542.523909;614.114883;1316.776483;707.046900;1015.732791;739.078505;551.489011</t>
  </si>
  <si>
    <t>633.665616;624.389968;1319.504133;707.054613;1416.593816;779.155282;568.285559</t>
  </si>
  <si>
    <t>Tue May 28 07:17:33 2019</t>
  </si>
  <si>
    <t>-203.90299293756137899436;-204.09293107378653076012;-204.34471679591038650869;-204.43488835744585685461;-204.44937708689838018472;-204.43694225010528953135;-204.47255523210287719849</t>
  </si>
  <si>
    <t>879573;884949;941883;983484;1015855;950114;986585</t>
  </si>
  <si>
    <t>22;14;17;21;20;22;27</t>
  </si>
  <si>
    <t>23;18;20;23;22;28;18</t>
  </si>
  <si>
    <t>-206.032465;-206.082369;-206.084591;-206.060136;-206.042723;-205.885305;-205.885305</t>
  </si>
  <si>
    <t>-204.581033;-204.596500;-204.594081;-204.580307;-204.594676;-204.579935;-204.617369</t>
  </si>
  <si>
    <t>1817.224127;1623.947975;1696.469248;1685.700781;1645.298941;1710.077649;1523.951408</t>
  </si>
  <si>
    <t>3600.006501;3600.008259;3600.001043;3600.003287;3600.002276;3600.004048;3600.004858</t>
  </si>
  <si>
    <t>Mon May 27 15:06:00 2019</t>
  </si>
  <si>
    <t>274809;159277;565810;228124;208098;249203;147177</t>
  </si>
  <si>
    <t>2450;1589;5154;2258;2025;2305;1618</t>
  </si>
  <si>
    <t>3;3;4;3;4;4;4</t>
  </si>
  <si>
    <t>4.560091;4.318445;4.540856;4.347477;7.331071;5.504634;4.617003</t>
  </si>
  <si>
    <t>121.765203;26.203529;211.155750;90.066617;89.993271;112.095951;11.976729</t>
  </si>
  <si>
    <t>133.771397;70.758016;218.382432;105.782333;102.473124;121.073554;60.407546</t>
  </si>
  <si>
    <t>Mon May 27 12:56:59 2019</t>
  </si>
  <si>
    <t>3700.51786111991759753437;3711.63324233486719094799;3680.37451068392192610190;3683.85366925999642262468;3679.60701467935405162279;3670.52013452009987304336;3679.56697682293361140182</t>
  </si>
  <si>
    <t>42360599;28806824;40765265;40704123;39908381;38075116;59108851</t>
  </si>
  <si>
    <t>1011726;644356;960548;951475;913513;848720;1057987</t>
  </si>
  <si>
    <t>0.440292;0.435634;0.432713;0.433640;0.430532;0.425211;0.428832</t>
  </si>
  <si>
    <t>3586.838814;1664.965063;658.679436;3358.716699;3531.378964;3498.711066;1500.417751</t>
  </si>
  <si>
    <t>3600.000348;1991.896301;3600.000240;3600.000293;3600.000281;3600.000204;3600.000286</t>
  </si>
  <si>
    <t>Wed May 29 10:49:44 2019</t>
  </si>
  <si>
    <t>165395.27529518867959268391;165395.27529518867959268391;165395.27529518867959268391;165395.27529518870869651437;165395.27529518867959268391;165395.27529518870869651437;165395.27529518867959268391</t>
  </si>
  <si>
    <t>165379.48714111943263560534;165380.51826017329585738480;100.00000000003819877747;131292.52248292474541813135;165380.62233780793030746281;165380.56166137848049402237;165379.95252596359932795167</t>
  </si>
  <si>
    <t>2961030;2401676;6093810;4247808;1614802;1118292;1444413</t>
  </si>
  <si>
    <t>238103;135805;202626;206131;85428;51655;117911</t>
  </si>
  <si>
    <t>11;11;11;14;9;11;12</t>
  </si>
  <si>
    <t>100.000000;100.000000;100.000000;100.000000;100.000000;100.000000;100.000000</t>
  </si>
  <si>
    <t>2.241877;3.465908;3.719438;4.338115;2.398303;3.895817;3.193667</t>
  </si>
  <si>
    <t>480.629720;1519.192835;3051.447591;3567.849035;1012.362591;714.465708;293.609592</t>
  </si>
  <si>
    <t>1975.491025;1555.920356;3600.024248;3600.004564;1084.404294;986.728010;1298.487824</t>
  </si>
  <si>
    <t>Tue May 28 08:00:41 2019</t>
  </si>
  <si>
    <t>-36800603.23316174745559692383;-36800603.23316174000501632690;-36800603.23316173255443572998;-36800603.23316173255443572998;-36800603.23316173255443572998;-36800603.23316171765327453613;-36800603.23316173255443572998</t>
  </si>
  <si>
    <t>-36804282.81210080534219741821;-36804283.29334598779678344727;-36804282.70258762687444686890;-36804281.95122469216585159302;-36804282.63185917586088180542;-36804282.64457543194293975830;-36804282.88402034342288970947</t>
  </si>
  <si>
    <t>20383542;16324821;31298250;24977221;17826739;22006621;23696116</t>
  </si>
  <si>
    <t>687426;630374;1138373;895610;694407;841795;948355</t>
  </si>
  <si>
    <t>55;55;55;55;55;55;55</t>
  </si>
  <si>
    <t>-37727663.538067;-37727663.538067;-37727663.538067;-37727663.538067;-37727663.538067;-37727663.538067;-37727663.538067</t>
  </si>
  <si>
    <t>-37576029.544107;-37576029.544107;-37576029.544107;-37576029.544107;-37576029.544107;-37576029.544107;-37576029.544107</t>
  </si>
  <si>
    <t>5.495194;5.444228;5.425303;5.399229;5.051813;5.119133;5.097518</t>
  </si>
  <si>
    <t>1259.338420;1079.015955;2060.656381;1527.453170;1130.381348;1451.879255;1546.908809</t>
  </si>
  <si>
    <t>1325.078311;1123.175663;2123.112899;1621.137836;1149.207247;1492.694787;1595.884343</t>
  </si>
  <si>
    <t>Wed May 29 19:34:09 2019</t>
  </si>
  <si>
    <t>423.00000000000000000000;423.00000000000000000000;423.00000000000000000000;423.00000000000000000000;423.00000000000000000000;423.00000000000000000000;423.00000000000000000000</t>
  </si>
  <si>
    <t>125990;116149;139586;119723;104514;134201;145599</t>
  </si>
  <si>
    <t>1174;1067;1083;1139;964;1257;1166</t>
  </si>
  <si>
    <t>10;10;10;10;10;14;10</t>
  </si>
  <si>
    <t>361.271101;361.271101;361.271101;361.271101;361.271101;361.271101;361.271101</t>
  </si>
  <si>
    <t>362.261546;362.261546;362.261546;362.261546;362.261546;362.937833;362.261546</t>
  </si>
  <si>
    <t>1.312974;1.313956;1.307986;1.292993;1.281080;1.337857;1.288996</t>
  </si>
  <si>
    <t>14.380343;13.195319;17.395038;13.626172;11.651233;20.105335;13.091090</t>
  </si>
  <si>
    <t>20.642495;19.800959;18.647644;19.758792;17.146508;21.782497;19.679867</t>
  </si>
  <si>
    <t>Mon May 27 03:16:25 2019</t>
  </si>
  <si>
    <t>4745.99999999999545252649;4834.00000000000181898940;4714.00000000000000000000;4726.00000000000000000000;4734.00000000000000000000;4780.00000000000000000000;4726.00000000000000000000</t>
  </si>
  <si>
    <t>3919.04917534450305538485;3911.80312874527862732066;3920.34849812091715648421;3922.09057883492641849443;3917.28780615939012932358;3906.69205833959631490870;3897.80036759570702997735</t>
  </si>
  <si>
    <t>5800006;6159852;6129150;6091212;6016656;5913227;5421683</t>
  </si>
  <si>
    <t>8570;10025;9922;10202;9567;9224;7910</t>
  </si>
  <si>
    <t>17;14;12;10;14;13;12</t>
  </si>
  <si>
    <t>3284.709465;3284.709465;3284.544134;3284.709465;3284.565887;3284.605773;3284.666367</t>
  </si>
  <si>
    <t>3287.559722;3286.477864;3286.489101;3286.405862;3287.084645;3286.413425;3287.415626</t>
  </si>
  <si>
    <t>14.922214;14.022165;13.393466;14.014892;14.751053;14.182937;14.720958</t>
  </si>
  <si>
    <t>1897.616116;1826.063790;2420.518171;2419.354458;2698.649966;1908.787707;2374.421547</t>
  </si>
  <si>
    <t>3600.006154;3600.005255;3600.002070;3600.019524;3600.001662;3600.002560;3600.002703</t>
  </si>
  <si>
    <t>Tue May 28 02:09:55 2019</t>
  </si>
  <si>
    <t>-6020203.00000000000000000000;-6020203.00000000000000000000;-6020303.00000000000000000000;-6020303.00000000000000000000;-6020203.00000000000000000000;-6020203.00000000000000000000;-6020203.00000000000000000000</t>
  </si>
  <si>
    <t>-6020303.00000000000000000000;-6020403.00000000000000000000;-6020303.00000000000000000000;-6020303.00000000000000000000;-6020303.00000000000000000000;-6020303.00000000000000000000;-6020203.00000000000000000000</t>
  </si>
  <si>
    <t>2082111;2602817;6463945;3468074;2089380;2616210;1938566</t>
  </si>
  <si>
    <t>24658;46507;133666;64929;31622;37066;22191</t>
  </si>
  <si>
    <t>8;8;11;8;8;8;8</t>
  </si>
  <si>
    <t>-11070503.000000;-11070503.000000;-11070503.000000;-11070503.000000;-11070503.000000;-11070503.000000;-11070503.000000</t>
  </si>
  <si>
    <t>-11070503.000000;-11070500.140770;-11070486.133193;-11070498.445564;-11070497.704484;-11070499.511734;-11070503.000000</t>
  </si>
  <si>
    <t>0.411175;0.402725;0.530020;0.453423;0.425675;0.454206;0.507285</t>
  </si>
  <si>
    <t>77.130566;216.528748;265.227421;269.002357;158.900311;134.958164;18.600319</t>
  </si>
  <si>
    <t>169.479134;228.846737;475.166073;283.087707;193.022165;241.928059;157.533044</t>
  </si>
  <si>
    <t>Mon May 27 07:45:36 2019</t>
  </si>
  <si>
    <t>-6.67126284745171016510;-6.67384554850109701363;-6.67078471808699102752;-6.67418603786080133489;-6.67418603786080133489;-6.67418603786080044671;-6.67418603786119213339</t>
  </si>
  <si>
    <t>-8.71757777774953623862;-8.73170633663128015201;-8.70117945896018696317;-7.71778570938753460950;-7.70868696783523255078;-6.72268199415377676331;-6.71426189279167395796</t>
  </si>
  <si>
    <t>5381508;5095029;4178243;5301196;5787908;5508367;5685002</t>
  </si>
  <si>
    <t>156471;183392;135608;206021;214971;204834;216892</t>
  </si>
  <si>
    <t>36;38;28;36;56;32;34</t>
  </si>
  <si>
    <t>-11.869309;-11.872505;-11.871074;-11.865096;-11.868772;-11.870113;-11.870100</t>
  </si>
  <si>
    <t>-11.834477;-11.836004;-11.837729;-11.837751;-11.833842;-11.836042;-11.839972</t>
  </si>
  <si>
    <t>4.938583;4.887544;4.173423;4.424656;6.051117;4.661595;4.696465</t>
  </si>
  <si>
    <t>3076.221335;2864.998593;2939.885459;3453.250679;3331.281952;3227.376664;1602.254343</t>
  </si>
  <si>
    <t>3600.006834;3600.014966;3600.006019;3600.008141;3600.001715;3600.005649;3600.002927</t>
  </si>
  <si>
    <t>Tue May 28 09:09:56 2019</t>
  </si>
  <si>
    <t>20476.00000000000000000000;20020.00000000000000000000;20263.00000000000000000000;19646.00000000000000000000;20353.00000000000000000000;20066.00000000000000000000;19823.00000000000000000000</t>
  </si>
  <si>
    <t>16944.00000000000000000000;17061.00000000000000000000;16900.00000000000000000000;17042.00000000000000000000;16815.00000000000000000000;16966.00000000000000000000;16931.00000000000000000000</t>
  </si>
  <si>
    <t>20539161;22828134;24139102;21899427;22249064;18942353;20780091</t>
  </si>
  <si>
    <t>54242;49216;56434;53008;63832;37290;46012</t>
  </si>
  <si>
    <t>38;39;34;35;39;37;37</t>
  </si>
  <si>
    <t>10825.927237;10823.992276;10825.927237;10824.875767;10825.036967;10761.354564;10823.992276</t>
  </si>
  <si>
    <t>13844.026513;13864.201530;13827.317954;13847.180562;13854.249162;13836.457000;13813.311592</t>
  </si>
  <si>
    <t>2.537960;2.733882;2.379965;2.414322;2.538235;2.294843;2.250116</t>
  </si>
  <si>
    <t>656.593293;2683.777003;1592.571399;153.983387;3073.184652;918.405258;152.241228</t>
  </si>
  <si>
    <t>3600.000615;3600.000466;3600.000473;3600.000516;3600.000523;3600.000607;3600.000446</t>
  </si>
  <si>
    <t>Tue May 28 16:09:24 2019</t>
  </si>
  <si>
    <t>20957.00000000000000000000;20957.00000000000000000000;21157.00000000000000000000;20889.00000000000000000000;21746.00000000000000000000;21150.00000000000000000000;21695.00000000000000000000</t>
  </si>
  <si>
    <t>18961.00000000000000000000;18809.00000000000000000000;19043.00000000000000000000;19091.00000000000000000000;18890.00000000000000000000;18886.00000000000000000000;18939.00000000000000000000</t>
  </si>
  <si>
    <t>20898127;18802447;23253934;21810559;22479629;19914250;22875466</t>
  </si>
  <si>
    <t>48200;34499;47996;41332;47297;45884;47384</t>
  </si>
  <si>
    <t>46;43;51;45;44;47;46</t>
  </si>
  <si>
    <t>11776.732502;11776.732502;11776.732502;11776.732502;11776.732502;11776.732502;11776.732502</t>
  </si>
  <si>
    <t>14908.796312;14904.222345;14906.538087;14871.281839;14898.083638;14903.226653;14905.276494</t>
  </si>
  <si>
    <t>2.952091;2.780034;2.955394;2.591513;2.821472;2.869118;2.904672</t>
  </si>
  <si>
    <t>2540.031949;1819.690592;2777.358422;2830.115487;2383.690651;3408.708739;538.980200</t>
  </si>
  <si>
    <t>3600.000521;3600.000605;3600.000571;3600.000673;3600.000511;3600.000503;3600.000525</t>
  </si>
  <si>
    <t>Mon May 27 22:06:01 2019</t>
  </si>
  <si>
    <t>-63.20849207710000428051;-63.20849207709995454252;-63.20849207709999717508;-63.20849207709996875337;-63.20849207709999006966;-63.20849207710001849136;-63.20849207710007533478</t>
  </si>
  <si>
    <t>-63.21359844529290228365;-63.20849207709995454252;-63.21410223829477814661;-63.21467720611882157300;-63.21470967245934957646;-63.21444584835783331300;-63.20849207710007533478</t>
  </si>
  <si>
    <t>1098384;1251383;1325774;1252115;1549082;1231473;1269296</t>
  </si>
  <si>
    <t>32954;33994;35070;37988;42755;33687;34698</t>
  </si>
  <si>
    <t>41;40;41;40;49;40;44</t>
  </si>
  <si>
    <t>-80.220651;-80.220651;-80.220651;-80.220651;-80.220651;-80.220651;-80.220651</t>
  </si>
  <si>
    <t>-76.445400;-76.285402;-76.130224;-76.189383;-76.339489;-76.112634;-76.270885</t>
  </si>
  <si>
    <t>8.235052;7.965302;8.272261;8.204465;8.845041;8.429701;8.594777</t>
  </si>
  <si>
    <t>413.510117;472.240706;440.636632;510.309558;588.462052;574.355516;613.246289</t>
  </si>
  <si>
    <t>570.180453;671.866631;691.922785;711.561590;815.664606;678.859660;633.649149</t>
  </si>
  <si>
    <t>Mon May 27 15:24:53 2019</t>
  </si>
  <si>
    <t>-47.82439786957999672268;-43.33387038345000519257;-46.96273217652999676375;-47.34518505917999675603;-50.58879773150999881182;-48.20757295258000851845;-47.07660857560000522426</t>
  </si>
  <si>
    <t>-63.10309714565131855579;-63.34929867812619619372;-63.02903165041244193390;-62.91240486942713516783;-62.87891433907673643944;-63.53131518317533021900;-63.02725027688460812669</t>
  </si>
  <si>
    <t>3633150;3252951;3553472;3209467;3718871;3520037;3424805</t>
  </si>
  <si>
    <t>45651;60120;46266;45758;42734;43054;43822</t>
  </si>
  <si>
    <t>59;54;57;54;59;55;57</t>
  </si>
  <si>
    <t>-84.913351;-84.897715;-84.907779;-84.894620;-84.913512;-84.907779;-84.907779</t>
  </si>
  <si>
    <t>-72.971215;-72.980108;-72.748958;-72.777829;-72.719018;-72.882645;-73.021468</t>
  </si>
  <si>
    <t>38.418496;36.803148;37.720656;35.950069;39.286390;40.510697;37.855304</t>
  </si>
  <si>
    <t>1859.160718;3430.119743;657.965128;1977.309395;3189.893392;2126.761426;2278.190124</t>
  </si>
  <si>
    <t>3600.032951;3600.014819;3600.006287;3600.027858;3600.008336;3600.066567;3600.007811</t>
  </si>
  <si>
    <t>Mon May 27 05:08:36 2019</t>
  </si>
  <si>
    <t>0.949569;0.700531;0.992225;0.770045;0.742447;0.793158;0.952073</t>
  </si>
  <si>
    <t>17.098737;12.186194;8.209926;11.414039;9.339331;6.423379;7.355227</t>
  </si>
  <si>
    <t>18.226023;13.706094;8.210194;18.999745;9.664808;11.216084;8.649142</t>
  </si>
  <si>
    <t>Sun May 26 22:24:26 2019</t>
  </si>
  <si>
    <t>-0.17175280912255413979;-0.17175003115121206809;-0.17175519010313711199;-0.17177502179939224680;-0.17175161711464881353;-0.17177521900388070808;-0.17175243425644456940</t>
  </si>
  <si>
    <t>-0.17213637853807672862;-0.17208807074855467234;-0.17220496550309380424;-0.17179202734391896268;-0.17216167890717243294;-0.17210496090161106486;-0.17197668254365700014</t>
  </si>
  <si>
    <t>1449360;1623167;2228669;1634675;2037510;1451048;1557652</t>
  </si>
  <si>
    <t>39520;26244;42913;29539;32945;19587;22296</t>
  </si>
  <si>
    <t>9;13;14;13;10;13;10</t>
  </si>
  <si>
    <t>-0.172576;-0.172625;-0.172644;-0.172667;-0.172660;-0.172649;-0.172661</t>
  </si>
  <si>
    <t>-0.172627;-0.172645;-0.172653;-0.172625;-0.172654;-0.172642;-0.172648</t>
  </si>
  <si>
    <t>684.942874;624.748400;697.150042;636.459397;474.642330;895.413603;851.812985</t>
  </si>
  <si>
    <t>2622.355507;2151.778769;2657.549281;2943.791031;1884.039341;3084.958789;2281.258505</t>
  </si>
  <si>
    <t>3600.009950;3600.015107;3600.010060;3294.071095;3600.010625;3600.014367;3600.014597</t>
  </si>
  <si>
    <t>Tue May 28 01:29:27 2019</t>
  </si>
  <si>
    <t>-18.99999999999990052402;-19.00000000000035527137;-19.00000000000000355271;-18.99999999999992184030;-19.00000000000000000000;-18.99999999999999644729;-17.99999999999984723331</t>
  </si>
  <si>
    <t>-18.99999999999990052402;-27.00000000000000000000;-27.99999999999998578915;-23.00000000000000000000;-19.00000000000000000000;-26.00000000000000000000;-22.99999999999997157829</t>
  </si>
  <si>
    <t>2443533;1814856;2009983;2030256;1705902;2124629;1972567</t>
  </si>
  <si>
    <t>1716;1093;1044;1891;3121;533;2708</t>
  </si>
  <si>
    <t>14;16;9;10;11;12;15</t>
  </si>
  <si>
    <t>-29.000000;-29.000000;-29.000000;-29.000000;-29.000000;-29.000000;-29.000000</t>
  </si>
  <si>
    <t>486.056717;615.770589;401.577520;478.051493;563.480061;919.554661;470.985667</t>
  </si>
  <si>
    <t>1323.156717;1475.082885;1611.743921;3215.659784;1203.588827;2550.698918;1691.931457</t>
  </si>
  <si>
    <t>3215.778556;3600.003155;3600.474574;3600.003278;2409.587226;3600.002315;3601.128265</t>
  </si>
  <si>
    <t>Tue May 28 10:00:57 2019</t>
  </si>
  <si>
    <t>-18.99999999999992894573;-18.00000000002059508120;-19.00000000000044764192;-19.00000000000000000000;-19.00000000002236433261;-18.99999999999999644729;-18.99999999999998578915</t>
  </si>
  <si>
    <t>-19.00000000000000000000;-25.00000000000000000000;-25.00000000000000000000;-19.00000000000000000000;-23.00000000000000000000;-25.00000000000000000000;-18.99999999999998578915</t>
  </si>
  <si>
    <t>2327375;2916350;3115986;2637728;3228566;2145959;2234433</t>
  </si>
  <si>
    <t>1845;1023;1572;2809;2122;1095;2243</t>
  </si>
  <si>
    <t>10;12;10;12;13;11;13</t>
  </si>
  <si>
    <t>452.554497;431.632349;513.546234;500.861301;605.574285;339.093387;315.119221</t>
  </si>
  <si>
    <t>1487.217593;3475.755648;2131.774410;1279.405326;2442.103296;983.940836;1215.248882</t>
  </si>
  <si>
    <t>2725.634428;3600.003686;3600.002794;2473.457798;3600.002456;3600.002126;2012.988866</t>
  </si>
  <si>
    <t>Tue May 28 22:25:19 2019</t>
  </si>
  <si>
    <t>10000000000000000159028911097599180468360808563945281389781327557747838772170381060813469985856815104.00000000000000000000;3217.69999999969149939716;3217.69999999972060322762;3217.69999999969149939716;3217.69999999972060322762;3217.69999999966239556670;3217.69999999972060322762</t>
  </si>
  <si>
    <t>3217.69999999966239556670;3217.69999999969149939716;3217.69999999966239556670;3217.69999999969149939716;3217.69999999969149939716;3217.69999999966239556670;3217.69999999969149939716</t>
  </si>
  <si>
    <t>282961;1066614;946492;726059;4544306;337132;1984456</t>
  </si>
  <si>
    <t>1;529;1031;1030;2646;1;2390</t>
  </si>
  <si>
    <t>62;92;70;69;75;64;76</t>
  </si>
  <si>
    <t>2473.766667;2441.150000;2443.650000;2431.150000;2426.150000;2433.816667;2468.816667</t>
  </si>
  <si>
    <t>3216.700000;3202.700000;3212.700000;3207.700000;3212.700000;3212.700000;3215.200000</t>
  </si>
  <si>
    <t>153.886033;236.084502;163.179198;203.901013;205.063995;211.474961;211.087864</t>
  </si>
  <si>
    <t>0.000000;237.028777;163.776707;204.632278;205.315068;212.433420;211.421495</t>
  </si>
  <si>
    <t>154.056395;481.234695;526.780622;554.633372;849.691221;212.454907;693.624583</t>
  </si>
  <si>
    <t>Mon May 27 05:47:31 2019</t>
  </si>
  <si>
    <t>-230.98916228571428632677;-230.98916228571434317018;-230.98916233911106132837;-230.98916228571428632677;-230.98916228571434317018;-230.98916228571431474847;-230.98916233911108975008</t>
  </si>
  <si>
    <t>-231.04739211428548628646;-231.01113590137313735795;-231.00857228196798587305;-231.01225367666691568047;-231.01225375918949112020;-231.02798217142833436810;-231.04739211428534417792</t>
  </si>
  <si>
    <t>27168480;1434382;132983;17425011;37244872;32965950;27721830</t>
  </si>
  <si>
    <t>347242;21550;4741;210352;394540;297091;375014</t>
  </si>
  <si>
    <t>13;15;12;17;16;17;16</t>
  </si>
  <si>
    <t>-231.116964;-231.116964;-231.116964;-231.116964;-231.116964;-231.116964;-231.116964</t>
  </si>
  <si>
    <t>-231.063567;-231.063567;-231.063567;-231.063567;-231.063567;-231.063567;-231.063567</t>
  </si>
  <si>
    <t>0.650547;0.485225;0.467473;0.686453;0.669760;0.752249;0.947722</t>
  </si>
  <si>
    <t>110.331884;52.059544;5.475803;36.455886;97.032614;40.632118;31.265285</t>
  </si>
  <si>
    <t>3600.000399;94.453515;12.307297;1367.575826;3085.678588;3600.001715;3600.000580</t>
  </si>
  <si>
    <t>Mon May 27 03:07:19 2019</t>
  </si>
  <si>
    <t>410.76899215644999685537;410.76370139452490093390;410.76370139452490093390;410.76370139452490093390;410.76370139452490093390;410.76370139452490093390;410.76370139452490093390</t>
  </si>
  <si>
    <t>410.73143982905509119519;410.72957551389231412031;410.72434311326765055128;410.72580492698824627951;410.73648580323134638093;410.72354028166012085421;410.72283675229374466653</t>
  </si>
  <si>
    <t>340736;490722;407378;249330;240168;248596;301585</t>
  </si>
  <si>
    <t>2585;4659;3145;1525;1950;1988;2401</t>
  </si>
  <si>
    <t>16;16;14;14;16;18;21</t>
  </si>
  <si>
    <t>406.346941;406.810510;406.634189;406.648854;406.558817;406.602489;406.669318</t>
  </si>
  <si>
    <t>406.792405;407.307524;407.219227;407.279554;407.102106;407.269487;407.202581</t>
  </si>
  <si>
    <t>1.223238;1.193031;1.255538;1.350673;1.254764;1.312636;1.430057</t>
  </si>
  <si>
    <t>49.947443;10.457419;24.883717;45.268691;48.514610;52.933297;43.963040</t>
  </si>
  <si>
    <t>73.329084;85.089856;81.699187;47.016253;53.687852;55.909745;66.557709</t>
  </si>
  <si>
    <t>Mon May 27 11:33:03 2019</t>
  </si>
  <si>
    <t>424.00000000000000000000;423.00000000000000000000;423.00000000000000000000;423.00000000000000000000;423.00000000000000000000;423.00000000000000000000;423.00000000000000000000</t>
  </si>
  <si>
    <t>420.00000000000000000000;420.00000000000000000000;420.00000000000000000000;420.00000000000000000000;420.00000000000000000000;420.00000000000000000000;420.00000000000000000000</t>
  </si>
  <si>
    <t>12995304;13265449;13316639;13875873;13659446;13742494;12994850</t>
  </si>
  <si>
    <t>55981;52788;53044;57538;50025;54416;52331</t>
  </si>
  <si>
    <t>44;77;50;52;62;58;40</t>
  </si>
  <si>
    <t>409.590684;409.698985;409.798068;409.611468;409.690427;409.718346;409.757320</t>
  </si>
  <si>
    <t>412.890913;413.470000;413.262482;413.231569;413.499914;413.311460;413.014064</t>
  </si>
  <si>
    <t>3.709690;5.852988;3.641595;3.478060;3.835765;4.097168;3.076917</t>
  </si>
  <si>
    <t>371.687974;3028.890103;148.511680;923.323017;1993.203902;92.140869;971.271976</t>
  </si>
  <si>
    <t>3600.001779;3600.000627;3600.000569;3600.000576;3600.000518;3600.000631;3600.000640</t>
  </si>
  <si>
    <t>Tue May 28 23:09:26 2019</t>
  </si>
  <si>
    <t>7762656.69822361133992671967;7753737.17935226578265428543;7754501.19462584517896175385;7761767.28586431965231895447;7763200.85694752447307109833;7758643.92548305355012416840;7760106.52626942936331033707</t>
  </si>
  <si>
    <t>7746353.35215120948851108551;7744984.99667788483202457428;7744980.74631207529455423355;7745366.74379591271281242371;7745659.76771266479045152664;7745260.54748234152793884277;7745071.13699861988425254822</t>
  </si>
  <si>
    <t>2671893;2445589;2629701;3051757;2865846;2580197;2585109</t>
  </si>
  <si>
    <t>4732;4726;6877;7556;6249;5479;5623</t>
  </si>
  <si>
    <t>87;96;94;83;91;80;85</t>
  </si>
  <si>
    <t>7722446.032977;7722465.696073;7722518.539673;7722456.129275;7722649.678033;7722672.058946;7722484.082398</t>
  </si>
  <si>
    <t>7740642.743680;7740364.081512;7739676.420151;7740530.725671;7741124.723932;7739765.224986;7740518.604932</t>
  </si>
  <si>
    <t>93.042231;79.878962;79.893044;66.159478;78.193975;65.672645;67.527712</t>
  </si>
  <si>
    <t>2562.291481;3185.664502;3444.408017;2101.854216;3463.037648;3119.146008;3238.346556</t>
  </si>
  <si>
    <t>3600.041230;3600.005924;3600.004142;3600.003549;3600.003617;3600.004511;3600.003846</t>
  </si>
  <si>
    <t>Tue May 28 23:10:16 2019</t>
  </si>
  <si>
    <t>8129071.80121280532330274582;8129680.56740256305783987045;8130879.07190042082220315933;8130348.50200417451560497284;8129885.54135179147124290466;8130442.38978534098714590073;8130212.27459657844156026840</t>
  </si>
  <si>
    <t>8127720.92216643039137125015;8124787.84706930443644523621;8123645.21802239399403333664;8123752.93737486563622951508;8125501.23740512225776910782;8123669.17668330390006303787;8125637.08419220242649316788</t>
  </si>
  <si>
    <t>3281063;3476185;2964255;2794471;2919864;3507610;3475526</t>
  </si>
  <si>
    <t>9935;9706;6550;6508;8088;5830;9102</t>
  </si>
  <si>
    <t>68;73;72;70;80;89;77</t>
  </si>
  <si>
    <t>8103639.786009;8103638.141149;8103638.740298;8103619.409192;8103636.710406;8103639.786009;8103639.779118</t>
  </si>
  <si>
    <t>8116922.019588;8114649.780920;8115263.923367;8115881.527849;8114196.163363;8114126.184366;8115890.766994</t>
  </si>
  <si>
    <t>40.562327;40.222348;36.163275;34.309668;36.707251;41.331869;45.811003</t>
  </si>
  <si>
    <t>3338.027306;3562.191548;3566.607622;3498.543870;2734.816023;3106.508202;3506.121484</t>
  </si>
  <si>
    <t>3600.003733;3600.004449;3600.019963;3600.005628;3600.004551;3600.004317;3600.006161</t>
  </si>
  <si>
    <t>Mon May 27 05:08:34 2019</t>
  </si>
  <si>
    <t>586813558.44431400299072265625;586813558.44431400299072265625;586813558.44431400299072265625;586813558.44431400299072265625;586813558.44431400299072265625;586813558.44431591033935546875;586813558.44431495666503906250</t>
  </si>
  <si>
    <t>586783282.47228336334228515625;586783280.52722358703613281250;586783282.21294450759887695312;586783282.85199880599975585938;586783280.52722549438476562500;586783863.50465571880340576172;586783280.52722740173339843750</t>
  </si>
  <si>
    <t>146344;146900;145423;146292;144037;142947;148814</t>
  </si>
  <si>
    <t>10212;10212;10212;10212;10212;10212;10212</t>
  </si>
  <si>
    <t>579007331.426947;579007331.426945;579007331.426943;579007331.426939;579007331.426944;579007331.426941;579007331.426941</t>
  </si>
  <si>
    <t>580122766.539000;580122766.538996;580122766.538995;580122766.538991;580122766.538995;580122766.538992;580122766.538992</t>
  </si>
  <si>
    <t>8.028026;7.511581;7.512799;6.978347;6.944582;7.052120;7.595684</t>
  </si>
  <si>
    <t>320.850377;317.795480;311.133618;290.483375;307.578940;311.167046;340.811862</t>
  </si>
  <si>
    <t>324.071746;321.061528;314.339786;293.347079;310.899215;314.320126;344.111253</t>
  </si>
  <si>
    <t>Tue May 28 00:06:49 2019</t>
  </si>
  <si>
    <t>-15.00000000000000000000;-16.00000000000000000000;-15.00000000000000000000;-16.00000000000000000000;-16.00000000000000710543;-16.00000000000003552714;-16.00000000000000000000</t>
  </si>
  <si>
    <t>-18.00000000000000000000;-18.00000000000000000000;-18.00000000000000000000;-18.00000000000000000000;-18.00000000000000000000;-18.00000000000000000000;-18.00000000000000000000</t>
  </si>
  <si>
    <t>16330603;15326586;16013135;14458077;14061022;12031347;12521462</t>
  </si>
  <si>
    <t>122916;94686;114973;82337;108207;71996;81574</t>
  </si>
  <si>
    <t>-25.275057;-25.275057;-25.275057;-25.275057;-25.275057;-25.275057;-25.275057</t>
  </si>
  <si>
    <t>-21.326969;-21.328413;-21.329922;-21.328413;-21.336293;-21.336668;-21.328413</t>
  </si>
  <si>
    <t>15.345905;15.300906;15.415450;15.759977;16.696555;17.623575;19.327121</t>
  </si>
  <si>
    <t>25.750368;1382.690246;444.243601;1082.857623;3484.471327;2104.550926;1725.275575</t>
  </si>
  <si>
    <t>3600.000524;3600.000965;3600.002339;3600.000844;3600.000760;3600.000997;3600.002112</t>
  </si>
  <si>
    <t>Tue May 28 05:06:11 2019</t>
  </si>
  <si>
    <t>69.00000000000000000000;69.00000000000000000000;69.00000000000000000000;69.00000000000000000000;69.00000000000000000000;69.00000000000000000000;69.00000000000000000000</t>
  </si>
  <si>
    <t>423;466;456;471;474;445;409</t>
  </si>
  <si>
    <t>6;8;11;7;8;6;6</t>
  </si>
  <si>
    <t>63.068677;62.074720;62.116173;61.143740;62.479477;61.143740;63.068677</t>
  </si>
  <si>
    <t>67.904953;67.899567;68.000000;66.471444;67.899567;66.471444;67.897138</t>
  </si>
  <si>
    <t>0.012977;0.016193;0.016519;0.013173;0.014855;0.012182;0.011678</t>
  </si>
  <si>
    <t>0.013405;0.016572;0.016909;0.013857;0.015322;0.012943;0.012143</t>
  </si>
  <si>
    <t>660705645.75999987125396728516;660705645.76000010967254638672;660705645.75993978977203369141;660705645.75999987125396728516;660705645.75999987125396728516;660705645.76000010967254638672;660705645.75999999046325683594</t>
  </si>
  <si>
    <t>660639578.34525215625762939453;660639596.00079798698425292969;660639577.36572110652923583984;660639604.84736192226409912109;660639599.42048609256744384766;660639601.38031530380249023438;660639667.59756600856781005859</t>
  </si>
  <si>
    <t>14789346;9370643;16090368;6376690;5594466;11058152;8453886</t>
  </si>
  <si>
    <t>150157;95406;170536;69739;51521;116167;86146</t>
  </si>
  <si>
    <t>38;58;51;39;43;33;37</t>
  </si>
  <si>
    <t>653200805.845567;653385395.901420;653220619.371645;653226240.523496;653394224.322413;653346778.351702;653445168.243452</t>
  </si>
  <si>
    <t>656575806.411012;656770542.057875;656877436.591687;656798937.077418;656775638.477665;656424673.236755;656615311.646383</t>
  </si>
  <si>
    <t>6.699598;8.192528;8.053196;6.985912;6.785460;6.000331;6.968204</t>
  </si>
  <si>
    <t>3013.785148;1904.399557;3489.444783;1316.578154;1042.265751;2349.035973;2002.528555</t>
  </si>
  <si>
    <t>3281.680206;2112.458994;3541.200366;1679.640592;1471.304823;2387.788069;2094.191757</t>
  </si>
  <si>
    <t>Mon May 27 02:44:29 2019</t>
  </si>
  <si>
    <t>529740623.20000457763671875000;529740623.19999408721923828125;529740623.20000684261322021484;529740623.19999325275421142578;529740623.20000380277633666992;529740623.20000177621841430664;529764160.48002159595489501953</t>
  </si>
  <si>
    <t>529687657.03100365400314331055;529687724.50769394636154174805;529687661.39763534069061279297;529687679.80496180057525634766;529687676.15695327520370483398;529688201.54388725757598876953;529711435.05757439136505126953</t>
  </si>
  <si>
    <t>1550060;1298329;1832067;1211969;1500382;1024865;1022589</t>
  </si>
  <si>
    <t>22200;23250;32950;18587;21283;16648;15740</t>
  </si>
  <si>
    <t>60;49;32;51;54;59;57</t>
  </si>
  <si>
    <t>524913639.868565;524894404.746771;524886258.230220;524913639.868565;524921583.977315;524913639.868566;524938553.902900</t>
  </si>
  <si>
    <t>527140218.895673;527392277.311321;526921467.530428;527113902.957776;527192881.462172;527155917.089893;527221185.890853</t>
  </si>
  <si>
    <t>8.181054;7.291838;4.825647;10.424376;7.984663;7.512784;8.014909</t>
  </si>
  <si>
    <t>537.092128;659.812221;747.988174;467.450516;536.796913;466.574424;416.751279</t>
  </si>
  <si>
    <t>563.430391;692.985670;785.407970;499.779126;543.082532;467.290695;457.251174</t>
  </si>
  <si>
    <t>Tue May 28 09:28:46 2019</t>
  </si>
  <si>
    <t>113.00000000000000000000;-8.99999999999984368060;-135.00000000000000000000;94.00000000000000000000;-19.00000000000000000000;122.00000000000002842171;-50.00000000000058264504</t>
  </si>
  <si>
    <t>-1526.00000000000000000000;-1550.00000000000000000000;-1550.00000000000000000000;-1510.00000000000000000000;-1551.00000000000000000000;-1550.00000000000000000000;-1494.00000000000000000000</t>
  </si>
  <si>
    <t>205359;171273;164053;216155;213213;203254;250282</t>
  </si>
  <si>
    <t>550;629;601;527;636;595;519</t>
  </si>
  <si>
    <t>120;33;33;153;34;32;201</t>
  </si>
  <si>
    <t>-1608.517815;-1608.517815;-1608.517815;-1608.517815;-1608.517815;-1608.517815;-1608.517815</t>
  </si>
  <si>
    <t>-1530.700334;-1554.652734;-1554.652734;-1513.908641;-1554.682617;-1554.777385;-1496.917085</t>
  </si>
  <si>
    <t>558.033032;255.488008;264.990003;745.235005;268.289346;248.339932;886.347526</t>
  </si>
  <si>
    <t>646.595646;318.429080;337.626708;881.562125;337.641021;327.959543;1015.451396</t>
  </si>
  <si>
    <t>3600.023449;3600.437756;3600.131657;3600.028889;3600.189219;3600.087466;3600.017543</t>
  </si>
  <si>
    <t>Thu Jun  6 11:19:47 2019</t>
  </si>
  <si>
    <t>15.99999999999722355426;16.00000000000000000000;16.00000000000000000000;16.00000000000000710543;15.00000000000015276669;16.00000000000000000000;15.00000000000002309264</t>
  </si>
  <si>
    <t>11.00000000000000000000;10.00000000000000000000;11.00000000000000000000;11.00000000000000000000;11.00000000000000000000;11.00000000000000000000;11.00000000000000000000</t>
  </si>
  <si>
    <t>1331605;1273773;1320639;1303840;1413281;1307947;1480773</t>
  </si>
  <si>
    <t>525;537;531;530;542;557;629</t>
  </si>
  <si>
    <t>7;6;6;6;8;6;6</t>
  </si>
  <si>
    <t>8.848494;8.846220;8.845064;8.857772;8.842357;8.867400;8.854673</t>
  </si>
  <si>
    <t>8.976354;8.936765;8.942277;8.959336;8.936884;8.934091;8.951126</t>
  </si>
  <si>
    <t>173.122232;149.995420;143.733263;174.590104;153.574356;132.830020;126.592618</t>
  </si>
  <si>
    <t>1238.936184;967.373771;1096.107291;1246.911248;2176.909810;855.870549;1501.528991</t>
  </si>
  <si>
    <t>3600.157520;3600.044310;3600.117527;3600.205281;3600.020282;3600.019381;3600.008643</t>
  </si>
  <si>
    <t>Mon May 27 12:31:15 2019</t>
  </si>
  <si>
    <t>16.00000000000161648472;15.99999999998896882403;16.00000000000003197442;16.99999999999999289457;15.99999999997445243594;15.99999999999987210231;17.00000000000002131628</t>
  </si>
  <si>
    <t>776346;897872;971616;939316;945690;830043;809922</t>
  </si>
  <si>
    <t>157;162;202;191;192;199;167</t>
  </si>
  <si>
    <t>6;4;5;6;6;6;6</t>
  </si>
  <si>
    <t>8.791904;8.768256;8.761373;8.774798;8.776288;8.775857;8.773439</t>
  </si>
  <si>
    <t>8.930511;8.768256;8.851326;8.947252;8.970672;8.971873;8.926516</t>
  </si>
  <si>
    <t>353.971987;229.120913;239.605078;329.244298;345.617871;386.604493;329.783032</t>
  </si>
  <si>
    <t>2790.171572;2921.390600;3405.684575;2634.058439;2535.368383;3597.239126;2791.241456</t>
  </si>
  <si>
    <t>3600.019446;3600.043422;3600.023084;3600.022783;3600.019688;3600.023524;3600.018863</t>
  </si>
  <si>
    <t>Thu Jun  6 20:38:06 2019</t>
  </si>
  <si>
    <t>10000000000000000159028911097599180468360808563945281389781327557747838772170381060813469985856815104.00000000000000000000;9.00000000000000000000;7.00000000000000000000;8.00000000000000355271;7.00000000000000000000;7.99999999999999911182;8.00000000000000000000</t>
  </si>
  <si>
    <t>4.00000000000000000000;5.00000000000000000000;5.00000000000000000000;5.00000000000000000000;6.00000000000000000000;5.00000000000000000000;5.00000000000000000000</t>
  </si>
  <si>
    <t>992941;6311201;4009256;9674804;9377469;6933939;6925787</t>
  </si>
  <si>
    <t>1;511;133;572;508;515;415</t>
  </si>
  <si>
    <t>19;21;30;22;22;21;42</t>
  </si>
  <si>
    <t>3.443324;3.439545;3.443324;3.439536;3.446702;3.442341;3.442341</t>
  </si>
  <si>
    <t>3.503246;3.484771;3.520885;3.501064;3.496362;3.489690;3.508457</t>
  </si>
  <si>
    <t>3319.668228;1575.097911;2753.267996;538.489967;972.067901;705.814433;1667.823059</t>
  </si>
  <si>
    <t>0.000000;3028.341512;3078.668173;1824.605251;3195.017524;2559.409027;2380.979821</t>
  </si>
  <si>
    <t>3600.004002;3600.164745;3600.006787;3600.004994;3600.020900;3600.006710;3600.026122</t>
  </si>
  <si>
    <t>Tue May 28 16:12:49 2019</t>
  </si>
  <si>
    <t>48.00000000000000000000;48.00000000000000000000;48.00000000000000000000;48.00000000000000000000;48.00000000000000000000;48.00000000000000000000;48.00000000000000000000</t>
  </si>
  <si>
    <t>7089;7364;7835;4737;4175;7568;5148</t>
  </si>
  <si>
    <t>0.213629;0.151506;0.121838;0.215951;0.182171;0.134378;0.109275</t>
  </si>
  <si>
    <t>Tue May 28 05:06:14 2019</t>
  </si>
  <si>
    <t>1751.27924059183487770497;1745.12418234622896306973;1745.12418234602682787227;1745.12418234604274402955;1745.12418234603296696150;1745.12418234602273514611;1745.12418234602728261962</t>
  </si>
  <si>
    <t>1656.83691407316177901521;1744.96948506302578607574;1745.00724239232908985286;1665.11880641035077132983;1744.95290434397611534223;1744.95688681263732178195;1744.95854618020734960737</t>
  </si>
  <si>
    <t>29324275;5048715;10032795;30053160;29488439;14591488;20618370</t>
  </si>
  <si>
    <t>1063598;343511;473018;1452158;1091555;912424;889576</t>
  </si>
  <si>
    <t>8;8;8;8;7;8;9</t>
  </si>
  <si>
    <t>1311.701648;1311.701648;1311.701648;1311.701648;1311.701648;1311.701648;1311.701648</t>
  </si>
  <si>
    <t>0.042792;0.042721;0.042153;0.042647;0.037970;0.041918;0.044191</t>
  </si>
  <si>
    <t>2523.309005;481.464537;375.702165;1856.569488;3495.297578;1864.782461;1819.869260</t>
  </si>
  <si>
    <t>3600.000798;598.255967;1120.065810;3600.000333;3510.095229;1954.983001;2276.037830</t>
  </si>
  <si>
    <t>Mon May 27 12:29:05 2019</t>
  </si>
  <si>
    <t>-345.00000000000000000000;-344.99999999999988631316;-340.00000000000000000000;-345.00000000000000000000;-345.00000000000000000000;-345.00000000000000000000;-345.00000000000000000000</t>
  </si>
  <si>
    <t>-345.00000000000000000000;-344.99999999999988631316;-345.00000000000000000000;-345.00000000000000000000;-345.00000000000000000000;-345.00000000000000000000;-345.00000000000000000000</t>
  </si>
  <si>
    <t>794199;251920;318940;408947;445382;489794;408652</t>
  </si>
  <si>
    <t>9544;3412;4756;5851;6106;6783;4671</t>
  </si>
  <si>
    <t>33;31;26;20;24;20;23</t>
  </si>
  <si>
    <t>-445.690867;-445.690867;-450.668102;-445.690867;-445.803571;-452.357533;-448.548009</t>
  </si>
  <si>
    <t>-429.361702;-433.956116;-432.218845;-430.400000;-434.150000;-435.259740;-437.224424</t>
  </si>
  <si>
    <t>2.983622;2.946236;2.508349;2.728908;2.946595;2.568059;2.757919</t>
  </si>
  <si>
    <t>95.119306;36.656334;41.538347;48.059182;43.523685;77.222677;55.183325</t>
  </si>
  <si>
    <t>100.970677;41.591068;54.781485;68.762398;64.065404;78.888138;55.912627</t>
  </si>
  <si>
    <t>Mon May 27 11:16:36 2019</t>
  </si>
  <si>
    <t>24256.31228983401888399385;24256.31228983402252197266;24256.31228983402252197266;24256.31228983402252197266;24256.31228983402252197266;24256.31228983402252197266;24256.31228983402252197266</t>
  </si>
  <si>
    <t>24253.90090360412068548612;24253.89720678550656884909;24253.92591858484956901520;24253.88804822762904223055;24253.88752794122774503194;24253.89335869601563899778;24253.89116740226381807588</t>
  </si>
  <si>
    <t>4346061;4569817;3866640;4452866;4886875;3936215;3667360</t>
  </si>
  <si>
    <t>51954;53149;48282;71613;73398;50472;60020</t>
  </si>
  <si>
    <t>11;11;11;11;11;11;11</t>
  </si>
  <si>
    <t>22624.408605;22624.408605;22624.408605;22624.408605;22624.408605;22624.408605;22624.408605</t>
  </si>
  <si>
    <t>22703.265346;22703.265346;22703.265346;22703.265346;22703.265346;22703.265346;22703.265346</t>
  </si>
  <si>
    <t>0.492165;0.501653;0.488915;0.479850;0.492132;0.485112;0.476054</t>
  </si>
  <si>
    <t>1407.064701;1510.683330;1240.820413;1329.585250;1386.218990;1215.091331;1002.659889</t>
  </si>
  <si>
    <t>1408.373452;1514.048932;1270.637700;1330.888026;1402.358260;1217.671762;1022.187285</t>
  </si>
  <si>
    <t>Wed May 29 16:40:18 2019</t>
  </si>
  <si>
    <t>7.75866550646536889957;7.75879729284508190545;7.75866550646537245228;7.75866550646537245228;7.75864199022708156406;7.75866550646537245228;7.75890556650346407963</t>
  </si>
  <si>
    <t>7.75802936105077201034;7.75802430174536894469;7.75789526241678473184;7.75789805979652502543;7.75788409817671453794;7.75813025896591312858;7.75817905427130405371</t>
  </si>
  <si>
    <t>340855;286665;1321768;1636322;468526;570309;382285</t>
  </si>
  <si>
    <t>33480;34429;99000;80568;41884;70508;59682</t>
  </si>
  <si>
    <t>7;6;5;3;5;6;4</t>
  </si>
  <si>
    <t>7.343590;7.343591;7.343560;7.343561;7.343561;7.343588;7.343590</t>
  </si>
  <si>
    <t>7.095702;6.754738;5.743452;4.814123;6.746423;5.642314;5.090149</t>
  </si>
  <si>
    <t>509.615785;397.973754;443.134137;680.727493;621.963337;754.953567;617.079892</t>
  </si>
  <si>
    <t>509.624589;493.935823;1389.127465;1488.683087;621.966797;754.959943;617.085348</t>
  </si>
  <si>
    <t>Sun May 26 23:46:22 2019</t>
  </si>
  <si>
    <t>51906.47737025178503245115;51906.47737025178503245115;51906.47737025178503245115;51906.47737025178503245115;51906.47737025178503245115;51906.47737025178503245115;51906.47737025178503245115</t>
  </si>
  <si>
    <t>51906.47737025178503245115;51906.47737025178503245115;51901.52117798174731433392;51902.62818595661519793794;51903.52570754590124124661;51904.49104785793315386400;51901.45418775889993412420</t>
  </si>
  <si>
    <t>346224;244003;602005;679610;795379;337971;1405464</t>
  </si>
  <si>
    <t>5192;1978;11922;12027;15741;6604;27486</t>
  </si>
  <si>
    <t>11;9;10;10;9;9;9</t>
  </si>
  <si>
    <t>45208.702558;45166.118265;45208.702558;45208.702558;45208.702558;45208.702558;45208.702558</t>
  </si>
  <si>
    <t>45297.944018;45233.550963;45249.437226;45535.064016;45255.228975;45240.564238;45344.384501</t>
  </si>
  <si>
    <t>37.916133;32.928047;46.901888;28.508928;30.130431;38.005095;32.521542</t>
  </si>
  <si>
    <t>793.417452;371.519296;474.915049;1185.839674;2102.224940;974.789159;2562.885061</t>
  </si>
  <si>
    <t>793.426634;371.528497;1369.655655;1185.932359;2103.713982;974.798794;2567.475625</t>
  </si>
  <si>
    <t>Tue May 28 02:43:01 2019</t>
  </si>
  <si>
    <t>-1132.22317086186467349762;-1132.22317083091138556483;-1132.22317116911062839790;-1132.22317083091047607013;-1132.19098140236565086525;-1132.22317083091047607013;-1132.22317083091093081748</t>
  </si>
  <si>
    <t>-1132.30387339811386482324;-1132.22317083091138556483;-1132.32250067183917963121;-1132.30714366081883781590;-1132.27449021011307195295;-1132.30916419148229579150;-1132.30822914741133899952</t>
  </si>
  <si>
    <t>12490;10994;10232;11198;10380;10359;10108</t>
  </si>
  <si>
    <t>58;33;31;27;36;35;29</t>
  </si>
  <si>
    <t>28;29;30;32;31;29;26</t>
  </si>
  <si>
    <t>-1180.794781;-1182.872213;-1181.738226;-1180.709004;-1183.526428;-1180.197604;-1184.558718</t>
  </si>
  <si>
    <t>-1142.108058;-1145.112059;-1143.304096;-1142.827964;-1144.635709;-1143.240318;-1144.527714</t>
  </si>
  <si>
    <t>7.333733;5.955110;7.633766;7.319945;7.420996;6.697557;6.004296</t>
  </si>
  <si>
    <t>8.503275;6.830935;7.970189;7.724981;7.791494;7.130216;6.370980</t>
  </si>
  <si>
    <t>8.570400;7.098799;8.223778;8.026339;8.034705;7.421436;6.557005</t>
  </si>
  <si>
    <t>Sun May 26 22:21:38 2019</t>
  </si>
  <si>
    <t>379.07129574999999022111;379.07129574999999022111;379.07129574999999022111;379.07129574999999022111;379.07129574999999022111;379.07129574999999022111;379.07129574999999022111</t>
  </si>
  <si>
    <t>379.06680820000008225179;379.07129574999999022111;379.06680820000008225179;379.07129574999999022111;379.06680820000008225179;379.06680820000008225179;379.06680820000008225179</t>
  </si>
  <si>
    <t>16501;15862;16516;22916;16502;16502;16516</t>
  </si>
  <si>
    <t>1785;1753;1787;2470;1793;1786;1787</t>
  </si>
  <si>
    <t>334.496858;334.496858;334.496858;334.496858;334.496858;334.496858;334.496858</t>
  </si>
  <si>
    <t>340.710432;340.710432;340.710432;340.710432;340.710432;340.710432;340.710432</t>
  </si>
  <si>
    <t>0.358864;0.377838;0.383448;0.354081;0.355115;0.355571;0.341738</t>
  </si>
  <si>
    <t>4.704798;4.623099;4.636002;5.087497;4.442961;4.517393;4.487627</t>
  </si>
  <si>
    <t>4.922898;4.659607;4.843221;5.581224;4.630513;4.695653;4.673939</t>
  </si>
  <si>
    <t>Sun May 26 22:13:59 2019</t>
  </si>
  <si>
    <t>397.76134365000001480439;397.76134365000007164781;397.76134364999984427413;397.76134364999995796097;397.76134365000007164781;397.76134364999995796097;397.76134364999995796097</t>
  </si>
  <si>
    <t>397.76134365000001480439;397.72694975384609961111;397.75325933518496412944;397.74934464999995498147;397.75885310892391544257;397.72193320444443997985;397.74931726000011167343</t>
  </si>
  <si>
    <t>391498;363154;288617;251657;317120;332765;358422</t>
  </si>
  <si>
    <t>37657;35007;24337;24048;33085;26647;34402</t>
  </si>
  <si>
    <t>344.975269;344.975269;344.975269;344.975269;344.975269;344.975269;344.975269</t>
  </si>
  <si>
    <t>0.318144;0.301207;0.299458;0.302950;0.298806;0.304962;0.296332</t>
  </si>
  <si>
    <t>52.964047;60.255925;44.882050;42.545308;59.137608;57.637652;69.939329</t>
  </si>
  <si>
    <t>68.818911;66.507868;50.067398;50.895800;59.857671;58.785964;72.737739</t>
  </si>
  <si>
    <t>Mon May 27 11:40:11 2019</t>
  </si>
  <si>
    <t>24.16319444450000375468;24.16319444460000198660;24.16319444450000020197;24.16319444450000020197;24.16319444450000020197;24.16319444450000020197;24.16319444449999309654</t>
  </si>
  <si>
    <t>755174;354331;313644;358479;317258;698929;384849</t>
  </si>
  <si>
    <t>2148;1054;575;612;602;2304;734</t>
  </si>
  <si>
    <t>10;7;10;12;12;11;9</t>
  </si>
  <si>
    <t>23.261882;23.261882;23.261882;23.261535;23.261535;23.261882;23.261882</t>
  </si>
  <si>
    <t>23.334011;23.448706;23.342480;23.343493;23.335648;23.342442;23.339924</t>
  </si>
  <si>
    <t>109.040406;84.045307;63.119268;69.838819;95.134334;80.593924;70.621968</t>
  </si>
  <si>
    <t>2520.908392;1458.326949;974.296700;1560.419932;1210.044976;2492.655791;1533.339667</t>
  </si>
  <si>
    <t>2534.240484;1466.071074;993.875898;1564.754532;1227.791971;2498.773709;1539.733538</t>
  </si>
  <si>
    <t>Tue May 28 11:17:51 2019</t>
  </si>
  <si>
    <t>31854.00000000000000000000;32459.00000000000000000000;32960.00000000000000000000;32041.00000000000000000000;33005.00000000000000000000;33319.00000000000000000000;32612.00000000000000000000</t>
  </si>
  <si>
    <t>891416;1059534;1018609;1216298;1463117;800121;964080</t>
  </si>
  <si>
    <t>2973;3126;3062;3086;3240;3296;3107</t>
  </si>
  <si>
    <t>43;44;44;42;40;42;41</t>
  </si>
  <si>
    <t>10136.479653;5806.560906;10136.479653;10136.479653;10136.479653;10136.479653;10136.479653</t>
  </si>
  <si>
    <t>28391.646695;28024.716401;28454.234521;28282.456253;27822.152556;28004.668403;28438.290992</t>
  </si>
  <si>
    <t>132.143549;143.289951;167.582709;123.746493;110.441937;97.390274;182.498569</t>
  </si>
  <si>
    <t>3600.003776;3600.001348;3600.001226;3600.003504;3600.004472;3600.001132;3600.006751</t>
  </si>
  <si>
    <t>Tue May 28 16:10:36 2019</t>
  </si>
  <si>
    <t>0.079117;0.084422;0.090041;0.109306;0.076261;0.081763;0.099284</t>
  </si>
  <si>
    <t>107.074049;102.055104;181.502888;149.558152;161.917372;149.344575;98.637574</t>
  </si>
  <si>
    <t>107.105824;102.116773;181.515638;149.663005;161.939361;149.366677;98.760149</t>
  </si>
  <si>
    <t>Mon May 27 15:43:19 2019</t>
  </si>
  <si>
    <t>610.00000000000000000000;610.00000000000000000000;610.00000000000000000000;610.00000000000000000000;610.00000000000000000000;610.00000000000000000000;610.00000000000000000000</t>
  </si>
  <si>
    <t>600.00000000000000000000;596.00000000000000000000;596.00000000000000000000;597.00000000000000000000;598.00000000000000000000;593.00000000000000000000;601.00000000000000000000</t>
  </si>
  <si>
    <t>13354574;12861293;12702684;13836167;19746708;13789453;17145522</t>
  </si>
  <si>
    <t>39733;31527;32352;32132;37304;25225;51482</t>
  </si>
  <si>
    <t>27;24;28;24;24;25;26</t>
  </si>
  <si>
    <t>364.083333;364.083333;363.083333;364.125000;364.500000;364.166667;364.250000</t>
  </si>
  <si>
    <t>560.389345;560.705208;561.629630;561.115741;560.475373;560.891011;561.530847</t>
  </si>
  <si>
    <t>3.678193;3.342647;4.332968;4.025182;3.242930;3.014699;3.254428</t>
  </si>
  <si>
    <t>1986.093803;155.148449;2387.765067;280.830362;2616.098417;635.312626;2272.032713</t>
  </si>
  <si>
    <t>3600.000616;3600.000850;3600.001721;3600.001153;3600.002039;3600.000972;3600.000738</t>
  </si>
  <si>
    <t>Tue May 28 12:06:15 2019</t>
  </si>
  <si>
    <t>0.185279;0.184482;0.184878;0.185237;0.184623;0.184704;0.184875</t>
  </si>
  <si>
    <t>198.632969;231.830908;228.957617;254.634845;157.073516;282.420475;92.023145</t>
  </si>
  <si>
    <t>232.985341;261.758712;263.539585;289.269137;230.197415;316.546801;187.453102</t>
  </si>
  <si>
    <t>Mon May 27 12:51:01 2019</t>
  </si>
  <si>
    <t>71820.00000000049476511776;71820.00000000120780896395;71820.00000000002910383046;71819.99999999962165020406;71819.99999999997089616954;71920.00000000033469405025;71820.00000000033469405025</t>
  </si>
  <si>
    <t>71813.00000000000000000000;71813.00000000000000000000;71813.00000000000000000000;71813.00000000000000000000;71813.00000000000000000000;71820.00000000000000000000;71813.00000000000000000000</t>
  </si>
  <si>
    <t>7040917;7229773;13132022;6680044;11940752;8097832;14666822</t>
  </si>
  <si>
    <t>500608;614870;946284;532165;920648;724083;1161816</t>
  </si>
  <si>
    <t>8;6;8;8;8;8;8</t>
  </si>
  <si>
    <t>0.084154;0.055917;0.086341;0.087767;0.084817;0.078417;0.076802</t>
  </si>
  <si>
    <t>540.387117;564.793131;600.570992;438.386674;610.142513;343.182163;1163.673423</t>
  </si>
  <si>
    <t>554.585442;569.506991;952.416724;489.643371;900.236199;605.576807;1185.540605</t>
  </si>
  <si>
    <t>Tue May 28 12:54:25 2019</t>
  </si>
  <si>
    <t>28290.00000000001818989404;28290.00000000000000000000;28289.99999999997817212716;28289.99999999933061189950;28290.00000000000000000000;28289.99999999930150806904;28289.99999999976716935635</t>
  </si>
  <si>
    <t>28290.00000000001818989404;28288.00000000000000000000;28289.99999999997817212716;28289.99999999933061189950;28288.00000000006184563972;28289.99999999930150806904;28288.00000000000000000000</t>
  </si>
  <si>
    <t>155858;184878;380619;452982;305943;364324;390809</t>
  </si>
  <si>
    <t>17111;21227;45231;57751;43872;40758;49590</t>
  </si>
  <si>
    <t>7;5;11;8;7;8;5</t>
  </si>
  <si>
    <t>0.044050;0.027957;0.071317;0.044204;0.045316;0.039278;0.030901</t>
  </si>
  <si>
    <t>7.435879;3.832125;14.336208;2.167770;14.573283;17.441761;17.219323</t>
  </si>
  <si>
    <t>9.283741;10.877421;24.055543;26.877360;18.433992;20.779216;22.430373</t>
  </si>
  <si>
    <t>Sun May 26 22:28:09 2019</t>
  </si>
  <si>
    <t>5189599.00000001117587089539;5189487.00000000186264514923;5189505.00000000000000000000;5189487.00000000000000000000;5189503.00000000000000000000;5189599.00000000186264514923;5189511.00000000000000000000</t>
  </si>
  <si>
    <t>5189080.38194335624575614929;5188968.07486209552735090256;5188986.70965236704796552658;5188968.23496027197688817978;5188984.05324074346572160721;5189080.05263157561421394348;5188992.11074445024132728577</t>
  </si>
  <si>
    <t>6300340;8205216;5490841;4078046;6168304;6387979;7570350</t>
  </si>
  <si>
    <t>23256;62796;28822;27776;33505;31938;36001</t>
  </si>
  <si>
    <t>16;14;15;13;12;16;14</t>
  </si>
  <si>
    <t>5182888.414693;5182862.271488;5182865.654741;5182865.559838;5182864.160536;5182865.679120;5182848.983898</t>
  </si>
  <si>
    <t>5183097.445250;5182999.268987;5183034.097578;5183044.669492;5183019.094145;5183117.266273;5183022.243323</t>
  </si>
  <si>
    <t>10.961363;10.717188;10.993982;10.635300;10.562917;11.531059;10.483571</t>
  </si>
  <si>
    <t>1805.182999;1250.684488;1320.852321;1053.809206;1752.573050;2036.513105;2508.172857</t>
  </si>
  <si>
    <t>2195.656711;2581.807164;1738.017243;1497.689101;2101.873529;2450.991366;2917.813168</t>
  </si>
  <si>
    <t>Mon May 27 21:44:24 2019</t>
  </si>
  <si>
    <t>22.86809999999999831743;22.86809999999999831743;22.86809999999999831743;22.86809999999999831743;22.86809999999999831743;22.86809999999999831743;22.86809999999999831743</t>
  </si>
  <si>
    <t>32878;45032;40097;38907;43145;34632;38995</t>
  </si>
  <si>
    <t>23.629882;32.878186;31.653732;28.399719;29.159140;24.967149;29.476244</t>
  </si>
  <si>
    <t>Mon May 27 10:46:18 2019</t>
  </si>
  <si>
    <t>11507.40506163499776448589;11507.40506163499594549648;11507.40533788499669753946;11507.41036163499666145071;11507.41036163499666145071;11507.40506163499776448589;11507.41301163499701942783</t>
  </si>
  <si>
    <t>11507.36896018525294493884;11507.36896018525294493884;11507.36896018525112594943;11507.36896018525294493884;11507.36896018525294493884;11507.36896018525294493884;11507.36896018525476392824</t>
  </si>
  <si>
    <t>80782;119715;117892;122106;115480;116188;118085</t>
  </si>
  <si>
    <t>209;181;205;219;207;199;218</t>
  </si>
  <si>
    <t>11507.334821;11507.334821;11507.334821;11507.334821;11507.334821;11507.334821;11507.334821</t>
  </si>
  <si>
    <t>11507.364542;11507.364542;11507.364542;11507.364542;11507.364542;11507.364542;11507.364542</t>
  </si>
  <si>
    <t>11.874137;35.471310;36.751659;37.436865;37.140850;37.660609;37.911656</t>
  </si>
  <si>
    <t>24.866274;47.591943;50.001362;51.550007;50.474412;50.397741;52.653299</t>
  </si>
  <si>
    <t>24.896586;47.622679;50.031674;51.577603;50.499954;50.425631;52.685257</t>
  </si>
  <si>
    <t>Mon May 27 10:38:42 2019</t>
  </si>
  <si>
    <t>10994.17987332656230137218;10996.66502976999618113041;11012.38215165656038152520;10995.11317441655955917668;10995.95066947656778211240;10994.84513224656257079914;10994.28904884656185458880</t>
  </si>
  <si>
    <t>10990.94206766208117187489;10990.11605625236734340433;10987.20380910427411436103;10989.92214626926579512656;10990.31306520402176829521;10990.40149656469475303311;10990.59927886678815411869</t>
  </si>
  <si>
    <t>3117317;3180562;3745002;3534419;4255725;4002690;3382318</t>
  </si>
  <si>
    <t>45630;21632;10202;26174;43779;35414;55218</t>
  </si>
  <si>
    <t>95;82;81;65;80;64;81</t>
  </si>
  <si>
    <t>10837.182951;10836.475257;10837.182951;10838.684140;10838.139842;10838.139842;10836.475257</t>
  </si>
  <si>
    <t>10921.002414;10922.377670;10918.091127;10920.139442;10918.095630;10914.731800;10923.296274</t>
  </si>
  <si>
    <t>96.910829;82.529705;104.692287;64.949155;84.331230;61.110759;84.073762</t>
  </si>
  <si>
    <t>3516.627511;3534.687807;3208.370627;3474.092455;3525.431161;3449.014862;3350.707698</t>
  </si>
  <si>
    <t>3600.007259;3600.003201;3600.052042;3600.004246;3600.003050;3600.009696;3600.007839</t>
  </si>
  <si>
    <t>Tue May 28 23:10:45 2019</t>
  </si>
  <si>
    <t>314.00000000000000000000;314.00000000000000000000;316.00000000000000000000;317.00000000000000000000;314.00000000000000000000;316.00000000000000000000;314.00000000000000000000</t>
  </si>
  <si>
    <t>308.33069263206272125899;310.55231002654500116478;306.99097806965994550410;307.61248054244305194516;311.87815860047140859024;306.03560853981610989649;312.63770913770906645368</t>
  </si>
  <si>
    <t>40956883;40419673;42071032;42010743;45255865;45958721;42362900</t>
  </si>
  <si>
    <t>227279;236516;236269;255424;266519;320544;242279</t>
  </si>
  <si>
    <t>38;42;49;41;39;49;43</t>
  </si>
  <si>
    <t>248.336499;250.159124;250.082751;248.324338;249.022879;248.209711;249.953322</t>
  </si>
  <si>
    <t>261.485193;266.264913;265.586926;264.377469;264.411659;264.436629;264.489156</t>
  </si>
  <si>
    <t>1.120996;1.081175;1.299649;1.124654;1.127733;1.224899;1.090983</t>
  </si>
  <si>
    <t>3229.705192;1821.386105;2076.028884;790.185034;864.381297;28.711717;2503.110122</t>
  </si>
  <si>
    <t>3600.000564;3600.000603;3600.000386;3600.000468;3600.000400;3600.000753;3600.000534</t>
  </si>
  <si>
    <t>Tue May 28 08:29:29 2019</t>
  </si>
  <si>
    <t>19635558.24401947110891342163;19635558.24401947110891342163;19635558.24401947110891342163;19635558.24401947110891342163;19635558.24401947110891342163;19635558.24401947110891342163;19635558.24401947110891342163</t>
  </si>
  <si>
    <t>19633721.39618465676903724670;19633615.23418370261788368225;19633850.47338135540485382080;19633770.13420150801539421082;19633597.16761694476008415222;19633691.32491547241806983948;19633599.76893955096602439880</t>
  </si>
  <si>
    <t>78242;48161;103958;97182;77711;51721;50044</t>
  </si>
  <si>
    <t>823;357;579;744;675;374;513</t>
  </si>
  <si>
    <t>56;50;46;49;58;53;50</t>
  </si>
  <si>
    <t>19543372.570747;19543376.686710;19543385.188303;19543380.346911;19543372.570747;19543380.919386;19543376.745066</t>
  </si>
  <si>
    <t>19610027.601382;19607472.820980;19607714.915582;19608642.829670;19608872.182313;19608949.448510;19607098.707498</t>
  </si>
  <si>
    <t>10.839940;11.336493;10.161870;10.100148;12.763241;11.538244;10.837504</t>
  </si>
  <si>
    <t>24.704584;15.652487;78.529522;27.284730;23.448320;16.613726;12.858231</t>
  </si>
  <si>
    <t>27.391632;19.523186;78.550149;29.498570;29.641540;20.167710;20.136055</t>
  </si>
  <si>
    <t>Mon May 27 03:23:51 2019</t>
  </si>
  <si>
    <t>-149.37500000000000000000;-149.37500000000002842171;-149.37500000000000000000;-149.37500000000000000000;-149.37500000000000000000;-149.37500000000000000000;-149.37500000000002842171</t>
  </si>
  <si>
    <t>-150.36839994246949459011;-149.90044853749014919231;-149.94597194538735607239;-150.06958844554756637990;-149.72097803330120768806;-150.12633432856509330122;-150.50743531257629115316</t>
  </si>
  <si>
    <t>6986718;7333029;7893559;7857841;6389917;6941122;6206098</t>
  </si>
  <si>
    <t>446296;491222;524904;493335;513422;511042;413375</t>
  </si>
  <si>
    <t>3;3;3;3;5;3;3</t>
  </si>
  <si>
    <t>-156.056268;-156.056268;-156.056268;-156.056268;-155.832090;-156.056268;-156.056268</t>
  </si>
  <si>
    <t>-156.056268;-156.056268;-156.056268;-156.056268;-155.782722;-156.056268;-156.056268</t>
  </si>
  <si>
    <t>4.078545;3.997431;3.830799;3.889089;9.081105;3.962315;4.087360</t>
  </si>
  <si>
    <t>1343.572071;469.573312;885.359404;1070.363041;510.840112;989.160479;1641.152950</t>
  </si>
  <si>
    <t>3600.014222;3600.003062;3600.005013;3600.001498;3600.005790;3600.006703;3600.004166</t>
  </si>
  <si>
    <t>Tue May 28 02:10:00 2019</t>
  </si>
  <si>
    <t>-8.00000000000000000000;-8.00000000000000000000;-8.00000000000000000000;-8.00000000000000000000;-8.00000000000000000000;-8.00000000000000000000;-8.00000000000000000000</t>
  </si>
  <si>
    <t>-8.99999999999998401279;-8.99999999999999289457;-8.99999999999999289457;-8.99999999999999111822;-8.99999999999999467093;-8.99999999999999289457;-8.99999999999998934186</t>
  </si>
  <si>
    <t>42216452;43597857;43049334;40012085;43538474;43529126;40779045</t>
  </si>
  <si>
    <t>192980;207036;194703;165274;229842;192608;192230</t>
  </si>
  <si>
    <t>9;8;9;8;9;8;11</t>
  </si>
  <si>
    <t>-9.000000;-9.000000;-9.000000;-9.000000;-9.000000;-9.000000;-9.000000</t>
  </si>
  <si>
    <t>1.711407;1.438277;1.511007;1.419366;1.734941;1.309567;2.081020</t>
  </si>
  <si>
    <t>2.700924;2.183425;2.317158;2.331966;2.728096;2.103763;3.412946</t>
  </si>
  <si>
    <t>3600.000630;3600.000568;3600.000853;3600.000350;3600.000389;3600.000310;3600.001344</t>
  </si>
  <si>
    <t>Mon May 27 05:08:20 2019</t>
  </si>
  <si>
    <t>Benchmark MIPLIB 2017: 203 instances</t>
  </si>
  <si>
    <t>240 instances</t>
  </si>
  <si>
    <t>231 feasible</t>
  </si>
  <si>
    <t>Infeasible:</t>
  </si>
  <si>
    <t>211 that have at least 1e-5 absolute gap between IP and LP objective values</t>
  </si>
  <si>
    <t>Original no gap:</t>
  </si>
  <si>
    <t>208 after removing "too hard" instances</t>
  </si>
  <si>
    <t>Too hard:</t>
  </si>
  <si>
    <t>neos-3656078-kumeu: can be deemed infeasible (e.g., with random seed 1884)</t>
  </si>
  <si>
    <t>s100: does not solve root node in an hour</t>
  </si>
  <si>
    <t>supportcase19: does not solve root node in an hour</t>
  </si>
  <si>
    <t>203 after presolve still have at least 1e-5 gap between IP and LP objective values</t>
  </si>
  <si>
    <t>After presolve, no gap:</t>
  </si>
  <si>
    <t>7.401107;6.085169;6.202865;5.680911;7.160288;5.609031;4.970939</t>
  </si>
  <si>
    <t>155.770619;174.432227;381.191726;213.907777;401.376540;66.230307;216.173856</t>
  </si>
  <si>
    <t>410.586742;219.600193;406.941217;565.790835;412.142230;66.241423;563.305074</t>
  </si>
  <si>
    <t>173916;748149;246752;246685;311760;284323;246464</t>
  </si>
  <si>
    <t>650;1776;779;696;1026;825;717</t>
  </si>
  <si>
    <t>5.584145;4.589777;4.471989;6.316016;4.128788;4.855730;5.743739</t>
  </si>
  <si>
    <t>39.105463;122.366551;44.197665;47.669860;55.732571;49.905878;47.230123</t>
  </si>
  <si>
    <t>39.106668;122.367792;44.198610;47.673034;55.733793;49.906872;47.231200</t>
  </si>
  <si>
    <t>Thu Apr 18 22:37:43 2019</t>
  </si>
  <si>
    <t>3287.47976898159095071605;3282.27451917809912629309;3296.72392453759584896034;3287.37844310284708626568;3285.59695126934866493684;3287.60398494080800446682;3280.17785264610392914619</t>
  </si>
  <si>
    <t>43945463;41958409;45603748;42790819;43976634;42226082;42288219</t>
  </si>
  <si>
    <t>1203464;1141801;989934;1108648;889326;1019199;1301144</t>
  </si>
  <si>
    <t>0.192830;0.170130;0.201197;0.194354;0.244008;0.160549;0.157908</t>
  </si>
  <si>
    <t>2550.853329;3267.546767;1144.393317;3313.056106;3536.418757;3421.079108;3113.369929</t>
  </si>
  <si>
    <t>3600.000628;3600.000266;3600.000248;3600.000512;3600.000374;3600.000298;3600.000591</t>
  </si>
  <si>
    <t>3286.95357676298135629622;3282.13730461995692166965;3296.53500810521836683620;3287.21071393331658327952;3285.51910700692087630159;3287.63345065319072091370;3280.12445569997998973122</t>
  </si>
  <si>
    <t>41757263;40864328;44371828;42147891;43518078;42392190;42076886</t>
  </si>
  <si>
    <t>1161658;1115532;964226;1094839;880882;1022967;1296561</t>
  </si>
  <si>
    <t>0.195481;0.168845;0.205336;0.193741;0.242020;0.159356;0.158157</t>
  </si>
  <si>
    <t>2707.208037;3342.261164;1200.132930;3361.863470;3573.014123;3406.737928;3130.193756</t>
  </si>
  <si>
    <t>3600.000620;3600.000435;3600.000312;3600.000628;3600.000309;3600.000323;3600.000643</t>
  </si>
  <si>
    <t>Thu Apr 18 23:53:59 2019</t>
  </si>
  <si>
    <t>1.00000000000000000000;29.00000000000000000000;1.00000000000000000000;1.00000000000000000000;1.00000000000000000000;1.00000000000000000000;12.00000000000000000000</t>
  </si>
  <si>
    <t>0.00000000000000011102;0.00000000000000013878;-0.00000000000000000000;0.00000000000000022204;-0.00000000000000000000;-0.00000000000000000000;-0.00000000000000000000</t>
  </si>
  <si>
    <t>8813395;8677918;6877468;8258850;5991745;7847719;7807475</t>
  </si>
  <si>
    <t>25249;19290;17095;34167;14961;20059;27098</t>
  </si>
  <si>
    <t>8;8;8;8;10;8;8</t>
  </si>
  <si>
    <t>22.296325;22.713875;20.223713;20.601083;24.114054;20.448598;22.490853</t>
  </si>
  <si>
    <t>3418.267711;2398.428694;3358.205879;3477.029669;2405.165170;2004.433973;2721.024074</t>
  </si>
  <si>
    <t>3601.661035;3600.007250;3600.375696;3601.345771;3600.004979;3600.007903;3600.004439</t>
  </si>
  <si>
    <t>1.00000000000000000000;0.00000000000000000000;1.00000000000000000000;7.00000000000000000000;50.00000000000000000000;1.00000000000000000000;1.00000000000000000000</t>
  </si>
  <si>
    <t>0.00000000000000000000;0.00000000000000000000;0.00000000000000000000;0.00000000000000000000;0.00000000000000000000;0.00000000000000000000;0.00000000000000000000</t>
  </si>
  <si>
    <t>7527709;3858161;7847151;9617485;10545499;8030447;13440121</t>
  </si>
  <si>
    <t>26336;6717;20510;30721;34734;13199;32995</t>
  </si>
  <si>
    <t>17.824011;14.871150;11.993464;16.091817;21.125430;16.272762;15.235764</t>
  </si>
  <si>
    <t>2646.389959;1699.906226;2987.048298;3183.498235;3399.405082;481.438363;823.941747</t>
  </si>
  <si>
    <t>3600.013462;1699.912042;3600.263939;3600.002446;3600.002181;3600.045609;3600.003450</t>
  </si>
  <si>
    <t>Wed Apr 17 10:52:34 2019</t>
  </si>
  <si>
    <t>214342;470302;349079;141247;316366;131748;257255</t>
  </si>
  <si>
    <t>9311;23771;16979;4698;17330;3665;10954</t>
  </si>
  <si>
    <t>20;18;19;20;19;20;17</t>
  </si>
  <si>
    <t>-263.814978;-263.814978;-263.814978;-263.814978;-263.814978;-263.814978;-263.814978</t>
  </si>
  <si>
    <t>-263.445993;-263.441199;-263.441199;-263.445993;-263.441199;-263.445993;-263.441199</t>
  </si>
  <si>
    <t>5.702506;5.493121;5.656619;6.146119;5.599782;6.027405;5.252059</t>
  </si>
  <si>
    <t>276.122928;694.713418;454.860127;205.497714;447.421624;155.370944;410.821235</t>
  </si>
  <si>
    <t>276.132620;694.743600;454.879305;211.661590;447.445445;157.507652;410.834595</t>
  </si>
  <si>
    <t>289792;98639;119119;134899;118283;268688;104250</t>
  </si>
  <si>
    <t>10224;1968;2170;2680;2263;9560;1936</t>
  </si>
  <si>
    <t>5.217437;4.807928;4.615421;5.356215;4.733488;4.745816;4.742144</t>
  </si>
  <si>
    <t>347.986357;49.114821;58.236242;91.463099;61.295580;249.041244;50.055868</t>
  </si>
  <si>
    <t>347.988852;52.036193;61.568660;122.250358;63.735576;249.055292;52.694343</t>
  </si>
  <si>
    <t>Sat Apr 20 14:39:20 2019</t>
  </si>
  <si>
    <t>212.00000000000000000000;211.99999967376635368055;211.99999950000000126238;211.99999950000002968409;212.00000000000000000000;211.99999950000000126238;211.99999866666667003301</t>
  </si>
  <si>
    <t>198.39606904414259247460;197.73368752665805914148;197.62367014706214263242;197.57859385351471814829;198.58335152690864333636;199.07246467918761823057;198.06345592046517367635</t>
  </si>
  <si>
    <t>42520989;43049023;41062863;32441842;48200761;52804263;44727878</t>
  </si>
  <si>
    <t>3296028;3243778;2942992;2230829;3522994;4074950;3158739</t>
  </si>
  <si>
    <t>39;45;42;42;37;46;44</t>
  </si>
  <si>
    <t>184.074337;184.074336;184.074336;184.074337;184.074337;184.074336;184.074337</t>
  </si>
  <si>
    <t>185.679879;185.782742;185.812126;185.812127;185.668748;185.829239;185.845959</t>
  </si>
  <si>
    <t>0.167659;0.195470;0.204128;0.207960;0.171295;0.229919;0.219993</t>
  </si>
  <si>
    <t>2.878193;1332.366115;512.404140;221.180380;2.722066;797.307885;2462.653893</t>
  </si>
  <si>
    <t>3600.000201;3600.000176;3600.000364;3600.000600;3600.000510;3600.000180;3600.000173</t>
  </si>
  <si>
    <t>198.55805061124502230996;198.21147351905344180523;198.45426386764293624765;197.74014810827961241557;198.55716365342408380457;198.12965209952884038103;197.83070324459757216573</t>
  </si>
  <si>
    <t>45145083;39599512;42564321;45519424;47144585;40516805;43338113</t>
  </si>
  <si>
    <t>3439423;2743523;3367466;3164056;3354938;3018564;3163490</t>
  </si>
  <si>
    <t>0.164864;0.170386;0.171819;0.161892;0.166498;0.165843;0.164716</t>
  </si>
  <si>
    <t>2274.295488;326.598150;3.115394;616.975616;1.521099;52.405967;1988.421174</t>
  </si>
  <si>
    <t>3600.000646;3600.000182;3600.000527;3600.000204;3600.000438;3600.000269;3600.000202</t>
  </si>
  <si>
    <t>Thu Apr 18 12:23:32 2019</t>
  </si>
  <si>
    <t>90.00988274997001781230;93.00986359596997488097;91.00969610778003016094;92.00983735514998329563;92.01029447408998862556;94.00986766894003210382;92.00982983864003017516</t>
  </si>
  <si>
    <t>90.00458429751124356244;86.40211764815258277395;86.79974370845417297460;87.27482417698139727236;86.31867863076467983774;87.26189670827696431843;87.47567906210585420013</t>
  </si>
  <si>
    <t>7694867;7300718;9051952;8657000;8686067;6232453;8167813</t>
  </si>
  <si>
    <t>11559;10260;13362;11796;10240;10245;11454</t>
  </si>
  <si>
    <t>26;22;28;20;24;22;26</t>
  </si>
  <si>
    <t>81.297200;81.331652;81.293082;81.297213;81.337859;81.297197;81.297257</t>
  </si>
  <si>
    <t>81.339417;81.374942;81.337887;81.346620;81.369352;81.340036;81.342980</t>
  </si>
  <si>
    <t>27.282146;26.321884;24.293380;22.351850;23.819254;22.111724;24.662632</t>
  </si>
  <si>
    <t>1593.567569;1321.081573;2390.595105;3468.882121;2020.883577;2099.360020;3518.199890</t>
  </si>
  <si>
    <t>2530.198460;3604.302369;3600.012817;3600.003951;3606.473777;3600.015567;3600.003600</t>
  </si>
  <si>
    <t>90.00988238592998413878;90.00988012897998657991;90.00988039940995122379;90.00988070666997487024;90.00988142165998340261;91.00982857918998547575;90.00988221974998282349</t>
  </si>
  <si>
    <t>90.00979574970200758344;90.00986205644655058222;90.00985313717207247919;90.00254803679952431139;90.00978480776768719807;88.32275356223641438191;90.00163174743640581710</t>
  </si>
  <si>
    <t>8019112;9868108;7747387;8124009;5813137;11075682;4774056</t>
  </si>
  <si>
    <t>11921;19179;14757;13370;11478;16233;9288</t>
  </si>
  <si>
    <t>21.061381;20.197872;21.465428;28.581841;17.904941;16.217709;16.839276</t>
  </si>
  <si>
    <t>1721.359121;3292.862311;3069.710953;2906.711058;2287.070788;3297.743561;1181.849480</t>
  </si>
  <si>
    <t>2240.486788;3292.866121;3069.714352;2906.735972;2287.074675;3600.002998;1477.251206</t>
  </si>
  <si>
    <t>Tue Apr 23 20:11:24 2019</t>
  </si>
  <si>
    <t>24709.57000000000334694050;24743.87000000000261934474;24646.77000000000043655746;24593.19000000000232830644;24795.90000000000145519152;24580.31999999999970896170;24633.92000000000189174898</t>
  </si>
  <si>
    <t>23674.59111271410802146420;23530.21391736777150072157;23613.11824538770451908931;23716.78513958314943010919;23736.26467718966887332499;23676.56426729161466937512;23622.44384762291156221181</t>
  </si>
  <si>
    <t>9051073;9843328;9304560;10224819;10160059;9377435;9548639</t>
  </si>
  <si>
    <t>31231;29462;30876;31129;33728;30555;30466</t>
  </si>
  <si>
    <t>54;62;57;58;60;59;53</t>
  </si>
  <si>
    <t>8048.646960;8065.345006;6568.497318;8056.350412;7681.283435;8227.000542;7704.202813</t>
  </si>
  <si>
    <t>18155.788697;18408.735577;18336.556406;18375.653350;18346.831091;18702.406269;18312.848729</t>
  </si>
  <si>
    <t>3.820271;5.100894;4.214093;4.382606;4.850579;4.446053;4.090318</t>
  </si>
  <si>
    <t>1821.678573;2114.491126;1518.048051;2342.397741;3164.243425;1664.471293;1237.732977</t>
  </si>
  <si>
    <t>3600.001256;3600.001010;3600.000703;3600.002112;3600.000959;3600.000789;3600.001100</t>
  </si>
  <si>
    <t>23831.91188779992444324307;23762.52577096686945878901;23824.64561592863174155354;23629.96546959780971519649;23834.22715137289196718484;23766.06115121541370172054;23703.19646780493349069729</t>
  </si>
  <si>
    <t>12164459;12817680;12319141;13809842;12859138;12411747;12125088</t>
  </si>
  <si>
    <t>42649;43594;47193;45151;43500;53650;43042</t>
  </si>
  <si>
    <t>3.672150;3.697000;3.646170;3.626436;3.704759;3.695111;3.688086</t>
  </si>
  <si>
    <t>2994.175795;1552.744162;3416.922425;1065.571084;2880.581280;2927.178042;2962.350280</t>
  </si>
  <si>
    <t>3600.000669;3600.000581;3600.000511;3600.001008;3600.000739;3600.000702;3600.000848</t>
  </si>
  <si>
    <t>Thu Apr 25 05:24:50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</si>
  <si>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-352153.61959999956889078021;10000000000000000159028911097599180468360808563945281389781327557747838772170381060813469985856815104.00000000000000000000</t>
  </si>
  <si>
    <t>-360095.08396731002721935511;-361243.17505853198235854506;-358828.87058866390725597739;-361089.65265533933416008949;-360346.91785679192980751395;-359333.42788118310272693634;-359666.71137027849908918142</t>
  </si>
  <si>
    <t>1252142;1159180;1218410;1289884;1379334;1242253;1081918</t>
  </si>
  <si>
    <t>904;966;1333;749;1249;1636;796</t>
  </si>
  <si>
    <t>22;25;37;24;23;23;27</t>
  </si>
  <si>
    <t>-378168.697205;-376703.093695;-377564.436783;-376729.738748;-379001.799418;-376880.097609;-377570.616892</t>
  </si>
  <si>
    <t>-364829.559997;-364737.366975;-363994.114669;-364724.454446;-364791.574710;-364766.750351;-364745.142789</t>
  </si>
  <si>
    <t>190.763540;254.382308;265.031265;79.165825;221.442998;268.508641;289.786845</t>
  </si>
  <si>
    <t>0.000000;0.000000;0.000000;0.000000;0.000000;3569.379078;0.000000</t>
  </si>
  <si>
    <t>3600.084099;3600.068874;3600.042312;3600.058106;3600.006332;3600.053055;3600.001298</t>
  </si>
  <si>
    <t>10000000000000000159028911097599180468360808563945281389781327557747838772170381060813469985856815104.00000000000000000000;-355746.37119999958667904139;-357030.72199999960139393806;-356824.89899999951012432575;10000000000000000159028911097599180468360808563945281389781327557747838772170381060813469985856815104.00000000000000000000;10000000000000000159028911097599180468360808563945281389781327557747838772170381060813469985856815104.00000000000000000000;-353831.69659999955911189318</t>
  </si>
  <si>
    <t>-358225.07275371323339641094;-360540.97831396886613219976;-358124.37935000169090926647;-359033.63547289324924349785;-358561.13382600236218422651;-359677.34786337986588478088;-358535.03164563485188409686</t>
  </si>
  <si>
    <t>1707858;1316985;1672668;1163725;1605858;1381241;1171523</t>
  </si>
  <si>
    <t>1276;2869;2998;2475;854;3707;1577</t>
  </si>
  <si>
    <t>259.159809;343.832158;429.075229;406.501055;247.286142;171.466036;365.000204</t>
  </si>
  <si>
    <t>0.000000;3457.064554;3036.823489;3332.254025;0.000000;0.000000;3457.375997</t>
  </si>
  <si>
    <t>3600.025047;3600.016964;3600.009593;3600.026528;3600.012965;3600.001229;3600.040064</t>
  </si>
  <si>
    <t>Wed Apr 17 11:28:33 2019</t>
  </si>
  <si>
    <t>-288158.65014672919642180204;-288210.73957909713499248028;-287194.68312335811788216233;-288557.78170041658449918032;-287466.11608453153166919947;-288105.37430512200808152556;-289560.22066411533160135150</t>
  </si>
  <si>
    <t>509880;508088;538613;563381;571548;546943;545809</t>
  </si>
  <si>
    <t>586;771;638;600;596;592;588</t>
  </si>
  <si>
    <t>54;69;48;39;40;34;34</t>
  </si>
  <si>
    <t>-301161.750435;-301210.547365;-301256.496826;-300468.202740;-301164.058033;-300526.308372;-301101.752007</t>
  </si>
  <si>
    <t>-297613.305993;-291589.924346;-292240.554776;-297321.927315;-297950.405393;-295217.292507;-297625.394611</t>
  </si>
  <si>
    <t>1462.629276;1675.031294;1040.053990;985.330141;1128.466461;829.646821;1049.522506</t>
  </si>
  <si>
    <t>3600.003073;3641.268472;3661.662335;3630.245557;3619.827706;3608.123286;3600.342091</t>
  </si>
  <si>
    <t>-284359.74848919030046090484;-284341.84628417750354856253;-284411.33131369925104081631;-284574.72681404574541375041;-284531.21450886182719841599;-284663.05083692556945607066;-284504.01426484220428392291</t>
  </si>
  <si>
    <t>3272154;3010070;2385124;2733956;2632532;2599169;3031396</t>
  </si>
  <si>
    <t>21780;29222;10845;34871;22034;22605;14931</t>
  </si>
  <si>
    <t>47.359115;77.374072;93.042247;77.203034;52.959250;113.363819;113.353844</t>
  </si>
  <si>
    <t>2553.374254;2744.527252;1838.756891;1835.648115;1631.973243;1557.144598;3548.930080</t>
  </si>
  <si>
    <t>3600.023280;3600.018651;3600.006734;3600.018403;3600.016903;3600.020137;3600.015682</t>
  </si>
  <si>
    <t>Fri Apr 19 23:59:01 2019</t>
  </si>
  <si>
    <t>754.00000000000113686838;754.00000000000079580786;754.00000000000102318154;753.99999999999988631316;753.99999999999954525265;753.99999999999909050530;754.00000000000795807864</t>
  </si>
  <si>
    <t>754.00000000000056843419;754.00000000000000000000;754.00000000000000000000;753.99999999999988631316;753.99999999999954525265;753.99999999999909050530;754.00000000000795807864</t>
  </si>
  <si>
    <t>67954;60965;76576;69952;64001;68412;106937</t>
  </si>
  <si>
    <t>722;697;1134;855;717;786;1477</t>
  </si>
  <si>
    <t>1.421424;1.347776;1.360519;1.708142;1.487212;1.338682;1.575694</t>
  </si>
  <si>
    <t>15.531858;19.695983;20.430405;22.216238;18.597824;21.542862;25.391536</t>
  </si>
  <si>
    <t>15.533100;19.697052;20.431603;22.217044;18.598677;21.543691;25.395445</t>
  </si>
  <si>
    <t>754.00000000000011368684;753.99999999999965893949;754.00000000000022737368;754.00000000000000000000;754.00000000000000000000;754.00000000000000000000;754.00000000000022737368</t>
  </si>
  <si>
    <t>754.00000000000000000000;753.99999999999965893949;754.00000000000011368684;754.00000000000000000000;754.00000000000000000000;754.00000000000000000000;754.00000000000022737368</t>
  </si>
  <si>
    <t>33116;30358;26114;27003;28890;24599;24576</t>
  </si>
  <si>
    <t>608;605;587;565;577;566;564</t>
  </si>
  <si>
    <t>0.468780;0.539001;0.526308;0.492877;0.494493;0.503474;0.487069</t>
  </si>
  <si>
    <t>3.632761;3.902499;3.072080;2.736963;3.020376;2.581094;2.397843</t>
  </si>
  <si>
    <t>3.633198;3.902950;3.072516;2.737381;3.020786;2.581460;2.398252</t>
  </si>
  <si>
    <t>Sat Apr 20 07:21:34 2019</t>
  </si>
  <si>
    <t>0.397625;0.415625;0.383713;0.359704;0.400378;0.380495;0.394354</t>
  </si>
  <si>
    <t>9.271685;6.329563;12.180871;3.441096;3.760072;2.701564;2.327800</t>
  </si>
  <si>
    <t>10.451342;9.881429;12.303700;10.454041;6.289765;7.715364;9.972939</t>
  </si>
  <si>
    <t>0.295854;0.306950;0.319163;0.305402;0.321157;0.308794;0.300775</t>
  </si>
  <si>
    <t>11.683369;6.213498;9.024618;8.797372;0.584177;3.527400;1.597335</t>
  </si>
  <si>
    <t>14.531743;7.763877;10.507838;9.217403;5.713269;8.401166;8.616672</t>
  </si>
  <si>
    <t>Sat Apr 20 03:49:46 2019</t>
  </si>
  <si>
    <t>6205.21471040000324137509;6205.21471039997777552344;6205.21471039999596541747;6205.21471039922835188918;6205.21471040000324137509;6205.21471040001506480621;6205.21471039999596541747</t>
  </si>
  <si>
    <t>6204.59796863233714248054;6204.59679577689712459687;6204.59497011478924832772;6204.60116962398842588300;6204.59686318817875871900;6204.59430701518249406945;6204.59568277431390015408</t>
  </si>
  <si>
    <t>1641398;1466607;1572915;1778368;1273908;1875218;1614430</t>
  </si>
  <si>
    <t>16794;18863;20419;16657;15530;17377;18197</t>
  </si>
  <si>
    <t>45;43;40;37;39;36;32</t>
  </si>
  <si>
    <t>6005.644933;6015.355962;6015.234072;6007.566750;6009.956421;6012.875742;5999.224365</t>
  </si>
  <si>
    <t>6172.883253;6177.323576;6168.061366;6167.576133;6165.576013;6162.952491;6161.541964</t>
  </si>
  <si>
    <t>4.944253;4.635282;4.424322;4.002455;4.342028;3.855819;3.712840</t>
  </si>
  <si>
    <t>481.917801;592.289944;585.695785;497.972092;507.232526;544.886498;598.239831</t>
  </si>
  <si>
    <t>488.954593;593.764548;586.299635;531.918713;551.508963;550.517538;599.078348</t>
  </si>
  <si>
    <t>3.505694;2.992438;3.659999;3.041855;3.457968;3.315943;4.183287</t>
  </si>
  <si>
    <t>468.784669;532.167661;440.206513;349.345089;451.814287;694.493845;424.868836</t>
  </si>
  <si>
    <t>543.767243;539.591157;486.686570;416.728599;468.916845;712.349252;472.394495</t>
  </si>
  <si>
    <t>Wed Apr 17 01:37:22 2019</t>
  </si>
  <si>
    <t>4491.44758400007049203850;4491.44758399997681408422;4491.44758043556612392422;4491.44758399989495956106;4491.44758400000046094647;4491.44758399962211115053;4491.44758399999864195706</t>
  </si>
  <si>
    <t>4491.00231448470276518492;4491.00113347171645727940;4491.04431093988387146965;4491.03458647933894098969;4491.02621442349482094869;4491.00173320657268050127;4491.02362262326096242759</t>
  </si>
  <si>
    <t>831173;801441;776429;713852;556632;671381;789714</t>
  </si>
  <si>
    <t>12543;16156;12236;13195;10719;10437;13334</t>
  </si>
  <si>
    <t>49;59;55;59;43;54;49</t>
  </si>
  <si>
    <t>4352.617909;4355.637189;4358.323774;4353.761202;4347.247065;4355.741130;4356.434155</t>
  </si>
  <si>
    <t>4457.632425;4460.384761;4452.056212;4461.825255;4457.478936;4458.253059;4449.689500</t>
  </si>
  <si>
    <t>4.074104;4.813791;4.347679;5.126646;3.561539;4.497402;3.971228</t>
  </si>
  <si>
    <t>263.781403;427.790711;302.377394;423.489457;225.570400;224.237552;377.618083</t>
  </si>
  <si>
    <t>264.984011;429.590765;306.342557;423.631800;226.026184;231.035470;378.182262</t>
  </si>
  <si>
    <t>4491.44758400001046538819;4491.44758400000500841998;4491.44758399999773246236;4491.44758399997590458952;4491.44758399996771913720;4491.44758399987040320411;4491.44758399993679631734</t>
  </si>
  <si>
    <t>4491.00980725355384493014;4491.11269552175781427650;4491.02012622081747394986;4491.00075291068424121477;4491.02536588928705896251;4491.19333494985676225042;4491.44758399993679631734</t>
  </si>
  <si>
    <t>417203;429906;463047;517137;474246;323396;527590</t>
  </si>
  <si>
    <t>12909;12175;12368;12530;13966;11634;13804</t>
  </si>
  <si>
    <t>2.669688;3.523643;3.181545;3.135188;3.432207;4.091730;3.298305</t>
  </si>
  <si>
    <t>300.963795;207.487348;227.213658;306.681560;235.720680;198.942418;239.701032</t>
  </si>
  <si>
    <t>303.760417;208.060893;227.632760;307.204581;236.145003;206.131434;239.702820</t>
  </si>
  <si>
    <t>Sun Apr 21 08:04:54 2019</t>
  </si>
  <si>
    <t>4441782;2627078;1998812;2602279;6471178;5661224;1901695</t>
  </si>
  <si>
    <t>7767;4685;3750;3961;10495;10798;3873</t>
  </si>
  <si>
    <t>1.522465;1.411338;1.484585;1.289447;1.661219;1.698511;1.028654</t>
  </si>
  <si>
    <t>459.671963;332.573160;169.481052;270.952609;854.357181;967.644500;156.809609</t>
  </si>
  <si>
    <t>603.541081;332.576571;319.455072;375.671230;854.358045;967.646891;327.110151</t>
  </si>
  <si>
    <t>2462110;5548762;1956043;2320844;1523777;1772796;2277464</t>
  </si>
  <si>
    <t>4743;8748;3558;4723;2769;3374;3781</t>
  </si>
  <si>
    <t>1.019967;1.133254;1.266134;1.277169;1.255315;1.498018;1.609293</t>
  </si>
  <si>
    <t>228.982675;574.813892;107.171944;102.266332;60.218063;132.787715;136.512660</t>
  </si>
  <si>
    <t>385.062620;574.816760;259.199584;372.677814;264.005446;280.487302;316.430868</t>
  </si>
  <si>
    <t>Wed Apr 24 08:23:19 2019</t>
  </si>
  <si>
    <t>54.00000000000000000000;54.00000000000000000000;54.00000000000000000000;53.00000000000000000000;54.00000000000000000000;53.00000000000000000000;54.00000000000000000000</t>
  </si>
  <si>
    <t>51.59000000000015973001;51.59000000000006735945;51.59000000000006025402;51.59000000000010288659;51.59000000000008157031;51.59000000000009578116;51.59000000000004604317</t>
  </si>
  <si>
    <t>79257556;79351210;148921478;82534149;148911629;144668748;78126419</t>
  </si>
  <si>
    <t>2945543;2960919;1739849;2515204;1881745;1921122;2520542</t>
  </si>
  <si>
    <t>9;9;10;8;9;10;10</t>
  </si>
  <si>
    <t>0.630183;0.708538;0.689259;0.595203;0.650801;0.808320;0.840821</t>
  </si>
  <si>
    <t>25.185458;30.626638;222.957257;57.972970;62.668777;3038.758242;110.513634</t>
  </si>
  <si>
    <t>3600.000417;3600.000310;3600.000383;3600.000366;3600.000293;3600.000822;3600.000447</t>
  </si>
  <si>
    <t>152815591;80473480;79692278;79989244;79807702;113637278;82438422</t>
  </si>
  <si>
    <t>1794801;2334975;2151514;2940637;2970005;2315302;2297569</t>
  </si>
  <si>
    <t>0.678436;0.686006;0.538145;0.962216;0.781125;0.899183;0.665920</t>
  </si>
  <si>
    <t>192.120164;285.737572;763.830212;34.322926;101.643931;171.309125;257.074627</t>
  </si>
  <si>
    <t>3600.000328;3600.000345;3600.000595;3600.000317;3600.000325;3600.000339;3600.000327</t>
  </si>
  <si>
    <t>Sat Apr 27 03:15:34 2019</t>
  </si>
  <si>
    <t>114.00000000000000000000;164.00000000000000000000;198.00000000000000000000;24.00000000000000000000;96.00000000000001421085;112.99999999999997157829;60.00000000000000000000</t>
  </si>
  <si>
    <t>23.00000000000000000000;23.00000000000000000000;24.00000000031428015745;24.00000000000000000000;23.00000000000000000000;21.00000000000000000000;23.00000000000000000000</t>
  </si>
  <si>
    <t>5074896;3907588;3822114;3234070;4470737;4225922;3482145</t>
  </si>
  <si>
    <t>1572;966;603;531;1249;1428;749</t>
  </si>
  <si>
    <t>8;22;14;22;8;18;20</t>
  </si>
  <si>
    <t>2.000000;2.000000;3.833333;2.000000;2.000000;2.000000;2.000000</t>
  </si>
  <si>
    <t>2.000000;5.437500;11.000000;3.375000;2.000000;3.500000;7.499998</t>
  </si>
  <si>
    <t>541.127518;999.360222;618.631591;1067.508889;570.173999;724.846219;699.463446</t>
  </si>
  <si>
    <t>977.473123;1558.702470;1471.292603;2800.722907;1062.179412;1260.572893;1160.394442</t>
  </si>
  <si>
    <t>3600.004626;3600.002174;3600.039963;2800.725133;3600.002285;3600.002119;3600.002725</t>
  </si>
  <si>
    <t>23.99999999999936761697;23.99999999999921840299;24.00000000000000000000;23.99999999999996447286;23.99999880555563436246;24.00000000000000000000;23.99999816867473612092</t>
  </si>
  <si>
    <t>6169740;881895;714115;5892788;703211;5354975;1581517</t>
  </si>
  <si>
    <t>15149;768;542;16162;538;12723;2299</t>
  </si>
  <si>
    <t>40.721422;32.353154;32.395730;29.909072;26.411351;30.547541;30.501340</t>
  </si>
  <si>
    <t>2177.989573;303.506304;152.662343;2109.059459;147.929125;1959.119572;497.978398</t>
  </si>
  <si>
    <t>2228.123747;303.507135;152.663293;2109.063715;147.930140;1959.121508;497.980165</t>
  </si>
  <si>
    <t>Sat Apr 20 13:31:03 2019</t>
  </si>
  <si>
    <t>33283.85497439766186289489;33283.85414759329432854429;33283.87528397378628142178;33283.85416880007687723264;33283.85323599484399892390;33283.86067720004939474165;33283.89290120007353834808</t>
  </si>
  <si>
    <t>33283.83309359900886192918;33283.82283279456896707416;33283.81340937521599698812;33283.82708340144017711282;33283.83894480144226690754;33283.81340156893566017970;33283.82283280136471148580</t>
  </si>
  <si>
    <t>1228467;1499071;1193928;1186667;1400017;1296948;1277935</t>
  </si>
  <si>
    <t>16317;16712;15046;16494;16881;16901;15371</t>
  </si>
  <si>
    <t>16;15;16;13;13;15;19</t>
  </si>
  <si>
    <t>33259.349459;33273.138142;33270.776056;33275.238908;33283.813409;33269.644033;33259.349459</t>
  </si>
  <si>
    <t>33273.139378;33283.605712;33274.978449;33283.805284;33283.814645;33283.606638;33280.468077</t>
  </si>
  <si>
    <t>71.360842;70.144671;84.319368;85.557179;61.168020;65.757553;97.272546</t>
  </si>
  <si>
    <t>2589.148407;2683.053070;2742.124213;3153.930651;2815.889394;2746.721944;2632.380797</t>
  </si>
  <si>
    <t>2590.185427;2683.938533;2743.012127;3154.765636;2816.832435;2747.457522;2633.838836</t>
  </si>
  <si>
    <t>1149240;1304906;1436284;1428042;1230128;1767221;1316186</t>
  </si>
  <si>
    <t>16165;15930;16341;15703;16688;14575;15289</t>
  </si>
  <si>
    <t>69.117908;93.619755;57.764345;70.608880;76.897814;102.200093;97.874486</t>
  </si>
  <si>
    <t>2657.349740;2807.061011;2952.627928;2831.216673;2954.561200;0.000000;2817.468425</t>
  </si>
  <si>
    <t>2658.187557;2807.870384;2953.716860;2832.104977;2955.478358;3600.004484;2818.241544</t>
  </si>
  <si>
    <t>Wed Apr 17 22:42:10 2019</t>
  </si>
  <si>
    <t>12328;10783;10641;12643;13109;10587;12118</t>
  </si>
  <si>
    <t>0;0;0;0;14;0;0</t>
  </si>
  <si>
    <t>0;0;0;0;10;0;0</t>
  </si>
  <si>
    <t>0.788743;0.566835;0.555817;0.746511;1.424716;0.578078;0.708553</t>
  </si>
  <si>
    <t>0.787585;0.565995;0.554961;0.745692;1.481363;0.577224;0.707713</t>
  </si>
  <si>
    <t>0.788743;0.566835;0.555817;0.746511;1.484864;0.578078;0.708553</t>
  </si>
  <si>
    <t>12306;12385;11160;12439;10497;12736;12333</t>
  </si>
  <si>
    <t>16;11;0;0;0;1;0</t>
  </si>
  <si>
    <t>7;9;0;0;0;4;0</t>
  </si>
  <si>
    <t>0.865996;0.877398;0.467423;0.690664;0.556217;0.729470;0.528965</t>
  </si>
  <si>
    <t>0.909828;0.907169;0.466956;0.690243;0.555772;0.765324;0.528502</t>
  </si>
  <si>
    <t>0.912157;0.909327;0.467423;0.690664;0.556217;0.767362;0.528965</t>
  </si>
  <si>
    <t>Sat Apr 20 13:31:14 2019</t>
  </si>
  <si>
    <t>2774606;2770671;2446627;2196439;3876041;2896879;3002033</t>
  </si>
  <si>
    <t>5357;2461;7136;1248;1023;2318;8347</t>
  </si>
  <si>
    <t>1127.406634;1145.740734;1021.135108;1207.927762;1190.059376;1217.197406;908.559648</t>
  </si>
  <si>
    <t>1162.605621;1190.483618;1044.892913;1281.316156;1203.243117;1254.886749;958.134634</t>
  </si>
  <si>
    <t>3600.045679;3600.025699;3600.044242;3600.023317;3600.033956;3600.010732;3600.041890</t>
  </si>
  <si>
    <t>Sun Apr 21 09:05:09 2019</t>
  </si>
  <si>
    <t>7385039;3721754;7862470;8882497;6857512;2997220;6000326</t>
  </si>
  <si>
    <t>41979;9196;43713;49541;41920;4818;6587</t>
  </si>
  <si>
    <t>311.773175;252.183502;223.308260;241.553406;224.973698;256.299177;185.791752</t>
  </si>
  <si>
    <t>320.379325;260.017717;238.860128;269.174528;238.432428;269.325183;194.029664</t>
  </si>
  <si>
    <t>3600.017198;1772.218396;3600.002643;3600.015225;3600.017607;1195.613424;2352.937031</t>
  </si>
  <si>
    <t>Sat Apr 20 21:59:53 2019</t>
  </si>
  <si>
    <t>55854910.31670000404119491577;55911499.59059999883174896240;55881323.69069999456405639648;55834752.39890000224113464355;55888146.76229999959468841553;55846521.67640000581741333008;55866878.73060000687837600708</t>
  </si>
  <si>
    <t>55602989.12397769838571548462;55608878.92762643843889236450;55674748.61285063624382019043;55696078.40451148897409439087;55654882.04386219382286071777;55611589.47836036980152130127;55689894.48158954828977584839</t>
  </si>
  <si>
    <t>9682320;9276882;8858466;9110331;9050050;9052181;9082860</t>
  </si>
  <si>
    <t>56488;58802;61505;63239;59424;55815;64311</t>
  </si>
  <si>
    <t>54633945.678545;54633945.678545;54633945.678545;54633945.678545;54633945.678545;54633945.678545;54633945.678545</t>
  </si>
  <si>
    <t>54634783.245800;54634783.245800;54634783.245800;54634783.245800;54634783.245800;54634783.245800;54634783.245800</t>
  </si>
  <si>
    <t>7.842355;7.689412;7.695817;7.730170;7.627622;7.668625;7.697004</t>
  </si>
  <si>
    <t>2358.580477;3322.717017;2240.049153;3320.622898;1841.829791;3352.797543;1602.736300</t>
  </si>
  <si>
    <t>3600.001666;3600.001596;3600.003041;3600.001874;3600.001713;3600.001975;3600.001724</t>
  </si>
  <si>
    <t>55996083.93980000168085098267;56004965.57240000367164611816;55825657.11400000751018524170;55962440.89699999988079071045;55831241.69709999859333038330;55880680.49590000510215759277;56005823.35580000281333923340</t>
  </si>
  <si>
    <t>55567475.68188978731632232666;55618286.43107401579618453979;55662015.92657372355461120605;55599578.01221774518489837646;55644640.25911176204681396484;55632657.18022131174802780151;55455618.27369270473718643188</t>
  </si>
  <si>
    <t>9396743;8991557;8730951;8987543;8631809;8624683;8189431</t>
  </si>
  <si>
    <t>58236;57562;58034;58913;56595;55146;45686</t>
  </si>
  <si>
    <t>6.584266;7.546539;6.793160;7.110178;7.383595;7.223109;7.019573</t>
  </si>
  <si>
    <t>3407.715787;2104.626166;3002.787163;1322.141117;1502.649120;2197.744365;2152.774087</t>
  </si>
  <si>
    <t>3600.004020;3600.001859;3600.001821;3600.001282;3600.001714;3600.001355;3600.001540</t>
  </si>
  <si>
    <t>Wed Apr 17 15:37:27 2019</t>
  </si>
  <si>
    <t>42560;85228;80152;76665;33523;27100;44296</t>
  </si>
  <si>
    <t>495;688;671;644;373;311;601</t>
  </si>
  <si>
    <t>7;9;7;11;6;7;7</t>
  </si>
  <si>
    <t>1.073625;1.589144;1.523147;1.975946;1.043348;0.996938;1.443046</t>
  </si>
  <si>
    <t>4.023220;3.742197;10.099466;10.014710;1.192046;1.678079;3.450697</t>
  </si>
  <si>
    <t>5.542176;11.293843;10.900857;10.859693;3.932317;2.887853;5.641515</t>
  </si>
  <si>
    <t>1.048418;1.134130;0.891321;1.051781;1.085417;0.957562;0.787882</t>
  </si>
  <si>
    <t>1.129051;1.373056;1.103384;2.136252;1.348694;1.029382;0.852154</t>
  </si>
  <si>
    <t>2.104277;1.946497;1.951485;6.229890;1.804348;1.553395;1.300832</t>
  </si>
  <si>
    <t>Fri Apr 19 17:54:11 2019</t>
  </si>
  <si>
    <t>3876246.55000000027939677238;2768576.62999999988824129105;2737453.51000000024214386940;2687076.58000000007450580597;5070660.32000000029802322388;3969976.27000001771375536919;2774937.54000000003725290298</t>
  </si>
  <si>
    <t>1723284.21195580111816525459;1821760.36008259840309619904;1853471.69351094076409935951;1705138.30694382125511765480;1695615.71226641186513006687;1954280.44106030766852200031;1829133.06460553687065839767</t>
  </si>
  <si>
    <t>422290;440173;376017;358748;370323;339684;433264</t>
  </si>
  <si>
    <t>1350;1115;539;1457;1314;901;943</t>
  </si>
  <si>
    <t>142;122;150;133;107;108;143</t>
  </si>
  <si>
    <t>953927.132199;953927.132199;953927.132199;953927.132199;953927.132199;953927.132199;955241.470936</t>
  </si>
  <si>
    <t>1721090.487358;1821688.989720;1853089.425243;1658716.997764;1695562.937823;1795473.453573;1829070.045711</t>
  </si>
  <si>
    <t>545.118827;512.914473;510.503889;513.737460;445.406778;392.877658;484.612343</t>
  </si>
  <si>
    <t>633.764927;620.711129;547.964128;601.415231;506.654198;434.890668;570.226219</t>
  </si>
  <si>
    <t>3600.257825;3600.037199;3600.019073;3600.123735;3600.018142;3600.192785;3600.025172</t>
  </si>
  <si>
    <t>38.381364;27.740969;35.862092;46.107582;34.033200;37.998684;46.689486</t>
  </si>
  <si>
    <t>314.303019;314.491368;246.878821;432.222479;194.649112;330.132731;272.794521</t>
  </si>
  <si>
    <t>529.625562;316.377556;254.634506;541.974891;204.182031;373.203508;277.227131</t>
  </si>
  <si>
    <t>Tue Apr 23 08:14:07 2019</t>
  </si>
  <si>
    <t>17576220;17071603;18086884;17953352;17020589;17182624;15985623</t>
  </si>
  <si>
    <t>70496;67062;75683;80269;70592;85799;72640</t>
  </si>
  <si>
    <t>23.876451;25.920921;22.753852;29.148885;39.157748;26.456067;48.517989</t>
  </si>
  <si>
    <t>1650.805993;1715.927032;1625.080466;1473.376124;1673.071439;1591.325185;1759.751302</t>
  </si>
  <si>
    <t>3600.000596;3600.000548;3600.002433;3600.000492;3600.000567;3600.000618;3600.000489</t>
  </si>
  <si>
    <t>Wed Apr 24 01:34:16 2019</t>
  </si>
  <si>
    <t>6.00000000000000000000;6.00000000000000000000;6.00000000000000000000;5.99999925000000011721;6.00000000000000000000;6.00000000000000000000;6.00000000000000000000</t>
  </si>
  <si>
    <t>199705;381213;134559;396283;349660;335502;478802</t>
  </si>
  <si>
    <t>496;979;472;987;711;529;1127</t>
  </si>
  <si>
    <t>25;27;24;27;23;28;29</t>
  </si>
  <si>
    <t>44.611504;36.558966;35.859108;34.408249;41.629419;37.364109;43.049696</t>
  </si>
  <si>
    <t>67.112047;135.387373;56.785705;132.278682;134.668898;97.775334;189.696585</t>
  </si>
  <si>
    <t>67.120498;135.390168;56.790237;132.282645;134.673500;97.781167;189.699551</t>
  </si>
  <si>
    <t>355482;414346;440095;351986;123304;827572;163693</t>
  </si>
  <si>
    <t>696;814;815;757;204;3419;356</t>
  </si>
  <si>
    <t>24;28;28;27;26;31;24</t>
  </si>
  <si>
    <t>34.372274;25.035554;25.742682;26.086810;32.209232;32.137870;26.467951</t>
  </si>
  <si>
    <t>128.019677;143.940089;131.039926;131.359445;43.508939;214.717294;42.548074</t>
  </si>
  <si>
    <t>128.024267;143.942825;131.042672;131.362339;43.514292;214.720646;42.553523</t>
  </si>
  <si>
    <t>Wed Apr 17 23:51:06 2019</t>
  </si>
  <si>
    <t>80.99999999999998578915;80.00000000000000000000;83.00000000000000000000;82.00000000000000000000;84.00000000000000000000;82.00000000000000000000;83.00000000000000000000</t>
  </si>
  <si>
    <t>66.00000000000000000000;67.00000000000000000000;67.00000000000000000000;66.00000000000000000000;65.00000000000000000000;65.00000000000000000000;65.00000000000000000000</t>
  </si>
  <si>
    <t>12782278;12449356;11436669;12468111;12748415;12486416;11510673</t>
  </si>
  <si>
    <t>11875;16170;15253;18169;13020;14998;13228</t>
  </si>
  <si>
    <t>95;89;81;94;93;107;96</t>
  </si>
  <si>
    <t>2.000000;3.000000;2.000000;2.000000;1.000000;2.000000;2.000000</t>
  </si>
  <si>
    <t>46.079693;43.889683;43.482288;46.952684;42.214683;46.492451;43.148806</t>
  </si>
  <si>
    <t>29.918597;24.978801;19.326302;23.814878;28.177605;30.163877;27.017089</t>
  </si>
  <si>
    <t>1686.426065;3380.783683;1044.958071;2743.183121;3353.284739;3234.909240;3153.567779</t>
  </si>
  <si>
    <t>3600.002628;3600.001542;3600.001570;3600.001538;3600.001302;3600.001466;3600.001323</t>
  </si>
  <si>
    <t>14548427;13715626;15550296;13980486;16179871;16107138;15147206</t>
  </si>
  <si>
    <t>16202;17430;13698;18035;14680;13040;17883</t>
  </si>
  <si>
    <t>20.024347;21.586911;18.971266;18.236985;19.316090;17.634969;23.587097</t>
  </si>
  <si>
    <t>3078.974104;2643.844284;3072.250077;2626.146143;2761.972944;1007.059025;3361.475481</t>
  </si>
  <si>
    <t>3600.001390;3600.001310;3600.001080;3600.001039;3600.001193;3600.001269;3600.003491</t>
  </si>
  <si>
    <t>Thu Apr 18 02:00:26 2019</t>
  </si>
  <si>
    <t>25223571.79999995976686477661;25203845.98000000417232513428;25172232.39999999850988388062;25228207.16000000014901161194;25185893.41999999061226844788;25151916.53999999910593032837;25228207.16000000014901161194</t>
  </si>
  <si>
    <t>24743638.02617292106151580811;24701158.94264395162463188171;24671868.75786252692341804504;24782437.58140929043292999268;24605312.86946092545986175537;24961423.72163469716906547546;24711317.85558230057358741760</t>
  </si>
  <si>
    <t>17980644;18393053;19463592;16138547;18684504;16943357;15543114</t>
  </si>
  <si>
    <t>92566;103472;123369;146036;121221;148626;109732</t>
  </si>
  <si>
    <t>29;25;23;23;22;23;20</t>
  </si>
  <si>
    <t>21032122.371318;21032743.237640;21031207.583269;21025743.582428;21000812.248330;21037996.305465;21037996.305465</t>
  </si>
  <si>
    <t>21530360.272267;21537683.985919;21536186.589912;21513620.180022;21485369.027528;21524673.654452;21515317.081649</t>
  </si>
  <si>
    <t>0.737455;0.690161;0.603187;0.687659;0.629044;0.668203;0.630945</t>
  </si>
  <si>
    <t>3271.074945;2771.071198;652.211384;3009.624714;1586.654832;3353.555156;3045.388420</t>
  </si>
  <si>
    <t>3600.000422;3600.000699;3600.000485;3600.000512;3600.000677;3600.000477;3600.002056</t>
  </si>
  <si>
    <t>25148940.55999995768070220947;25172232.39999999850988388062;25148940.55999993160367012024;25199790.37999999895691871643;25172232.39999999850988388062;25168599.15999999642372131348;25208214.19999999925494194031</t>
  </si>
  <si>
    <t>24541989.64087754487991333008;24827326.44432927295565605164;25117630.69911535829305648804;24721784.73142135515809059143;24754811.72350359708070755005;24782698.61405919492244720459;24672191.07155309617519378662</t>
  </si>
  <si>
    <t>17425589;21014937;21103352;17552418;16201374;16416653;19638424</t>
  </si>
  <si>
    <t>81005;143829;171755;146938;114260;117720;112716</t>
  </si>
  <si>
    <t>0.556188;0.547492;0.538263;0.553025;0.594085;0.560538;0.563057</t>
  </si>
  <si>
    <t>1104.187937;960.452567;3550.545622;2275.165494;2649.182068;141.113134;492.091481</t>
  </si>
  <si>
    <t>3600.000541;3600.000551;3600.002204;3600.000432;3600.000541;3600.001739;3600.000501</t>
  </si>
  <si>
    <t>Wed Apr 17 11:23:59 2019</t>
  </si>
  <si>
    <t>10000000000000000159028911097599180468360808563945281389781327557747838772170381060813469985856815104.00000000000000000000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</si>
  <si>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2041905;1497505;1962044;1945902;2414597;1652692;1600574</t>
  </si>
  <si>
    <t>119;106;98;104;154;74;68</t>
  </si>
  <si>
    <t>12;10;10;10;10;14;10</t>
  </si>
  <si>
    <t>521.292859;428.081205;379.737957;597.158020;443.879584;580.200470;527.893042</t>
  </si>
  <si>
    <t>0.000000;2385.441030;0.000000;0.000000;0.000000;0.000000;0.000000</t>
  </si>
  <si>
    <t>3600.002239;2385.458111;3600.007358;3600.007657;3600.008597;3600.006140;3600.011232</t>
  </si>
  <si>
    <t>3231510;2567069;2354313;2618321;2857771;2657972;2660476</t>
  </si>
  <si>
    <t>188;124;117;141;158;119;144</t>
  </si>
  <si>
    <t>8;10;12;10;10;12;12</t>
  </si>
  <si>
    <t>116.135895;239.710233;229.991211;242.130591;233.695605;203.008384;217.341285</t>
  </si>
  <si>
    <t>3600.001388;3600.002337;3600.004803;3600.004729;3600.001111;3600.015299;3600.005286</t>
  </si>
  <si>
    <t>Wed Apr 24 09:52:06 2019</t>
  </si>
  <si>
    <t>0.396845;0.474345;0.508387;0.612018;0.444783;0.485968;0.493380</t>
  </si>
  <si>
    <t>867.624938;851.529090;969.056352;1540.575810;1666.925827;1516.613184;1869.654158</t>
  </si>
  <si>
    <t>888.569113;923.599505;1298.972960;1604.072139;1772.913830;1773.759342;2150.673395</t>
  </si>
  <si>
    <t>350.99999876466017667553;351.00000000000545696821;350.99999850000131118577;351.00000000000045474735;351.00000000000000000000;350.99999988750005286420;351.00000000000000000000</t>
  </si>
  <si>
    <t>15545373;14816305;15401567;5333782;15603643;6803536;11928084</t>
  </si>
  <si>
    <t>126363;147017;138439;54434;121829;75767;102331</t>
  </si>
  <si>
    <t>0.423570;0.421668;0.463676;0.534127;0.463136;0.464682;0.389124</t>
  </si>
  <si>
    <t>1261.932822;1470.267421;1274.941343;558.885424;1264.444591;698.730273;975.696398</t>
  </si>
  <si>
    <t>1288.152203;1576.578834;1274.949897;576.296974;1308.002044;724.716476;998.090976</t>
  </si>
  <si>
    <t>Thu Apr 18 00:09:52 2019</t>
  </si>
  <si>
    <t>172.98524242781937232394;172.98713523689994531196;172.00000000000045474735;172.98275446794161780417;172.00000000000005684342;172.00000000000019895197;172.98331850533904230360</t>
  </si>
  <si>
    <t>18826340;3677475;46643563;11797116;49706284;60043169;31682468</t>
  </si>
  <si>
    <t>297529;89771;1196970;183626;866323;1056078;589402</t>
  </si>
  <si>
    <t>0.310661;0.322330;0.316726;0.264229;0.299522;0.196595;0.500358</t>
  </si>
  <si>
    <t>550.914669;176.388520;603.011455;367.749019;2907.415977;476.747587;241.615450</t>
  </si>
  <si>
    <t>1346.036590;249.021486;3600.000461;829.223865;3600.001056;3600.000318;2382.586575</t>
  </si>
  <si>
    <t>0.270325;0.186183;0.197299;0.284725;0.259496;0.213554;0.261740</t>
  </si>
  <si>
    <t>85.682618;274.309571;114.825332;1088.651355;337.042411;419.936649;298.939476</t>
  </si>
  <si>
    <t>721.626111;745.957396;1186.104150;1248.005737;2871.084129;792.823820;669.549556</t>
  </si>
  <si>
    <t>Wed Apr 17 18:01:28 2019</t>
  </si>
  <si>
    <t>-96.00000000000000000000;-95.00000000000000000000;-95.00000000000000000000;-96.00000000000000000000;-97.00000000000000000000;-95.99999999999957367436;-96.00000000000000000000</t>
  </si>
  <si>
    <t>-118.00000000000000000000;-118.00000000000000000000;-118.00000000000000000000;-117.00000000000000000000;-118.00000000000000000000;-117.00000000000000000000;-118.00000000000000000000</t>
  </si>
  <si>
    <t>15313730;15408285;15473916;14837437;15831021;15992280;15394035</t>
  </si>
  <si>
    <t>21848;22635;22069;22430;22373;24232;21692</t>
  </si>
  <si>
    <t>10;20;15;9;19;20;21</t>
  </si>
  <si>
    <t>-128.000000;-128.000000;-128.000000;-128.000000;-128.000000;-128.000000;-128.000000</t>
  </si>
  <si>
    <t>-127.095464;-127.533777;-127.253892;-127.146023;-127.498380;-126.543518;-127.467319</t>
  </si>
  <si>
    <t>5.146010;5.856053;5.147459;4.000742;5.563641;7.292183;6.715624</t>
  </si>
  <si>
    <t>3314.146265;436.375531;446.559254;2693.322814;3499.728439;1029.066418;2583.856175</t>
  </si>
  <si>
    <t>3600.000436;3600.000670;3600.000480;3600.000503;3600.000512;3600.000589;3600.000685</t>
  </si>
  <si>
    <t>Wed Apr 24 03:36:17 2019</t>
  </si>
  <si>
    <t>576.34463303063478178956;576.34463303060795169586;576.34463303064217143401;576.34463303064444517076;576.34463303064433148393;576.34463303060101679876;576.34463303064069350512</t>
  </si>
  <si>
    <t>576.34463303063478178956;576.29283547684383393062;576.31439746627120257472;576.31472375736518642952;576.29410120365298553224;576.34398664220805130753;576.29742611391134232690</t>
  </si>
  <si>
    <t>94197;62618;58597;56008;57468;105519;72899</t>
  </si>
  <si>
    <t>23;26;17;13;17;40;36</t>
  </si>
  <si>
    <t>11;11;10;10;12;10;11</t>
  </si>
  <si>
    <t>576.252651;576.252651;576.252651;576.252624;576.252624;576.252651;576.252651</t>
  </si>
  <si>
    <t>576.259915;576.258811;576.258811;576.258811;576.259974;576.258128;576.259974</t>
  </si>
  <si>
    <t>22.262094;13.901953;16.632820;13.457626;13.448535;18.986777;17.620311</t>
  </si>
  <si>
    <t>26.260657;17.595796;19.981914;17.577667;18.361742;32.603919;24.563232</t>
  </si>
  <si>
    <t>29.224407;20.183310;19.986331;17.581380;18.366893;32.607308;24.566521</t>
  </si>
  <si>
    <t>16.928247;14.587978;24.002569;16.829562;18.458219;16.951007;18.856349</t>
  </si>
  <si>
    <t>20.175291;30.381143;28.809225;21.486512;23.067892;22.575918;32.491261</t>
  </si>
  <si>
    <t>22.253691;30.384615;31.201865;21.490497;23.071021;23.148314;32.494406</t>
  </si>
  <si>
    <t>Sun Apr 21 21:57:55 2019</t>
  </si>
  <si>
    <t>576.92491595653405056510;576.92491613878871703491;576.92491595655860692204;576.92491595663364023494;576.92491613879019496380;576.92491595655178571178;576.92491595655519631691</t>
  </si>
  <si>
    <t>576.86813290710858836974;576.86845081937156010099;576.86826006574210623512;576.87078526075288209540;576.86995668794554603664;576.88515627372873950662;576.87254973676022018481</t>
  </si>
  <si>
    <t>386181;499460;533037;332021;276621;398047;284037</t>
  </si>
  <si>
    <t>339;439;430;277;234;361;191</t>
  </si>
  <si>
    <t>30;32;25;27;30;26;35</t>
  </si>
  <si>
    <t>576.298233;576.299235;576.299235;576.287479;576.299235;576.299409;576.301172</t>
  </si>
  <si>
    <t>576.370026;576.366522;576.365248;576.364005;576.368939;576.363217;576.365617</t>
  </si>
  <si>
    <t>18.418708;16.899411;17.107379;17.454469;17.515505;15.848114;18.246622</t>
  </si>
  <si>
    <t>114.502042;187.362042;138.837933;36.148038;98.346188;146.386037;53.307570</t>
  </si>
  <si>
    <t>144.530795;187.802486;200.004439;122.941303;103.121066;146.390353;102.752733</t>
  </si>
  <si>
    <t>19.473218;20.725670;21.479126;17.420853;16.580198;20.852591;14.868679</t>
  </si>
  <si>
    <t>90.226069;80.987119;194.198205;217.715620;39.122258;172.206100;63.487328</t>
  </si>
  <si>
    <t>148.975923;168.599809;209.318613;278.169876;112.758844;177.419951;113.673212</t>
  </si>
  <si>
    <t>Sun Apr 21 22:35:21 2019</t>
  </si>
  <si>
    <t>-160.00000000000000000000;-160.00000000000000000000;-160.00000000000000000000;-160.00000000000000000000;-160.00000000000000000000;-160.00000000000000000000;-160.00000000000000000000</t>
  </si>
  <si>
    <t>23273;68088;42773;45932;37715;33178;31747</t>
  </si>
  <si>
    <t>1;1022;512;512;512;512;46</t>
  </si>
  <si>
    <t>9;6;8;8;8;6;10</t>
  </si>
  <si>
    <t>-160.000000;-160.000000;-160.000000;-160.000000;-160.000000;-160.000000;-160.000000</t>
  </si>
  <si>
    <t>0.932760;0.903382;1.026127;1.123204;1.031986;0.877922;1.200485</t>
  </si>
  <si>
    <t>0.968259;6.619534;3.142418;3.114447;3.050846;2.851240;1.572345</t>
  </si>
  <si>
    <t>0.969994;6.621031;3.144369;3.115543;3.051927;2.852250;1.573031</t>
  </si>
  <si>
    <t>42757;32381;31872;29867;30053;25451;43078</t>
  </si>
  <si>
    <t>512;414;512;512;512;512;481</t>
  </si>
  <si>
    <t>8;8;6;6;6;6;10</t>
  </si>
  <si>
    <t>0.570249;0.485124;0.413574;0.448694;0.415586;0.460535;0.747127</t>
  </si>
  <si>
    <t>1.846749;1.399699;1.606251;1.385190;1.376867;1.347817;1.915444</t>
  </si>
  <si>
    <t>1.847104;1.400087;1.606619;1.385537;1.377227;1.348343;1.916008</t>
  </si>
  <si>
    <t>Mon Apr 22 07:09:15 2019</t>
  </si>
  <si>
    <t>103333.87407302856445312500;103333.87407302856445312500;103333.87407302856445312500;103333.87407302856445312500;103333.87407302856445312500;103333.87407302856445312500;103333.87407302856445312500</t>
  </si>
  <si>
    <t>9627;9426;9916;16369;12672;7213;9242</t>
  </si>
  <si>
    <t>1;1;1;20;1;1;1</t>
  </si>
  <si>
    <t>6;5;4;12;8;5;4</t>
  </si>
  <si>
    <t>102639.756928;103333.874073;103333.874073;103333.874073;103333.874073;103333.874073;103333.874073</t>
  </si>
  <si>
    <t>103333.874073;103333.874073;103333.874073;103333.874073;103333.874073;103333.874073;103333.874073</t>
  </si>
  <si>
    <t>0.858838;0.767355;0.736315;1.154447;0.978287;0.731852;0.785856</t>
  </si>
  <si>
    <t>0.931953;0.838653;0.796763;1.366493;1.003077;0.743058;0.830844</t>
  </si>
  <si>
    <t>0.933176;0.839842;0.797983;1.368240;1.004290;0.744259;0.832049</t>
  </si>
  <si>
    <t>103333.87407302856445312500;103333.87407302856445312500;103333.87407302854990120977;103333.87407302856445312500;103333.87407302856445312500;103333.87407302856445312500;103333.87407302856445312500</t>
  </si>
  <si>
    <t>103333.87407302856445312500;103333.87407302856445312500;103333.87407302854990120977;103333.87407302856445312500;103333.87407302856445312500;103333.87407302854990120977;103333.87407302856445312500</t>
  </si>
  <si>
    <t>3607;8344;3141;3325;11161;5965;6233</t>
  </si>
  <si>
    <t>0;1;0;0;1;1;1</t>
  </si>
  <si>
    <t>0;5;0;0;3;1;7</t>
  </si>
  <si>
    <t>0.050450;0.130455;0.064981;0.048769;0.098473;0.074388;0.116406</t>
  </si>
  <si>
    <t>0.039245;0.132246;0.052642;0.038792;0.139520;0.078781;0.120608</t>
  </si>
  <si>
    <t>0.050450;0.132710;0.064981;0.048769;0.139981;0.079245;0.121082</t>
  </si>
  <si>
    <t>Thu Apr 18 02:00:34 2019</t>
  </si>
  <si>
    <t>101282.64701843261718750000;101282.64701843261718750000;101282.64701843261718750000;101282.64701843261718750000;101282.64701843261718750000;101282.64701843261718750000;101282.64701843261718750000</t>
  </si>
  <si>
    <t>101275.91736030172614846379;101272.74886015136144123971;101274.71902648503601085395;101282.64701843261718750000;101282.64701843261718750000;101275.45547434118634555489;101282.64701843261718750000</t>
  </si>
  <si>
    <t>331566;685293;507322;345831;92332;92791;63508</t>
  </si>
  <si>
    <t>5584;13034;17910;12301;1793;1187;724</t>
  </si>
  <si>
    <t>18;20;38;13;40;25;17</t>
  </si>
  <si>
    <t>99718.790531;99718.790531;99718.790531;99718.790531;97718.601795;99718.790531;99718.790531</t>
  </si>
  <si>
    <t>99718.790531;100121.990547;100450.667692;99721.470050;100451.175513;100121.990547;100121.990547</t>
  </si>
  <si>
    <t>1.610587;1.492606;2.123659;1.406253;2.297759;1.683537;1.537691</t>
  </si>
  <si>
    <t>6.859419;9.787838;14.379629;26.786936;8.230347;9.104989;5.827600</t>
  </si>
  <si>
    <t>48.638751;96.616184;110.346155;75.796069;15.590624;10.706158;6.862535</t>
  </si>
  <si>
    <t>0.492364;0.488324;0.535370;0.391727;0.503034;0.601124;0.377267</t>
  </si>
  <si>
    <t>3.136296;3.145026;4.142502;4.104532;10.803855;3.812321;3.363484</t>
  </si>
  <si>
    <t>37.350242;30.425873;24.085506;38.299663;26.361416;40.109158;4.853912</t>
  </si>
  <si>
    <t>Thu Apr 18 02:10:01 2019</t>
  </si>
  <si>
    <t>38893.96502552718447986990;38954.32010083326895255595;38182.53999517893680604175;38893.96502554470498580486;38349.93136630071967374533;39036.65028750688361469656;37412.60459852678468450904</t>
  </si>
  <si>
    <t>31635.55769098664313787594;31298.88766089963246486150;31200.90862288750940933824;31130.70219078700029058382;31346.39467078289453638718;30850.21060861767546157353;32141.92407848421862581745</t>
  </si>
  <si>
    <t>17433888;19490650;16764885;20798689;16763949;16184004;24507238</t>
  </si>
  <si>
    <t>256242;178393;177176;254676;203420;213861;230755</t>
  </si>
  <si>
    <t>39;49;39;36;44;42;47</t>
  </si>
  <si>
    <t>5763.792407;6496.752350;6593.206180;6077.030066;6592.265575;6507.059007;6024.653793</t>
  </si>
  <si>
    <t>7949.711076;8102.022766;8108.594850;7937.733669;8025.321340;7969.076733;8017.921713</t>
  </si>
  <si>
    <t>0.985422;1.163071;1.293587;0.953107;1.125313;1.061357;1.143675</t>
  </si>
  <si>
    <t>1785.151259;1001.628799;2386.190983;2889.838382;2035.616030;2068.784598;689.460066</t>
  </si>
  <si>
    <t>3600.001513;3600.002927;3600.001527;3600.001160;3600.001206;3600.001227;3600.001348</t>
  </si>
  <si>
    <t>38498.16819045606825966388;37412.60459853004431352019;37412.60459852626809151843;38073.01563784555037273094;39109.83636383806879166514;38182.53999521560763241723;37412.60459852606436470523</t>
  </si>
  <si>
    <t>32205.04623313185220467858;32280.74687069979336229153;33180.26952069674734957516;32114.15640473983148694970;31572.90983077340933959931;32320.14759825509827351198;31878.97942790885645081289</t>
  </si>
  <si>
    <t>23671270;26985492;24369842;24204185;24058231;21840376;22790624</t>
  </si>
  <si>
    <t>242057;222168;293485;246460;189745;176144;239679</t>
  </si>
  <si>
    <t>2.182694;2.093513;2.826468;2.038304;1.663760;2.619989;1.733292</t>
  </si>
  <si>
    <t>2114.528705;2852.876963;1805.927609;200.267566;566.093489;1588.238543;3318.540021</t>
  </si>
  <si>
    <t>3600.001573;3600.001096;3600.001653;3600.004617;3600.002085;3600.001139;3600.001170</t>
  </si>
  <si>
    <t>Thu Apr 18 16:10:08 2019</t>
  </si>
  <si>
    <t>0.085804;0.082954;0.083194;0.081670;0.087905;0.083422;0.085318</t>
  </si>
  <si>
    <t>1.701371;1.655911;1.601053;1.610301;1.733450;1.633892;1.695271</t>
  </si>
  <si>
    <t>4.778626;4.599929;4.526919;4.530730;4.805127;4.767756;4.721667</t>
  </si>
  <si>
    <t>Thu Apr 18 01:24:35 2019</t>
  </si>
  <si>
    <t>842.38283442530644151702;842.95391857074241670489;842.50290900844322550256;844.15735644191988740204;845.31922187103248234052;843.41419452993795857765;845.04576581269191137835</t>
  </si>
  <si>
    <t>1313714;1525619;1643385;1501389;1320441;1635018;1722234</t>
  </si>
  <si>
    <t>5888;7320;7440;7095;6345;7906;8147</t>
  </si>
  <si>
    <t>57.428217;54.616525;54.130316;66.085322;54.744609;51.816829;57.692233</t>
  </si>
  <si>
    <t>3322.275860;3425.919926;2096.389662;3329.638205;801.957813;3329.716744;3129.135670</t>
  </si>
  <si>
    <t>3600.008253;3600.207478;3600.011000;3600.051912;3600.006969;3600.069693;3600.008695</t>
  </si>
  <si>
    <t>Sat Apr 20 21:03:32 2019</t>
  </si>
  <si>
    <t>nan</t>
  </si>
  <si>
    <t>36.99999999999986499688;37.00000000000021316282;36.99999999999981525889;36.99999999999994315658;36.99999999999985789145;36.99999999999997157829;36.99999999999994315658</t>
  </si>
  <si>
    <t>9510;12220;9826;11686;10279;8648;11328</t>
  </si>
  <si>
    <t>551;586;569;602;557;587;583</t>
  </si>
  <si>
    <t>57;53;48;56;62;52;44</t>
  </si>
  <si>
    <t>16.500000;16.500000;16.500000;16.500000;16.500000;16.500000;16.500000</t>
  </si>
  <si>
    <t>31.055683;30.311828;29.833271;29.416838;32.450437;30.535782;26.444847</t>
  </si>
  <si>
    <t>0.218572;0.206766;0.169109;0.204341;0.241471;0.188797;0.131212</t>
  </si>
  <si>
    <t>1.016640;1.659937;1.159590;2.104608;1.167758;1.451402;1.295070</t>
  </si>
  <si>
    <t>1.017025;1.660121;1.159744;2.104991;1.167924;1.451628;1.295233</t>
  </si>
  <si>
    <t>Thu Apr 18 12:23:42 2019</t>
  </si>
  <si>
    <t>100.00000000000002842171;10000000000000000159028911097599180468360808563945281389781327557747838772170381060813469985856815104.00000000000000000000;100.00000000000130739863;10000000000000000159028911097599180468360808563945281389781327557747838772170381060813469985856815104.00000000000000000000;100.00000000000017053026;10000000000000000159028911097599180468360808563945281389781327557747838772170381060813469985856815104.00000000000000000000;10000000000000000159028911097599180468360808563945281389781327557747838772170381060813469985856815104.00000000000000000000</t>
  </si>
  <si>
    <t>100.00000000000002842171;100.00000000002229683105;100.00000000000130739863;100.00000000000095212727;100.00000000000017053026;100.00000000001415401130;100.00000000012190071175</t>
  </si>
  <si>
    <t>731742;817044;661297;749069;729120;725073;773976</t>
  </si>
  <si>
    <t>0;1;1;0;0;0;0</t>
  </si>
  <si>
    <t>0;0;1;0;0;0;0</t>
  </si>
  <si>
    <t>100.000000;10000000000000000159028911097599180468360808563945281389781327557747838772170381060813469985856815104.000000;100.000000;10000000000000000159028911097599180468360808563945281389781327557747838772170381060813469985856815104.000000;100.000000;10000000000000000159028911097599180468360808563945281389781327557747838772170381060813469985856815104.000000;10000000000000000159028911097599180468360808563945281389781327557747838772170381060813469985856815104.000000</t>
  </si>
  <si>
    <t>3229.385109;3600.003069;2695.155865;3600.000618;3390.947218;3600.002477;3600.001153</t>
  </si>
  <si>
    <t>3229.351206;0.000000;2992.482936;0.000000;3390.910579;0.000000;0.000000</t>
  </si>
  <si>
    <t>3229.385109;3600.003069;2992.503548;3600.000618;3390.947218;3600.002477;3600.001153</t>
  </si>
  <si>
    <t>Thu Apr 18 06:45:53 2019</t>
  </si>
  <si>
    <t>81.00000000000000000000;81.00000000000039790393;81.00000000000000000000;81.00000000000000000000;81.00000000000000000000;81.00000000000000000000;81.00000000000000000000</t>
  </si>
  <si>
    <t>144921;205157;142795;134032;125193;135086;139534</t>
  </si>
  <si>
    <t>81.000000;81.000000;81.000000;81.000000;81.000000;81.000000;81.000000</t>
  </si>
  <si>
    <t>265.877316;385.648008;267.811834;255.008003;232.671006;253.373757;266.265232</t>
  </si>
  <si>
    <t>265.851199;385.622136;267.800289;254.996811;232.659695;253.362461;266.253763</t>
  </si>
  <si>
    <t>Tue Apr 16 22:00:13 2019</t>
  </si>
  <si>
    <t>0.304260;0.289278;0.260770;0.260002;0.303492;0.302062;0.303638</t>
  </si>
  <si>
    <t>3.275671;3.627823;3.384111;3.387550;3.276039;3.271880;3.277517</t>
  </si>
  <si>
    <t>3.276017;3.629706;3.385261;3.388698;3.276363;3.272173;3.277811</t>
  </si>
  <si>
    <t>Tue Apr 23 18:34:02 2019</t>
  </si>
  <si>
    <t>1048562;979310;1442420;307332;671749;215760;236360</t>
  </si>
  <si>
    <t>10046;10066;14395;2932;7228;2551;1827</t>
  </si>
  <si>
    <t>4;4;4;4;4;7;4</t>
  </si>
  <si>
    <t>16.908998;16.022376;18.323613;16.893670;17.064466;17.114160;14.690921</t>
  </si>
  <si>
    <t>749.571058;665.491747;1262.028044;232.708338;459.689869;48.504664;226.724863</t>
  </si>
  <si>
    <t>770.141064;682.509918;1270.879988;265.013815;487.039258;168.373003;244.194142</t>
  </si>
  <si>
    <t>5.263503;5.299731;4.291802;4.938143;5.575899;7.375926;4.227245</t>
  </si>
  <si>
    <t>99.217000;15.195844;80.597226;35.167466;77.222321;94.443490;26.677934</t>
  </si>
  <si>
    <t>108.102121;61.950803;92.155246;77.544853;88.352508;103.621339;68.395560</t>
  </si>
  <si>
    <t>Sat Apr 20 06:49:38 2019</t>
  </si>
  <si>
    <t>230.00000000000000000000;230.00000000000000000000;230.00000000000000000000;230.00000000000000000000;230.00000000000000000000;230.00000000000000000000;230.00000000000000000000</t>
  </si>
  <si>
    <t>230.00000000000000000000;229.98999999999998067324;229.97999999999998976818;230.00000000000000000000;229.99333333333333939663;229.97999999999998976818;133.05000000000001136868</t>
  </si>
  <si>
    <t>7905290;29026405;20879045;11680691;43177229;20883781;78469885</t>
  </si>
  <si>
    <t>84934;293229;216780;106788;474659;210064;763376</t>
  </si>
  <si>
    <t>6;5;5;6;8;5;7</t>
  </si>
  <si>
    <t>1.125280;0.858913;1.091453;1.010359;1.198770;0.698082;1.365000</t>
  </si>
  <si>
    <t>1.396692;304.357503;396.180961;40.329623;482.739983;449.664634;1201.824790</t>
  </si>
  <si>
    <t>564.686266;1838.645774;1318.282626;617.298807;2642.804779;1075.644412;3600.000385</t>
  </si>
  <si>
    <t>0.356782;0.324225;0.288179;0.409350;0.408744;0.378716;0.306582</t>
  </si>
  <si>
    <t>6.013209;8.903257;376.790524;53.036090;1.178379;34.539470;5.918730</t>
  </si>
  <si>
    <t>373.729929;251.231874;647.471292;585.333452;74.327983;96.852431;294.638386</t>
  </si>
  <si>
    <t>Tue Apr 23 12:34:25 2019</t>
  </si>
  <si>
    <t>0.00000000000000000000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;10000000000000000159028911097599180468360808563945281389781327557747838772170381060813469985856815104.00000000000000000000;0.00000000000000000000;0.00000000000000000000</t>
  </si>
  <si>
    <t>84351;34022794;34196668;60307;33096718;23550;105844</t>
  </si>
  <si>
    <t>1231;1943774;1717757;854;1972094;393;2402</t>
  </si>
  <si>
    <t>12;12;12;12;10;12;12</t>
  </si>
  <si>
    <t>0.480743;0.488976;0.482491;0.457273;0.406560;0.454479;0.464710</t>
  </si>
  <si>
    <t>5.986088;0.000000;0.000000;3.784968;0.000000;1.111601;8.030463</t>
  </si>
  <si>
    <t>5.987501;3600.000337;3600.000279;3.785567;3600.000831;1.111967;8.031588</t>
  </si>
  <si>
    <t>0.00000000000000000000;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0.00000000000000000000</t>
  </si>
  <si>
    <t>51063;471602;35238161;38405880;47450164;46163641;58752</t>
  </si>
  <si>
    <t>1064;28043;2592046;1949967;2062275;1099187;1178</t>
  </si>
  <si>
    <t>9;12;15;12;8;9;8</t>
  </si>
  <si>
    <t>0.362439;0.374398;0.510659;0.426518;0.353002;0.390299;0.305193</t>
  </si>
  <si>
    <t>3.362819;53.725434;0.000000;0.000000;0.000000;0.000000;4.397173</t>
  </si>
  <si>
    <t>3.363509;53.727245;3600.000251;3600.000311;3600.000607;3600.000205;4.397822</t>
  </si>
  <si>
    <t>Wed Apr 24 15:24:44 2019</t>
  </si>
  <si>
    <t>32383;231929;213306;213488;208567;294488;200354</t>
  </si>
  <si>
    <t>1670;8000;6566;5232;7324;8091;6645</t>
  </si>
  <si>
    <t>15;14;14;14;14;16;8</t>
  </si>
  <si>
    <t>138.000000;138.000000;138.000000;138.000000;138.000000;138.000000;138.000000</t>
  </si>
  <si>
    <t>2.800551;2.782164;2.958689;2.831768;2.436378;3.539546;1.560593</t>
  </si>
  <si>
    <t>10.928771;134.709803;117.636289;84.366973;121.970195;146.752818;116.509217</t>
  </si>
  <si>
    <t>10.932079;134.714692;117.641454;84.369040;121.973583;146.756315;116.512445</t>
  </si>
  <si>
    <t>105252;164842;173547;108618;116170;943663;111908</t>
  </si>
  <si>
    <t>4745;6291;6330;4703;5030;14639;4996</t>
  </si>
  <si>
    <t>19;12;17;12;15;12;16</t>
  </si>
  <si>
    <t>137.069168;137.069168;137.069168;137.069168;137.069168;137.069168;137.069168</t>
  </si>
  <si>
    <t>3.813965;2.861769;3.823174;2.708500;2.758744;2.932583;3.223041</t>
  </si>
  <si>
    <t>58.752380;98.266886;88.460640;59.640262;70.563342;269.026643;64.960436</t>
  </si>
  <si>
    <t>58.755531;98.269903;88.464924;59.643442;70.568480;269.030079;64.963715</t>
  </si>
  <si>
    <t>Fri Apr 19 06:47:17 2019</t>
  </si>
  <si>
    <t>0.011923;0.011391;0.011180;0.011197;0.011333;0.011149;0.011265</t>
  </si>
  <si>
    <t>34.038114;72.681357;18.409375;5.092896;254.076414;8.463238;484.503636</t>
  </si>
  <si>
    <t>512.274135;522.481813;476.062417;459.403291;649.714747;461.442105;740.746422</t>
  </si>
  <si>
    <t>Wed Apr 17 02:41:45 2019</t>
  </si>
  <si>
    <t>6840.28155293733834696468;6840.28154902840742579428;6840.28156435696200787788;6840.28157407981507276418;6840.28154759776407445315;6840.28159343542120041093;6840.28157893182287807576</t>
  </si>
  <si>
    <t>77837360;51726758;56632324;64639348;47620133;47345151;57044094</t>
  </si>
  <si>
    <t>26968471;18366280;19657250;22316279;16397766;16535262;19795004</t>
  </si>
  <si>
    <t>6766.880518;6766.880518;6766.880518;6766.880518;6766.880518;6766.880518;6766.880518</t>
  </si>
  <si>
    <t>6767.630290;6767.630290;6767.630290;6767.630290;6767.630290;6767.630290;6767.630290</t>
  </si>
  <si>
    <t>0.008293;0.008210;0.008167;0.008154;0.008231;0.007854;0.007678</t>
  </si>
  <si>
    <t>911.042973;5.501129;248.766801;19.954670;19.892084;216.401305;14.135998</t>
  </si>
  <si>
    <t>1454.123810;897.710735;1023.508494;1113.008074;811.443208;822.949875;987.232830</t>
  </si>
  <si>
    <t>0.010133;0.010122;0.010054;0.010750;0.010278;0.010211;0.010617</t>
  </si>
  <si>
    <t>1107.406980;1.578210;313.095589;287.511100;61.104566;277.564729;56.790490</t>
  </si>
  <si>
    <t>1452.718048;983.618851;1195.734655;1203.266816;1046.409327;1034.974173;1029.933124</t>
  </si>
  <si>
    <t>Wed Apr 17 01:34:58 2019</t>
  </si>
  <si>
    <t>47606395.50900000333786010742;47397450.74160000681877136230;47309107.85779994726181030273;48127440.58203896880149841309;47686569.49759999662637710571;47497116.20880004763603210449;47395289.26919999718666076660</t>
  </si>
  <si>
    <t>46937924.34556704759597778320;46946229.60188481956720352173;46947212.54816203564405441284;46954544.02041136473417282104;46966647.95522731542587280273;46911496.72573120892047882080;46958943.91153210401535034180</t>
  </si>
  <si>
    <t>4767940;4476069;5768364;5185040;5111822;4313402;5848478</t>
  </si>
  <si>
    <t>8335;7836;9770;8392;8202;7496;10202</t>
  </si>
  <si>
    <t>49;53;64;60;57;66;41</t>
  </si>
  <si>
    <t>46113492.832278;46087588.615260;46054041.865255;46082409.660387;46063449.676790;46114367.306639;46113830.503136</t>
  </si>
  <si>
    <t>46765944.207097;46748861.330224;46758909.140775;46793092.235346;46788357.515821;46802565.167389;46739270.783549</t>
  </si>
  <si>
    <t>29.993971;30.522290;33.046427;32.684648;28.060215;35.766500;22.514429</t>
  </si>
  <si>
    <t>2389.852993;2601.848697;1849.351980;3441.371026;1547.317623;1290.313091;1145.964169</t>
  </si>
  <si>
    <t>3600.002888;3600.003542;3600.004295;3600.003362;3600.004158;3600.003825;3600.030106</t>
  </si>
  <si>
    <t>47175303.70462052524089813232;47286042.00517126172780990601;47285078.71939992904663085938;47195927.88193041831254959106;47235630.18779999762773513794;47428168.37718136608600616455;47285777.93079999089241027832</t>
  </si>
  <si>
    <t>47027494.10715869814157485962;47006660.20317715406417846680;46999062.79773644357919692993;46995411.45687428116798400879;46993444.11039154976606369019;46995121.22478780895471572876;46983215.21405738592147827148</t>
  </si>
  <si>
    <t>3652663;3639140;3847457;3545987;4074234;4838953;3517913</t>
  </si>
  <si>
    <t>10468;10333;9251;9702;9882;9675;10171</t>
  </si>
  <si>
    <t>14.640129;13.897067;13.101072;12.664956;13.766280;11.672972;14.420163</t>
  </si>
  <si>
    <t>2456.455009;1378.919245;1395.046107;1708.948725;3259.061540;3376.100885;1042.075133</t>
  </si>
  <si>
    <t>3600.067908;3600.047487;3600.003230;3600.002827;3600.001676;3600.008142;3600.001668</t>
  </si>
  <si>
    <t>Wed Apr 17 12:00:17 2019</t>
  </si>
  <si>
    <t>1528911;1519778;1642716;1615861;1808797;1676800;1545552</t>
  </si>
  <si>
    <t>389;2217;2552;2351;743;2552;1125</t>
  </si>
  <si>
    <t>14;12;12;12;14;12;12</t>
  </si>
  <si>
    <t>3156.522545;2279.310697;2148.213530;1845.684750;2030.293522;1946.297622;2514.692340</t>
  </si>
  <si>
    <t>3600.051146;3600.047262;3600.321172;3600.047762;3600.024950;3603.868324;3600.045238</t>
  </si>
  <si>
    <t>3091702;2503402;3576158;2819982;2534649;2795165;3220694</t>
  </si>
  <si>
    <t>575;584;2243;553;555;557;593</t>
  </si>
  <si>
    <t>12;10;14;14;16;14;14</t>
  </si>
  <si>
    <t>546.702277;856.619631;923.950825;958.187520;1343.731455;1093.029673;992.486519</t>
  </si>
  <si>
    <t>3600.006291;3611.924977;3600.007203;3609.619325;3606.675780;3687.236247;3627.111665</t>
  </si>
  <si>
    <t>Thu Apr 18 01:31:10 2019</t>
  </si>
  <si>
    <t>0.021239;0.020119;0.019859;0.019961;0.020974;0.020187;0.020280</t>
  </si>
  <si>
    <t>418.872070;151.267137;324.152119;398.326641;337.788702;705.876552;242.173200</t>
  </si>
  <si>
    <t>419.956056;152.899900;324.167240;421.917672;343.843436;709.554463;242.181873</t>
  </si>
  <si>
    <t>0.020309;0.020404;0.020151;0.020534;0.020513;0.019608;0.020048</t>
  </si>
  <si>
    <t>266.183945;309.927957;229.359668;417.210447;168.850780;118.898813;409.392904</t>
  </si>
  <si>
    <t>266.782522;315.105820;229.422016;417.302635;184.061213;124.021259;409.468751</t>
  </si>
  <si>
    <t>Sat Apr 20 22:29:25 2019</t>
  </si>
  <si>
    <t>21.00000000000000000000;22.00000000000000000000;21.00000000000000000000;21.00000000000000000000;21.00000000000000000000;21.00000000000000000000;21.00000000000000000000</t>
  </si>
  <si>
    <t>13652171;21265792;13492336;13449729;13580068;13505936;13334793</t>
  </si>
  <si>
    <t>215533;280126;210380;213593;220514;214314;211246</t>
  </si>
  <si>
    <t>14.288346;14.288346;14.288346;14.288346;14.288346;14.288346;14.288346</t>
  </si>
  <si>
    <t>14.384779;14.384779;14.384779;14.384779;14.384779;14.384779;14.384779</t>
  </si>
  <si>
    <t>4.168414;3.765670;3.952596;3.982475;3.968948;3.941400;3.967383</t>
  </si>
  <si>
    <t>5.062590;4.651784;4.846436;4.884168;4.868767;4.836479;4.861099</t>
  </si>
  <si>
    <t>3600.001645;3600.000896;3600.000656;3600.000618;3600.000642;3600.000814;3600.000657</t>
  </si>
  <si>
    <t>13440324;13430156;13266764;13595415;13502913;20924488;13385029</t>
  </si>
  <si>
    <t>215724;210433;206064;214855;213493;266729;213248</t>
  </si>
  <si>
    <t>4.204896;5.158671;4.273844;4.233178;4.130792;4.124234;4.204115</t>
  </si>
  <si>
    <t>8.925895;7.071096;9.035893;8.939957;8.785159;8.822481;8.949818</t>
  </si>
  <si>
    <t>3600.000649;3600.001271;3600.001063;3600.000567;3600.000757;3600.000637;3600.002107</t>
  </si>
  <si>
    <t>Fri Apr 19 02:23:44 2019</t>
  </si>
  <si>
    <t>-2406790.28958411095663905144;-2406847.16633751755580306053;-2406813.63978309836238622665;-2406822.00176652939990162849;-2406843.54324986785650253296;-2406809.65940257254987955093;-2406796.03106357855722308159</t>
  </si>
  <si>
    <t>40954402;41638773;40884586;7238494;3923133;10820897;29898958</t>
  </si>
  <si>
    <t>4521644;4399576;4518773;701698;422446;1209360;3195141</t>
  </si>
  <si>
    <t>0.054767;0.052706;0.046570;0.066266;0.061372;0.053142;0.051607</t>
  </si>
  <si>
    <t>3449.144642;2794.698556;2724.810819;642.872998;341.054311;873.143795;2406.120889</t>
  </si>
  <si>
    <t>3449.715907;3600.000382;3600.000268;662.588789;341.214166;873.196969;2407.299217</t>
  </si>
  <si>
    <t>-2406835.77828064979985356331;-2406828.96911851130425930023;-2406841.18898461014032363892;-2406844.36514962650835514069;-2406813.53137891227379441261;-2406783.12636714801192283630;-2406793.80637528141960501671</t>
  </si>
  <si>
    <t>41974635;41095140;15862569;9389391;44652182;17896543;26153838</t>
  </si>
  <si>
    <t>4157456;4620424;1680417;1425395;4466950;2040590;3347967</t>
  </si>
  <si>
    <t>0.049402;0.049617;0.049978;0.050191;0.050102;0.048796;0.049187</t>
  </si>
  <si>
    <t>2654.068669;2554.780105;1227.814727;916.574012;2139.322948;892.871389;2361.555774</t>
  </si>
  <si>
    <t>3600.000237;3600.000387;1388.550099;916.884309;3600.000197;1484.382180;2361.747309</t>
  </si>
  <si>
    <t>Thu Apr 25 08:51:06 2019</t>
  </si>
  <si>
    <t>-2607627.42190000088885426521;-2607665.74880000017583370209;-2607746.63729999959468841553;-2606976.11510000005364418030;-2607854.38009999971836805344;-2607808.13300000037997961044;-2607797.70579999964684247971</t>
  </si>
  <si>
    <t>-2608068.95254146261140704155;-2608051.54421225190162658691;-2608068.47445732261985540390;-2608055.30254076560959219933;-2608069.69124340405687689781;-2608068.91352012427523732185;-2608058.48335095867514610291</t>
  </si>
  <si>
    <t>24375312;24633112;20477577;28988851;16614798;7739761;3625782</t>
  </si>
  <si>
    <t>2644976;2163422;2205693;2618839;1379068;557599;352289</t>
  </si>
  <si>
    <t>0.065736;0.070259;0.061826;0.066460;0.064545;0.065328;0.067527</t>
  </si>
  <si>
    <t>1917.888526;1851.011309;2486.769587;2896.802819;2619.909971;744.635147;347.248011</t>
  </si>
  <si>
    <t>3600.001569;3600.001172;3600.001168;3600.000401;2620.630258;814.893368;408.946722</t>
  </si>
  <si>
    <t>-2607799.40889999968931078911;-2607756.76890000002458691597;-2607866.51410000026226043701;-2607816.51519999979063868523;-2607639.53089999966323375702;-2607664.61569999950006604195;-2607821.34010000014677643776</t>
  </si>
  <si>
    <t>-2608051.75509524205699563026;-2608054.52775150537490844727;-2608070.04478970542550086975;-2608069.62731588492169976234;-2608068.00969975395128130913;-2608068.18944434355944395065;-2608063.82433011336252093315</t>
  </si>
  <si>
    <t>9426009;21132249;7292451;5707999;25233710;24814573;30975729</t>
  </si>
  <si>
    <t>1000742;2364328;712442;648825;2619475;2384731;3069220</t>
  </si>
  <si>
    <t>0.067706;0.067256;0.067350;0.067545;0.061793;0.064969;0.059833</t>
  </si>
  <si>
    <t>1085.194113;2992.287662;944.944524;607.829117;1324.027919;2551.797060;3324.012831</t>
  </si>
  <si>
    <t>1085.481315;3600.001038;945.092183;608.093400;3600.000801;3600.000657;3324.743275</t>
  </si>
  <si>
    <t>Thu Apr 18 09:53:45 2019</t>
  </si>
  <si>
    <t>-20.00000000000000000000;-19.00000000000000000000;-19.00000000000000000000;-19.00000000000000000000;-20.00000000000000000000;-19.99999999999916511229;-20.00000000000000000000</t>
  </si>
  <si>
    <t>21851068;27500495;23024485;22014779;23564272;27971653;23835533</t>
  </si>
  <si>
    <t>32686;32629;32413;35460;34069;31951;26161</t>
  </si>
  <si>
    <t>8;8;6;8;8;6;8</t>
  </si>
  <si>
    <t>-37.000000;-37.000000;-37.000000;-37.000000;-37.000000;-37.000000;-37.000000</t>
  </si>
  <si>
    <t>12.301703;11.201915;8.580844;13.362652;12.951123;8.239673;10.664817</t>
  </si>
  <si>
    <t>1073.066711;2237.492416;574.846192;20.396035;2141.515347;308.910725;17.794098</t>
  </si>
  <si>
    <t>3600.001193;3600.000852;3600.000663;3600.000513;3600.000514;3600.000824;3600.000940</t>
  </si>
  <si>
    <t>-19.00000000000000000000;-35.00000000000000000000;-35.99999999999803179662;-35.00000000000000000000;-34.99999999999994315658;-34.99999999999997868372;-34.99999999999997868372</t>
  </si>
  <si>
    <t>30616592;29018856;34467039;23902612;20094637;22278531;23420161</t>
  </si>
  <si>
    <t>92015;39273;52986;74641;74066;55360;67277</t>
  </si>
  <si>
    <t>6.919654;6.118680;7.036848;6.232700;8.040807;6.754377;6.257800</t>
  </si>
  <si>
    <t>710.325646;562.482145;522.852956;870.458419;18.662670;526.301456;749.786882</t>
  </si>
  <si>
    <t>3600.000418;3600.001434;3600.001423;3600.000351;3600.000367;3600.000470;3600.000488</t>
  </si>
  <si>
    <t>Fri Apr 19 13:54:01 2019</t>
  </si>
  <si>
    <t>19686.00000000000000000000;19686.00000000000000000000;19686.00000000000000000000;19685.99999999995634425431;19686.00000000000000000000;19685.99999999999636202119;19685.99999999999636202119</t>
  </si>
  <si>
    <t>19684.33409165246848715469;19684.04223051241933717392;19684.10433323440156527795;19684.05813953488177503459;19684.16089983220444992185;19684.10986525726184481755;19684.05752559935353929177</t>
  </si>
  <si>
    <t>9162438;5000011;7838005;4932169;6457141;10620163;4538080</t>
  </si>
  <si>
    <t>125479;268358;105034;231980;317812;127695;220054</t>
  </si>
  <si>
    <t>34;31;28;33;25;26;26</t>
  </si>
  <si>
    <t>12717.020911;12717.020911;12717.020911;12717.020911;12717.020911;12717.020911;12717.020911</t>
  </si>
  <si>
    <t>12986.618589;12978.723756;12981.623153;12991.458378;12983.365802;12984.332175;12980.526028</t>
  </si>
  <si>
    <t>0.247804;0.237923;0.205231;0.176552;0.196453;0.202675;0.203204</t>
  </si>
  <si>
    <t>298.439394;132.636350;314.612488;117.845321;119.029291;427.171035;74.721071</t>
  </si>
  <si>
    <t>384.600229;148.597780;357.674078;151.774913;189.283354;467.693407;128.320574</t>
  </si>
  <si>
    <t>0.308292;0.172657;0.271503;0.261582;0.169067;0.260577;0.182676</t>
  </si>
  <si>
    <t>369.672806;421.147896;455.328685;96.350175;141.576533;41.221178;115.754411</t>
  </si>
  <si>
    <t>465.083191;422.038032;546.450669;145.028533;166.787225;126.210224;160.944851</t>
  </si>
  <si>
    <t>Sat Apr 20 07:09:45 2019</t>
  </si>
  <si>
    <t>6382.09904999397804203909;6382.09904999322407093132;6382.09904999158607097343;6382.09904999595346453134;6382.09904999353238963522;6382.09904999137961567612;6382.09904999218269949779</t>
  </si>
  <si>
    <t>6381.86354268568538827822;6381.62560935439432796557;6382.09904999158607097343;6382.07330355109661468305;6382.09904999353238963522;6381.57710965222577215172;6382.09904999218269949779</t>
  </si>
  <si>
    <t>22207;19658;21140;24023;19738;24387;19080</t>
  </si>
  <si>
    <t>841;769;631;662;637;1245;882</t>
  </si>
  <si>
    <t>35;31;28;33;29;28;29</t>
  </si>
  <si>
    <t>5653.091085;5653.141707;5654.670100;5653.091085;5654.670100;5653.141707;5654.670100</t>
  </si>
  <si>
    <t>6337.170632;6325.139570;6317.126037;6328.649559;6320.512968;6312.869924;6319.401434</t>
  </si>
  <si>
    <t>1.698374;1.429855;1.422528;1.508018;1.462622;1.299184;1.492922</t>
  </si>
  <si>
    <t>24.845670;20.376844;10.163545;12.522685;11.942554;28.824388;23.297822</t>
  </si>
  <si>
    <t>25.044515;20.486072;10.185544;12.655356;12.056483;28.910067;23.492316</t>
  </si>
  <si>
    <t>1.305859;1.350056;1.634905;1.240826;1.474476;1.271267;1.600357</t>
  </si>
  <si>
    <t>48.972038;23.751206;28.749455;40.597604;33.324829;35.058171;30.441639</t>
  </si>
  <si>
    <t>87.013695;93.152140;99.661492;106.932923;88.444002;75.140192;64.937195</t>
  </si>
  <si>
    <t>Sat Apr 20 08:09:10 2019</t>
  </si>
  <si>
    <t>520158;551214;520347;514441;481724;478211;515781</t>
  </si>
  <si>
    <t>3600.119393;3600.199977;3600.014422;3600.019788;3600.019949;3600.024919;3600.022666</t>
  </si>
  <si>
    <t>0.00000000000061017857;-0.00000000000000000000;0.00000000000199285033;-0.00000000000000000000;-0.00000000000000000000;0.00000000001209754519;-0.00000000000000000000</t>
  </si>
  <si>
    <t>2580559;2767216;2615361;2600988;2716813;3119065;2776449</t>
  </si>
  <si>
    <t>55;35;69;84;91;1066;60</t>
  </si>
  <si>
    <t>18;14;14;14;16;17;19</t>
  </si>
  <si>
    <t>1747.925780;2540.567522;1740.998872;1686.422109;1705.538988;1906.273119;2053.839882</t>
  </si>
  <si>
    <t>3600.001538;3600.007483;3600.000341;3600.000420;3600.004959;3600.000534;3600.003224</t>
  </si>
  <si>
    <t>Mon Apr 29 06:50:27 2019</t>
  </si>
  <si>
    <t>-2850.99999999995861799107;-2851.00000000000045474735;-2850.99999999999954525265;-2851.00000000000000000000;-2851.00000000001909938874;-2850.99999999999909050530;-2851.00000000003819877747</t>
  </si>
  <si>
    <t>12196;9204;10050;9252;9553;12199;10526</t>
  </si>
  <si>
    <t>2;1;1;1;2;1;1</t>
  </si>
  <si>
    <t>45;33;32;35;34;33;41</t>
  </si>
  <si>
    <t>-2886.863618;-2888.387709;-2887.509430;-2887.765240;-2887.396410;-2887.706375;-2886.172881</t>
  </si>
  <si>
    <t>-2851.019681;-2851.045775;-2851.006122;-2851.008673;-2851.013613;-2851.067366;-2851.013756</t>
  </si>
  <si>
    <t>70.245582;62.132080;56.454096;67.384240;63.506611;69.157559;65.353375</t>
  </si>
  <si>
    <t>70.275531;62.286349;56.585931;67.487816;63.568738;69.337492;65.566723</t>
  </si>
  <si>
    <t>70.283995;62.292779;56.593393;67.495061;63.575797;69.345095;65.574189</t>
  </si>
  <si>
    <t>-2851.00000000000227373675;-2851.00000000000227373675;-2851.00000000000227373675;-2851.00000000000227373675;-2851.00000000000227373675;-2851.00000000000227373675;-2851.00000000000227373675</t>
  </si>
  <si>
    <t>7722;7715;7716;7710;7711;7700;7696</t>
  </si>
  <si>
    <t>-2851.470684;-2851.470684;-2851.470684;-2851.470684;-2851.470684;-2851.470684;-2851.470684</t>
  </si>
  <si>
    <t>58.026841;55.924436;55.527231;57.938382;57.717141;55.701299;55.927767</t>
  </si>
  <si>
    <t>58.407834;56.308732;55.891806;58.344011;58.097382;56.055129;56.320624</t>
  </si>
  <si>
    <t>58.420697;56.316026;55.900495;58.351564;58.105376;56.063229;56.329188</t>
  </si>
  <si>
    <t>Sat Apr 20 07:45:32 2019</t>
  </si>
  <si>
    <t>3940.30929824561462737620;3941.60606050261230848264;3941.60589518009419407463;3941.60583155501535657095;3941.60582951708965993021;3940.19500415944185078843;3940.96828087167023113579</t>
  </si>
  <si>
    <t>35327632;34448113;34856372;25862987;24275061;33152463;36838106</t>
  </si>
  <si>
    <t>994549;951809;953693;735989;763295;982674;1147697</t>
  </si>
  <si>
    <t>0.237745;0.306454;0.611198;0.300715;0.288857;0.303410;0.350208</t>
  </si>
  <si>
    <t>409.129888;258.431093;270.548921;364.038865;276.484935;897.117730;426.615242</t>
  </si>
  <si>
    <t>3600.000535;3221.209465;3181.816553;2822.552448;2271.540975;3600.000611;3600.004002</t>
  </si>
  <si>
    <t>3941.50000000000181898940;3941.60588800651930796448;3941.60593768371654732618;3941.60584910459283491946;3939.00000000000318323146;3939.73631287236548814690;3940.52285714285744688823</t>
  </si>
  <si>
    <t>34505213;36398415;33353181;32357966;39579873;39075593;40653572</t>
  </si>
  <si>
    <t>1029748;966271;908892;1116037;1038058;733334;879909</t>
  </si>
  <si>
    <t>0.186318;0.184374;0.286145;0.280226;0.263583;0.216075;0.172220</t>
  </si>
  <si>
    <t>277.164327;1801.578175;457.504932;687.443150;476.393245;873.059295;386.098255</t>
  </si>
  <si>
    <t>3600.001546;3449.178822;3160.289920;3339.625776;3600.001301;3600.000595;3600.000860</t>
  </si>
  <si>
    <t>Tue Apr 23 08:41:22 2019</t>
  </si>
  <si>
    <t>6375.00000000000272848411;6375.00000000000000000000;6374.99999999999272404239;6375.00000000000000000000;6375.00000000000181898940;6375.00000000000000000000;6375.00000000000000000000</t>
  </si>
  <si>
    <t>6374.36363636363603291102;6374.36343825665881013265;6374.36275179927542922087;6374.36319284453202271834;6374.36263736263936152682;6374.36269642691695480607;6374.36257307975483854534</t>
  </si>
  <si>
    <t>13054163;7386679;8831926;5591168;5972178;3281956;7411736</t>
  </si>
  <si>
    <t>364031;252699;258336;150050;205346;112081;200004</t>
  </si>
  <si>
    <t>21;16;22;24;27;20;25</t>
  </si>
  <si>
    <t>6304.994747;6305.019823;6305.085401;6304.929169;6304.994747;6304.929169;6305.019823</t>
  </si>
  <si>
    <t>6349.531035;6348.861192;6349.221447;6348.209636;6351.089747;6349.619050;6351.149656</t>
  </si>
  <si>
    <t>0.512680;0.374035;0.516727;0.578806;0.573418;0.457015;0.563312</t>
  </si>
  <si>
    <t>565.284191;448.618632;808.378888;315.569886;186.116876;130.848880;349.546321</t>
  </si>
  <si>
    <t>1514.031066;879.507540;969.537881;629.543534;736.288805;370.365776;859.490544</t>
  </si>
  <si>
    <t>0.565103;0.568491;0.395584;0.355512;0.343560;0.407387;0.446241</t>
  </si>
  <si>
    <t>892.190071;343.045379;400.836903;272.203244;297.354185;401.821785;507.847718</t>
  </si>
  <si>
    <t>1198.780106;1266.664110;563.306105;635.221713;721.986703;610.352409;548.377087</t>
  </si>
  <si>
    <t>Sat Apr 20 07:18:44 2019</t>
  </si>
  <si>
    <t>3725844.26628171186894178391;3724802.16712323762476444244;3725713.00438059959560632706;3725036.26600189739838242531;3724342.00244503421708941460;3724080.61383182927966117859;3725579.07294004643335938454</t>
  </si>
  <si>
    <t>3718449.89215860143303871155;3721555.94712614081799983978;3717502.84164432156831026077;3721212.42909769993275403976;3722349.92861480684950947762;3719937.31637442484498023987;3716502.52175643388181924820</t>
  </si>
  <si>
    <t>973346;936843;966610;928981;2337881;1322714;839142</t>
  </si>
  <si>
    <t>10291;10269;10337;10282;25542;10304;10293</t>
  </si>
  <si>
    <t>63;69;71;84;91;68;71</t>
  </si>
  <si>
    <t>3565608.482338;3563648.421692;3565963.487373;3564190.319451;3569109.611026;3567971.814850;3564699.786061</t>
  </si>
  <si>
    <t>3672833.269495;3675652.947222;3676968.660961;3678546.118615;3683319.063231;3674663.241153;3671115.112439</t>
  </si>
  <si>
    <t>288.566654;282.752736;283.711613;273.231196;313.359322;270.118571;261.908034</t>
  </si>
  <si>
    <t>1143.784950;1920.009417;801.961164;1865.763220;2856.063442;1025.358003;1132.355431</t>
  </si>
  <si>
    <t>3600.297524;3600.044636;3600.045954;3600.175394;3600.016712;3600.139255;3600.225295</t>
  </si>
  <si>
    <t>3723497.59139597602188587189;3723497.77609597519040107727;3723497.59139597695320844650;3723497.59139597695320844650;3723497.77609597612172365189;3723497.77609597658738493919;3723516.56539597548544406891</t>
  </si>
  <si>
    <t>3723122.99300737213343381882;3723125.44643743801862001419;3723062.00296008447185158730;3723125.27094372641295194626;3723125.70745031116530299187;3723125.43172468151897192001;3723061.06215831870213150978</t>
  </si>
  <si>
    <t>3186387;2764274;3374804;2414424;1046443;2483024;3560147</t>
  </si>
  <si>
    <t>120353;101792;132349;95649;29160;102708;128107</t>
  </si>
  <si>
    <t>31.849896;29.367174;32.090736;34.535489;36.193584;35.021356;36.834295</t>
  </si>
  <si>
    <t>1935.204843;1696.682554;2104.413903;1963.050696;1539.148021;1860.382891;3308.486675</t>
  </si>
  <si>
    <t>3600.005891;3032.954598;3600.012565;2939.921170;1627.024678;3001.011104;3600.002446</t>
  </si>
  <si>
    <t>Fri Apr 19 14:40:55 2019</t>
  </si>
  <si>
    <t>12159.49283599999944271985;12159.49283599999944271985;12160.22394499999973049853;12160.22394499999973049853;12160.22394499999973049853;12159.49283599999762373045;12160.22394499999973049853</t>
  </si>
  <si>
    <t>12159.32390899999882094562;12159.32390160000068135560;12159.32390259999920090195;12159.01072860000022046734;12159.10449350000089907553;12159.33391800000208604615;12159.10449350000089907553</t>
  </si>
  <si>
    <t>1014;1043;2870;2074;2653;1095;2651</t>
  </si>
  <si>
    <t>166;196;826;603;767;181;767</t>
  </si>
  <si>
    <t>0.177860;0.177470;0.175703;0.174338;0.178631;0.180798;0.180003</t>
  </si>
  <si>
    <t>0.385608;0.859645;2.641108;2.159916;2.504352;0.443905;2.500592</t>
  </si>
  <si>
    <t>0.850250;0.894361;2.642553;2.166922;2.527523;0.944226;2.523769</t>
  </si>
  <si>
    <t>0.163510;0.171276;0.166178;0.168678;0.162438;0.164919;0.164056</t>
  </si>
  <si>
    <t>1.383870;1.474973;1.439358;0.654246;1.283343;1.354354;2.821273</t>
  </si>
  <si>
    <t>1.384855;1.478077;1.440224;0.774113;1.284165;1.355206;2.835577</t>
  </si>
  <si>
    <t>Fri Apr 19 06:53:23 2019</t>
  </si>
  <si>
    <t>204.08174924146226203447;204.08174924145242812301;204.08174924146223361276;204.08174924145902195960;204.08174924146214834764;204.08174924146223361276;204.08174924146226203447</t>
  </si>
  <si>
    <t>445398;356106;407989;461477;361734;439046;456634</t>
  </si>
  <si>
    <t>843;654;784;881;665;775;863</t>
  </si>
  <si>
    <t>69;59;49;62;64;81;51</t>
  </si>
  <si>
    <t>60.730767;61.139292;63.431497;60.777982;62.566842;60.977371;63.040743</t>
  </si>
  <si>
    <t>115.434351;115.372809;110.102304;100.572261;113.105216;115.688910;109.697089</t>
  </si>
  <si>
    <t>13.412167;12.457518;11.121988;12.195435;13.294632;14.781131;11.916545</t>
  </si>
  <si>
    <t>31.698577;30.991333;29.882449;28.233664;30.199456;31.176362;20.809532</t>
  </si>
  <si>
    <t>46.231052;39.240726;42.926888;50.101933;41.945197;50.125934;47.795053</t>
  </si>
  <si>
    <t>8.420397;8.027757;8.602400;8.455317;8.788684;9.452312;9.103404</t>
  </si>
  <si>
    <t>9.205384;8.911834;9.552472;9.446352;9.756530;10.689223;12.130560</t>
  </si>
  <si>
    <t>15.900043;16.677251;15.160429;16.209050;15.034257;16.094495;16.225183</t>
  </si>
  <si>
    <t>Fri Apr 19 02:40:35 2019</t>
  </si>
  <si>
    <t>-3288.00000000006184563972;-3288.00000000000000000000;-3287.99999999986357579473;-3288.00000000000000000000;-3288.00000000000818545232;-3287.99999999998044586391;-3287.99999999999090505298</t>
  </si>
  <si>
    <t>215332;173899;172191;207333;171987;223169;159165</t>
  </si>
  <si>
    <t>339;399;413;472;499;494;394</t>
  </si>
  <si>
    <t>323;343;284;310;273;301;307</t>
  </si>
  <si>
    <t>-4157.867432;-4156.338610;-4157.707356;-4157.962397;-4155.357936;-4153.817755;-4158.048876</t>
  </si>
  <si>
    <t>-3867.440797;-3844.774668;-3853.327137;-3792.690060;-3818.235388;-3846.741017;-3873.979764</t>
  </si>
  <si>
    <t>1625.477388;1966.253719;1691.091560;1552.987330;1152.708670;1543.776977;1404.586488</t>
  </si>
  <si>
    <t>1937.394379;2252.690062;1944.864164;1837.593372;1419.094808;1819.949098;1644.301169</t>
  </si>
  <si>
    <t>2018.077041;2478.581093;2189.247422;1993.657940;1565.072143;1997.247073;1810.870128</t>
  </si>
  <si>
    <t>1354.891812;1831.096532;1687.462598;1072.683887;1692.290896;1428.369197;1937.731029</t>
  </si>
  <si>
    <t>1707.537399;1996.486773;1888.915823;1329.871606;1847.034352;1793.481230;2133.467978</t>
  </si>
  <si>
    <t>1868.077623;2347.577474;1974.994901;1414.290838;1983.000050;1912.848607;2262.241546</t>
  </si>
  <si>
    <t>Mon Apr 22 22:54:42 2019</t>
  </si>
  <si>
    <t>24.00000000000002842171;24.00000000000001421085;24.00000000000002131628;24.00000000000008526513;24.00000000000000000000;24.00000000000000000000;23.99999999999999289457</t>
  </si>
  <si>
    <t>24.00000000000002842171;24.00000000000001065814;24.00000000000002131628;24.00000000000008526513;24.00000000000000000000;24.00000000000000000000;23.99999999999999289457</t>
  </si>
  <si>
    <t>2155341;2157333;2218378;1516804;1335788;1795966;1100266</t>
  </si>
  <si>
    <t>11532;12779;10742;13526;12854;12006;11804</t>
  </si>
  <si>
    <t>22;24;50;32;72;21;49</t>
  </si>
  <si>
    <t>15.000000;15.004237;17.000000;16.000000;16.921751;15.000000;17.000000</t>
  </si>
  <si>
    <t>7.909595;6.688538;13.375395;9.044468;18.576173;7.078152;12.910083</t>
  </si>
  <si>
    <t>984.237679;1340.876794;1035.671936;980.174886;851.660261;880.844769;699.031102</t>
  </si>
  <si>
    <t>984.729604;1340.881418;1038.655537;980.179799;851.664713;983.295004;702.848199</t>
  </si>
  <si>
    <t>24.00000000000000355271;24.00000000000000000000;24.00000000000000000000;24.00000000000000000000;23.99999999999999289457;24.00000000000000000000;24.00000000000000710543</t>
  </si>
  <si>
    <t>5164988;4514002;2376753;1123980;5169725;3671710;4326131</t>
  </si>
  <si>
    <t>11792;10841;6433;6516;14303;7236;12964</t>
  </si>
  <si>
    <t>10.265086;8.565268;14.056202;9.914103;6.638678;11.043497;11.463708</t>
  </si>
  <si>
    <t>1545.989086;1160.676919;220.351127;213.048213;1461.350904;785.851524;1257.551680</t>
  </si>
  <si>
    <t>1548.653286;1174.268061;436.789687;233.119747;1487.027713;788.296389;1257.554013</t>
  </si>
  <si>
    <t>Fri Apr 19 18:42:46 2019</t>
  </si>
  <si>
    <t>404227536.16000014543533325195;404227536.16000670194625854492;404227536.16000002622604370117;404227536.16000014543533325195;404227536.16000199317932128906;404227536.16000002622604370117;404227536.15999996662139892578</t>
  </si>
  <si>
    <t>404187121.09040564298629760742;404187170.00669687986373901367;404187206.43424648046493530273;404187223.93180716037750244141;404187117.09998959302902221680;404187212.83026641607284545898;404187117.00440347194671630859</t>
  </si>
  <si>
    <t>5709889;5265696;6933120;4051436;4119830;4458101;11907583</t>
  </si>
  <si>
    <t>127410;126763;144031;93532;98692;98426;279021</t>
  </si>
  <si>
    <t>46;44;61;51;56;44;38</t>
  </si>
  <si>
    <t>390156614.788292;390174301.120737;389965139.437156;389963915.190350;389964675.105420;389965139.437156;389887412.588174</t>
  </si>
  <si>
    <t>397630273.167572;398114934.745435;397992482.912972;398257206.631303;397605510.808982;397731718.098432;397331775.747474</t>
  </si>
  <si>
    <t>2.086994;1.650042;2.181147;1.999856;2.108285;1.723857;1.704431</t>
  </si>
  <si>
    <t>956.741364;901.654895;1069.666977;658.670889;688.329962;716.433313;2002.542945</t>
  </si>
  <si>
    <t>988.692634;914.427761;1095.768376;723.762342;703.665429;740.560427;2087.902692</t>
  </si>
  <si>
    <t>1.515293;1.998971;1.377839;1.385592;1.227187;1.189382;1.384999</t>
  </si>
  <si>
    <t>917.974227;437.816339;1097.410749;640.990169;655.518918;907.379659;1103.956849</t>
  </si>
  <si>
    <t>934.334907;452.914665;1124.956777;651.686921;660.732388;930.190127;1192.662553</t>
  </si>
  <si>
    <t>Sun Apr 21 12:36:59 2019</t>
  </si>
  <si>
    <t>404077441.12000131607055664062;404077441.12000393867492675781;404077441.12000739574432373047;404774142.24000763893127441406;404077441.12000054121017456055;404409559.19999843835830688477;404077441.11999773979187011719</t>
  </si>
  <si>
    <t>404037049.61102461814880371094;404037040.55970066785812377930;404037049.40068608522415161133;402491676.26731735467910766602;404037081.63439595699310302734;402881251.40569686889648437500;403967758.83634936809539794922</t>
  </si>
  <si>
    <t>11992328;8489087;8770349;12742419;9186611;14681708;14612738</t>
  </si>
  <si>
    <t>284159;215764;257600;347834;280617;354927;387171</t>
  </si>
  <si>
    <t>50;46;58;46;45;59;60</t>
  </si>
  <si>
    <t>387105368.930906;387491748.787782;387491748.787782;387491748.787782;387491748.787782;387491748.787782;387226452.128988</t>
  </si>
  <si>
    <t>395693652.919939;395711153.655944;395475914.909931;395609692.220808;395287236.440482;396685544.604546;396539412.528259</t>
  </si>
  <si>
    <t>4.369307;3.822790;4.009570;3.514537;3.539427;4.305925;4.405382</t>
  </si>
  <si>
    <t>2622.095623;1877.825505;2312.603642;3065.345533;2765.079721;3321.855238;3539.082493</t>
  </si>
  <si>
    <t>2652.911580;1969.905924;2360.640257;3600.005996;2767.022899;3600.011839;3600.005860</t>
  </si>
  <si>
    <t>402583425.54776042699813842773;404037044.11200881004333496094;403811499.93080747127532958984;404037041.72160512208938598633;403567835.85087227821350097656;404037053.87926959991455078125;401665553.28829556703567504883</t>
  </si>
  <si>
    <t>12054457;13330960;16122863;8759134;14638299;10433942;7713512</t>
  </si>
  <si>
    <t>409423;314071;373131;208972;419002;254260;424218</t>
  </si>
  <si>
    <t>2.504523;1.821446;2.127283;2.101362;2.159035;2.395572;3.187787</t>
  </si>
  <si>
    <t>3075.268047;2884.394856;3079.797148;1890.720653;3138.863322;2202.050560;3555.601460</t>
  </si>
  <si>
    <t>3600.001145;2980.323577;3600.006769;1998.668318;3600.004217;2234.252165;3600.005939</t>
  </si>
  <si>
    <t>Fri Apr 19 03:52:56 2019</t>
  </si>
  <si>
    <t>1482341.00000000046566128731;1481197.99999999906867742538;1480561.00000005471520125866;1484038.00000000093132257462;1482531.00000000046566128731;1480499.99999999720603227615;1481939.00000000046566128731</t>
  </si>
  <si>
    <t>1468046.10309878876432776451;1470010.05811938829720020294;1469886.23460699804127216339;1469484.68784287618473172188;1467510.63636876805685460567;1467649.71463271928951144218;1470553.40197395812720060349</t>
  </si>
  <si>
    <t>11907130;9836339;12296394;11584435;9959144;11586251;11926741</t>
  </si>
  <si>
    <t>34544;40207;49503;35171;40885;37755;37905</t>
  </si>
  <si>
    <t>5.241357;5.444377;6.237425;5.101504;5.507893;5.412566;5.175536</t>
  </si>
  <si>
    <t>2113.446551;1968.810235;1295.736083;2973.672408;2848.291585;2314.002788;2545.438321</t>
  </si>
  <si>
    <t>3600.000702;3600.002314;3600.000938;3600.002481;3600.007218;3600.000890;3600.001077</t>
  </si>
  <si>
    <t>1467126.46358953951857984066;1471077.40806338633410632610;1470427.80547126475721597672;1469072.22202038392424583435;1468614.65017390879802405834;1472452.15980679984204471111;1471007.53869726974517107010</t>
  </si>
  <si>
    <t>9889108;12210777;12092547;12110866;11971794;12517090;12587350</t>
  </si>
  <si>
    <t>37545;45520;43681;36430;35662;43930;40896</t>
  </si>
  <si>
    <t>5.507652;5.734975;5.400149;5.168216;5.942320;5.368250;5.208356</t>
  </si>
  <si>
    <t>2300.114585;3452.991543;1064.474918;2471.024411;2747.870895;2209.531622;1434.800455</t>
  </si>
  <si>
    <t>3600.000927;3600.002256;3600.000905;3600.000585;3600.000529;3600.001711;3600.000616</t>
  </si>
  <si>
    <t>Mon Apr 22 01:31:12 2019</t>
  </si>
  <si>
    <t>0.02680000000000003560;0.02680000000000017438;0.03540000000000033398;0.02679999999999998356;0.02679999999999987254;0.05439999999999997615;0.02679999999999778393</t>
  </si>
  <si>
    <t>0.02666666666666782717;0.02679756917537189781;0.00052219321148824814;0.02679782225925714939;0.01363636363636411622;0.00000000000000068390;0.02400000000000135705</t>
  </si>
  <si>
    <t>59270638;58385838;71638664;43472065;70312343;75564062;61879307</t>
  </si>
  <si>
    <t>11423495;11097265;12482185;8378824;11975372;12464257;11500915</t>
  </si>
  <si>
    <t>12;11;10;10;10;8;10</t>
  </si>
  <si>
    <t>0.066053;0.065109;0.061948;0.056058;0.061383;0.051724;0.062886</t>
  </si>
  <si>
    <t>3153.632411;1807.825021;1685.750227;1828.704757;3020.126469;1968.457481;2305.654560</t>
  </si>
  <si>
    <t>3600.000723;3548.725202;3600.000134;2497.398190;3600.000297;3600.000156;3600.000283</t>
  </si>
  <si>
    <t>0.01624836623433509319;0.00750000000000078208;0.01655172413793136801;0.01333333333333425186;0.01692307692307746386;0.01764705882352970989;0.01547443717366432311</t>
  </si>
  <si>
    <t>68173462;75520758;72014558;70126766;68695862;67191515;65923245</t>
  </si>
  <si>
    <t>12206240;13107588;13191568;11731091;13023022;12575053;12071185</t>
  </si>
  <si>
    <t>0.046081;0.047847;0.046073;0.049083;0.057161;0.048218;0.048475</t>
  </si>
  <si>
    <t>3509.668165;2911.925161;3485.966632;2754.142394;3506.371968;2982.243182;3320.321152</t>
  </si>
  <si>
    <t>3600.000331;3600.000254;3600.000268;3600.000128;3600.000193;3600.000270;3600.000182</t>
  </si>
  <si>
    <t>Fri Apr 19 16:04:49 2019</t>
  </si>
  <si>
    <t>-495.00000000000000000000;-495.00000000000000000000;-495.04274431671632328289;-495.00821403233391038157;-495.03288398420244220688;-495.00000000000000000000;-495.00000000000000000000</t>
  </si>
  <si>
    <t>1724815;1493550;1613201;1601585;1979314;2001279;1850700</t>
  </si>
  <si>
    <t>2460;2431;2754;2652;3147;3149;2776</t>
  </si>
  <si>
    <t>12;10;10;11;10;9;11</t>
  </si>
  <si>
    <t>-590.103956;-590.017134;-589.783295;-589.740007;-589.372110;-589.678462;-589.490864</t>
  </si>
  <si>
    <t>-587.380300;-587.550224;-587.704861;-587.680424;-587.541243;-588.006786;-587.239680</t>
  </si>
  <si>
    <t>34.916582;31.742150;32.581693;32.654312;32.549777;31.279130;30.972739</t>
  </si>
  <si>
    <t>2613.958159;2325.860189;2699.822706;2433.086012;3026.022370;2943.380918;2755.049462</t>
  </si>
  <si>
    <t>2617.937612;2333.034167;2702.993294;2454.493420;3045.029821;2945.480613;2763.108532</t>
  </si>
  <si>
    <t>5.842895;4.738517;5.015906;4.521670;4.442631;4.202154;3.445028</t>
  </si>
  <si>
    <t>413.954038;442.993680;422.287198;445.619658;403.402779;381.059221;387.565670</t>
  </si>
  <si>
    <t>416.501600;443.574940;422.527007;447.589880;404.247398;381.708453;388.644756</t>
  </si>
  <si>
    <t>Thu Apr 18 18:45:38 2019</t>
  </si>
  <si>
    <t>-111.00000000000000000000;-163.60448313944741016712;-140.51300454839864073620;-111.00000000000000000000;-111.00000000000000000000;-177.94923659302955343264;-111.00000000000000000000</t>
  </si>
  <si>
    <t>1624989;1941419;1904697;1570319;1926617;1891633;1902855</t>
  </si>
  <si>
    <t>2713;2188;2260;2595;2492;1985;2178</t>
  </si>
  <si>
    <t>17;14;12;17;16;17;18</t>
  </si>
  <si>
    <t>-289.880656;-289.768812;-289.892189;-289.837640;-289.886218;-289.892483;-289.951754</t>
  </si>
  <si>
    <t>-283.710866;-283.873782;-283.839330;-283.671872;-283.803776;-283.738437;-283.831665</t>
  </si>
  <si>
    <t>46.754513;41.198504;40.945534;43.148077;39.926129;41.283567;43.708275</t>
  </si>
  <si>
    <t>189.167621;187.462824;185.985457;173.754015;173.978030;180.850658;178.420136</t>
  </si>
  <si>
    <t>2377.923765;3600.016239;3600.013422;2141.459521;3315.024682;3600.079197;3358.869036</t>
  </si>
  <si>
    <t>8.041959;6.707495;7.777608;7.205609;6.088769;7.411778;6.963773</t>
  </si>
  <si>
    <t>47.371525;66.807512;71.844982;44.863144;88.307632;45.156528;43.223878</t>
  </si>
  <si>
    <t>181.091686;261.406474;197.252931;175.677196;239.957166;190.586982;183.332874</t>
  </si>
  <si>
    <t>Fri Apr 19 01:16:43 2019</t>
  </si>
  <si>
    <t>12.00000000000058619776;7.99999999999955946350;12.00000000000000000000;13.00000000000000000000;8.00000000000002664535;13.99999999999990407673;11.99999999999992894573</t>
  </si>
  <si>
    <t>135191642;114220475;129330447;132331902;111159421;128055900;118369229</t>
  </si>
  <si>
    <t>44267006;41758509;41782863;41286136;40455700;40774355;39526988</t>
  </si>
  <si>
    <t>0.003959;0.003194;0.003336;0.003391;0.003323;0.003598;0.003506</t>
  </si>
  <si>
    <t>1815.743474;1007.464289;772.891965;1241.911130;524.491616;2962.649417;1194.643661</t>
  </si>
  <si>
    <t>3600.000136;3600.000087;3600.000079;3600.000076;3600.000081;3600.000086;3600.000111</t>
  </si>
  <si>
    <t>123902058;116216181;125552891;109449925;97972132;116803007;123523323</t>
  </si>
  <si>
    <t>39566482;40683980;41758279;41971248;34677756;41648622;44308317</t>
  </si>
  <si>
    <t>0.004194;0.004427;0.004463;0.004340;0.004290;0.004010;0.004471</t>
  </si>
  <si>
    <t>2816.336087;1598.739445;1667.928084;903.875488;661.854452;585.089191;1939.166824</t>
  </si>
  <si>
    <t>3600.000152;3600.000082;3600.000084;3600.000090;3600.000090;3600.000113;3600.000117</t>
  </si>
  <si>
    <t>Wed Apr 17 18:29:43 2019</t>
  </si>
  <si>
    <t>0.002726;0.001462;0.001460;0.001538;0.002090;0.001622;0.001410</t>
  </si>
  <si>
    <t>9.424792;3.179910;10.657805;3.893559;1.345472;3.137706;2.573827</t>
  </si>
  <si>
    <t>18.075308;8.016371;17.775955;9.863562;12.918560;13.884565;11.526073</t>
  </si>
  <si>
    <t>0.002021;0.001384;0.001468;0.001595;0.002207;0.001716;0.001366</t>
  </si>
  <si>
    <t>9.255851;3.310488;10.542702;3.849519;1.304561;3.160332;2.622041</t>
  </si>
  <si>
    <t>17.822240;8.248458;17.597080;9.769717;12.750177;13.731624;11.620377</t>
  </si>
  <si>
    <t>Wed Apr 17 01:38:02 2019</t>
  </si>
  <si>
    <t>0.023799;0.023487;0.022986;0.022596;0.022927;0.023201;0.022651</t>
  </si>
  <si>
    <t>144.966924;4.095308;2.987169;40.371432;134.365311;4.441338;55.143380</t>
  </si>
  <si>
    <t>981.712649;999.501003;1173.405874;1010.224418;1010.566677;782.864706;1064.950270</t>
  </si>
  <si>
    <t>0.031891;0.032218;0.032106;0.032382;0.032641;0.031971;0.032108</t>
  </si>
  <si>
    <t>484.841173;89.765576;333.447155;25.612479;59.013998;126.229929;7.305471</t>
  </si>
  <si>
    <t>964.849235;833.461540;1046.826259;564.917624;783.585697;699.564140;753.940617</t>
  </si>
  <si>
    <t>Wed Apr 17 22:04:23 2019</t>
  </si>
  <si>
    <t>0.018500;0.017827;0.017801;0.017736;0.018085;0.017823;0.018009</t>
  </si>
  <si>
    <t>57.033097;108.996732;3.809450;25.429660;74.399691;12.225669;20.669462</t>
  </si>
  <si>
    <t>96.721540;122.014157;75.243679;83.199358;99.170964;86.430442;92.913181</t>
  </si>
  <si>
    <t>0.058537;0.058070;0.058110;0.058880;0.058325;0.058767;0.058761</t>
  </si>
  <si>
    <t>47.892891;25.196013;40.499747;16.594182;64.264572;55.448157;16.966916</t>
  </si>
  <si>
    <t>65.610713;46.027295;66.502330;77.054984;79.995231;70.410657;45.423077</t>
  </si>
  <si>
    <t>Wed Apr 17 22:22:51 2019</t>
  </si>
  <si>
    <t>11689.00000000000363797881;11689.00000000000363797881;11689.00000000000181898940;11689.00000000000000000000;11689.00000000000181898940;11689.00000000000545696821;11689.00000000000363797881</t>
  </si>
  <si>
    <t>11688.00000000000000000000;11688.00000000000000000000;11688.00000000000000000000;11688.00000000000000000000;11688.00000000000000000000;11689.00000000000000000000;11689.00000000000363797881</t>
  </si>
  <si>
    <t>44130;39214;42102;40873;40949;39343;38740</t>
  </si>
  <si>
    <t>661;647;633;624;665;644;675</t>
  </si>
  <si>
    <t>1.351583;1.233574;1.408066;1.315499;1.164704;1.579608;1.197049</t>
  </si>
  <si>
    <t>12.257824;13.208857;12.925031;13.358189;12.407880;10.332034;11.172720</t>
  </si>
  <si>
    <t>12.266990;13.218589;12.925739;13.359347;12.409367;10.333125;11.173783</t>
  </si>
  <si>
    <t>11689.00000000000000000000;11689.00000000000000000000;11689.00000000000181898940;11689.00000000000181898940;11689.00000000000727595761;11689.00000000000363797881;11689.00000000000363797881</t>
  </si>
  <si>
    <t>11689.00000000000000000000;11689.00000000000000000000;11688.00000000000000000000;11689.00000000000181898940;11688.00000000000000000000;11688.00000000000000000000;11689.00000000000363797881</t>
  </si>
  <si>
    <t>42557;52998;45712;47034;43621;46060;37976</t>
  </si>
  <si>
    <t>645;775;658;697;664;632;684</t>
  </si>
  <si>
    <t>1.250731;1.264167;1.242913;1.514418;1.255869;1.344793;1.217634</t>
  </si>
  <si>
    <t>14.697626;16.417691;14.534233;15.387885;13.313564;13.384340;7.647005</t>
  </si>
  <si>
    <t>14.698745;16.418864;14.534740;15.389226;13.314205;13.385719;7.651314</t>
  </si>
  <si>
    <t>Mon Apr 22 01:34:14 2019</t>
  </si>
  <si>
    <t>1.475371;1.480426;1.487038;1.574828;1.579906;1.404277;1.600292</t>
  </si>
  <si>
    <t>128.886836;196.247492;156.083299;100.238129;132.727181;191.602938;33.395866</t>
  </si>
  <si>
    <t>154.404690;234.480303;197.555269;139.563267;146.543860;207.391270;150.103180</t>
  </si>
  <si>
    <t>1.101533;1.124276;1.135772;1.134469;1.121038;1.108902;1.104225</t>
  </si>
  <si>
    <t>64.688153;59.997540;36.465422;48.899582;72.313130;55.152252;82.989123</t>
  </si>
  <si>
    <t>78.850284;70.586716;82.104983;69.055317;108.121168;57.406523;98.203653</t>
  </si>
  <si>
    <t>Wed Apr 17 19:07:11 2019</t>
  </si>
  <si>
    <t>25681330498033077980931936363958101584773093509337560107968103051419713142598286899348701467245150837080841470795445549636247967783324804730427527397659536820914633145165504010882082600259767496407764350559684879876803418586310433075811124331606212452015281514798964904246691604852682764538459092412000108544.000</t>
  </si>
  <si>
    <t>-52301.00000000000000000000;-52301.00000000000000000000;-52301.00000000000000000000;-52301.00000000000000000000;-52301.00000000000000000000;-52301.00000000000000000000;-52301.00000000000000000000</t>
  </si>
  <si>
    <t>-52306.07976993030024459586;-52305.80541368261765455827;-52306.07976993030024459586;-52306.07976993030024459586;-52306.07976993030024459586;-52305.80541368261765455827;-52306.07976993030024459586</t>
  </si>
  <si>
    <t>335315;336069;335318;335313;335313;336069;335313</t>
  </si>
  <si>
    <t>17949;17998;17949;17949;17949;17998;17949</t>
  </si>
  <si>
    <t>-56843.735455;-56843.735455;-56843.735455;-56843.735455;-56843.735455;-56843.735455;-56843.735455</t>
  </si>
  <si>
    <t>-54514.154549;-54514.154549;-54514.154549;-54514.154549;-54514.154549;-54514.154549;-54514.154549</t>
  </si>
  <si>
    <t>0.075159;0.074012;0.072318;0.073135;0.074141;0.072863;0.074285</t>
  </si>
  <si>
    <t>0.825370;0.809188;0.814508;0.796376;0.814872;0.817414;0.815848</t>
  </si>
  <si>
    <t>14.555617;14.802516;14.645139;14.774790;14.526825;14.911025;14.509329</t>
  </si>
  <si>
    <t>0.067108;0.066871;0.069839;0.069418;0.067198;0.066358;0.066684</t>
  </si>
  <si>
    <t>2.734586;2.577321;2.650728;2.678114;2.683173;2.555043;2.567720</t>
  </si>
  <si>
    <t>10.677998;10.291658;10.518587;10.558974;10.558328;10.521111;10.266290</t>
  </si>
  <si>
    <t>Sat Apr 20 07:12:41 2019</t>
  </si>
  <si>
    <t>276261.94085798104060813785;281248.66913112218026071787;282436.42525718535762280226;285361.15554220526246353984;284618.10600047389743849635;281824.71936410787748172879;281012.58432434796122834086</t>
  </si>
  <si>
    <t>20014230;20082423;20254313;20475971;20526189;20220254;19642299</t>
  </si>
  <si>
    <t>608548;598145;610921;622051;636593;623850;641807</t>
  </si>
  <si>
    <t>205532.322265;205532.322265;205532.322265;205532.322265;205532.322265;205532.322265;205532.322265</t>
  </si>
  <si>
    <t>0.367905;0.353480;0.347459;0.357692;0.353643;0.339693;0.347282</t>
  </si>
  <si>
    <t>3600.001180;3600.000414;3600.012055;3600.000222;3600.000748;3600.000252;3600.000503</t>
  </si>
  <si>
    <t>322431.10203912359429523349;323139.64027107047149911523;323819.09157048200722783804;323785.96045851538656279445;324294.22490054753143340349;323670.84600271779345348477;323263.54299175000051036477</t>
  </si>
  <si>
    <t>29481203;28495311;22062228;27640233;28341538;27987459;28013418</t>
  </si>
  <si>
    <t>740137;659043;649332;731254;685741;698359;735528</t>
  </si>
  <si>
    <t>0.633035;0.618219;0.605814;0.496856;0.591707;0.586486;0.537315</t>
  </si>
  <si>
    <t>0.000000;0.000000;3491.116894;0.000000;0.000000;0.000000;0.000000</t>
  </si>
  <si>
    <t>3600.003587;3600.000987;3600.000534;3600.000353;3600.000894;3600.001174;3600.000909</t>
  </si>
  <si>
    <t>Sat Apr 20 21:45:44 2019</t>
  </si>
  <si>
    <t>121979.84295702830422669649;121983.03289882284298073500;128402.27197121822973713279;115614.35166518183541484177;109154.93234531016787514091;122033.14600576258089859039;115623.13120613810315262526</t>
  </si>
  <si>
    <t>98645.43545291587361134589;96368.60836199662298895419;109103.75527659276849590242;96452.06993627300835214555;109126.58457723104220349342;102949.61079402569157537073;109098.89712301865802146494</t>
  </si>
  <si>
    <t>2758064;2382626;2930575;2735959;2901631;3457356;3141469</t>
  </si>
  <si>
    <t>23939;21878;23792;29658;57366;24303;23812</t>
  </si>
  <si>
    <t>27;29;31;17;16;16;15</t>
  </si>
  <si>
    <t>96257.674082;96257.674082;96257.674086;96257.673959;96257.674008;96257.674082;96257.673958</t>
  </si>
  <si>
    <t>96360.733834;96366.607913;96385.761340;96304.960073;96301.377914;96306.958022;96276.097492</t>
  </si>
  <si>
    <t>7.292871;6.875989;7.332022;5.163184;5.246428;5.823086;4.635250</t>
  </si>
  <si>
    <t>3164.207820;2974.730945;3499.633059;2976.875621;2570.741060;3244.652055;3438.827237</t>
  </si>
  <si>
    <t>3600.004160;3600.004642;3600.002125;3600.004000;3600.001848;3600.002893;3600.002251</t>
  </si>
  <si>
    <t>115572.90689569557434879243;115577.32958478268119506538;115595.77920985844684764743;128386.97962950941291637719;121996.84431271921494044363;121988.99634651577798649669;109156.42714749855804257095</t>
  </si>
  <si>
    <t>109113.59188165114028379321;109106.58114188685431145132;102699.75986336704227142036;102672.90250010656018275768;101160.86947333822899963707;102678.99236424040282145143;109115.49636489342083223164</t>
  </si>
  <si>
    <t>7924640;5876318;7216526;6706412;6611300;7284098;8231077</t>
  </si>
  <si>
    <t>47861;37257;38898;45101;49399;35975;56064</t>
  </si>
  <si>
    <t>2.683076;2.597404;2.581258;2.575235;2.681519;2.632851;2.603113</t>
  </si>
  <si>
    <t>3586.920754;3387.025505;3282.466551;3404.711410;2818.485670;3594.822180;3549.766710</t>
  </si>
  <si>
    <t>3600.000954;3600.001096;3600.001040;3600.000838;3600.001019;3600.000759;3600.001149</t>
  </si>
  <si>
    <t>Fri Apr 19 02:33:21 2019</t>
  </si>
  <si>
    <t>1982.00790115532731761050;352.66327021822849019372;3916.00789473684199037962;10000000000000000159028911097599180468360808563945281389781327557747838772170381060813469985856815104.00000000000000000000;0.06322207958921691184;10000000000000000159028911097599180468360808563945281389781327557747838772170381060813469985856815104.00000000000000000000;342.42683247753529940383</t>
  </si>
  <si>
    <t>0.01548840741335045200;0.02370028138364693032;0.01438117933881431602;0.01940088780487803435;0.04743033609979592502;0.01580618998716302320;0.01589032618400408950</t>
  </si>
  <si>
    <t>13114780;11703855;16940216;10526046;6326151;15467683;12933093</t>
  </si>
  <si>
    <t>12656;21050;10202;18845;45141;25728;15362</t>
  </si>
  <si>
    <t>5;5;5;5;6;6;5</t>
  </si>
  <si>
    <t>0.007897;0.000587;0.000526;0.007897;0.000587;0.000587;0.000587</t>
  </si>
  <si>
    <t>0.007905;0.006023;0.007905;0.007907;0.007907;0.007910;0.007907</t>
  </si>
  <si>
    <t>2.672186;2.525415;2.536989;3.092819;3.136374;2.798862;2.737642</t>
  </si>
  <si>
    <t>1711.977236;2457.676562;463.914078;0.000000;2449.743058;0.000000;2027.181338</t>
  </si>
  <si>
    <t>3600.001703;3600.001618;3600.009105;3600.000336;3600.006527;3600.000350;3600.002334</t>
  </si>
  <si>
    <t>27.262491;24.330784;19.786534;2.828380;6.275163;6.332112;2.801096</t>
  </si>
  <si>
    <t>141.669214;153.983935;177.810113;49.853029;144.249774;256.110880;18.845741</t>
  </si>
  <si>
    <t>190.575139;187.022984;214.168840;165.878794;173.261473;300.453485;172.189656</t>
  </si>
  <si>
    <t>Tue Apr 23 06:18:13 2019</t>
  </si>
  <si>
    <t>-21718.00000000000000000000;-21718.00000000000000000000;-21718.00000000000000000000;-21718.00000000000000000000;-21718.00000000000000000000;-21718.00000000000000000000;-21718.00000619178172200918</t>
  </si>
  <si>
    <t>-21720.00000000000000000000;-21718.00000000000000000000;-21720.00000000000000000000;-21720.00000000000000000000;-21720.00000000000000000000;-21718.00000000000000000000;-21718.00000619178172200918</t>
  </si>
  <si>
    <t>31374;31536;27243;31805;24870;37062;29783</t>
  </si>
  <si>
    <t>65;150;97;160;34;246;58</t>
  </si>
  <si>
    <t>38;39;35;40;34;35;35</t>
  </si>
  <si>
    <t>-22246.748417;-22241.707091;-22314.104026;-22259.174119;-22235.562313;-22253.297062;-22332.982353</t>
  </si>
  <si>
    <t>-21733.078125;-21744.106313;-21732.899665;-21743.584318;-21739.665930;-21748.259240;-21749.109059</t>
  </si>
  <si>
    <t>12.576105;4.756250;11.662140;4.856440;9.098956;4.382947;10.811818</t>
  </si>
  <si>
    <t>24.837166;6.385304;33.975744;6.534825;9.649605;7.355318;13.398491</t>
  </si>
  <si>
    <t>24.855407;6.714267;33.998215;6.548247;10.203393;7.444574;13.899450</t>
  </si>
  <si>
    <t>3.902971;3.416463;3.437142;3.746208;6.981165;3.484838;4.104981</t>
  </si>
  <si>
    <t>5.128009;5.984753;3.603507;4.288044;8.050977;4.721625;4.446622</t>
  </si>
  <si>
    <t>5.337515;5.994200;3.807542;4.289863;8.305715;4.739173;4.572857</t>
  </si>
  <si>
    <t>Tue Apr 23 12:56:19 2019</t>
  </si>
  <si>
    <t>-20540.00000000000000000000;-20540.00000000000000000000;-20540.00001833855640143156;-20540.00000000000000000000;-20539.99999999999272404239;-20540.00000000000000000000;-20540.00000000000000000000</t>
  </si>
  <si>
    <t>20207;15931;17293;17000;16391;16061;17547</t>
  </si>
  <si>
    <t>5;7;6;19;14;3;7</t>
  </si>
  <si>
    <t>19;16;18;21;19;19;28</t>
  </si>
  <si>
    <t>-20946.179552;-20934.339500;-20964.370355;-20974.191502;-20960.770658;-21004.107280;-20957.252254</t>
  </si>
  <si>
    <t>-20565.000075;-20566.127237;-20596.968133;-20575.000000;-20583.246778;-20595.744681;-20563.138795</t>
  </si>
  <si>
    <t>2.924271;2.424763;2.394671;2.571407;2.564562;2.518683;2.963687</t>
  </si>
  <si>
    <t>2.944446;2.462331;2.412581;2.681467;2.657827;2.529492;2.988800</t>
  </si>
  <si>
    <t>2.955866;2.476397;2.430025;2.683033;2.661120;2.538469;3.012448</t>
  </si>
  <si>
    <t>-20540.00000000000000000000;-20540.00000000006184563972;-20539.99999999998544808477;-20540.00000000000000000000;-20540.00000000000000000000;-20539.99999999999272404239;-20540.00000000000363797881</t>
  </si>
  <si>
    <t>-20542.00000000000000000000;-20540.00000000006184563972;-20539.99999999998544808477;-20540.00000000000000000000;-20540.00000000000000000000;-20539.99999999999272404239;-20540.00000000000363797881</t>
  </si>
  <si>
    <t>15199;15967;12606;15167;14541;15219;16989</t>
  </si>
  <si>
    <t>2;3;1;2;1;2;9</t>
  </si>
  <si>
    <t>23;22;12;31;39;34;21</t>
  </si>
  <si>
    <t>-20543.000000;-20567.346161;-20541.741513;-20540.000016;-20540.000000;-20540.000006;-20555.555556</t>
  </si>
  <si>
    <t>2.502343;2.495690;1.874383;2.598978;2.793334;2.830976;2.506858</t>
  </si>
  <si>
    <t>2.505160;2.501342;1.887273;2.603833;2.804582;2.833399;2.536627</t>
  </si>
  <si>
    <t>2.510027;2.511053;1.890008;2.606333;2.807601;2.835910;2.543512</t>
  </si>
  <si>
    <t>Fri Apr 19 17:55:44 2019</t>
  </si>
  <si>
    <t>52200.00000000000000000000;52200.00000000000000000000;52200.00000000000000000000;52200.00000000000000000000;52200.00000000000000000000;52200.00000000000000000000;52200.00000000000000000000</t>
  </si>
  <si>
    <t>134443;77242;53483;82076;62685;137255;211039</t>
  </si>
  <si>
    <t>524;264;108;560;479;524;911</t>
  </si>
  <si>
    <t>12;10;10;12;11;14;10</t>
  </si>
  <si>
    <t>4.473309;3.200676;2.841467;2.637626;3.436380;4.790057;4.255994</t>
  </si>
  <si>
    <t>27.004021;10.483052;5.929045;18.964443;14.101643;22.504879;55.021494</t>
  </si>
  <si>
    <t>27.010334;11.289248;6.658732;18.966558;14.814873;22.509709;55.024179</t>
  </si>
  <si>
    <t>74490;109717;85607;153818;120063;95489;104058</t>
  </si>
  <si>
    <t>318;522;526;544;1050;534;571</t>
  </si>
  <si>
    <t>3.749474;3.869638;3.665191;3.230935;3.460589;3.391452;3.706252</t>
  </si>
  <si>
    <t>12.095852;18.924538;16.774930;27.907655;11.698559;19.377820;22.425398</t>
  </si>
  <si>
    <t>13.039577;18.928441;16.777396;27.909419;27.169717;19.379676;22.428259</t>
  </si>
  <si>
    <t>Sat Apr 20 04:40:13 2019</t>
  </si>
  <si>
    <t>131000.00000000000000000000;130800.00000000000000000000;130800.00000000000000000000;130800.00000000001455191523;131000.00000000000000000000;130799.99999999997089616954;130800.00000000000000000000</t>
  </si>
  <si>
    <t>128200.00000000000000000000;130800.00000000000000000000;130800.00000000000000000000;129800.00000000000000000000;129200.00000000000000000000;130799.99999999997089616954;129600.00000000000000000000</t>
  </si>
  <si>
    <t>4334666;4486124;5962147;5123064;4940744;3657947;4591470</t>
  </si>
  <si>
    <t>267088;239914;316281;293621;234098;172104;265180</t>
  </si>
  <si>
    <t>43;30;38;38;39;41;38</t>
  </si>
  <si>
    <t>114870.874741;114870.874741;114870.874741;114870.874741;114870.874741;114870.874741;114870.874741</t>
  </si>
  <si>
    <t>124068.120768;122038.388813;124177.521249;124297.760061;124074.948695;124416.407999;123879.890550</t>
  </si>
  <si>
    <t>14.754202;12.249524;13.917068;12.795762;12.960961;12.099971;12.992434</t>
  </si>
  <si>
    <t>1366.154221;1606.941408;1193.773977;1697.939453;1363.753249;2182.990073;3045.376688</t>
  </si>
  <si>
    <t>3600.003291;3106.941761;2888.468610;3600.007774;3600.028645;2580.813221;3600.007795</t>
  </si>
  <si>
    <t>8.925063;6.104137;7.149269;6.820172;7.243685;6.192299;5.317998</t>
  </si>
  <si>
    <t>765.325603;1638.696097;877.691332;1014.025316;1226.733935;1386.897027;777.422221</t>
  </si>
  <si>
    <t>878.999774;1831.273904;3357.073044;1125.594049;2476.887183;1914.564497;973.571621</t>
  </si>
  <si>
    <t>Sat Apr 20 04:35:07 2019</t>
  </si>
  <si>
    <t>8104.99999999940519046504;8104.99999999935153027764;8104.99999999921601556707;8104.99999999958890839480;8104.99999999961983121466;8104.99999999877036316320;8104.99999999950523488224</t>
  </si>
  <si>
    <t>8104.99999999940519046504;8104.24317379260446614353;8104.45654970668965688674;8104.28505828995730553288;8104.19403040332508680876;8104.48197820179939299123;8104.99999999950523488224</t>
  </si>
  <si>
    <t>309730;451170;282167;547094;208007;254831;249926</t>
  </si>
  <si>
    <t>3055;5488;3153;4930;2399;3122;3063</t>
  </si>
  <si>
    <t>34;36;36;37;48;44;29</t>
  </si>
  <si>
    <t>4950.611101;4627.593343;4424.577514;4967.246117;4319.683029;4623.230721;4851.480697</t>
  </si>
  <si>
    <t>7048.931472;6886.556057;7021.155299;7099.589809;7001.809978;7017.769092;6943.055557</t>
  </si>
  <si>
    <t>1.090801;0.895715;1.105614;0.937937;1.237292;1.008179;0.728531</t>
  </si>
  <si>
    <t>9.852623;8.464824;25.315524;47.087818;13.532136;28.087061;6.594020</t>
  </si>
  <si>
    <t>36.426698;52.842088;29.177548;64.567364;21.961304;29.351201;29.596952</t>
  </si>
  <si>
    <t>0.707649;0.834226;0.571239;0.664591;0.690674;0.765463;0.766715</t>
  </si>
  <si>
    <t>16.165576;5.504328;17.077612;5.415818;5.042919;29.277203;20.348944</t>
  </si>
  <si>
    <t>19.655326;12.321740;29.815356;14.194567;17.469419;29.283154;29.532237</t>
  </si>
  <si>
    <t>Sat Apr 20 07:28:31 2019</t>
  </si>
  <si>
    <t>14851.99999999890314938966;14708.99999999909960024524;15114.99999999925239535514;14523.99999999945066520013;14943.99999999923602445051;14514.99999999885949364398;14669.99999999912324710749</t>
  </si>
  <si>
    <t>13555.50491279571906488854;13507.80050171760194643866;13439.99195994449291902129;13473.04207199767552083358;13482.13609846125655167270;13555.01542832909581193235;13516.26671937319952121470</t>
  </si>
  <si>
    <t>9581765;9777778;9349514;9035859;9539833;9742582;9319949</t>
  </si>
  <si>
    <t>18222;17987;19360;17159;19510;18224;17038</t>
  </si>
  <si>
    <t>67;61;68;64;57;72;73</t>
  </si>
  <si>
    <t>9073.749436;8990.313358;9063.980853;8993.357772;9163.604813;9031.829423;9069.860202</t>
  </si>
  <si>
    <t>11831.749021;11563.197430;11624.894229;11856.245045;11639.242369;12138.325127;11662.477084</t>
  </si>
  <si>
    <t>5.147073;5.406179;4.527504;5.425516;5.172451;5.080053;5.805151</t>
  </si>
  <si>
    <t>2355.248288;1999.515876;3155.845372;2625.767971;3050.673686;2337.265096;373.020862</t>
  </si>
  <si>
    <t>3600.000891;3600.000758;3600.000791;3600.000617;3600.000820;3600.000719;3600.000837</t>
  </si>
  <si>
    <t>13508.84869835785320901778;13471.21176657641262863763;13557.44346240726372343488;13460.56158007543490384705;13503.66311924567526148167;13545.36060133645878522657;13491.16043746505420131143</t>
  </si>
  <si>
    <t>10004915;9686367;10613723;10586168;10383581;10943469;10294300</t>
  </si>
  <si>
    <t>19072;18577;19879;19045;19474;20150;19617</t>
  </si>
  <si>
    <t>3.882659;4.328161;3.991182;3.785627;2.748030;4.148040;3.794306</t>
  </si>
  <si>
    <t>477.628599;3177.097479;57.677341;1478.253804;1122.591247;2193.068571;1562.497028</t>
  </si>
  <si>
    <t>3600.000820;3600.000944;3600.000791;3600.001146;3600.000875;3600.000832;3600.000700</t>
  </si>
  <si>
    <t>Mon Apr 22 06:37:32 2019</t>
  </si>
  <si>
    <t>161.00000000000000000000;161.00000000000000000000;161.00000000000000000000;161.00000000000000000000;161.00000000000000000000;161.00000000000000000000;161.00000000000000000000</t>
  </si>
  <si>
    <t>4328;3016;4061;4444;4436;4254;3716</t>
  </si>
  <si>
    <t>0;0;0;0;0;0;1</t>
  </si>
  <si>
    <t>161.000000;161.000000;161.000000;161.000000;161.000000;161.000000;161.000000</t>
  </si>
  <si>
    <t>4.954967;4.089413;4.134001;4.791322;4.485876;4.380148;4.426486</t>
  </si>
  <si>
    <t>2.820672;4.083444;2.633245;2.916497;2.647426;2.595467;4.455361</t>
  </si>
  <si>
    <t>4.954967;4.089413;4.134001;4.791322;4.485876;4.380148;4.457306</t>
  </si>
  <si>
    <t>3801;3780;3967;3809;3895;4032;3813</t>
  </si>
  <si>
    <t>1.255201;1.321724;1.398544;1.291405;1.305596;1.412203;1.345561</t>
  </si>
  <si>
    <t>0.475103;0.479578;1.325445;0.528636;0.491434;0.541930;0.467338</t>
  </si>
  <si>
    <t>Thu Apr 18 12:33:17 2019</t>
  </si>
  <si>
    <t>-309.00000000000000000000;-309.00000000000000000000;-309.00000000000000000000;-309.00000000000000000000;-309.00000000000000000000;-309.00000000000000000000;-309.00000000000000000000</t>
  </si>
  <si>
    <t>10212;13300;15237;10992;10919;12883;8473</t>
  </si>
  <si>
    <t>0;1;0;0;0;1;0</t>
  </si>
  <si>
    <t>0;7;0;0;0;2;0</t>
  </si>
  <si>
    <t>-309.000000;-309.000000;-309.000000;-309.000000;-309.000000;-309.000000;-309.000000</t>
  </si>
  <si>
    <t>1.739576;2.512945;2.335527;2.140378;1.820109;2.300306;1.470222</t>
  </si>
  <si>
    <t>1.555185;2.605985;1.983060;1.935643;1.819367;2.339417;1.467964</t>
  </si>
  <si>
    <t>1.739576;2.607093;2.335527;2.140378;1.820109;2.340181;1.470222</t>
  </si>
  <si>
    <t>8682;7209;13805;6258;4535;13419;9760</t>
  </si>
  <si>
    <t>1;0;1;0;0;13;0</t>
  </si>
  <si>
    <t>3;0;3;0;0;13;0</t>
  </si>
  <si>
    <t>1.310644;1.119435;1.608701;0.986909;0.718068;2.026474;1.362330</t>
  </si>
  <si>
    <t>1.411155;1.116896;2.060021;0.959767;0.487118;2.482694;1.322038</t>
  </si>
  <si>
    <t>1.411849;1.119435;2.064374;0.986909;0.718068;2.483373;1.362330</t>
  </si>
  <si>
    <t>Thu Apr 18 10:49:23 2019</t>
  </si>
  <si>
    <t>-195.00000000000000000000;-195.00000000000000000000;-195.00000000000002842171;-194.99999999999994315658;-195.00000000000000000000;-195.00000000000000000000;-195.00000000000000000000</t>
  </si>
  <si>
    <t>369669;248995;323918;180731;266643;593926;78807</t>
  </si>
  <si>
    <t>645;487;599;402;543;1036;116</t>
  </si>
  <si>
    <t>12;16;12;16;12;12;12</t>
  </si>
  <si>
    <t>-195.000000;-195.000000;-195.000000;-195.000000;-195.000000;-195.000000;-195.000000</t>
  </si>
  <si>
    <t>4.418980;6.138222;4.537373;5.473197;5.819012;4.708466;5.448685</t>
  </si>
  <si>
    <t>51.438996;25.008693;43.104212;19.027399;30.529436;82.994224;9.402910</t>
  </si>
  <si>
    <t>51.439875;25.009350;43.105034;19.028018;30.529896;82.995300;9.403295</t>
  </si>
  <si>
    <t>-195.00000000000000000000;-195.00000000000000000000;-195.00000000000000000000;-195.00000000000000000000;-195.00000000000000000000;-195.00000000000000000000;-195.00000000000000000000</t>
  </si>
  <si>
    <t>115560;3423187;143834;134670;1319230;597996;168147</t>
  </si>
  <si>
    <t>555;22146;559;530;10095;5393;887</t>
  </si>
  <si>
    <t>12;11;14;13;16;14;13</t>
  </si>
  <si>
    <t>2.823811;4.327663;3.371972;4.697389;4.437265;3.823204;3.337937</t>
  </si>
  <si>
    <t>13.459018;355.041627;16.306881;15.237609;138.927403;63.612141;22.087050</t>
  </si>
  <si>
    <t>13.459649;355.054887;16.307532;15.238479;138.930704;63.613755;22.087849</t>
  </si>
  <si>
    <t>Sat Apr 20 04:04:34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</si>
  <si>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46.00000000000000000000</t>
  </si>
  <si>
    <t>46.00000000000424194013;46.00000000011553424883;46.00000000000000000000;46.00000000001674749228;46.00000000000228794761;46.00000000000000000000;46.00000000000000000000</t>
  </si>
  <si>
    <t>7630724;7740580;7502594;7273819;7610587;8994404;6470380</t>
  </si>
  <si>
    <t>8624;8586;7186;8583;8900;29268;6957</t>
  </si>
  <si>
    <t>17;18;13;14;16;20;18</t>
  </si>
  <si>
    <t>29.453061;32.333333;32.452381;30.896104;31.314286;31.000000;29.977041</t>
  </si>
  <si>
    <t>37.953364;37.642857;41.677284;39.960544;39.230283;38.489796;37.905380</t>
  </si>
  <si>
    <t>57.990333;65.979180;66.145672;61.238903;64.364330;61.986498;59.370098</t>
  </si>
  <si>
    <t>0.000000;0.000000;0.000000;0.000000;0.000000;0.000000;3178.646936</t>
  </si>
  <si>
    <t>3600.000519;3600.000381;3600.000399;3600.001054;3600.028210;3600.000270;3178.653773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</si>
  <si>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45.99999999999860733624</t>
  </si>
  <si>
    <t>46.00000000000000000000;46.00000000000714095449;46.00000000000000000000;46.00000000004989431091;46.00000000000000000000;46.00000000000000000000;45.99999999999860733624</t>
  </si>
  <si>
    <t>13321099;7857043;10029093;7782613;14190466;7758689;7053837</t>
  </si>
  <si>
    <t>27593;8388;27157;9384;49574;8215;6610</t>
  </si>
  <si>
    <t>57.828723;80.838287;62.037202;65.190532;61.034461;57.532057;60.415408</t>
  </si>
  <si>
    <t>0.000000;0.000000;0.000000;0.000000;0.000000;0.000000;3184.641535</t>
  </si>
  <si>
    <t>3600.000325;3600.028533;3600.000471;3600.000476;3600.000277;3600.000397;3184.650097</t>
  </si>
  <si>
    <t>Sun Apr 21 21:51:39 2019</t>
  </si>
  <si>
    <t>-17782.99999999997817212716;-17782.99999999997089616954;-17782.99999999999272404239;-17783.00000000000000000000;-17782.99999999639112502337;-17782.99999999999636202119;-17783.00000000000000000000</t>
  </si>
  <si>
    <t>-17782.99999999997817212716;-17782.99999999997089616954;-17784.00000000000000000000;-17783.00000000000000000000;-17783.00000000000000000000;-17783.00000000000000000000;-17784.00000000000000000000</t>
  </si>
  <si>
    <t>920510;1288276;1451245;759584;1390405;966302;1790401</t>
  </si>
  <si>
    <t>1771;2404;2493;1357;2181;1381;2860</t>
  </si>
  <si>
    <t>30;28;29;27;27;29;30</t>
  </si>
  <si>
    <t>-23819.304775;-23823.103462;-23795.748346;-23805.141405;-23813.085055;-23835.176856;-23802.478213</t>
  </si>
  <si>
    <t>-19520.681038;-19535.600585;-19514.973755;-19522.343409;-19512.562429;-19483.117730;-19504.513680</t>
  </si>
  <si>
    <t>58.137387;60.687294;61.642484;59.252791;61.874643;59.259356;62.144354</t>
  </si>
  <si>
    <t>378.193215;476.393033;535.732793;343.646352;558.081967;394.830252;626.613653</t>
  </si>
  <si>
    <t>387.558124;479.959439;543.248621;359.333187;578.950416;395.248569;630.689811</t>
  </si>
  <si>
    <t>2.992145;3.454092;2.887911;2.871368;2.922388;2.695670;2.823869</t>
  </si>
  <si>
    <t>36.850384;28.802476;52.993896;41.741721;30.671962;8.243384;6.369747</t>
  </si>
  <si>
    <t>37.471308;40.155135;54.484081;47.189453;44.266266;25.413909;25.571748</t>
  </si>
  <si>
    <t>Fri Apr 19 07:54:17 2019</t>
  </si>
  <si>
    <t>176.00000000000000000000;175.99999999999951683094;176.00000000000000000000;176.00000000000000000000;176.00000000000000000000;175.99999999999994315658;176.00000000000000000000</t>
  </si>
  <si>
    <t>837758;548250;548447;393867;1006897;598574;545949</t>
  </si>
  <si>
    <t>9939;5092;7314;4148;12720;6057;6752</t>
  </si>
  <si>
    <t>33;48;44;31;43;44;27</t>
  </si>
  <si>
    <t>167.000000;167.855238;168.166667;167.133333;167.866667;168.000000;166.888889</t>
  </si>
  <si>
    <t>2.378438;2.757196;3.119202;1.738682;2.883263;2.630406;1.605868</t>
  </si>
  <si>
    <t>92.447194;59.136955;79.413318;49.115612;232.779019;64.258343;65.538548</t>
  </si>
  <si>
    <t>134.139480;102.461928;113.651920;72.913628;254.179905;99.647538;102.889001</t>
  </si>
  <si>
    <t>2.163289;1.927117;1.666911;1.875288;2.871050;3.233764;1.746214</t>
  </si>
  <si>
    <t>84.756347;78.410543;110.126219;125.930150;84.914953;82.974574;91.788706</t>
  </si>
  <si>
    <t>142.478158;133.832114;172.030394;174.866231;129.318254;113.675393;137.018602</t>
  </si>
  <si>
    <t>Thu Apr 18 10:48:53 2019</t>
  </si>
  <si>
    <t>91.00000000000005684342;91.00000000000000000000;90.99999999999997157829;91.00000000000004263256;90.99999999999998578915;91.00000000000000000000;91.00000000000014210855</t>
  </si>
  <si>
    <t>91.00000000000000000000;91.00000000000000000000;90.99999999999997157829;91.00000000000004263256;90.99999999999998578915;91.00000000000000000000;91.00000000000014210855</t>
  </si>
  <si>
    <t>128536;93584;84435;70295;232640;253247;74160</t>
  </si>
  <si>
    <t>1808;1290;1240;1055;3548;3936;1138</t>
  </si>
  <si>
    <t>3.273989;3.239227;3.180929;3.220036;3.057711;3.443889;3.233714</t>
  </si>
  <si>
    <t>40.349204;25.090943;29.823503;26.696284;53.453799;54.877164;12.924058</t>
  </si>
  <si>
    <t>40.350679;25.093028;29.824984;26.697360;53.455357;54.878523;12.925164</t>
  </si>
  <si>
    <t>91.00000000000000000000;91.00000000000000000000;90.99999999999998578915;91.00000000000001421085;91.00000000000000000000;91.00000000000000000000;90.99999999999984368060</t>
  </si>
  <si>
    <t>91.00000000000000000000;91.00000000000000000000;90.99999999999998578915;91.00000000000000000000;91.00000000000000000000;91.00000000000000000000;90.99999999999984368060</t>
  </si>
  <si>
    <t>87796;100861;125349;88228;94381;68670;175454</t>
  </si>
  <si>
    <t>1306;1468;2035;1135;1340;1097;2619</t>
  </si>
  <si>
    <t>0.750174;0.908066;0.947015;0.800583;0.772559;0.868081;0.674429</t>
  </si>
  <si>
    <t>18.400859;17.542718;21.835131;23.175038;17.096040;17.789884;23.575407</t>
  </si>
  <si>
    <t>18.401485;17.543222;21.835618;23.176376;17.096582;17.790443;23.576201</t>
  </si>
  <si>
    <t>Tue Apr 23 06:25:38 2019</t>
  </si>
  <si>
    <t>0.096618;0.095357;0.095497;0.095621;0.094693;0.095313;0.095049</t>
  </si>
  <si>
    <t>1.530422;1.147210;1.299053;1.246022;1.060579;1.577358;1.399445</t>
  </si>
  <si>
    <t>1.624682;1.376232;1.693163;1.337575;1.282547;1.627469;1.403590</t>
  </si>
  <si>
    <t>0.098151;0.098894;0.097534;0.098330;0.097814;0.098614;0.100270</t>
  </si>
  <si>
    <t>0.973291;0.937327;0.851849;0.907355;0.807799;0.922169;0.916625</t>
  </si>
  <si>
    <t>0.979412;0.953289;0.959841;1.004547;0.899375;1.066802;0.976831</t>
  </si>
  <si>
    <t>Mon Apr 22 09:20:46 2019</t>
  </si>
  <si>
    <t>1.81074800000000002420;5.67954800000000048499;1.81074800000000069033;1.81074800000000002420;1.81074800000000002420;1.81074800000000002420;1.81074800000000002420</t>
  </si>
  <si>
    <t>1.32668120000000078207;0.00000000000000033561;0.00000000000000021419;0.00000000000000014916;0.00000000000000000000;0.00000000000000089737;0.00000000000000008630</t>
  </si>
  <si>
    <t>97372723;78938300;74101054;86309145;85507508;79054639;86265145</t>
  </si>
  <si>
    <t>4175679;8427538;9783896;4155469;4575676;7603988;8353588</t>
  </si>
  <si>
    <t>14;6;8;10;8;6;10</t>
  </si>
  <si>
    <t>0.091360;0.036646;0.047165;0.054973;0.051578;0.030581;0.050413</t>
  </si>
  <si>
    <t>136.137724;185.253865;17.178479;243.160610;523.873765;46.690483;313.267269</t>
  </si>
  <si>
    <t>3600.000402;3600.000367;3600.000219;3600.000184;3600.000136;3600.000202;3600.000268</t>
  </si>
  <si>
    <t>0.00000000000000020111;0.00000000000000000000;0.08263082643967437080;0.08479281909425961938;0.00000000000000104413;0.00000000000000085988;0.00000000000000059664</t>
  </si>
  <si>
    <t>89187130;83481634;81582615;100976153;92858586;72715019;98986899</t>
  </si>
  <si>
    <t>7296863;4181322;4932978;4635686;4036748;9276148;6154464</t>
  </si>
  <si>
    <t>0.040767;0.028412;0.048270;0.030935;0.030360;0.033855;0.035893</t>
  </si>
  <si>
    <t>72.243526;2119.200615;128.465899;151.705924;4.186203;20.985568;489.672506</t>
  </si>
  <si>
    <t>3600.000211;3600.000251;3600.000122;3600.000183;3600.000176;3600.000127;3600.000213</t>
  </si>
  <si>
    <t>Mon Apr 22 09:20:29 2019</t>
  </si>
  <si>
    <t>2065.20000000000027284841;2036.80000000000018189894;2058.80000000000018189894;2034.70000000000004547474;2008.20000000000027284841;2134.00000000000000000000;2022.20000000000027284841</t>
  </si>
  <si>
    <t>1986.40000000000009094947;2006.10000000000013642421;2006.10000000000013642421;2006.10000000000013642421;2008.20000000000027284841;1992.00000000000432009983;2006.10000000000013642421</t>
  </si>
  <si>
    <t>8458694;6899310;5881626;5046177;3694448;4576109;6007692</t>
  </si>
  <si>
    <t>5099;7382;4522;6774;10209;4742;10445</t>
  </si>
  <si>
    <t>18;16;18;23;14;16;18</t>
  </si>
  <si>
    <t>1986.389796;1986.389796;1986.389796;1985.939796;1986.389796;1986.389796;1985.939796</t>
  </si>
  <si>
    <t>118.567902;121.973901;110.129444;109.596585;93.221927;108.101905;124.904272</t>
  </si>
  <si>
    <t>3164.228760;3507.576114;1534.066997;1582.988797;646.470557;1203.195139;1875.894058</t>
  </si>
  <si>
    <t>3600.020216;3600.003735;3600.004592;3600.003865;1838.463957;3600.003649;3600.042400</t>
  </si>
  <si>
    <t>24.593797;21.318880;23.673738;24.520967;19.938381;21.825974;21.679116</t>
  </si>
  <si>
    <t>489.271203;731.464934;1560.824320;1147.747697;1303.668606;1646.972574;588.678539</t>
  </si>
  <si>
    <t>861.415603;1888.434828;2439.362805;1606.312433;1471.478622;2059.289748;1517.701844</t>
  </si>
  <si>
    <t>Wed Apr 17 07:12:13 2019</t>
  </si>
  <si>
    <t>-2.39103318599999559169;-2.39103318599999470351;-2.38824439314285585922;-2.41851818599999601744;-2.41694928599999947494;-2.41554668599999455836;-2.39103318599999559169</t>
  </si>
  <si>
    <t>27050873;28952497;28259699;29403133;27717504;28099511;25613977</t>
  </si>
  <si>
    <t>1080982;1195577;1011070;1012826;945344;1093048;1051680</t>
  </si>
  <si>
    <t>0.184564;0.171523;0.213872;0.165792;0.217444;0.225349;0.241395</t>
  </si>
  <si>
    <t>0.959066;0.676923;0.577498;0.676809;0.836034;0.555135;0.801319</t>
  </si>
  <si>
    <t>3600.003176;3600.002945;3491.775159;3600.001239;3600.002264;3600.001764;3600.003873</t>
  </si>
  <si>
    <t>Fri Apr 19 14:52:34 2019</t>
  </si>
  <si>
    <t>185816;77615;143675;171255;101362;157239;266199</t>
  </si>
  <si>
    <t>1020;420;849;983;483;683;1697</t>
  </si>
  <si>
    <t>10;11;9;11;11;11;9</t>
  </si>
  <si>
    <t>1.445785;1.503142;1.268511;1.278233;1.410379;1.499758;1.113280</t>
  </si>
  <si>
    <t>20.847397;5.159323;16.113529;19.129676;6.024165;14.170419;31.497163</t>
  </si>
  <si>
    <t>20.849243;5.161618;16.115056;19.130984;6.026185;14.173954;31.498680</t>
  </si>
  <si>
    <t>179268;159170;58249;174449;134614;153149;150153</t>
  </si>
  <si>
    <t>903;1162;364;1399;809;844;878</t>
  </si>
  <si>
    <t>9;10;13;12;8;10;8</t>
  </si>
  <si>
    <t>1.064673;1.233825;1.329217;1.080341;0.961992;1.140127;0.954343</t>
  </si>
  <si>
    <t>15.583579;14.905049;3.444167;17.175614;12.368521;14.399661;13.968594</t>
  </si>
  <si>
    <t>15.584690;14.907122;3.445058;17.176695;12.369568;14.400816;13.970719</t>
  </si>
  <si>
    <t>Wed Apr 17 23:23:30 2019</t>
  </si>
  <si>
    <t>26755.99999862434924580157;26809.99998341660830192268;26755.99993373964389320463;26755.99990934063680469990;26756.00000000000000000000;26755.99999258616298902780;26755.99996501769055612385</t>
  </si>
  <si>
    <t>26693.00000000000000000000;26671.00000000000000000000;26648.00000000000000000000;26716.00000000000000000000;26707.00000000000000000000;26663.00000000000000000000;26698.00000000000000000000</t>
  </si>
  <si>
    <t>12372353;12721232;12491711;12767643;11553856;11491608;10669533</t>
  </si>
  <si>
    <t>1056583;1054967;1100455;1131816;1372138;1106640;1120371</t>
  </si>
  <si>
    <t>28;36;36;32;42;31;34</t>
  </si>
  <si>
    <t>23677.700000;23923.500000;23899.400000;23948.100000;23671.823944;23762.400000;23785.772414</t>
  </si>
  <si>
    <t>24887.804135;24934.833298;24820.999718;25178.586240;24915.533426;24811.503816;25036.286527</t>
  </si>
  <si>
    <t>1.077328;1.009562;1.207361;1.061504;1.208968;1.050186;1.003281</t>
  </si>
  <si>
    <t>1514.175364;174.862288;114.710394;99.112090;109.409611;2662.185984;1500.906277</t>
  </si>
  <si>
    <t>3600.002285;3600.001817;3600.000446;3600.001833;3600.001440;3600.001989;3600.001562</t>
  </si>
  <si>
    <t>26755.99999386513809440657;26755.99998855508601991460;26755.99997587403777288273;26755.99997515440190909430;26755.99999081928035593592;26755.99996688474493566900;26755.99997148232068866491</t>
  </si>
  <si>
    <t>26679.00000000000000000000;26724.00000000000000000000;26729.00000000000000000000;26684.00000000000000000000;26701.00000000000000000000;26707.00000000000000000000;26689.00000000000000000000</t>
  </si>
  <si>
    <t>14536853;11956600;11763407;11842362;11737076;14313410;13494907</t>
  </si>
  <si>
    <t>1053551;1138687;1164030;999609;1163012;1042865;1026178</t>
  </si>
  <si>
    <t>0.963217;1.270647;1.117548;0.995860;0.978656;0.935340;0.957740</t>
  </si>
  <si>
    <t>1534.504404;305.555135;115.348583;3320.067176;99.707183;122.681707;1077.800477</t>
  </si>
  <si>
    <t>3600.000453;3600.001448;3600.001411;3600.000618;3600.002339;3600.001354;3600.001003</t>
  </si>
  <si>
    <t>Tue Apr 23 06:36:11 2019</t>
  </si>
  <si>
    <t>1604.00000000000000000000;1602.00000000000272848411;1604.00000000000000000000;1602.00000000000000000000;1610.00000000000000000000;1602.00000000000000000000;1600.00000000000000000000</t>
  </si>
  <si>
    <t>771.34285714285658741574;770.69719770753431475896;763.71794871794872960891;742.44467523313630863413;763.62419074982699385146;791.69836559657278485247;745.12864561200854041090</t>
  </si>
  <si>
    <t>23906591;22693125;22844513;25431523;24538574;23274276;23302677</t>
  </si>
  <si>
    <t>2848615;2839491;2922014;2803777;2842681;3191249;2749381</t>
  </si>
  <si>
    <t>59;41;42;46;35;25;46</t>
  </si>
  <si>
    <t>279.035638;279.028413;279.041848;279.042337;279.041541;279.021518;279.024815</t>
  </si>
  <si>
    <t>348.572134;340.590942;341.336054;343.232959;337.785759;326.211253;344.917611</t>
  </si>
  <si>
    <t>0.109444;0.086354;0.088303;0.090314;0.077294;0.056883;0.089808</t>
  </si>
  <si>
    <t>547.219073;924.826755;1477.014891;2997.960088;525.042233;2281.308048;625.290121</t>
  </si>
  <si>
    <t>3600.000852;3600.000291;3600.000840;3600.000428;3600.000672;3600.000624;3600.000628</t>
  </si>
  <si>
    <t>772.81749962868468628585;764.83999999999991814548;796.71955238178770741797;783.66510939826025605726;776.95999999999912688509;773.09090909090878085408;776.15968639669188178232</t>
  </si>
  <si>
    <t>30337194;26532422;30895837;30494256;27510146;30073630;33089878</t>
  </si>
  <si>
    <t>3447984;2887523;3871915;3432240;3575622;3924511;3989031</t>
  </si>
  <si>
    <t>0.023780;0.031171;0.062528;0.024941;0.024916;0.062477;0.023279</t>
  </si>
  <si>
    <t>173.314125;3224.063485;2309.783212;994.011209;1924.904204;1163.129037;1058.665823</t>
  </si>
  <si>
    <t>3600.000625;3600.000579;3600.000575;3600.000286;3600.000554;3600.001011;3600.000477</t>
  </si>
  <si>
    <t>Sat Apr 20 21:13:22 2019</t>
  </si>
  <si>
    <t>6307995.99944493267685174942;6307995.99855418689548969269;6307995.99132233951240777969;6308066.99633423052728176117;6307995.99855418689548969269;6307995.99633423052728176117;6307995.99944493360817432404</t>
  </si>
  <si>
    <t>6307847.62994339689612388611;6307847.62994340714067220688;6307482.53305227961391210556;6307466.00000000000000000000;6307847.62994340527802705765;6307646.42882559355348348618;6307847.62994339689612388611</t>
  </si>
  <si>
    <t>15617;15663;16296;14816;15705;16783;15633</t>
  </si>
  <si>
    <t>561;591;605;564;591;684;561</t>
  </si>
  <si>
    <t>6301382.084936;6301382.084936;6301382.084936;6301382.084936;6301382.084936;6301382.084936;6301382.084936</t>
  </si>
  <si>
    <t>6304044.388356;6304044.388356;6304044.388356;6304044.388356;6304044.388356;6304044.388356;6304044.388356</t>
  </si>
  <si>
    <t>0.744047;0.734403;0.746272;0.749703;0.732543;0.746511;0.745225</t>
  </si>
  <si>
    <t>6.747559;6.836512;7.012573;7.250776;6.853365;7.332215;6.703460</t>
  </si>
  <si>
    <t>6.749584;6.837904;7.014048;7.252064;6.854971;7.333469;6.704862</t>
  </si>
  <si>
    <t>0.142317;0.141505;0.141218;0.144653;0.141487;0.143879;0.142467</t>
  </si>
  <si>
    <t>1.568718;1.727611;1.446549;1.589094;1.577254;1.523862;2.043657</t>
  </si>
  <si>
    <t>1.569523;1.728065;1.446921;1.589492;1.577601;1.524197;2.044000</t>
  </si>
  <si>
    <t>Tue Apr 23 06:19:14 2019</t>
  </si>
  <si>
    <t>71320.00000000002910383046;71320.00000000002910383046;71320.00000000000000000000;71319.99999999134161043912;71320.00000000002910383046;71320.00000000002910383046;71320.00000000000000000000</t>
  </si>
  <si>
    <t>71320.00000000002910383046;71316.12454306417203042656;71320.00000000000000000000;71319.99999999134161043912;71320.00000000002910383046;71317.29651797028782311827;71320.00000000000000000000</t>
  </si>
  <si>
    <t>3834571;2763445;4872293;5153219;3482969;4978594;4280302</t>
  </si>
  <si>
    <t>2331;1951;3334;3139;1379;2301;1963</t>
  </si>
  <si>
    <t>65;57;62;55;67;66;42</t>
  </si>
  <si>
    <t>58938.884158;58938.884158;58929.666836;58929.623448;58938.884158;58929.623448;58925.867108</t>
  </si>
  <si>
    <t>59204.816668;59128.385328;59116.610711;59120.972482;59222.622969;59164.403258;59211.362259</t>
  </si>
  <si>
    <t>43.579880;39.496122;40.987981;31.287325;39.184075;38.034360;23.938846</t>
  </si>
  <si>
    <t>1167.653548;776.028754;1510.932805;1457.651331;1137.544756;1332.304790;1161.407305</t>
  </si>
  <si>
    <t>1168.032381;777.520922;1547.981803;1483.741956;1160.266279;1341.758608;1270.696561</t>
  </si>
  <si>
    <t>11.672516;9.058448;7.581446;7.826949;8.332032;7.534139;7.218203</t>
  </si>
  <si>
    <t>407.273982;295.952302;337.158891;380.597540;396.362115;245.975858;106.584669</t>
  </si>
  <si>
    <t>408.435593;311.840601;347.168222;384.238585;414.479108;246.082213;108.449997</t>
  </si>
  <si>
    <t>Wed Apr 24 06:39:23 2019</t>
  </si>
  <si>
    <t>453.00000000000000000000;453.00000000000000000000;453.00000000000000000000;453.00000000000000000000;453.00000000000000000000;453.00000000000000000000;453.00000000000000000000</t>
  </si>
  <si>
    <t>130329;178038;149178;150475;226495;114854;230614</t>
  </si>
  <si>
    <t>10376;10287;10307;10313;11365;10507;11193</t>
  </si>
  <si>
    <t>0.167546;0.218619;0.212160;0.182151;0.199216;0.163602;0.238931</t>
  </si>
  <si>
    <t>18.453194;20.364717;17.405854;18.080920;23.447186;17.484677;24.252535</t>
  </si>
  <si>
    <t>18.453574;20.365041;17.406119;18.081186;23.447989;17.485047;24.253369</t>
  </si>
  <si>
    <t>Sat Apr 20 04:06:54 2019</t>
  </si>
  <si>
    <t>0.06725000000000000422;0.06725000000000001810;0.06725000000000001810;0.06725000000000000422;0.06724999999999999034;0.06725000000000000422;0.06724999999999996259</t>
  </si>
  <si>
    <t>4771;10668;5923;20815;11124;49158;23849</t>
  </si>
  <si>
    <t>2;15;1;196;84;528;236</t>
  </si>
  <si>
    <t>7;10;9;15;13;14;17</t>
  </si>
  <si>
    <t>0.067250;0.067250;0.067250;0.067250;0.067250;0.067250;0.067250</t>
  </si>
  <si>
    <t>43.035505;64.428004;43.925625;97.049467;72.873886;87.343022;94.906211</t>
  </si>
  <si>
    <t>43.060189;68.360194;44.132763;149.602643;93.825736;340.605251;170.464190</t>
  </si>
  <si>
    <t>43.083002;68.392843;44.148389;149.626635;93.844615;340.638361;170.488501</t>
  </si>
  <si>
    <t>0.06725000000127978605;0.06725000000127978605;0.06725000000127978605;0.06725000000127978605;0.06725000000127978605;0.06725000000127978605;0.06725000000127978605</t>
  </si>
  <si>
    <t>10185;2033;6775;10163;2609;6791;7314</t>
  </si>
  <si>
    <t>4.539102;0.938635;2.628678;4.295745;1.446423;3.353020;3.469965</t>
  </si>
  <si>
    <t>0.841513;0.937495;1.152845;0.727056;1.113647;1.559161;1.134820</t>
  </si>
  <si>
    <t>Sun Apr 21 11:31:10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</si>
  <si>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-34.70000000000000284217;10000000000000000159028911097599180468360808563945281389781327557747838772170381060813469985856815104.00000000000000000000;10000000000000000159028911097599180468360808563945281389781327557747838772170381060813469985856815104.00000000000000000000</t>
  </si>
  <si>
    <t>-41.29999999999994741984;-41.29999999999997584155;-41.29999999999996163069;-41.29999999999976978415;-41.29999999999990478727;-41.29999999999996873612;-41.29999999999947846163</t>
  </si>
  <si>
    <t>3672103;1664519;2917509;3127362;2822992;3417278;2703851</t>
  </si>
  <si>
    <t>2129;2472;2369;4617;5350;7638;2768</t>
  </si>
  <si>
    <t>16;10;11;20;16;11;10</t>
  </si>
  <si>
    <t>-41.450000;-41.450000;-41.450000;-41.450000;-41.450000;-41.450000;-41.450000</t>
  </si>
  <si>
    <t>-41.300000;-41.450000;-41.300000;-41.300000;-41.300000;-41.450000;-41.450000</t>
  </si>
  <si>
    <t>56.557583;113.486168;134.310226;232.657344;201.065616;149.044493;195.640142</t>
  </si>
  <si>
    <t>0.000000;0.000000;0.000000;0.000000;2752.760381;0.000000;0.000000</t>
  </si>
  <si>
    <t>3600.019086;3600.026898;3600.007737;3606.491141;3600.030173;3600.031418;3600.043674</t>
  </si>
  <si>
    <t>4749537;5181530;7566347;6409299;4728528;3636604;5465218</t>
  </si>
  <si>
    <t>1593;942;3862;1737;819;1587;2716</t>
  </si>
  <si>
    <t>163.658449;192.814925;314.308617;231.739232;374.413726;208.114288;304.186346</t>
  </si>
  <si>
    <t>2955.024010;211.296144;357.808173;237.663666;414.664591;2261.382165;2749.896443</t>
  </si>
  <si>
    <t>3600.003506;3600.009111;3600.002687;3600.009717;3600.004895;3600.002356;3600.003971</t>
  </si>
  <si>
    <t>Sun Apr 21 12:00:26 2019</t>
  </si>
  <si>
    <t>988598.81999999971594661474;988786.83999999938532710075;988585.61999999964609742165;988585.61999999941326677799;988585.61999999952968209982;988585.61999999976251274347;988585.61999999929685145617</t>
  </si>
  <si>
    <t>986427.78863137739244848490;986642.58647872821893543005;986586.73136249999515712261;986707.28313403518404811621;985794.25025542976800352335;985989.36867376696318387985;986611.44985875603742897511</t>
  </si>
  <si>
    <t>36050647;37974083;41726672;42455466;39994998;42599830;37342379</t>
  </si>
  <si>
    <t>2841732;3355025;3248903;3272197;3381549;3423995;2636238</t>
  </si>
  <si>
    <t>89;101;80;90;110;96;91</t>
  </si>
  <si>
    <t>946876.604079;946934.852107;947528.282850;947730.545376;947742.051611;947363.122534;947521.983795</t>
  </si>
  <si>
    <t>957974.437285;959960.705661;958136.982707;958100.638604;959476.183815;959058.986858;959069.275110</t>
  </si>
  <si>
    <t>0.726219;0.968518;0.703929;0.779161;1.063510;0.838490;0.836008</t>
  </si>
  <si>
    <t>1059.003724;3122.146878;67.677608;52.236224;71.638819;73.159671;295.385084</t>
  </si>
  <si>
    <t>3600.000583;3600.000816;3600.000668;3600.000256;3600.000297;3600.000739;3600.000308</t>
  </si>
  <si>
    <t>987673.64269545907154679298;987761.66131708922330290079;987577.78087395557668060064;987791.95421193644870072603;987786.62479163124226033688;987710.80212518584448844194;987593.69487388909328728914</t>
  </si>
  <si>
    <t>48195470;40686807;40814840;32440343;42510212;49868158;42986137</t>
  </si>
  <si>
    <t>3978312;4280383;4241455;5007388;4233875;4046370;3804387</t>
  </si>
  <si>
    <t>1.487005;1.754076;1.788549;1.657539;1.712502;1.604229;1.471601</t>
  </si>
  <si>
    <t>2982.088774;1068.536097;1112.618987;117.652546;990.194587;18.857174;212.075493</t>
  </si>
  <si>
    <t>3600.000362;3600.000763;3600.000518;3600.000442;3600.000379;3600.001005;3600.000567</t>
  </si>
  <si>
    <t>Sat Apr 27 17:16:39 2019</t>
  </si>
  <si>
    <t>13244.23293814619501063135;13135.33489842896779009607;13453.03359359518435667269;13214.20035867856313416269;13216.15709160126607457642;13337.78513260928411909845;13176.07590777866425924003</t>
  </si>
  <si>
    <t>-174423.49969284373219124973;-181178.88479402859229594469;-174224.57323283885489217937;-159915.81330376098048873246;-185489.47492969583254307508;-154208.61997959495056420565;-179917.47703267005272209644</t>
  </si>
  <si>
    <t>68197747;60412850;71821149;67083536;54258549;63126912;59668467</t>
  </si>
  <si>
    <t>4213805;3806174;3690236;4918093;3794867;3430826;3563048</t>
  </si>
  <si>
    <t>0.076758;0.076126;0.076302;0.074775;0.075208;0.075726;0.074722</t>
  </si>
  <si>
    <t>2921.945712;81.082227;2954.999123;3098.172648;2346.914427;25.115855;3051.622898</t>
  </si>
  <si>
    <t>3600.000189;3600.000145;3600.000170;3600.000149;3600.000363;3600.000155;3600.000205</t>
  </si>
  <si>
    <t>-175882.53214045657659880817;-153730.38448786982917226851;-152014.94388027008972130716;-180775.00882035677204839885;-180573.23348934049136005342;-179810.90574788354570046067;-196967.32227997973677702248</t>
  </si>
  <si>
    <t>61827759;76416922;86895976;60245125;57287229;46280916;42863486</t>
  </si>
  <si>
    <t>3953011;5289160;5689786;3886778;3919500;2862822;2342449</t>
  </si>
  <si>
    <t>0.077251;0.076796;0.076415;0.077211;0.076678;0.076351;0.076357</t>
  </si>
  <si>
    <t>2728.356088;1934.608879;1904.679794;908.184188;176.562173;551.246018;279.655870</t>
  </si>
  <si>
    <t>3600.000156;3600.000149;3600.000329;3600.000398;3600.000193;3600.000200;3600.000238</t>
  </si>
  <si>
    <t>Sat Apr 20 06:05:23 2019</t>
  </si>
  <si>
    <t>2.14159999289999980476;2.14159999657500499382;2.14160000000000039222;2.14159998520000183220;2.14159999999999639542;2.14160000000000039222;2.14160000000000039222</t>
  </si>
  <si>
    <t>1.48272280039549153585;1.41201971229721090495;1.56214504583964308715;1.57187604737154473789;1.65224999999999733191;1.35612568627449725511;1.74375833333331531350</t>
  </si>
  <si>
    <t>6118103;5874249;5834101;6059699;5249366;5745835;6257775</t>
  </si>
  <si>
    <t>5956;6026;5341;6944;9410;10872;10202</t>
  </si>
  <si>
    <t>31;25;26;25;9;10;8</t>
  </si>
  <si>
    <t>0.380862;0.380246;0.379229;0.379229;0.000000;0.000000;0.000000</t>
  </si>
  <si>
    <t>60.271992;61.726471;66.681009;69.348301;81.191251;75.676428;32.895317</t>
  </si>
  <si>
    <t>3567.987609;3542.548234;153.711626;1744.632407;873.749959;2721.252900;125.011590</t>
  </si>
  <si>
    <t>3600.004475;3600.003687;3600.003696;3600.007791;3600.006581;3600.003596;3600.043759</t>
  </si>
  <si>
    <t>1.92917835166808204761;1.92469999999999696882;1.68869722222221341212;1.57960000000000277964;1.77583929605047341482;1.74637499999998713207;1.82856249999999120881</t>
  </si>
  <si>
    <t>7351504;6896440;6937493;8194058;7162316;6784186;6834155</t>
  </si>
  <si>
    <t>7625;11936;11694;15306;6545;13195;14219</t>
  </si>
  <si>
    <t>59.494277;57.139374;53.369005;46.736635;72.739546;51.204211;57.553741</t>
  </si>
  <si>
    <t>3380.100492;139.856407;636.593134;563.094891;399.711532;465.690422;117.705329</t>
  </si>
  <si>
    <t>3600.005663;3600.003426;3600.023027;3600.003624;3600.004660;3600.010703;3600.003537</t>
  </si>
  <si>
    <t>Thu Apr 18 16:22:43 2019</t>
  </si>
  <si>
    <t>1476.99999999948931872495;1476.99999999947362994135;1478.99999999915462467470;1476.99999999949341145111;1476.99999999948749973555;1470.99999999936198946671;1470.99999999938972905511</t>
  </si>
  <si>
    <t>1447.00000000000000000000;1447.02019999956974061206;1447.00000000000000000000;1458.99999999950887286104;1447.00000000000000000000;1447.04839999956539031700;1447.01919999952883699734</t>
  </si>
  <si>
    <t>80451283;86024872;85073241;74185767;77026186;79177924;76012184</t>
  </si>
  <si>
    <t>4013773;3972642;3500116;3640576;3595193;3302677;3226946</t>
  </si>
  <si>
    <t>12;7;12;14;8;11;8</t>
  </si>
  <si>
    <t>0.185288;0.128992;0.170093;0.216756;0.127284;0.182317;0.145435</t>
  </si>
  <si>
    <t>731.768695;2675.053474;3507.314371;306.195798;1679.507126;1035.236743;1993.836164</t>
  </si>
  <si>
    <t>3600.000350;3600.000453;3600.000390;3600.000514;3600.000523;3600.000561;3600.000421</t>
  </si>
  <si>
    <t>1459.89999999994802237779;1458.99999999998590283212;1458.99999999999363353709;1458.99999999999863575795;1460.99999999998908606358;1458.99999999994588506524;1458.99999999998408384272</t>
  </si>
  <si>
    <t>69900406;70512611;67328295;70039510;73744969;72536321;80337890</t>
  </si>
  <si>
    <t>2981976;4840139;4849044;3172877;3225312;3316399;3852647</t>
  </si>
  <si>
    <t>0.156974;0.098934;0.117417;0.121272;0.113094;0.084104;0.080616</t>
  </si>
  <si>
    <t>784.582960;96.775407;140.167692;136.880266;1189.918150;969.654210;593.377247</t>
  </si>
  <si>
    <t>3600.000399;3600.000381;3600.000364;3600.000308;3600.000226;3600.000238;3600.000285</t>
  </si>
  <si>
    <t>Thu Apr 25 22:51:20 2019</t>
  </si>
  <si>
    <t>38.38472999999191870302;40.21314999999484740556;51.45578001350918384560;38.21315000265998662599;40.38473000235846654959;44.86999000040986373961;42.21315000000028305749</t>
  </si>
  <si>
    <t>31.14655814820190471437;32.11827474228764600639;29.41768277123183494837;30.87559483124999459847;31.66782237349994133524;30.98524126627657793165;30.26759028009291441208</t>
  </si>
  <si>
    <t>8415131;11256078;15138983;11749638;10007760;9831342;11360046</t>
  </si>
  <si>
    <t>20865;18241;44425;22232;17274;25311;23416</t>
  </si>
  <si>
    <t>78;106;76;112;81;116;91</t>
  </si>
  <si>
    <t>14.159790;14.105377;14.088784;14.122605;14.082867;14.082867;14.159790</t>
  </si>
  <si>
    <t>22.103920;23.762613;22.121707;24.602715;22.611216;23.946478;23.411517</t>
  </si>
  <si>
    <t>3.910816;7.134092;3.587954;6.847944;4.267889;6.797165;5.690157</t>
  </si>
  <si>
    <t>1942.545294;1658.150022;3389.906052;2327.728770;1790.527484;3413.755240;1352.934358</t>
  </si>
  <si>
    <t>3600.000808;3600.001000;3600.000789;3600.000731;3600.000793;3600.000837;3600.000728</t>
  </si>
  <si>
    <t>30.56664913950068651616;30.16803150239898556606;30.29517516886024353084;30.32741357266110782120;31.17167811207400518470;29.90771364067763471439;30.57593518240709684619</t>
  </si>
  <si>
    <t>10950603;10602370;10487105;10771939;10717474;10486841;10329867</t>
  </si>
  <si>
    <t>29868;26232;27161;30893;20079;27618;27009</t>
  </si>
  <si>
    <t>5.978738;5.811841;5.557358;4.485522;6.933292;4.733947;6.406760</t>
  </si>
  <si>
    <t>1994.346308;843.387329;448.418427;1425.066286;319.240203;2262.969443;1897.672944</t>
  </si>
  <si>
    <t>3600.000509;3600.003709;3600.000554;3600.003373;3600.000916;3600.000631;3600.000882</t>
  </si>
  <si>
    <t>Thu Apr 25 19:24:57 2019</t>
  </si>
  <si>
    <t>43.47465101000004494836;43.47465101000010179177;43.47465101000010179177;43.47465101000008758092;43.48207262550719320870;43.47465101000006626464;43.47891364968317162720</t>
  </si>
  <si>
    <t>826363;1293137;872070;996187;1348824;1301963;1025677</t>
  </si>
  <si>
    <t>2891;4322;3329;3296;3625;4528;3136</t>
  </si>
  <si>
    <t>6;6;10;8;10;10;8</t>
  </si>
  <si>
    <t>43.474651;43.474651;43.474651;43.474651;43.474651;43.474651;43.474651</t>
  </si>
  <si>
    <t>40.614591;67.487855;92.906504;53.689692;31.888310;31.311841;40.852087</t>
  </si>
  <si>
    <t>3600.023008;3600.012445;3600.021840;3600.010677;3603.865109;3600.012552;3600.798295</t>
  </si>
  <si>
    <t>1847828;2278518;2257813;2407691;2037642;1866042;1902574</t>
  </si>
  <si>
    <t>3659;3668;3678;4004;3424;3348;3397</t>
  </si>
  <si>
    <t>17.696497;16.399977;21.406117;17.628893;19.631009;20.041504;19.523951</t>
  </si>
  <si>
    <t>3600.002533;3600.047386;3600.001325;3600.003549;3600.003366;3600.001846;3600.001648</t>
  </si>
  <si>
    <t>Wed Apr 17 11:25:04 2019</t>
  </si>
  <si>
    <t>61.59999999999952535745;61.59999999999968878228;61.59999999999971009856;61.59999999999998010480;61.59999999999963193886;61.59999999999934772177;61.59999999999962483344</t>
  </si>
  <si>
    <t>61.59999999999952535745;61.59999999999968878228;61.59999999999971009856;61.59999999999998010480;50.80000000000003979039;61.59999999999934772177;37.40000000000006252776</t>
  </si>
  <si>
    <t>3291732;3048903;1552806;2408953;4470261;2098876;3822072</t>
  </si>
  <si>
    <t>3579;2907;1381;3153;11757;2500;7974</t>
  </si>
  <si>
    <t>395.997561;500.948545;372.199851;434.373733;397.243156;330.090278;424.277962</t>
  </si>
  <si>
    <t>1458.553727;1787.324599;1319.053060;2077.345550;1744.007576;1409.418994;2224.454647</t>
  </si>
  <si>
    <t>2947.047566;2888.064127;1719.229732;2323.163278;3600.015972;2234.196863;3600.010181</t>
  </si>
  <si>
    <t>65.10000000000000852651;61.60000000000000142109;77.40000000000000568434;61.60000000000000142109;61.60000000000000142109;96.60000000000000852651;65.50000000000000000000</t>
  </si>
  <si>
    <t>1.77602230008709094378;49.70000000000000284217;15.00000000000000000000;61.60000000000000142109;58.90000000000000568434;15.00000000000000000000;1.27276332572322825598</t>
  </si>
  <si>
    <t>4715751;5770697;7421562;5931416;6085729;5703397;4930495</t>
  </si>
  <si>
    <t>1225;2893;10202;5557;1872;2534;944</t>
  </si>
  <si>
    <t>387.708473;489.301339;392.398620;396.774760;397.370342;453.420137;383.602491</t>
  </si>
  <si>
    <t>2081.044601;3207.981660;3327.249600;2746.451787;3175.820555;556.898490;1999.814433</t>
  </si>
  <si>
    <t>3600.010204;3600.026743;3602.637826;3084.573101;3600.010026;3600.024204;3600.012337</t>
  </si>
  <si>
    <t>Wed Apr 17 09:38:24 2019</t>
  </si>
  <si>
    <t>27271.25699999997232225724;27271.25699999997232225724;27274.03249999997206032276;27271.25699999996868427843;27268.48149999997258419171;27268.48149999997258419171;27268.48149999997258419171</t>
  </si>
  <si>
    <t>27265.19285129130003042519;27265.19285129132185829803;27265.19285129131458234042;27265.19285129129275446758;27265.19285129133277223445;27265.19285129132549627684;27265.19285129133641021326</t>
  </si>
  <si>
    <t>1712696;1674195;1804403;1813743;1462195;1441160;1477841</t>
  </si>
  <si>
    <t>12780;13628;11117;13284;14694;14710;14824</t>
  </si>
  <si>
    <t>26951.957727;26931.777774;26943.742544;26937.836022;26936.232819;26935.891147;26940.076712</t>
  </si>
  <si>
    <t>27265.142416;27265.142416;27265.142416;27265.097142;27265.142416;27265.142416;27265.097142</t>
  </si>
  <si>
    <t>17.387572;19.313392;18.665545;19.408839;18.271729;18.509205;18.076815</t>
  </si>
  <si>
    <t>847.685087;851.735425;108.186585;862.206253;3382.644728;3379.014141;3342.695214</t>
  </si>
  <si>
    <t>3600.067753;3600.101362;3600.098802;3600.123279;3600.097438;3600.049304;3600.037265</t>
  </si>
  <si>
    <t>1886543;1683029;1759885;1911562;1796314;1840542;1757863</t>
  </si>
  <si>
    <t>12089;12289;12242;11787;12243;11979;11997</t>
  </si>
  <si>
    <t>11.413538;12.983585;11.878733;12.707232;12.501481;12.280754;12.493048</t>
  </si>
  <si>
    <t>1755.916500;1709.239908;1738.431177;1621.878526;1767.232838;1750.361000;1716.891612</t>
  </si>
  <si>
    <t>3600.093090;3600.094998;3600.040111;3600.101489;3600.130617;3600.094843;3600.121522</t>
  </si>
  <si>
    <t>Sat Apr 20 07:56:40 2019</t>
  </si>
  <si>
    <t>25009.66336631878220941871;25009.66336633664104738273;25009.66336632031016051769;25009.66336633633909514174;25009.66336633656101184897;25009.66336633596802130342;25009.66336633626633556560</t>
  </si>
  <si>
    <t>25009.66336631878584739752;25007.33245459963654866442;25007.42425913733677589335;25008.54859477392528788187;25008.15995017650129739195;25007.69698741424144827761;25007.31816884310319437645</t>
  </si>
  <si>
    <t>139544;59324;140499;75169;144206;77367;101398</t>
  </si>
  <si>
    <t>2294;2217;1449;3547;2062;2390;4344</t>
  </si>
  <si>
    <t>59;34;60;86;79;97;69</t>
  </si>
  <si>
    <t>9281.582337;9469.396524;7339.581635;8352.329167;8557.215022;9469.814819;9553.022424</t>
  </si>
  <si>
    <t>13887.770050;13934.654919;15514.595001;15976.168812;15473.282855;16308.301445;15181.846913</t>
  </si>
  <si>
    <t>257.672598;223.542459;250.963227;257.009906;266.477620;265.961382;238.570665</t>
  </si>
  <si>
    <t>563.614332;246.609531;502.573611;280.920134;585.860466;282.472839;258.626089</t>
  </si>
  <si>
    <t>566.538865;288.694214;505.981999;369.097649;588.922372;336.443064;369.965479</t>
  </si>
  <si>
    <t>99.110066;117.576159;131.086644;114.291382;110.236943;103.745092;124.077113</t>
  </si>
  <si>
    <t>153.344499;164.246702;157.284123;138.817013;134.828184;124.008247;140.836149</t>
  </si>
  <si>
    <t>170.483964;202.992949;178.809798;168.726779;183.523647;157.000806;180.757796</t>
  </si>
  <si>
    <t>Sun Apr 21 10:16:27 2019</t>
  </si>
  <si>
    <t>283627956.59527999162673950195;283627956.59527999162673950195;283627956.59535002708435058594;283627956.59535002708435058594;283627956.59535002708435058594;283627956.59535002708435058594;283627956.59535002708435058594</t>
  </si>
  <si>
    <t>283599679.08997118473052978516;283599699.55452442169189453125;283615920.45741820335388183594;283610406.52930200099945068359;283599770.11708158254623413086;283613118.21149122714996337891;283599627.06840223073959350586</t>
  </si>
  <si>
    <t>814391;881087;808871;948366;1237297;730087;752160</t>
  </si>
  <si>
    <t>10656;13444;13780;15713;12925;11667;11442</t>
  </si>
  <si>
    <t>51;50;43;53;47;45;49</t>
  </si>
  <si>
    <t>261360779.826730;261360779.826730;261360779.826730;261360779.826730;261360779.826730;261360779.826730;261360779.826730</t>
  </si>
  <si>
    <t>282488293.500541;282482643.446042;281499721.266300;282488991.660401;281092312.867657;279716932.351165;282169192.685152</t>
  </si>
  <si>
    <t>2.677982;2.330054;2.397580;2.616082;2.450147;2.034625;2.262842</t>
  </si>
  <si>
    <t>137.807838;167.834138;144.579052;191.432477;198.845079;135.917708;125.884451</t>
  </si>
  <si>
    <t>140.011005;169.570275;144.581163;191.434457;199.486936;135.919514;126.435054</t>
  </si>
  <si>
    <t>0.831389;0.648074;0.707651;0.706504;0.884148;0.913564;0.821848</t>
  </si>
  <si>
    <t>42.103481;126.637420;72.533078;148.781888;65.469975;179.910777;150.400371</t>
  </si>
  <si>
    <t>54.298185;126.639304;72.533636;148.783623;67.116000;179.913569;153.459990</t>
  </si>
  <si>
    <t>Sat Apr 20 04:55:11 2019</t>
  </si>
  <si>
    <t>1655.22586411719157695188;1678.40692098904310114449;1652.93296806733815174084;1649.45143322900366911199;1674.93058316906285654113;1646.71507108955620424240;1661.43163034319331927691</t>
  </si>
  <si>
    <t>1168.57370225704949007195;1165.87669961275287278113;1173.29064074090933900152;1168.67299320841266307980;1169.30515920977222776855;1170.31007710769949881069;1167.73790082765708575607</t>
  </si>
  <si>
    <t>4108005;4490635;3442404;3020388;3373096;3805085;4749573</t>
  </si>
  <si>
    <t>10202;10202;10202;10202;10202;10202;10202</t>
  </si>
  <si>
    <t>1124.884535;1124.884535;1124.884535;1124.884535;1124.884535;1124.884535;1124.884535</t>
  </si>
  <si>
    <t>21.916743;21.934619;22.803161;23.213048;23.189630;22.208539;26.320397</t>
  </si>
  <si>
    <t>1869.161367;1665.383532;2096.765690;1306.931534;2104.662694;1319.297536;1469.842335</t>
  </si>
  <si>
    <t>3600.087895;3600.096681;3600.075750;3600.078571;3600.106102;3600.093784;3600.088081</t>
  </si>
  <si>
    <t>1174.47978209678376515512;1218.17418291650415085314;1177.70791290962256425701;1173.01191845203175034840;1172.50584118443839543033;1175.08851613433921556862;1177.01819124669805205485</t>
  </si>
  <si>
    <t>3428865;2903608;3715170;3336971;3524497;3514894;3296494</t>
  </si>
  <si>
    <t>10202;10207;10202;10202;10202;10202;10202</t>
  </si>
  <si>
    <t>28.219881;33.539403;28.773413;29.399669;28.466374;28.689583;28.160091</t>
  </si>
  <si>
    <t>1365.688620;1184.423032;759.260467;1159.485681;1484.664653;837.259622;1194.373471</t>
  </si>
  <si>
    <t>3600.111229;3600.007444;3600.080042;3600.091782;3600.096913;3600.074303;3600.083073</t>
  </si>
  <si>
    <t>Wed Apr 17 21:12:43 2019</t>
  </si>
  <si>
    <t>2634530.00000000000000000000;2624209.00000000000000000000;2620729.00000000000000000000;2623092.00000000000000000000;2619985.00000000000000000000;2624933.00000000000000000000;2624165.00000000046566128731</t>
  </si>
  <si>
    <t>2399293.09008831670507788658;2393212.36534272972494363785;2427453.41226100223138928413;2403517.99113230220973491669;2454467.84282760694622993469;2442592.11060108710080385208;2417878.63245612708851695061</t>
  </si>
  <si>
    <t>28952991;28366508;23152772;28297089;29811149;24344347;30038730</t>
  </si>
  <si>
    <t>280950;288706;357773;351830;413038;317347;362925</t>
  </si>
  <si>
    <t>66;62;64;69;60;63;58</t>
  </si>
  <si>
    <t>1168300.337071;1152727.717701;1166404.004531;1150901.099219;1199640.800027;1153390.510325;1151980.979602</t>
  </si>
  <si>
    <t>2021038.420897;2013857.652021;2020405.956861;2020053.733606;2016648.506568;2022700.731331;2020570.915961</t>
  </si>
  <si>
    <t>0.982325;0.927109;1.018513;1.014197;0.975823;0.996683;0.902113</t>
  </si>
  <si>
    <t>2255.816325;2662.469100;1517.974455;2133.722660;2795.598263;3158.316790;1245.338273</t>
  </si>
  <si>
    <t>3600.000742;3600.000799;3600.000484;3600.000582;3600.000534;3600.000488;3600.000404</t>
  </si>
  <si>
    <t>2647955.00000000000000000000;2625726.99999999906867742538;2616208.00000000000000000000;2631759.00000000046566128731;2635306.00000000046566128731;2634071.00000000000000000000;2622345.00000000000000000000</t>
  </si>
  <si>
    <t>2412429.86615906748920679092;2429190.08485151501372456551;2441175.84854352334514260292;2419488.95581390103325247765;2410420.15788249764591455460;2419997.99014946911484003067;2433626.78464899258688092232</t>
  </si>
  <si>
    <t>44502854;46491310;46669629;50316546;48060373;49063606;47170337</t>
  </si>
  <si>
    <t>383032;454620;568273;581432;490071;496340;567253</t>
  </si>
  <si>
    <t>0.373677;0.339567;0.358156;0.373986;0.394748;0.408629;0.397296</t>
  </si>
  <si>
    <t>2881.717968;3249.395578;2970.242749;3516.657534;1622.838738;3222.736430;3061.149389</t>
  </si>
  <si>
    <t>3600.000906;3600.000315;3600.000734;3600.000314;3600.000274;3600.000325;3600.000278</t>
  </si>
  <si>
    <t>Wed Apr 17 11:24:03 2019</t>
  </si>
  <si>
    <t>562.00000000000000000000;562.00000000000000000000;562.00000000000000000000;562.00000000000000000000;562.00000000000000000000;562.00000000000000000000;562.00000000000000000000</t>
  </si>
  <si>
    <t>562.00000000000000000000;562.00000000000000000000;562.00000000000000000000;561.96296296296225136757;561.99999986518548666936;562.00000000000000000000;562.00000000000000000000</t>
  </si>
  <si>
    <t>353048;462580;507586;583995;1152337;932120;982883</t>
  </si>
  <si>
    <t>935;1325;1428;2914;3359;3117;3218</t>
  </si>
  <si>
    <t>16;20;24;21;13;8;13</t>
  </si>
  <si>
    <t>545.000000;545.000000;545.000000;545.000000;545.000000;545.000000;545.000000</t>
  </si>
  <si>
    <t>552.500000;553.500000;552.500000;551.500000;551.500000;550.000000;551.000000</t>
  </si>
  <si>
    <t>144.523853;158.794239;190.883012;150.985047;182.149033;144.141824;156.581918</t>
  </si>
  <si>
    <t>866.824755;840.542822;816.568888;282.838159;329.935750;345.929377;254.440922</t>
  </si>
  <si>
    <t>964.678337;1049.713723;1104.229885;935.077884;1377.168471;1536.877103;1189.803845</t>
  </si>
  <si>
    <t>562.00000000000000000000;561.96078431372404793365;562.00000000000000000000;562.00000000000000000000;561.95454545454629169399;561.95151515151542298554;561.97777777777753271948</t>
  </si>
  <si>
    <t>482269;1203449;724809;908945;737044;1740261;1139828</t>
  </si>
  <si>
    <t>1177;3431;2369;2383;3868;5281;3950</t>
  </si>
  <si>
    <t>20;18;22;19;20;16;19</t>
  </si>
  <si>
    <t>552.500000;548.500000;553.500000;551.000000;551.500000;549.000000;549.500000</t>
  </si>
  <si>
    <t>87.347838;94.008009;97.411340;100.884219;107.468045;89.288553;95.662294</t>
  </si>
  <si>
    <t>614.720249;717.255342;196.813812;720.007402;153.664549;1202.960332;265.017178</t>
  </si>
  <si>
    <t>853.811738;1524.325021;1251.551778;1545.579569;889.680498;2299.561107;1090.828032</t>
  </si>
  <si>
    <t>Fri Apr 19 10:14:03 2019</t>
  </si>
  <si>
    <t>10000000000000000159028911097599180468360808563945281389781327557747838772170381060813469985856815104.00000000000000000000;182.00000000000000000000;182.00000000000000000000;182.00000000000000000000;10000000000000000159028911097599180468360808563945281389781327557747838772170381060813469985856815104.00000000000000000000;187.00000000000000000000;194.00000000000000000000</t>
  </si>
  <si>
    <t>180.00000000000000000000;181.00000000000000000000;181.00000000000000000000;182.00000000000000000000;180.00000000000000000000;180.00000000000000000000;180.00000000000000000000</t>
  </si>
  <si>
    <t>1964969;1970189;1852171;2371879;1457067;1939633;2485990</t>
  </si>
  <si>
    <t>2566;7037;6251;2620;2011;2029;2465</t>
  </si>
  <si>
    <t>22;32;22;50;24;12;24</t>
  </si>
  <si>
    <t>179.500371;179.500371;179.500371;179.500371;179.500371;179.500371;179.500371</t>
  </si>
  <si>
    <t>179.506097;179.557179;179.504540;179.675093;179.529318;179.500371;179.503764</t>
  </si>
  <si>
    <t>207.179833;230.371938;245.374132;377.204665;274.230526;189.253900;216.086703</t>
  </si>
  <si>
    <t>0.000000;706.615364;634.691994;3262.174783;0.000000;943.629316;1998.927019</t>
  </si>
  <si>
    <t>3600.193284;3600.110473;3600.130842;3262.258653;3600.022545;3600.045899;3600.043552</t>
  </si>
  <si>
    <t>1180.195984;519.988745;732.317036;766.794357;773.185359;926.552051;487.089061</t>
  </si>
  <si>
    <t>1194.439044;558.841433;754.785976;802.299366;825.621686;940.637780;521.286262</t>
  </si>
  <si>
    <t>1530.890405;668.345942;939.644997;1157.093252;1043.117036;1284.463760;522.535603</t>
  </si>
  <si>
    <t>Thu Apr 18 02:22:36 2019</t>
  </si>
  <si>
    <t>323.83879668549997177251;323.83879668550002861593;323.83879668549997177251;323.83879668550002861593;323.83879668550002861593;323.83879668550002861593;323.83879668549997177251</t>
  </si>
  <si>
    <t>323.80955747031504188271;323.83879668550002861593;323.81260505391134074671;323.83879668550002861593;323.82132968570539333086;323.80820206093289925775;323.80800540820087007887</t>
  </si>
  <si>
    <t>67239;35103;95801;36598;72568;62175;64730</t>
  </si>
  <si>
    <t>7010;1735;7394;1358;5215;5713;8395</t>
  </si>
  <si>
    <t>9;17;11;10;13;15;11</t>
  </si>
  <si>
    <t>279.082306;278.544725;278.357727;279.577309;279.577309;279.577386;279.577309</t>
  </si>
  <si>
    <t>279.384826;284.549328;287.901054;280.411141;280.402425;280.402483;279.762446</t>
  </si>
  <si>
    <t>0.439114;0.924714;0.482522;0.399495;0.517758;0.782231;0.536072</t>
  </si>
  <si>
    <t>2.515453;3.285480;9.033771;4.887746;3.873215;4.088429;1.575155</t>
  </si>
  <si>
    <t>11.139525;4.584268;18.650239;5.353878;10.435704;10.390010;12.492511</t>
  </si>
  <si>
    <t>323.83879668550798669457;323.83879668550798669457;323.83879668550798669457;323.83879668544977903366;10000000000000000159028911097599180468360808563945281389781327557747838772170381060813469985856815104.00000000000000000000;323.83879668550798669457;323.83879668550798669457</t>
  </si>
  <si>
    <t>323.83879668550798669457;323.83879668550798669457;323.80798708013429632047;323.83879668544977903366;322.98462841465777728445;323.83879668550798669457;323.83879668550798669457</t>
  </si>
  <si>
    <t>730926;1936395;11551548;7885037;33152506;753391;956760</t>
  </si>
  <si>
    <t>1138;11286;71359;41688;196324;1139;1687</t>
  </si>
  <si>
    <t>0.604662;0.577713;0.562197;0.517043;0.488542;0.731892;0.612709</t>
  </si>
  <si>
    <t>63.387386;215.905823;1241.280554;836.341133;0.000000;66.436492;80.342083</t>
  </si>
  <si>
    <t>64.139448;217.273965;1241.603494;836.345098;3600.000257;67.112412;81.928107</t>
  </si>
  <si>
    <t>Thu Apr 18 12:32:27 2019</t>
  </si>
  <si>
    <t>6573.99999221937014226569;6779.99998073310780455358;6731.99997604910277004819;6737.99998929250523360679;6603.99997466857348626945;6523.99998213565777405165;6453.99998516483174171299</t>
  </si>
  <si>
    <t>5193.82335511647670500679;5216.98531492523034103215;5200.62460531383021589136;5192.95837653497073915787;5252.13629121587746340083;5156.08549773284903494641;5181.53368869107453065226</t>
  </si>
  <si>
    <t>2265747;2275115;2030951;2249661;2269082;2226578;2288287</t>
  </si>
  <si>
    <t>3901;3609;3367;3456;3614;3302;3689</t>
  </si>
  <si>
    <t>74;74;90;82;63;69;75</t>
  </si>
  <si>
    <t>4008.183333;4008.216667;4008.133333;4008.116667;4008.133333;4008.066667;4008.116667</t>
  </si>
  <si>
    <t>4760.288846;4777.601307;4777.777778;4793.686712;4780.049977;4775.207325;4764.611271</t>
  </si>
  <si>
    <t>66.677267;64.272323;67.949259;62.955624;57.175730;60.513544;62.290487</t>
  </si>
  <si>
    <t>1266.845362;1949.750805;946.371224;466.846626;2517.564069;2553.745840;1558.759224</t>
  </si>
  <si>
    <t>3600.017361;3600.009448;3600.010047;3600.016652;3600.014819;3600.008864;3600.009578</t>
  </si>
  <si>
    <t>6486.00000000000727595761;6318.00000000023464963306;6324.00000000000909494702;6260.00000000000636646291;6435.99999999999818101060;6269.99999999950523488224;6259.99999866938742343336</t>
  </si>
  <si>
    <t>5670.02766243332916928921;5695.14402365698879293632;5692.58603176621636521304;5755.08178800087353010895;5724.76355039833197224652;5731.95357986643466574606;5820.75614460319229692686</t>
  </si>
  <si>
    <t>10724787;11865004;10360167;11409858;11650428;9928730;11674988</t>
  </si>
  <si>
    <t>25961;34650;24343;30741;31594;29631;33568</t>
  </si>
  <si>
    <t>5.316680;7.142639;7.250559;5.494921;4.130215;4.186266;5.048778</t>
  </si>
  <si>
    <t>3107.609277;3080.354585;2737.127156;544.068663;2525.418727;3466.030805;1721.663746</t>
  </si>
  <si>
    <t>3600.001503;3600.001787;3600.001767;3600.001797;3600.001790;3600.003589;3600.001854</t>
  </si>
  <si>
    <t>Tue Apr 23 00:32:10 2019</t>
  </si>
  <si>
    <t>852.51249999999890860636;849.79310344827536027879;852.14422057705394308869;847.74999999999954525265;853.25749999999879946699;857.15731874145160418266;855.03999999999962255970</t>
  </si>
  <si>
    <t>514690;526822;491110;423046;537913;545128;537025</t>
  </si>
  <si>
    <t>45;26;24;86;42;31;54</t>
  </si>
  <si>
    <t>17;34;32;21;24;26;27</t>
  </si>
  <si>
    <t>818.433081;810.898966;819.266430;820.512562;819.517433;812.343966;820.512519</t>
  </si>
  <si>
    <t>852.512500;849.793103;852.139155;847.750000;844.505000;857.157319;855.010000</t>
  </si>
  <si>
    <t>1310.097184;1151.411249;1130.201909;959.824953;1021.560993;1009.423748;1019.783909</t>
  </si>
  <si>
    <t>3600.229606;3600.018298;3600.009467;3600.006063;3600.009970;3600.065996;3604.484308</t>
  </si>
  <si>
    <t>729010;943810;1144041;633358;927762;568040;636233</t>
  </si>
  <si>
    <t>115;159;250;49;225;46;66</t>
  </si>
  <si>
    <t>375.467598;386.270660;339.482175;391.926171;346.629502;544.001573;432.222858</t>
  </si>
  <si>
    <t>0.000000;2493.320283;1951.901875;0.000000;0.000000;0.000000;0.000000</t>
  </si>
  <si>
    <t>3600.011185;3600.016134;3600.018164;3600.001923;3600.005349;3600.008034;3600.011864</t>
  </si>
  <si>
    <t>Thu Apr 18 14:12:31 2019</t>
  </si>
  <si>
    <t>3644.99999999993087840267;3644.99999999982537701726;3645.00000000004001776688;3644.99999999999045030563;3644.99999999990950527717;3644.99999999996998667484;3644.99999999996543920133</t>
  </si>
  <si>
    <t>3644.99999927706221569679;3644.99999891878997004824;3644.92580258749376298510;3644.99999999999045030563;3644.99999999990950527717;3644.99999999996998667484;3644.99999999996543920133</t>
  </si>
  <si>
    <t>2356727;883771;5628861;5812699;1762351;2644768;2371138</t>
  </si>
  <si>
    <t>29621;13806;58843;45420;21436;23729;27262</t>
  </si>
  <si>
    <t>14;16;10;22;14;16;13</t>
  </si>
  <si>
    <t>0.000000;0.000000;2.971950;2.485255;0.000000;0.000000;0.000000</t>
  </si>
  <si>
    <t>0.000000;0.656841;596.255931;496.866372;0.000000;0.000000;0.000000</t>
  </si>
  <si>
    <t>0.995193;0.818106;0.499216;0.766278;1.026189;0.917799;0.941944</t>
  </si>
  <si>
    <t>197.197374;60.934510;553.045759;555.442862;148.552791;228.629153;195.997870</t>
  </si>
  <si>
    <t>203.167654;64.887605;571.398602;578.850918;148.553302;248.797755;195.998458</t>
  </si>
  <si>
    <t>3645.00000000000000000000;3645.00000000000000000000;3645.00000000000000000000;3645.00000000002910383046;3644.99999999994179233909;3645.00000000000000000000;3645.00000000000000000000</t>
  </si>
  <si>
    <t>3644.99999999998544808477;3645.00000000000000000000;3645.00000000000000000000;3645.00000000002910383046;3644.99999999994179233909;3645.00000000000000000000;3645.00000000000000000000</t>
  </si>
  <si>
    <t>2648647;3467145;2714924;2738921;1406805;1721646;3017456</t>
  </si>
  <si>
    <t>24988;33787;23626;27025;15828;16649;28067</t>
  </si>
  <si>
    <t>1.049570;0.980476;1.717625;0.979857;1.432312;1.403713;0.781942</t>
  </si>
  <si>
    <t>241.753002;25.024931;193.966812;166.298386;105.695159;113.343694;216.791039</t>
  </si>
  <si>
    <t>241.753543;323.203679;238.674317;250.113201;113.510500;140.680800;279.386597</t>
  </si>
  <si>
    <t>Mon Apr 22 02:34:14 2019</t>
  </si>
  <si>
    <t>0.067849;0.112096;0.037921;0.069204;0.099812;0.083957;0.096086</t>
  </si>
  <si>
    <t>0.186452;0.123108;0.379293;25.927009;0.631562;0.133293;141.906092</t>
  </si>
  <si>
    <t>393.552012;245.430963;472.298795;629.357843;648.832873;480.110814;362.019810</t>
  </si>
  <si>
    <t>0.067226;0.112599;0.038012;0.069200;0.100012;0.084082;0.096191</t>
  </si>
  <si>
    <t>0.185827;0.123714;0.379111;25.907064;0.633058;0.133760;140.941439</t>
  </si>
  <si>
    <t>394.711629;246.044867;471.377181;627.245268;647.722772;479.000757;359.211525</t>
  </si>
  <si>
    <t>Wed Apr 17 04:29:23 2019</t>
  </si>
  <si>
    <t>655.00000000000000000000;655.00000000000000000000;655.00000000000000000000;655.00000000000000000000;655.00000000000000000000;655.00000000000000000000;655.00000000000000000000</t>
  </si>
  <si>
    <t>646.00000000000022737368;648.20000000000004547474;649.00000000000045474735;644.83333333333325754211;647.25000000000022737368;644.66666666666674245789;643.91666666666640139738</t>
  </si>
  <si>
    <t>844824;905360;1003465;812265;891420;968067;816281</t>
  </si>
  <si>
    <t>4250;3700;4107;4517;3631;3640;3519</t>
  </si>
  <si>
    <t>35;38;19;16;47;43;28</t>
  </si>
  <si>
    <t>634.500000;635.500000;629.000000;632.500000;634.566667;631.500000;630.083333</t>
  </si>
  <si>
    <t>382.658302;390.230087;113.884929;108.169796;419.023778;373.830566;326.210320</t>
  </si>
  <si>
    <t>659.855968;1560.055372;2147.935437;911.863050;1888.373909;1402.733230;2030.626244</t>
  </si>
  <si>
    <t>3600.074212;3600.312676;3600.034072;3600.062589;3600.049057;3600.443895;3600.134729</t>
  </si>
  <si>
    <t>649.43333333333316659264;647.50000000000102318154;648.91666666666662877105;645.00000000000000000000;647.91666666666640139738;645.00000000000022737368;647.64285714285767880938</t>
  </si>
  <si>
    <t>1033536;934599;1074595;970503;1021073;992555;1162228</t>
  </si>
  <si>
    <t>3277;3998;3668;3637;3779;3702;3525</t>
  </si>
  <si>
    <t>433.743242;339.320374;275.024690;242.215743;247.006830;314.044534;281.438451</t>
  </si>
  <si>
    <t>2438.581446;2547.868867;1625.940943;1876.595405;2140.828234;1503.003718;2581.392949</t>
  </si>
  <si>
    <t>3600.040853;3600.143185;3600.130075;3600.045509;3600.342759;3600.183243;3600.036135</t>
  </si>
  <si>
    <t>Sat May 11 04:59:23 2019</t>
  </si>
  <si>
    <t>0.11028713199999992667;0.11028713199999748418;0.11028713199999681804;0.11028713200000431205;0.11028713199999717887;0.11028713199999481964;0.11028713200000256345</t>
  </si>
  <si>
    <t>9359796;5642961;4114171;8700335;5191293;9253895;6528694</t>
  </si>
  <si>
    <t>25431;13559;13380;20855;17043;21392;16539</t>
  </si>
  <si>
    <t>14;10;14;12;16;9;13</t>
  </si>
  <si>
    <t>54.983633;39.898761;56.860494;42.090026;40.327934;51.862981;41.148790</t>
  </si>
  <si>
    <t>1133.526667;599.766896;293.970612;976.311220;209.702277;1198.925622;722.267172</t>
  </si>
  <si>
    <t>1185.734248;676.505642;428.700237;1113.209727;631.973986;1230.245194;812.378326</t>
  </si>
  <si>
    <t>37.704585;53.736128;55.424346;59.275120;43.973836;41.635326;37.227210</t>
  </si>
  <si>
    <t>508.517228;696.628310;254.880419;556.275450;461.708585;467.284894;295.862611</t>
  </si>
  <si>
    <t>522.353032;745.842115;353.312611;774.727573;480.251156;544.012271;873.771262</t>
  </si>
  <si>
    <t>Mon Apr 22 10:02:13 2019</t>
  </si>
  <si>
    <t>0.00482205759999993541;0.00612744539999997891;0.00474637259999983845;0.00477169299999989638;0.00396712939999992447;0.00423155519999998241;0.00414429719999990370</t>
  </si>
  <si>
    <t>0.00071211059999999366;0.00124021360000002448;0.00134427740000003381;0.00095182300000002946;0.00083281899999999561;0.00066213016363636523;0.00095781900000000005</t>
  </si>
  <si>
    <t>10279092;7747011;10071516;9554195;9058521;9790220;9796887</t>
  </si>
  <si>
    <t>18901;10363;24752;27648;19884;6431;20064</t>
  </si>
  <si>
    <t>18.700392;21.983629;19.200084;21.821217;21.371084;19.735681;20.714737</t>
  </si>
  <si>
    <t>3407.957488;2596.525590;3479.633545;3537.428638;3121.450184;786.517224;579.837842</t>
  </si>
  <si>
    <t>3600.008134;3600.073770;3600.008942;3600.007857;3600.004682;3600.003234;3600.009018</t>
  </si>
  <si>
    <t>0.00410508939999998379;0.00409596979999999038;0.00383549639999999741;0.00398560659999999158;0.00401876979999999003;0.00409596979999998605;0.00416649399999999802</t>
  </si>
  <si>
    <t>0.00136681839999999982;0.00156250000000000030;0.00357296873549377888;0.00226030299999999693;0.00137786459999999968;0.00173062379999999348;0.00181397591755760954</t>
  </si>
  <si>
    <t>12315397;11887665;16150347;13339398;12465597;11159296;12522424</t>
  </si>
  <si>
    <t>9708;10202;15112;10856;10202;20268;24006</t>
  </si>
  <si>
    <t>20.083503;19.541725;14.429776;16.004506;19.514255;14.560717;14.806843</t>
  </si>
  <si>
    <t>1586.311909;1791.459645;3555.806472;2153.392742;2917.131379;3494.525054;1856.655175</t>
  </si>
  <si>
    <t>3600.003057;3600.044841;3600.001500;3600.114400;3600.044802;3600.001333;3600.006798</t>
  </si>
  <si>
    <t>Tue Apr 23 00:02:19 2019</t>
  </si>
  <si>
    <t>2484675;2496337;3045105;4289418;2620886;4282599;2803566</t>
  </si>
  <si>
    <t>990;1055;1204;2167;1821;2030;1172</t>
  </si>
  <si>
    <t>10;8;10;8;12;10;10</t>
  </si>
  <si>
    <t>2319.667508;2602.470734;2509.584915;2113.139776;2822.301657;2098.862489;2542.420111</t>
  </si>
  <si>
    <t>3600.019570;3600.013866;3600.008117;3600.003575;3600.000275;3600.005002;3600.001101</t>
  </si>
  <si>
    <t>3282888;3213783;2365549;4232672;4964028;2316952;2164243</t>
  </si>
  <si>
    <t>3509;8524;4297;10213;6273;4105;10743</t>
  </si>
  <si>
    <t>133.567962;169.607490;134.579619;247.089281;174.458841;112.504607;117.826775</t>
  </si>
  <si>
    <t>0.000000;0.000000;0.000000;0.000000;1880.838291;0.000000;0.000000</t>
  </si>
  <si>
    <t>3600.258773;3600.005912;3600.001094;3600.155279;3600.007048;3600.062980;3600.076025</t>
  </si>
  <si>
    <t>Fri Apr 19 15:18:26 2019</t>
  </si>
  <si>
    <t>184388.50000000000000000000;184389.49999999994179233909;184392.50000000005820766091;184388.99999999976716935635;184384.49999999997089616954;184390.49999999997089616954;184384.00000000000000000000</t>
  </si>
  <si>
    <t>184373.50000000000000000000;184374.50000000000000000000;184375.00000000000000000000;184374.00000000000000000000;184374.50000000000000000000;184373.50000000000000000000;184374.50000000000000000000</t>
  </si>
  <si>
    <t>366101;680306;967976;1051613;1362604;255956;395475</t>
  </si>
  <si>
    <t>2923;4968;8013;8988;10800;1844;2852</t>
  </si>
  <si>
    <t>19;17;23;24;23;21;22</t>
  </si>
  <si>
    <t>184355.182839;184355.454330;184355.575694;184355.047625;184355.429867;184355.047625;184356.487281</t>
  </si>
  <si>
    <t>184369.719997;184368.023412;184368.435638;184370.197672;184369.889830;184368.951407;184370.436449</t>
  </si>
  <si>
    <t>5.601738;5.854203;6.105544;5.900300;6.147990;5.825772;6.271497</t>
  </si>
  <si>
    <t>176.483898;253.957591;352.771006;408.875902;781.784385;144.477727;183.712230</t>
  </si>
  <si>
    <t>176.486877;253.961325;352.775428;408.882739;781.788889;144.481129;183.717815</t>
  </si>
  <si>
    <t>5.857239;5.716724;5.082391;5.743278;5.225324;5.505093;5.706276</t>
  </si>
  <si>
    <t>69.690207;301.568511;204.726278;12.306858;62.432062;140.032326;283.485380</t>
  </si>
  <si>
    <t>69.693306;301.573788;204.730785;12.311065;62.434382;140.035178;283.492514</t>
  </si>
  <si>
    <t>Thu Apr 18 21:46:49 2019</t>
  </si>
  <si>
    <t>102872;99204;100135;99858;87607;100137;96456</t>
  </si>
  <si>
    <t>1210;1272;1196;1270;1247;1227;1309</t>
  </si>
  <si>
    <t>30;15;35;30;15;19;16</t>
  </si>
  <si>
    <t>7.136387;5.150376;7.276453;7.135319;5.150376;5.150376;5.150376</t>
  </si>
  <si>
    <t>17.958987;13.071061;21.429566;17.751168;17.676236;20.089438;15.019059</t>
  </si>
  <si>
    <t>63.095983;51.602846;64.660199;59.336748;60.777411;64.668957;58.263524</t>
  </si>
  <si>
    <t>63.113169;51.613269;64.675089;59.348874;60.791307;64.682272;58.273750</t>
  </si>
  <si>
    <t>137;132;159;144;153;159;160</t>
  </si>
  <si>
    <t>30.000000;30.000000;30.000000;30.000000;30.000000;30.000000;30.000000</t>
  </si>
  <si>
    <t>0.008730;0.008795;0.008182;0.007475;0.008826;0.007979;0.007727</t>
  </si>
  <si>
    <t>0.008526;0.008596;0.008013;0.007300;0.008630;0.007802;0.007555</t>
  </si>
  <si>
    <t>Thu Apr 18 02:42:00 2019</t>
  </si>
  <si>
    <t>1256;1267;1273;1055;1165;1201;1064</t>
  </si>
  <si>
    <t>2;1;2;1;1;1;1</t>
  </si>
  <si>
    <t>-3720.714286;-3725.000000;-3720.371429;-3725.000000;-3725.000000;-3725.000000;-3725.000000</t>
  </si>
  <si>
    <t>2.776409;2.608806;2.762325;2.346243;2.391672;2.384815;2.202462</t>
  </si>
  <si>
    <t>2.813078;2.669354;2.803946;2.413217;2.439569;2.443853;2.252464</t>
  </si>
  <si>
    <t>2.827377;2.686249;2.818343;2.428086;2.452495;2.457865;2.265513</t>
  </si>
  <si>
    <t>0.044620;0.044589;0.044532;0.044601;0.044567;0.044453;0.044425</t>
  </si>
  <si>
    <t>0.046100;0.046074;0.046002;0.046082;0.046044;0.045965;0.045914</t>
  </si>
  <si>
    <t>0.046587;0.046569;0.046491;0.046573;0.046544;0.046462;0.046404</t>
  </si>
  <si>
    <t>Sat Apr 20 04:40:33 2019</t>
  </si>
  <si>
    <t>112.00152000000004193225;112.00152000000005614311;112.00152000000004193225;112.00152000000004193225;112.00152000000002772140;112.00152000000004193225;112.00152000000002772140</t>
  </si>
  <si>
    <t>19775;18876;18645;12126;7417;17035;17403</t>
  </si>
  <si>
    <t>0.766071;0.726996;0.712122;0.643531;0.397616;0.616289;0.683144</t>
  </si>
  <si>
    <t>112.00151999999999929969;112.00151999999999929969;112.00151999999999929969;112.00151999999999929969;112.00151999999999929969;112.00151999999999929969;112.00151999999999929969</t>
  </si>
  <si>
    <t>19173;19717;8157;11434;18216;25586;7927</t>
  </si>
  <si>
    <t>112.001520;112.001520;112.001520;112.001520;112.001520;112.001520;112.001520</t>
  </si>
  <si>
    <t>1.004615;0.903244;0.478393;0.837817;0.849271;1.136245;0.436801</t>
  </si>
  <si>
    <t>1.003172;0.901841;0.476889;0.836590;0.847963;1.134961;0.435519</t>
  </si>
  <si>
    <t>Wed Apr 17 17:14:53 2019</t>
  </si>
  <si>
    <t>2351.40309999999954015948;2351.40309999999954015948;2351.40309999999999490683;2351.40309999999999490683;2351.40309999999999490683;2351.50470000000041181920;2351.40309999999999490683</t>
  </si>
  <si>
    <t>2351.40309999999954015948;2351.40309999999954015948;2351.22850000000244108378;2351.40309999999999490683;2351.22850000000244108378;2351.27516666666861056001;2351.40309999999999490683</t>
  </si>
  <si>
    <t>66616;52919;100652;132789;89966;57073;122523</t>
  </si>
  <si>
    <t>717;531;692;533;597;671;559</t>
  </si>
  <si>
    <t>46;46;48;53;50;46;53</t>
  </si>
  <si>
    <t>466.962945;462.260319;461.900725;453.563698;439.462072;445.930529;464.149950</t>
  </si>
  <si>
    <t>1923.002565;1920.384033;1930.543452;2032.863101;1984.273363;1922.145227;2029.333997</t>
  </si>
  <si>
    <t>34.571411;33.047276;34.601832;41.187340;36.862122;33.100805;39.736830</t>
  </si>
  <si>
    <t>307.021070;260.237101;370.335309;761.045882;274.851093;208.385953;654.790096</t>
  </si>
  <si>
    <t>307.277047;260.299077;370.385964;761.138548;274.900200;208.546944;654.871428</t>
  </si>
  <si>
    <t>41.985688;38.225307;43.433828;41.866471;41.816708;42.391465;42.727155</t>
  </si>
  <si>
    <t>605.590401;1070.410547;1162.423742;1073.351418;1055.678632;624.014239;1111.744928</t>
  </si>
  <si>
    <t>606.445784;1071.267130;1164.028275;1073.406462;1055.734407;624.067623;1111.799473</t>
  </si>
  <si>
    <t>Fri Apr 19 07:56:01 2019</t>
  </si>
  <si>
    <t>4.648565;4.466534;5.714235;4.391480;4.493371;4.484739;4.461802</t>
  </si>
  <si>
    <t>65.629007;29.354340;15.461885;13.498883;61.500705;24.288979;53.157224</t>
  </si>
  <si>
    <t>68.812764;36.639790;19.600682;20.313115;62.159111;33.932870;53.634650</t>
  </si>
  <si>
    <t>1.484161;1.510414;1.752547;1.288994;1.987376;1.748939;1.502415</t>
  </si>
  <si>
    <t>22.840932;36.463007;37.689451;15.114304;34.727679;32.439613;29.401084</t>
  </si>
  <si>
    <t>24.292835;37.111914;38.404211;15.829075;35.142812;33.206131;30.125966</t>
  </si>
  <si>
    <t>Fri Apr 26 13:15:00 2019</t>
  </si>
  <si>
    <t>112.52043817680358017697;112.29738395806225526030;112.00519480976984709741;112.65708545513015792494;112.49076280587564724556;112.50779829080836691446;110.61420316486537274159</t>
  </si>
  <si>
    <t>517782;730874;694259;503553;640494;742010;1045856</t>
  </si>
  <si>
    <t>2800;2714;2765;2768;2706;2751;494</t>
  </si>
  <si>
    <t>42;41;40;40;39;40;41</t>
  </si>
  <si>
    <t>41.281345;41.280222;41.277627;40.466728;40.464594;41.277154;41.277646</t>
  </si>
  <si>
    <t>110.602454;110.628547;108.683650;110.585637;110.591235;110.577057;110.570804</t>
  </si>
  <si>
    <t>437.870620;416.187044;504.894702;373.988384;415.083002;405.840577;421.445378</t>
  </si>
  <si>
    <t>3600.003500;3600.560060;3600.046203;3600.002251;3600.948347;3603.075979;3600.026676</t>
  </si>
  <si>
    <t>112.94234235947735101036;112.42892006513606872886;112.21457706752873662026;112.75948081753243457115;112.82101772928081118152;112.95246304263875458673;112.73928584105792083392</t>
  </si>
  <si>
    <t>437276;753025;608833;476808;739146;642303;653181</t>
  </si>
  <si>
    <t>2651;1535;2584;2960;2667;3024;2774</t>
  </si>
  <si>
    <t>454.383536;478.712846;472.308913;379.488871;384.393872;431.044434;419.689840</t>
  </si>
  <si>
    <t>3600.010656;3600.007063;3600.029186;3600.014058;3600.029439;3600.003376;3600.023233</t>
  </si>
  <si>
    <t>Sat Apr 20 16:49:09 2019</t>
  </si>
  <si>
    <t>54.75999999999994116706;54.76000000000001932676;54.76000000000014722445;54.75999971200000260296;54.75999906720640098001;54.75999999999999801048;54.75999999999989853450</t>
  </si>
  <si>
    <t>54.75999999999994116706;54.75933604899105233699;54.76000000000014722445;54.75462642806547108876;54.75452631578948370361;54.75463768115881890708;54.74000000000002330580</t>
  </si>
  <si>
    <t>80062;118460;144350;3334501;2011705;103208;74082793</t>
  </si>
  <si>
    <t>10424;10506;13691;229941;119656;11039;7073559</t>
  </si>
  <si>
    <t>0.058401;0.064373;0.062941;0.067527;0.066003;0.072230;0.059067</t>
  </si>
  <si>
    <t>4.042564;6.218861;9.723104;122.820928;11.976058;6.201326;13.190916</t>
  </si>
  <si>
    <t>4.112085;6.352160;9.724545;147.312075;85.600131;6.435685;3600.000141</t>
  </si>
  <si>
    <t>54.75452523935089033102;54.73125000000008810730;54.75453464869072917054;54.72103078515895191458;54.70000000000003126388;54.75057919190390975928;54.75452847172150683264</t>
  </si>
  <si>
    <t>28498232;71039462;6508457;74117101;67288696;82140451;41352636</t>
  </si>
  <si>
    <t>2036015;7175362;572247;7315235;8940217;6096992;3432680</t>
  </si>
  <si>
    <t>0.047439;0.044277;0.043630;0.054098;0.059769;0.042727;0.048253</t>
  </si>
  <si>
    <t>9.884811;276.214235;77.010291;801.490356;399.752018;7.817823;9.359909</t>
  </si>
  <si>
    <t>1222.090587;3600.000169;285.302546;3600.000159;3600.000161;3600.000155;1762.779809</t>
  </si>
  <si>
    <t>Tue Apr 23 18:33:37 2019</t>
  </si>
  <si>
    <t>318.00000000000000000000;318.00000000000000000000;318.00000000000000000000;318.00000000000000000000;318.00000000000000000000;318.00000000000000000000;318.00000000000000000000</t>
  </si>
  <si>
    <t>25533;44293;31395;24477;84516;29969;38525</t>
  </si>
  <si>
    <t>0;1;1;0;12;0;1</t>
  </si>
  <si>
    <t>0;5;2;0;5;0;2</t>
  </si>
  <si>
    <t>318.000000;318.000000;318.000000;318.000000;318.000000;318.000000;318.000000</t>
  </si>
  <si>
    <t>5.402095;11.169732;6.327232;5.486558;15.929577;5.972029;7.708780</t>
  </si>
  <si>
    <t>5.400363;11.795507;6.526298;5.372397;46.372988;5.926938;8.018669</t>
  </si>
  <si>
    <t>5.402095;11.802189;6.531575;5.486558;46.381215;5.972029;8.023892</t>
  </si>
  <si>
    <t>22838;36647;36973;19694;46095;18319;30775</t>
  </si>
  <si>
    <t>0;16;0;0;1;0;6</t>
  </si>
  <si>
    <t>0;3;0;0;3;0;5</t>
  </si>
  <si>
    <t>4.522007;5.543605;10.470865;3.073533;10.483848;2.906437;6.090976</t>
  </si>
  <si>
    <t>4.391958;7.549494;10.296149;2.240539;11.535475;2.179597;6.227058</t>
  </si>
  <si>
    <t>4.522007;7.550949;10.470865;3.073533;11.538141;2.906437;6.227822</t>
  </si>
  <si>
    <t>Wed Apr 17 17:14:35 2019</t>
  </si>
  <si>
    <t>2073747;1583275;1692228;3348519;1891513;2955005;1628433</t>
  </si>
  <si>
    <t>10216;10214;10215;5520;10215;10214;10215</t>
  </si>
  <si>
    <t>21.396756;3.718367;6.821475;6.221678;15.367390;11.711427;6.191301</t>
  </si>
  <si>
    <t>47.905375;136.189107;168.671482;171.350667;29.316608;23.919840;151.328622</t>
  </si>
  <si>
    <t>747.663496;583.827369;634.776363;785.065696;671.186036;880.696407;629.771510</t>
  </si>
  <si>
    <t>1571855;1656144;1790767;1845761;1657220;1490280;1539088</t>
  </si>
  <si>
    <t>10215;10216;10211;10211;10214;10212;10214</t>
  </si>
  <si>
    <t>16.815314;15.955098;7.884780;14.887696;14.118801;14.097721;13.760522</t>
  </si>
  <si>
    <t>163.539421;39.470392;175.490243;223.600155;201.417743;29.600745;192.097016</t>
  </si>
  <si>
    <t>625.528004;637.478496;689.697194;706.652301;670.992048;515.860885;603.227331</t>
  </si>
  <si>
    <t>Fri Apr 19 19:15:22 2019</t>
  </si>
  <si>
    <t>-237.75668148399995516229;-237.75668148399995516229;-237.75668148399995516229;-237.75668148399998358400;-237.75668148399995516229;-237.75668148399998358400;-237.75668148399995516229</t>
  </si>
  <si>
    <t>-237.75740269581811503485;-237.75735004965221719431;-237.75740413742823875509;-237.75740583818176787645;-237.75740112463617492722;-237.75687343593983769097;-237.75686075825217358215</t>
  </si>
  <si>
    <t>218494;152881;101822;122919;183938;293081;300576</t>
  </si>
  <si>
    <t>88;85;88;145;85;313;404</t>
  </si>
  <si>
    <t>14;12;8;10;12;14;11</t>
  </si>
  <si>
    <t>-237.757406;-237.757407;-237.757406;-237.757408;-237.757401;-237.757408;-237.757400</t>
  </si>
  <si>
    <t>-237.757407;-237.757408;-237.757408;-237.757408;-237.757403;-237.757408;-237.757404</t>
  </si>
  <si>
    <t>16.615128;14.979914;15.330438;14.321920;12.394444;13.621931;18.283726</t>
  </si>
  <si>
    <t>46.769445;34.654597;39.242438;44.039226;41.780758;77.182817;146.982916</t>
  </si>
  <si>
    <t>46.774466;34.660745;39.248190;44.044329;41.785711;77.188482;146.988448</t>
  </si>
  <si>
    <t>-237.75668148399998358400;-237.75668148399995516229;-237.75668148399998358400;-237.75668148399998358400;-237.75667654599999423226;-237.75668148399995516229;-237.75667654599999423226</t>
  </si>
  <si>
    <t>-237.75712099299994406465;-237.75668148399995516229;-237.75720889199988050677;-237.75668148399998358400;-237.75668148399998358400;-237.75712099299988722123;-237.75668148399981305374</t>
  </si>
  <si>
    <t>192072;195267;169419;210224;193080;134864;183279</t>
  </si>
  <si>
    <t>4;7;2;7;8;4;7</t>
  </si>
  <si>
    <t>9.114898;7.678428;5.995093;8.696704;6.729640;8.072803;8.060273</t>
  </si>
  <si>
    <t>9.366000;8.087679;6.079440;9.099987;7.186968;8.194015;8.505364</t>
  </si>
  <si>
    <t>9.368665;8.090184;6.082229;9.102529;7.189533;8.196699;8.509406</t>
  </si>
  <si>
    <t>Wed May 22 13:53:57 2019</t>
  </si>
  <si>
    <t>-238.00000000000000000000;-238.00000000000002842171;-238.00000000000000000000;-238.00000000000000000000;-238.00000000000000000000;-238.00000000000000000000;-238.00000000000000000000</t>
  </si>
  <si>
    <t>159400;29627;154771;266384;50170;105717;25371</t>
  </si>
  <si>
    <t>15;1;13;10;1;1;1</t>
  </si>
  <si>
    <t>6;2;7;11;2;6;2</t>
  </si>
  <si>
    <t>-238.000000;-238.000000;-238.000000;-238.000000;-238.000000;-238.000000;-238.000000</t>
  </si>
  <si>
    <t>8.511357;2.981617;9.167042;14.272268;4.133566;6.662916;2.307445</t>
  </si>
  <si>
    <t>11.492028;3.610922;12.926132;16.953061;4.863019;7.246620;2.784439</t>
  </si>
  <si>
    <t>11.499326;3.614654;12.929999;16.955102;4.864930;7.248521;2.786324</t>
  </si>
  <si>
    <t>-238.00000000000000000000;-238.00000000000000000000;-238.00000000000000000000;-238.00000000000000000000;-238.00000000000000000000;-238.00000000000000000000;-238.00000000000000000000</t>
  </si>
  <si>
    <t>44021;92194;129859;85079;295935;235970;21867</t>
  </si>
  <si>
    <t>1;1;1;1;21;1;0</t>
  </si>
  <si>
    <t>3;5;5;2;10;8;0</t>
  </si>
  <si>
    <t>1.726294;4.602255;5.619017;2.404253;9.883906;8.517624;1.418277</t>
  </si>
  <si>
    <t>2.049789;5.348054;5.883170;3.586555;11.273387;9.016721;1.416477</t>
  </si>
  <si>
    <t>2.051460;5.349813;5.884862;3.588268;11.275285;9.018453;1.418277</t>
  </si>
  <si>
    <t>Thu Apr 18 11:15:58 2019</t>
  </si>
  <si>
    <t>695356;820685;637369;620355;561843;570774;503230</t>
  </si>
  <si>
    <t>1725;1350;1241;1668;1185;1130;1235</t>
  </si>
  <si>
    <t>40;88;37;62;87;67;62</t>
  </si>
  <si>
    <t>74.039368;74.200774;74.387648;74.535119;74.081355;74.204202;75.002586</t>
  </si>
  <si>
    <t>83.283248;87.189755;80.340570;86.224330;89.482619;84.254145;85.647703</t>
  </si>
  <si>
    <t>5.199077;8.483813;4.479962;7.392308;9.124027;7.170947;6.990815</t>
  </si>
  <si>
    <t>46.363327;55.371814;60.564971;18.416462;68.571163;56.045455;11.022583</t>
  </si>
  <si>
    <t>90.231714;117.251733;94.204854;67.652733;80.774997;77.960236;51.551874</t>
  </si>
  <si>
    <t>3.619617;5.134238;4.660403;3.346969;3.752850;4.078200;8.222179</t>
  </si>
  <si>
    <t>92.030687;15.617526;48.782521;66.936304;55.927516;68.253286;53.800174</t>
  </si>
  <si>
    <t>148.526553;29.551550;80.555335;110.854539;78.962738;96.562710;112.851960</t>
  </si>
  <si>
    <t>Mon Apr 22 07:08:42 2019</t>
  </si>
  <si>
    <t>242.00000000000000000000;242.00000000000000000000;242.00000000000000000000;242.00000000000000000000;242.00000000000000000000;242.00000000000000000000;242.00000000000000000000</t>
  </si>
  <si>
    <t>1346887;1502848;1966296;157585;1161943;2785450;2629302</t>
  </si>
  <si>
    <t>425;340;507;89;466;714;577</t>
  </si>
  <si>
    <t>6;7;6;6;6;6;5</t>
  </si>
  <si>
    <t>232.000000;231.400000;231.571429;231.571429;231.571429;231.571429;231.571429</t>
  </si>
  <si>
    <t>232.000000;233.000000;232.200000;232.500000;232.400000;232.200000;232.066667</t>
  </si>
  <si>
    <t>33.201707;36.500238;33.342841;33.643093;32.372548;33.461393;32.799827</t>
  </si>
  <si>
    <t>1229.108451;1406.921638;1965.459491;70.111349;860.976851;2804.214975;2843.845020</t>
  </si>
  <si>
    <t>1231.023081;1408.481057;1965.482707;70.124908;860.990397;2810.261001;2852.791565</t>
  </si>
  <si>
    <t>2272144;2503425;767122;1013550;1369973;372159;3692573</t>
  </si>
  <si>
    <t>680;557;394;372;552;263;747</t>
  </si>
  <si>
    <t>43.044550;29.777064;26.251400;27.962058;26.756834;26.962716;26.184318</t>
  </si>
  <si>
    <t>1899.868804;2310.011398;534.771578;800.710453;1210.693244;163.830938;3328.202886</t>
  </si>
  <si>
    <t>1900.002051;2320.222084;534.781171;805.448536;1210.775152;167.402868;3329.139539</t>
  </si>
  <si>
    <t>Sun Apr 21 01:35:28 2019</t>
  </si>
  <si>
    <t>231.00000000000005684342;231.00000000000210320650;231.00000000000028421709;230.99999999999985789145;230.99999999999977262632;231.00000000000147792889;231.00000000000153477231</t>
  </si>
  <si>
    <t>231.00000000000000000000;231.00000000000210320650;231.00000000000000000000;230.99999999999985789145;230.99999999999977262632;231.00000000000147792889;231.00000000000000000000</t>
  </si>
  <si>
    <t>2418933;678348;1712456;669391;1892687;1192137;3533651</t>
  </si>
  <si>
    <t>11383;2964;9107;3279;9356;5695;13828</t>
  </si>
  <si>
    <t>21;22;17;21;23;26;17</t>
  </si>
  <si>
    <t>102.012897;105.335642;106.375486;101.286487;101.590167;105.809084;104.791276</t>
  </si>
  <si>
    <t>186.502398;188.449443;187.154829;196.448719;193.470886;193.476110;187.859583</t>
  </si>
  <si>
    <t>8.041905;9.139372;6.445612;9.002425;9.148316;10.334875;6.731262</t>
  </si>
  <si>
    <t>1298.633288;414.434551;778.201814;393.320474;774.262456;547.299949;1856.645452</t>
  </si>
  <si>
    <t>1298.637579;414.443755;778.206098;393.325215;774.268181;547.305101;1856.650003</t>
  </si>
  <si>
    <t>231.00000000000039790393;231.00000000000036948222;231.00000000000079580786;231.00000000000000000000;231.00000000000059685590;230.99999999999934630068;231.00000000000102318154</t>
  </si>
  <si>
    <t>231.00000000000039790393;231.00000000000036948222;231.00000000000000000000;231.00000000000000000000;231.00000000000059685590;230.99999999999934630068;231.00000000000000000000</t>
  </si>
  <si>
    <t>2814549;3048198;3354734;2900661;3441134;2968148;4245393</t>
  </si>
  <si>
    <t>14263;15464;13001;15970;16582;13578;19466</t>
  </si>
  <si>
    <t>12.380575;12.780602;11.890043;12.233892;13.037802;10.174306;15.230086</t>
  </si>
  <si>
    <t>1566.206928;1495.526733;1750.024309;1461.783887;1671.670723;1536.386322;2133.430262</t>
  </si>
  <si>
    <t>1566.211925;1495.531096;1750.032934;1461.788560;1671.675637;1536.390600;2133.437466</t>
  </si>
  <si>
    <t>Fri Apr 19 06:23:16 2019</t>
  </si>
  <si>
    <t>1839527;1395654;255720;1262259;1266473;1487161;781987</t>
  </si>
  <si>
    <t>1501;876;41;589;651;635;652</t>
  </si>
  <si>
    <t>14;12;18;12;16;20;14</t>
  </si>
  <si>
    <t>159.120783;240.478398;112.469602;165.963416;175.116141;267.082762;178.685864</t>
  </si>
  <si>
    <t>1580.951073;1434.538376;152.409935;1142.117092;1085.956357;1420.151166;455.088283</t>
  </si>
  <si>
    <t>1580.958651;1434.546822;152.424470;1142.125517;1085.970489;1420.176237;455.096470</t>
  </si>
  <si>
    <t>0.00000000000000000000;0.00000000000000000000;10000000000000000159028911097599180468360808563945281389781327557747838772170381060813469985856815104.00000000000000000000;0.00000000000000000000;0.00000000000000000000;10000000000000000159028911097599180468360808563945281389781327557747838772170381060813469985856815104.00000000000000000000;0.00000000000000000000</t>
  </si>
  <si>
    <t>1461827;4393251;4192804;1881625;1429513;4574333;1075300</t>
  </si>
  <si>
    <t>837;10550;18126;6414;1002;16578;818</t>
  </si>
  <si>
    <t>12;12;14;18;16;14;12</t>
  </si>
  <si>
    <t>306.249955;136.442677;190.624297;223.671685;149.552576;180.407147;82.447140</t>
  </si>
  <si>
    <t>1864.648812;3330.516214;0.000000;1812.074623;1319.038906;0.000000;1096.650799</t>
  </si>
  <si>
    <t>1864.660709;3330.539435;3600.002930;1812.091887;1319.050343;3600.001136;1096.660265</t>
  </si>
  <si>
    <t>Sat Apr 20 14:47:48 2019</t>
  </si>
  <si>
    <t>188839;207079;290465;82347;192928;87353;166625</t>
  </si>
  <si>
    <t>532;572;694;188;533;55;525</t>
  </si>
  <si>
    <t>11;36;12;60;10;51;13</t>
  </si>
  <si>
    <t>0.000000;1.000000;0.000000;1.384615;0.000000;2.000000;0.000000</t>
  </si>
  <si>
    <t>5.964014;8.954011;6.040085;10.466312;4.764770;12.941445;6.971505</t>
  </si>
  <si>
    <t>28.765201;44.404248;62.150780;12.400412;30.427761;14.562129;24.586451</t>
  </si>
  <si>
    <t>28.765985;44.406688;62.151689;12.401077;30.428192;14.563271;24.587507</t>
  </si>
  <si>
    <t>65304;59403;80254;227921;208765;206001;57051</t>
  </si>
  <si>
    <t>1;1;1;522;523;529;37</t>
  </si>
  <si>
    <t>46;47;49;10;12;10;42</t>
  </si>
  <si>
    <t>2.000000;2.000000;2.000000;0.000000;0.000000;0.000000;2.000000</t>
  </si>
  <si>
    <t>9.339156;9.248557;12.847207;5.940648;6.156548;5.193894;8.889189</t>
  </si>
  <si>
    <t>10.584320;9.584413;12.851593;32.014271;29.515486;29.696662;9.733729</t>
  </si>
  <si>
    <t>10.585873;9.585143;12.852069;32.015045;29.515985;29.697403;9.734330</t>
  </si>
  <si>
    <t>Sat Apr 20 21:52:15 2019</t>
  </si>
  <si>
    <t>-1524.33333333333303016843;10000000000000000159028911097599180468360808563945281389781327557747838772170381060813469985856815104.00000000000000000000;-1524.33333333333348491578;-1524.33333333333348491578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</si>
  <si>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-1524.33333333333303016843;-1524.33333333333303016843;-1524.33333333333348491578;-1524.33333333333348491578;-1524.33333333330961067986;-1524.33333333333303016843;-1524.33333333333189330006</t>
  </si>
  <si>
    <t>218476;2128997;191878;276323;2125475;2228606;2026723</t>
  </si>
  <si>
    <t>14;951;3;24;927;1046;530</t>
  </si>
  <si>
    <t>-1524.333333;-1524.333333;-1524.333333;-1524.333333;-1524.333333;-1524.333333;-1524.333333</t>
  </si>
  <si>
    <t>393.597245;374.274103;312.093685;541.329392;313.683937;270.789980;350.777118</t>
  </si>
  <si>
    <t>415.382871;0.000000;315.449852;614.478902;0.000000;0.000000;0.000000</t>
  </si>
  <si>
    <t>415.405757;3600.008561;315.472785;614.503207;3600.009881;3600.041077;3600.021868</t>
  </si>
  <si>
    <t>-1524.33333333333303016843;-1524.33333333333325754211;-1524.33333333333348491578;-1524.33333333333325754211;-1524.33333333333348491578;-1524.33333333333325754211;-1524.33333333333325754211</t>
  </si>
  <si>
    <t>945072;228570;315261;439388;171980;434916;174281</t>
  </si>
  <si>
    <t>26;9;22;16;4;25;5</t>
  </si>
  <si>
    <t>10;9;4;6;4;3;4</t>
  </si>
  <si>
    <t>437.464688;290.055961;409.354127;362.355154;273.955794;245.137571;241.334722</t>
  </si>
  <si>
    <t>1804.383342;330.804969;499.041331;808.242554;277.172164;686.649746;244.849567</t>
  </si>
  <si>
    <t>1804.469655;330.838866;499.080178;808.283132;277.216676;686.693806;244.894361</t>
  </si>
  <si>
    <t>Wed Apr 17 17:11:52 2019</t>
  </si>
  <si>
    <t>-488.72528155699995977557;-488.72528155699995977557;-488.72528155699995977557;-488.72528155699995977557;-488.72528155699995977557;-488.72528155699995977557;-497.60626312999994524944</t>
  </si>
  <si>
    <t>-1159.50190939171534409979;-1159.76895771769909515569;-1157.75296680154247042083;-1153.00999801529428623326;-1148.69469493276710636565;-1157.28060819253710178600;-1142.70153827485523834184</t>
  </si>
  <si>
    <t>1330417;1270743;838740;1482906;1548380;1218105;1285286</t>
  </si>
  <si>
    <t>109;97;82;140;190;101;389</t>
  </si>
  <si>
    <t>60;64;63;61;77;72;71</t>
  </si>
  <si>
    <t>-1237.916103;-1241.082978;-1238.520572;-1243.066148;-1237.908706;-1242.292045;-1239.219753</t>
  </si>
  <si>
    <t>-1171.071298;-1170.618772;-1168.990735;-1168.428972;-1169.984090;-1168.664117;-1168.180944</t>
  </si>
  <si>
    <t>897.531091;884.611108;802.607324;715.821266;871.740235;844.683477;822.991262</t>
  </si>
  <si>
    <t>949.033993;931.541791;837.502153;757.631989;975.431899;880.310304;1267.314552</t>
  </si>
  <si>
    <t>3600.046592;3600.077763;3600.056240;3600.036753;3600.033153;3600.036913;3600.040737</t>
  </si>
  <si>
    <t>-1021.42598240746042392857;-1004.78396460164049130981;-1050.54838535189492176869;-1026.58259937304137565661;-1048.17192982687561197963;-1047.02443258793846325716;-1016.08616234673695544188</t>
  </si>
  <si>
    <t>1729533;2039220;1920580;1498799;1792524;1504421;1590556</t>
  </si>
  <si>
    <t>605;650;588;592;598;580;581</t>
  </si>
  <si>
    <t>956.665666;849.642989;966.575971;947.244610;863.522044;1134.378266;1020.089327</t>
  </si>
  <si>
    <t>1392.195830;1332.528360;1868.674904;1678.092358;1868.611121;1856.772192;1750.610817</t>
  </si>
  <si>
    <t>3600.033354;3600.023389;3600.028236;3600.104567;3600.149120;3600.605138;3600.027814</t>
  </si>
  <si>
    <t>Thu Apr 18 20:50:28 2019</t>
  </si>
  <si>
    <t>3.462391;2.958043;2.417014;4.209650;2.449623;2.157336;3.600038</t>
  </si>
  <si>
    <t>159.030860;194.607103;239.145043;72.226091;202.417142;123.867612;129.855487</t>
  </si>
  <si>
    <t>159.386553;199.703885;249.936260;130.396415;232.091556;221.120064;131.758726</t>
  </si>
  <si>
    <t>20622.00000000000000000000;20622.00000000000000000000;20622.00000000000000000000;20621.99999999999636202119;20622.00000000000000000000;20622.00000000000000000000;20621.99933333333319751546</t>
  </si>
  <si>
    <t>955022;1872005;1058297;663624;1208086;1366501;1763743</t>
  </si>
  <si>
    <t>9130;15107;8438;6032;10256;10505;15512</t>
  </si>
  <si>
    <t>1.471880;1.022057;1.272330;1.147629;1.668668;0.887880;1.499251</t>
  </si>
  <si>
    <t>54.366901;195.995141;93.353541;36.720940;101.450883;127.385171;90.042739</t>
  </si>
  <si>
    <t>80.472486;197.242618;96.699683;57.969194;108.569180;127.385849;151.846290</t>
  </si>
  <si>
    <t>Wed Apr 17 18:37:14 2019</t>
  </si>
  <si>
    <t>143517;82393;18505;70803;146511;11124;30541</t>
  </si>
  <si>
    <t>9570;3240;1224;4088;55898;865;1279</t>
  </si>
  <si>
    <t>1.687939;1.699897;1.758998;1.675129;1.634114;1.729586;1.733336</t>
  </si>
  <si>
    <t>64.748169;42.130821;20.909442;56.986323;809.823062;16.042224;12.872827</t>
  </si>
  <si>
    <t>64.754119;42.138026;20.910817;56.993979;809.825352;16.044441;12.875046</t>
  </si>
  <si>
    <t>27649;1484254;199734;263635;340382;781767;33502</t>
  </si>
  <si>
    <t>1210;60076;12310;4392;35868;56713;2392</t>
  </si>
  <si>
    <t>1.580581;1.627213;1.648585;1.542371;1.645030;1.589401;1.636710</t>
  </si>
  <si>
    <t>15.175193;1047.341167;107.597412;64.130064;200.330886;377.172644;33.254615</t>
  </si>
  <si>
    <t>15.176842;1047.354133;107.600151;64.132873;200.336454;377.175047;33.257125</t>
  </si>
  <si>
    <t>Sat Apr 20 23:57:31 2019</t>
  </si>
  <si>
    <t>53905.00000000000000000000;53904.99999999998544808477;53904.99999779503559693694;53905.00000000000000000000;53905.00000000000000000000;53905.00000000000000000000;53905.00000000000000000000</t>
  </si>
  <si>
    <t>53905.00000000000000000000;53900.00000000000000000000;53900.00000000000000000000;53900.00000000000000000000;53900.00000000000000000000;53900.00000000000000000000;53900.00000000000000000000</t>
  </si>
  <si>
    <t>16369;12582;23273;35685;47644;24862;33104</t>
  </si>
  <si>
    <t>666;585;1172;2354;2393;1230;1806</t>
  </si>
  <si>
    <t>12;16;16;19;14;19;18</t>
  </si>
  <si>
    <t>53217.598039;53265.431373;53276.250000;53127.941176;53232.338235;53215.779070;53219.375000</t>
  </si>
  <si>
    <t>53571.396048;53566.210534;53563.416667;53569.634482;53566.037113;53554.548235;53570.166667</t>
  </si>
  <si>
    <t>0.320739;0.408501;0.348437;0.362354;0.298775;0.421303;0.364559</t>
  </si>
  <si>
    <t>3.528627;1.282300;6.461770;0.973652;2.245853;4.293476;5.424980</t>
  </si>
  <si>
    <t>3.711665;1.906109;6.909785;4.822734;6.531584;5.730208;6.823212</t>
  </si>
  <si>
    <t>0.196525;0.334349;0.199117;0.196435;0.226539;0.216298;0.210475</t>
  </si>
  <si>
    <t>1.130587;0.863630;1.240692;2.653593;0.726700;2.703844;1.034830</t>
  </si>
  <si>
    <t>1.830736;3.236607;2.395443;2.711179;1.121537;3.134375;1.461671</t>
  </si>
  <si>
    <t>Fri Apr 19 19:16:16 2019</t>
  </si>
  <si>
    <t>125.99999926365076419188;120.99999914033762138388;122.99999756249999904867;116.99999999999997157829;118.99999742128284196951;126.00000000000000000000;123.99999999999998578915</t>
  </si>
  <si>
    <t>107.00000000000000000000;107.00000000000000000000;106.00000000000000000000;109.00000000000000000000;108.00000000000000000000;105.00000000000000000000;106.00000000000000000000</t>
  </si>
  <si>
    <t>3862210;3889915;3617502;3737694;3766785;3555318;3335607</t>
  </si>
  <si>
    <t>9769;8935;8042;7308;9650;8306;5874</t>
  </si>
  <si>
    <t>51;53;56;51;53;50;55</t>
  </si>
  <si>
    <t>37.128023;36.816798;37.179490;36.347437;36.402553;37.473584;37.311538</t>
  </si>
  <si>
    <t>69.866743;70.355219;69.371168;72.251543;69.459210;69.273223;67.825913</t>
  </si>
  <si>
    <t>85.151479;69.453159;76.586489;74.514827;75.362589;75.932402;69.793816</t>
  </si>
  <si>
    <t>3029.902359;3424.361545;3225.736074;3536.465293;3404.473831;3158.541859;2831.454550</t>
  </si>
  <si>
    <t>3600.012099;3600.005209;3600.015719;3600.004893;3600.014067;3600.004078;3600.003834</t>
  </si>
  <si>
    <t>118.00000000000000000000;115.99999685742537280930;121.99999930630795574871;123.99999999999998578915;118.99999844624491629475;124.99999613281249821739;115.99999999999971578291</t>
  </si>
  <si>
    <t>109.00000000000000000000;108.00000000000000000000;107.00000000000000000000;107.00000000000000000000;107.00000000000000000000;104.00000000000000000000;109.00000000000000000000</t>
  </si>
  <si>
    <t>3591972;3758609;3453275;3262096;3317461;3550203;4167535</t>
  </si>
  <si>
    <t>7528;7778;6856;6311;6620;7743;8067</t>
  </si>
  <si>
    <t>94.677892;85.843804;103.282971;106.712964;107.879559;102.050681;87.546169</t>
  </si>
  <si>
    <t>3185.803177;3560.344653;2247.798021;2056.877423;2672.772020;2859.918500;3296.026747</t>
  </si>
  <si>
    <t>3600.006860;3600.007973;3600.007206;3600.007359;3600.007244;3600.006853;3600.006712</t>
  </si>
  <si>
    <t>Fri Apr 19 20:47:56 2019</t>
  </si>
  <si>
    <t>15408;32594;19307;23269;15273;26201;12674</t>
  </si>
  <si>
    <t>11;400;24;18;1;180;12</t>
  </si>
  <si>
    <t>20;16;24;22;19;17;17</t>
  </si>
  <si>
    <t>56.500000;56.500000;56.384615;56.200000;56.000000;56.500000;56.500000</t>
  </si>
  <si>
    <t>57.750000;57.500000;57.500000;57.500000;58.000000;57.500000;57.500000</t>
  </si>
  <si>
    <t>3.520231;3.137739;3.436374;4.299781;2.728614;3.667229;2.916434</t>
  </si>
  <si>
    <t>4.229817;15.448615;8.786488;6.400696;2.826477;12.339722;3.518487</t>
  </si>
  <si>
    <t>4.234530;15.450658;8.790790;6.404692;2.831401;12.340756;3.522463</t>
  </si>
  <si>
    <t>15500;14823;10233;11836;25670;16592;19175</t>
  </si>
  <si>
    <t>1;1;1;1;105;56;31</t>
  </si>
  <si>
    <t>19;14;13;13;18;20;16</t>
  </si>
  <si>
    <t>58.000000;57.500000;57.500000;57.500000;57.500000;57.500000;57.500000</t>
  </si>
  <si>
    <t>3.312678;2.606219;2.363330;2.672287;5.008333;3.606587;4.254096</t>
  </si>
  <si>
    <t>3.478147;2.678515;2.425306;2.697512;12.009813;10.482493;6.654863</t>
  </si>
  <si>
    <t>3.484103;2.684250;2.431360;2.703305;12.011356;10.488702;6.661877</t>
  </si>
  <si>
    <t>Tue Apr 23 12:57:58 2019</t>
  </si>
  <si>
    <t>16862.00000000000000000000;16862.00000000000000000000;16861.99999999999636202119;16862.00000000000000000000;16862.00000000000000000000;16862.00000000000000000000;16862.00000000000000000000</t>
  </si>
  <si>
    <t>3945;4399;2819;5402;4263;4454;3450</t>
  </si>
  <si>
    <t>1042;1047;556;1485;984;927;604</t>
  </si>
  <si>
    <t>0.887653;0.763155;0.773916;0.751974;0.762770;0.848545;0.896939</t>
  </si>
  <si>
    <t>16.042619;17.875809;14.216410;18.286312;15.411870;17.409835;12.857980</t>
  </si>
  <si>
    <t>16.364941;18.231652;14.743733;20.146957;15.910972;17.862610;13.189541</t>
  </si>
  <si>
    <t>0.427296;0.438207;0.449385;0.412798;0.415265;0.460941;0.423172</t>
  </si>
  <si>
    <t>4.206650;5.701942;5.701081;5.740813;5.857918;5.784968;6.924561</t>
  </si>
  <si>
    <t>4.340514;5.929753;6.006209;6.018408;6.051392;6.457197;7.145198</t>
  </si>
  <si>
    <t>Wed Apr 17 09:41:08 2019</t>
  </si>
  <si>
    <t>-32265.00000000000000000000;-32265.00000000000000000000;-30849.00000000000000000000;-30849.00000000000000000000;-30849.00000000000000000000;-30849.00000000000000000000;-32265.00000000000000000000</t>
  </si>
  <si>
    <t>-41513.00000000000000000000;-41513.00000000000000000000;-42813.00000000000000000000;-42813.00000000000000000000;-42813.00000000000000000000;-42813.00000000000000000000;-41513.00000000000000000000</t>
  </si>
  <si>
    <t>769624;767126;683411;672288;675720;693227;769624</t>
  </si>
  <si>
    <t>1548;1546;1092;1078;1082;1102;1548</t>
  </si>
  <si>
    <t>241.336579;222.797564;243.062517;239.664890;238.467728;244.451846;231.743529</t>
  </si>
  <si>
    <t>3502.649582;3506.361617;3186.339476;3227.416348;3211.646833;3178.226128;3485.299309</t>
  </si>
  <si>
    <t>3600.014969;3600.015389;3600.015940;3600.069060;3600.011471;3600.017735;3600.014344</t>
  </si>
  <si>
    <t>-31783.00000000000000000000;-31450.00000000000000000000;-31783.00000000000000000000;-31813.00000000000000000000;-31813.00000000000000000000;-31793.00000000000000000000;-31793.00000000000000000000</t>
  </si>
  <si>
    <t>-39061.00000000000000000000;-39355.00000000000000000000;-39142.00000000000000000000;-38647.00000000000000000000;-38590.00000000000000000000;-38647.00000000000000000000;-38698.00000000000000000000</t>
  </si>
  <si>
    <t>1971326;1865908;1936326;2169791;2181599;2181366;2118311</t>
  </si>
  <si>
    <t>2664;2594;2639;3068;3075;2956;2891</t>
  </si>
  <si>
    <t>113.302465;134.110431;116.701620;99.060709;95.753989;110.984636;99.036342</t>
  </si>
  <si>
    <t>2734.413827;2968.368873;2854.208969;3304.740602;3286.996957;3277.519771;3372.379899</t>
  </si>
  <si>
    <t>3600.021988;3600.003462;3600.004749;3600.004232;3600.023986;3600.003555;3600.003520</t>
  </si>
  <si>
    <t>Sat Apr 20 18:56:50 2019</t>
  </si>
  <si>
    <t>0.385262;0.239200;0.264405;0.303779;0.265953;0.278913;0.266889</t>
  </si>
  <si>
    <t>1.699367;0.241126;0.265782;0.305469;1.638133;0.280593;0.269129</t>
  </si>
  <si>
    <t>1.700016;0.241636;0.266337;0.306032;1.639103;0.281185;0.269712</t>
  </si>
  <si>
    <t>Sat Apr 20 04:06:59 2019</t>
  </si>
  <si>
    <t>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;1.00000000000000000000;10000000000000000159028911097599180468360808563945281389781327557747838772170381060813469985856815104.00000000000000000000</t>
  </si>
  <si>
    <t>1.00000000000059041660;1.00000000000000000000;1.00000000000002331468;1.00000000000000000000;1.00000000000073585582;1.00000000000000000000;1.00000000000000799361</t>
  </si>
  <si>
    <t>8673904;2645358;8294985;3995736;8510671;6666748;8847433</t>
  </si>
  <si>
    <t>11828;1502;17577;2470;20882;7538;16945</t>
  </si>
  <si>
    <t>12;8;12;8;10;8;8</t>
  </si>
  <si>
    <t>19.343719;10.104317;25.348853;15.703420;15.450305;13.641143;17.437111</t>
  </si>
  <si>
    <t>0.000000;1194.273031;0.000000;1799.314640;0.000000;3057.789890;0.000000</t>
  </si>
  <si>
    <t>3600.000759;1194.275669;3600.000286;1799.318148;3600.000285;3057.799828;3600.000290</t>
  </si>
  <si>
    <t>1.00000000000000000000;1.00000000000000000000;10000000000000000159028911097599180468360808563945281389781327557747838772170381060813469985856815104.00000000000000000000;1.00000000000000000000;1.00000000000000421885;10000000000000000159028911097599180468360808563945281389781327557747838772170381060813469985856815104.00000000000000000000;1.00000000000000000000</t>
  </si>
  <si>
    <t>1.00000000000000000000;1.00000000000000000000;1.00000000000004551914;1.00000000000000000000;1.00000000000000421885;1.00000000000002220446;1.00000000000000000000</t>
  </si>
  <si>
    <t>2694818;2131848;8770088;1274660;2501739;8122992;808119</t>
  </si>
  <si>
    <t>1682;1749;6104;1295;2529;14088;641</t>
  </si>
  <si>
    <t>8;8;7;12;10;10;6</t>
  </si>
  <si>
    <t>11.967693;13.286056;12.760701;16.025595;12.164472;14.127363;10.545937</t>
  </si>
  <si>
    <t>1255.962222;983.152983;0.000000;572.715997;1104.740943;0.000000;400.731062</t>
  </si>
  <si>
    <t>1255.964217;983.155715;3600.001550;572.717783;1104.744209;3600.000545;400.731845</t>
  </si>
  <si>
    <t>Thu Apr 18 10:17:28 2019</t>
  </si>
  <si>
    <t>0.310027;0.308630;0.305856;0.307528;0.308600;0.306931;0.307525</t>
  </si>
  <si>
    <t>5.100742;4.998444;4.961812;5.012074;4.948026;4.981287;4.990715</t>
  </si>
  <si>
    <t>5.272525;5.167726;5.139502;5.174968;5.106884;5.151861;5.150112</t>
  </si>
  <si>
    <t>Sat Apr 20 21:46:21 2019</t>
  </si>
  <si>
    <t>0.314025;0.306136;0.314123;0.310778;0.310095;0.308046;0.308286</t>
  </si>
  <si>
    <t>15.209747;6.432298;19.562566;29.166991;20.530207;13.484724;14.260452</t>
  </si>
  <si>
    <t>19.089607;12.963157;21.438997;30.589569;22.346698;17.322971;15.247745</t>
  </si>
  <si>
    <t>Sat Apr 20 07:30:50 2019</t>
  </si>
  <si>
    <t>10000000000000000159028911097599180468360808563945281389781327557747838772170381060813469985856815104.00000000000000000000;10000000000000000159028911097599180468360808563945281389781327557747838772170381060813469985856815104.00000000000000000000;2699338.32000000216066837311;10000000000000000159028911097599180468360808563945281389781327557747838772170381060813469985856815104.00000000000000000000;10000000000000000159028911097599180468360808563945281389781327557747838772170381060813469985856815104.00000000000000000000;2699098.66000000154599547386;2676766.82666666712611913681</t>
  </si>
  <si>
    <t>2614886.35264235548675060272;2613964.71708168368786573410;2613699.95135399699211120605;2613990.35041247680783271790;2614080.66608677618205547333;2614993.10243854112923145294;2614196.41918653575703501701</t>
  </si>
  <si>
    <t>2157328;2904609;2972275;2805906;2543411;3237479;2673439</t>
  </si>
  <si>
    <t>579;774;1115;685;686;1166;759</t>
  </si>
  <si>
    <t>47;50;51;42;52;45;50</t>
  </si>
  <si>
    <t>2571231.961339;2571341.691813;2574538.127778;2572087.719423;2575094.313329;2575786.770597;2574707.398694</t>
  </si>
  <si>
    <t>2607590.685353;2606373.506722;2606719.819158;2606181.155637;2604428.175578;2605932.816368;2606761.505035</t>
  </si>
  <si>
    <t>778.700271;621.698854;706.631696;645.848497;657.353991;614.103800;656.003831</t>
  </si>
  <si>
    <t>0.000000;0.000000;3511.204039;0.000000;0.000000;1043.441513;1037.800652</t>
  </si>
  <si>
    <t>3600.010289;3600.001724;3600.021000;3600.007608;3600.005154;3600.016400;3600.015861</t>
  </si>
  <si>
    <t>2626270.32662396878004074097;2623271.32636896893382072449;2623271.32666896935552358627;2624971.32666896935552358627;2623271.32666896935552358627;2626470.32666896935552358627;2623271.32666896888986229897</t>
  </si>
  <si>
    <t>2619790.37435431731864809990;2622369.09108517086133360863;2621774.90005515934899449348;2621416.99416276533156633377;2622885.91522982250899076462;2620565.52543133217841386795;2622157.18160290364176034927</t>
  </si>
  <si>
    <t>12140426;12302839;10612632;9063631;12754734;9308555;12564688</t>
  </si>
  <si>
    <t>7767;7584;6275;8723;9672;9343;8902</t>
  </si>
  <si>
    <t>43.532461;37.497104;36.716525;49.252241;38.549384;47.546613;37.861279</t>
  </si>
  <si>
    <t>2588.132099;3207.936884;1303.927046;3010.961092;3084.564893;3510.719490;2313.755456</t>
  </si>
  <si>
    <t>3600.001309;3600.001631;3600.001679;3600.001718;3600.001527;3600.001447;3600.001532</t>
  </si>
  <si>
    <t>Mon Apr 22 00:31:35 2019</t>
  </si>
  <si>
    <t>49323.99937434896855847910;49323.99973933515866519883;49323.99953634170378791168;49323.99996172554529039189;49323.99993308333068853244;49323.99986301454191561788;49323.99989333333360264078</t>
  </si>
  <si>
    <t>1588137;1748899;1564071;1495229;1596671;1383101;1576543</t>
  </si>
  <si>
    <t>568;569;559;563;562;565;546</t>
  </si>
  <si>
    <t>27;53;56;28;29;20;65</t>
  </si>
  <si>
    <t>46621.916667;46622.166667;46622.000000;46622.083333;46621.750000;46622.000000;46622.000000</t>
  </si>
  <si>
    <t>46623.111111;46698.263682;46715.485113;46623.158730;46623.111111;46623.340000;46800.703704</t>
  </si>
  <si>
    <t>136.097014;244.829980;204.210796;132.733422;115.667407;89.497141;235.760865</t>
  </si>
  <si>
    <t>550.793242;652.677748;580.838179;536.005699;557.766754;485.407835;591.726406</t>
  </si>
  <si>
    <t>550.810934;652.693697;580.848831;536.015977;557.783661;485.425623;591.744222</t>
  </si>
  <si>
    <t>10963;9833;11194;7392;13847;8434;9998</t>
  </si>
  <si>
    <t>4;6;8;5;10;3;7</t>
  </si>
  <si>
    <t>49324.000000;49323.999962;49324.000000;49324.000000;49324.000000;49209.000000;49324.000000</t>
  </si>
  <si>
    <t>0.786006;0.808893;0.934138;0.665224;1.067045;0.695128;0.746021</t>
  </si>
  <si>
    <t>0.793145;0.811646;1.012582;0.671528;1.074415;0.723479;0.788506</t>
  </si>
  <si>
    <t>0.793603;0.812084;1.013045;0.671963;1.074872;0.723930;0.788959</t>
  </si>
  <si>
    <t>Fri Apr 19 09:54:20 2019</t>
  </si>
  <si>
    <t>125054.99999999998544808477;125055.00000000000000000000;125055.00000000000000000000;125055.00000000000000000000;125055.00000000000000000000;125055.00000000000000000000;125055.00000000000000000000</t>
  </si>
  <si>
    <t>12285;31004;24036;20171;69911;18409;16022</t>
  </si>
  <si>
    <t>189;527;366;539;749;607;236</t>
  </si>
  <si>
    <t>17;10;12;10;14;10;18</t>
  </si>
  <si>
    <t>116353.000000;116403.000000;116353.000000;116353.000000;116403.000000;116370.123288;116353.000000</t>
  </si>
  <si>
    <t>125055.000000;116403.000000;116403.000000;116403.000000;116403.000000;116403.000000;125055.000000</t>
  </si>
  <si>
    <t>3.920717;3.739219;3.427892;3.375277;3.803175;3.215177;5.026748</t>
  </si>
  <si>
    <t>4.854481;13.852511;6.527239;7.175499;45.000788;8.967409;6.792630</t>
  </si>
  <si>
    <t>4.860584;13.855536;7.100643;7.192167;45.011086;8.969451;6.806045</t>
  </si>
  <si>
    <t>125055.00000000008731149137;125055.00000000000000000000;125055.00000000000000000000;125055.00000000005820766091;125055.00000000000000000000;125054.99999999997089616954;125055.00000000002910383046</t>
  </si>
  <si>
    <t>15549;10114;53337;156580;24705;23916;39957</t>
  </si>
  <si>
    <t>642;221;965;1257;734;519;1025</t>
  </si>
  <si>
    <t>3.533833;2.756038;1.755194;1.852023;1.794513;2.294769;2.295020</t>
  </si>
  <si>
    <t>6.147636;3.613080;14.589694;23.520682;9.367146;6.884740;12.173953</t>
  </si>
  <si>
    <t>6.160098;3.617811;14.603994;23.531848;9.370062;6.888484;12.181186</t>
  </si>
  <si>
    <t>Tue Apr 16 21:26:49 2019</t>
  </si>
  <si>
    <t>0.023933;0.020922;0.019225;0.015407;0.018387;0.020158;0.020795</t>
  </si>
  <si>
    <t>8.291537;9.437970;29.703017;3.670571;1.182314;6.876559;0.974245</t>
  </si>
  <si>
    <t>28.594352;27.717179;43.934282;26.918296;28.261681;28.907771;23.598765</t>
  </si>
  <si>
    <t>Wed Apr 17 18:33:11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</si>
  <si>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1499.99999999999977262632;1646.00000000000000000000;10000000000000000159028911097599180468360808563945281389781327557747838772170381060813469985856815104.00000000000000000000;1484.00000000000000000000</t>
  </si>
  <si>
    <t>1449.00000000000000000000;1453.00000000000000000000;1455.00000000000000000000;1453.00000000000000000000;1454.00000000000000000000;1450.00000000000000000000;1453.00000000000000000000</t>
  </si>
  <si>
    <t>1179901;1045224;1167153;997561;815366;1080810;1082578</t>
  </si>
  <si>
    <t>13255;14360;14765;18799;20508;12041;14330</t>
  </si>
  <si>
    <t>61;76;75;61;76;57;66</t>
  </si>
  <si>
    <t>1426.513058;1426.771016;1426.495001;1426.498361;1426.494021;1426.513058;1426.516896</t>
  </si>
  <si>
    <t>1449.000000;1453.000000;1454.000000;1453.000000;1453.000000;1450.000000;1453.000000</t>
  </si>
  <si>
    <t>69.990236;89.905947;99.714508;79.628133;92.899436;68.775275;93.277690</t>
  </si>
  <si>
    <t>0.000000;0.000000;0.000000;3301.534923;3520.396029;0.000000;1340.402056</t>
  </si>
  <si>
    <t>3600.003635;3600.002359;3600.032799;3600.016222;3600.035970;3600.008073;3600.006503</t>
  </si>
  <si>
    <t>1527.00000000000000000000;1483.00000000000000000000;1486.00000000000000000000;1492.00000000000000000000;1503.00000000000000000000;1491.00000000000000000000;1497.00000000000000000000</t>
  </si>
  <si>
    <t>1442.00000000000022737368;1444.00000000000000000000;1446.00000000000000000000;1447.00000000000000000000;1446.00000000000000000000;1445.00000000000000000000;1459.00000000000000000000</t>
  </si>
  <si>
    <t>1675023;2173121;2121342;2516424;2015147;2248053;1042648</t>
  </si>
  <si>
    <t>43126;73628;81484;80993;94533;69650;10941</t>
  </si>
  <si>
    <t>27.837161;28.134950;33.711697;30.557447;27.697340;26.803776;18.104189</t>
  </si>
  <si>
    <t>3144.880484;3191.839575;2186.824079;3345.493412;3349.257838;3458.734783;3374.458702</t>
  </si>
  <si>
    <t>3600.009265;3600.014970;3600.006781;3600.006253;3600.004377;3600.005639;3600.049139</t>
  </si>
  <si>
    <t>Thu Apr 18 12:42:22 2019</t>
  </si>
  <si>
    <t>1758.00000000000000000000;1752.00000000000000000000;1753.00000000000000000000;1771.00000000000000000000;1772.00000000000000000000;1755.00000000000000000000;1766.00000000000000000000</t>
  </si>
  <si>
    <t>1737.00000000000000000000;1737.00000000000000000000;1737.00000000000000000000;1736.00000000000000000000;1737.00000000000000000000;1736.00000000000022737368;1736.00000000000000000000</t>
  </si>
  <si>
    <t>921560;1176039;981762;1240175;1178168;1002465;806637</t>
  </si>
  <si>
    <t>29448;22415;22188;29412;32238;27208;24405</t>
  </si>
  <si>
    <t>43;49;47;52;44;48;42</t>
  </si>
  <si>
    <t>1722.188161;1723.398594;1723.549784;1722.185257;1722.981923;1721.619954;1722.383117</t>
  </si>
  <si>
    <t>1737.000000;1737.000000;1737.000000;1736.000000;1736.000000;1736.000000;1736.000000</t>
  </si>
  <si>
    <t>37.895838;42.870894;42.707473;39.990081;43.386090;39.716901;37.003984</t>
  </si>
  <si>
    <t>3362.516549;500.869369;3050.172177;2861.842442;3331.354579;3478.553357;2445.644372</t>
  </si>
  <si>
    <t>3600.071248;3600.030882;3600.010789;3600.016274;3600.014374;3600.008760;3600.050396</t>
  </si>
  <si>
    <t>1750.00000000000000000000;1749.00000000000000000000;1751.00000000000000000000;1753.00000000000000000000;1750.00000000000000000000;1749.00000000000000000000;1749.00000000000000000000</t>
  </si>
  <si>
    <t>1740.00000000000000000000;1740.00000000000000000000;1738.00000000000000000000;1738.00000000000000000000;1737.00000000000000000000;1739.00000000000000000000;1739.00000000000000000000</t>
  </si>
  <si>
    <t>5118397;3617057;3448178;2401558;3959516;5374685;4257078</t>
  </si>
  <si>
    <t>50982;94190;73130;90921;108246;118835;97704</t>
  </si>
  <si>
    <t>18.592029;14.597487;17.520082;14.366654;19.374085;19.352188;14.902549</t>
  </si>
  <si>
    <t>2440.193721;3433.770909;1834.733849;806.109595;3146.348085;2042.230116;2399.986129</t>
  </si>
  <si>
    <t>3600.004065;3600.034269;3600.003926;3600.009577;3600.007743;3600.005654;3600.006467</t>
  </si>
  <si>
    <t>Sat Apr 20 19:37:07 2019</t>
  </si>
  <si>
    <t>340.00000000000000000000;339.99999961988328323059;340.00000000000250111043;340.00000000000568434189;340.00000000002336264515;339.99999913963631570368;340.00000000000966338121</t>
  </si>
  <si>
    <t>340.00000000000000000000;339.99999961988328323059;340.00000000000250111043;340.00000000000000000000;340.00000000002336264515;339.99999913963631570368;340.00000000000966338121</t>
  </si>
  <si>
    <t>77339;112889;75814;81912;63497;61281;117722</t>
  </si>
  <si>
    <t>7;9;7;9;7;7;11</t>
  </si>
  <si>
    <t>13.727022;23.751459;16.757669;13.983149;14.154798;13.544313;16.129982</t>
  </si>
  <si>
    <t>21.293866;34.054426;23.417387;25.737544;18.589484;16.963820;35.958382</t>
  </si>
  <si>
    <t>25.583087;36.018208;25.773166;25.738228;20.987020;19.869623;35.959008</t>
  </si>
  <si>
    <t>Thu Apr 25 19:28:27 2019</t>
  </si>
  <si>
    <t>17567.00000000000000000000;17568.00000000000000000000;17568.00000000000000000000;17569.00000000000000000000;17568.00000000000000000000;17568.00000000000000000000;17568.00000000000000000000</t>
  </si>
  <si>
    <t>17566.00000000000000000000;17566.00000000000000000000;17566.00000000000000000000;17565.00000000000363797881;17566.00000000000000000000;17566.00000000000000000000;17566.00000000000000000000</t>
  </si>
  <si>
    <t>3231980;6452921;8838856;10849335;9946629;8541398;9955853</t>
  </si>
  <si>
    <t>20659;217019;156620;140841;96975;239109;149865</t>
  </si>
  <si>
    <t>14;16;19;14;18;19;21</t>
  </si>
  <si>
    <t>17561.670743;17562.069949;17561.647727;17561.504606;17561.381853;17561.560783;17561.644394</t>
  </si>
  <si>
    <t>17562.646667;17563.000000;17562.363264;17563.021921;17562.280865;17562.601449;17563.109966</t>
  </si>
  <si>
    <t>10.712540;37.368224;20.513532;10.610362;15.918037;20.478123;12.134923</t>
  </si>
  <si>
    <t>1274.338165;739.209229;1521.074390;1962.340274;3242.782070;634.192975;1304.571082</t>
  </si>
  <si>
    <t>1274.345365;3600.002621;3600.005550;3600.005573;3600.004746;3600.007124;3600.003102</t>
  </si>
  <si>
    <t>17567.00000000000000000000;17567.00000000000000000000;17567.00000000000000000000;17567.00000000000000000000;17567.00000000000000000000;17567.00000000000000000000;17567.00000000000000000000</t>
  </si>
  <si>
    <t>17566.00000000000363797881;17566.00000000002910383046;17566.00000000000363797881;17566.00000000001091393642;17566.00000000001091393642;17566.00000000000363797881;17566.00000000002910383046</t>
  </si>
  <si>
    <t>24561301;2552773;11908849;16580943;10191195;2505341;14293988</t>
  </si>
  <si>
    <t>336666;26263;109720;277478;322996;50468;67939</t>
  </si>
  <si>
    <t>1.650532;2.039572;1.335479;1.805980;1.389073;2.037183;1.482660</t>
  </si>
  <si>
    <t>1866.307976;394.527451;1223.184050;1540.763254;933.625221;257.184094;1563.516035</t>
  </si>
  <si>
    <t>1866.524872;394.534848;1223.217013;1540.837356;933.741295;257.192364;1563.542175</t>
  </si>
  <si>
    <t>Mon Apr 22 10:32:03 2019</t>
  </si>
  <si>
    <t>182554.00000000000000000000;172952.00000000000000000000;180960.00000000000000000000;10000000000000000159028911097599180468360808563945281389781327557747838772170381060813469985856815104.00000000000000000000;164951.00000000000000000000;208174.00000000000000000000;10000000000000000159028911097599180468360808563945281389781327557747838772170381060813469985856815104.00000000000000000000</t>
  </si>
  <si>
    <t>155326.00000000000000000000;155326.00000000000000000000;155326.00000000000000000000;155325.00000000000000000000;155326.00000000000000000000;155326.00000000000000000000;155326.00000000000000000000</t>
  </si>
  <si>
    <t>4652850;4917243;4698951;4133033;4378226;3599636;5189489</t>
  </si>
  <si>
    <t>9719;9497;5629;4883;10203;10231;9623</t>
  </si>
  <si>
    <t>11;21;15;11;17;15;14</t>
  </si>
  <si>
    <t>155318.392460;155318.373337;155318.666423;155318.174998;155318.199603;155318.058570;155318.600327</t>
  </si>
  <si>
    <t>155319.799062;155321.596591;155321.208704;155319.957967;155321.401424;155321.689971;155320.285921</t>
  </si>
  <si>
    <t>113.707004;177.790952;260.086133;118.793684;143.921866;133.137473;138.440588</t>
  </si>
  <si>
    <t>3486.500285;2051.849875;1846.755382;0.000000;2398.340870;1702.472758;0.000000</t>
  </si>
  <si>
    <t>3600.070047;3600.035052;3600.037021;3600.054417;3600.475450;3600.457850;3600.047929</t>
  </si>
  <si>
    <t>155342.00000000000000000000;155340.00000000000000000000;155342.00000000000000000000;174556.00000000000000000000;168144.00000000000000000000;155336.00000000000000000000;155341.00000000000000000000</t>
  </si>
  <si>
    <t>155327.00000000005820766091;155328.00000000000000000000;155327.00000000264844857156;155328.00000000005820766091;155328.00000000014551915228;155328.00000000005820766091;155328.00000000000000000000</t>
  </si>
  <si>
    <t>6259878;5208925;3680559;19249368;18853570;10270964;3741036</t>
  </si>
  <si>
    <t>30204;33900;14274;76134;56102;41586;14646</t>
  </si>
  <si>
    <t>12.183461;10.139744;8.203745;8.002627;7.765957;7.811259;8.108202</t>
  </si>
  <si>
    <t>1903.203786;2078.375984;1301.319439;357.616159;1417.953695;2213.683675;1383.675459</t>
  </si>
  <si>
    <t>1903.210789;2078.383107;1301.324407;3600.008512;3600.002848;2213.706909;1383.682484</t>
  </si>
  <si>
    <t>Sat Apr 20 02:46:44 2019</t>
  </si>
  <si>
    <t>-70.56996429999998099447;-70.56996429999998099447;-70.56996429999998099447;-70.56996429999998099447;-70.56996429999998099447;-70.56496529999999722804;-70.56996429999998099447</t>
  </si>
  <si>
    <t>-70.56996429999998099447;-70.56996429999998099447;-70.57382290000013824738;-70.57661917747729773964;-70.56996429999998099447;-72.38000465414170037093;-70.56996429999998099447</t>
  </si>
  <si>
    <t>962084;1019573;1305910;640837;760315;1800358;720363</t>
  </si>
  <si>
    <t>167;309;392;141;128;602;172</t>
  </si>
  <si>
    <t>29;21;25;21;27;29;28</t>
  </si>
  <si>
    <t>-83.348715;-83.352227;-83.347413;-83.341567;-83.275157;-83.322829;-83.245908</t>
  </si>
  <si>
    <t>-75.158546;-76.246026;-74.614809;-76.223383;-71.072289;-74.522197;-74.489650</t>
  </si>
  <si>
    <t>1020.320209;749.237646;944.997769;708.207373;795.142117;859.694279;793.203533</t>
  </si>
  <si>
    <t>1823.738408;1743.963352;2770.456991;1202.447272;1521.076255;2957.722542;1537.918204</t>
  </si>
  <si>
    <t>2107.322432;1899.543105;2808.896992;1214.476028;1664.473067;3600.006953;1538.147188</t>
  </si>
  <si>
    <t>330.026901;294.998872;262.278283;308.312662;308.157179;278.317776;316.924474</t>
  </si>
  <si>
    <t>378.730663;427.515334;903.417187;439.006910;675.105979;475.136336;393.731213</t>
  </si>
  <si>
    <t>443.702499;435.760091;905.617309;439.013314;941.036334;500.719854;403.700174</t>
  </si>
  <si>
    <t>Sat Apr 20 05:36:58 2019</t>
  </si>
  <si>
    <t>-204.57729452845896389590;-204.51842837474043790280;-204.56712300201854759507;-204.66202409408242601785;-204.67669437985966851556;-204.67790080998159396586;-204.55575014958438373469</t>
  </si>
  <si>
    <t>815948;796869;761789;761214;719983;810863;804273</t>
  </si>
  <si>
    <t>9;3;3;2;7;6;6</t>
  </si>
  <si>
    <t>18;25;19;31;26;25;28</t>
  </si>
  <si>
    <t>-205.019607;-205.016327;-205.018389;-205.019607;-205.019373;-205.016327;-205.009805</t>
  </si>
  <si>
    <t>-204.581019;-204.520564;-204.582921;-204.663871;-204.678626;-204.679456;-204.557347</t>
  </si>
  <si>
    <t>3007.071669;3251.144334;3025.991807;3490.434001;2917.549586;3013.386628;3213.810264</t>
  </si>
  <si>
    <t>3600.004748;3600.013025;3600.011613;3600.033555;3600.011703;3600.006123;3600.001969</t>
  </si>
  <si>
    <t>1017787;976160;1008304;1023315;1015855;950114;947173</t>
  </si>
  <si>
    <t>33;22;23;26;20;22;26</t>
  </si>
  <si>
    <t>1605.094822;1409.219952;1480.141631;1570.973257;1637.173185;1765.843249;1561.241010</t>
  </si>
  <si>
    <t>3600.002930;3600.000995;3600.002803;3600.009169;3600.004904;3600.006162;3600.005713</t>
  </si>
  <si>
    <t>Sat Apr 20 06:51:06 2019</t>
  </si>
  <si>
    <t>173.23852622398146650085;173.21252570658955960425;173.19601238551138067123;173.23278347777730346024;173.19273632237010929202;173.20648441266294526031;173.23796686167972325165</t>
  </si>
  <si>
    <t>6791746;6399778;6036130;6888076;6017925;6184996;6761208</t>
  </si>
  <si>
    <t>69228;66351;60227;71663;57257;61896;70408</t>
  </si>
  <si>
    <t>4;4;4;5;3;4;4</t>
  </si>
  <si>
    <t>172.145567;172.145567;172.145567;172.152427;172.145567;172.145567;172.145567</t>
  </si>
  <si>
    <t>172.145567;172.145567;172.145567;172.153746;172.145567;172.145567;172.145567</t>
  </si>
  <si>
    <t>18.537743;18.680254;19.868888;19.765719;15.767782;15.468875;18.732184</t>
  </si>
  <si>
    <t>333.810592;756.659482;1700.685213;301.219117;1357.871658;644.340988;938.253017</t>
  </si>
  <si>
    <t>3600.007035;3600.005619;3600.007308;3600.005241;3600.005063;3600.005022;3600.005114</t>
  </si>
  <si>
    <t>4.472143;4.362603;4.557826;4.382666;7.268411;5.432689;4.628212</t>
  </si>
  <si>
    <t>121.747947;26.294667;212.553785;90.391522;89.202330;111.444500;12.114285</t>
  </si>
  <si>
    <t>133.803264;71.047817;219.936158;105.764391;101.733833;120.392847;62.326660</t>
  </si>
  <si>
    <t>Sat Apr 20 14:03:21 2019</t>
  </si>
  <si>
    <t>3662.51084625403063910198;3693.81783194693252880825;3670.83180625112663619802;3661.49133408475381656899;3665.08803699379768659128;3660.52585960093756511924;3663.51716695481945862412</t>
  </si>
  <si>
    <t>56460315;35411243;35980562;55828972;49474164;32143173;53095711</t>
  </si>
  <si>
    <t>971405;771245;784145;1014207;842782;694004;865467</t>
  </si>
  <si>
    <t>0.882042;0.872317;0.870492;0.870996;0.864178;0.883483;0.871037</t>
  </si>
  <si>
    <t>3300.358380;3024.140213;2779.657087;1372.639820;1634.890680;3519.044449;2021.195466</t>
  </si>
  <si>
    <t>3600.000386;3600.002608;3600.000365;3600.000360;3600.000531;3600.000380;3600.000398</t>
  </si>
  <si>
    <t>3714.00000000032287061913;3711.99999999578994902549;3734.99999906242283032043;3711.99999966749601298943;3748.00000000000045474735;3756.99999999976262188284;3755.00000005656011126121</t>
  </si>
  <si>
    <t>3693.49030553385455277748;3711.63324233486719094799;3677.73925643711118027568;3677.82974911819974295213;3675.07930425166296117823;3668.10487777358366656699;3676.48604505093999250676</t>
  </si>
  <si>
    <t>40664026;28806824;38278163;38177342;36764833;35655710;54345245</t>
  </si>
  <si>
    <t>962197;644356;898025;892347;841462;794216;967985</t>
  </si>
  <si>
    <t>0.430432;0.433978;0.436327;0.435829;0.435296;0.436414;0.436836</t>
  </si>
  <si>
    <t>3402.820642;1721.206161;691.331815;3586.624255;3484.622418;3583.686579;1617.387903</t>
  </si>
  <si>
    <t>3600.000371;2062.856502;3600.000776;3600.000570;3600.001158;3600.000539;3600.000368</t>
  </si>
  <si>
    <t>Sun Apr 21 19:19:52 2019</t>
  </si>
  <si>
    <t>166122.03223701566457748413;165434.24905937112635001540;167496.43995262682437896729;165463.39289162307977676392;165395.27529518678784370422;166947.70158375424216501415;165628.99872759383288212121</t>
  </si>
  <si>
    <t>100.00000000000409272616;100.00000000001296029950;100.00000000002182787284;100.00000000000000000000;100.00000000002398792276;100.00000000002887645678;100.00000000004183675628</t>
  </si>
  <si>
    <t>785248;1213737;849842;1151688;786310;1594580;1111208</t>
  </si>
  <si>
    <t>73551;41911;79293;45842;62636;40896;47853</t>
  </si>
  <si>
    <t>13;11;11;11;11;9;13</t>
  </si>
  <si>
    <t>18.105171;13.809920;10.483570;8.080099;11.805245;11.384639;13.396337</t>
  </si>
  <si>
    <t>502.293863;1256.935324;2150.412768;977.781765;800.081401;2188.922363;3167.553960</t>
  </si>
  <si>
    <t>3600.034742;3600.017687;3600.010392;3600.021078;3600.023900;3600.015091;3600.014782</t>
  </si>
  <si>
    <t>165379.48714111943263560534;165380.51826017329585738480;100.00000000007071321306;165380.11438911585719324648;165380.62233780793030746281;165380.56166137848049402237;165379.95252596359932795167</t>
  </si>
  <si>
    <t>2961030;2401676;7764757;4459174;1614802;1118292;1444413</t>
  </si>
  <si>
    <t>238103;135805;272755;232704;85428;51655;117911</t>
  </si>
  <si>
    <t>2.063297;3.093099;3.357320;3.614976;2.097956;3.089595;2.486830</t>
  </si>
  <si>
    <t>415.383855;1309.534959;2436.150153;2785.636419;775.131962;512.787982;214.806527</t>
  </si>
  <si>
    <t>1684.598511;1341.944283;3600.002183;3074.161575;823.707320;713.790995;917.402996</t>
  </si>
  <si>
    <t>Mon Apr 22 19:43:45 2019</t>
  </si>
  <si>
    <t>-36800603.23316173255443572998;-36800603.23316173255443572998;-36800603.23316173255443572998;-36800603.23316173255443572998;-36800192.61649399995803833008;-36800603.23316173255443572998;-36800603.23316173255443572998</t>
  </si>
  <si>
    <t>-36804283.26820259541273117065;-36804282.98380888253450393677;-36804282.81593123823404312134;-36804283.14347077161073684692;-36803870.78368914872407913208;-36804282.66493865102529525757;-36804283.29029002785682678223</t>
  </si>
  <si>
    <t>38045900;34671981;36456066;33864131;28025006;41172900;29384000</t>
  </si>
  <si>
    <t>1642681;1571821;1514835;1454519;1242037;1715727;1260262</t>
  </si>
  <si>
    <t>-38675549.922358;-38675549.922358;-38675549.922358;-38675549.922358;-38675549.922358;-38675549.922358;-38675549.922358</t>
  </si>
  <si>
    <t>-38604772.434655;-38604772.434655;-38604772.434655;-38604772.434655;-38604772.434655;-38604772.434655;-38604772.434655</t>
  </si>
  <si>
    <t>2.948901;2.907732;2.895487;2.916659;2.967034;2.960059;2.881358</t>
  </si>
  <si>
    <t>2183.662187;1986.034568;2165.662499;2021.698727;1184.607018;2142.452074;1586.982915</t>
  </si>
  <si>
    <t>2287.068371;2037.782879;2183.648414;2025.126262;1721.919865;2474.883146;1696.693487</t>
  </si>
  <si>
    <t>5.575043;5.548950;5.551034;5.561480;5.489579;5.457979;5.495019</t>
  </si>
  <si>
    <t>1347.093025;1129.454039;2131.702971;1666.911688;1249.263844;1606.677934;1689.212662</t>
  </si>
  <si>
    <t>1417.552519;1176.539819;2196.722420;1769.524043;1270.303960;1652.216088;1742.948783</t>
  </si>
  <si>
    <t>Wed Apr 24 23:44:21 2019</t>
  </si>
  <si>
    <t>102523;147091;112665;143372;119383;136559;112050</t>
  </si>
  <si>
    <t>950;1140;1073;1117;1048;1040;1056</t>
  </si>
  <si>
    <t>362.336286;362.261546;362.261546;362.261546;362.261546;362.261546;362.261546</t>
  </si>
  <si>
    <t>1.169655;1.127613;1.158366;1.184898;1.138343;1.174201;1.169591</t>
  </si>
  <si>
    <t>10.714282;15.274296;10.858806;11.163003;10.181417;10.894459;16.787817</t>
  </si>
  <si>
    <t>15.356324;16.268911;17.186286;16.337864;15.691578;15.932896;16.789351</t>
  </si>
  <si>
    <t>1.238662;1.258709;1.218614;1.205834;1.219412;1.276495;1.229055</t>
  </si>
  <si>
    <t>13.184609;12.193006;15.383984;12.386991;10.852853;18.567357;11.547499</t>
  </si>
  <si>
    <t>19.080283;18.136510;16.474092;17.930081;15.793269;20.065728;17.455102</t>
  </si>
  <si>
    <t>Sun Apr 21 16:37:30 2019</t>
  </si>
  <si>
    <t>4540.00000000000000000000;4695.00000000000000000000;4669.00000000000000000000;4803.00000000000000000000;4669.00000000000000000000;4779.00000000000000000000;4788.00000000000000000000</t>
  </si>
  <si>
    <t>4031.97906564976892695995;3929.08488836640572117176;3949.89289320128818872035;3925.13856467169352981728;3947.40572211565495308605;3919.17645014890877064317;3918.76430572093659066013</t>
  </si>
  <si>
    <t>7041065;6605601;6890855;6629335;6743946;6452071;6349516</t>
  </si>
  <si>
    <t>10075;10277;10202;10202;10202;10202;10202</t>
  </si>
  <si>
    <t>13;6;13;15;10;12;10</t>
  </si>
  <si>
    <t>3284.669617;3284.644790;3284.605773;3284.686347;3284.606613;3284.606613;3284.605773</t>
  </si>
  <si>
    <t>3286.156549;3284.900343;3286.410853;3287.431118;3286.419994;3286.655575;3285.576775</t>
  </si>
  <si>
    <t>11.083580;9.528087;12.041032;12.105859;12.158805;11.124167;11.500394</t>
  </si>
  <si>
    <t>1659.786776;1520.845068;1500.234731;2224.890404;1528.269268;1868.722371;1615.486270</t>
  </si>
  <si>
    <t>3600.004763;3600.014518;3600.049368;3600.046905;3600.019888;3600.059101;3600.030620</t>
  </si>
  <si>
    <t>3928.11856345111300470307;3912.02339671219669980928;3923.01889971823493397096;3922.09057883492641849443;3925.11555122258050687378;3911.83182410427161812549;3922.67560078628866904182</t>
  </si>
  <si>
    <t>6146110;6258551;6230191;6091212;6249632;6191414;6209670</t>
  </si>
  <si>
    <t>9227;10202;10145;10202;10034;9669;9417</t>
  </si>
  <si>
    <t>15.200164;14.327863;14.023254;13.307725;13.794206;13.446817;13.657375</t>
  </si>
  <si>
    <t>1791.585433;1797.658550;2397.465896;2380.472773;2585.101385;1828.943329;2142.427320</t>
  </si>
  <si>
    <t>3600.003103;3600.015110;3600.003227;3600.024429;3600.002239;3600.002291;3600.002766</t>
  </si>
  <si>
    <t>Mon Apr 22 02:01:05 2019</t>
  </si>
  <si>
    <t>-6020203.00000000000000000000;-6020203.00000000000000000000;-6020203.00000000000000000000;-6020203.00000000000000000000;-6020203.00000000000000000000;-6020203.00000000000000000000;-6020203.00000000000000000000</t>
  </si>
  <si>
    <t>-6020403.00000000000000000000;-6020303.00000000000000000000;-6020302.00000000000000000000;-6020203.00000000000000000000;-6020303.00000000000000000000;-6020302.99999428540468215942;-6020403.00000000000000000000</t>
  </si>
  <si>
    <t>2989139;2661432;1959751;978056;1627685;2690054;1126043</t>
  </si>
  <si>
    <t>69350;34893;26641;12543;25250;44679;22057</t>
  </si>
  <si>
    <t>10;12;10;12;10;27;10</t>
  </si>
  <si>
    <t>-11080503.000000;-11080503.000000;-11080503.000000;-11080503.000000;-11080503.000000;-11080503.000000;-11080503.000000</t>
  </si>
  <si>
    <t>-11080469.666667;-11080503.000000;-11080503.000000;-11080503.000000;-11080503.000000;-11078818.243903;-11080503.000000</t>
  </si>
  <si>
    <t>2.245625;2.280880;1.952375;2.158510;1.742903;2.886444;1.764786</t>
  </si>
  <si>
    <t>601.824703;470.823539;292.613615;84.189122;284.515772;254.405776;145.469550</t>
  </si>
  <si>
    <t>607.530876;553.217649;446.370951;200.882370;363.036626;572.407433;278.315040</t>
  </si>
  <si>
    <t>0.407251;0.391056;0.510234;0.437288;0.413790;0.441491;0.486195</t>
  </si>
  <si>
    <t>74.210450;203.649764;246.670777;244.455154;152.540065;129.572664;17.937926</t>
  </si>
  <si>
    <t>161.807863;214.895577;434.437753;257.248622;184.524763;225.438542;148.970275</t>
  </si>
  <si>
    <t>Sun Apr 21 16:33:30 2019</t>
  </si>
  <si>
    <t>-6.67020673493201865512;-6.66758602598131666639;-6.66839743646205818095;-6.66197338512574432912;-6.67352156322420952961;-6.67078471808699458023;-6.66930121609462656096</t>
  </si>
  <si>
    <t>-9.77673066871084017748;-9.75696939503232130164;-8.74146858160273509952;-8.76609102782352067607;-8.75816001602703053663;-8.75955583449472818813;-8.73341568500488207860</t>
  </si>
  <si>
    <t>2486538;2257461;2883705;2506938;2723197;2658288;2787863</t>
  </si>
  <si>
    <t>41566;43679;55909;59326;54207;55098;67476</t>
  </si>
  <si>
    <t>44;34;32;38;42;26;30</t>
  </si>
  <si>
    <t>-11.872699;-11.877174;-11.879874;-11.875016;-11.874508;-11.877068;-11.879907</t>
  </si>
  <si>
    <t>-11.838120;-11.838331;-11.836568;-11.839773;-11.839706;-11.839685;-11.840467</t>
  </si>
  <si>
    <t>13.472871;11.477987;10.655020;11.871562;12.058269;8.171909;10.264161</t>
  </si>
  <si>
    <t>3534.839427;2975.328849;3463.270117;2764.479690;2452.244915;2896.123269;3136.648271</t>
  </si>
  <si>
    <t>3600.008940;3600.006866;3600.005529;3600.049402;3600.008461;3600.002645;3600.003272</t>
  </si>
  <si>
    <t>-6.67375897435317266826;-6.67384554850109701363;-6.67550473153844770025;-6.67418603786080133489;-6.67418603786080133489;-6.67418603786080044671;-6.67418603786119213339</t>
  </si>
  <si>
    <t>-7.70873827442265646681;-8.68882603236943573677;-6.67836043596560191560;-6.71051571201682861556;-7.70395483016384563513;-6.69992087691307336428;-6.70007924378977559599</t>
  </si>
  <si>
    <t>6378616;6403791;5372996;5897207;5893359;5859077;5840901</t>
  </si>
  <si>
    <t>200032;251602;192909;234349;219852;221312;224654</t>
  </si>
  <si>
    <t>4.282515;4.219520;3.381229;3.817128;6.061021;4.371162;4.011959</t>
  </si>
  <si>
    <t>3382.948519;2182.528633;3546.752891;3021.435728;3262.486302;2957.836272;1536.147173</t>
  </si>
  <si>
    <t>3600.001699;3600.004989;3600.006794;3600.002213;3600.008014;3600.005353;3600.003576</t>
  </si>
  <si>
    <t>Fri Apr 19 17:53:01 2019</t>
  </si>
  <si>
    <t>19701.00000000000000000000;20017.00000000000000000000;19894.00000000000000000000;20018.00000000000000000000;19972.00000000000000000000;20140.00000000000000000000;19596.00000000000000000000</t>
  </si>
  <si>
    <t>15523.00000000000000000000;15724.00000000000000000000;15578.00000000000000000000;15712.00000000000000000000;15800.00000000000000000000;15624.00000000000000000000;16100.00000000000000000000</t>
  </si>
  <si>
    <t>31906913;30542679;30578164;31925660;31631265;39186283;28947571</t>
  </si>
  <si>
    <t>190866;227833;169195;212120;225005;225413;175702</t>
  </si>
  <si>
    <t>43;40;44;42;46;41;45</t>
  </si>
  <si>
    <t>10824.475997;10823.992276;10823.992276;10825.927237;10825.348173;10823.992276;10761.812421</t>
  </si>
  <si>
    <t>13848.000000;13858.000000;13858.000000;13857.000000;13852.000000;13861.000000;13865.000000</t>
  </si>
  <si>
    <t>5.472716;5.241397;5.098434;4.577542;5.949088;5.404823;3.669987</t>
  </si>
  <si>
    <t>1081.571545;3424.036074;542.124631;3285.544754;2923.278931;2198.364887;913.881508</t>
  </si>
  <si>
    <t>3600.000548;3600.000469;3600.000936;3600.000429;3600.000436;3600.000489;3600.000505</t>
  </si>
  <si>
    <t>16975.00000000000000000000;17084.00000000000000000000;16889.00000000000000000000;17024.00000000000000000000;16803.00000000000000000000;16966.00000000000000000000;16933.00000000000000000000</t>
  </si>
  <si>
    <t>21761966;23503841;23779539;21292283;21773153;18944571;20927222</t>
  </si>
  <si>
    <t>57663;50598;55627;51419;62525;37294;46345</t>
  </si>
  <si>
    <t>2.479466;2.592658;2.396644;2.456034;2.579199;2.370553;2.297018</t>
  </si>
  <si>
    <t>644.490104;2617.567247;1608.181420;157.650030;3146.280739;929.038877;153.419443</t>
  </si>
  <si>
    <t>3600.000499;3600.000920;3600.000444;3600.000757;3600.000555;3600.000455;3600.000452</t>
  </si>
  <si>
    <t>Thu Apr 18 01:24:01 2019</t>
  </si>
  <si>
    <t>21850.00000000000000000000;21548.00000000000000000000;21262.00000000000000000000;21626.00000000000000000000;22021.00000000000000000000;21914.00000000000000000000;21262.00000000000000000000</t>
  </si>
  <si>
    <t>17795.00000000000000000000;17123.00000000000000000000;18905.00000000000000000000;17136.00000000000000000000;18420.00000000000000000000;18770.00000000000000000000;18188.00000000000000000000</t>
  </si>
  <si>
    <t>29134988;40034544;19659991;40736646;23527266;20308144;29169569</t>
  </si>
  <si>
    <t>199805;253048;45435;293149;79441;58142;210329</t>
  </si>
  <si>
    <t>45;41;42;42;44;43;43</t>
  </si>
  <si>
    <t>11785.513584;11815.308463;11815.308463;11815.308463;11794.448876;11818.512821;11816.390155</t>
  </si>
  <si>
    <t>14893.000000;14875.000000;14877.000000;14876.000000;14901.000000;14895.000000;14887.000000</t>
  </si>
  <si>
    <t>8.099390;9.716281;8.014815;6.017689;8.040861;8.093064;10.774960</t>
  </si>
  <si>
    <t>1607.953559;1669.890221;2567.774867;2924.490384;2821.763181;2056.191755;3101.148617</t>
  </si>
  <si>
    <t>3600.000663;3600.000596;3600.000640;3600.000541;3600.000663;3600.000758;3600.000638</t>
  </si>
  <si>
    <t>18969.00000000000000000000;18812.00000000000000000000;19046.00000000000000000000;19110.00000000000000000000;18919.00000000000000000000;18925.00000000000000000000;18956.00000000000000000000</t>
  </si>
  <si>
    <t>21083451;18891943;23375251;22265509;23338812;20559328;23297684</t>
  </si>
  <si>
    <t>48688;34646;48251;42200;49171;47424;48331</t>
  </si>
  <si>
    <t>2.904178;2.817293;2.978833;2.580556;2.717045;2.793300;2.865590</t>
  </si>
  <si>
    <t>2516.354779;1814.632555;2762.973794;2791.970555;2305.069458;3312.180141;532.169987</t>
  </si>
  <si>
    <t>3600.000608;3600.000600;3600.000560;3600.000902;3600.001467;3600.000549;3600.000581</t>
  </si>
  <si>
    <t>Sun Apr 21 08:56:53 2019</t>
  </si>
  <si>
    <t>-63.20849207709990480453;-63.20849207710003270222;-63.20849207709999006966;-63.20849207710000428051;-63.20849207710000428051;-63.20849207709993322624;-63.20849207709999717508</t>
  </si>
  <si>
    <t>-63.21470289215788085357;-63.21474655469843639821;-63.21317090674727978694;-63.21434455055446477445;-63.21452492433631675794;-63.21358921864463553675;-63.21473911904443809817</t>
  </si>
  <si>
    <t>995405;1611729;886290;896270;856687;1007616;932073</t>
  </si>
  <si>
    <t>25196;40714;22280;22423;23044;24665;21903</t>
  </si>
  <si>
    <t>46;48;47;49;47;46;48</t>
  </si>
  <si>
    <t>-80.483010;-80.385098;-80.487654;-80.463988;-80.463988;-80.463988;-80.463988</t>
  </si>
  <si>
    <t>-76.066762;-76.034796;-76.158455;-76.116158;-76.401719;-76.316288;-76.156860</t>
  </si>
  <si>
    <t>9.422360;9.305391;9.368252;9.782386;9.352309;9.171349;9.455422</t>
  </si>
  <si>
    <t>490.153258;809.406941;305.641495;450.090256;457.424772;292.892372;414.013168</t>
  </si>
  <si>
    <t>532.240914;865.997109;477.596862;484.362909;520.113265;519.157700;497.590654</t>
  </si>
  <si>
    <t>7.978829;7.786954;8.274680;7.819515;9.082550;8.114528;8.126892</t>
  </si>
  <si>
    <t>408.566235;455.267380;428.911331;484.906181;574.037734;567.480986;608.247089</t>
  </si>
  <si>
    <t>559.639804;643.863450;673.086211;676.660678;792.865034;670.988115;628.329605</t>
  </si>
  <si>
    <t>Sun Apr 21 15:15:59 2019</t>
  </si>
  <si>
    <t>-44.87494683056999633664;-44.37334936967999965418;-41.49447236862999943696;-46.91116434589001471522;-47.01335044158000187053;-49.77172790803000879123;-43.78912279813000196782</t>
  </si>
  <si>
    <t>-65.81338098121037205601;-65.63453474342638571670;-65.64749507317878851609;-65.16872072946335947563;-65.00763977837615925637;-64.81494856263783788108;-65.53556685229004585835</t>
  </si>
  <si>
    <t>1216252;977972;1093507;1376426;1520742;1531775;1228691</t>
  </si>
  <si>
    <t>22698;21341;22912;25387;26713;26333;26178</t>
  </si>
  <si>
    <t>65;65;70;69;69;73;74</t>
  </si>
  <si>
    <t>-85.685620;-85.696722;-85.685992;-85.696722;-85.685620;-85.685620;-85.696722</t>
  </si>
  <si>
    <t>-72.763758;-72.782896;-72.673047;-72.839977;-72.830353;-72.856688;-72.855102</t>
  </si>
  <si>
    <t>59.099693;71.206014;63.898854;68.033172;55.242513;57.204685;58.544115</t>
  </si>
  <si>
    <t>2755.077710;949.457264;3081.911641;3000.720065;2034.269309;2778.251666;3597.078589</t>
  </si>
  <si>
    <t>3600.019752;3600.016761;3600.043369;3600.020916;3600.016387;3600.016103;3600.049099</t>
  </si>
  <si>
    <t>-63.11325538074460439475;-63.35430906768436187804;-63.10415015815265604715;-62.74863840792368563370;-62.87891433907673643944;-63.47223509241512573453;-63.05459980072057390998</t>
  </si>
  <si>
    <t>3618360;3225448;3420859;3467176;3715839;3593195;3377300</t>
  </si>
  <si>
    <t>45469;59725;44936;48597;42702;43833;43366</t>
  </si>
  <si>
    <t>36.747574;37.644349;37.563568;36.881261;38.378897;38.137274;36.559270</t>
  </si>
  <si>
    <t>1843.283558;3443.978853;654.541854;1776.704302;3190.815520;2068.642026;2295.602367</t>
  </si>
  <si>
    <t>3600.013758;3600.022603;3600.087206;3600.013384;3600.019567;3600.013014;3600.023118</t>
  </si>
  <si>
    <t>Thu Apr 18 18:47:17 2019</t>
  </si>
  <si>
    <t>2.132386;2.113580;2.386265;2.093694;2.149649;1.613927;1.971446</t>
  </si>
  <si>
    <t>70.717990;62.737668;80.386787;109.805982;179.142884;153.776614;92.186063</t>
  </si>
  <si>
    <t>70.718699;69.863211;88.864748;139.527640;184.491190;153.777315;92.217722</t>
  </si>
  <si>
    <t>0.872768;0.659149;0.909033;0.724149;0.710636;0.751361;0.923962</t>
  </si>
  <si>
    <t>16.157810;11.718088;7.754884;11.013649;9.059208;6.304195;7.182628</t>
  </si>
  <si>
    <t>17.205106;13.130154;7.755197;18.246657;9.367173;10.911395;8.430724</t>
  </si>
  <si>
    <t>Wed Apr 24 23:59:07 2019</t>
  </si>
  <si>
    <t>-0.17023704786452359405;-0.17018704911963541959;-0.17021775345732978457;-0.17020795118050910388;-0.17015780107860659087;-0.17010533728941376608;-0.17017701243876875994</t>
  </si>
  <si>
    <t>1300827;1425034;1196854;1295462;881285;1033377;1136916</t>
  </si>
  <si>
    <t>1;1;1;2;4;2;5</t>
  </si>
  <si>
    <t>8;4;8;11;11;8;8</t>
  </si>
  <si>
    <t>-0.170384;-0.170455;-0.170415;-0.170369;-0.170408;-0.170392;-0.170429</t>
  </si>
  <si>
    <t>-0.170237;-0.170219;-0.170237;-0.170229;-0.170202;-0.170189;-0.170218</t>
  </si>
  <si>
    <t>3600.106638;3278.080936;3600.113912;3504.597651;3067.978465;3304.789806;2940.313278</t>
  </si>
  <si>
    <t>3600.149826;3600.000598;3600.153885;3600.378166;3600.262886;3600.001276;3600.509337</t>
  </si>
  <si>
    <t>-0.17040292307282561834;-0.17041675041202572483;-0.17045061790306062499;-0.17045644277534258149;-0.17020627650490183225;-0.17047260161304839121;-0.17021088672788256546</t>
  </si>
  <si>
    <t>1221621;1176246;1163740;1214969;1184626;1278845;1345491</t>
  </si>
  <si>
    <t>1;1;3;2;3;1;3</t>
  </si>
  <si>
    <t>-0.170477;-0.170419;-0.170451;-0.170463;-0.170476;-0.170474;-0.170391</t>
  </si>
  <si>
    <t>-0.170477;-0.170419;-0.170453;-0.170463;-0.170213;-0.170474;-0.170228</t>
  </si>
  <si>
    <t>1809.858685;2474.969357;3012.936873;3087.242570;2855.305112;2590.676357;2494.496009</t>
  </si>
  <si>
    <t>3600.000923;3600.004366;3600.001920;3600.002086;3600.004687;3600.012496;3600.005521</t>
  </si>
  <si>
    <t>Fri Apr 19 05:16:37 2019</t>
  </si>
  <si>
    <t>-0.17082833123153784438;-0.17174924395869634042;-0.17174798647202138557;-0.17175040601732161072;-0.17175021900388071083;-0.17175189678969332574;-0.17175243425644456940</t>
  </si>
  <si>
    <t>-0.17084331901400878762;-0.17216582469166039071;-0.17174798647202141333;-0.17189354933001091408;-0.17176545718851499167;-0.17190651868876352659;-0.17217104733249413706</t>
  </si>
  <si>
    <t>718237;1485957;1505083;1431503;884390;1461657;1767513</t>
  </si>
  <si>
    <t>4178;28378;10230;49994;10057;60578;30665</t>
  </si>
  <si>
    <t>13;13;11;11;8;11;10</t>
  </si>
  <si>
    <t>-0.172603;-0.172572;-0.172596;-0.172581;-0.172523;-0.172398;-0.172541</t>
  </si>
  <si>
    <t>-0.172672;-0.172529;-0.172544;-0.172604;-0.172522;-0.172602;-0.172591</t>
  </si>
  <si>
    <t>430.948493;530.953728;418.676595;457.090480;467.757735;407.363257;405.635951</t>
  </si>
  <si>
    <t>1976.808920;1541.256984;2568.123604;2623.312744;1673.306817;2022.019534;2861.563930</t>
  </si>
  <si>
    <t>2117.319539;3600.035342;3126.859202;3600.023231;2450.146042;3600.020108;3600.043826</t>
  </si>
  <si>
    <t>-0.17175280912255413979;-0.17175092704400515831;-0.17175519010313711199;-0.17177502179939224680;-0.17175161711464881353;-0.17177521900388070808;-0.17175243425644456940</t>
  </si>
  <si>
    <t>-0.17213964679924526058;-0.17208229464463906111;-0.17220441317373660906;-0.17179202734391896268;-0.17216167890717243294;-0.17210496090161106486;-0.17176952906138687194</t>
  </si>
  <si>
    <t>1439530;1693186;2343707;1634675;2138694;1657126;1709930</t>
  </si>
  <si>
    <t>39096;28136;46758;29539;36085;25003;28391</t>
  </si>
  <si>
    <t>741.649218;618.074982;622.032012;638.246294;447.820391;833.154014;711.329639</t>
  </si>
  <si>
    <t>2676.786361;3594.771750;2502.934455;2997.178160;1818.252191;2915.080651;1923.377770</t>
  </si>
  <si>
    <t>3600.025807;3600.012822;3600.012895;3348.043599;3600.015719;3600.012195;3312.739307</t>
  </si>
  <si>
    <t>Sat Apr 20 20:09:49 2019</t>
  </si>
  <si>
    <t>-19.00000000000000000000;-19.00000000000000000000;-19.00000000000000000000;-19.00000000000000000000;-18.99999999999998934186;-19.00000000000000000000;-18.99999999999998578915</t>
  </si>
  <si>
    <t>-19.00000000000000000000;-19.00000000000000000000;-23.00000000000000000000;-19.00000000000000000000;-18.99999999999998934186;-19.00000000000000000000;-18.99999999999998578915</t>
  </si>
  <si>
    <t>1014659;992476;2457436;969188;1385512;859404;1127617</t>
  </si>
  <si>
    <t>1523;1864;2822;2111;1446;1836;2011</t>
  </si>
  <si>
    <t>10;14;10;13;12;12;12</t>
  </si>
  <si>
    <t>137.048924;251.548304;233.985182;238.889868;230.899495;265.522242;301.831226</t>
  </si>
  <si>
    <t>412.860689;366.833495;668.481024;434.643054;575.308555;480.241491;535.819834</t>
  </si>
  <si>
    <t>594.462562;703.385892;3600.015525;645.411357;2427.374641;688.333967;790.106673</t>
  </si>
  <si>
    <t>-18.99999999999990052402;-19.00000000000035527137;-19.00000000000000355271;-18.99999999999992184030;-19.00000000000000000000;-18.99999999999999644729;-18.99999999999997157829</t>
  </si>
  <si>
    <t>-18.99999999999990052402;-25.99999999999948130380;-25.00000000000000000000;-18.99999999999992184030;-19.00000000000000000000;-18.99999999999999644729;-22.99999999999997157829</t>
  </si>
  <si>
    <t>2443533;2106897;2353359;2481968;1705902;2644325;2213837</t>
  </si>
  <si>
    <t>1716;1305;1384;2684;3121;720;2878</t>
  </si>
  <si>
    <t>421.176976;480.974029;290.834421;271.784493;354.588687;508.830879;352.880284</t>
  </si>
  <si>
    <t>1182.065684;1230.461861;1137.601923;2083.785402;743.123715;1541.811861;3544.920185</t>
  </si>
  <si>
    <t>2825.780952;3600.003332;3600.003271;2951.835467;1569.096216;3570.753558;3600.222411</t>
  </si>
  <si>
    <t>Sat Apr 20 05:29:04 2019</t>
  </si>
  <si>
    <t>-19.00000000000000000000;-19.00000000000000000000;-19.00000000000000000000;-19.00000000000000000000;-18.99999999999999289457;-19.00000000000000000000;-19.00000000000000000000</t>
  </si>
  <si>
    <t>-25.99999999999999289457;-25.00000000000000000000;-19.00000000000000000000;-24.00000000000000000000;-18.99999999999999289457;-19.00000000000000000000;-19.00000000000000000000</t>
  </si>
  <si>
    <t>2432378;3444919;1885700;3693732;1981769;2098269;2372353</t>
  </si>
  <si>
    <t>2079;3956;1551;4658;2750;1507;3634</t>
  </si>
  <si>
    <t>12;13;10;9;15;12;10</t>
  </si>
  <si>
    <t>184.171108;212.185081;182.499247;130.098067;219.352603;152.861885;169.439291</t>
  </si>
  <si>
    <t>632.546744;637.251472;364.030463;1452.068168;507.967489;678.839860;1772.594930</t>
  </si>
  <si>
    <t>3600.002420;3600.002104;1317.321009;3600.002682;1605.791080;1487.158424;3368.927355</t>
  </si>
  <si>
    <t>-19.00000000000000000000;-25.00000000000000000000;-25.00000000000000000000;-19.00000000000000000000;-23.00000000000000000000;-24.00000000000000000000;-18.99999999999998578915</t>
  </si>
  <si>
    <t>2327375;3125853;3545015;2637728;3435755;2226115;2234433</t>
  </si>
  <si>
    <t>1845;1029;1715;2809;2220;1148;2243</t>
  </si>
  <si>
    <t>359.901365;338.855000;440.718013;458.255262;569.942252;322.309051;305.823579</t>
  </si>
  <si>
    <t>1205.951179;2925.611272;1853.556963;1186.063550;2280.233691;920.996619;1163.652349</t>
  </si>
  <si>
    <t>2247.058687;3600.077163;3600.002290;2340.536869;3600.002560;3600.002592;1948.699938</t>
  </si>
  <si>
    <t>Sat Apr 20 16:29:23 2019</t>
  </si>
  <si>
    <t>3217.69960638412385378615;3217.69963888375104943407;3217.69958294146181287942;3217.69959531420045095729;3217.69959325378431458375;3217.69964412708486634074;3217.69959732379629713250</t>
  </si>
  <si>
    <t>3215.69960893011284497334;3217.58740268528708838858;3217.41052753198118807632;3217.69959531420045095729;3217.44959437878287644708;3217.39716189657838185667;3217.69959732379629713250</t>
  </si>
  <si>
    <t>2439884;2465879;2796952;2568243;2080426;1986150;2219893</t>
  </si>
  <si>
    <t>11538;982;1464;847;5858;1794;920</t>
  </si>
  <si>
    <t>48;54;54;53;45;46;46</t>
  </si>
  <si>
    <t>440.762377;421.989940;445.166497;420.689100;425.407738;418.738413;442.188448</t>
  </si>
  <si>
    <t>2349.383183;2360.157372;2350.476612;2355.935627;2351.765728;2349.685252;2352.270850</t>
  </si>
  <si>
    <t>901.761164;985.769601;1062.185829;1005.345573;1111.903476;1080.318493;982.571052</t>
  </si>
  <si>
    <t>2730.131597;1818.754738;2002.334698;1848.014148;2172.900133;1984.944901;1796.866771</t>
  </si>
  <si>
    <t>3600.203526;1830.872053;2096.007180;1848.303818;2838.584585;2054.889121;1804.181889</t>
  </si>
  <si>
    <t>3217.69999999969149939716;3217.69999999969149939716;3217.69999999972060322762;3217.69999999969149939716;3217.69999999972060322762;3217.69999999966239556670;3217.69999999972060322762</t>
  </si>
  <si>
    <t>282962;1066614;946492;726059;4544306;337132;1984456</t>
  </si>
  <si>
    <t>63;92;70;69;75;64;76</t>
  </si>
  <si>
    <t>3217.700000;3202.700000;3212.700000;3207.700000;3212.700000;3212.700000;3215.200000</t>
  </si>
  <si>
    <t>146.518757;225.417637;158.365621;182.413373;181.760776;185.953119;180.288236</t>
  </si>
  <si>
    <t>146.651322;226.269245;158.915376;183.058912;181.960790;186.758798;180.522299</t>
  </si>
  <si>
    <t>146.673536;463.472780;502.557690;495.066014;724.690385;186.787098;592.770542</t>
  </si>
  <si>
    <t>Wed Apr 17 07:18:46 2019</t>
  </si>
  <si>
    <t>-230.98650879999999574466;-230.98916228571425790506;-230.98916228571425790506;-230.98916228571425790506;-230.98650892945892110220;-230.98650879999999574466;-230.91857399999997824125</t>
  </si>
  <si>
    <t>-231.05709708570961424812;-231.04141079999993735328;-230.99954160000001479602;-231.01222743548981952699;-231.00960655973139523667;-231.05709708570984162179;-231.04141079999982366644</t>
  </si>
  <si>
    <t>65441276;64735047;1332810;18201428;30671445;61597870;56584591</t>
  </si>
  <si>
    <t>347733;306557;10960;105527;283314;311479;1595255</t>
  </si>
  <si>
    <t>10;16;15;16;15;13;10</t>
  </si>
  <si>
    <t>-231.116964;-231.063567;-231.116964;-231.116964;-231.116964;-231.116964;-231.116964</t>
  </si>
  <si>
    <t>-231.116964;-231.063567;-231.063567;-231.063567;-231.116964;-231.116964;-231.116964</t>
  </si>
  <si>
    <t>0.571298;0.742406;0.772740;0.717590;0.822623;0.634012;0.779723</t>
  </si>
  <si>
    <t>1608.920134;3503.004006;96.706897;848.542507;23.128320;682.435624;188.070599</t>
  </si>
  <si>
    <t>3600.000568;3600.001538;96.823006;1053.942862;1848.737099;3600.000483;3600.000977</t>
  </si>
  <si>
    <t>27429644;1434382;132983;17425011;37244872;35738680;29895731</t>
  </si>
  <si>
    <t>350083;21550;4741;210352;394540;318533;401749</t>
  </si>
  <si>
    <t>0.639942;0.485918;0.467289;0.686786;0.657061;0.755059;0.930493</t>
  </si>
  <si>
    <t>110.166871;52.544065;5.479792;36.781142;96.888579;40.714544;30.368153</t>
  </si>
  <si>
    <t>3600.000726;95.179429;12.336265;1385.333542;3126.463201;3600.000764;3600.003304</t>
  </si>
  <si>
    <t>Sat Apr 20 04:23:20 2019</t>
  </si>
  <si>
    <t>423.00000000000000000000;424.00000000000000000000;424.00000000000000000000;423.00000000000000000000;423.00000000000000000000;424.00000000000000000000;423.00000000000000000000</t>
  </si>
  <si>
    <t>421.00000000000000000000;420.00000000000000000000;420.00000000000000000000;420.00000000000000000000;420.00000000000000000000;420.00000000000000000000;420.00000000000000000000</t>
  </si>
  <si>
    <t>12958330;13285603;13563131;13584285;13891128;13748623;14034025</t>
  </si>
  <si>
    <t>53748;57159;52234;52107;51001;56851;50474</t>
  </si>
  <si>
    <t>39;52;59;62;72;74;51</t>
  </si>
  <si>
    <t>408.378659;408.507466;408.484668;408.143192;408.854944;408.706357;408.778611</t>
  </si>
  <si>
    <t>413.095104;412.385270;412.599358;413.338036;413.051825;413.059285;413.094167</t>
  </si>
  <si>
    <t>3.438011;3.447100;3.873299;4.178334;4.440100;4.505585;3.780881</t>
  </si>
  <si>
    <t>1256.247529;222.424384;248.283210;1113.551769;401.965106;377.326367;218.433132</t>
  </si>
  <si>
    <t>3600.000948;3600.000640;3600.001210;3600.000843;3600.000774;3600.000617;3600.000577</t>
  </si>
  <si>
    <t>420.00000000000000000000;420.00000000000000000000;421.00000000000000000000;420.00000000000000000000;420.00000000000000000000;420.00000000000000000000;420.00000000000000000000</t>
  </si>
  <si>
    <t>14691471;14726325;14867855;15133848;14690511;13911540;13414643</t>
  </si>
  <si>
    <t>63719;58791;59571;63231;53819;55121;54151</t>
  </si>
  <si>
    <t>2.975263;4.388528;3.343522;3.221978;3.579523;3.903397;2.951007</t>
  </si>
  <si>
    <t>338.754334;2761.451407;134.374992;860.500924;1846.661274;89.021126;962.773894</t>
  </si>
  <si>
    <t>3600.000509;3600.000917;3600.000820;3600.000453;3600.000732;3600.000572;3600.000741</t>
  </si>
  <si>
    <t>Fri Apr 26 12:51:25 2019</t>
  </si>
  <si>
    <t>410.76370139452495777732;410.76370139452490093390;410.76370139452490093390;410.76370139452495777732;410.76370139452490093390;410.76370139452490093390;410.76370139452495777732</t>
  </si>
  <si>
    <t>410.72293955789552910574;410.72378299389731637348;410.72872737408624743694;410.72672061281804190003;410.72294937709079931665;410.72264460554316656271;410.73430914250144496691</t>
  </si>
  <si>
    <t>293851;329352;277381;305205;247020;271658;329259</t>
  </si>
  <si>
    <t>1780;1712;1777;2071;1664;1910;2377</t>
  </si>
  <si>
    <t>14;21;25;23;23;25;15</t>
  </si>
  <si>
    <t>405.830814;405.819629;405.815142;405.641150;405.984378;405.741646;405.766354</t>
  </si>
  <si>
    <t>406.380767;406.461821;406.435201;406.369045;406.408769;406.379193;406.237275</t>
  </si>
  <si>
    <t>1.483363;1.501536;1.528857;1.562377;1.540920;1.545382;1.369521</t>
  </si>
  <si>
    <t>56.433254;37.065616;28.021215;38.990906;55.664843;44.038118;63.048870</t>
  </si>
  <si>
    <t>61.414806;55.587066;61.965488;68.310862;56.257449;62.725309;73.537723</t>
  </si>
  <si>
    <t>1.208008;1.181844;1.240106;1.355493;1.252045;1.306832;1.452327</t>
  </si>
  <si>
    <t>48.879013;10.242550;24.589164;44.772674;48.191816;52.740358;44.029826</t>
  </si>
  <si>
    <t>71.701396;84.194680;80.382582;46.441455;53.348439;55.802332;66.574405</t>
  </si>
  <si>
    <t>Fri Apr 26 13:06:26 2019</t>
  </si>
  <si>
    <t>7762239.93618516251444816589;7753695.93808633554726839066;7756834.28302356414496898651;7759803.66077390499413013458;7763044.74951171129941940308;7762171.93217561766505241394;7753932.89296001568436622620</t>
  </si>
  <si>
    <t>7745188.78481405973434448242;7744752.45946697052568197250;7745229.90864010807126760483;7747013.55611798353493213654;7745045.87543388549238443375;7745478.08440428227186203003;7748205.64988910220563411713</t>
  </si>
  <si>
    <t>2494515;2793642;2539962;2669852;2751679;2600661;3497627</t>
  </si>
  <si>
    <t>5225;6510;5421;5768;7021;6220;6504</t>
  </si>
  <si>
    <t>84;83;83;87;74;82;83</t>
  </si>
  <si>
    <t>7722696.271878;7724668.927728;7722614.193172;7724046.791799;7722544.462039;7722549.289232;7724470.614706</t>
  </si>
  <si>
    <t>7740631.084030;7740616.259975;7740797.832341;7740960.985092;7740579.285189;7740362.491920;7740470.287899</t>
  </si>
  <si>
    <t>79.288366;70.914351;70.962719;74.741790;69.883299;73.356938;68.372580</t>
  </si>
  <si>
    <t>3283.252627;3067.922035;3407.748222;3329.385771;2209.876297;3455.070919;2835.041514</t>
  </si>
  <si>
    <t>3600.004490;3600.004264;3600.004287;3600.005220;3600.004297;3600.004349;3600.005620</t>
  </si>
  <si>
    <t>7761452.75519053265452384949;7753737.17935226578265428543;7761231.89699458424001932144;7761767.28586431965231895447;7761274.30754137970507144928;7758643.92548305355012416840;7760106.52626942936331033707</t>
  </si>
  <si>
    <t>7746577.06705054081976413727;7744854.57503461837768554688;7744867.35546202864497900009;7745333.90503389853984117508;7745729.66123398113995790482;7745336.08914849534630775452;7745095.79612933471798896790</t>
  </si>
  <si>
    <t>3086466;2260376;2498338;2936979;3073935;2892578;2686189</t>
  </si>
  <si>
    <t>5490;4464;6535;7282;6774;6043;5792</t>
  </si>
  <si>
    <t>71.957001;85.948670;89.815963;72.177054;77.478978;61.203358;62.624786</t>
  </si>
  <si>
    <t>3362.810082;3503.394930;3100.195949;2253.769896;3567.442238;2804.605379;3090.469730</t>
  </si>
  <si>
    <t>3600.005394;3600.005739;3600.005158;3600.023595;3600.022210;3600.005481;3600.005527</t>
  </si>
  <si>
    <t>Thu Apr 18 11:13:09 2019</t>
  </si>
  <si>
    <t>8132889.45712276548147201538;8131746.32184857968240976334;8131626.24874034896492958069;8129236.50300295557826757431;8133176.20317525789141654968;8129860.20883441530168056488;8129989.05745906196534633636</t>
  </si>
  <si>
    <t>8122341.15238449722528457642;8127151.70210799854248762131;8125492.15305931959301233292;8126143.80583966616541147232;8125904.00600982178002595901;8124571.03820640221238136292;8124116.79540967755019664764</t>
  </si>
  <si>
    <t>3415880;2927556;2909450;2670199;2626155;2637449;2539842</t>
  </si>
  <si>
    <t>9332;7079;8199;7210;7530;7036;5980</t>
  </si>
  <si>
    <t>75;77;75;83;75;94;77</t>
  </si>
  <si>
    <t>8103856.777890;8103844.454831;8103844.454831;8103563.642312;8103845.852442;8103856.777890;8103853.820810</t>
  </si>
  <si>
    <t>8114404.383970;8115540.190041;8116526.599161;8116032.844661;8116654.949269;8116246.493207;8116091.253740</t>
  </si>
  <si>
    <t>39.803077;39.318748;45.904818;39.813895;65.482532;66.951270;46.788769</t>
  </si>
  <si>
    <t>3382.760907;2099.708472;2946.305839;3300.334843;3599.324744;3537.076350;3560.236801</t>
  </si>
  <si>
    <t>3600.006530;3600.006898;3600.006255;3600.005220;3600.005572;3600.005519;3600.005271</t>
  </si>
  <si>
    <t>8129283.84288346115499734879;8130281.42735581845045089722;8131188.23867920320481061935;8130348.50200417451560497284;8129885.54135179147124290466;8130442.38978534098714590073;8130427.60889733303338289261</t>
  </si>
  <si>
    <t>8126515.74966684821993112564;8124238.22745450027287006378;8123199.03583830874413251877;8123676.44889745675027370453;8125257.84444057103246450424;8123572.05714915506541728973;8125466.60848276037722826004</t>
  </si>
  <si>
    <t>2714373;2934084;2477650;2717777;2797520;3407296;3335711</t>
  </si>
  <si>
    <t>7698;8518;5407;6435;7778;5735;8725</t>
  </si>
  <si>
    <t>44.399855;46.847383;40.044400;36.674104;37.513622;40.591446;44.664709</t>
  </si>
  <si>
    <t>3262.968312;3074.635684;1808.548006;3597.841292;2856.616085;3200.466150;3100.861627</t>
  </si>
  <si>
    <t>3600.006416;3600.005306;3600.006249;3600.005162;3600.005165;3600.004703;3600.004941</t>
  </si>
  <si>
    <t>Fri Apr 19 01:16:30 2019</t>
  </si>
  <si>
    <t>586837216.92823064327239990234;586812216.78859364986419677734;586837216.92823028564453125000;586812216.78859746456146240234;586812216.78859364986419677734;586812791.46073377132415771484;586812216.78859400749206542969</t>
  </si>
  <si>
    <t>586784368.24060440063476562500;586784397.06251764297485351562;586784368.24060463905334472656;586784400.10786688327789306641;586784400.10786330699920654297;586784397.06251764297485351562;586784400.10786390304565429688</t>
  </si>
  <si>
    <t>210493;211721;215672;213979;215052;215490;211793</t>
  </si>
  <si>
    <t>3186;3245;3193;3119;3121;3115;3119</t>
  </si>
  <si>
    <t>576963455.589806;576963455.589804;576963455.589801;576963455.589806;576963455.589801;576963455.589806;576963455.589806</t>
  </si>
  <si>
    <t>580123802.321215;580123802.321213;580123802.321210;580123802.321215;580123802.321210;580123802.321215;580123802.321215</t>
  </si>
  <si>
    <t>17.839386;17.686421;17.516513;18.116652;18.218453;17.930861;17.489090</t>
  </si>
  <si>
    <t>193.370751;201.558291;245.768261;267.455796;273.978028;192.721029;190.154526</t>
  </si>
  <si>
    <t>193.413873;201.618201;245.822299;267.520786;274.027108;192.786636;190.211304</t>
  </si>
  <si>
    <t>7.479902;7.414985;7.420458;7.434488;7.381272;7.171703;7.521137</t>
  </si>
  <si>
    <t>310.706227;312.244923;307.936519;309.938392;313.935280;306.576142;344.895189</t>
  </si>
  <si>
    <t>313.894821;315.431602;311.315490;313.087111;317.362921;309.805813;348.362397</t>
  </si>
  <si>
    <t>Thu Apr 18 02:34:54 2019</t>
  </si>
  <si>
    <t>-15.00000000000000000000;-14.00000000000000000000;-14.00000000000000000000;-14.00000000000000000000;-14.00000000000000000000;-15.00000000000000000000;-15.00000000000000000000</t>
  </si>
  <si>
    <t>-19.00000000000000000000;-19.00000000000000000000;-19.00000000000000000000;-19.00000000000000000000;-19.00000000000000000000;-19.00000000000000000000;-19.00000000000000000000</t>
  </si>
  <si>
    <t>1477094;1457111;1441255;1469141;1423022;1412831;1410711</t>
  </si>
  <si>
    <t>6996;7877;6954;7284;7020;7649;7548</t>
  </si>
  <si>
    <t>-21.006282;-21.006282;-21.006282;-21.006282;-21.006282;-21.006282;-21.006282</t>
  </si>
  <si>
    <t>-20.357027;-20.357027;-20.357027;-20.357027;-20.357027;-20.357027;-20.357027</t>
  </si>
  <si>
    <t>287.903458;283.047900;280.101382;286.753785;285.266959;283.264759;282.346803</t>
  </si>
  <si>
    <t>3190.118571;3026.164222;400.201764;2934.186245;3233.283010;2928.631727;3307.879535</t>
  </si>
  <si>
    <t>3600.007893;3600.015958;3600.009880;3600.010005;3600.010137;3600.008775;3600.008255</t>
  </si>
  <si>
    <t>-18.00000000000000000000;-17.00000000000000000000;-18.00000000000000000000;-17.00000000000000000000;-18.00000000000000000000;-18.00000000000000000000;-18.00000000000000000000</t>
  </si>
  <si>
    <t>17947551;16966886;18320172;16684176;17496119;16708515;15955121</t>
  </si>
  <si>
    <t>135366;102362;132102;92181;127699;96606;99772</t>
  </si>
  <si>
    <t>14.121061;14.293320;14.292655;14.236813;14.146680;14.402865;14.498580</t>
  </si>
  <si>
    <t>23.769318;1286.851994;411.993026;983.491404;2843.979258;1634.655491;1432.194752</t>
  </si>
  <si>
    <t>3600.000922;3600.001709;3600.000856;3600.002265;3600.001001;3600.000909;3600.001151</t>
  </si>
  <si>
    <t>Wed Apr 24 15:34:39 2019</t>
  </si>
  <si>
    <t>68.99999999999988631316;68.99999999999988631316;69.00000000000000000000;69.00000000000000000000;68.99999999999988631316;68.99999999999988631316;68.99999999999988631316</t>
  </si>
  <si>
    <t>1164;1010;1145;1117;1114;1165;1022</t>
  </si>
  <si>
    <t>52;23;15;15;12;11;24</t>
  </si>
  <si>
    <t>25;25;27;27;24;24;25</t>
  </si>
  <si>
    <t>53.857687;53.857687;53.857687;53.857687;53.857687;53.857687;53.857687</t>
  </si>
  <si>
    <t>68.004116;67.929745;67.929582;67.929582;67.975791;67.975791;67.929745</t>
  </si>
  <si>
    <t>0.055925;0.056289;0.083178;0.077556;0.079188;0.077591;0.056279</t>
  </si>
  <si>
    <t>0.066087;0.058764;0.085271;0.079769;0.081603;0.080409;0.058845</t>
  </si>
  <si>
    <t>0.066228;0.062972;0.087169;0.081415;0.081817;0.080643;0.063020</t>
  </si>
  <si>
    <t>528;468;473;525;479;480;475</t>
  </si>
  <si>
    <t>2;2;11;2;3;2;22</t>
  </si>
  <si>
    <t>16;12;14;15;13;13;10</t>
  </si>
  <si>
    <t>68.696123;69.000000;68.500000;69.000000;69.000000;69.000000;68.405532</t>
  </si>
  <si>
    <t>0.030958;0.021750;0.020665;0.023620;0.021239;0.021328;0.016817</t>
  </si>
  <si>
    <t>0.031059;0.021850;0.021822;0.023720;0.021401;0.021427;0.019355</t>
  </si>
  <si>
    <t>0.031160;0.021946;0.021894;0.023831;0.021495;0.021527;0.019435</t>
  </si>
  <si>
    <t>Mon Apr 22 09:20:47 2019</t>
  </si>
  <si>
    <t>660705645.76000833511352539062;660705645.76000118255615234375;660705645.76001811027526855469;660705645.76000118255615234375;660705645.76000177860260009766;660705645.76000118255615234375;660705645.76000094413757324219</t>
  </si>
  <si>
    <t>660639687.63789200782775878906;660639598.93705689907073974609;660639579.91723191738128662109;660639666.66879403591156005859;660639623.48761677742004394531;660639619.85660517215728759766;660639604.73795807361602783203</t>
  </si>
  <si>
    <t>9375935;8257978;6854633;9052620;6246638;7436727;11656783</t>
  </si>
  <si>
    <t>95004;89086;69945;87942;50450;75643;107230</t>
  </si>
  <si>
    <t>45;70;51;40;69;53;42</t>
  </si>
  <si>
    <t>653354785.589006;653412868.817323;653136584.203552;653353209.443713;653250235.983925;653078059.520269;653417115.974018</t>
  </si>
  <si>
    <t>656758365.969650;656861491.910711;656894816.336525;656588070.313666;657010915.868226;657005899.007316;656561178.946013</t>
  </si>
  <si>
    <t>8.030523;9.522566;8.038973;7.080714;10.342609;8.991842;7.463834</t>
  </si>
  <si>
    <t>1904.154243;1744.530955;965.291480;1061.969345;859.066295;1651.294998;2120.616607</t>
  </si>
  <si>
    <t>2333.434257;1984.241038;1733.445435;2102.329128;1347.300973;1868.021331;2601.038175</t>
  </si>
  <si>
    <t>6.408332;7.605532;7.725899;6.740931;6.523465;5.667052;6.559919</t>
  </si>
  <si>
    <t>2871.774576;1831.949025;3344.234612;1268.686645;1007.591282;2205.237211;1876.015260</t>
  </si>
  <si>
    <t>3131.264809;2035.324126;3393.885878;1618.640259;1195.279012;2241.579229;1962.057048</t>
  </si>
  <si>
    <t>Mon Apr 22 06:48:01 2019</t>
  </si>
  <si>
    <t>529740623.19999444484710693359;529740623.19999319314956665039;529740623.20000267028808593750;529740623.20000708103179931641;529740623.19998878240585327148;529740623.19999623298645019531;529740623.20000320672988891602</t>
  </si>
  <si>
    <t>529687927.26522225141525268555;529687904.19140768051147460938;529688035.30784022808074951172;529687700.15310090780258178711;529687717.00662004947662353516;529688054.23925626277923583984;529687668.74392014741897583008</t>
  </si>
  <si>
    <t>1338500;1130735;1514068;962867;1750489;1252426;1535541</t>
  </si>
  <si>
    <t>19959;19840;29282;15933;30360;19331;23592</t>
  </si>
  <si>
    <t>44;48;65;36;56;56;52</t>
  </si>
  <si>
    <t>525033362.814059;525007814.927657;524989520.273344;524986526.136193;525052548.316516;525032778.013035;524982137.556174</t>
  </si>
  <si>
    <t>526983935.149677;527110375.179742;527143581.270511;527080627.716660;527220565.450298;527220226.191016;527157282.286255</t>
  </si>
  <si>
    <t>6.299441;5.999932;7.485008;5.170108;7.525914;7.583065;6.832493</t>
  </si>
  <si>
    <t>517.610830;430.607328;676.802852;417.390250;654.123064;501.095999;602.609771</t>
  </si>
  <si>
    <t>553.698342;481.491159;685.454857;463.373852;673.261733;527.547617;603.924122</t>
  </si>
  <si>
    <t>7.565532;6.433533;4.616945;6.411163;6.663560;7.164605;7.269709</t>
  </si>
  <si>
    <t>502.846192;603.227431;643.184263;419.512548;498.783085;437.967494;390.806564</t>
  </si>
  <si>
    <t>528.456001;633.817622;678.096459;449.728486;504.686810;438.639125;430.236835</t>
  </si>
  <si>
    <t>Tue Apr 16 23:31:35 2019</t>
  </si>
  <si>
    <t>61.00000000000073896445;117.00000000000029842795;49.00000000000031263880;92.00000000000179056769;48.00000000000000000000;61.00000000000208899564;-107.00000000000000000000</t>
  </si>
  <si>
    <t>-1502.00000000000000000000;-1510.00000000000000000000;-1517.00000000000000000000;-1529.00000000000000000000;-1506.00000000000000000000;-1510.00000000000000000000;-1516.00000000000000000000</t>
  </si>
  <si>
    <t>248059;236533;235466;236125;246183;245626;211609</t>
  </si>
  <si>
    <t>513;513;513;513;513;513;513</t>
  </si>
  <si>
    <t>199;163;144;108;192;177;132</t>
  </si>
  <si>
    <t>-1645.921742;-1645.921742;-1645.921742;-1645.921742;-1645.921742;-1645.921742;-1645.921742</t>
  </si>
  <si>
    <t>-1503.580546;-1512.119410;-1519.053695;-1531.840620;-1507.549244;-1510.800768;-1519.401363</t>
  </si>
  <si>
    <t>782.734930;640.842509;583.349441;444.285921;769.845681;711.064450;554.229269</t>
  </si>
  <si>
    <t>877.558587;720.105235;681.665113;516.417463;856.103946;787.328569;672.661444</t>
  </si>
  <si>
    <t>3600.114491;3600.167226;3600.101801;3600.113833;3600.793388;3600.104657;3600.145210</t>
  </si>
  <si>
    <t>-1527.00000000000000000000;-1550.00000000000000000000;-1550.00000000000000000000;-1511.00000000000000000000;-1551.00000000000000000000;-1550.00000000000000000000;-1495.00000000000000000000</t>
  </si>
  <si>
    <t>194058;161605;156619;208305;199462;186398;243865</t>
  </si>
  <si>
    <t>530;571;565;519;571;563;513</t>
  </si>
  <si>
    <t>586.324591;275.683641;274.611638;755.160972;270.658457;266.002905;941.817896</t>
  </si>
  <si>
    <t>682.832889;342.771407;348.693881;887.640276;348.738672;352.464463;1076.748388</t>
  </si>
  <si>
    <t>3601.048593;3600.543974;3600.178432;3600.072010;3600.041419;3600.116474;3600.087633</t>
  </si>
  <si>
    <t>Mon Apr 22 16:35:50 2019</t>
  </si>
  <si>
    <t>15.99999999995592858681;18.00000000000000000000;15.99999999997213429026;18.00000000000000000000;16.00000000001119460080;15.99999999999861266531;18.00000000000000000000</t>
  </si>
  <si>
    <t>723587;435914;575507;396595;1130291;745721;465571</t>
  </si>
  <si>
    <t>270;139;187;120;443;250;149</t>
  </si>
  <si>
    <t>42;67;54;70;15;46;67</t>
  </si>
  <si>
    <t>8.851885;8.851562;8.839612;8.850250;8.844016;8.856282;8.845439</t>
  </si>
  <si>
    <t>9.166635;9.184521;9.185133;9.201415;9.046319;9.171065;9.186100</t>
  </si>
  <si>
    <t>1207.635637;1788.727030;1528.368516;1893.607113;483.299204;1266.025661;1816.235240</t>
  </si>
  <si>
    <t>2959.308609;3263.123567;2713.075532;3392.371547;2734.441084;3013.103505;3247.079509</t>
  </si>
  <si>
    <t>3600.138070;3600.138973;3600.155050;3600.133360;3600.120495;3600.128105;3600.183847</t>
  </si>
  <si>
    <t>1343461;1299003;1337620;1311072;1408452;1283165;1318294</t>
  </si>
  <si>
    <t>529;545;536;533;540;548;581</t>
  </si>
  <si>
    <t>170.451534;151.846635;140.682574;165.839177;150.253481;134.373237;129.243903</t>
  </si>
  <si>
    <t>1164.078569;939.438927;1051.505131;1214.126829;2188.389206;865.655651;1525.223405</t>
  </si>
  <si>
    <t>3600.186412;3600.020694;3600.021000;3600.160694;3600.019879;3600.174052;3600.020447</t>
  </si>
  <si>
    <t>Sat Apr 20 05:26:18 2019</t>
  </si>
  <si>
    <t>273631;236397;152400;229598;139999;202967;116424</t>
  </si>
  <si>
    <t>43;39;21;30;17;28;15</t>
  </si>
  <si>
    <t>9;12;24;13;28;18;29</t>
  </si>
  <si>
    <t>8.770691;8.764664;8.760609;8.775430;8.760956;8.762740;8.775682</t>
  </si>
  <si>
    <t>8.959291;9.009947;9.128638;9.062115;9.157578;9.103284;9.133411</t>
  </si>
  <si>
    <t>966.094136;1231.036980;2081.829940;1359.205671;2330.878904;1628.669739;2520.393833</t>
  </si>
  <si>
    <t>3600.128188;3600.142733;3600.121110;3600.277981;3600.330460;3600.116617;3600.312855</t>
  </si>
  <si>
    <t>16.00000000000161648472;15.99999999998896882403;16.99999999999783995008;16.99999999999999289457;15.99999999997445243594;20.00000000000000000000;17.00000000000002131628</t>
  </si>
  <si>
    <t>666824;614085;695030;620572;672142;561443;517461</t>
  </si>
  <si>
    <t>136;92;142;127;146;124;98</t>
  </si>
  <si>
    <t>365.969794;251.834873;263.268176;371.792279;391.241424;412.946735;391.149233</t>
  </si>
  <si>
    <t>3003.226331;3427.328000;2817.234763;3213.094371;3105.939855;3572.953784;3413.146516</t>
  </si>
  <si>
    <t>3600.090777;3600.084749;3600.077333;3600.077950;3600.073191;3600.199882;3600.077699</t>
  </si>
  <si>
    <t>Thu Apr 18 04:46:27 2019</t>
  </si>
  <si>
    <t>8.00000000000000000000;7.00000000000000000000;8.00000000000000000000;9.00000000000000000000;8.00000000000000000000;8.00000000000000000000;8.00000000000000000000</t>
  </si>
  <si>
    <t>5.00000000000000000000;4.00000000000000000000;5.00000000000000000000;5.00000000000000000000;5.00000000000000000000;5.00000000000000000000;5.00000000000000000000</t>
  </si>
  <si>
    <t>5791818;3020985;6571724;4255125;4941005;6437093;5687059</t>
  </si>
  <si>
    <t>388;107;421;236;274;320;318</t>
  </si>
  <si>
    <t>19;22;21;18;20;21;21</t>
  </si>
  <si>
    <t>3.436892;3.436892;3.437038;3.437038;3.437038;3.436892;3.437038</t>
  </si>
  <si>
    <t>3.474848;3.475585;3.473254;3.469193;3.475187;3.470673;3.485530</t>
  </si>
  <si>
    <t>391.693341;859.376877;1046.692765;1673.476141;1598.451200;995.234396;1032.674231</t>
  </si>
  <si>
    <t>2602.822514;2552.148883;3068.421569;2199.980438;3488.445656;1442.891602;2123.258325</t>
  </si>
  <si>
    <t>3600.019124;3600.013469;3600.011196;3600.012006;3600.011238;3600.027300;3600.014952</t>
  </si>
  <si>
    <t>8.00000000000000000000;9.00000000000000000000;7.00000000000000000000;8.00000000000000355271;7.00000000000000000000;7.99999999999999911182;8.00000000000000000000</t>
  </si>
  <si>
    <t>5.00000000000000000000;5.00000000000000000000;6.00000000000000000000;5.00000000000000000000;6.00000000000000000000;5.00000000000000000000;6.00000000000000000000</t>
  </si>
  <si>
    <t>7844066;9330914;9384369;12028073;14344351;11420878;13895250</t>
  </si>
  <si>
    <t>490;648;373;666;754;706;828</t>
  </si>
  <si>
    <t>46;21;30;22;22;21;42</t>
  </si>
  <si>
    <t>3.519678;3.484771;3.520885;3.501064;3.496362;3.489690;3.508457</t>
  </si>
  <si>
    <t>2085.399301;880.475344;1732.277825;419.749241;639.960151;430.560538;907.099191</t>
  </si>
  <si>
    <t>2808.681369;1929.213590;1998.167276;1473.099821;2293.380738;1557.795966;1424.018853</t>
  </si>
  <si>
    <t>3600.007599;3600.042885;3600.011519;3600.008182;3600.007568;3600.025090;3600.007810</t>
  </si>
  <si>
    <t>Tue Apr 23 14:06:56 2019</t>
  </si>
  <si>
    <t>-7522.92240682833835307974;-7531.68274267747074190993;-7529.16035872434440534562;-7543.03244106264355650637;-7542.71024132974162057508;-7551.13755738616055168677;-7528.41466642320028768154</t>
  </si>
  <si>
    <t>-7559.53305471496696554823;-7559.53305498992267530411;-7559.53305512006136268610;-7559.53305498176450782921;-7559.53305498253939731512;-7559.53305509766778413905;-7559.53305471497424150584</t>
  </si>
  <si>
    <t>11578674;11143780;11119743;11324150;11325035;11383365;11973253</t>
  </si>
  <si>
    <t>5383;6958;7391;5731;6824;7058;6325</t>
  </si>
  <si>
    <t>18;20;20;18;16;22;16</t>
  </si>
  <si>
    <t>-7559.533055;-7559.533055;-7559.533055;-7559.533055;-7559.533055;-7559.533055;-7559.533055</t>
  </si>
  <si>
    <t>123.917093;126.190222;136.393947;117.143571;125.761309;138.239720;97.911565</t>
  </si>
  <si>
    <t>2194.549049;2094.356814;2875.038855;3523.208515;2374.096334;2683.862470;3483.138984</t>
  </si>
  <si>
    <t>3600.030980;3600.057999;3600.030480;3600.025232;3600.033509;3600.152061;3600.120590</t>
  </si>
  <si>
    <t>-7524.88527702576720912475;-7542.54513547240458137821;-7513.66640590727001836058;-7545.65449446103866648627;-7536.20675660828874242725;-7551.47504492991447477834;-7551.55380254666033579269</t>
  </si>
  <si>
    <t>-7559.53305373883267748170;-7559.53305373883631546050;-7559.53305373883449647110;-7559.53305373882540152408;-7559.53305373883176798699;-7559.53305373882903950289;-7559.53305373883631546050</t>
  </si>
  <si>
    <t>36684714;36130099;34755942;31538128;33374345;39470387;35513726</t>
  </si>
  <si>
    <t>258807;233150;195535;228142;195802;215152;222781</t>
  </si>
  <si>
    <t>14;12;12;14;16;12;12</t>
  </si>
  <si>
    <t>-7559.533054;-7559.533054;-7559.533054;-7559.533054;-7559.533054;-7559.533054;-7559.533054</t>
  </si>
  <si>
    <t>10.852945;9.888138;12.216280;10.271865;12.491803;11.761740;11.330592</t>
  </si>
  <si>
    <t>1766.916476;2600.376671;261.412128;1282.497366;2141.361266;1459.751986;1300.973997</t>
  </si>
  <si>
    <t>3600.002417;3600.004313;3600.004651;3600.003347;3600.003720;3600.004295;3600.003172</t>
  </si>
  <si>
    <t>Sat May 11 19:00:06 2019</t>
  </si>
  <si>
    <t>50.00000000000000000000;49.00000000000000000000;50.00000000000000000000;50.00000000000000000000;51.00000000000000000000;50.00000000000000000000;50.00000000000000000000</t>
  </si>
  <si>
    <t>22147490;28266029;21186353;24211331;27434788;22594350;23754769</t>
  </si>
  <si>
    <t>3401066;3414033;3220558;3158965;3314924;3351537;3461346</t>
  </si>
  <si>
    <t>47.186667;47.186667;47.186667;47.186667;47.186667;47.186667;47.186667</t>
  </si>
  <si>
    <t>0.671612;0.624192;0.705424;0.709504;0.716862;0.498680;0.613009</t>
  </si>
  <si>
    <t>2134.920290;3030.507803;2148.376674;2115.662530;20.565936;946.549777;34.881229</t>
  </si>
  <si>
    <t>3600.000842;3600.000997;3600.000998;3600.000897;3600.000814;3600.001343;3600.000999</t>
  </si>
  <si>
    <t>Sun Apr 21 06:58:22 2019</t>
  </si>
  <si>
    <t>1745.12418227247962931870;1745.12418227844727880438;1745.12418228033538980526;1745.12418227940179349389;1745.12418227852936070121;1745.12418227888610999798;1745.12418227754187682876</t>
  </si>
  <si>
    <t>1744.95233056523443337937;1744.94994355597327739815;1744.97964412634155451087;1744.95212232113112804655;1744.95119114254544001597;1744.95485457820200281276;1744.95540492099894436251</t>
  </si>
  <si>
    <t>12590106;14061143;10419039;18131816;18209267;12926677;14536245</t>
  </si>
  <si>
    <t>1269576;1355270;1100684;1595664;1659584;1213736;1657221</t>
  </si>
  <si>
    <t>1288.102161;1288.102161;1288.102161;1288.102161;1288.102161;1288.102161;1288.102161</t>
  </si>
  <si>
    <t>1295.553090;1295.553090;1295.553090;1295.553090;1295.553090;1295.553090;1295.553090</t>
  </si>
  <si>
    <t>0.057054;0.055890;0.055864;0.056194;0.055670;0.055683;0.056640</t>
  </si>
  <si>
    <t>966.379195;1143.262306;843.741756;1449.986027;1092.396829;835.617601;1068.430371</t>
  </si>
  <si>
    <t>1085.507481;1210.242470;934.530829;1511.621773;1453.570045;1061.913892;1307.188634</t>
  </si>
  <si>
    <t>1745.12418234602228039876;1745.12418234622896306973;1745.12418234602682787227;1745.12418234604274402955;1745.12418234603296696150;1745.12418234602273514611;1745.12418234602728261962</t>
  </si>
  <si>
    <t>1671.10740316454166531912;1744.96948506302578607574;1745.00724239232908985286;1744.95676803575747726427;1744.95290434397611534223;1744.95688681263732178195;1744.95854618020734960737</t>
  </si>
  <si>
    <t>31665025;5048715;10032795;33951414;29488439;14591488;20618370</t>
  </si>
  <si>
    <t>1167490;343511;473018;1683067;1091555;912424;889576</t>
  </si>
  <si>
    <t>0.040766;0.040529;0.041797;0.040351;0.036281;0.040850;0.043490</t>
  </si>
  <si>
    <t>3355.127463;441.988081;341.274648;1673.127460;3197.457578;1636.409131;1713.071432</t>
  </si>
  <si>
    <t>3600.000629;546.463990;986.244311;3591.593045;3210.926302;1713.685338;2134.334383</t>
  </si>
  <si>
    <t>Sun Apr 21 05:45:19 2019</t>
  </si>
  <si>
    <t>-349.99986000000001240551;-345.00000000000000000000;-345.00000000000000000000;-345.00000000000000000000;-349.99963999999999941792;-345.00000000000079580786;-345.00000000000000000000</t>
  </si>
  <si>
    <t>-350.00000000000000000000;-345.00000000000000000000;-345.00000000000000000000;-345.00000000000000000000;-350.00000000000000000000;-345.00000000000079580786;-345.00000000000000000000</t>
  </si>
  <si>
    <t>401444;324832;340693;262064;312749;198828;362050</t>
  </si>
  <si>
    <t>5559;6064;6410;5045;5309;3739;6194</t>
  </si>
  <si>
    <t>42;58;59;49;42;32;35</t>
  </si>
  <si>
    <t>-462.999998;-461.666663;-461.666665;-462.999994;-461.666657;-461.666662;-462.999998</t>
  </si>
  <si>
    <t>-424.999984;-427.325201;-423.653846;-428.333333;-427.945636;-429.999992;-438.831615</t>
  </si>
  <si>
    <t>15.204577;18.987465;15.979818;14.736423;13.861030;12.434427;12.090571</t>
  </si>
  <si>
    <t>105.322574;186.736277;197.852692;166.790175;208.994810;145.330294;181.634634</t>
  </si>
  <si>
    <t>207.926273;192.570880;199.387453;176.673838;208.997780;148.727924;190.422262</t>
  </si>
  <si>
    <t>794199;251920;320005;408947;445382;489794;408652</t>
  </si>
  <si>
    <t>9544;3412;4790;5851;6106;6783;4671</t>
  </si>
  <si>
    <t>2.940008;2.901187;2.443880;2.683184;2.878626;2.534458;2.697100</t>
  </si>
  <si>
    <t>93.460755;35.925324;53.448333;47.209242;42.368123;74.713370;53.806574</t>
  </si>
  <si>
    <t>99.141235;40.652637;53.448965;67.331788;62.106864;76.295650;54.516281</t>
  </si>
  <si>
    <t>Fri Apr 19 06:52:59 2019</t>
  </si>
  <si>
    <t>24256.31228983402252197266;24256.31228983402252197266;24256.31228983401888399385;24256.31228983402252197266;24256.31228983403707388788;24256.31228983401888399385;24256.31228983402252197266</t>
  </si>
  <si>
    <t>24253.89836137164820684120;24254.00955324019014369696;24254.03756410413552657701;24253.93277495613801875152;24253.88826776085625169799;24253.88880319812960806303;24254.26693964534570113756</t>
  </si>
  <si>
    <t>6374885;6466547;6622167;4524681;5214012;6655903;5229201</t>
  </si>
  <si>
    <t>56770;83164;58855;56147;56195;57284;53234</t>
  </si>
  <si>
    <t>22574.590813;22574.590813;22574.590813;22574.590813;22574.590813;22574.590813;22574.590813</t>
  </si>
  <si>
    <t>22641.647619;22641.647619;22641.647619;22641.647619;22641.647619;22641.647619;22641.647619</t>
  </si>
  <si>
    <t>2.028949;1.851818;1.846692;1.992102;1.974362;1.903498;2.122509</t>
  </si>
  <si>
    <t>2488.297143;2871.428682;2580.325185;2025.452279;2444.807714;2692.615904;2524.674634</t>
  </si>
  <si>
    <t>2505.300644;2871.432262;2580.328118;2025.455241;2479.856597;2703.232917;2524.679798</t>
  </si>
  <si>
    <t>0.532635;0.534420;0.545701;0.542931;0.539204;0.546684;0.541149</t>
  </si>
  <si>
    <t>1547.006447;1666.859153;1372.425128;1460.971739;1517.191278;1326.491511;1087.533974</t>
  </si>
  <si>
    <t>1548.494093;1670.776622;1406.823327;1462.504195;1536.159532;1329.614830;1109.762698</t>
  </si>
  <si>
    <t>Wed Apr 17 23:20:04 2019</t>
  </si>
  <si>
    <t>7.75863072227163552697;7.75869607674329664349;7.75866550646537245228;7.75866550646537245228;7.75866550646537245228;7.75866550646537245228;7.75863072227162753336</t>
  </si>
  <si>
    <t>7.75785504347793786195;7.75795544240425538618;7.75790002699906278139;7.75802313754195260742;7.75789924114166318247;7.75790514048254742363;7.75786399432554940603</t>
  </si>
  <si>
    <t>354343;157983;491138;1040121;242696;386636;424334</t>
  </si>
  <si>
    <t>23599;23181;40088;64689;26957;43256;38085</t>
  </si>
  <si>
    <t>8;5;5;6;6;5;6</t>
  </si>
  <si>
    <t>7.343587;7.343587;7.343560;7.343556;7.343590;7.343590;7.343592</t>
  </si>
  <si>
    <t>8.171618;7.631296;5.855999;7.119542;6.887588;6.654709;6.773106</t>
  </si>
  <si>
    <t>400.861583;292.140859;396.104068;1121.532957;386.668816;548.581941;447.865324</t>
  </si>
  <si>
    <t>517.347518;323.273863;658.555018;1121.547707;413.822018;561.281641;671.344497</t>
  </si>
  <si>
    <t>7.264181;7.009105;5.972923;4.817091;6.519784;5.600000;5.128581</t>
  </si>
  <si>
    <t>532.709950;407.188774;460.348937;693.577660;605.938768;742.906028;623.635324</t>
  </si>
  <si>
    <t>532.723559;507.058404;1448.615840;1508.799514;605.942658;742.913254;623.644437</t>
  </si>
  <si>
    <t>Fri Apr 19 01:28:36 2019</t>
  </si>
  <si>
    <t>51906.47737025178503245115;51906.47737025178503245115;51906.74228217853669775650;51906.47737025178503245115;51906.47737025178503245115;51906.47737025178503245115;51906.47737025178503245115</t>
  </si>
  <si>
    <t>51901.54078512456908356398;51902.66815309490630170330;51902.41371843156957766041;51903.36083004222746239975;51901.65232368983561173081;51902.00671950629475759342;51904.01328015582112129778</t>
  </si>
  <si>
    <t>92958;93386;82543;131681;37208;54520;37048</t>
  </si>
  <si>
    <t>346;480;458;454;115;141;82</t>
  </si>
  <si>
    <t>7;11;10;9;11;9;12</t>
  </si>
  <si>
    <t>45208.702558;45166.118265;45196.861003;45208.702558;45166.118265;45208.702558;45208.702558</t>
  </si>
  <si>
    <t>45240.822608;45240.700452;45242.940802;45241.154738;51892.192417;45244.255126;51892.192417</t>
  </si>
  <si>
    <t>29.688503;30.037174;29.339002;31.069928;37.608313;29.705254;41.427829</t>
  </si>
  <si>
    <t>95.722696;96.060576;103.413671;124.661205;49.168195;71.101238;50.926007</t>
  </si>
  <si>
    <t>95.761715;106.535230;103.703106;124.668874;49.315388;71.109139;51.188984</t>
  </si>
  <si>
    <t>32.265067;28.662615;28.710722;26.640553;26.262566;28.337922;24.641185</t>
  </si>
  <si>
    <t>741.285883;342.790289;415.950028;1124.331807;1896.788696;863.160440;2123.526638</t>
  </si>
  <si>
    <t>741.296349;342.798911;1277.659259;1124.420168;1898.141325;863.169429;2126.900346</t>
  </si>
  <si>
    <t>Sun Apr 21 04:05:18 2019</t>
  </si>
  <si>
    <t>-1132.22317406762681457622;-1132.22317083093275869032;-1132.22317258759062497120;-1132.22317083093366818503;-1132.22317083093298606400;-1132.22317083093344081135;-1132.22317083093503242708</t>
  </si>
  <si>
    <t>-1132.24885060507631351356;-1132.24242690827441037982;-1132.26990895620861010684;-1132.28818132418996356137;-1132.31507204944659861212;-1132.22317083093344081135;-1132.28965530190589561244</t>
  </si>
  <si>
    <t>37838;37024;39868;34698;41030;40440;34314</t>
  </si>
  <si>
    <t>62;62;130;72;114;106;56</t>
  </si>
  <si>
    <t>44;43;38;40;39;39;37</t>
  </si>
  <si>
    <t>-1511.503927;-1510.619098;-1510.446713;-1511.524347;-1511.177514;-1509.682096;-1510.804981</t>
  </si>
  <si>
    <t>-1155.398767;-1159.822080;-1165.565761;-1168.786854;-1167.508973;-1163.741982;-1170.740085</t>
  </si>
  <si>
    <t>42.978302;46.579023;44.765045;44.669350;47.424559;43.100274;39.810310</t>
  </si>
  <si>
    <t>49.064923;49.785076;52.544045;47.147852;56.234611;50.898185;42.206339</t>
  </si>
  <si>
    <t>52.692854;53.414413;55.872092;50.984722;58.878145;53.859675;46.385409</t>
  </si>
  <si>
    <t>6.922630;5.638568;7.207042;7.171029;6.970106;6.250872;5.864152</t>
  </si>
  <si>
    <t>8.039848;6.402032;7.501693;7.544394;7.315333;6.637834;6.183316</t>
  </si>
  <si>
    <t>8.084768;6.624067;7.732593;7.834898;7.533190;6.908666;6.329583</t>
  </si>
  <si>
    <t>Sun Apr 21 04:12:39 2019</t>
  </si>
  <si>
    <t>379.07129574999993337769;379.07129575000004706453;379.07129574999981969086;379.07129574999976284744;379.07129574999999022111;379.07129574999970600402;379.07129574999976284744</t>
  </si>
  <si>
    <t>17201;15588;20312;15460;15629;15273;14756</t>
  </si>
  <si>
    <t>2444;2145;2678;2328;2272;2319;1990</t>
  </si>
  <si>
    <t>340.564660;340.564660;340.564660;340.564660;340.564660;340.564660;340.564660</t>
  </si>
  <si>
    <t>340.566609;340.566609;340.566609;340.566609;340.566609;340.566609;340.566609</t>
  </si>
  <si>
    <t>0.339144;0.302090;0.303098;0.299949;0.302773;0.302643;0.303434</t>
  </si>
  <si>
    <t>6.700400;6.030718;6.860999;6.376465;6.197159;6.297205;4.458064</t>
  </si>
  <si>
    <t>7.088549;6.397924;7.408300;6.395629;6.214276;6.316396;6.110170</t>
  </si>
  <si>
    <t>0.349036;0.348446;0.347231;0.348755;0.347426;0.353038;0.376694</t>
  </si>
  <si>
    <t>4.316663;4.379478;4.308915;5.086353;4.302186;4.317927;4.537395</t>
  </si>
  <si>
    <t>4.500977;4.414191;4.491114;5.595873;4.478203;4.510515;4.724555</t>
  </si>
  <si>
    <t>Sun Apr 21 12:38:18 2019</t>
  </si>
  <si>
    <t>397.76134364999984427413;397.76134364999990111755;397.76134364999921899653;397.76134364999995796097;397.76134364999984427413;397.76134365000007164781;397.76134364999990111755</t>
  </si>
  <si>
    <t>397.75670807238185489041;397.76134364999990111755;397.72927079999993793535;397.73574134999995521866;397.72377984805183359640;397.72302757000295514445;397.73829284444434506440</t>
  </si>
  <si>
    <t>234517;252254;303213;264112;375856;281558;638321</t>
  </si>
  <si>
    <t>19685;25037;26728;29111;32275;24427;63620</t>
  </si>
  <si>
    <t>344.342215;344.342215;344.342215;344.342215;344.342215;344.342215;344.342215</t>
  </si>
  <si>
    <t>346.261672;346.261672;346.261672;346.261672;346.261672;346.261672;346.261672</t>
  </si>
  <si>
    <t>0.579852;0.508397;0.515625;0.511645;0.503514;0.505810;0.505258</t>
  </si>
  <si>
    <t>41.487110;51.095510;56.031990;39.780983;75.072224;64.388011;52.238360</t>
  </si>
  <si>
    <t>52.949772;54.658169;65.027676;63.801688;76.586109;65.768541;117.191414</t>
  </si>
  <si>
    <t>0.286195;0.291259;0.291388;0.287137;0.291039;0.290152;0.285754</t>
  </si>
  <si>
    <t>51.379283;57.738881;42.697019;40.103630;55.145944;54.711695;65.335941</t>
  </si>
  <si>
    <t>66.010086;63.792632;47.511479;47.658931;55.789753;55.797769;67.971479</t>
  </si>
  <si>
    <t>Sun Apr 21 12:53:20 2019</t>
  </si>
  <si>
    <t>24.16319444450000020197;24.16319444460000198660;24.16319444450000020197;24.16319444450000020197;24.16319444450000020197;24.16319444460000198660;24.16319444450000020197</t>
  </si>
  <si>
    <t>24.16319444450000020197;24.16313098810729087518;24.16319444450000020197;24.16319444450000020197;24.16319444450000020197;24.16319444460000198660;24.16319444450000020197</t>
  </si>
  <si>
    <t>378674;570290;335692;590035;528835;1193346;377837</t>
  </si>
  <si>
    <t>757;935;706;1307;785;2207;849</t>
  </si>
  <si>
    <t>11;10;9;8;11;10;10</t>
  </si>
  <si>
    <t>23.261882;23.261535;23.261882;23.334011;23.261882;23.261882;23.261882</t>
  </si>
  <si>
    <t>23.343493;23.334011;23.342442;23.342442;23.346134;23.342442;23.334653</t>
  </si>
  <si>
    <t>45.901542;42.581210;51.099577;47.264933;46.000854;45.400116;43.418311</t>
  </si>
  <si>
    <t>991.666864;1397.954294;873.601794;1365.791587;1568.847635;1929.135536;996.645236</t>
  </si>
  <si>
    <t>999.118708;1404.215963;895.811388;1372.106632;1570.094481;1932.366052;1002.016399</t>
  </si>
  <si>
    <t>52.014943;52.092964;49.459400;47.458043;56.827382;53.775226;52.845577</t>
  </si>
  <si>
    <t>1695.205353;926.718701;730.042775;1011.244781;791.696067;1865.433984;1151.793153</t>
  </si>
  <si>
    <t>1705.743514;933.660074;744.968618;1014.654533;806.056755;1870.811558;1157.517273</t>
  </si>
  <si>
    <t>Sun Apr 21 01:53:57 2019</t>
  </si>
  <si>
    <t>32452.00000000000000000000;31866.00000000000000000000;32863.00000000000000000000;32084.00000000000000000000;32552.00000000000000000000;32068.00000000000000000000;33318.00000000000000000000</t>
  </si>
  <si>
    <t>962778;1326822;973003;1024930;1011694;1130361;944314</t>
  </si>
  <si>
    <t>2993;3042;3162;3042;3101;3071;3158</t>
  </si>
  <si>
    <t>45;45;45;41;48;49;42</t>
  </si>
  <si>
    <t>28663.986125;28672.800973;28403.677118;28271.995926;28685.199198;28779.377032;28370.140397</t>
  </si>
  <si>
    <t>144.858210;133.651546;154.617041;120.853370;139.638590;137.676966;144.336054</t>
  </si>
  <si>
    <t>3601.180195;3600.002321;3600.002535;3600.003357;3600.005519;3600.005212;3600.003295</t>
  </si>
  <si>
    <t>1011591;1253540;1190085;1375757;1681269;1399724;1572575</t>
  </si>
  <si>
    <t>2991;3141;3086;3098;3256;3372;3189</t>
  </si>
  <si>
    <t>144.079002;126.904651;150.161804;113.629712;90.668594;89.709743;122.594672</t>
  </si>
  <si>
    <t>3600.002907;3600.029689;3600.006866;3600.002071;3600.004060;3600.005184;3600.004623</t>
  </si>
  <si>
    <t>Fri Apr 19 08:48:04 2019</t>
  </si>
  <si>
    <t>0.073484;0.075943;0.078777;0.085643;0.084426;0.103251;0.074200</t>
  </si>
  <si>
    <t>134.794279;113.791549;84.835012;144.590655;107.584741;101.799823;163.994346</t>
  </si>
  <si>
    <t>134.799330;113.819008;84.856826;144.741291;107.651254;103.297159;164.924082</t>
  </si>
  <si>
    <t>0.078169;0.081540;0.090140;0.109266;0.075860;0.080905;0.098655</t>
  </si>
  <si>
    <t>106.335998;100.849987;180.686753;148.563113;161.696214;148.803723;98.553225</t>
  </si>
  <si>
    <t>106.367175;100.910485;180.699449;148.667173;161.718067;148.825324;98.674440</t>
  </si>
  <si>
    <t>Sat Apr 20 22:59:26 2019</t>
  </si>
  <si>
    <t>610.00000000000000000000;603.00000000000000000000;610.00000000000000000000;610.00000000000000000000;596.00000000000000000000;598.00000000000000000000;599.00000000000000000000</t>
  </si>
  <si>
    <t>15948407;19065699;12670025;19639908;15183922;14773527;14852500</t>
  </si>
  <si>
    <t>74185;62723;66092;150212;34840;30459;38409</t>
  </si>
  <si>
    <t>25;28;25;26;26;25;27</t>
  </si>
  <si>
    <t>362.283333;362.283333;362.658333;362.283333;362.366667;364.616667;363.700000</t>
  </si>
  <si>
    <t>560.724436;561.333333;560.003540;560.666315;561.600000;560.831107;561.695920</t>
  </si>
  <si>
    <t>3.182714;3.573761;2.987461;3.154320;3.519542;3.367801;3.743943</t>
  </si>
  <si>
    <t>469.807018;389.726992;547.848280;994.505013;253.750870;856.642091;2122.847706</t>
  </si>
  <si>
    <t>2903.057009;3600.000678;2351.793354;3317.319469;3600.000750;3600.000747;3600.000811</t>
  </si>
  <si>
    <t>602.00000000000000000000;598.00000000000000000000;599.00000000000000000000;599.00000000000000000000;599.00000000000000000000;594.00000000000000000000;602.00000000000000000000</t>
  </si>
  <si>
    <t>16642926;14534204;16168619;15770135;23842933;15559098;18604793</t>
  </si>
  <si>
    <t>54830;37068;45079;38370;46469;29572;57627</t>
  </si>
  <si>
    <t>3.305028;3.020995;3.582643;3.348817;2.941207;2.744660;2.996040</t>
  </si>
  <si>
    <t>1537.543309;140.159364;1908.021742;236.410581;2286.743681;579.545190;2091.099748</t>
  </si>
  <si>
    <t>3600.000917;3600.000757;3600.002358;3600.002956;3600.002098;3600.000707;3600.000593</t>
  </si>
  <si>
    <t>Sun Apr 21 11:15:09 2019</t>
  </si>
  <si>
    <t>0.264375;0.262576;0.260539;0.263023;0.264134;0.262553;0.261871</t>
  </si>
  <si>
    <t>127.935405;125.673189;145.926231;43.140635;241.806698;116.302846;112.778463</t>
  </si>
  <si>
    <t>261.590379;278.476182;329.169423;291.795023;290.706336;259.880677;248.026405</t>
  </si>
  <si>
    <t>0.185694;0.184813;0.183987;0.185444;0.183714;0.186068;0.185079</t>
  </si>
  <si>
    <t>196.318667;229.468905;228.130419;251.212783;155.382453;279.399414;91.727257</t>
  </si>
  <si>
    <t>230.534509;259.301548;262.573428;285.375203;227.402744;313.066296;186.607728</t>
  </si>
  <si>
    <t>Wed Apr 24 16:36:44 2019</t>
  </si>
  <si>
    <t>74800.00000000000000000000;73600.00000000000000000000;74580.00000163300137501210;75080.00000000000000000000;75150.00000000000000000000;74740.00000000000000000000;75140.00000000000000000000</t>
  </si>
  <si>
    <t>0.00000000019351342356;0.00000000006644209805;0.00000000000756607133;0.00000000003036070080;-0.00000000000000000000;-0.00000000000000000000;0.00000000000000000230</t>
  </si>
  <si>
    <t>3257086;7596185;4728423;5484284;5040031;4489486;5555934</t>
  </si>
  <si>
    <t>433898;636000;791076;797538;1203770;912919;933899</t>
  </si>
  <si>
    <t>9;11;14;12;8;12;11</t>
  </si>
  <si>
    <t>1.160467;1.628636;1.870899;2.160158;1.255463;2.522579;1.504210</t>
  </si>
  <si>
    <t>113.335448;1993.879380;2982.716686;1042.042678;2808.348742;335.092184;3234.398538</t>
  </si>
  <si>
    <t>3600.006873;3600.002019;3600.001742;3600.001870;3600.001408;3600.005635;3600.002971</t>
  </si>
  <si>
    <t>71820.00000000049476511776;71820.00000000120780896395;71820.00000000002910383046;71819.99999999962165020406;71819.99999999997089616954;71820.00000000039290171117;71820.00000000033469405025</t>
  </si>
  <si>
    <t>71813.00000000000000000000;71813.00000000000000000000;71813.00000000000000000000;71813.00000000000000000000;71813.00000000000000000000;71820.00000000039290171117;71813.00000000000000000000</t>
  </si>
  <si>
    <t>7040917;7229773;13132022;6680044;11940752;8098949;14666822</t>
  </si>
  <si>
    <t>500608;614870;946284;532165;920648;724229;1161816</t>
  </si>
  <si>
    <t>0.077170;0.051629;0.079875;0.084403;0.079449;0.074858;0.073474</t>
  </si>
  <si>
    <t>486.389101;517.307215;547.095128;410.137815;577.654907;572.055161;1107.459892</t>
  </si>
  <si>
    <t>499.254604;521.581554;871.921623;458.876435;848.452748;572.076579;1127.960814</t>
  </si>
  <si>
    <t>Sat Apr 20 23:09:38 2019</t>
  </si>
  <si>
    <t>28690.00000000010913936421;28800.00000000000000000000;28289.99999999736246536486;28289.99999999989813659340;28740.00000000001455191523;28290.00000000000000000000;28460.00000055469718063250</t>
  </si>
  <si>
    <t>5303.00000000000000000000;4424.00000000000000000000;28288.00000000000000000000;17968.00000000005456968211;3780.00000000000363797881;15496.00000000000000000000;18320.00000000000000000000</t>
  </si>
  <si>
    <t>2369826;2060425;700199;3059745;3319474;2291119;1995223</t>
  </si>
  <si>
    <t>384145;353059;95230;530476;442051;364972;227852</t>
  </si>
  <si>
    <t>7;8;7;10;9;11;7</t>
  </si>
  <si>
    <t>1.755009;1.374558;1.402931;1.332406;1.750577;1.724915;0.994467</t>
  </si>
  <si>
    <t>1937.777696;3115.325843;1092.186735;2847.897299;789.124563;852.571587;2043.351222</t>
  </si>
  <si>
    <t>3600.009799;3600.003987;1437.138891;3600.002708;3600.002108;3600.003481;3600.001408</t>
  </si>
  <si>
    <t>0.040890;0.026674;0.067975;0.041884;0.043756;0.038964;0.030835</t>
  </si>
  <si>
    <t>7.203508;3.695156;13.933220;2.111109;14.233597;17.119327;17.177818</t>
  </si>
  <si>
    <t>8.996107;10.549098;23.329673;25.878960;18.038462;20.384618;22.333715</t>
  </si>
  <si>
    <t>Tue Apr 23 12:51:47 2019</t>
  </si>
  <si>
    <t>5189521.00000000000000000000;5189487.00000000000000000000;5189487.00000000000000000000;5189517.00000000000000000000;5189487.00000000000000000000;5189511.00000000000000000000;5189599.00000000093132257462</t>
  </si>
  <si>
    <t>5189002.10261798929423093796;5188968.22285887319594621658;5188968.12676056381314992905;5188998.44019320048391819000;5188968.25560084916651248932;5188992.37135849334299564362;5189080.67583584319800138474</t>
  </si>
  <si>
    <t>4607157;6590373;6070232;5524420;5182405;3958063;6572319</t>
  </si>
  <si>
    <t>21444;36771;27984;21265;27762;21157;26232</t>
  </si>
  <si>
    <t>14;14;14;15;13;12;13</t>
  </si>
  <si>
    <t>5182850.311557;5182874.863917;5182867.386398;5182875.795050;5182849.262315;5182853.531388;5182859.552669</t>
  </si>
  <si>
    <t>5183046.684955;5183132.705820;5183075.814384;5183129.465188;5183024.070118;5183048.217895;5183083.447319</t>
  </si>
  <si>
    <t>10.847490;10.592375;10.692405;11.606371;11.369328;16.484488;10.723378</t>
  </si>
  <si>
    <t>2199.046462;2035.633228;1841.077273;2201.649026;1223.520189;1598.038375;2621.840537</t>
  </si>
  <si>
    <t>2258.094288;2513.532667;2038.317176;2276.495372;1733.376617;1701.747081;2815.432965</t>
  </si>
  <si>
    <t>10.839535;10.552628;10.979212;10.450741;10.474156;11.344121;10.331854</t>
  </si>
  <si>
    <t>1781.597070;1240.044256;1301.034016;1025.304334;1727.223208;1992.406710;2461.555327</t>
  </si>
  <si>
    <t>2163.558285;2556.248415;1706.187332;1463.035524;2065.609481;2392.077836;2865.248095</t>
  </si>
  <si>
    <t>Mon Apr 22 15:06:52 2019</t>
  </si>
  <si>
    <t>44996;46743;42974;47722;63026;59196;42121</t>
  </si>
  <si>
    <t>2;2;1;2;4;3;2</t>
  </si>
  <si>
    <t>22.868100;22.868100;22.868088;22.868100;22.868100;22.868100;22.868100</t>
  </si>
  <si>
    <t>38.079497;47.484994;36.490378;50.971029;54.045817;49.792358;35.981129</t>
  </si>
  <si>
    <t>38.160702;47.592049;36.591685;50.966888;54.327827;53.890876;35.978092</t>
  </si>
  <si>
    <t>38.167890;47.599976;36.596660;50.980296;54.334694;53.901045;35.987819</t>
  </si>
  <si>
    <t>22.86810000000011200427;22.86809999999979581276;22.86810000000012266241;22.86809999999979936547;22.86809999999978870733;22.86809999999992726316;22.86809999999991660502</t>
  </si>
  <si>
    <t>32879;45802;40098;64983;43207;34633;38996</t>
  </si>
  <si>
    <t>2;2;2;5;1;2;2</t>
  </si>
  <si>
    <t>22.868100;22.868100;22.868100;22.868100;22.868087;22.868100;22.868100</t>
  </si>
  <si>
    <t>26.056536;32.128348;31.017213;40.743283;28.431117;25.114134;27.030882</t>
  </si>
  <si>
    <t>26.054562;32.335090;31.015004;47.867287;28.560767;25.112257;27.028673</t>
  </si>
  <si>
    <t>26.060630;32.340537;31.021413;47.875149;28.565876;25.117937;27.036496</t>
  </si>
  <si>
    <t>Wed Apr 17 11:03:22 2019</t>
  </si>
  <si>
    <t>11507.90480680999826290645;11507.90745681000043987297;11507.89950680999754695222;11507.89950680999754695222;11507.90480680999644391704;11507.90215680999790492933;11507.91010680999897886068</t>
  </si>
  <si>
    <t>11507.36517289524817897473;11507.36517289524817897473;11507.36517289524817897473;11507.36517289524635998532;11507.36517289524817897473;11507.36495162884057208430;11507.36517289524999796413</t>
  </si>
  <si>
    <t>78385;78566;78417;78773;78713;78296;77391</t>
  </si>
  <si>
    <t>205;217;194;211;220;213;212</t>
  </si>
  <si>
    <t>11507.334821;11507.334821;11507.334821;11507.338036;11507.334821;11507.334821;11507.334821</t>
  </si>
  <si>
    <t>12.234109;12.765814;12.032983;11.990342;12.037949;12.968926;11.972512</t>
  </si>
  <si>
    <t>24.081032;24.954465;22.856528;24.217861;24.944769;24.938059;24.109025</t>
  </si>
  <si>
    <t>24.106314;24.977049;22.879065;24.240810;24.967382;24.960163;24.130984</t>
  </si>
  <si>
    <t>11.418795;31.889584;32.604127;33.206683;32.584745;32.455965;32.080355</t>
  </si>
  <si>
    <t>22.898365;42.053806;44.267012;45.901686;44.257168;44.007361;43.914796</t>
  </si>
  <si>
    <t>22.922682;42.086117;44.295630;45.930221;44.282567;44.031338;43.940661</t>
  </si>
  <si>
    <t>Sat Apr 20 05:34:45 2019</t>
  </si>
  <si>
    <t>11022.98510894886567257345;11019.20118366193673864473;11031.43033070462843170390;11045.37367171590813086368;11054.63033740240280167200;11006.69274564240731706377;11010.87279544182820245624</t>
  </si>
  <si>
    <t>10938.77150265364798542578;10952.88365097517817048356;10934.20836655568564310670;10953.43476139542144665029;10958.75189346592924266588;10955.69089713279390707612;10951.56430295113932515960</t>
  </si>
  <si>
    <t>2497959;2457390;2226706;2252103;2430868;2400804;2474486</t>
  </si>
  <si>
    <t>3771;2821;4622;3048;3443;3836;3886</t>
  </si>
  <si>
    <t>88;92;64;75;65;62;73</t>
  </si>
  <si>
    <t>10838.452018;10839.966674;10839.079107;10838.628105;10838.390211;10839.372252;10839.057533</t>
  </si>
  <si>
    <t>10894.985843;10896.144303;10895.385842;10894.073887;10894.113903;10894.463127;10895.397707</t>
  </si>
  <si>
    <t>218.184852;223.515899;181.322717;200.763918;182.344633;164.343212;176.223530</t>
  </si>
  <si>
    <t>2042.265022;3107.402294;1519.704232;413.127114;401.007601;1885.122996;1508.043243</t>
  </si>
  <si>
    <t>3600.009033;3600.004549;3600.004958;3600.003988;3600.004557;3600.005097;3600.004595</t>
  </si>
  <si>
    <t>10994.15503489656111923978;10995.36258443656333838589;11011.84624252656976750586;10995.11317441655955917668;10996.55191851656672952231;10994.84513224656257079914;10994.28904884656185458880</t>
  </si>
  <si>
    <t>10991.09777919259067857638;10990.66348642657067102846;10987.24564961927171680145;10989.73374653637802111916;10990.25165080775332171470;10990.39537346647375670727;10990.62102778146436321549</t>
  </si>
  <si>
    <t>3500199;3754967;3835068;3366277;4133266;3986445;3424461</t>
  </si>
  <si>
    <t>59830;33379;10644;24009;40965;34869;56749</t>
  </si>
  <si>
    <t>101.887231;84.214099;82.644111;64.797500;89.618830;62.225385;81.821130</t>
  </si>
  <si>
    <t>3500.443477;3562.354961;3573.585837;3596.539740;3353.296626;3465.022123;3310.092634</t>
  </si>
  <si>
    <t>3600.008462;3600.014322;3600.001941;3600.001758;3600.002597;3600.016193;3600.008905</t>
  </si>
  <si>
    <t>Fri Apr 19 06:23:10 2019</t>
  </si>
  <si>
    <t>315.00000000000000000000;315.00000000000000000000;314.00000000000000000000;314.00000000000000000000;316.00000000000000000000;316.00000000000000000000;313.99999999999994315658</t>
  </si>
  <si>
    <t>308.99107996520683627750;308.82101319151286134002;309.74883535798107914161;308.40835289443447209123;309.59031722729304192399;309.38083538083554913101;309.63461390566351383313</t>
  </si>
  <si>
    <t>41326990;41764484;43323067;39705719;44222408;31696153;44446318</t>
  </si>
  <si>
    <t>219638;262041;259794;219090;270675;275421;271875</t>
  </si>
  <si>
    <t>39;45;42;50;60;38;43</t>
  </si>
  <si>
    <t>248.707808;248.683333;249.760506;250.266667;248.166667;248.605634;249.139706</t>
  </si>
  <si>
    <t>266.675536;265.656886;267.364481;264.917736;266.707142;265.286245;267.349292</t>
  </si>
  <si>
    <t>1.025079;1.063481;1.105831;1.262158;1.372892;1.024034;1.092498</t>
  </si>
  <si>
    <t>2753.537930;2841.109411;1363.049319;1902.474426;3513.922606;1735.850231;2788.703671</t>
  </si>
  <si>
    <t>3600.000335;3600.000838;3600.000785;3600.000356;3600.000379;3600.000342;3600.000369</t>
  </si>
  <si>
    <t>308.62980575929373117106;311.24537037037049458377;307.38144641971382498014;307.99786170945077401484;313.96889952153105696198;306.30525855214665398307;313.96880131362900101522</t>
  </si>
  <si>
    <t>43116817;42958731;46168054;46588703;46081556;49533932;42717833</t>
  </si>
  <si>
    <t>239601;254656;260245;284919;277044;347137;248893</t>
  </si>
  <si>
    <t>1.103627;1.027337;1.231961;1.061431;0.996718;1.158967;0.994294</t>
  </si>
  <si>
    <t>3077.824057;1728.965981;1887.314863;728.392153;797.154517;27.197742;2349.754174</t>
  </si>
  <si>
    <t>3600.000357;3600.000441;3600.001852;3600.000323;3400.169985;3600.000286;3409.479116</t>
  </si>
  <si>
    <t>Sat Apr 20 03:47:33 2019</t>
  </si>
  <si>
    <t>19635558.24401947110891342163;19635558.24401947110891342163;19635558.24401947110891342163;19635558.24401947110891342163;19635558.24401947855949401855;19635558.24401947483420372009;19635558.24401947483420372009</t>
  </si>
  <si>
    <t>19633607.07322833687067031860;19633621.28501738235354423523;19633631.70603122562170028687;19633594.93648947030305862427;19633598.32248191162943840027;19633598.21415659040212631226;19633757.18369433283805847168</t>
  </si>
  <si>
    <t>84761;81653;108290;88505;108140;90834;139150</t>
  </si>
  <si>
    <t>1267;1071;947;1081;1057;1079;1652</t>
  </si>
  <si>
    <t>40;42;46;42;43;47;50</t>
  </si>
  <si>
    <t>19544151.240326;19544177.160974;19544373.359945;19544366.146433;19543857.982606;19544170.228060;19544006.674748</t>
  </si>
  <si>
    <t>19607347.023030;19606918.856284;19606755.099819;19607082.726762;19608575.390176;19608103.807776;19609935.055260</t>
  </si>
  <si>
    <t>11.837531;11.039888;11.429799;11.103903;11.223513;11.960028;12.084857</t>
  </si>
  <si>
    <t>23.952526;21.639053;27.032906;22.251349;31.201079;27.061042;20.955326</t>
  </si>
  <si>
    <t>36.004859;33.010104;34.577685;34.129662;36.965545;35.256797;49.232021</t>
  </si>
  <si>
    <t>10.127915;9.480915;8.653158;9.537439;10.444516;10.422659;9.395576</t>
  </si>
  <si>
    <t>22.202364;12.933304;72.862002;24.629665;19.221431;14.954308;11.050325</t>
  </si>
  <si>
    <t>24.423481;15.899951;72.878553;26.581136;24.094520;17.785925;17.006374</t>
  </si>
  <si>
    <t>Sat Apr 20 13:38:57 2019</t>
  </si>
  <si>
    <t>-149.37500000000000000000;-149.37500000000000000000;-149.37499999999988631316;-149.37500000000000000000;-149.37500000000000000000;-149.37500000000000000000;-149.37500000000000000000</t>
  </si>
  <si>
    <t>-150.89718714198349402977;-150.59161224643582954741;-150.89337002022921296884;-150.41857052197389066350;-150.61470277899405800781;-149.38991272295891121757;-150.77387348784441201133</t>
  </si>
  <si>
    <t>3169835;4315286;4681192;4925777;4800637;4790600;3384374</t>
  </si>
  <si>
    <t>228758;323433;330024;372047;340111;461110;255693</t>
  </si>
  <si>
    <t>-156.056268;-156.056268;-156.056268;-156.056268;-156.056268;-156.056268;-156.056268</t>
  </si>
  <si>
    <t>10.502539;10.528900;10.599626;10.272840;10.184280;9.982941;10.071721</t>
  </si>
  <si>
    <t>590.140756;1861.677323;3020.957011;1195.508294;1475.823262;394.347211;258.857348</t>
  </si>
  <si>
    <t>3600.010137;3600.006310;3600.009647;3600.007985;3600.007545;3485.314217;3600.004501</t>
  </si>
  <si>
    <t>-150.24817241106401866091;-149.49815163800238337899;-150.04297080071074788066;-150.12777340711957663189;-149.62921249568034909316;-149.97050299177857368704;-150.35448606604796850661</t>
  </si>
  <si>
    <t>7421307;7569590;7709929;7711423;6427728;7272571;6831435</t>
  </si>
  <si>
    <t>477751;513752;510388;482618;517581;539471;458756</t>
  </si>
  <si>
    <t>4.026320;3.976605;4.007665;4.098455;9.494430;4.045203;4.141786</t>
  </si>
  <si>
    <t>1256.697046;458.536469;899.019578;1107.199939;519.436875;951.099253;1552.343854</t>
  </si>
  <si>
    <t>3600.002630;3600.005903;3600.002841;3600.002563;3600.009945;3600.002880;3600.002642</t>
  </si>
  <si>
    <t>Fri Apr 19 16:38:57 2019</t>
  </si>
  <si>
    <t>-8.99999999999999289457;-8.99999999999999111822;-8.99999999999999289457;-8.99999999999999822364;-8.99999999999999289457;-8.99999999999999822364;-8.99999999999998934186</t>
  </si>
  <si>
    <t>27688338;25595912;27496327;27522382;26044708;25580800;27279883</t>
  </si>
  <si>
    <t>118167;100039;101721;112698;101888;91652;105633</t>
  </si>
  <si>
    <t>11;12;13;15;12;12;11</t>
  </si>
  <si>
    <t>2.608205;2.741236;3.085082;3.386736;2.637580;2.978087;2.721721</t>
  </si>
  <si>
    <t>3.821761;4.798996;4.242542;4.724337;4.792693;5.184634;3.925950</t>
  </si>
  <si>
    <t>3600.001773;3600.000893;3600.001273;3600.001770;3600.001204;3600.000863;3600.000776</t>
  </si>
  <si>
    <t>42945201;43991472;43725046;43711223;45299419;45068214;42452448</t>
  </si>
  <si>
    <t>196203;208776;197844;180148;239187;199516;200564</t>
  </si>
  <si>
    <t>1.698303;1.420241;1.500565;1.392715;1.680785;1.276536;2.005091</t>
  </si>
  <si>
    <t>2.679819;2.148207;2.301715;2.277956;2.634046;2.046447;3.294408</t>
  </si>
  <si>
    <t>3600.000571;3600.000741;3600.000290;3600.000295;3600.000530;3600.000372;3600.000261</t>
  </si>
  <si>
    <t>Tue Apr 23 20:36:14 2019</t>
  </si>
  <si>
    <t>25746.15000000000145519152;25944.13999999999941792339;26266.02000000000407453626;25941.13999999999941792339;25811.98999999999796273187;25763.03000000000247382559;25907.07000000000334694050</t>
  </si>
  <si>
    <t>24125.81031066252035088837;24058.04826344576576957479;24106.09254360921477200463;24165.82993733958574011922;24073.00315232475622906350;24029.58739717731805285439;23989.25551921021906309761</t>
  </si>
  <si>
    <t>8631024;9832705;8848680;8584719;9826398;9267106;10025010</t>
  </si>
  <si>
    <t>25261;26480;28089;25051;26976;22022;24019</t>
  </si>
  <si>
    <t>69;74;61;62;64;66;58</t>
  </si>
  <si>
    <t>7200.939955;7283.535034;8488.347222;7400.563932;7309.019963;7404.148254;6897.793574</t>
  </si>
  <si>
    <t>19229.280985;19334.179533;19048.236486;19238.437640;19021.733361;19641.836350;19125.968817</t>
  </si>
  <si>
    <t>8.242716;8.944363;6.698514;7.189725;6.157116;6.995094;6.284975</t>
  </si>
  <si>
    <t>205.402760;1641.637091;1853.030721;2604.809973;391.711781;3180.871716;1992.750486</t>
  </si>
  <si>
    <t>3600.000884;3600.000733;3600.000879;3600.000614;3600.000712;3600.000605;3600.000561</t>
  </si>
  <si>
    <t>26082.19000000000232830644;26020.86999999999534338713;25776.02999999999519786797;25803.87999999999374267645;25960.11999999999534338713;25940.37999999999738065526;25826.98999999999796273187</t>
  </si>
  <si>
    <t>24254.28589626320899697021;24232.79512063319634762593;24211.64786537658073939383;24393.73384365299352793954;24183.76969256711527123116;24088.74750828867399832234;24210.11380386025848565623</t>
  </si>
  <si>
    <t>10840957;13304064;12880251;11779564;10564634;11215172;11358149</t>
  </si>
  <si>
    <t>34313;37752;35662;33891;33468;34450;35827</t>
  </si>
  <si>
    <t>49;41;55;46;43;47;45</t>
  </si>
  <si>
    <t>8631.353518;8632.798226;9035.799020;8676.426735;9145.905943;8547.112659;8596.009559</t>
  </si>
  <si>
    <t>20428.175747;19851.410951;20473.859158;20018.461977;19659.885098;20165.400893;20206.305981</t>
  </si>
  <si>
    <t>4.935627;3.981840;5.831220;4.554899;4.190640;5.171395;4.765094</t>
  </si>
  <si>
    <t>1455.052492;1429.084954;2107.299116;2329.529151;2737.929842;2415.984838;375.852012</t>
  </si>
  <si>
    <t>3600.000767;3600.001369;3600.001619;3600.000450;3600.000598;3600.001138;3600.000798</t>
  </si>
  <si>
    <t>Mon Nov 11 13:11:40 2019</t>
  </si>
  <si>
    <t>36.00000000000000000000;36.00000000000000000000;36.00000000000000000000;36.00000000000000000000;36.00000000000000000000;36.00000000000000000000;36.00000000000000000000</t>
  </si>
  <si>
    <t>15367813;17154831;17604642;15441864;16077906;19072058;17650775</t>
  </si>
  <si>
    <t>202641;227773;235238;201441;216199;252523;233128</t>
  </si>
  <si>
    <t>33;21;13;22;26;27;23</t>
  </si>
  <si>
    <t>26.912520;26.911530;26.912520;26.911530;26.913150;26.913568;26.911530</t>
  </si>
  <si>
    <t>27.093486;27.106556;27.056827;27.082788;27.063350;27.097151;27.086474</t>
  </si>
  <si>
    <t>3.562890;2.295184;1.746493;2.221863;2.587575;2.665156;2.378394</t>
  </si>
  <si>
    <t>55.380288;51.089254;38.968094;7.731663;81.317212;40.341258;4.898640</t>
  </si>
  <si>
    <t>2962.683975;3216.389266;3301.462570;2881.404959;3025.295070;3582.592709;3303.579208</t>
  </si>
  <si>
    <t>36.00000000000000000000;36.00000000000000000000;36.00000000000000000000;36.00000000000000000000;36.00000000000000000000;36.00000000000000000000;35.00000000000000000000</t>
  </si>
  <si>
    <t>13285893;14723039;15353584;15543309;19043000;15241105;18174179</t>
  </si>
  <si>
    <t>168764;194444;201943;208368;247207;193803;240137</t>
  </si>
  <si>
    <t>21;13;20;21;22;13;27</t>
  </si>
  <si>
    <t>26.912520;26.912520;26.917019;26.912520;26.911530;26.912520;26.913568</t>
  </si>
  <si>
    <t>27.058283;27.056827;27.058627;27.058283;27.082775;27.056827;27.118023</t>
  </si>
  <si>
    <t>2.179050;1.776576;2.125035;2.134696;2.152379;1.627252;2.939412</t>
  </si>
  <si>
    <t>53.600960;403.117532;21.936828;161.930539;317.856067;38.729159;47.338090</t>
  </si>
  <si>
    <t>2515.128022;2720.839804;2869.403154;2876.375493;3519.899556;2881.487288;3600.000507</t>
  </si>
  <si>
    <t>Mon Nov 11 11:12:37 2019</t>
  </si>
  <si>
    <t>1492978.00000000023283064365;1493380.00000000000000000000;1493051.00000000000000000000;1493305.00000000023283064365;1492868.00000000023283064365;1493001.00000000023283064365;1493262.00000000000000000000</t>
  </si>
  <si>
    <t>1491099.10427133599296212196;1490958.00000000000000000000;1490940.00000000000000000000;1491038.00000000000000000000;1491073.00000000000000000000;1490950.00000000000000000000;1490887.00000000000000000000</t>
  </si>
  <si>
    <t>23219265;26017825;25440075;26427042;24760001;28053405;26261215</t>
  </si>
  <si>
    <t>3829553;4111476;4292052;4124723;4051714;3917909;4274182</t>
  </si>
  <si>
    <t>1488751.340981;1488751.340981;1488751.340981;1488751.340981;1488751.340981;1488751.340981;1488751.340981</t>
  </si>
  <si>
    <t>1488873.365020;1488873.365020;1488873.365020;1488873.365020;1488873.365020;1488873.365020;1488873.365020</t>
  </si>
  <si>
    <t>0.107431;0.107386;0.105796;0.106023;0.106000;0.107228;0.106349</t>
  </si>
  <si>
    <t>1259.706156;1979.545819;2414.524889;2074.192275;3495.932053;2107.427420;3031.676335</t>
  </si>
  <si>
    <t>3600.000995;3600.000176;3600.000253;3600.000297;3600.000308;3600.000541;3600.000233</t>
  </si>
  <si>
    <t>1493221.00000000000000000000;1493205.00000000000000000000;1493282.00000000000000000000;1493494.00000000000000000000;1493057.00000000000000000000;1493281.00000000000000000000;1493197.00000000000000000000</t>
  </si>
  <si>
    <t>1490889.00000000000000000000;1491019.00000000000000000000;1490902.06255128281190991402;1490853.00000000000000000000;1490949.00000000000000000000;1490845.00000000000000000000;1491220.00000000000000000000</t>
  </si>
  <si>
    <t>28790287;25729185;27247161;26807912;24810811;24723071;22693182</t>
  </si>
  <si>
    <t>4159350;4266039;4219520;4093104;3977342;3983815;4137519</t>
  </si>
  <si>
    <t>1489224.890009;1489224.890009;1489224.890009;1489224.890009;1489224.890009;1489224.890009;1489224.890009</t>
  </si>
  <si>
    <t>1489306.253870;1489306.253870;1489306.253870;1489306.253870;1489306.253870;1489306.253870;1489306.253870</t>
  </si>
  <si>
    <t>0.113801;0.117791;0.117166;0.117049;0.122548;0.122082;0.121284</t>
  </si>
  <si>
    <t>2284.375662;3348.726628;2429.957816;3362.682032;2395.866943;3021.301803;3314.824060</t>
  </si>
  <si>
    <t>3600.000190;3600.000205;3600.000496;3600.000448;3600.000257;3600.000382;3600.000307</t>
  </si>
  <si>
    <t>Mon Nov 11 13:12:31 2019</t>
  </si>
  <si>
    <t>-563.84600057308125542477;-563.84600520612002583221;-563.84600000000000363798;-563.84600805571176351805;-563.84600912499968217162;-563.84601150273169878346;-563.84600397208907907043</t>
  </si>
  <si>
    <t>-564.45358387715054959699;-564.55471827453709465772;-564.59308846004114457173;-564.51314107535415587336;-564.60274943353181242855;-564.43940399523455653252;-564.68618029149968151614</t>
  </si>
  <si>
    <t>41305469;42838098;44354148;37129935;38511985;37446553;37777349</t>
  </si>
  <si>
    <t>460746;468694;533486;559042;643626;580117;475020</t>
  </si>
  <si>
    <t>40;36;33;39;32;32;24</t>
  </si>
  <si>
    <t>-611.416839;-611.416839;-611.416839;-611.478973;-611.663848;-611.678269;-611.416839</t>
  </si>
  <si>
    <t>-589.351832;-592.275883;-591.502979;-584.917276;-592.367233;-590.618703;-586.610576</t>
  </si>
  <si>
    <t>0.745128;0.658159;0.596839;0.655192;0.550876;0.564532;0.461523</t>
  </si>
  <si>
    <t>2930.648652;2065.919728;517.832823;1172.949511;3335.956183;984.456178;3230.474423</t>
  </si>
  <si>
    <t>3600.003776;3600.002741;3600.000450;3600.003317;3600.000436;3600.000652;3600.001560</t>
  </si>
  <si>
    <t>-563.84600015712771892140;-563.84599999999954889063;-563.84600004020285268780;-563.84600006681205286441;-563.84600044190131029609;-563.84600957399948129023;-563.84600000000000363798</t>
  </si>
  <si>
    <t>-564.36923328128523280611;-564.36713077181093467516;-564.38883025985342101194;-564.29381834959588104539;-564.36319731287017020804;-564.44576225014236570132;-564.32515569521103770967</t>
  </si>
  <si>
    <t>55288221;55463634;46361824;50261053;30856841;61074789;42250877</t>
  </si>
  <si>
    <t>2793381;3269882;3338437;2767228;2321710;2368023;1817210</t>
  </si>
  <si>
    <t>30;55;24;37;34;35;36</t>
  </si>
  <si>
    <t>-599.197226;-599.544225;-599.197226;-599.544225;-599.197226;-599.643791;-599.544225</t>
  </si>
  <si>
    <t>-583.533810;-586.489780;-585.319373;-585.739881;-589.224310;-588.060178;-586.675156</t>
  </si>
  <si>
    <t>0.384845;0.619131;0.399498;0.403412;0.520672;0.497648;0.476593</t>
  </si>
  <si>
    <t>1237.283591;867.388869;137.410685;1049.627046;1125.037830;2244.359251;114.495777</t>
  </si>
  <si>
    <t>3600.000302;3600.000672;3600.000291;3600.000402;3600.001605;3600.000394;3600.000534</t>
  </si>
  <si>
    <t>Mon Nov 11 13:11:58 2019</t>
  </si>
  <si>
    <t>612490.00000000000000000000;618510.00000000000000000000;618800.00000000000000000000;634260.00000000000000000000;620510.00000000000000000000;615790.00000000000000000000;619080.00000000000000000000</t>
  </si>
  <si>
    <t>605220.00000000000000000000;603840.00000000000000000000;604740.00000000000000000000;603230.00000000000000000000;604500.00000000000000000000;603540.00000000000000000000;604590.00000000000000000000</t>
  </si>
  <si>
    <t>25870142;25339291;27271115;25898079;26128519;25667957;27379195</t>
  </si>
  <si>
    <t>1006251;1213102;937128;908777;1024936;931053;1003128</t>
  </si>
  <si>
    <t>28;22;24;25;26;21;27</t>
  </si>
  <si>
    <t>581340.723974;581289.819870;581374.950012;574596.987034;582035.895625;574030.418740;574514.239033</t>
  </si>
  <si>
    <t>588801.621567;587954.099634;588984.269178;584867.029399;588981.116510;587801.780920;588472.454013</t>
  </si>
  <si>
    <t>0.672947;0.605442;0.622124;0.633049;0.549429;0.531600;0.554575</t>
  </si>
  <si>
    <t>2788.974504;3328.065678;1697.600569;1041.310861;3339.046915;1061.315093;1929.110324</t>
  </si>
  <si>
    <t>3600.000531;3600.000700;3600.000366;3600.000387;3600.000329;3600.001134;3600.000296</t>
  </si>
  <si>
    <t>617499.99999999883584678173;618509.99999999953433871269;619230.00000000000000000000;617930.00000000000000000000;618940.00000000000000000000;616210.00000000000000000000;620950.00000000069849193096</t>
  </si>
  <si>
    <t>604840.00000000000000000000;604480.00000000000000000000;605390.00000000000000000000;604750.00000000000000000000;603600.00000000000000000000;604060.05628142890054732561;604620.00000000000000000000</t>
  </si>
  <si>
    <t>27237523;27546256;26891854;28236707;24601094;28844192;24904894</t>
  </si>
  <si>
    <t>1224138;931167;1048738;1329654;986469;1012705;1068847</t>
  </si>
  <si>
    <t>25;26;26;26;32;31;27</t>
  </si>
  <si>
    <t>580991.941313;574327.781441;581999.936833;574535.092783;573990.204593;574802.146702;581615.466063</t>
  </si>
  <si>
    <t>589241.910868;588616.746024;588666.624429;588540.752292;588425.916445;584807.092843;588790.176521</t>
  </si>
  <si>
    <t>0.503531;0.520061;0.494640;0.465126;0.584843;0.616004;0.533965</t>
  </si>
  <si>
    <t>2770.533314;3559.320904;3527.633331;3586.127812;498.018228;2557.944539;3494.753518</t>
  </si>
  <si>
    <t>3600.000882;3600.000392;3600.001240;3600.001960;3600.000372;3600.000557;3600.000469</t>
  </si>
  <si>
    <t>Mon Nov 11 13:11:53 2019</t>
  </si>
  <si>
    <t>-23.00000000000000000000;-23.00000000000000000000;-23.99999999999993960387;-22.00000000000000000000;-26.00000000000000000000;-23.00000000000000000000;-20.00000000000000000000</t>
  </si>
  <si>
    <t>-35.00000000000000000000;-35.00000000000000000000;-35.00000000000000000000;-36.00000000000000000000;-35.00000000000000000000;-35.00000000000000000000;-36.00000000000000000000</t>
  </si>
  <si>
    <t>25921118;26836239;26817999;27135106;21230896;27688869;29319058</t>
  </si>
  <si>
    <t>39302;36029;44031;34556;29548;40864;28525</t>
  </si>
  <si>
    <t>18;16;34;21;14;23;18</t>
  </si>
  <si>
    <t>-41.319149;-41.363636;-41.319149;-41.319149;-41.529981;-41.319149;-41.319149</t>
  </si>
  <si>
    <t>-41.123209;-40.961160;-40.835961;-40.788440;-41.253280;-40.460007;-41.062343</t>
  </si>
  <si>
    <t>4.324725;3.766922;6.248239;3.594341;2.527855;3.429816;3.862298</t>
  </si>
  <si>
    <t>179.887408;887.174552;2918.614869;1977.846233;1968.487043;1322.919423;2081.869406</t>
  </si>
  <si>
    <t>3600.000510;3600.000427;3600.000430;3600.000327;3600.000411;3600.000306;3600.000287</t>
  </si>
  <si>
    <t>-27.00000000000000000000;-21.00000000000000000000;-23.00000000000000000000;-23.00000000000000000000;-23.00000000000000000000;-20.00000000000000000000;-24.00000000000000000000</t>
  </si>
  <si>
    <t>-35.00000000000000000000;-36.00000000000000000000;-35.00000000000000000000;-35.00000000000000000000;-35.00000000000000000000;-35.00000000000000000000;-36.00000000000000000000</t>
  </si>
  <si>
    <t>26037124;20392513;20464519;20759503;23067367;25186385;25081015</t>
  </si>
  <si>
    <t>31646;33128;35332;35244;32987;41305;36510</t>
  </si>
  <si>
    <t>21;16;16;12;12;15;20</t>
  </si>
  <si>
    <t>-41.319149;-41.511628;-41.441860;-41.555556;-41.418605;-41.319149;-41.465116</t>
  </si>
  <si>
    <t>-40.861756;-40.801660;-40.982024;-41.111425;-41.130802;-40.828884;-40.842954</t>
  </si>
  <si>
    <t>2.614026;2.792528;3.036886;2.056721;2.697660;2.635834;3.535889</t>
  </si>
  <si>
    <t>576.916860;1228.437018;1613.599429;233.508205;2365.185190;2007.843535;3308.190988</t>
  </si>
  <si>
    <t>3600.000371;3600.000434;3600.000354;3600.000515;3600.000716;3600.000377;3600.000338</t>
  </si>
  <si>
    <t>-38.00000000000000000000;-37.00000000000000000000;-37.00000000000000000000;-38.00000000000000000000;-38.00000000000000000000;-37.00000000000000000000;-38.00000000000000000000</t>
  </si>
  <si>
    <t>-69.00000000000000000000;-69.00000000000000000000;-69.00000000000000000000;-69.00000000000000000000;-69.00000000000000000000;-69.00000000000000000000;-69.00000000000000000000</t>
  </si>
  <si>
    <t>4146318;3720998;4600693;4789023;5106355;4567915;4976353</t>
  </si>
  <si>
    <t>122020;124907;136452;135081;126522;137506;154753</t>
  </si>
  <si>
    <t>85;85;85;85;85;85;85</t>
  </si>
  <si>
    <t>-70.827832;-70.827832;-70.827832;-70.827832;-70.827832;-70.827832;-70.827832</t>
  </si>
  <si>
    <t>-70.220547;-70.220547;-70.220547;-70.220547;-70.220547;-70.220547;-70.220547</t>
  </si>
  <si>
    <t>46.962825;43.720808;43.500671;42.929667;43.057493;42.538658;50.655854</t>
  </si>
  <si>
    <t>2402.783232;1845.623498;1802.019060;3071.709304;2579.142846;2491.949126;1447.348042</t>
  </si>
  <si>
    <t>3600.000708;3600.000688;3600.000640;3600.002743;3600.003817;3600.000934;3600.000693</t>
  </si>
  <si>
    <t>-38.00000000000000000000;-38.00000000000000000000;-38.00000000000000000000;-38.00000000000000000000;-38.00000000000000000000;-37.00000000000000000000;-37.00000000000000000000</t>
  </si>
  <si>
    <t>5281607;5614713;5197713;5618544;4318795;4130366;3928178</t>
  </si>
  <si>
    <t>152477;161277;165865;158576;122796;126252;114283</t>
  </si>
  <si>
    <t>43.715205;43.814491;44.961515;43.950412;53.019992;51.097356;52.705180</t>
  </si>
  <si>
    <t>1625.514914;2896.597338;1571.587997;1367.767182;2888.756161;2638.751611;1588.217247</t>
  </si>
  <si>
    <t>3600.000893;3600.000638;3600.000735;3600.000672;3600.017599;3600.043528;3600.045128</t>
  </si>
  <si>
    <t>Mon Nov 11 13:11:56 2019</t>
  </si>
  <si>
    <t>15537.00000000000000000000;15751.00000000000000000000;15596.00000000000000000000;15740.00000000000000000000;15836.00000000000000000000;15653.00000000000000000000;16125.00000000000000000000</t>
  </si>
  <si>
    <t>32621558;31678486;31426667;33178893;32998770;41010694;29933293</t>
  </si>
  <si>
    <t>194857;237246;174006;220860;235421;235805;181525</t>
  </si>
  <si>
    <t>5.335924;5.142767;4.950759;4.388563;5.774353;5.182344;3.556535</t>
  </si>
  <si>
    <t>1061.774501;3301.926769;524.550109;3165.388150;2803.706309;2101.703440;884.183106</t>
  </si>
  <si>
    <t>3600.000517;3600.000404;3600.000648;3600.000991;3600.000441;3600.000415;3600.000737</t>
  </si>
  <si>
    <t>20137.00000000000000000000;20020.00000000000000000000;20263.00000000000000000000;19646.00000000000000000000;20353.00000000000000000000;20066.00000000000000000000;19823.00000000000000000000</t>
  </si>
  <si>
    <t>17011.00000000000000000000;17122.00000000000000000000;16939.00000000000000000000;17060.00000000000000000000;16806.00000000000000000000;16972.00000000000000000000;16938.00000000000000000000</t>
  </si>
  <si>
    <t>22961473;25052923;25428361;22470173;21989135;19056915;20983794</t>
  </si>
  <si>
    <t>61158;53637;59508;54334;63097;37509;46489</t>
  </si>
  <si>
    <t>2.436117;2.442898;2.224543;2.337606;2.577796;2.363312;2.291242</t>
  </si>
  <si>
    <t>3597.986776;2477.102264;1513.518818;148.274572;3117.554891;916.759551;153.602633</t>
  </si>
  <si>
    <t>3600.000480;3600.000383;3600.000780;3600.000417;3600.000359;3600.000514;3600.000432</t>
  </si>
  <si>
    <t>Mon Nov 11 13:11:41 2019</t>
  </si>
  <si>
    <t>211533.94259503693319857121;211354.10274110652972012758;218166.61419556083274073899;212385.11880845919949933887;222818.07185156902414746583;218683.20086779331904835999;218893.91608527177595533431</t>
  </si>
  <si>
    <t>106725.83762321846734266728;105458.86479206549120135605;108845.33990567644650582224;105783.19166118129214737564;110567.47215198237972799689;108350.61669010858167894185;106260.02950185422378126532</t>
  </si>
  <si>
    <t>11917086;11983859;12178350;12302569;12310247;12707090;11759883</t>
  </si>
  <si>
    <t>33759;32130;33105;34176;33666;37535;31288</t>
  </si>
  <si>
    <t>15;17;17;20;18;20;17</t>
  </si>
  <si>
    <t>28406.882178;27541.577037;32135.043450;30995.415101;31491.176762;28676.947952;30372.731328</t>
  </si>
  <si>
    <t>73455.940620;73635.054241;74165.214557;73548.399555;73401.176389;73603.962561;73617.862978</t>
  </si>
  <si>
    <t>2.152785;2.058254;2.208869;2.269460;2.103688;2.098207;2.135561</t>
  </si>
  <si>
    <t>2786.398336;2920.738105;2161.899377;2987.393144;1292.112653;449.855365;1542.484110</t>
  </si>
  <si>
    <t>3600.000631;3600.000620;3600.000452;3600.000490;3600.000769;3600.000463;3600.000426</t>
  </si>
  <si>
    <t>204929.87570030146162025630;209050.15111578966025263071;204585.26496799782034941018;209856.55092936957953497767;221930.40367062095901928842;211153.93725342091056518257;209320.78212598743266426027</t>
  </si>
  <si>
    <t>113465.45043075810826849192;114377.09940517455106601119;115644.97720370817114599049;113049.11614605368231423199;115692.88711137337668333203;113120.13329058329691179097;114078.05502423997677396983</t>
  </si>
  <si>
    <t>14672639;16171087;14993153;16371643;14905276;14552442;15018458</t>
  </si>
  <si>
    <t>46764;50086;51405;47249;50255;50775;51491</t>
  </si>
  <si>
    <t>16708.782760;16708.782760;16708.782760;16708.782760;16708.782760;16708.782760;16708.782760</t>
  </si>
  <si>
    <t>73909.496464;73909.496464;73909.496464;73909.496464;73909.496464;73909.496464;73909.496464</t>
  </si>
  <si>
    <t>1.339105;1.318071;1.325993;1.312732;1.396237;1.423403;1.407054</t>
  </si>
  <si>
    <t>2277.287752;2680.144756;2780.175850;1778.466501;2051.483216;2554.637708;2538.218154</t>
  </si>
  <si>
    <t>3600.001082;3600.000588;3600.000589;3600.000577;3600.000357;3600.001329;3600.000499</t>
  </si>
  <si>
    <t>172965.03801390342414379120;176036.07569537707604467869;188540.88259609421947970986;176987.64115265378495678306;177382.73968701012199744582;183644.05994404177181422710;185576.92876861296826973557</t>
  </si>
  <si>
    <t>87197.99079531115421559662;91932.34245909488527104259;90338.25080542331852484494;92117.98802249200525693595;88557.78067807687330059707;93579.97573570806707721204;86796.33665188810846302658</t>
  </si>
  <si>
    <t>11332456;12115772;12359570;12401703;12154724;12197804;11512412</t>
  </si>
  <si>
    <t>31028;33400;36405;35245;34441;35683;36158</t>
  </si>
  <si>
    <t>19;19;19;20;21;20;20</t>
  </si>
  <si>
    <t>33537.329608;32211.845535;29159.790957;28120.378336;32934.260544;32688.430728;31950.092127</t>
  </si>
  <si>
    <t>59352.313707;59019.994153;58969.934117;59435.884606;59333.353723;59108.727820;58994.361920</t>
  </si>
  <si>
    <t>2.062853;1.931728;2.108215;2.157437;2.256108;2.157246;2.019092</t>
  </si>
  <si>
    <t>550.494823;2441.167378;10.331069;174.890921;1748.072964;1669.958743;2928.794010</t>
  </si>
  <si>
    <t>3600.000910;3600.001480;3600.000731;3600.002044;3600.000518;3600.000631;3600.000493</t>
  </si>
  <si>
    <t>177708.34156423673266544938;179440.78464968432672321796;176512.05728144504246301949;188191.48086715719546191394;183321.41088781540747731924;183069.13224075996549800038;173041.09043143640155903995</t>
  </si>
  <si>
    <t>95760.98338036765926517546;95641.87017714520334266126;95865.79789169933064840734;97244.19942198370699770749;94004.54569006855308543891;95820.35784141138719860464;99004.76808731313212774694</t>
  </si>
  <si>
    <t>15797138;15291866;16001657;15446446;14965130;15645081;14644712</t>
  </si>
  <si>
    <t>57579;57668;53998;61179;50635;58813;55038</t>
  </si>
  <si>
    <t>24;26;26;24;26;26;26</t>
  </si>
  <si>
    <t>22500.325918;22500.325918;22500.325918;22500.325918;22500.325918;22500.325918;22500.325918</t>
  </si>
  <si>
    <t>60252.510429;60304.079801;60304.079801;60252.510429;60267.564827;60304.079801;60267.564827</t>
  </si>
  <si>
    <t>1.202409;1.274649;1.246012;1.202503;1.300012;1.370868;1.275726</t>
  </si>
  <si>
    <t>1660.382820;2913.545325;2616.832063;3213.442720;130.407318;1245.625919;3345.363946</t>
  </si>
  <si>
    <t>3600.000339;3600.004033;3600.000566;3600.000887;3600.000370;3600.000624;3600.000674</t>
  </si>
  <si>
    <t>12195269;12596527;13120547;13060431;13280742;13097865;13456239</t>
  </si>
  <si>
    <t>50356;53928;50493;49916;48538;54089;48331</t>
  </si>
  <si>
    <t>3.606254;3.570167;4.011403;4.284003;4.737309;4.722294;3.962014</t>
  </si>
  <si>
    <t>1331.013138;229.825675;255.913977;1140.933951;419.437828;392.062250;227.549078</t>
  </si>
  <si>
    <t>3600.000774;3600.000416;3600.000426;3600.001115;3600.000582;3600.000828;3600.000448</t>
  </si>
  <si>
    <t>14037956;14150962;14196565;14215946;12917222;13228515;12515813</t>
  </si>
  <si>
    <t>60771;56423;56732;59052;47282;52216;50250</t>
  </si>
  <si>
    <t>3.286451;4.679204;3.461055;3.418918;3.960605;4.256324;3.204555</t>
  </si>
  <si>
    <t>351.125258;2860.192186;140.658628;897.393108;2094.745820;95.790463;1017.709816</t>
  </si>
  <si>
    <t>3600.000612;3600.000430;3600.001453;3600.002065;3600.000693;3600.000452;3600.000545</t>
  </si>
  <si>
    <t>Mon Nov 11 13:11:42 2019</t>
  </si>
  <si>
    <t>288.00000000000000000000;288.00000000000000000000;286.99999982121209995967;287.00000000000000000000;287.00000000000000000000;287.00000000087561602413;287.00000000000000000000</t>
  </si>
  <si>
    <t>284.00000000000000000000;284.00000000000000000000;284.00000000000000000000;284.00000000000000000000;284.00000000000000000000;284.00000000000000000000;284.00000000000000000000</t>
  </si>
  <si>
    <t>12223678;12948720;12283054;12518263;17257814;12586218;17278426</t>
  </si>
  <si>
    <t>46732;56407;42731;50819;48235;52076;48267</t>
  </si>
  <si>
    <t>16;22;12;14;17;19;18</t>
  </si>
  <si>
    <t>280.832530;280.831637;280.828405;280.830232;280.832530;280.828322;280.832530</t>
  </si>
  <si>
    <t>280.849117;280.851552;280.840014;280.841722;280.847847;280.846974;280.847577</t>
  </si>
  <si>
    <t>5.378600;6.641413;4.339714;5.074837;5.692790;6.533382;6.218731</t>
  </si>
  <si>
    <t>117.157195;916.381575;1093.794984;2740.916608;2936.789371;1421.283336;2405.514718</t>
  </si>
  <si>
    <t>3600.000827;3600.000576;3600.000584;3600.000766;3600.000511;3600.001159;3600.001587</t>
  </si>
  <si>
    <t>287.00000000000000000000;288.00000000000000000000;287.00000000000000000000;287.00000000000000000000;287.00000000000000000000;287.00000000000000000000;287.00000000028524027584</t>
  </si>
  <si>
    <t>18428202;13647745;13191941;12730284;12230137;13135111;12214513</t>
  </si>
  <si>
    <t>50460;52805;53612;48780;50552;49202;47393</t>
  </si>
  <si>
    <t>15;19;15;16;19;19;12</t>
  </si>
  <si>
    <t>280.828303;280.832333;280.832201;280.828037;280.832726;280.831186;280.832888</t>
  </si>
  <si>
    <t>280.838394;280.849718;280.844518;280.839017;280.851512;280.845146;280.842533</t>
  </si>
  <si>
    <t>5.167308;5.936104;5.112098;4.709105;6.948750;6.194188;5.243428</t>
  </si>
  <si>
    <t>156.693444;87.972622;2184.410492;2800.599615;2543.727382;2925.227899;169.329756</t>
  </si>
  <si>
    <t>3600.000638;3600.000631;3600.001230;3600.000806;3600.002134;3600.000721;3600.000695</t>
  </si>
  <si>
    <t>Mon Nov 11 13:11:50 2019</t>
  </si>
  <si>
    <t>15948407;18865157;12670025;19639908;15223026;14977160;15199809</t>
  </si>
  <si>
    <t>74185;61787;66092;150212;34962;31042;39608</t>
  </si>
  <si>
    <t>3.257294;3.644648;3.100669;3.169776;3.525803;3.363339;3.695044</t>
  </si>
  <si>
    <t>487.816383;396.420181;559.144794;989.711908;256.353764;855.773680;2076.222650</t>
  </si>
  <si>
    <t>2998.634530;3600.000515;2362.953867;3296.524082;3600.000432;3600.000864;3600.002551</t>
  </si>
  <si>
    <t>602.00000000000000000000;598.00000000000000000000;599.00000000000000000000;599.00000000000000000000;598.00000000000000000000;593.00000000000000000000;601.00000000000000000000</t>
  </si>
  <si>
    <t>16804588;14723516;16394763;16222815;22561432;14372568;17239992</t>
  </si>
  <si>
    <t>55581;37700;45934;39894;43600;26610;51893</t>
  </si>
  <si>
    <t>3.222046;3.062228;3.582982;3.342419;2.953650;2.985390;3.252279</t>
  </si>
  <si>
    <t>1527.330507;140.612108;1862.863731;236.161960;2347.384097;630.972798;2239.035740</t>
  </si>
  <si>
    <t>3600.000433;3600.000444;3600.000575;3600.000420;3600.001802;3600.000737;3600.000737</t>
  </si>
  <si>
    <t>Mon Nov 11 12:35:58 2019</t>
  </si>
  <si>
    <t>309.02366124873873332035;308.97140731524370949046;310.08086303939984418321;308.68077972060848424007;309.75995480379958735284;309.50800824175809111694;309.79809308015126134705</t>
  </si>
  <si>
    <t>41588131;43091462;45049997;41530230;45946814;32478032;45350676</t>
  </si>
  <si>
    <t>221091;270808;271093;229686;281737;282530;277336</t>
  </si>
  <si>
    <t>1.033335;1.041928;1.068478;1.219375;1.316321;0.997937;1.077325</t>
  </si>
  <si>
    <t>2743.873233;2762.424391;1319.647968;1825.466811;3382.198699;1694.761669;2733.463676</t>
  </si>
  <si>
    <t>3600.000181;3600.000213;3600.000266;3600.000676;3600.000381;3600.000297;3600.000554</t>
  </si>
  <si>
    <t>308.76825050284691087654;311.93369476658796202173;307.54253733560193495578;308.03282271453412022311;313.96889952153105696198;306.17694113310170678233;313.96880131362900101522</t>
  </si>
  <si>
    <t>44151789;44757752;48103402;47052031;46081556;47785816;42717833</t>
  </si>
  <si>
    <t>245713;269381;271770;287856;277044;333918;248893</t>
  </si>
  <si>
    <t>1.091053;0.996741;1.177198;1.034534;1.033418;1.208195;1.024001</t>
  </si>
  <si>
    <t>3008.829361;1675.443025;1816.493679;710.227202;819.041574;28.144506;2427.055859</t>
  </si>
  <si>
    <t>3600.000244;3600.000640;3600.000273;3600.000327;3513.320530;3600.000316;3513.929281</t>
  </si>
  <si>
    <t>Mon Nov 11 13:08:48 2019</t>
  </si>
  <si>
    <t>27379239;25844608;27983046;28043631;26460011;26015594;27395309</t>
  </si>
  <si>
    <t>116912;100918;103539;114871;103267;93145;106048</t>
  </si>
  <si>
    <t>2.612046;2.766349;3.035646;3.364092;2.593324;2.934600;2.707611</t>
  </si>
  <si>
    <t>3.795846;4.837557;4.160633;4.677621;4.691447;5.078757;3.894627</t>
  </si>
  <si>
    <t>3600.002496;3600.002049;3600.000765;3600.000965;3600.000607;3600.000516;3600.000662</t>
  </si>
  <si>
    <t>43174940;44293061;43904721;43750347;43607323;43302320;41077590</t>
  </si>
  <si>
    <t>197253;210179;198571;180328;230155;191673;193727</t>
  </si>
  <si>
    <t>1.694188;1.411767;1.494715;1.396549;1.726352;1.366880;2.097978</t>
  </si>
  <si>
    <t>2.675672;2.142833;2.291053;2.292711;2.707765;2.163728;3.438974</t>
  </si>
  <si>
    <t>3600.000236;3600.000266;3600.000404;3600.000278;3600.000340;3600.000479;3600.000536</t>
  </si>
  <si>
    <t>21477.00000000000000000000;21477.00000000000000000000;21477.00000000000727595761;21477.00000000000727595761;21477.00000000000363797881;21477.00000000000000000000;21477.00000000001091393642</t>
  </si>
  <si>
    <t>21477.00000000000000000000;21476.00000000000000000000;21477.00000000000727595761;21477.00000000000727595761;21476.00000000000000000000;21477.00000000000000000000;21476.00000000000000000000</t>
  </si>
  <si>
    <t>3518;4662;5582;6365;7607;3628;8498</t>
  </si>
  <si>
    <t>34;51;80;78;90;27;102</t>
  </si>
  <si>
    <t>21287.130238;21287.130238;21287.130238;21287.130238;21287.130238;21287.130238;21287.130238</t>
  </si>
  <si>
    <t>21354.000000;21354.000000;21354.000000;21354.000000;21354.000000;21354.000000;21354.000000</t>
  </si>
  <si>
    <t>0.260089;0.256528;0.272733;0.257343;0.257480;0.271742;0.253713</t>
  </si>
  <si>
    <t>0.302725;0.351938;0.381645;0.390220;0.421340;0.321805;0.449887</t>
  </si>
  <si>
    <t>0.318658;0.352194;0.397837;0.392291;0.421909;0.333405;0.450019</t>
  </si>
  <si>
    <t>21476.99999999999636202119;21477.00000000002546585165;21477.00000000001091393642;21476.99999999999272404239;21477.00000000001091393642;21477.00000000000000000000;21476.99999999999636202119</t>
  </si>
  <si>
    <t>3571;6658;2062;2076;5141;3159;3137</t>
  </si>
  <si>
    <t>24;89;10;24;52;15;26</t>
  </si>
  <si>
    <t>27;42;37;31;37;37;30</t>
  </si>
  <si>
    <t>21273.474664;21280.717913;21284.795196;21274.793774;21284.247495;21260.988594;21266.434899</t>
  </si>
  <si>
    <t>21358.000000;21378.000000;21369.000000;21352.000000;21380.000000;21396.000000;21361.000000</t>
  </si>
  <si>
    <t>0.220489;0.314796;0.242071;0.220773;0.247603;0.268909;0.272701</t>
  </si>
  <si>
    <t>0.265224;0.433409;0.259677;0.240112;0.331386;0.291932;0.295285</t>
  </si>
  <si>
    <t>0.283162;0.443464;0.260461;0.246230;0.348877;0.294603;0.303106</t>
  </si>
  <si>
    <t>Tue Nov 12 18:57:42 2019</t>
  </si>
  <si>
    <t>316102;252618;974854;130053;175469;143872;255619</t>
  </si>
  <si>
    <t>333;190;1149;84;151;101;233</t>
  </si>
  <si>
    <t>11;15;8;8;9;10;7</t>
  </si>
  <si>
    <t>13.796329;14.481853;13.460640;11.188304;9.118846;9.675348;9.668202</t>
  </si>
  <si>
    <t>44.063486;36.166687;194.622176;20.568046;25.391931;21.568469;36.671039</t>
  </si>
  <si>
    <t>44.063885;36.167063;194.622724;20.568273;25.392296;21.568702;36.671424</t>
  </si>
  <si>
    <t>109254;103819;189034;62880;264682;86778;162378</t>
  </si>
  <si>
    <t>64;48;186;13;356;51;95</t>
  </si>
  <si>
    <t>11;10;9;9;11;12;12</t>
  </si>
  <si>
    <t>8.029102;8.483004;8.360687;7.386447;7.698992;7.396820;11.340977</t>
  </si>
  <si>
    <t>13.732399;13.476098;22.623013;8.773281;29.448845;11.287643;20.310113</t>
  </si>
  <si>
    <t>13.732565;13.476253;22.623192;8.773532;29.449047;11.287807;20.310426</t>
  </si>
  <si>
    <t>Tue Nov 12 19:06:02 2019</t>
  </si>
  <si>
    <t>499198;926146;77430;1036338;100614;712496;999740</t>
  </si>
  <si>
    <t>634;1181;45;1497;76;1071;1382</t>
  </si>
  <si>
    <t>11;8;10;11;9;10;11</t>
  </si>
  <si>
    <t>8.447905;6.218892;6.769022;8.565682;6.636115;7.757474;8.343478</t>
  </si>
  <si>
    <t>64.286403;145.816031;11.861015;163.397446;14.260085;89.161855;126.886037</t>
  </si>
  <si>
    <t>64.286888;145.816714;11.861357;163.398091;14.260328;89.162277;126.886485</t>
  </si>
  <si>
    <t>413891;250371;163571;175012;34595;104638;134897</t>
  </si>
  <si>
    <t>894;360;202;280;23;103;147</t>
  </si>
  <si>
    <t>6;10;13;10;7;4;4</t>
  </si>
  <si>
    <t>2.109648;3.395078;4.350379;3.286581;2.779468;1.504098;2.069905</t>
  </si>
  <si>
    <t>34.497021;33.440148;15.359506;15.532812;3.926948;18.280524;22.033232</t>
  </si>
  <si>
    <t>34.497309;33.440603;15.359659;15.533086;3.927090;18.281018;22.033460</t>
  </si>
  <si>
    <t>Tue Nov 12 19:18:42 2019</t>
  </si>
  <si>
    <t>393153;755439;69252;327883;1152329;99534;68843</t>
  </si>
  <si>
    <t>532;1202;23;445;1883;63;38</t>
  </si>
  <si>
    <t>12;8;11;9;6;13;8</t>
  </si>
  <si>
    <t>7.146244;6.546395;8.594336;6.794362;4.498798;9.456426;6.007475</t>
  </si>
  <si>
    <t>48.993850;94.693563;11.061882;42.294412;144.618847;15.202292;10.002801</t>
  </si>
  <si>
    <t>48.994216;94.693893;11.062089;42.294807;144.619200;15.202505;10.003029</t>
  </si>
  <si>
    <t>166280;448173;93748;159388;112012;106984;417026</t>
  </si>
  <si>
    <t>275;875;135;222;189;134;888</t>
  </si>
  <si>
    <t>6;8;4;10;4;9;9</t>
  </si>
  <si>
    <t>1.910893;3.008864;1.501747;3.444855;1.549900;3.230999;3.354343</t>
  </si>
  <si>
    <t>14.621368;38.357203;8.469439;14.316817;9.606538;10.066182;35.615849</t>
  </si>
  <si>
    <t>14.621604;38.357362;8.469578;14.317071;9.606680;10.066322;35.616109</t>
  </si>
  <si>
    <t>Tue Nov 12 19:27:02 2019</t>
  </si>
  <si>
    <t>6796.00000000000000000000;6796.00000000000000000000;6796.00000000000000000000;6796.00000000000000000000;6796.00000000000000000000;6796.00000000000000000000;6796.00000000000000000000</t>
  </si>
  <si>
    <t>6743.000000;6743.000000;6743.000000;6743.000000;6743.000000;6743.000000;6743.000000</t>
  </si>
  <si>
    <t>0.003545;0.002858;0.002814;0.002829;0.002818;0.002796;0.002784</t>
  </si>
  <si>
    <t>0.003930;0.003177;0.003127;0.003145;0.003132;0.003115;0.003106</t>
  </si>
  <si>
    <t>0.004150;0.003345;0.003294;0.003313;0.003299;0.003282;0.003272</t>
  </si>
  <si>
    <t>0.002288;0.002287;0.002234;0.002165;0.002148;0.002145;0.002154</t>
  </si>
  <si>
    <t>0.002505;0.002497;0.002439;0.002375;0.002351;0.002347;0.002358</t>
  </si>
  <si>
    <t>0.002624;0.002613;0.002553;0.002486;0.002464;0.002458;0.002470</t>
  </si>
  <si>
    <t>6.00000000000000000000;6.00000000000000000000;6.00000000000000000000;7.00000000000000000000;6.00000000000000000000;7.00000000000000000000;7.00000000000000000000</t>
  </si>
  <si>
    <t>10620795;9243976;7234088;5656350;15278610;4567947;4967750</t>
  </si>
  <si>
    <t>41759;35315;31644;18756;108881;15603;16777</t>
  </si>
  <si>
    <t>74;67;72;70;67;66;72</t>
  </si>
  <si>
    <t>1.991466;1.991466;1.991466;1.991466;1.991466;1.991466;1.991466</t>
  </si>
  <si>
    <t>5.042235;5.035932;5.038920;5.034277;5.015269;5.011836;5.016249</t>
  </si>
  <si>
    <t>10.917654;9.643045;10.817294;10.183388;9.866395;9.955862;10.368461</t>
  </si>
  <si>
    <t>153.682829;174.628715;214.105882;179.219235;583.573612;181.135656;161.564293</t>
  </si>
  <si>
    <t>3600.024983;3600.001743;3600.001903;1983.554034;3600.014677;1576.328750;1678.273072</t>
  </si>
  <si>
    <t>7.00000000000000000000;7.00000000000000000000;7.00000000000000000000;7.00000000000000000000;7.00000000000007460699;7.00000000000000000000;7.00000000000000000000</t>
  </si>
  <si>
    <t>811593;960567;453915;531659;772237;359096;443996</t>
  </si>
  <si>
    <t>14979;12479;9363;9745;13176;7112;8316</t>
  </si>
  <si>
    <t>121;113;61;87;86;67;74</t>
  </si>
  <si>
    <t>4.673672;4.673672;4.673672;4.673672;4.673672;4.673672;4.673672</t>
  </si>
  <si>
    <t>5.181275;5.135363;5.121594;5.103419;5.138412;5.095408;5.118888</t>
  </si>
  <si>
    <t>9.894962;8.069141;5.835251;7.148685;6.695182;5.849972;6.003204</t>
  </si>
  <si>
    <t>509.016316;582.533249;104.452336;91.613650;535.737495;8.197236;123.386762</t>
  </si>
  <si>
    <t>528.844612;591.695428;128.519685;151.574490;542.120555;104.523149;169.461583</t>
  </si>
  <si>
    <t>Wed Nov 13 01:31:24 2019</t>
  </si>
  <si>
    <t>1143918;524035;338769;1564958;585808;3201892;1177645</t>
  </si>
  <si>
    <t>2987;1579;855;3675;1379;5898;2908</t>
  </si>
  <si>
    <t>6;6;6;6;8;6;6</t>
  </si>
  <si>
    <t>0.740656;1.024629;0.954207;0.971313;1.023304;0.883682;0.941006</t>
  </si>
  <si>
    <t>173.105630;74.520095;47.939447;168.625627;74.362721;314.905150;164.201581</t>
  </si>
  <si>
    <t>173.107103;74.527299;47.940596;168.627223;74.364324;314.906842;164.202812</t>
  </si>
  <si>
    <t>1972775;608948;3726711;2805409;1155945;476094;2952409</t>
  </si>
  <si>
    <t>4198;1467;5973;5614;2650;1239;8460</t>
  </si>
  <si>
    <t>6;8;10;6;6;6;8</t>
  </si>
  <si>
    <t>1.113081;1.450690;1.549654;0.934943;0.743536;1.094905;1.589323</t>
  </si>
  <si>
    <t>174.057934;73.226096;314.921348;246.208270;111.383729;58.943707;404.774922</t>
  </si>
  <si>
    <t>174.058644;73.227285;314.922892;246.209631;111.384945;58.945150;404.776142</t>
  </si>
  <si>
    <t>Wed Nov 13 02:11:27 2019</t>
  </si>
  <si>
    <t>22199.00000000000000000000;22199.00000000000000000000;22199.00000000000000000000;22199.00000000000000000000;22199.00000000000000000000;22199.00000000000000000000;22199.00000000000000000000</t>
  </si>
  <si>
    <t>444;565;747;657;693;589;333</t>
  </si>
  <si>
    <t>0;0;1;1;0;0;0</t>
  </si>
  <si>
    <t>0;0;1;2;0;0;0</t>
  </si>
  <si>
    <t>22199.000000;22199.000000;22199.000000;22199.000000;22199.000000;22199.000000;22199.000000</t>
  </si>
  <si>
    <t>0.007792;0.010213;0.019163;0.022604;0.014693;0.011116;0.005243</t>
  </si>
  <si>
    <t>0.005607;0.010156;0.020075;0.022985;0.014637;0.009801;0.005189</t>
  </si>
  <si>
    <t>0.007792;0.010213;0.020154;0.023063;0.014693;0.011116;0.005243</t>
  </si>
  <si>
    <t>585;658;557;578;1087;503;507</t>
  </si>
  <si>
    <t>0;0;0;0;1;1;0</t>
  </si>
  <si>
    <t>0;0;0;0;2;1;0</t>
  </si>
  <si>
    <t>0.010021;0.012940;0.009875;0.009569;0.025242;0.012682;0.008876</t>
  </si>
  <si>
    <t>0.009957;0.012887;0.009822;0.009516;0.034405;0.013207;0.008823</t>
  </si>
  <si>
    <t>0.010021;0.012940;0.009875;0.009569;0.034507;0.013269;0.008876</t>
  </si>
  <si>
    <t>Wed Nov 13 02:11:28 2019</t>
  </si>
  <si>
    <t>-305.19817500948181532294;-305.19817500948124688875;-305.19817500948033739405;-305.19817500948141741901;-305.19817500948079214140;-305.19817500948090582824;-305.19817500948124688875</t>
  </si>
  <si>
    <t>-305.19817500948181532294;-305.19817500948124688875;-305.19817500948045108089;-305.19817500948141741901;-305.19817500948079214140;-305.19817500948090582824;-305.19817500948124688875</t>
  </si>
  <si>
    <t>2561;2024;1868;2246;2074;1962;1812</t>
  </si>
  <si>
    <t>17;7;5;1;2;0;1</t>
  </si>
  <si>
    <t>5;5;4;1;6;0;1</t>
  </si>
  <si>
    <t>-305.198175;-305.198175;-305.198175;-305.198175;-305.198175;-305.198175;-305.198175</t>
  </si>
  <si>
    <t>0.099423;0.078453;0.070157;0.066990;0.091562;0.057804;0.063190</t>
  </si>
  <si>
    <t>0.139237;0.090292;0.079226;0.067740;0.092379;0.057712;0.064622</t>
  </si>
  <si>
    <t>0.139373;0.090399;0.079335;0.067834;0.092490;0.057804;0.064721</t>
  </si>
  <si>
    <t>-305.19817500946828658925;-305.19817500946862764977;-305.19817500946805921558;-305.19817500946749078139;-305.19817500946862764977;-305.19817500946720656430;-305.19817500946783184190</t>
  </si>
  <si>
    <t>1421;1437;1277;1389;1237;1290;1446</t>
  </si>
  <si>
    <t>8;3;8;4;0;3;11</t>
  </si>
  <si>
    <t>4;6;5;5;0;6;5</t>
  </si>
  <si>
    <t>0.047296;0.053499;0.045556;0.051118;0.028928;0.044069;0.054065</t>
  </si>
  <si>
    <t>0.055555;0.055136;0.056710;0.055830;0.027545;0.046855;0.064669</t>
  </si>
  <si>
    <t>0.055658;0.055245;0.056817;0.055945;0.028928;0.046952;0.064774</t>
  </si>
  <si>
    <t>Wed Nov 13 02:11:29 2019</t>
  </si>
  <si>
    <t>568.10069999999859646778;568.10069999999859646778;568.10069999999859646778;568.10069999999859646778;568.10069999999859646778;568.10069999999859646778;568.10069999999859646778</t>
  </si>
  <si>
    <t>119;119;119;119;119;119;119</t>
  </si>
  <si>
    <t>559.822454;559.822454;559.822454;559.822454;559.822454;559.822454;559.822454</t>
  </si>
  <si>
    <t>567.503538;567.503538;567.503538;567.503538;567.503538;567.503538;567.503538</t>
  </si>
  <si>
    <t>0.006378;0.005537;0.005704;0.005608;0.005561;0.005549;0.005555</t>
  </si>
  <si>
    <t>0.006452;0.005597;0.005764;0.005669;0.005620;0.005609;0.005615</t>
  </si>
  <si>
    <t>0.006543;0.005668;0.005836;0.005740;0.005691;0.005685;0.005686</t>
  </si>
  <si>
    <t>568.10069999999996070983;568.10069999999996070983;568.10069999999996070983;568.10069999999996070983;568.10069999999996070983;568.10069999999996070983;568.10069999999996070983</t>
  </si>
  <si>
    <t>43;43;43;43;43;43;43</t>
  </si>
  <si>
    <t>567.619396;567.619396;567.619396;567.619396;567.619396;567.619396;567.619396</t>
  </si>
  <si>
    <t>567.805005;567.805005;567.805005;567.805005;567.805005;567.805005;567.805005</t>
  </si>
  <si>
    <t>0.002073;0.001873;0.001951;0.001850;0.001930;0.001867;0.001863</t>
  </si>
  <si>
    <t>0.002148;0.001956;0.002023;0.001922;0.002002;0.001939;0.001935</t>
  </si>
  <si>
    <t>Wed Nov 13 02:11:30 2019</t>
  </si>
  <si>
    <t>6749;2121;5762;2860;2186;1934;6998</t>
  </si>
  <si>
    <t>972;405;744;562;469;341;1183</t>
  </si>
  <si>
    <t>5;7;6;4;5;5;4</t>
  </si>
  <si>
    <t>0.004051;0.007512;0.005619;0.003256;0.003966;0.003010;0.001978</t>
  </si>
  <si>
    <t>0.147922;0.038951;0.111454;0.049215;0.044670;0.032629;0.155283</t>
  </si>
  <si>
    <t>0.148039;0.039007;0.111536;0.049281;0.044736;0.032689;0.155385</t>
  </si>
  <si>
    <t>0.00000000000000021817;0.00000000000000000000;0.00000000000000000000;0.00000000000000000000;0.00000000000000000000;0.00000000000000000000;0.00000000000000000000</t>
  </si>
  <si>
    <t>-0.00000000000000000000;0.00000000000000000000;0.00000000000000000000;0.00000000000000000000;0.00000000000000000000;0.00000000000000000000;0.00000000000000000000</t>
  </si>
  <si>
    <t>1039;1911;2907;4915;2042;3049;2896</t>
  </si>
  <si>
    <t>177;163;282;864;397;529;620</t>
  </si>
  <si>
    <t>5;4;9;4;6;7;7</t>
  </si>
  <si>
    <t>0.003277;0.003405;0.006947;0.003141;0.004759;0.006107;0.006338</t>
  </si>
  <si>
    <t>0.017213;0.045275;0.055856;0.105813;0.034075;0.057704;0.061688</t>
  </si>
  <si>
    <t>0.017265;0.045314;0.055897;0.105922;0.034132;0.057778;0.061763</t>
  </si>
  <si>
    <t>Wed Nov 13 02:11:31 2019</t>
  </si>
  <si>
    <t>71.00000000000213162821;71.00000000000000000000;70.99999999999990052402;10000000000000000159028911097599180468360808563945281389781327557747838772170381060813469985856815104.00000000000000000000;71.00000000000000000000;71.00000000000044053650;70.99999999999985789145</t>
  </si>
  <si>
    <t>71.00000000000213162821;71.00000000000000000000;70.99999999999990052402;71.00000000000000000000;71.00000000000000000000;71.00000000000044053650;62.00000000000000000000</t>
  </si>
  <si>
    <t>202364;22248362;1364053;54240;1386738;703722;47899298</t>
  </si>
  <si>
    <t>3036;172436;11703;1639;8526;5838;368481</t>
  </si>
  <si>
    <t>87;87;87;87;87;87;87</t>
  </si>
  <si>
    <t>1.500000;1.500000;1.500000;1.500000;1.500000;1.500000;1.500000</t>
  </si>
  <si>
    <t>12.646228;12.646228;12.646228;12.646228;12.646228;12.646228;12.646228</t>
  </si>
  <si>
    <t>0.212977;0.213268;0.201733;0.209342;0.205441;0.206374;0.210117</t>
  </si>
  <si>
    <t>20.150398;475.403820;49.754378;0.000000;70.186389;35.168749;602.007098</t>
  </si>
  <si>
    <t>28.096069;1457.128654;103.908916;16.948644;92.696969;64.980654;3600.000198</t>
  </si>
  <si>
    <t>Wed Nov 13 03:40:55 2019</t>
  </si>
  <si>
    <t>69.00000000000000000000;69.00000000000000000000;69.00000000000000000000;69.00000000000000000000;69.00000000000000000000;69.00000000000000000000;68.99999999999984368060</t>
  </si>
  <si>
    <t>69.00000000000000000000;69.00000000000000000000;69.00000000000000000000;69.00000000000000000000;69.00000000000000000000;44.00000000000000000000;68.99999999999984368060</t>
  </si>
  <si>
    <t>21013516;4484364;5763266;20741228;18725392;54757969;30434825</t>
  </si>
  <si>
    <t>106181;12368;20419;89051;47923;261256;131450</t>
  </si>
  <si>
    <t>96;96;96;96;96;96;96</t>
  </si>
  <si>
    <t>14.062882;14.062882;14.062882;14.062882;14.062882;14.062882;14.062882</t>
  </si>
  <si>
    <t>0.278711;0.278614;0.273219;0.272020;0.274083;0.273958;0.279635</t>
  </si>
  <si>
    <t>697.857369;21.430609;240.836161;433.875937;77.810200;891.753035;782.832065</t>
  </si>
  <si>
    <t>1877.083231;397.654539;413.435768;1287.596140;1748.572747;3600.000160;2693.743782</t>
  </si>
  <si>
    <t>Wed Nov 13 07:01:15 2019</t>
  </si>
  <si>
    <t>51973.00000000000000000000;51973.00000000000000000000;51973.00000000000000000000;51973.00000000000000000000;51973.00000000000000000000;51973.00000000000000000000;51973.00000000000000000000</t>
  </si>
  <si>
    <t>437;437;437;437;437;437;437</t>
  </si>
  <si>
    <t>49099.360882;49099.360882;49099.360882;49099.360882;49099.360882;49099.360882;49099.360882</t>
  </si>
  <si>
    <t>51936.731268;51936.731268;51936.731268;51936.731268;51936.731268;51936.731268;51936.731268</t>
  </si>
  <si>
    <t>0.034899;0.033923;0.033254;0.033250;0.033038;0.032987;0.033018</t>
  </si>
  <si>
    <t>0.035109;0.034110;0.033439;0.033442;0.033223;0.033171;0.033203</t>
  </si>
  <si>
    <t>0.035383;0.034361;0.033680;0.033691;0.033454;0.033415;0.033445</t>
  </si>
  <si>
    <t>317;317;317;317;317;317;317</t>
  </si>
  <si>
    <t>51469.813210;51469.813210;51469.813210;51469.813210;51469.813210;51469.813210;51469.813210</t>
  </si>
  <si>
    <t>51940.993377;51940.993377;51940.993377;51940.993377;51940.993377;51940.993377;51940.993377</t>
  </si>
  <si>
    <t>0.017564;0.017208;0.017032;0.017092;0.017057;0.017018;0.017072</t>
  </si>
  <si>
    <t>0.018101;0.017728;0.017585;0.017614;0.017607;0.017556;0.017619</t>
  </si>
  <si>
    <t>0.018402;0.018004;0.017862;0.017883;0.017877;0.017831;0.017887</t>
  </si>
  <si>
    <t>8936.00000000000000000000;8936.00000000000000000000;8936.00000000000000000000;8936.00000000000000000000;8936.00000000000000000000;8936.00000000000000000000;8936.00000000000000000000</t>
  </si>
  <si>
    <t>1077;1077;1077;1077;1077;1077;1077</t>
  </si>
  <si>
    <t>5726.634667;5726.634667;5726.634667;5726.634667;5726.634667;5726.634667;5726.634667</t>
  </si>
  <si>
    <t>8882.278148;8882.278148;8882.278148;8882.278148;8882.278148;8882.278148;8882.278148</t>
  </si>
  <si>
    <t>0.128108;0.127078;0.127272;0.127735;0.127185;0.127611;0.127401</t>
  </si>
  <si>
    <t>0.140953;0.139924;0.140133;0.140867;0.140052;0.140509;0.140309</t>
  </si>
  <si>
    <t>0.141170;0.140103;0.140319;0.141052;0.140231;0.140707;0.140488</t>
  </si>
  <si>
    <t>8935.99999999999636202119;8935.99999999999636202119;8935.99999999999636202119;8935.99999999999636202119;8935.99999999999636202119;8935.99999999999636202119;8935.99999999999636202119</t>
  </si>
  <si>
    <t>938;938;938;938;938;938;938</t>
  </si>
  <si>
    <t>8295.823038;8295.823038;8295.823038;8295.823038;8295.823038;8295.823038;8295.823038</t>
  </si>
  <si>
    <t>8935.466571;8935.466571;8935.466571;8935.466571;8935.466571;8935.466571;8935.466571</t>
  </si>
  <si>
    <t>0.058024;0.057992;0.057919;0.058017;0.058122;0.058035;0.058067</t>
  </si>
  <si>
    <t>0.058749;0.058733;0.058665;0.058743;0.058850;0.058764;0.058790</t>
  </si>
  <si>
    <t>0.059001;0.058983;0.058928;0.058994;0.059101;0.059014;0.059046</t>
  </si>
  <si>
    <t>Wed Nov 13 07:01:17 2019</t>
  </si>
  <si>
    <t>1201499.99999999976716935635;1201499.99999999976716935635;1201499.99999999976716935635;1201499.99999999976716935635;1201499.99999999976716935635;1201499.99999999976716935635;1201499.99999999976716935635</t>
  </si>
  <si>
    <t>1169646.051710;1169646.051710;1169646.051710;1169646.051710;1169646.051710;1169646.051710;1169646.051710</t>
  </si>
  <si>
    <t>1183635.366051;1183635.366051;1183635.366051;1183635.366051;1183635.366051;1183635.366051;1183635.366051</t>
  </si>
  <si>
    <t>0.003139;0.002540;0.002513;0.002546;0.002535;0.002500;0.002534</t>
  </si>
  <si>
    <t>0.003446;0.002816;0.002791;0.002824;0.002812;0.002783;0.002812</t>
  </si>
  <si>
    <t>0.003494;0.002851;0.002825;0.002858;0.002847;0.002819;0.002847</t>
  </si>
  <si>
    <t>112313.36271799998939968646;112313.36271799998939968646;112313.36271799998939968646;112313.36271799998939968646;112313.36271799998939968646;112313.36271799998939968646;112313.36271799998939968646</t>
  </si>
  <si>
    <t>112313.36271799981477670372;112313.36271799981477670372;112313.36271799981477670372;112313.36271799981477670372;112313.36271799981477670372;112313.36271799981477670372;112313.36271799981477670372</t>
  </si>
  <si>
    <t>238;238;242;239;242;242;242</t>
  </si>
  <si>
    <t>112305.208440;112305.208440;112305.208440;112305.208440;112305.208440;112305.208440;112305.208440</t>
  </si>
  <si>
    <t>112313.342733;112313.342733;112313.342733;112313.342733;112313.342733;112313.342733;112313.342733</t>
  </si>
  <si>
    <t>0.012690;0.011881;0.012114;0.011952;0.012156;0.012158;0.012113</t>
  </si>
  <si>
    <t>0.013067;0.012258;0.012492;0.012329;0.012534;0.012535;0.012487</t>
  </si>
  <si>
    <t>0.013315;0.012488;0.012723;0.012565;0.012771;0.012766;0.012717</t>
  </si>
  <si>
    <t>112313.36271800000395160168;112313.36271800000395160168;112313.36271800000395160168;112313.36271800000395160168;112313.36271800000395160168;112313.36271800000395160168;112313.36271800000395160168</t>
  </si>
  <si>
    <t>194;194;194;194;194;194;194</t>
  </si>
  <si>
    <t>112302.873732;112302.873732;112302.873732;112302.873732;112302.873732;112302.873732;112302.873732</t>
  </si>
  <si>
    <t>112307.601372;112307.601372;112307.601372;112307.601372;112307.601372;112307.601372;112307.601372</t>
  </si>
  <si>
    <t>0.007758;0.007591;0.007387;0.007367;0.007336;0.007348;0.007346</t>
  </si>
  <si>
    <t>0.008367;0.008190;0.007992;0.007968;0.007939;0.007946;0.007952</t>
  </si>
  <si>
    <t>0.008486;0.008305;0.008104;0.008077;0.008049;0.008061;0.008062</t>
  </si>
  <si>
    <t>Wed Nov 13 07:01:18 2019</t>
  </si>
  <si>
    <t>2967.00000000000000000000;2967.00000000000000000000;2967.00000000000000000000;2967.00000000000000000000;2967.00000000000000000000;2967.00000000000000000000;2967.00000000000000000000</t>
  </si>
  <si>
    <t>470;474;511;440;449;470;485</t>
  </si>
  <si>
    <t>13;8;14;9;7;16;13</t>
  </si>
  <si>
    <t>2943.000000;2943.000000;2943.000000;2943.000000;2943.000000;2943.000000;2943.000000</t>
  </si>
  <si>
    <t>2946.500000;2946.500000;2946.500000;2946.500000;2946.500000;2946.500000;2946.500000</t>
  </si>
  <si>
    <t>0.044932;0.043388;0.045071;0.041083;0.043641;0.042834;0.045819</t>
  </si>
  <si>
    <t>0.062300;0.058388;0.063295;0.055292;0.055834;0.073444;0.060932</t>
  </si>
  <si>
    <t>0.063170;0.058900;0.064737;0.055799;0.056425;0.074029;0.062196</t>
  </si>
  <si>
    <t>2520;2324;2490;1907;2116;2090;2262</t>
  </si>
  <si>
    <t>315;276;294;242;218;263;213</t>
  </si>
  <si>
    <t>0.044106;0.045094;0.041896;0.041733;0.042324;0.044856;0.043559</t>
  </si>
  <si>
    <t>0.248511;0.228450;0.228820;0.195971;0.190058;0.196587;0.201449</t>
  </si>
  <si>
    <t>0.250120;0.229382;0.229719;0.196714;0.191137;0.197671;0.202241</t>
  </si>
  <si>
    <t>Wed Nov 13 07:01:20 2019</t>
  </si>
  <si>
    <t>-25.00000000000000355271;-24.00000000000000000000;-24.00000000000000000000;-24.00000000000000000000;-24.00000000000000000000;-24.00000000000000000000;-24.00000000000000000000</t>
  </si>
  <si>
    <t>-25.00000000000000355271;-24.99999999999984012788;-24.99999999999990762944;-24.99999999999993605115;-24.99999999999966959763;-24.99999999999992184030;-24.99999999999993249844</t>
  </si>
  <si>
    <t>70954835;108614342;104625692;108292075;107594536;106142667;101423563</t>
  </si>
  <si>
    <t>3471324;5311737;4972939;5337703;5343798;5225689;4791231</t>
  </si>
  <si>
    <t>9;7;9;10;8;8;8</t>
  </si>
  <si>
    <t>0.224619;0.159031;0.227514;0.271336;0.222463;0.181714;0.150774</t>
  </si>
  <si>
    <t>2341.999498;23.831232;3.675631;27.956859;20.046209;27.102048;1.869081</t>
  </si>
  <si>
    <t>2342.064753;3600.000108;3600.000120;3600.000125;3600.000100;3600.000136;3600.000112</t>
  </si>
  <si>
    <t>Wed Nov 13 13:40:24 2019</t>
  </si>
  <si>
    <t>3.99999999999998090416;3.00000000000013944401;3.99999999999985345056;1.99999999999993338662;3.00000000000009148238;2.00000000000000000000;1.99999999999992095212</t>
  </si>
  <si>
    <t>111928949;112345592;111687416;113731256;105414420;111579982;110171036</t>
  </si>
  <si>
    <t>51242918;51074666;49803563;51642964;51542853;51484385;51039612</t>
  </si>
  <si>
    <t>0.003260;0.002707;0.002575;0.002798;0.002701;0.002617;0.002471</t>
  </si>
  <si>
    <t>1227.966862;2049.397795;759.168048;3388.000111;1252.962230;3592.277651;2767.922223</t>
  </si>
  <si>
    <t>3600.000095;3600.000077;3600.000072;3600.000071;3600.000114;3600.000084;3600.000067</t>
  </si>
  <si>
    <t>3.00000000000000000000;4.00000000000000000000;3.00000000000000000000;3.00000000000000000000;2.00000000000000000000;4.00000000000000000000;4.00000000000000000000</t>
  </si>
  <si>
    <t>111940209;113012687;116219220;114780978;109968959;119403970;115620701</t>
  </si>
  <si>
    <t>52526738;53896209;55541293;55175595;54905444;54469206;54656708</t>
  </si>
  <si>
    <t>0.003187;0.003080;0.003079;0.003188;0.003308;0.003387;0.003358</t>
  </si>
  <si>
    <t>3050.296560;190.320773;1821.019785;937.315324;1177.655365;3131.830031;1259.561284</t>
  </si>
  <si>
    <t>3600.000102;3600.000055;3600.000095;3600.000070;3600.000066;3600.000061;3600.000058</t>
  </si>
  <si>
    <t>Thu Nov 14 10:01:21 2019</t>
  </si>
  <si>
    <t>1.00000000000000000000;1.00000000000000000000;1.00000000000003663736;1.00000000000000000000;1.00000000000000000000;1.00000000000000000000;1.00000000000000000000</t>
  </si>
  <si>
    <t>48035840;41748417;53024796;31282507;62325668;71848539;49963332</t>
  </si>
  <si>
    <t>30461662;25897672;32844487;19217221;37477960;44124768;30714371</t>
  </si>
  <si>
    <t>0.003314;0.001660;0.002590;0.002862;0.002715;0.002918;0.002885</t>
  </si>
  <si>
    <t>397.999247;308.262106;841.356047;124.342221;501.575855;852.279113;327.117208</t>
  </si>
  <si>
    <t>1576.815270;1339.987699;1735.199184;1012.427994;1927.956435;2302.894995;1595.655842</t>
  </si>
  <si>
    <t>0.002674;0.001616;0.002623;0.002790;0.002511;0.002723;0.002653</t>
  </si>
  <si>
    <t>388.917423;306.220771;840.118129;122.030744;492.846134;835.554047;321.058769</t>
  </si>
  <si>
    <t>1556.330436;1328.974778;1730.700680;995.842615;1897.484189;2270.434610;1580.495164</t>
  </si>
  <si>
    <t>Wed Nov 13 20:01:16 2019</t>
  </si>
  <si>
    <t>0.246583;0.257422;0.290571;0.246682;0.263335;0.224346;0.269299</t>
  </si>
  <si>
    <t>43.618831;7.322308;18.093251;689.436967;23.663179;1.144031;5.353637</t>
  </si>
  <si>
    <t>2533.625219;2141.569960;2462.093933;3005.810893;2964.156187;2388.176757;2079.495130</t>
  </si>
  <si>
    <t>0.311789;0.274289;0.266914;0.261604;0.296539;0.290194;0.293436</t>
  </si>
  <si>
    <t>1.970690;6.561478;14.161970;1571.834964;0.429097;2.043760;0.426005</t>
  </si>
  <si>
    <t>2521.981637;1908.653690;2990.005184;2505.306129;2561.566073;2434.888497;1884.035099</t>
  </si>
  <si>
    <t>Thu Nov 14 19:34:24 2019</t>
  </si>
  <si>
    <t>563.50000000000000000000;563.49999999999988631316;563.50000000000000000000;563.50000000000011368684;563.50000000000000000000;563.50000000000000000000;563.50000000000011368684</t>
  </si>
  <si>
    <t>3017;2833;2803;2778;3198;3194;3160</t>
  </si>
  <si>
    <t>293;327;313;307;292;309;376</t>
  </si>
  <si>
    <t>25;18;18;18;25;18;18</t>
  </si>
  <si>
    <t>65.000000;65.000000;65.000000;65.000000;65.000000;65.000000;65.000000</t>
  </si>
  <si>
    <t>148.874172;141.346154;141.346154;141.346154;148.874172;141.346154;141.346154</t>
  </si>
  <si>
    <t>0.028035;0.023044;0.023042;0.023257;0.028344;0.022802;0.023274</t>
  </si>
  <si>
    <t>0.055982;0.043319;0.043250;0.041392;0.042566;0.053871;0.050545</t>
  </si>
  <si>
    <t>0.071734;0.067404;0.066926;0.067013;0.074886;0.073517;0.073670</t>
  </si>
  <si>
    <t>563.50000000000000000000;563.50000000000000000000;563.50000000000000000000;563.50000000000022737368;563.50000000000000000000;563.49999999999988631316;563.50000000000000000000</t>
  </si>
  <si>
    <t>2605;2845;2660;2592;3506;2809;2609</t>
  </si>
  <si>
    <t>298;308;284;285;467;385;298</t>
  </si>
  <si>
    <t>18;18;18;18;7;7;18</t>
  </si>
  <si>
    <t>57.000000;57.000000;57.000000;57.000000;57.000000;57.000000;57.000000</t>
  </si>
  <si>
    <t>144.506944;144.506944;144.506944;144.506944;112.000000;112.000000;144.506944</t>
  </si>
  <si>
    <t>0.019212;0.020400;0.020259;0.019277;0.014617;0.014555;0.019196</t>
  </si>
  <si>
    <t>0.053979;0.047290;0.053770;0.054583;0.041160;0.057662;0.054648</t>
  </si>
  <si>
    <t>0.060134;0.064803;0.060659;0.059816;0.085327;0.070809;0.060871</t>
  </si>
  <si>
    <t>Tue Nov 12 18:57:38 2019</t>
  </si>
  <si>
    <t>1690.00000000000000000000;1690.00000000000000000000;1690.00000000000000000000;1689.99999999999977262632;1690.00000000000000000000;1690.00000000000000000000;1690.00000000000000000000</t>
  </si>
  <si>
    <t>439;462;431;455;481;469;529</t>
  </si>
  <si>
    <t>33;31;33;33;33;37;35</t>
  </si>
  <si>
    <t>21;21;21;23;15;21;22</t>
  </si>
  <si>
    <t>1010.000000;1010.000000;1010.000000;1010.000000;1010.000000;1037.000000;1010.000000</t>
  </si>
  <si>
    <t>1228.125000;1228.125000;1228.125000;1228.125000;1216.666667;1237.500000;1225.197368</t>
  </si>
  <si>
    <t>0.018031;0.016515;0.016554;0.018505;0.012453;0.016004;0.014517</t>
  </si>
  <si>
    <t>0.021584;0.020417;0.020066;0.021795;0.015515;0.019576;0.018338</t>
  </si>
  <si>
    <t>0.022026;0.020685;0.020495;0.022689;0.016106;0.019964;0.018990</t>
  </si>
  <si>
    <t>1690.00000000000000000000;1690.00000000000000000000;1690.00000000000000000000;1690.00000000000000000000;1690.00000000000000000000;1690.00000000000000000000;1690.00000000000000000000</t>
  </si>
  <si>
    <t>470;470;405;471;437;424;470</t>
  </si>
  <si>
    <t>45;45;35;45;34;34;45</t>
  </si>
  <si>
    <t>22;22;16;22;17;17;22</t>
  </si>
  <si>
    <t>1045.000000;1045.000000;1037.000000;1045.000000;1045.000000;1045.000000;1045.000000</t>
  </si>
  <si>
    <t>1226.886792;1226.886792;1187.500000;1226.886792;1223.125000;1223.125000;1226.886792</t>
  </si>
  <si>
    <t>0.012901;0.012893;0.009324;0.013006;0.010660;0.010421;0.012797</t>
  </si>
  <si>
    <t>0.017040;0.017042;0.012450;0.017141;0.012165;0.011949;0.016929</t>
  </si>
  <si>
    <t>0.017668;0.017673;0.013143;0.017768;0.014767;0.014508;0.017554</t>
  </si>
  <si>
    <t>2668.13336813537489433656;2668.13336813537489433656;2666.69924677844710458885;2668.13336813537489433656;2668.13336813537489433656;2668.13336813537489433656;2668.13336813537489433656</t>
  </si>
  <si>
    <t>2666.69924677844710458885;2666.69924677844755933620;2666.69924677844710458885;2666.69924677844755933620;2666.69924677844755933620;2666.69924677844710458885;2666.69924677844755933620</t>
  </si>
  <si>
    <t>2321;2342;2287;2283;2301;2308;2340</t>
  </si>
  <si>
    <t>7;7;9;7;7;7;7</t>
  </si>
  <si>
    <t>9;11;9;9;10;9;10</t>
  </si>
  <si>
    <t>2660.977861;2660.977861;2660.977861;2660.977861;2660.977861;2660.977861;2660.977861</t>
  </si>
  <si>
    <t>2662.592435;2662.619697;2662.592435;2662.592435;2662.592435;2662.592435;2662.592435</t>
  </si>
  <si>
    <t>0.179100;0.181651;0.175898;0.171534;0.177452;0.176196;0.178023</t>
  </si>
  <si>
    <t>0.196305;0.199132;0.196473;0.188940;0.194903;0.193625;0.194722</t>
  </si>
  <si>
    <t>0.199807;0.202676;0.197215;0.192465;0.198488;0.197273;0.198256</t>
  </si>
  <si>
    <t>2666.69924677844937832560;2666.69924677844937832560;2666.69924677844937832560;2666.69924677844937832560;2666.69924677844937832560;2666.69924677844937832560;2666.69924677844937832560</t>
  </si>
  <si>
    <t>1535;1535;1538;1538;1538;1535;1538</t>
  </si>
  <si>
    <t>2660.761286;2660.761286;2660.761286;2660.761286;2660.761286;2660.761286;2660.761286</t>
  </si>
  <si>
    <t>2662.206397;2662.206397;2662.206397;2662.206397;2662.206397;2662.206397;2662.206397</t>
  </si>
  <si>
    <t>0.060672;0.060540;0.060711;0.060099;0.060287;0.059806;0.060040</t>
  </si>
  <si>
    <t>0.068903;0.068625;0.068438;0.067694;0.067997;0.068009;0.067816</t>
  </si>
  <si>
    <t>0.069210;0.068953;0.068742;0.068009;0.068302;0.068302;0.068138</t>
  </si>
  <si>
    <t>Tue Nov 12 18:57:41 2019</t>
  </si>
  <si>
    <t>2984.49993429998949068249;2984.49993429998949068249;2984.50000000000000000000;2984.50000000000000000000;2984.50000000000000000000;2984.49993429998949068249;2984.49999999999954525265</t>
  </si>
  <si>
    <t>2984.49993429998949068249;2984.49993429998949068249;2984.50000000000000000000;2984.50000000000000000000;2984.50000000000000000000;2984.49993429998949068249;2984.44444444444434338948</t>
  </si>
  <si>
    <t>1534;1504;1315;1664;1766;1469;1642</t>
  </si>
  <si>
    <t>158;158;118;172;170;153;176</t>
  </si>
  <si>
    <t>24;24;17;22;22;24;22</t>
  </si>
  <si>
    <t>2935.357502;2935.357502;2934.501655;2935.357502;2935.357502;2935.357502;2935.357502</t>
  </si>
  <si>
    <t>2962.939320;2962.939320;2963.076067;2961.630166;2961.630166;2962.939320;2961.630166</t>
  </si>
  <si>
    <t>0.061607;0.060487;0.060004;0.060871;0.057352;0.060987;0.057625</t>
  </si>
  <si>
    <t>0.070039;0.068987;0.064327;0.073210;0.071029;0.069285;0.073893</t>
  </si>
  <si>
    <t>0.094085;0.092659;0.085499;0.097748;0.096534;0.091632;0.094380</t>
  </si>
  <si>
    <t>2984.50000000000045474735;2984.50000000000000000000;2984.50000000000000000000;2984.50000000000000000000;2984.50000000000000000000;2984.50000000000000000000;2984.50000000000000000000</t>
  </si>
  <si>
    <t>1039;1711;1294;1311;1607;1068;1254</t>
  </si>
  <si>
    <t>87;120;115;85;150;92;107</t>
  </si>
  <si>
    <t>24;44;24;44;18;13;12</t>
  </si>
  <si>
    <t>2955.108696;2956.962243;2956.962243;2956.962243;2956.962243;2956.962243;2956.962243</t>
  </si>
  <si>
    <t>2972.188538;2969.358861;2972.010050;2969.358861;2967.625000;2972.000000;2972.000000</t>
  </si>
  <si>
    <t>0.050431;0.100533;0.055951;0.101020;0.047144;0.036198;0.040607</t>
  </si>
  <si>
    <t>0.052036;0.101924;0.063034;0.106110;0.051403;0.038683;0.049836</t>
  </si>
  <si>
    <t>0.066455;0.128350;0.078467;0.120502;0.076794;0.054588;0.063626</t>
  </si>
  <si>
    <t>Tue Nov 12 18:57:43 2019</t>
  </si>
  <si>
    <t>12850.86073738253980991431;12850.86073738253980991431;12851.07629156413895543665;12850.86073738253980991431;12851.07629156413895543665;12850.86073738253980991431;12851.07629156413895543665</t>
  </si>
  <si>
    <t>12850.86073738253980991431;12850.86073738253980991431;12849.84552314642314740922;12850.86073738253980991431;12849.84552314642314740922;12850.86073738253980991431;12849.84552314642314740922</t>
  </si>
  <si>
    <t>1270;1272;1232;1272;1232;1272;1232</t>
  </si>
  <si>
    <t>21;21;20;21;20;21;20</t>
  </si>
  <si>
    <t>14;14;12;14;12;14;12</t>
  </si>
  <si>
    <t>12842.014249;12842.014249;12842.014249;12842.014249;12842.014249;12842.014249;12842.014249</t>
  </si>
  <si>
    <t>12845.790928;12845.790928;12844.828608;12845.790928;12844.828608;12845.790928;12844.828608</t>
  </si>
  <si>
    <t>0.072278;0.070942;0.080227;0.070267;0.081062;0.070741;0.080954</t>
  </si>
  <si>
    <t>0.081435;0.080131;0.091268;0.079503;0.092176;0.079978;0.092054</t>
  </si>
  <si>
    <t>0.082666;0.081405;0.094842;0.080779;0.095803;0.081252;0.095672</t>
  </si>
  <si>
    <t>12851.07629156413895543665;12851.07629156413895543665;12851.07629156413895543665;12851.07629156413895543665;12851.07629156413895543665;12851.07629156413895543665;12851.07629156413895543665</t>
  </si>
  <si>
    <t>12850.62260399147089628968;12850.62260399147089628968;12850.25003655273576441687;12849.96878315466346975882;12849.96878315466710773762;12850.62260399147089628968;12849.96878315466346975882</t>
  </si>
  <si>
    <t>831;825;826;826;821;824;826</t>
  </si>
  <si>
    <t>9;9;12;14;14;9;14</t>
  </si>
  <si>
    <t>12842.029482;12842.029482;12842.064140;12842.101155;12842.099552;12842.029482;12842.101155</t>
  </si>
  <si>
    <t>12847.634092;12847.634092;12846.680534;12846.399280;12846.399280;12847.634092;12846.399280</t>
  </si>
  <si>
    <t>0.032400;0.032203;0.050459;0.050300;0.050078;0.032154;0.050265</t>
  </si>
  <si>
    <t>0.035310;0.035128;0.054964;0.055360;0.055932;0.035063;0.055248</t>
  </si>
  <si>
    <t>0.037949;0.037779;0.056234;0.056561;0.056822;0.037661;0.056425</t>
  </si>
  <si>
    <t>Tue Nov 12 18:57:44 2019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</si>
  <si>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6548.00000000000000000000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</si>
  <si>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6548.00000000000090949470;6548.00000000000000000000;6548.00000000000000000000;6548.00000000000000000000;6548.00000000000000000000;6548.00000000000000000000;6548.00000000000000000000</t>
  </si>
  <si>
    <t>1112;1115;1142;1116;1251;1108;1350</t>
  </si>
  <si>
    <t>10;10;10;10;13;10;10</t>
  </si>
  <si>
    <t>8;8;7;8;8;7;7</t>
  </si>
  <si>
    <t>6533.100000;6533.100000;6533.100000;6533.100000;6533.100000;6533.600000;6533.100000</t>
  </si>
  <si>
    <t>6535.500000;6535.500000;6535.500000;6535.500000;6535.500000;6536.000000;6535.500000</t>
  </si>
  <si>
    <t>0.077803;0.078772;0.074657;0.071402;0.089548;0.079624;0.079956</t>
  </si>
  <si>
    <t>0.000000;0.000000;0.000000;0.000000;0.114963;0.000000;0.000000</t>
  </si>
  <si>
    <t>0.104674;0.109590;0.101951;0.113104;0.115680;0.110622;0.121730</t>
  </si>
  <si>
    <t>6549.00000000000090949470;6548.00000000000000000000;6549.00000000000000000000;6549.00000000000000000000;6548.00000000000000000000;6548.00000000000000000000;6548.00000000000000000000</t>
  </si>
  <si>
    <t>6548.00000000000000000000;6548.00000000000000000000;6548.00000000000000000000;6548.00000000000000000000;6548.00000000000000000000;6548.00000000000000000000;6548.00000000000000000000</t>
  </si>
  <si>
    <t>1120;1136;1202;1139;1028;1167;1195</t>
  </si>
  <si>
    <t>32;31;40;32;23;36;23</t>
  </si>
  <si>
    <t>7;7;6;8;7;8;7</t>
  </si>
  <si>
    <t>6533.100000;6533.100000;6535.000000;6533.100000;6533.100000;6533.100000;6533.100000</t>
  </si>
  <si>
    <t>6535.000000;6535.000000;6535.500000;6535.000000;6535.500000;6535.000000;6535.000000</t>
  </si>
  <si>
    <t>0.064069;0.077543;0.073603;0.071136;0.067324;0.071599;0.068145</t>
  </si>
  <si>
    <t>0.112754;0.126145;0.119949;0.114087;0.081888;0.129598;0.085403</t>
  </si>
  <si>
    <t>0.122024;0.126779;0.136597;0.123927;0.096453;0.130253;0.096425</t>
  </si>
  <si>
    <t>Tue Nov 12 18:57:46 2019</t>
  </si>
  <si>
    <t>10000000000000000159028911097599180468360808563945281389781327557747838772170381060813469985856815104.00000000000000000000;-273.00000000000000000000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</si>
  <si>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-273.00000000000000000000;-273.00000000000000000000;-273.00000000000000000000;-273.00000000000000000000;-273.00000000000000000000;-273.00000000000000000000;-272.99999999999994315658</t>
  </si>
  <si>
    <t>4857;3294;5016;3162;5776;4043;4583</t>
  </si>
  <si>
    <t>1;0;1;1;1;1;1</t>
  </si>
  <si>
    <t>10000000000000000159028911097599180468360808563945281389781327557747838772170381060813469985856815104.000000;-273.000000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</si>
  <si>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0.438807;0.281685;0.393179;0.258512;0.520446;0.327213;0.401329</t>
  </si>
  <si>
    <t>0.000000;0.262857;0.000000;0.000000;0.000000;0.000000;0.000000</t>
  </si>
  <si>
    <t>10000000000000000159028911097599180468360808563945281389781327557747838772170381060813469985856815104.00000000000000000000;-273.00000000000000000000;10000000000000000159028911097599180468360808563945281389781327557747838772170381060813469985856815104.00000000000000000000;-273.00000000000000000000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</si>
  <si>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-272.99999999999994315658;-273.00000000000000000000;-272.99999999999994315658;-273.00000000000000000000;-273.00000000000000000000;-273.00000000000000000000;-272.99999999999994315658</t>
  </si>
  <si>
    <t>4387;3063;3995;4038;5311;4461;2925</t>
  </si>
  <si>
    <t>1;0;1;0;1;1;1</t>
  </si>
  <si>
    <t>10000000000000000159028911097599180468360808563945281389781327557747838772170381060813469985856815104.000000;-273.000000;10000000000000000159028911097599180468360808563945281389781327557747838772170381060813469985856815104.000000;-273.000000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</si>
  <si>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0.335241;0.244327;0.307446;0.285227;0.456604;0.344881;0.240478</t>
  </si>
  <si>
    <t>0.000000;0.210352;0.000000;0.265122;0.000000;0.000000;0.000000</t>
  </si>
  <si>
    <t>Tue Nov 12 18:57:53 2019</t>
  </si>
  <si>
    <t>-77.00000000000000000000;-77.00000000000000000000;-77.00000000000000000000;-77.00000000000000000000;-77.00000000000000000000;-77.00000000000000000000;-77.00000000000000000000</t>
  </si>
  <si>
    <t>-77.00659099231050674916;-77.00403078050567273749;-77.00000000000000000000;-77.00586080586080583998;-77.00000000000000000000;-77.00036638983878845011;-77.00513008427995487182</t>
  </si>
  <si>
    <t>753577;707828;503936;769830;351262;860795;671447</t>
  </si>
  <si>
    <t>36813;37254;23404;37105;18804;40280;30282</t>
  </si>
  <si>
    <t>9;9;13;14;8;7;9</t>
  </si>
  <si>
    <t>0.024772;0.022792;0.037108;0.044995;0.030671;0.022067;0.030865</t>
  </si>
  <si>
    <t>0.201944;0.110244;0.078140;0.153037;0.122260;0.909217;0.138587</t>
  </si>
  <si>
    <t>15.402010;14.701965;12.348452;15.983365;7.283282;17.743193;13.770883</t>
  </si>
  <si>
    <t>-77.00000000000000000000;-77.00000000000000000000;-77.00000000000000000000;-77.00000099220099514241;-77.00000000000000000000;-77.00000000000000000000;-77.00000000000000000000</t>
  </si>
  <si>
    <t>294345;268581;352007;423959;404818;546221;325974</t>
  </si>
  <si>
    <t>17698;16064;19229;25298;23839;31088;19563</t>
  </si>
  <si>
    <t>9;6;7;9;10;6;9</t>
  </si>
  <si>
    <t>0.020847;0.011204;0.017446;0.024581;0.021744;0.017371;0.027877</t>
  </si>
  <si>
    <t>0.196674;0.038536;0.019912;0.052929;0.060196;0.106659;0.051369</t>
  </si>
  <si>
    <t>5.087088;4.612573;5.944535;7.252518;6.803375;9.230463;5.504487</t>
  </si>
  <si>
    <t>Tue Nov 12 19:00:15 2019</t>
  </si>
  <si>
    <t>-428.00000000000000000000;-428.00000000000000000000;-428.00000000000000000000;-428.00000000000000000000;-428.00000000000000000000;-428.00000000000000000000;-428.00000000000000000000</t>
  </si>
  <si>
    <t>2229;1875;1759;1795;1777;1914;1836</t>
  </si>
  <si>
    <t>-428.000000;-428.000000;-428.000000;-428.000000;-428.000000;-428.000000;-428.000000</t>
  </si>
  <si>
    <t>0.090867;0.083083;0.059667;0.070248;0.068871;0.076337;0.070598</t>
  </si>
  <si>
    <t>0.086447;0.059767;0.044535;0.047368;0.045073;0.053646;0.046355</t>
  </si>
  <si>
    <t>1352;1292;1359;1390;1179;1422;1514</t>
  </si>
  <si>
    <t>0.051735;0.048138;0.048602;0.054598;0.039382;0.055280;0.058766</t>
  </si>
  <si>
    <t>0.032616;0.030259;0.034944;0.039779;0.025782;0.035670;0.038295</t>
  </si>
  <si>
    <t>Tue Nov 12 19:00:17 2019</t>
  </si>
  <si>
    <t>0.025087;0.023072;0.036994;0.045005;0.030746;0.022022;0.030849</t>
  </si>
  <si>
    <t>0.202350;0.110450;0.078193;0.152092;0.122775;0.904628;0.138331</t>
  </si>
  <si>
    <t>15.403900;14.678704;12.315364;16.011485;7.323490;17.751291;13.816041</t>
  </si>
  <si>
    <t>0.020860;0.011211;0.017471;0.024583;0.021707;0.017355;0.027792</t>
  </si>
  <si>
    <t>0.196213;0.038447;0.019952;0.052828;0.059781;0.107118;0.051382</t>
  </si>
  <si>
    <t>5.096399;4.611255;5.963963;7.267544;6.782328;9.217109;5.473035</t>
  </si>
  <si>
    <t>Tue Nov 12 19:02:39 2019</t>
  </si>
  <si>
    <t>3179698977.00000000000000000000;3179698977.00000000000000000000;3179698977.00000000000000000000;3179698977.00000000000000000000;3179698977.00000000000000000000;3179698977.00000000000000000000;3179698977.00000000000000000000</t>
  </si>
  <si>
    <t>3175204364.635297;3175204364.635297;3175204364.635297;3175204364.635297;3175204364.635297;3175204364.635297;3175204364.635297</t>
  </si>
  <si>
    <t>0.002304;0.001657;0.001639;0.001630;0.001625;0.001622;0.001621</t>
  </si>
  <si>
    <t>0.002475;0.001783;0.001762;0.001752;0.001753;0.001744;0.001742</t>
  </si>
  <si>
    <t>0.002589;0.001872;0.001850;0.001840;0.001840;0.001832;0.001829</t>
  </si>
  <si>
    <t>3179698976.99995803833007812500;3179698976.99995803833007812500;3179698976.99995803833007812500;3179698976.99995803833007812500;3179698976.99995803833007812500;3179698976.99995803833007812500;3179698976.99995803833007812500</t>
  </si>
  <si>
    <t>3175561447.505317;3175561447.505317;3175561447.505317;3175561447.505317;3175561447.505317;3175561447.505317;3175561447.505317</t>
  </si>
  <si>
    <t>0.000739;0.000696;0.000678;0.000688;0.000691;0.000682;0.000676</t>
  </si>
  <si>
    <t>0.000811;0.000766;0.000746;0.000757;0.000760;0.000769;0.000744</t>
  </si>
  <si>
    <t>0.000871;0.000821;0.000802;0.000813;0.000817;0.000826;0.000798</t>
  </si>
  <si>
    <t>-176.00000000000000000000;-176.00000002728367576310;-176.00000000000000000000;-176.00000000000000000000;-176.00000001827308437896;-176.00000000000000000000;-176.00000000000000000000</t>
  </si>
  <si>
    <t>-177.99999999999982946974;-178.00000000000000000000;-177.99999999999954525265;-177.99999999999982946974;-177.99999999999960209607;-177.99999999999951683094;-177.99999999999980104803</t>
  </si>
  <si>
    <t>136880264;173651715;167993213;174836350;166293027;176992409;175525524</t>
  </si>
  <si>
    <t>5823738;6286603;6182529;7180968;6957175;6881756;6163267</t>
  </si>
  <si>
    <t>9;10;12;8;9;14;8</t>
  </si>
  <si>
    <t>-178.000000;-178.000000;-178.000000;-178.000000;-178.000000;-178.000000;-178.000000</t>
  </si>
  <si>
    <t>0.051625;0.029400;0.054649;0.026620;0.036475;0.071109;0.027674</t>
  </si>
  <si>
    <t>0.068345;400.250116;0.057306;0.051422;241.232512;0.081036;0.033845</t>
  </si>
  <si>
    <t>3600.000195;3600.000130;3600.000124;3600.000128;3600.000115;3600.000129;3600.000339</t>
  </si>
  <si>
    <t>-176.00000000000000000000;-176.00000000000000000000;-176.00000000000000000000;-176.00000000000000000000;-176.00000000000000000000;-176.00000000000000000000;-176.00000000000000000000</t>
  </si>
  <si>
    <t>-177.99999999999954525265;-177.99999999999965893949;-177.99999999999960209607;-177.99999999999960209607;-177.99999999999948840923;-177.99999999999963051778;-177.99999999999960209607</t>
  </si>
  <si>
    <t>175831147;175745394;167141372;176146360;176510051;174304376;172751783</t>
  </si>
  <si>
    <t>9336483;9961796;9119322;10007629;9980214;8965006;11652056</t>
  </si>
  <si>
    <t>8;14;7;8;7;8;9</t>
  </si>
  <si>
    <t>0.024727;0.064082;0.032881;0.036915;0.025266;0.034303;0.039007</t>
  </si>
  <si>
    <t>0.037742;0.073005;0.041142;0.041758;0.031662;0.042431;0.040477</t>
  </si>
  <si>
    <t>3600.000084;3600.000182;3600.000111;3600.000110;3600.000116;3600.000114;3600.000123</t>
  </si>
  <si>
    <t>Wed Nov 13 09:03:02 2019</t>
  </si>
  <si>
    <t>-44.00000000000000000000;-44.00000000000000000000;-44.00000000000000000000;-44.00000000000000000000;-44.00000000000000000000;-44.00000000000000000000;-44.00000000000000000000</t>
  </si>
  <si>
    <t>-49.98415853689660792725;-51.19999999999998863132;-49.83523042929709134796;-50.00479188539053154727;-51.09090909090908638746;-51.09999999999998010480;-49.64742960475074795568</t>
  </si>
  <si>
    <t>68874805;88425470;64012122;63232176;84720500;82718461;57853079</t>
  </si>
  <si>
    <t>602465;983767;512201;593689;956624;833866;498967</t>
  </si>
  <si>
    <t>8;10;10;7;10;8;8</t>
  </si>
  <si>
    <t>-52.000000;-52.000000;-52.000000;-52.000000;-52.000000;-52.000000;-52.000000</t>
  </si>
  <si>
    <t>0.385659;0.607424;0.552184;0.446620;0.448169;0.430042;0.455043</t>
  </si>
  <si>
    <t>1.214825;0.944759;1.063581;0.821972;0.857033;0.808074;0.902781</t>
  </si>
  <si>
    <t>3600.000289;3600.000366;3600.000225;3600.000261;3600.000252;3600.000264;3600.000305</t>
  </si>
  <si>
    <t>-47.99999999999996447286;-47.99999999999998578915;-47.85979409715509547141;-47.62151106779480613795;-48.02636534839921722551;-48.11111111111108584737;-47.99999999999997157829</t>
  </si>
  <si>
    <t>61499532;65256557;63939316;61615269;65620443;61479149;57988924</t>
  </si>
  <si>
    <t>695209;905491;1060257;1153540;853651;766688;731334</t>
  </si>
  <si>
    <t>10;10;12;10;10;10;12</t>
  </si>
  <si>
    <t>0.236457;0.263790;0.313077;0.311415;0.283568;0.290903;0.374775</t>
  </si>
  <si>
    <t>0.477522;0.462262;0.523157;0.480422;0.447849;0.452383;0.572938</t>
  </si>
  <si>
    <t>3600.000300;3600.000373;3600.000806;3600.000642;3600.000519;3600.000253;3600.000314</t>
  </si>
  <si>
    <t>Wed Nov 13 23:03:13 2019</t>
  </si>
  <si>
    <t>-128.00000197420396830239;-128.00000000000000000000;-128.00000197420396830239;-128.00000098710199836205;-128.00000098710199836205;-128.00000098710199836205;-128.00000098709989515555</t>
  </si>
  <si>
    <t>-128.99999999999974420462;-128.99999999999965893949;-128.99999999999965893949;-128.99999999999980104803;-128.99999999999977262632;-128.99999999999897681846;-128.99999999999965893949</t>
  </si>
  <si>
    <t>127818131;128857544;126724299;130495734;129502516;127977454;128477727</t>
  </si>
  <si>
    <t>2359851;2194523;2460640;2199941;2195726;2191425;2167305</t>
  </si>
  <si>
    <t>11;9;10;8;11;12;12</t>
  </si>
  <si>
    <t>-129.000000;-129.000000;-129.000000;-129.000000;-129.000000;-129.000000;-129.000000</t>
  </si>
  <si>
    <t>0.071032;0.075421;0.073577;0.095984;0.102281;0.110145;0.079973</t>
  </si>
  <si>
    <t>823.432212;1.884395;1229.317217;66.178547;568.399855;856.099955;597.361153</t>
  </si>
  <si>
    <t>3600.000344;3600.000373;3600.000272;3600.000287;3600.000218;3600.000273;3600.000180</t>
  </si>
  <si>
    <t>-128.00000098710199836205;-128.00000098710199836205;-128.00000197420396830239;-128.00000197420396830239;-128.00000098710199836205;-128.00000197420396830239;-128.00000098710199836205</t>
  </si>
  <si>
    <t>-128.99999999999982946974;-128.99999999999982946974;-128.99999999999994315658;-128.99999999999982946974;-128.99999999999982946974;-128.99999999999982946974;-128.99999999999977262632</t>
  </si>
  <si>
    <t>133490975;133916318;136147315;143238116;139103948;148211147;137861797</t>
  </si>
  <si>
    <t>3390911;2840801;2971489;3209616;3184781;2911882;2761877</t>
  </si>
  <si>
    <t>10;9;12;9;9;12;9</t>
  </si>
  <si>
    <t>0.058016;0.066384;0.096341;0.039684;0.070029;0.113214;0.069839</t>
  </si>
  <si>
    <t>978.106274;852.386202;1192.301351;1086.417110;383.081540;1253.827142;1046.615157</t>
  </si>
  <si>
    <t>3600.000288;3600.000157;3600.000309;3600.000168;3600.000145;3600.000167;3600.000163</t>
  </si>
  <si>
    <t>Wed Nov 13 08:57:44 2019</t>
  </si>
  <si>
    <t>36.00000000000000000000;36.00000000000000000000;36.00000000000000000000;36.00000000000002842171;36.00000000000000000000;36.00000000000004263256;36.00000000000000000000</t>
  </si>
  <si>
    <t>205027;464112;579328;126577;488716;739826;265401</t>
  </si>
  <si>
    <t>1366;2645;3906;938;3323;4477;1887</t>
  </si>
  <si>
    <t>12;8;10;10;8;12;9</t>
  </si>
  <si>
    <t>36.000000;36.000000;36.000000;36.000000;36.000000;36.000000;36.000000</t>
  </si>
  <si>
    <t>2.406367;1.693386;1.484318;1.504177;1.427104;2.065198;1.718720</t>
  </si>
  <si>
    <t>12.138576;51.169034;63.031888;7.462045;57.014034;76.527041;15.419960</t>
  </si>
  <si>
    <t>12.139018;51.169335;63.033429;7.462221;57.014705;76.528292;15.420168</t>
  </si>
  <si>
    <t>35.99999999999998578915;36.00000000000000000000;36.00000000000000000000;36.00000000000000000000;36.00000000000000000000;35.99999999999999289457;36.00000000000000000000</t>
  </si>
  <si>
    <t>455313;399523;581480;36889;538021;723597;179411</t>
  </si>
  <si>
    <t>2930;2603;3268;153;3724;5222;868</t>
  </si>
  <si>
    <t>10;8;11;6;12;9;8</t>
  </si>
  <si>
    <t>1.649662;1.472243;2.076343;1.242683;2.405597;1.829964;1.681566</t>
  </si>
  <si>
    <t>43.631621;39.494738;66.062451;2.615614;50.344935;87.415742;24.404420</t>
  </si>
  <si>
    <t>43.632117;39.496158;66.065349;2.615806;50.345616;87.416387;24.406646</t>
  </si>
  <si>
    <t>Wed Nov 13 09:07:42 2019</t>
  </si>
  <si>
    <t>-100.00000296970256385976;-100.00000000000000000000;-100.00000028282882169606;-100.00000000000000000000;-100.00000000000000000000;-100.00000000000000000000;-100.00000000000000000000</t>
  </si>
  <si>
    <t>-100.00130250732659931145;-100.00259151279590241757;-100.00910569105691649838;-100.00390243902440090551;-100.00964320154292863663;-100.00518470511990187788;-100.00521003151614252147</t>
  </si>
  <si>
    <t>1411235;1402041;1310116;1450250;1959857;1549492;923160</t>
  </si>
  <si>
    <t>40855;43555;37702;38864;57068;47692;26458</t>
  </si>
  <si>
    <t>12;8;8;9;9;10;8</t>
  </si>
  <si>
    <t>-102.000000;-102.000000;-102.000000;-102.000000;-102.000000;-102.000000;-102.000000</t>
  </si>
  <si>
    <t>0.045743;0.040736;0.023191;0.047656;0.055425;0.047774;0.032952</t>
  </si>
  <si>
    <t>1.709635;0.061111;22.837016;0.298356;0.185679;0.114560;0.205720</t>
  </si>
  <si>
    <t>32.711567;32.454340;29.785463;32.993360;45.259848;35.875586;21.459215</t>
  </si>
  <si>
    <t>-100.00000000000000000000;-100.00000197980199345693;-100.00000000000000000000;-100.00000000000000000000;-100.00000000000000000000;-100.00000000000000000000;-100.00000000000000000000</t>
  </si>
  <si>
    <t>-100.00000000000000000000;-100.00000197980199345693;-100.00000000000000000000;-100.00000000000000000000;-100.00404273751082939725;-100.00000000000000000000;-100.00000000000000000000</t>
  </si>
  <si>
    <t>718478;811149;857015;866919;1055509;646848;687126</t>
  </si>
  <si>
    <t>23116;27182;27968;28179;33515;22002;22661</t>
  </si>
  <si>
    <t>8;12;11;7;9;12;7</t>
  </si>
  <si>
    <t>0.042905;0.057972;0.039643;0.048732;0.045743;0.052874;0.034671</t>
  </si>
  <si>
    <t>0.081808;4.671617;0.161390;0.097429;0.062168;0.180883;0.073080</t>
  </si>
  <si>
    <t>14.845270;17.081938;17.803315;17.729418;21.612017;13.267948;13.998059</t>
  </si>
  <si>
    <t>Wed Nov 13 09:13:29 2019</t>
  </si>
  <si>
    <t>-179.25000000000011368684;-179.25000000000000000000;-179.25000000000000000000;-179.25000000000000000000;-179.25000017630168258620;-179.25000000000000000000;-179.25000000000000000000</t>
  </si>
  <si>
    <t>-179.99999999999948840923;-179.99999999999943156581;-179.99999999999943156581;-179.99999999999960209607;-179.99999999999954525265;-179.99999999999954525265;-179.99999999999931787897</t>
  </si>
  <si>
    <t>137117448;121166576;126128828;122793951;126682367;124674744;127304678</t>
  </si>
  <si>
    <t>3103835;2818821;2885848;2693931;3145383;2449655;2942165</t>
  </si>
  <si>
    <t>10;10;13;8;10;12;12</t>
  </si>
  <si>
    <t>-180.000000;-180.000000;-180.000000;-180.000000;-180.000000;-180.000000;-180.000000</t>
  </si>
  <si>
    <t>0.077852;0.078698;0.083177;0.071582;0.076917;0.059253;0.096874</t>
  </si>
  <si>
    <t>1.619471;0.262675;0.254020;0.303123;110.902076;0.166419;0.437952</t>
  </si>
  <si>
    <t>3600.000486;3600.000183;3600.000153;3600.000195;3600.000163;3600.000287;3600.000213</t>
  </si>
  <si>
    <t>-179.25000000000000000000;-179.25000000000000000000;-179.25000000000000000000;-179.25000000000000000000;-179.25000000000000000000;-179.25000000000000000000;-179.25000000000000000000</t>
  </si>
  <si>
    <t>-179.99999999999943156581;-179.99999999999954525265;-179.99999999999965893949;-179.99999999999963051778;-179.99999999999954525265;-179.99999999999965893949;-179.99999999999997157829</t>
  </si>
  <si>
    <t>136589705;139647711;129552153;110925512;134990105;138342883;134837925</t>
  </si>
  <si>
    <t>4219723;4254205;3974377;3956674;4285964;4216064;4040200</t>
  </si>
  <si>
    <t>10;8;7;9;9;8;9</t>
  </si>
  <si>
    <t>0.042707;0.072101;0.056199;0.072129;0.078711;0.055119;0.070348</t>
  </si>
  <si>
    <t>0.095406;0.345140;0.100690;0.197740;0.155098;0.111554;0.089197</t>
  </si>
  <si>
    <t>3600.000279;3600.000283;3600.000182;3600.000126;3600.000184;3600.000251;3600.000153</t>
  </si>
  <si>
    <t>Wed Nov 13 23:13:39 2019</t>
  </si>
  <si>
    <t>-154.50000048445048150825;-154.50000048445048150825;-154.50000048445048150825;-154.50000048445048150825;-154.50000048445048150825;-154.50000000000000000000;-154.50000000000000000000</t>
  </si>
  <si>
    <t>-155.99999999999957367436;-155.99999999999934630068;-155.99999999999968736120;-155.99999999999963051778;-155.99999999999971578291;-155.99999999999960209607;-155.99999999999954525265</t>
  </si>
  <si>
    <t>116578844;120444665;117281132;117094257;125123904;129440051;133363015</t>
  </si>
  <si>
    <t>2403115;2519819;2651926;2322926;2419586;2546674;2529910</t>
  </si>
  <si>
    <t>11;9;12;7;9;15;12</t>
  </si>
  <si>
    <t>-156.000000;-156.000000;-156.000000;-156.000000;-156.000000;-156.000000;-156.000000</t>
  </si>
  <si>
    <t>0.070612;0.094404;0.102125;0.046933;0.089082;0.171379;0.098576</t>
  </si>
  <si>
    <t>225.423847;409.711796;642.576684;552.409085;3063.207367;0.260004;0.164825</t>
  </si>
  <si>
    <t>3600.000319;3600.000497;3600.000255;3600.000297;3600.000361;3600.000166;3600.000157</t>
  </si>
  <si>
    <t>-154.50000098445195817476;-154.50000000000000000000;-154.50000048445048150825;-154.50000000000000000000;-154.50000000000000000000;-154.50000000000000000000;-154.50000000000000000000</t>
  </si>
  <si>
    <t>-155.99999999999977262632;-155.99999999999982946974;-155.99999999999988631316;-155.99999999999971578291;-155.99999999999977262632;-155.99999999999971578291;-155.99999999999977262632</t>
  </si>
  <si>
    <t>144354553;140947516;142137975;145990592;126055548;104194530;126777537</t>
  </si>
  <si>
    <t>4233212;4159178;3895560;3688659;3460753;3489973;3795491</t>
  </si>
  <si>
    <t>9;11;9;10;10;7;8</t>
  </si>
  <si>
    <t>0.090560;0.062306;0.066307;0.074389;0.095673;0.083068;0.068687</t>
  </si>
  <si>
    <t>3259.457962;1.411055;321.979873;0.286251;1.037621;1.039787;0.184840</t>
  </si>
  <si>
    <t>3600.000149;3600.000144;3600.000151;3600.000162;3600.000314;3600.000294;3600.000308</t>
  </si>
  <si>
    <t>Thu Nov 14 13:13:53 2019</t>
  </si>
  <si>
    <t>13400.00000000000000000000;13400.00000000000000000000;13400.00000000000000000000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13400.00000000000000000000</t>
  </si>
  <si>
    <t>13400.00000000000000000000;13400.00000000000000000000;13400.00000000000000000000;13400.00000000000181898940;13400.00000000000000000000;13400.00000000000000000000;13400.00000000000000000000</t>
  </si>
  <si>
    <t>1316;1278;1096;1320;1695;1412;1880</t>
  </si>
  <si>
    <t>0;0;0;1;1;1;0</t>
  </si>
  <si>
    <t>13400.000000;13400.000000;13400.000000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13400.000000</t>
  </si>
  <si>
    <t>0.030479;0.029806;0.026271;0.031748;0.037051;0.032534;0.037734</t>
  </si>
  <si>
    <t>0.027497;0.027062;0.018594;0.000000;0.000000;0.000000;0.032568</t>
  </si>
  <si>
    <t>10000000000000000159028911097599180468360808563945281389781327557747838772170381060813469985856815104.00000000000000000000;13400.00000000000000000000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</si>
  <si>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13400.00000000000000000000;13400.00000000000000000000;13400.00000000000000000000;13400.00000000000000000000;13400.00000000000000000000;13400.00000000000000000000;13400.00000000000000000000</t>
  </si>
  <si>
    <t>1579;1718;1452;1851;1913;1416;1364</t>
  </si>
  <si>
    <t>10000000000000000159028911097599180468360808563945281389781327557747838772170381060813469985856815104.000000;13400.000000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</si>
  <si>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0.024369;0.023891;0.020313;0.025289;0.027410;0.020845;0.021932</t>
  </si>
  <si>
    <t>0.000000;0.021769;0.000000;0.000000;0.000000;0.000000;0.000000</t>
  </si>
  <si>
    <t>Thu Nov 14 13:13:55 2019</t>
  </si>
  <si>
    <t>10000000000000000159028911097599180468360808563945281389781327557747838772170381060813469985856815104.00000000000000000000;10000000000000000159028911097599180468360808563945281389781327557747838772170381060813469985856815104.00000000000000000000;35954.00000000000000000000;35954.00000000000000000000;35954.00000000000000000000;35954.00000000000000000000;10000000000000000159028911097599180468360808563945281389781327557747838772170381060813469985856815104.00000000000000000000</t>
  </si>
  <si>
    <t>35954.00000000000000000000;35954.00000000000000000000;35954.00000000000000000000;35954.00000000000000000000;35954.00000000000000000000;35954.00000000000000000000;35954.00000000000000000000</t>
  </si>
  <si>
    <t>804;836;357;329;4619;325;786</t>
  </si>
  <si>
    <t>48;47;1;1;1;1;48</t>
  </si>
  <si>
    <t>9;10;4;4;58;7;9</t>
  </si>
  <si>
    <t>34616.777778;34616.777778;34376.500000;34376.500000;34376.500000;34376.500000;34616.777778</t>
  </si>
  <si>
    <t>35803.107143;35803.107143;35754.000000;35754.000000;35384.000000;35929.000000;35803.107143</t>
  </si>
  <si>
    <t>0.105971;0.111010;0.043059;0.044069;0.421750;0.062606;0.107082</t>
  </si>
  <si>
    <t>0.000000;0.000000;0.044883;0.045846;0.422984;0.064368;0.000000</t>
  </si>
  <si>
    <t>0.157017;0.161152;0.045442;0.046412;0.423317;0.064951;0.159076</t>
  </si>
  <si>
    <t>61;56;64;67;63;62;61</t>
  </si>
  <si>
    <t>1;2;1;2;1;2;1</t>
  </si>
  <si>
    <t>35591.500000;35591.500000;35591.500000;35629.000000;35591.500000;35591.500000;35591.500000</t>
  </si>
  <si>
    <t>0.004382;0.004926;0.004499;0.005146;0.004535;0.004937;0.004564</t>
  </si>
  <si>
    <t>0.004769;0.005210;0.004887;0.005487;0.004919;0.005243;0.004959</t>
  </si>
  <si>
    <t>0.004880;0.005312;0.004991;0.005595;0.005022;0.005348;0.005072</t>
  </si>
  <si>
    <t>Thu Nov 14 13:13:57 2019</t>
  </si>
  <si>
    <t>56.59999999999995878852;56.59999999999962483344;56.59999999999961772801;56.59999999999973141485;56.60000000000000852651;56.59999999999998010480;56.59999999999975273113</t>
  </si>
  <si>
    <t>467017;419754;308242;617171;424716;395457;469138</t>
  </si>
  <si>
    <t>7625;6884;4906;9047;6983;6227;7781</t>
  </si>
  <si>
    <t>6;6;6;6;5;6;11</t>
  </si>
  <si>
    <t>0.059971;0.070878;0.072213;0.084499;0.074939;0.077951;0.083514</t>
  </si>
  <si>
    <t>2.699450;1.501963;1.324427;2.142307;2.712901;1.881436;1.683234</t>
  </si>
  <si>
    <t>9.262224;8.444261;6.150585;12.265102;8.288590;7.915814;9.423916</t>
  </si>
  <si>
    <t>56.60000000000015063506;56.59999999999971009856;56.59999999999995878852;56.59999999999998721023;56.59999999999978115284;56.59999999999975273113;56.59999999999981667997</t>
  </si>
  <si>
    <t>409504;452589;606929;486633;431810;484631;453475</t>
  </si>
  <si>
    <t>6807;7247;9228;7706;7114;7650;7536</t>
  </si>
  <si>
    <t>5;5;10;5;5;9;5</t>
  </si>
  <si>
    <t>0.035859;0.042852;0.038063;0.034485;0.033717;0.041019;0.028633</t>
  </si>
  <si>
    <t>0.250965;1.069608;0.717867;0.166170;0.949706;0.404913;0.992534</t>
  </si>
  <si>
    <t>7.587408;8.414599;11.003830;9.090247;8.188150;9.103210;8.174993</t>
  </si>
  <si>
    <t>Thu Nov 14 13:16:00 2019</t>
  </si>
  <si>
    <t>2995.19999999999981810106;2995.19999999999981810106;2995.19999999999981810106;2995.19999999999981810106;2995.19999999999981810106;2995.19999999999981810106;2995.19999999999981810106</t>
  </si>
  <si>
    <t>63;63;63;63;63;63;63</t>
  </si>
  <si>
    <t>2969.097821;2969.097821;2969.097821;2969.097821;2969.097821;2969.097821;2969.097821</t>
  </si>
  <si>
    <t>0.002471;0.001675;0.001659;0.001653;0.001644;0.001658;0.001642</t>
  </si>
  <si>
    <t>0.002589;0.001776;0.001769;0.001756;0.001747;0.001761;0.001745</t>
  </si>
  <si>
    <t>0.002725;0.001869;0.001862;0.001848;0.001838;0.001895;0.001836</t>
  </si>
  <si>
    <t>2995.20000000000027284841;2995.20000000000027284841;2995.20000000000027284841;2995.20000000000027284841;2995.20000000000027284841;2995.20000000000027284841;2995.20000000000027284841</t>
  </si>
  <si>
    <t>67;71;68;69;66;69;73</t>
  </si>
  <si>
    <t>2967.934992;2967.934992;2967.934992;2967.934992;2967.934992;2967.934992;2967.934992</t>
  </si>
  <si>
    <t>0.000942;0.000897;0.000869;0.000866;0.000877;0.000906;0.000891</t>
  </si>
  <si>
    <t>0.001224;0.001165;0.001138;0.001131;0.001095;0.001180;0.001162</t>
  </si>
  <si>
    <t>Thu Nov 14 13:16:01 2019</t>
  </si>
  <si>
    <t>2022;1378;2021;1544;1346;1317;2193</t>
  </si>
  <si>
    <t>0.031841;0.023085;0.032093;0.030459;0.022829;0.024141;0.037323</t>
  </si>
  <si>
    <t>2867;1875;2193;1914;1940;1370;1825</t>
  </si>
  <si>
    <t>0.050984;0.034283;0.033685;0.026627;0.035944;0.025269;0.033128</t>
  </si>
  <si>
    <t>Thu Nov 14 13:16:02 2019</t>
  </si>
  <si>
    <t>234.00000000000002842171;234.00000000000000000000;234.00000000000000000000;234.00000000000000000000;234.00000000000000000000;234.00000000000000000000;234.00000000000000000000</t>
  </si>
  <si>
    <t>4373;6360;5060;5452;4090;4568;5292</t>
  </si>
  <si>
    <t>0.805924;1.109643;0.880002;0.959915;0.742784;0.877939;0.932850</t>
  </si>
  <si>
    <t>234.00000000000000000000;234.00000000000000000000;234.00000000000000000000;234.00000000000000000000;234.00000000000000000000;234.00000000000000000000;234.00000000000000000000</t>
  </si>
  <si>
    <t>4289;4317;5448;5191;4115;3923;6214</t>
  </si>
  <si>
    <t>0.737901;0.740848;0.937665;0.865386;0.695522;0.664113;1.057161</t>
  </si>
  <si>
    <t>Tue Nov 12 18:57:51 2019</t>
  </si>
  <si>
    <t>493.16000000000002501110;493.16000000000002501110;493.16000000000002501110;493.16000000000008185452;493.16000000000002501110;493.16000000000002501110;493.16000000000002501110</t>
  </si>
  <si>
    <t>390;401;442;452;350;458;468</t>
  </si>
  <si>
    <t>0.010002;0.009934;0.011729;0.011597;0.009801;0.012300;0.012361</t>
  </si>
  <si>
    <t>493.16000000000002501110;493.16000000000008185452;493.16000000000002501110;493.16000000000002501110;493.16000000000002501110;493.16000000000002501110;493.16000000000002501110</t>
  </si>
  <si>
    <t>293;293;296;278;285;248;329</t>
  </si>
  <si>
    <t>0.005499;0.005020;0.005243;0.005137;0.005005;0.004535;0.005708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</si>
  <si>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2877.00000000000000000000</t>
  </si>
  <si>
    <t>2877.00000000000090949470;2877.00000000000045474735;2877.00000000000045474735;2877.00000000000000000000;2877.00000000000000000000;2877.00000000000045474735;2877.00000000000000000000</t>
  </si>
  <si>
    <t>10574;10206;10292;8965;9375;12227;9195</t>
  </si>
  <si>
    <t>1;1;1;1;1;1;0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</si>
  <si>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2877.000000</t>
  </si>
  <si>
    <t>1.357079;1.274375;1.206774;1.204358;1.194070;1.645641;1.279197</t>
  </si>
  <si>
    <t>0.000000;0.000000;0.000000;0.000000;0.000000;0.000000;1.278925</t>
  </si>
  <si>
    <t>2877.00000000000045474735;2877.00000000000000000000;2877.00000000000000000000;2877.00000000000000000000;2877.00000000000136424205;2877.00000000000181898940;2877.00000000000272848411</t>
  </si>
  <si>
    <t>9369;8686;9986;10405;8705;9348;6197</t>
  </si>
  <si>
    <t>1.106501;0.948850;1.145540;1.203265;0.982955;1.060474;0.720623</t>
  </si>
  <si>
    <t>Tue Nov 12 18:58:12 2019</t>
  </si>
  <si>
    <t>0.00000000000000000000;10000000000000000159028911097599180468360808563945281389781327557747838772170381060813469985856815104.00000000000000000000;0.00000000000000000000;0.00000000000000000000;0.00000000000000000000;0.00000000000000000000;0.00000000000000000000</t>
  </si>
  <si>
    <t>858733;40121911;1032901;28971587;26525290;1002465;1174620</t>
  </si>
  <si>
    <t>7056;224188;7976;193442;183579;8728;8729</t>
  </si>
  <si>
    <t>10;9;9;14;10;12;13</t>
  </si>
  <si>
    <t>4.377761;3.625579;4.047666;5.093680;3.772837;4.315870;4.765061</t>
  </si>
  <si>
    <t>81.699111;0.000000;100.639857;2889.643924;2510.308125;103.163369;105.648489</t>
  </si>
  <si>
    <t>81.699397;3600.000095;100.640641;2889.644425;2510.308374;103.163640;105.648755</t>
  </si>
  <si>
    <t>0.00000000000000000000;0.00000000000000000000;0.00000000000000000000;0.00000000000000000000;0.00000000000000000000;10000000000000000159028911097599180468360808563945281389781327557747838772170381060813469985856815104.00000000000000000000;0.00000000000000000000</t>
  </si>
  <si>
    <t>15548707;4312507;159217;585053;734497;37835156;669414</t>
  </si>
  <si>
    <t>109001;39590;1552;6618;5328;218878;5798</t>
  </si>
  <si>
    <t>11;8;8;12;11;8;11</t>
  </si>
  <si>
    <t>4.017806;2.935353;3.259073;3.669792;4.299127;3.327773;3.741591</t>
  </si>
  <si>
    <t>1507.333942;420.847007;10.491571;57.276167;62.747191;0.000000;56.254344</t>
  </si>
  <si>
    <t>1507.334185;420.847246;10.491719;57.276389;62.747391;3600.000151;56.254540</t>
  </si>
  <si>
    <t>Tue Nov 12 23:09:59 2019</t>
  </si>
  <si>
    <t>-14.00000000000000355271;-14.00000000000000177636;-14.00000000000000000000;-14.00000000000000000000;-14.00000000000000000000;-14.00000000000000177636;-14.00000000000000000000</t>
  </si>
  <si>
    <t>8398;54869;76909;78927;65111;92169;72502</t>
  </si>
  <si>
    <t>1;515;645;628;773;817;493</t>
  </si>
  <si>
    <t>6;9;10;9;14;9;10</t>
  </si>
  <si>
    <t>-14.000000;-14.000000;-14.000000;-14.000000;-14.000000;-14.000000;-14.000000</t>
  </si>
  <si>
    <t>0.621722;0.698909;0.761542;0.764144;0.941790;0.746870;0.773077</t>
  </si>
  <si>
    <t>0.712397;2.970226;6.711758;6.570486;3.074616;7.741160;6.430470</t>
  </si>
  <si>
    <t>0.712552;2.970441;6.712004;6.570694;3.074840;7.741309;6.430611</t>
  </si>
  <si>
    <t>-14.00000000000000000000;-14.00000000000000000000;-14.00000000000000000000;-14.00000000000000000000;-13.99999999999999822364;-13.99999999999999822364;-14.00000000000000000000</t>
  </si>
  <si>
    <t>72095;72118;78391;75049;6205;92426;29265</t>
  </si>
  <si>
    <t>620;515;582;520;1;518;137</t>
  </si>
  <si>
    <t>9;12;9;12;6;8;7</t>
  </si>
  <si>
    <t>0.465588;0.556050;0.494696;0.645498;0.365031;0.395710;0.397265</t>
  </si>
  <si>
    <t>5.780230;3.720329;6.102083;4.092218;0.413938;4.539861;1.438733</t>
  </si>
  <si>
    <t>5.780351;3.720812;6.102240;4.092357;0.414049;4.540006;1.438895</t>
  </si>
  <si>
    <t>Tue Nov 12 23:11:00 2019</t>
  </si>
  <si>
    <t>0.001614;0.001284;0.001265;0.001271;0.001268;0.001251;0.001245</t>
  </si>
  <si>
    <t>0.000957;0.000964;0.000967;0.000950;0.000946;0.000935;0.000989</t>
  </si>
  <si>
    <t>-41.00000000000000000000;-41.00000000000000000000;-40.99999999999999289457;-41.00000000000000000000;-41.00000000000000000000;-41.00000000000000000000;-41.00000000000000000000</t>
  </si>
  <si>
    <t>11350638;6835010;3874129;8048988;5814737;9422484;8501973</t>
  </si>
  <si>
    <t>1402842;1084181;444757;1045067;605323;1062045;1150152</t>
  </si>
  <si>
    <t>10;9;10;8;10;5;8</t>
  </si>
  <si>
    <t>-43.000000;-43.000000;-43.000000;-43.000000;-43.000000;-43.000000;-43.000000</t>
  </si>
  <si>
    <t>0.010853;0.011978;0.012598;0.006759;0.009783;0.004961;0.007735</t>
  </si>
  <si>
    <t>7.974621;0.402450;6.916009;3.454309;0.645397;0.015758;1.619455</t>
  </si>
  <si>
    <t>177.928824;108.613313;56.353087;128.961684;89.049398;140.683876;129.892385</t>
  </si>
  <si>
    <t>5704775;6875227;9350765;17769757;10409464;4451653;4658314</t>
  </si>
  <si>
    <t>749495;890503;1125841;2553457;1342278;587634;595636</t>
  </si>
  <si>
    <t>8;9;8;8;12;8;9</t>
  </si>
  <si>
    <t>0.007650;0.011532;0.011714;0.007113;0.014003;0.008059;0.015704</t>
  </si>
  <si>
    <t>11.399155;4.272341;0.749628;3.448845;0.049746;0.134332;0.725967</t>
  </si>
  <si>
    <t>89.844732;108.738413;147.682460;273.015032;155.859244;69.901533;71.849084</t>
  </si>
  <si>
    <t>Tue Nov 12 23:40:09 2019</t>
  </si>
  <si>
    <t>3089.00000000000000000000;3089.00000000000000000000;3089.00000000000000000000;3089.00000000000000000000;3089.00000000000000000000;3089.00000000000000000000;3089.00000000000000000000</t>
  </si>
  <si>
    <t>259;259;232;245;258;245;229</t>
  </si>
  <si>
    <t>64;64;54;74;64;74;54</t>
  </si>
  <si>
    <t>2909.513571;2909.513571;2909.513571;2909.513571;2909.513571;2909.513571;2909.513571</t>
  </si>
  <si>
    <t>2913.441429;2913.441429;2913.441429;2913.441429;2913.441429;2913.441429;2913.441429</t>
  </si>
  <si>
    <t>0.003613;0.002906;0.002872;0.002875;0.002825;0.002804;0.002866</t>
  </si>
  <si>
    <t>0.006150;0.005399;0.004218;0.005261;0.005318;0.005194;0.004216</t>
  </si>
  <si>
    <t>0.006304;0.005540;0.005064;0.005534;0.005458;0.005464;0.005065</t>
  </si>
  <si>
    <t>3095.00000000000000000000;3095.00000000000000000000;3095.00000000000000000000;3095.00000000000000000000;3095.00000000000000000000;3095.00000000000000000000;3095.00000000000000000000</t>
  </si>
  <si>
    <t>46;46;46;46;46;46;46</t>
  </si>
  <si>
    <t>2941.400000;2941.400000;2941.400000;2941.400000;2941.400000;2941.400000;2941.400000</t>
  </si>
  <si>
    <t>3053.500000;3053.500000;3053.500000;3053.500000;3053.500000;3053.500000;3053.500000</t>
  </si>
  <si>
    <t>0.003094;0.002988;0.002987;0.002975;0.002977;0.002891;0.002962</t>
  </si>
  <si>
    <t>0.003131;0.003024;0.003022;0.003012;0.003012;0.002928;0.002998</t>
  </si>
  <si>
    <t>0.003224;0.003113;0.003111;0.003100;0.003100;0.003023;0.003086</t>
  </si>
  <si>
    <t>Tue Nov 12 23:40:10 2019</t>
  </si>
  <si>
    <t>62027.00000000000000000000;62027.00000000000000000000;62027.00000000000000000000;62027.00000000000000000000;62027.00000000000000000000;62027.00000000000000000000;62027.00000000000000000000</t>
  </si>
  <si>
    <t>61796.545052;61796.545052;61796.545052;61796.545052;61796.545052;61796.545052;61796.545052</t>
  </si>
  <si>
    <t>0.001196;0.000754;0.000672;0.000661;0.000664;0.000666;0.000686</t>
  </si>
  <si>
    <t>0.001316;0.000824;0.000738;0.000734;0.000729;0.000731;0.000754</t>
  </si>
  <si>
    <t>0.001385;0.000857;0.000770;0.000766;0.000760;0.000763;0.000787</t>
  </si>
  <si>
    <t>62027.000000;62027.000000;62027.000000;62027.000000;62027.000000;62027.000000;62027.000000</t>
  </si>
  <si>
    <t>0.000374;0.000424;0.000333;0.000303;0.000299;0.000302;0.000301</t>
  </si>
  <si>
    <t>0.000348;0.000389;0.000306;0.000277;0.000272;0.000275;0.000276</t>
  </si>
  <si>
    <t>7615.00000000000000000000;7615.00000000000000000000;7615.00000000000000000000;7615.00000000000000000000;7615.00000000000000000000;7615.00000000000000000000;7615.00000000000000000000</t>
  </si>
  <si>
    <t>3558;3820;3525;3808;3535;2898;2681</t>
  </si>
  <si>
    <t>157;189;159;188;167;131;102</t>
  </si>
  <si>
    <t>65;65;65;65;65;65;42</t>
  </si>
  <si>
    <t>7075.000000;7075.000000;7075.000000;7075.000000;7075.000000;7075.000000;7075.000000</t>
  </si>
  <si>
    <t>7477.563353;7477.563353;7477.563353;7477.563353;7477.563353;7477.563353;7420.978955</t>
  </si>
  <si>
    <t>0.135637;0.133390;0.134747;0.134920;0.133680;0.137877;0.105399</t>
  </si>
  <si>
    <t>0.202338;0.207176;0.200613;0.208931;0.199130;0.187013;0.131755</t>
  </si>
  <si>
    <t>0.226515;0.231499;0.225560;0.232649;0.225397;0.208615;0.174032</t>
  </si>
  <si>
    <t>7615.00000000000000000000;7615.00000000000000000000;7615.00000000000000000000;7615.00000000000000000000;7615.00000000000000000000;7615.00000000000000000000;7615.00000000000090949470</t>
  </si>
  <si>
    <t>1332;1180;1280;914;1304;1351;1175</t>
  </si>
  <si>
    <t>46;29;20;22;22;38;16</t>
  </si>
  <si>
    <t>42;54;58;36;49;62;52</t>
  </si>
  <si>
    <t>7283.249885;7285.000000;7185.000000;7285.000000;7185.000000;7235.000000;7285.000000</t>
  </si>
  <si>
    <t>7513.259740;7536.632534;7533.809346;7515.195151;7533.031542;7548.874517;7522.033493</t>
  </si>
  <si>
    <t>0.109323;0.121657;0.122581;0.092434;0.122459;0.116559;0.122803</t>
  </si>
  <si>
    <t>0.136514;0.136186;0.139240;0.110903;0.135964;0.140549;0.133770</t>
  </si>
  <si>
    <t>0.136836;0.141066;0.140083;0.113096;0.138801;0.142363;0.138034</t>
  </si>
  <si>
    <t>Tue Nov 12 23:40:13 2019</t>
  </si>
  <si>
    <t>5223.74900000000525324140;5223.74900000000525324140;5223.74900000000525324140;5223.74900000000525324140;5223.74900000000525324140;5223.74900000000525324140;5223.74900000000525324140</t>
  </si>
  <si>
    <t>4055.427680;4055.427680;4055.427680;4055.427680;4055.427680;4055.427680;4055.427680</t>
  </si>
  <si>
    <t>5222.480415;5222.480415;5222.480415;5222.480415;5222.480415;5222.480415;5222.480415</t>
  </si>
  <si>
    <t>0.025943;0.025015;0.025095;0.024999;0.024986;0.024914;0.024928</t>
  </si>
  <si>
    <t>0.026137;0.025201;0.025285;0.025185;0.025190;0.025100;0.025114</t>
  </si>
  <si>
    <t>0.026275;0.025316;0.025406;0.025300;0.025306;0.025215;0.025230</t>
  </si>
  <si>
    <t>5223.74899999999979627319;5223.74899999999979627319;5223.74899999999979627319;5223.74899999999979627319;5223.74899999999979627319;5223.74899999999979627319;5223.74899999999979627319</t>
  </si>
  <si>
    <t>97;97;97;97;97;97;97</t>
  </si>
  <si>
    <t>4737.967205;4737.967205;4737.967205;4737.967205;4737.967205;4737.967205;4737.967205</t>
  </si>
  <si>
    <t>5191.665916;5191.665916;5191.665916;5191.665916;5191.665916;5191.665916;5191.665916</t>
  </si>
  <si>
    <t>0.008122;0.007894;0.007776;0.007775;0.007770;0.007728;0.007724</t>
  </si>
  <si>
    <t>0.008537;0.008289;0.008171;0.008175;0.008172;0.008123;0.008117</t>
  </si>
  <si>
    <t>Tue Nov 12 23:40:14 2019</t>
  </si>
  <si>
    <t>-9000.00000000000000000000;-9000.00000000000000000000;-9000.00000000000000000000;-9000.00000000000000000000;-9000.00000000000000000000;-9000.00000000000000000000;-9000.00000000000000000000</t>
  </si>
  <si>
    <t>31188149;31791708;40362756;33600951;31945558;30861234;31766323</t>
  </si>
  <si>
    <t>4038840;4122689;6697261;5642157;4773124;5140847;4751432</t>
  </si>
  <si>
    <t>5;5;6;5;6;5;5</t>
  </si>
  <si>
    <t>-10000.000000;-10000.000000;-10000.000000;-10000.000000;-10000.000000;-10000.000000;-10000.000000</t>
  </si>
  <si>
    <t>0.025308;0.019100;0.029921;0.026907;0.024288;0.026653;0.025235</t>
  </si>
  <si>
    <t>0.037520;0.026718;0.046209;0.036273;0.034476;0.028849;0.029016</t>
  </si>
  <si>
    <t>878.692224;905.191632;1473.454756;1143.681530;1041.120110;1018.132928;981.005432</t>
  </si>
  <si>
    <t>69011273;35833118;34111596;33566056;34397669;106613702;31936759</t>
  </si>
  <si>
    <t>12841819;6372642;6249112;5805173;6013604;18792678;5753015</t>
  </si>
  <si>
    <t>5;5;7;5;7;5;6</t>
  </si>
  <si>
    <t>0.013477;0.014028;0.020649;0.013710;0.016813;0.013909;0.016058</t>
  </si>
  <si>
    <t>0.014718;0.017120;0.030972;0.019036;0.025228;0.021073;0.020760</t>
  </si>
  <si>
    <t>2114.859226;1105.088596;978.873744;922.280985;941.146214;3136.026320;890.482546</t>
  </si>
  <si>
    <t>Tue Nov 12 23:49:49 2019</t>
  </si>
  <si>
    <t>-10000.00000000000000000000;-9999.99999999999818101060;-10000.00000000000000000000;-10000.00000000000000000000;-10000.00000000000000000000;-10000.00000000000000000000;-10000.00000000000000000000</t>
  </si>
  <si>
    <t>-11000.00000000000000000000;-11000.00000000000000000000;-11000.00000000000000000000;-11000.00000000000000000000;-11000.00000000000000000000;-11000.00000000000000000000;-11000.00000000000000000000</t>
  </si>
  <si>
    <t>92413782;89515186;99484634;94624802;89610143;94930322;97594596</t>
  </si>
  <si>
    <t>16245807;15090001;16202800;15439667;15067951;16359483;15673875</t>
  </si>
  <si>
    <t>6;5;5;5;5;5;8</t>
  </si>
  <si>
    <t>-11000.000000;-11000.000000;-11000.000000;-11000.000000;-11000.000000;-11000.000000;-11000.000000</t>
  </si>
  <si>
    <t>0.039954;0.033997;0.035003;0.033846;0.035747;0.030111;0.038689</t>
  </si>
  <si>
    <t>0.042482;0.036107;0.044025;0.040292;0.044450;0.038878;0.047432</t>
  </si>
  <si>
    <t>3600.000326;3600.000318;3600.000274;3600.000135;3600.000151;3600.000148;3600.000279</t>
  </si>
  <si>
    <t>-10000.00000000000000000000;-10000.00000000000000000000;-10000.00000000000000000000;-10000.00000000000000000000;-10000.00000000000000000000;-10000.00000000000000000000;-10000.00000000000000000000</t>
  </si>
  <si>
    <t>-10999.99999999998181010596;-10999.99999999998181010596;-10999.99999999999272404239;-10999.99999999998181010596;-11000.00000000000000000000;-10999.99999999999090505298;-10999.99999999998726707418</t>
  </si>
  <si>
    <t>119755666;139444391;122137697;128113692;125391997;122289432;109452587</t>
  </si>
  <si>
    <t>20670473;21758698;21236540;21282850;21785347;21811720;18944117</t>
  </si>
  <si>
    <t>8;6;7;7;5;5;5</t>
  </si>
  <si>
    <t>0.021000;0.018347;0.019899;0.019909;0.016366;0.022425;0.017127</t>
  </si>
  <si>
    <t>0.032633;0.027136;0.025150;0.028439;0.025739;0.025162;0.033528</t>
  </si>
  <si>
    <t>3600.000102;3600.000196;3600.000152;3600.000106;3600.000116;3600.000155;3600.000183</t>
  </si>
  <si>
    <t>Wed Nov 13 13:49:54 2019</t>
  </si>
  <si>
    <t>-12000.00000000000000000000;-12000.00000000000000000000;-12000.00000000000000000000;-12000.00000000000000000000;-12000.00000000000000000000;-12000.00000000000000000000;-12000.00000000000000000000</t>
  </si>
  <si>
    <t>78890474;112685539;75653275;82278026;82519508;78211886;109814054</t>
  </si>
  <si>
    <t>13318828;14145383;12321668;12561917;13271787;12115140;14036010</t>
  </si>
  <si>
    <t>7;5;6;6;7;7;7</t>
  </si>
  <si>
    <t>-12000.000000;-12000.000000;-12000.000000;-12000.000000;-12000.000000;-12000.000000;-12000.000000</t>
  </si>
  <si>
    <t>0.043370;0.040783;0.038160;0.043065;0.046625;0.046890;0.047646</t>
  </si>
  <si>
    <t>0.057613;0.073030;0.047691;0.057189;0.055545;0.072801;0.051952</t>
  </si>
  <si>
    <t>3600.000592;3600.000175;3600.000230;3600.000415;3600.000246;3600.000447;3600.000174</t>
  </si>
  <si>
    <t>104021254;110374398;101320777;104458971;104037829;98746581;104280564</t>
  </si>
  <si>
    <t>18299246;18321991;18731206;18993644;17861945;17932648;18958676</t>
  </si>
  <si>
    <t>5;5;6;5;7;6;5</t>
  </si>
  <si>
    <t>0.022180;0.020751;0.022984;0.024098;0.024293;0.025783;0.018675</t>
  </si>
  <si>
    <t>0.027112;0.030126;0.033634;0.036263;0.035043;0.031439;0.030517</t>
  </si>
  <si>
    <t>3600.000115;3600.000167;3600.000161;3600.000130;3600.000107;3600.000141;3600.000154</t>
  </si>
  <si>
    <t>Thu Nov 14 03:50:04 2019</t>
  </si>
  <si>
    <t>-13000.00000000000000000000;-13000.00000000000000000000;-13000.00000000000000000000;-13000.00000000000000000000;-13000.00000000000000000000;-13000.00000000000000000000;-13000.00000000000000000000</t>
  </si>
  <si>
    <t>74234444;74957930;71854877;82109581;76666790;71587528;82505323</t>
  </si>
  <si>
    <t>12018492;12463777;11641745;12736644;12429830;12494923;11922672</t>
  </si>
  <si>
    <t>5;5;5;6;8;5;8</t>
  </si>
  <si>
    <t>-13000.000000;-13000.000000;-13000.000000;-13000.000000;-13000.000000;-13000.000000;-13000.000000</t>
  </si>
  <si>
    <t>0.056220;0.045181;0.052449;0.047165;0.070831;0.047975;0.052596</t>
  </si>
  <si>
    <t>0.072890;0.058234;0.071474;0.058547;0.091710;0.075892;0.062623</t>
  </si>
  <si>
    <t>3600.000455;3600.000165;3600.000185;3600.000327;3600.000243;3600.000331;3600.000196</t>
  </si>
  <si>
    <t>93123005;105545971;95486009;97717760;96828499;103303864;100291587</t>
  </si>
  <si>
    <t>16856874;16883927;17418055;17079709;17035527;16499733;17758747</t>
  </si>
  <si>
    <t>5;8;5;5;5;5;5</t>
  </si>
  <si>
    <t>0.025948;0.030883;0.027145;0.025127;0.022944;0.022540;0.023193</t>
  </si>
  <si>
    <t>0.040671;0.033355;0.037324;0.053712;0.027276;0.037048;0.038116</t>
  </si>
  <si>
    <t>3600.000285;3600.000226;3600.000309;3600.000236;3600.000214;3600.000160;3600.000218</t>
  </si>
  <si>
    <t>Thu Nov 14 17:50:09 2019</t>
  </si>
  <si>
    <t>19.00000000000000000000;19.00000000000000000000;18.99999969298245616756;18.99999999999999644729;18.99999929103185536405;18.99999969298245616756;19.00000000000000000000</t>
  </si>
  <si>
    <t>1997;2392;4623;2629;4228;3374;2406</t>
  </si>
  <si>
    <t>104;163;414;194;420;388;150</t>
  </si>
  <si>
    <t>13;17;10;10;12;16;17</t>
  </si>
  <si>
    <t>12.321538;12.340117;12.321538;12.356973;12.340117;12.340117;12.321771</t>
  </si>
  <si>
    <t>14.000000;14.000000;14.000000;14.000000;14.000000;14.307017;14.000000</t>
  </si>
  <si>
    <t>0.066452;0.062485;0.055716;0.058828;0.065257;0.071512;0.065617</t>
  </si>
  <si>
    <t>0.083691;0.069009;0.094480;0.090508;0.122563;0.088920;0.069596</t>
  </si>
  <si>
    <t>0.092310;0.091658;0.139558;0.104331;0.142374;0.132904;0.088662</t>
  </si>
  <si>
    <t>19.00000000000000000000;19.00000000000000000000;19.00000000000000000000;19.00000000000000000000;19.00000000000000000000;19.00000000000000000000;19.00000000000000000000</t>
  </si>
  <si>
    <t>39;39;39;36;39;36;36</t>
  </si>
  <si>
    <t>4;4;4;5;4;5;5</t>
  </si>
  <si>
    <t>9;9;9;10;9;10;10</t>
  </si>
  <si>
    <t>16.142857;16.142857;16.142857;16.142857;16.142857;16.142857;16.142857</t>
  </si>
  <si>
    <t>18.000000;18.000000;18.000000;18.000000;18.000000;18.000000;18.000000</t>
  </si>
  <si>
    <t>0.001928;0.001751;0.001737;0.001748;0.001763;0.001743;0.001777</t>
  </si>
  <si>
    <t>0.001969;0.001790;0.001774;0.001801;0.001801;0.001795;0.001830</t>
  </si>
  <si>
    <t>0.002064;0.001883;0.001862;0.001867;0.001890;0.001859;0.001897</t>
  </si>
  <si>
    <t>Thu Nov 14 17:50:11 2019</t>
  </si>
  <si>
    <t>375.00000000000011368684;375.00000000000011368684;375.00000000000011368684;375.00000000000011368684;375.00000000000011368684;375.00000000000011368684;375.00000000000011368684</t>
  </si>
  <si>
    <t>355;355;355;355;355;355;355</t>
  </si>
  <si>
    <t>289.181818;289.181818;289.181818;289.181818;289.181818;289.181818;289.181818</t>
  </si>
  <si>
    <t>357.307692;357.307692;357.307692;357.307692;357.307692;357.307692;357.307692</t>
  </si>
  <si>
    <t>0.015333;0.014215;0.014268;0.014185;0.014043;0.014225;0.014321</t>
  </si>
  <si>
    <t>0.016870;0.015734;0.015788;0.015707;0.015560;0.015735;0.015850</t>
  </si>
  <si>
    <t>0.017499;0.016341;0.016401;0.016312;0.016177;0.016351;0.016458</t>
  </si>
  <si>
    <t>375.00000000000005684342;375.00000000000005684342;375.00000000000005684342;375.00000000000005684342;375.00000000000005684342;375.00000000000005684342;375.00000000000005684342</t>
  </si>
  <si>
    <t>345.000000;345.000000;345.000000;345.000000;345.000000;345.000000;345.000000</t>
  </si>
  <si>
    <t>373.750000;373.750000;373.750000;373.750000;373.750000;373.750000;373.750000</t>
  </si>
  <si>
    <t>0.002152;0.001995;0.001987;0.002038;0.002015;0.002036;0.002032</t>
  </si>
  <si>
    <t>0.002268;0.002107;0.002097;0.002149;0.002125;0.002148;0.002144</t>
  </si>
  <si>
    <t>6484.25000000000000000000;6484.25000000000000000000;6484.25000000000000000000;6484.25000000000000000000;6484.25000000000000000000;6484.25000000000000000000;6484.25000000000000000000</t>
  </si>
  <si>
    <t>422;422;422;422;422;422;422</t>
  </si>
  <si>
    <t>2183.567167;2183.567167;2183.567167;2183.567167;2183.567167;2183.567167;2183.567167</t>
  </si>
  <si>
    <t>0.007717;0.006850;0.006854;0.006876;0.006807;0.006807;0.006933</t>
  </si>
  <si>
    <t>0.008426;0.007520;0.007523;0.007528;0.007444;0.007460;0.007601</t>
  </si>
  <si>
    <t>0.008510;0.007580;0.007581;0.007590;0.007502;0.007521;0.007666</t>
  </si>
  <si>
    <t>423;423;423;423;423;423;423</t>
  </si>
  <si>
    <t>0.007467;0.007324;0.007350;0.007123;0.007040;0.007232;0.007265</t>
  </si>
  <si>
    <t>0.008180;0.008025;0.008036;0.007793;0.007697;0.007910;0.007943</t>
  </si>
  <si>
    <t>0.008246;0.008090;0.008096;0.007850;0.007753;0.007970;0.008002</t>
  </si>
  <si>
    <t>Thu Nov 14 17:50:12 2019</t>
  </si>
  <si>
    <t>5.00000000000000000000;5.00000000000000000000;5.00000000000000000000;5.00000000000000000000;5.00000000000000000000;5.00000000000000000000;5.00000000000000000000</t>
  </si>
  <si>
    <t>3.400000;3.400000;3.400000;3.400000;3.400000;3.400000;3.400000</t>
  </si>
  <si>
    <t>0.002350;0.001574;0.001561;0.001563;0.001578;0.001577;0.001576</t>
  </si>
  <si>
    <t>0.002501;0.001703;0.001689;0.001690;0.001704;0.001705;0.001704</t>
  </si>
  <si>
    <t>0.003646;0.002789;0.002753;0.002747;0.002759;0.002766;0.002763</t>
  </si>
  <si>
    <t>0.001703;0.001596;0.001541;0.001513;0.001509;0.001508;0.001512</t>
  </si>
  <si>
    <t>0.001836;0.001729;0.001671;0.001654;0.001646;0.001636;0.001641</t>
  </si>
  <si>
    <t>0.002933;0.002790;0.002714;0.002688;0.002677;0.002659;0.002677</t>
  </si>
  <si>
    <t>439;441;439;439;444;440;441</t>
  </si>
  <si>
    <t>79;79;79;79;79;79;79</t>
  </si>
  <si>
    <t>5.550885;5.550885;5.550885;5.550885;5.550885;5.550885;5.550885</t>
  </si>
  <si>
    <t>5.800457;5.800457;5.800457;5.800457;5.800457;5.800457;5.800457</t>
  </si>
  <si>
    <t>0.007640;0.007030;0.006889;0.006776;0.006653;0.006969;0.006875</t>
  </si>
  <si>
    <t>0.008158;0.007534;0.007385;0.007276;0.007154;0.007467;0.007367</t>
  </si>
  <si>
    <t>0.010853;0.010208;0.010057;0.009934;0.009831;0.010120;0.010050</t>
  </si>
  <si>
    <t>0.006980;0.006873;0.006767;0.006629;0.006581;0.006900;0.006873</t>
  </si>
  <si>
    <t>0.007483;0.007379;0.007268;0.007129;0.007085;0.007396;0.007368</t>
  </si>
  <si>
    <t>0.010147;0.010045;0.009925;0.009794;0.009740;0.010067;0.010041</t>
  </si>
  <si>
    <t>207.00000000000000000000;207.00000000000000000000;207.00000000000000000000;207.00000000000000000000;207.00000000000000000000;207.00000000000000000000;207.00000000000000000000</t>
  </si>
  <si>
    <t>3440;3441;3439;3439;3440;3442;3439</t>
  </si>
  <si>
    <t>402;402;402;402;402;402;402</t>
  </si>
  <si>
    <t>141.000000;141.000000;141.000000;141.000000;141.000000;141.000000;141.000000</t>
  </si>
  <si>
    <t>169.814583;169.814583;169.814583;169.814583;169.814583;169.814583;169.814583</t>
  </si>
  <si>
    <t>0.029054;0.028017;0.028082;0.027832;0.027809;0.027911;0.027937</t>
  </si>
  <si>
    <t>0.040118;0.038881;0.038930;0.038669;0.038628;0.038762;0.038782</t>
  </si>
  <si>
    <t>0.067298;0.065750;0.065775;0.065490;0.065421;0.065654;0.065599</t>
  </si>
  <si>
    <t>0.028109;0.027982;0.027990;0.027920;0.027926;0.027933;0.027967</t>
  </si>
  <si>
    <t>0.038987;0.038855;0.038861;0.038815;0.038795;0.038809;0.038841</t>
  </si>
  <si>
    <t>0.065919;0.065815;0.065771;0.065750;0.065684;0.065760;0.065748</t>
  </si>
  <si>
    <t>Thu Nov 14 17:50:14 2019</t>
  </si>
  <si>
    <t>594.00000000000000000000;594.00000000000000000000;594.00000000000000000000;594.00000000000000000000;594.00000000000000000000;594.00000000000000000000;594.00000000000000000000</t>
  </si>
  <si>
    <t>59226;58317;60547;60611;60588;59219;60588</t>
  </si>
  <si>
    <t>3711;3710;3745;3740;3741;3711;3741</t>
  </si>
  <si>
    <t>68;68;68;68;68;68;68</t>
  </si>
  <si>
    <t>364.096354;364.096354;364.096354;364.096354;364.096354;364.096354;364.096354</t>
  </si>
  <si>
    <t>416.695970;416.695970;416.695970;416.695970;416.695970;416.695970;416.695970</t>
  </si>
  <si>
    <t>0.121955;0.121412;0.121427;0.121459;0.121572;0.123125;0.121314</t>
  </si>
  <si>
    <t>0.235502;0.237539;0.235509;0.235635;0.235943;0.237892;0.235689</t>
  </si>
  <si>
    <t>1.040355;1.064648;1.015919;1.013866;1.017629;1.048052;1.013820</t>
  </si>
  <si>
    <t>0.121967;0.123049;0.121537;0.121409;0.123445;0.121699;0.121445</t>
  </si>
  <si>
    <t>0.236213;0.240988;0.236457;0.235837;0.238558;0.235613;0.235863</t>
  </si>
  <si>
    <t>1.045937;1.063761;1.015720;1.016448;1.017875;1.046069;1.014973</t>
  </si>
  <si>
    <t>Thu Nov 14 17:50:29 2019</t>
  </si>
  <si>
    <t>20.00000000000000000000;20.00000000000000000000;20.00000000000000000000;20.00000000000000000000;20.00000000000000000000;20.00000000000000000000;20.00000000000000000000</t>
  </si>
  <si>
    <t>243;263;225;257;270;266;228</t>
  </si>
  <si>
    <t>3;4;2;3;3;4;3</t>
  </si>
  <si>
    <t>17.083333;17.125000;17.972222;17.250000;17.375000;17.500000;17.750000</t>
  </si>
  <si>
    <t>18.250000;18.250000;17.972222;18.500000;18.416667;18.666667;18.250000</t>
  </si>
  <si>
    <t>0.005819;0.005896;0.003692;0.004825;0.005150;0.005602;0.004338</t>
  </si>
  <si>
    <t>0.006213;0.006357;0.004151;0.005226;0.005791;0.006066;0.004712</t>
  </si>
  <si>
    <t>232;243;230;244;233;233;238</t>
  </si>
  <si>
    <t>17.900000;17.900000;17.900000;17.900000;17.900000;18.400000;17.900000</t>
  </si>
  <si>
    <t>18.250000;18.250000;18.250000;18.250000;18.250000;18.750000;18.250000</t>
  </si>
  <si>
    <t>0.003479;0.003792;0.004073;0.004418;0.004255;0.003663;0.004304</t>
  </si>
  <si>
    <t>0.004041;0.004352;0.004556;0.004826;0.004723;0.004090;0.004738</t>
  </si>
  <si>
    <t>3.00000000000000000000;3.00000000000000000000;3.00000000000000000000;3.00000000000000000000;3.00000000000000000000;3.00000000000000000000;3.00000000000000000000</t>
  </si>
  <si>
    <t>20152;19218;17815;18512;18510;17253;20296</t>
  </si>
  <si>
    <t>2.396693;1.915729;2.068052;1.739292;2.029504;2.204634;2.081987</t>
  </si>
  <si>
    <t>2.336634;1.915093;2.067377;1.650956;1.979985;2.203893;2.050953</t>
  </si>
  <si>
    <t>19637;17706;22531;21541;17808;17644;21208</t>
  </si>
  <si>
    <t>2.883835;2.178541;2.827445;3.231648;2.155113;1.936556;3.604039</t>
  </si>
  <si>
    <t>2.834015;2.177976;2.792803;3.113615;2.154540;1.935984;3.492569</t>
  </si>
  <si>
    <t>Mon Mar  2 20:01:46 2020</t>
  </si>
  <si>
    <t>7810.00000000000000000000;7810.00000000000000000000;7810.00000000000000000000;7810.00000000000000000000;7810.00000000000000000000;7810.00000000000000000000;7810.00000000000000000000</t>
  </si>
  <si>
    <t>113;113;113;113;113;113;113</t>
  </si>
  <si>
    <t>7783.600000;7783.600000;7783.600000;7783.600000;7783.600000;7783.600000;7783.600000</t>
  </si>
  <si>
    <t>0.079973;0.077471;0.077764;0.077611;0.077271;0.077568;0.077639</t>
  </si>
  <si>
    <t>0.084020;0.081418;0.081748;0.081610;0.081297;0.081489;0.081656</t>
  </si>
  <si>
    <t>0.085930;0.083283;0.083624;0.083495;0.083191;0.083375;0.083544</t>
  </si>
  <si>
    <t>7810.00000000000090949470;7810.00000000000090949470;7810.00000000000090949470;7810.00000000000090949470;7810.00000000000090949470;7810.00000000000090949470;7810.00000000000090949470</t>
  </si>
  <si>
    <t>98;98;98;98;98;98;98</t>
  </si>
  <si>
    <t>7640.000000;7640.000000;7640.000000;7640.000000;7640.000000;7640.000000;7640.000000</t>
  </si>
  <si>
    <t>0.060078;0.061163;0.060923;0.059652;0.061391;0.059180;0.059652</t>
  </si>
  <si>
    <t>0.070082;0.071248;0.070861;0.069789;0.071206;0.069055;0.069656</t>
  </si>
  <si>
    <t>Mon Mar  2 20:00:59 2020</t>
  </si>
  <si>
    <t>340160.00000000000000000000;340160.00000000000000000000;340160.00000000000000000000;340160.00000000000000000000;340160.00000000000000000000;340160.00000000000000000000;340160.00000000000000000000</t>
  </si>
  <si>
    <t>665;667;664;664;662;668;665</t>
  </si>
  <si>
    <t>338864.250000;338864.250000;338864.250000;338864.250000;338864.250000;338864.250000;338864.250000</t>
  </si>
  <si>
    <t>0.176188;0.164009;0.164676;0.164303;0.174948;0.167682;0.165929</t>
  </si>
  <si>
    <t>0.184311;0.171969;0.172728;0.172516;0.182962;0.175283;0.173101</t>
  </si>
  <si>
    <t>0.186930;0.174460;0.175214;0.175051;0.185458;0.177724;0.175579</t>
  </si>
  <si>
    <t>664;660;662;658;659;660;658</t>
  </si>
  <si>
    <t>0.123947;0.125022;0.129760;0.122006;0.128706;0.122032;0.124798</t>
  </si>
  <si>
    <t>0.128716;0.130552;0.134455;0.126433;0.133290;0.126430;0.129348</t>
  </si>
  <si>
    <t>0.130702;0.132592;0.136420;0.128411;0.135268;0.128411;0.131289</t>
  </si>
  <si>
    <t>Mon Mar  2 20:01:02 2020</t>
  </si>
  <si>
    <t>56136.99999999999272404239;56137.00000000000000000000;56137.00000000001455191523;56136.99999999999272404239;56137.00000000000000000000;56137.00000000000000000000;56137.00000000000000000000</t>
  </si>
  <si>
    <t>56136.99999999999272404239;56137.00000000000000000000;56136.00000000000000000000;56136.99999999999272404239;56132.00000000000000000000;56137.00000000000000000000;56134.00000000000000000000</t>
  </si>
  <si>
    <t>53030;37228;110741;42542;37668;33760;47406</t>
  </si>
  <si>
    <t>365;235;873;288;274;209;322</t>
  </si>
  <si>
    <t>9;10;11;11;11;11;8</t>
  </si>
  <si>
    <t>55614.201781;55614.665886;55614.118302;55614.665886;55617.337004;55614.665886;55614.665886</t>
  </si>
  <si>
    <t>55645.740278;55645.740278;55663.168570;55655.305803;55659.036315;55650.605735;55648.781164</t>
  </si>
  <si>
    <t>2.656543;2.429900;2.476204;2.642581;2.614464;2.625094;2.578588</t>
  </si>
  <si>
    <t>9.630208;7.022635;12.037181;10.865093;6.426957;7.621214;13.058417</t>
  </si>
  <si>
    <t>12.485384;8.800932;21.770651;10.914495;9.494980;9.451134;13.223900</t>
  </si>
  <si>
    <t>56136.99999999989813659340;56136.99999999997817212716;56137.00000000000000000000;56137.99999999998544808477;56137.00000000055297277868;56137.00000000002910383046;56136.99999999999272404239</t>
  </si>
  <si>
    <t>56136.99999999989813659340;56134.00000000000000000000;56135.00000000000000000000;56135.00000000000000000000;56137.00000000055297277868;56137.00000000002910383046;56136.99999999999272404239</t>
  </si>
  <si>
    <t>49291;39229;55681;58895;39393;88375;44227</t>
  </si>
  <si>
    <t>386;293;441;599;385;823;347</t>
  </si>
  <si>
    <t>13;10;9;13;13;11;10</t>
  </si>
  <si>
    <t>55617.365089;55617.365089;55614.201781;55614.201781;55614.021026;55614.021026;55614.201781</t>
  </si>
  <si>
    <t>55723.375412;55646.322237;55668.097179;55656.250907;55722.819260;55711.269581;55645.575771</t>
  </si>
  <si>
    <t>1.728901;1.576060;1.798568;1.905239;1.891166;1.809730;1.791010</t>
  </si>
  <si>
    <t>9.725870;7.600245;10.469927;10.375575;6.924824;13.005461;4.463393</t>
  </si>
  <si>
    <t>10.296520;9.014242;11.616978;10.580814;7.669628;29.634546;8.002010</t>
  </si>
  <si>
    <t>Mon Mar  2 20:03:57 2020</t>
  </si>
  <si>
    <t>26374.00000000000727595761;26373.99999999999636202119;26374.00000000000000000000;26374.00000000000000000000;26374.00000000000000000000;26374.00000000000000000000;26374.00000000000000000000</t>
  </si>
  <si>
    <t>26372.00000000000000000000;26372.00000000000000000000;26372.00000000000000000000;26374.00000000000000000000;26374.00000000000000000000;26373.00000000000000000000;26372.00000000000000000000</t>
  </si>
  <si>
    <t>92198;82071;88991;88562;82425;55721;76232</t>
  </si>
  <si>
    <t>1191;1046;1050;1101;1010;681;1054</t>
  </si>
  <si>
    <t>25959.998936;25959.998936;25959.998936;25959.998936;25959.998936;25959.998936;25959.998936</t>
  </si>
  <si>
    <t>25964.032083;25964.032083;25964.032083;25964.032083;25964.032083;25964.032083;25964.032083</t>
  </si>
  <si>
    <t>0.857629;0.809079;0.801408;0.796907;0.806508;0.826292;0.796393</t>
  </si>
  <si>
    <t>11.590015;9.254992;16.596121;18.199750;19.445090;5.282490;6.998790</t>
  </si>
  <si>
    <t>11.639304;10.367774;17.062523;20.305200;19.507399;7.526192;9.635899</t>
  </si>
  <si>
    <t>26374.00000000000363797881;26374.00000000000363797881;26374.00000000000000000000;26374.00000000000727595761;26374.00000000000000000000;26374.00000000000000000000;26374.00000000000000000000</t>
  </si>
  <si>
    <t>26372.00000000000000000000;26372.00000000000000000000;26372.00000000000000000000;26374.00000000000727595761;26372.00000000000000000000;26374.00000000000000000000;26374.00000000000000000000</t>
  </si>
  <si>
    <t>75142;50574;102407;53241;59255;52080;70992</t>
  </si>
  <si>
    <t>1179;626;1395;672;754;663;935</t>
  </si>
  <si>
    <t>0.586601;0.600730;0.581137;0.603004;0.584631;0.601758;0.589368</t>
  </si>
  <si>
    <t>7.765033;5.498782;16.267868;6.413837;5.874189;5.814999;10.727856</t>
  </si>
  <si>
    <t>8.032126;6.039539;16.865132;6.421429;6.407825;5.985260;13.517664</t>
  </si>
  <si>
    <t>Mon Mar  2 20:06:37 2020</t>
  </si>
  <si>
    <t>49649.00000000000000000000;49648.99999999998544808477;49649.00000000001455191523;49649.00000000000727595761;49648.99999999998544808477;49649.00000000000000000000;49649.00000000000000000000</t>
  </si>
  <si>
    <t>49649.00000000000000000000;49648.99999999998544808477;49648.00000000000000000000;49649.00000000000727595761;49648.99999999998544808477;49649.00000000000000000000;49649.00000000000000000000</t>
  </si>
  <si>
    <t>2941;3034;2838;2943;2949;2943;2938</t>
  </si>
  <si>
    <t>3;7;3;3;3;3;3</t>
  </si>
  <si>
    <t>10;10;8;10;10;10;10</t>
  </si>
  <si>
    <t>49625.937984;49637.333333;49637.333333;49625.937984;49625.937984;49625.937984;49625.937984</t>
  </si>
  <si>
    <t>49641.241379;49642.090909;49642.090909;49641.241379;49641.241379;49641.241379;49641.241379</t>
  </si>
  <si>
    <t>1.514733;1.460669;1.391388;1.502694;1.506100;1.495027;1.547435</t>
  </si>
  <si>
    <t>1.574011;1.711724;1.459785;1.558783;1.558222;1.550419;1.600481</t>
  </si>
  <si>
    <t>1.576711;1.712388;1.462204;1.561028;1.560509;1.553157;1.602750</t>
  </si>
  <si>
    <t>49648.99999999996362021193;49648.99999999996362021193;49649.00000000000000000000;10000000000000000159028911097599180468360808563945281389781327557747838772170381060813469985856815104.00000000000000000000;10000000000000000159028911097599180468360808563945281389781327557747838772170381060813469985856815104.00000000000000000000;49648.99999999996362021193;10000000000000000159028911097599180468360808563945281389781327557747838772170381060813469985856815104.00000000000000000000</t>
  </si>
  <si>
    <t>49648.99999999996362021193;49648.99999999996362021193;49649.00000000000000000000;49649.00000000000000000000;49649.00000000000000000000;49648.99999999996362021193;49649.00000000000000000000</t>
  </si>
  <si>
    <t>2154;2157;2279;2388;2297;2160;2387</t>
  </si>
  <si>
    <t>4;4;2;3;1;4;3</t>
  </si>
  <si>
    <t>9;9;11;9;5;9;9</t>
  </si>
  <si>
    <t>49637.333333;49637.333333;49625.937984;49637.333333;49637.333333;49637.333333;49637.333333</t>
  </si>
  <si>
    <t>49642.834711;49642.834711;49642.571429;49645.465116;49647.500000;49642.834711;49645.465116</t>
  </si>
  <si>
    <t>0.829459;0.830911;1.242051;0.929806;0.315406;0.844780;0.922815</t>
  </si>
  <si>
    <t>0.858995;0.859674;1.247610;0.000000;0.000000;0.875354;0.000000</t>
  </si>
  <si>
    <t>0.860611;0.861231;1.249223;0.968867;0.326272;0.877081;0.961191</t>
  </si>
  <si>
    <t>Mon Mar  2 20:06:57 2020</t>
  </si>
  <si>
    <t>2270799.55620360281318426132;2267783.90811087423935532570;2268745.75332083972170948982;2270688.75261443248018622398;2298574.64856736268848180771;2269513.93077803682535886765;2265799.10845306096598505974</t>
  </si>
  <si>
    <t>14784525;14912254;14566519;15578226;11992312;13896407;15050948</t>
  </si>
  <si>
    <t>201219;206110;211107;255538;161622;197389;215060</t>
  </si>
  <si>
    <t>232;197;208;213;220;202;203</t>
  </si>
  <si>
    <t>2147041.451222;2147010.309264;2147602.905069;2147055.148240;2146458.849383;2146359.387850;2146920.753523</t>
  </si>
  <si>
    <t>2235270.513644;2228787.644570;2235269.582978;2235325.301606;2234119.989762;2231533.597516;2230839.474749</t>
  </si>
  <si>
    <t>10.616277;8.171804;8.582375;9.086196;9.024929;8.371146;8.360230</t>
  </si>
  <si>
    <t>3600.002099;3600.003586;3600.000852;3600.001569;3600.002900;3600.001274;3600.001419</t>
  </si>
  <si>
    <t>2273550.09662466309964656830;2276830.50357985869050025940;2272591.38025302207097411156;2272657.94048927538096904755;2272771.07062620203942060471;2274169.16356594162061810493;2270681.49664089176803827286</t>
  </si>
  <si>
    <t>15885777;15307195;15017469;15726218;15693284;16375486;15587863</t>
  </si>
  <si>
    <t>185628;201960;118293;173536;184310;172352;148441</t>
  </si>
  <si>
    <t>214;216;214;203;213;222;220</t>
  </si>
  <si>
    <t>2147041.326763;2147056.903999;2147041.850028;2147041.850028;2146999.639300;2147062.131941;2147065.227351</t>
  </si>
  <si>
    <t>2237307.956191;2239691.116114;2239962.669114;2237331.451632;2234498.992822;2236733.250636;2237834.362531</t>
  </si>
  <si>
    <t>8.450275;8.161594;8.379976;7.899373;7.879693;8.250786;8.110703</t>
  </si>
  <si>
    <t>3600.005497;3600.004167;3600.000258;3600.003751;3600.003089;3600.002623;3600.001162</t>
  </si>
  <si>
    <t>Tue Mar  3 10:07:03 2020</t>
  </si>
  <si>
    <t>190.00000000000000000000;190.00000000000000000000;190.00000000000000000000;190.00000000000000000000;190.00000000000000000000;190.00000000000000000000;190.00000000000000000000</t>
  </si>
  <si>
    <t>81717;76935;75245;79537;67732;61174;59069</t>
  </si>
  <si>
    <t>12;8;13;9;10;13;8</t>
  </si>
  <si>
    <t>179.961883;181.343666;182.074481;180.940384;182.662982;180.900516;181.462700</t>
  </si>
  <si>
    <t>185.151976;185.013461;185.569144;182.492730;185.202904;185.170417;183.150028</t>
  </si>
  <si>
    <t>230.681110;179.581412;199.418142;187.732758;185.737716;142.812164;121.104264</t>
  </si>
  <si>
    <t>230.683267;179.586394;199.420285;197.064176;185.742934;142.814215;123.256485</t>
  </si>
  <si>
    <t>790;874;1054;971;819;927;794</t>
  </si>
  <si>
    <t>0.094611;0.110195;0.118374;0.120941;0.102204;0.110833;0.105306</t>
  </si>
  <si>
    <t>Mon Mar  2 20:48:39 2020</t>
  </si>
  <si>
    <t>4025.02358079999885376310;4025.02358079990335681941;4025.02358080000158224721;4025.02358080000567497336;4025.02358079995929074357;4025.02358079999294204754;4025.02358080000021800515</t>
  </si>
  <si>
    <t>4024.62115906352528327261;4024.62184890710614126874;4024.62121326934675380471;4024.62115375738812872441;4024.62203010204530073679;4024.62272416655468987301;4024.62128398176400878583</t>
  </si>
  <si>
    <t>6454129;10447488;7594869;12678677;9402456;7075995;14852697</t>
  </si>
  <si>
    <t>70418;109127;86621;137700;96081;69637;172721</t>
  </si>
  <si>
    <t>38;47;45;30;47;53;42</t>
  </si>
  <si>
    <t>3900.704033;3906.001807;3900.737004;3900.623074;3904.277362;3905.880865;3900.218750</t>
  </si>
  <si>
    <t>3963.762902;3969.796696;3968.763372;3958.538925;3969.198670;3969.209623;3970.786632</t>
  </si>
  <si>
    <t>2.524211;2.608365;2.660427;1.655142;2.451175;2.859001;2.398350</t>
  </si>
  <si>
    <t>1391.649722;2220.131375;1974.889711;2836.522698;1680.594927;1420.195255;2823.825433</t>
  </si>
  <si>
    <t>1422.030245;2432.980250;2019.357647;2853.592783;1710.987036;1441.904261;3214.909429</t>
  </si>
  <si>
    <t>4025.02358079999930851045;4025.02358080000067275250;4025.02358079999885376310;4025.02358079999748952105;4025.02358080000794871012;4025.02358080005296869786;4025.02358080006524687633</t>
  </si>
  <si>
    <t>4024.62145984487278838060;4024.62187195254773541819;4024.62153704982392810052;4024.62108527714508454665;4024.62216544238845017389;4024.62253746805981791113;4024.62131109713800469763</t>
  </si>
  <si>
    <t>6405660;3853849;5874274;7670863;5030014;4196327;4527835</t>
  </si>
  <si>
    <t>101975;53335;86565;109668;81142;65541;68473</t>
  </si>
  <si>
    <t>50;56;54;54;53;50;54</t>
  </si>
  <si>
    <t>3903.624320;3903.624320;3903.624320;3903.624320;3903.624320;3903.624320;3903.624320</t>
  </si>
  <si>
    <t>3965.895752;3965.414835;3973.547987;3973.547987;3971.138726;3965.895752;3973.547987</t>
  </si>
  <si>
    <t>2.321089;2.408906;2.623069;2.756133;2.378636;2.302462;2.582736</t>
  </si>
  <si>
    <t>1207.271583;914.037689;1132.476245;1605.745573;1019.975299;904.380726;929.762090</t>
  </si>
  <si>
    <t>1379.224957;925.137755;1137.746910;1652.962925;1065.929788;995.153254;936.704162</t>
  </si>
  <si>
    <t>Tue Mar  3 02:27:28 2020</t>
  </si>
  <si>
    <t>689.00000000000000000000;689.00000000000000000000;689.00000000000000000000;689.00000000000000000000;689.00000000000000000000;689.00000000000000000000;689.00000000000000000000</t>
  </si>
  <si>
    <t>688.93291852402217045892;688.95424836601330298436;688.95800049925117036764;688.94006501422097699106;688.93902439024475370388;688.93570470517306603142;688.97933917964064676198</t>
  </si>
  <si>
    <t>404766;972114;629583;685212;293637;455877;1788888</t>
  </si>
  <si>
    <t>2015;4520;2715;2760;1534;2498;8267</t>
  </si>
  <si>
    <t>23;19;17;19;13;10;16</t>
  </si>
  <si>
    <t>688.569092;688.629292;688.535663;688.569092;688.565929;688.569092;688.556764</t>
  </si>
  <si>
    <t>688.582553;688.672367;688.668993;688.623868;688.565929;688.570428;688.579111</t>
  </si>
  <si>
    <t>19.966663;14.733842;44.148483;16.859861;17.039890;15.162526;17.556849</t>
  </si>
  <si>
    <t>287.203721;513.250847;484.416384;415.102021;245.238622;324.068944;748.731517</t>
  </si>
  <si>
    <t>307.244763;513.257505;484.421956;415.107610;248.857645;337.965883;748.743003</t>
  </si>
  <si>
    <t>15904;14857;16732;16634;15848;16222;14464</t>
  </si>
  <si>
    <t>1.796090;1.758647;1.899189;1.898897;1.957976;1.804655;1.578600</t>
  </si>
  <si>
    <t>Tue Mar  3 03:18:55 2020</t>
  </si>
  <si>
    <t>576.43522472234838005534;576.43522472208280760242;576.43522472208303497609;576.43522472212976026640;576.43522470720154160517;576.43522472207757800788;576.43522470720472483663</t>
  </si>
  <si>
    <t>576.40767184471940254298;576.42036395979607732443;576.38956797833679956966;576.42317180157840539323;576.40520984932732062589;576.42414550268063067051;576.38302727828909155505</t>
  </si>
  <si>
    <t>93836;82020;90378;88712;73667;101593;122457</t>
  </si>
  <si>
    <t>43;36;33;43;48;52;78</t>
  </si>
  <si>
    <t>22;23;24;24;27;24;17</t>
  </si>
  <si>
    <t>576.262360;576.262203;576.262278;576.261103;576.262360;576.261158;576.261158</t>
  </si>
  <si>
    <t>576.292288;576.290696;576.294592;576.293808;576.293193;576.293291;576.286091</t>
  </si>
  <si>
    <t>15.114654;15.978458;19.825674;15.391902;15.663072;18.115973;17.880336</t>
  </si>
  <si>
    <t>20.465370;21.039987;26.074421;31.608130;26.937905;35.732590;34.352936</t>
  </si>
  <si>
    <t>35.237437;29.256947;30.358516;31.611292;26.941480;35.735808;41.552785</t>
  </si>
  <si>
    <t>576.43522472208155704720;576.43522472205040685367;576.43522472209133411525;576.43522470719653938431;576.43522472208235285507;576.43522470721268291527;576.43522470722848538571</t>
  </si>
  <si>
    <t>576.40794726408648784854;576.38147825485225439479;576.41365149662692601851;576.39857065871728991624;576.42807459026778360567;576.41855980134164383344;576.38659507745944665658</t>
  </si>
  <si>
    <t>94314;125046;101900;90882;142494;128730;116963</t>
  </si>
  <si>
    <t>45;54;44;49;52;46;49</t>
  </si>
  <si>
    <t>22;20;29;28;23;29;22</t>
  </si>
  <si>
    <t>576.261158;576.262360;576.262360;576.262195;576.262278;576.262360;576.261103</t>
  </si>
  <si>
    <t>576.288487;576.288291;576.296612;576.291180;576.291082;576.295627;576.287820</t>
  </si>
  <si>
    <t>17.466659;21.750623;19.124403;18.335208;23.931144;22.894400;18.893046</t>
  </si>
  <si>
    <t>31.880862;30.647657;35.010587;24.767446;45.752449;40.436017;25.999188</t>
  </si>
  <si>
    <t>31.884477;43.775452;35.013887;32.148772;45.755643;40.439631;37.784781</t>
  </si>
  <si>
    <t>Tue Mar  3 03:27:42 2020</t>
  </si>
  <si>
    <t>384.38750000000004547474;401.13749999999993178790;347.86750000000000682121;260.47249999999996816769;356.12000000000000454747;330.57749999999998635758;487.57249999999999090505</t>
  </si>
  <si>
    <t>63.29743864160302990740;63.41610130648631127315;65.38262048753583144389;60.57657957094893674821;62.51026722854648198791;64.82438568910581011551;66.03525806586381463603</t>
  </si>
  <si>
    <t>2816011;3138305;3431915;2535367;2433718;2521530;3519991</t>
  </si>
  <si>
    <t>3152;3313;3959;2957;2343;2780;4792</t>
  </si>
  <si>
    <t>27;28;28;34;24;27;31</t>
  </si>
  <si>
    <t>57.778636;57.793212;57.763007;57.812806;57.788160;57.788074;57.798077</t>
  </si>
  <si>
    <t>59.264450;59.245610;59.223333;59.324893;59.334264;59.204661;59.186754</t>
  </si>
  <si>
    <t>41.265771;36.546492;35.693065;37.766985;35.402379;34.873417;34.844890</t>
  </si>
  <si>
    <t>1149.495615;2116.887223;1091.394679;1960.661179;1631.146999;2149.568267;1928.331662</t>
  </si>
  <si>
    <t>3600.039656;3600.056823;3600.016001;3600.008822;3600.043344;3600.045815;3600.008687</t>
  </si>
  <si>
    <t>327.98750000000001136868;413.75499999999999545253;493.45250000000021373125;374.88499999999999090505;215.70999999999980900611;428.67250000000001364242;361.42999999999994997779</t>
  </si>
  <si>
    <t>63.05500229947952561815;60.27874759519072256353;63.72545241228998946781;60.17150849672076162733;71.15709971416760026841;61.28180876845777902417;64.85931544772768120311</t>
  </si>
  <si>
    <t>2710986;2592294;3581312;3688824;4190000;3557202;3249728</t>
  </si>
  <si>
    <t>3048;3116;4114;4933;3998;4536;3645</t>
  </si>
  <si>
    <t>26;28;29;26;25;29;23</t>
  </si>
  <si>
    <t>57.803962;57.774037;57.789761;57.772454;57.794634;57.776913;57.789938</t>
  </si>
  <si>
    <t>59.289077;59.246226;59.361649;59.342331;59.358643;59.166912;59.340941</t>
  </si>
  <si>
    <t>31.512449;49.021319;33.054668;32.568437;31.485981;35.082919;31.603040</t>
  </si>
  <si>
    <t>2052.890440;2727.598511;2666.943262;1700.764669;1053.360548;3513.575052;1007.946282</t>
  </si>
  <si>
    <t>3600.009110;3600.012900;3600.016787;3600.008455;3600.009208;3600.008896;3600.044740</t>
  </si>
  <si>
    <t>Tue Mar  3 10:01:49 2020</t>
  </si>
  <si>
    <t>477130.00000000000000000000;477130.00000000000000000000;479560.00000000000000000000;478700.00000000000000000000;477990.00000000000000000000;474700.00000000005820766091;478420.00000000000000000000</t>
  </si>
  <si>
    <t>461550.00000000000000000000;461950.00000000000000000000;461900.00000000000000000000;462360.00000000000000000000;462980.00000000000000000000;463000.00000000000000000000;461940.00000000000000000000</t>
  </si>
  <si>
    <t>14422126;15635042;14387000;15703916;16194585;15369698;15023186</t>
  </si>
  <si>
    <t>55574;69918;57199;70460;71427;64929;63045</t>
  </si>
  <si>
    <t>42;48;38;36;38;45;38</t>
  </si>
  <si>
    <t>445431.252006;445414.369438;445379.502837;445296.756014;445226.308322;445233.304622;445492.484097</t>
  </si>
  <si>
    <t>452303.180618;452409.484423;451614.875136;451306.274666;451232.016190;452416.282412;451385.151689</t>
  </si>
  <si>
    <t>2.614517;2.889627;2.433119;2.637764;2.431609;2.875300;2.392562</t>
  </si>
  <si>
    <t>2489.984619;3117.305313;954.227577;3326.984338;3499.971278;3245.458163;2069.851550</t>
  </si>
  <si>
    <t>3600.003002;3600.000652;3600.001645;3600.000638;3600.000582;3600.000869;3600.003188</t>
  </si>
  <si>
    <t>477560.00000000000000000000;480420.00000000000000000000;480420.00000000000000000000;477560.00000000000000000000;479130.00000000000000000000;477560.00000000005820766091;477560.00000000000000000000</t>
  </si>
  <si>
    <t>463840.00000000000000000000;462410.00000000000000000000;462140.00000000000000000000;463310.00000000000000000000;463690.00000000000000000000;463060.00000000000000000000;462490.00000000000000000000</t>
  </si>
  <si>
    <t>17096188;16299294;16915626;16649053;17330250;16933451;16218763</t>
  </si>
  <si>
    <t>83245;72092;74318;79501;83666;81965;72972</t>
  </si>
  <si>
    <t>38;42;28;43;42;43;36</t>
  </si>
  <si>
    <t>446834.967185;447262.470506;447417.552752;447414.069774;447211.414571;447185.339811;447305.287137</t>
  </si>
  <si>
    <t>451509.639096;453526.117327;452157.825232;453261.457721;452142.559116;453207.696383;452984.551879</t>
  </si>
  <si>
    <t>2.139553;2.024192;2.213807;2.095064;2.173976;2.139610;2.055728</t>
  </si>
  <si>
    <t>873.827540;30.839146;3245.929288;3543.046638;1114.822346;2102.453988;2354.898767</t>
  </si>
  <si>
    <t>3600.000546;3600.000597;3600.000929;3600.000958;3600.000741;3600.000623;3600.000752</t>
  </si>
  <si>
    <t>Tue Mar  3 10:00:59 2020</t>
  </si>
  <si>
    <t>-14123534.64930000156164169312;-14122252.22830000147223472595;-14153421.99240000173449516296;-14145270.06790000014007091522;-14129611.28740000165998935699;-14141182.23590000160038471222;-14109202.70890000090003013611</t>
  </si>
  <si>
    <t>-14182312.66073283553123474121;-14182312.66138769127428531647;-14182312.66087634861469268799;-14181979.24156067706644535065;-14182312.65940038301050662994;-14182312.66104841604828834534;-14182312.66040125489234924316</t>
  </si>
  <si>
    <t>1741031;1984085;1881046;1693770;1763835;2094115;2056078</t>
  </si>
  <si>
    <t>223413;224145;224865;223380;225405;215671;235375</t>
  </si>
  <si>
    <t>-14182312.661652;-14182312.661727;-14182312.661629;-14182312.661723;-14182312.661702;-14182312.661673;-14182312.661725</t>
  </si>
  <si>
    <t>2.916942;2.497704;2.750877;2.396394;3.167267;2.569410;2.400617</t>
  </si>
  <si>
    <t>2260.695300;3407.273969;1835.516994;93.409053;624.555741;109.619957;3546.860709</t>
  </si>
  <si>
    <t>3600.014365;3600.005941;3600.010926;3600.007580;3600.008055;3600.007810;3600.007927</t>
  </si>
  <si>
    <t>-14132918.64210000075399875641;-14131099.34599999897181987762;-14165063.02780000120401382446;-14150434.91699999943375587463;-14145762.87120000272989273071;-14158408.77710000053048133850;-14128222.08960000053048133850</t>
  </si>
  <si>
    <t>-14182312.66038941033184528351;-14182312.66082516126334667206;-14182312.65968205034732818604;-14182312.66071220301091670990;-14182312.66079130396246910095;-14182312.66135427169501781464;-14182312.66079998761415481567</t>
  </si>
  <si>
    <t>2964106;2604103;3720129;2729710;2676479;2961310;2684521</t>
  </si>
  <si>
    <t>350173;342793;311970;335988;330377;311595;342711</t>
  </si>
  <si>
    <t>-14182312.661607;-14182312.661688;-14182312.661577;-14182312.661701;-14182312.661671;-14182312.661669;-14182312.661726</t>
  </si>
  <si>
    <t>1.427185;1.603215;1.269656;1.510993;1.528034;1.380296;1.418910</t>
  </si>
  <si>
    <t>2636.804987;2809.179846;3011.196562;3572.600408;3473.090358;2752.355941;1679.528366</t>
  </si>
  <si>
    <t>3600.006449;3600.007863;3600.004903;3600.007722;3600.004940;3600.004971;3600.005187</t>
  </si>
  <si>
    <t>Tue Mar  3 10:01:21 2020</t>
  </si>
  <si>
    <t>-14119605.70839999988675117493;-14118964.92219999805092811584;-14105586.14620000123977661133;-14076758.04529999755322933197;-14103711.94749999791383743286;-14118456.86499999836087226868;-14129768.21059999987483024597</t>
  </si>
  <si>
    <t>-14173396.63602844439446926117;-14173396.63598557747900485992;-14173396.63611212745308876038;-14173396.63623736239969730377;-14173396.63607595674693584442;-14173396.63610625639557838440;-14173396.63518580608069896698</t>
  </si>
  <si>
    <t>4325392;3258293;3284915;3677319;4410223;4129095;3943727</t>
  </si>
  <si>
    <t>462338;385824;371115;365554;567384;397557;407096</t>
  </si>
  <si>
    <t>6;6;6;6;8;6;8</t>
  </si>
  <si>
    <t>-14173396.636619;-14173396.636655;-14173396.636776;-14173396.636730;-14173396.636722;-14173396.636682;-14173396.636649</t>
  </si>
  <si>
    <t>-14173396.636512;-14173396.636429;-14173396.636471;-14173396.636477;-14173396.636689;-14173396.636558;-14173396.636434</t>
  </si>
  <si>
    <t>1.418478;1.530183;1.492941;1.367494;1.401104;1.307394;1.458943</t>
  </si>
  <si>
    <t>3340.370460;833.773103;3591.687087;3428.401113;3388.906257;1206.878994;2363.208816</t>
  </si>
  <si>
    <t>3600.002074;3600.021847;3600.015903;3600.008020;3600.003377;3600.013645;3600.005034</t>
  </si>
  <si>
    <t>-14140734.48709999956190586090;-14134199.22149999812245368958;-14128239.89719999954104423523;-14133205.21490000002086162567;-14131373.10619999840855598450;-14138545.40199999883770942688;-14135691.94219999946653842926</t>
  </si>
  <si>
    <t>-14173396.63578733988106250763;-14173396.63578183948993682861;-14173396.63583474047482013702;-14173396.63592521101236343384;-14173396.63633926585316658020;-14173396.63580861501395702362;-14173396.63576445356011390686</t>
  </si>
  <si>
    <t>7556793;7596952;7590076;7367020;7516801;7720451;7833865</t>
  </si>
  <si>
    <t>860268;824418;852628;772947;798241;731270;816377</t>
  </si>
  <si>
    <t>-14173396.636709;-14173396.636741;-14173396.636818;-14173396.636837;-14173396.636841;-14173396.636831;-14173396.636803</t>
  </si>
  <si>
    <t>-14173396.636709;-14173396.636741;-14173396.636818;-14173396.636837;-14173396.636846;-14173396.636831;-14173396.636803</t>
  </si>
  <si>
    <t>0.603521;0.492976;0.687075;0.657995;0.945338;0.575176;0.634290</t>
  </si>
  <si>
    <t>2829.914959;2578.428724;3574.946856;3340.725754;2002.651032;44.231126;1916.833554</t>
  </si>
  <si>
    <t>3600.001697;3600.001788;3600.002861;3600.002484;3600.004282;3600.001743;3600.002046</t>
  </si>
  <si>
    <t>Tue Mar  3 10:01:22 2020</t>
  </si>
  <si>
    <t>1901.00000000000000000000;1902.00000000000000000000;1901.00000000000000000000;1901.00000000000000000000;1902.00000000000000000000;1900.00000000000000000000;1880.00000000000000000000</t>
  </si>
  <si>
    <t>12438469;12284591;12347651;13406330;13033622;14282630;16804349</t>
  </si>
  <si>
    <t>10485;10456;10636;10467;10448;10346;15285</t>
  </si>
  <si>
    <t>46;43;45;49;54;51;52</t>
  </si>
  <si>
    <t>1812.176752;1813.101925;1812.848806;1812.657724;1812.387767;1813.677684;1812.053613</t>
  </si>
  <si>
    <t>1858.780323;1859.235829;1855.749659;1860.048902;1860.008982;1859.911814;1857.821365</t>
  </si>
  <si>
    <t>22.876376;19.494488;19.195690;19.293488;25.511029;20.758146;23.303427</t>
  </si>
  <si>
    <t>3600.110403;3600.811684;3600.000769;3600.048012;3600.000816;3600.000533;3600.001065</t>
  </si>
  <si>
    <t>1895.00000000000000000000;1902.00000000000000000000;1892.00000000000000000000;1901.00000000000000000000;1902.00000000000000000000;1900.00000000000000000000;1899.00000000000000000000</t>
  </si>
  <si>
    <t>25540876;17210264;24464611;15602957;16333209;17098031;12089968</t>
  </si>
  <si>
    <t>18396;17399;19821;12110;11837;10473;10901</t>
  </si>
  <si>
    <t>66;70;59;73;60;59;69</t>
  </si>
  <si>
    <t>1832.203521;1832.785709;1832.571746;1832.511440;1829.593380;1830.656658;1830.636312</t>
  </si>
  <si>
    <t>1867.129430;1869.955523;1867.646574;1868.831304;1868.384074;1869.072448;1868.146274</t>
  </si>
  <si>
    <t>14.501450;16.418539;14.261922;15.783919;13.108083;13.895111;15.258517</t>
  </si>
  <si>
    <t>3600.000616;3600.001274;3600.001254;3600.001663;3600.000262;3600.105078;3600.000642</t>
  </si>
  <si>
    <t>Tue Mar  3 10:01:00 2020</t>
  </si>
  <si>
    <t>33.00000000000000000000;33.00000000000000000000;34.00000000000000000000;33.00000000000000000000;33.00000000000000000000;33.00000000000000000000;33.00000000000000000000</t>
  </si>
  <si>
    <t>33.00000000000000000000;33.00000000000000000000;33.00000000000000000000;33.00000000000000000000;33.00000000000000000000;33.00000000000000000000;33.00000000000000000000</t>
  </si>
  <si>
    <t>1443803;1778878;2543597;1557665;762214;994748;978173</t>
  </si>
  <si>
    <t>18607;22823;31429;20167;9455;12571;12002</t>
  </si>
  <si>
    <t>45;27;21;21;23;27;23</t>
  </si>
  <si>
    <t>26.905423;26.899075;26.898528;26.898528;26.905651;26.899075;26.905651</t>
  </si>
  <si>
    <t>27.239098;27.281199;27.140445;27.140445;27.171799;27.281199;27.171799</t>
  </si>
  <si>
    <t>5.821672;3.670360;2.757736;2.768354;2.982798;3.773380;2.973011</t>
  </si>
  <si>
    <t>478.278836;568.732886;4.382147;521.036568;135.815373;199.202657;191.571493</t>
  </si>
  <si>
    <t>491.991986;570.546279;771.569936;529.956246;246.031458;311.638657;311.938356</t>
  </si>
  <si>
    <t>33.00000000000000000000;33.00000000000000000000;34.00000000000000000000;34.00000000000000000000;33.00000000000000000000;33.00000000000000000000;33.00000000000000000000</t>
  </si>
  <si>
    <t>762410;1652070;2200213;2770271;2324776;1413898;1129318</t>
  </si>
  <si>
    <t>9453;21021;28342;34547;29766;18390;14525</t>
  </si>
  <si>
    <t>28;19;28;21;32;28;28</t>
  </si>
  <si>
    <t>26.883354;26.893455;26.918683;26.877967;26.895530;26.913594;26.918683</t>
  </si>
  <si>
    <t>27.095937;27.068757;27.205553;27.118012;27.153534;27.265273;27.205553</t>
  </si>
  <si>
    <t>3.622435;2.659171;3.460601;2.460147;3.681663;3.592784;3.257079</t>
  </si>
  <si>
    <t>102.088016;535.581129;7.608100;23.912755;696.132216;455.137978;352.655830</t>
  </si>
  <si>
    <t>243.406428;563.600302;681.150626;818.903995;699.489254;470.532185;389.847880</t>
  </si>
  <si>
    <t>Tue Mar  3 11:59:23 2020</t>
  </si>
  <si>
    <t>-13164.00000000000000000000;-13164.00000000000000000000;-13164.00000000000000000000;-13164.00000000000000000000;-13164.00000000000000000000;-13164.00000000000000000000;-13164.00000000000000000000</t>
  </si>
  <si>
    <t>3008;3016;3013;3014;3008;3010;3012</t>
  </si>
  <si>
    <t>-13297.000000;-13297.000000;-13297.000000;-13297.000000;-13297.000000;-13297.000000;-13297.000000</t>
  </si>
  <si>
    <t>0.089337;0.088638;0.090936;0.075264;0.087642;0.087819;0.091464</t>
  </si>
  <si>
    <t>0.093394;0.092606;0.094988;0.079080;0.091400;0.091559;0.095496</t>
  </si>
  <si>
    <t>0.093615;0.092827;0.095237;0.079283;0.091598;0.091757;0.095743</t>
  </si>
  <si>
    <t>-566395707.87082993984222412109;-566395707.87082993984222412109;-566395707.87082993984222412109;-566395707.87082993984222412109;-566395707.87082993984222412109;-566395707.87082993984222412109;-566395707.87082993984222412109</t>
  </si>
  <si>
    <t>-566450618.24975168704986572266;-566403878.07896971702575683594;-566450618.24975168704986572266;-566450618.24975168704986572266;-566450618.24975168704986572266;-566450618.24975168704986572266;-566450618.24975168704986572266</t>
  </si>
  <si>
    <t>31595;31623;31595;31595;31595;31595;31595</t>
  </si>
  <si>
    <t>2399;2652;2399;2399;2399;2399;2399</t>
  </si>
  <si>
    <t>-710067608.404418;-710067608.404418;-710067608.404418;-710067608.404418;-710067608.404418;-710067608.404418;-710067608.404418</t>
  </si>
  <si>
    <t>-705299060.366811;-705299060.366811;-705299060.366811;-705299060.366811;-705299060.366811;-705299060.366811;-705299060.366811</t>
  </si>
  <si>
    <t>2.974192;2.973961;2.988481;2.982324;2.992248;2.982958;2.995437</t>
  </si>
  <si>
    <t>6.916519;6.580658;6.936518;6.936246;6.881043;6.938675;6.878287</t>
  </si>
  <si>
    <t>6.981359;6.581168;7.003928;7.001393;6.945412;7.005568;6.942139</t>
  </si>
  <si>
    <t>-566395707.87083005905151367188;-566395707.87083005905151367188;-566395707.87083005905151367188;-566395707.87083005905151367188;-566395707.87083005905151367188;-566395707.87083005905151367188;-566395707.87083005905151367188</t>
  </si>
  <si>
    <t>-566442174.40012300014495849609;-566442174.40012300014495849609;-566442174.40012300014495849609;-566442174.40012300014495849609;-566442174.40012300014495849609;-566442174.40012300014495849609;-566442174.40012300014495849609</t>
  </si>
  <si>
    <t>6951;6951;6951;6951;6951;6951;6951</t>
  </si>
  <si>
    <t>426;426;426;426;426;426;426</t>
  </si>
  <si>
    <t>-589648446.491284;-589648446.491284;-589648446.491284;-589648446.491284;-589648446.491284;-589648446.491284;-589648446.491284</t>
  </si>
  <si>
    <t>-583435849.434255;-583435849.434255;-583435849.434255;-583435849.434255;-583435849.434255;-583435849.434255;-583435849.434255</t>
  </si>
  <si>
    <t>2.379671;2.372243;2.370457;2.364910;2.390273;2.369005;2.392352</t>
  </si>
  <si>
    <t>2.884536;2.861694;2.866308;2.862380;2.884737;2.869012;2.897062</t>
  </si>
  <si>
    <t>2.966131;2.942837;2.949110;2.943692;2.968929;2.951848;2.982386</t>
  </si>
  <si>
    <t>Mon Mar  2 20:02:07 2020</t>
  </si>
  <si>
    <t>-54558535.01422929763793945312;-54558535.01422848552465438843;-54558535.01422828435897827148;-54558535.01422870159149169922;-54558535.01422871649265289307;-54558535.01422894746065139771;-54558535.01422871649265289307</t>
  </si>
  <si>
    <t>-54558535.01422929763793945312;-54558535.01422848552465438843;-54562494.82410607486963272095;-54559995.88596910238265991211;-54561975.37266307324171066284;-54560490.37682142853736877441;-54559792.40218371152877807617</t>
  </si>
  <si>
    <t>65726;46958;43405;32546;52985;60542;56003</t>
  </si>
  <si>
    <t>142;111;104;48;140;147;150</t>
  </si>
  <si>
    <t>169;154;152;172;169;160;145</t>
  </si>
  <si>
    <t>-61150491.241128;-61121463.149362;-60904686.024885;-61093826.324395;-61061133.100164;-61034177.690214;-61023313.233341</t>
  </si>
  <si>
    <t>-54694498.656986;-54749003.772147;-54757820.717563;-54716747.503586;-54741676.090767;-54729294.151903;-54762066.403778</t>
  </si>
  <si>
    <t>17.491106;16.421951;16.325155;15.637217;14.871742;16.207897;15.428203</t>
  </si>
  <si>
    <t>32.065566;23.897007;19.589032;17.922339;25.232089;29.426847;27.196013</t>
  </si>
  <si>
    <t>32.606624;24.438521;23.933667;19.488782;25.288949;29.775105;27.648630</t>
  </si>
  <si>
    <t>-54558535.01422864198684692383;-54558535.01423039287328720093;-54558535.01422924548387527466;-54558535.01422785222530364990;-54558535.01422871649265289307;-54558535.01422912627458572388;-54558535.01422823220491409302</t>
  </si>
  <si>
    <t>-54558535.01422864198684692383;-54561237.16726671159267425537;-54558535.01422924548387527466;-54561003.25048456341028213501;-54563376.25180158764123916626;-54558535.01422912627458572388;-54563817.88125464320182800293</t>
  </si>
  <si>
    <t>41139;57988;51684;31678;31154;59419;56620</t>
  </si>
  <si>
    <t>116;247;176;148;75;245;277</t>
  </si>
  <si>
    <t>100;102;99;107;113;104;89</t>
  </si>
  <si>
    <t>-60176488.674331;-60176488.674331;-60086408.682258;-60176488.674331;-60176488.674331;-60176488.674331;-60176488.674331</t>
  </si>
  <si>
    <t>-54829148.367703;-54880859.651961;-54819787.716506;-55028048.185864;-54861024.429270;-54841027.167025;-54975461.745347</t>
  </si>
  <si>
    <t>6.210020;5.714262;6.192399;4.397094;5.560987;6.362666;5.074906</t>
  </si>
  <si>
    <t>10.091559;13.250190;12.436023;5.642152;7.784371;13.448753;12.372296</t>
  </si>
  <si>
    <t>11.346812;13.906346;12.912976;8.175760;9.085092;14.076293;12.654850</t>
  </si>
  <si>
    <t>Mon Mar  2 20:06:33 2020</t>
  </si>
  <si>
    <t>12314.24214302815744304098;12314.34754667605739086866;12314.10234206588938832283;12314.23032924625658779405;12314.23402799018185760360;12314.23947107860658434220;12314.22824618815866415389</t>
  </si>
  <si>
    <t>12313.01886786462637246586;12313.12101607329532271251;12312.87180973992690269370;12312.89554872975713806227;12313.00275895608683640603;12313.02541652365653135348;12313.00605342933704378083</t>
  </si>
  <si>
    <t>2891424;2188578;2134144;3288664;2436070;3512510;2321289</t>
  </si>
  <si>
    <t>14250;12097;13021;19912;12508;16862;13354</t>
  </si>
  <si>
    <t>23;23;28;21;22;22;29</t>
  </si>
  <si>
    <t>10707.472044;10707.455363;10697.825607;10707.443803;10697.459861;10707.423443;10697.835811</t>
  </si>
  <si>
    <t>10707.878820;10707.789887;10707.857385;10707.975856;10707.548264;10707.824181;10707.911872</t>
  </si>
  <si>
    <t>7.485766;6.680011;7.255541;6.781435;6.443557;6.453580;7.022764</t>
  </si>
  <si>
    <t>2745.814109;1844.926968;2691.411973;3561.026465;2258.968707;3373.658570;1980.980214</t>
  </si>
  <si>
    <t>2832.546782;1860.372814;2763.725679;3600.005286;2308.605377;3379.347710;1998.124815</t>
  </si>
  <si>
    <t>12314.25277985269167402294;12314.29546729644971492235;12314.38931285200851561967;12314.24055877785576740280;12314.44346490179668762721;12314.33399220936735218856;12314.30736101334696286358</t>
  </si>
  <si>
    <t>12313.04483047440771770198;12313.06619516187492990866;12313.16179438898143416736;12313.01694661877991165966;12313.21272908788705535699;12313.10360878279061580542;12313.07956602837657555938</t>
  </si>
  <si>
    <t>614975;2584050;2521941;1150519;907467;4201162;2284723</t>
  </si>
  <si>
    <t>3518;9590;12682;7103;4756;22571;10635</t>
  </si>
  <si>
    <t>26;20;21;25;26;36;24</t>
  </si>
  <si>
    <t>10699.080577;10704.895383;10704.789204;10701.242724;10701.036774;10701.483396;10704.789264</t>
  </si>
  <si>
    <t>10705.634031;10706.918203;10706.888932;10705.484267;10705.595505;10706.233993;10706.717150</t>
  </si>
  <si>
    <t>5.809264;5.769794;5.629667;6.577853;6.199611;7.926539;5.409867</t>
  </si>
  <si>
    <t>526.756570;2004.356902;1848.433054;883.895306;668.220191;3514.549705;1696.043117</t>
  </si>
  <si>
    <t>539.817156;2005.293127;1857.943161;892.589038;675.935664;3524.197218;1698.693773</t>
  </si>
  <si>
    <t>Tue Mar  3 04:20:19 2020</t>
  </si>
  <si>
    <t>19839497.00587582215666770935;19839497.00587582588195800781;19839497.00587617978453636169;19839497.00587613135576248169;19839497.00587600469589233398;19839497.00590404868125915527;19839497.00587640702724456787</t>
  </si>
  <si>
    <t>19839000.84687278047204017639;19839497.00587582215666770935;19839497.00587617605924606323;19839497.00587613135576248169;19839497.00587600842118263245;19839497.00590404495596885681;19839497.00587637349963188171</t>
  </si>
  <si>
    <t>893685;403294;356056;258106;703047;328519;281346</t>
  </si>
  <si>
    <t>2585;1702;1472;1147;2151;1165;1064</t>
  </si>
  <si>
    <t>24;16;22;29;20;20;21</t>
  </si>
  <si>
    <t>19681406.845167;19680959.822149;19680959.822152;19681081.367295;19680959.822152;19680959.822152;19680959.822151</t>
  </si>
  <si>
    <t>19702875.631313;19702877.005818;19702877.005819;19701331.870763;19702877.005819;19702877.005818;19702877.005819</t>
  </si>
  <si>
    <t>5.123597;3.325565;4.805779;5.549145;4.403639;4.442667;4.150518</t>
  </si>
  <si>
    <t>203.098773;113.346343;97.925209;77.667849;158.435218;97.874651;89.987096</t>
  </si>
  <si>
    <t>223.053845;116.747999;103.287527;86.075323;163.314472;101.613257;89.989229</t>
  </si>
  <si>
    <t>19839497.00587620586156845093;19839497.00587600469589233398;19839497.00587624683976173401;19839497.00587632879614830017;19839497.00588960945606231689;19839497.00587617233395576477;19839497.00587610155344009399</t>
  </si>
  <si>
    <t>19837849.69443308562040328979;19839497.00587600469589233398;19839497.00587624683976173401;19839497.00587632879614830017;19839497.00588960945606231689;19839497.00587617233395576477;19839497.00587610155344009399</t>
  </si>
  <si>
    <t>584605;369083;466561;261950;544525;528283;512442</t>
  </si>
  <si>
    <t>1893;1193;1312;858;1616;1640;1549</t>
  </si>
  <si>
    <t>18;24;17;18;20;22;23</t>
  </si>
  <si>
    <t>19584616.963351;19599668.882036;19584616.963353;19674679.582979;19584623.581204;19584616.963353;19576164.887651</t>
  </si>
  <si>
    <t>19702877.005819;19702877.005819;19702877.005820;19702877.005820;19702877.005820;19702877.005819;19684074.096346</t>
  </si>
  <si>
    <t>4.438970;4.623965;4.961919;4.790600;4.036510;4.636359;4.128721</t>
  </si>
  <si>
    <t>131.668250;97.593909;105.351451;75.378152;122.144664;114.022219;116.315148</t>
  </si>
  <si>
    <t>134.852009;98.185652;111.143415;82.155396;129.361221;123.909106;119.350156</t>
  </si>
  <si>
    <t>Mon Mar  2 20:29:30 2020</t>
  </si>
  <si>
    <t>16806.99999999911233317107;16606.99999999960709828883;16401.99999999939245753922;16507.99999999937426764518;16580.99999999901046976447;16999.99999999934516381472;16548.99999999981810105965</t>
  </si>
  <si>
    <t>14392.72852843050350202248;14337.54818330618763866369;14302.95765163881696935277;14337.44658830574371677358;14313.36785761604551225901;14289.39986886125916498713;14346.33125324553111568093</t>
  </si>
  <si>
    <t>7498492;8171541;8577450;8057725;8038940;7956554;8170457</t>
  </si>
  <si>
    <t>14413;16561;16077;15285;14736;15394;14669</t>
  </si>
  <si>
    <t>76;91;87;76;65;64;57</t>
  </si>
  <si>
    <t>8766.627682;9003.869194;8937.684987;8928.935626;8989.818382;8822.616718;8786.775759</t>
  </si>
  <si>
    <t>12758.538074;12324.905691;12805.051286;12520.886079;12549.390304;12381.420791;12106.002050</t>
  </si>
  <si>
    <t>12.800228;8.691706;9.483519;7.773070;8.731020;8.476689;8.290325</t>
  </si>
  <si>
    <t>662.971965;2987.593979;1885.263800;3332.379387;1682.715243;1401.924783;2473.112424</t>
  </si>
  <si>
    <t>3600.003980;3600.001099;3600.000908;3600.000956;3600.001197;3600.001080;3600.001048</t>
  </si>
  <si>
    <t>16904.99999999992360244505;16663.00000000011277734302;16650.00000000000000000000;16410.00000000013460521586;16615.00000000007275957614;16601.99999999997817212716;16647.00000000031650415622</t>
  </si>
  <si>
    <t>14281.66760064305708510801;14189.47413120149394671898;14207.86173103522196470294;14268.07303001229047367815;14209.90052975709841120988;14305.16808467072587518487;14212.79695466231351019815</t>
  </si>
  <si>
    <t>8908116;9782648;8917912;8756557;9071414;8766425;8392094</t>
  </si>
  <si>
    <t>17046;15652;16966;15769;17260;15869;15253</t>
  </si>
  <si>
    <t>93;77;68;71;95;76;64</t>
  </si>
  <si>
    <t>8932.018439;8865.832780;8812.680802;9126.238622;9240.313189;8870.070671;9046.541184</t>
  </si>
  <si>
    <t>12563.565971;12422.712118;12081.266793;12493.422832;12435.744868;12477.086495;12062.229041</t>
  </si>
  <si>
    <t>7.962196;7.098211;7.139200;6.848372;8.110341;8.705802;5.629440</t>
  </si>
  <si>
    <t>671.292524;3154.470908;1990.642221;541.540294;1960.418484;310.202224;2824.203936</t>
  </si>
  <si>
    <t>3600.001157;3600.000813;3600.000949;3600.001283;3600.000838;3600.003099;3600.001434</t>
  </si>
  <si>
    <t>378.00000000000000000000;378.00000000000000000000;378.00000000000000000000;378.00000000000000000000;378.00000000000000000000;378.00000000000000000000;378.00000000000000000000</t>
  </si>
  <si>
    <t>57904;57154;108032;65235;82338;77425;61464</t>
  </si>
  <si>
    <t>4053;4352;7126;4734;5762;4900;4361</t>
  </si>
  <si>
    <t>11;10;10;11;11;10;11</t>
  </si>
  <si>
    <t>278.000000;278.000000;278.000000;278.000000;278.000000;278.000000;278.000000</t>
  </si>
  <si>
    <t>346.000000;346.000000;346.000000;346.000000;346.000000;346.000000;346.000000</t>
  </si>
  <si>
    <t>0.710349;0.686505;0.726159;0.696266;0.746946;0.652841;0.793105</t>
  </si>
  <si>
    <t>5.296409;4.953276;3.027369;4.017112;5.791560;6.139555;2.520451</t>
  </si>
  <si>
    <t>41.679667;41.498551;67.905588;49.706043;62.433815;53.694311;43.333426</t>
  </si>
  <si>
    <t>60368;46674;44092;55320;39618;77266;60136</t>
  </si>
  <si>
    <t>4049;3288;3297;3548;2745;5085;3809</t>
  </si>
  <si>
    <t>11;12;11;12;13;13;11</t>
  </si>
  <si>
    <t>0.293852;0.277881;0.248605;0.311014;0.336224;0.321234;0.293125</t>
  </si>
  <si>
    <t>0.963346;0.345978;1.078033;0.734232;0.762741;1.250733;1.078709</t>
  </si>
  <si>
    <t>14.658123;11.703468;12.320690;13.766848;11.368197;19.105194;15.902658</t>
  </si>
  <si>
    <t>Mon Mar  2 20:08:37 2020</t>
  </si>
  <si>
    <t>-202319.00000000000000000000;-202319.00000000000000000000;-202319.00000000000000000000;-202319.00000000000000000000;-202319.00000000000000000000;-202319.00000000000000000000;-202319.00000000000000000000</t>
  </si>
  <si>
    <t>-202339.00000000000000000000;-202339.00000000000000000000;-202339.00000000000000000000;-202339.00000000000000000000;-202339.00000000000000000000;-202339.00000000000000000000;-202339.00000000000000000000</t>
  </si>
  <si>
    <t>8874113;9082762;8635440;11598161;8962357;8931922;8340451</t>
  </si>
  <si>
    <t>366676;378269;346683;446675;373110;357924;359624</t>
  </si>
  <si>
    <t>16;8;9;8;16;17;20</t>
  </si>
  <si>
    <t>-203123.391705;-203123.391705;-203123.391705;-203123.391705;-203123.391705;-203123.391705;-203123.391705</t>
  </si>
  <si>
    <t>-203091.424312;-203122.530233;-203122.481111;-203122.530233;-203089.879123;-203098.295737;-203084.111740</t>
  </si>
  <si>
    <t>2.994414;1.604870;1.634314;1.668612;2.522544;3.127351;2.497550</t>
  </si>
  <si>
    <t>31.173081;31.287229;20.158785;22.372191;34.587316;35.655456;22.357730</t>
  </si>
  <si>
    <t>1179.449249;1645.345160;1479.053455;1340.086905;1583.659989;1121.914291;1517.701853</t>
  </si>
  <si>
    <t>4748122;5266546;6910357;4444021;5582654;4049898;5114696</t>
  </si>
  <si>
    <t>143554;185379;212974;130504;178046;110558;165645</t>
  </si>
  <si>
    <t>13;14;8;10;8;19;16</t>
  </si>
  <si>
    <t>-203095.170492;-203111.327086;-203102.048553;-203101.559786;-203094.319075;-203115.458438;-203099.317741</t>
  </si>
  <si>
    <t>-203071.242051;-203077.701644;-203101.553048;-203094.305434;-203093.606408;-203085.825552;-203088.107217</t>
  </si>
  <si>
    <t>2.035480;2.104925;1.292572;1.986114;1.765742;2.430949;2.388022</t>
  </si>
  <si>
    <t>4.808705;3.267957;9.510858;2.997278;4.529367;4.217701;4.285710</t>
  </si>
  <si>
    <t>520.890469;612.015324;686.948904;436.759595;568.940355;456.052299;747.117803</t>
  </si>
  <si>
    <t>Tue Mar  3 13:52:38 2020</t>
  </si>
  <si>
    <t>-17041.00000000000000000000;-17041.00000000000000000000;-17041.00000000000000000000;-17041.00000000000000000000;-17041.00000000000000000000;-17041.00000000000000000000;-17041.00000000000000000000</t>
  </si>
  <si>
    <t>-17041.00000000000000000000;-17042.00000000000000000000;-17041.00000000000000000000;-17041.00000000000000000000;-17041.00000000000000000000;-17041.00000000000000000000;-17041.00000000000000000000</t>
  </si>
  <si>
    <t>47272;49975;41301;42248;41040;44684;48969</t>
  </si>
  <si>
    <t>46;98;38;62;39;36;55</t>
  </si>
  <si>
    <t>24;28;26;27;26;31;27</t>
  </si>
  <si>
    <t>-21760.112629;-21642.079176;-21687.262601;-21702.920873;-21734.237333;-21723.125233;-21667.447565</t>
  </si>
  <si>
    <t>-17319.260010;-17262.996265;-17237.221429;-17276.288421;-17221.484765;-17202.500000;-17221.292467</t>
  </si>
  <si>
    <t>12.256294;12.921063;13.060343;10.936108;12.197039;15.209371;12.860900</t>
  </si>
  <si>
    <t>16.952269;17.592288;16.548537;13.424287;16.020069;20.187041;17.828392</t>
  </si>
  <si>
    <t>17.224465;18.258682;16.761939;14.390835;16.076546;20.906114;18.022835</t>
  </si>
  <si>
    <t>1909;1906;1906;1906;1906;1906;1906</t>
  </si>
  <si>
    <t>-17306.750000;-17306.750000;-17306.750000;-17306.750000;-17306.750000;-17306.750000;-17306.750000</t>
  </si>
  <si>
    <t>-17047.281250;-17047.281250;-17047.281250;-17047.281250;-17047.281250;-17047.281250;-17047.281250</t>
  </si>
  <si>
    <t>0.157688;0.155875;0.155960;0.156256;0.159374;0.156766;0.155697</t>
  </si>
  <si>
    <t>0.159150;0.157320;0.157398;0.157686;0.160854;0.158247;0.157100</t>
  </si>
  <si>
    <t>0.159552;0.157731;0.157806;0.158095;0.161302;0.158667;0.157520</t>
  </si>
  <si>
    <t>Mon Mar  2 20:03:00 2020</t>
  </si>
  <si>
    <t>23136.00000000000000000000;23135.99999999999636202119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23136.00000000000000000000</t>
  </si>
  <si>
    <t>23135.00000000000000000000;23134.00000000000000000000;23136.00000000000000000000;23136.00000000000000000000;23136.00000000000000000000;23136.00000000000000000000;23134.00000000000000000000</t>
  </si>
  <si>
    <t>874490;2227990;547943;603088;365104;452294;570577</t>
  </si>
  <si>
    <t>9479;37743;2584;2584;2584;2577;2784</t>
  </si>
  <si>
    <t>4424.000000;4424.000000;4424.000000;4424.000000;4424.000000;4424.000000;4424.000000</t>
  </si>
  <si>
    <t>4.933134;4.751156;4.042230;3.544844;3.869171;4.127911;4.589909</t>
  </si>
  <si>
    <t>113.596469;91.114036;0.000000;0.000000;0.000000;0.000000;71.931144</t>
  </si>
  <si>
    <t>242.014371;443.024009;58.361377;59.327463;50.002216;49.180507;74.689387</t>
  </si>
  <si>
    <t>23136.00000000000000000000;10000000000000000159028911097599180468360808563945281389781327557747838772170381060813469985856815104.00000000000000000000;23145.00000000000000000000;23135.99999999959618435241;23143.00000000000000000000;23136.00000000000000000000;23143.00000000000000000000</t>
  </si>
  <si>
    <t>19581.00000000001455191523;23136.00000000000000000000;19581.00000000005820766091;23135.99999999959618435241;19581.00000000002546585165;19581.00000000003637978807;19581.00000000000727595761</t>
  </si>
  <si>
    <t>22536051;270590;25882655;272120;21136092;21820634;27901190</t>
  </si>
  <si>
    <t>1861373;10237;1945550;10225;2001430;2474467;1507623</t>
  </si>
  <si>
    <t>8;8;12;9;5;8;8</t>
  </si>
  <si>
    <t>19581.000000;19581.000000;19581.000000;19581.000000;19581.000000;19581.000000;19581.000000</t>
  </si>
  <si>
    <t>1.041378;0.874647;1.026305;1.010626;0.685180;0.750870;1.007968</t>
  </si>
  <si>
    <t>745.372861;0.000000;463.874258;56.867192;953.582949;1183.893564;2130.156224</t>
  </si>
  <si>
    <t>3600.001038;60.275570;3600.000771;66.036105;3600.000754;3600.000609;3600.000781</t>
  </si>
  <si>
    <t>Tue Mar  3 01:21:44 2020</t>
  </si>
  <si>
    <t>-101.00000000000000000000;-101.00000000000000000000;-101.00000000000000000000;-101.00000000000000000000;-101.00000000000000000000;-101.00000000000000000000;-101.00000000000000000000</t>
  </si>
  <si>
    <t>22773;19782;13286;22661;12088;14072;14586</t>
  </si>
  <si>
    <t>1023;1023;1023;1010;1023;1023;1023</t>
  </si>
  <si>
    <t>16;18;11;15;19;18;15</t>
  </si>
  <si>
    <t>-101.800000;-101.800000;-101.800000;-101.800000;-101.800000;-101.800000;-101.800000</t>
  </si>
  <si>
    <t>0.777747;0.909062;0.632013;0.932281;0.836968;0.911967;0.863380</t>
  </si>
  <si>
    <t>0.803626;0.914074;0.652930;0.940926;0.870839;0.916793;0.868253</t>
  </si>
  <si>
    <t>3.759680;3.464949;2.839331;4.466095;2.879852;3.348003;3.399676</t>
  </si>
  <si>
    <t>-101.00000000000001421085;-101.00000000000002842171;-101.00000000000002842171;-101.00000000000002842171;-101.00000000000002842171;-101.00000000000002842171;-101.00000000000002842171</t>
  </si>
  <si>
    <t>1504;1938;2005;1589;2461;2169;1751</t>
  </si>
  <si>
    <t>3;2;2;2;2;2;2</t>
  </si>
  <si>
    <t>-101.750000;-102.000000;-102.000000;-102.000000;-102.000000;-102.000000;-102.000000</t>
  </si>
  <si>
    <t>0.147586;0.130184;0.120801;0.125558;0.135200;0.132219;0.113514</t>
  </si>
  <si>
    <t>0.153973;0.135540;0.126363;0.130862;0.140362;0.137971;0.118736</t>
  </si>
  <si>
    <t>Mon Mar  2 20:01:24 2020</t>
  </si>
  <si>
    <t>418676;263124;209657;303040;134519;949193;437876</t>
  </si>
  <si>
    <t>7372;3914;3012;5346;2051;14946;8459</t>
  </si>
  <si>
    <t>11;16;14;13;12;12;12</t>
  </si>
  <si>
    <t>1.075725;1.588333;1.342837;1.524220;1.053715;1.277300;1.303454</t>
  </si>
  <si>
    <t>23.610314;16.334071;14.774940;18.810743;11.093892;62.089055;23.535406</t>
  </si>
  <si>
    <t>23.613631;16.335618;14.776629;18.813103;11.095083;62.092791;23.540236</t>
  </si>
  <si>
    <t>159011;345854;118488;310767;378579;778404;125143</t>
  </si>
  <si>
    <t>1872;4610;1126;4517;5125;10952;1158</t>
  </si>
  <si>
    <t>12;11;12;11;14;12;11</t>
  </si>
  <si>
    <t>1.678315;1.623058;1.359718;1.399712;1.793316;1.350669;1.670644</t>
  </si>
  <si>
    <t>13.149680;20.616422;10.112095;19.224467;20.737438;49.865386;10.847952</t>
  </si>
  <si>
    <t>13.151108;20.618516;10.113029;19.226458;20.739438;49.868777;10.848829</t>
  </si>
  <si>
    <t>Mon Mar  2 20:06:40 2020</t>
  </si>
  <si>
    <t>83.00000000000007105427;83.00000000000001421085;83.00000000000000000000;83.00000000000001421085;83.00000000000001421085;83.00000000000001421085;83.00000000000000000000</t>
  </si>
  <si>
    <t>3283;3661;3873;3622;4193;3047;4567</t>
  </si>
  <si>
    <t>0.428625;0.390723;0.347380;0.351492;0.542770;0.295128;0.515195</t>
  </si>
  <si>
    <t>83.00000000000001421085;83.00000000000001421085;83.00000000000002842171;83.00000000000000000000;83.00000000000000000000;82.99999999999998578915;83.00000000000000000000</t>
  </si>
  <si>
    <t>3936;4552;6300;4777;5197;3673;5236</t>
  </si>
  <si>
    <t>0.361441;0.429925;0.417533;0.448791;0.434804;0.349920;0.398680</t>
  </si>
  <si>
    <t>Mon Mar  2 20:01:06 2020</t>
  </si>
  <si>
    <t>1763966.70833333348855376244;1763966.70833331649191677570;1763966.70833332790061831474;1763966.70833332696929574013;1763966.70833331043832004070;1763966.70833331346511840820;1763966.70833333209156990051</t>
  </si>
  <si>
    <t>1763874.32232277141883969307;1763966.70833331649191677570;1763966.70833332790061831474;1763966.70833332696929574013;1763966.70833331043832004070;1763966.70833331346511840820;1763966.70833333209156990051</t>
  </si>
  <si>
    <t>4929;4811;4594;4846;4907;4782;4613</t>
  </si>
  <si>
    <t>63;52;38;45;53;53;39</t>
  </si>
  <si>
    <t>22;23;27;27;26;25;26</t>
  </si>
  <si>
    <t>1673121.457834;1673121.457834;1638310.390030;1638310.390030;1673122.247545;1638310.390030;1673122.247545</t>
  </si>
  <si>
    <t>1751054.338627;1751975.108872;1752315.198083;1752259.675957;1752292.854343;1752264.029755;1752355.013323</t>
  </si>
  <si>
    <t>0.570187;0.616543;0.657036;0.653787;0.655600;0.643344;0.661541</t>
  </si>
  <si>
    <t>0.767896;0.779135;0.755150;0.824548;0.844490;0.811048;0.760350</t>
  </si>
  <si>
    <t>0.775745;0.784786;0.793148;0.846192;0.852063;0.819111;0.805686</t>
  </si>
  <si>
    <t>1763966.70833333302289247513;1763966.70833333302289247513;1763966.70833333302289247513;1763966.70833333302289247513;1763966.70833333209156990051;1763966.70833333302289247513;1763966.70833333209156990051</t>
  </si>
  <si>
    <t>1763966.70833333302289247513;1763966.70833333302289247513;1763966.70833333302289247513;1763966.70833333302289247513;1763825.23875759285874664783;1763966.70833333302289247513;1763825.23875759285874664783</t>
  </si>
  <si>
    <t>2400;2398;2398;2398;2368;2401;2368</t>
  </si>
  <si>
    <t>14;14;14;14;13;14;13</t>
  </si>
  <si>
    <t>34;34;34;34;39;34;39</t>
  </si>
  <si>
    <t>1755384.354462;1755384.354462;1755384.354462;1755384.354462;1755384.354462;1755384.354462;1755384.354462</t>
  </si>
  <si>
    <t>1759533.685795;1759533.685795;1759533.685795;1759533.685795;1759623.542233;1759533.685795;1759623.542233</t>
  </si>
  <si>
    <t>0.626331;0.639593;0.650933;0.601356;0.707773;0.625437;0.674227</t>
  </si>
  <si>
    <t>0.655382;0.668422;0.681076;0.628929;0.742295;0.654110;0.705750</t>
  </si>
  <si>
    <t>0.684849;0.698439;0.712076;0.656894;0.762929;0.683883;0.723672</t>
  </si>
  <si>
    <t>Mon Mar  2 20:01:08 2020</t>
  </si>
  <si>
    <t>1844367.87500000023283064365;1844367.87500000000000000000;1844367.87500000000000000000;1844367.87500000000000000000;1844367.87500000000000000000;1844367.87500000000000000000;1844367.87500000000000000000</t>
  </si>
  <si>
    <t>7980;7666;7116;7626;8375;9124;10137</t>
  </si>
  <si>
    <t>84;62;58;71;83;125;127</t>
  </si>
  <si>
    <t>28;28;29;24;27;26;26</t>
  </si>
  <si>
    <t>1714273.217247;1714273.217247;1705870.584234;1705870.584234;1705870.584234;1710725.061397;1705870.584234</t>
  </si>
  <si>
    <t>1818568.456375;1818520.751387;1818116.584462;1817708.580879;1816746.560827;1816774.778038;1814509.245989</t>
  </si>
  <si>
    <t>1.010659;0.995475;1.034105;0.871156;0.948602;0.885699;0.956760</t>
  </si>
  <si>
    <t>1.098470;1.089115;1.132560;0.960808;1.022748;1.471573;1.514959</t>
  </si>
  <si>
    <t>1.495867;1.474799;1.441654;1.341106;1.475604;1.597095;1.712127</t>
  </si>
  <si>
    <t>1844367.87500000000000000000;1844367.87500000000000000000;1844367.87500000023283064365;1844367.87500000000000000000;1844367.87500000023283064365;1844367.87500000000000000000;1844367.87500000023283064365</t>
  </si>
  <si>
    <t>1838;1812;1822;1821;1820;1856;1820</t>
  </si>
  <si>
    <t>8;10;8;8;8;10;8</t>
  </si>
  <si>
    <t>39;41;45;47;47;36;47</t>
  </si>
  <si>
    <t>1834569.440049;1833866.749523;1833866.749523;1833821.306760;1833821.306760;1834656.628447;1833821.306760</t>
  </si>
  <si>
    <t>1839509.007105;1839791.060920;1840134.848810;1840134.848810;1840134.848810;1839607.907249;1840134.848810</t>
  </si>
  <si>
    <t>0.559146;0.638688;0.584685;0.640255;0.643860;0.614859;0.680219</t>
  </si>
  <si>
    <t>0.566730;0.652408;0.592116;0.646327;0.651060;0.628568;0.687150</t>
  </si>
  <si>
    <t>0.569543;0.655368;0.595240;0.649415;0.654868;0.631370;0.690647</t>
  </si>
  <si>
    <t>1795981.08333331206813454628;1795981.08333333348855376244;1795981.08333331206813454628;1795981.08333331206813454628;1795981.08333331253379583359;1795981.08333332324400544167;1795981.08333331136964261532</t>
  </si>
  <si>
    <t>1795819.52023730054497718811;1795858.95574285625480115414;1795819.52023730054497718811;1795819.52023730054497718811;1795981.08333331253379583359;1795981.08333332324400544167;1795981.08333331136964261532</t>
  </si>
  <si>
    <t>6090;5582;6092;6089;6630;4957;6267</t>
  </si>
  <si>
    <t>55;72;55;55;74;60;68</t>
  </si>
  <si>
    <t>29;24;29;29;27;18;22</t>
  </si>
  <si>
    <t>1668240.342178;1667950.631622;1668240.342178;1668240.342178;1668240.342178;1733788.550155;1668240.342178</t>
  </si>
  <si>
    <t>1783533.433409;1782657.464763;1783533.433409;1783533.433409;1783422.988069;1782095.136105;1781560.335269</t>
  </si>
  <si>
    <t>0.827618;0.707121;0.881437;0.820606;0.863851;0.617413;0.664923</t>
  </si>
  <si>
    <t>1.086528;0.943592;1.162219;1.079906;1.187920;0.820491;0.987138</t>
  </si>
  <si>
    <t>1.091693;0.957118;1.168351;1.084792;1.225405;0.851847;1.002856</t>
  </si>
  <si>
    <t>1795981.08333333348855376244;1795981.08333333302289247513;1795981.08333333232440054417;1795981.08333333302289247513;1795981.08333333162590861320;1795981.08333333325572311878;1795981.08333333302289247513</t>
  </si>
  <si>
    <t>1795853.61362179531715810299;1795868.17258704942651093006;1795981.08333333232440054417;1795979.83804272371344268322;1795981.08333333162590861320;1795868.17258704896084964275;1795979.83804272371344268322</t>
  </si>
  <si>
    <t>2469;2405;2280;2386;2436;2301;2386</t>
  </si>
  <si>
    <t>16;17;15;14;15;17;14</t>
  </si>
  <si>
    <t>44;36;33;42;42;29;42</t>
  </si>
  <si>
    <t>1786937.268564;1786695.468952;1786804.954998;1786804.954998;1786804.954998;1786695.468952;1786804.954998</t>
  </si>
  <si>
    <t>1791327.567114;1791617.454947;1790809.777501;1791732.393082;1791732.393082;1791537.665367;1791732.393082</t>
  </si>
  <si>
    <t>0.636105;0.648316;0.549177;0.736462;0.721022;0.472894;0.711825</t>
  </si>
  <si>
    <t>0.682614;0.685340;0.573264;0.776521;0.762107;0.501634;0.751754</t>
  </si>
  <si>
    <t>0.698351;0.717690;0.594280;0.791113;0.780093;0.520056;0.766420</t>
  </si>
  <si>
    <t>Mon Mar  2 20:01:38 2020</t>
  </si>
  <si>
    <t>1772948.95833333325572311878;1772948.95833333022892475128;1772948.95833331556059420109;1772948.95833331649191677570;1772948.95833332883194088936;1772948.95833331393077969551;1772948.95833332696929574013</t>
  </si>
  <si>
    <t>1772948.95833333325572311878;1772948.95833333022892475128;1772948.95833331556059420109;1772948.95833331649191677570;1772948.95833332883194088936;1772918.04322342271916568279;1772948.95833332696929574013</t>
  </si>
  <si>
    <t>5918;5597;5559;5680;5361;5728;5616</t>
  </si>
  <si>
    <t>91;73;83;76;73;73;74</t>
  </si>
  <si>
    <t>22;23;20;20;20;23;20</t>
  </si>
  <si>
    <t>1724874.936969;1724874.936969;1724737.171249;1724737.171249;1724737.171249;1724874.936969;1724737.171249</t>
  </si>
  <si>
    <t>1755171.349705;1755012.122122;1755108.474132;1755023.330516;1754992.878508;1755105.862727;1754931.130953</t>
  </si>
  <si>
    <t>0.636979;0.640393;0.610165;0.601641;0.606878;0.631114;0.612266</t>
  </si>
  <si>
    <t>0.974498;0.902085;0.882024;0.909220;0.860839;0.890123;0.862313</t>
  </si>
  <si>
    <t>0.986899;0.916832;0.894091;0.929025;0.868596;0.913189;0.867552</t>
  </si>
  <si>
    <t>1772948.95833333348855376244;1772948.95833333255723118782;1772948.95833333348855376244;1772948.95833333255723118782;1772948.95833333255723118782;1772948.95833333348855376244;1772948.95833333255723118782</t>
  </si>
  <si>
    <t>2634;2371;2634;2375;2375;2521;2375</t>
  </si>
  <si>
    <t>18;16;18;16;16;16;16</t>
  </si>
  <si>
    <t>39;36;39;36;36;46;36</t>
  </si>
  <si>
    <t>1764119.567949;1764016.480018;1764119.567949;1764016.480018;1764016.480018;1763824.868824;1764016.480018</t>
  </si>
  <si>
    <t>1768345.924510;1768293.604502;1768345.924510;1768293.604502;1768293.604502;1768717.946599;1768293.604502</t>
  </si>
  <si>
    <t>0.550395;0.526311;0.551481;0.515039;0.558829;0.756187;0.514247</t>
  </si>
  <si>
    <t>0.612969;0.563085;0.614612;0.546830;0.593185;0.800950;0.544958</t>
  </si>
  <si>
    <t>0.619720;0.581328;0.621629;0.560836;0.609283;0.827973;0.558349</t>
  </si>
  <si>
    <t>Mon Mar  2 20:01:49 2020</t>
  </si>
  <si>
    <t>63015042.00000000000000000000;63015042.00000000000000000000;63015042.00000000000000000000;63015042.00000000000000000000;63015042.00000000000000000000;63015042.00000000000000000000;63015042.00000000000000000000</t>
  </si>
  <si>
    <t>63015042.000000;63015042.000000;63015042.000000;63015042.000000;63015042.000000;63015042.000000;63015042.000000</t>
  </si>
  <si>
    <t>0.021673;0.020886;0.021007;0.021121;0.020806;0.020706;0.020908</t>
  </si>
  <si>
    <t>0.021010;0.020297;0.020408;0.020539;0.020236;0.020125;0.020322</t>
  </si>
  <si>
    <t>Mon Mar  2 20:01:51 2020</t>
  </si>
  <si>
    <t>-79.99999999999997157829;-80.00000000000000000000;-80.00000000000000000000;-80.00000000000000000000;-80.00000000000000000000;-80.00000000000000000000;-80.00000000000000000000</t>
  </si>
  <si>
    <t>-80.00000000000000000000;-80.00000000000000000000;-80.00000000000000000000;-80.00000000000000000000;-80.00000000000000000000;-80.00000000000000000000;-80.00000000000000000000</t>
  </si>
  <si>
    <t>19810;8275;1847;29362;32040;1956;23147</t>
  </si>
  <si>
    <t>-80.000000;-80.000000;-80.000000;-80.000000;-80.000000;-80.000000;-80.000000</t>
  </si>
  <si>
    <t>0.826391;0.403012;0.151718;1.099967;1.192745;0.158733;0.927332</t>
  </si>
  <si>
    <t>0.826074;0.402741;0.151453;0.169146;0.169971;0.158466;0.927034</t>
  </si>
  <si>
    <t>-80.00000000000000000000;10000000000000000159028911097599180468360808563945281389781327557747838772170381060813469985856815104.00000000000000000000;-80.00000000000000000000;-80.00000000000000000000;-80.00000000000000000000;-80.00000000000000000000;-80.00000000000000000000</t>
  </si>
  <si>
    <t>-80.00000000000000000000;-79.99999999999995736744;-80.00000000000000000000;-80.00000000000000000000;-80.00000000000000000000;-80.00000000000000000000;-80.00000000000000000000</t>
  </si>
  <si>
    <t>18576;3981;11495;1844;7573;5483;16930</t>
  </si>
  <si>
    <t>0;1;0;0;0;0;0</t>
  </si>
  <si>
    <t>-80.000000;10000000000000000159028911097599180468360808563945281389781327557747838772170381060813469985856815104.000000;-80.000000;-80.000000;-80.000000;-80.000000;-80.000000</t>
  </si>
  <si>
    <t>0.755579;0.222500;0.506201;0.140397;0.362426;0.274804;0.688229</t>
  </si>
  <si>
    <t>0.755318;0.000000;0.505920;0.140140;0.362150;0.274473;0.687920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</si>
  <si>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15.00000000000000000000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</si>
  <si>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15.00000000000000000000;15.00000000000000000000;15.00000000000000000000;15.00000000000000000000;15.00000000000000000000;15.00000000000000000000;15.00000000000000000000</t>
  </si>
  <si>
    <t>34818;37455;24284;31354;8360;29242;9810</t>
  </si>
  <si>
    <t>3;2;1;26;1;3;1</t>
  </si>
  <si>
    <t>12;18;14;14;2;14;3</t>
  </si>
  <si>
    <t>12.333333;12.833333;11.500000;13.000000;13.166667;12.500000;13.833333</t>
  </si>
  <si>
    <t>13.833333;14.000000;14.000000;13.833333;13.166667;13.833333;13.833333</t>
  </si>
  <si>
    <t>2.704747;2.656035;2.096549;2.720079;0.389625;2.573678;0.758128</t>
  </si>
  <si>
    <t>0.000000;0.000000;0.000000;2.798400;0.000000;0.000000;0.000000</t>
  </si>
  <si>
    <t>2.748815;2.674615;2.098187;2.802034;0.526618;2.597163;0.916561</t>
  </si>
  <si>
    <t>26072;34783;8600;7743;43446;22976;28113</t>
  </si>
  <si>
    <t>3;3;1;1;1;3;3</t>
  </si>
  <si>
    <t>14;12;2;2;16;11;15</t>
  </si>
  <si>
    <t>12.666667;12.166667;11.833333;12.166667;12.666667;12.500000;12.333333</t>
  </si>
  <si>
    <t>13.833333;13.833333;11.833333;12.166667;13.833333;13.833333;13.833333</t>
  </si>
  <si>
    <t>1.776860;2.178764;0.422355;0.476404;2.530739;1.543979;1.704360</t>
  </si>
  <si>
    <t>1.792607;2.210205;0.549307;0.655784;2.531606;1.571854;1.713515</t>
  </si>
  <si>
    <t>Mon Mar  2 20:01:23 2020</t>
  </si>
  <si>
    <t>25468.00000000000000000000;25468.00000000000000000000;25468.00000000000000000000;25468.00000000000000000000;25468.00000000000000000000;25468.00000000000000000000;25467.99998866666282992810</t>
  </si>
  <si>
    <t>25468.00000000000000000000;25466.00000000000000000000;25466.00000000000000000000;25466.00000000000000000000;25466.00000000000000000000;25466.00000000000000000000;25466.00000000000000000000</t>
  </si>
  <si>
    <t>61678;88380;68416;55070;43223;48152;38511</t>
  </si>
  <si>
    <t>1208;1761;1688;1217;844;1080;860</t>
  </si>
  <si>
    <t>13;15;14;11;20;19;13</t>
  </si>
  <si>
    <t>25032.251643;25019.777336;24990.009622;25021.896893;25001.704026;24979.206593;24993.123679</t>
  </si>
  <si>
    <t>25142.932703;25154.369761;25126.638744;25135.690873;25151.286458;25124.988338;25131.621157</t>
  </si>
  <si>
    <t>0.863283;0.789667;0.755991;0.726089;0.901870;0.905122;0.713037</t>
  </si>
  <si>
    <t>13.698464;14.656234;15.779453;14.121260;13.015951;13.276607;11.267531</t>
  </si>
  <si>
    <t>16.101915;17.702685;19.301372;15.011741;13.392798;15.110596;12.032637</t>
  </si>
  <si>
    <t>25468.00000000000000000000;25468.00000000000000000000;25468.00000000000000000000;25467.99999999999636202119;25468.00000000000000000000;25467.99999166941779549234;25468.00000000000000000000</t>
  </si>
  <si>
    <t>25468.00000000000000000000;25468.00000000000000000000;25468.00000000000000000000;25467.99999999999636202119;25466.00000000000000000000;25466.00000000000000000000;25467.00000000000000000000</t>
  </si>
  <si>
    <t>45917;39456;50397;91927;85899;47554;45305</t>
  </si>
  <si>
    <t>843;922;961;1746;1849;854;852</t>
  </si>
  <si>
    <t>15;17;16;17;17;16;15</t>
  </si>
  <si>
    <t>25014.543807;24999.530000;24976.166667;24996.764551;24987.730000;24989.352766;25017.941293</t>
  </si>
  <si>
    <t>25159.175670;25156.835126;25158.572528;25171.641223;25134.226610;25148.567051;25172.233883</t>
  </si>
  <si>
    <t>0.805975;0.853397;0.878947;0.850271;0.847283;0.891077;0.854809</t>
  </si>
  <si>
    <t>14.984522;11.764823;16.965792;18.653168;17.345682;15.794250;17.001325</t>
  </si>
  <si>
    <t>16.516504;12.013665;17.761527;19.042053;23.354197;16.261249;17.034646</t>
  </si>
  <si>
    <t>Mon Mar  2 20:05:15 2020</t>
  </si>
  <si>
    <t>28.00000000000000710543;28.00000000000000710543;28.00000000000000710543;28.00000000000000710543;28.00000000000001065814;28.00000000000003907985;28.00000000000000710543</t>
  </si>
  <si>
    <t>47283146;43671944;44504402;36177979;45001671;48253613;37395389</t>
  </si>
  <si>
    <t>183457;140775;307183;224960;200756;192719;337857</t>
  </si>
  <si>
    <t>11;12;17;12;11;11;10</t>
  </si>
  <si>
    <t>28.000000;28.000000;28.000000;28.000000;28.000000;28.000000;28.000000</t>
  </si>
  <si>
    <t>3.046561;2.476069;4.210267;3.666957;2.229004;2.157831;2.339374</t>
  </si>
  <si>
    <t>371.621013;1247.682834;162.847494;2454.925868;410.120562;212.041379;3048.190602</t>
  </si>
  <si>
    <t>3600.001268;3600.000492;3600.000639;3600.000769;3600.000917;3600.000786;3600.016241</t>
  </si>
  <si>
    <t>29.00000000000000000000;29.00000000000000000000;29.00000000000000000000;29.00000000000000000000;29.00000000000000000000;29.00000000000000000000;10000000000000000159028911097599180468360808563945281389781327557747838772170381060813469985856815104.00000000000000000000</t>
  </si>
  <si>
    <t>28.00000000000001421085;28.00000000000001065814;28.00000000000000710543;28.00000000000003552714;28.00000000000001065814;28.00000000000002842171;28.00000000000003907985</t>
  </si>
  <si>
    <t>54556365;59276494;64507191;77450388;72022721;62909548;45237072</t>
  </si>
  <si>
    <t>440386;319547;626067;581355;619655;1131231;857806</t>
  </si>
  <si>
    <t>7;13;12;13;16;9;15</t>
  </si>
  <si>
    <t>2.537711;2.581791;3.706863;3.659317;3.545035;2.117930;3.698349</t>
  </si>
  <si>
    <t>1396.067357;943.276121;32.028105;158.168155;245.105850;43.041232;0.000000</t>
  </si>
  <si>
    <t>3600.000746;3600.000588;3600.000548;3600.000603;3600.001043;3600.001382;3600.000219</t>
  </si>
  <si>
    <t>Tue Mar  3 10:01:10 2020</t>
  </si>
  <si>
    <t>3010.00000000000000000000;3010.00000000000000000000;3010.00000000000045474735;3010.00000000000000000000;3010.00000000000000000000;3010.00000000000000000000;3010.00000000000000000000</t>
  </si>
  <si>
    <t>28626;35112;28059;38397;25489;30550;28658</t>
  </si>
  <si>
    <t>7.083013;8.895431;5.283097;9.100089;4.310020;6.611608;5.531517</t>
  </si>
  <si>
    <t>3010.00000000000000000000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</si>
  <si>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3010.00000000000000000000;3010.00000000000363797881;3010.00000000000090949470;3010.00000000000000000000;3010.00000000000000000000;3010.00000000000000000000;3010.00000000000409272616</t>
  </si>
  <si>
    <t>24975;31583;39384;37017;39444;35532;39562</t>
  </si>
  <si>
    <t>0;1;1;1;1;1;1</t>
  </si>
  <si>
    <t>3010.000000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</si>
  <si>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5.365412;7.522946;11.570445;9.958194;10.305739;9.044191;10.781633</t>
  </si>
  <si>
    <t>5.365055;0.000000;0.000000;0.000000;0.000000;0.000000;0.000000</t>
  </si>
  <si>
    <t>Mon Mar  2 20:03:19 2020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</si>
  <si>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3510.00000000000000000000;3510.00000000000000000000</t>
  </si>
  <si>
    <t>3510.00000000000409272616;3510.00000000000000000000;3510.00000000000000000000;3510.00000000000227373675;3510.00000000000181898940;3510.00000000000000000000;3510.00000000000000000000</t>
  </si>
  <si>
    <t>28261;41577;41950;34950;49217;35444;34332</t>
  </si>
  <si>
    <t>1;1;1;1;1;0;0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</si>
  <si>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3510.000000;3510.000000</t>
  </si>
  <si>
    <t>5.181999;11.180332;12.662055;9.346800;16.641288;8.109929;7.279162</t>
  </si>
  <si>
    <t>0.000000;0.000000;0.000000;0.000000;0.000000;8.084893;7.240650</t>
  </si>
  <si>
    <t>3510.00000000000000000000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3510.00000000000000000000</t>
  </si>
  <si>
    <t>3510.00000000000000000000;3510.00000000000000000000;3510.00000000000181898940;3510.00000000000000000000;3510.00000000000045474735;3510.00000000000181898940;3510.00000000000000000000</t>
  </si>
  <si>
    <t>28989;37122;34273;55836;32855;48353;53986</t>
  </si>
  <si>
    <t>0;1;1;1;1;1;0</t>
  </si>
  <si>
    <t>3510.000000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3510.000000</t>
  </si>
  <si>
    <t>6.402647;9.436165;8.212118;19.008699;7.197433;17.099395;18.893156</t>
  </si>
  <si>
    <t>6.381628;0.000000;0.000000;0.000000;0.000000;0.000000;18.861375</t>
  </si>
  <si>
    <t>Mon Mar  2 20:06:34 2020</t>
  </si>
  <si>
    <t>2791.00000000000000000000;2793.00000000000000000000;2791.00000000000000000000;2791.00000000000000000000;2791.00000000000000000000;2791.00000000000000000000;2791.00000000000000000000</t>
  </si>
  <si>
    <t>2790.50000000000454747351;2790.50000000006502887118;2790.50000000000500222086;2790.50000000000454747351;2790.50000000000454747351;2790.50000000000500222086;2790.50000000000454747351</t>
  </si>
  <si>
    <t>9867198;8852925;9449839;9614610;8976954;10335565;8533854</t>
  </si>
  <si>
    <t>9843;8424;6563;7226;6342;10202;10247</t>
  </si>
  <si>
    <t>9;8;9;14;6;11;14</t>
  </si>
  <si>
    <t>2790.500000;2790.500000;2790.500000;2790.500000;2790.500000;2790.500000;2790.500000</t>
  </si>
  <si>
    <t>32.958815;49.135389;53.301914;65.984632;33.938533;47.328843;72.377683</t>
  </si>
  <si>
    <t>2099.094730;1426.381639;1506.655146;2821.577498;3328.898831;886.880966;1095.513353</t>
  </si>
  <si>
    <t>3600.000993;3600.000784;3600.001511;3600.000810;3600.001495;3600.004665;3600.026689</t>
  </si>
  <si>
    <t>2791.00000000000000000000;2791.00000000000000000000;2790.99999993181836543954;2791.00000000000000000000;2791.00000000000000000000;2791.00000000000000000000;2791.00000000000000000000</t>
  </si>
  <si>
    <t>2790.50000000000363797881;2790.50000000000864019967;2790.50000000000591171556;2790.50000000000500222086;2790.50000000000682121026;2790.50000000000636646291;2790.50000000001000444172</t>
  </si>
  <si>
    <t>9750919;8994862;11164946;10212351;9471726;14691958;16311870</t>
  </si>
  <si>
    <t>7582;10227;10060;8855;9105;20619;28535</t>
  </si>
  <si>
    <t>11;12;13;9;17;18;7</t>
  </si>
  <si>
    <t>59.217262;38.295753;55.709218;50.331770;59.611619;57.415966;42.560655</t>
  </si>
  <si>
    <t>3348.389958;1118.561995;927.153190;3070.137516;468.976294;202.356940;214.936181</t>
  </si>
  <si>
    <t>3600.002498;3600.017405;3600.000864;3600.000862;3600.002149;3600.000723;3600.001381</t>
  </si>
  <si>
    <t>Tue Mar  3 10:07:01 2020</t>
  </si>
  <si>
    <t>2637.00000000000000000000;2627.00000000000000000000;2616.00000000000000000000;2650.00000000000000000000;2638.00000000000000000000;2617.00000000000090949470;2662.00000000000000000000</t>
  </si>
  <si>
    <t>2602.00000000000409272616;2602.49999975014134179219;2602.00000000028421709430;2602.00000000054387783166;2602.00000000051659299061;2602.00000000000409272616;2602.00000000006002665032</t>
  </si>
  <si>
    <t>6882777;6595213;7112783;7490166;7497023;8212379;6845438</t>
  </si>
  <si>
    <t>10202;10788;10202;9792;9708;15500;10202</t>
  </si>
  <si>
    <t>13;14;12;12;12;9;12</t>
  </si>
  <si>
    <t>2602.000000;2602.000000;2602.000000;2602.000000;2602.000000;2602.000000;2602.000000</t>
  </si>
  <si>
    <t>66.501071;64.199020;65.928366;60.423377;67.765522;45.416310;45.968286</t>
  </si>
  <si>
    <t>1198.779061;1409.583512;1911.980219;1557.458309;860.784265;2614.293122;197.176685</t>
  </si>
  <si>
    <t>3600.498918;3600.071419;3600.019268;3600.001318;3600.001743;3600.001004;3600.013981</t>
  </si>
  <si>
    <t>2655.00000000000000000000;2635.00000000000000000000;2614.00000000000000000000;2617.00000000000045474735;2651.00000000000000000000;2634.99999999999954525265;2652.00000000000000000000</t>
  </si>
  <si>
    <t>2602.00000000001227817847;2602.00000000002137312549;2602.50000000004456524039;2602.00000000001955413609;2602.50000000001273292582;2602.00000000005093170330;2602.00000000008822098607</t>
  </si>
  <si>
    <t>6983814;6849538;7428752;7197006;7041218;7214819;7544484</t>
  </si>
  <si>
    <t>10967;11888;13420;10323;11346;11805;13088</t>
  </si>
  <si>
    <t>12;10;15;14;13;11;10</t>
  </si>
  <si>
    <t>52.153834;53.801995;59.626442;68.033673;57.649242;51.352801;51.461319</t>
  </si>
  <si>
    <t>1221.693766;873.412612;3404.706491;824.603462;825.144087;818.931519;3441.508703</t>
  </si>
  <si>
    <t>3600.000997;3600.097714;3600.001225;3600.081738;3600.001415;3600.001019;3600.000737</t>
  </si>
  <si>
    <t>Tue Mar  3 10:01:35 2020</t>
  </si>
  <si>
    <t>60.00000000000000000000;60.00000000000000000000;60.00000000000000000000;10000000000000000159028911097599180468360808563945281389781327557747838772170381060813469985856815104.00000000000000000000;60.00000000000000000000;60.00000000000000000000;60.00000000000000000000</t>
  </si>
  <si>
    <t>60.00000000000000000000;60.00000000000000000000;60.00000000000000000000;60.00000000000000000000;60.00000000000000000000;60.00000000000000000000;60.00000000000000000000</t>
  </si>
  <si>
    <t>14800;24458;25279;23116;12874;25121;17112</t>
  </si>
  <si>
    <t>0;0;0;1;0;0;0</t>
  </si>
  <si>
    <t>60.000000;60.000000;60.000000;10000000000000000159028911097599180468360808563945281389781327557747838772170381060813469985856815104.000000;60.000000;60.000000;60.000000</t>
  </si>
  <si>
    <t>2.314375;3.460082;3.858667;3.611731;1.958858;3.634169;2.543887</t>
  </si>
  <si>
    <t>2.312625;3.459102;3.857653;0.000000;1.958547;3.632880;2.543240</t>
  </si>
  <si>
    <t>60.00000000000000000000;10000000000000000159028911097599180468360808563945281389781327557747838772170381060813469985856815104.00000000000000000000;60.00000000000006394885;60.00000000000000000000;60.00000000000000000000;60.00000000000000000000;60.00000000000000000000</t>
  </si>
  <si>
    <t>60.00000000000000000000;60.00000000000008526513;60.00000000000004973799;60.00000000000000000000;60.00000000000000000000;60.00000000000000000000;60.00000000000000000000</t>
  </si>
  <si>
    <t>22257;25581;24233;18295;28057;20240;16049</t>
  </si>
  <si>
    <t>60.000000;10000000000000000159028911097599180468360808563945281389781327557747838772170381060813469985856815104.000000;60.000000;60.000000;60.000000;60.000000;60.000000</t>
  </si>
  <si>
    <t>3.413253;3.838370;3.830095;2.634198;4.516961;3.070946;2.318780</t>
  </si>
  <si>
    <t>3.412618;0.000000;3.829448;2.633897;4.516677;2.783545;2.318447</t>
  </si>
  <si>
    <t>Tue Mar  3 10:02:22 2020</t>
  </si>
  <si>
    <t>0.50000000000000000000;0.50000000000000000000;0.50000000000000000000;0.50000000000000000000;0.50000000000000000000;0.50000000000000000000;0.50000000000000000000</t>
  </si>
  <si>
    <t>1193;1221;1163;1165;1280;1822;1117</t>
  </si>
  <si>
    <t>0.228741;0.215937;0.253510;0.230116;0.227686;0.333625;0.249189</t>
  </si>
  <si>
    <t>2050;1520;1287;2221;2008;1641;2387</t>
  </si>
  <si>
    <t>0.062150;0.044378;0.051299;0.066016;0.060084;0.056349;0.072850</t>
  </si>
  <si>
    <t>Tue Mar  3 10:02:28 2020</t>
  </si>
  <si>
    <t>1.50000000000000000000;1.50000000000000000000;1.50000000000000000000;1.50000000000000000000;1.50000000000000000000;1.50000000000000000000;1.50000000000000000000</t>
  </si>
  <si>
    <t>3488;2238;3208;2273;2158;2713;2202</t>
  </si>
  <si>
    <t>0.399940;0.314647;0.396340;0.325850;0.305101;0.406217;0.287993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</si>
  <si>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1.50000000000000000000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</si>
  <si>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1308;922;848;1198;873;1041;785</t>
  </si>
  <si>
    <t>1;1;1;0;1;1;1</t>
  </si>
  <si>
    <t>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;1.500000;10000000000000000159028911097599180468360808563945281389781327557747838772170381060813469985856815104.000000;10000000000000000159028911097599180468360808563945281389781327557747838772170381060813469985856815104.000000;10000000000000000159028911097599180468360808563945281389781327557747838772170381060813469985856815104.000000</t>
  </si>
  <si>
    <t>0.097628;0.094942;0.088858;0.085387;0.089288;0.123636;0.082199</t>
  </si>
  <si>
    <t>0.000000;0.000000;0.000000;0.067680;0.000000;0.000000;0.000000</t>
  </si>
  <si>
    <t>Tue Mar  3 10:02:34 2020</t>
  </si>
  <si>
    <t>28805.00000000000000000000;28770.00000000000000000000;28840.00000000000000000000;28825.00000000000000000000;28630.00000000000000000000;28835.00000000000000000000;28730.00000000000000000000</t>
  </si>
  <si>
    <t>26575.00000000000000000000;26625.00000000000000000000;26645.00000000000000000000;26655.00000000000000000000;26775.00000000000000000000;26535.00000000000000000000;26710.00000000000000000000</t>
  </si>
  <si>
    <t>13526974;13371697;13927056;14014616;14494789;12707922;15196302</t>
  </si>
  <si>
    <t>30496;28655;30316;30475;31221;26039;28068</t>
  </si>
  <si>
    <t>47;37;36;40;45;39;43</t>
  </si>
  <si>
    <t>22736.022784;22736.022784;22756.802906;22738.662677;22756.939340;22755.269244;22737.923616</t>
  </si>
  <si>
    <t>24232.180817;24184.906198;24136.812769;24199.221917;24122.360832;24158.186964;24186.570078</t>
  </si>
  <si>
    <t>2.910012;2.645538;2.480795;2.771439;2.786351;2.550473;2.806378</t>
  </si>
  <si>
    <t>3389.576531;2439.464220;2454.061872;3101.656493;1314.482772;3164.823271;1544.512864</t>
  </si>
  <si>
    <t>3600.000825;3600.000982;3600.000874;3600.001157;3600.001246;3600.001198;3600.002416</t>
  </si>
  <si>
    <t>28770.00000000000000000000;28610.00000000000000000000;28680.00000000000000000000;28650.00000000000000000000;28650.00000000000000000000;28795.00000000000000000000;28705.00000000000727595761</t>
  </si>
  <si>
    <t>26800.00000000000000000000;26865.00000000000000000000;26725.00000000000000000000;26850.00000000000000000000;26825.00000000000000000000;26680.00000000000000000000;26800.00000000000000000000</t>
  </si>
  <si>
    <t>16757844;14754464;13519850;14596375;14849531;14888315;14440640</t>
  </si>
  <si>
    <t>30604;31923;27733;32351;31301;31841;33224</t>
  </si>
  <si>
    <t>40;42;49;42;41;47;51</t>
  </si>
  <si>
    <t>22746.795325;22767.870373;22768.938692;22767.870373;22767.870373;22767.870373;22792.634039</t>
  </si>
  <si>
    <t>24283.146439;24342.592075;24309.190492;24323.530132;24297.899269;24254.723088;24264.811030</t>
  </si>
  <si>
    <t>2.787522;2.795949;3.190833;2.948371;2.827223;2.994185;3.223912</t>
  </si>
  <si>
    <t>3007.901100;2435.119933;1563.262525;2491.447674;3291.983077;3433.733554;3269.056048</t>
  </si>
  <si>
    <t>3600.000769;3600.000798;3600.000859;3600.000818;3600.000896;3600.000683;3600.000902</t>
  </si>
  <si>
    <t>30356760.98411110043525695801;30356760.98410716652870178223;30356760.98411243408918380737;30356760.98410950601100921631;30356760.98411269485950469971;30356760.98411558568477630615;30356760.98411479592323303223</t>
  </si>
  <si>
    <t>3754;3905;3915;4282;3695;3801;3776</t>
  </si>
  <si>
    <t>14;14;14;14;13;14;14</t>
  </si>
  <si>
    <t>25;23;27;24;27;27;26</t>
  </si>
  <si>
    <t>29198442.291958;29198442.291958;29198442.291958;29198442.291958;29198442.291957;29198442.291958;29198442.291958</t>
  </si>
  <si>
    <t>29669360.908647;29660321.616179;29669360.908647;29669360.908646;29669360.908646;29669360.908647;29669360.908648</t>
  </si>
  <si>
    <t>0.563104;0.528613;0.640267;0.612503;0.572546;0.611208;0.585144</t>
  </si>
  <si>
    <t>0.795414;0.791054;0.890552;0.854851;0.783849;0.817840;0.803983</t>
  </si>
  <si>
    <t>0.808325;0.798734;0.900931;0.866806;0.792576;0.830029;0.817106</t>
  </si>
  <si>
    <t>30356760.98414827138185501099;30356760.98414829000830650330;30356760.98414828628301620483;30356760.98414827510714530945;30356760.98414827883243560791;30356760.98414827510714530945;30356760.98414827510714530945</t>
  </si>
  <si>
    <t>1758;1869;1750;1711;1756;1792;1710</t>
  </si>
  <si>
    <t>9;10;11;9;10;11;9</t>
  </si>
  <si>
    <t>28;28;28;28;28;25;28</t>
  </si>
  <si>
    <t>29238489.515413;29238489.515413;29238489.515413;29238489.515413;29238489.515413;29238489.515413;29238489.515413</t>
  </si>
  <si>
    <t>29687140.820965;29687140.820965;29687140.820965;29687140.820965;29687140.820965;29685636.959380;29687140.820965</t>
  </si>
  <si>
    <t>0.200968;0.208787;0.200290;0.201921;0.207948;0.198630;0.202119</t>
  </si>
  <si>
    <t>0.261808;0.286951;0.258534;0.259783;0.268959;0.258308;0.257980</t>
  </si>
  <si>
    <t>0.263685;0.292323;0.262789;0.262067;0.273360;0.263134;0.259866</t>
  </si>
  <si>
    <t>Mon Mar  2 21:16:00 2020</t>
  </si>
  <si>
    <t>976.00000000000000000000;976.00000000000000000000;976.00000000000000000000;976.00000000000000000000;976.00000000000000000000;976.00000000000000000000;976.00000000000000000000</t>
  </si>
  <si>
    <t>223819;245043;216945;225605;246315;212466;234161</t>
  </si>
  <si>
    <t>997;1012;1000;989;1001;986;1006</t>
  </si>
  <si>
    <t>15;14;11;15;16;12;15</t>
  </si>
  <si>
    <t>763.024453;763.030129;763.024453;763.170740;763.024453;763.030129;763.170740</t>
  </si>
  <si>
    <t>765.170738;765.420508;764.034128;765.787076;764.644672;765.301899;765.909227</t>
  </si>
  <si>
    <t>1.409458;1.317173;1.301760;1.392596;1.305845;1.323208;1.365528</t>
  </si>
  <si>
    <t>17.787109;16.472703;16.841733;16.468441;16.692733;17.704698;16.941104</t>
  </si>
  <si>
    <t>48.422373;46.678105;47.588934;47.437278;47.577317;47.949485;48.699746</t>
  </si>
  <si>
    <t>975.95833333333132486587;976.00000000000000000000;976.00000000000000000000;976.00000000000000000000;976.00000000000000000000;976.00000000000000000000;976.00000000000000000000</t>
  </si>
  <si>
    <t>419510;222112;242571;246468;219975;232636;231472</t>
  </si>
  <si>
    <t>1705;999;977;988;997;1002;999</t>
  </si>
  <si>
    <t>11;15;13;15;10;12;14</t>
  </si>
  <si>
    <t>763.024453;763.124823;763.234333;763.124823;763.170740;763.025711;763.124823</t>
  </si>
  <si>
    <t>764.034128;764.210899;764.439793;764.222333;764.619522;764.304859;764.354255</t>
  </si>
  <si>
    <t>1.429605;1.423572;1.380925;1.416828;1.297255;1.399817;1.453989</t>
  </si>
  <si>
    <t>82.465114;17.478484;17.581764;18.091625;18.290234;18.250264;17.799948</t>
  </si>
  <si>
    <t>83.121538;51.586764;52.238978;53.196402;52.410269;52.885874;52.513322</t>
  </si>
  <si>
    <t>Mon Mar  2 21:28:15 2020</t>
  </si>
  <si>
    <t>-457.18613999999922725692;-457.18613999999922725692;-457.18613999999922725692;-457.18613999999922725692;-457.18613999999922725692;-457.18613999999922725692;-457.18613999999922725692</t>
  </si>
  <si>
    <t>-457.23185110036513378873;-457.23185110036513378873;-457.23185110036513378873;-457.23185110036513378873;-457.23185110036513378873;-457.23185110036513378873;-457.23185110036513378873</t>
  </si>
  <si>
    <t>3827944;3827944;3827944;3827944;3827944;3827944;3827944</t>
  </si>
  <si>
    <t>167715;167715;167715;167715;167715;167715;167715</t>
  </si>
  <si>
    <t>-461.724330;-461.724330;-461.724330;-461.724330;-461.724330;-461.724330;-461.724330</t>
  </si>
  <si>
    <t>-461.372003;-461.372003;-461.372003;-461.372003;-461.372003;-461.372003;-461.372003</t>
  </si>
  <si>
    <t>0.917155;0.919072;0.898565;0.899295;0.892106;0.905437;0.895569</t>
  </si>
  <si>
    <t>255.544493;259.139583;251.114470;251.686448;247.564133;251.608821;249.113060</t>
  </si>
  <si>
    <t>466.842470;472.998210;461.895359;461.948837;454.075964;459.887593;457.002774</t>
  </si>
  <si>
    <t>-457.18614000000002306479;-457.18614000000002306479;-457.18614000000002306479;-457.18614000000002306479;-457.18614000000002306479;-457.18614000000002306479;-457.18614000000002306479</t>
  </si>
  <si>
    <t>-457.23184575826712716662;-457.23181648979783631148;-457.23184947989284410141;-457.23185011663065324683;-457.23179763313947887582;-457.23184947989284410141;-457.23184108658125524016</t>
  </si>
  <si>
    <t>2104463;2430729;2146535;2099534;2352238;1783856;1860088</t>
  </si>
  <si>
    <t>133167;145309;126362;132154;136940;103763;107464</t>
  </si>
  <si>
    <t>-461.458879;-461.458879;-461.458879;-461.458879;-461.458879;-461.458879;-461.458879</t>
  </si>
  <si>
    <t>-461.204029;-461.204029;-461.204029;-461.204029;-461.204029;-461.204029;-461.204029</t>
  </si>
  <si>
    <t>0.931099;0.940418;0.931024;0.933685;0.930315;0.933840;0.937276</t>
  </si>
  <si>
    <t>79.243121;158.781306;118.207882;177.829767;145.390303;78.785816;52.083514</t>
  </si>
  <si>
    <t>179.692381;207.030843;180.094653;181.035282;197.955175;154.296136;159.402526</t>
  </si>
  <si>
    <t>Mon Mar  2 21:15:52 2020</t>
  </si>
  <si>
    <t>-11.49831485327320557133;-12.64511262445449091274;-12.88381779780826619231;-13.18205128785773894151;-12.91809801135647717274;-13.93446170790450366894;-11.04494850256768323504</t>
  </si>
  <si>
    <t>-24.63292005312379373549;-24.93615099635032805736;-28.40872493876969784310;-25.76582269820281467787;-24.94497717406053993727;-25.16009853219307856875;-27.94059324394713073048</t>
  </si>
  <si>
    <t>17919569;17535419;14871281;18365224;18238687;17922568;17747964</t>
  </si>
  <si>
    <t>56816;84450;44200;57833;48201;72551;54256</t>
  </si>
  <si>
    <t>28;23;27;22;28;22;24</t>
  </si>
  <si>
    <t>-58.306510;-58.306541;-58.306525;-58.306526;-58.306472;-58.291727;-58.306544</t>
  </si>
  <si>
    <t>-57.026404;-57.043889;-57.036298;-57.047372;-57.015637;-57.070254;-57.043824</t>
  </si>
  <si>
    <t>32.686306;19.761785;20.487900;17.071385;23.769938;18.924954;19.638702</t>
  </si>
  <si>
    <t>857.925368;3338.883177;1508.899971;3384.683909;2099.995742;3558.578396;1102.529390</t>
  </si>
  <si>
    <t>3600.001495;3600.001702;3600.001251;3600.001464;3600.001313;3600.001677;3600.001370</t>
  </si>
  <si>
    <t>-12.81796623251349842576;-12.97197281697798132427;-13.01707835256694067994;-12.77984942637176857261;-16.30630492727513569662;-12.29672500780431221301;-14.30130612501866949060</t>
  </si>
  <si>
    <t>-23.72686957109090499785;-25.13258097995750262044;-23.11065748278418041650;-24.83398347142137652099;-23.31299328684962901548;-24.02294975352867822949;-24.88040714586008661513</t>
  </si>
  <si>
    <t>21467359;21047230;20610871;19655112;19858278;21039020;16764262</t>
  </si>
  <si>
    <t>86889;57328;80334;84884;75534;65959;39382</t>
  </si>
  <si>
    <t>47;38;38;54;39;59;62</t>
  </si>
  <si>
    <t>-54.764007;-54.662796;-54.641408;-54.661309;-54.709278;-54.655865;-54.705778</t>
  </si>
  <si>
    <t>-49.864026;-51.495824;-50.841207;-49.868398;-50.857146;-48.854032;-49.850685</t>
  </si>
  <si>
    <t>23.224031;17.570865;17.621701;23.222770;17.867383;25.648385;27.153983</t>
  </si>
  <si>
    <t>3580.322960;2639.539978;3209.411494;3359.553658;2667.015930;2780.282722;1700.712913</t>
  </si>
  <si>
    <t>3600.001097;3600.002418;3600.001280;3600.001330;3600.001373;3600.001136;3600.001079</t>
  </si>
  <si>
    <t>Tue Mar  3 10:01:07 2020</t>
  </si>
  <si>
    <t>476.78326700000002347224;482.03068400000000792716;471.52375300000005609036;476.56141799999994645987;468.63345399999997198393;473.03149700000005850598;468.48473299999994878817</t>
  </si>
  <si>
    <t>426.25953326666672182910;414.83377803174607834080;426.64289131666669163678;428.00029532857143976798;427.02017621052664253511;428.26420553333235829996;427.84839915873016025216</t>
  </si>
  <si>
    <t>16652113;20524211;15893546;15910869;18209528;16519888;16422545</t>
  </si>
  <si>
    <t>2207206;1856252;2275136;2345812;2313599;2157489;2172324</t>
  </si>
  <si>
    <t>373.882794;373.882794;373.882794;373.882794;373.882794;373.882794;373.882794</t>
  </si>
  <si>
    <t>380.864398;380.864398;380.864398;380.864398;380.864398;380.864398;380.864398</t>
  </si>
  <si>
    <t>0.266916;0.260966;0.253643;0.255686;0.255227;0.255642;0.257979</t>
  </si>
  <si>
    <t>1999.028036;1069.548048;3190.514052;1872.798372;1251.824155;700.355029;933.777183</t>
  </si>
  <si>
    <t>3600.000658;3600.000736;3600.000972;3600.000946;3600.000615;3600.000598;3600.000942</t>
  </si>
  <si>
    <t>470.97578800000098908640;467.40749099999993632082;471.88256400000028634167;475.34212399999995568578;472.20175100000005841139;467.40749099999999316424;473.09170099999994363316</t>
  </si>
  <si>
    <t>427.78121593939403055629;427.28514533333338931698;426.42722400000008065035;426.78092828205132036601;427.49020240000004378089;427.82718174285713530480;426.04298535963499716672</t>
  </si>
  <si>
    <t>21177072;18945082;18203097;19704510;20032058;18998889;20691089</t>
  </si>
  <si>
    <t>2433736;2783170;2828478;2868565;2705709;2774796;2797177</t>
  </si>
  <si>
    <t>380.819432;380.819432;380.819432;380.819432;380.819432;380.819432;380.819432</t>
  </si>
  <si>
    <t>0.179976;0.182337;0.184595;0.179696;0.180150;0.183733;0.177801</t>
  </si>
  <si>
    <t>2039.410998;467.731533;710.300242;623.309063;3275.659767;1721.100073;3064.263305</t>
  </si>
  <si>
    <t>3600.000624;3600.000561;3600.000667;3600.000573;3600.000514;3600.000792;3600.000600</t>
  </si>
  <si>
    <t>Tue Mar  3 10:01:45 2020</t>
  </si>
  <si>
    <t>-3063104268.58615922927856445312;-3063105999.67197036743164062500;-3063102870.60410070419311523438;-2856412600.85089969635009765625;-3063109844.80690193176269531250;-3063103549.50698852539062500000;-3063104371.95204830169677734375</t>
  </si>
  <si>
    <t>-3063405646.14598274230957031250;-3063411220.36290740966796875000;-3063262862.57184028625488281250;-2856412600.85089969635009765625;-3063145903.32527732849121093750;-3063339194.88326883316040039062;-3063193691.18479537963867187500</t>
  </si>
  <si>
    <t>78183;25844;38666;141296;117299;25417;42352</t>
  </si>
  <si>
    <t>1090;1196;642;1358;1265;584;642</t>
  </si>
  <si>
    <t>14;8;6;16;15;13;16</t>
  </si>
  <si>
    <t>-15696907526.757103;-15694989973.206593;-15666278203.752546;-15677560274.216991;-15677560274.217258;-15696813893.784357;-15677560274.218174</t>
  </si>
  <si>
    <t>-8853073889.717785;-4107383480.045074;-5721999145.140839;-8816063398.183737;-8520721885.582599;-6166332663.998054;-11420833487.230431</t>
  </si>
  <si>
    <t>6.432443;22.374383;15.521102;5.052299;4.595319;25.984756;17.860427</t>
  </si>
  <si>
    <t>28.169638;23.780949;16.015422;18.468667;46.834537;37.233000;45.440806</t>
  </si>
  <si>
    <t>28.378773;30.645783;28.958185;27.349905;46.896723;37.598542;46.008632</t>
  </si>
  <si>
    <t>-3063104851.61391973495483398438;-3063104482.63917827606201171875;-3063104954.88973283767700195312;-3063104954.88973331451416015625;-3063104719.57788085937500000000;-3063103549.46505784988403320312;-3063104386.87001037597656250000</t>
  </si>
  <si>
    <t>-3063104851.61391973495483398438;-3063410384.66750240325927734375;-3063411059.78829479217529296875;-3063404749.25212192535400390625;-3063104719.59763050079345703125;-3063285728.43877363204956054688;-3063157293.41566038131713867188</t>
  </si>
  <si>
    <t>70597;28134;19415;17778;96120;87874;102005</t>
  </si>
  <si>
    <t>1054;2317;2041;2155;1167;616;1043</t>
  </si>
  <si>
    <t>11;13;4;4;14;13;13</t>
  </si>
  <si>
    <t>-10732697545.165867;-10732691700.262545;-53153876744.903275;-53153876744.903358;-10732697545.168453;-10726048279.741928;-12382172404.617884</t>
  </si>
  <si>
    <t>-8573432533.131517;-3376044402.778556;-3649341436.655725;-3624748797.214747;-8477322471.622000;-8385200373.501503;-10290255054.303274</t>
  </si>
  <si>
    <t>3.065718;20.470813;13.559826;14.021397;3.220896;3.572602;2.624260</t>
  </si>
  <si>
    <t>16.974216;21.842685;13.944235;14.353984;22.777118;17.599738;12.574850</t>
  </si>
  <si>
    <t>16.975149;29.156421;22.227518;22.002983;22.778247;17.703770;22.909778</t>
  </si>
  <si>
    <t>Tue Mar  3 10:08:27 2020</t>
  </si>
  <si>
    <t>Gap</t>
  </si>
  <si>
    <t>3065049.56000000005587935448;3065136.58999999985098838806;3065084.76999999955296516418;3065005.78000000026077032089;3065051.44999999739229679108;3065108.34000000031664967537;3065130.47999999998137354851</t>
  </si>
  <si>
    <t>3064826.96106011280789971352;3064888.91587950708344578743;3064781.28438446251675486565;3064702.28343467693775892258;3064823.18649763846769928932;3064809.06189700262621045113;3064827.48838893929496407509</t>
  </si>
  <si>
    <t>2680536;1092915;1895861;1640497;1161024;915963;1131160</t>
  </si>
  <si>
    <t>5623;2739;3225;4704;3386;2299;2678</t>
  </si>
  <si>
    <t>37;33;34;37;33;35;26</t>
  </si>
  <si>
    <t>3060801.896881;3060800.502625;3060800.056242;3060767.993150;3060807.710604;3060841.632102;3060891.221347</t>
  </si>
  <si>
    <t>3062776.014244;3062458.835883;3062632.219187;3062657.502325;3062712.376639;3062808.899014;3062633.219666</t>
  </si>
  <si>
    <t>10.248857;10.440258;10.261986;12.600866;9.882254;9.920021;9.168866</t>
  </si>
  <si>
    <t>862.617761;425.177816;564.122961;541.873424;424.472479;411.717246;439.604079</t>
  </si>
  <si>
    <t>862.619140;425.179103;569.403407;555.880308;424.474140;414.106964;445.378730</t>
  </si>
  <si>
    <t>3065073.60999999148771166801;3065028.10000000055879354477;3065060.78000000398606061935;3065179.66999999992549419403;3065132.33000000100582838058;3065134.27000000141561031342;3065087.32000000029802322388</t>
  </si>
  <si>
    <t>3064793.90358876669779419899;3064722.20644941134378314018;3064757.78109067585319280624;3064902.00349228456616401672;3064828.13223531143739819527;3064829.89407967217266559601;3064781.41425403393805027008</t>
  </si>
  <si>
    <t>1290007;793059;497997;838647;1941833;800252;1255708</t>
  </si>
  <si>
    <t>2233;1764;1298;2014;3439;1485;2650</t>
  </si>
  <si>
    <t>26;22;31;32;23;33;19</t>
  </si>
  <si>
    <t>3061027.161434;3061000.764558;3060982.748336;3061007.287469;3060976.451984;3061027.224615;3061054.792616</t>
  </si>
  <si>
    <t>3062838.921661;3062668.875476;3062802.393700;3063033.676913;3062658.886389;3062825.687951;3062689.626271</t>
  </si>
  <si>
    <t>8.876436;8.258709;9.721837;9.648976;8.099792;9.150313;7.616481</t>
  </si>
  <si>
    <t>407.878658;326.486562;197.555510;307.320665;583.613907;321.388732;429.331466</t>
  </si>
  <si>
    <t>407.879624;328.560713;242.226718;307.321974;584.504464;323.761195;430.339403</t>
  </si>
  <si>
    <t>Wed Mar  4 00:09:22 2020</t>
  </si>
  <si>
    <t>1773089.34009999991394579411;1783055.25010000006295740604;1782724.10009999992325901985;1771568.86009999969974160194;1772858.17009999998845160007;1772633.14009999996051192284;1771297.06009999988600611687</t>
  </si>
  <si>
    <t>1761093.78324990649707615376;1761620.29681871412321925163;1761595.61331528401933610439;1761924.97388803493231534958;1761794.11944278818555176258;1761978.55269856564700603485;1762246.99792719818651676178</t>
  </si>
  <si>
    <t>9004677;9664396;9353792;9828393;8405150;8533879;9289440</t>
  </si>
  <si>
    <t>29925;29291;29815;27502;26098;28820;31177</t>
  </si>
  <si>
    <t>10;18;16;19;18;17;20</t>
  </si>
  <si>
    <t>1759157.672430;1757155.990097;1757169.827222;1756945.650262;1759172.714555;1759143.416643;1759069.010246</t>
  </si>
  <si>
    <t>1759522.976711;1759662.242288;1759571.860206;1759199.598287;1759748.621361;1759438.923347;1759751.069794</t>
  </si>
  <si>
    <t>13.489928;15.486201;15.288009;15.251795;15.593586;15.819232;15.211085</t>
  </si>
  <si>
    <t>3568.992690;3214.132457;2356.069161;3114.498853;3119.640173;2116.072297;1817.432465</t>
  </si>
  <si>
    <t>3600.001976;3600.001366;3600.001513;3600.003219;3600.001897;3600.002892;3600.003133</t>
  </si>
  <si>
    <t>1781963.85009999969042837620;1770470.73009999957866966724;1772864.17009999975562095642;1770781.84009999991394579411;1781492.52010000008158385754;1771695.67010000022128224373;1793126.80010000010952353477</t>
  </si>
  <si>
    <t>1761628.84212357643991708755;1762300.52651008847169578075;1761698.70312642282806336880;1761961.38844195380806922913;1762020.77855696645565330982;1762422.70428454619832336903;1761772.33088392578065395355</t>
  </si>
  <si>
    <t>12298037;12590276;12617897;11138863;12342481;11882842;12008904</t>
  </si>
  <si>
    <t>48754;47514;46267;38135;47065;40597;48623</t>
  </si>
  <si>
    <t>14;12;13;12;22;13;11</t>
  </si>
  <si>
    <t>1759232.563496;1759205.546919;1759145.777964;1759231.473701;1759219.010273;1759231.448340;1759322.151036</t>
  </si>
  <si>
    <t>1759875.140466;1759834.833104;1759724.138502;1759869.011634;1759863.145723;1759890.004961;1759882.377232</t>
  </si>
  <si>
    <t>11.480661;11.309111;10.506168;11.087554;12.152931;11.628013;10.467878</t>
  </si>
  <si>
    <t>3236.937159;2569.508630;3461.147214;3413.932897;1924.581885;2848.344207;2856.279728</t>
  </si>
  <si>
    <t>3600.001288;3600.002373;3600.001030;3600.002072;3600.001420;3600.001374;3600.001208</t>
  </si>
  <si>
    <t>Tue Mar  3 17:27:52 2020</t>
  </si>
  <si>
    <t>-5000.00000000000000000000;-5000.00000000000000000000;-5000.00000000000000000000;-5000.00000000000000000000;-5000.00000000000000000000;-5000.00000000000000000000;-5000.00000000000000000000</t>
  </si>
  <si>
    <t>3720;4037;3845;4034;3930;4193;3769</t>
  </si>
  <si>
    <t>-5000.000000;-5000.000000;-5000.000000;-5000.000000;-5000.000000;-5000.000000;-5000.000000</t>
  </si>
  <si>
    <t>0.407969;0.406213;0.419744;0.411941;0.426261;0.455249;0.418568</t>
  </si>
  <si>
    <t>0.226080;0.235893;0.243154;0.219200;0.233390;0.240873;0.219911</t>
  </si>
  <si>
    <t>3804;5426;4173;3717;3612;3523;3804</t>
  </si>
  <si>
    <t>0.406314;0.640786;0.426852;0.397093;0.380405;0.378984;0.405230</t>
  </si>
  <si>
    <t>0.226982;0.640465;0.241099;0.218000;0.195224;0.210343;0.232751</t>
  </si>
  <si>
    <t>Tue Mar  3 17:28:01 2020</t>
  </si>
  <si>
    <t>100274768.20320022106170654297;28756857.13089997693896293640;90342790.09279999136924743652;76825751.17929999530315399170;61564970.12640008330345153809;44207617.07449999451637268066;117402460.14299967885017395020</t>
  </si>
  <si>
    <t>6565707.97736761532723903656;6563932.98862763773649930954;6566777.57380816154181957245;6565078.17694681137800216675;6565191.42083940934389829636;6564689.45870260242372751236;6563208.65746977925300598145</t>
  </si>
  <si>
    <t>6787058;7830793;6978194;7520390;6342860;6316641;5997015</t>
  </si>
  <si>
    <t>17498;21108;20302;16616;15909;14635;14023</t>
  </si>
  <si>
    <t>26;26;31;47;32;24;19</t>
  </si>
  <si>
    <t>6556922.714025;6556907.788460;6556922.313201;6556923.757693;6556919.159030;6557032.182780;6557033.074164</t>
  </si>
  <si>
    <t>6558130.850006;6558455.178681;6558028.896406;6558720.452952;6558945.521415;6557948.582189;6557747.003001</t>
  </si>
  <si>
    <t>16.369850;15.332868;16.907834;20.467300;16.683906;18.210293;17.451144</t>
  </si>
  <si>
    <t>1043.486870;1557.123727;3538.395110;1286.787577;1257.310091;1176.312187;659.456767</t>
  </si>
  <si>
    <t>3600.002102;3600.001973;3600.004388;3600.003183;3600.002223;3600.004400;3600.002101</t>
  </si>
  <si>
    <t>35399489.13669999688863754272;35856749.14090009033679962158;32417181.20679999887943267822;31406884.18679999932646751404;28811509.01990000158548355103;85967306.08900000154972076416;36729262.17029999941587448120</t>
  </si>
  <si>
    <t>6566710.54906190838664770126;6565921.66906384006142616272;6565219.08657249528914690018;6566642.24401761312037706375;6568528.53991476353257894516;6567098.89937196858227252960;6567125.21986604016274213791</t>
  </si>
  <si>
    <t>6605804;8135292;7687202;7694861;8878436;8975470;8717756</t>
  </si>
  <si>
    <t>13617;18131;13668;16151;22893;20627;17813</t>
  </si>
  <si>
    <t>16;28;19;20;31;31;19</t>
  </si>
  <si>
    <t>6557230.787229;6557230.072612;6557242.196487;6557227.061711;6557339.029678;6557237.286342;6557231.164958</t>
  </si>
  <si>
    <t>6558451.370269;6558637.162915;6558451.422459;6558612.953371;6559564.505943;6558788.198243;6559242.176555</t>
  </si>
  <si>
    <t>14.382241;15.512280;15.145850;14.914145;16.008017;15.602288;13.883063</t>
  </si>
  <si>
    <t>1600.717910;1557.474652;1640.550779;1546.830317;2105.927233;729.578598;1550.940594</t>
  </si>
  <si>
    <t>3600.002919;3600.001974;3600.002724;3600.002165;3600.001512;3600.001394;3600.001606</t>
  </si>
  <si>
    <t>Wed Mar  4 07:28:14 2020</t>
  </si>
  <si>
    <t>3673280.68168500019237399101;3673280.68168500019237399101;3673280.68168500019237399101;3673280.68168500019237399101;3673280.68168500019237399101;3673280.68168500019237399101;3673280.68168500019237399101</t>
  </si>
  <si>
    <t>3673280.68168499926105141640;3673280.68168499926105141640;3673280.68168499926105141640;3673280.68168499926105141640;3673280.68168499926105141640;3673280.68168499926105141640;3673280.68168499926105141640</t>
  </si>
  <si>
    <t>1676;1676;1676;1676;1676;1676;1676</t>
  </si>
  <si>
    <t>3666028.211736;3666028.211736;3666028.211736;3666028.211736;3666028.211736;3666028.211736;3666028.211736</t>
  </si>
  <si>
    <t>0.030048;0.028971;0.029430;0.029348;0.029478;0.029429;0.029422</t>
  </si>
  <si>
    <t>0.031961;0.030809;0.031351;0.031252;0.031383;0.031336;0.031331</t>
  </si>
  <si>
    <t>0.032207;0.031027;0.031607;0.031513;0.031624;0.031605;0.031592</t>
  </si>
  <si>
    <t>696;696;696;696;696;696;696</t>
  </si>
  <si>
    <t>0.018470;0.018492;0.018993;0.018768;0.018309;0.018789;0.018239</t>
  </si>
  <si>
    <t>0.020063;0.020089;0.020594;0.020372;0.019847;0.020389;0.019827</t>
  </si>
  <si>
    <t>0.020211;0.020245;0.020754;0.020524;0.019980;0.020544;0.019963</t>
  </si>
  <si>
    <t>Tue Mar  3 22:23:57 2020</t>
  </si>
  <si>
    <t>0.59388909676867041032;0.59388909676867018828;0.59388909676867029930;0.59388909676867041032;0.59388909676867041032;0.59388909676867052134;0.59388909676867041032</t>
  </si>
  <si>
    <t>0.59383039206623555728;0.59388909676867018828;0.59388904540558085099;0.59384825144033503985;0.59383748456227947177;0.59385033591645319806;0.59388909676867041032</t>
  </si>
  <si>
    <t>747085;941569;863953;437623;641981;796160;878932</t>
  </si>
  <si>
    <t>21379;12465;10907;9732;7382;9062;11172</t>
  </si>
  <si>
    <t>22;22;14;22;12;14;14</t>
  </si>
  <si>
    <t>0.478700;0.478700;0.478700;0.478700;0.478700;0.478700;0.478700</t>
  </si>
  <si>
    <t>0.508300;0.508300;0.478700;0.508300;0.478700;0.478700;0.478700</t>
  </si>
  <si>
    <t>0.536568;0.601267;0.461523;0.717919;0.379777;0.418718;0.444908</t>
  </si>
  <si>
    <t>10.132605;18.656690;33.871049;6.474072;17.868844;35.973311;15.653308</t>
  </si>
  <si>
    <t>59.679283;75.104651;53.468209;37.645227;37.959713;46.097468;52.712690</t>
  </si>
  <si>
    <t>0.59388909676867052134;0.59388909676866974419;0.59388909676867007725;0.59388909676866985521;0.59388909676867052134;0.59388909676867140952;0.59388909676867018828</t>
  </si>
  <si>
    <t>0.59388909676867052134;0.59385711046138367486;0.59384286026923671642;0.59384244426781263027;0.59388909676867052134;0.59388909676867140952;0.59385792967854778013</t>
  </si>
  <si>
    <t>324945;642426;1126275;642285;823207;784508;548554</t>
  </si>
  <si>
    <t>5928;7923;15588;8889;11404;7510;7769</t>
  </si>
  <si>
    <t>10;17;12;12;19;10;21</t>
  </si>
  <si>
    <t>0.478700;0.508300;0.478700;0.478700;0.508300;0.478700;0.508300</t>
  </si>
  <si>
    <t>0.185640;0.263100;0.198752;0.218101;0.301017;0.161776;0.304305</t>
  </si>
  <si>
    <t>13.448054;24.330379;44.705311;6.800682;2.848374;24.742648;11.877792</t>
  </si>
  <si>
    <t>15.725220;33.439676;73.888705;37.852259;54.312396;40.160195;35.202013</t>
  </si>
  <si>
    <t>Tue Mar  3 22:34:49 2020</t>
  </si>
  <si>
    <t>-3662.91440000000102372724;-3662.91440000000056897989;-3662.91440000000147847459;-3662.91440000000056897989;-3662.91440000000056897989;-3662.91440000000102372724;-3662.91440000000102372724</t>
  </si>
  <si>
    <t>-3663.00078660880399183952;-3663.10468686868671284174;-3663.10468686868989607319;-3663.05606325826875036000;-3663.23414871809382020729;-3662.91440000000102372724;-3663.10468686868762233644</t>
  </si>
  <si>
    <t>65352;84857;20030;183067;39960;36608;19542</t>
  </si>
  <si>
    <t>5109;7318;1354;15705;3285;2468;1163</t>
  </si>
  <si>
    <t>10;12;14;14;12;14;12</t>
  </si>
  <si>
    <t>-3959.500000;-3959.500000;-3959.500000;-3959.500000;-3959.500000;-3959.500000;-3959.500000</t>
  </si>
  <si>
    <t>0.124258;0.115780;0.119053;0.122732;0.125665;0.113291;0.110305</t>
  </si>
  <si>
    <t>1.617503;2.004505;1.352936;2.645832;0.961215;0.266068;1.454910</t>
  </si>
  <si>
    <t>5.720310;6.931777;1.679345;13.797826;2.787587;2.365495;1.654470</t>
  </si>
  <si>
    <t>-3662.91439999999965948518;-3662.91439999999965948518;-3662.91439999999965948518;-3662.91439999999965948518;-3662.91440000000056897989;-3662.91440000000056897989;-3662.91440000000056897989</t>
  </si>
  <si>
    <t>9128;2349;6587;2758;3662;6991;3513</t>
  </si>
  <si>
    <t>817;149;650;192;311;579;294</t>
  </si>
  <si>
    <t>18;17;25;17;17;20;15</t>
  </si>
  <si>
    <t>-3959.500000;-3956.356844;-3951.268698;-3909.464483;-3951.268671;-3959.500000;-3949.910922</t>
  </si>
  <si>
    <t>-3905.528975;-3760.513149;-3855.679719;-3799.688376;-3835.974236;-3882.857225;-3804.546696</t>
  </si>
  <si>
    <t>0.071059;0.050315;0.090475;0.067161;0.060333;0.077930;0.061291</t>
  </si>
  <si>
    <t>0.338205;0.111682;0.096495;0.111955;0.115988;0.156024;0.087002</t>
  </si>
  <si>
    <t>0.487349;0.115945;0.406575;0.144814;0.185639;0.398552;0.199574</t>
  </si>
  <si>
    <t>Tue Mar  3 22:35:26 2020</t>
  </si>
  <si>
    <t>14.99999201279205429671;14.99999500799489737801;14.00000000000000000000;14.00000000000000000000;14.99999500799497020864;14.00000000000000000000;14.00000000000000000000</t>
  </si>
  <si>
    <t>14.00000000000001953993;14.00000000000000000000;14.00000000000000000000;14.00000000000000000000;14.00000000000001598721;14.00000000000000000000;14.00000000000000000000</t>
  </si>
  <si>
    <t>104469995;107113521;5254514;968703;111620373;5296416;18366724</t>
  </si>
  <si>
    <t>5324137;4635750;322267;38401;4503465;411619;736256</t>
  </si>
  <si>
    <t>11;11;9;8;9;9;7</t>
  </si>
  <si>
    <t>14.000000;14.000000;14.000000;14.000000;14.000000;14.000000;14.000000</t>
  </si>
  <si>
    <t>0.050469;0.092212;0.063571;0.055995;0.067444;0.063572;0.034742</t>
  </si>
  <si>
    <t>1090.554390;540.497555;170.030059;31.153018;3180.378564;189.149554;577.069554</t>
  </si>
  <si>
    <t>3600.000850;3600.000209;170.036451;31.155182;3600.000352;189.159268;577.077939</t>
  </si>
  <si>
    <t>14.00000000000000000000;14.99999400959397632960;14.00000000000000000000;14.99998901756713109990;14.00000000000000000000;14.99951072083647929389;14.00000000000000000000</t>
  </si>
  <si>
    <t>14.00000000000000000000;14.00000000000002309264;14.00000000000000000000;14.00000000000001421085;14.00000000000000000000;14.00000000000002842171;14.00000000000000000000</t>
  </si>
  <si>
    <t>89923334;99935624;51450910;113545602;108554422;117960566;5060543</t>
  </si>
  <si>
    <t>4952779;5513731;2012726;4652010;4768805;5360218;226316</t>
  </si>
  <si>
    <t>10;8;9;9;10;8;9</t>
  </si>
  <si>
    <t>0.071443;0.052336;0.060282;0.058123;0.044796;0.053845;0.061886</t>
  </si>
  <si>
    <t>2890.402481;923.024355;1633.634526;3427.110921;3568.256607;2094.518294;157.791871</t>
  </si>
  <si>
    <t>2890.461029;3600.000312;1633.661082;3600.001376;3568.318592;3600.000151;157.797514</t>
  </si>
  <si>
    <t>Wed Mar  4 07:09:05 2020</t>
  </si>
  <si>
    <t>839;646;733;613;715;740;825</t>
  </si>
  <si>
    <t>5;0;0;1;0;1;0</t>
  </si>
  <si>
    <t>7;0;0;0;0;0;0</t>
  </si>
  <si>
    <t>0.052603;0.014146;0.019900;0.014023;0.014954;0.016181;0.016752</t>
  </si>
  <si>
    <t>0.055853;0.014055;0.019800;0.013904;0.014834;0.016077;0.016622</t>
  </si>
  <si>
    <t>0.056105;0.014146;0.019900;0.014023;0.014954;0.016181;0.016752</t>
  </si>
  <si>
    <t>-0.00000000000090949470;-0.00000000000090949470;-0.00000000000090949470;-0.00000000000090949470;-0.00000000000090949470;-0.00000000000090949470;-0.00000000000090949470</t>
  </si>
  <si>
    <t>179;147;153;167;166;129;130</t>
  </si>
  <si>
    <t>7;2;2;4;3;1;1</t>
  </si>
  <si>
    <t>9;6;5;8;9;2;2</t>
  </si>
  <si>
    <t>-0.000000;-0.000000;-0.000000;-0.000000;-0.000000;-0.000000;-0.000000</t>
  </si>
  <si>
    <t>0.014311;0.011319;0.009390;0.011629;0.014585;0.005299;0.005263</t>
  </si>
  <si>
    <t>0.015489;0.011439;0.009687;0.012077;0.014836;0.005616;0.005553</t>
  </si>
  <si>
    <t>0.015610;0.011554;0.009795;0.012187;0.014945;0.005720;0.005655</t>
  </si>
  <si>
    <t>Tue Mar  3 22:23:56 2020</t>
  </si>
  <si>
    <t>0.42184173988240936115;0.42184173988240941666;0.42184173988240947217;0.42184173988240936115;0.42184173988240941666;0.42184173988240936115;0.42184173988240941666</t>
  </si>
  <si>
    <t>12635;12611;10562;11277;12036;10756;14565</t>
  </si>
  <si>
    <t>518;520;516;519;527;520;540</t>
  </si>
  <si>
    <t>10;10;7;9;11;9;9</t>
  </si>
  <si>
    <t>0.042569;0.040772;0.043118;0.038893;0.044732;0.025805;0.030673</t>
  </si>
  <si>
    <t>0.606283;0.576890;0.459521;0.528023;0.603805;0.488661;0.714252</t>
  </si>
  <si>
    <t>0.606592;0.577166;0.459815;0.528325;0.604104;0.488972;0.714464</t>
  </si>
  <si>
    <t>0.42184143775282301192;0.42184173988240919462;0.42184173988240941666;0.42184135465324335001;0.42184173988240936115;0.42184147284283962653;0.42184173988240947217</t>
  </si>
  <si>
    <t>0.42184143775282301192;0.42184172698258648460;0.42184173988240941666;0.42184135465324335001;0.42184173988240936115;0.42184147284283962653;0.42184173988240947217</t>
  </si>
  <si>
    <t>78521;13510;17431;131227;13417;112197;14401</t>
  </si>
  <si>
    <t>2096;521;523;4075;525;2918;520</t>
  </si>
  <si>
    <t>12;10;12;12;12;12;12</t>
  </si>
  <si>
    <t>0.064321;0.051907;0.056760;0.062105;0.062023;0.044094;0.064905</t>
  </si>
  <si>
    <t>1.886891;0.094843;0.592017;3.495326;0.521659;2.744093;0.482860</t>
  </si>
  <si>
    <t>2.278861;0.502610;0.592308;3.944230;0.521824;3.224827;0.483136</t>
  </si>
  <si>
    <t>Tue Mar  3 22:24:11 2020</t>
  </si>
  <si>
    <t>2.00000000000000000000;2.00000000000000000000;2.00000000000000000000;2.00000000000000000000;2.00000000000000000000;2.00000000000000000000;2.00000000015000001241</t>
  </si>
  <si>
    <t>675086;598125;625120;418521;830191;491462;637171</t>
  </si>
  <si>
    <t>10543;10215;8787;5672;10495;4886;10490</t>
  </si>
  <si>
    <t>12;10;10;16;14;14;12</t>
  </si>
  <si>
    <t>2.827295;2.204273;2.445231;3.679315;2.895925;2.929607;2.322223</t>
  </si>
  <si>
    <t>104.945341;90.418591;70.613041;48.037283;130.513736;55.400623;105.401505</t>
  </si>
  <si>
    <t>104.946737;90.419182;71.732017;49.669642;130.514423;57.640357;105.402113</t>
  </si>
  <si>
    <t>304681;865341;311149;698570;227598;388110;598972</t>
  </si>
  <si>
    <t>2128;12598;2011;3510;1345;3935;4715</t>
  </si>
  <si>
    <t>12;12;10;14;10;10;14</t>
  </si>
  <si>
    <t>2.110704;2.373579;2.008021;2.822109;1.959696;1.964870;2.887766</t>
  </si>
  <si>
    <t>4.112854;120.309724;34.442701;48.903686;28.922532;39.082582;51.801885</t>
  </si>
  <si>
    <t>36.081428;120.311278;36.622104;68.487465;29.323873;43.983144;62.779609</t>
  </si>
  <si>
    <t>Tue Mar  3 22:41:00 2020</t>
  </si>
  <si>
    <t>103984;161799;133171;153424;167096;169988;138361</t>
  </si>
  <si>
    <t>526;529;523;533;532;594;528</t>
  </si>
  <si>
    <t>29;13;11;15;13;8;10</t>
  </si>
  <si>
    <t>0.833333;0.000000;0.000000;0.000000;0.000000;0.000000;0.000000</t>
  </si>
  <si>
    <t>3.382632;2.551197;2.210509;2.877649;2.630498;1.912513;2.110489</t>
  </si>
  <si>
    <t>10.357682;13.287055;10.490017;13.152135;14.503586;19.602169;11.565091</t>
  </si>
  <si>
    <t>10.358360;13.287854;10.490691;13.152597;14.503989;19.603231;11.565335</t>
  </si>
  <si>
    <t>2.00000000000000000000;2.00000000000000000000;2.00000000000000000000;2.00000000000000000000;2.00000000000000000000;2.00000000000000000000;2.00000000149970613705</t>
  </si>
  <si>
    <t>278554;177041;151932;272117;131424;172035;201504</t>
  </si>
  <si>
    <t>1412;1345;1095;1575;527;954;1250</t>
  </si>
  <si>
    <t>10;12;24;9;10;12;30</t>
  </si>
  <si>
    <t>0.000000;0.000000;0.833333;0.000000;0.000000;0.000000;0.833333</t>
  </si>
  <si>
    <t>1.764140;1.791403;2.211271;1.803359;1.637072;1.888896;3.247194</t>
  </si>
  <si>
    <t>34.407722;25.205255;20.646756;37.649231;3.077952;24.821970;26.240976</t>
  </si>
  <si>
    <t>34.408319;25.206594;20.647197;37.650461;10.670522;24.822675;26.241664</t>
  </si>
  <si>
    <t>Tue Mar  3 22:45:34 2020</t>
  </si>
  <si>
    <t>13.00000000000000888178;13.00000000000000000000;13.00000000000000000000;13.00000000000000000000;13.00000000000000000000;13.00000000000000000000;12.99999999999999644729</t>
  </si>
  <si>
    <t>447903;318709;556774;352678;620562;497069;591074</t>
  </si>
  <si>
    <t>422;239;430;285;562;413;506</t>
  </si>
  <si>
    <t>40;38;42;37;42;60;68</t>
  </si>
  <si>
    <t>9.441034;9.444926;9.477053;9.449830;9.445312;9.444274;9.454516</t>
  </si>
  <si>
    <t>9.843201;10.018379;9.845924;10.142857;9.939732;10.333333;10.500000</t>
  </si>
  <si>
    <t>12.275834;13.092825;13.472398;18.866856;13.908922;24.786097;25.840103</t>
  </si>
  <si>
    <t>15.688181;16.500839;19.827720;22.345280;17.532836;28.263515;37.176923</t>
  </si>
  <si>
    <t>67.767145;51.552681;87.418923;61.811178;99.598908;89.046171;105.519749</t>
  </si>
  <si>
    <t>172756;256873;190550;190225;242995;176351;169883</t>
  </si>
  <si>
    <t>170;198;132;144;190;119;122</t>
  </si>
  <si>
    <t>36;38;45;38;31;25;27</t>
  </si>
  <si>
    <t>9.447587;9.446191;9.438583;9.437459;9.437568;9.440422;9.442426</t>
  </si>
  <si>
    <t>10.091526;10.181818;10.333333;10.070996;9.870141;9.791387;9.988444</t>
  </si>
  <si>
    <t>6.251076;8.645406;10.355129;7.656421;6.748194;5.423572;5.920802</t>
  </si>
  <si>
    <t>8.067128;10.537603;12.195524;9.452996;11.381025;8.107571;7.925684</t>
  </si>
  <si>
    <t>22.739442;30.978794;28.947040;25.094210;30.988331;23.018812;21.785339</t>
  </si>
  <si>
    <t>Wed Mar  4 00:13:34 2020</t>
  </si>
  <si>
    <t>-1254.00000000000000000000;-1254.00000000000000000000;-1254.00000000000000000000;-1254.00000000000000000000;-1254.00000000000000000000;-1254.00000000000000000000;-1254.00000000000000000000</t>
  </si>
  <si>
    <t>2207815;370551;1913897;1087476;511784;201142;1278082</t>
  </si>
  <si>
    <t>25477;2087;17530;11078;2720;1088;11577</t>
  </si>
  <si>
    <t>16;14;18;18;19;14;14</t>
  </si>
  <si>
    <t>-1256.333333;-1256.666667;-1256.583333;-1256.333333;-1256.666667;-1256.666667;-1256.666667</t>
  </si>
  <si>
    <t>-1256.000000;-1256.000000;-1256.000000;-1256.000000;-1256.000000;-1256.000000;-1256.000000</t>
  </si>
  <si>
    <t>4.494853;3.689463;4.629793;4.824544;4.692502;3.780107;3.826782</t>
  </si>
  <si>
    <t>5.694876;3.956073;4.812077;5.031217;5.473303;4.106754;4.295443</t>
  </si>
  <si>
    <t>208.271529;37.906491;184.865856;127.549984;46.340350;21.356880;146.559577</t>
  </si>
  <si>
    <t>245715;160839;161542;321967;197266;163683;269361</t>
  </si>
  <si>
    <t>1008;1155;1281;1546;938;1014;1214</t>
  </si>
  <si>
    <t>16;15;14;17;13;12;16</t>
  </si>
  <si>
    <t>-1255.000000;-1255.000000;-1255.000000;-1255.000000;-1255.000000;-1255.000000;-1255.000000</t>
  </si>
  <si>
    <t>0.953462;0.872476;0.753746;0.888123;0.675461;0.708843;0.725698</t>
  </si>
  <si>
    <t>1.052905;0.917287;0.835030;0.997505;0.783595;0.762973;0.816309</t>
  </si>
  <si>
    <t>16.051817;11.135009;11.635499;18.193451;11.880260;11.079029;16.137926</t>
  </si>
  <si>
    <t>Tue Mar  3 22:38:26 2020</t>
  </si>
  <si>
    <t>-751.00000001200010046887;-751.00000001199998678203;-751.00000001200010046887;-751.00000000000000000000;-751.00000001199998678203;-751.00000000000000000000;-751.00000001199998678203</t>
  </si>
  <si>
    <t>21089;23109;10963;14201;14041;38918;21397</t>
  </si>
  <si>
    <t>10;130;1;1;1;512;25</t>
  </si>
  <si>
    <t>10;7;6;6;5;8;10</t>
  </si>
  <si>
    <t>-751.000000;-751.000000;-751.000000;-751.000000;-751.000000;-751.000000;-751.000000</t>
  </si>
  <si>
    <t>1.248955;1.436305;0.679865;0.783380;0.914318;1.256543;1.501917</t>
  </si>
  <si>
    <t>1.335712;1.885210;0.685626;0.794791;0.918382;3.597881;1.658480</t>
  </si>
  <si>
    <t>1.336214;1.886140;0.686005;0.795222;0.918813;3.598314;1.659054</t>
  </si>
  <si>
    <t>-751.00000000000000000000;-751.00000000000000000000;-751.00000000000000000000;-751.00000000000000000000;-751.00000000000000000000;-751.00000000000000000000;-751.00000000000000000000</t>
  </si>
  <si>
    <t>2857;3365;2751;3369;2384;2689;2685</t>
  </si>
  <si>
    <t>0.225525;0.223540;0.215964;0.219598;0.139844;0.199241;0.179341</t>
  </si>
  <si>
    <t>0.143837;0.212986;0.151442;0.202772;0.086543;0.148034;0.124323</t>
  </si>
  <si>
    <t>Tue Mar  3 22:38:40 2020</t>
  </si>
  <si>
    <t>5761665.21771999821066856384;5761665.21772000566124916077;5761665.21772000193595886230;5761665.21772000752389431000;5761665.21772000752389431000;5761665.21772000566124916077;5761665.21771999634802341461</t>
  </si>
  <si>
    <t>5750734.71880123391747474670;5750734.71880124323070049286;5750734.71880124974995851517;5750736.36653457954525947571;5750734.71880124043673276901;5750736.36653457116335630417;5750736.36653456557542085648</t>
  </si>
  <si>
    <t>17013784;18158988;18991111;20234361;17708205;17749717;14714017</t>
  </si>
  <si>
    <t>8176976;7568741;7883983;7510857;7378245;7026013;5936844</t>
  </si>
  <si>
    <t>19;25;22;24;36;20;24</t>
  </si>
  <si>
    <t>5450156.281050;5525443.986395;5450234.561762;5538797.094504;5450156.281050;5538797.094504;5538797.094504</t>
  </si>
  <si>
    <t>5746350.220215;5749628.300354;5746151.246030;5750000.805083;5749587.238181;5745076.159159;5746360.164804</t>
  </si>
  <si>
    <t>0.336779;0.399022;0.402998;0.401358;0.552013;0.357737;0.424140</t>
  </si>
  <si>
    <t>2.495657;2.108366;4.842955;5.308624;3.453216;4.123565;7.132421</t>
  </si>
  <si>
    <t>3600.000903;3600.000384;3600.000369;3600.000357;3600.000329;3600.000755;3600.000926</t>
  </si>
  <si>
    <t>5761665.21772000007331371307;5761665.11959837563335895538;5761665.21772000007331371307;5761665.03992358129471540451;5761665.14891062676906585693;5761665.21772000007331371307;5761665.21772000007331371307</t>
  </si>
  <si>
    <t>5760633.73665341828018426895;5760589.91408422403037548065;5760633.73665341641753911972;5760633.73665342107415199280;5760633.73665342014282941818;5761158.87161715608090162277;5760633.73665342107415199280</t>
  </si>
  <si>
    <t>16434132;17916807;21829456;18136980;16474639;22854;16987191</t>
  </si>
  <si>
    <t>6528516;7508445;6984165;6887625;6251001;10224;6664881</t>
  </si>
  <si>
    <t>36;27;20;22;57;60;44</t>
  </si>
  <si>
    <t>5722726.503903;5731270.402783;5717770.689054;5717770.689054;5731270.402783;5731270.402783;5731270.402783</t>
  </si>
  <si>
    <t>5736335.322842;5738595.911881;5735341.787704;5735341.787704;5739689.955745;5744142.550808;5737504.357928</t>
  </si>
  <si>
    <t>0.444965;0.330196;0.298916;0.283918;0.684925;0.637196;0.532512</t>
  </si>
  <si>
    <t>3.322475;1761.265098;12.192600;3128.780640;206.590868;3.101109;3.235990</t>
  </si>
  <si>
    <t>3600.000586;3600.000416;3600.000544;3600.000661;3600.000286;9.058534;3600.000665</t>
  </si>
  <si>
    <t>Wed Mar  4 11:25:06 2020</t>
  </si>
  <si>
    <t>29.00819999999999865281;29.00819999999999865281;29.00819999999999865281;29.00820000000000220552;29.00819999999999865281;29.00820000000000220552;29.00819999999999510010</t>
  </si>
  <si>
    <t>28.00820000000000931095;28.00820000000000931095;28.00820000000000575824;28.00820000000000575824;28.00820000000000575824;28.00820000000001286367;28.00820000000001641638</t>
  </si>
  <si>
    <t>58639365;78458926;50621671;69013222;67758654;77275406;69456260</t>
  </si>
  <si>
    <t>314566;280816;303915;308404;313310;330277;339960</t>
  </si>
  <si>
    <t>12;14;14;12;12;12;14</t>
  </si>
  <si>
    <t>28.008200;28.008200;28.008200;28.008200;28.008200;28.008200;28.008200</t>
  </si>
  <si>
    <t>0.601789;0.557214;0.751626;0.491686;0.519752;0.539476;0.768448</t>
  </si>
  <si>
    <t>0.958593;2.195344;44.449315;2.656708;0.863734;0.699709;15.816037</t>
  </si>
  <si>
    <t>3600.001007;3600.001005;3600.000542;3600.000550;3600.000538;3600.000603;3600.000727</t>
  </si>
  <si>
    <t>29.00819999999999510010;29.00819999999999865281;29.00819999999999865281;29.00819999999999865281;29.00820000000000220552;29.00819999999999865281;29.00820000000000220552</t>
  </si>
  <si>
    <t>28.00820000000000575824;28.00820000000000931095;28.00820000000000575824;28.00820000000002352181;28.00820000000001286367;28.00820000000000220552;28.00820000000000575824</t>
  </si>
  <si>
    <t>71418249;65497144;65506430;75364972;65657487;59185497;66821509</t>
  </si>
  <si>
    <t>390412;453610;399460;419917;474190;362652;361160</t>
  </si>
  <si>
    <t>13;10;11;10;11;10;11</t>
  </si>
  <si>
    <t>0.778513;0.926240;1.154801;1.145832;1.081219;0.845710;1.341595</t>
  </si>
  <si>
    <t>31.090362;37.052643;64.782270;15.550937;31.074597;18.115959;3.496672</t>
  </si>
  <si>
    <t>3600.001909;3600.000480;3600.000667;3600.000491;3600.001023;3600.001185;3600.000730</t>
  </si>
  <si>
    <t>Wed Mar  4 00:01:13 2020</t>
  </si>
  <si>
    <t>32735.00000000000000000000;32735.00000000000000000000;32735.00000000000000000000;32735.00000000000000000000;32735.00000000000000000000;32735.00000000002910383046;32735.00000000000000000000</t>
  </si>
  <si>
    <t>4494539;505608;285112;3133966;283618;1188116;223728</t>
  </si>
  <si>
    <t>17075;613;536;10205;540;5775;561</t>
  </si>
  <si>
    <t>10;47;11;39;34;44;50</t>
  </si>
  <si>
    <t>21045.000000;21045.000000;21045.000000;21045.000000;21045.000000;21045.000000;21045.000000</t>
  </si>
  <si>
    <t>21048.642099;31745.000000;21528.278345;26439.212735;30523.374843;31323.114276;32560.000000</t>
  </si>
  <si>
    <t>7.853741;12.194932;7.547231;13.067735;12.799377;14.155156;10.505615</t>
  </si>
  <si>
    <t>16.620152;12.467486;17.222783;17.837294;13.305293;14.486775;10.890486</t>
  </si>
  <si>
    <t>491.067380;47.344930;33.143290;321.051015;28.667429;123.399424;24.926182</t>
  </si>
  <si>
    <t>32735.00000000000000000000;32735.00000000000000000000;32735.00000000000000000000;32735.00000000000727595761;32735.00000000000000000000;32735.00000000000000000000;32735.00000000000000000000</t>
  </si>
  <si>
    <t>410677;388359;91126;107738;460163;98219;705956</t>
  </si>
  <si>
    <t>553;550;1;1;554;106;1335</t>
  </si>
  <si>
    <t>12;12;43;46;12;43;41</t>
  </si>
  <si>
    <t>29665.000000;29665.000000;29665.000000;29665.000000;29665.000000;29665.000000;29665.000000</t>
  </si>
  <si>
    <t>29665.000000;29665.000000;32735.000000;32735.000000;29665.000000;32735.000000;31153.730939</t>
  </si>
  <si>
    <t>4.955927;5.365196;9.942886;12.556245;4.837873;10.202670;11.943445</t>
  </si>
  <si>
    <t>8.797406;9.730536;10.136460;12.556063;5.674548;10.607631;12.107327</t>
  </si>
  <si>
    <t>35.510160;37.132701;10.136642;12.557088;42.458390;10.608182;51.341557</t>
  </si>
  <si>
    <t>Tue Mar  3 22:45:06 2020</t>
  </si>
  <si>
    <t>-887646.90944206132553517818;-887666.89262580522336065769;-887666.89262580522336065769;-887666.89262580510694533587;-887659.03262580512091517448;-887666.89262580522336065769;-887666.89262580522336065769</t>
  </si>
  <si>
    <t>-887671.16392569220624864101;-887667.21183243161067366600;-887667.60509014793206006289;-887667.61433589679654687643;-887677.96662922215182334185;-887667.91332845133729279041;-887740.60683426680043339729</t>
  </si>
  <si>
    <t>5462;5290;6178;7676;6090;5707;7348</t>
  </si>
  <si>
    <t>27;27;80;177;34;59;162</t>
  </si>
  <si>
    <t>28;32;20;17;30;17;19</t>
  </si>
  <si>
    <t>-894598.050256;-894597.727581;-894609.473403;-894452.329473;-894614.051561;-894609.389577;-894613.481176</t>
  </si>
  <si>
    <t>-887671.163926;-887667.211832;-894277.580594;-894277.436604;-888609.559332;-894277.583949;-894277.619233</t>
  </si>
  <si>
    <t>0.654302;0.755796;0.554766;0.560164;0.842358;0.537590;0.547122</t>
  </si>
  <si>
    <t>0.705574;0.816396;0.595450;0.596865;0.913572;0.572342;0.596070</t>
  </si>
  <si>
    <t>0.706499;0.817749;0.777020;0.994788;0.928052;0.692093;0.882857</t>
  </si>
  <si>
    <t>-887648.09964690718334168196;-887666.42532206175383180380;-887666.89262580522336065769;-887666.89262580533977597952;-887666.89262580522336065769;-887666.89262580522336065769;-887666.89262580522336065769</t>
  </si>
  <si>
    <t>-887667.64937608595937490463;-887667.69689035532064735889;-887667.29750847339164465666;-887667.69032869092188775539;-887673.88093429780565202236;-887667.29750847385730594397;-887667.29750847362447530031</t>
  </si>
  <si>
    <t>2452;2518;2391;2285;2324;2203;2428</t>
  </si>
  <si>
    <t>20;60;23;29;19;8;16</t>
  </si>
  <si>
    <t>19;17;20;15;13;21;17</t>
  </si>
  <si>
    <t>-892525.953068;-892526.027142;-892526.850161;-892526.776087;-892525.953068;-892526.699148;-892525.878994</t>
  </si>
  <si>
    <t>-887667.649376;-887667.696890;-887667.297508;-887667.690329;-888867.337859;-887667.297508;-887667.297508</t>
  </si>
  <si>
    <t>0.241109;0.232561;0.225130;0.216154;0.201628;0.248585;0.215295</t>
  </si>
  <si>
    <t>0.260136;0.300701;0.253913;0.251935;0.220176;0.253693;0.237705</t>
  </si>
  <si>
    <t>0.260470;0.301087;0.254291;0.252325;0.220444;0.254063;0.238081</t>
  </si>
  <si>
    <t>Tue Mar  3 22:45:15 2020</t>
  </si>
  <si>
    <t>26861;11292;18438;7369;19773;6549;16089</t>
  </si>
  <si>
    <t>131;1;40;1;41;1;73</t>
  </si>
  <si>
    <t>10;9;10;3;12;4;8</t>
  </si>
  <si>
    <t>1.176417;0.852498;1.314896;0.540397;1.532385;0.504844;0.958414</t>
  </si>
  <si>
    <t>1.814386;0.987498;1.551461;0.636333;1.761853;0.643392;1.262219</t>
  </si>
  <si>
    <t>1.814563;0.987792;1.551889;0.636452;1.762018;0.643598;1.262374</t>
  </si>
  <si>
    <t>12850;15670;20900;7519;17666;15383;16499</t>
  </si>
  <si>
    <t>30;28;76;1;35;33;33</t>
  </si>
  <si>
    <t>9;11;12;6;12;11;8</t>
  </si>
  <si>
    <t>0.867852;1.116462;1.144827;0.654959;1.224861;1.081613;1.152464</t>
  </si>
  <si>
    <t>0.998954;1.268574;1.567222;0.687187;1.397600;1.226781;1.358875</t>
  </si>
  <si>
    <t>0.999086;1.268744;1.567399;0.687308;1.397788;1.227281;1.359033</t>
  </si>
  <si>
    <t>Tue Mar  3 22:45:33 2020</t>
  </si>
  <si>
    <t>2215.00000000000000000000;2214.00000000000000000000;2199.00000000000000000000;2212.00000000000000000000;2231.00000000000000000000;2200.00000000000000000000;2211.00000000000000000000</t>
  </si>
  <si>
    <t>2187.00000000000090949470;2187.46969662445735593792;2187.49999977779862092575;2187.50000000000227373675;2187.00000000000090949470;2187.49999976344543028972;2187.49999966481436786125</t>
  </si>
  <si>
    <t>8803080;9323382;8105080;7342749;9029124;7067162;9577548</t>
  </si>
  <si>
    <t>10202;8772;10233;8445;10202;10235;9797</t>
  </si>
  <si>
    <t>16;14;22;18;14;15;14</t>
  </si>
  <si>
    <t>2186.500000;2186.000000;2186.000000;2186.500000;2186.500000;2186.500000;2186.500000</t>
  </si>
  <si>
    <t>2186.500000;2186.100000;2186.500000;2186.500000;2186.500000;2186.500000;2186.500000</t>
  </si>
  <si>
    <t>100.347720;89.863627;131.117116;135.924604;100.715352;91.432233;76.773438</t>
  </si>
  <si>
    <t>1818.257531;819.679197;1580.267144;251.036085;1559.083239;195.568747;1812.012664</t>
  </si>
  <si>
    <t>3600.050745;3600.003173;3600.353169;3600.000944;3600.058744;3600.235856;3600.001247</t>
  </si>
  <si>
    <t>2207.00000000000000000000;2209.99999999999545252649;2208.00000000000000000000;2213.00000000000000000000;2225.00000000000000000000;2194.00000000000000000000;2206.00000000000000000000</t>
  </si>
  <si>
    <t>2187.49999964881271807826;2187.49999947918695397675;2187.35432483895237965044;2187.42307684156821778743;2187.11764683131968922680;2187.49999966513632898568;2187.49999976562730807927</t>
  </si>
  <si>
    <t>9064339;7903679;9323281;7763847;7983783;9496603;8635316</t>
  </si>
  <si>
    <t>10224;10202;10202;8285;10232;10202;10217</t>
  </si>
  <si>
    <t>17;16;20;32;22;18;32</t>
  </si>
  <si>
    <t>2186.500000;2186.000000;2186.500000;2186.000000;2186.000000;2186.500000;2186.000000</t>
  </si>
  <si>
    <t>2186.500000;2186.055556;2186.500000;2186.250000;2186.055556;2186.500000;2186.500000</t>
  </si>
  <si>
    <t>106.656965;110.295580;119.521351;171.373521;154.909595;106.916421;191.210035</t>
  </si>
  <si>
    <t>2967.456081;2593.029618;2647.301911;1385.315336;1667.977096;2921.890447;2963.085671</t>
  </si>
  <si>
    <t>3600.007030;3600.013681;3600.010089;3600.000677;3600.050483;3600.013344;3600.456037</t>
  </si>
  <si>
    <t>Wed Mar  4 00:03:08 2020</t>
  </si>
  <si>
    <t>24945.00000000000000000000;24940.00000000000000000000;24955.00000000000000000000;24940.00000000000000000000;24950.00000000000000000000;24945.00000000000000000000;24945.00000000000000000000</t>
  </si>
  <si>
    <t>24685.00000000000000000000;24700.00000000000000000000;24685.00000000000000000000;24785.00000000000000000000;24645.00000000000000000000;24675.00000000000000000000;24745.00000000000000000000</t>
  </si>
  <si>
    <t>19246435;19263270;20457602;20476185;19073941;19842873;19383893</t>
  </si>
  <si>
    <t>67873;65735;77583;76559;63590;68604;65992</t>
  </si>
  <si>
    <t>43;47;40;50;36;43;55</t>
  </si>
  <si>
    <t>23227.689615;23279.137176;23365.968246;23333.428584;23387.186865;23328.647436;23302.672561</t>
  </si>
  <si>
    <t>23715.839644;23700.045565;23752.000372;23750.586491;23704.994061;23717.801031;23711.912658</t>
  </si>
  <si>
    <t>1.386613;1.405355;2.171979;1.492925;1.162626;1.266975;1.415859</t>
  </si>
  <si>
    <t>1731.377671;2666.324898;2490.146820;3313.793854;3143.969198;3410.140490;3330.245300</t>
  </si>
  <si>
    <t>3600.000780;3600.000644;3600.000547;3600.000828;3600.001616;3600.000754;3600.000559</t>
  </si>
  <si>
    <t>24975.00000000000000000000;24945.00000000000000000000;24940.00000000000000000000;24940.00000000000000000000;24955.00000000000000000000;24940.00000000000000000000;24960.00000000000000000000</t>
  </si>
  <si>
    <t>24670.00000000000000000000;24680.00000000000000000000;24730.00000000000000000000;24690.00000000000000000000;24670.00000000000000000000;24765.00000000000000000000;24715.00000000000000000000</t>
  </si>
  <si>
    <t>21148310;21438829;20178670;21666312;21229763;20564165;18999168</t>
  </si>
  <si>
    <t>66097;73182;64077;76160;67866;70830;63792</t>
  </si>
  <si>
    <t>38;46;37;45;34;40;36</t>
  </si>
  <si>
    <t>23379.513810;23368.856033;23373.827963;23381.370526;23378.711132;23359.345310;23332.834669</t>
  </si>
  <si>
    <t>23729.827682;23739.213193;23716.277114;23761.421724;23751.203535;23703.260731;23732.105815</t>
  </si>
  <si>
    <t>1.272663;1.348927;1.246768;1.497517;1.162402;1.159744;2.438446</t>
  </si>
  <si>
    <t>3043.714679;3385.656462;2782.872118;2663.770661;1675.769345;1497.053049;2991.656662</t>
  </si>
  <si>
    <t>3600.000606;3600.000597;3600.000579;3600.000863;3600.000685;3600.000935;3600.000775</t>
  </si>
  <si>
    <t>Wed Mar  4 00:01:01 2020</t>
  </si>
  <si>
    <t>5.00000000000000000000;5.00000000000000000000;5.00000000000000000000;5.00000000000000000000;6.00000000000000000000;5.00000000000000000000;6.00000000000000177636</t>
  </si>
  <si>
    <t>24216455;25320034;25024297;25489472;26292739;25061766;25100783</t>
  </si>
  <si>
    <t>55278;53087;55275;59063;76836;56852;77032</t>
  </si>
  <si>
    <t>20;82;60;48;20;42;18</t>
  </si>
  <si>
    <t>4.010101;4.000000;4.000000;4.000000;4.000000;4.000000;4.005895</t>
  </si>
  <si>
    <t>5.000000;4.138441;4.131453;4.093522;4.059641;4.113597;5.000000</t>
  </si>
  <si>
    <t>5.701448;7.795254;5.739167;4.967770;2.602587;4.382829;4.093584</t>
  </si>
  <si>
    <t>7.455979;10.878889;9.374606;7.044188;6.676193;5.851088;5.950338</t>
  </si>
  <si>
    <t>3600.001411;3600.000956;3600.000475;3600.000589;3600.000583;3600.000790;3600.000551</t>
  </si>
  <si>
    <t>10.00000000000000000000;10.00000000000000000000;10.00000000000000000000;10.00000000000000000000;10.00000000000000000000;10.00000000000000177636;10.00000000000000000000</t>
  </si>
  <si>
    <t>27709519;28433659;26621605;29047897;27344518;27246142;25581648</t>
  </si>
  <si>
    <t>86375;96867;67357;130486;83468;108838;86784</t>
  </si>
  <si>
    <t>70;60;60;54;76;80;92</t>
  </si>
  <si>
    <t>4.149858;4.156829;4.146374;4.144862;4.169750;4.191005;4.184992</t>
  </si>
  <si>
    <t>5.040534;4.778080;7.160678;4.169591;5.258816;6.128053;6.829039</t>
  </si>
  <si>
    <t>8.711978;8.359726;9.211746;6.968990;9.453010;13.096222;18.917781</t>
  </si>
  <si>
    <t>3600.000556;3600.000480;3600.000615;3600.000456;3600.000449;3600.000688;3600.000531</t>
  </si>
  <si>
    <t>Wed Mar  4 00:08:29 2020</t>
  </si>
  <si>
    <t>10334015.82000000029802322388;10334015.82000000029802322388;10334015.82000000029802322388;10334015.82000000029802322388;10334015.82000000029802322388;10334015.81999999657273292542;10334015.82000000961124897003</t>
  </si>
  <si>
    <t>3293100;4937872;8751610;4432796;6918538;3926284;6309224</t>
  </si>
  <si>
    <t>12009;12690;18186;11217;15893;14544;16857</t>
  </si>
  <si>
    <t>34;31;32;36;29;28;31</t>
  </si>
  <si>
    <t>6545926.123952;6546449.498431;6545955.803920;6545205.129873;6546147.765930;6546006.134730;6546627.912159</t>
  </si>
  <si>
    <t>8188260.285650;7978069.875356;8142201.994673;8168476.448089;7964582.933909;8090967.782697;8110443.703274</t>
  </si>
  <si>
    <t>6.016168;5.056493;5.334543;6.110954;4.797936;4.883678;5.308192</t>
  </si>
  <si>
    <t>861.249753;1114.669077;1970.167840;849.235529;1446.237151;876.041822;1316.545857</t>
  </si>
  <si>
    <t>861.546059;1122.869548;1970.927732;937.874645;1446.746211;964.237896;1321.467307</t>
  </si>
  <si>
    <t>10334015.81999999843537807465;10334015.82000000029802322388;10334015.82000000961124897003;10334015.82000000029802322388;10334015.82000000961124897003;10334015.81999997235834598541;10334015.82000000216066837311</t>
  </si>
  <si>
    <t>4347985;5366058;5538262;4145615;4263212;5394607;5126010</t>
  </si>
  <si>
    <t>13453;17435;14174;15183;17080;14720;14974</t>
  </si>
  <si>
    <t>27;22;26;26;26;26;35</t>
  </si>
  <si>
    <t>6620985.686294;6620705.775376;6621589.901082;6620743.590848;6621843.102941;6620527.418218;6622682.743925</t>
  </si>
  <si>
    <t>8148475.955228;8079422.495509;8140427.306921;8178677.290448;8153002.564329;8074829.384058;8359544.379147</t>
  </si>
  <si>
    <t>3.136999;3.135050;3.025571;3.281610;3.265236;3.197849;3.803483</t>
  </si>
  <si>
    <t>466.859756;918.553937;969.370609;696.878087;741.094197;691.169282;892.850092</t>
  </si>
  <si>
    <t>770.908166;921.977559;970.456789;697.505110;946.260743;993.848330;893.236834</t>
  </si>
  <si>
    <t>Wed Mar  4 04:08:15 2020</t>
  </si>
  <si>
    <t>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-3599269866666642.00000000000000000000</t>
  </si>
  <si>
    <t>-52412736776684912.00000000000000000000;-44012826940674816.00000000000000000000;-53898970360541128.00000000000000000000;-41437312960243416.00000000000000000000;-40604275666436272.00000000000000000000;-42056246508773544.00000000000000000000;-54290153522588160.00000000000000000000</t>
  </si>
  <si>
    <t>3610926;3473692;3994282;4350892;4404292;4005339;3901375</t>
  </si>
  <si>
    <t>791;873;1125;861;892;912;1087</t>
  </si>
  <si>
    <t>156;148;156;149;172;168;158</t>
  </si>
  <si>
    <t>-63827775613314384.000000;-63816716498460800.000000;-63826068105445144.000000;-63827258246640656.000000;-63828655029630880.000000;-63821805619773560.000000;-63827772858421688.000000</t>
  </si>
  <si>
    <t>-57559964696664248.000000;-56782958189950984.000000;-57604043558594192.000000;-57284183014311880.000000;-57610133935467288.000000;-57586334614795888.000000;-57775906034853424.000000</t>
  </si>
  <si>
    <t>1698.267410;1354.071153;1623.144445;1596.681256;1712.142036;1845.612216;1542.688938</t>
  </si>
  <si>
    <t>0.000000;0.000000;0.000000;0.000000;0.000000;0.000000;1767.716152</t>
  </si>
  <si>
    <t>3600.001697;3600.012935;3600.001427;3600.001640;3600.000509;3600.003316;3600.005865</t>
  </si>
  <si>
    <t>-8588840426666653.00000000000000000000;-13241859199999984.00000000000000000000;-10635639359999982.00000000000000000000;-10050671786666644.00000000000000000000;-8112446186666646.00000000000000000000;-9546125119999982.00000000000000000000;-13227195413333316.00000000000000000000</t>
  </si>
  <si>
    <t>-45493696929505456.00000000000000000000;-45287297909686600.00000000000000000000;-42730960225128224.00000000000000000000;-46720795884098792.00000000000000000000;-43729526532475304.00000000000000000000;-43239925084858560.00000000000000000000;-43325743951040056.00000000000000000000</t>
  </si>
  <si>
    <t>4128238;4732832;4361357;4328271;4470365;5247650;5535052</t>
  </si>
  <si>
    <t>2052;4119;2433;2721;3734;3963;4741</t>
  </si>
  <si>
    <t>159;145;132;159;130;121;151</t>
  </si>
  <si>
    <t>-56462443285546696.000000;-56379231371683752.000000;-56220219595975632.000000;-56465028119004864.000000;-56370506892106600.000000;-56547790997356440.000000;-56379231863985088.000000</t>
  </si>
  <si>
    <t>-52201518836099944.000000;-51591220172288536.000000;-51197802564696032.000000;-52366923726119384.000000;-51500292388978752.000000;-51790115899769440.000000;-51371582121965152.000000</t>
  </si>
  <si>
    <t>676.261138;480.227323;394.707944;553.296975;439.313836;383.433872;396.929762</t>
  </si>
  <si>
    <t>3207.034072;3365.967289;569.076615;2784.024706;2982.243099;2302.938267;2894.169988</t>
  </si>
  <si>
    <t>3600.003287;3600.002142;3600.002127;3600.002354;3600.001308;3600.008010;3600.002584</t>
  </si>
  <si>
    <t>Wed Mar  4 12:33:53 2020</t>
  </si>
  <si>
    <t>12397.00000000000000000000;12400.00000000000000000000;12400.00000000000000000000;12400.00000000000000000000;12392.00000000000000000000;12379.00000000000545696821;12400.00000000000000000000</t>
  </si>
  <si>
    <t>12231.00000000000000000000;12231.00000000000000000000;12231.00000000000000000000;12231.00000000000000000000;12231.00000000000000000000;12231.00000000000000000000;12231.00000000000000000000</t>
  </si>
  <si>
    <t>19753814;19896622;21287906;20839934;20787055;21155454;21148108</t>
  </si>
  <si>
    <t>797170;806613;889752;801111;822512;827580;875229</t>
  </si>
  <si>
    <t>12229.625788;12229.625788;12229.625788;12229.625788;12229.625788;12229.625788;12229.625788</t>
  </si>
  <si>
    <t>2.690631;2.809312;2.649965;2.675339;2.708650;2.690755;2.603959</t>
  </si>
  <si>
    <t>425.935061;11.640296;10.678579;11.352298;1562.348783;1744.205822;10.608005</t>
  </si>
  <si>
    <t>3600.001728;3600.001505;3600.001337;3600.004636;3600.001578;3600.001512;3600.001398</t>
  </si>
  <si>
    <t>12367.99999999999818101060;12375.00000000000000000000;12410.00000000000000000000;12245.99999999998908606358;12377.00000000000000000000;12410.00000000000000000000;12404.00000000000000000000</t>
  </si>
  <si>
    <t>23100989;23555108;24089432;23056454;23807617;23162160;22598177</t>
  </si>
  <si>
    <t>857417;946773;952289;489202;911942;893525;948101</t>
  </si>
  <si>
    <t>2.501420;2.481709;2.472279;2.451667;2.477626;2.505645;2.546125</t>
  </si>
  <si>
    <t>793.632849;2297.037742;9.266655;1188.424231;2535.374355;9.438488;419.510109</t>
  </si>
  <si>
    <t>3600.001303;3600.001331;3600.001251;3600.001374;3600.001372;3600.001396;3600.001272</t>
  </si>
  <si>
    <t>Wed Mar  4 12:24:14 2020</t>
  </si>
  <si>
    <t>1336.00000000000000000000;1335.00000000000000000000;1337.00000000000000000000;1336.00000000000000000000;1337.00000000000000000000;1336.00000000000000000000;1336.00000000000000000000</t>
  </si>
  <si>
    <t>4685530;4719359;4967990;5069185;5041746;5101984;5051535</t>
  </si>
  <si>
    <t>577;617;652;657;612;625;701</t>
  </si>
  <si>
    <t>14;13;11;18;13;14;12</t>
  </si>
  <si>
    <t>1331.000000;1331.212605;1331.163370;1331.000000;1331.000000;1331.000000;1331.221304</t>
  </si>
  <si>
    <t>1331.429235;1331.404796;1331.305998;1331.409747;1331.414322;1331.462532;1331.433443</t>
  </si>
  <si>
    <t>120.078159;115.025048;105.609267;113.817986;106.963823;102.792762;104.635248</t>
  </si>
  <si>
    <t>3600.001345;3600.001673;3600.005164;3600.000960;3600.000668;3600.010228;3600.000250</t>
  </si>
  <si>
    <t>1334.00000000000000000000;1335.00000000000000000000;1336.00000000000000000000;1334.00000000000000000000;1338.00000000000000000000;1333.00000000000000000000;1334.00000000000000000000</t>
  </si>
  <si>
    <t>4945157;5157572;5248497;5171418;5134134;5341943;5164323</t>
  </si>
  <si>
    <t>651;726;706;671;657;977;1068</t>
  </si>
  <si>
    <t>11;9;13;15;14;3;3</t>
  </si>
  <si>
    <t>1331.173815;1331.168833;1331.199316;1331.000000;1331.159579;1331.000000;1331.000000</t>
  </si>
  <si>
    <t>1331.285316;1331.304935;1331.428926;1331.395084;1331.389627;1331.000000;1331.000000</t>
  </si>
  <si>
    <t>109.036035;107.637140;110.958519;111.471549;116.738120;91.964907;88.021224</t>
  </si>
  <si>
    <t>3600.000182;3600.000182;3600.004160;3600.000235;3600.001134;3600.000698;3600.000706</t>
  </si>
  <si>
    <t>Wed Mar  4 12:26:28 2020</t>
  </si>
  <si>
    <t>1123.99999999999931787897;1130.00000000000000000000;1127.99999999999977262632;1126.00000000000045474735;1131.99999999999886313162;1129.99999999999954525265;1130.00000000000181898940</t>
  </si>
  <si>
    <t>560.00000000000000000000;560.00000000000000000000;560.00000000000000000000;560.00000000000000000000;560.00000000000000000000;560.00000000000000000000;560.00000000000000000000</t>
  </si>
  <si>
    <t>50347407;46713444;45584291;47018093;49712405;50262761;48588302</t>
  </si>
  <si>
    <t>4519548;5437468;4923477;5036051;4613227;5776487;5411115</t>
  </si>
  <si>
    <t>14;14;16;16;16;14;16</t>
  </si>
  <si>
    <t>560.000000;560.000000;560.000000;560.000000;560.000000;560.000000;560.000000</t>
  </si>
  <si>
    <t>0.550715;0.611299;0.706212;0.674491;0.590699;0.571509;0.678850</t>
  </si>
  <si>
    <t>2371.724009;1886.851973;2904.976939;3332.419172;2080.912762;1841.866875;2758.845904</t>
  </si>
  <si>
    <t>3600.000882;3600.000343;3600.000669;3600.000523;3600.001117;3600.000391;3600.000669</t>
  </si>
  <si>
    <t>1124.00000000000090949470;1125.99999999999818101060;1125.99999999999977262632;1123.99999999999818101060;1126.00000000000113686838;1132.00000000000022737368;1130.00000000000090949470</t>
  </si>
  <si>
    <t>560.00000000000011368684;560.00000000000000000000;560.00000000000000000000;560.00000000000000000000;560.00000000000011368684;560.00000000000011368684;560.00000000000000000000</t>
  </si>
  <si>
    <t>51143164;49158378;54693702;48385267;49449153;49483387;53309305</t>
  </si>
  <si>
    <t>5340351;5590537;5917207;5061977;5264798;5339570;4863898</t>
  </si>
  <si>
    <t>10;10;10;12;12;10;12</t>
  </si>
  <si>
    <t>0.462110;0.412661;0.387420;0.563433;0.624781;0.499745;0.543008</t>
  </si>
  <si>
    <t>2137.882163;3303.765265;2262.651806;2458.217505;2025.343832;1443.844458;2044.829155</t>
  </si>
  <si>
    <t>3600.000370;3600.000585;3600.000494;3600.000357;3600.000433;3600.000350;3600.000663</t>
  </si>
  <si>
    <t>Wed Mar  4 12:25:08 2020</t>
  </si>
  <si>
    <t>1395.00000000000113686838;1410.00000000000000000000;1229.99999999999863575795;1289.99999999999749888957;1425.00000000000000000000;1410.00000000000000000000;1409.99999999999931787897</t>
  </si>
  <si>
    <t>465.00000000000005684342;465.00000000000011368684;465.00000000000011368684;465.00000000000022737368;465.00000000000022737368;465.00000000000005684342;465.00000000000039790393</t>
  </si>
  <si>
    <t>48221392;48806234;47906146;50336052;48116547;50870055;51058446</t>
  </si>
  <si>
    <t>858244;811174;802667;823235;870263;804234;875986</t>
  </si>
  <si>
    <t>12;12;10;12;12;12;14</t>
  </si>
  <si>
    <t>465.000000;465.000000;465.000000;465.000000;465.000000;465.000000;465.000000</t>
  </si>
  <si>
    <t>1.936837;1.755949;1.454738;1.717382;1.963042;1.737083;1.940663</t>
  </si>
  <si>
    <t>3035.579830;2972.989998;2550.336002;2089.872766;2556.571668;614.520494;498.609744</t>
  </si>
  <si>
    <t>3600.001422;3600.001349;3600.001317;3600.000539;3600.001324;3600.000571;3600.000540</t>
  </si>
  <si>
    <t>1380.00000000000000000000;1380.00000000000000000000;1365.00000000000000000000;1290.00000000000000000000;1364.99999999999772626325;1350.00000000000000000000;1440.00000000000000000000</t>
  </si>
  <si>
    <t>465.00000000000000000000;465.00000000000011368684;465.00000000000022737368;465.00000000000000000000;465.00000000000000000000;465.00000000000051159077;465.00000000000011368684</t>
  </si>
  <si>
    <t>47998141;54718728;53976734;55255072;55262411;48968488;53109525</t>
  </si>
  <si>
    <t>652615;697440;702124;682399;663611;612891;573442</t>
  </si>
  <si>
    <t>12;12;12;10;12;12;12</t>
  </si>
  <si>
    <t>1.573286;1.922408;1.875770;1.497633;1.702344;1.838086;2.117801</t>
  </si>
  <si>
    <t>1713.208836;855.463951;3113.530688;619.603874;978.630998;3407.449608;213.820189</t>
  </si>
  <si>
    <t>3600.000472;3600.000449;3600.000444;3600.000474;3600.000615;3600.000598;3600.000465</t>
  </si>
  <si>
    <t>Wed Mar  4 12:24:07 2020</t>
  </si>
  <si>
    <t>1025124.99972471350338310003;1025856.99986792879644781351;1025110.99951200897339731455;1026821.99904183088801801205;1028013.99882192502263933420;1025292.99945444334298372269;1025780.99967153521720319986</t>
  </si>
  <si>
    <t>827274.53155355632770806551;796930.82140661182347685099;810956.83602831570897251368;816008.97280109080020338297;809733.81349389080423861742;816930.94018607307225465775;862698.07928071252536028624</t>
  </si>
  <si>
    <t>12071293;12521396;13885138;11689244;12512638;12509777;11741638</t>
  </si>
  <si>
    <t>266525;218268;160700;170364;198739;224793;175819</t>
  </si>
  <si>
    <t>22;23;26;22;30;32;30</t>
  </si>
  <si>
    <t>682549.586504;682549.236504;682549.247867;682602.636450;682549.236504;682549.236504;682549.236504</t>
  </si>
  <si>
    <t>739832.589511;744010.900750;758424.975953;729527.581752;737472.180212;738712.546139;759202.297345</t>
  </si>
  <si>
    <t>4.242150;4.603838;4.787781;4.389750;4.694837;4.023387;4.282247</t>
  </si>
  <si>
    <t>257.906853;291.201801;274.977555;1094.129821;552.875381;300.283540;242.290439</t>
  </si>
  <si>
    <t>3600.001839;3600.002318;3600.000793;3600.001184;3600.000807;3600.000871;3600.000935</t>
  </si>
  <si>
    <t>1026855.99999428377486765385;1026290.99892345338594168425;1026263.99984904553275555372;1025680.99932099040597677231;1026260.99888725345954298973;1026037.87939053191803395748;1026126.99930922535713762045</t>
  </si>
  <si>
    <t>814461.66992556722834706306;817415.00921467388980090618;822875.32844242826104164124;833361.64438310626428574324;807611.28263244859408587217;808236.51236909162253141403;812379.41230854555033147335</t>
  </si>
  <si>
    <t>12805564;11827052;13826069;15209245;15460195;12083940;13458422</t>
  </si>
  <si>
    <t>222355;270424;173267;250187;157853;227469;198278</t>
  </si>
  <si>
    <t>26;22;24;28;30;26;25</t>
  </si>
  <si>
    <t>682602.986450;682549.236504;682549.236504;682549.236504;682602.636450;682602.636450;682549.367754</t>
  </si>
  <si>
    <t>738683.952238;739683.234778;729661.312424;741041.494894;748151.405336;738483.147995;739817.559431</t>
  </si>
  <si>
    <t>3.964115;4.010387;4.238797;4.771046;4.409614;4.964752;4.556815</t>
  </si>
  <si>
    <t>269.838013;240.792452;279.301278;154.599944;284.744976;291.414529;275.513141</t>
  </si>
  <si>
    <t>3600.000809;3600.000780;3600.001470;3600.000718;3600.000856;3600.000872;3600.000833</t>
  </si>
  <si>
    <t>Wed Mar  4 12:24:06 2020</t>
  </si>
  <si>
    <t>566098;15491;44058;16122;454616;530900;15244</t>
  </si>
  <si>
    <t>10216;57;595;39;10213;10216;53</t>
  </si>
  <si>
    <t>8;68;8;64;10;8;64</t>
  </si>
  <si>
    <t>5.600000;5.600000;5.600000;5.600000;5.600000;5.600000;5.600000</t>
  </si>
  <si>
    <t>5.600000;18.000000;5.600000;18.000000;5.600000;5.600000;18.000000</t>
  </si>
  <si>
    <t>0.385807;1.038912;0.339906;1.001084;0.445558;0.339168;1.044715</t>
  </si>
  <si>
    <t>9.513726;1.157241;4.538149;1.067285;10.927438;6.246216;1.141652</t>
  </si>
  <si>
    <t>48.806801;1.437532;4.976268;1.500788;43.914880;53.474063;1.451848</t>
  </si>
  <si>
    <t>7141;3385;7124;5011;4077;3275;6039</t>
  </si>
  <si>
    <t>60;5;59;10;10;11;14</t>
  </si>
  <si>
    <t>11;7;9;6;7;5;9</t>
  </si>
  <si>
    <t>0.134729;0.072742;0.123516;0.090976;0.079381;0.088341;0.111137</t>
  </si>
  <si>
    <t>0.194716;0.073540;0.177414;0.093498;0.084061;0.092850;0.126421</t>
  </si>
  <si>
    <t>0.230849;0.104545;0.211108;0.132711;0.109536;0.122320;0.157927</t>
  </si>
  <si>
    <t>Thu Mar  5 02:27:41 2020</t>
  </si>
  <si>
    <t>111846646;113958978;112689496;113512911;105956254;111584891;108956779</t>
  </si>
  <si>
    <t>51203279;51852104;50270977;51533277;51804051;51486600;50417021</t>
  </si>
  <si>
    <t>0.003367;0.002963;0.002558;0.002725;0.002602;0.002547;0.002464</t>
  </si>
  <si>
    <t>1235.583853;2019.843343;753.280698;3390.417574;1246.430933;3591.863424;2792.761108</t>
  </si>
  <si>
    <t>3600.000165;3600.000092;3600.000110;3600.000115;3600.000101;3600.000125;3600.000123</t>
  </si>
  <si>
    <t>110338346;110208924;111196253;110098462;105043207;114611576;111028558</t>
  </si>
  <si>
    <t>51717694;52576003;53044829;52847761;52390900;52139725;52325214</t>
  </si>
  <si>
    <t>0.003292;0.003114;0.003092;0.003147;0.003318;0.003433;0.003380</t>
  </si>
  <si>
    <t>3093.515340;193.713578;1897.483599;969.750606;1223.189969;3266.574167;1309.099126</t>
  </si>
  <si>
    <t>3600.000118;3600.000123;3600.000145;3600.000098;3600.000105;3600.000097;3600.000099</t>
  </si>
  <si>
    <t>Thu Mar  5 02:24:10 2020</t>
  </si>
  <si>
    <t>44444;5660;6964;9576;7903;32829;5028</t>
  </si>
  <si>
    <t>35;1;1;1;1;96;1</t>
  </si>
  <si>
    <t>24;6;3;5;8;10;6</t>
  </si>
  <si>
    <t>0.000000;2.000000;0.000000;0.000000;0.000000;3.000000;1.000000</t>
  </si>
  <si>
    <t>5.000000;6.000000;6.000000;5.333333;6.000000;5.000000;6.000000</t>
  </si>
  <si>
    <t>3.137582;0.512197;0.640421;0.789034;0.722944;1.523275;0.486582</t>
  </si>
  <si>
    <t>3.405734;0.595235;0.641556;0.881855;0.773166;2.204399;0.562282</t>
  </si>
  <si>
    <t>3.983189;0.595446;0.641697;0.882040;0.773336;3.023105;0.562458</t>
  </si>
  <si>
    <t>8058;5702;5297;5141;31417;7544;11515</t>
  </si>
  <si>
    <t>1;1;1;1;110;1;1</t>
  </si>
  <si>
    <t>4;6;7;4;13;7;8</t>
  </si>
  <si>
    <t>0.000000;2.000000;1.000000;3.000000;2.000000;3.000000;1.000000</t>
  </si>
  <si>
    <t>5.000000;6.000000;6.000000;6.000000;5.000000;6.000000;5.000000</t>
  </si>
  <si>
    <t>0.567039;0.547983;0.510690;0.457444;1.565289;0.541884;0.844645</t>
  </si>
  <si>
    <t>0.667240;0.608127;0.586120;0.525848;2.252102;0.774520;0.978169</t>
  </si>
  <si>
    <t>0.708588;0.608626;0.586279;0.526361;2.728964;0.775080;0.978341</t>
  </si>
  <si>
    <t>Thu Mar  5 02:24:28 2020</t>
  </si>
  <si>
    <t>11.339163;12.002877;12.332853;16.745912;12.321097;21.944354;22.937044</t>
  </si>
  <si>
    <t>14.521440;15.171999;18.178292;19.838205;15.490586;25.088624;33.065358</t>
  </si>
  <si>
    <t>61.463219;47.396992;79.924460;54.652265;88.068683;80.299802;94.603411</t>
  </si>
  <si>
    <t>5.793488;8.087553;9.485331;7.144798;6.238255;5.015837;5.475180</t>
  </si>
  <si>
    <t>7.498299;9.872359;11.133286;8.803429;10.431953;7.460355;7.357787</t>
  </si>
  <si>
    <t>20.838610;28.818383;26.404133;23.151166;28.504076;21.432850;20.407983</t>
  </si>
  <si>
    <t>Thu Mar  5 02:39:04 2020</t>
  </si>
  <si>
    <t>-181.99999999999980104803;-182.00000000000000000000;-181.99999999999991473487;-181.99999999999997157829;-182.00000000000000000000;-182.00000000000000000000;-182.00000000000000000000</t>
  </si>
  <si>
    <t>137123921;135519285;146262892;141680594;159108155;148670649;148917166</t>
  </si>
  <si>
    <t>5175631;5738406;5507899;5284435;6324403;5486040;5100876</t>
  </si>
  <si>
    <t>8;10;11;11;9;10;5</t>
  </si>
  <si>
    <t>0.077513;0.061397;0.063078;0.057240;0.061107;0.060656;0.042701</t>
  </si>
  <si>
    <t>0.088298;0.066372;0.073684;0.063549;0.070361;0.086394;0.051637</t>
  </si>
  <si>
    <t>3600.000302;3600.000285;3600.000358;3600.000293;3600.000457;3600.000254;3600.000275</t>
  </si>
  <si>
    <t>-182.00000000000000000000;-181.99999999999994315658;-181.99999999999994315658;-181.99999999999997157829;-181.99999999999997157829;-181.99999999999994315658;-181.99999999999994315658</t>
  </si>
  <si>
    <t>160349144;150758108;150541345;150809296;160793987;145958135;144668653</t>
  </si>
  <si>
    <t>11280127;10798965;10419534;11260958;11072708;10816929;10917639</t>
  </si>
  <si>
    <t>9;7;12;7;7;9;9</t>
  </si>
  <si>
    <t>0.046023;0.031396;0.057522;0.047647;0.031081;0.048628;0.051821</t>
  </si>
  <si>
    <t>0.052101;0.040295;0.066324;0.053122;0.040577;0.057097;0.067614</t>
  </si>
  <si>
    <t>3600.000182;3600.000307;3600.000376;3600.000201;3600.000206;3600.000265;3600.000267</t>
  </si>
  <si>
    <t>Wed Mar  4 12:24:30 2020</t>
  </si>
  <si>
    <t>7.00000000000000000000;7.00000000000000177636;7.00000000000000088818;7.00000000000000355271;7.00000000000000000000;7.00000000000000000000;7.00000000000000177636</t>
  </si>
  <si>
    <t>46966474;64673679;52720298;54577680;50948438;52345285;51892753</t>
  </si>
  <si>
    <t>326697;539598;708455;602290;368294;409283;451414</t>
  </si>
  <si>
    <t>6;8;6;6;6;6;6</t>
  </si>
  <si>
    <t>4.500000;4.500000;4.500000;4.500000;4.500000;4.500000;4.500000</t>
  </si>
  <si>
    <t>5.331497;6.857736;6.862634;5.787906;5.221486;5.594695;4.768344</t>
  </si>
  <si>
    <t>6.238112;7.866387;7.714581;7.131645;6.019609;6.370201;5.884079</t>
  </si>
  <si>
    <t>3600.000805;3600.001390;3600.001142;3600.000650;3600.000580;3600.001000;3600.000559</t>
  </si>
  <si>
    <t>8.00000000000000000000;7.00000000000000621725;7.00000000000000266454;7.00000000000000266454;8.00000000000000000000;8.00000000000000000000;7.00000000000000177636</t>
  </si>
  <si>
    <t>46983535;50873093;66107087;61963608;36822229;46911561;47625609</t>
  </si>
  <si>
    <t>395321;350310;730072;896005;251487;478666;605628</t>
  </si>
  <si>
    <t>6;8;6;8;6;6;11</t>
  </si>
  <si>
    <t>4.500000;4.500000;4.500000;4.500000;4.500000;4.500000;5.000000</t>
  </si>
  <si>
    <t>3.463144;5.410843;3.673492;5.157547;5.304372;3.563610;4.707914</t>
  </si>
  <si>
    <t>6.624419;7.679626;5.705998;8.279003;8.674387;6.677476;6.729263</t>
  </si>
  <si>
    <t>3244.296718;3600.000560;3600.000596;3600.000624;2611.089407;3183.027597;3600.000543</t>
  </si>
  <si>
    <t>Thu Mar  5 01:55:12 2020</t>
  </si>
  <si>
    <t>30985933;21460301;17032367;24975615;21973903;23107047;16910987</t>
  </si>
  <si>
    <t>648592;384020;232046;505780;417832;461602;267245</t>
  </si>
  <si>
    <t>8;6;6;6;8;6;6</t>
  </si>
  <si>
    <t>3.525909;2.559048;2.302419;2.100739;2.705812;2.268267;2.910220</t>
  </si>
  <si>
    <t>3.930359;2.835766;2.698399;2.523408;3.073430;2.593795;3.264472</t>
  </si>
  <si>
    <t>1663.785941;1189.362310;954.996762;1302.266055;1214.181572;1193.000763;948.670066</t>
  </si>
  <si>
    <t>15480782;34149298;14656418;28336946;20721431;11607091;18885202</t>
  </si>
  <si>
    <t>201896;859096;89655;609481;297335;57069;259604</t>
  </si>
  <si>
    <t>6;6;10;6;6;6;6</t>
  </si>
  <si>
    <t>4.500000;4.500000;5.000000;4.500000;4.500000;4.500000;4.500000</t>
  </si>
  <si>
    <t>1.447244;1.575534;1.341060;1.929062;1.415120;1.405956;1.505669</t>
  </si>
  <si>
    <t>2.244260;2.438874;1.900704;2.694721;2.088001;2.204238;2.663282</t>
  </si>
  <si>
    <t>727.696482;1162.023602;691.090318;1012.280870;922.065114;857.888263;914.169425</t>
  </si>
  <si>
    <t>Thu Mar  5 06:01:07 2020</t>
  </si>
  <si>
    <t>25.87810000145098143776;25.87810000145098143776;25.87810000145098143776;25.87810000145098499047;25.87810000145098499047;25.87810000145098499047;25.87810000145098499047</t>
  </si>
  <si>
    <t>25.87810000145098143776;25.87810000145098143776;25.87810000145098143776;25.87810000145098143776;25.87810000145098143776;25.87810000145098499047;25.87810000145098143776</t>
  </si>
  <si>
    <t>34160;34704;34320;35385;36039;35216;34740</t>
  </si>
  <si>
    <t>1028;1050;1028;1041;1047;1028;1048</t>
  </si>
  <si>
    <t>-1045404.232564;-1045404.232564;-1045404.232564;-1045404.232564;-1045404.232564;-1045404.232564;-1045404.232564</t>
  </si>
  <si>
    <t>2.715614;2.715614;2.715614;2.715614;2.715614;2.715614;2.715614</t>
  </si>
  <si>
    <t>0.031760;0.030704;0.030631;0.030088;0.030743;0.031294;0.030516</t>
  </si>
  <si>
    <t>0.715009;0.722331;0.707840;0.721874;0.734882;0.727142;0.729601</t>
  </si>
  <si>
    <t>0.715199;0.722508;0.708014;0.725134;0.735037;0.727325;0.729770</t>
  </si>
  <si>
    <t>25.87810000020544975996;25.87810000020544975996;25.87810000020544975996;25.87810000020544975996;25.87810000020544975996;25.87810000020544975996;25.87810000020544975996</t>
  </si>
  <si>
    <t>563;565;552;559;562;556;565</t>
  </si>
  <si>
    <t>-90877.225606;-90877.225606;-90877.225606;-90877.225606;-90877.225606;-90877.225606;-90877.225606</t>
  </si>
  <si>
    <t>0.006764;0.006544;0.006497;0.006482;0.006920;0.006765;0.006567</t>
  </si>
  <si>
    <t>0.007594;0.007379;0.007253;0.007247;0.007731;0.007531;0.007345</t>
  </si>
  <si>
    <t>0.007698;0.007474;0.007345;0.007337;0.007836;0.007625;0.007439</t>
  </si>
  <si>
    <t>Thu Mar  5 06:01:13 2020</t>
  </si>
  <si>
    <t>-177.99999999999982946974;-178.00000000000000000000;-177.99999999999960209607;-177.99999999999985789145;-177.99999999999960209607;-177.99999999999957367436;-177.99999999999980104803</t>
  </si>
  <si>
    <t>166539962;158782534;166113675;167838670;162073726;161656571;165323753</t>
  </si>
  <si>
    <t>6376959;4695761;5238324;5917047;6359611;6063576;6391689</t>
  </si>
  <si>
    <t>0.054396;0.032446;0.058904;0.028771;0.039617;0.075472;0.029923</t>
  </si>
  <si>
    <t>0.072366;0.042666;0.061866;0.054415;0.055885;0.085924;0.036496</t>
  </si>
  <si>
    <t>3600.000326;3600.000372;3600.000322;3600.000197;3600.000304;3600.000202;3600.000197</t>
  </si>
  <si>
    <t>-177.99999999999965893949;-177.99999999999965893949;-177.99999999999965893949;-177.99999999999963051778;-177.99999999999960209607;-177.99999999999957367436;-177.99999999999960209607</t>
  </si>
  <si>
    <t>159990100;164705072;159652357;166520444;158320117;159778334;147886718</t>
  </si>
  <si>
    <t>8998214;9545562;8565869;8650959;8418011;8603002;7959608</t>
  </si>
  <si>
    <t>0.026050;0.067580;0.035178;0.038774;0.026860;0.037525;0.042859</t>
  </si>
  <si>
    <t>0.039366;0.076848;0.043731;0.043745;0.033314;0.046245;0.044444</t>
  </si>
  <si>
    <t>3600.000241;3600.000226;3600.000168;3600.000167;3600.000186;3600.000209;3600.000342</t>
  </si>
  <si>
    <t>Wed Mar  4 12:39:13 2020</t>
  </si>
  <si>
    <t>3156.53266825999844513717;3155.76866823199634382036;3161.46466826578398467973;3158.31666825200090897852;3158.77400159199578411062;3166.58600160399964806857;3151.13000157399437739514</t>
  </si>
  <si>
    <t>2971.34113341255124396412;2971.51463257304794751690;2970.39806566560309875058;2971.32545657883429157664;2974.04106695742029842222;2970.13959537474693206605;2970.44350163886110749445</t>
  </si>
  <si>
    <t>35891830;49549268;47599422;48938046;50681562;35568356;49293599</t>
  </si>
  <si>
    <t>312311;408273;482111;434114;412961;371773;424937</t>
  </si>
  <si>
    <t>4;4;12;12;12;12;10</t>
  </si>
  <si>
    <t>2942.750002;2942.750002;2942.750002;2942.750002;2942.750002;2942.750002;2942.750002</t>
  </si>
  <si>
    <t>4.006904;4.356448;4.884818;4.829021;4.639824;4.266844;4.211988</t>
  </si>
  <si>
    <t>2324.573409;721.095617;2727.598329;1888.281314;1000.858591;2711.064279;1926.919184</t>
  </si>
  <si>
    <t>3600.000650;3600.001015;3600.000451;3600.000438;3600.000410;3600.000450;3600.000429</t>
  </si>
  <si>
    <t>3162.67000156400035848492;3154.21000160399989908910;3151.29133492400069371797;3156.76866827399999237969;3154.03400157999976727297;3161.76733492000039404957;3159.65400157800058877910</t>
  </si>
  <si>
    <t>2972.20320970602278976003;2972.96712589148592087440;2973.77178700534159361268;2975.92131280654757574666;2973.71099687836840530508;2974.89846695273217846989;2973.73233087785365569289</t>
  </si>
  <si>
    <t>43323185;60562323;61184721;61272180;60864023;60388645;60344625</t>
  </si>
  <si>
    <t>491366;617617;582572;631617;608879;651393;685126</t>
  </si>
  <si>
    <t>4;4;12;12;12;10;4</t>
  </si>
  <si>
    <t>2.471722;2.213903;3.520370;3.498321;3.290897;2.872535;2.742917</t>
  </si>
  <si>
    <t>2247.527368;1417.455855;149.931421;3351.387102;3247.893167;2259.365975;1605.248791</t>
  </si>
  <si>
    <t>3600.000335;3600.000351;3600.000350;3600.000340;3600.000720;3600.000336;3600.000645</t>
  </si>
  <si>
    <t>-102.00000000000000000000;-102.00000000000000000000;-102.00000000000000000000;-102.00000000000000000000;-102.00000000000000000000;-102.00000000000000000000;-102.00000000000000000000</t>
  </si>
  <si>
    <t>-103.99999999999971578291;-103.99999999999971578291;-103.99999999991791810316;-103.99999999999987210231;-103.99999999999985789145;-103.99999999999984368060;-103.99999999999995736744</t>
  </si>
  <si>
    <t>102598269;86796922;99370325;99508063;100405641;99962483;86486771</t>
  </si>
  <si>
    <t>1354095;1460032;1214505;1072241;1271718;1403871;1502943</t>
  </si>
  <si>
    <t>8;8;11;12;10;10;10</t>
  </si>
  <si>
    <t>-104.000000;-104.000000;-104.000000;-104.000000;-104.000000;-104.000000;-104.000000</t>
  </si>
  <si>
    <t>0.194002;0.140240;0.227341;0.206111;0.214555;0.218396;0.246963</t>
  </si>
  <si>
    <t>0.359268;0.356225;0.449338;0.491923;0.420776;0.382652;0.421919</t>
  </si>
  <si>
    <t>3600.000259;3600.000215;3600.000258;3600.000264;3600.000261;3600.000247;3600.000565</t>
  </si>
  <si>
    <t>-103.99999999999994315658;-103.99999999999995736744;-103.99999999999992894573;-103.99999999999994315658;-103.99999999999994315658;-103.99999999999995736744;-103.99999999999988631316</t>
  </si>
  <si>
    <t>86689291;97746409;82430586;99059048;81637394;81981136;83784063</t>
  </si>
  <si>
    <t>2441954;2590507;2688634;2439160;2561902;2442786;2595030</t>
  </si>
  <si>
    <t>9;12;6;10;7;9;9</t>
  </si>
  <si>
    <t>0.130622;0.172559;0.112313;0.148462;0.112236;0.138881;0.186007</t>
  </si>
  <si>
    <t>0.186086;0.252959;0.227364;0.237774;0.245652;0.254651;0.283488</t>
  </si>
  <si>
    <t>3600.000232;3600.000211;3600.000178;3600.000195;3600.000203;3600.000217;3600.000193</t>
  </si>
  <si>
    <t>Thu Mar  5 02:24:14 2020</t>
  </si>
  <si>
    <t>-127.25000000000000000000;-127.25000000000000000000;-127.25000000000000000000;-127.25000000000000000000;-127.25000000000000000000;-127.25000000000000000000;-127.25000000000000000000</t>
  </si>
  <si>
    <t>-129.99999999999985789145;-129.99999999999988631316;-129.99999999999954525265;-129.99999999999982946974;-129.99999999999988631316;-129.99999999999982946974;-129.99999999999994315658</t>
  </si>
  <si>
    <t>92915244;92343612;95753160;90958936;81036101;93955509;94180817</t>
  </si>
  <si>
    <t>1174908;1157901;1179519;1073354;1079745;1046937;1164314</t>
  </si>
  <si>
    <t>11;10;13;10;10;16;13</t>
  </si>
  <si>
    <t>0.439127;0.360532;0.558534;0.365295;0.348669;0.499056;0.518674</t>
  </si>
  <si>
    <t>0.896154;0.725966;7.938660;1.658855;0.729477;1.242331;5.528783</t>
  </si>
  <si>
    <t>3600.000762;3600.000447;3600.000555;3600.000678;3600.000489;3600.000251;3600.000268</t>
  </si>
  <si>
    <t>-127.25000000000000000000;-127.25000000000000000000;-127.25000000000000000000;-127.25000000000000000000;-127.25000000000000000000;-127.25000000000000000000;-127.25000009999999406318</t>
  </si>
  <si>
    <t>-129.99999999999997157829;-129.99999999999997157829;-129.99999999999997157829;-129.99999999999997157829;-129.99999999999997157829;-129.99999999999997157829;-129.99999999999994315658</t>
  </si>
  <si>
    <t>83471968;86943652;100647606;99253444;96212880;96031325;100046609</t>
  </si>
  <si>
    <t>2527715;2653202;2311285;2342584;2367657;2468585;2912694</t>
  </si>
  <si>
    <t>11;10;9;13;10;9;10</t>
  </si>
  <si>
    <t>0.294941;0.185003;0.230945;0.283837;0.211937;0.193880;0.203539</t>
  </si>
  <si>
    <t>0.654553;0.546276;5.123250;0.676866;0.614089;0.696261;2965.810495</t>
  </si>
  <si>
    <t>3600.000744;3600.000196;3600.000234;3600.000201;3600.000377;3600.000408;3600.000233</t>
  </si>
  <si>
    <t>Thu Mar  5 16:24:38 2020</t>
  </si>
  <si>
    <t>14800.00000000018189894035;14650.00000000000181898940;14699.99999999992178345565;14750.00000000000000000000;14800.00000000002000888344;14799.99999999999818101060;14749.99999999999636202119</t>
  </si>
  <si>
    <t>13978.83028281963015615474;13977.20430028183727699798;13949.95496234930396894924;13918.71530834688383038156;13962.60952417535736458376;13978.26583743047012831084;13971.09170567016008135397</t>
  </si>
  <si>
    <t>23200010;18219882;24982553;24059763;25416659;23791752;18676943</t>
  </si>
  <si>
    <t>71472;56402;73105;61649;68478;79017;56839</t>
  </si>
  <si>
    <t>10;10;10;8;10;8;8</t>
  </si>
  <si>
    <t>13400.000000;13400.000000;13400.000000;13400.000000;13400.000000;13400.000000;13400.000000</t>
  </si>
  <si>
    <t>8.225790;7.946385;7.377681;6.069623;7.392101;6.614544;6.627949</t>
  </si>
  <si>
    <t>3204.280097;2692.444438;3068.527860;2335.434723;1442.776676;2608.598353;1491.819397</t>
  </si>
  <si>
    <t>3600.001033;3600.000597;3600.000452;3600.000434;3600.000502;3600.000596;3600.000484</t>
  </si>
  <si>
    <t>14700.00000000000000000000;14650.00000000000000000000;14550.00000000000000000000;14600.00000000005275069270;14700.00000000000363797881;14600.00000000000000000000;14700.00000000000000000000</t>
  </si>
  <si>
    <t>13902.41629674366231483873;13921.21160421719105215743;13952.53634159904868283775;13908.77141958467836957425;13950.30726186007996147964;13930.00443333852490468416;13966.07170851457522076089</t>
  </si>
  <si>
    <t>26718975;27389219;26609271;26373161;26485349;25594279;28610940</t>
  </si>
  <si>
    <t>96756;93601;83193;80719;89697;77411;109983</t>
  </si>
  <si>
    <t>6;8;10;8;8;8;6</t>
  </si>
  <si>
    <t>4.336343;5.804607;6.895785;5.783149;5.722799;6.554019;4.471760</t>
  </si>
  <si>
    <t>2389.592446;855.765944;2512.819620;2340.176862;2829.281784;3263.019792;1383.869735</t>
  </si>
  <si>
    <t>3600.000452;3600.000456;3600.001236;3600.001565;3600.000436;3600.000537;3600.000388</t>
  </si>
  <si>
    <t>Wed Mar  4 12:23:59 2020</t>
  </si>
  <si>
    <t>88031.99991393843083642423;88028.00000000000000000000;88028.00000000000000000000;88026.00000000000000000000;88027.99999999978172127157;88033.99987549340585246682;88027.99999851764005143195</t>
  </si>
  <si>
    <t>87752.65176797525782603770;87697.41562240736675448716;87802.11722919784369878471;87751.88595951788011007011;87804.02079081148258410394;87760.97255959171161521226;87700.33377251202182378620</t>
  </si>
  <si>
    <t>58667676;58168892;60456045;59188152;57900027;55626600;58264617</t>
  </si>
  <si>
    <t>1297678;1288734;1195649;1437320;1645834;1290446;1337355</t>
  </si>
  <si>
    <t>10;13;15;16;12;17;18</t>
  </si>
  <si>
    <t>87500.000000;87423.076923;87357.142857;87321.428571;87500.000000;87307.692308;87576.923077</t>
  </si>
  <si>
    <t>87695.067257;87692.553845;87692.307692;87692.307692;87696.576877;87692.307692;87692.307692</t>
  </si>
  <si>
    <t>0.576267;0.884156;1.038440;0.958693;0.685553;1.243497;1.108183</t>
  </si>
  <si>
    <t>2205.547669;663.819743;3123.378669;2529.424048;1658.104211;1970.030182;1522.869911</t>
  </si>
  <si>
    <t>3600.000313;3600.000264;3600.000597;3600.000268;3600.000347;3600.000303;3600.000285</t>
  </si>
  <si>
    <t>88032.00000000000000000000;88034.00000000000000000000;88032.00000000000000000000;88028.00000000000000000000;88030.00000000000000000000;88030.00000000000000000000;88030.00000000000000000000</t>
  </si>
  <si>
    <t>87755.26557556986517738551;87699.46483174619788769633;87753.84938360296655446291;87753.38455857693043071777;87753.12494310573674738407;87754.35074188550061080605;87756.39915241784183308482</t>
  </si>
  <si>
    <t>60249544;61898980;63099024;64970507;59329708;61538906;63400195</t>
  </si>
  <si>
    <t>1250628;1323757;1329120;1463531;1394111;1388777;1242741</t>
  </si>
  <si>
    <t>13;10;17;15;16;13;10</t>
  </si>
  <si>
    <t>87321.428571;87423.076923;87576.923077;87576.923077;87500.000000;87307.692308;87423.076923</t>
  </si>
  <si>
    <t>87692.307692;87695.067257;87692.307692;87692.307692;87692.307692;87692.307692;87695.311202</t>
  </si>
  <si>
    <t>0.814847;0.645860;1.100855;1.008402;1.066011;0.687829;0.685849</t>
  </si>
  <si>
    <t>774.378696;2874.084611;1979.947180;1163.474035;660.705723;2274.729208;2814.825911</t>
  </si>
  <si>
    <t>3600.000276;3600.000271;3600.000487;3600.000330;3600.000248;3600.000256;3600.000257</t>
  </si>
  <si>
    <t>Thu Mar  5 02:24:20 2020</t>
  </si>
  <si>
    <t>88026.50000000000000000000;88028.25000000000000000000;88028.25000000000000000000;88029.99992402229690924287;88031.74968779397022444755;88028.25000000000000000000;88028.25000000000000000000</t>
  </si>
  <si>
    <t>87814.76748574269004166126;87756.78909778487286530435;87698.50333764903189148754;87753.87636494098114781082;87759.45624725367815699428;87695.95557695296884048730;87755.99860348545189481229</t>
  </si>
  <si>
    <t>61380016;52174712;51494419;51811795;50389686;52315924;51019534</t>
  </si>
  <si>
    <t>765577;697642;912757;918663;714884;733494;943500</t>
  </si>
  <si>
    <t>16;15;15;16;11;10;17</t>
  </si>
  <si>
    <t>87151.370370;87148.370370;87294.354167;87385.452381;87249.111111;87479.190476;87389.115385</t>
  </si>
  <si>
    <t>87692.307692;87692.307692;87692.307692;87692.307692;87700.440505;87692.769229;87692.307692</t>
  </si>
  <si>
    <t>1.429265;1.409431;1.238983;1.335554;0.945031;0.803187;1.419869</t>
  </si>
  <si>
    <t>3192.407449;2221.552719;511.793875;907.229443;1766.938659;2278.920097;3067.757306</t>
  </si>
  <si>
    <t>3600.000554;3600.000322;3600.000395;3600.000336;3600.000280;3600.000342;3600.000296</t>
  </si>
  <si>
    <t>88026.50000000000000000000;88026.50000000000000000000;88026.50000000000000000000;88028.25000000000000000000;88030.00000000000000000000;88028.24999789560388308018;88030.00000000000000000000</t>
  </si>
  <si>
    <t>87692.30769230799342039973;87752.99586711658048443496;87700.83179707841190975159;87707.22949656445416621864;87695.49785329050791915506;87694.13609122455818578601;87696.10989967634668573737</t>
  </si>
  <si>
    <t>65630461;61269869;63267568;63123427;72874444;62411450;61343449</t>
  </si>
  <si>
    <t>1130030;1061178;863047;918896;831602;819216;962522</t>
  </si>
  <si>
    <t>15;15;10;12;10;15;9</t>
  </si>
  <si>
    <t>87161.263158;87249.777778;87255.375000;87293.388889;87290.214286;87248.944444;87220.803922</t>
  </si>
  <si>
    <t>87692.307692;87692.307692;87697.777762;87698.004428;87695.067257;87692.307692;87692.538461</t>
  </si>
  <si>
    <t>1.414249;1.220169;0.855843;0.960389;1.186610;1.243580;0.855438</t>
  </si>
  <si>
    <t>2765.885858;1114.495134;2226.746464;2662.785739;1216.137646;680.365576;3320.017951</t>
  </si>
  <si>
    <t>3600.000317;3600.000352;3600.000297;3600.000277;3600.000246;3600.000262;3600.000445</t>
  </si>
  <si>
    <t>Thu Mar  5 16:24:47 2020</t>
  </si>
  <si>
    <t>3582.00000000000000000000;3582.00000000000000000000;3582.00000000000000000000;3582.00000000000000000000;3582.00000000000000000000;3582.00000000000000000000;3582.00000000000000000000</t>
  </si>
  <si>
    <t>3538.00000000000000000000;3538.00000000000000000000;3538.00000000000000000000;3538.00000000000000000000;3538.00000000000000000000;3538.00000000000000000000;3538.00000000000000000000</t>
  </si>
  <si>
    <t>7855779;7257759;7237019;7225811;7331852;7387529;7548382</t>
  </si>
  <si>
    <t>4977814;4892921;4963435;5065524;5019006;5014898;5146771</t>
  </si>
  <si>
    <t>3537.816000;3537.816000;3537.816000;3537.816000;3537.816000;3537.816000;3537.816000</t>
  </si>
  <si>
    <t>0.151448;0.189264;0.164717;0.145727;0.145590;0.156189;0.149145</t>
  </si>
  <si>
    <t>14.554837;14.921177;17.935175;9.138491;7.891176;16.352824;26.233448</t>
  </si>
  <si>
    <t>3600.000771;3600.001059;3600.000651;3600.000587;3600.001245;3600.000736;3600.000678</t>
  </si>
  <si>
    <t>8728855;7797136;7542112;7527437;7549983;7418326;7478375</t>
  </si>
  <si>
    <t>5458179;5260919;5172758;5274390;5142635;5026857;5092969</t>
  </si>
  <si>
    <t>0.153206;0.185605;0.162749;0.143450;0.141532;0.154468;0.150127</t>
  </si>
  <si>
    <t>13.939583;12.752279;17.270771;8.909114;7.236062;15.940190;26.732631</t>
  </si>
  <si>
    <t>3600.000967;3600.000680;3600.000585;3600.000851;3600.000685;3600.000773;3600.000575</t>
  </si>
  <si>
    <t>Wed Mar  4 12:25:58 2020</t>
  </si>
  <si>
    <t>51948.60724855700391344726;51949.13224855701264459640;51948.60724855700391344726;51948.60724855700391344726;51948.60724855700391344726;51948.60724855700391344726;51949.13224855700536863878</t>
  </si>
  <si>
    <t>51943.63740857498487457633;51944.75749856701440876350;51943.63740857498487457633;51943.63740857498487457633;51943.63740857498487457633;51943.63740857498487457633;51944.75749856699985684827</t>
  </si>
  <si>
    <t>801;571;801;800;802;800;577</t>
  </si>
  <si>
    <t>186;101;186;186;186;186;105</t>
  </si>
  <si>
    <t>51881.888208;51890.864972;51881.888208;51881.888208;51881.888208;51881.888208;51890.864972</t>
  </si>
  <si>
    <t>51932.267784;51943.721659;51932.267784;51932.267784;51932.267784;51932.267784;51943.721659</t>
  </si>
  <si>
    <t>0.032313;0.025033;0.032742;0.031895;0.031813;0.031824;0.028300</t>
  </si>
  <si>
    <t>0.060231;0.043428;0.061025;0.059708;0.059747;0.059677;0.047337</t>
  </si>
  <si>
    <t>0.060349;0.043516;0.061140;0.059812;0.059858;0.059779;0.047434</t>
  </si>
  <si>
    <t>51948.60724855699663748965;51948.60724855699663748965;51948.60724855699663748965;51948.60724855700391344726;51948.60724855700391344726;51948.60724855700391344726;51948.60724855699663748965</t>
  </si>
  <si>
    <t>51943.63740857499215053394;51943.63740857499215053394;51943.63740857499942649156;51943.63740857499942649156;51943.63740857499942649156;51943.63740857499942649156;51943.63740857499215053394</t>
  </si>
  <si>
    <t>1085;1085;1309;1283;1283;1283;1085</t>
  </si>
  <si>
    <t>211;211;202;224;224;224;211</t>
  </si>
  <si>
    <t>51890.864972;51890.864972;51890.864972;51890.864972;51890.864972;51890.864972;51890.864972</t>
  </si>
  <si>
    <t>51942.887679;51942.887679;51942.887679;51942.887679;51942.887679;51942.887679;51942.887679</t>
  </si>
  <si>
    <t>0.015147;0.015278;0.015289;0.015400;0.015360;0.015457;0.015401</t>
  </si>
  <si>
    <t>0.041546;0.041772;0.044025;0.044801;0.044713;0.044684;0.042023</t>
  </si>
  <si>
    <t>0.041629;0.041860;0.044111;0.044889;0.044797;0.044770;0.042105</t>
  </si>
  <si>
    <t>Wed Mar  4 12:25:59 2020</t>
  </si>
  <si>
    <t>883948;5252867;36105968;424227;7249923;6999134;283362</t>
  </si>
  <si>
    <t>9003;66732;363982;4314;75011;53315;689</t>
  </si>
  <si>
    <t>8;14;7;12;14;8;7</t>
  </si>
  <si>
    <t>50.000000;50.000000;50.000000;50.000000;50.000000;50.000000;50.000000</t>
  </si>
  <si>
    <t>2.140563;3.077845;2.388154;2.882060;2.948303;2.992599;2.069690</t>
  </si>
  <si>
    <t>54.818182;335.488234;2260.291965;33.009347;459.175858;449.773261;26.667673</t>
  </si>
  <si>
    <t>54.820435;335.512187;2260.523125;33.010532;459.211917;449.805349;26.667929</t>
  </si>
  <si>
    <t>623089;18977243;434796;340001;524690;666957;2494478</t>
  </si>
  <si>
    <t>7465;190261;5216;3640;5886;10142;38148</t>
  </si>
  <si>
    <t>12;7;8;9;13;9;9</t>
  </si>
  <si>
    <t>3.644433;2.414295;1.753099;2.275765;3.254290;2.621964;2.165646</t>
  </si>
  <si>
    <t>41.391409;1084.395987;31.241593;24.796870;40.963401;41.888823;144.065478</t>
  </si>
  <si>
    <t>41.393081;1084.510297;31.242858;24.797760;40.965258;41.891305;144.076700</t>
  </si>
  <si>
    <t>Wed Mar  4 13:49:49 2020</t>
  </si>
  <si>
    <t>76.99999999999958788521;79.00000000000051159077;74.99999999999972999376;85.99999999999961630692;64.99999999999920419214;74.99999999999957367436;72.99999999999957367436</t>
  </si>
  <si>
    <t>31.26731345517177729221;31.00377696332144594749;31.01111159457274979445;30.50909608107751580519;30.05628054740956400792;30.56477676342573346346;30.77975527996389359942</t>
  </si>
  <si>
    <t>32494570;29820990;31566134;32448254;30938551;28902440;32528379</t>
  </si>
  <si>
    <t>495513;458388;425849;276163;451067;422284;304069</t>
  </si>
  <si>
    <t>11;13;15;11;11;11;11</t>
  </si>
  <si>
    <t>0.245902;0.245902;0.245902;0.245902;0.245902;0.245902;0.245902</t>
  </si>
  <si>
    <t>15.033333;15.033333;15.000000;15.033333;15.100000;12.266667;12.239686</t>
  </si>
  <si>
    <t>0.377316;0.465915;0.663062;0.427725;0.418448;0.409122;0.429547</t>
  </si>
  <si>
    <t>2027.976102;3057.571803;238.971763;3474.693599;2627.101588;2917.912389;852.182307</t>
  </si>
  <si>
    <t>3600.001699;3600.001280;3600.000978;3600.001077;3600.000849;3600.001013;3600.000619</t>
  </si>
  <si>
    <t>73.99999999999964472863;66.99999999999964472863;79.99999999999948840923;68.99999999999940314410;73.99999999999904787273;79.99999999999933208983;75.99999999999954525265</t>
  </si>
  <si>
    <t>30.70563375387785853832;30.94530758160410499613;30.97128741372400284604;31.24887818815526330241;31.38134429596198771151;31.34418662674626077091;31.36033367723461751098</t>
  </si>
  <si>
    <t>38106930;33362910;32097848;40155207;35887550;31451318;36865800</t>
  </si>
  <si>
    <t>491864;320938;368150;570879;435671;364014;446357</t>
  </si>
  <si>
    <t>8;10;10;10;10;10;10</t>
  </si>
  <si>
    <t>0.271186;0.271186;0.271186;0.271186;0.271186;0.271186;0.271186</t>
  </si>
  <si>
    <t>16.166667;16.266667;16.466667;16.466667;16.266667;16.466667;16.233333</t>
  </si>
  <si>
    <t>0.254772;0.290455;0.273344;0.222781;0.263490;0.286276;0.246559</t>
  </si>
  <si>
    <t>39.427791;2899.281406;1194.055607;3280.061029;2966.738280;859.010545;1742.547660</t>
  </si>
  <si>
    <t>3600.000737;3600.000437;3600.000514;3600.000763;3600.000613;3600.000518;3600.000424</t>
  </si>
  <si>
    <t>Thu Mar  5 13:51:51 2020</t>
  </si>
  <si>
    <t>11.00000000000000000000;11.00000000000000000000;11.00000000000000000000;11.00000000000000000000;11.00000000000000000000;11.00000000000000000000;11.00000000000000000000</t>
  </si>
  <si>
    <t>1043654;1235151;1069918;3117367;1337437;1468582;1310966</t>
  </si>
  <si>
    <t>2413;2284;3895;8804;3306;3905;2661</t>
  </si>
  <si>
    <t>96;84;78;48;44;76;76</t>
  </si>
  <si>
    <t>7.246565;7.016127;7.074174;6.760756;7.368596;6.905414;7.199449</t>
  </si>
  <si>
    <t>3.334645;2.612072;2.630500;2.781276;1.971188;3.376017;3.180610</t>
  </si>
  <si>
    <t>47.897662;108.013707;14.411319;292.268925;105.245990;115.865899;83.106697</t>
  </si>
  <si>
    <t>103.415606;134.627068;72.236341;292.271870;134.049505;147.005732;140.410093</t>
  </si>
  <si>
    <t>169043;156803;180064;185757;195782;218991;157682</t>
  </si>
  <si>
    <t>1245;1228;1286;1226;1719;1658;1330</t>
  </si>
  <si>
    <t>83;56;91;89;38;43;25</t>
  </si>
  <si>
    <t>6.524880;6.524880;6.524880;6.524880;6.524880;6.524880;6.524880</t>
  </si>
  <si>
    <t>7.825800;7.774186;7.908907;7.670024;7.236498;7.385390;7.534551</t>
  </si>
  <si>
    <t>1.022609;0.763981;1.079722;1.127632;0.604427;0.700364;0.500804</t>
  </si>
  <si>
    <t>3.400378;1.654955;6.239286;5.092012;5.706796;12.391357;1.274180</t>
  </si>
  <si>
    <t>7.004563;6.403667;7.627344;7.701685;8.537297;15.081913;6.388093</t>
  </si>
  <si>
    <t>Thu Mar  5 14:09:56 2020</t>
  </si>
  <si>
    <t>1210625.00000000000000000000;1210625.00000000000000000000;1210625.00000000000000000000;1210625.00000000000000000000;1210624.97124999994412064552;1210625.00000000000000000000;1210625.00000000000000000000</t>
  </si>
  <si>
    <t>7025;7532;6470;6756;8582;7026;6603</t>
  </si>
  <si>
    <t>1;135;1;1;405;1;25</t>
  </si>
  <si>
    <t>13;13;10;10;12;10;12</t>
  </si>
  <si>
    <t>1159634.508807;1157326.035158;1159303.008841;1158094.190140;1158479.269807;1160625.000000;1157214.867053</t>
  </si>
  <si>
    <t>1210625.000000;1210625.000000;1210625.000000;1210625.000000;1210624.995000;1210625.000000;1210625.000000</t>
  </si>
  <si>
    <t>0.454596;0.379349;0.348623;0.385275;0.370055;0.362046;0.378872</t>
  </si>
  <si>
    <t>0.458193;0.606458;0.361602;0.391242;1.039420;0.373098;0.418395</t>
  </si>
  <si>
    <t>0.458512;0.606803;0.362038;0.391510;1.039860;0.373552;0.418684</t>
  </si>
  <si>
    <t>1210625.00000000000000000000;1210625.00000000000000000000;1210625.00000000000000000000;1210625.00000000000000000000;1210625.00000000000000000000;1210625.00000000000000000000;1210625.00000000000000000000</t>
  </si>
  <si>
    <t>3164;3425;3217;11119;2983;3209;9637</t>
  </si>
  <si>
    <t>1;1;1;512;1;1;603</t>
  </si>
  <si>
    <t>6;5;4;8;5;1;10</t>
  </si>
  <si>
    <t>1210625.000000;1210625.000000;1210625.000000;1210625.000000;1210625.000000;1160625.000000;1210625.000000</t>
  </si>
  <si>
    <t>0.071186;0.075677;0.066393;0.085232;0.069781;0.049302;0.101058</t>
  </si>
  <si>
    <t>0.072989;0.082483;0.067545;0.430463;0.070959;0.050945;0.536751</t>
  </si>
  <si>
    <t>0.073156;0.082651;0.067706;0.430670;0.071129;0.051101;0.536958</t>
  </si>
  <si>
    <t>Thu Mar  5 14:10:02 2020</t>
  </si>
  <si>
    <t>1512800.00000000000000000000;1512800.00000000000000000000;1512800.00000000000000000000;1512800.00000000000000000000;1512800.00000000000000000000;1512800.00000000000000000000;1512800.00000000000000000000</t>
  </si>
  <si>
    <t>234577;282091;585763;284375;263150;1505840;595375</t>
  </si>
  <si>
    <t>3245;4427;7559;3829;3506;12372;3658</t>
  </si>
  <si>
    <t>10;10;10;10;10;10;14</t>
  </si>
  <si>
    <t>1512800.000000;1512800.000000;1512800.000000;1512800.000000;1512800.000000;1512800.000000;1512800.000000</t>
  </si>
  <si>
    <t>1.076192;1.115331;1.191266;0.834206;1.009307;0.833222;1.389582</t>
  </si>
  <si>
    <t>29.765343;33.359901;87.280426;38.496598;32.890222;239.314524;70.141471</t>
  </si>
  <si>
    <t>29.766717;33.362154;87.282074;38.497825;32.891057;239.316679;70.142803</t>
  </si>
  <si>
    <t>482060;175432;1644187;128472;335820;244849;66940</t>
  </si>
  <si>
    <t>9333;2646;45302;1720;15012;3255;784</t>
  </si>
  <si>
    <t>10;10;12;10;8;8;6</t>
  </si>
  <si>
    <t>0.322377;0.309584;0.350799;0.382590;0.245335;0.347790;0.175483</t>
  </si>
  <si>
    <t>35.555756;17.583139;121.924323;13.284046;35.300129;25.013652;5.100361</t>
  </si>
  <si>
    <t>35.560272;17.584830;121.944084;13.284886;35.305821;25.019138;5.100875</t>
  </si>
  <si>
    <t>Thu Mar  5 14:23:08 2020</t>
  </si>
  <si>
    <t>1232700.00000000000000000000;1232700.00000000000000000000;1232700.00000000000000000000;1232699.99828181834891438484;1232699.99795454530976712704;1232700.00000000000000000000;1232699.99456250085495412350</t>
  </si>
  <si>
    <t>1232600.00000000000000000000;1232600.00000000000000000000;1232600.00000000000000000000;1232600.00000000000000000000;1232600.00000000000000000000;1232700.00000000000000000000;1232600.00000000000000000000</t>
  </si>
  <si>
    <t>320943;416205;565576;126396;254986;132402;194473</t>
  </si>
  <si>
    <t>4877;4642;5882;1135;3642;1420;1903</t>
  </si>
  <si>
    <t>6;8;6;6;6;6;8</t>
  </si>
  <si>
    <t>1113399.998236;1113399.998236;1113400.000000;1113400.000000;1113399.998236;1113399.998236;1113400.000000</t>
  </si>
  <si>
    <t>1113700.000000;1113700.000000;1113700.000000;1113700.000000;1113700.000000;1113700.000000;1113700.000000</t>
  </si>
  <si>
    <t>0.542716;0.710202;0.609430;0.523216;0.590498;0.544344;0.728979</t>
  </si>
  <si>
    <t>13.106990;9.223446;18.165457;8.927912;13.468260;8.043134;14.468151</t>
  </si>
  <si>
    <t>32.836654;43.491576;52.912023;14.712715;29.478108;17.028034;21.847710</t>
  </si>
  <si>
    <t>1232700.00000000000000000000;1232700.00000000000000000000;1232700.00000000046566128731;1232700.00000000000000000000;1232700.00000000000000000000;1232700.00000000000000000000;1232699.99875000026077032089</t>
  </si>
  <si>
    <t>1232700.00000000000000000000;1232700.00000000000000000000;1232600.00000000000000000000;1232700.00000000000000000000;1232700.00000000000000000000;1232700.00000000000000000000;1232699.99875000026077032089</t>
  </si>
  <si>
    <t>7922;7982;39322;10516;6553;13020;58314</t>
  </si>
  <si>
    <t>98;13;516;70;77;195;538</t>
  </si>
  <si>
    <t>7;7;10;6;6;6;14</t>
  </si>
  <si>
    <t>1229950.000000;1228533.333333;1224783.333333;1229950.000000;1229950.000000;1229950.000000;1226200.000000</t>
  </si>
  <si>
    <t>1231200.000000;1231200.000000;1230575.000000;1231200.000000;1231200.000000;1231200.000000;1227849.998700</t>
  </si>
  <si>
    <t>0.253137;0.202449;0.273310;0.237032;0.191359;0.231476;0.409811</t>
  </si>
  <si>
    <t>0.398314;0.303701;0.430372;0.467430;0.303881;0.683728;3.765689</t>
  </si>
  <si>
    <t>0.398517;0.303881;2.161297;0.467659;0.304090;0.683987;3.765953</t>
  </si>
  <si>
    <t>Thu Mar  5 14:26:50 2020</t>
  </si>
  <si>
    <t>-3.99999999999999911182;-3.99999999999999911182;-3.99999999999999733546;-3.99999999999999955591;-3.99999999999999822364;-3.99999999999999955591;-3.99999999999999866773</t>
  </si>
  <si>
    <t>72476761;70719301;79285757;76811626;69438390;76997570;77954164</t>
  </si>
  <si>
    <t>1430741;1624881;1584853;1582740;1485759;1485348;1715108</t>
  </si>
  <si>
    <t>8;9;6;8;5;7;8</t>
  </si>
  <si>
    <t>-4.000000;-4.000000;-4.000000;-4.000000;-4.000000;-4.000000;-4.000000</t>
  </si>
  <si>
    <t>0.200395;0.216003;0.110474;0.172730;0.133817;0.201819;0.181538</t>
  </si>
  <si>
    <t>0.637466;0.458823;0.339393;0.743259;23.326516;0.950319;5.315803</t>
  </si>
  <si>
    <t>3600.000212;3600.000238;3600.000206;3600.000208;3600.000276;3600.000247;3600.000302</t>
  </si>
  <si>
    <t>1.00000000000000000000;1.00000000000000000000;1.00000000000000000000;1.00000000000000000000;0.99999999999999988898;1.00000000000000000000;1.00000000000000000000</t>
  </si>
  <si>
    <t>-3.99999999999999911182;-3.99999999999999955591;-3.99999999999999822364;-3.99999999999999777955;-3.99999999999999911182;-3.99999999999999911182;-3.99999999999999733546</t>
  </si>
  <si>
    <t>79833095;71455243;78580829;81191303;69548002;78863459;73464866</t>
  </si>
  <si>
    <t>1674537;1568733;1571203;1654648;1441213;1695092;1664478</t>
  </si>
  <si>
    <t>8;7;10;8;7;8;6</t>
  </si>
  <si>
    <t>0.235623;0.126495;0.232199;0.201852;0.217949;0.225557;0.160759</t>
  </si>
  <si>
    <t>0.775537;0.649339;0.824096;2.451198;0.443652;0.545298;0.395707</t>
  </si>
  <si>
    <t>3600.000253;3600.000218;3600.000213;3600.000218;3600.000255;3600.000428;3600.000174</t>
  </si>
  <si>
    <t>Thu Mar  5 01:25:28 2020</t>
  </si>
  <si>
    <t>-0.00001081843594930021;-0.00001621246337890625;-0.00001004695890579610;-0.00000588099161548064;-0.00000190734863281250;-0.00000540415445959729;-0.00000762939453125000</t>
  </si>
  <si>
    <t>-3.99999999999999866773;-3.99999999999999955591;-3.99999999999999955591;-3.99999999999999689138;-3.99999999999999822364;-3.99999999999999777955;-3.99999999999999866773</t>
  </si>
  <si>
    <t>63068199;69367945;68322888;69524998;69116849;63397611;69203812</t>
  </si>
  <si>
    <t>908257;985634;852929;968303;895322;900688;877939</t>
  </si>
  <si>
    <t>9;6;6;6;6;8;6</t>
  </si>
  <si>
    <t>0.229929;0.188268;0.176214;0.204577;0.194016;0.224883;0.171000</t>
  </si>
  <si>
    <t>2535.963458;2418.384683;3505.464720;3207.306453;1166.710394;517.821686;1153.794605</t>
  </si>
  <si>
    <t>3600.000190;3600.000238;3600.000191;3600.000188;3600.000194;3600.000422;3600.000168</t>
  </si>
  <si>
    <t>-0.00001377028813067184;-0.00000381469726562500;-0.00001987441693662717;-0.00000957409065371460;-0.00000762939453125000;-0.00000572204589921466;-0.00000953671350889529</t>
  </si>
  <si>
    <t>-3.99999999999999733546;-3.99999999999999822364;-3.99999999999999955591;-3.99999999999999600320;-3.99999999999999777955;-3.99999999999999777955;-3.99999999999999822364</t>
  </si>
  <si>
    <t>73486136;75394667;74322351;73763051;69452261;69372223;75832695</t>
  </si>
  <si>
    <t>874270;962336;914732;859452;971984;939122;900256</t>
  </si>
  <si>
    <t>5;6;7;7;9;6;6</t>
  </si>
  <si>
    <t>0.143882;0.136579;0.083349;0.154786;0.266493;0.185769;0.160152</t>
  </si>
  <si>
    <t>2459.218296;1144.510186;1187.449799;730.333243;2385.104470;3298.724681;1468.342606</t>
  </si>
  <si>
    <t>3600.000195;3600.000316;3600.000172;3600.000181;3600.000178;3600.000171;3600.000249</t>
  </si>
  <si>
    <t>Thu Mar  5 15:25:38 2020</t>
  </si>
  <si>
    <t>12014.00000000000000000000;11779.99999999999818101060;12429.99999999999272404239;11734.99999999999272404239;11708.00000000000545696821;11935.00000000000000000000;11735.00000000000000000000</t>
  </si>
  <si>
    <t>11609.00000000000000000000;11609.00000000000000000000;11613.00000000000000000000;11608.00000000000000000000;11609.00000000000000000000;11609.00000000000000000000;11608.00000000000000000000</t>
  </si>
  <si>
    <t>7988454;7186012;8463810;8863579;7601176;8415228;9928336</t>
  </si>
  <si>
    <t>167725;128984;148474;141724;153886;177691;167257</t>
  </si>
  <si>
    <t>23;22;64;25;37;61;37</t>
  </si>
  <si>
    <t>11581.500000;11580.000000;11580.000000;11584.629630;11583.828664;11580.000000;11584.917963</t>
  </si>
  <si>
    <t>11603.219315;11598.248902;11606.618058;11601.835236;11606.893109;11606.861569;11604.482292</t>
  </si>
  <si>
    <t>10.191128;8.574949;24.021365;10.294624;12.934253;19.502879;16.121132</t>
  </si>
  <si>
    <t>3192.321492;2857.831720;2737.612719;1436.551971;3076.585968;3503.357381;3345.879552</t>
  </si>
  <si>
    <t>3600.006215;3600.014421;3600.005764;3600.005479;3600.010881;3600.007982;3600.005545</t>
  </si>
  <si>
    <t>11679.00000000000000000000;11676.00000000000000000000;11667.00000000000000000000;11694.00000000000000000000;11696.00000000000000000000;11679.00000000000000000000;11667.99999999994361132849</t>
  </si>
  <si>
    <t>11620.00000000000000000000;11623.00000000000000000000;11621.00000000000000000000;11621.00000000000000000000;11620.00000000000000000000;11620.00000000000000000000;11619.00000000000000000000</t>
  </si>
  <si>
    <t>10335483;8257276;10782634;8865475;7698734;8739865;8599878</t>
  </si>
  <si>
    <t>138129;141946;115682;110647;103181;121596;103129</t>
  </si>
  <si>
    <t>30;21;23;25;28;26;22</t>
  </si>
  <si>
    <t>11590.691250;11597.167524;11580.000000;11580.000000;11580.000000;11588.307692;11588.307692</t>
  </si>
  <si>
    <t>11617.723997;11616.312758;11617.568317;11616.095481;11617.847422;11617.531713;11617.581613</t>
  </si>
  <si>
    <t>11.868709;7.201326;8.793769;6.647659;8.237978;8.095671;10.464763</t>
  </si>
  <si>
    <t>2607.074857;3393.366843;3047.122949;3030.223978;2826.930908;2864.144820;3433.896318</t>
  </si>
  <si>
    <t>3600.011263;3600.005644;3600.013151;3600.004281;3600.004244;3600.004181;3600.007552</t>
  </si>
  <si>
    <t>Wed Mar  4 12:24:08 2020</t>
  </si>
  <si>
    <t>1.75352131701461622093;1.79141125059507566597;1.70422534588018415036;1.93316216975205446005;1.86081610084272908168;1.81137732616050528556;1.93316213102593037476</t>
  </si>
  <si>
    <t>1.75350817882304266249;1.79141125059507566597;1.70422534588018415036;1.93316216975205446005;1.86081610084272908168;1.81137732616050528556;1.93316196907219994827</t>
  </si>
  <si>
    <t>638054;801565;1553056;914141;1166495;1256322;520860</t>
  </si>
  <si>
    <t>2032;3111;7255;2798;3597;3652;1556</t>
  </si>
  <si>
    <t>8;7;15;8;10;11;7</t>
  </si>
  <si>
    <t>1.481241;1.481241;1.481241;1.481241;1.481241;1.481241;1.481241</t>
  </si>
  <si>
    <t>1.023690;0.947125;1.255879;0.805617;1.050716;1.121026;0.850068</t>
  </si>
  <si>
    <t>3.134623;5.498499;104.512096;111.763488;98.427054;4.167383;1.377903</t>
  </si>
  <si>
    <t>78.901341;80.778897;165.650466;111.764056;117.580957;120.202343;63.425453</t>
  </si>
  <si>
    <t>1.81595487173714253970;2.01774261530325871306;2.14159293963264163452;1.83085151077546415266;1.74390304098767945362;1.93085111983772450550;1.75438615285510612907</t>
  </si>
  <si>
    <t>1.81595487173714253970;2.01774261530325871306;2.14159293963264163452;1.83074215337836432305;1.74390271504532901048;1.93085111983772450550;1.75438615285510612907</t>
  </si>
  <si>
    <t>2480570;1635525;1886325;534160;708798;1493918;955547</t>
  </si>
  <si>
    <t>6936;5823;6031;1953;2323;4543;2690</t>
  </si>
  <si>
    <t>9;10;10;8;9;11;9</t>
  </si>
  <si>
    <t>0.930896;0.933709;0.877573;0.795353;0.772801;0.859285;0.879226</t>
  </si>
  <si>
    <t>43.331845;33.658281;67.910512;16.914523;31.672624;23.327129;41.560513</t>
  </si>
  <si>
    <t>202.603104;183.362254;167.381630;55.800319;70.996542;158.353277;89.444807</t>
  </si>
  <si>
    <t>Wed Mar  4 12:51:56 2020</t>
  </si>
  <si>
    <t>11280609.66662200167775154114;11280609.66662200167775154114;11280609.66662200167775154114;11280609.66662200167775154114;11280609.66662200167775154114;11280609.66662200167775154114;11280609.66662200167775154114</t>
  </si>
  <si>
    <t>11279486.24418129399418830872;11279514.35496730543673038483;11279493.42296938598155975342;11279482.23229785636067390442;11279505.82759481295943260193;11279502.01537645235657691956;11279495.52641643956303596497</t>
  </si>
  <si>
    <t>1760118;531158;830214;2154807;315045;929663;463111</t>
  </si>
  <si>
    <t>74688;16903;38110;90428;10556;39670;18982</t>
  </si>
  <si>
    <t>20;21;22;30;18;31;20</t>
  </si>
  <si>
    <t>8034847.889947;8196465.082732;8102809.974643;8223547.274930;8172767.752697;8207427.145971;8195177.922467</t>
  </si>
  <si>
    <t>10791590.666622;10794590.666622;10794590.666622;10794590.666622;10794590.666622;10877999.853538;10794590.666622</t>
  </si>
  <si>
    <t>0.208233;0.215094;0.222012;0.283337;0.188309;0.325290;0.205695</t>
  </si>
  <si>
    <t>56.408257;6.316752;33.760517;79.466210;2.643478;33.072184;5.223116</t>
  </si>
  <si>
    <t>71.355848;22.795064;36.578290;80.310731;12.962303;40.441543;22.853057</t>
  </si>
  <si>
    <t>11280609.66662200167775154114;11280619.66662200167775154114;11280609.66662200167775154114;11280609.66662200167775154114;11280609.66662200167775154114;11280609.66662199981510639191;11280609.66662200167775154114</t>
  </si>
  <si>
    <t>11279505.09138822369277477264;11279753.96513808146119117737;11279508.42608788982033729553;11279503.28364328294992446899;11279518.44260362535715103149;11279552.96372560970485210419;11279500.24735638126730918884</t>
  </si>
  <si>
    <t>270380;412349;607914;87349;392694;207622;335455</t>
  </si>
  <si>
    <t>7745;18012;12273;2122;11355;10239;12270</t>
  </si>
  <si>
    <t>24;23;28;38;24;28;29</t>
  </si>
  <si>
    <t>7126045.386248;7158075.343964;7181529.822239;6953100.275345;7314224.443664;7165138.381453;7600385.248839</t>
  </si>
  <si>
    <t>11276109.666622;11276109.666622;11276109.666622;11276109.666622;11276109.666622;11265162.298201;11276109.666622</t>
  </si>
  <si>
    <t>0.295973;0.252675;0.269915;0.378714;0.250774;0.267129;0.304835</t>
  </si>
  <si>
    <t>1.757961;14.501803;4.008242;0.527920;2.567295;7.091883;15.995993</t>
  </si>
  <si>
    <t>9.892074;19.285962;27.754716;3.849219;17.875601;9.612470;16.011151</t>
  </si>
  <si>
    <t>Wed Mar  4 12:58:29 2020</t>
  </si>
  <si>
    <t>11490666.66663400083780288696;11490666.66663400083780288696;11490666.66663400083780288696;11490666.66663400083780288696;11490666.66663400270044803619;11490666.66663400083780288696;11490666.66663400083780288696</t>
  </si>
  <si>
    <t>11489531.16750933043658733368;11489526.73415158502757549286;11489535.57850216515362262726;11489519.09471812471747398376;11489518.47182309441268444061;11489528.54680367186665534973;11489528.20509554073214530945</t>
  </si>
  <si>
    <t>424189;1073429;1502688;558093;631369;2815159;318169</t>
  </si>
  <si>
    <t>17332;54463;77040;21645;19460;153424;15899</t>
  </si>
  <si>
    <t>20;18;16;23;16;16;16</t>
  </si>
  <si>
    <t>8455463.422312;8529936.768165;8324606.304376;8607594.209323;8424014.000942;8400508.534862;8542568.719198</t>
  </si>
  <si>
    <t>11007166.666634;11003166.666634;10980005.012499;11007166.666634;10990219.298213;10993019.298213;10989735.781729</t>
  </si>
  <si>
    <t>0.217887;0.169101;0.152571;0.216775;0.154701;0.155711;0.172976</t>
  </si>
  <si>
    <t>7.222164;39.212875;42.278087;4.804347;2.538332;107.156888;2.606770</t>
  </si>
  <si>
    <t>18.294717;41.299235;58.907059;23.258272;22.830130;109.117119;12.964877</t>
  </si>
  <si>
    <t>11490666.66663400083780288696;11490666.66663400083780288696;11490666.66663400083780288696;11490666.66663400083780288696;11490666.66663400083780288696;11490666.66663400083780288696;11490666.66536856815218925476</t>
  </si>
  <si>
    <t>11489537.08374821767210960388;11489567.63526232913136482239;11489526.46127032116055488586;11489527.29198083840310573578;11489588.63800423033535480499;11489879.16663400083780288696;11489521.70611902698874473572</t>
  </si>
  <si>
    <t>246375;289675;680683;306429;285411;227516;384673</t>
  </si>
  <si>
    <t>12486;12015;38388;10380;10995;10552;15887</t>
  </si>
  <si>
    <t>27;28;24;24;25;25;24</t>
  </si>
  <si>
    <t>7056993.403055;6881542.969530;6874377.562794;7115709.183542;6972147.103040;7182958.355801;6938584.112332</t>
  </si>
  <si>
    <t>11486166.666634;11486166.666634;11486166.666634;11486166.666634;11486166.666634;11480030.302998;11476480.255484</t>
  </si>
  <si>
    <t>0.278693;0.203404;0.206238;0.219472;0.208574;0.215164;0.221681</t>
  </si>
  <si>
    <t>7.002386;2.174731;29.202736;1.488789;4.014731;1.656833;15.696484</t>
  </si>
  <si>
    <t>12.301984;14.226304;29.504589;11.280286;14.378141;12.123081;18.336197</t>
  </si>
  <si>
    <t>Wed Mar  4 13:05:08 2020</t>
  </si>
  <si>
    <t>297.00000000000000000000;297.00000000000000000000;297.00000000000000000000;297.00000000000000000000;297.00000000000000000000;297.00000000000000000000;297.00000000000000000000</t>
  </si>
  <si>
    <t>182535;197515;271331;233252;268894;184912;187873</t>
  </si>
  <si>
    <t>545;571;613;575;588;543;560</t>
  </si>
  <si>
    <t>71;31;33;34;27;42;50</t>
  </si>
  <si>
    <t>249.338235;257.072222;253.455978;256.190909;254.417039;251.880560;253.220098</t>
  </si>
  <si>
    <t>283.925497;284.182353;286.064922;286.261513;283.833333;286.214286;288.813776</t>
  </si>
  <si>
    <t>9.668072;4.892282;5.221883;5.119283;5.283846;5.797426;7.977195</t>
  </si>
  <si>
    <t>10.087483;5.458731;5.963799;5.575384;5.859177;6.247570;8.551640</t>
  </si>
  <si>
    <t>27.240343;30.188803;53.735909;37.898989;40.684129;27.388863;27.541048</t>
  </si>
  <si>
    <t>297.00000000000000000000;297.00000000000000000000;297.00000000000000000000;296.99999999999994315658;297.00000000000000000000;296.99999999999994315658;296.99999985714276817816</t>
  </si>
  <si>
    <t>88406;86510;174221;108186;105329;107001;280571</t>
  </si>
  <si>
    <t>516;517;1025;529;517;523;1598</t>
  </si>
  <si>
    <t>15;19;21;19;20;16;22</t>
  </si>
  <si>
    <t>293.339225;293.368254;291.955556;292.511111;293.530952;293.402644;293.368254</t>
  </si>
  <si>
    <t>294.391583;294.741104;294.829692;294.536264;294.666162;293.918129;294.526027</t>
  </si>
  <si>
    <t>2.961448;2.955647;3.362088;3.575347;2.756943;3.126240;2.627143</t>
  </si>
  <si>
    <t>3.469865;3.428995;3.906131;4.417552;3.334827;4.618053;3.161864</t>
  </si>
  <si>
    <t>11.702321;11.051948;21.293038;14.970968;13.359168;14.843945;51.260036</t>
  </si>
  <si>
    <t>Wed Mar  4 13:11:34 2020</t>
  </si>
  <si>
    <t>296.97213364454898965050;297.00000000000000000000;297.00000000000000000000;297.00000000000000000000;297.00000000000000000000;296.97297297297296836405;296.97142857142858929365</t>
  </si>
  <si>
    <t>153463;264742;185699;149077;230838;154042;205969</t>
  </si>
  <si>
    <t>538;608;555;544;558;524;557</t>
  </si>
  <si>
    <t>64;36;40;44;41;40;67</t>
  </si>
  <si>
    <t>257.643382;253.424704;258.880138;255.590730;253.010381;254.351105;251.424837</t>
  </si>
  <si>
    <t>289.095524;285.697165;284.228499;287.120915;286.030000;286.111111;288.498889</t>
  </si>
  <si>
    <t>6.846481;5.443508;6.265271;5.710973;6.960882;6.085779;6.548731</t>
  </si>
  <si>
    <t>7.217027;6.001521;6.710150;6.849512;8.336423;6.501529;7.756222</t>
  </si>
  <si>
    <t>21.914230;49.195453;27.090226;22.780404;35.769795;21.706617;29.934329</t>
  </si>
  <si>
    <t>297.00000000000000000000;297.00000000000000000000;297.00000000000000000000;297.00000000000000000000;297.00000000000000000000;297.00000000000000000000;296.99999999999994315658</t>
  </si>
  <si>
    <t>297.00000000000000000000;297.00000000000000000000;297.00000000000000000000;297.00000000000000000000;296.98412698412732879660;297.00000000000000000000;296.99999999999994315658</t>
  </si>
  <si>
    <t>116057;76640;84984;83161;102120;169156;96456</t>
  </si>
  <si>
    <t>525;517;518;517;517;1029;517</t>
  </si>
  <si>
    <t>21;16;16;15;15;24;16</t>
  </si>
  <si>
    <t>291.422222;292.561905;292.855013;292.558974;291.530808;292.061016;293.316100</t>
  </si>
  <si>
    <t>294.410905;293.863562;293.723030;293.677960;293.832912;294.849201;293.856488</t>
  </si>
  <si>
    <t>2.432839;3.338466;2.768047;1.976309;2.380098;2.317301;3.051822</t>
  </si>
  <si>
    <t>3.028813;4.162039;3.233520;2.545364;2.837296;3.014376;3.389410</t>
  </si>
  <si>
    <t>14.981983;10.435244;11.325738;11.480561;13.077748;20.040887;12.560562</t>
  </si>
  <si>
    <t>Wed Mar  4 13:16:39 2020</t>
  </si>
  <si>
    <t>21.00000000000000000000;20.00000000000000000000;20.00000000000000000000;17.00000000000000000000;17.00000000000000000000;20.00000000000000000000;19.00000000000000000000</t>
  </si>
  <si>
    <t>2768195;2720287;2801562;2857017;2911687;2856356;2929255</t>
  </si>
  <si>
    <t>17717;17600;18011;19093;17385;17813;17871</t>
  </si>
  <si>
    <t>7.166365;7.166365;7.166365;7.166365;7.166365;7.166365;7.166365</t>
  </si>
  <si>
    <t>18.911646;19.903774;20.058833;20.587000;20.400440;20.828650;19.284591</t>
  </si>
  <si>
    <t>3400.841359;3347.524545;3204.281200;3079.236194;3184.997971;3269.329044;3311.186353</t>
  </si>
  <si>
    <t>3600.014753;3600.014577;3600.039192;3600.014301;3600.045506;3600.037037;3600.013874</t>
  </si>
  <si>
    <t>17.00000000000000000000;17.00000000000000000000;20.00000000000000000000;17.00000000000000000000;19.00000000000000000000;18.00000000000000000000;20.00000000000000000000</t>
  </si>
  <si>
    <t>3246492;3196945;3256443;3253348;3182467;3230443;3431955</t>
  </si>
  <si>
    <t>24388;26742;26952;30197;25262;24208;28348</t>
  </si>
  <si>
    <t>18.117741;17.607915;18.526428;18.031290;18.436860;20.293258;19.073862</t>
  </si>
  <si>
    <t>2837.491334;2844.970123;2830.621991;2668.973217;2855.239202;3482.646473;2815.464649</t>
  </si>
  <si>
    <t>3600.012470;3600.012283;3600.012259;3600.012508;3600.012795;3600.013353;3600.011946</t>
  </si>
  <si>
    <t>Wed Mar  4 12:24:48 2020</t>
  </si>
  <si>
    <t>101.00000000000000000000;101.00000000000000000000;101.00000000000000000000;101.00000000000000000000;101.00000000000000000000;101.00000000000000000000;101.00000000000000000000</t>
  </si>
  <si>
    <t>27117;9088;12705;4066;12577;8386;4886</t>
  </si>
  <si>
    <t>4275;711;1569;113;1380;366;86</t>
  </si>
  <si>
    <t>8;10;11;9;10;9;9</t>
  </si>
  <si>
    <t>97.000000;97.000000;97.000000;97.000000;97.000000;97.000000;97.000000</t>
  </si>
  <si>
    <t>0.162994;0.177990;0.239384;0.185282;0.152542;0.205093;0.224947</t>
  </si>
  <si>
    <t>0.346618;0.480738;0.365142;0.400896;0.426171;0.629980;0.397969</t>
  </si>
  <si>
    <t>1.749018;0.781202;0.947054;0.439703;0.902183;0.720518;0.446974</t>
  </si>
  <si>
    <t>5372;30198;11224;3869;12755;9051;4241</t>
  </si>
  <si>
    <t>295;2809;644;67;637;402;57</t>
  </si>
  <si>
    <t>9;11;15;9;10;14;11</t>
  </si>
  <si>
    <t>0.193877;0.156855;0.183231;0.132066;0.179958;0.224248;0.136279</t>
  </si>
  <si>
    <t>0.251876;0.478803;0.348488;0.189390;0.266726;0.415399;0.312229</t>
  </si>
  <si>
    <t>0.366339;1.434650;0.651792;0.249722;0.752721;0.587427;0.333319</t>
  </si>
  <si>
    <t>Wed Mar  4 12:25:00 2020</t>
  </si>
  <si>
    <t>38.00000000000000000000;38.00000000000000000000;38.00000000000000000000;38.00000000000000000000;38.00000000000000000000;38.00000000000000000000;38.00000000000000000000</t>
  </si>
  <si>
    <t>1166;616;2037;1094;878;778;637</t>
  </si>
  <si>
    <t>1;0;0;1;0;0;0</t>
  </si>
  <si>
    <t>2;0;0;2;0;0;0</t>
  </si>
  <si>
    <t>38.000000;38.000000;38.000000;38.000000;38.000000;38.000000;38.000000</t>
  </si>
  <si>
    <t>0.041370;0.017407;0.059885;0.038681;0.027549;0.025717;0.018275</t>
  </si>
  <si>
    <t>0.042197;0.010711;0.053493;0.040473;0.014651;0.016271;0.011486</t>
  </si>
  <si>
    <t>0.042341;0.017407;0.059885;0.040597;0.027549;0.025717;0.018275</t>
  </si>
  <si>
    <t>632;736;929;687;692;1085;834</t>
  </si>
  <si>
    <t>0.011118;0.013811;0.016699;0.012916;0.011477;0.019921;0.015041</t>
  </si>
  <si>
    <t>0.006798;0.008216;0.008297;0.008815;0.006612;0.016439;0.008614</t>
  </si>
  <si>
    <t>Wed Mar  4 12:25:01 2020</t>
  </si>
  <si>
    <t>24.00000000000000000000;24.00000000000000000000;24.00000000000000000000;24.00000000000000000000;24.00000000000002842171;24.00000000000000000000;24.00000000000000000000</t>
  </si>
  <si>
    <t>41942;58439;26629;68009;52123;102019;61659</t>
  </si>
  <si>
    <t>389;702;153;618;592;866;644</t>
  </si>
  <si>
    <t>18;13;20;14;12;16;17</t>
  </si>
  <si>
    <t>-25.060440;-25.311264;-35.019549;-25.339860;-15.775862;-15.674603;-25.662522</t>
  </si>
  <si>
    <t>22.612293;22.508248;22.650102;22.496741;22.539537;22.551800;22.508726</t>
  </si>
  <si>
    <t>1.159847;1.212242;1.336923;1.006825;0.925319;1.094554;1.028524</t>
  </si>
  <si>
    <t>4.364296;16.869710;2.789851;14.252140;16.752606;19.344565;5.081229</t>
  </si>
  <si>
    <t>5.307681;17.484848;3.534038;15.318500;17.103289;20.122128;17.056711</t>
  </si>
  <si>
    <t>23.99999076315805268678;24.00000000000000000000;24.00000000000000000000;24.00000000000000000000;24.00000000000000355271;24.00000000000003907985;24.00000000000000000000</t>
  </si>
  <si>
    <t>51964;28756;26312;20331;38831;61039;23596</t>
  </si>
  <si>
    <t>498;198;123;199;328;606;97</t>
  </si>
  <si>
    <t>15;19;17;14;11;18;17</t>
  </si>
  <si>
    <t>-25.386627;-15.556553;-25.358491;-15.716015;-25.255714;-15.679412;-16.175439</t>
  </si>
  <si>
    <t>22.600922;22.617886;22.631626;22.509457;22.542200;22.554566;22.622972</t>
  </si>
  <si>
    <t>1.001861;0.970289;1.011904;0.863015;0.878914;1.127619;0.992544</t>
  </si>
  <si>
    <t>5.316177;3.353465;1.890809;2.158010;4.272470;16.892694;1.868396</t>
  </si>
  <si>
    <t>5.680791;3.716834;3.112458;2.625015;4.386605;17.150005;2.880873</t>
  </si>
  <si>
    <t>Wed Mar  4 12:27:19 2020</t>
  </si>
  <si>
    <t>5.00000000000000000000;5.00000000000000000000;5.00000000000000000000;4.99999999999996980193;4.99999999999999644729;5.00000000000000000000;5.00000000000000000000</t>
  </si>
  <si>
    <t>28959;12130;70452;34860;10586;10417;31701</t>
  </si>
  <si>
    <t>45;1;365;158;1;1;75</t>
  </si>
  <si>
    <t>20;16;13;15;10;12;20</t>
  </si>
  <si>
    <t>1.000000;1.000000;0.000000;1.000000;1.000000;1.000000;1.000000</t>
  </si>
  <si>
    <t>5.000000;5.000000;4.000000;5.000000;5.000000;5.000000;5.000000</t>
  </si>
  <si>
    <t>1.807140;1.066192;1.712427;1.357877;0.788428;0.909012;1.967550</t>
  </si>
  <si>
    <t>2.386809;1.194201;3.377847;2.537924;0.958630;0.966625;2.581733</t>
  </si>
  <si>
    <t>2.387119;1.194561;6.593651;2.538139;0.958768;0.966781;2.581907</t>
  </si>
  <si>
    <t>4.99999900000004693368;5.00000000000000444089;5.00000000000000000000;5.00000000000000000000;5.00000000000000000000;5.00000000000000000000;5.00000000000000000000</t>
  </si>
  <si>
    <t>19736;11315;23720;13294;33185;13033;84672</t>
  </si>
  <si>
    <t>27;1;65;1;108;1;383</t>
  </si>
  <si>
    <t>13;13;11;11;19;6;14</t>
  </si>
  <si>
    <t>0.999999;0.000000;2.000000;1.000000;2.000000;0.000000;2.000000</t>
  </si>
  <si>
    <t>4.999999;5.000000;5.000000;5.000000;5.000000;5.000000;4.000000</t>
  </si>
  <si>
    <t>1.352725;0.990381;1.339062;1.192057;1.479647;0.958758;1.331255</t>
  </si>
  <si>
    <t>1.614577;1.047918;1.827747;1.237403;2.556299;1.095827;4.832651</t>
  </si>
  <si>
    <t>1.614725;1.048059;1.827911;1.237540;2.556499;1.095965;5.555379</t>
  </si>
  <si>
    <t>Wed Mar  4 12:27:52 2020</t>
  </si>
  <si>
    <t>54549170;71205402;45905792;64425428;63148758;71712347;65449530</t>
  </si>
  <si>
    <t>292208;255136;271447;287400;292327;306110;322719</t>
  </si>
  <si>
    <t>0.627649;0.566308;0.821163;0.538946;0.566454;0.567739;0.804653</t>
  </si>
  <si>
    <t>1.000974;2.268168;49.919887;2.913338;0.938087;0.739201;16.672657</t>
  </si>
  <si>
    <t>3600.000451;3600.001344;3600.000989;3600.000631;3600.000478;3600.000427;3600.000444</t>
  </si>
  <si>
    <t>67966337;62252701;63103718;72291014;63129480;60030649;70430831</t>
  </si>
  <si>
    <t>371620;430321;385635;403044;453708;368438;381169</t>
  </si>
  <si>
    <t>0.812960;0.962322;1.216695;1.174444;1.112821;0.890481;1.308885</t>
  </si>
  <si>
    <t>32.427428;39.178871;68.934887;15.930969;32.347276;19.085897;3.400613</t>
  </si>
  <si>
    <t>3600.000625;3600.000583;3600.000506;3600.002871;3600.000731;3600.000576;3600.000459</t>
  </si>
  <si>
    <t>400;407;422;396;391;404;403</t>
  </si>
  <si>
    <t>1;1;3;1;1;1;1</t>
  </si>
  <si>
    <t>1;3;5;2;2;1;1</t>
  </si>
  <si>
    <t>0.011181;0.015669;0.023255;0.014996;0.010988;0.010293;0.009910</t>
  </si>
  <si>
    <t>0.012306;0.016278;0.024312;0.015624;0.011797;0.011295;0.011096</t>
  </si>
  <si>
    <t>0.012503;0.016430;0.024491;0.015790;0.011955;0.011451;0.011252</t>
  </si>
  <si>
    <t>234;250;249;243;230;247;232</t>
  </si>
  <si>
    <t>0.005938;0.005957;0.005871;0.005739;0.005108;0.005686;0.005523</t>
  </si>
  <si>
    <t>0.005854;0.005878;0.005787;0.005659;0.005027;0.005605;0.005439</t>
  </si>
  <si>
    <t>Wed Mar  4 12:27:53 2020</t>
  </si>
  <si>
    <t>2.61377462000000004849;2.61377462000000004849;2.61377462000000004849;2.61377462000000004849;2.61377462000000004849;2.61377462000000004849;2.61377462000000004849</t>
  </si>
  <si>
    <t>2741352;831508;1129324;1031214;5040621;5201397;955457</t>
  </si>
  <si>
    <t>9627;2560;3472;3295;17539;17041;2708</t>
  </si>
  <si>
    <t>21;10;17;8;16;18;16</t>
  </si>
  <si>
    <t>1.771564;1.775926;1.771849;1.772654;1.771670;1.771485;1.770106</t>
  </si>
  <si>
    <t>1.781831;1.780726;1.780925;1.772943;1.774332;1.777298;1.781265</t>
  </si>
  <si>
    <t>2.263012;1.490943;2.102212;1.357020;1.839466;1.852428;1.686568</t>
  </si>
  <si>
    <t>204.902082;18.398161;38.227675;50.568143;188.738626;200.854101;78.784135</t>
  </si>
  <si>
    <t>306.612525;82.473218;106.416749;106.687032;760.150647;564.415872;95.432008</t>
  </si>
  <si>
    <t>2.61377462000000004849;2.61377462000000004849;2.61377461999999960440;2.61377462000000004849;2.61377462000000004849;2.61377462000000004849;2.61377462000000004849</t>
  </si>
  <si>
    <t>2882049;1003845;968892;897540;1087680;884916;1134645</t>
  </si>
  <si>
    <t>10377;3112;3051;2672;3200;2356;3459</t>
  </si>
  <si>
    <t>8;10;22;12;14;21;12</t>
  </si>
  <si>
    <t>1.773259;1.772752;1.770342;1.771669;1.772709;1.770104;1.772247</t>
  </si>
  <si>
    <t>1.776883;1.779029;1.778302;1.779969;1.777558;1.781033;1.780326</t>
  </si>
  <si>
    <t>1.244214;1.471615;2.346981;1.556507;1.755545;2.348441;1.416628</t>
  </si>
  <si>
    <t>162.017227;3.594446;30.790044;56.207909;90.375953;36.155880;84.062663</t>
  </si>
  <si>
    <t>318.594026;93.904813;89.573812;90.757744;103.791451;85.409307;123.842563</t>
  </si>
  <si>
    <t>Wed Mar  4 13:16:43 2020</t>
  </si>
  <si>
    <t>56213.00000000000000000000;56007.00000000000000000000;55585.00000000000000000000;56555.00000000000000000000;55827.00000000000000000000;54429.00000000000000000000;56430.00000000000000000000</t>
  </si>
  <si>
    <t>49563.00000000000000000000;49544.00000000000000000000;49565.00000000000000000000;49562.00000000000000000000;49560.00000000000000000000;49576.00000000000000000000;49573.00000000000000000000</t>
  </si>
  <si>
    <t>11256029;12153918;11615775;11169964;11189620;10865727;11305529</t>
  </si>
  <si>
    <t>24799;26570;23444;27150;27732;25351;27006</t>
  </si>
  <si>
    <t>42;47;43;42;49;49;45</t>
  </si>
  <si>
    <t>47457.434773;47457.434773;47457.434773;47457.398501;47457.434773;47457.434773;47457.434773</t>
  </si>
  <si>
    <t>49237.986852;49289.279522;49233.900838;49231.022684;49281.428622;49282.378128;49233.369697</t>
  </si>
  <si>
    <t>11.412670;12.333416;10.610544;11.058798;11.854184;12.311414;10.969004</t>
  </si>
  <si>
    <t>1998.932505;3241.154863;1084.206151;786.048731;2780.350322;1713.310053;2408.656100</t>
  </si>
  <si>
    <t>3600.001520;3600.000956;3600.001009;3600.000959;3600.000979;3600.002486;3600.001030</t>
  </si>
  <si>
    <t>49566.00000000000000000000;49544.00000000000000000000;49567.00000000000000000000;49562.00000000000000000000;49561.00000000000000000000;49576.00000000000000000000;49573.00000000000000000000</t>
  </si>
  <si>
    <t>12111390;12578425;11833640;11452356;11382360;10771863;11222223</t>
  </si>
  <si>
    <t>26645;27392;23822;27834;28334;25145;26843</t>
  </si>
  <si>
    <t>10.384080;11.818462;10.452523;10.862215;11.569627;12.277636;11.301425</t>
  </si>
  <si>
    <t>1873.505400;3121.352991;1064.351808;768.389018;2718.127170;1715.681644;2457.793188</t>
  </si>
  <si>
    <t>3600.000898;3600.002444;3600.001533;3600.000830;3600.001076;3600.000884;3600.001334</t>
  </si>
  <si>
    <t>Wed Mar  4 12:45:36 2020</t>
  </si>
  <si>
    <t>773939;1654819;142121;2009835;320399;741750;4516647</t>
  </si>
  <si>
    <t>7159;12085;1803;18728;2929;5738;28666</t>
  </si>
  <si>
    <t>11;13;7;10;10;9;12</t>
  </si>
  <si>
    <t>4.555393;5.134139;3.199505;4.019148;3.799366;3.645971;4.816996</t>
  </si>
  <si>
    <t>81.583541;162.845088;10.571112;254.004979;21.397752;73.600155;532.210967</t>
  </si>
  <si>
    <t>81.584805;162.845439;10.571392;254.005386;21.397933;73.600458;532.211337</t>
  </si>
  <si>
    <t>352788;712590;2532815;899196;242165;1193477;803014</t>
  </si>
  <si>
    <t>4079;5532;21090;7209;2358;9380;6980</t>
  </si>
  <si>
    <t>10;9;8;11;11;8;12</t>
  </si>
  <si>
    <t>4.232205;3.915506;3.542506;4.345086;4.711263;3.281399;4.489332</t>
  </si>
  <si>
    <t>22.387965;68.916181;308.386460;83.409377;17.223135;118.326004;76.976564</t>
  </si>
  <si>
    <t>22.388248;68.916493;308.386943;83.409671;17.223449;118.326360;76.976903</t>
  </si>
  <si>
    <t>Wed Mar  4 13:16:09 2020</t>
  </si>
  <si>
    <t>2472.00000000000000000000;2472.00000000000000000000;2472.00000000000000000000;2472.00000000000000000000;2472.00000000000000000000;2472.00000000000000000000;2472.00000000000000000000</t>
  </si>
  <si>
    <t>29181;5063;20100;8003;5421;6795;5798</t>
  </si>
  <si>
    <t>513;1;71;1;1;1;1</t>
  </si>
  <si>
    <t>13;8;17;8;7;9;8</t>
  </si>
  <si>
    <t>2145.000000;2182.000000;2239.720260;2202.545063;2264.500000;2183.767547;2162.123894</t>
  </si>
  <si>
    <t>2389.000000;2472.000000;2434.500000;2472.000000;2472.000000;2472.000000;2472.000000</t>
  </si>
  <si>
    <t>1.117841;0.486917;1.529740;0.767245;0.477618;0.559234;0.570283</t>
  </si>
  <si>
    <t>3.860619;0.521525;3.362588;0.787444;0.523780;0.643195;0.633646</t>
  </si>
  <si>
    <t>4.295015;0.522343;3.387592;0.788171;0.524493;0.643978;0.634568</t>
  </si>
  <si>
    <t>2471.99995850000004793401;2472.00000000000000000000;2472.00000000000000000000;2472.00000000000000000000;2471.99995850000004793401;2472.00000000000000000000;2472.00000000000000000000</t>
  </si>
  <si>
    <t>5367;3109;14987;3366;2743;4486;8101</t>
  </si>
  <si>
    <t>1;1;150;1;1;1;1</t>
  </si>
  <si>
    <t>10;5;14;8;10;10;8</t>
  </si>
  <si>
    <t>2202.499938;2182.000000;2223.000000;2264.500000;2145.000000;2222.999959;2182.000000</t>
  </si>
  <si>
    <t>2471.999959;2430.500000;2430.500000;2430.500000;2471.999959;2472.000000;2430.500000</t>
  </si>
  <si>
    <t>0.430069;0.304166;0.739199;0.296604;0.309092;0.390040;0.544658</t>
  </si>
  <si>
    <t>0.431638;0.309241;1.702360;0.320056;0.333777;0.416338;0.568205</t>
  </si>
  <si>
    <t>0.432197;0.320673;2.338750;0.320542;0.334376;0.416924;0.568665</t>
  </si>
  <si>
    <t>Wed Mar  4 13:16:26 2020</t>
  </si>
  <si>
    <t>3700.00000000000000000000;3700.00000000000000000000;3700.00000000000000000000;3700.00000000000000000000;3700.00000000001273292582;3700.00000000000000000000;3700.00000000000000000000</t>
  </si>
  <si>
    <t>30300;24615;27241;32327;33286;35323;42791</t>
  </si>
  <si>
    <t>2515;2616;2578;3533;2991;3413;4063</t>
  </si>
  <si>
    <t>17;34;58;36;14;52;11</t>
  </si>
  <si>
    <t>3002.631579;3000.000000;3014.285714;3000.000000;3002.500000;3000.000000;3000.000000</t>
  </si>
  <si>
    <t>3100.000000;3060.669145;3089.965398;3100.000000;3100.000000;3079.109589;3000.000000</t>
  </si>
  <si>
    <t>2.721560;3.502133;4.973750;4.197240;2.842370;4.846267;2.147908</t>
  </si>
  <si>
    <t>30.847442;38.913043;37.428415;61.982788;7.068373;63.637359;55.514153</t>
  </si>
  <si>
    <t>43.185146;46.886738;51.001240;75.954600;53.191877;74.337463;61.411907</t>
  </si>
  <si>
    <t>3700.00000000000000000000;3700.00000000000000000000;3700.00000000000000000000;3700.00000000000000000000;3700.00000000000090949470;3700.00000000000045474735;3700.00000000000000000000</t>
  </si>
  <si>
    <t>8520;7248;7779;8184;8460;7676;8114</t>
  </si>
  <si>
    <t>491;391;401;447;528;391;451</t>
  </si>
  <si>
    <t>18;11;13;13;13;13;14</t>
  </si>
  <si>
    <t>3075.000000;3108.333333;3108.333333;3108.333333;3108.333333;3068.333333;3108.333333</t>
  </si>
  <si>
    <t>3150.000000;3150.000000;3150.000000;3150.000000;3150.000000;3099.999943;3150.000000</t>
  </si>
  <si>
    <t>0.160057;0.128757;0.138020;0.124525;0.135516;0.115412;0.137194</t>
  </si>
  <si>
    <t>0.496172;0.284938;0.384574;0.539830;0.520654;0.365014;0.433712</t>
  </si>
  <si>
    <t>0.624594;0.551064;0.595463;0.610565;0.620106;0.599435;0.638955</t>
  </si>
  <si>
    <t>Wed Mar  4 13:23:19 2020</t>
  </si>
  <si>
    <t>11.64808999999999983288;11.64808999999999983288;11.64808999999999983288;11.64808999999999983288;11.64808999999999983288;11.64808999999999983288;11.64808999999999983288</t>
  </si>
  <si>
    <t>11.64701312295664514807;11.64694733333333331871;11.64700770186334999323;11.64709000000000038710;11.64703000000001686942;11.64697807069219415155;11.64694800000000185491</t>
  </si>
  <si>
    <t>1907578;2781524;3645335;1902392;2322961;2761004;3493464</t>
  </si>
  <si>
    <t>129987;174867;218969;120628;144790;176393;184838</t>
  </si>
  <si>
    <t>16;18;16;21;36;18;16</t>
  </si>
  <si>
    <t>9.709090;9.709090;9.709090;9.709090;9.709090;9.709090;9.709090</t>
  </si>
  <si>
    <t>10.650423;10.650423;10.673090;10.673090;10.673090;10.673090;10.673090</t>
  </si>
  <si>
    <t>0.099563;0.083815;0.076645;0.100872;0.147249;0.092908;0.074134</t>
  </si>
  <si>
    <t>14.484158;26.815530;5.707881;2.157393;5.706693;2.938679;0.142474</t>
  </si>
  <si>
    <t>143.904715;202.274331;292.328991;138.587657;177.967423;190.647124;266.527921</t>
  </si>
  <si>
    <t>11.64808999999999805652;11.64808999999999983288;11.64808999999999983288;11.64808999999999805652;11.64808999999999983288;11.64808999999999983288;11.64808999999999983288</t>
  </si>
  <si>
    <t>11.64699190222223279534;11.64700071428570993248;11.64694799999999830220;11.64692695652174059262;11.64694800000000007856;11.64699940766550412263;11.64708999999999861075</t>
  </si>
  <si>
    <t>2638631;3054886;2838723;2691207;2615238;2580664;2802039</t>
  </si>
  <si>
    <t>170291;183936;159737;176932;156620;165230;170778</t>
  </si>
  <si>
    <t>25;25;27;23;24;22;21</t>
  </si>
  <si>
    <t>10.650423;10.650423;10.673090;10.650423;10.673090;10.673090;10.673090</t>
  </si>
  <si>
    <t>0.114980;0.125421;0.130315;0.130149;0.119844;0.105511;0.111088</t>
  </si>
  <si>
    <t>2.587117;2.011974;3.216767;2.007537;6.027002;1.425635;1.452905</t>
  </si>
  <si>
    <t>173.276369;200.535562;195.291494;198.903362;176.771436;176.077114;198.412103</t>
  </si>
  <si>
    <t>Wed Mar  4 14:08:51 2020</t>
  </si>
  <si>
    <t>1077;7272;2713;2305;8565;941;4982</t>
  </si>
  <si>
    <t>0;27;1;1;11;0;1</t>
  </si>
  <si>
    <t>0;8;3;2;10;0;4</t>
  </si>
  <si>
    <t>0.035245;0.274007;0.121899;0.085084;0.326878;0.032785;0.223793</t>
  </si>
  <si>
    <t>0.035133;0.324061;0.151383;0.103487;0.363488;0.032707;0.225125</t>
  </si>
  <si>
    <t>0.035245;0.324152;0.151466;0.103572;0.363593;0.032785;0.225201</t>
  </si>
  <si>
    <t>2423;1410;725;1384;2685;463;613</t>
  </si>
  <si>
    <t>4;2;0;2;5;0;0</t>
  </si>
  <si>
    <t>0.098112;0.052694;0.020737;0.053443;0.101749;0.012960;0.016111</t>
  </si>
  <si>
    <t>0.098094;0.057049;0.020644;0.058990;0.101734;0.012887;0.016041</t>
  </si>
  <si>
    <t>0.098227;0.057141;0.020737;0.059087;0.101860;0.012960;0.016111</t>
  </si>
  <si>
    <t>Wed Mar  4 14:08:54 2020</t>
  </si>
  <si>
    <t>-6.00000000000000000000;-5.99999999999999200639;-5.99999999999999911182;-6.00000000000000000000;-6.00000000000000000000;-6.00000000000000000000;-6.00000000000000000000</t>
  </si>
  <si>
    <t>2389409;1580866;2357114;1479185;999266;293215;2539621</t>
  </si>
  <si>
    <t>13561;11463;13183;10164;5574;1838;13937</t>
  </si>
  <si>
    <t>14;15;22;20;22;23;16</t>
  </si>
  <si>
    <t>-8.000000;-8.000000;-8.000000;-8.000000;-7.500000;-8.000000;-8.000000</t>
  </si>
  <si>
    <t>-6.000000;-6.000000;-6.000000;-6.000000;-6.000000;-6.000000;-6.000000</t>
  </si>
  <si>
    <t>0.607580;0.610126;0.894010;0.908545;0.803078;0.864250;0.818740</t>
  </si>
  <si>
    <t>148.030121;134.204698;169.811417;89.125368;63.643714;17.270070;151.142398</t>
  </si>
  <si>
    <t>148.030587;134.205089;169.811699;89.126230;63.643893;17.270222;151.142586</t>
  </si>
  <si>
    <t>-6.00000000000000000000;-6.00000000000000088818;-5.99999999999999911182;-6.00000000000000000000;-5.99999999999999644729;-6.00000000000000000000;-6.00000000000000000000</t>
  </si>
  <si>
    <t>9909278;5476898;2771945;1704044;1494202;1438352;4400946</t>
  </si>
  <si>
    <t>67748;41559;21218;11034;10203;8576;28789</t>
  </si>
  <si>
    <t>18;19;22;18;17;21;22</t>
  </si>
  <si>
    <t>-7.750000;-8.000000;-8.000000;-7.500000;-8.000000;-8.000000;-8.000000</t>
  </si>
  <si>
    <t>-6.000000;-6.333333;-6.000000;-6.000000;-6.000000;-6.000000;-6.000000</t>
  </si>
  <si>
    <t>0.628655;0.608676;0.719233;0.569232;0.586331;0.663280;0.764485</t>
  </si>
  <si>
    <t>524.625247;291.360299;158.038109;117.498850;65.930410;76.853934;224.032645</t>
  </si>
  <si>
    <t>524.625750;291.368576;158.038564;117.499405;65.939222;76.854455;224.036775</t>
  </si>
  <si>
    <t>Wed Mar  4 14:46:06 2020</t>
  </si>
  <si>
    <t>-13.00000000000000710543;-13.00000000000000000000;-13.00000000000000000000;-13.00000000000000000000;-13.00000000000000000000;-13.00000000000000000000;-13.00000000000000000000</t>
  </si>
  <si>
    <t>8107;5752;10293;11376;12665;12685;6549</t>
  </si>
  <si>
    <t>1;1;49;91;39;44;1</t>
  </si>
  <si>
    <t>16;11;16;13;23;17;14</t>
  </si>
  <si>
    <t>-15.500000;-17.000000;-15.500000;-16.500000;-17.000000;-17.000000;-17.000000</t>
  </si>
  <si>
    <t>-13.000000;-13.000000;-13.000000;-13.000000;-13.000000;-13.000000;-13.000000</t>
  </si>
  <si>
    <t>0.717092;0.508648;0.700995;0.664887;0.826704;0.851230;0.551699</t>
  </si>
  <si>
    <t>0.719279;0.509764;0.811864;0.845335;1.004228;0.997650;0.591215</t>
  </si>
  <si>
    <t>0.719487;0.510350;0.812020;0.845469;1.004431;0.997805;0.591444</t>
  </si>
  <si>
    <t>-13.00000000000000177636;-13.00000000000000000000;-13.00000000000000000000;-13.00000000000000000000;-13.00000000000000000000;-13.00000000000000000000;-13.00000000000000000000</t>
  </si>
  <si>
    <t>4485;13165;5934;25099;12519;12787;11545</t>
  </si>
  <si>
    <t>1;101;1;229;35;108;53</t>
  </si>
  <si>
    <t>9;13;15;14;21;20;17</t>
  </si>
  <si>
    <t>-17.000000;-17.000000;-16.250000;-15.500000;-17.000000;-17.000000;-17.000000</t>
  </si>
  <si>
    <t>0.283477;0.593568;0.486512;0.478008;0.661079;0.595991;0.529673</t>
  </si>
  <si>
    <t>0.347523;0.797805;0.509905;1.205677;0.810965;0.772122;0.674440</t>
  </si>
  <si>
    <t>0.347704;0.797980;0.510086;1.205842;0.811152;0.772260;0.674608</t>
  </si>
  <si>
    <t>Wed Mar  4 14:46:18 2020</t>
  </si>
  <si>
    <t>72.64702372147655751178;72.64702372147655751178;72.64702372147655751178;72.64702372147655751178;72.64702372147655751178;72.64702372147655751178;72.64702372147655751178</t>
  </si>
  <si>
    <t>72.64181603346607118965;72.64507537764153255466;72.64220654938759480501;72.64021841894775377568;72.64014059629145947383;72.64180628692179197969;72.64003013333008595964</t>
  </si>
  <si>
    <t>289476;247403;645987;533077;641230;259865;316420</t>
  </si>
  <si>
    <t>12369;11751;20279;20333;24795;10971;12252</t>
  </si>
  <si>
    <t>48.608678;48.608678;48.608678;48.608678;48.608678;48.608678;48.608678</t>
  </si>
  <si>
    <t>48.786674;48.786674;48.786674;48.786674;48.786674;48.786674;48.786674</t>
  </si>
  <si>
    <t>0.798264;0.803617;0.799478;0.803595;0.799561;0.824140;0.798439</t>
  </si>
  <si>
    <t>31.361690;8.287823;55.301100;57.830711;70.904489;21.329344;34.922002</t>
  </si>
  <si>
    <t>35.094894;28.854035;57.973884;59.429004;72.124990;25.508302;37.338615</t>
  </si>
  <si>
    <t>72.64052336685675470562;72.64187955715468092421;72.64078546058533447649;72.64094051743765589890;72.64021365242419392416;72.64078157550802927744;72.64349696918262111467</t>
  </si>
  <si>
    <t>535125;193161;497302;532609;383929;801942;511523</t>
  </si>
  <si>
    <t>15991;6451;14257;15125;11842;19064;15574</t>
  </si>
  <si>
    <t>22;34;78;24;30;26;42</t>
  </si>
  <si>
    <t>48.670734;48.620574;48.620574;48.643585;48.643585;48.643585;48.644042</t>
  </si>
  <si>
    <t>48.707998;48.813055;48.853351;48.797100;48.787384;48.781528;48.752285</t>
  </si>
  <si>
    <t>0.993013;1.479553;3.476397;1.149964;1.434808;1.171787;1.837722</t>
  </si>
  <si>
    <t>46.758937;5.657981;50.596908;54.189075;32.244918;66.384598;44.740782</t>
  </si>
  <si>
    <t>49.363015;17.395693;50.829713;56.580909;35.981171;66.860640;49.538940</t>
  </si>
  <si>
    <t>Wed Mar  4 14:57:02 2020</t>
  </si>
  <si>
    <t>-204.00000000000000000000;-204.00000000000000000000;-204.00000000000000000000;-204.00000000000000000000;-204.00000000000000000000;-204.00000000000000000000;-204.00000000000000000000</t>
  </si>
  <si>
    <t>-211.99999999999991473487;-211.99999999999985789145;-212.83333333333328596382;-212.43750004607048254002;-211.99999999999985789145;-211.27791811200279425975;-211.28333338333331425929</t>
  </si>
  <si>
    <t>33711114;32796637;36166364;29837429;31379444;24464778;26539527</t>
  </si>
  <si>
    <t>341576;381205;319118;369693;281230;239188;285691</t>
  </si>
  <si>
    <t>13;10;12;12;13;12;13</t>
  </si>
  <si>
    <t>-215.750000;-213.500000;-214.500000;-215.250000;-214.000000;-216.000000;-215.500000</t>
  </si>
  <si>
    <t>-215.500000;-213.500000;-214.500000;-215.250000;-214.000000;-215.583333;-215.250000</t>
  </si>
  <si>
    <t>7.088729;9.563020;5.571393;7.988236;7.478757;6.547087;6.446279</t>
  </si>
  <si>
    <t>208.965437;228.275982;495.034682;75.827681;55.512605;92.721805;83.164050</t>
  </si>
  <si>
    <t>3600.000753;3600.000726;3600.000830;3600.000726;3600.000808;3600.000735;3600.001120</t>
  </si>
  <si>
    <t>-206.99999999999991473487;-208.99999999999997157829;-208.99999999999991473487;-208.99999999999997157829;-208.99999999999988631316;-208.99999999999991473487;-208.99999999999994315658</t>
  </si>
  <si>
    <t>26950598;34940083;39842579;36770774;30513271;35490288;35795375</t>
  </si>
  <si>
    <t>423222;249249;519710;534689;528563;312782;421547</t>
  </si>
  <si>
    <t>10;11;13;14;10;15;16</t>
  </si>
  <si>
    <t>-210.500000;-211.000000;-213.500000;-211.500000;-211.000000;-211.000000;-212.000000</t>
  </si>
  <si>
    <t>-210.500000;-211.000000;-213.000000;-211.500000;-211.000000;-211.000000;-212.000000</t>
  </si>
  <si>
    <t>4.093219;4.353171;7.194095;6.181811;4.524733;5.891498;8.805662</t>
  </si>
  <si>
    <t>61.699944;95.307881;46.348351;50.108826;32.292676;33.104633;92.054129</t>
  </si>
  <si>
    <t>3600.000693;3600.000826;3600.000631;3600.000790;3600.000710;3600.000673;3600.000628</t>
  </si>
  <si>
    <t>Wed Mar  4 12:24:15 2020</t>
  </si>
  <si>
    <t>1165.00000000000000000000;1171.00000000000000000000;1166.99999832888920536789;1166.00000000000000000000;1165.00000000000000000000;1166.00000000000000000000;1168.00000000000000000000</t>
  </si>
  <si>
    <t>1114.00000000000000000000;1114.00000000000000000000;1112.00000000000000000000;1121.00000000000000000000;1126.00000000000000000000;1114.00000000000000000000;1117.00000000000000000000</t>
  </si>
  <si>
    <t>9108472;10315080;9774749;10595652;11032076;10277722;10289996</t>
  </si>
  <si>
    <t>37811;54403;40279;42120;45980;51471;40842</t>
  </si>
  <si>
    <t>86;94;107;75;108;83;112</t>
  </si>
  <si>
    <t>985.416667;985.916667;985.666667;985.416667;986.400000;985.000000;985.750000</t>
  </si>
  <si>
    <t>1019.282925;1024.085604;1024.785903;1024.272124;1031.685226;1024.184731;1033.302994</t>
  </si>
  <si>
    <t>12.764225;14.182185;13.020586;10.235205;15.191553;11.605356;17.459635</t>
  </si>
  <si>
    <t>2947.333302;2035.971166;3283.811879;2955.039710;2501.487127;2330.039021;3365.887306</t>
  </si>
  <si>
    <t>3600.001002;3600.002373;3600.000941;3600.001296;3600.034469;3600.000959;3600.000758</t>
  </si>
  <si>
    <t>1165.99999919999982012087;1168.00000000000000000000;1167.00000000000000000000;1166.00000000000000000000;1165.99999999999954525265;1165.00000000000000000000;1166.00000000000000000000</t>
  </si>
  <si>
    <t>1119.00000000000000000000;1114.00000000000000000000;1111.00000000000000000000;1122.00000000000000000000;1122.00000000000000000000;1128.00000000000000000000;1130.00000000000000000000</t>
  </si>
  <si>
    <t>9932473;10696399;9531163;11410759;10617039;10659720;11730751</t>
  </si>
  <si>
    <t>44921;33847;40278;37741;42118;47147;54361</t>
  </si>
  <si>
    <t>43;96;67;86;42;64;100</t>
  </si>
  <si>
    <t>1006.019231;1003.679487;1003.416667;1007.583333;1005.166667;1005.827227;1006.964382</t>
  </si>
  <si>
    <t>1016.788618;1017.971131;1016.833333;1025.958662;1019.172040;1022.826165;1028.515052</t>
  </si>
  <si>
    <t>5.098729;11.918935;9.202170;10.871982;4.996054;7.732919;12.394437</t>
  </si>
  <si>
    <t>2458.999338;3416.071510;3082.285150;3300.221456;2777.510465;2175.051495;1865.629747</t>
  </si>
  <si>
    <t>3600.000939;3600.000787;3600.010249;3600.000775;3600.001278;3600.000825;3600.000933</t>
  </si>
  <si>
    <t>Thu Mar  5 02:24:19 2020</t>
  </si>
  <si>
    <t>1282.99999617401363138924;1283.00000000000000000000;1283.00000000000000000000;1283.00000000000000000000;1283.00000000000000000000;1283.00000000000000000000;1283.00000000000000000000</t>
  </si>
  <si>
    <t>395245;122721;129806;218114;122647;158350;167351</t>
  </si>
  <si>
    <t>1885;519;518;959;518;526;520</t>
  </si>
  <si>
    <t>20;21;14;19;21;19;19</t>
  </si>
  <si>
    <t>1133.750000;1128.500000;1138.000000;1139.250000;1145.500000;1109.250000;1127.000000</t>
  </si>
  <si>
    <t>1196.750000;1221.000000;1171.250000;1183.250000;1206.375000;1190.000000;1206.750000</t>
  </si>
  <si>
    <t>7.077587;6.127555;5.933265;6.509449;6.030385;6.817867;7.080668</t>
  </si>
  <si>
    <t>77.989315;14.828592;16.566884;27.439156;12.866582;18.672311;18.899859</t>
  </si>
  <si>
    <t>88.623097;14.854635;16.567956;38.718193;12.925054;18.773996;18.900710</t>
  </si>
  <si>
    <t>1283.00000000000000000000;1283.00000000000000000000;1283.00000000000000000000;1283.00000000000000000000;1283.00000000000000000000;1283.00000000000000000000;1283.00000000000000000000</t>
  </si>
  <si>
    <t>77150;143677;81579;145054;103769;107978;101598</t>
  </si>
  <si>
    <t>519;552;517;539;516;521;521</t>
  </si>
  <si>
    <t>17;15;12;15;21;15;20</t>
  </si>
  <si>
    <t>1210.000000;1191.562500;1195.250000;1175.050000;1202.937500;1159.875000;1193.000000</t>
  </si>
  <si>
    <t>1255.500000;1218.000000;1229.000000;1210.000000;1257.500000;1208.617647;1239.000000</t>
  </si>
  <si>
    <t>2.306306;2.975810;2.068693;2.543912;3.327421;3.645613;2.948404</t>
  </si>
  <si>
    <t>7.120583;13.202481;7.567898;25.935029;6.014946;10.034788;8.864747</t>
  </si>
  <si>
    <t>7.121278;13.203405;7.569118;25.936085;9.351526;10.035344;8.865103</t>
  </si>
  <si>
    <t>Thu Mar  5 02:29:16 2020</t>
  </si>
  <si>
    <t>766.00000000000000000000;765.99999964663129503606;766.00000000000000000000;766.00000000000000000000;765.99999963999994179176;765.99999988800004757650;765.99999992274456417363</t>
  </si>
  <si>
    <t>765.92431476569367987395;765.92519871382614837785;765.92409145786768931430;765.92637669094619923271;765.92878787878157709201;765.92342135476440034836;765.92375100915683105995</t>
  </si>
  <si>
    <t>357109;304069;3364864;246307;38782516;11489814;442693</t>
  </si>
  <si>
    <t>11306;11375;160064;10645;3904059;742433;17791</t>
  </si>
  <si>
    <t>33;34;41;42;43;39;36</t>
  </si>
  <si>
    <t>717.285714;717.285714;717.285714;717.285714;717.285714;717.810942;717.810942</t>
  </si>
  <si>
    <t>757.989879;758.061538;758.200000;758.061538;758.200000;758.200000;758.200000</t>
  </si>
  <si>
    <t>0.330352;0.361501;0.443253;0.415357;0.424109;0.373939;0.387430</t>
  </si>
  <si>
    <t>27.876035;26.758492;10.291736;7.251523;3119.924430;779.616111;25.062671</t>
  </si>
  <si>
    <t>28.848387;26.773388;231.078104;24.253747;3122.901219;783.254051;29.976019</t>
  </si>
  <si>
    <t>765.99999984999999469437;765.99999982202416504151;765.99999962575634526729;765.99999949438256408030;765.99999999999977262632;766.00000000000000000000;766.00000000000000000000</t>
  </si>
  <si>
    <t>765.92532886842104744574;765.92363636363643308869;765.92340268755594934191;765.92566999246423620207;765.92347367528827817296;765.92375239816033172247;765.92386831275723579893</t>
  </si>
  <si>
    <t>144853;3173251;2348174;193315;1041785;374263;1798779</t>
  </si>
  <si>
    <t>10828;224620;181940;10670;66331;16475;172602</t>
  </si>
  <si>
    <t>22;43;33;36;32;32;34</t>
  </si>
  <si>
    <t>718.607692;718.613508;718.618773;718.607692;718.607692;719.300000;718.607692</t>
  </si>
  <si>
    <t>752.779544;757.931727;758.102191;758.240619;758.133333;758.216053;758.233135</t>
  </si>
  <si>
    <t>0.269665;0.334021;0.249783;0.372985;0.358181;0.352794;0.338809</t>
  </si>
  <si>
    <t>14.067645;181.957761;94.453166;9.799400;4.480958;6.452230;3.492397</t>
  </si>
  <si>
    <t>14.359508;210.401993;155.712049;18.100815;77.099241;26.518277;141.069657</t>
  </si>
  <si>
    <t>Thu Mar  5 03:50:47 2020</t>
  </si>
  <si>
    <t>7873;8595;8166;3652;5448;10035;5754</t>
  </si>
  <si>
    <t>1;1;1;1;0;1;0</t>
  </si>
  <si>
    <t>2;3;5;0;0;4;0</t>
  </si>
  <si>
    <t>0.802038;0.806544;0.813342;0.321009;0.506629;1.195386;0.554648</t>
  </si>
  <si>
    <t>1.061967;1.015894;0.980473;0.320812;0.506476;1.226664;0.554466</t>
  </si>
  <si>
    <t>1.062582;1.016079;0.980652;0.321009;0.506629;1.226844;0.554648</t>
  </si>
  <si>
    <t>3429;1225;3168;1754;3705;1868;916</t>
  </si>
  <si>
    <t>1;1;1;0;1;0;1</t>
  </si>
  <si>
    <t>2;0;2;0;4;0;0</t>
  </si>
  <si>
    <t>0.137398;0.044165;0.152129;0.072170;0.218793;0.075809;0.034676</t>
  </si>
  <si>
    <t>0.198713;0.044084;0.213883;0.072096;0.218775;0.075731;0.034589</t>
  </si>
  <si>
    <t>0.198807;0.044165;0.213969;0.072170;0.218926;0.075809;0.034676</t>
  </si>
  <si>
    <t>Thu Mar  5 03:50:54 2020</t>
  </si>
  <si>
    <t>18.00000000000000000000;18.00000000000000000000;18.00000000000000000000;18.00000000000000000000;18.00000000000000000000;18.00000000000000710543;18.00000000000000000000</t>
  </si>
  <si>
    <t>35804977;31941331;33137882;30071194;36516601;32561830;31648624</t>
  </si>
  <si>
    <t>142486;174314;185878;161766;144101;178957;160814</t>
  </si>
  <si>
    <t>9;9;9;9;11;9;12</t>
  </si>
  <si>
    <t>10.476128;10.197320;13.008756;9.629138;10.277973;11.852733;10.854075</t>
  </si>
  <si>
    <t>28.516718;68.196286;64.229974;73.035311;24.804336;27.015481;95.894107</t>
  </si>
  <si>
    <t>3600.001063;3600.000831;3600.000553;3600.001268;3600.000446;3600.001188;3600.000482</t>
  </si>
  <si>
    <t>0.00000000000000000000;0.02226345083488039805;0.00000000000000000000;0.00000000000000000000;0.00000000000000000000;0.00000000000000022204;0.00000000000000000000</t>
  </si>
  <si>
    <t>45050719;48058196;48591442;47846454;49017528;49285310;48933586</t>
  </si>
  <si>
    <t>228176;236898;243592;233751;247441;248159;239687</t>
  </si>
  <si>
    <t>12;13;9;11;12;11;13</t>
  </si>
  <si>
    <t>3.475494;3.170819;2.735387;3.564578;3.674813;2.902169;3.781837</t>
  </si>
  <si>
    <t>26.429485;6.697060;7.405437;8.581683;8.804955;6.095407;7.283815</t>
  </si>
  <si>
    <t>3600.000334;3600.000260;3600.000299;3600.000307;3600.000397;3600.000303;3600.000212</t>
  </si>
  <si>
    <t>Thu Mar  5 17:50:58 2020</t>
  </si>
  <si>
    <t>42547354;35875763;29912955;34779516;21021986;24757299;27573244</t>
  </si>
  <si>
    <t>340807;296965;230867;310864;230731;191247;241180</t>
  </si>
  <si>
    <t>6;6;6;6;6;7;7</t>
  </si>
  <si>
    <t>0.500667;0.470166;0.540342;0.438648;0.382965;0.461531;0.541850</t>
  </si>
  <si>
    <t>10.763475;15.834598;3.050170;9.639569;13.014977;10.417229;15.725494</t>
  </si>
  <si>
    <t>2409.804383;1960.925005;1654.895715;1773.539148;1391.891580;1424.272795;1544.344527</t>
  </si>
  <si>
    <t>6.00000000000000000000;6.00000000000000000000;6.00000000000000000000;5.00000000000000532907;5.00000000000000355271;6.00000000000000000000;6.00000000000000000000</t>
  </si>
  <si>
    <t>44681738;47999756;27550501;91906422;90367759;36387760;42234530</t>
  </si>
  <si>
    <t>448610;387711;229372;1167796;1120815;305932;351422</t>
  </si>
  <si>
    <t>0.685979;0.889162;0.624070;0.558836;0.594576;0.615189;0.490635</t>
  </si>
  <si>
    <t>2.678290;7.419269;2.188192;6.396901;5.862411;3.052461;2.035238</t>
  </si>
  <si>
    <t>2458.254294;2270.545802;1322.604681;3600.000439;3600.000615;1713.166113;2007.745099</t>
  </si>
  <si>
    <t>Wed Mar  4 20:29:33 2020</t>
  </si>
  <si>
    <t>2373.99999949999983073212;2369.00000000000000000000;2371.00000000000000000000;2385.00000000000000000000;2372.00000000000000000000;2364.00000000000000000000;2385.00000000000000000000</t>
  </si>
  <si>
    <t>2359.49999950000437820563;2359.49999961112416713149;2359.50000000000773070497;2359.50000000000864019967;2359.50000000000591171556;2359.50000000000181898940;2359.38235245884743562783</t>
  </si>
  <si>
    <t>6915921;6903401;7509891;7875689;7241359;7316987;7482047</t>
  </si>
  <si>
    <t>7974;10202;8151;5867;8809;9862;7012</t>
  </si>
  <si>
    <t>19;14;16;10;15;14;14</t>
  </si>
  <si>
    <t>2358.500000;2358.500000;2358.500000;2358.500000;2358.500000;2358.500000;2358.500000</t>
  </si>
  <si>
    <t>2358.750000;2358.500000;2358.500000;2358.500000;2358.500000;2358.500000;2358.500000</t>
  </si>
  <si>
    <t>135.120726;119.890370;114.721679;80.892680;113.612451;109.720978;108.049972</t>
  </si>
  <si>
    <t>1246.293735;1296.676874;1737.885198;1376.554058;341.273234;1013.363761;2054.480621</t>
  </si>
  <si>
    <t>3600.001911;3600.021090;3600.001064;3600.001451;3600.001201;3600.000866;3600.035394</t>
  </si>
  <si>
    <t>2384.00000000000000000000;2366.00000000000000000000;2360.00000000000000000000;2383.00000000000000000000;2369.00000000000000000000;2374.00000000000000000000;2375.00000000000000000000</t>
  </si>
  <si>
    <t>2359.50000000000318323146;2359.49999997223358150222;2359.50000000002455635695;2359.50000000000318323146;2359.50000000000272848411;2359.27272659114169073291;2359.50000000000363797881</t>
  </si>
  <si>
    <t>8331551;9724480;9292967;7570874;7330898;8006638;8021594</t>
  </si>
  <si>
    <t>10202;13300;10363;10202;10202;8858;4470</t>
  </si>
  <si>
    <t>12;15;12;17;14;10;15</t>
  </si>
  <si>
    <t>104.080264;108.643698;95.316068;120.123225;92.953202;71.855950;107.302249</t>
  </si>
  <si>
    <t>1100.394711;1258.931732;994.327247;316.918939;222.513962;1136.844549;1921.965445</t>
  </si>
  <si>
    <t>3600.002873;3600.000906;3600.108103;3600.010464;3600.012669;3600.002690;3600.003054</t>
  </si>
  <si>
    <t>Wed Mar  4 12:24:29 2020</t>
  </si>
  <si>
    <t>8803080;9312251;8101199;7282026;9029124;7066428;9459978</t>
  </si>
  <si>
    <t>10202;8751;10231;8395;10202;10234;9718</t>
  </si>
  <si>
    <t>102.367559;86.801073;132.441502;138.886639;101.674814;92.492038;77.734603</t>
  </si>
  <si>
    <t>1836.265585;801.622824;1607.891939;256.377092;1560.200952;198.178864;1831.205356</t>
  </si>
  <si>
    <t>3600.013712;3600.000896;3600.108038;3600.000938;3600.034221;3600.219642;3600.001225</t>
  </si>
  <si>
    <t>9037697;7903679;9323281;7786172;7981589;9591599;8792039</t>
  </si>
  <si>
    <t>10221;10202;10202;8311;10231;10209;10231</t>
  </si>
  <si>
    <t>108.274964;111.545821;120.384504;171.370272;156.431070;107.916619;177.440226</t>
  </si>
  <si>
    <t>2998.076178;2604.722911;2656.033720;1383.040602;1686.022970;2829.743211;2747.545324</t>
  </si>
  <si>
    <t>3600.040223;3600.013116;3600.008491;3600.000674;3600.001220;3600.007094;3600.213109</t>
  </si>
  <si>
    <t>Thu Mar  5 02:25:04 2020</t>
  </si>
  <si>
    <t>1316.45776503000024604262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;10000000000000000159028911097599180468360808563945281389781327557747838772170381060813469985856815104.00000000000000000000</t>
  </si>
  <si>
    <t>386.73103928641444326786;385.34636977231156151902;383.85021636900069097464;387.02781906255034982678;386.93660103950008988249;385.51829803250001305059;383.66657726197149713698</t>
  </si>
  <si>
    <t>11742524;11374070;12635293;11401853;11291045;12040049;10840949</t>
  </si>
  <si>
    <t>332006;356439;445379;349490;533110;371300;309706</t>
  </si>
  <si>
    <t>12;11;14;10;12;11;14</t>
  </si>
  <si>
    <t>362.129515;362.129515;362.129515;362.129515;362.129515;362.129515;362.129515</t>
  </si>
  <si>
    <t>369.202399;369.202399;369.202399;369.202399;369.202399;369.202399;369.202399</t>
  </si>
  <si>
    <t>2.522563;2.254556;2.541545;2.115063;2.522800;3.296778;2.528499</t>
  </si>
  <si>
    <t>3207.254746;0.000000;0.000000;0.000000;0.000000;0.000000;0.000000</t>
  </si>
  <si>
    <t>3600.004166;3600.000726;3600.002996;3600.001041;3600.001095;3600.001676;3600.000898</t>
  </si>
  <si>
    <t>1136.33714829000132340298;1142.43039426999985153088;1140.57357096000100682431;1165.46070317000021532294;1153.49949970000920984603;1174.80944546999990052427;1166.17019957000002250425</t>
  </si>
  <si>
    <t>428.07470733195128786974;425.09749571652253052889;430.66106096375551715028;425.77441272888916046213;426.60972706604104587313;425.27410812668279049831;424.60114196845341894004</t>
  </si>
  <si>
    <t>11712404;13998614;13128306;11632292;12083197;10066685;11296593</t>
  </si>
  <si>
    <t>295870;554744;298744;209375;173944;155547;240245</t>
  </si>
  <si>
    <t>18;22;17;12;14;11;22</t>
  </si>
  <si>
    <t>362.416690;362.394419;362.394419;362.394419;362.416690;362.416690;362.394419</t>
  </si>
  <si>
    <t>364.304264;362.876667;364.615685;363.037952;364.052588;369.645468;364.202613</t>
  </si>
  <si>
    <t>2.850280;3.461774;2.776021;1.971378;2.665899;2.149264;3.519196</t>
  </si>
  <si>
    <t>2669.522761;392.929567;2142.460757;1155.515815;740.422769;530.073055;3096.700438</t>
  </si>
  <si>
    <t>3600.002026;3600.001867;3600.002934;3600.003886;3600.001997;3600.002245;3600.002279</t>
  </si>
  <si>
    <t>Thu Mar  5 16:39:14 2020</t>
  </si>
  <si>
    <t>765.99999999999977262632;766.00000000000011368684;765.99999999999988631316;766.00000000000000000000;765.99999999999988631316;765.99999921321887086378;765.99999902986542110739</t>
  </si>
  <si>
    <t>765.92340182954148986028;765.21430396790844952193;765.92341565529989111383;764.10334707348761185131;765.92346760070063282910;764.85978138243422108644;764.38718868528439998045</t>
  </si>
  <si>
    <t>14837721;48694074;26054907;45963523;2381269;50171286;46898396</t>
  </si>
  <si>
    <t>650528;3729523;1133260;3946419;91613;4180393;4249389</t>
  </si>
  <si>
    <t>25;14;44;23;20;33;20</t>
  </si>
  <si>
    <t>570.734179;608.338571;557.877619;592.340798;579.692857;559.907143;625.011111</t>
  </si>
  <si>
    <t>708.941243;704.297959;758.042105;713.357460;712.835575;714.662857;708.457415</t>
  </si>
  <si>
    <t>0.230993;0.169344;0.370391;0.214230;0.188481;0.255686;0.275338</t>
  </si>
  <si>
    <t>23.081915;6.843779;17.366284;7.313275;2.581500;984.875541;1360.684763</t>
  </si>
  <si>
    <t>912.661522;3600.000579;1758.897554;3600.000361;133.546535;3600.000267;3600.000223</t>
  </si>
  <si>
    <t>765.99999999999977262632;766.00000000000000000000;765.99998289614904933842;765.99999999999988631316;766.00000000000000000000;766.00000000000000000000;766.00000000000000000000</t>
  </si>
  <si>
    <t>765.92345762109130191675;765.92357147240238646191;765.92343301212019923696;765.92345269023383025342;765.92342952329067884421;765.92341631300428161921;765.92340774880801745894</t>
  </si>
  <si>
    <t>1506909;161542;215308;1180003;861749;2804256;1995958</t>
  </si>
  <si>
    <t>102334;14996;14106;77825;43307;150323;146449</t>
  </si>
  <si>
    <t>30;21;31;36;30;30;33</t>
  </si>
  <si>
    <t>703.359829;703.052137;703.744444;703.744444;703.063217;703.052137;703.052137</t>
  </si>
  <si>
    <t>757.819330;753.362317;758.216580;758.133333;758.120000;758.099999;757.821830</t>
  </si>
  <si>
    <t>0.147880;0.125475;0.155568;0.176216;0.168329;0.157890;0.154155</t>
  </si>
  <si>
    <t>4.606356;5.814215;17.116954;8.233735;6.471114;6.300486;5.226532</t>
  </si>
  <si>
    <t>106.270595;18.193555;19.753483;79.830697;57.783166;181.355794;151.452047</t>
  </si>
  <si>
    <t>Thu Mar  5 22:48:06 2020</t>
  </si>
  <si>
    <t>-5.00000000000000000000;-5.00000000000000000000;-5.00000000000000000000;-5.00000000000000000000;-4.99999999999999644729;-5.00000000000000000000;-5.00000000000000000000</t>
  </si>
  <si>
    <t>169239;242055;218169;279940;253758;197459;147603</t>
  </si>
  <si>
    <t>862;1219;1539;1306;1549;1018;716</t>
  </si>
  <si>
    <t>13;9;12;12;13;14;11</t>
  </si>
  <si>
    <t>-20.000000;-20.000000;-20.000000;-20.000000;-20.000000;-20.000000;-20.000000</t>
  </si>
  <si>
    <t>11.073071;13.779928;14.133075;13.168306;20.845112;14.497865;12.563091</t>
  </si>
  <si>
    <t>21.431315;33.650876;27.096340;47.994800;47.675752;33.402705;25.360197</t>
  </si>
  <si>
    <t>30.322223;44.295207;41.907748;48.389580;50.693773;35.482682;26.954324</t>
  </si>
  <si>
    <t>-5.00000000000000177636;-4.99999999999998667732;-5.00000000000000000000;-5.00000000000000000000;-5.00000000000000000000;-5.00000000000000000000;-4.99999999999999822364</t>
  </si>
  <si>
    <t>174592;349857;301320;416641;188727;355562;249851</t>
  </si>
  <si>
    <t>570;1817;1284;2738;733;2349;886</t>
  </si>
  <si>
    <t>12;10;13;14;10;11;13</t>
  </si>
  <si>
    <t>12.944890;14.062395;17.892633;14.748279;13.742599;11.882245;21.805458</t>
  </si>
  <si>
    <t>34.297290;73.457331;56.793830;66.983720;37.247462;64.221727;56.034007</t>
  </si>
  <si>
    <t>35.187285;76.670553;60.438525;87.044624;39.896813;71.492200;56.742947</t>
  </si>
  <si>
    <t>Thu Mar  5 21:56:56 2020</t>
  </si>
  <si>
    <t>442.99999999991814547684;443.00000000000000000000;443.00000000000079580786;442.99999999999994315658;443.00000000000000000000;443.00000000000000000000;442.99999999999909050530</t>
  </si>
  <si>
    <t>170501;147837;184667;146604;164665;171406;164835</t>
  </si>
  <si>
    <t>249;224;262;236;227;250;249</t>
  </si>
  <si>
    <t>28.500000;29.500000;29.000000;28.833333;29.000000;28.833333;28.500000</t>
  </si>
  <si>
    <t>364.136393;354.363118;374.585975;353.504545;363.843723;368.709726;365.008093</t>
  </si>
  <si>
    <t>61.569046;50.052946;69.058146;49.991250;59.195216;62.174447;58.567363</t>
  </si>
  <si>
    <t>63.779674;52.775583;71.121576;51.908791;61.811818;63.686963;60.211661</t>
  </si>
  <si>
    <t>65.241762;54.143587;72.353550;52.885274;63.237514;64.789501;61.555138</t>
  </si>
  <si>
    <t>442.99999999999994315658;443.00000000000000000000;442.99999999999988631316;443.00000000000000000000;443.00000000000000000000;443.00000000000011368684;443.00000000000000000000</t>
  </si>
  <si>
    <t>154229;157981;141229;153763;150919;140897;140655</t>
  </si>
  <si>
    <t>221;224;209;221;228;211;202</t>
  </si>
  <si>
    <t>36.500000;36.500000;36.500000;36.500000;36.500000;36.500000;36.500000</t>
  </si>
  <si>
    <t>365.894412;363.177458;352.883529;361.315204;360.032093;348.799384;355.686297</t>
  </si>
  <si>
    <t>53.727828;53.872107;47.442635;53.214547;50.330536;44.389520;48.305833</t>
  </si>
  <si>
    <t>54.823389;56.384508;49.262707;54.779968;52.850577;47.228586;50.394857</t>
  </si>
  <si>
    <t>56.005327;57.956776;50.845313;56.429992;53.972056;48.936414;51.923718</t>
  </si>
  <si>
    <t>Thu Mar  5 21:58:41 2020</t>
  </si>
  <si>
    <t>Instance  Ins.</t>
  </si>
  <si>
    <t>Status  Sta.</t>
  </si>
  <si>
    <t>Submitter  Sub.</t>
  </si>
  <si>
    <t>Group  Gro.</t>
  </si>
  <si>
    <t>Tags  Tag.</t>
  </si>
  <si>
    <t>MIPLIB submission pool</t>
  </si>
  <si>
    <t>–</t>
  </si>
  <si>
    <t>binary set_partitioning set_packing invariant_knapsack</t>
  </si>
  <si>
    <t>mixed_binary general_linear</t>
  </si>
  <si>
    <t>2club200v15p5scn</t>
  </si>
  <si>
    <t>Balabhaskar Balasundaram</t>
  </si>
  <si>
    <t>binary variable_bound invariant_knapsack</t>
  </si>
  <si>
    <t>30_70_45_05_100</t>
  </si>
  <si>
    <t>J. Walser</t>
  </si>
  <si>
    <t>30_70</t>
  </si>
  <si>
    <t>binary decomposition benchmark_suitable precedence variable_bound set_covering mixed_binary</t>
  </si>
  <si>
    <t>30_70_45_095_98</t>
  </si>
  <si>
    <t>E. Coughlan, M. Lübbecke, J. Schulz</t>
  </si>
  <si>
    <t>benchmark benchmark_suitable precedence set_partitioning general_linear</t>
  </si>
  <si>
    <t>Serge Bisaillon</t>
  </si>
  <si>
    <t>benchmark decomposition benchmark_suitable mixed_binary general_linear</t>
  </si>
  <si>
    <t>8div-n59k10</t>
  </si>
  <si>
    <t>Sascha Kurz</t>
  </si>
  <si>
    <t>8div</t>
  </si>
  <si>
    <t>infeasible set_partitioning cardinality equation_knapsack integer_knapsack general_linear</t>
  </si>
  <si>
    <t>8div-n59k11</t>
  </si>
  <si>
    <t>8div-n59k12</t>
  </si>
  <si>
    <t>M. Vyve, Y. Pochet</t>
  </si>
  <si>
    <t>c1s1</t>
  </si>
  <si>
    <t>benchmark_suitable aggregations variable_bound mixed_binary</t>
  </si>
  <si>
    <t>a2864-99blp</t>
  </si>
  <si>
    <t>open</t>
  </si>
  <si>
    <t>Daniel Heinlein</t>
  </si>
  <si>
    <t>selofsubspaces</t>
  </si>
  <si>
    <t>-257*</t>
  </si>
  <si>
    <t>binary set_packing invariant_knapsack</t>
  </si>
  <si>
    <t>a2c1s1</t>
  </si>
  <si>
    <t>ab51-40-100</t>
  </si>
  <si>
    <t>ab</t>
  </si>
  <si>
    <t>binary decomposition numerics precedence set_packing</t>
  </si>
  <si>
    <t>ab67-40-100</t>
  </si>
  <si>
    <t>ab69-40-100</t>
  </si>
  <si>
    <t>ab71-20-100</t>
  </si>
  <si>
    <t>ab72-40-100</t>
  </si>
  <si>
    <t>academictimetablebig</t>
  </si>
  <si>
    <t>Joshua Friedman</t>
  </si>
  <si>
    <t>binary aggregations precedence variable_bound set_partitioning set_packing set_covering cardinality invariant_knapsack equation_knapsack binpacking knapsack</t>
  </si>
  <si>
    <t>benchmark binary decomposition benchmark_suitable aggregations precedence variable_bound set_partitioning set_packing cardinality invariant_knapsack equation_knapsack binpacking knapsack</t>
  </si>
  <si>
    <t>acc-tight2</t>
  </si>
  <si>
    <t>acc-tight</t>
  </si>
  <si>
    <t>binary benchmark_suitable precedence set_partitioning set_packing set_covering cardinality invariant_knapsack</t>
  </si>
  <si>
    <t>binary benchmark_suitable precedence set_partitioning set_packing set_covering cardinality invariant_knapsack mixed_binary</t>
  </si>
  <si>
    <t>binary benchmark_suitable aggregations precedence variable_bound set_partitioning set_packing set_covering cardinality invariant_knapsack mixed_binary</t>
  </si>
  <si>
    <t>adult-max5features</t>
  </si>
  <si>
    <t>Berk Ustun</t>
  </si>
  <si>
    <t>ustun</t>
  </si>
  <si>
    <t>5642.12193889542*</t>
  </si>
  <si>
    <t>variable_bound general_linear</t>
  </si>
  <si>
    <t>adult-regularized</t>
  </si>
  <si>
    <t>7022.953543478*</t>
  </si>
  <si>
    <t>T. Achterberg</t>
  </si>
  <si>
    <t>aflow</t>
  </si>
  <si>
    <t>decomposition benchmark_suitable variable_bound set_partitioning mixed_binary</t>
  </si>
  <si>
    <t>G. Astfalk</t>
  </si>
  <si>
    <t>air</t>
  </si>
  <si>
    <t>binary aggregations set_partitioning</t>
  </si>
  <si>
    <t>binary benchmark_suitable aggregations set_partitioning</t>
  </si>
  <si>
    <t>benchmark binary benchmark_suitable set_partitioning</t>
  </si>
  <si>
    <t>benchmark_suitable invariant_knapsack mixed_binary general_linear</t>
  </si>
  <si>
    <t>allcolor10</t>
  </si>
  <si>
    <t>Domenico Salvagnin</t>
  </si>
  <si>
    <t>allcolor</t>
  </si>
  <si>
    <t>decomposition aggregations precedence variable_bound set_partitioning integer_knapsack general_linear</t>
  </si>
  <si>
    <t>allcolor58</t>
  </si>
  <si>
    <t>366.0*</t>
  </si>
  <si>
    <t>amaze22012-03-15i</t>
  </si>
  <si>
    <t>Gleb Belov</t>
  </si>
  <si>
    <t>amaze</t>
  </si>
  <si>
    <t>feasibility indicator numerics aggregations precedence variable_bound set_partitioning cardinality equation_knapsack integer_knapsack mixed_binary general_linear</t>
  </si>
  <si>
    <t>amaze22012-06-28i</t>
  </si>
  <si>
    <t>feasibility indicator numerics aggregations precedence variable_bound set_partitioning cardinality integer_knapsack mixed_binary general_linear</t>
  </si>
  <si>
    <t>amaze22012-07-04i</t>
  </si>
  <si>
    <t>app1-1</t>
  </si>
  <si>
    <t>Emilie Danna</t>
  </si>
  <si>
    <t>app</t>
  </si>
  <si>
    <t>benchmark benchmark_suitable precedence variable_bound set_covering mixed_binary</t>
  </si>
  <si>
    <t>benchmark decomposition benchmark_suitable precedence variable_bound set_covering mixed_binary</t>
  </si>
  <si>
    <t>app2-1</t>
  </si>
  <si>
    <t>binary decomposition numerics variable_bound set_packing mixed_binary</t>
  </si>
  <si>
    <t>app2-2</t>
  </si>
  <si>
    <t>app3</t>
  </si>
  <si>
    <t>variable_bound set_packing mixed_binary</t>
  </si>
  <si>
    <t>numerics variable_bound set_packing invariant_knapsack integer_knapsack mixed_binary general_linear</t>
  </si>
  <si>
    <t>assign1-10-4</t>
  </si>
  <si>
    <t>Robert Fourer</t>
  </si>
  <si>
    <t>assign1</t>
  </si>
  <si>
    <t>422*</t>
  </si>
  <si>
    <t>set_partitioning cardinality mixed_binary</t>
  </si>
  <si>
    <t>benchmark benchmark_suitable set_partitioning cardinality mixed_binary</t>
  </si>
  <si>
    <t>E-Plus, D. Bienstock, A. Bley, R. Wessäly</t>
  </si>
  <si>
    <t>benchmark benchmark_suitable aggregations precedence variable_bound set_partitioning set_covering cardinality invariant_knapsack binpacking knapsack integer_knapsack mixed_binary general_linear</t>
  </si>
  <si>
    <t>Matthew Galati</t>
  </si>
  <si>
    <t>decomposition variable_bound set_partitioning invariant_knapsack mixed_binary</t>
  </si>
  <si>
    <t>australia-abs-cta</t>
  </si>
  <si>
    <t>Jordi Castro</t>
  </si>
  <si>
    <t>cta</t>
  </si>
  <si>
    <t>decomposition numerics aggregations variable_bound mixed_binary</t>
  </si>
  <si>
    <t>b-ball</t>
  </si>
  <si>
    <t>Christopher Cullenbine</t>
  </si>
  <si>
    <t>benchmark_suitable precedence cardinality mixed_binary</t>
  </si>
  <si>
    <t>benchmark benchmark_suitable aggregations variable_bound mixed_binary</t>
  </si>
  <si>
    <t>aggregations variable_bound mixed_binary</t>
  </si>
  <si>
    <t>Elmar Swarat, Laura Traverso, Julia Buwaya</t>
  </si>
  <si>
    <t>bab</t>
  </si>
  <si>
    <t>binary decomposition aggregations set_packing set_covering cardinality invariant_knapsack knapsack mixed_binary</t>
  </si>
  <si>
    <t>Elmar Swarat</t>
  </si>
  <si>
    <t>benchmark binary decomposition benchmark_suitable aggregations set_partitioning set_packing set_covering cardinality invariant_knapsack equation_knapsack knapsack mixed_binary</t>
  </si>
  <si>
    <t>-656214.9542*</t>
  </si>
  <si>
    <t>binary decomposition aggregations set_partitioning set_packing set_covering cardinality invariant_knapsack equation_knapsack knapsack mixed_binary</t>
  </si>
  <si>
    <t>binary decomposition benchmark_suitable aggregations set_partitioning set_packing set_covering cardinality invariant_knapsack equation_knapsack knapsack mixed_binary</t>
  </si>
  <si>
    <t>benchmark binary benchmark_suitable aggregations precedence set_partitioning set_packing set_covering cardinality invariant_knapsack equation_knapsack knapsack mixed_binary</t>
  </si>
  <si>
    <t>numerics variable_bound set_packing mixed_binary general_linear</t>
  </si>
  <si>
    <t>numerics variable_bound set_packing mixed_binary</t>
  </si>
  <si>
    <t>beasleyC1</t>
  </si>
  <si>
    <t>F. Ortega, L. Wolsey</t>
  </si>
  <si>
    <t>beasley</t>
  </si>
  <si>
    <t>decomposition aggregations variable_bound mixed_binary</t>
  </si>
  <si>
    <t>beasleyC2</t>
  </si>
  <si>
    <t>decomposition benchmark_suitable aggregations variable_bound mixed_binary</t>
  </si>
  <si>
    <t>benchmark decomposition benchmark_suitable aggregations variable_bound mixed_binary</t>
  </si>
  <si>
    <t>beavma</t>
  </si>
  <si>
    <t>decomposition aggregations variable_bound set_packing mixed_binary</t>
  </si>
  <si>
    <t>berlin</t>
  </si>
  <si>
    <t>decomposition benchmark_suitable variable_bound mixed_binary</t>
  </si>
  <si>
    <t>G. Klau</t>
  </si>
  <si>
    <t>precedence invariant_knapsack mixed_binary</t>
  </si>
  <si>
    <t>A. Miller</t>
  </si>
  <si>
    <t>aggregations precedence variable_bound mixed_binary</t>
  </si>
  <si>
    <t>bharat</t>
  </si>
  <si>
    <t>Gavin Goodall</t>
  </si>
  <si>
    <t>4193333.93287*</t>
  </si>
  <si>
    <t>numerics aggregations precedence variable_bound mixed_binary</t>
  </si>
  <si>
    <t>Double-Click SAS</t>
  </si>
  <si>
    <t>benchmark_suitable mixed_binary general_linear</t>
  </si>
  <si>
    <t>decomposition benchmark_suitable precedence variable_bound cardinality mixed_binary</t>
  </si>
  <si>
    <t>H. Mittelmann</t>
  </si>
  <si>
    <t>benchmark benchmark_suitable aggregations mixed_binary</t>
  </si>
  <si>
    <t>decomposition aggregations variable_bound general_linear</t>
  </si>
  <si>
    <t>A. Bley</t>
  </si>
  <si>
    <t>bley_x</t>
  </si>
  <si>
    <t>binary numerics aggregations variable_bound set_partitioning set_packing cardinality invariant_knapsack binpacking knapsack mixed_binary</t>
  </si>
  <si>
    <t>bley_xs1</t>
  </si>
  <si>
    <t>3940855.47*</t>
  </si>
  <si>
    <t>numerics aggregations variable_bound set_partitioning set_packing set_covering invariant_knapsack knapsack mixed_binary general_linear</t>
  </si>
  <si>
    <t>bley_xs1noM</t>
  </si>
  <si>
    <t>3874310.51*</t>
  </si>
  <si>
    <t>bley_xs2</t>
  </si>
  <si>
    <t>M. Lübbecke</t>
  </si>
  <si>
    <t>blp</t>
  </si>
  <si>
    <t>benchmark decomposition benchmark_suitable variable_bound set_packing equation_knapsack mixed_binary general_linear</t>
  </si>
  <si>
    <t>decomposition benchmark_suitable set_packing mixed_binary general_linear</t>
  </si>
  <si>
    <t>benchmark decomposition benchmark_suitable set_packing mixed_binary general_linear</t>
  </si>
  <si>
    <t>blp-ir98</t>
  </si>
  <si>
    <t>decomposition benchmark_suitable set_packing equation_knapsack mixed_binary general_linear</t>
  </si>
  <si>
    <t>bmocbd</t>
  </si>
  <si>
    <t>Sean MacDermant</t>
  </si>
  <si>
    <t>decomposition numerics aggregations variable_bound set_packing mixed_binary</t>
  </si>
  <si>
    <t>bmocbd2</t>
  </si>
  <si>
    <t>bmocbd3</t>
  </si>
  <si>
    <t>-372986719.737107*</t>
  </si>
  <si>
    <t>numerics aggregations variable_bound set_packing mixed_binary</t>
  </si>
  <si>
    <t>bmoipr2</t>
  </si>
  <si>
    <t>Tatsuya Akutsu</t>
  </si>
  <si>
    <t>bnatt</t>
  </si>
  <si>
    <t>benchmark binary benchmark_suitable precedence set_covering invariant_knapsack binpacking knapsack</t>
  </si>
  <si>
    <t>benchmark infeasible binary benchmark_suitable precedence set_covering invariant_knapsack binpacking knapsack</t>
  </si>
  <si>
    <t>Manuel Iori</t>
  </si>
  <si>
    <t>bppc</t>
  </si>
  <si>
    <t>benchmark benchmark_suitable set_partitioning mixed_binary</t>
  </si>
  <si>
    <t>bppc6-02</t>
  </si>
  <si>
    <t>116*</t>
  </si>
  <si>
    <t>set_partitioning mixed_binary</t>
  </si>
  <si>
    <t>bppc6-06</t>
  </si>
  <si>
    <t>208*</t>
  </si>
  <si>
    <t>bppc8-02</t>
  </si>
  <si>
    <t>aggregations set_partitioning mixed_binary</t>
  </si>
  <si>
    <t>bppc8-09</t>
  </si>
  <si>
    <t>benchmark_suitable set_partitioning mixed_binary</t>
  </si>
  <si>
    <t>brasil</t>
  </si>
  <si>
    <t>George Fonseca</t>
  </si>
  <si>
    <t>timetabling</t>
  </si>
  <si>
    <t>benchmark decomposition benchmark_suitable aggregations precedence variable_bound set_partitioning set_packing set_covering cardinality invariant_knapsack equation_knapsack mixed_binary general_linear</t>
  </si>
  <si>
    <t>breastcancer-regularized</t>
  </si>
  <si>
    <t>numerics variable_bound general_linear</t>
  </si>
  <si>
    <t>bts4-cta</t>
  </si>
  <si>
    <t>472243.4174959*</t>
  </si>
  <si>
    <t>decomposition numerics variable_bound mixed_binary</t>
  </si>
  <si>
    <t>Kristopher A. Pruitt</t>
  </si>
  <si>
    <t>benchmark benchmark_suitable aggregations precedence variable_bound mixed_binary general_linear</t>
  </si>
  <si>
    <t>binary decomposition aggregations precedence variable_bound set_partitioning set_packing knapsack</t>
  </si>
  <si>
    <t>benchmark decomposition benchmark_suitable variable_bound mixed_binary</t>
  </si>
  <si>
    <t>cdc7-4-3-2</t>
  </si>
  <si>
    <t>-288.0*</t>
  </si>
  <si>
    <t>binary set_packing</t>
  </si>
  <si>
    <t>-2.48e+16*</t>
  </si>
  <si>
    <t>numerics aggregations variable_bound set_packing invariant_knapsack binpacking mixed_binary</t>
  </si>
  <si>
    <t>Pierre Le Bodic</t>
  </si>
  <si>
    <t>chromaticindex</t>
  </si>
  <si>
    <t>benchmark binary benchmark_suitable set_partitioning set_packing</t>
  </si>
  <si>
    <t>chromaticindex128-5</t>
  </si>
  <si>
    <t>binary benchmark_suitable set_partitioning set_packing</t>
  </si>
  <si>
    <t>chromaticindex256-8</t>
  </si>
  <si>
    <t>chromaticindex32-8</t>
  </si>
  <si>
    <t>ci-s4</t>
  </si>
  <si>
    <t>Alexandra M. Newman</t>
  </si>
  <si>
    <t>decomposition benchmark_suitable aggregations precedence variable_bound mixed_binary general_linear</t>
  </si>
  <si>
    <t>M. Winkler</t>
  </si>
  <si>
    <t>284*</t>
  </si>
  <si>
    <t>binary decomposition precedence variable_bound set_partitioning set_packing invariant_knapsack knapsack mixed_binary</t>
  </si>
  <si>
    <t>cmflsp40-24-10-7</t>
  </si>
  <si>
    <t>Andrea Arias</t>
  </si>
  <si>
    <t>cmflsp</t>
  </si>
  <si>
    <t>precedence variable_bound mixed_binary</t>
  </si>
  <si>
    <t>cmflsp40-36-2-10</t>
  </si>
  <si>
    <t>66456407.5181282*</t>
  </si>
  <si>
    <t>cmflsp50-24-10-4</t>
  </si>
  <si>
    <t>numerics precedence variable_bound mixed_binary</t>
  </si>
  <si>
    <t>benchmark benchmark_suitable precedence variable_bound mixed_binary</t>
  </si>
  <si>
    <t>cmflsp60-36-2-6</t>
  </si>
  <si>
    <t>73924742.8388186*</t>
  </si>
  <si>
    <t>benchmark benchmark_suitable precedence invariant_knapsack mixed_binary</t>
  </si>
  <si>
    <t>Axel Werner</t>
  </si>
  <si>
    <t>benchmark binary benchmark_suitable precedence set_partitioning set_packing binpacking knapsack</t>
  </si>
  <si>
    <t>benchmark binary benchmark_suitable set_packing</t>
  </si>
  <si>
    <t>Matias Sørensen</t>
  </si>
  <si>
    <t>coursetimetabling</t>
  </si>
  <si>
    <t>benchmark decomposition benchmark_suitable precedence variable_bound set_packing cardinality invariant_knapsack mixed_binary general_linear</t>
  </si>
  <si>
    <t>comp08-2idx</t>
  </si>
  <si>
    <t>decomposition benchmark_suitable precedence variable_bound set_packing cardinality invariant_knapsack mixed_binary general_linear</t>
  </si>
  <si>
    <t>comp12-2idx</t>
  </si>
  <si>
    <t>291*</t>
  </si>
  <si>
    <t>decomposition precedence variable_bound set_partitioning cardinality invariant_knapsack mixed_binary general_linear</t>
  </si>
  <si>
    <t>comp16-3idx</t>
  </si>
  <si>
    <t>24*</t>
  </si>
  <si>
    <t>decomposition aggregations precedence variable_bound set_partitioning set_packing cardinality invariant_knapsack mixed_binary general_linear</t>
  </si>
  <si>
    <t>benchmark decomposition benchmark_suitable precedence variable_bound set_partitioning cardinality invariant_knapsack mixed_binary general_linear</t>
  </si>
  <si>
    <t>control20-5-10-5</t>
  </si>
  <si>
    <t>Qie He</t>
  </si>
  <si>
    <t>control</t>
  </si>
  <si>
    <t>decomposition numerics variable_bound set_partitioning mixed_binary</t>
  </si>
  <si>
    <t>control30-3-2-3</t>
  </si>
  <si>
    <t>control30-5-10-4</t>
  </si>
  <si>
    <t>infeasible decomposition numerics variable_bound set_partitioning mixed_binary</t>
  </si>
  <si>
    <t>A. Caprara, M. Fischetti, P. Toth</t>
  </si>
  <si>
    <t>core</t>
  </si>
  <si>
    <t>binary benchmark_suitable variable_bound set_covering invariant_knapsack</t>
  </si>
  <si>
    <t>core2586-950</t>
  </si>
  <si>
    <t>948*</t>
  </si>
  <si>
    <t>binary variable_bound set_covering invariant_knapsack</t>
  </si>
  <si>
    <t>core4284-1064</t>
  </si>
  <si>
    <t>1063.0*</t>
  </si>
  <si>
    <t>1530.0*</t>
  </si>
  <si>
    <t>network_design</t>
  </si>
  <si>
    <t>benchmark decomposition benchmark_suitable aggregations set_packing mixed_binary</t>
  </si>
  <si>
    <t>cryptanalysis</t>
  </si>
  <si>
    <t>benchmark infeasible feasibility benchmark_suitable aggregations precedence variable_bound set_covering cardinality invariant_knapsack binpacking knapsack integer_knapsack mixed_binary general_linear</t>
  </si>
  <si>
    <t>benchmark feasibility benchmark_suitable aggregations precedence variable_bound set_covering cardinality invariant_knapsack binpacking knapsack integer_knapsack mixed_binary general_linear</t>
  </si>
  <si>
    <t>Tallys Yunes</t>
  </si>
  <si>
    <t>csched</t>
  </si>
  <si>
    <t>benchmark benchmark_suitable aggregations variable_bound set_partitioning mixed_binary general_linear</t>
  </si>
  <si>
    <t>benchmark_suitable aggregations variable_bound set_partitioning general_linear</t>
  </si>
  <si>
    <t>cvrpa-n64k9vrpi</t>
  </si>
  <si>
    <t>vrp</t>
  </si>
  <si>
    <t>2042.0*</t>
  </si>
  <si>
    <t>indicator numerics aggregations precedence variable_bound set_partitioning set_packing mixed_binary general_linear</t>
  </si>
  <si>
    <t>cvrpb-n45k5vrpi</t>
  </si>
  <si>
    <t>pb-</t>
  </si>
  <si>
    <t>775*</t>
  </si>
  <si>
    <t>cvrpp-n16k8vrpi</t>
  </si>
  <si>
    <t>450*</t>
  </si>
  <si>
    <t>cvrpsimple2i</t>
  </si>
  <si>
    <t>cvs08r139-94</t>
  </si>
  <si>
    <t>Michael Bastubbe</t>
  </si>
  <si>
    <t>cvs</t>
  </si>
  <si>
    <t>binary decomposition benchmark_suitable precedence set_packing invariant_knapsack</t>
  </si>
  <si>
    <t>cvs16r106-72</t>
  </si>
  <si>
    <t>benchmark binary decomposition benchmark_suitable precedence set_packing invariant_knapsack</t>
  </si>
  <si>
    <t>cvs16r70-62</t>
  </si>
  <si>
    <t>cvs16r89-60</t>
  </si>
  <si>
    <t>COR@L test set</t>
  </si>
  <si>
    <t>12240*</t>
  </si>
  <si>
    <t>binary decomposition set_partitioning invariant_knapsack knapsack</t>
  </si>
  <si>
    <t>dale-cta</t>
  </si>
  <si>
    <t>Daniel Bienstock</t>
  </si>
  <si>
    <t>dano</t>
  </si>
  <si>
    <t>benchmark benchmark_suitable variable_bound cardinality mixed_binary</t>
  </si>
  <si>
    <t>665.571428571428*</t>
  </si>
  <si>
    <t>variable_bound cardinality mixed_binary</t>
  </si>
  <si>
    <t>benchmark_suitable variable_bound cardinality mixed_binary</t>
  </si>
  <si>
    <t>Jon Dattorro</t>
  </si>
  <si>
    <t>NA</t>
  </si>
  <si>
    <t>no_solution binary set_partitioning cardinality</t>
  </si>
  <si>
    <t>1759461.6601*</t>
  </si>
  <si>
    <t>decomposition precedence variable_bound set_packing cardinality invariant_knapsack mixed_binary</t>
  </si>
  <si>
    <t>decomp1</t>
  </si>
  <si>
    <t>Martin Berger</t>
  </si>
  <si>
    <t>binary decomposition precedence set_partitioning set_packing invariant_knapsack binpacking mixed_binary</t>
  </si>
  <si>
    <t>benchmark binary decomposition benchmark_suitable precedence set_partitioning set_packing invariant_knapsack binpacking mixed_binary</t>
  </si>
  <si>
    <t>dell</t>
  </si>
  <si>
    <t>infeasible aggregations precedence variable_bound mixed_binary</t>
  </si>
  <si>
    <t>dfn-bwin-DBE</t>
  </si>
  <si>
    <t>73623.79*</t>
  </si>
  <si>
    <t>set_packing mixed_binary</t>
  </si>
  <si>
    <t>diameterc-mstc-v20a190d5i</t>
  </si>
  <si>
    <t>diameterc</t>
  </si>
  <si>
    <t>indicator numerics aggregations precedence variable_bound set_partitioning cardinality invariant_knapsack mixed_binary general_linear</t>
  </si>
  <si>
    <t>diameterc-msts-v40a100d5i</t>
  </si>
  <si>
    <t>binary set_partitioning cardinality</t>
  </si>
  <si>
    <t>dlr1</t>
  </si>
  <si>
    <t>Felix Cebulla</t>
  </si>
  <si>
    <t>2708148.95990256*</t>
  </si>
  <si>
    <t>aggregations precedence variable_bound invariant_knapsack mixed_binary general_linear</t>
  </si>
  <si>
    <t>dlr2</t>
  </si>
  <si>
    <t>143561683710*</t>
  </si>
  <si>
    <t>numerics aggregations precedence variable_bound mixed_binary general_linear</t>
  </si>
  <si>
    <t>drayage-100-12</t>
  </si>
  <si>
    <t>F. Jordan Srour</t>
  </si>
  <si>
    <t>drayage</t>
  </si>
  <si>
    <t>benchmark_suitable precedence set_partitioning mixed_binary</t>
  </si>
  <si>
    <t>benchmark benchmark_suitable precedence set_partitioning mixed_binary</t>
  </si>
  <si>
    <t>drayage-25-27</t>
  </si>
  <si>
    <t>drayage-25-32</t>
  </si>
  <si>
    <t>binary set_partitioning</t>
  </si>
  <si>
    <t>Steffen Weider</t>
  </si>
  <si>
    <t>195.498997075249*</t>
  </si>
  <si>
    <t>aggregations precedence variable_bound set_partitioning mixed_binary</t>
  </si>
  <si>
    <t>Philipp Leise</t>
  </si>
  <si>
    <t>dws</t>
  </si>
  <si>
    <t>benchmark decomposition benchmark_suitable precedence variable_bound set_partitioning set_packing mixed_binary</t>
  </si>
  <si>
    <t>dws008-03</t>
  </si>
  <si>
    <t>decomposition precedence variable_bound set_partitioning set_packing invariant_knapsack mixed_binary</t>
  </si>
  <si>
    <t>dws012-01</t>
  </si>
  <si>
    <t>82030.55222224*</t>
  </si>
  <si>
    <t>decomposition precedence variable_bound set_partitioning set_packing mixed_binary</t>
  </si>
  <si>
    <t>dws012-02</t>
  </si>
  <si>
    <t>126211.9341071*</t>
  </si>
  <si>
    <t>aggregations precedence variable_bound set_partitioning set_packing invariant_knapsack mixed_binary</t>
  </si>
  <si>
    <t>dws012-03</t>
  </si>
  <si>
    <t>148877.4171892*</t>
  </si>
  <si>
    <t>precedence variable_bound set_partitioning set_packing invariant_knapsack mixed_binary</t>
  </si>
  <si>
    <t>J. Linderoth</t>
  </si>
  <si>
    <t>eil</t>
  </si>
  <si>
    <t>eilC76-2</t>
  </si>
  <si>
    <t>binary benchmark_suitable set_partitioning</t>
  </si>
  <si>
    <t>ej</t>
  </si>
  <si>
    <t>Timo Berthold</t>
  </si>
  <si>
    <t>numerics general_linear</t>
  </si>
  <si>
    <t>elitserienhandball11i</t>
  </si>
  <si>
    <t>elitserienhandball</t>
  </si>
  <si>
    <t>indicator numerics aggregations precedence variable_bound set_partitioning set_packing set_covering cardinality invariant_knapsack equation_knapsack mixed_binary general_linear</t>
  </si>
  <si>
    <t>elitserienhandball13i</t>
  </si>
  <si>
    <t>elitserienhandball14i</t>
  </si>
  <si>
    <t>elitserienhandball3i</t>
  </si>
  <si>
    <t>enlight11</t>
  </si>
  <si>
    <t>A. Zymolka</t>
  </si>
  <si>
    <t>enlight</t>
  </si>
  <si>
    <t>infeasible equation_knapsack general_linear</t>
  </si>
  <si>
    <t>enlight4</t>
  </si>
  <si>
    <t>enlight8</t>
  </si>
  <si>
    <t>equation_knapsack general_linear</t>
  </si>
  <si>
    <t>benchmark benchmark_suitable equation_knapsack general_linear</t>
  </si>
  <si>
    <t>eva1aprime5x5opt</t>
  </si>
  <si>
    <t>Yoshihiro Kanno</t>
  </si>
  <si>
    <t>evaprime</t>
  </si>
  <si>
    <t>-15.2327684119804*</t>
  </si>
  <si>
    <t>aggregations variable_bound set_packing mixed_binary</t>
  </si>
  <si>
    <t>eva1aprime6x6opt</t>
  </si>
  <si>
    <t>-11.6180700211454*</t>
  </si>
  <si>
    <t>Iulian Ober</t>
  </si>
  <si>
    <t>benchmark binary benchmark_suitable precedence set_partitioning invariant_knapsack</t>
  </si>
  <si>
    <t>235*</t>
  </si>
  <si>
    <t>binary set_covering</t>
  </si>
  <si>
    <t>exp_and_fc</t>
  </si>
  <si>
    <t>benchmark benchmark_suitable variable_bound set_packing mixed_binary</t>
  </si>
  <si>
    <t>1835*</t>
  </si>
  <si>
    <t>binary variable_bound set_covering</t>
  </si>
  <si>
    <t>f2gap201600</t>
  </si>
  <si>
    <t>Salim Haddadi</t>
  </si>
  <si>
    <t>f2gap</t>
  </si>
  <si>
    <t>binary mixed_binary</t>
  </si>
  <si>
    <t>f2gap401600</t>
  </si>
  <si>
    <t>f2gap40400</t>
  </si>
  <si>
    <t>binary knapsack mixed_binary</t>
  </si>
  <si>
    <t>f2gap801600</t>
  </si>
  <si>
    <t>benchmark binary benchmark_suitable variable_bound set_covering</t>
  </si>
  <si>
    <t>Laurent Sorber</t>
  </si>
  <si>
    <t>fastxgemm</t>
  </si>
  <si>
    <t>benchmark decomposition benchmark_suitable variable_bound set_partitioning set_covering mixed_binary general_linear</t>
  </si>
  <si>
    <t>fastxgemm-n2r7s4t1</t>
  </si>
  <si>
    <t>decomposition benchmark_suitable variable_bound set_partitioning set_covering mixed_binary general_linear</t>
  </si>
  <si>
    <t>fastxgemm-n3r21s3t6</t>
  </si>
  <si>
    <t>4110.99800117485*</t>
  </si>
  <si>
    <t>decomposition variable_bound set_partitioning set_covering mixed_binary general_linear</t>
  </si>
  <si>
    <t>fastxgemm-n3r22s4t6</t>
  </si>
  <si>
    <t>3101.9984985*</t>
  </si>
  <si>
    <t>fastxgemm-n3r23s5t6</t>
  </si>
  <si>
    <t>3089.997998*</t>
  </si>
  <si>
    <t>fhnw-binpack4-18</t>
  </si>
  <si>
    <t>Simon Felix</t>
  </si>
  <si>
    <t>binpack</t>
  </si>
  <si>
    <t>infeasible feasibility benchmark_suitable invariant_knapsack mixed_binary</t>
  </si>
  <si>
    <t>benchmark infeasible feasibility benchmark_suitable precedence variable_bound invariant_knapsack mixed_binary</t>
  </si>
  <si>
    <t>benchmark feasibility benchmark_suitable precedence variable_bound invariant_knapsack mixed_binary</t>
  </si>
  <si>
    <t>fhnw-binpack4-58</t>
  </si>
  <si>
    <t>no_solution feasibility precedence variable_bound invariant_knapsack mixed_binary</t>
  </si>
  <si>
    <t>fhnw-binpack4-77</t>
  </si>
  <si>
    <t>fhnw-binschedule0</t>
  </si>
  <si>
    <t>fhnw-bin</t>
  </si>
  <si>
    <t>16128*</t>
  </si>
  <si>
    <t>decomposition variable_bound set_partitioning set_packing invariant_knapsack binpacking mixed_binary general_linear</t>
  </si>
  <si>
    <t>fhnw-binschedule1</t>
  </si>
  <si>
    <t>55224*</t>
  </si>
  <si>
    <t>variable_bound set_partitioning set_packing invariant_knapsack binpacking mixed_binary general_linear</t>
  </si>
  <si>
    <t>fhnw-binschedule2</t>
  </si>
  <si>
    <t>2428*</t>
  </si>
  <si>
    <t>fhnw-schedule-paira100</t>
  </si>
  <si>
    <t>schedule</t>
  </si>
  <si>
    <t>-15.1131226682367*</t>
  </si>
  <si>
    <t>variable_bound mixed_binary</t>
  </si>
  <si>
    <t>fhnw-schedule-paira200</t>
  </si>
  <si>
    <t>-19.157058350349338*</t>
  </si>
  <si>
    <t>fhnw-schedule-paira400</t>
  </si>
  <si>
    <t>-35.4988125672093*</t>
  </si>
  <si>
    <t>fhnw-schedule-pairb200</t>
  </si>
  <si>
    <t>-19.24094384259708*</t>
  </si>
  <si>
    <t>precedence variable_bound invariant_knapsack mixed_binary</t>
  </si>
  <si>
    <t>fhnw-schedule-pairb400</t>
  </si>
  <si>
    <t>-35.45718061898704*</t>
  </si>
  <si>
    <t>fhnw-sq2</t>
  </si>
  <si>
    <t>fhnw-sq</t>
  </si>
  <si>
    <t>feasibility precedence set_partitioning integer_knapsack general_linear</t>
  </si>
  <si>
    <t>fhnw-sq3</t>
  </si>
  <si>
    <t>infeasible feasibility precedence set_partitioning integer_knapsack general_linear</t>
  </si>
  <si>
    <t>benchmark decomposition benchmark_suitable aggregations precedence set_partitioning general_linear</t>
  </si>
  <si>
    <t>decomposition aggregations set_partitioning cardinality general_linear</t>
  </si>
  <si>
    <t>fillomino7x7-0i</t>
  </si>
  <si>
    <t>fillomino</t>
  </si>
  <si>
    <t>feasibility indicator numerics aggregations precedence variable_bound set_partitioning cardinality invariant_knapsack mixed_binary general_linear</t>
  </si>
  <si>
    <t>fjspeasy01i</t>
  </si>
  <si>
    <t>fjsp</t>
  </si>
  <si>
    <t>indicator numerics aggregations precedence variable_bound set_packing invariant_knapsack general_linear</t>
  </si>
  <si>
    <t>aggregations variable_bound general_linear</t>
  </si>
  <si>
    <t>flugplinf</t>
  </si>
  <si>
    <t>infeasible aggregations variable_bound general_linear</t>
  </si>
  <si>
    <t>g200x740</t>
  </si>
  <si>
    <t>fixed-cost-network-flow</t>
  </si>
  <si>
    <t>g503inf</t>
  </si>
  <si>
    <t>infeasible variable_bound binpacking knapsack mixed_binary</t>
  </si>
  <si>
    <t>gasprod1-1</t>
  </si>
  <si>
    <t>Andrew Stamps</t>
  </si>
  <si>
    <t>gasprod</t>
  </si>
  <si>
    <t>291.522687722478*</t>
  </si>
  <si>
    <t>numerics aggregations precedence variable_bound invariant_knapsack binpacking knapsack mixed_binary</t>
  </si>
  <si>
    <t>gasprod1-2</t>
  </si>
  <si>
    <t>gasprod1-3</t>
  </si>
  <si>
    <t>gasprod2-1</t>
  </si>
  <si>
    <t>numerics aggregations precedence variable_bound invariant_knapsack binpacking mixed_binary</t>
  </si>
  <si>
    <t>gasprod2-2</t>
  </si>
  <si>
    <t>numerics aggregations precedence variable_bound set_packing invariant_knapsack binpacking mixed_binary</t>
  </si>
  <si>
    <t>decomposition variable_bound integer_knapsack mixed_binary general_linear</t>
  </si>
  <si>
    <t>Simon Bowly</t>
  </si>
  <si>
    <t>generated</t>
  </si>
  <si>
    <t>benchmark benchmark_suitable general_linear</t>
  </si>
  <si>
    <t>gen-ip016</t>
  </si>
  <si>
    <t>general_linear</t>
  </si>
  <si>
    <t>gen-ip021</t>
  </si>
  <si>
    <t>benchmark_suitable general_linear</t>
  </si>
  <si>
    <t>gen-ip036</t>
  </si>
  <si>
    <t>benchmark benchmark_suitable variable_bound general_linear</t>
  </si>
  <si>
    <t>genus-g31-8</t>
  </si>
  <si>
    <t>Stephan Beyer</t>
  </si>
  <si>
    <t>genus</t>
  </si>
  <si>
    <t>-23*</t>
  </si>
  <si>
    <t>numerics set_partitioning set_covering cardinality invariant_knapsack knapsack general_linear</t>
  </si>
  <si>
    <t>genus-g61-25</t>
  </si>
  <si>
    <t>-34*</t>
  </si>
  <si>
    <t>genus-sym-g31-8</t>
  </si>
  <si>
    <t>-21*</t>
  </si>
  <si>
    <t>numerics precedence set_partitioning set_covering cardinality invariant_knapsack knapsack general_linear</t>
  </si>
  <si>
    <t>genus-sym-g62-2</t>
  </si>
  <si>
    <t>-30*</t>
  </si>
  <si>
    <t>precedence set_partitioning set_covering cardinality invariant_knapsack knapsack general_linear</t>
  </si>
  <si>
    <t>genus-sym-grafo5708-48</t>
  </si>
  <si>
    <t>ger50-17-ptp-pop-3t</t>
  </si>
  <si>
    <t>C. Raack</t>
  </si>
  <si>
    <t>ger50</t>
  </si>
  <si>
    <t>5231.10985069602*</t>
  </si>
  <si>
    <t>ger50-17-ptp-pop-6t</t>
  </si>
  <si>
    <t>ger50-17-trans-dfn-3t</t>
  </si>
  <si>
    <t>3969.4334*</t>
  </si>
  <si>
    <t>ger50-17-trans-pop-3t</t>
  </si>
  <si>
    <t>4038.441*</t>
  </si>
  <si>
    <t>numerics mixed_binary general_linear</t>
  </si>
  <si>
    <t>Q. Chen</t>
  </si>
  <si>
    <t>benchmark decomposition benchmark_suitable precedence variable_bound set_partitioning general_linear</t>
  </si>
  <si>
    <t>germany50-UUM</t>
  </si>
  <si>
    <t>628490*</t>
  </si>
  <si>
    <t>decomposition aggregations mixed_binary general_linear</t>
  </si>
  <si>
    <t>gfd-schedule</t>
  </si>
  <si>
    <t>benchmark feasibility benchmark_suitable aggregations precedence variable_bound set_partitioning cardinality invariant_knapsack mixed_binary general_linear</t>
  </si>
  <si>
    <t>gfd-schedulen180f7d50m30k18-16i</t>
  </si>
  <si>
    <t>indicator numerics aggregations precedence variable_bound set_partitioning set_packing cardinality invariant_knapsack equation_knapsack mixed_binary general_linear</t>
  </si>
  <si>
    <t>gfd-schedulen25f5d20m10k3i</t>
  </si>
  <si>
    <t>gfd-schedulen55f2d50m30k3i</t>
  </si>
  <si>
    <t>ghoulomb4-9-10i</t>
  </si>
  <si>
    <t>ghoulomb</t>
  </si>
  <si>
    <t>indicator numerics aggregations precedence variable_bound invariant_knapsack integer_knapsack general_linear</t>
  </si>
  <si>
    <t>Marc Pfetsch</t>
  </si>
  <si>
    <t>maxfeassub</t>
  </si>
  <si>
    <t>benchmark binary benchmark_suitable set_covering</t>
  </si>
  <si>
    <t>I. Luzzi</t>
  </si>
  <si>
    <t>Nora Konnyu</t>
  </si>
  <si>
    <t>gmu</t>
  </si>
  <si>
    <t>gmut-76-40</t>
  </si>
  <si>
    <t>-14169441.78*</t>
  </si>
  <si>
    <t>gmut-76-50</t>
  </si>
  <si>
    <t>-14171893.7789212*</t>
  </si>
  <si>
    <t>gr4x6</t>
  </si>
  <si>
    <t>graphs</t>
  </si>
  <si>
    <t>benchmark binary decomposition benchmark_suitable precedence set_partitioning invariant_knapsack</t>
  </si>
  <si>
    <t>graph20-80-1rand</t>
  </si>
  <si>
    <t>binary decomposition precedence set_partitioning invariant_knapsack</t>
  </si>
  <si>
    <t>graph40-20-1rand</t>
  </si>
  <si>
    <t>-15*</t>
  </si>
  <si>
    <t>graph40-40-1rand</t>
  </si>
  <si>
    <t>-9*</t>
  </si>
  <si>
    <t>binary precedence set_partitioning invariant_knapsack</t>
  </si>
  <si>
    <t>graph40-80-1rand</t>
  </si>
  <si>
    <t>-7*</t>
  </si>
  <si>
    <t>Cézar Augusto Nascimento e Silva</t>
  </si>
  <si>
    <t>graphdraw</t>
  </si>
  <si>
    <t>benchmark benchmark_suitable variable_bound set_partitioning invariant_knapsack mixed_binary general_linear</t>
  </si>
  <si>
    <t>graphdraw-gemcutter</t>
  </si>
  <si>
    <t>benchmark_suitable variable_bound set_partitioning invariant_knapsack mixed_binary general_linear</t>
  </si>
  <si>
    <t>graphdraw-grafo2</t>
  </si>
  <si>
    <t>72118.5*</t>
  </si>
  <si>
    <t>variable_bound set_partitioning invariant_knapsack mixed_binary general_linear</t>
  </si>
  <si>
    <t>graphdraw-mainerd</t>
  </si>
  <si>
    <t>39852.999999999956*</t>
  </si>
  <si>
    <t>graphdraw-opmanager</t>
  </si>
  <si>
    <t>103535.4999999998*</t>
  </si>
  <si>
    <t>gsvm2rl11</t>
  </si>
  <si>
    <t>Toni Sorrell</t>
  </si>
  <si>
    <t>supportvectormachine</t>
  </si>
  <si>
    <t>18121.63800478*</t>
  </si>
  <si>
    <t>gsvm2rl12</t>
  </si>
  <si>
    <t>22.12011638092*</t>
  </si>
  <si>
    <t>gsvm2rl3</t>
  </si>
  <si>
    <t>benchmark_suitable precedence variable_bound mixed_binary</t>
  </si>
  <si>
    <t>gsvm2rl5</t>
  </si>
  <si>
    <t>gsvm2rl9</t>
  </si>
  <si>
    <t>7438.181167768*</t>
  </si>
  <si>
    <t>set_packing integer_knapsack general_linear</t>
  </si>
  <si>
    <t>gus-sch</t>
  </si>
  <si>
    <t>decomposition aggregations precedence variable_bound set_packing set_covering cardinality invariant_knapsack integer_knapsack mixed_binary general_linear</t>
  </si>
  <si>
    <t>h50x2450</t>
  </si>
  <si>
    <t>h80x6320</t>
  </si>
  <si>
    <t>binary decomposition set_partitioning</t>
  </si>
  <si>
    <t>benchmark decomposition benchmark_suitable variable_bound set_partitioning set_packing mixed_binary</t>
  </si>
  <si>
    <t>decomposition aggregations general_linear</t>
  </si>
  <si>
    <t>Jennifer Van Dinter</t>
  </si>
  <si>
    <t>numerics aggregations precedence variable_bound set_partitioning set_packing invariant_knapsack mixed_binary</t>
  </si>
  <si>
    <t>hgms-det</t>
  </si>
  <si>
    <t>Jesus Rodriguez</t>
  </si>
  <si>
    <t>hgms</t>
  </si>
  <si>
    <t>aggregations variable_bound set_partitioning set_packing set_covering invariant_knapsack equation_knapsack mixed_binary</t>
  </si>
  <si>
    <t>hgms30</t>
  </si>
  <si>
    <t>-44338.3173275985*</t>
  </si>
  <si>
    <t>hgms62</t>
  </si>
  <si>
    <t>-44835.6989844961*</t>
  </si>
  <si>
    <t>benchmark benchmark_suitable aggregations variable_bound set_partitioning set_packing set_covering cardinality invariant_knapsack equation_knapsack general_linear</t>
  </si>
  <si>
    <t>hypothyroid</t>
  </si>
  <si>
    <t>benchmark benchmark_suitable aggregations precedence set_covering binpacking general_linear</t>
  </si>
  <si>
    <t>L. Peeters</t>
  </si>
  <si>
    <t>benchmark benchmark_suitable precedence mixed_binary general_linear</t>
  </si>
  <si>
    <t>ic97_tension</t>
  </si>
  <si>
    <t>benchmark_suitable aggregations mixed_binary general_linear</t>
  </si>
  <si>
    <t>icir97_potential</t>
  </si>
  <si>
    <t>precedence mixed_binary general_linear</t>
  </si>
  <si>
    <t>benchmark benchmark_suitable aggregations mixed_binary general_linear</t>
  </si>
  <si>
    <t>iis-glass-cov</t>
  </si>
  <si>
    <t>iis</t>
  </si>
  <si>
    <t>binary benchmark_suitable set_covering</t>
  </si>
  <si>
    <t>iis-hc-cov</t>
  </si>
  <si>
    <t>Armin Fuegenschuh</t>
  </si>
  <si>
    <t>Paula Carroll</t>
  </si>
  <si>
    <t>benchmark benchmark_suitable precedence variable_bound invariant_knapsack binpacking knapsack mixed_binary</t>
  </si>
  <si>
    <t>Utz-Uwe Haus</t>
  </si>
  <si>
    <t>benchmark benchmark_suitable aggregations variable_bound knapsack mixed_binary</t>
  </si>
  <si>
    <t>ivu06</t>
  </si>
  <si>
    <t>S. Weider</t>
  </si>
  <si>
    <t>ivu</t>
  </si>
  <si>
    <t>146.70099942*</t>
  </si>
  <si>
    <t>binary set_partitioning invariant_knapsack knapsack mixed_binary</t>
  </si>
  <si>
    <t>ivu59</t>
  </si>
  <si>
    <t>1040.48278862*</t>
  </si>
  <si>
    <t>k16x240b</t>
  </si>
  <si>
    <t>benchmark benchmark_suitable set_covering binpacking general_linear</t>
  </si>
  <si>
    <t>k1mushroomi</t>
  </si>
  <si>
    <t>indicator numerics aggregations precedence variable_bound general_linear</t>
  </si>
  <si>
    <t>kosova1</t>
  </si>
  <si>
    <t>526*</t>
  </si>
  <si>
    <t>aggregations precedence variable_bound set_partitioning set_packing set_covering cardinality invariant_knapsack equation_knapsack binpacking general_linear</t>
  </si>
  <si>
    <t>kottenpark09</t>
  </si>
  <si>
    <t>2120*</t>
  </si>
  <si>
    <t>aggregations precedence variable_bound set_partitioning set_packing set_covering cardinality invariant_knapsack mixed_binary general_linear</t>
  </si>
  <si>
    <t>l2p12</t>
  </si>
  <si>
    <t>l2p</t>
  </si>
  <si>
    <t>benchmark_suitable aggregations precedence variable_bound set_partitioning set_packing cardinality invariant_knapsack general_linear</t>
  </si>
  <si>
    <t>l2p1i</t>
  </si>
  <si>
    <t>indicator numerics aggregations precedence variable_bound set_partitioning set_packing cardinality invariant_knapsack general_linear</t>
  </si>
  <si>
    <t>l2p2i</t>
  </si>
  <si>
    <t>Harald Schilly</t>
  </si>
  <si>
    <t>lectsched</t>
  </si>
  <si>
    <t>feasibility benchmark_suitable aggregations precedence variable_bound integer_knapsack general_linear</t>
  </si>
  <si>
    <t>benchmark_suitable aggregations precedence variable_bound set_covering integer_knapsack general_linear</t>
  </si>
  <si>
    <t>benchmark benchmark_suitable aggregations precedence variable_bound set_covering invariant_knapsack integer_knapsack general_linear</t>
  </si>
  <si>
    <t>benchmark benchmark_suitable variable_bound set_packing set_covering mixed_binary</t>
  </si>
  <si>
    <t>X. Liu</t>
  </si>
  <si>
    <t>1084.0*</t>
  </si>
  <si>
    <t>precedence mixed_binary</t>
  </si>
  <si>
    <t>loopha13</t>
  </si>
  <si>
    <t>Hamideh</t>
  </si>
  <si>
    <t>benchmark_suitable aggregations precedence variable_bound invariant_knapsack mixed_binary</t>
  </si>
  <si>
    <t>Dinakar Gade, Simge Kucukyavuz</t>
  </si>
  <si>
    <t>benchmark decomposition benchmark_suitable variable_bound set_packing invariant_knapsack mixed_binary</t>
  </si>
  <si>
    <t>lr1dr02vc05v8a-t360</t>
  </si>
  <si>
    <t>Dimitri Papageorgiou</t>
  </si>
  <si>
    <t>maritime</t>
  </si>
  <si>
    <t>123046.81493703081*</t>
  </si>
  <si>
    <t>aggregations variable_bound set_partitioning set_packing cardinality mixed_binary general_linear</t>
  </si>
  <si>
    <t>lr1dr04vc05v17a-t360</t>
  </si>
  <si>
    <t>253167.754515788*</t>
  </si>
  <si>
    <t>aggregations variable_bound set_partitioning set_packing integer_knapsack mixed_binary general_linear</t>
  </si>
  <si>
    <t>lr1dr12vc10v70b-t360</t>
  </si>
  <si>
    <t>1166516.57270949*</t>
  </si>
  <si>
    <t>lr2-22dr3-333vc4v17a-t60</t>
  </si>
  <si>
    <t>no_solution decomposition aggregations precedence variable_bound set_partitioning set_packing cardinality invariant_knapsack mixed_binary</t>
  </si>
  <si>
    <t>numerics aggregations precedence variable_bound set_partitioning set_packing invariant_knapsack knapsack mixed_binary</t>
  </si>
  <si>
    <t>Koichi Fujii</t>
  </si>
  <si>
    <t>benchmark benchmark_suitable set_partitioning set_packing invariant_knapsack mixed_binary</t>
  </si>
  <si>
    <t>variable_bound</t>
  </si>
  <si>
    <t>Kiyan Ahmadizadeh</t>
  </si>
  <si>
    <t>map</t>
  </si>
  <si>
    <t>benchmark_suitable precedence variable_bound knapsack mixed_binary</t>
  </si>
  <si>
    <t>benchmark benchmark_suitable precedence variable_bound knapsack mixed_binary</t>
  </si>
  <si>
    <t>map14860-20</t>
  </si>
  <si>
    <t>mappingmesh3x3mpeg2i</t>
  </si>
  <si>
    <t>mapping</t>
  </si>
  <si>
    <t>indicator numerics aggregations precedence variable_bound set_partitioning cardinality integer_knapsack mixed_binary general_linear</t>
  </si>
  <si>
    <t>mario-t-hard5i</t>
  </si>
  <si>
    <t>mario</t>
  </si>
  <si>
    <t>indicator numerics aggregations precedence variable_bound set_partitioning set_packing invariant_knapsack mixed_binary general_linear</t>
  </si>
  <si>
    <t>maritime-jg3d9</t>
  </si>
  <si>
    <t>infeasible decomposition aggregations precedence variable_bound set_partitioning set_packing cardinality invariant_knapsack mixed_binary general_linear</t>
  </si>
  <si>
    <t>G. Cornuéjols, M. Dawande</t>
  </si>
  <si>
    <t>markshare</t>
  </si>
  <si>
    <t>benchmark_suitable integer_knapsack general_linear</t>
  </si>
  <si>
    <t>benchmark benchmark_suitable integer_knapsack general_linear</t>
  </si>
  <si>
    <t>benchmark benchmark_suitable invariant_knapsack mixed_binary</t>
  </si>
  <si>
    <t>G. Gamrath</t>
  </si>
  <si>
    <t>mc</t>
  </si>
  <si>
    <t>mc7</t>
  </si>
  <si>
    <t>mc8</t>
  </si>
  <si>
    <t>benchmark decomposition benchmark_suitable aggregations precedence variable_bound set_partitioning set_packing invariant_knapsack general_linear</t>
  </si>
  <si>
    <t>mik-250-20-75-1</t>
  </si>
  <si>
    <t>mik_250</t>
  </si>
  <si>
    <t>mik-250-20-75-2</t>
  </si>
  <si>
    <t>mik-250-20-75-3</t>
  </si>
  <si>
    <t>mik-250-20-75-5</t>
  </si>
  <si>
    <t>milo-v12-6-r1-58-1</t>
  </si>
  <si>
    <t>Tamas Terlaky</t>
  </si>
  <si>
    <t>milo</t>
  </si>
  <si>
    <t>decomposition aggregations precedence variable_bound mixed_binary general_linear</t>
  </si>
  <si>
    <t>milo-v12-6-r1-75-1</t>
  </si>
  <si>
    <t>1153880.23371389*</t>
  </si>
  <si>
    <t>benchmark decomposition benchmark_suitable aggregations precedence variable_bound mixed_binary general_linear</t>
  </si>
  <si>
    <t>milo-v13-4-3d-3-0</t>
  </si>
  <si>
    <t>aggregations variable_bound mixed_binary general_linear</t>
  </si>
  <si>
    <t>milo-v13-4-3d-4-0</t>
  </si>
  <si>
    <t>358152.262193709*</t>
  </si>
  <si>
    <t>Andreas Bley</t>
  </si>
  <si>
    <t>mine</t>
  </si>
  <si>
    <t>binary benchmark_suitable precedence knapsack</t>
  </si>
  <si>
    <t>Kelly Eurek</t>
  </si>
  <si>
    <t>-797686257.498397*</t>
  </si>
  <si>
    <t>binary numerics precedence invariant_knapsack mixed_binary</t>
  </si>
  <si>
    <t>minutedispatchstrategy</t>
  </si>
  <si>
    <t>Mark Husted</t>
  </si>
  <si>
    <t>3109.9034778*</t>
  </si>
  <si>
    <t>numerics precedence variable_bound invariant_knapsack mixed_binary</t>
  </si>
  <si>
    <t>misc04inf</t>
  </si>
  <si>
    <t>misc</t>
  </si>
  <si>
    <t>infeasible aggregations precedence variable_bound set_packing mixed_binary general_linear</t>
  </si>
  <si>
    <t>misc05inf</t>
  </si>
  <si>
    <t>infeasible variable_bound set_partitioning set_covering cardinality mixed_binary general_linear</t>
  </si>
  <si>
    <t>set_partitioning set_packing set_covering cardinality invariant_knapsack binpacking general_linear</t>
  </si>
  <si>
    <t>binary decomposition set_partitioning set_covering invariant_knapsack mixed_binary</t>
  </si>
  <si>
    <t>J. Kalagnanam, M. Dawande</t>
  </si>
  <si>
    <t>decomposition precedence variable_bound set_packing invariant_knapsack binpacking mixed_binary</t>
  </si>
  <si>
    <t>decomposition benchmark_suitable precedence variable_bound invariant_knapsack mixed_binary</t>
  </si>
  <si>
    <t>mod008inf</t>
  </si>
  <si>
    <t>mod</t>
  </si>
  <si>
    <t>infeasible binary knapsack mixed_binary</t>
  </si>
  <si>
    <t>binary set_partitioning cardinality binpacking</t>
  </si>
  <si>
    <t>moj-mining</t>
  </si>
  <si>
    <t>numerics precedence mixed_binary</t>
  </si>
  <si>
    <t>T. Koch</t>
  </si>
  <si>
    <t>momentum</t>
  </si>
  <si>
    <t>benchmark benchmark_suitable aggregations precedence variable_bound set_partitioning mixed_binary</t>
  </si>
  <si>
    <t>numerics aggregations precedence variable_bound set_partitioning invariant_knapsack binpacking mixed_binary general_linear</t>
  </si>
  <si>
    <t>173904.8*</t>
  </si>
  <si>
    <t>numerics aggregations precedence variable_bound set_partitioning binpacking mixed_binary general_linear</t>
  </si>
  <si>
    <t>mrcpspj30-15-5i</t>
  </si>
  <si>
    <t>mrcpspj</t>
  </si>
  <si>
    <t>indicator numerics aggregations precedence variable_bound set_partitioning invariant_knapsack integer_knapsack mixed_binary general_linear</t>
  </si>
  <si>
    <t>mrcpspj30-17-10i</t>
  </si>
  <si>
    <t>mrcpspj30-53-3i</t>
  </si>
  <si>
    <t>numerics aggregations precedence variable_bound set_partitioning cardinality invariant_knapsack knapsack integer_knapsack mixed_binary general_linear</t>
  </si>
  <si>
    <t>mspsphard01i</t>
  </si>
  <si>
    <t>mspsp</t>
  </si>
  <si>
    <t>mspsphard03i</t>
  </si>
  <si>
    <t>indicator numerics aggregations precedence variable_bound set_packing set_covering invariant_knapsack binpacking knapsack mixed_binary general_linear</t>
  </si>
  <si>
    <t>mtest4ma</t>
  </si>
  <si>
    <t>decomposition variable_bound set_packing mixed_binary</t>
  </si>
  <si>
    <t>S. Lukac</t>
  </si>
  <si>
    <t>benchmark benchmark_suitable variable_bound set_partitioning set_packing cardinality invariant_knapsack knapsack general_linear</t>
  </si>
  <si>
    <t>benchmark benchmark_suitable precedence variable_bound set_partitioning set_packing cardinality general_linear</t>
  </si>
  <si>
    <t>n13-3</t>
  </si>
  <si>
    <t>A. Atamtürk</t>
  </si>
  <si>
    <t>nxy-z</t>
  </si>
  <si>
    <t>decomposition benchmark_suitable aggregations mixed_binary general_linear</t>
  </si>
  <si>
    <t>n2seq36f</t>
  </si>
  <si>
    <t>R. Meirich</t>
  </si>
  <si>
    <t>nseq</t>
  </si>
  <si>
    <t>binary decomposition benchmark_suitable set_packing set_covering mixed_binary</t>
  </si>
  <si>
    <t>benchmark binary benchmark_suitable set_packing set_covering invariant_knapsack binpacking knapsack</t>
  </si>
  <si>
    <t>J. Aronson</t>
  </si>
  <si>
    <t>n37</t>
  </si>
  <si>
    <t>1227629.0*</t>
  </si>
  <si>
    <t>decomposition variable_bound mixed_binary</t>
  </si>
  <si>
    <t>1225465*</t>
  </si>
  <si>
    <t>n3707</t>
  </si>
  <si>
    <t>1186691.0*</t>
  </si>
  <si>
    <t>n3709</t>
  </si>
  <si>
    <t>1207965.0*</t>
  </si>
  <si>
    <t>n370b</t>
  </si>
  <si>
    <t>1236963*</t>
  </si>
  <si>
    <t>benchmark binary decomposition benchmark_suitable set_packing set_covering mixed_binary</t>
  </si>
  <si>
    <t>binary benchmark_suitable set_packing set_covering invariant_knapsack knapsack</t>
  </si>
  <si>
    <t>benchmark decomposition benchmark_suitable aggregations mixed_binary general_linear</t>
  </si>
  <si>
    <t>n6-3</t>
  </si>
  <si>
    <t>n7-3</t>
  </si>
  <si>
    <t>N. Shenoy</t>
  </si>
  <si>
    <t>945*</t>
  </si>
  <si>
    <t>aggregations precedence variable_bound set_partitioning mixed_binary general_linear</t>
  </si>
  <si>
    <t>13797867680.1445*</t>
  </si>
  <si>
    <t>decomposition numerics aggregations precedence variable_bound set_packing invariant_knapsack binpacking knapsack mixed_binary</t>
  </si>
  <si>
    <t>NEOS Server Submission</t>
  </si>
  <si>
    <t>neos-pseudoapplication-11</t>
  </si>
  <si>
    <t>numerics aggregations set_partitioning cardinality general_linear</t>
  </si>
  <si>
    <t>benchmark_suitable aggregations set_partitioning mixed_binary</t>
  </si>
  <si>
    <t>neos-pseudoapplication-89</t>
  </si>
  <si>
    <t>neos-pseudoapplication-46</t>
  </si>
  <si>
    <t>neos-pseudoapplication-101</t>
  </si>
  <si>
    <t>infeasible decomposition numerics set_partitioning mixed_binary</t>
  </si>
  <si>
    <t>neos-pseudoapplication-8</t>
  </si>
  <si>
    <t>benchmark benchmark_suitable variable_bound invariant_knapsack mixed_binary</t>
  </si>
  <si>
    <t>neos-pseudoapplication-80</t>
  </si>
  <si>
    <t>neos-pseudoapplication-12</t>
  </si>
  <si>
    <t>benchmark_suitable variable_bound set_partitioning set_packing cardinality invariant_knapsack equation_knapsack knapsack general_linear</t>
  </si>
  <si>
    <t>neos-pseudoapplication-99</t>
  </si>
  <si>
    <t>binary decomposition benchmark_suitable aggregations precedence cardinality</t>
  </si>
  <si>
    <t>neos-pseudoapplication-49</t>
  </si>
  <si>
    <t>binary decomposition benchmark_suitable aggregations precedence variable_bound cardinality</t>
  </si>
  <si>
    <t>neos-pseudoapplication-13</t>
  </si>
  <si>
    <t>binary decomposition benchmark_suitable precedence set_partitioning invariant_knapsack knapsack mixed_binary</t>
  </si>
  <si>
    <t>neos-pseudoapplication-47</t>
  </si>
  <si>
    <t>benchmark decomposition benchmark_suitable variable_bound set_partitioning general_linear</t>
  </si>
  <si>
    <t>neos-pseudoapplication-76</t>
  </si>
  <si>
    <t>benchmark_suitable variable_bound mixed_binary general_linear</t>
  </si>
  <si>
    <t>neos-pseudoapplication-96</t>
  </si>
  <si>
    <t>benchmark_suitable precedence variable_bound set_partitioning set_packing cardinality invariant_knapsack knapsack mixed_binary</t>
  </si>
  <si>
    <t>neos-pseudoapplication-9</t>
  </si>
  <si>
    <t>23011.81329777*</t>
  </si>
  <si>
    <t>decomposition set_partitioning mixed_binary</t>
  </si>
  <si>
    <t>3121.423334912*</t>
  </si>
  <si>
    <t>neos-pseudoapplication-98</t>
  </si>
  <si>
    <t>21921.3333432708*</t>
  </si>
  <si>
    <t>neos-pseudoapplication-37</t>
  </si>
  <si>
    <t>decomposition aggregations cardinality integer_knapsack general_linear</t>
  </si>
  <si>
    <t>neos-pseudoapplication-88</t>
  </si>
  <si>
    <t>aggregations invariant_knapsack mixed_binary</t>
  </si>
  <si>
    <t>benchmark_suitable aggregations invariant_knapsack mixed_binary</t>
  </si>
  <si>
    <t>benchmark benchmark_suitable aggregations invariant_knapsack mixed_binary</t>
  </si>
  <si>
    <t>neos-pseudoapplication-102</t>
  </si>
  <si>
    <t>benchmark decomposition benchmark_suitable variable_bound set_partitioning set_packing cardinality knapsack mixed_binary general_linear</t>
  </si>
  <si>
    <t>neos-pseudoapplication-26</t>
  </si>
  <si>
    <t>binary decomposition set_packing set_covering knapsack</t>
  </si>
  <si>
    <t>neos-pseudoapplication-10</t>
  </si>
  <si>
    <t>benchmark decomposition benchmark_suitable variable_bound set_covering integer_knapsack general_linear</t>
  </si>
  <si>
    <t>neos-pseudoapplication-77</t>
  </si>
  <si>
    <t>decomposition benchmark_suitable set_partitioning set_packing knapsack general_linear</t>
  </si>
  <si>
    <t>neos-pseudoapplication-5</t>
  </si>
  <si>
    <t>benchmark_suitable set_partitioning set_covering invariant_knapsack mixed_binary</t>
  </si>
  <si>
    <t>neos-pseudoapplication-35</t>
  </si>
  <si>
    <t>decomposition numerics precedence variable_bound invariant_knapsack mixed_binary</t>
  </si>
  <si>
    <t>Hans Mittelmann</t>
  </si>
  <si>
    <t>neos-pseudoapplication-62</t>
  </si>
  <si>
    <t>benchmark infeasible binary benchmark_suitable precedence variable_bound set_covering invariant_knapsack knapsack</t>
  </si>
  <si>
    <t>neos-2294525-abba</t>
  </si>
  <si>
    <t>Jeff Linderoth</t>
  </si>
  <si>
    <t>decomposition precedence set_partitioning cardinality mixed_binary</t>
  </si>
  <si>
    <t>neos-2328163-agri</t>
  </si>
  <si>
    <t>neos-pseudoapplication-36</t>
  </si>
  <si>
    <t>binary decomposition benchmark_suitable set_partitioning set_packing set_covering cardinality invariant_knapsack binpacking knapsack</t>
  </si>
  <si>
    <t>neos-2624317-amur</t>
  </si>
  <si>
    <t>neos-pseudoapplication-7</t>
  </si>
  <si>
    <t>decomposition benchmark_suitable aggregations precedence variable_bound set_partitioning integer_knapsack general_linear</t>
  </si>
  <si>
    <t>neos-2626858-aoos</t>
  </si>
  <si>
    <t>infeasible decomposition benchmark_suitable aggregations precedence variable_bound set_partitioning integer_knapsack general_linear</t>
  </si>
  <si>
    <t>neos-2629914-sudost</t>
  </si>
  <si>
    <t>neos-pseudoapplication-66</t>
  </si>
  <si>
    <t>48180*</t>
  </si>
  <si>
    <t>neos-2652786-brda</t>
  </si>
  <si>
    <t>neos-2656603-coxs</t>
  </si>
  <si>
    <t>benchmark decomposition benchmark_suitable aggregations precedence variable_bound set_partitioning integer_knapsack general_linear</t>
  </si>
  <si>
    <t>neos-2669500-cust</t>
  </si>
  <si>
    <t>neos-pseudoapplication-52</t>
  </si>
  <si>
    <t>decomposition benchmark_suitable aggregations variable_bound set_partitioning cardinality mixed_binary general_linear</t>
  </si>
  <si>
    <t>benchmark decomposition benchmark_suitable aggregations variable_bound set_partitioning cardinality mixed_binary general_linear</t>
  </si>
  <si>
    <t>neos-2974461-ibar</t>
  </si>
  <si>
    <t>neos-pseudoapplication-45</t>
  </si>
  <si>
    <t>468906174.771*</t>
  </si>
  <si>
    <t>numerics aggregations precedence set_partitioning set_packing integer_knapsack general_linear</t>
  </si>
  <si>
    <t>benchmark decomposition benchmark_suitable cardinality mixed_binary</t>
  </si>
  <si>
    <t>neos-2978205-isar</t>
  </si>
  <si>
    <t>-11.92580869*</t>
  </si>
  <si>
    <t>cardinality mixed_binary</t>
  </si>
  <si>
    <t>neos-2987202-jeir</t>
  </si>
  <si>
    <t>neos-pseudoapplication-82</t>
  </si>
  <si>
    <t>numerics aggregations precedence mixed_binary</t>
  </si>
  <si>
    <t>neos-2987310-joes</t>
  </si>
  <si>
    <t>benchmark benchmark_suitable precedence mixed_binary</t>
  </si>
  <si>
    <t>neos-2991472-kalu</t>
  </si>
  <si>
    <t>12*</t>
  </si>
  <si>
    <t>set_packing set_covering invariant_knapsack binpacking knapsack mixed_binary</t>
  </si>
  <si>
    <t>neos-pseudoapplication-38</t>
  </si>
  <si>
    <t>benchmark feasibility benchmark_suitable set_partitioning general_linear</t>
  </si>
  <si>
    <t>neos-3009394-lami</t>
  </si>
  <si>
    <t>neos-pseudoapplication-90</t>
  </si>
  <si>
    <t>5.5*</t>
  </si>
  <si>
    <t>set_partitioning general_linear</t>
  </si>
  <si>
    <t>neos-pseudoapplication-86</t>
  </si>
  <si>
    <t>benchmark decomposition benchmark_suitable precedence integer_knapsack general_linear</t>
  </si>
  <si>
    <t>neos-3025225-shelon</t>
  </si>
  <si>
    <t>neos-pseudoapplication-64</t>
  </si>
  <si>
    <t>benchmark_suitable variable_bound set_packing cardinality invariant_knapsack knapsack mixed_binary</t>
  </si>
  <si>
    <t>neos-3045796-mogo</t>
  </si>
  <si>
    <t>neos-pseudoapplication-22</t>
  </si>
  <si>
    <t>binary decomposition set_partitioning set_packing set_covering invariant_knapsack equation_knapsack</t>
  </si>
  <si>
    <t>neos-3046601-motu</t>
  </si>
  <si>
    <t>benchmark_suitable aggregations variable_bound mixed_binary general_linear</t>
  </si>
  <si>
    <t>benchmark benchmark_suitable aggregations variable_bound mixed_binary general_linear</t>
  </si>
  <si>
    <t>neos-3048764-nadi</t>
  </si>
  <si>
    <t>neos-pseudoapplication-43</t>
  </si>
  <si>
    <t>decomposition numerics precedence variable_bound set_packing mixed_binary</t>
  </si>
  <si>
    <t>neos-3065804-namu</t>
  </si>
  <si>
    <t>neos-pseudoapplication-41</t>
  </si>
  <si>
    <t>numerics aggregations precedence variable_bound set_packing mixed_binary</t>
  </si>
  <si>
    <t>neos-3068746-nene</t>
  </si>
  <si>
    <t>61910283.68795*</t>
  </si>
  <si>
    <t>numerics precedence set_partitioning set_packing integer_knapsack general_linear</t>
  </si>
  <si>
    <t>neos-3072252-nete</t>
  </si>
  <si>
    <t>neos-pseudoapplication-50</t>
  </si>
  <si>
    <t>benchmark_suitable variable_bound invariant_knapsack mixed_binary</t>
  </si>
  <si>
    <t>neos-3075395-nile</t>
  </si>
  <si>
    <t>decomposition numerics aggregations variable_bound set_packing invariant_knapsack knapsack mixed_binary</t>
  </si>
  <si>
    <t>neos-3083784-nive</t>
  </si>
  <si>
    <t>neos-pseudoapplication-72</t>
  </si>
  <si>
    <t>decomposition numerics aggregations precedence set_partitioning set_packing invariant_knapsack mixed_binary general_linear</t>
  </si>
  <si>
    <t>neos-pseudoapplication-31</t>
  </si>
  <si>
    <t>benchmark decomposition benchmark_suitable aggregations integer_knapsack general_linear</t>
  </si>
  <si>
    <t>neos-3116779-oban</t>
  </si>
  <si>
    <t>decomposition set_packing knapsack general_linear</t>
  </si>
  <si>
    <t>neos-3118745-obra</t>
  </si>
  <si>
    <t>decomposition benchmark_suitable set_packing knapsack general_linear</t>
  </si>
  <si>
    <t>neos-3135526-osun</t>
  </si>
  <si>
    <t>neos-pseudoapplication-71</t>
  </si>
  <si>
    <t>infeasible numerics precedence variable_bound set_partitioning set_packing cardinality invariant_knapsack mixed_binary</t>
  </si>
  <si>
    <t>neos-3148108-pahi</t>
  </si>
  <si>
    <t>binary decomposition aggregations precedence variable_bound set_partitioning set_packing cardinality invariant_knapsack equation_knapsack binpacking knapsack</t>
  </si>
  <si>
    <t>neos-3208254-reiu</t>
  </si>
  <si>
    <t>no_solution aggregations precedence variable_bound set_partitioning set_covering cardinality mixed_binary general_linear</t>
  </si>
  <si>
    <t>neos-3209462-rhin</t>
  </si>
  <si>
    <t>aggregations precedence variable_bound set_partitioning set_covering cardinality invariant_knapsack mixed_binary</t>
  </si>
  <si>
    <t>neos-3209519-ruhr</t>
  </si>
  <si>
    <t>neos-pseudoapplication-14</t>
  </si>
  <si>
    <t>decomposition benchmark_suitable variable_bound set_partitioning cardinality knapsack mixed_binary</t>
  </si>
  <si>
    <t>neos-3211096-shag</t>
  </si>
  <si>
    <t>infeasible feasibility aggregations precedence variable_bound set_covering invariant_knapsack binpacking mixed_binary general_linear</t>
  </si>
  <si>
    <t>neos-3214367-sovi</t>
  </si>
  <si>
    <t>neos-pseudoapplication-56</t>
  </si>
  <si>
    <t>aggregations variable_bound set_partitioning set_packing set_covering cardinality invariant_knapsack binpacking general_linear</t>
  </si>
  <si>
    <t>benchmark benchmark_suitable aggregations variable_bound set_partitioning set_packing set_covering cardinality invariant_knapsack binpacking knapsack general_linear</t>
  </si>
  <si>
    <t>neos-3218348-suir</t>
  </si>
  <si>
    <t>infeasible decomposition aggregations set_partitioning invariant_knapsack equation_knapsack mixed_binary</t>
  </si>
  <si>
    <t>neos-3226448-wkra</t>
  </si>
  <si>
    <t>neos-pseudoapplication-103</t>
  </si>
  <si>
    <t>binary feasibility benchmark_suitable set_partitioning</t>
  </si>
  <si>
    <t>neos-3229051-yass</t>
  </si>
  <si>
    <t>neos-pseudoapplication-23</t>
  </si>
  <si>
    <t>Unbounded</t>
  </si>
  <si>
    <t>precedence variable_bound set_partitioning set_covering invariant_knapsack mixed_binary</t>
  </si>
  <si>
    <t>neos-3230376-yser</t>
  </si>
  <si>
    <t>neos-pseudoapplication-4</t>
  </si>
  <si>
    <t>neos-3230511-yuna</t>
  </si>
  <si>
    <t>neos-3230516-zala</t>
  </si>
  <si>
    <t>neos-3237086-abava</t>
  </si>
  <si>
    <t>neos-pseudoapplication-51</t>
  </si>
  <si>
    <t>no_solution binary feasibility decomposition aggregations variable_bound set_packing set_covering cardinality invariant_knapsack binpacking</t>
  </si>
  <si>
    <t>neos-3283608-agout</t>
  </si>
  <si>
    <t>neos-pseudoapplication-84</t>
  </si>
  <si>
    <t>neos-3322547-alsek</t>
  </si>
  <si>
    <t>400.0*</t>
  </si>
  <si>
    <t>binary set_partitioning binpacking</t>
  </si>
  <si>
    <t>neos-3352863-ancoa</t>
  </si>
  <si>
    <t>neos-pseudoapplication-100</t>
  </si>
  <si>
    <t>set_covering mixed_binary</t>
  </si>
  <si>
    <t>neos-3354841-apure</t>
  </si>
  <si>
    <t>neos-3355120-tarago</t>
  </si>
  <si>
    <t>-11016684.60923*</t>
  </si>
  <si>
    <t>decomposition numerics aggregations precedence variable_bound set_partitioning set_packing cardinality binpacking integer_knapsack mixed_binary general_linear</t>
  </si>
  <si>
    <t>neos-3355323-arnon</t>
  </si>
  <si>
    <t>no_solution feasibility aggregations precedence set_covering invariant_knapsack binpacking general_linear</t>
  </si>
  <si>
    <t>neos-3372571-onahau</t>
  </si>
  <si>
    <t>neos-pseudoapplication-93</t>
  </si>
  <si>
    <t>neos-3373491-avoca</t>
  </si>
  <si>
    <t>numerics aggregations variable_bound invariant_knapsack integer_knapsack general_linear</t>
  </si>
  <si>
    <t>neos-pseudoapplication-105</t>
  </si>
  <si>
    <t>benchmark decomposition benchmark_suitable integer_knapsack general_linear</t>
  </si>
  <si>
    <t>benchmark benchmark_suitable precedence set_partitioning set_covering invariant_knapsack mixed_binary</t>
  </si>
  <si>
    <t>benchmark infeasible benchmark_suitable precedence set_partitioning set_covering invariant_knapsack mixed_binary</t>
  </si>
  <si>
    <t>neos-3421095-cinca</t>
  </si>
  <si>
    <t>neos-pseudoapplication-25</t>
  </si>
  <si>
    <t>numerics precedence variable_bound set_partitioning invariant_knapsack mixed_binary general_linear</t>
  </si>
  <si>
    <t>neos-3426085-ticino</t>
  </si>
  <si>
    <t>225*</t>
  </si>
  <si>
    <t>decomposition mixed_binary general_linear</t>
  </si>
  <si>
    <t>neos-3426132-dieze</t>
  </si>
  <si>
    <t>407*</t>
  </si>
  <si>
    <t>neos-3437289-erdre</t>
  </si>
  <si>
    <t>neos-pseudoapplication-87</t>
  </si>
  <si>
    <t>binary set_partitioning set_packing cardinality invariant_knapsack binpacking</t>
  </si>
  <si>
    <t>neos-3530903-gauja</t>
  </si>
  <si>
    <t>decomposition benchmark_suitable mixed_binary general_linear</t>
  </si>
  <si>
    <t>neos-3530905-gaula</t>
  </si>
  <si>
    <t>decomposition general_linear</t>
  </si>
  <si>
    <t>neos-pseudoapplication-81</t>
  </si>
  <si>
    <t>benchmark binary benchmark_suitable aggregations precedence variable_bound set_partitioning set_packing cardinality invariant_knapsack</t>
  </si>
  <si>
    <t>neos-3572885-glina</t>
  </si>
  <si>
    <t>feasibility set_partitioning integer_knapsack general_linear</t>
  </si>
  <si>
    <t>neos-3581454-haast</t>
  </si>
  <si>
    <t>decomposition benchmark_suitable precedence variable_bound set_partitioning set_packing invariant_knapsack knapsack mixed_binary</t>
  </si>
  <si>
    <t>neos-3592146-hawea</t>
  </si>
  <si>
    <t>numerics aggregations variable_bound set_packing cardinality integer_knapsack general_linear</t>
  </si>
  <si>
    <t>neos-3594536-henty</t>
  </si>
  <si>
    <t>neos-pseudoapplication-83</t>
  </si>
  <si>
    <t>401382.0*</t>
  </si>
  <si>
    <t>neos-3603137-hoteo</t>
  </si>
  <si>
    <t>no_solution feasibility aggregations set_covering invariant_knapsack knapsack general_linear</t>
  </si>
  <si>
    <t>neos-3610040-iskar</t>
  </si>
  <si>
    <t>neos-pseudoapplication-91</t>
  </si>
  <si>
    <t>precedence variable_bound mixed_binary general_linear</t>
  </si>
  <si>
    <t>neos-3610051-istra</t>
  </si>
  <si>
    <t>neos-3610173-itata</t>
  </si>
  <si>
    <t>neos-3611447-jijia</t>
  </si>
  <si>
    <t>neos-3611689-kaihu</t>
  </si>
  <si>
    <t>neos-3615091-sutlej</t>
  </si>
  <si>
    <t>-1048730.84101147*</t>
  </si>
  <si>
    <t>numerics aggregations precedence variable_bound set_partitioning set_packing cardinality invariant_knapsack mixed_binary</t>
  </si>
  <si>
    <t>benchmark decomposition benchmark_suitable variable_bound invariant_knapsack mixed_binary general_linear</t>
  </si>
  <si>
    <t>neos-3631363-vilnia</t>
  </si>
  <si>
    <t>infeasible precedence variable_bound set_packing mixed_binary</t>
  </si>
  <si>
    <t>neos-3634244-kauru</t>
  </si>
  <si>
    <t>neos-pseudoapplication-110</t>
  </si>
  <si>
    <t>1398.01568576*</t>
  </si>
  <si>
    <t>set_partitioning invariant_knapsack mixed_binary</t>
  </si>
  <si>
    <t>neos-3636886-kereu</t>
  </si>
  <si>
    <t>decomposition numerics aggregations variable_bound integer_knapsack mixed_binary general_linear</t>
  </si>
  <si>
    <t>neos-3654993-kolva</t>
  </si>
  <si>
    <t>neos-pseudoapplication-44</t>
  </si>
  <si>
    <t>aggregations precedence variable_bound set_packing set_covering cardinality invariant_knapsack binpacking mixed_binary general_linear</t>
  </si>
  <si>
    <t>benchmark benchmark_suitable aggregations precedence variable_bound set_packing cardinality invariant_knapsack knapsack mixed_binary general_linear</t>
  </si>
  <si>
    <t>neos-3660371-kurow</t>
  </si>
  <si>
    <t>benchmark_suitable aggregations precedence variable_bound set_partitioning invariant_knapsack mixed_binary general_linear</t>
  </si>
  <si>
    <t>neos-3661949-lesse</t>
  </si>
  <si>
    <t>numerics aggregations precedence set_partitioning set_packing cardinality integer_knapsack general_linear</t>
  </si>
  <si>
    <t>neos-3665875-lesum</t>
  </si>
  <si>
    <t>benchmark_suitable set_covering invariant_knapsack mixed_binary</t>
  </si>
  <si>
    <t>neos-3672928-linge</t>
  </si>
  <si>
    <t>neos-pseudoapplication-97</t>
  </si>
  <si>
    <t>aggregations precedence variable_bound set_packing set_covering cardinality binpacking mixed_binary general_linear</t>
  </si>
  <si>
    <t>neos-3682128-sandon</t>
  </si>
  <si>
    <t>34666770*</t>
  </si>
  <si>
    <t>aggregations variable_bound set_packing cardinality invariant_knapsack equation_knapsack knapsack integer_knapsack general_linear</t>
  </si>
  <si>
    <t>neos-3691541-lonja</t>
  </si>
  <si>
    <t>no_solution decomposition precedence variable_bound set_partitioning invariant_knapsack mixed_binary</t>
  </si>
  <si>
    <t>neos-3695882-vesdre</t>
  </si>
  <si>
    <t>520.999999999993*</t>
  </si>
  <si>
    <t>decomposition variable_bound set_partitioning cardinality invariant_knapsack knapsack mixed_binary</t>
  </si>
  <si>
    <t>neos-3696678-lyvia</t>
  </si>
  <si>
    <t>decomposition variable_bound set_covering cardinality invariant_knapsack mixed_binary general_linear</t>
  </si>
  <si>
    <t>neos-3699044-maipo</t>
  </si>
  <si>
    <t>neos-pseudoapplication-63</t>
  </si>
  <si>
    <t>neos-3699377-maori</t>
  </si>
  <si>
    <t>neos-pseudoapplication-3</t>
  </si>
  <si>
    <t>neos-3703351-marne</t>
  </si>
  <si>
    <t>neos-3709489-menik</t>
  </si>
  <si>
    <t>neos-3734794-moppy</t>
  </si>
  <si>
    <t>decomposition numerics precedence variable_bound set_packing invariant_knapsack mixed_binary general_linear</t>
  </si>
  <si>
    <t>neos-3740487-motru</t>
  </si>
  <si>
    <t>neos-pseudoapplication-61</t>
  </si>
  <si>
    <t>164.4691736839999*</t>
  </si>
  <si>
    <t>precedence variable_bound set_partitioning set_packing invariant_knapsack binpacking knapsack mixed_binary</t>
  </si>
  <si>
    <t>280713.579943285*</t>
  </si>
  <si>
    <t>numerics aggregations precedence variable_bound set_partitioning mixed_binary</t>
  </si>
  <si>
    <t>neos-pseudoapplication-107</t>
  </si>
  <si>
    <t>neos-3755335-nizao</t>
  </si>
  <si>
    <t>benchmark_suitable precedence variable_bound set_partitioning set_packing invariant_knapsack binpacking knapsack mixed_binary</t>
  </si>
  <si>
    <t>neos-3759587-noosa</t>
  </si>
  <si>
    <t>neos-3761878-oglio</t>
  </si>
  <si>
    <t>neos-3762025-ognon</t>
  </si>
  <si>
    <t>benchmark infeasible binary decomposition benchmark_suitable precedence set_packing cardinality invariant_knapsack binpacking knapsack</t>
  </si>
  <si>
    <t>neos-4165869-wannon</t>
  </si>
  <si>
    <t>precedence variable_bound set_partitioning set_packing invariant_knapsack integer_knapsack general_linear</t>
  </si>
  <si>
    <t>neos-4230265-orari</t>
  </si>
  <si>
    <t>neos-pseudoapplication-57</t>
  </si>
  <si>
    <t>91310.2*</t>
  </si>
  <si>
    <t>numerics aggregations precedence variable_bound set_covering invariant_knapsack mixed_binary general_linear</t>
  </si>
  <si>
    <t>neos-4232544-orira</t>
  </si>
  <si>
    <t>51015596.2014*</t>
  </si>
  <si>
    <t>numerics aggregations precedence variable_bound set_partitioning set_packing set_covering invariant_knapsack integer_knapsack mixed_binary general_linear</t>
  </si>
  <si>
    <t>neos-4260495-otere</t>
  </si>
  <si>
    <t>neos-pseudoapplication-30</t>
  </si>
  <si>
    <t>benchmark_suitable aggregations precedence variable_bound set_partitioning set_packing cardinality invariant_knapsack binpacking knapsack mixed_binary general_linear</t>
  </si>
  <si>
    <t>neos-4264598-oueme</t>
  </si>
  <si>
    <t>6038453.676499*</t>
  </si>
  <si>
    <t>numerics aggregations precedence variable_bound invariant_knapsack mixed_binary general_linear</t>
  </si>
  <si>
    <t>neos-4285819-pedja</t>
  </si>
  <si>
    <t>neos-pseudoapplication-79</t>
  </si>
  <si>
    <t>no_solution numerics aggregations precedence variable_bound set_partitioning invariant_knapsack mixed_binary</t>
  </si>
  <si>
    <t>neos-4290317-perth</t>
  </si>
  <si>
    <t>3017324.03186391*</t>
  </si>
  <si>
    <t>decomposition numerics aggregations precedence variable_bound mixed_binary</t>
  </si>
  <si>
    <t>neos-4292145-piako</t>
  </si>
  <si>
    <t>32197*</t>
  </si>
  <si>
    <t>neos-4295773-pissa</t>
  </si>
  <si>
    <t>neos-pseudoapplication-6</t>
  </si>
  <si>
    <t>decomposition aggregations precedence variable_bound set_partitioning cardinality invariant_knapsack knapsack mixed_binary</t>
  </si>
  <si>
    <t>benchmark decomposition benchmark_suitable aggregations precedence variable_bound set_partitioning cardinality knapsack mixed_binary</t>
  </si>
  <si>
    <t>neos-4306827-ravan</t>
  </si>
  <si>
    <t>benchmark_suitable aggregations precedence variable_bound set_partitioning set_packing cardinality invariant_knapsack binpacking knapsack integer_knapsack mixed_binary general_linear</t>
  </si>
  <si>
    <t>neos-4321076-ruwer</t>
  </si>
  <si>
    <t>2135.20000000003*</t>
  </si>
  <si>
    <t>aggregations variable_bound cardinality mixed_binary</t>
  </si>
  <si>
    <t>neos-4322846-ryton</t>
  </si>
  <si>
    <t>decomposition benchmark_suitable aggregations precedence set_partitioning cardinality binpacking knapsack mixed_binary</t>
  </si>
  <si>
    <t>neos-4332801-seret</t>
  </si>
  <si>
    <t>neos-pseudoapplication-28</t>
  </si>
  <si>
    <t>aggregations precedence variable_bound set_partitioning set_covering cardinality binpacking knapsack mixed_binary general_linear</t>
  </si>
  <si>
    <t>neos-4332810-sesia</t>
  </si>
  <si>
    <t>neos-4333464-siret</t>
  </si>
  <si>
    <t>neos-pseudoapplication-58</t>
  </si>
  <si>
    <t>benchmark_suitable variable_bound binpacking mixed_binary</t>
  </si>
  <si>
    <t>neos-4333596-skien</t>
  </si>
  <si>
    <t>benchmark_suitable aggregations precedence variable_bound set_partitioning cardinality mixed_binary</t>
  </si>
  <si>
    <t>neos-4335793-snake</t>
  </si>
  <si>
    <t>numerics aggregations precedence variable_bound set_packing cardinality invariant_knapsack knapsack mixed_binary general_linear</t>
  </si>
  <si>
    <t>neos-pseudoapplication-40</t>
  </si>
  <si>
    <t>benchmark benchmark_suitable precedence set_covering mixed_binary general_linear</t>
  </si>
  <si>
    <t>neos-4343293-stony</t>
  </si>
  <si>
    <t>variable_bound binpacking mixed_binary</t>
  </si>
  <si>
    <t>neos-4355351-swalm</t>
  </si>
  <si>
    <t>33.4575745400831*</t>
  </si>
  <si>
    <t>neos-4358725-tagus</t>
  </si>
  <si>
    <t>4206.140099965*</t>
  </si>
  <si>
    <t>numerics aggregations precedence variable_bound set_partitioning invariant_knapsack mixed_binary general_linear</t>
  </si>
  <si>
    <t>neos-4359986-taipa</t>
  </si>
  <si>
    <t>neos-pseudoapplication-106</t>
  </si>
  <si>
    <t>benchmark_suitable aggregations precedence variable_bound set_partitioning mixed_binary</t>
  </si>
  <si>
    <t>neos-4360552-sangro</t>
  </si>
  <si>
    <t>decomposition precedence variable_bound set_packing set_covering cardinality invariant_knapsack equation_knapsack binpacking knapsack integer_knapsack general_linear</t>
  </si>
  <si>
    <t>neos-4382714-ruvuma</t>
  </si>
  <si>
    <t>infeasible binary feasibility benchmark_suitable set_partitioning</t>
  </si>
  <si>
    <t>benchmark benchmark_suitable variable_bound binpacking mixed_binary</t>
  </si>
  <si>
    <t>neos-4391920-timok</t>
  </si>
  <si>
    <t>neos-4393408-tinui</t>
  </si>
  <si>
    <t>neos-4408804-prosna</t>
  </si>
  <si>
    <t>neos-4409277-trave</t>
  </si>
  <si>
    <t>variable_bound set_partitioning set_packing set_covering cardinality invariant_knapsack mixed_binary</t>
  </si>
  <si>
    <t>neos-pseudoapplication-67</t>
  </si>
  <si>
    <t>benchmark benchmark_suitable set_partitioning binpacking mixed_binary</t>
  </si>
  <si>
    <t>neos-4477313-unzha</t>
  </si>
  <si>
    <t>numerics set_partitioning mixed_binary</t>
  </si>
  <si>
    <t>neos-4531126-vouga</t>
  </si>
  <si>
    <t>525053.6089188*</t>
  </si>
  <si>
    <t>binary decomposition numerics set_partitioning cardinality invariant_knapsack binpacking mixed_binary</t>
  </si>
  <si>
    <t>benchmark benchmark_suitable aggregations precedence set_partitioning cardinality binpacking knapsack mixed_binary</t>
  </si>
  <si>
    <t>neos-4533806-waima</t>
  </si>
  <si>
    <t>4870*</t>
  </si>
  <si>
    <t>decomposition aggregations set_partitioning set_packing set_covering cardinality invariant_knapsack knapsack mixed_binary</t>
  </si>
  <si>
    <t>neos-4535459-waipa</t>
  </si>
  <si>
    <t>26192754*</t>
  </si>
  <si>
    <t>precedence variable_bound set_partitioning mixed_binary</t>
  </si>
  <si>
    <t>neos-4545615-waita</t>
  </si>
  <si>
    <t>6437*</t>
  </si>
  <si>
    <t>aggregations set_partitioning set_packing set_covering cardinality invariant_knapsack knapsack mixed_binary</t>
  </si>
  <si>
    <t>neos-4555749-wards</t>
  </si>
  <si>
    <t>3759*</t>
  </si>
  <si>
    <t>neos-4562542-watut</t>
  </si>
  <si>
    <t>5684*</t>
  </si>
  <si>
    <t>neos-4647027-thurso</t>
  </si>
  <si>
    <t>neos-pseudoapplication-29</t>
  </si>
  <si>
    <t>27407.3269*</t>
  </si>
  <si>
    <t>benchmark benchmark_suitable set_packing mixed_binary</t>
  </si>
  <si>
    <t>neos-4647032-veleka</t>
  </si>
  <si>
    <t>27214.4801*</t>
  </si>
  <si>
    <t>neos-4650160-yukon</t>
  </si>
  <si>
    <t>benchmark_suitable aggregations precedence variable_bound set_partitioning set_covering knapsack mixed_binary</t>
  </si>
  <si>
    <t>neos-4703857-ahuroa</t>
  </si>
  <si>
    <t>numerics aggregations variable_bound mixed_binary general_linear</t>
  </si>
  <si>
    <t>benchmark benchmark_suitable aggregations precedence variable_bound set_partitioning invariant_knapsack binpacking knapsack mixed_binary general_linear</t>
  </si>
  <si>
    <t>neos-4724674-aorere</t>
  </si>
  <si>
    <t>benchmark_suitable aggregations precedence variable_bound set_partitioning cardinality invariant_knapsack binpacking knapsack mixed_binary general_linear</t>
  </si>
  <si>
    <t>neos-4736745-arroux</t>
  </si>
  <si>
    <t>decomposition benchmark_suitable precedence set_partitioning set_packing knapsack integer_knapsack general_linear</t>
  </si>
  <si>
    <t>benchmark decomposition benchmark_suitable precedence variable_bound set_partitioning set_packing knapsack integer_knapsack general_linear</t>
  </si>
  <si>
    <t>neos-4754521-awarau</t>
  </si>
  <si>
    <t>binary feasibility benchmark_suitable aggregations precedence cardinality invariant_knapsack binpacking</t>
  </si>
  <si>
    <t>neos-4760493-puerua</t>
  </si>
  <si>
    <t>benchmark_suitable precedence variable_bound set_partitioning cardinality</t>
  </si>
  <si>
    <t>benchmark benchmark_suitable precedence variable_bound set_partitioning cardinality</t>
  </si>
  <si>
    <t>neos-4797081-pakoka</t>
  </si>
  <si>
    <t>feasibility benchmark_suitable precedence set_packing cardinality general_linear</t>
  </si>
  <si>
    <t>neos-4805882-barwon</t>
  </si>
  <si>
    <t>benchmark_suitable variable_bound set_partitioning set_packing invariant_knapsack mixed_binary</t>
  </si>
  <si>
    <t>neos-4954274-beardy</t>
  </si>
  <si>
    <t>binary decomposition variable_bound set_partitioning set_packing set_covering cardinality invariant_knapsack binpacking knapsack</t>
  </si>
  <si>
    <t>neos-4954340-beaury</t>
  </si>
  <si>
    <t>neos-pseudoapplication-59</t>
  </si>
  <si>
    <t>numerics precedence variable_bound set_packing mixed_binary</t>
  </si>
  <si>
    <t>neos-4954357-bednja</t>
  </si>
  <si>
    <t>neos-4960896-besbre</t>
  </si>
  <si>
    <t>neos-4966126-blavet</t>
  </si>
  <si>
    <t>neos-4966258-blicks</t>
  </si>
  <si>
    <t>neos-pseudoapplication-85</t>
  </si>
  <si>
    <t>benchmark_suitable aggregations variable_bound set_partitioning cardinality mixed_binary</t>
  </si>
  <si>
    <t>neos-4971100-bodrog</t>
  </si>
  <si>
    <t>neos-pseudoapplication-20</t>
  </si>
  <si>
    <t>neos-4972437-bojana</t>
  </si>
  <si>
    <t>benchmark_suitable aggregations variable_bound set_partitioning cardinality invariant_knapsack mixed_binary</t>
  </si>
  <si>
    <t>neos-4972461-bolong</t>
  </si>
  <si>
    <t>neos-4976951-bunnoo</t>
  </si>
  <si>
    <t>neos-4984115-canche</t>
  </si>
  <si>
    <t>neos-pseudoapplication-69</t>
  </si>
  <si>
    <t>benchmark_suitable aggregations variable_bound set_partitioning set_packing mixed_binary general_linear</t>
  </si>
  <si>
    <t>neos-5013590-toitoi</t>
  </si>
  <si>
    <t>neos-5018451-chiese</t>
  </si>
  <si>
    <t>neos-5041756-cobark</t>
  </si>
  <si>
    <t>decomposition precedence variable_bound set_packing invariant_knapsack mixed_binary</t>
  </si>
  <si>
    <t>neos-5041822-cockle</t>
  </si>
  <si>
    <t>5724245.70446761*</t>
  </si>
  <si>
    <t>aggregations precedence variable_bound set_packing mixed_binary</t>
  </si>
  <si>
    <t>neos-5044663-wairoa</t>
  </si>
  <si>
    <t>neos-pseudoapplication-53</t>
  </si>
  <si>
    <t>4657199.999863*</t>
  </si>
  <si>
    <t>aggregations integer_knapsack general_linear</t>
  </si>
  <si>
    <t>neos-5045105-creuse</t>
  </si>
  <si>
    <t>neos-pseudoapplication-78</t>
  </si>
  <si>
    <t>20.5714290993*</t>
  </si>
  <si>
    <t>integer_knapsack general_linear</t>
  </si>
  <si>
    <t>benchmark benchmark_suitable variable_bound cardinality invariant_knapsack mixed_binary</t>
  </si>
  <si>
    <t>neos-5051588-culgoa</t>
  </si>
  <si>
    <t>decomposition benchmark_suitable precedence variable_bound integer_knapsack general_linear</t>
  </si>
  <si>
    <t>benchmark binary benchmark_suitable set_covering invariant_knapsack</t>
  </si>
  <si>
    <t>neos-5076235-embley</t>
  </si>
  <si>
    <t>neos-pseudoapplication-17</t>
  </si>
  <si>
    <t>decomposition benchmark_suitable aggregations mixed_binary</t>
  </si>
  <si>
    <t>neos-5078479-escaut</t>
  </si>
  <si>
    <t>neos-5079731-flyers</t>
  </si>
  <si>
    <t>neos-5081619-ganges</t>
  </si>
  <si>
    <t>neos-5083528-gimone</t>
  </si>
  <si>
    <t>feasibility benchmark_suitable set_partitioning cardinality integer_knapsack general_linear</t>
  </si>
  <si>
    <t>benchmark decomposition benchmark_suitable aggregations mixed_binary</t>
  </si>
  <si>
    <t>neos-5100895-inster</t>
  </si>
  <si>
    <t>benchmark_suitable aggregations mixed_binary</t>
  </si>
  <si>
    <t>neos-5102383-irwell</t>
  </si>
  <si>
    <t>neos-pseudoapplication-24</t>
  </si>
  <si>
    <t>benchmark benchmark_suitable aggregations variable_bound set_partitioning cardinality invariant_knapsack mixed_binary</t>
  </si>
  <si>
    <t>neos-5106984-jizera</t>
  </si>
  <si>
    <t>neos-pseudoapplication-54</t>
  </si>
  <si>
    <t>benchmark benchmark_suitable aggregations precedence mixed_binary</t>
  </si>
  <si>
    <t>neos-5108386-kalang</t>
  </si>
  <si>
    <t>neos-pseudoapplication-104</t>
  </si>
  <si>
    <t>neos-5115478-kaveri</t>
  </si>
  <si>
    <t>neos-5116085-kenana</t>
  </si>
  <si>
    <t>benchmark_suitable variable_bound cardinality invariant_knapsack mixed_binary</t>
  </si>
  <si>
    <t>neos-5118834-korana</t>
  </si>
  <si>
    <t>neos-5118851-kowhai</t>
  </si>
  <si>
    <t>neos-5123665-limmat</t>
  </si>
  <si>
    <t>neos-5125849-lopori</t>
  </si>
  <si>
    <t>neos-pseudoapplication-42</t>
  </si>
  <si>
    <t>feasibility benchmark_suitable aggregations set_partitioning set_packing equation_knapsack general_linear</t>
  </si>
  <si>
    <t>neos-5129192-manaia</t>
  </si>
  <si>
    <t>binary feasibility benchmark_suitable precedence set_packing cardinality invariant_knapsack equation_knapsack binpacking mixed_binary</t>
  </si>
  <si>
    <t>neos-5138690-middle</t>
  </si>
  <si>
    <t>neos-5140963-mincio</t>
  </si>
  <si>
    <t>neos-pseudoapplication-109</t>
  </si>
  <si>
    <t>neos-5149806-wieprz</t>
  </si>
  <si>
    <t>neos-pseudoapplication-15</t>
  </si>
  <si>
    <t>benchmark_suitable precedence variable_bound set_packing set_covering binpacking</t>
  </si>
  <si>
    <t>neos-5151569-mologa</t>
  </si>
  <si>
    <t>686789910.917*</t>
  </si>
  <si>
    <t>numerics aggregations set_packing mixed_binary</t>
  </si>
  <si>
    <t>neos-5157194-moruya</t>
  </si>
  <si>
    <t>infeasible numerics aggregations variable_bound set_partitioning mixed_binary general_linear</t>
  </si>
  <si>
    <t>neos-5178119-nalagi</t>
  </si>
  <si>
    <t>benchmark_suitable precedence set_partitioning set_packing set_covering cardinality invariant_knapsack knapsack mixed_binary general_linear</t>
  </si>
  <si>
    <t>neos-5182409-nasivi</t>
  </si>
  <si>
    <t>neos-pseudoapplication-32</t>
  </si>
  <si>
    <t>benchmark_suitable aggregations set_partitioning set_packing invariant_knapsack mixed_binary general_linear</t>
  </si>
  <si>
    <t>neos-5189128-totara</t>
  </si>
  <si>
    <t>16517509*</t>
  </si>
  <si>
    <t>set_partitioning set_packing cardinality mixed_binary</t>
  </si>
  <si>
    <t>neos-5192052-neckar</t>
  </si>
  <si>
    <t>neos-pseudoapplication-74</t>
  </si>
  <si>
    <t>invariant_knapsack mixed_binary</t>
  </si>
  <si>
    <t>neos-5193246-nerang</t>
  </si>
  <si>
    <t>benchmark_suitable aggregations precedence variable_bound set_partitioning cardinality invariant_knapsack knapsack mixed_binary</t>
  </si>
  <si>
    <t>benchmark benchmark_suitable aggregations precedence variable_bound set_partitioning cardinality invariant_knapsack knapsack mixed_binary</t>
  </si>
  <si>
    <t>neos-5196530-nuhaka</t>
  </si>
  <si>
    <t>0.00682167508856644*</t>
  </si>
  <si>
    <t>aggregations precedence variable_bound set_partitioning cardinality invariant_knapsack knapsack mixed_binary</t>
  </si>
  <si>
    <t>numerics aggregations set_partitioning mixed_binary</t>
  </si>
  <si>
    <t>neos-5221106-oparau</t>
  </si>
  <si>
    <t>55.5399999999997*</t>
  </si>
  <si>
    <t>precedence variable_bound set_partitioning cardinality knapsack mixed_binary</t>
  </si>
  <si>
    <t>neos-5223573-tarwin</t>
  </si>
  <si>
    <t>neos-pseudoapplication-19</t>
  </si>
  <si>
    <t>feasibility aggregations variable_bound set_partitioning set_packing cardinality mixed_binary</t>
  </si>
  <si>
    <t>neos-5251015-ogosta</t>
  </si>
  <si>
    <t>neos-5260764-orauea</t>
  </si>
  <si>
    <t>82593.180883185*</t>
  </si>
  <si>
    <t>decomposition variable_bound set_partitioning cardinality binpacking knapsack mixed_binary</t>
  </si>
  <si>
    <t>neos-5261882-treska</t>
  </si>
  <si>
    <t>decomposition precedence set_partitioning cardinality binpacking knapsack mixed_binary</t>
  </si>
  <si>
    <t>neos-5266653-tugela</t>
  </si>
  <si>
    <t>65505.2005752763*</t>
  </si>
  <si>
    <t>neos-5273874-yomtsa</t>
  </si>
  <si>
    <t>aggregations variable_bound set_partitioning set_packing cardinality mixed_binary</t>
  </si>
  <si>
    <t>neos-pseudoapplication-94</t>
  </si>
  <si>
    <t>decomposition numerics aggregations precedence set_partitioning invariant_knapsack mixed_binary general_linear</t>
  </si>
  <si>
    <t>decomposition benchmark_suitable aggregations precedence invariant_knapsack equation_knapsack binpacking mixed_binary general_linear</t>
  </si>
  <si>
    <t>decomposition benchmark_suitable precedence invariant_knapsack equation_knapsack binpacking mixed_binary general_linear</t>
  </si>
  <si>
    <t>decomposition benchmark_suitable aggregations precedence variable_bound set_partitioning cardinality equation_knapsack binpacking mixed_binary general_linear</t>
  </si>
  <si>
    <t>decomposition aggregations variable_bound set_covering invariant_knapsack integer_knapsack mixed_binary general_linear</t>
  </si>
  <si>
    <t>binary feasibility benchmark_suitable aggregations variable_bound set_partitioning set_packing cardinality</t>
  </si>
  <si>
    <t>neos-pseudoapplication-92</t>
  </si>
  <si>
    <t>decomposition benchmark_suitable set_partitioning mixed_binary</t>
  </si>
  <si>
    <t>decomposition numerics precedence variable_bound mixed_binary</t>
  </si>
  <si>
    <t>neos-pseudoapplication-70</t>
  </si>
  <si>
    <t>neos-pseudoapplication-75</t>
  </si>
  <si>
    <t>benchmark binary benchmark_suitable precedence set_partitioning set_packing binpacking</t>
  </si>
  <si>
    <t>binary aggregations set_partitioning cardinality invariant_knapsack</t>
  </si>
  <si>
    <t>neos-pseudoapplication-73</t>
  </si>
  <si>
    <t>benchmark benchmark_suitable variable_bound set_packing set_covering binpacking knapsack integer_knapsack general_linear</t>
  </si>
  <si>
    <t>neos-pseudoapplication-60</t>
  </si>
  <si>
    <t>benchmark_suitable precedence variable_bound set_partitioning set_covering general_linear</t>
  </si>
  <si>
    <t>benchmark_suitable set_partitioning cardinality mixed_binary</t>
  </si>
  <si>
    <t>benchmark_suitable precedence variable_bound set_partitioning set_packing cardinality invariant_knapsack equation_knapsack binpacking mixed_binary general_linear</t>
  </si>
  <si>
    <t>binary benchmark_suitable aggregations set_partitioning cardinality mixed_binary</t>
  </si>
  <si>
    <t>benchmark binary decomposition benchmark_suitable binpacking mixed_binary</t>
  </si>
  <si>
    <t>numerics aggregations precedence variable_bound set_partitioning set_packing cardinality mixed_binary</t>
  </si>
  <si>
    <t>neos-pseudoapplication-1</t>
  </si>
  <si>
    <t>benchmark_suitable aggregations variable_bound set_packing mixed_binary general_linear</t>
  </si>
  <si>
    <t>binary benchmark_suitable set_partitioning set_covering cardinality knapsack mixed_binary</t>
  </si>
  <si>
    <t>decomposition benchmark_suitable set_partitioning set_packing cardinality binpacking mixed_binary</t>
  </si>
  <si>
    <t>decomposition set_partitioning set_packing cardinality binpacking mixed_binary</t>
  </si>
  <si>
    <t>decomposition benchmark_suitable aggregations set_partitioning set_packing cardinality binpacking mixed_binary general_linear</t>
  </si>
  <si>
    <t>neos-pseudoapplication-95</t>
  </si>
  <si>
    <t>binary numerics precedence set_partitioning cardinality invariant_knapsack</t>
  </si>
  <si>
    <t>benchmark decomposition benchmark_suitable aggregations set_partitioning set_packing cardinality binpacking mixed_binary general_linear</t>
  </si>
  <si>
    <t>binary benchmark_suitable aggregations precedence set_partitioning cardinality invariant_knapsack</t>
  </si>
  <si>
    <t>51837.0*</t>
  </si>
  <si>
    <t>mixed_binary</t>
  </si>
  <si>
    <t>benchmark benchmark_suitable cardinality mixed_binary</t>
  </si>
  <si>
    <t>benchmark_suitable aggregations variable_bound set_partitioning set_packing invariant_knapsack general_linear</t>
  </si>
  <si>
    <t>infeasible binary benchmark_suitable set_partitioning invariant_knapsack mixed_binary</t>
  </si>
  <si>
    <t>benchmark benchmark_suitable set_partitioning set_packing set_covering invariant_knapsack general_linear</t>
  </si>
  <si>
    <t>decomposition precedence variable_bound mixed_binary</t>
  </si>
  <si>
    <t>benchmark decomposition benchmark_suitable precedence variable_bound mixed_binary</t>
  </si>
  <si>
    <t>binary decomposition benchmark_suitable aggregations set_packing set_covering invariant_knapsack knapsack mixed_binary</t>
  </si>
  <si>
    <t>benchmark_suitable variable_bound set_packing mixed_binary</t>
  </si>
  <si>
    <t>binary benchmark_suitable set_covering mixed_binary</t>
  </si>
  <si>
    <t>benchmark benchmark_suitable set_partitioning set_covering mixed_binary</t>
  </si>
  <si>
    <t>neos-pseudoapplication-2</t>
  </si>
  <si>
    <t>binary decomposition set_partitioning mixed_binary</t>
  </si>
  <si>
    <t>decomposition numerics precedence set_partitioning cardinality mixed_binary</t>
  </si>
  <si>
    <t>benchmark_suitable aggregations set_partitioning set_packing mixed_binary</t>
  </si>
  <si>
    <t>neos-pseudoapplication-34</t>
  </si>
  <si>
    <t>benchmark_suitable precedence variable_bound set_packing invariant_knapsack mixed_binary</t>
  </si>
  <si>
    <t>benchmark benchmark_suitable precedence variable_bound set_packing invariant_knapsack mixed_binary</t>
  </si>
  <si>
    <t>benchmark_suitable precedence set_packing invariant_knapsack integer_knapsack mixed_binary general_linear</t>
  </si>
  <si>
    <t>decomposition benchmark_suitable precedence variable_bound set_packing invariant_knapsack integer_knapsack mixed_binary general_linear</t>
  </si>
  <si>
    <t>binary decomposition benchmark_suitable set_partitioning set_packing cardinality invariant_knapsack knapsack</t>
  </si>
  <si>
    <t>neos-pseudoapplication-48</t>
  </si>
  <si>
    <t>binary benchmark_suitable set_packing invariant_knapsack binpacking knapsack</t>
  </si>
  <si>
    <t>benchmark benchmark_suitable aggregations precedence variable_bound set_partitioning set_covering invariant_knapsack general_linear</t>
  </si>
  <si>
    <t>infeasible binary set_covering equation_knapsack knapsack</t>
  </si>
  <si>
    <t>binary decomposition benchmark_suitable precedence set_packing invariant_knapsack binpacking knapsack</t>
  </si>
  <si>
    <t>binary precedence set_packing invariant_knapsack binpacking knapsack</t>
  </si>
  <si>
    <t>binary benchmark_suitable precedence set_packing invariant_knapsack binpacking knapsack</t>
  </si>
  <si>
    <t>benchmark binary benchmark_suitable precedence variable_bound set_packing invariant_knapsack binpacking knapsack</t>
  </si>
  <si>
    <t>benchmark binary benchmark_suitable precedence variable_bound set_partitioning set_packing invariant_knapsack binpacking knapsack</t>
  </si>
  <si>
    <t>benchmark_suitable precedence variable_bound set_packing invariant_knapsack integer_knapsack mixed_binary general_linear</t>
  </si>
  <si>
    <t>benchmark_suitable variable_bound integer_knapsack general_linear</t>
  </si>
  <si>
    <t>benchmark benchmark_suitable mixed_binary</t>
  </si>
  <si>
    <t>binary decomposition benchmark_suitable precedence variable_bound set_covering invariant_knapsack</t>
  </si>
  <si>
    <t>decomposition benchmark_suitable precedence variable_bound set_partitioning mixed_binary</t>
  </si>
  <si>
    <t>neos22</t>
  </si>
  <si>
    <t>neos-pseudoapplication-27</t>
  </si>
  <si>
    <t>neos-pseudoapplication-65</t>
  </si>
  <si>
    <t>decomposition numerics aggregations precedence variable_bound set_packing mixed_binary</t>
  </si>
  <si>
    <t>neos-pseudoapplication-21</t>
  </si>
  <si>
    <t>benchmark_suitable set_packing set_covering invariant_knapsack knapsack mixed_binary</t>
  </si>
  <si>
    <t>benchmark benchmark_suitable precedence set_packing cardinality invariant_knapsack binpacking general_linear</t>
  </si>
  <si>
    <t>benchmark infeasible benchmark_suitable variable_bound general_linear</t>
  </si>
  <si>
    <t>decomposition benchmark_suitable variable_bound set_packing mixed_binary</t>
  </si>
  <si>
    <t>P. Belotti</t>
  </si>
  <si>
    <t>benchmark decomposition benchmark_suitable precedence set_packing cardinality invariant_knapsack mixed_binary</t>
  </si>
  <si>
    <t>Chris Cullenbine</t>
  </si>
  <si>
    <t>benchmark binary benchmark_suitable precedence variable_bound set_partitioning set_packing cardinality invariant_knapsack</t>
  </si>
  <si>
    <t>nexp-150-20-1-5</t>
  </si>
  <si>
    <t>nexp-50-20-1-1</t>
  </si>
  <si>
    <t>nexp-50-20-4-2</t>
  </si>
  <si>
    <t>decomposition set_packing mixed_binary</t>
  </si>
  <si>
    <t>nh97_potential</t>
  </si>
  <si>
    <t>nh97_tension</t>
  </si>
  <si>
    <t>nj1</t>
  </si>
  <si>
    <t>Jonathan Eckstein</t>
  </si>
  <si>
    <t>nj</t>
  </si>
  <si>
    <t>no_solution decomposition variable_bound set_partitioning mixed_binary</t>
  </si>
  <si>
    <t>nj2</t>
  </si>
  <si>
    <t>no_solution decomposition precedence variable_bound set_partitioning mixed_binary</t>
  </si>
  <si>
    <t>nj3</t>
  </si>
  <si>
    <t>no-ip-64999</t>
  </si>
  <si>
    <t>Christopher Hojny</t>
  </si>
  <si>
    <t>noip</t>
  </si>
  <si>
    <t>infeasible feasibility decomposition benchmark_suitable precedence set_covering general_linear</t>
  </si>
  <si>
    <t>no-ip-65059</t>
  </si>
  <si>
    <t>J. Gregory, L. Schrage</t>
  </si>
  <si>
    <t>benchmark_suitable precedence variable_bound set_packing integer_knapsack mixed_binary general_linear</t>
  </si>
  <si>
    <t>numerics aggregations variable_bound mixed_binary</t>
  </si>
  <si>
    <t>decomposition set_partitioning set_packing invariant_knapsack knapsack mixed_binary</t>
  </si>
  <si>
    <t>benchmark feasibility benchmark_suitable precedence set_partitioning set_packing cardinality binpacking knapsack mixed_binary</t>
  </si>
  <si>
    <t>neos-pseudoapplication-108</t>
  </si>
  <si>
    <t>benchmark benchmark_suitable variable_bound set_partitioning set_covering invariant_knapsack mixed_binary general_linear</t>
  </si>
  <si>
    <t>ns1430538</t>
  </si>
  <si>
    <t>988.14128344*</t>
  </si>
  <si>
    <t>set_partitioning cardinality mixed_binary general_linear</t>
  </si>
  <si>
    <t>11100*</t>
  </si>
  <si>
    <t>decomposition precedence variable_bound set_partitioning cardinality mixed_binary general_linear</t>
  </si>
  <si>
    <t>benchmark benchmark_suitable variable_bound set_partitioning mixed_binary general_linear</t>
  </si>
  <si>
    <t>ns1679495</t>
  </si>
  <si>
    <t>2717205.68964376*</t>
  </si>
  <si>
    <t>numerics precedence set_partitioning mixed_binary</t>
  </si>
  <si>
    <t>ns1690781</t>
  </si>
  <si>
    <t>-927.025889150118*</t>
  </si>
  <si>
    <t>benchmark benchmark_suitable precedence variable_bound set_partitioning set_packing cardinality mixed_binary</t>
  </si>
  <si>
    <t>ns1828997</t>
  </si>
  <si>
    <t>9*</t>
  </si>
  <si>
    <t>binary precedence variable_bound cardinality invariant_knapsack</t>
  </si>
  <si>
    <t>benchmark benchmark_suitable variable_bound set_partitioning set_packing cardinality invariant_knapsack knapsack mixed_binary</t>
  </si>
  <si>
    <t>ns1849932</t>
  </si>
  <si>
    <t>676.0*</t>
  </si>
  <si>
    <t>set_covering cardinality mixed_binary</t>
  </si>
  <si>
    <t>34.7368033946254*</t>
  </si>
  <si>
    <t>precedence variable_bound set_covering invariant_knapsack binpacking mixed_binary</t>
  </si>
  <si>
    <t>38.22*</t>
  </si>
  <si>
    <t>precedence variable_bound set_covering invariant_knapsack mixed_binary</t>
  </si>
  <si>
    <t>no_solution aggregations precedence variable_bound set_partitioning cardinality mixed_binary general_linear</t>
  </si>
  <si>
    <t>benchmark feasibility benchmark_suitable integer_knapsack general_linear</t>
  </si>
  <si>
    <t>ns2034125</t>
  </si>
  <si>
    <t>ns2071214</t>
  </si>
  <si>
    <t>benchmark_suitable precedence variable_bound set_partitioning set_packing set_covering cardinality invariant_knapsack mixed_binary</t>
  </si>
  <si>
    <t>ns2122698</t>
  </si>
  <si>
    <t>68759.9975036384*</t>
  </si>
  <si>
    <t>decomposition aggregations set_partitioning set_packing cardinality mixed_binary general_linear</t>
  </si>
  <si>
    <t>77460*</t>
  </si>
  <si>
    <t>decomposition aggregations variable_bound set_partitioning cardinality mixed_binary general_linear</t>
  </si>
  <si>
    <t>ns4-pr6</t>
  </si>
  <si>
    <t>nus-prxy</t>
  </si>
  <si>
    <t>decomposition aggregations variable_bound mixed_binary general_linear</t>
  </si>
  <si>
    <t>821466*</t>
  </si>
  <si>
    <t>variable_bound set_partitioning cardinality mixed_binary</t>
  </si>
  <si>
    <t>nsa</t>
  </si>
  <si>
    <t>18177986.0*</t>
  </si>
  <si>
    <t>benchmark_suitable set_packing set_covering mixed_binary</t>
  </si>
  <si>
    <t>nu120-pr12</t>
  </si>
  <si>
    <t>decomposition aggregations variable_bound cardinality general_linear</t>
  </si>
  <si>
    <t>nu120-pr9</t>
  </si>
  <si>
    <t>decomposition numerics aggregations variable_bound cardinality general_linear</t>
  </si>
  <si>
    <t>benchmark decomposition benchmark_suitable aggregations variable_bound cardinality general_linear</t>
  </si>
  <si>
    <t>nu4-pr9</t>
  </si>
  <si>
    <t>nucorsav</t>
  </si>
  <si>
    <t>no_solution precedence variable_bound set_partitioning set_packing cardinality invariant_knapsack knapsack mixed_binary</t>
  </si>
  <si>
    <t>Haroldo Gambini Santos</t>
  </si>
  <si>
    <t>nursescheduling</t>
  </si>
  <si>
    <t>benchmark decomposition benchmark_suitable set_partitioning set_packing cardinality invariant_knapsack general_linear</t>
  </si>
  <si>
    <t>nursesched-medium04</t>
  </si>
  <si>
    <t>decomposition benchmark_suitable set_partitioning set_packing set_covering cardinality invariant_knapsack general_linear</t>
  </si>
  <si>
    <t>nursesched-sprint-hidden09</t>
  </si>
  <si>
    <t>benchmark_suitable set_partitioning set_packing cardinality invariant_knapsack general_linear</t>
  </si>
  <si>
    <t>nursesched-sprint-late03</t>
  </si>
  <si>
    <t>decomposition benchmark_suitable set_partitioning set_packing cardinality invariant_knapsack general_linear</t>
  </si>
  <si>
    <t>benchmark benchmark_suitable set_partitioning set_packing cardinality invariant_knapsack general_linear</t>
  </si>
  <si>
    <t>Luigi Poderico</t>
  </si>
  <si>
    <t>ofi2</t>
  </si>
  <si>
    <t>6153920483.9*</t>
  </si>
  <si>
    <t>numerics aggregations precedence variable_bound set_partitioning set_covering binpacking knapsack mixed_binary</t>
  </si>
  <si>
    <t>oocsp-racks030e6cci</t>
  </si>
  <si>
    <t>oocsp-racks</t>
  </si>
  <si>
    <t>feasibility indicator numerics aggregations precedence variable_bound set_partitioning set_covering cardinality invariant_knapsack integer_knapsack general_linear</t>
  </si>
  <si>
    <t>oocsp-racks030f7cci</t>
  </si>
  <si>
    <t>infeasible feasibility indicator numerics aggregations precedence variable_bound set_partitioning set_covering cardinality invariant_knapsack integer_knapsack general_linear</t>
  </si>
  <si>
    <t>Daniel Espinoza</t>
  </si>
  <si>
    <t>opm2</t>
  </si>
  <si>
    <t>benchmark binary benchmark_suitable precedence knapsack</t>
  </si>
  <si>
    <t>opm2-z12-s8</t>
  </si>
  <si>
    <t>binary precedence knapsack</t>
  </si>
  <si>
    <t>opm2-z6-s1</t>
  </si>
  <si>
    <t>opm2-z7-s8</t>
  </si>
  <si>
    <t>opm2-z8-s0</t>
  </si>
  <si>
    <t>osorio-cta</t>
  </si>
  <si>
    <t>numerics variable_bound mixed_binary</t>
  </si>
  <si>
    <t>pfour</t>
  </si>
  <si>
    <t>binary set_packing set_covering invariant_knapsack knapsack mixed_binary</t>
  </si>
  <si>
    <t>pr_product</t>
  </si>
  <si>
    <t>B. Krishnamoorthy, G. Pataki</t>
  </si>
  <si>
    <t>infeasible binary benchmark_suitable knapsack mixed_binary</t>
  </si>
  <si>
    <t>p500x2988</t>
  </si>
  <si>
    <t>p500x2988c</t>
  </si>
  <si>
    <t>p500x2988d</t>
  </si>
  <si>
    <t>pb-fit2d</t>
  </si>
  <si>
    <t>binary decomposition benchmark_suitable equation_knapsack binpacking knapsack</t>
  </si>
  <si>
    <t>pb-gfrd-pnc</t>
  </si>
  <si>
    <t>8890*</t>
  </si>
  <si>
    <t>binary equation_knapsack binpacking knapsack</t>
  </si>
  <si>
    <t>pb-grow22</t>
  </si>
  <si>
    <t>-342763.0*</t>
  </si>
  <si>
    <t>binary equation_knapsack knapsack</t>
  </si>
  <si>
    <t>pb-market-split8-70-4</t>
  </si>
  <si>
    <t>no_solution binary feasibility knapsack mixed_binary</t>
  </si>
  <si>
    <t>Hiroshige Dan ; Koichi Fujii</t>
  </si>
  <si>
    <t>pegsolitaire</t>
  </si>
  <si>
    <t>benchmark binary benchmark_suitable aggregations variable_bound set_partitioning cardinality binpacking</t>
  </si>
  <si>
    <t>M. Dawande</t>
  </si>
  <si>
    <t>benchmark decomposition benchmark_suitable mixed_binary</t>
  </si>
  <si>
    <t>Pelin Damci-Kurt</t>
  </si>
  <si>
    <t>physiciansched</t>
  </si>
  <si>
    <t>benchmark decomposition benchmark_suitable precedence variable_bound set_packing set_covering invariant_knapsack binpacking knapsack mixed_binary</t>
  </si>
  <si>
    <t>physiciansched3-4</t>
  </si>
  <si>
    <t>aggregations precedence variable_bound set_packing set_covering invariant_knapsack binpacking knapsack mixed_binary general_linear</t>
  </si>
  <si>
    <t>physiciansched5-3</t>
  </si>
  <si>
    <t>decomposition benchmark_suitable precedence variable_bound set_packing set_covering invariant_knapsack binpacking mixed_binary</t>
  </si>
  <si>
    <t>physiciansched6-1</t>
  </si>
  <si>
    <t>decomposition benchmark_suitable precedence variable_bound set_packing set_covering invariant_knapsack binpacking knapsack mixed_binary general_linear</t>
  </si>
  <si>
    <t>pigeon-08</t>
  </si>
  <si>
    <t>Sam Allen</t>
  </si>
  <si>
    <t>pigeon</t>
  </si>
  <si>
    <t>benchmark_suitable set_partitioning cardinality invariant_knapsack mixed_binary</t>
  </si>
  <si>
    <t>pigeon-16</t>
  </si>
  <si>
    <t>pigeon-20</t>
  </si>
  <si>
    <t>piperout-03</t>
  </si>
  <si>
    <t>piperout</t>
  </si>
  <si>
    <t>benchmark_suitable aggregations precedence variable_bound set_partitioning set_packing set_covering invariant_knapsack equation_knapsack integer_knapsack mixed_binary general_linear</t>
  </si>
  <si>
    <t>benchmark benchmark_suitable aggregations precedence variable_bound set_partitioning set_packing set_covering invariant_knapsack equation_knapsack integer_knapsack mixed_binary general_linear</t>
  </si>
  <si>
    <t>piperout-27</t>
  </si>
  <si>
    <t>piperout-d20</t>
  </si>
  <si>
    <t>decomposition benchmark_suitable aggregations precedence variable_bound set_partitioning set_packing set_covering invariant_knapsack binpacking knapsack integer_knapsack mixed_binary general_linear</t>
  </si>
  <si>
    <t>piperout-d27</t>
  </si>
  <si>
    <t>pizza27i</t>
  </si>
  <si>
    <t>pizza</t>
  </si>
  <si>
    <t>701882*</t>
  </si>
  <si>
    <t>indicator numerics aggregations precedence variable_bound set_partitioning cardinality binpacking general_linear</t>
  </si>
  <si>
    <t>pizza78i</t>
  </si>
  <si>
    <t>564039*</t>
  </si>
  <si>
    <t>polygonpack3-15</t>
  </si>
  <si>
    <t>Antonio Frangioni</t>
  </si>
  <si>
    <t>polygonpack</t>
  </si>
  <si>
    <t>-54680307.392604*</t>
  </si>
  <si>
    <t>numerics precedence variable_bound set_packing invariant_knapsack mixed_binary</t>
  </si>
  <si>
    <t>polygonpack4-10</t>
  </si>
  <si>
    <t>-53594065.703*</t>
  </si>
  <si>
    <t>numerics set_packing invariant_knapsack mixed_binary</t>
  </si>
  <si>
    <t>polygonpack4-15</t>
  </si>
  <si>
    <t>-59923296.24180551*</t>
  </si>
  <si>
    <t>polygonpack4-7</t>
  </si>
  <si>
    <t>-51837707.9503404*</t>
  </si>
  <si>
    <t>polygonpack5-15</t>
  </si>
  <si>
    <t>-54950356.2656221*</t>
  </si>
  <si>
    <t>ponderthis0517-inf</t>
  </si>
  <si>
    <t>Rob Pratt</t>
  </si>
  <si>
    <t>infeasible binary feasibility benchmark_suitable set_partitioning set_packing</t>
  </si>
  <si>
    <t>Feng Qiu</t>
  </si>
  <si>
    <t>benchmark_suitable variable_bound set_partitioning set_covering mixed_binary</t>
  </si>
  <si>
    <t>benchmark_suitable variable_bound set_partitioning mixed_binary</t>
  </si>
  <si>
    <t>proteindesign121hz512p19</t>
  </si>
  <si>
    <t>proteindesign</t>
  </si>
  <si>
    <t>3389*</t>
  </si>
  <si>
    <t>numerics set_partitioning general_linear</t>
  </si>
  <si>
    <t>benchmark benchmark_suitable set_partitioning general_linear</t>
  </si>
  <si>
    <t>proteindesign121pgb11p9</t>
  </si>
  <si>
    <t>benchmark_suitable set_partitioning general_linear</t>
  </si>
  <si>
    <t>Arie Koster</t>
  </si>
  <si>
    <t>benchmark_suitable precedence variable_bound set_partitioning general_linear</t>
  </si>
  <si>
    <t>pythago7824</t>
  </si>
  <si>
    <t>Felix J. L. Willamowski</t>
  </si>
  <si>
    <t>binary feasibility set_covering invariant_knapsack</t>
  </si>
  <si>
    <t>pythago7825</t>
  </si>
  <si>
    <t>no_solution binary feasibility set_covering invariant_knapsack</t>
  </si>
  <si>
    <t>Y. Chiu, J. Eckstein</t>
  </si>
  <si>
    <t>aggregations precedence variable_bound set_partitioning set_covering cardinality general_linear</t>
  </si>
  <si>
    <t>decomposition aggregations precedence variable_bound set_partitioning cardinality general_linear</t>
  </si>
  <si>
    <t>Ashutosh Mahajan</t>
  </si>
  <si>
    <t>binary knapsack</t>
  </si>
  <si>
    <t>r4l4-02-tree-bounds-50</t>
  </si>
  <si>
    <t>Christian Liebchen</t>
  </si>
  <si>
    <t>499258899.0000009*</t>
  </si>
  <si>
    <t>aggregations mixed_binary general_linear</t>
  </si>
  <si>
    <t>r50x360</t>
  </si>
  <si>
    <t>radiation</t>
  </si>
  <si>
    <t>benchmark decomposition benchmark_suitable aggregations precedence variable_bound integer_knapsack mixed_binary general_linear</t>
  </si>
  <si>
    <t>Thomas Schlechte</t>
  </si>
  <si>
    <t>rail0</t>
  </si>
  <si>
    <t>benchmark binary benchmark_suitable aggregations variable_bound set_partitioning set_packing cardinality knapsack</t>
  </si>
  <si>
    <t>benchmark binary benchmark_suitable aggregations set_partitioning set_packing cardinality</t>
  </si>
  <si>
    <t>binary numerics aggregations variable_bound set_partitioning set_packing cardinality knapsack</t>
  </si>
  <si>
    <t>benchmark binary benchmark_suitable variable_bound set_covering invariant_knapsack</t>
  </si>
  <si>
    <t>railway_8_1_0</t>
  </si>
  <si>
    <t>benchmark_suitable precedence invariant_knapsack mixed_binary</t>
  </si>
  <si>
    <t>F. Ramos</t>
  </si>
  <si>
    <t>192.0*</t>
  </si>
  <si>
    <t>ran12x21</t>
  </si>
  <si>
    <t>ran</t>
  </si>
  <si>
    <t>ran13x13</t>
  </si>
  <si>
    <t>benchmark benchmark_suitable variable_bound set_covering mixed_binary</t>
  </si>
  <si>
    <t>reblock</t>
  </si>
  <si>
    <t>rfds-4-days</t>
  </si>
  <si>
    <t>Dan Neiman</t>
  </si>
  <si>
    <t>-1126397.23187544*</t>
  </si>
  <si>
    <t>numerics aggregations mixed_binary general_linear</t>
  </si>
  <si>
    <t>benchmark_suitable cardinality mixed_binary</t>
  </si>
  <si>
    <t>Dmitry Krushinsky</t>
  </si>
  <si>
    <t>rmatr</t>
  </si>
  <si>
    <t>rmine11</t>
  </si>
  <si>
    <t>rmine</t>
  </si>
  <si>
    <t>-2508.404144*</t>
  </si>
  <si>
    <t>binary precedence mixed_binary</t>
  </si>
  <si>
    <t>rmine13</t>
  </si>
  <si>
    <t>-3494.715232*</t>
  </si>
  <si>
    <t>rmine15</t>
  </si>
  <si>
    <t>-5018.006238*</t>
  </si>
  <si>
    <t>-10617.615401999996*</t>
  </si>
  <si>
    <t>-15536.55450900004*</t>
  </si>
  <si>
    <t>rocI-3-11</t>
  </si>
  <si>
    <t>Joerg Rambau</t>
  </si>
  <si>
    <t>rocI</t>
  </si>
  <si>
    <t>numerics aggregations precedence variable_bound set_partitioning mixed_binary general_linear</t>
  </si>
  <si>
    <t>benchmark benchmark_suitable aggregations precedence variable_bound set_partitioning mixed_binary general_linear</t>
  </si>
  <si>
    <t>rocII-10-11</t>
  </si>
  <si>
    <t>-11.788306728252564*</t>
  </si>
  <si>
    <t>aggregations precedence variable_bound set_partitioning set_packing mixed_binary</t>
  </si>
  <si>
    <t>benchmark benchmark_suitable aggregations precedence variable_bound set_partitioning set_packing mixed_binary</t>
  </si>
  <si>
    <t>rocII-8-11</t>
  </si>
  <si>
    <t>-8.73984535026115*</t>
  </si>
  <si>
    <t>A. Chabrier, E. Danna, C. Le Pape, L. Perron</t>
  </si>
  <si>
    <t>rococo</t>
  </si>
  <si>
    <t>benchmark decomposition benchmark_suitable precedence set_partitioning cardinality general_linear</t>
  </si>
  <si>
    <t>benchmark benchmark_suitable precedence set_partitioning cardinality general_linear</t>
  </si>
  <si>
    <t>rococoC11-010100</t>
  </si>
  <si>
    <t>decomposition aggregations precedence set_partitioning cardinality invariant_knapsack general_linear</t>
  </si>
  <si>
    <t>decomposition benchmark_suitable aggregations precedence set_partitioning cardinality invariant_knapsack general_linear</t>
  </si>
  <si>
    <t>rococoC12-010001</t>
  </si>
  <si>
    <t>34270*</t>
  </si>
  <si>
    <t>decomposition precedence set_partitioning cardinality knapsack general_linear</t>
  </si>
  <si>
    <t>benchmark benchmark_suitable variable_bound cardinality binpacking mixed_binary</t>
  </si>
  <si>
    <t>benchmark decomposition benchmark_suitable variable_bound cardinality binpacking mixed_binary</t>
  </si>
  <si>
    <t>L. Kroon</t>
  </si>
  <si>
    <t>benchmark benchmark_suitable precedence variable_bound set_packing set_covering invariant_knapsack binpacking integer_knapsack mixed_binary general_linear</t>
  </si>
  <si>
    <t>decomposition benchmark_suitable variable_bound set_packing integer_knapsack general_linear</t>
  </si>
  <si>
    <t>rpp22falsei</t>
  </si>
  <si>
    <t>rpp</t>
  </si>
  <si>
    <t>feasibility indicator numerics aggregations precedence variable_bound set_partitioning set_covering invariant_knapsack mixed_binary general_linear</t>
  </si>
  <si>
    <t>binary set_partitioning knapsack</t>
  </si>
  <si>
    <t>rwth-timetable</t>
  </si>
  <si>
    <t>Gerald Lach</t>
  </si>
  <si>
    <t>791001*</t>
  </si>
  <si>
    <t>Spinoza</t>
  </si>
  <si>
    <t>benchmark binary benchmark_suitable aggregations set_partitioning set_packing cardinality invariant_knapsack knapsack</t>
  </si>
  <si>
    <t>s1234</t>
  </si>
  <si>
    <t>Siwei Sun</t>
  </si>
  <si>
    <t>SiweiSun</t>
  </si>
  <si>
    <t>binary precedence set_covering invariant_knapsack binpacking knapsack</t>
  </si>
  <si>
    <t>benchmark benchmark_suitable aggregations set_partitioning set_packing cardinality invariant_knapsack knapsack mixed_binary</t>
  </si>
  <si>
    <t>s55</t>
  </si>
  <si>
    <t>benchmark_suitable aggregations set_partitioning set_packing cardinality invariant_knapsack knapsack mixed_binary</t>
  </si>
  <si>
    <t>s82</t>
  </si>
  <si>
    <t>-33.7852376465887*</t>
  </si>
  <si>
    <t>numerics aggregations set_partitioning set_packing cardinality invariant_knapsack binpacking knapsack mixed_binary</t>
  </si>
  <si>
    <t>satellites2-25</t>
  </si>
  <si>
    <t>He Renjie</t>
  </si>
  <si>
    <t>satellites</t>
  </si>
  <si>
    <t>benchmark_suitable aggregations precedence variable_bound set_partitioning set_packing cardinality invariant_knapsack knapsack mixed_binary</t>
  </si>
  <si>
    <t>benchmark benchmark_suitable aggregations precedence variable_bound set_partitioning set_packing cardinality invariant_knapsack knapsack mixed_binary</t>
  </si>
  <si>
    <t>benchmark benchmark_suitable aggregations precedence variable_bound set_partitioning set_packing cardinality knapsack mixed_binary</t>
  </si>
  <si>
    <t>satellites3-25</t>
  </si>
  <si>
    <t>satellites4-25</t>
  </si>
  <si>
    <t>benchmark_suitable aggregations precedence set_partitioning set_packing cardinality invariant_knapsack knapsack mixed_binary</t>
  </si>
  <si>
    <t>Gerardo Gonzalez</t>
  </si>
  <si>
    <t>benchmark benchmark_suitable aggregations variable_bound set_packing invariant_knapsack mixed_binary</t>
  </si>
  <si>
    <t>scpj4scip</t>
  </si>
  <si>
    <t>Shunji Umetani</t>
  </si>
  <si>
    <t>scp</t>
  </si>
  <si>
    <t>129.0*</t>
  </si>
  <si>
    <t>scpk4</t>
  </si>
  <si>
    <t>321.0*</t>
  </si>
  <si>
    <t>scpl4</t>
  </si>
  <si>
    <t>263.0*</t>
  </si>
  <si>
    <t>scpm1</t>
  </si>
  <si>
    <t>561.0*</t>
  </si>
  <si>
    <t>scpn2</t>
  </si>
  <si>
    <t>534*</t>
  </si>
  <si>
    <t>Siemens</t>
  </si>
  <si>
    <t>sct</t>
  </si>
  <si>
    <t>-187.527650839031*</t>
  </si>
  <si>
    <t>decomposition aggregations precedence variable_bound invariant_knapsack knapsack mixed_binary general_linear</t>
  </si>
  <si>
    <t>benchmark benchmark_suitable precedence invariant_knapsack knapsack mixed_binary general_linear</t>
  </si>
  <si>
    <t>sct31</t>
  </si>
  <si>
    <t>-29.317051745*</t>
  </si>
  <si>
    <t>aggregations precedence invariant_knapsack knapsack mixed_binary general_linear</t>
  </si>
  <si>
    <t>decomposition aggregations precedence set_partitioning set_covering invariant_knapsack knapsack mixed_binary general_linear</t>
  </si>
  <si>
    <t>-228.1172303718*</t>
  </si>
  <si>
    <t>decomposition aggregations precedence invariant_knapsack knapsack mixed_binary general_linear</t>
  </si>
  <si>
    <t>seqsolve1</t>
  </si>
  <si>
    <t>Irv Lustig</t>
  </si>
  <si>
    <t>seqsolve</t>
  </si>
  <si>
    <t>4279*</t>
  </si>
  <si>
    <t>aggregations variable_bound set_packing invariant_knapsack binpacking knapsack integer_knapsack general_linear</t>
  </si>
  <si>
    <t>seqsolve2short4288</t>
  </si>
  <si>
    <t>no_solution aggregations variable_bound set_packing invariant_knapsack binpacking knapsack integer_knapsack mixed_binary general_linear</t>
  </si>
  <si>
    <t>seqsolve3short4288excess384</t>
  </si>
  <si>
    <t>set3-09</t>
  </si>
  <si>
    <t>Kerem Akartunali</t>
  </si>
  <si>
    <t>set3</t>
  </si>
  <si>
    <t>176497.15*</t>
  </si>
  <si>
    <t>set3-16</t>
  </si>
  <si>
    <t>134040.409752288*</t>
  </si>
  <si>
    <t>W. Cook, P. Seymour</t>
  </si>
  <si>
    <t>shiftreg1-4</t>
  </si>
  <si>
    <t>shiftreg</t>
  </si>
  <si>
    <t>decomposition numerics aggregations set_partitioning cardinality equation_knapsack binpacking knapsack mixed_binary</t>
  </si>
  <si>
    <t>shiftreg2-7</t>
  </si>
  <si>
    <t>shiftreg5-1</t>
  </si>
  <si>
    <t>522.47114434429*</t>
  </si>
  <si>
    <t>numerics aggregations set_partitioning cardinality equation_knapsack binpacking knapsack mixed_binary</t>
  </si>
  <si>
    <t>Marco Luebbecke</t>
  </si>
  <si>
    <t>114165.945759944*</t>
  </si>
  <si>
    <t>aggregations precedence mixed_binary</t>
  </si>
  <si>
    <t>shipschedule3shipsi</t>
  </si>
  <si>
    <t>shipschedule</t>
  </si>
  <si>
    <t>shipschedule6shipsmixi</t>
  </si>
  <si>
    <t>shipschedule8shipsmixuci</t>
  </si>
  <si>
    <t>shs1014</t>
  </si>
  <si>
    <t>Christoph Helmberg</t>
  </si>
  <si>
    <t>shs</t>
  </si>
  <si>
    <t>22671.75152511*</t>
  </si>
  <si>
    <t>aggregations variable_bound set_partitioning set_packing invariant_knapsack integer_knapsack general_linear</t>
  </si>
  <si>
    <t>C. Helmberg</t>
  </si>
  <si>
    <t>shs1042</t>
  </si>
  <si>
    <t>11070.7015802402*</t>
  </si>
  <si>
    <t>aggregations variable_bound set_partitioning integer_knapsack general_linear</t>
  </si>
  <si>
    <t>10359207.143918365*</t>
  </si>
  <si>
    <t>numerics set_covering mixed_binary general_linear</t>
  </si>
  <si>
    <t>sing11</t>
  </si>
  <si>
    <t>sing</t>
  </si>
  <si>
    <t>19108639.4603942*</t>
  </si>
  <si>
    <t>decomposition aggregations variable_bound set_partitioning cardinality mixed_binary</t>
  </si>
  <si>
    <t>sing17</t>
  </si>
  <si>
    <t>36177046.91482*</t>
  </si>
  <si>
    <t>aggregations variable_bound set_partitioning cardinality mixed_binary</t>
  </si>
  <si>
    <t>benchmark decomposition benchmark_suitable aggregations variable_bound set_partitioning cardinality mixed_binary</t>
  </si>
  <si>
    <t>sing5</t>
  </si>
  <si>
    <t>18778435.6076774*</t>
  </si>
  <si>
    <t>snip10x10-35r1budget17</t>
  </si>
  <si>
    <t>aggregations variable_bound invariant_knapsack mixed_binary</t>
  </si>
  <si>
    <t>Gerald Gamrath</t>
  </si>
  <si>
    <t>supplynetworkplanning</t>
  </si>
  <si>
    <t>snp-04-052-052</t>
  </si>
  <si>
    <t>885202237.1881002*</t>
  </si>
  <si>
    <t>snp-06-004-052</t>
  </si>
  <si>
    <t>1869531919.902*</t>
  </si>
  <si>
    <t>snp-10-004-052</t>
  </si>
  <si>
    <t>5906642865.78*</t>
  </si>
  <si>
    <t>snp-10-052-052</t>
  </si>
  <si>
    <t>6364531568.737051*</t>
  </si>
  <si>
    <t>independentset</t>
  </si>
  <si>
    <t>benchmark binary benchmark_suitable variable_bound</t>
  </si>
  <si>
    <t>sorrell4</t>
  </si>
  <si>
    <t>-24*</t>
  </si>
  <si>
    <t>binary variable_bound</t>
  </si>
  <si>
    <t>sorrell7</t>
  </si>
  <si>
    <t>-196.0*</t>
  </si>
  <si>
    <t>sorrell8</t>
  </si>
  <si>
    <t>binary decomposition variable_bound</t>
  </si>
  <si>
    <t>sp_product</t>
  </si>
  <si>
    <t>J. Goessens, S. v. Hoessel, L. Kroon</t>
  </si>
  <si>
    <t>sp9</t>
  </si>
  <si>
    <t>benchmark binary benchmark_suitable variable_bound set_packing set_covering mixed_binary</t>
  </si>
  <si>
    <t>binary decomposition benchmark_suitable variable_bound set_packing set_covering mixed_binary</t>
  </si>
  <si>
    <t>decomposition benchmark_suitable precedence variable_bound set_covering binpacking knapsack mixed_binary general_linear</t>
  </si>
  <si>
    <t>C. Helmberg, A. Lau</t>
  </si>
  <si>
    <t>341753.132832921*</t>
  </si>
  <si>
    <t>numerics aggregations variable_bound set_partitioning set_packing cardinality invariant_knapsack knapsack integer_knapsack mixed_binary general_linear</t>
  </si>
  <si>
    <t>splice</t>
  </si>
  <si>
    <t>splice1k1i</t>
  </si>
  <si>
    <t>square23</t>
  </si>
  <si>
    <t>square</t>
  </si>
  <si>
    <t>square31</t>
  </si>
  <si>
    <t>square37</t>
  </si>
  <si>
    <t>stein15inf</t>
  </si>
  <si>
    <t>stein</t>
  </si>
  <si>
    <t>infeasible binary set_covering invariant_knapsack mixed_binary</t>
  </si>
  <si>
    <t>stein45inf</t>
  </si>
  <si>
    <t>infeasible binary variable_bound set_covering invariant_knapsack mixed_binary</t>
  </si>
  <si>
    <t>stein9inf</t>
  </si>
  <si>
    <t>stoch-vrpvrp-s5v2c8vrp-v2c8i</t>
  </si>
  <si>
    <t>Paul Rubin</t>
  </si>
  <si>
    <t>124.999999999967*</t>
  </si>
  <si>
    <t>binary decomposition aggregations precedence variable_bound set_partitioning set_packing cardinality</t>
  </si>
  <si>
    <t>supportcase1</t>
  </si>
  <si>
    <t>Michael Winkler</t>
  </si>
  <si>
    <t>numerics aggregations precedence invariant_knapsack binpacking knapsack general_linear</t>
  </si>
  <si>
    <t>benchmark binary benchmark_suitable aggregations precedence variable_bound set_covering invariant_knapsack</t>
  </si>
  <si>
    <t>supportcase11</t>
  </si>
  <si>
    <t>binary numerics aggregations variable_bound</t>
  </si>
  <si>
    <t>benchmark benchmark_suitable aggregations variable_bound integer_knapsack mixed_binary general_linear</t>
  </si>
  <si>
    <t>supportcase14</t>
  </si>
  <si>
    <t>binary aggregations variable_bound set_partitioning set_packing cardinality</t>
  </si>
  <si>
    <t>supportcase16</t>
  </si>
  <si>
    <t>supportcase17</t>
  </si>
  <si>
    <t>benchmark_suitable aggregations precedence variable_bound set_partitioning mixed_binary general_linear</t>
  </si>
  <si>
    <t>benchmark binary benchmark_suitable set_partitioning binpacking</t>
  </si>
  <si>
    <t>benchmark benchmark_suitable variable_bound set_partitioning set_covering general_linear</t>
  </si>
  <si>
    <t>supportcase2</t>
  </si>
  <si>
    <t>109137*</t>
  </si>
  <si>
    <t>binary aggregations set_covering invariant_knapsack binpacking</t>
  </si>
  <si>
    <t>supportcase20</t>
  </si>
  <si>
    <t>supportcase21i</t>
  </si>
  <si>
    <t>indicator numerics set_covering invariant_knapsack general_linear</t>
  </si>
  <si>
    <t>benchmark infeasible binary benchmark_suitable aggregations set_covering invariant_knapsack binpacking knapsack</t>
  </si>
  <si>
    <t>supportcase23</t>
  </si>
  <si>
    <t>-12160.6593559088*</t>
  </si>
  <si>
    <t>decomposition precedence mixed_binary</t>
  </si>
  <si>
    <t>supportcase25</t>
  </si>
  <si>
    <t>supportcase27i</t>
  </si>
  <si>
    <t>indicator numerics aggregations precedence variable_bound set_partitioning mixed_binary general_linear</t>
  </si>
  <si>
    <t>supportcase28i</t>
  </si>
  <si>
    <t>supportcase29</t>
  </si>
  <si>
    <t>infeasible binary decomposition benchmark_suitable precedence set_packing invariant_knapsack binpacking knapsack mixed_binary</t>
  </si>
  <si>
    <t>supportcase3</t>
  </si>
  <si>
    <t>binary feasibility aggregations precedence variable_bound invariant_knapsack knapsack mixed_binary</t>
  </si>
  <si>
    <t>supportcase30</t>
  </si>
  <si>
    <t>no_solution binary feasibility set_covering cardinality</t>
  </si>
  <si>
    <t>supportcase31</t>
  </si>
  <si>
    <t>-3720089.081*</t>
  </si>
  <si>
    <t>decomposition numerics precedence set_packing invariant_knapsack knapsack mixed_binary</t>
  </si>
  <si>
    <t>benchmark benchmark_suitable precedence variable_bound set_partitioning set_packing cardinality invariant_knapsack knapsack integer_knapsack general_linear</t>
  </si>
  <si>
    <t>supportcase34</t>
  </si>
  <si>
    <t>benchmark_suitable aggregations precedence variable_bound set_partitioning cardinality invariant_knapsack knapsack integer_knapsack mixed_binary general_linear</t>
  </si>
  <si>
    <t>supportcase35</t>
  </si>
  <si>
    <t>-314.500022917186*</t>
  </si>
  <si>
    <t>supportcase37</t>
  </si>
  <si>
    <t>benchmark_suitable aggregations precedence variable_bound set_partitioning set_packing invariant_knapsack mixed_binary</t>
  </si>
  <si>
    <t>supportcase38</t>
  </si>
  <si>
    <t>32873.9683458331*</t>
  </si>
  <si>
    <t>supportcase39</t>
  </si>
  <si>
    <t>-1085069.602859*</t>
  </si>
  <si>
    <t>supportcase4</t>
  </si>
  <si>
    <t>binary feasibility benchmark_suitable aggregations precedence variable_bound invariant_knapsack knapsack mixed_binary</t>
  </si>
  <si>
    <t>benchmark decomposition benchmark_suitable precedence variable_bound set_packing mixed_binary</t>
  </si>
  <si>
    <t>supportcase41</t>
  </si>
  <si>
    <t>32.03376809388*</t>
  </si>
  <si>
    <t>benchmark benchmark_suitable precedence variable_bound general_linear</t>
  </si>
  <si>
    <t>supportcase43</t>
  </si>
  <si>
    <t>feasibility benchmark_suitable variable_bound mixed_binary</t>
  </si>
  <si>
    <t>benchmark benchmark_suitable set_partitioning cardinality general_linear</t>
  </si>
  <si>
    <t>benchmark benchmark_suitable precedence variable_bound invariant_knapsack mixed_binary</t>
  </si>
  <si>
    <t>D. Panton</t>
  </si>
  <si>
    <t>swath2</t>
  </si>
  <si>
    <t>benchmark_suitable mixed_binary</t>
  </si>
  <si>
    <t>t11nonreg</t>
  </si>
  <si>
    <t>Sujayandra Vaddagiri</t>
  </si>
  <si>
    <t>aggregations set_partitioning general_linear</t>
  </si>
  <si>
    <t>R. Borndörfer</t>
  </si>
  <si>
    <t>158820*</t>
  </si>
  <si>
    <t>ta1-UUM</t>
  </si>
  <si>
    <t>decomposition numerics aggregations mixed_binary general_linear</t>
  </si>
  <si>
    <t>ta2-UUE</t>
  </si>
  <si>
    <t>tanglegram4</t>
  </si>
  <si>
    <t>Falk Hueffner</t>
  </si>
  <si>
    <t>huefner</t>
  </si>
  <si>
    <t>binary benchmark_suitable set_covering invariant_knapsack</t>
  </si>
  <si>
    <t>tanglegram6</t>
  </si>
  <si>
    <t>tbfp-bigm</t>
  </si>
  <si>
    <t>variable_bound set_partitioning</t>
  </si>
  <si>
    <t>benchmark binary benchmark_suitable set_partitioning cardinality</t>
  </si>
  <si>
    <t>numerics aggregations variable_bound set_partitioning binpacking knapsack mixed_binary</t>
  </si>
  <si>
    <t>Daniel Rehfeldt</t>
  </si>
  <si>
    <t>C. Liebchen, R. Möhring</t>
  </si>
  <si>
    <t>timtab</t>
  </si>
  <si>
    <t>timtab1CUTS</t>
  </si>
  <si>
    <t>benchmark_suitable aggregations precedence variable_bound invariant_knapsack mixed_binary general_linear</t>
  </si>
  <si>
    <t>tokyometro</t>
  </si>
  <si>
    <t>Hsiang-Yun WU</t>
  </si>
  <si>
    <t>8329.4*</t>
  </si>
  <si>
    <t>aggregations precedence variable_bound set_partitioning equation_knapsack mixed_binary general_linear</t>
  </si>
  <si>
    <t>tpl-tub-ss16</t>
  </si>
  <si>
    <t>János Höner</t>
  </si>
  <si>
    <t>aggregations precedence variable_bound set_partitioning set_packing invariant_knapsack binpacking knapsack mixed_binary</t>
  </si>
  <si>
    <t>tpl-tub-ws1617</t>
  </si>
  <si>
    <t>121108.0*</t>
  </si>
  <si>
    <t>traininstance</t>
  </si>
  <si>
    <t>benchmark decomposition benchmark_suitable aggregations precedence variable_bound set_partitioning cardinality invariant_knapsack mixed_binary general_linear</t>
  </si>
  <si>
    <t>benchmark benchmark_suitable aggregations precedence variable_bound set_partitioning cardinality invariant_knapsack mixed_binary general_linear</t>
  </si>
  <si>
    <t>benchmark benchmark_suitable mixed_binary general_linear</t>
  </si>
  <si>
    <t>triptim</t>
  </si>
  <si>
    <t>benchmark benchmark_suitable aggregations precedence variable_bound set_partitioning set_packing set_covering invariant_knapsack general_linear</t>
  </si>
  <si>
    <t>aggregations precedence variable_bound set_partitioning set_packing set_covering cardinality invariant_knapsack general_linear</t>
  </si>
  <si>
    <t>triptim4</t>
  </si>
  <si>
    <t>9.8181*</t>
  </si>
  <si>
    <t>aggregations precedence variable_bound set_partitioning set_packing set_covering invariant_knapsack general_linear</t>
  </si>
  <si>
    <t>triptim7</t>
  </si>
  <si>
    <t>aggregations variable_bound set_partitioning set_packing set_covering invariant_knapsack mixed_binary general_linear</t>
  </si>
  <si>
    <t>triptim8</t>
  </si>
  <si>
    <t>2566.069*</t>
  </si>
  <si>
    <t>aggregations precedence variable_bound invariant_knapsack general_linear</t>
  </si>
  <si>
    <t>uc720-7-4-4-8</t>
  </si>
  <si>
    <t>Juan Javier Domínguez Moreno</t>
  </si>
  <si>
    <t>infeasible numerics aggregations precedence variable_bound set_partitioning set_packing cardinality invariant_knapsack binpacking mixed_binary</t>
  </si>
  <si>
    <t>uccase10</t>
  </si>
  <si>
    <t>uccase</t>
  </si>
  <si>
    <t>39134.295915*</t>
  </si>
  <si>
    <t>benchmark benchmark_suitable aggregations precedence variable_bound mixed_binary</t>
  </si>
  <si>
    <t>uccase7</t>
  </si>
  <si>
    <t>aggregations precedence variable_bound set_partitioning invariant_knapsack binpacking knapsack mixed_binary</t>
  </si>
  <si>
    <t>uccase8</t>
  </si>
  <si>
    <t>benchmark_suitable aggregations variable_bound set_partitioning invariant_knapsack binpacking knapsack mixed_binary</t>
  </si>
  <si>
    <t>benchmark benchmark_suitable aggregations precedence variable_bound set_partitioning invariant_knapsack binpacking knapsack mixed_binary</t>
  </si>
  <si>
    <t>benchmark benchmark_suitable aggregations variable_bound set_partitioning set_packing mixed_binary</t>
  </si>
  <si>
    <t>C. Polo</t>
  </si>
  <si>
    <t>decomposition benchmark_suitable aggregations precedence variable_bound set_partitioning set_covering cardinality invariant_knapsack knapsack mixed_binary general_linear</t>
  </si>
  <si>
    <t>R. O’Neill</t>
  </si>
  <si>
    <t>benchmark benchmark_suitable precedence variable_bound mixed_binary general_linear</t>
  </si>
  <si>
    <t>publicly available</t>
  </si>
  <si>
    <t>precedence invariant_knapsack knapsack mixed_binary</t>
  </si>
  <si>
    <t>usafa</t>
  </si>
  <si>
    <t>Christopher Daniel Richards</t>
  </si>
  <si>
    <t>160.1671357657*</t>
  </si>
  <si>
    <t>aggregations precedence variable_bound set_partitioning set_packing invariant_knapsack binpacking integer_knapsack general_linear</t>
  </si>
  <si>
    <t>v150d30-2hopcds</t>
  </si>
  <si>
    <t>Austin Buchanan</t>
  </si>
  <si>
    <t>2hopcds</t>
  </si>
  <si>
    <t>41*</t>
  </si>
  <si>
    <t>C. Mannino, E. Parrello</t>
  </si>
  <si>
    <t>4.57384993378808*</t>
  </si>
  <si>
    <t>C. Cardonha</t>
  </si>
  <si>
    <t>binary decomposition benchmark_suitable set_partitioning cardinality invariant_knapsack</t>
  </si>
  <si>
    <t>Sebastian Orlowski</t>
  </si>
  <si>
    <t>benchmark benchmark_suitable variable_bound set_partitioning set_packing set_covering invariant_knapsack mixed_binary general_linear</t>
  </si>
  <si>
    <t>woodlands09</t>
  </si>
  <si>
    <t>aggregations variable_bound set_partitioning set_packing set_covering cardinality invariant_knapsack equation_knapsack general_linear</t>
  </si>
  <si>
    <t>xmas10</t>
  </si>
  <si>
    <t>-495*</t>
  </si>
  <si>
    <t>aggregations variable_bound cardinality invariant_knapsack binpacking knapsack mixed_binary</t>
  </si>
  <si>
    <t>xmas10-2</t>
  </si>
  <si>
    <t>z26</t>
  </si>
  <si>
    <t>-1187.0*</t>
  </si>
  <si>
    <t>binary variable_bound set_packing</t>
  </si>
  <si>
    <t>zeil</t>
  </si>
  <si>
    <t>Andreas Bärmann</t>
  </si>
  <si>
    <t>1109.55*</t>
  </si>
  <si>
    <t>benchmark</t>
  </si>
  <si>
    <t>benchmark_suitable</t>
  </si>
  <si>
    <t>Reverse index</t>
  </si>
  <si>
    <t>* mcf2 is identical to danoint</t>
  </si>
  <si>
    <t>NOTES</t>
  </si>
  <si>
    <t>* name in miplib2 is gesa2_o, but changed when appearing in miplib2003 to gesa2-o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</si>
</sst>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6"/>
      <color rgb="FF000000"/>
      <name val="Helvetica"/>
      <family val="2"/>
    </font>
    <font>
      <sz val="10"/>
      <color rgb="FF000000"/>
      <name val="Helvetica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Menl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6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5" fontId="7" fillId="0" borderId="0" xfId="0" applyNumberFormat="1" applyFont="1"/>
    <xf numFmtId="166" fontId="8" fillId="0" borderId="0" xfId="0" applyNumberFormat="1" applyFont="1"/>
    <xf numFmtId="0" fontId="9" fillId="0" borderId="0" xfId="0" applyFont="1"/>
    <xf numFmtId="11" fontId="6" fillId="0" borderId="0" xfId="0" applyNumberFormat="1" applyFont="1"/>
    <xf numFmtId="2" fontId="8" fillId="0" borderId="0" xfId="0" applyNumberFormat="1" applyFont="1"/>
    <xf numFmtId="0" fontId="10" fillId="0" borderId="0" xfId="0" applyFont="1"/>
    <xf numFmtId="166" fontId="11" fillId="0" borderId="0" xfId="0" applyNumberFormat="1" applyFont="1"/>
    <xf numFmtId="0" fontId="9" fillId="0" borderId="0" xfId="0" applyFont="1" applyAlignment="1">
      <alignment horizontal="right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0" borderId="0" xfId="0" applyFont="1"/>
    <xf numFmtId="0" fontId="14" fillId="0" borderId="0" xfId="0" applyFont="1"/>
    <xf numFmtId="11" fontId="13" fillId="0" borderId="0" xfId="0" applyNumberFormat="1" applyFont="1"/>
    <xf numFmtId="0" fontId="8" fillId="0" borderId="0" xfId="0" applyFont="1"/>
    <xf numFmtId="11" fontId="15" fillId="0" borderId="0" xfId="0" applyNumberFormat="1" applyFont="1"/>
    <xf numFmtId="14" fontId="0" fillId="0" borderId="0" xfId="0" applyNumberFormat="1"/>
    <xf numFmtId="11" fontId="0" fillId="0" borderId="0" xfId="0" applyNumberFormat="1"/>
    <xf numFmtId="0" fontId="1" fillId="2" borderId="0" xfId="1"/>
    <xf numFmtId="0" fontId="2" fillId="3" borderId="0" xfId="2"/>
    <xf numFmtId="0" fontId="3" fillId="4" borderId="1" xfId="3"/>
    <xf numFmtId="11" fontId="3" fillId="4" borderId="1" xfId="3" applyNumberFormat="1"/>
    <xf numFmtId="0" fontId="0" fillId="0" borderId="0" xfId="0" applyFont="1"/>
    <xf numFmtId="0" fontId="16" fillId="0" borderId="0" xfId="0" applyFont="1"/>
    <xf numFmtId="0" fontId="17" fillId="0" borderId="0" xfId="0" applyFont="1"/>
    <xf numFmtId="1" fontId="17" fillId="0" borderId="0" xfId="0" applyNumberFormat="1" applyFont="1"/>
    <xf numFmtId="2" fontId="17" fillId="0" borderId="0" xfId="0" applyNumberFormat="1" applyFont="1"/>
    <xf numFmtId="0" fontId="17" fillId="0" borderId="0" xfId="0" applyNumberFormat="1" applyFont="1"/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90AE-195D-6942-944A-3FBC1BFE1E5F}">
  <sheetPr filterMode="1"/>
  <dimension ref="A1:V1469"/>
  <sheetViews>
    <sheetView tabSelected="1"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baseColWidth="10" defaultRowHeight="16" x14ac:dyDescent="0.2"/>
  <sheetData>
    <row r="1" spans="1:22" x14ac:dyDescent="0.2">
      <c r="A1" t="s">
        <v>0</v>
      </c>
    </row>
    <row r="2" spans="1:22" x14ac:dyDescent="0.2">
      <c r="A2" t="s">
        <v>1</v>
      </c>
    </row>
    <row r="4" spans="1:22" x14ac:dyDescent="0.2">
      <c r="D4">
        <v>5000</v>
      </c>
      <c r="E4">
        <v>5000</v>
      </c>
      <c r="F4">
        <v>5000</v>
      </c>
      <c r="G4">
        <v>5000</v>
      </c>
    </row>
    <row r="5" spans="1:22" s="2" customFormat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t="s">
        <v>40</v>
      </c>
      <c r="G5" t="s">
        <v>41</v>
      </c>
      <c r="H5" s="2" t="s">
        <v>7</v>
      </c>
      <c r="I5" t="s">
        <v>17</v>
      </c>
      <c r="J5" s="30" t="s">
        <v>18</v>
      </c>
      <c r="K5" s="2" t="s">
        <v>12722</v>
      </c>
      <c r="L5" t="s">
        <v>57</v>
      </c>
      <c r="M5" t="s">
        <v>58</v>
      </c>
      <c r="N5" t="s">
        <v>63</v>
      </c>
      <c r="O5" t="s">
        <v>64</v>
      </c>
      <c r="P5" t="s">
        <v>25</v>
      </c>
      <c r="Q5" t="s">
        <v>26</v>
      </c>
      <c r="R5" t="s">
        <v>24</v>
      </c>
      <c r="T5" t="s">
        <v>21</v>
      </c>
      <c r="U5" t="s">
        <v>22</v>
      </c>
      <c r="V5" t="s">
        <v>20</v>
      </c>
    </row>
    <row r="6" spans="1:22" x14ac:dyDescent="0.2">
      <c r="A6" s="19">
        <v>22433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$10002,1,0))),"miplib3",IF(NOT(ISNA(VLOOKUP($A6,miplib2!$A$5:$A$10004,1,0))),"miplib2",IF(NOT(ISNA(VLOOKUP($A6,coral!$A$5:$A$10000,1,0))),"coral",IF(NOT(ISNA(VLOOKUP($A6,neos!$A$5:$A$10000,1,0))),"neos","COULD NOT FIND")))))))</f>
        <v>miplib2017</v>
      </c>
      <c r="C6" t="str">
        <f>B6&amp;"/"&amp;A6</f>
        <v>miplib2017/22433</v>
      </c>
      <c r="D6">
        <f ca="1">VLOOKUP($A6,INDIRECT("'"&amp;$B6&amp;"'!"&amp;"$A$5:$Z$10000"),MATCH(D$5,INDIRECT("'"&amp;$B6&amp;"'!$A$4:$Z$4"),0),0)</f>
        <v>198</v>
      </c>
      <c r="E6">
        <f ca="1">VLOOKUP($A6,INDIRECT("'"&amp;$B6&amp;"'!"&amp;"$A$5:$Z$10000"),MATCH(E$5,INDIRECT("'"&amp;$B6&amp;"'!$A$4:$Z$4"),0),0)</f>
        <v>429</v>
      </c>
      <c r="F6">
        <f>VLOOKUP($A6,cleaning_log!$A$1:$ZZ$9791,MATCH(F$5,cleaning_log!$A$2:$ZZ$2,0),0)</f>
        <v>198</v>
      </c>
      <c r="G6">
        <f>VLOOKUP($A6,cleaning_log!$A$1:$ZZ$9791,MATCH(G$5,cleaning_log!$A$2:$ZZ$2,0),0)</f>
        <v>232</v>
      </c>
      <c r="H6">
        <f ca="1">VLOOKUP($A6,INDIRECT("'"&amp;$B6&amp;"'!"&amp;"$A$5:$Z$10000"),MATCH(H$5,INDIRECT("'"&amp;$B6&amp;"'!$A$4:$Z$4"),0),0)</f>
        <v>21477</v>
      </c>
      <c r="I6">
        <f>VLOOKUP($A6,cleaning_log!$A$1:$ZZ$9791,MATCH(I$5,cleaning_log!$A$2:$ZZ$2,0),0)</f>
        <v>21240.526170798799</v>
      </c>
      <c r="J6">
        <f>VLOOKUP($A6,cleaning_log!$A$1:$ZZ$9791,MATCH(J$5,cleaning_log!$A$2:$ZZ$2,0),0)</f>
        <v>21240.526170798799</v>
      </c>
      <c r="K6" t="b">
        <f ca="1">IF(ISNA(J6),TRUE,ABS(H6-J6)&gt;0.001)</f>
        <v>1</v>
      </c>
      <c r="L6">
        <f>VLOOKUP($A6,cleaning_log!$A$1:$ZZ$9791,MATCH(L$5,cleaning_log!$A$2:$ZZ$2,0),0)</f>
        <v>21477</v>
      </c>
      <c r="M6">
        <f>VLOOKUP($A6,cleaning_log!$A$1:$ZZ$9791,MATCH(M$5,cleaning_log!$A$2:$ZZ$2,0),0)</f>
        <v>21476.999999999902</v>
      </c>
      <c r="N6">
        <f>VLOOKUP($A6,cleaning_log!$A$1:$ZZ$9791,MATCH(N$5,cleaning_log!$A$2:$ZZ$2,0),0)</f>
        <v>21477</v>
      </c>
      <c r="O6">
        <f>VLOOKUP($A6,cleaning_log!$A$1:$ZZ$9791,MATCH(O$5,cleaning_log!$A$2:$ZZ$2,0),0)</f>
        <v>21477</v>
      </c>
      <c r="P6">
        <f>VLOOKUP($A6,cleaning_log!$A$1:$ZZ$9791,MATCH(P$5,cleaning_log!$A$2:$ZZ$2,0),0)</f>
        <v>0.31900000000000001</v>
      </c>
      <c r="Q6">
        <f>VLOOKUP($A6,cleaning_log!$A$1:$ZZ$9791,MATCH(Q$5,cleaning_log!$A$2:$ZZ$2,0),0)</f>
        <v>0.246</v>
      </c>
      <c r="R6">
        <f>VLOOKUP($A6,cleaning_log!$A$1:$ZZ$9791,MATCH(R$5,cleaning_log!$A$2:$ZZ$2,0),0)</f>
        <v>0.28299999999999997</v>
      </c>
      <c r="S6" t="b">
        <f t="shared" ref="S6:S8" si="0">MIN(P6,Q6) &lt; 3599</f>
        <v>1</v>
      </c>
      <c r="T6">
        <f>VLOOKUP($A6,cleaning_log!$A$1:$ZZ$9791,MATCH(T$5,cleaning_log!$A$2:$ZZ$2,0),0)</f>
        <v>27</v>
      </c>
      <c r="U6">
        <f>VLOOKUP($A6,cleaning_log!$A$1:$ZZ$9791,MATCH(U$5,cleaning_log!$A$2:$ZZ$2,0),0)</f>
        <v>10</v>
      </c>
      <c r="V6">
        <f>VLOOKUP($A6,cleaning_log!$A$1:$ZZ$9791,MATCH(V$5,cleaning_log!$A$2:$ZZ$2,0),0)</f>
        <v>24</v>
      </c>
    </row>
    <row r="7" spans="1:22" x14ac:dyDescent="0.2">
      <c r="A7" s="19">
        <v>23588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$10002,1,0))),"miplib3",IF(NOT(ISNA(VLOOKUP($A7,miplib2!$A$5:$A$10004,1,0))),"miplib2",IF(NOT(ISNA(VLOOKUP($A7,coral!$A$5:$A$10000,1,0))),"coral",IF(NOT(ISNA(VLOOKUP($A7,neos!$A$5:$A$10000,1,0))),"neos","COULD NOT FIND")))))))</f>
        <v>miplib2017</v>
      </c>
      <c r="C7" t="str">
        <f>B7&amp;"/"&amp;A7</f>
        <v>miplib2017/23588</v>
      </c>
      <c r="D7">
        <f ca="1">VLOOKUP($A7,INDIRECT("'"&amp;$B7&amp;"'!"&amp;"$A$5:$Z$10000"),MATCH(D$5,INDIRECT("'"&amp;$B7&amp;"'!$A$4:$Z$4"),0),0)</f>
        <v>137</v>
      </c>
      <c r="E7">
        <f ca="1">VLOOKUP($A7,INDIRECT("'"&amp;$B7&amp;"'!"&amp;"$A$5:$Z$10000"),MATCH(E$5,INDIRECT("'"&amp;$B7&amp;"'!$A$4:$Z$4"),0),0)</f>
        <v>368</v>
      </c>
      <c r="F7">
        <f>VLOOKUP($A7,cleaning_log!$A$1:$ZZ$9791,MATCH(F$5,cleaning_log!$A$2:$ZZ$2,0),0)</f>
        <v>137</v>
      </c>
      <c r="G7">
        <f>VLOOKUP($A7,cleaning_log!$A$1:$ZZ$9791,MATCH(G$5,cleaning_log!$A$2:$ZZ$2,0),0)</f>
        <v>237</v>
      </c>
      <c r="H7">
        <f ca="1">VLOOKUP($A7,INDIRECT("'"&amp;$B7&amp;"'!"&amp;"$A$5:$Z$10000"),MATCH(H$5,INDIRECT("'"&amp;$B7&amp;"'!$A$4:$Z$4"),0),0)</f>
        <v>8090</v>
      </c>
      <c r="I7">
        <f>VLOOKUP($A7,cleaning_log!$A$1:$ZZ$9791,MATCH(I$5,cleaning_log!$A$2:$ZZ$2,0),0)</f>
        <v>7649.8661338225002</v>
      </c>
      <c r="J7">
        <f>VLOOKUP($A7,cleaning_log!$A$1:$ZZ$9791,MATCH(J$5,cleaning_log!$A$2:$ZZ$2,0),0)</f>
        <v>7649.8661338225002</v>
      </c>
      <c r="K7" t="b">
        <f ca="1">IF(ISNA(J7),TRUE,ABS(H7-J7)&gt;0.001)</f>
        <v>1</v>
      </c>
      <c r="L7">
        <f>VLOOKUP($A7,cleaning_log!$A$1:$ZZ$9791,MATCH(L$5,cleaning_log!$A$2:$ZZ$2,0),0)</f>
        <v>8089.99999999999</v>
      </c>
      <c r="M7">
        <f>VLOOKUP($A7,cleaning_log!$A$1:$ZZ$9791,MATCH(M$5,cleaning_log!$A$2:$ZZ$2,0),0)</f>
        <v>8089.99999999999</v>
      </c>
      <c r="N7">
        <f>VLOOKUP($A7,cleaning_log!$A$1:$ZZ$9791,MATCH(N$5,cleaning_log!$A$2:$ZZ$2,0),0)</f>
        <v>8090</v>
      </c>
      <c r="O7">
        <f>VLOOKUP($A7,cleaning_log!$A$1:$ZZ$9791,MATCH(O$5,cleaning_log!$A$2:$ZZ$2,0),0)</f>
        <v>8090</v>
      </c>
      <c r="P7">
        <f>VLOOKUP($A7,cleaning_log!$A$1:$ZZ$9791,MATCH(P$5,cleaning_log!$A$2:$ZZ$2,0),0)</f>
        <v>0.77300000000000002</v>
      </c>
      <c r="Q7">
        <f>VLOOKUP($A7,cleaning_log!$A$1:$ZZ$9791,MATCH(Q$5,cleaning_log!$A$2:$ZZ$2,0),0)</f>
        <v>0.58899999999999997</v>
      </c>
      <c r="R7">
        <f>VLOOKUP($A7,cleaning_log!$A$1:$ZZ$9791,MATCH(R$5,cleaning_log!$A$2:$ZZ$2,0),0)</f>
        <v>0.629</v>
      </c>
      <c r="S7" t="b">
        <f t="shared" si="0"/>
        <v>1</v>
      </c>
      <c r="T7">
        <f>VLOOKUP($A7,cleaning_log!$A$1:$ZZ$9791,MATCH(T$5,cleaning_log!$A$2:$ZZ$2,0),0)</f>
        <v>905</v>
      </c>
      <c r="U7">
        <f>VLOOKUP($A7,cleaning_log!$A$1:$ZZ$9791,MATCH(U$5,cleaning_log!$A$2:$ZZ$2,0),0)</f>
        <v>810</v>
      </c>
      <c r="V7">
        <f>VLOOKUP($A7,cleaning_log!$A$1:$ZZ$9791,MATCH(V$5,cleaning_log!$A$2:$ZZ$2,0),0)</f>
        <v>1057</v>
      </c>
    </row>
    <row r="8" spans="1:22" x14ac:dyDescent="0.2">
      <c r="A8" t="s">
        <v>129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$10002,1,0))),"miplib3",IF(NOT(ISNA(VLOOKUP($A8,miplib2!$A$5:$A$10004,1,0))),"miplib2",IF(NOT(ISNA(VLOOKUP($A8,coral!$A$5:$A$10000,1,0))),"coral",IF(NOT(ISNA(VLOOKUP($A8,neos!$A$5:$A$10000,1,0))),"neos","COULD NOT FIND")))))))</f>
        <v>miplib2017</v>
      </c>
      <c r="C8" t="str">
        <f>B8&amp;"/"&amp;A8</f>
        <v>miplib2017/10teams</v>
      </c>
      <c r="D8">
        <f ca="1">VLOOKUP($A8,INDIRECT("'"&amp;$B8&amp;"'!"&amp;"$A$5:$Z$10000"),MATCH(D$5,INDIRECT("'"&amp;$B8&amp;"'!$A$4:$Z$4"),0),0)</f>
        <v>230</v>
      </c>
      <c r="E8">
        <f ca="1">VLOOKUP($A8,INDIRECT("'"&amp;$B8&amp;"'!"&amp;"$A$5:$Z$10000"),MATCH(E$5,INDIRECT("'"&amp;$B8&amp;"'!$A$4:$Z$4"),0),0)</f>
        <v>2025</v>
      </c>
      <c r="F8">
        <f>VLOOKUP($A8,cleaning_log!$A$1:$ZZ$9791,MATCH(F$5,cleaning_log!$A$2:$ZZ$2,0),0)</f>
        <v>210</v>
      </c>
      <c r="G8">
        <f>VLOOKUP($A8,cleaning_log!$A$1:$ZZ$9791,MATCH(G$5,cleaning_log!$A$2:$ZZ$2,0),0)</f>
        <v>1600</v>
      </c>
      <c r="H8">
        <f ca="1">VLOOKUP($A8,INDIRECT("'"&amp;$B8&amp;"'!"&amp;"$A$5:$Z$10000"),MATCH(H$5,INDIRECT("'"&amp;$B8&amp;"'!$A$4:$Z$4"),0),0)</f>
        <v>924</v>
      </c>
      <c r="I8">
        <f>VLOOKUP($A8,cleaning_log!$A$1:$ZZ$9791,MATCH(I$5,cleaning_log!$A$2:$ZZ$2,0),0)</f>
        <v>916.99999999999898</v>
      </c>
      <c r="J8">
        <f>VLOOKUP($A8,cleaning_log!$A$1:$ZZ$9791,MATCH(J$5,cleaning_log!$A$2:$ZZ$2,0),0)</f>
        <v>916.99999999999898</v>
      </c>
      <c r="K8" t="b">
        <f ca="1">IF(ISNA(J8),TRUE,ABS(H8-J8)&gt;0.001)</f>
        <v>1</v>
      </c>
      <c r="L8">
        <f>VLOOKUP($A8,cleaning_log!$A$1:$ZZ$9791,MATCH(L$5,cleaning_log!$A$2:$ZZ$2,0),0)</f>
        <v>1E+100</v>
      </c>
      <c r="M8">
        <f>VLOOKUP($A8,cleaning_log!$A$1:$ZZ$9791,MATCH(M$5,cleaning_log!$A$2:$ZZ$2,0),0)</f>
        <v>1E+100</v>
      </c>
      <c r="N8">
        <f>VLOOKUP($A8,cleaning_log!$A$1:$ZZ$9791,MATCH(N$5,cleaning_log!$A$2:$ZZ$2,0),0)</f>
        <v>924</v>
      </c>
      <c r="O8">
        <f>VLOOKUP($A8,cleaning_log!$A$1:$ZZ$9791,MATCH(O$5,cleaning_log!$A$2:$ZZ$2,0),0)</f>
        <v>924</v>
      </c>
      <c r="P8">
        <f>VLOOKUP($A8,cleaning_log!$A$1:$ZZ$9791,MATCH(P$5,cleaning_log!$A$2:$ZZ$2,0),0)</f>
        <v>0.152</v>
      </c>
      <c r="Q8">
        <f>VLOOKUP($A8,cleaning_log!$A$1:$ZZ$9791,MATCH(Q$5,cleaning_log!$A$2:$ZZ$2,0),0)</f>
        <v>0.186</v>
      </c>
      <c r="R8">
        <f>VLOOKUP($A8,cleaning_log!$A$1:$ZZ$9791,MATCH(R$5,cleaning_log!$A$2:$ZZ$2,0),0)</f>
        <v>0.20799999999999999</v>
      </c>
      <c r="S8" t="b">
        <f t="shared" si="0"/>
        <v>1</v>
      </c>
      <c r="T8">
        <f>VLOOKUP($A8,cleaning_log!$A$1:$ZZ$9791,MATCH(T$5,cleaning_log!$A$2:$ZZ$2,0),0)</f>
        <v>1</v>
      </c>
      <c r="U8">
        <f>VLOOKUP($A8,cleaning_log!$A$1:$ZZ$9791,MATCH(U$5,cleaning_log!$A$2:$ZZ$2,0),0)</f>
        <v>1</v>
      </c>
      <c r="V8">
        <f>VLOOKUP($A8,cleaning_log!$A$1:$ZZ$9791,MATCH(V$5,cleaning_log!$A$2:$ZZ$2,0),0)</f>
        <v>1</v>
      </c>
    </row>
    <row r="9" spans="1:22" hidden="1" x14ac:dyDescent="0.2">
      <c r="A9" t="s">
        <v>14293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$10002,1,0))),"miplib3",IF(NOT(ISNA(VLOOKUP($A9,miplib2!$A$5:$A$10004,1,0))),"miplib2",IF(NOT(ISNA(VLOOKUP($A9,coral!$A$5:$A$10000,1,0))),"coral",IF(NOT(ISNA(VLOOKUP($A9,neos!$A$5:$A$10000,1,0))),"neos","COULD NOT FIND")))))))</f>
        <v>miplib2017</v>
      </c>
      <c r="C9" t="str">
        <f>B9&amp;"/"&amp;A9</f>
        <v>miplib2017/2club200v15p5scn</v>
      </c>
      <c r="D9">
        <f ca="1">VLOOKUP($A9,INDIRECT("'"&amp;$B9&amp;"'!"&amp;"$A$5:$Z$10000"),MATCH(D$5,INDIRECT("'"&amp;$B9&amp;"'!$A$4:$Z$4"),0),0)</f>
        <v>17013</v>
      </c>
      <c r="E9">
        <f ca="1">VLOOKUP($A9,INDIRECT("'"&amp;$B9&amp;"'!"&amp;"$A$5:$Z$10000"),MATCH(E$5,INDIRECT("'"&amp;$B9&amp;"'!$A$4:$Z$4"),0),0)</f>
        <v>200</v>
      </c>
      <c r="F9" t="e">
        <f>VLOOKUP($A9,cleaning_log!$A$1:$ZZ$9791,MATCH(F$5,cleaning_log!$A$2:$ZZ$2,0),0)</f>
        <v>#N/A</v>
      </c>
      <c r="G9" t="e">
        <f>VLOOKUP($A9,cleaning_log!$A$1:$ZZ$9791,MATCH(G$5,cleaning_log!$A$2:$ZZ$2,0),0)</f>
        <v>#N/A</v>
      </c>
      <c r="H9">
        <f ca="1">VLOOKUP($A9,INDIRECT("'"&amp;$B9&amp;"'!"&amp;"$A$5:$Z$10000"),MATCH(H$5,INDIRECT("'"&amp;$B9&amp;"'!$A$4:$Z$4"),0),0)</f>
        <v>-70</v>
      </c>
      <c r="I9" t="e">
        <f>VLOOKUP($A9,cleaning_log!$A$1:$ZZ$9791,MATCH(I$5,cleaning_log!$A$2:$ZZ$2,0),0)</f>
        <v>#N/A</v>
      </c>
      <c r="J9" t="e">
        <f>VLOOKUP($A9,cleaning_log!$A$1:$ZZ$9791,MATCH(J$5,cleaning_log!$A$2:$ZZ$2,0),0)</f>
        <v>#N/A</v>
      </c>
      <c r="K9" t="b">
        <f>IF(ISNA(J9),TRUE,ABS(H9-J9)&gt;0.001)</f>
        <v>1</v>
      </c>
      <c r="L9" t="e">
        <f>VLOOKUP($A9,cleaning_log!$A$1:$ZZ$9791,MATCH(L$5,cleaning_log!$A$2:$ZZ$2,0),0)</f>
        <v>#N/A</v>
      </c>
      <c r="M9" t="e">
        <f>VLOOKUP($A9,cleaning_log!$A$1:$ZZ$9791,MATCH(M$5,cleaning_log!$A$2:$ZZ$2,0),0)</f>
        <v>#N/A</v>
      </c>
      <c r="N9" t="e">
        <f>VLOOKUP($A9,cleaning_log!$A$1:$ZZ$9791,MATCH(N$5,cleaning_log!$A$2:$ZZ$2,0),0)</f>
        <v>#N/A</v>
      </c>
      <c r="O9" t="e">
        <f>VLOOKUP($A9,cleaning_log!$A$1:$ZZ$9791,MATCH(O$5,cleaning_log!$A$2:$ZZ$2,0),0)</f>
        <v>#N/A</v>
      </c>
      <c r="P9" t="e">
        <f>VLOOKUP($A9,cleaning_log!$A$1:$ZZ$9791,MATCH(P$5,cleaning_log!$A$2:$ZZ$2,0),0)</f>
        <v>#N/A</v>
      </c>
      <c r="Q9" t="e">
        <f>VLOOKUP($A9,cleaning_log!$A$1:$ZZ$9791,MATCH(Q$5,cleaning_log!$A$2:$ZZ$2,0),0)</f>
        <v>#N/A</v>
      </c>
      <c r="V9">
        <v>42251</v>
      </c>
    </row>
    <row r="10" spans="1:22" hidden="1" x14ac:dyDescent="0.2">
      <c r="A10" t="s">
        <v>14296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$10002,1,0))),"miplib3",IF(NOT(ISNA(VLOOKUP($A10,miplib2!$A$5:$A$10004,1,0))),"miplib2",IF(NOT(ISNA(VLOOKUP($A10,coral!$A$5:$A$10000,1,0))),"coral",IF(NOT(ISNA(VLOOKUP($A10,neos!$A$5:$A$10000,1,0))),"neos","COULD NOT FIND")))))))</f>
        <v>miplib2017</v>
      </c>
      <c r="C10" t="str">
        <f>B10&amp;"/"&amp;A10</f>
        <v>miplib2017/30_70_45_05_100</v>
      </c>
      <c r="D10">
        <f ca="1">VLOOKUP($A10,INDIRECT("'"&amp;$B10&amp;"'!"&amp;"$A$5:$Z$10000"),MATCH(D$5,INDIRECT("'"&amp;$B10&amp;"'!$A$4:$Z$4"),0),0)</f>
        <v>12050</v>
      </c>
      <c r="E10">
        <f ca="1">VLOOKUP($A10,INDIRECT("'"&amp;$B10&amp;"'!"&amp;"$A$5:$Z$10000"),MATCH(E$5,INDIRECT("'"&amp;$B10&amp;"'!$A$4:$Z$4"),0),0)</f>
        <v>10772</v>
      </c>
      <c r="F10" t="e">
        <f>VLOOKUP($A10,cleaning_log!$A$1:$ZZ$9791,MATCH(F$5,cleaning_log!$A$2:$ZZ$2,0),0)</f>
        <v>#N/A</v>
      </c>
      <c r="G10" t="e">
        <f>VLOOKUP($A10,cleaning_log!$A$1:$ZZ$9791,MATCH(G$5,cleaning_log!$A$2:$ZZ$2,0),0)</f>
        <v>#N/A</v>
      </c>
      <c r="H10">
        <f ca="1">VLOOKUP($A10,INDIRECT("'"&amp;$B10&amp;"'!"&amp;"$A$5:$Z$10000"),MATCH(H$5,INDIRECT("'"&amp;$B10&amp;"'!$A$4:$Z$4"),0),0)</f>
        <v>9</v>
      </c>
      <c r="I10" t="e">
        <f>VLOOKUP($A10,cleaning_log!$A$1:$ZZ$9791,MATCH(I$5,cleaning_log!$A$2:$ZZ$2,0),0)</f>
        <v>#N/A</v>
      </c>
      <c r="J10" t="e">
        <f>VLOOKUP($A10,cleaning_log!$A$1:$ZZ$9791,MATCH(J$5,cleaning_log!$A$2:$ZZ$2,0),0)</f>
        <v>#N/A</v>
      </c>
      <c r="K10" t="b">
        <f>IF(ISNA(J10),TRUE,ABS(H10-J10)&gt;0.001)</f>
        <v>1</v>
      </c>
      <c r="L10" t="e">
        <f>VLOOKUP($A10,cleaning_log!$A$1:$ZZ$9791,MATCH(L$5,cleaning_log!$A$2:$ZZ$2,0),0)</f>
        <v>#N/A</v>
      </c>
      <c r="M10" t="e">
        <f>VLOOKUP($A10,cleaning_log!$A$1:$ZZ$9791,MATCH(M$5,cleaning_log!$A$2:$ZZ$2,0),0)</f>
        <v>#N/A</v>
      </c>
      <c r="N10" t="e">
        <f>VLOOKUP($A10,cleaning_log!$A$1:$ZZ$9791,MATCH(N$5,cleaning_log!$A$2:$ZZ$2,0),0)</f>
        <v>#N/A</v>
      </c>
      <c r="O10" t="e">
        <f>VLOOKUP($A10,cleaning_log!$A$1:$ZZ$9791,MATCH(O$5,cleaning_log!$A$2:$ZZ$2,0),0)</f>
        <v>#N/A</v>
      </c>
      <c r="P10" t="e">
        <f>VLOOKUP($A10,cleaning_log!$A$1:$ZZ$9791,MATCH(P$5,cleaning_log!$A$2:$ZZ$2,0),0)</f>
        <v>#N/A</v>
      </c>
      <c r="Q10" t="e">
        <f>VLOOKUP($A10,cleaning_log!$A$1:$ZZ$9791,MATCH(Q$5,cleaning_log!$A$2:$ZZ$2,0),0)</f>
        <v>#N/A</v>
      </c>
      <c r="R10" t="e">
        <f>VLOOKUP($A10,cleaning_log!$A$1:$ZZ$9791,MATCH(R$5,cleaning_log!$A$2:$ZZ$2,0),0)</f>
        <v>#N/A</v>
      </c>
      <c r="S10" t="e">
        <f t="shared" ref="S10" si="1">MIN(P10,Q10) &lt; 3599</f>
        <v>#N/A</v>
      </c>
      <c r="T10" t="e">
        <f>VLOOKUP($A10,cleaning_log!$A$1:$ZZ$9791,MATCH(T$5,cleaning_log!$A$2:$ZZ$2,0),0)</f>
        <v>#N/A</v>
      </c>
      <c r="U10" t="e">
        <f>VLOOKUP($A10,cleaning_log!$A$1:$ZZ$9791,MATCH(U$5,cleaning_log!$A$2:$ZZ$2,0),0)</f>
        <v>#N/A</v>
      </c>
      <c r="V10" t="e">
        <f>VLOOKUP($A10,cleaning_log!$A$1:$ZZ$9791,MATCH(V$5,cleaning_log!$A$2:$ZZ$2,0),0)</f>
        <v>#N/A</v>
      </c>
    </row>
    <row r="11" spans="1:22" hidden="1" x14ac:dyDescent="0.2">
      <c r="A11" t="s">
        <v>4083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$10002,1,0))),"miplib3",IF(NOT(ISNA(VLOOKUP($A11,miplib2!$A$5:$A$10004,1,0))),"miplib2",IF(NOT(ISNA(VLOOKUP($A11,coral!$A$5:$A$10000,1,0))),"coral",IF(NOT(ISNA(VLOOKUP($A11,neos!$A$5:$A$10000,1,0))),"neos","COULD NOT FIND")))))))</f>
        <v>miplib2017</v>
      </c>
      <c r="C11" t="str">
        <f>B11&amp;"/"&amp;A11</f>
        <v>miplib2017/30_70_45_095_100</v>
      </c>
      <c r="D11">
        <f ca="1">VLOOKUP($A11,INDIRECT("'"&amp;$B11&amp;"'!"&amp;"$A$5:$Z$10000"),MATCH(D$5,INDIRECT("'"&amp;$B11&amp;"'!$A$4:$Z$4"),0),0)</f>
        <v>12526</v>
      </c>
      <c r="E11">
        <f ca="1">VLOOKUP($A11,INDIRECT("'"&amp;$B11&amp;"'!"&amp;"$A$5:$Z$10000"),MATCH(E$5,INDIRECT("'"&amp;$B11&amp;"'!$A$4:$Z$4"),0),0)</f>
        <v>10976</v>
      </c>
      <c r="F11">
        <f>VLOOKUP($A11,cleaning_log!$A$1:$ZZ$9791,MATCH(F$5,cleaning_log!$A$2:$ZZ$2,0),0)</f>
        <v>12503</v>
      </c>
      <c r="G11">
        <f>VLOOKUP($A11,cleaning_log!$A$1:$ZZ$9791,MATCH(G$5,cleaning_log!$A$2:$ZZ$2,0),0)</f>
        <v>10959</v>
      </c>
      <c r="H11">
        <f ca="1">VLOOKUP($A11,INDIRECT("'"&amp;$B11&amp;"'!"&amp;"$A$5:$Z$10000"),MATCH(H$5,INDIRECT("'"&amp;$B11&amp;"'!$A$4:$Z$4"),0),0)</f>
        <v>3</v>
      </c>
      <c r="I11">
        <f>VLOOKUP($A11,cleaning_log!$A$1:$ZZ$9791,MATCH(I$5,cleaning_log!$A$2:$ZZ$2,0),0)</f>
        <v>3.0000000000068598</v>
      </c>
      <c r="J11">
        <f>VLOOKUP($A11,cleaning_log!$A$1:$ZZ$9791,MATCH(J$5,cleaning_log!$A$2:$ZZ$2,0),0)</f>
        <v>2.9999999999645199</v>
      </c>
      <c r="K11" t="b">
        <f ca="1">IF(ISNA(J11),TRUE,ABS(H11-J11)&gt;0.001)</f>
        <v>0</v>
      </c>
      <c r="L11">
        <f>VLOOKUP($A11,cleaning_log!$A$1:$ZZ$9791,MATCH(L$5,cleaning_log!$A$2:$ZZ$2,0),0)</f>
        <v>3</v>
      </c>
      <c r="M11">
        <f>VLOOKUP($A11,cleaning_log!$A$1:$ZZ$9791,MATCH(M$5,cleaning_log!$A$2:$ZZ$2,0),0)</f>
        <v>3</v>
      </c>
      <c r="N11">
        <f>VLOOKUP($A11,cleaning_log!$A$1:$ZZ$9791,MATCH(N$5,cleaning_log!$A$2:$ZZ$2,0),0)</f>
        <v>3</v>
      </c>
      <c r="O11">
        <f>VLOOKUP($A11,cleaning_log!$A$1:$ZZ$9791,MATCH(O$5,cleaning_log!$A$2:$ZZ$2,0),0)</f>
        <v>3</v>
      </c>
      <c r="P11">
        <f>VLOOKUP($A11,cleaning_log!$A$1:$ZZ$9791,MATCH(P$5,cleaning_log!$A$2:$ZZ$2,0),0)</f>
        <v>1.7390000000000001</v>
      </c>
      <c r="Q11">
        <f>VLOOKUP($A11,cleaning_log!$A$1:$ZZ$9791,MATCH(Q$5,cleaning_log!$A$2:$ZZ$2,0),0)</f>
        <v>1.9370000000000001</v>
      </c>
      <c r="S11" t="b">
        <f t="shared" ref="S11:S12" si="2">MIN(P11,Q11) &lt; 3599</f>
        <v>1</v>
      </c>
      <c r="V11">
        <v>106681</v>
      </c>
    </row>
    <row r="12" spans="1:22" hidden="1" x14ac:dyDescent="0.2">
      <c r="A12" t="s">
        <v>14300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$10002,1,0))),"miplib3",IF(NOT(ISNA(VLOOKUP($A12,miplib2!$A$5:$A$10004,1,0))),"miplib2",IF(NOT(ISNA(VLOOKUP($A12,coral!$A$5:$A$10000,1,0))),"coral",IF(NOT(ISNA(VLOOKUP($A12,neos!$A$5:$A$10000,1,0))),"neos","COULD NOT FIND")))))))</f>
        <v>miplib2017</v>
      </c>
      <c r="C12" t="str">
        <f>B12&amp;"/"&amp;A12</f>
        <v>miplib2017/30_70_45_095_98</v>
      </c>
      <c r="D12">
        <f ca="1">VLOOKUP($A12,INDIRECT("'"&amp;$B12&amp;"'!"&amp;"$A$5:$Z$10000"),MATCH(D$5,INDIRECT("'"&amp;$B12&amp;"'!$A$4:$Z$4"),0),0)</f>
        <v>12471</v>
      </c>
      <c r="E12">
        <f ca="1">VLOOKUP($A12,INDIRECT("'"&amp;$B12&amp;"'!"&amp;"$A$5:$Z$10000"),MATCH(E$5,INDIRECT("'"&amp;$B12&amp;"'!$A$4:$Z$4"),0),0)</f>
        <v>10990</v>
      </c>
      <c r="F12" t="e">
        <f>VLOOKUP($A12,cleaning_log!$A$1:$ZZ$9791,MATCH(F$5,cleaning_log!$A$2:$ZZ$2,0),0)</f>
        <v>#N/A</v>
      </c>
      <c r="G12" t="e">
        <f>VLOOKUP($A12,cleaning_log!$A$1:$ZZ$9791,MATCH(G$5,cleaning_log!$A$2:$ZZ$2,0),0)</f>
        <v>#N/A</v>
      </c>
      <c r="H12">
        <f ca="1">VLOOKUP($A12,INDIRECT("'"&amp;$B12&amp;"'!"&amp;"$A$5:$Z$10000"),MATCH(H$5,INDIRECT("'"&amp;$B12&amp;"'!$A$4:$Z$4"),0),0)</f>
        <v>12</v>
      </c>
      <c r="I12" t="e">
        <f>VLOOKUP($A12,cleaning_log!$A$1:$ZZ$9791,MATCH(I$5,cleaning_log!$A$2:$ZZ$2,0),0)</f>
        <v>#N/A</v>
      </c>
      <c r="J12" t="e">
        <f>VLOOKUP($A12,cleaning_log!$A$1:$ZZ$9791,MATCH(J$5,cleaning_log!$A$2:$ZZ$2,0),0)</f>
        <v>#N/A</v>
      </c>
      <c r="K12" t="b">
        <f>IF(ISNA(J12),TRUE,ABS(H12-J12)&gt;0.001)</f>
        <v>1</v>
      </c>
      <c r="L12" t="e">
        <f>VLOOKUP($A12,cleaning_log!$A$1:$ZZ$9791,MATCH(L$5,cleaning_log!$A$2:$ZZ$2,0),0)</f>
        <v>#N/A</v>
      </c>
      <c r="M12" t="e">
        <f>VLOOKUP($A12,cleaning_log!$A$1:$ZZ$9791,MATCH(M$5,cleaning_log!$A$2:$ZZ$2,0),0)</f>
        <v>#N/A</v>
      </c>
      <c r="N12" t="e">
        <f>VLOOKUP($A12,cleaning_log!$A$1:$ZZ$9791,MATCH(N$5,cleaning_log!$A$2:$ZZ$2,0),0)</f>
        <v>#N/A</v>
      </c>
      <c r="O12" t="e">
        <f>VLOOKUP($A12,cleaning_log!$A$1:$ZZ$9791,MATCH(O$5,cleaning_log!$A$2:$ZZ$2,0),0)</f>
        <v>#N/A</v>
      </c>
      <c r="P12" t="e">
        <f>VLOOKUP($A12,cleaning_log!$A$1:$ZZ$9791,MATCH(P$5,cleaning_log!$A$2:$ZZ$2,0),0)</f>
        <v>#N/A</v>
      </c>
      <c r="Q12" t="e">
        <f>VLOOKUP($A12,cleaning_log!$A$1:$ZZ$9791,MATCH(Q$5,cleaning_log!$A$2:$ZZ$2,0),0)</f>
        <v>#N/A</v>
      </c>
      <c r="R12" t="e">
        <f>VLOOKUP($A12,cleaning_log!$A$1:$ZZ$9791,MATCH(R$5,cleaning_log!$A$2:$ZZ$2,0),0)</f>
        <v>#N/A</v>
      </c>
      <c r="S12" t="e">
        <f t="shared" si="2"/>
        <v>#N/A</v>
      </c>
      <c r="T12" t="e">
        <f>VLOOKUP($A12,cleaning_log!$A$1:$ZZ$9791,MATCH(T$5,cleaning_log!$A$2:$ZZ$2,0),0)</f>
        <v>#N/A</v>
      </c>
      <c r="U12" t="e">
        <f>VLOOKUP($A12,cleaning_log!$A$1:$ZZ$9791,MATCH(U$5,cleaning_log!$A$2:$ZZ$2,0),0)</f>
        <v>#N/A</v>
      </c>
      <c r="V12" t="e">
        <f>VLOOKUP($A12,cleaning_log!$A$1:$ZZ$9791,MATCH(V$5,cleaning_log!$A$2:$ZZ$2,0),0)</f>
        <v>#N/A</v>
      </c>
    </row>
    <row r="13" spans="1:22" hidden="1" x14ac:dyDescent="0.2">
      <c r="A13" t="s">
        <v>168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$10002,1,0))),"miplib3",IF(NOT(ISNA(VLOOKUP($A13,miplib2!$A$5:$A$10004,1,0))),"miplib2",IF(NOT(ISNA(VLOOKUP($A13,coral!$A$5:$A$10000,1,0))),"coral",IF(NOT(ISNA(VLOOKUP($A13,neos!$A$5:$A$10000,1,0))),"neos","COULD NOT FIND")))))))</f>
        <v>miplib2017</v>
      </c>
      <c r="C13" t="str">
        <f>B13&amp;"/"&amp;A13</f>
        <v>miplib2017/30n20b8</v>
      </c>
      <c r="D13">
        <f ca="1">VLOOKUP($A13,INDIRECT("'"&amp;$B13&amp;"'!"&amp;"$A$5:$Z$10000"),MATCH(D$5,INDIRECT("'"&amp;$B13&amp;"'!$A$4:$Z$4"),0),0)</f>
        <v>576</v>
      </c>
      <c r="E13">
        <f ca="1">VLOOKUP($A13,INDIRECT("'"&amp;$B13&amp;"'!"&amp;"$A$5:$Z$10000"),MATCH(E$5,INDIRECT("'"&amp;$B13&amp;"'!$A$4:$Z$4"),0),0)</f>
        <v>18380</v>
      </c>
      <c r="F13">
        <f>VLOOKUP($A13,cleaning_log!$A$1:$ZZ$9791,MATCH(F$5,cleaning_log!$A$2:$ZZ$2,0),0)</f>
        <v>385</v>
      </c>
      <c r="G13">
        <f>VLOOKUP($A13,cleaning_log!$A$1:$ZZ$9791,MATCH(G$5,cleaning_log!$A$2:$ZZ$2,0),0)</f>
        <v>4178</v>
      </c>
      <c r="H13">
        <f ca="1">VLOOKUP($A13,INDIRECT("'"&amp;$B13&amp;"'!"&amp;"$A$5:$Z$10000"),MATCH(H$5,INDIRECT("'"&amp;$B13&amp;"'!$A$4:$Z$4"),0),0)</f>
        <v>302</v>
      </c>
      <c r="I13">
        <f>VLOOKUP($A13,cleaning_log!$A$1:$ZZ$9791,MATCH(I$5,cleaning_log!$A$2:$ZZ$2,0),0)</f>
        <v>1.5664076455877101</v>
      </c>
      <c r="J13">
        <f>VLOOKUP($A13,cleaning_log!$A$1:$ZZ$9791,MATCH(J$5,cleaning_log!$A$2:$ZZ$2,0),0)</f>
        <v>124.122995904763</v>
      </c>
      <c r="K13" t="b">
        <f ca="1">IF(ISNA(J13),TRUE,ABS(H13-J13)&gt;0.001)</f>
        <v>1</v>
      </c>
      <c r="L13">
        <f>VLOOKUP($A13,cleaning_log!$A$1:$ZZ$9791,MATCH(L$5,cleaning_log!$A$2:$ZZ$2,0),0)</f>
        <v>302</v>
      </c>
      <c r="M13">
        <f>VLOOKUP($A13,cleaning_log!$A$1:$ZZ$9791,MATCH(M$5,cleaning_log!$A$2:$ZZ$2,0),0)</f>
        <v>302</v>
      </c>
      <c r="N13">
        <f>VLOOKUP($A13,cleaning_log!$A$1:$ZZ$9791,MATCH(N$5,cleaning_log!$A$2:$ZZ$2,0),0)</f>
        <v>302</v>
      </c>
      <c r="O13">
        <f>VLOOKUP($A13,cleaning_log!$A$1:$ZZ$9791,MATCH(O$5,cleaning_log!$A$2:$ZZ$2,0),0)</f>
        <v>302</v>
      </c>
      <c r="P13">
        <f>VLOOKUP($A13,cleaning_log!$A$1:$ZZ$9791,MATCH(P$5,cleaning_log!$A$2:$ZZ$2,0),0)</f>
        <v>66.241</v>
      </c>
      <c r="Q13">
        <f>VLOOKUP($A13,cleaning_log!$A$1:$ZZ$9791,MATCH(Q$5,cleaning_log!$A$2:$ZZ$2,0),0)</f>
        <v>39.106999999999999</v>
      </c>
      <c r="V13">
        <v>3</v>
      </c>
    </row>
    <row r="14" spans="1:22" x14ac:dyDescent="0.2">
      <c r="A14" t="s">
        <v>189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$10002,1,0))),"miplib3",IF(NOT(ISNA(VLOOKUP($A14,miplib2!$A$5:$A$10004,1,0))),"miplib2",IF(NOT(ISNA(VLOOKUP($A14,coral!$A$5:$A$10000,1,0))),"coral",IF(NOT(ISNA(VLOOKUP($A14,neos!$A$5:$A$10000,1,0))),"neos","COULD NOT FIND")))))))</f>
        <v>miplib2017</v>
      </c>
      <c r="C14" t="str">
        <f>B14&amp;"/"&amp;A14</f>
        <v>miplib2017/50v-10</v>
      </c>
      <c r="D14">
        <f ca="1">VLOOKUP($A14,INDIRECT("'"&amp;$B14&amp;"'!"&amp;"$A$5:$Z$10000"),MATCH(D$5,INDIRECT("'"&amp;$B14&amp;"'!$A$4:$Z$4"),0),0)</f>
        <v>233</v>
      </c>
      <c r="E14">
        <f ca="1">VLOOKUP($A14,INDIRECT("'"&amp;$B14&amp;"'!"&amp;"$A$5:$Z$10000"),MATCH(E$5,INDIRECT("'"&amp;$B14&amp;"'!$A$4:$Z$4"),0),0)</f>
        <v>2013</v>
      </c>
      <c r="F14">
        <f>VLOOKUP($A14,cleaning_log!$A$1:$ZZ$9791,MATCH(F$5,cleaning_log!$A$2:$ZZ$2,0),0)</f>
        <v>233</v>
      </c>
      <c r="G14">
        <f>VLOOKUP($A14,cleaning_log!$A$1:$ZZ$9791,MATCH(G$5,cleaning_log!$A$2:$ZZ$2,0),0)</f>
        <v>2013</v>
      </c>
      <c r="H14">
        <f ca="1">VLOOKUP($A14,INDIRECT("'"&amp;$B14&amp;"'!"&amp;"$A$5:$Z$10000"),MATCH(H$5,INDIRECT("'"&amp;$B14&amp;"'!$A$4:$Z$4"),0),0)</f>
        <v>3311.1799841000002</v>
      </c>
      <c r="I14">
        <f>VLOOKUP($A14,cleaning_log!$A$1:$ZZ$9791,MATCH(I$5,cleaning_log!$A$2:$ZZ$2,0),0)</f>
        <v>2879.0656868536698</v>
      </c>
      <c r="J14">
        <f>VLOOKUP($A14,cleaning_log!$A$1:$ZZ$9791,MATCH(J$5,cleaning_log!$A$2:$ZZ$2,0),0)</f>
        <v>2879.0656868536698</v>
      </c>
      <c r="K14" t="b">
        <f ca="1">IF(ISNA(J14),TRUE,ABS(H14-J14)&gt;0.001)</f>
        <v>1</v>
      </c>
      <c r="L14">
        <f>VLOOKUP($A14,cleaning_log!$A$1:$ZZ$9791,MATCH(L$5,cleaning_log!$A$2:$ZZ$2,0),0)</f>
        <v>3312.2799911349898</v>
      </c>
      <c r="M14">
        <f>VLOOKUP($A14,cleaning_log!$A$1:$ZZ$9791,MATCH(M$5,cleaning_log!$A$2:$ZZ$2,0),0)</f>
        <v>3312.2799911349898</v>
      </c>
      <c r="N14">
        <f>VLOOKUP($A14,cleaning_log!$A$1:$ZZ$9791,MATCH(N$5,cleaning_log!$A$2:$ZZ$2,0),0)</f>
        <v>3296.7239245375899</v>
      </c>
      <c r="O14">
        <f>VLOOKUP($A14,cleaning_log!$A$1:$ZZ$9791,MATCH(O$5,cleaning_log!$A$2:$ZZ$2,0),0)</f>
        <v>3296.5350081052102</v>
      </c>
      <c r="P14">
        <f>VLOOKUP($A14,cleaning_log!$A$1:$ZZ$9791,MATCH(P$5,cleaning_log!$A$2:$ZZ$2,0),0)</f>
        <v>3600</v>
      </c>
      <c r="Q14">
        <f>VLOOKUP($A14,cleaning_log!$A$1:$ZZ$9791,MATCH(Q$5,cleaning_log!$A$2:$ZZ$2,0),0)</f>
        <v>3600</v>
      </c>
      <c r="R14">
        <f>VLOOKUP($A14,cleaning_log!$A$1:$ZZ$9791,MATCH(R$5,cleaning_log!$A$2:$ZZ$2,0),0)</f>
        <v>3600.0010000000002</v>
      </c>
      <c r="S14" t="b">
        <f t="shared" ref="S14" si="3">MIN(P14,Q14) &lt; 3599</f>
        <v>0</v>
      </c>
      <c r="V14">
        <v>293</v>
      </c>
    </row>
    <row r="15" spans="1:22" hidden="1" x14ac:dyDescent="0.2">
      <c r="A15" t="s">
        <v>14305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$10002,1,0))),"miplib3",IF(NOT(ISNA(VLOOKUP($A15,miplib2!$A$5:$A$10004,1,0))),"miplib2",IF(NOT(ISNA(VLOOKUP($A15,coral!$A$5:$A$10000,1,0))),"coral",IF(NOT(ISNA(VLOOKUP($A15,neos!$A$5:$A$10000,1,0))),"neos","COULD NOT FIND")))))))</f>
        <v>miplib2017</v>
      </c>
      <c r="C15" t="str">
        <f>B15&amp;"/"&amp;A15</f>
        <v>miplib2017/8div-n59k10</v>
      </c>
      <c r="D15">
        <f ca="1">VLOOKUP($A15,INDIRECT("'"&amp;$B15&amp;"'!"&amp;"$A$5:$Z$10000"),MATCH(D$5,INDIRECT("'"&amp;$B15&amp;"'!$A$4:$Z$4"),0),0)</f>
        <v>2065</v>
      </c>
      <c r="E15">
        <f ca="1">VLOOKUP($A15,INDIRECT("'"&amp;$B15&amp;"'!"&amp;"$A$5:$Z$10000"),MATCH(E$5,INDIRECT("'"&amp;$B15&amp;"'!$A$4:$Z$4"),0),0)</f>
        <v>6143</v>
      </c>
      <c r="F15" t="e">
        <f>VLOOKUP($A15,cleaning_log!$A$1:$ZZ$9791,MATCH(F$5,cleaning_log!$A$2:$ZZ$2,0),0)</f>
        <v>#N/A</v>
      </c>
      <c r="G15" t="e">
        <f>VLOOKUP($A15,cleaning_log!$A$1:$ZZ$9791,MATCH(G$5,cleaning_log!$A$2:$ZZ$2,0),0)</f>
        <v>#N/A</v>
      </c>
      <c r="H15" t="str">
        <f ca="1">VLOOKUP($A15,INDIRECT("'"&amp;$B15&amp;"'!"&amp;"$A$5:$Z$10000"),MATCH(H$5,INDIRECT("'"&amp;$B15&amp;"'!$A$4:$Z$4"),0),0)</f>
        <v>Infeasible</v>
      </c>
      <c r="I15" t="e">
        <f>VLOOKUP($A15,cleaning_log!$A$1:$ZZ$9791,MATCH(I$5,cleaning_log!$A$2:$ZZ$2,0),0)</f>
        <v>#N/A</v>
      </c>
      <c r="J15" t="e">
        <f>VLOOKUP($A15,cleaning_log!$A$1:$ZZ$9791,MATCH(J$5,cleaning_log!$A$2:$ZZ$2,0),0)</f>
        <v>#N/A</v>
      </c>
      <c r="K15" t="b">
        <f>IF(ISNA(J15),TRUE,ABS(H15-J15)&gt;0.001)</f>
        <v>1</v>
      </c>
      <c r="L15" t="e">
        <f>VLOOKUP($A15,cleaning_log!$A$1:$ZZ$9791,MATCH(L$5,cleaning_log!$A$2:$ZZ$2,0),0)</f>
        <v>#N/A</v>
      </c>
      <c r="M15" t="e">
        <f>VLOOKUP($A15,cleaning_log!$A$1:$ZZ$9791,MATCH(M$5,cleaning_log!$A$2:$ZZ$2,0),0)</f>
        <v>#N/A</v>
      </c>
      <c r="N15" t="e">
        <f>VLOOKUP($A15,cleaning_log!$A$1:$ZZ$9791,MATCH(N$5,cleaning_log!$A$2:$ZZ$2,0),0)</f>
        <v>#N/A</v>
      </c>
      <c r="O15" t="e">
        <f>VLOOKUP($A15,cleaning_log!$A$1:$ZZ$9791,MATCH(O$5,cleaning_log!$A$2:$ZZ$2,0),0)</f>
        <v>#N/A</v>
      </c>
      <c r="P15" t="e">
        <f>VLOOKUP($A15,cleaning_log!$A$1:$ZZ$9791,MATCH(P$5,cleaning_log!$A$2:$ZZ$2,0),0)</f>
        <v>#N/A</v>
      </c>
      <c r="Q15" t="e">
        <f>VLOOKUP($A15,cleaning_log!$A$1:$ZZ$9791,MATCH(Q$5,cleaning_log!$A$2:$ZZ$2,0),0)</f>
        <v>#N/A</v>
      </c>
      <c r="V15">
        <v>626</v>
      </c>
    </row>
    <row r="16" spans="1:22" hidden="1" x14ac:dyDescent="0.2">
      <c r="A16" t="s">
        <v>14309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$10002,1,0))),"miplib3",IF(NOT(ISNA(VLOOKUP($A16,miplib2!$A$5:$A$10004,1,0))),"miplib2",IF(NOT(ISNA(VLOOKUP($A16,coral!$A$5:$A$10000,1,0))),"coral",IF(NOT(ISNA(VLOOKUP($A16,neos!$A$5:$A$10000,1,0))),"neos","COULD NOT FIND")))))))</f>
        <v>miplib2017</v>
      </c>
      <c r="C16" t="str">
        <f>B16&amp;"/"&amp;A16</f>
        <v>miplib2017/8div-n59k11</v>
      </c>
      <c r="D16">
        <f ca="1">VLOOKUP($A16,INDIRECT("'"&amp;$B16&amp;"'!"&amp;"$A$5:$Z$10000"),MATCH(D$5,INDIRECT("'"&amp;$B16&amp;"'!$A$4:$Z$4"),0),0)</f>
        <v>4114</v>
      </c>
      <c r="E16">
        <f ca="1">VLOOKUP($A16,INDIRECT("'"&amp;$B16&amp;"'!"&amp;"$A$5:$Z$10000"),MATCH(E$5,INDIRECT("'"&amp;$B16&amp;"'!$A$4:$Z$4"),0),0)</f>
        <v>12287</v>
      </c>
      <c r="F16" t="e">
        <f>VLOOKUP($A16,cleaning_log!$A$1:$ZZ$9791,MATCH(F$5,cleaning_log!$A$2:$ZZ$2,0),0)</f>
        <v>#N/A</v>
      </c>
      <c r="G16" t="e">
        <f>VLOOKUP($A16,cleaning_log!$A$1:$ZZ$9791,MATCH(G$5,cleaning_log!$A$2:$ZZ$2,0),0)</f>
        <v>#N/A</v>
      </c>
      <c r="H16" t="str">
        <f ca="1">VLOOKUP($A16,INDIRECT("'"&amp;$B16&amp;"'!"&amp;"$A$5:$Z$10000"),MATCH(H$5,INDIRECT("'"&amp;$B16&amp;"'!$A$4:$Z$4"),0),0)</f>
        <v>Infeasible</v>
      </c>
      <c r="I16" t="e">
        <f>VLOOKUP($A16,cleaning_log!$A$1:$ZZ$9791,MATCH(I$5,cleaning_log!$A$2:$ZZ$2,0),0)</f>
        <v>#N/A</v>
      </c>
      <c r="J16" t="e">
        <f>VLOOKUP($A16,cleaning_log!$A$1:$ZZ$9791,MATCH(J$5,cleaning_log!$A$2:$ZZ$2,0),0)</f>
        <v>#N/A</v>
      </c>
      <c r="K16" t="b">
        <f>IF(ISNA(J16),TRUE,ABS(H16-J16)&gt;0.001)</f>
        <v>1</v>
      </c>
      <c r="L16" t="e">
        <f>VLOOKUP($A16,cleaning_log!$A$1:$ZZ$9791,MATCH(L$5,cleaning_log!$A$2:$ZZ$2,0),0)</f>
        <v>#N/A</v>
      </c>
      <c r="M16" t="e">
        <f>VLOOKUP($A16,cleaning_log!$A$1:$ZZ$9791,MATCH(M$5,cleaning_log!$A$2:$ZZ$2,0),0)</f>
        <v>#N/A</v>
      </c>
      <c r="N16" t="e">
        <f>VLOOKUP($A16,cleaning_log!$A$1:$ZZ$9791,MATCH(N$5,cleaning_log!$A$2:$ZZ$2,0),0)</f>
        <v>#N/A</v>
      </c>
      <c r="O16" t="e">
        <f>VLOOKUP($A16,cleaning_log!$A$1:$ZZ$9791,MATCH(O$5,cleaning_log!$A$2:$ZZ$2,0),0)</f>
        <v>#N/A</v>
      </c>
      <c r="P16" t="e">
        <f>VLOOKUP($A16,cleaning_log!$A$1:$ZZ$9791,MATCH(P$5,cleaning_log!$A$2:$ZZ$2,0),0)</f>
        <v>#N/A</v>
      </c>
      <c r="Q16" t="e">
        <f>VLOOKUP($A16,cleaning_log!$A$1:$ZZ$9791,MATCH(Q$5,cleaning_log!$A$2:$ZZ$2,0),0)</f>
        <v>#N/A</v>
      </c>
      <c r="V16">
        <v>1</v>
      </c>
    </row>
    <row r="17" spans="1:22" hidden="1" x14ac:dyDescent="0.2">
      <c r="A17" t="s">
        <v>14310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$10002,1,0))),"miplib3",IF(NOT(ISNA(VLOOKUP($A17,miplib2!$A$5:$A$10004,1,0))),"miplib2",IF(NOT(ISNA(VLOOKUP($A17,coral!$A$5:$A$10000,1,0))),"coral",IF(NOT(ISNA(VLOOKUP($A17,neos!$A$5:$A$10000,1,0))),"neos","COULD NOT FIND")))))))</f>
        <v>miplib2017</v>
      </c>
      <c r="C17" t="str">
        <f>B17&amp;"/"&amp;A17</f>
        <v>miplib2017/8div-n59k12</v>
      </c>
      <c r="D17">
        <f ca="1">VLOOKUP($A17,INDIRECT("'"&amp;$B17&amp;"'!"&amp;"$A$5:$Z$10000"),MATCH(D$5,INDIRECT("'"&amp;$B17&amp;"'!$A$4:$Z$4"),0),0)</f>
        <v>8211</v>
      </c>
      <c r="E17">
        <f ca="1">VLOOKUP($A17,INDIRECT("'"&amp;$B17&amp;"'!"&amp;"$A$5:$Z$10000"),MATCH(E$5,INDIRECT("'"&amp;$B17&amp;"'!$A$4:$Z$4"),0),0)</f>
        <v>24575</v>
      </c>
      <c r="F17" t="e">
        <f>VLOOKUP($A17,cleaning_log!$A$1:$ZZ$9791,MATCH(F$5,cleaning_log!$A$2:$ZZ$2,0),0)</f>
        <v>#N/A</v>
      </c>
      <c r="G17" t="e">
        <f>VLOOKUP($A17,cleaning_log!$A$1:$ZZ$9791,MATCH(G$5,cleaning_log!$A$2:$ZZ$2,0),0)</f>
        <v>#N/A</v>
      </c>
      <c r="H17" t="str">
        <f ca="1">VLOOKUP($A17,INDIRECT("'"&amp;$B17&amp;"'!"&amp;"$A$5:$Z$10000"),MATCH(H$5,INDIRECT("'"&amp;$B17&amp;"'!$A$4:$Z$4"),0),0)</f>
        <v>Infeasible</v>
      </c>
      <c r="I17" t="e">
        <f>VLOOKUP($A17,cleaning_log!$A$1:$ZZ$9791,MATCH(I$5,cleaning_log!$A$2:$ZZ$2,0),0)</f>
        <v>#N/A</v>
      </c>
      <c r="J17" t="e">
        <f>VLOOKUP($A17,cleaning_log!$A$1:$ZZ$9791,MATCH(J$5,cleaning_log!$A$2:$ZZ$2,0),0)</f>
        <v>#N/A</v>
      </c>
      <c r="K17" t="b">
        <f>IF(ISNA(J17),TRUE,ABS(H17-J17)&gt;0.001)</f>
        <v>1</v>
      </c>
      <c r="L17" t="e">
        <f>VLOOKUP($A17,cleaning_log!$A$1:$ZZ$9791,MATCH(L$5,cleaning_log!$A$2:$ZZ$2,0),0)</f>
        <v>#N/A</v>
      </c>
      <c r="M17" t="e">
        <f>VLOOKUP($A17,cleaning_log!$A$1:$ZZ$9791,MATCH(M$5,cleaning_log!$A$2:$ZZ$2,0),0)</f>
        <v>#N/A</v>
      </c>
      <c r="N17" t="e">
        <f>VLOOKUP($A17,cleaning_log!$A$1:$ZZ$9791,MATCH(N$5,cleaning_log!$A$2:$ZZ$2,0),0)</f>
        <v>#N/A</v>
      </c>
      <c r="O17" t="e">
        <f>VLOOKUP($A17,cleaning_log!$A$1:$ZZ$9791,MATCH(O$5,cleaning_log!$A$2:$ZZ$2,0),0)</f>
        <v>#N/A</v>
      </c>
      <c r="P17" t="e">
        <f>VLOOKUP($A17,cleaning_log!$A$1:$ZZ$9791,MATCH(P$5,cleaning_log!$A$2:$ZZ$2,0),0)</f>
        <v>#N/A</v>
      </c>
      <c r="Q17" t="e">
        <f>VLOOKUP($A17,cleaning_log!$A$1:$ZZ$9791,MATCH(Q$5,cleaning_log!$A$2:$ZZ$2,0),0)</f>
        <v>#N/A</v>
      </c>
      <c r="R17" t="e">
        <f>VLOOKUP($A17,cleaning_log!$A$1:$ZZ$9791,MATCH(R$5,cleaning_log!$A$2:$ZZ$2,0),0)</f>
        <v>#N/A</v>
      </c>
      <c r="S17" t="e">
        <f t="shared" ref="S17:S20" si="4">MIN(P17,Q17) &lt; 3599</f>
        <v>#N/A</v>
      </c>
      <c r="T17" t="e">
        <f>VLOOKUP($A17,cleaning_log!$A$1:$ZZ$9791,MATCH(T$5,cleaning_log!$A$2:$ZZ$2,0),0)</f>
        <v>#N/A</v>
      </c>
      <c r="U17" t="e">
        <f>VLOOKUP($A17,cleaning_log!$A$1:$ZZ$9791,MATCH(U$5,cleaning_log!$A$2:$ZZ$2,0),0)</f>
        <v>#N/A</v>
      </c>
      <c r="V17" t="e">
        <f>VLOOKUP($A17,cleaning_log!$A$1:$ZZ$9791,MATCH(V$5,cleaning_log!$A$2:$ZZ$2,0),0)</f>
        <v>#N/A</v>
      </c>
    </row>
    <row r="18" spans="1:22" x14ac:dyDescent="0.2">
      <c r="A18" t="s">
        <v>208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$10002,1,0))),"miplib3",IF(NOT(ISNA(VLOOKUP($A18,miplib2!$A$5:$A$10004,1,0))),"miplib2",IF(NOT(ISNA(VLOOKUP($A18,coral!$A$5:$A$10000,1,0))),"coral",IF(NOT(ISNA(VLOOKUP($A18,neos!$A$5:$A$10000,1,0))),"neos","COULD NOT FIND")))))))</f>
        <v>miplib2017</v>
      </c>
      <c r="C18" t="str">
        <f>B18&amp;"/"&amp;A18</f>
        <v>miplib2017/a1c1s1</v>
      </c>
      <c r="D18">
        <f ca="1">VLOOKUP($A18,INDIRECT("'"&amp;$B18&amp;"'!"&amp;"$A$5:$Z$10000"),MATCH(D$5,INDIRECT("'"&amp;$B18&amp;"'!$A$4:$Z$4"),0),0)</f>
        <v>3312</v>
      </c>
      <c r="E18">
        <f ca="1">VLOOKUP($A18,INDIRECT("'"&amp;$B18&amp;"'!"&amp;"$A$5:$Z$10000"),MATCH(E$5,INDIRECT("'"&amp;$B18&amp;"'!$A$4:$Z$4"),0),0)</f>
        <v>3648</v>
      </c>
      <c r="F18">
        <f>VLOOKUP($A18,cleaning_log!$A$1:$ZZ$9791,MATCH(F$5,cleaning_log!$A$2:$ZZ$2,0),0)</f>
        <v>1876</v>
      </c>
      <c r="G18">
        <f>VLOOKUP($A18,cleaning_log!$A$1:$ZZ$9791,MATCH(G$5,cleaning_log!$A$2:$ZZ$2,0),0)</f>
        <v>2489</v>
      </c>
      <c r="H18">
        <f ca="1">VLOOKUP($A18,INDIRECT("'"&amp;$B18&amp;"'!"&amp;"$A$5:$Z$10000"),MATCH(H$5,INDIRECT("'"&amp;$B18&amp;"'!$A$4:$Z$4"),0),0)</f>
        <v>11503.44413</v>
      </c>
      <c r="I18">
        <f>VLOOKUP($A18,cleaning_log!$A$1:$ZZ$9791,MATCH(I$5,cleaning_log!$A$2:$ZZ$2,0),0)</f>
        <v>997.52958333333299</v>
      </c>
      <c r="J18">
        <f>VLOOKUP($A18,cleaning_log!$A$1:$ZZ$9791,MATCH(J$5,cleaning_log!$A$2:$ZZ$2,0),0)</f>
        <v>4606.5313320881596</v>
      </c>
      <c r="K18" t="b">
        <f ca="1">IF(ISNA(J18),TRUE,ABS(H18-J18)&gt;0.001)</f>
        <v>1</v>
      </c>
      <c r="L18">
        <f>VLOOKUP($A18,cleaning_log!$A$1:$ZZ$9791,MATCH(L$5,cleaning_log!$A$2:$ZZ$2,0),0)</f>
        <v>11503.4441249999</v>
      </c>
      <c r="M18">
        <f>VLOOKUP($A18,cleaning_log!$A$1:$ZZ$9791,MATCH(M$5,cleaning_log!$A$2:$ZZ$2,0),0)</f>
        <v>11503.4441249999</v>
      </c>
      <c r="N18">
        <f>VLOOKUP($A18,cleaning_log!$A$1:$ZZ$9791,MATCH(N$5,cleaning_log!$A$2:$ZZ$2,0),0)</f>
        <v>11450.4952925162</v>
      </c>
      <c r="O18">
        <f>VLOOKUP($A18,cleaning_log!$A$1:$ZZ$9791,MATCH(O$5,cleaning_log!$A$2:$ZZ$2,0),0)</f>
        <v>11502.371260075301</v>
      </c>
      <c r="P18">
        <f>VLOOKUP($A18,cleaning_log!$A$1:$ZZ$9791,MATCH(P$5,cleaning_log!$A$2:$ZZ$2,0),0)</f>
        <v>3600.0010000000002</v>
      </c>
      <c r="Q18">
        <f>VLOOKUP($A18,cleaning_log!$A$1:$ZZ$9791,MATCH(Q$5,cleaning_log!$A$2:$ZZ$2,0),0)</f>
        <v>1274.1890000000001</v>
      </c>
      <c r="R18">
        <f>VLOOKUP($A18,cleaning_log!$A$1:$ZZ$9791,MATCH(R$5,cleaning_log!$A$2:$ZZ$2,0),0)</f>
        <v>2378.9360000000001</v>
      </c>
      <c r="S18" t="b">
        <f t="shared" si="4"/>
        <v>1</v>
      </c>
      <c r="T18">
        <f>VLOOKUP($A18,cleaning_log!$A$1:$ZZ$9791,MATCH(T$5,cleaning_log!$A$2:$ZZ$2,0),0)</f>
        <v>42552</v>
      </c>
      <c r="U18">
        <f>VLOOKUP($A18,cleaning_log!$A$1:$ZZ$9791,MATCH(U$5,cleaning_log!$A$2:$ZZ$2,0),0)</f>
        <v>42251</v>
      </c>
      <c r="V18">
        <f>VLOOKUP($A18,cleaning_log!$A$1:$ZZ$9791,MATCH(V$5,cleaning_log!$A$2:$ZZ$2,0),0)</f>
        <v>52362</v>
      </c>
    </row>
    <row r="19" spans="1:22" hidden="1" x14ac:dyDescent="0.2">
      <c r="A19" t="s">
        <v>14314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$10002,1,0))),"miplib3",IF(NOT(ISNA(VLOOKUP($A19,miplib2!$A$5:$A$10004,1,0))),"miplib2",IF(NOT(ISNA(VLOOKUP($A19,coral!$A$5:$A$10000,1,0))),"coral",IF(NOT(ISNA(VLOOKUP($A19,neos!$A$5:$A$10000,1,0))),"neos","COULD NOT FIND")))))))</f>
        <v>miplib2017</v>
      </c>
      <c r="C19" t="str">
        <f>B19&amp;"/"&amp;A19</f>
        <v>miplib2017/a2864-99blp</v>
      </c>
      <c r="D19">
        <f ca="1">VLOOKUP($A19,INDIRECT("'"&amp;$B19&amp;"'!"&amp;"$A$5:$Z$10000"),MATCH(D$5,INDIRECT("'"&amp;$B19&amp;"'!$A$4:$Z$4"),0),0)</f>
        <v>22117</v>
      </c>
      <c r="E19">
        <f ca="1">VLOOKUP($A19,INDIRECT("'"&amp;$B19&amp;"'!"&amp;"$A$5:$Z$10000"),MATCH(E$5,INDIRECT("'"&amp;$B19&amp;"'!$A$4:$Z$4"),0),0)</f>
        <v>200787</v>
      </c>
      <c r="F19" t="e">
        <f>VLOOKUP($A19,cleaning_log!$A$1:$ZZ$9791,MATCH(F$5,cleaning_log!$A$2:$ZZ$2,0),0)</f>
        <v>#N/A</v>
      </c>
      <c r="G19" t="e">
        <f>VLOOKUP($A19,cleaning_log!$A$1:$ZZ$9791,MATCH(G$5,cleaning_log!$A$2:$ZZ$2,0),0)</f>
        <v>#N/A</v>
      </c>
      <c r="H19" t="str">
        <f ca="1">VLOOKUP($A19,INDIRECT("'"&amp;$B19&amp;"'!"&amp;"$A$5:$Z$10000"),MATCH(H$5,INDIRECT("'"&amp;$B19&amp;"'!$A$4:$Z$4"),0),0)</f>
        <v>-257*</v>
      </c>
      <c r="I19" t="e">
        <f>VLOOKUP($A19,cleaning_log!$A$1:$ZZ$9791,MATCH(I$5,cleaning_log!$A$2:$ZZ$2,0),0)</f>
        <v>#N/A</v>
      </c>
      <c r="J19" t="e">
        <f>VLOOKUP($A19,cleaning_log!$A$1:$ZZ$9791,MATCH(J$5,cleaning_log!$A$2:$ZZ$2,0),0)</f>
        <v>#N/A</v>
      </c>
      <c r="K19" t="b">
        <f>IF(ISNA(J19),TRUE,ABS(H19-J19)&gt;0.001)</f>
        <v>1</v>
      </c>
      <c r="L19" t="e">
        <f>VLOOKUP($A19,cleaning_log!$A$1:$ZZ$9791,MATCH(L$5,cleaning_log!$A$2:$ZZ$2,0),0)</f>
        <v>#N/A</v>
      </c>
      <c r="M19" t="e">
        <f>VLOOKUP($A19,cleaning_log!$A$1:$ZZ$9791,MATCH(M$5,cleaning_log!$A$2:$ZZ$2,0),0)</f>
        <v>#N/A</v>
      </c>
      <c r="N19" t="e">
        <f>VLOOKUP($A19,cleaning_log!$A$1:$ZZ$9791,MATCH(N$5,cleaning_log!$A$2:$ZZ$2,0),0)</f>
        <v>#N/A</v>
      </c>
      <c r="O19" t="e">
        <f>VLOOKUP($A19,cleaning_log!$A$1:$ZZ$9791,MATCH(O$5,cleaning_log!$A$2:$ZZ$2,0),0)</f>
        <v>#N/A</v>
      </c>
      <c r="P19" t="e">
        <f>VLOOKUP($A19,cleaning_log!$A$1:$ZZ$9791,MATCH(P$5,cleaning_log!$A$2:$ZZ$2,0),0)</f>
        <v>#N/A</v>
      </c>
      <c r="Q19" t="e">
        <f>VLOOKUP($A19,cleaning_log!$A$1:$ZZ$9791,MATCH(Q$5,cleaning_log!$A$2:$ZZ$2,0),0)</f>
        <v>#N/A</v>
      </c>
      <c r="R19" t="e">
        <f>VLOOKUP($A19,cleaning_log!$A$1:$ZZ$9791,MATCH(R$5,cleaning_log!$A$2:$ZZ$2,0),0)</f>
        <v>#N/A</v>
      </c>
      <c r="S19" t="e">
        <f t="shared" si="4"/>
        <v>#N/A</v>
      </c>
      <c r="T19" t="e">
        <f>VLOOKUP($A19,cleaning_log!$A$1:$ZZ$9791,MATCH(T$5,cleaning_log!$A$2:$ZZ$2,0),0)</f>
        <v>#N/A</v>
      </c>
      <c r="U19" t="e">
        <f>VLOOKUP($A19,cleaning_log!$A$1:$ZZ$9791,MATCH(U$5,cleaning_log!$A$2:$ZZ$2,0),0)</f>
        <v>#N/A</v>
      </c>
      <c r="V19" t="e">
        <f>VLOOKUP($A19,cleaning_log!$A$1:$ZZ$9791,MATCH(V$5,cleaning_log!$A$2:$ZZ$2,0),0)</f>
        <v>#N/A</v>
      </c>
    </row>
    <row r="20" spans="1:22" x14ac:dyDescent="0.2">
      <c r="A20" t="s">
        <v>14320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$10002,1,0))),"miplib3",IF(NOT(ISNA(VLOOKUP($A20,miplib2!$A$5:$A$10004,1,0))),"miplib2",IF(NOT(ISNA(VLOOKUP($A20,coral!$A$5:$A$10000,1,0))),"coral",IF(NOT(ISNA(VLOOKUP($A20,neos!$A$5:$A$10000,1,0))),"neos","COULD NOT FIND")))))))</f>
        <v>miplib2017</v>
      </c>
      <c r="C20" t="str">
        <f>B20&amp;"/"&amp;A20</f>
        <v>miplib2017/a2c1s1</v>
      </c>
      <c r="D20">
        <f ca="1">VLOOKUP($A20,INDIRECT("'"&amp;$B20&amp;"'!"&amp;"$A$5:$Z$10000"),MATCH(D$5,INDIRECT("'"&amp;$B20&amp;"'!$A$4:$Z$4"),0),0)</f>
        <v>3312</v>
      </c>
      <c r="E20">
        <f ca="1">VLOOKUP($A20,INDIRECT("'"&amp;$B20&amp;"'!"&amp;"$A$5:$Z$10000"),MATCH(E$5,INDIRECT("'"&amp;$B20&amp;"'!$A$4:$Z$4"),0),0)</f>
        <v>3648</v>
      </c>
      <c r="F20" t="e">
        <f>VLOOKUP($A20,cleaning_log!$A$1:$ZZ$9791,MATCH(F$5,cleaning_log!$A$2:$ZZ$2,0),0)</f>
        <v>#N/A</v>
      </c>
      <c r="G20" t="e">
        <f>VLOOKUP($A20,cleaning_log!$A$1:$ZZ$9791,MATCH(G$5,cleaning_log!$A$2:$ZZ$2,0),0)</f>
        <v>#N/A</v>
      </c>
      <c r="H20">
        <f ca="1">VLOOKUP($A20,INDIRECT("'"&amp;$B20&amp;"'!"&amp;"$A$5:$Z$10000"),MATCH(H$5,INDIRECT("'"&amp;$B20&amp;"'!$A$4:$Z$4"),0),0)</f>
        <v>10889.137629999999</v>
      </c>
      <c r="I20" t="e">
        <f>VLOOKUP($A20,cleaning_log!$A$1:$ZZ$9791,MATCH(I$5,cleaning_log!$A$2:$ZZ$2,0),0)</f>
        <v>#N/A</v>
      </c>
      <c r="J20" t="e">
        <f>VLOOKUP($A20,cleaning_log!$A$1:$ZZ$9791,MATCH(J$5,cleaning_log!$A$2:$ZZ$2,0),0)</f>
        <v>#N/A</v>
      </c>
      <c r="K20" t="b">
        <f>IF(ISNA(J20),TRUE,ABS(H20-J20)&gt;0.001)</f>
        <v>1</v>
      </c>
      <c r="L20" t="e">
        <f>VLOOKUP($A20,cleaning_log!$A$1:$ZZ$9791,MATCH(L$5,cleaning_log!$A$2:$ZZ$2,0),0)</f>
        <v>#N/A</v>
      </c>
      <c r="M20" t="e">
        <f>VLOOKUP($A20,cleaning_log!$A$1:$ZZ$9791,MATCH(M$5,cleaning_log!$A$2:$ZZ$2,0),0)</f>
        <v>#N/A</v>
      </c>
      <c r="N20" t="e">
        <f>VLOOKUP($A20,cleaning_log!$A$1:$ZZ$9791,MATCH(N$5,cleaning_log!$A$2:$ZZ$2,0),0)</f>
        <v>#N/A</v>
      </c>
      <c r="O20" t="e">
        <f>VLOOKUP($A20,cleaning_log!$A$1:$ZZ$9791,MATCH(O$5,cleaning_log!$A$2:$ZZ$2,0),0)</f>
        <v>#N/A</v>
      </c>
      <c r="P20" t="e">
        <f>VLOOKUP($A20,cleaning_log!$A$1:$ZZ$9791,MATCH(P$5,cleaning_log!$A$2:$ZZ$2,0),0)</f>
        <v>#N/A</v>
      </c>
      <c r="Q20" t="e">
        <f>VLOOKUP($A20,cleaning_log!$A$1:$ZZ$9791,MATCH(Q$5,cleaning_log!$A$2:$ZZ$2,0),0)</f>
        <v>#N/A</v>
      </c>
      <c r="R20" t="e">
        <f>VLOOKUP($A20,cleaning_log!$A$1:$ZZ$9791,MATCH(R$5,cleaning_log!$A$2:$ZZ$2,0),0)</f>
        <v>#N/A</v>
      </c>
      <c r="S20" t="e">
        <f t="shared" si="4"/>
        <v>#N/A</v>
      </c>
      <c r="T20" t="e">
        <f>VLOOKUP($A20,cleaning_log!$A$1:$ZZ$9791,MATCH(T$5,cleaning_log!$A$2:$ZZ$2,0),0)</f>
        <v>#N/A</v>
      </c>
      <c r="U20" t="e">
        <f>VLOOKUP($A20,cleaning_log!$A$1:$ZZ$9791,MATCH(U$5,cleaning_log!$A$2:$ZZ$2,0),0)</f>
        <v>#N/A</v>
      </c>
      <c r="V20" t="e">
        <f>VLOOKUP($A20,cleaning_log!$A$1:$ZZ$9791,MATCH(V$5,cleaning_log!$A$2:$ZZ$2,0),0)</f>
        <v>#N/A</v>
      </c>
    </row>
    <row r="21" spans="1:22" hidden="1" x14ac:dyDescent="0.2">
      <c r="A21" t="s">
        <v>14321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$10002,1,0))),"miplib3",IF(NOT(ISNA(VLOOKUP($A21,miplib2!$A$5:$A$10004,1,0))),"miplib2",IF(NOT(ISNA(VLOOKUP($A21,coral!$A$5:$A$10000,1,0))),"coral",IF(NOT(ISNA(VLOOKUP($A21,neos!$A$5:$A$10000,1,0))),"neos","COULD NOT FIND")))))))</f>
        <v>miplib2017</v>
      </c>
      <c r="C21" t="str">
        <f>B21&amp;"/"&amp;A21</f>
        <v>miplib2017/ab51-40-100</v>
      </c>
      <c r="D21">
        <f ca="1">VLOOKUP($A21,INDIRECT("'"&amp;$B21&amp;"'!"&amp;"$A$5:$Z$10000"),MATCH(D$5,INDIRECT("'"&amp;$B21&amp;"'!$A$4:$Z$4"),0),0)</f>
        <v>11893</v>
      </c>
      <c r="E21">
        <f ca="1">VLOOKUP($A21,INDIRECT("'"&amp;$B21&amp;"'!"&amp;"$A$5:$Z$10000"),MATCH(E$5,INDIRECT("'"&amp;$B21&amp;"'!$A$4:$Z$4"),0),0)</f>
        <v>12675</v>
      </c>
      <c r="F21" t="e">
        <f>VLOOKUP($A21,cleaning_log!$A$1:$ZZ$9791,MATCH(F$5,cleaning_log!$A$2:$ZZ$2,0),0)</f>
        <v>#N/A</v>
      </c>
      <c r="G21" t="e">
        <f>VLOOKUP($A21,cleaning_log!$A$1:$ZZ$9791,MATCH(G$5,cleaning_log!$A$2:$ZZ$2,0),0)</f>
        <v>#N/A</v>
      </c>
      <c r="H21">
        <f ca="1">VLOOKUP($A21,INDIRECT("'"&amp;$B21&amp;"'!"&amp;"$A$5:$Z$10000"),MATCH(H$5,INDIRECT("'"&amp;$B21&amp;"'!$A$4:$Z$4"),0),0)</f>
        <v>-10420305975</v>
      </c>
      <c r="I21" t="e">
        <f>VLOOKUP($A21,cleaning_log!$A$1:$ZZ$9791,MATCH(I$5,cleaning_log!$A$2:$ZZ$2,0),0)</f>
        <v>#N/A</v>
      </c>
      <c r="J21" t="e">
        <f>VLOOKUP($A21,cleaning_log!$A$1:$ZZ$9791,MATCH(J$5,cleaning_log!$A$2:$ZZ$2,0),0)</f>
        <v>#N/A</v>
      </c>
      <c r="K21" t="b">
        <f>IF(ISNA(J21),TRUE,ABS(H21-J21)&gt;0.001)</f>
        <v>1</v>
      </c>
      <c r="L21" t="e">
        <f>VLOOKUP($A21,cleaning_log!$A$1:$ZZ$9791,MATCH(L$5,cleaning_log!$A$2:$ZZ$2,0),0)</f>
        <v>#N/A</v>
      </c>
      <c r="M21" t="e">
        <f>VLOOKUP($A21,cleaning_log!$A$1:$ZZ$9791,MATCH(M$5,cleaning_log!$A$2:$ZZ$2,0),0)</f>
        <v>#N/A</v>
      </c>
      <c r="N21" t="e">
        <f>VLOOKUP($A21,cleaning_log!$A$1:$ZZ$9791,MATCH(N$5,cleaning_log!$A$2:$ZZ$2,0),0)</f>
        <v>#N/A</v>
      </c>
      <c r="O21" t="e">
        <f>VLOOKUP($A21,cleaning_log!$A$1:$ZZ$9791,MATCH(O$5,cleaning_log!$A$2:$ZZ$2,0),0)</f>
        <v>#N/A</v>
      </c>
      <c r="P21" t="e">
        <f>VLOOKUP($A21,cleaning_log!$A$1:$ZZ$9791,MATCH(P$5,cleaning_log!$A$2:$ZZ$2,0),0)</f>
        <v>#N/A</v>
      </c>
      <c r="Q21" t="e">
        <f>VLOOKUP($A21,cleaning_log!$A$1:$ZZ$9791,MATCH(Q$5,cleaning_log!$A$2:$ZZ$2,0),0)</f>
        <v>#N/A</v>
      </c>
      <c r="V21">
        <v>564</v>
      </c>
    </row>
    <row r="22" spans="1:22" hidden="1" x14ac:dyDescent="0.2">
      <c r="A22" t="s">
        <v>14324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$10002,1,0))),"miplib3",IF(NOT(ISNA(VLOOKUP($A22,miplib2!$A$5:$A$10004,1,0))),"miplib2",IF(NOT(ISNA(VLOOKUP($A22,coral!$A$5:$A$10000,1,0))),"coral",IF(NOT(ISNA(VLOOKUP($A22,neos!$A$5:$A$10000,1,0))),"neos","COULD NOT FIND")))))))</f>
        <v>miplib2017</v>
      </c>
      <c r="C22" t="str">
        <f>B22&amp;"/"&amp;A22</f>
        <v>miplib2017/ab67-40-100</v>
      </c>
      <c r="D22">
        <f ca="1">VLOOKUP($A22,INDIRECT("'"&amp;$B22&amp;"'!"&amp;"$A$5:$Z$10000"),MATCH(D$5,INDIRECT("'"&amp;$B22&amp;"'!$A$4:$Z$4"),0),0)</f>
        <v>12092</v>
      </c>
      <c r="E22">
        <f ca="1">VLOOKUP($A22,INDIRECT("'"&amp;$B22&amp;"'!"&amp;"$A$5:$Z$10000"),MATCH(E$5,INDIRECT("'"&amp;$B22&amp;"'!$A$4:$Z$4"),0),0)</f>
        <v>12812</v>
      </c>
      <c r="F22" t="e">
        <f>VLOOKUP($A22,cleaning_log!$A$1:$ZZ$9791,MATCH(F$5,cleaning_log!$A$2:$ZZ$2,0),0)</f>
        <v>#N/A</v>
      </c>
      <c r="G22" t="e">
        <f>VLOOKUP($A22,cleaning_log!$A$1:$ZZ$9791,MATCH(G$5,cleaning_log!$A$2:$ZZ$2,0),0)</f>
        <v>#N/A</v>
      </c>
      <c r="H22">
        <f ca="1">VLOOKUP($A22,INDIRECT("'"&amp;$B22&amp;"'!"&amp;"$A$5:$Z$10000"),MATCH(H$5,INDIRECT("'"&amp;$B22&amp;"'!$A$4:$Z$4"),0),0)</f>
        <v>-11186253442</v>
      </c>
      <c r="I22" t="e">
        <f>VLOOKUP($A22,cleaning_log!$A$1:$ZZ$9791,MATCH(I$5,cleaning_log!$A$2:$ZZ$2,0),0)</f>
        <v>#N/A</v>
      </c>
      <c r="J22" t="e">
        <f>VLOOKUP($A22,cleaning_log!$A$1:$ZZ$9791,MATCH(J$5,cleaning_log!$A$2:$ZZ$2,0),0)</f>
        <v>#N/A</v>
      </c>
      <c r="K22" t="b">
        <f>IF(ISNA(J22),TRUE,ABS(H22-J22)&gt;0.001)</f>
        <v>1</v>
      </c>
      <c r="L22" t="e">
        <f>VLOOKUP($A22,cleaning_log!$A$1:$ZZ$9791,MATCH(L$5,cleaning_log!$A$2:$ZZ$2,0),0)</f>
        <v>#N/A</v>
      </c>
      <c r="M22" t="e">
        <f>VLOOKUP($A22,cleaning_log!$A$1:$ZZ$9791,MATCH(M$5,cleaning_log!$A$2:$ZZ$2,0),0)</f>
        <v>#N/A</v>
      </c>
      <c r="N22" t="e">
        <f>VLOOKUP($A22,cleaning_log!$A$1:$ZZ$9791,MATCH(N$5,cleaning_log!$A$2:$ZZ$2,0),0)</f>
        <v>#N/A</v>
      </c>
      <c r="O22" t="e">
        <f>VLOOKUP($A22,cleaning_log!$A$1:$ZZ$9791,MATCH(O$5,cleaning_log!$A$2:$ZZ$2,0),0)</f>
        <v>#N/A</v>
      </c>
      <c r="P22" t="e">
        <f>VLOOKUP($A22,cleaning_log!$A$1:$ZZ$9791,MATCH(P$5,cleaning_log!$A$2:$ZZ$2,0),0)</f>
        <v>#N/A</v>
      </c>
      <c r="Q22" t="e">
        <f>VLOOKUP($A22,cleaning_log!$A$1:$ZZ$9791,MATCH(Q$5,cleaning_log!$A$2:$ZZ$2,0),0)</f>
        <v>#N/A</v>
      </c>
      <c r="R22" t="e">
        <f>VLOOKUP($A22,cleaning_log!$A$1:$ZZ$9791,MATCH(R$5,cleaning_log!$A$2:$ZZ$2,0),0)</f>
        <v>#N/A</v>
      </c>
      <c r="S22" t="e">
        <f t="shared" ref="S22:S25" si="5">MIN(P22,Q22) &lt; 3599</f>
        <v>#N/A</v>
      </c>
      <c r="T22" t="e">
        <f>VLOOKUP($A22,cleaning_log!$A$1:$ZZ$9791,MATCH(T$5,cleaning_log!$A$2:$ZZ$2,0),0)</f>
        <v>#N/A</v>
      </c>
      <c r="U22" t="e">
        <f>VLOOKUP($A22,cleaning_log!$A$1:$ZZ$9791,MATCH(U$5,cleaning_log!$A$2:$ZZ$2,0),0)</f>
        <v>#N/A</v>
      </c>
      <c r="V22" t="e">
        <f>VLOOKUP($A22,cleaning_log!$A$1:$ZZ$9791,MATCH(V$5,cleaning_log!$A$2:$ZZ$2,0),0)</f>
        <v>#N/A</v>
      </c>
    </row>
    <row r="23" spans="1:22" hidden="1" x14ac:dyDescent="0.2">
      <c r="A23" t="s">
        <v>14325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$10002,1,0))),"miplib3",IF(NOT(ISNA(VLOOKUP($A23,miplib2!$A$5:$A$10004,1,0))),"miplib2",IF(NOT(ISNA(VLOOKUP($A23,coral!$A$5:$A$10000,1,0))),"coral",IF(NOT(ISNA(VLOOKUP($A23,neos!$A$5:$A$10000,1,0))),"neos","COULD NOT FIND")))))))</f>
        <v>miplib2017</v>
      </c>
      <c r="C23" t="str">
        <f>B23&amp;"/"&amp;A23</f>
        <v>miplib2017/ab69-40-100</v>
      </c>
      <c r="D23">
        <f ca="1">VLOOKUP($A23,INDIRECT("'"&amp;$B23&amp;"'!"&amp;"$A$5:$Z$10000"),MATCH(D$5,INDIRECT("'"&amp;$B23&amp;"'!$A$4:$Z$4"),0),0)</f>
        <v>11911</v>
      </c>
      <c r="E23">
        <f ca="1">VLOOKUP($A23,INDIRECT("'"&amp;$B23&amp;"'!"&amp;"$A$5:$Z$10000"),MATCH(E$5,INDIRECT("'"&amp;$B23&amp;"'!$A$4:$Z$4"),0),0)</f>
        <v>12622</v>
      </c>
      <c r="F23" t="e">
        <f>VLOOKUP($A23,cleaning_log!$A$1:$ZZ$9791,MATCH(F$5,cleaning_log!$A$2:$ZZ$2,0),0)</f>
        <v>#N/A</v>
      </c>
      <c r="G23" t="e">
        <f>VLOOKUP($A23,cleaning_log!$A$1:$ZZ$9791,MATCH(G$5,cleaning_log!$A$2:$ZZ$2,0),0)</f>
        <v>#N/A</v>
      </c>
      <c r="H23">
        <f ca="1">VLOOKUP($A23,INDIRECT("'"&amp;$B23&amp;"'!"&amp;"$A$5:$Z$10000"),MATCH(H$5,INDIRECT("'"&amp;$B23&amp;"'!$A$4:$Z$4"),0),0)</f>
        <v>-11186281442</v>
      </c>
      <c r="I23" t="e">
        <f>VLOOKUP($A23,cleaning_log!$A$1:$ZZ$9791,MATCH(I$5,cleaning_log!$A$2:$ZZ$2,0),0)</f>
        <v>#N/A</v>
      </c>
      <c r="J23" t="e">
        <f>VLOOKUP($A23,cleaning_log!$A$1:$ZZ$9791,MATCH(J$5,cleaning_log!$A$2:$ZZ$2,0),0)</f>
        <v>#N/A</v>
      </c>
      <c r="K23" t="b">
        <f>IF(ISNA(J23),TRUE,ABS(H23-J23)&gt;0.001)</f>
        <v>1</v>
      </c>
      <c r="L23" t="e">
        <f>VLOOKUP($A23,cleaning_log!$A$1:$ZZ$9791,MATCH(L$5,cleaning_log!$A$2:$ZZ$2,0),0)</f>
        <v>#N/A</v>
      </c>
      <c r="M23" t="e">
        <f>VLOOKUP($A23,cleaning_log!$A$1:$ZZ$9791,MATCH(M$5,cleaning_log!$A$2:$ZZ$2,0),0)</f>
        <v>#N/A</v>
      </c>
      <c r="N23" t="e">
        <f>VLOOKUP($A23,cleaning_log!$A$1:$ZZ$9791,MATCH(N$5,cleaning_log!$A$2:$ZZ$2,0),0)</f>
        <v>#N/A</v>
      </c>
      <c r="O23" t="e">
        <f>VLOOKUP($A23,cleaning_log!$A$1:$ZZ$9791,MATCH(O$5,cleaning_log!$A$2:$ZZ$2,0),0)</f>
        <v>#N/A</v>
      </c>
      <c r="P23" t="e">
        <f>VLOOKUP($A23,cleaning_log!$A$1:$ZZ$9791,MATCH(P$5,cleaning_log!$A$2:$ZZ$2,0),0)</f>
        <v>#N/A</v>
      </c>
      <c r="Q23" t="e">
        <f>VLOOKUP($A23,cleaning_log!$A$1:$ZZ$9791,MATCH(Q$5,cleaning_log!$A$2:$ZZ$2,0),0)</f>
        <v>#N/A</v>
      </c>
      <c r="R23" t="e">
        <f>VLOOKUP($A23,cleaning_log!$A$1:$ZZ$9791,MATCH(R$5,cleaning_log!$A$2:$ZZ$2,0),0)</f>
        <v>#N/A</v>
      </c>
      <c r="S23" t="e">
        <f t="shared" si="5"/>
        <v>#N/A</v>
      </c>
      <c r="T23" t="e">
        <f>VLOOKUP($A23,cleaning_log!$A$1:$ZZ$9791,MATCH(T$5,cleaning_log!$A$2:$ZZ$2,0),0)</f>
        <v>#N/A</v>
      </c>
      <c r="U23" t="e">
        <f>VLOOKUP($A23,cleaning_log!$A$1:$ZZ$9791,MATCH(U$5,cleaning_log!$A$2:$ZZ$2,0),0)</f>
        <v>#N/A</v>
      </c>
      <c r="V23" t="e">
        <f>VLOOKUP($A23,cleaning_log!$A$1:$ZZ$9791,MATCH(V$5,cleaning_log!$A$2:$ZZ$2,0),0)</f>
        <v>#N/A</v>
      </c>
    </row>
    <row r="24" spans="1:22" hidden="1" x14ac:dyDescent="0.2">
      <c r="A24" t="s">
        <v>14326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$10002,1,0))),"miplib3",IF(NOT(ISNA(VLOOKUP($A24,miplib2!$A$5:$A$10004,1,0))),"miplib2",IF(NOT(ISNA(VLOOKUP($A24,coral!$A$5:$A$10000,1,0))),"coral",IF(NOT(ISNA(VLOOKUP($A24,neos!$A$5:$A$10000,1,0))),"neos","COULD NOT FIND")))))))</f>
        <v>miplib2017</v>
      </c>
      <c r="C24" t="str">
        <f>B24&amp;"/"&amp;A24</f>
        <v>miplib2017/ab71-20-100</v>
      </c>
      <c r="D24">
        <f ca="1">VLOOKUP($A24,INDIRECT("'"&amp;$B24&amp;"'!"&amp;"$A$5:$Z$10000"),MATCH(D$5,INDIRECT("'"&amp;$B24&amp;"'!$A$4:$Z$4"),0),0)</f>
        <v>6380</v>
      </c>
      <c r="E24">
        <f ca="1">VLOOKUP($A24,INDIRECT("'"&amp;$B24&amp;"'!"&amp;"$A$5:$Z$10000"),MATCH(E$5,INDIRECT("'"&amp;$B24&amp;"'!$A$4:$Z$4"),0),0)</f>
        <v>6689</v>
      </c>
      <c r="F24" t="e">
        <f>VLOOKUP($A24,cleaning_log!$A$1:$ZZ$9791,MATCH(F$5,cleaning_log!$A$2:$ZZ$2,0),0)</f>
        <v>#N/A</v>
      </c>
      <c r="G24" t="e">
        <f>VLOOKUP($A24,cleaning_log!$A$1:$ZZ$9791,MATCH(G$5,cleaning_log!$A$2:$ZZ$2,0),0)</f>
        <v>#N/A</v>
      </c>
      <c r="H24">
        <f ca="1">VLOOKUP($A24,INDIRECT("'"&amp;$B24&amp;"'!"&amp;"$A$5:$Z$10000"),MATCH(H$5,INDIRECT("'"&amp;$B24&amp;"'!$A$4:$Z$4"),0),0)</f>
        <v>-10420305975</v>
      </c>
      <c r="I24" t="e">
        <f>VLOOKUP($A24,cleaning_log!$A$1:$ZZ$9791,MATCH(I$5,cleaning_log!$A$2:$ZZ$2,0),0)</f>
        <v>#N/A</v>
      </c>
      <c r="J24" t="e">
        <f>VLOOKUP($A24,cleaning_log!$A$1:$ZZ$9791,MATCH(J$5,cleaning_log!$A$2:$ZZ$2,0),0)</f>
        <v>#N/A</v>
      </c>
      <c r="K24" t="b">
        <f>IF(ISNA(J24),TRUE,ABS(H24-J24)&gt;0.001)</f>
        <v>1</v>
      </c>
      <c r="L24" t="e">
        <f>VLOOKUP($A24,cleaning_log!$A$1:$ZZ$9791,MATCH(L$5,cleaning_log!$A$2:$ZZ$2,0),0)</f>
        <v>#N/A</v>
      </c>
      <c r="M24" t="e">
        <f>VLOOKUP($A24,cleaning_log!$A$1:$ZZ$9791,MATCH(M$5,cleaning_log!$A$2:$ZZ$2,0),0)</f>
        <v>#N/A</v>
      </c>
      <c r="N24" t="e">
        <f>VLOOKUP($A24,cleaning_log!$A$1:$ZZ$9791,MATCH(N$5,cleaning_log!$A$2:$ZZ$2,0),0)</f>
        <v>#N/A</v>
      </c>
      <c r="O24" t="e">
        <f>VLOOKUP($A24,cleaning_log!$A$1:$ZZ$9791,MATCH(O$5,cleaning_log!$A$2:$ZZ$2,0),0)</f>
        <v>#N/A</v>
      </c>
      <c r="P24" t="e">
        <f>VLOOKUP($A24,cleaning_log!$A$1:$ZZ$9791,MATCH(P$5,cleaning_log!$A$2:$ZZ$2,0),0)</f>
        <v>#N/A</v>
      </c>
      <c r="Q24" t="e">
        <f>VLOOKUP($A24,cleaning_log!$A$1:$ZZ$9791,MATCH(Q$5,cleaning_log!$A$2:$ZZ$2,0),0)</f>
        <v>#N/A</v>
      </c>
      <c r="R24" t="e">
        <f>VLOOKUP($A24,cleaning_log!$A$1:$ZZ$9791,MATCH(R$5,cleaning_log!$A$2:$ZZ$2,0),0)</f>
        <v>#N/A</v>
      </c>
      <c r="S24" t="e">
        <f t="shared" si="5"/>
        <v>#N/A</v>
      </c>
      <c r="T24" t="e">
        <f>VLOOKUP($A24,cleaning_log!$A$1:$ZZ$9791,MATCH(T$5,cleaning_log!$A$2:$ZZ$2,0),0)</f>
        <v>#N/A</v>
      </c>
      <c r="U24" t="e">
        <f>VLOOKUP($A24,cleaning_log!$A$1:$ZZ$9791,MATCH(U$5,cleaning_log!$A$2:$ZZ$2,0),0)</f>
        <v>#N/A</v>
      </c>
      <c r="V24" t="e">
        <f>VLOOKUP($A24,cleaning_log!$A$1:$ZZ$9791,MATCH(V$5,cleaning_log!$A$2:$ZZ$2,0),0)</f>
        <v>#N/A</v>
      </c>
    </row>
    <row r="25" spans="1:22" hidden="1" x14ac:dyDescent="0.2">
      <c r="A25" t="s">
        <v>14327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$10002,1,0))),"miplib3",IF(NOT(ISNA(VLOOKUP($A25,miplib2!$A$5:$A$10004,1,0))),"miplib2",IF(NOT(ISNA(VLOOKUP($A25,coral!$A$5:$A$10000,1,0))),"coral",IF(NOT(ISNA(VLOOKUP($A25,neos!$A$5:$A$10000,1,0))),"neos","COULD NOT FIND")))))))</f>
        <v>miplib2017</v>
      </c>
      <c r="C25" t="str">
        <f>B25&amp;"/"&amp;A25</f>
        <v>miplib2017/ab72-40-100</v>
      </c>
      <c r="D25">
        <f ca="1">VLOOKUP($A25,INDIRECT("'"&amp;$B25&amp;"'!"&amp;"$A$5:$Z$10000"),MATCH(D$5,INDIRECT("'"&amp;$B25&amp;"'!$A$4:$Z$4"),0),0)</f>
        <v>11671</v>
      </c>
      <c r="E25">
        <f ca="1">VLOOKUP($A25,INDIRECT("'"&amp;$B25&amp;"'!"&amp;"$A$5:$Z$10000"),MATCH(E$5,INDIRECT("'"&amp;$B25&amp;"'!$A$4:$Z$4"),0),0)</f>
        <v>12370</v>
      </c>
      <c r="F25" t="e">
        <f>VLOOKUP($A25,cleaning_log!$A$1:$ZZ$9791,MATCH(F$5,cleaning_log!$A$2:$ZZ$2,0),0)</f>
        <v>#N/A</v>
      </c>
      <c r="G25" t="e">
        <f>VLOOKUP($A25,cleaning_log!$A$1:$ZZ$9791,MATCH(G$5,cleaning_log!$A$2:$ZZ$2,0),0)</f>
        <v>#N/A</v>
      </c>
      <c r="H25">
        <f ca="1">VLOOKUP($A25,INDIRECT("'"&amp;$B25&amp;"'!"&amp;"$A$5:$Z$10000"),MATCH(H$5,INDIRECT("'"&amp;$B25&amp;"'!$A$4:$Z$4"),0),0)</f>
        <v>-11186620442</v>
      </c>
      <c r="I25" t="e">
        <f>VLOOKUP($A25,cleaning_log!$A$1:$ZZ$9791,MATCH(I$5,cleaning_log!$A$2:$ZZ$2,0),0)</f>
        <v>#N/A</v>
      </c>
      <c r="J25" t="e">
        <f>VLOOKUP($A25,cleaning_log!$A$1:$ZZ$9791,MATCH(J$5,cleaning_log!$A$2:$ZZ$2,0),0)</f>
        <v>#N/A</v>
      </c>
      <c r="K25" t="b">
        <f>IF(ISNA(J25),TRUE,ABS(H25-J25)&gt;0.001)</f>
        <v>1</v>
      </c>
      <c r="L25" t="e">
        <f>VLOOKUP($A25,cleaning_log!$A$1:$ZZ$9791,MATCH(L$5,cleaning_log!$A$2:$ZZ$2,0),0)</f>
        <v>#N/A</v>
      </c>
      <c r="M25" t="e">
        <f>VLOOKUP($A25,cleaning_log!$A$1:$ZZ$9791,MATCH(M$5,cleaning_log!$A$2:$ZZ$2,0),0)</f>
        <v>#N/A</v>
      </c>
      <c r="N25" t="e">
        <f>VLOOKUP($A25,cleaning_log!$A$1:$ZZ$9791,MATCH(N$5,cleaning_log!$A$2:$ZZ$2,0),0)</f>
        <v>#N/A</v>
      </c>
      <c r="O25" t="e">
        <f>VLOOKUP($A25,cleaning_log!$A$1:$ZZ$9791,MATCH(O$5,cleaning_log!$A$2:$ZZ$2,0),0)</f>
        <v>#N/A</v>
      </c>
      <c r="P25" t="e">
        <f>VLOOKUP($A25,cleaning_log!$A$1:$ZZ$9791,MATCH(P$5,cleaning_log!$A$2:$ZZ$2,0),0)</f>
        <v>#N/A</v>
      </c>
      <c r="Q25" t="e">
        <f>VLOOKUP($A25,cleaning_log!$A$1:$ZZ$9791,MATCH(Q$5,cleaning_log!$A$2:$ZZ$2,0),0)</f>
        <v>#N/A</v>
      </c>
      <c r="R25" t="e">
        <f>VLOOKUP($A25,cleaning_log!$A$1:$ZZ$9791,MATCH(R$5,cleaning_log!$A$2:$ZZ$2,0),0)</f>
        <v>#N/A</v>
      </c>
      <c r="S25" t="e">
        <f t="shared" si="5"/>
        <v>#N/A</v>
      </c>
      <c r="T25" t="e">
        <f>VLOOKUP($A25,cleaning_log!$A$1:$ZZ$9791,MATCH(T$5,cleaning_log!$A$2:$ZZ$2,0),0)</f>
        <v>#N/A</v>
      </c>
      <c r="U25" t="e">
        <f>VLOOKUP($A25,cleaning_log!$A$1:$ZZ$9791,MATCH(U$5,cleaning_log!$A$2:$ZZ$2,0),0)</f>
        <v>#N/A</v>
      </c>
      <c r="V25" t="e">
        <f>VLOOKUP($A25,cleaning_log!$A$1:$ZZ$9791,MATCH(V$5,cleaning_log!$A$2:$ZZ$2,0),0)</f>
        <v>#N/A</v>
      </c>
    </row>
    <row r="26" spans="1:22" hidden="1" x14ac:dyDescent="0.2">
      <c r="A26" t="s">
        <v>14328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$10002,1,0))),"miplib3",IF(NOT(ISNA(VLOOKUP($A26,miplib2!$A$5:$A$10004,1,0))),"miplib2",IF(NOT(ISNA(VLOOKUP($A26,coral!$A$5:$A$10000,1,0))),"coral",IF(NOT(ISNA(VLOOKUP($A26,neos!$A$5:$A$10000,1,0))),"neos","COULD NOT FIND")))))))</f>
        <v>miplib2017</v>
      </c>
      <c r="C26" t="str">
        <f>B26&amp;"/"&amp;A26</f>
        <v>miplib2017/academictimetablebig</v>
      </c>
      <c r="D26">
        <f ca="1">VLOOKUP($A26,INDIRECT("'"&amp;$B26&amp;"'!"&amp;"$A$5:$Z$10000"),MATCH(D$5,INDIRECT("'"&amp;$B26&amp;"'!$A$4:$Z$4"),0),0)</f>
        <v>167661</v>
      </c>
      <c r="E26">
        <f ca="1">VLOOKUP($A26,INDIRECT("'"&amp;$B26&amp;"'!"&amp;"$A$5:$Z$10000"),MATCH(E$5,INDIRECT("'"&amp;$B26&amp;"'!$A$4:$Z$4"),0),0)</f>
        <v>168974</v>
      </c>
      <c r="F26" t="e">
        <f>VLOOKUP($A26,cleaning_log!$A$1:$ZZ$9791,MATCH(F$5,cleaning_log!$A$2:$ZZ$2,0),0)</f>
        <v>#N/A</v>
      </c>
      <c r="G26" t="e">
        <f>VLOOKUP($A26,cleaning_log!$A$1:$ZZ$9791,MATCH(G$5,cleaning_log!$A$2:$ZZ$2,0),0)</f>
        <v>#N/A</v>
      </c>
      <c r="H26">
        <f ca="1">VLOOKUP($A26,INDIRECT("'"&amp;$B26&amp;"'!"&amp;"$A$5:$Z$10000"),MATCH(H$5,INDIRECT("'"&amp;$B26&amp;"'!$A$4:$Z$4"),0),0)</f>
        <v>427</v>
      </c>
      <c r="I26" t="e">
        <f>VLOOKUP($A26,cleaning_log!$A$1:$ZZ$9791,MATCH(I$5,cleaning_log!$A$2:$ZZ$2,0),0)</f>
        <v>#N/A</v>
      </c>
      <c r="J26" t="e">
        <f>VLOOKUP($A26,cleaning_log!$A$1:$ZZ$9791,MATCH(J$5,cleaning_log!$A$2:$ZZ$2,0),0)</f>
        <v>#N/A</v>
      </c>
      <c r="K26" t="b">
        <f>IF(ISNA(J26),TRUE,ABS(H26-J26)&gt;0.001)</f>
        <v>1</v>
      </c>
      <c r="L26" t="e">
        <f>VLOOKUP($A26,cleaning_log!$A$1:$ZZ$9791,MATCH(L$5,cleaning_log!$A$2:$ZZ$2,0),0)</f>
        <v>#N/A</v>
      </c>
      <c r="M26" t="e">
        <f>VLOOKUP($A26,cleaning_log!$A$1:$ZZ$9791,MATCH(M$5,cleaning_log!$A$2:$ZZ$2,0),0)</f>
        <v>#N/A</v>
      </c>
      <c r="N26" t="e">
        <f>VLOOKUP($A26,cleaning_log!$A$1:$ZZ$9791,MATCH(N$5,cleaning_log!$A$2:$ZZ$2,0),0)</f>
        <v>#N/A</v>
      </c>
      <c r="O26" t="e">
        <f>VLOOKUP($A26,cleaning_log!$A$1:$ZZ$9791,MATCH(O$5,cleaning_log!$A$2:$ZZ$2,0),0)</f>
        <v>#N/A</v>
      </c>
      <c r="P26" t="e">
        <f>VLOOKUP($A26,cleaning_log!$A$1:$ZZ$9791,MATCH(P$5,cleaning_log!$A$2:$ZZ$2,0),0)</f>
        <v>#N/A</v>
      </c>
      <c r="Q26" t="e">
        <f>VLOOKUP($A26,cleaning_log!$A$1:$ZZ$9791,MATCH(Q$5,cleaning_log!$A$2:$ZZ$2,0),0)</f>
        <v>#N/A</v>
      </c>
      <c r="V26">
        <v>1298</v>
      </c>
    </row>
    <row r="27" spans="1:22" hidden="1" x14ac:dyDescent="0.2">
      <c r="A27" t="s">
        <v>4357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$10002,1,0))),"miplib3",IF(NOT(ISNA(VLOOKUP($A27,miplib2!$A$5:$A$10004,1,0))),"miplib2",IF(NOT(ISNA(VLOOKUP($A27,coral!$A$5:$A$10000,1,0))),"coral",IF(NOT(ISNA(VLOOKUP($A27,neos!$A$5:$A$10000,1,0))),"neos","COULD NOT FIND")))))))</f>
        <v>miplib2017</v>
      </c>
      <c r="C27" t="str">
        <f>B27&amp;"/"&amp;A27</f>
        <v>miplib2017/academictimetablesmall</v>
      </c>
      <c r="D27">
        <f ca="1">VLOOKUP($A27,INDIRECT("'"&amp;$B27&amp;"'!"&amp;"$A$5:$Z$10000"),MATCH(D$5,INDIRECT("'"&amp;$B27&amp;"'!$A$4:$Z$4"),0),0)</f>
        <v>23294</v>
      </c>
      <c r="E27">
        <f ca="1">VLOOKUP($A27,INDIRECT("'"&amp;$B27&amp;"'!"&amp;"$A$5:$Z$10000"),MATCH(E$5,INDIRECT("'"&amp;$B27&amp;"'!$A$4:$Z$4"),0),0)</f>
        <v>28926</v>
      </c>
      <c r="F27">
        <f>VLOOKUP($A27,cleaning_log!$A$1:$ZZ$9791,MATCH(F$5,cleaning_log!$A$2:$ZZ$2,0),0)</f>
        <v>15082</v>
      </c>
      <c r="G27">
        <f>VLOOKUP($A27,cleaning_log!$A$1:$ZZ$9791,MATCH(G$5,cleaning_log!$A$2:$ZZ$2,0),0)</f>
        <v>24238</v>
      </c>
      <c r="H27">
        <f ca="1">VLOOKUP($A27,INDIRECT("'"&amp;$B27&amp;"'!"&amp;"$A$5:$Z$10000"),MATCH(H$5,INDIRECT("'"&amp;$B27&amp;"'!$A$4:$Z$4"),0),0)</f>
        <v>0</v>
      </c>
      <c r="I27">
        <f>VLOOKUP($A27,cleaning_log!$A$1:$ZZ$9791,MATCH(I$5,cleaning_log!$A$2:$ZZ$2,0),0)</f>
        <v>0</v>
      </c>
      <c r="J27">
        <f>VLOOKUP($A27,cleaning_log!$A$1:$ZZ$9791,MATCH(J$5,cleaning_log!$A$2:$ZZ$2,0),0)</f>
        <v>0</v>
      </c>
      <c r="K27" t="b">
        <f ca="1">IF(ISNA(J27),TRUE,ABS(H27-J27)&gt;0.001)</f>
        <v>0</v>
      </c>
      <c r="L27">
        <f>VLOOKUP($A27,cleaning_log!$A$1:$ZZ$9791,MATCH(L$5,cleaning_log!$A$2:$ZZ$2,0),0)</f>
        <v>1</v>
      </c>
      <c r="M27">
        <f>VLOOKUP($A27,cleaning_log!$A$1:$ZZ$9791,MATCH(M$5,cleaning_log!$A$2:$ZZ$2,0),0)</f>
        <v>0</v>
      </c>
      <c r="N27">
        <f>VLOOKUP($A27,cleaning_log!$A$1:$ZZ$9791,MATCH(N$5,cleaning_log!$A$2:$ZZ$2,0),0)</f>
        <v>2.2204E-16</v>
      </c>
      <c r="O27">
        <f>VLOOKUP($A27,cleaning_log!$A$1:$ZZ$9791,MATCH(O$5,cleaning_log!$A$2:$ZZ$2,0),0)</f>
        <v>0</v>
      </c>
      <c r="P27">
        <f>VLOOKUP($A27,cleaning_log!$A$1:$ZZ$9791,MATCH(P$5,cleaning_log!$A$2:$ZZ$2,0),0)</f>
        <v>3600.0039999999999</v>
      </c>
      <c r="Q27">
        <f>VLOOKUP($A27,cleaning_log!$A$1:$ZZ$9791,MATCH(Q$5,cleaning_log!$A$2:$ZZ$2,0),0)</f>
        <v>1699.912</v>
      </c>
      <c r="R27">
        <f>VLOOKUP($A27,cleaning_log!$A$1:$ZZ$9791,MATCH(R$5,cleaning_log!$A$2:$ZZ$2,0),0)</f>
        <v>3600.0129999999999</v>
      </c>
      <c r="S27" t="b">
        <f>MIN(P27,Q27) &lt; 3599</f>
        <v>1</v>
      </c>
      <c r="T27">
        <f>VLOOKUP($A27,cleaning_log!$A$1:$ZZ$9791,MATCH(T$5,cleaning_log!$A$2:$ZZ$2,0),0)</f>
        <v>14961</v>
      </c>
      <c r="U27">
        <f>VLOOKUP($A27,cleaning_log!$A$1:$ZZ$9791,MATCH(U$5,cleaning_log!$A$2:$ZZ$2,0),0)</f>
        <v>6717</v>
      </c>
      <c r="V27">
        <f>VLOOKUP($A27,cleaning_log!$A$1:$ZZ$9791,MATCH(V$5,cleaning_log!$A$2:$ZZ$2,0),0)</f>
        <v>26336</v>
      </c>
    </row>
    <row r="28" spans="1:22" x14ac:dyDescent="0.2">
      <c r="A28" t="s">
        <v>14332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$10002,1,0))),"miplib3",IF(NOT(ISNA(VLOOKUP($A28,miplib2!$A$5:$A$10004,1,0))),"miplib2",IF(NOT(ISNA(VLOOKUP($A28,coral!$A$5:$A$10000,1,0))),"coral",IF(NOT(ISNA(VLOOKUP($A28,neos!$A$5:$A$10000,1,0))),"neos","COULD NOT FIND")))))))</f>
        <v>miplib2017</v>
      </c>
      <c r="C28" t="str">
        <f>B28&amp;"/"&amp;A28</f>
        <v>miplib2017/acc-tight2</v>
      </c>
      <c r="D28">
        <f ca="1">VLOOKUP($A28,INDIRECT("'"&amp;$B28&amp;"'!"&amp;"$A$5:$Z$10000"),MATCH(D$5,INDIRECT("'"&amp;$B28&amp;"'!$A$4:$Z$4"),0),0)</f>
        <v>2520</v>
      </c>
      <c r="E28">
        <f ca="1">VLOOKUP($A28,INDIRECT("'"&amp;$B28&amp;"'!"&amp;"$A$5:$Z$10000"),MATCH(E$5,INDIRECT("'"&amp;$B28&amp;"'!$A$4:$Z$4"),0),0)</f>
        <v>1620</v>
      </c>
      <c r="F28" t="e">
        <f>VLOOKUP($A28,cleaning_log!$A$1:$ZZ$9791,MATCH(F$5,cleaning_log!$A$2:$ZZ$2,0),0)</f>
        <v>#N/A</v>
      </c>
      <c r="G28" t="e">
        <f>VLOOKUP($A28,cleaning_log!$A$1:$ZZ$9791,MATCH(G$5,cleaning_log!$A$2:$ZZ$2,0),0)</f>
        <v>#N/A</v>
      </c>
      <c r="H28">
        <f ca="1">VLOOKUP($A28,INDIRECT("'"&amp;$B28&amp;"'!"&amp;"$A$5:$Z$10000"),MATCH(H$5,INDIRECT("'"&amp;$B28&amp;"'!$A$4:$Z$4"),0),0)</f>
        <v>0</v>
      </c>
      <c r="I28" t="e">
        <f>VLOOKUP($A28,cleaning_log!$A$1:$ZZ$9791,MATCH(I$5,cleaning_log!$A$2:$ZZ$2,0),0)</f>
        <v>#N/A</v>
      </c>
      <c r="J28" t="e">
        <f>VLOOKUP($A28,cleaning_log!$A$1:$ZZ$9791,MATCH(J$5,cleaning_log!$A$2:$ZZ$2,0),0)</f>
        <v>#N/A</v>
      </c>
      <c r="K28" t="b">
        <f>IF(ISNA(J28),TRUE,ABS(H28-J28)&gt;0.001)</f>
        <v>1</v>
      </c>
      <c r="L28" t="e">
        <f>VLOOKUP($A28,cleaning_log!$A$1:$ZZ$9791,MATCH(L$5,cleaning_log!$A$2:$ZZ$2,0),0)</f>
        <v>#N/A</v>
      </c>
      <c r="M28" t="e">
        <f>VLOOKUP($A28,cleaning_log!$A$1:$ZZ$9791,MATCH(M$5,cleaning_log!$A$2:$ZZ$2,0),0)</f>
        <v>#N/A</v>
      </c>
      <c r="N28" t="e">
        <f>VLOOKUP($A28,cleaning_log!$A$1:$ZZ$9791,MATCH(N$5,cleaning_log!$A$2:$ZZ$2,0),0)</f>
        <v>#N/A</v>
      </c>
      <c r="O28" t="e">
        <f>VLOOKUP($A28,cleaning_log!$A$1:$ZZ$9791,MATCH(O$5,cleaning_log!$A$2:$ZZ$2,0),0)</f>
        <v>#N/A</v>
      </c>
      <c r="P28" t="e">
        <f>VLOOKUP($A28,cleaning_log!$A$1:$ZZ$9791,MATCH(P$5,cleaning_log!$A$2:$ZZ$2,0),0)</f>
        <v>#N/A</v>
      </c>
      <c r="Q28" t="e">
        <f>VLOOKUP($A28,cleaning_log!$A$1:$ZZ$9791,MATCH(Q$5,cleaning_log!$A$2:$ZZ$2,0),0)</f>
        <v>#N/A</v>
      </c>
      <c r="R28" t="e">
        <f>VLOOKUP($A28,cleaning_log!$A$1:$ZZ$9791,MATCH(R$5,cleaning_log!$A$2:$ZZ$2,0),0)</f>
        <v>#N/A</v>
      </c>
      <c r="S28" t="e">
        <f t="shared" ref="S28" si="6">MIN(P28,Q28) &lt; 3599</f>
        <v>#N/A</v>
      </c>
      <c r="V28">
        <v>72221</v>
      </c>
    </row>
    <row r="29" spans="1:22" hidden="1" x14ac:dyDescent="0.2">
      <c r="A29" t="s">
        <v>4084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$10002,1,0))),"miplib3",IF(NOT(ISNA(VLOOKUP($A29,miplib2!$A$5:$A$10004,1,0))),"miplib2",IF(NOT(ISNA(VLOOKUP($A29,coral!$A$5:$A$10000,1,0))),"coral",IF(NOT(ISNA(VLOOKUP($A29,neos!$A$5:$A$10000,1,0))),"neos","COULD NOT FIND")))))))</f>
        <v>miplib2017</v>
      </c>
      <c r="C29" t="str">
        <f>B29&amp;"/"&amp;A29</f>
        <v>miplib2017/acc-tight4</v>
      </c>
      <c r="D29">
        <f ca="1">VLOOKUP($A29,INDIRECT("'"&amp;$B29&amp;"'!"&amp;"$A$5:$Z$10000"),MATCH(D$5,INDIRECT("'"&amp;$B29&amp;"'!$A$4:$Z$4"),0),0)</f>
        <v>3285</v>
      </c>
      <c r="E29">
        <f ca="1">VLOOKUP($A29,INDIRECT("'"&amp;$B29&amp;"'!"&amp;"$A$5:$Z$10000"),MATCH(E$5,INDIRECT("'"&amp;$B29&amp;"'!$A$4:$Z$4"),0),0)</f>
        <v>1620</v>
      </c>
      <c r="F29">
        <f>VLOOKUP($A29,cleaning_log!$A$1:$ZZ$9791,MATCH(F$5,cleaning_log!$A$2:$ZZ$2,0),0)</f>
        <v>1890</v>
      </c>
      <c r="G29">
        <f>VLOOKUP($A29,cleaning_log!$A$1:$ZZ$9791,MATCH(G$5,cleaning_log!$A$2:$ZZ$2,0),0)</f>
        <v>1539</v>
      </c>
      <c r="H29">
        <f ca="1">VLOOKUP($A29,INDIRECT("'"&amp;$B29&amp;"'!"&amp;"$A$5:$Z$10000"),MATCH(H$5,INDIRECT("'"&amp;$B29&amp;"'!$A$4:$Z$4"),0),0)</f>
        <v>0</v>
      </c>
      <c r="I29">
        <f>VLOOKUP($A29,cleaning_log!$A$1:$ZZ$9791,MATCH(I$5,cleaning_log!$A$2:$ZZ$2,0),0)</f>
        <v>0</v>
      </c>
      <c r="J29">
        <f>VLOOKUP($A29,cleaning_log!$A$1:$ZZ$9791,MATCH(J$5,cleaning_log!$A$2:$ZZ$2,0),0)</f>
        <v>0</v>
      </c>
      <c r="K29" t="b">
        <f ca="1">IF(ISNA(J29),TRUE,ABS(H29-J29)&gt;0.001)</f>
        <v>0</v>
      </c>
      <c r="L29">
        <f>VLOOKUP($A29,cleaning_log!$A$1:$ZZ$9791,MATCH(L$5,cleaning_log!$A$2:$ZZ$2,0),0)</f>
        <v>0</v>
      </c>
      <c r="M29">
        <f>VLOOKUP($A29,cleaning_log!$A$1:$ZZ$9791,MATCH(M$5,cleaning_log!$A$2:$ZZ$2,0),0)</f>
        <v>0</v>
      </c>
      <c r="N29">
        <f>VLOOKUP($A29,cleaning_log!$A$1:$ZZ$9791,MATCH(N$5,cleaning_log!$A$2:$ZZ$2,0),0)</f>
        <v>0</v>
      </c>
      <c r="O29">
        <f>VLOOKUP($A29,cleaning_log!$A$1:$ZZ$9791,MATCH(O$5,cleaning_log!$A$2:$ZZ$2,0),0)</f>
        <v>0</v>
      </c>
      <c r="P29">
        <f>VLOOKUP($A29,cleaning_log!$A$1:$ZZ$9791,MATCH(P$5,cleaning_log!$A$2:$ZZ$2,0),0)</f>
        <v>20.568000000000001</v>
      </c>
      <c r="Q29">
        <f>VLOOKUP($A29,cleaning_log!$A$1:$ZZ$9791,MATCH(Q$5,cleaning_log!$A$2:$ZZ$2,0),0)</f>
        <v>8.7739999999999991</v>
      </c>
      <c r="S29" t="b">
        <f>MIN(P29,Q29) &lt; 3599</f>
        <v>1</v>
      </c>
      <c r="V29">
        <v>4618</v>
      </c>
    </row>
    <row r="30" spans="1:22" hidden="1" x14ac:dyDescent="0.2">
      <c r="A30" t="s">
        <v>4085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$10002,1,0))),"miplib3",IF(NOT(ISNA(VLOOKUP($A30,miplib2!$A$5:$A$10004,1,0))),"miplib2",IF(NOT(ISNA(VLOOKUP($A30,coral!$A$5:$A$10000,1,0))),"coral",IF(NOT(ISNA(VLOOKUP($A30,neos!$A$5:$A$10000,1,0))),"neos","COULD NOT FIND")))))))</f>
        <v>miplib2017</v>
      </c>
      <c r="C30" t="str">
        <f>B30&amp;"/"&amp;A30</f>
        <v>miplib2017/acc-tight5</v>
      </c>
      <c r="D30">
        <f ca="1">VLOOKUP($A30,INDIRECT("'"&amp;$B30&amp;"'!"&amp;"$A$5:$Z$10000"),MATCH(D$5,INDIRECT("'"&amp;$B30&amp;"'!$A$4:$Z$4"),0),0)</f>
        <v>3052</v>
      </c>
      <c r="E30">
        <f ca="1">VLOOKUP($A30,INDIRECT("'"&amp;$B30&amp;"'!"&amp;"$A$5:$Z$10000"),MATCH(E$5,INDIRECT("'"&amp;$B30&amp;"'!$A$4:$Z$4"),0),0)</f>
        <v>1339</v>
      </c>
      <c r="F30">
        <f>VLOOKUP($A30,cleaning_log!$A$1:$ZZ$9791,MATCH(F$5,cleaning_log!$A$2:$ZZ$2,0),0)</f>
        <v>1450</v>
      </c>
      <c r="G30">
        <f>VLOOKUP($A30,cleaning_log!$A$1:$ZZ$9791,MATCH(G$5,cleaning_log!$A$2:$ZZ$2,0),0)</f>
        <v>998</v>
      </c>
      <c r="H30">
        <f ca="1">VLOOKUP($A30,INDIRECT("'"&amp;$B30&amp;"'!"&amp;"$A$5:$Z$10000"),MATCH(H$5,INDIRECT("'"&amp;$B30&amp;"'!$A$4:$Z$4"),0),0)</f>
        <v>0</v>
      </c>
      <c r="I30">
        <f>VLOOKUP($A30,cleaning_log!$A$1:$ZZ$9791,MATCH(I$5,cleaning_log!$A$2:$ZZ$2,0),0)</f>
        <v>0</v>
      </c>
      <c r="J30">
        <f>VLOOKUP($A30,cleaning_log!$A$1:$ZZ$9791,MATCH(J$5,cleaning_log!$A$2:$ZZ$2,0),0)</f>
        <v>0</v>
      </c>
      <c r="K30" t="b">
        <f ca="1">IF(ISNA(J30),TRUE,ABS(H30-J30)&gt;0.001)</f>
        <v>0</v>
      </c>
      <c r="L30">
        <f>VLOOKUP($A30,cleaning_log!$A$1:$ZZ$9791,MATCH(L$5,cleaning_log!$A$2:$ZZ$2,0),0)</f>
        <v>0</v>
      </c>
      <c r="M30">
        <f>VLOOKUP($A30,cleaning_log!$A$1:$ZZ$9791,MATCH(M$5,cleaning_log!$A$2:$ZZ$2,0),0)</f>
        <v>0</v>
      </c>
      <c r="N30">
        <f>VLOOKUP($A30,cleaning_log!$A$1:$ZZ$9791,MATCH(N$5,cleaning_log!$A$2:$ZZ$2,0),0)</f>
        <v>0</v>
      </c>
      <c r="O30">
        <f>VLOOKUP($A30,cleaning_log!$A$1:$ZZ$9791,MATCH(O$5,cleaning_log!$A$2:$ZZ$2,0),0)</f>
        <v>0</v>
      </c>
      <c r="P30">
        <f>VLOOKUP($A30,cleaning_log!$A$1:$ZZ$9791,MATCH(P$5,cleaning_log!$A$2:$ZZ$2,0),0)</f>
        <v>11.861000000000001</v>
      </c>
      <c r="Q30">
        <f>VLOOKUP($A30,cleaning_log!$A$1:$ZZ$9791,MATCH(Q$5,cleaning_log!$A$2:$ZZ$2,0),0)</f>
        <v>3.927</v>
      </c>
      <c r="V30">
        <v>1096</v>
      </c>
    </row>
    <row r="31" spans="1:22" hidden="1" x14ac:dyDescent="0.2">
      <c r="A31" t="s">
        <v>4086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$10002,1,0))),"miplib3",IF(NOT(ISNA(VLOOKUP($A31,miplib2!$A$5:$A$10004,1,0))),"miplib2",IF(NOT(ISNA(VLOOKUP($A31,coral!$A$5:$A$10000,1,0))),"coral",IF(NOT(ISNA(VLOOKUP($A31,neos!$A$5:$A$10000,1,0))),"neos","COULD NOT FIND")))))))</f>
        <v>miplib2010</v>
      </c>
      <c r="C31" t="str">
        <f>B31&amp;"/"&amp;A31</f>
        <v>miplib2010/acc-tight6</v>
      </c>
      <c r="D31">
        <f ca="1">VLOOKUP($A31,INDIRECT("'"&amp;$B31&amp;"'!"&amp;"$A$5:$Z$10000"),MATCH(D$5,INDIRECT("'"&amp;$B31&amp;"'!$A$4:$Z$4"),0),0)</f>
        <v>3047</v>
      </c>
      <c r="E31">
        <f ca="1">VLOOKUP($A31,INDIRECT("'"&amp;$B31&amp;"'!"&amp;"$A$5:$Z$10000"),MATCH(E$5,INDIRECT("'"&amp;$B31&amp;"'!$A$4:$Z$4"),0),0)</f>
        <v>1335</v>
      </c>
      <c r="F31">
        <f>VLOOKUP($A31,cleaning_log!$A$1:$ZZ$9791,MATCH(F$5,cleaning_log!$A$2:$ZZ$2,0),0)</f>
        <v>1451</v>
      </c>
      <c r="G31">
        <f>VLOOKUP($A31,cleaning_log!$A$1:$ZZ$9791,MATCH(G$5,cleaning_log!$A$2:$ZZ$2,0),0)</f>
        <v>998</v>
      </c>
      <c r="H31">
        <f ca="1">VLOOKUP($A31,INDIRECT("'"&amp;$B31&amp;"'!"&amp;"$A$5:$Z$10000"),MATCH(H$5,INDIRECT("'"&amp;$B31&amp;"'!$A$4:$Z$4"),0),0)</f>
        <v>0</v>
      </c>
      <c r="I31">
        <f>VLOOKUP($A31,cleaning_log!$A$1:$ZZ$9791,MATCH(I$5,cleaning_log!$A$2:$ZZ$2,0),0)</f>
        <v>0</v>
      </c>
      <c r="J31">
        <f>VLOOKUP($A31,cleaning_log!$A$1:$ZZ$9791,MATCH(J$5,cleaning_log!$A$2:$ZZ$2,0),0)</f>
        <v>0</v>
      </c>
      <c r="K31" t="b">
        <f ca="1">IF(ISNA(J31),TRUE,ABS(H31-J31)&gt;0.001)</f>
        <v>0</v>
      </c>
      <c r="L31">
        <f>VLOOKUP($A31,cleaning_log!$A$1:$ZZ$9791,MATCH(L$5,cleaning_log!$A$2:$ZZ$2,0),0)</f>
        <v>0</v>
      </c>
      <c r="M31">
        <f>VLOOKUP($A31,cleaning_log!$A$1:$ZZ$9791,MATCH(M$5,cleaning_log!$A$2:$ZZ$2,0),0)</f>
        <v>0</v>
      </c>
      <c r="N31">
        <f>VLOOKUP($A31,cleaning_log!$A$1:$ZZ$9791,MATCH(N$5,cleaning_log!$A$2:$ZZ$2,0),0)</f>
        <v>0</v>
      </c>
      <c r="O31">
        <f>VLOOKUP($A31,cleaning_log!$A$1:$ZZ$9791,MATCH(O$5,cleaning_log!$A$2:$ZZ$2,0),0)</f>
        <v>0</v>
      </c>
      <c r="P31">
        <f>VLOOKUP($A31,cleaning_log!$A$1:$ZZ$9791,MATCH(P$5,cleaning_log!$A$2:$ZZ$2,0),0)</f>
        <v>10.003</v>
      </c>
      <c r="Q31">
        <f>VLOOKUP($A31,cleaning_log!$A$1:$ZZ$9791,MATCH(Q$5,cleaning_log!$A$2:$ZZ$2,0),0)</f>
        <v>8.4700000000000006</v>
      </c>
      <c r="S31" t="b">
        <f t="shared" ref="S31:S36" si="7">MIN(P31,Q31) &lt; 3599</f>
        <v>1</v>
      </c>
      <c r="V31">
        <v>53335</v>
      </c>
    </row>
    <row r="32" spans="1:22" hidden="1" x14ac:dyDescent="0.2">
      <c r="A32" t="s">
        <v>14337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$10002,1,0))),"miplib3",IF(NOT(ISNA(VLOOKUP($A32,miplib2!$A$5:$A$10004,1,0))),"miplib2",IF(NOT(ISNA(VLOOKUP($A32,coral!$A$5:$A$10000,1,0))),"coral",IF(NOT(ISNA(VLOOKUP($A32,neos!$A$5:$A$10000,1,0))),"neos","COULD NOT FIND")))))))</f>
        <v>miplib2017</v>
      </c>
      <c r="C32" t="str">
        <f>B32&amp;"/"&amp;A32</f>
        <v>miplib2017/adult-max5features</v>
      </c>
      <c r="D32">
        <f ca="1">VLOOKUP($A32,INDIRECT("'"&amp;$B32&amp;"'!"&amp;"$A$5:$Z$10000"),MATCH(D$5,INDIRECT("'"&amp;$B32&amp;"'!$A$4:$Z$4"),0),0)</f>
        <v>32709</v>
      </c>
      <c r="E32">
        <f ca="1">VLOOKUP($A32,INDIRECT("'"&amp;$B32&amp;"'!"&amp;"$A$5:$Z$10000"),MATCH(E$5,INDIRECT("'"&amp;$B32&amp;"'!$A$4:$Z$4"),0),0)</f>
        <v>32674</v>
      </c>
      <c r="F32" t="e">
        <f>VLOOKUP($A32,cleaning_log!$A$1:$ZZ$9791,MATCH(F$5,cleaning_log!$A$2:$ZZ$2,0),0)</f>
        <v>#N/A</v>
      </c>
      <c r="G32" t="e">
        <f>VLOOKUP($A32,cleaning_log!$A$1:$ZZ$9791,MATCH(G$5,cleaning_log!$A$2:$ZZ$2,0),0)</f>
        <v>#N/A</v>
      </c>
      <c r="H32" t="str">
        <f ca="1">VLOOKUP($A32,INDIRECT("'"&amp;$B32&amp;"'!"&amp;"$A$5:$Z$10000"),MATCH(H$5,INDIRECT("'"&amp;$B32&amp;"'!$A$4:$Z$4"),0),0)</f>
        <v>5642.12193889542*</v>
      </c>
      <c r="I32" t="e">
        <f>VLOOKUP($A32,cleaning_log!$A$1:$ZZ$9791,MATCH(I$5,cleaning_log!$A$2:$ZZ$2,0),0)</f>
        <v>#N/A</v>
      </c>
      <c r="J32" t="e">
        <f>VLOOKUP($A32,cleaning_log!$A$1:$ZZ$9791,MATCH(J$5,cleaning_log!$A$2:$ZZ$2,0),0)</f>
        <v>#N/A</v>
      </c>
      <c r="K32" t="b">
        <f>IF(ISNA(J32),TRUE,ABS(H32-J32)&gt;0.001)</f>
        <v>1</v>
      </c>
      <c r="L32" t="e">
        <f>VLOOKUP($A32,cleaning_log!$A$1:$ZZ$9791,MATCH(L$5,cleaning_log!$A$2:$ZZ$2,0),0)</f>
        <v>#N/A</v>
      </c>
      <c r="M32" t="e">
        <f>VLOOKUP($A32,cleaning_log!$A$1:$ZZ$9791,MATCH(M$5,cleaning_log!$A$2:$ZZ$2,0),0)</f>
        <v>#N/A</v>
      </c>
      <c r="N32" t="e">
        <f>VLOOKUP($A32,cleaning_log!$A$1:$ZZ$9791,MATCH(N$5,cleaning_log!$A$2:$ZZ$2,0),0)</f>
        <v>#N/A</v>
      </c>
      <c r="O32" t="e">
        <f>VLOOKUP($A32,cleaning_log!$A$1:$ZZ$9791,MATCH(O$5,cleaning_log!$A$2:$ZZ$2,0),0)</f>
        <v>#N/A</v>
      </c>
      <c r="P32" t="e">
        <f>VLOOKUP($A32,cleaning_log!$A$1:$ZZ$9791,MATCH(P$5,cleaning_log!$A$2:$ZZ$2,0),0)</f>
        <v>#N/A</v>
      </c>
      <c r="Q32" t="e">
        <f>VLOOKUP($A32,cleaning_log!$A$1:$ZZ$9791,MATCH(Q$5,cleaning_log!$A$2:$ZZ$2,0),0)</f>
        <v>#N/A</v>
      </c>
      <c r="S32" t="e">
        <f t="shared" si="7"/>
        <v>#N/A</v>
      </c>
      <c r="V32">
        <v>275</v>
      </c>
    </row>
    <row r="33" spans="1:22" hidden="1" x14ac:dyDescent="0.2">
      <c r="A33" t="s">
        <v>14342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$10002,1,0))),"miplib3",IF(NOT(ISNA(VLOOKUP($A33,miplib2!$A$5:$A$10004,1,0))),"miplib2",IF(NOT(ISNA(VLOOKUP($A33,coral!$A$5:$A$10000,1,0))),"coral",IF(NOT(ISNA(VLOOKUP($A33,neos!$A$5:$A$10000,1,0))),"neos","COULD NOT FIND")))))))</f>
        <v>miplib2017</v>
      </c>
      <c r="C33" t="str">
        <f>B33&amp;"/"&amp;A33</f>
        <v>miplib2017/adult-regularized</v>
      </c>
      <c r="D33">
        <f ca="1">VLOOKUP($A33,INDIRECT("'"&amp;$B33&amp;"'!"&amp;"$A$5:$Z$10000"),MATCH(D$5,INDIRECT("'"&amp;$B33&amp;"'!$A$4:$Z$4"),0),0)</f>
        <v>32709</v>
      </c>
      <c r="E33">
        <f ca="1">VLOOKUP($A33,INDIRECT("'"&amp;$B33&amp;"'!"&amp;"$A$5:$Z$10000"),MATCH(E$5,INDIRECT("'"&amp;$B33&amp;"'!$A$4:$Z$4"),0),0)</f>
        <v>32674</v>
      </c>
      <c r="F33" t="e">
        <f>VLOOKUP($A33,cleaning_log!$A$1:$ZZ$9791,MATCH(F$5,cleaning_log!$A$2:$ZZ$2,0),0)</f>
        <v>#N/A</v>
      </c>
      <c r="G33" t="e">
        <f>VLOOKUP($A33,cleaning_log!$A$1:$ZZ$9791,MATCH(G$5,cleaning_log!$A$2:$ZZ$2,0),0)</f>
        <v>#N/A</v>
      </c>
      <c r="H33" t="str">
        <f ca="1">VLOOKUP($A33,INDIRECT("'"&amp;$B33&amp;"'!"&amp;"$A$5:$Z$10000"),MATCH(H$5,INDIRECT("'"&amp;$B33&amp;"'!$A$4:$Z$4"),0),0)</f>
        <v>7022.953543478*</v>
      </c>
      <c r="I33" t="e">
        <f>VLOOKUP($A33,cleaning_log!$A$1:$ZZ$9791,MATCH(I$5,cleaning_log!$A$2:$ZZ$2,0),0)</f>
        <v>#N/A</v>
      </c>
      <c r="J33" t="e">
        <f>VLOOKUP($A33,cleaning_log!$A$1:$ZZ$9791,MATCH(J$5,cleaning_log!$A$2:$ZZ$2,0),0)</f>
        <v>#N/A</v>
      </c>
      <c r="K33" t="b">
        <f>IF(ISNA(J33),TRUE,ABS(H33-J33)&gt;0.001)</f>
        <v>1</v>
      </c>
      <c r="L33" t="e">
        <f>VLOOKUP($A33,cleaning_log!$A$1:$ZZ$9791,MATCH(L$5,cleaning_log!$A$2:$ZZ$2,0),0)</f>
        <v>#N/A</v>
      </c>
      <c r="M33" t="e">
        <f>VLOOKUP($A33,cleaning_log!$A$1:$ZZ$9791,MATCH(M$5,cleaning_log!$A$2:$ZZ$2,0),0)</f>
        <v>#N/A</v>
      </c>
      <c r="N33" t="e">
        <f>VLOOKUP($A33,cleaning_log!$A$1:$ZZ$9791,MATCH(N$5,cleaning_log!$A$2:$ZZ$2,0),0)</f>
        <v>#N/A</v>
      </c>
      <c r="O33" t="e">
        <f>VLOOKUP($A33,cleaning_log!$A$1:$ZZ$9791,MATCH(O$5,cleaning_log!$A$2:$ZZ$2,0),0)</f>
        <v>#N/A</v>
      </c>
      <c r="P33" t="e">
        <f>VLOOKUP($A33,cleaning_log!$A$1:$ZZ$9791,MATCH(P$5,cleaning_log!$A$2:$ZZ$2,0),0)</f>
        <v>#N/A</v>
      </c>
      <c r="Q33" t="e">
        <f>VLOOKUP($A33,cleaning_log!$A$1:$ZZ$9791,MATCH(Q$5,cleaning_log!$A$2:$ZZ$2,0),0)</f>
        <v>#N/A</v>
      </c>
      <c r="S33" t="e">
        <f t="shared" si="7"/>
        <v>#N/A</v>
      </c>
      <c r="V33">
        <v>2769</v>
      </c>
    </row>
    <row r="34" spans="1:22" x14ac:dyDescent="0.2">
      <c r="A34" t="s">
        <v>230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$10002,1,0))),"miplib3",IF(NOT(ISNA(VLOOKUP($A34,miplib2!$A$5:$A$10004,1,0))),"miplib2",IF(NOT(ISNA(VLOOKUP($A34,coral!$A$5:$A$10000,1,0))),"coral",IF(NOT(ISNA(VLOOKUP($A34,neos!$A$5:$A$10000,1,0))),"neos","COULD NOT FIND")))))))</f>
        <v>miplib2017</v>
      </c>
      <c r="C34" t="str">
        <f>B34&amp;"/"&amp;A34</f>
        <v>miplib2017/aflow30a</v>
      </c>
      <c r="D34">
        <f ca="1">VLOOKUP($A34,INDIRECT("'"&amp;$B34&amp;"'!"&amp;"$A$5:$Z$10000"),MATCH(D$5,INDIRECT("'"&amp;$B34&amp;"'!$A$4:$Z$4"),0),0)</f>
        <v>479</v>
      </c>
      <c r="E34">
        <f ca="1">VLOOKUP($A34,INDIRECT("'"&amp;$B34&amp;"'!"&amp;"$A$5:$Z$10000"),MATCH(E$5,INDIRECT("'"&amp;$B34&amp;"'!$A$4:$Z$4"),0),0)</f>
        <v>842</v>
      </c>
      <c r="F34">
        <f>VLOOKUP($A34,cleaning_log!$A$1:$ZZ$9791,MATCH(F$5,cleaning_log!$A$2:$ZZ$2,0),0)</f>
        <v>449</v>
      </c>
      <c r="G34">
        <f>VLOOKUP($A34,cleaning_log!$A$1:$ZZ$9791,MATCH(G$5,cleaning_log!$A$2:$ZZ$2,0),0)</f>
        <v>812</v>
      </c>
      <c r="H34">
        <f ca="1">VLOOKUP($A34,INDIRECT("'"&amp;$B34&amp;"'!"&amp;"$A$5:$Z$10000"),MATCH(H$5,INDIRECT("'"&amp;$B34&amp;"'!$A$4:$Z$4"),0),0)</f>
        <v>1158</v>
      </c>
      <c r="I34">
        <f>VLOOKUP($A34,cleaning_log!$A$1:$ZZ$9791,MATCH(I$5,cleaning_log!$A$2:$ZZ$2,0),0)</f>
        <v>983.16742526336395</v>
      </c>
      <c r="J34">
        <f>VLOOKUP($A34,cleaning_log!$A$1:$ZZ$9791,MATCH(J$5,cleaning_log!$A$2:$ZZ$2,0),0)</f>
        <v>983.16742526336498</v>
      </c>
      <c r="K34" t="b">
        <f ca="1">IF(ISNA(J34),TRUE,ABS(H34-J34)&gt;0.001)</f>
        <v>1</v>
      </c>
      <c r="L34">
        <f>VLOOKUP($A34,cleaning_log!$A$1:$ZZ$9791,MATCH(L$5,cleaning_log!$A$2:$ZZ$2,0),0)</f>
        <v>1157.99999999999</v>
      </c>
      <c r="M34">
        <f>VLOOKUP($A34,cleaning_log!$A$1:$ZZ$9791,MATCH(M$5,cleaning_log!$A$2:$ZZ$2,0),0)</f>
        <v>1157.99999999999</v>
      </c>
      <c r="N34">
        <f>VLOOKUP($A34,cleaning_log!$A$1:$ZZ$9791,MATCH(N$5,cleaning_log!$A$2:$ZZ$2,0),0)</f>
        <v>1158</v>
      </c>
      <c r="O34">
        <f>VLOOKUP($A34,cleaning_log!$A$1:$ZZ$9791,MATCH(O$5,cleaning_log!$A$2:$ZZ$2,0),0)</f>
        <v>1158</v>
      </c>
      <c r="P34">
        <f>VLOOKUP($A34,cleaning_log!$A$1:$ZZ$9791,MATCH(P$5,cleaning_log!$A$2:$ZZ$2,0),0)</f>
        <v>3.1989999999999998</v>
      </c>
      <c r="Q34">
        <f>VLOOKUP($A34,cleaning_log!$A$1:$ZZ$9791,MATCH(Q$5,cleaning_log!$A$2:$ZZ$2,0),0)</f>
        <v>7.4039999999999999</v>
      </c>
      <c r="R34">
        <f>VLOOKUP($A34,cleaning_log!$A$1:$ZZ$9791,MATCH(R$5,cleaning_log!$A$2:$ZZ$2,0),0)</f>
        <v>13.095000000000001</v>
      </c>
      <c r="S34" t="b">
        <f t="shared" si="7"/>
        <v>1</v>
      </c>
      <c r="V34">
        <v>3954</v>
      </c>
    </row>
    <row r="35" spans="1:22" x14ac:dyDescent="0.2">
      <c r="A35" t="s">
        <v>250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$10002,1,0))),"miplib3",IF(NOT(ISNA(VLOOKUP($A35,miplib2!$A$5:$A$10004,1,0))),"miplib2",IF(NOT(ISNA(VLOOKUP($A35,coral!$A$5:$A$10000,1,0))),"coral",IF(NOT(ISNA(VLOOKUP($A35,neos!$A$5:$A$10000,1,0))),"neos","COULD NOT FIND")))))))</f>
        <v>miplib2017</v>
      </c>
      <c r="C35" t="str">
        <f>B35&amp;"/"&amp;A35</f>
        <v>miplib2017/aflow40b</v>
      </c>
      <c r="D35">
        <f ca="1">VLOOKUP($A35,INDIRECT("'"&amp;$B35&amp;"'!"&amp;"$A$5:$Z$10000"),MATCH(D$5,INDIRECT("'"&amp;$B35&amp;"'!$A$4:$Z$4"),0),0)</f>
        <v>1442</v>
      </c>
      <c r="E35">
        <f ca="1">VLOOKUP($A35,INDIRECT("'"&amp;$B35&amp;"'!"&amp;"$A$5:$Z$10000"),MATCH(E$5,INDIRECT("'"&amp;$B35&amp;"'!$A$4:$Z$4"),0),0)</f>
        <v>2728</v>
      </c>
      <c r="F35">
        <f>VLOOKUP($A35,cleaning_log!$A$1:$ZZ$9791,MATCH(F$5,cleaning_log!$A$2:$ZZ$2,0),0)</f>
        <v>1401</v>
      </c>
      <c r="G35">
        <f>VLOOKUP($A35,cleaning_log!$A$1:$ZZ$9791,MATCH(G$5,cleaning_log!$A$2:$ZZ$2,0),0)</f>
        <v>2687</v>
      </c>
      <c r="H35">
        <f ca="1">VLOOKUP($A35,INDIRECT("'"&amp;$B35&amp;"'!"&amp;"$A$5:$Z$10000"),MATCH(H$5,INDIRECT("'"&amp;$B35&amp;"'!$A$4:$Z$4"),0),0)</f>
        <v>1168</v>
      </c>
      <c r="I35">
        <f>VLOOKUP($A35,cleaning_log!$A$1:$ZZ$9791,MATCH(I$5,cleaning_log!$A$2:$ZZ$2,0),0)</f>
        <v>1005.66481651205</v>
      </c>
      <c r="J35">
        <f>VLOOKUP($A35,cleaning_log!$A$1:$ZZ$9791,MATCH(J$5,cleaning_log!$A$2:$ZZ$2,0),0)</f>
        <v>1005.68163503481</v>
      </c>
      <c r="K35" t="b">
        <f ca="1">IF(ISNA(J35),TRUE,ABS(H35-J35)&gt;0.001)</f>
        <v>1</v>
      </c>
      <c r="L35">
        <f>VLOOKUP($A35,cleaning_log!$A$1:$ZZ$9791,MATCH(L$5,cleaning_log!$A$2:$ZZ$2,0),0)</f>
        <v>1167.99999999997</v>
      </c>
      <c r="M35">
        <f>VLOOKUP($A35,cleaning_log!$A$1:$ZZ$9791,MATCH(M$5,cleaning_log!$A$2:$ZZ$2,0),0)</f>
        <v>1167.9999999997599</v>
      </c>
      <c r="N35">
        <f>VLOOKUP($A35,cleaning_log!$A$1:$ZZ$9791,MATCH(N$5,cleaning_log!$A$2:$ZZ$2,0),0)</f>
        <v>1168</v>
      </c>
      <c r="O35">
        <f>VLOOKUP($A35,cleaning_log!$A$1:$ZZ$9791,MATCH(O$5,cleaning_log!$A$2:$ZZ$2,0),0)</f>
        <v>1167.99999999999</v>
      </c>
      <c r="P35">
        <f>VLOOKUP($A35,cleaning_log!$A$1:$ZZ$9791,MATCH(P$5,cleaning_log!$A$2:$ZZ$2,0),0)</f>
        <v>441.87099999999998</v>
      </c>
      <c r="Q35">
        <f>VLOOKUP($A35,cleaning_log!$A$1:$ZZ$9791,MATCH(Q$5,cleaning_log!$A$2:$ZZ$2,0),0)</f>
        <v>900.14800000000002</v>
      </c>
      <c r="R35">
        <f>VLOOKUP($A35,cleaning_log!$A$1:$ZZ$9791,MATCH(R$5,cleaning_log!$A$2:$ZZ$2,0),0)</f>
        <v>1803.819</v>
      </c>
      <c r="S35" t="b">
        <f t="shared" si="7"/>
        <v>1</v>
      </c>
      <c r="V35">
        <v>1620632</v>
      </c>
    </row>
    <row r="36" spans="1:22" x14ac:dyDescent="0.2">
      <c r="A36" t="s">
        <v>3995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$10002,1,0))),"miplib3",IF(NOT(ISNA(VLOOKUP($A36,miplib2!$A$5:$A$10004,1,0))),"miplib2",IF(NOT(ISNA(VLOOKUP($A36,coral!$A$5:$A$10000,1,0))),"coral",IF(NOT(ISNA(VLOOKUP($A36,neos!$A$5:$A$10000,1,0))),"neos","COULD NOT FIND")))))))</f>
        <v>miplib2</v>
      </c>
      <c r="C36" t="str">
        <f>B36&amp;"/"&amp;A36</f>
        <v>miplib2/air01</v>
      </c>
      <c r="D36">
        <f ca="1">VLOOKUP($A36,INDIRECT("'"&amp;$B36&amp;"'!"&amp;"$A$5:$Z$10000"),MATCH(D$5,INDIRECT("'"&amp;$B36&amp;"'!$A$4:$Z$4"),0),0)</f>
        <v>23</v>
      </c>
      <c r="E36">
        <f ca="1">VLOOKUP($A36,INDIRECT("'"&amp;$B36&amp;"'!"&amp;"$A$5:$Z$10000"),MATCH(E$5,INDIRECT("'"&amp;$B36&amp;"'!$A$4:$Z$4"),0),0)</f>
        <v>771</v>
      </c>
      <c r="F36">
        <f>VLOOKUP($A36,cleaning_log!$A$1:$ZZ$9791,MATCH(F$5,cleaning_log!$A$2:$ZZ$2,0),0)</f>
        <v>21</v>
      </c>
      <c r="G36">
        <f>VLOOKUP($A36,cleaning_log!$A$1:$ZZ$9791,MATCH(G$5,cleaning_log!$A$2:$ZZ$2,0),0)</f>
        <v>461</v>
      </c>
      <c r="H36">
        <f ca="1">VLOOKUP($A36,INDIRECT("'"&amp;$B36&amp;"'!"&amp;"$A$5:$Z$10000"),MATCH(H$5,INDIRECT("'"&amp;$B36&amp;"'!$A$4:$Z$4"),0),0)</f>
        <v>6796</v>
      </c>
      <c r="I36">
        <f>VLOOKUP($A36,cleaning_log!$A$1:$ZZ$9791,MATCH(I$5,cleaning_log!$A$2:$ZZ$2,0),0)</f>
        <v>6743</v>
      </c>
      <c r="J36">
        <f>VLOOKUP($A36,cleaning_log!$A$1:$ZZ$9791,MATCH(J$5,cleaning_log!$A$2:$ZZ$2,0),0)</f>
        <v>6743</v>
      </c>
      <c r="K36" t="b">
        <f ca="1">IF(ISNA(J36),TRUE,ABS(H36-J36)&gt;0.001)</f>
        <v>1</v>
      </c>
      <c r="L36">
        <f>VLOOKUP($A36,cleaning_log!$A$1:$ZZ$9791,MATCH(L$5,cleaning_log!$A$2:$ZZ$2,0),0)</f>
        <v>6796</v>
      </c>
      <c r="M36">
        <f>VLOOKUP($A36,cleaning_log!$A$1:$ZZ$9791,MATCH(M$5,cleaning_log!$A$2:$ZZ$2,0),0)</f>
        <v>6796</v>
      </c>
      <c r="N36">
        <f>VLOOKUP($A36,cleaning_log!$A$1:$ZZ$9791,MATCH(N$5,cleaning_log!$A$2:$ZZ$2,0),0)</f>
        <v>6796</v>
      </c>
      <c r="O36">
        <f>VLOOKUP($A36,cleaning_log!$A$1:$ZZ$9791,MATCH(O$5,cleaning_log!$A$2:$ZZ$2,0),0)</f>
        <v>6796</v>
      </c>
      <c r="P36">
        <f>VLOOKUP($A36,cleaning_log!$A$1:$ZZ$9791,MATCH(P$5,cleaning_log!$A$2:$ZZ$2,0),0)</f>
        <v>3.0000000000000001E-3</v>
      </c>
      <c r="Q36">
        <f>VLOOKUP($A36,cleaning_log!$A$1:$ZZ$9791,MATCH(Q$5,cleaning_log!$A$2:$ZZ$2,0),0)</f>
        <v>2E-3</v>
      </c>
      <c r="R36">
        <f>VLOOKUP($A36,cleaning_log!$A$1:$ZZ$9791,MATCH(R$5,cleaning_log!$A$2:$ZZ$2,0),0)</f>
        <v>3.0000000000000001E-3</v>
      </c>
      <c r="S36" t="b">
        <f t="shared" si="7"/>
        <v>1</v>
      </c>
      <c r="V36">
        <v>54434</v>
      </c>
    </row>
    <row r="37" spans="1:22" hidden="1" x14ac:dyDescent="0.2">
      <c r="A37" t="s">
        <v>3996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$10002,1,0))),"miplib3",IF(NOT(ISNA(VLOOKUP($A37,miplib2!$A$5:$A$10004,1,0))),"miplib2",IF(NOT(ISNA(VLOOKUP($A37,coral!$A$5:$A$10000,1,0))),"coral",IF(NOT(ISNA(VLOOKUP($A37,neos!$A$5:$A$10000,1,0))),"neos","COULD NOT FIND")))))))</f>
        <v>miplib2</v>
      </c>
      <c r="C37" t="str">
        <f>B37&amp;"/"&amp;A37</f>
        <v>miplib2/air02</v>
      </c>
      <c r="D37">
        <f ca="1">VLOOKUP($A37,INDIRECT("'"&amp;$B37&amp;"'!"&amp;"$A$5:$Z$10000"),MATCH(D$5,INDIRECT("'"&amp;$B37&amp;"'!$A$4:$Z$4"),0),0)</f>
        <v>50</v>
      </c>
      <c r="E37">
        <f ca="1">VLOOKUP($A37,INDIRECT("'"&amp;$B37&amp;"'!"&amp;"$A$5:$Z$10000"),MATCH(E$5,INDIRECT("'"&amp;$B37&amp;"'!$A$4:$Z$4"),0),0)</f>
        <v>6774</v>
      </c>
      <c r="F37">
        <f>VLOOKUP($A37,cleaning_log!$A$1:$ZZ$9791,MATCH(F$5,cleaning_log!$A$2:$ZZ$2,0),0)</f>
        <v>38</v>
      </c>
      <c r="G37">
        <f>VLOOKUP($A37,cleaning_log!$A$1:$ZZ$9791,MATCH(G$5,cleaning_log!$A$2:$ZZ$2,0),0)</f>
        <v>5956</v>
      </c>
      <c r="H37">
        <f ca="1">VLOOKUP($A37,INDIRECT("'"&amp;$B37&amp;"'!"&amp;"$A$5:$Z$10000"),MATCH(H$5,INDIRECT("'"&amp;$B37&amp;"'!$A$4:$Z$4"),0),0)</f>
        <v>7810</v>
      </c>
      <c r="I37">
        <f>VLOOKUP($A37,cleaning_log!$A$1:$ZZ$9791,MATCH(I$5,cleaning_log!$A$2:$ZZ$2,0),0)</f>
        <v>7640</v>
      </c>
      <c r="J37">
        <f>VLOOKUP($A37,cleaning_log!$A$1:$ZZ$9791,MATCH(J$5,cleaning_log!$A$2:$ZZ$2,0),0)</f>
        <v>7640</v>
      </c>
      <c r="K37" t="b">
        <f ca="1">IF(ISNA(J37),TRUE,ABS(H37-J37)&gt;0.001)</f>
        <v>1</v>
      </c>
      <c r="L37">
        <f>VLOOKUP($A37,cleaning_log!$A$1:$ZZ$9791,MATCH(L$5,cleaning_log!$A$2:$ZZ$2,0),0)</f>
        <v>7810</v>
      </c>
      <c r="M37">
        <f>VLOOKUP($A37,cleaning_log!$A$1:$ZZ$9791,MATCH(M$5,cleaning_log!$A$2:$ZZ$2,0),0)</f>
        <v>1E+100</v>
      </c>
      <c r="N37">
        <f>VLOOKUP($A37,cleaning_log!$A$1:$ZZ$9791,MATCH(N$5,cleaning_log!$A$2:$ZZ$2,0),0)</f>
        <v>7810</v>
      </c>
      <c r="O37">
        <f>VLOOKUP($A37,cleaning_log!$A$1:$ZZ$9791,MATCH(O$5,cleaning_log!$A$2:$ZZ$2,0),0)</f>
        <v>7810</v>
      </c>
      <c r="P37">
        <f>VLOOKUP($A37,cleaning_log!$A$1:$ZZ$9791,MATCH(P$5,cleaning_log!$A$2:$ZZ$2,0),0)</f>
        <v>8.3000000000000004E-2</v>
      </c>
      <c r="Q37">
        <f>VLOOKUP($A37,cleaning_log!$A$1:$ZZ$9791,MATCH(Q$5,cleaning_log!$A$2:$ZZ$2,0),0)</f>
        <v>6.9000000000000006E-2</v>
      </c>
      <c r="V37">
        <v>202882</v>
      </c>
    </row>
    <row r="38" spans="1:22" hidden="1" x14ac:dyDescent="0.2">
      <c r="A38" t="s">
        <v>3997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$10002,1,0))),"miplib3",IF(NOT(ISNA(VLOOKUP($A38,miplib2!$A$5:$A$10004,1,0))),"miplib2",IF(NOT(ISNA(VLOOKUP($A38,coral!$A$5:$A$10000,1,0))),"coral",IF(NOT(ISNA(VLOOKUP($A38,neos!$A$5:$A$10000,1,0))),"neos","COULD NOT FIND")))))))</f>
        <v>miplib2017</v>
      </c>
      <c r="C38" t="str">
        <f>B38&amp;"/"&amp;A38</f>
        <v>miplib2017/air03</v>
      </c>
      <c r="D38">
        <f ca="1">VLOOKUP($A38,INDIRECT("'"&amp;$B38&amp;"'!"&amp;"$A$5:$Z$10000"),MATCH(D$5,INDIRECT("'"&amp;$B38&amp;"'!$A$4:$Z$4"),0),0)</f>
        <v>124</v>
      </c>
      <c r="E38">
        <f ca="1">VLOOKUP($A38,INDIRECT("'"&amp;$B38&amp;"'!"&amp;"$A$5:$Z$10000"),MATCH(E$5,INDIRECT("'"&amp;$B38&amp;"'!$A$4:$Z$4"),0),0)</f>
        <v>10757</v>
      </c>
      <c r="F38">
        <f>VLOOKUP($A38,cleaning_log!$A$1:$ZZ$9791,MATCH(F$5,cleaning_log!$A$2:$ZZ$2,0),0)</f>
        <v>106</v>
      </c>
      <c r="G38">
        <f>VLOOKUP($A38,cleaning_log!$A$1:$ZZ$9791,MATCH(G$5,cleaning_log!$A$2:$ZZ$2,0),0)</f>
        <v>8434</v>
      </c>
      <c r="H38">
        <f ca="1">VLOOKUP($A38,INDIRECT("'"&amp;$B38&amp;"'!"&amp;"$A$5:$Z$10000"),MATCH(H$5,INDIRECT("'"&amp;$B38&amp;"'!$A$4:$Z$4"),0),0)</f>
        <v>340160</v>
      </c>
      <c r="I38">
        <f>VLOOKUP($A38,cleaning_log!$A$1:$ZZ$9791,MATCH(I$5,cleaning_log!$A$2:$ZZ$2,0),0)</f>
        <v>338864.25</v>
      </c>
      <c r="J38">
        <f>VLOOKUP($A38,cleaning_log!$A$1:$ZZ$9791,MATCH(J$5,cleaning_log!$A$2:$ZZ$2,0),0)</f>
        <v>338864.25</v>
      </c>
      <c r="K38" t="b">
        <f ca="1">IF(ISNA(J38),TRUE,ABS(H38-J38)&gt;0.001)</f>
        <v>1</v>
      </c>
      <c r="L38">
        <f>VLOOKUP($A38,cleaning_log!$A$1:$ZZ$9791,MATCH(L$5,cleaning_log!$A$2:$ZZ$2,0),0)</f>
        <v>340160</v>
      </c>
      <c r="M38">
        <f>VLOOKUP($A38,cleaning_log!$A$1:$ZZ$9791,MATCH(M$5,cleaning_log!$A$2:$ZZ$2,0),0)</f>
        <v>340160</v>
      </c>
      <c r="N38">
        <f>VLOOKUP($A38,cleaning_log!$A$1:$ZZ$9791,MATCH(N$5,cleaning_log!$A$2:$ZZ$2,0),0)</f>
        <v>340160</v>
      </c>
      <c r="O38">
        <f>VLOOKUP($A38,cleaning_log!$A$1:$ZZ$9791,MATCH(O$5,cleaning_log!$A$2:$ZZ$2,0),0)</f>
        <v>340160</v>
      </c>
      <c r="P38">
        <f>VLOOKUP($A38,cleaning_log!$A$1:$ZZ$9791,MATCH(P$5,cleaning_log!$A$2:$ZZ$2,0),0)</f>
        <v>0.17399999999999999</v>
      </c>
      <c r="Q38">
        <f>VLOOKUP($A38,cleaning_log!$A$1:$ZZ$9791,MATCH(Q$5,cleaning_log!$A$2:$ZZ$2,0),0)</f>
        <v>0.128</v>
      </c>
      <c r="V38">
        <v>47601</v>
      </c>
    </row>
    <row r="39" spans="1:22" hidden="1" x14ac:dyDescent="0.2">
      <c r="A39" t="s">
        <v>3998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$10002,1,0))),"miplib3",IF(NOT(ISNA(VLOOKUP($A39,miplib2!$A$5:$A$10004,1,0))),"miplib2",IF(NOT(ISNA(VLOOKUP($A39,coral!$A$5:$A$10000,1,0))),"coral",IF(NOT(ISNA(VLOOKUP($A39,neos!$A$5:$A$10000,1,0))),"neos","COULD NOT FIND")))))))</f>
        <v>miplib2017</v>
      </c>
      <c r="C39" t="str">
        <f>B39&amp;"/"&amp;A39</f>
        <v>miplib2017/air04</v>
      </c>
      <c r="D39">
        <f ca="1">VLOOKUP($A39,INDIRECT("'"&amp;$B39&amp;"'!"&amp;"$A$5:$Z$10000"),MATCH(D$5,INDIRECT("'"&amp;$B39&amp;"'!$A$4:$Z$4"),0),0)</f>
        <v>823</v>
      </c>
      <c r="E39">
        <f ca="1">VLOOKUP($A39,INDIRECT("'"&amp;$B39&amp;"'!"&amp;"$A$5:$Z$10000"),MATCH(E$5,INDIRECT("'"&amp;$B39&amp;"'!$A$4:$Z$4"),0),0)</f>
        <v>8904</v>
      </c>
      <c r="F39">
        <f>VLOOKUP($A39,cleaning_log!$A$1:$ZZ$9791,MATCH(F$5,cleaning_log!$A$2:$ZZ$2,0),0)</f>
        <v>607</v>
      </c>
      <c r="G39">
        <f>VLOOKUP($A39,cleaning_log!$A$1:$ZZ$9791,MATCH(G$5,cleaning_log!$A$2:$ZZ$2,0),0)</f>
        <v>7560</v>
      </c>
      <c r="H39">
        <f ca="1">VLOOKUP($A39,INDIRECT("'"&amp;$B39&amp;"'!"&amp;"$A$5:$Z$10000"),MATCH(H$5,INDIRECT("'"&amp;$B39&amp;"'!$A$4:$Z$4"),0),0)</f>
        <v>56137</v>
      </c>
      <c r="I39">
        <f>VLOOKUP($A39,cleaning_log!$A$1:$ZZ$9791,MATCH(I$5,cleaning_log!$A$2:$ZZ$2,0),0)</f>
        <v>55535.436388224298</v>
      </c>
      <c r="J39">
        <f>VLOOKUP($A39,cleaning_log!$A$1:$ZZ$9791,MATCH(J$5,cleaning_log!$A$2:$ZZ$2,0),0)</f>
        <v>55535.436388224298</v>
      </c>
      <c r="K39" t="b">
        <f ca="1">IF(ISNA(J39),TRUE,ABS(H39-J39)&gt;0.001)</f>
        <v>1</v>
      </c>
      <c r="L39">
        <f>VLOOKUP($A39,cleaning_log!$A$1:$ZZ$9791,MATCH(L$5,cleaning_log!$A$2:$ZZ$2,0),0)</f>
        <v>56136.999999999898</v>
      </c>
      <c r="M39">
        <f>VLOOKUP($A39,cleaning_log!$A$1:$ZZ$9791,MATCH(M$5,cleaning_log!$A$2:$ZZ$2,0),0)</f>
        <v>56136.999999999804</v>
      </c>
      <c r="N39">
        <f>VLOOKUP($A39,cleaning_log!$A$1:$ZZ$9791,MATCH(N$5,cleaning_log!$A$2:$ZZ$2,0),0)</f>
        <v>56137</v>
      </c>
      <c r="O39">
        <f>VLOOKUP($A39,cleaning_log!$A$1:$ZZ$9791,MATCH(O$5,cleaning_log!$A$2:$ZZ$2,0),0)</f>
        <v>56137.000000000502</v>
      </c>
      <c r="P39">
        <f>VLOOKUP($A39,cleaning_log!$A$1:$ZZ$9791,MATCH(P$5,cleaning_log!$A$2:$ZZ$2,0),0)</f>
        <v>8.8010000000000002</v>
      </c>
      <c r="Q39">
        <f>VLOOKUP($A39,cleaning_log!$A$1:$ZZ$9791,MATCH(Q$5,cleaning_log!$A$2:$ZZ$2,0),0)</f>
        <v>7.67</v>
      </c>
      <c r="R39">
        <f>VLOOKUP($A39,cleaning_log!$A$1:$ZZ$9791,MATCH(R$5,cleaning_log!$A$2:$ZZ$2,0),0)</f>
        <v>10.297000000000001</v>
      </c>
      <c r="S39" t="b">
        <f t="shared" ref="S39:S53" si="8">MIN(P39,Q39) &lt; 3599</f>
        <v>1</v>
      </c>
      <c r="T39">
        <f>VLOOKUP($A39,cleaning_log!$A$1:$ZZ$9791,MATCH(T$5,cleaning_log!$A$2:$ZZ$2,0),0)</f>
        <v>209</v>
      </c>
      <c r="U39">
        <f>VLOOKUP($A39,cleaning_log!$A$1:$ZZ$9791,MATCH(U$5,cleaning_log!$A$2:$ZZ$2,0),0)</f>
        <v>293</v>
      </c>
      <c r="V39">
        <f>VLOOKUP($A39,cleaning_log!$A$1:$ZZ$9791,MATCH(V$5,cleaning_log!$A$2:$ZZ$2,0),0)</f>
        <v>386</v>
      </c>
    </row>
    <row r="40" spans="1:22" hidden="1" x14ac:dyDescent="0.2">
      <c r="A40" t="s">
        <v>3999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$10002,1,0))),"miplib3",IF(NOT(ISNA(VLOOKUP($A40,miplib2!$A$5:$A$10004,1,0))),"miplib2",IF(NOT(ISNA(VLOOKUP($A40,coral!$A$5:$A$10000,1,0))),"coral",IF(NOT(ISNA(VLOOKUP($A40,neos!$A$5:$A$10000,1,0))),"neos","COULD NOT FIND")))))))</f>
        <v>miplib2017</v>
      </c>
      <c r="C40" t="str">
        <f>B40&amp;"/"&amp;A40</f>
        <v>miplib2017/air05</v>
      </c>
      <c r="D40">
        <f ca="1">VLOOKUP($A40,INDIRECT("'"&amp;$B40&amp;"'!"&amp;"$A$5:$Z$10000"),MATCH(D$5,INDIRECT("'"&amp;$B40&amp;"'!$A$4:$Z$4"),0),0)</f>
        <v>426</v>
      </c>
      <c r="E40">
        <f ca="1">VLOOKUP($A40,INDIRECT("'"&amp;$B40&amp;"'!"&amp;"$A$5:$Z$10000"),MATCH(E$5,INDIRECT("'"&amp;$B40&amp;"'!$A$4:$Z$4"),0),0)</f>
        <v>7195</v>
      </c>
      <c r="F40">
        <f>VLOOKUP($A40,cleaning_log!$A$1:$ZZ$9791,MATCH(F$5,cleaning_log!$A$2:$ZZ$2,0),0)</f>
        <v>341</v>
      </c>
      <c r="G40">
        <f>VLOOKUP($A40,cleaning_log!$A$1:$ZZ$9791,MATCH(G$5,cleaning_log!$A$2:$ZZ$2,0),0)</f>
        <v>6178</v>
      </c>
      <c r="H40">
        <f ca="1">VLOOKUP($A40,INDIRECT("'"&amp;$B40&amp;"'!"&amp;"$A$5:$Z$10000"),MATCH(H$5,INDIRECT("'"&amp;$B40&amp;"'!$A$4:$Z$4"),0),0)</f>
        <v>26374</v>
      </c>
      <c r="I40">
        <f>VLOOKUP($A40,cleaning_log!$A$1:$ZZ$9791,MATCH(I$5,cleaning_log!$A$2:$ZZ$2,0),0)</f>
        <v>25877.6092678514</v>
      </c>
      <c r="J40">
        <f>VLOOKUP($A40,cleaning_log!$A$1:$ZZ$9791,MATCH(J$5,cleaning_log!$A$2:$ZZ$2,0),0)</f>
        <v>25877.6092678514</v>
      </c>
      <c r="K40" t="b">
        <f ca="1">IF(ISNA(J40),TRUE,ABS(H40-J40)&gt;0.001)</f>
        <v>1</v>
      </c>
      <c r="L40">
        <f>VLOOKUP($A40,cleaning_log!$A$1:$ZZ$9791,MATCH(L$5,cleaning_log!$A$2:$ZZ$2,0),0)</f>
        <v>26373.999999999902</v>
      </c>
      <c r="M40">
        <f>VLOOKUP($A40,cleaning_log!$A$1:$ZZ$9791,MATCH(M$5,cleaning_log!$A$2:$ZZ$2,0),0)</f>
        <v>26374</v>
      </c>
      <c r="N40">
        <f>VLOOKUP($A40,cleaning_log!$A$1:$ZZ$9791,MATCH(N$5,cleaning_log!$A$2:$ZZ$2,0),0)</f>
        <v>26374</v>
      </c>
      <c r="O40">
        <f>VLOOKUP($A40,cleaning_log!$A$1:$ZZ$9791,MATCH(O$5,cleaning_log!$A$2:$ZZ$2,0),0)</f>
        <v>26374</v>
      </c>
      <c r="P40">
        <f>VLOOKUP($A40,cleaning_log!$A$1:$ZZ$9791,MATCH(P$5,cleaning_log!$A$2:$ZZ$2,0),0)</f>
        <v>7.5259999999999998</v>
      </c>
      <c r="Q40">
        <f>VLOOKUP($A40,cleaning_log!$A$1:$ZZ$9791,MATCH(Q$5,cleaning_log!$A$2:$ZZ$2,0),0)</f>
        <v>5.9850000000000003</v>
      </c>
      <c r="R40">
        <f>VLOOKUP($A40,cleaning_log!$A$1:$ZZ$9791,MATCH(R$5,cleaning_log!$A$2:$ZZ$2,0),0)</f>
        <v>8.032</v>
      </c>
      <c r="S40" t="b">
        <f t="shared" si="8"/>
        <v>1</v>
      </c>
      <c r="T40">
        <f>VLOOKUP($A40,cleaning_log!$A$1:$ZZ$9791,MATCH(T$5,cleaning_log!$A$2:$ZZ$2,0),0)</f>
        <v>681</v>
      </c>
      <c r="U40">
        <f>VLOOKUP($A40,cleaning_log!$A$1:$ZZ$9791,MATCH(U$5,cleaning_log!$A$2:$ZZ$2,0),0)</f>
        <v>626</v>
      </c>
      <c r="V40">
        <f>VLOOKUP($A40,cleaning_log!$A$1:$ZZ$9791,MATCH(V$5,cleaning_log!$A$2:$ZZ$2,0),0)</f>
        <v>1179</v>
      </c>
    </row>
    <row r="41" spans="1:22" hidden="1" x14ac:dyDescent="0.2">
      <c r="A41" t="s">
        <v>4000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$10002,1,0))),"miplib3",IF(NOT(ISNA(VLOOKUP($A41,miplib2!$A$5:$A$10004,1,0))),"miplib2",IF(NOT(ISNA(VLOOKUP($A41,coral!$A$5:$A$10000,1,0))),"coral",IF(NOT(ISNA(VLOOKUP($A41,neos!$A$5:$A$10000,1,0))),"neos","COULD NOT FIND")))))))</f>
        <v>miplib2</v>
      </c>
      <c r="C41" t="str">
        <f>B41&amp;"/"&amp;A41</f>
        <v>miplib2/air06</v>
      </c>
      <c r="D41">
        <f ca="1">VLOOKUP($A41,INDIRECT("'"&amp;$B41&amp;"'!"&amp;"$A$5:$Z$10000"),MATCH(D$5,INDIRECT("'"&amp;$B41&amp;"'!$A$4:$Z$4"),0),0)</f>
        <v>825</v>
      </c>
      <c r="E41">
        <f ca="1">VLOOKUP($A41,INDIRECT("'"&amp;$B41&amp;"'!"&amp;"$A$5:$Z$10000"),MATCH(E$5,INDIRECT("'"&amp;$B41&amp;"'!$A$4:$Z$4"),0),0)</f>
        <v>8627</v>
      </c>
      <c r="F41">
        <f>VLOOKUP($A41,cleaning_log!$A$1:$ZZ$9791,MATCH(F$5,cleaning_log!$A$2:$ZZ$2,0),0)</f>
        <v>541</v>
      </c>
      <c r="G41">
        <f>VLOOKUP($A41,cleaning_log!$A$1:$ZZ$9791,MATCH(G$5,cleaning_log!$A$2:$ZZ$2,0),0)</f>
        <v>6814</v>
      </c>
      <c r="H41">
        <f ca="1">VLOOKUP($A41,INDIRECT("'"&amp;$B41&amp;"'!"&amp;"$A$5:$Z$10000"),MATCH(H$5,INDIRECT("'"&amp;$B41&amp;"'!$A$4:$Z$4"),0),0)</f>
        <v>49649</v>
      </c>
      <c r="I41">
        <f>VLOOKUP($A41,cleaning_log!$A$1:$ZZ$9791,MATCH(I$5,cleaning_log!$A$2:$ZZ$2,0),0)</f>
        <v>49616.363636363603</v>
      </c>
      <c r="J41">
        <f>VLOOKUP($A41,cleaning_log!$A$1:$ZZ$9791,MATCH(J$5,cleaning_log!$A$2:$ZZ$2,0),0)</f>
        <v>49616.363636363603</v>
      </c>
      <c r="K41" t="b">
        <f ca="1">IF(ISNA(J41),TRUE,ABS(H41-J41)&gt;0.001)</f>
        <v>1</v>
      </c>
      <c r="L41">
        <f>VLOOKUP($A41,cleaning_log!$A$1:$ZZ$9791,MATCH(L$5,cleaning_log!$A$2:$ZZ$2,0),0)</f>
        <v>49648.999999999898</v>
      </c>
      <c r="M41">
        <f>VLOOKUP($A41,cleaning_log!$A$1:$ZZ$9791,MATCH(M$5,cleaning_log!$A$2:$ZZ$2,0),0)</f>
        <v>49648.999999999898</v>
      </c>
      <c r="N41">
        <f>VLOOKUP($A41,cleaning_log!$A$1:$ZZ$9791,MATCH(N$5,cleaning_log!$A$2:$ZZ$2,0),0)</f>
        <v>49649</v>
      </c>
      <c r="O41">
        <f>VLOOKUP($A41,cleaning_log!$A$1:$ZZ$9791,MATCH(O$5,cleaning_log!$A$2:$ZZ$2,0),0)</f>
        <v>49649</v>
      </c>
      <c r="P41">
        <f>VLOOKUP($A41,cleaning_log!$A$1:$ZZ$9791,MATCH(P$5,cleaning_log!$A$2:$ZZ$2,0),0)</f>
        <v>1.462</v>
      </c>
      <c r="Q41">
        <f>VLOOKUP($A41,cleaning_log!$A$1:$ZZ$9791,MATCH(Q$5,cleaning_log!$A$2:$ZZ$2,0),0)</f>
        <v>0.32600000000000001</v>
      </c>
      <c r="R41">
        <f>VLOOKUP($A41,cleaning_log!$A$1:$ZZ$9791,MATCH(R$5,cleaning_log!$A$2:$ZZ$2,0),0)</f>
        <v>0.86099999999999999</v>
      </c>
      <c r="S41" t="b">
        <f t="shared" si="8"/>
        <v>1</v>
      </c>
      <c r="T41">
        <f>VLOOKUP($A41,cleaning_log!$A$1:$ZZ$9791,MATCH(T$5,cleaning_log!$A$2:$ZZ$2,0),0)</f>
        <v>3</v>
      </c>
      <c r="U41">
        <f>VLOOKUP($A41,cleaning_log!$A$1:$ZZ$9791,MATCH(U$5,cleaning_log!$A$2:$ZZ$2,0),0)</f>
        <v>1</v>
      </c>
      <c r="V41">
        <f>VLOOKUP($A41,cleaning_log!$A$1:$ZZ$9791,MATCH(V$5,cleaning_log!$A$2:$ZZ$2,0),0)</f>
        <v>4</v>
      </c>
    </row>
    <row r="42" spans="1:22" x14ac:dyDescent="0.2">
      <c r="A42" s="19" t="s">
        <v>272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$10002,1,0))),"miplib3",IF(NOT(ISNA(VLOOKUP($A42,miplib2!$A$5:$A$10004,1,0))),"miplib2",IF(NOT(ISNA(VLOOKUP($A42,coral!$A$5:$A$10000,1,0))),"coral",IF(NOT(ISNA(VLOOKUP($A42,neos!$A$5:$A$10000,1,0))),"neos","COULD NOT FIND")))))))</f>
        <v>miplib2017</v>
      </c>
      <c r="C42" t="str">
        <f>B42&amp;"/"&amp;A42</f>
        <v>miplib2017/aligninq</v>
      </c>
      <c r="D42">
        <f ca="1">VLOOKUP($A42,INDIRECT("'"&amp;$B42&amp;"'!"&amp;"$A$5:$Z$10000"),MATCH(D$5,INDIRECT("'"&amp;$B42&amp;"'!$A$4:$Z$4"),0),0)</f>
        <v>340</v>
      </c>
      <c r="E42">
        <f ca="1">VLOOKUP($A42,INDIRECT("'"&amp;$B42&amp;"'!"&amp;"$A$5:$Z$10000"),MATCH(E$5,INDIRECT("'"&amp;$B42&amp;"'!$A$4:$Z$4"),0),0)</f>
        <v>1831</v>
      </c>
      <c r="F42">
        <f>VLOOKUP($A42,cleaning_log!$A$1:$ZZ$9791,MATCH(F$5,cleaning_log!$A$2:$ZZ$2,0),0)</f>
        <v>337</v>
      </c>
      <c r="G42">
        <f>VLOOKUP($A42,cleaning_log!$A$1:$ZZ$9791,MATCH(G$5,cleaning_log!$A$2:$ZZ$2,0),0)</f>
        <v>1831</v>
      </c>
      <c r="H42">
        <f ca="1">VLOOKUP($A42,INDIRECT("'"&amp;$B42&amp;"'!"&amp;"$A$5:$Z$10000"),MATCH(H$5,INDIRECT("'"&amp;$B42&amp;"'!$A$4:$Z$4"),0),0)</f>
        <v>2713</v>
      </c>
      <c r="I42">
        <f>VLOOKUP($A42,cleaning_log!$A$1:$ZZ$9791,MATCH(I$5,cleaning_log!$A$2:$ZZ$2,0),0)</f>
        <v>2654.7368022053302</v>
      </c>
      <c r="J42">
        <f>VLOOKUP($A42,cleaning_log!$A$1:$ZZ$9791,MATCH(J$5,cleaning_log!$A$2:$ZZ$2,0),0)</f>
        <v>2654.7368022053302</v>
      </c>
      <c r="K42" t="b">
        <f ca="1">IF(ISNA(J42),TRUE,ABS(H42-J42)&gt;0.001)</f>
        <v>1</v>
      </c>
      <c r="L42">
        <f>VLOOKUP($A42,cleaning_log!$A$1:$ZZ$9791,MATCH(L$5,cleaning_log!$A$2:$ZZ$2,0),0)</f>
        <v>2712.99999999997</v>
      </c>
      <c r="M42">
        <f>VLOOKUP($A42,cleaning_log!$A$1:$ZZ$9791,MATCH(M$5,cleaning_log!$A$2:$ZZ$2,0),0)</f>
        <v>2713</v>
      </c>
      <c r="N42">
        <f>VLOOKUP($A42,cleaning_log!$A$1:$ZZ$9791,MATCH(N$5,cleaning_log!$A$2:$ZZ$2,0),0)</f>
        <v>2713</v>
      </c>
      <c r="O42">
        <f>VLOOKUP($A42,cleaning_log!$A$1:$ZZ$9791,MATCH(O$5,cleaning_log!$A$2:$ZZ$2,0),0)</f>
        <v>2713</v>
      </c>
      <c r="P42">
        <f>VLOOKUP($A42,cleaning_log!$A$1:$ZZ$9791,MATCH(P$5,cleaning_log!$A$2:$ZZ$2,0),0)</f>
        <v>3.395</v>
      </c>
      <c r="Q42">
        <f>VLOOKUP($A42,cleaning_log!$A$1:$ZZ$9791,MATCH(Q$5,cleaning_log!$A$2:$ZZ$2,0),0)</f>
        <v>2.3809999999999998</v>
      </c>
      <c r="R42">
        <f>VLOOKUP($A42,cleaning_log!$A$1:$ZZ$9791,MATCH(R$5,cleaning_log!$A$2:$ZZ$2,0),0)</f>
        <v>7.5049999999999999</v>
      </c>
      <c r="S42" t="b">
        <f t="shared" si="8"/>
        <v>1</v>
      </c>
      <c r="T42">
        <f>VLOOKUP($A42,cleaning_log!$A$1:$ZZ$9791,MATCH(T$5,cleaning_log!$A$2:$ZZ$2,0),0)</f>
        <v>850</v>
      </c>
      <c r="U42">
        <f>VLOOKUP($A42,cleaning_log!$A$1:$ZZ$9791,MATCH(U$5,cleaning_log!$A$2:$ZZ$2,0),0)</f>
        <v>452</v>
      </c>
      <c r="V42">
        <f>VLOOKUP($A42,cleaning_log!$A$1:$ZZ$9791,MATCH(V$5,cleaning_log!$A$2:$ZZ$2,0),0)</f>
        <v>1534</v>
      </c>
    </row>
    <row r="43" spans="1:22" hidden="1" x14ac:dyDescent="0.2">
      <c r="A43" t="s">
        <v>14353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$10002,1,0))),"miplib3",IF(NOT(ISNA(VLOOKUP($A43,miplib2!$A$5:$A$10004,1,0))),"miplib2",IF(NOT(ISNA(VLOOKUP($A43,coral!$A$5:$A$10000,1,0))),"coral",IF(NOT(ISNA(VLOOKUP($A43,neos!$A$5:$A$10000,1,0))),"neos","COULD NOT FIND")))))))</f>
        <v>miplib2017</v>
      </c>
      <c r="C43" t="str">
        <f>B43&amp;"/"&amp;A43</f>
        <v>miplib2017/allcolor10</v>
      </c>
      <c r="D43">
        <f ca="1">VLOOKUP($A43,INDIRECT("'"&amp;$B43&amp;"'!"&amp;"$A$5:$Z$10000"),MATCH(D$5,INDIRECT("'"&amp;$B43&amp;"'!$A$4:$Z$4"),0),0)</f>
        <v>34014</v>
      </c>
      <c r="E43">
        <f ca="1">VLOOKUP($A43,INDIRECT("'"&amp;$B43&amp;"'!"&amp;"$A$5:$Z$10000"),MATCH(E$5,INDIRECT("'"&amp;$B43&amp;"'!$A$4:$Z$4"),0),0)</f>
        <v>14872</v>
      </c>
      <c r="F43" t="e">
        <f>VLOOKUP($A43,cleaning_log!$A$1:$ZZ$9791,MATCH(F$5,cleaning_log!$A$2:$ZZ$2,0),0)</f>
        <v>#N/A</v>
      </c>
      <c r="G43" t="e">
        <f>VLOOKUP($A43,cleaning_log!$A$1:$ZZ$9791,MATCH(G$5,cleaning_log!$A$2:$ZZ$2,0),0)</f>
        <v>#N/A</v>
      </c>
      <c r="H43">
        <f ca="1">VLOOKUP($A43,INDIRECT("'"&amp;$B43&amp;"'!"&amp;"$A$5:$Z$10000"),MATCH(H$5,INDIRECT("'"&amp;$B43&amp;"'!$A$4:$Z$4"),0),0)</f>
        <v>6</v>
      </c>
      <c r="I43" t="e">
        <f>VLOOKUP($A43,cleaning_log!$A$1:$ZZ$9791,MATCH(I$5,cleaning_log!$A$2:$ZZ$2,0),0)</f>
        <v>#N/A</v>
      </c>
      <c r="J43" t="e">
        <f>VLOOKUP($A43,cleaning_log!$A$1:$ZZ$9791,MATCH(J$5,cleaning_log!$A$2:$ZZ$2,0),0)</f>
        <v>#N/A</v>
      </c>
      <c r="K43" t="b">
        <f>IF(ISNA(J43),TRUE,ABS(H43-J43)&gt;0.001)</f>
        <v>1</v>
      </c>
      <c r="L43" t="e">
        <f>VLOOKUP($A43,cleaning_log!$A$1:$ZZ$9791,MATCH(L$5,cleaning_log!$A$2:$ZZ$2,0),0)</f>
        <v>#N/A</v>
      </c>
      <c r="M43" t="e">
        <f>VLOOKUP($A43,cleaning_log!$A$1:$ZZ$9791,MATCH(M$5,cleaning_log!$A$2:$ZZ$2,0),0)</f>
        <v>#N/A</v>
      </c>
      <c r="N43" t="e">
        <f>VLOOKUP($A43,cleaning_log!$A$1:$ZZ$9791,MATCH(N$5,cleaning_log!$A$2:$ZZ$2,0),0)</f>
        <v>#N/A</v>
      </c>
      <c r="O43" t="e">
        <f>VLOOKUP($A43,cleaning_log!$A$1:$ZZ$9791,MATCH(O$5,cleaning_log!$A$2:$ZZ$2,0),0)</f>
        <v>#N/A</v>
      </c>
      <c r="P43" t="e">
        <f>VLOOKUP($A43,cleaning_log!$A$1:$ZZ$9791,MATCH(P$5,cleaning_log!$A$2:$ZZ$2,0),0)</f>
        <v>#N/A</v>
      </c>
      <c r="Q43" t="e">
        <f>VLOOKUP($A43,cleaning_log!$A$1:$ZZ$9791,MATCH(Q$5,cleaning_log!$A$2:$ZZ$2,0),0)</f>
        <v>#N/A</v>
      </c>
      <c r="R43" t="e">
        <f>VLOOKUP($A43,cleaning_log!$A$1:$ZZ$9791,MATCH(R$5,cleaning_log!$A$2:$ZZ$2,0),0)</f>
        <v>#N/A</v>
      </c>
      <c r="S43" t="e">
        <f t="shared" si="8"/>
        <v>#N/A</v>
      </c>
      <c r="T43" t="e">
        <f>VLOOKUP($A43,cleaning_log!$A$1:$ZZ$9791,MATCH(T$5,cleaning_log!$A$2:$ZZ$2,0),0)</f>
        <v>#N/A</v>
      </c>
      <c r="U43" t="e">
        <f>VLOOKUP($A43,cleaning_log!$A$1:$ZZ$9791,MATCH(U$5,cleaning_log!$A$2:$ZZ$2,0),0)</f>
        <v>#N/A</v>
      </c>
      <c r="V43" t="e">
        <f>VLOOKUP($A43,cleaning_log!$A$1:$ZZ$9791,MATCH(V$5,cleaning_log!$A$2:$ZZ$2,0),0)</f>
        <v>#N/A</v>
      </c>
    </row>
    <row r="44" spans="1:22" hidden="1" x14ac:dyDescent="0.2">
      <c r="A44" t="s">
        <v>14357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$10002,1,0))),"miplib3",IF(NOT(ISNA(VLOOKUP($A44,miplib2!$A$5:$A$10004,1,0))),"miplib2",IF(NOT(ISNA(VLOOKUP($A44,coral!$A$5:$A$10000,1,0))),"coral",IF(NOT(ISNA(VLOOKUP($A44,neos!$A$5:$A$10000,1,0))),"neos","COULD NOT FIND")))))))</f>
        <v>miplib2017</v>
      </c>
      <c r="C44" t="str">
        <f>B44&amp;"/"&amp;A44</f>
        <v>miplib2017/allcolor58</v>
      </c>
      <c r="D44">
        <f ca="1">VLOOKUP($A44,INDIRECT("'"&amp;$B44&amp;"'!"&amp;"$A$5:$Z$10000"),MATCH(D$5,INDIRECT("'"&amp;$B44&amp;"'!$A$4:$Z$4"),0),0)</f>
        <v>197154</v>
      </c>
      <c r="E44">
        <f ca="1">VLOOKUP($A44,INDIRECT("'"&amp;$B44&amp;"'!"&amp;"$A$5:$Z$10000"),MATCH(E$5,INDIRECT("'"&amp;$B44&amp;"'!$A$4:$Z$4"),0),0)</f>
        <v>84376</v>
      </c>
      <c r="F44" t="e">
        <f>VLOOKUP($A44,cleaning_log!$A$1:$ZZ$9791,MATCH(F$5,cleaning_log!$A$2:$ZZ$2,0),0)</f>
        <v>#N/A</v>
      </c>
      <c r="G44" t="e">
        <f>VLOOKUP($A44,cleaning_log!$A$1:$ZZ$9791,MATCH(G$5,cleaning_log!$A$2:$ZZ$2,0),0)</f>
        <v>#N/A</v>
      </c>
      <c r="H44" t="str">
        <f ca="1">VLOOKUP($A44,INDIRECT("'"&amp;$B44&amp;"'!"&amp;"$A$5:$Z$10000"),MATCH(H$5,INDIRECT("'"&amp;$B44&amp;"'!$A$4:$Z$4"),0),0)</f>
        <v>366.0*</v>
      </c>
      <c r="I44" t="e">
        <f>VLOOKUP($A44,cleaning_log!$A$1:$ZZ$9791,MATCH(I$5,cleaning_log!$A$2:$ZZ$2,0),0)</f>
        <v>#N/A</v>
      </c>
      <c r="J44" t="e">
        <f>VLOOKUP($A44,cleaning_log!$A$1:$ZZ$9791,MATCH(J$5,cleaning_log!$A$2:$ZZ$2,0),0)</f>
        <v>#N/A</v>
      </c>
      <c r="K44" t="b">
        <f>IF(ISNA(J44),TRUE,ABS(H44-J44)&gt;0.001)</f>
        <v>1</v>
      </c>
      <c r="L44" t="e">
        <f>VLOOKUP($A44,cleaning_log!$A$1:$ZZ$9791,MATCH(L$5,cleaning_log!$A$2:$ZZ$2,0),0)</f>
        <v>#N/A</v>
      </c>
      <c r="M44" t="e">
        <f>VLOOKUP($A44,cleaning_log!$A$1:$ZZ$9791,MATCH(M$5,cleaning_log!$A$2:$ZZ$2,0),0)</f>
        <v>#N/A</v>
      </c>
      <c r="N44" t="e">
        <f>VLOOKUP($A44,cleaning_log!$A$1:$ZZ$9791,MATCH(N$5,cleaning_log!$A$2:$ZZ$2,0),0)</f>
        <v>#N/A</v>
      </c>
      <c r="O44" t="e">
        <f>VLOOKUP($A44,cleaning_log!$A$1:$ZZ$9791,MATCH(O$5,cleaning_log!$A$2:$ZZ$2,0),0)</f>
        <v>#N/A</v>
      </c>
      <c r="P44" t="e">
        <f>VLOOKUP($A44,cleaning_log!$A$1:$ZZ$9791,MATCH(P$5,cleaning_log!$A$2:$ZZ$2,0),0)</f>
        <v>#N/A</v>
      </c>
      <c r="Q44" t="e">
        <f>VLOOKUP($A44,cleaning_log!$A$1:$ZZ$9791,MATCH(Q$5,cleaning_log!$A$2:$ZZ$2,0),0)</f>
        <v>#N/A</v>
      </c>
      <c r="R44" t="e">
        <f>VLOOKUP($A44,cleaning_log!$A$1:$ZZ$9791,MATCH(R$5,cleaning_log!$A$2:$ZZ$2,0),0)</f>
        <v>#N/A</v>
      </c>
      <c r="S44" t="e">
        <f t="shared" si="8"/>
        <v>#N/A</v>
      </c>
      <c r="T44" t="e">
        <f>VLOOKUP($A44,cleaning_log!$A$1:$ZZ$9791,MATCH(T$5,cleaning_log!$A$2:$ZZ$2,0),0)</f>
        <v>#N/A</v>
      </c>
      <c r="U44" t="e">
        <f>VLOOKUP($A44,cleaning_log!$A$1:$ZZ$9791,MATCH(U$5,cleaning_log!$A$2:$ZZ$2,0),0)</f>
        <v>#N/A</v>
      </c>
      <c r="V44" t="e">
        <f>VLOOKUP($A44,cleaning_log!$A$1:$ZZ$9791,MATCH(V$5,cleaning_log!$A$2:$ZZ$2,0),0)</f>
        <v>#N/A</v>
      </c>
    </row>
    <row r="45" spans="1:22" hidden="1" x14ac:dyDescent="0.2">
      <c r="A45" t="s">
        <v>14359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$10002,1,0))),"miplib3",IF(NOT(ISNA(VLOOKUP($A45,miplib2!$A$5:$A$10004,1,0))),"miplib2",IF(NOT(ISNA(VLOOKUP($A45,coral!$A$5:$A$10000,1,0))),"coral",IF(NOT(ISNA(VLOOKUP($A45,neos!$A$5:$A$10000,1,0))),"neos","COULD NOT FIND")))))))</f>
        <v>miplib2017</v>
      </c>
      <c r="C45" t="str">
        <f>B45&amp;"/"&amp;A45</f>
        <v>miplib2017/amaze22012-03-15i</v>
      </c>
      <c r="D45">
        <f ca="1">VLOOKUP($A45,INDIRECT("'"&amp;$B45&amp;"'!"&amp;"$A$5:$Z$10000"),MATCH(D$5,INDIRECT("'"&amp;$B45&amp;"'!$A$4:$Z$4"),0),0)</f>
        <v>126975</v>
      </c>
      <c r="E45">
        <f ca="1">VLOOKUP($A45,INDIRECT("'"&amp;$B45&amp;"'!"&amp;"$A$5:$Z$10000"),MATCH(E$5,INDIRECT("'"&amp;$B45&amp;"'!$A$4:$Z$4"),0),0)</f>
        <v>94351</v>
      </c>
      <c r="F45" t="e">
        <f>VLOOKUP($A45,cleaning_log!$A$1:$ZZ$9791,MATCH(F$5,cleaning_log!$A$2:$ZZ$2,0),0)</f>
        <v>#N/A</v>
      </c>
      <c r="G45" t="e">
        <f>VLOOKUP($A45,cleaning_log!$A$1:$ZZ$9791,MATCH(G$5,cleaning_log!$A$2:$ZZ$2,0),0)</f>
        <v>#N/A</v>
      </c>
      <c r="H45">
        <f ca="1">VLOOKUP($A45,INDIRECT("'"&amp;$B45&amp;"'!"&amp;"$A$5:$Z$10000"),MATCH(H$5,INDIRECT("'"&amp;$B45&amp;"'!$A$4:$Z$4"),0),0)</f>
        <v>0</v>
      </c>
      <c r="I45" t="e">
        <f>VLOOKUP($A45,cleaning_log!$A$1:$ZZ$9791,MATCH(I$5,cleaning_log!$A$2:$ZZ$2,0),0)</f>
        <v>#N/A</v>
      </c>
      <c r="J45" t="e">
        <f>VLOOKUP($A45,cleaning_log!$A$1:$ZZ$9791,MATCH(J$5,cleaning_log!$A$2:$ZZ$2,0),0)</f>
        <v>#N/A</v>
      </c>
      <c r="K45" t="b">
        <f>IF(ISNA(J45),TRUE,ABS(H45-J45)&gt;0.001)</f>
        <v>1</v>
      </c>
      <c r="L45" t="e">
        <f>VLOOKUP($A45,cleaning_log!$A$1:$ZZ$9791,MATCH(L$5,cleaning_log!$A$2:$ZZ$2,0),0)</f>
        <v>#N/A</v>
      </c>
      <c r="M45" t="e">
        <f>VLOOKUP($A45,cleaning_log!$A$1:$ZZ$9791,MATCH(M$5,cleaning_log!$A$2:$ZZ$2,0),0)</f>
        <v>#N/A</v>
      </c>
      <c r="N45" t="e">
        <f>VLOOKUP($A45,cleaning_log!$A$1:$ZZ$9791,MATCH(N$5,cleaning_log!$A$2:$ZZ$2,0),0)</f>
        <v>#N/A</v>
      </c>
      <c r="O45" t="e">
        <f>VLOOKUP($A45,cleaning_log!$A$1:$ZZ$9791,MATCH(O$5,cleaning_log!$A$2:$ZZ$2,0),0)</f>
        <v>#N/A</v>
      </c>
      <c r="P45" t="e">
        <f>VLOOKUP($A45,cleaning_log!$A$1:$ZZ$9791,MATCH(P$5,cleaning_log!$A$2:$ZZ$2,0),0)</f>
        <v>#N/A</v>
      </c>
      <c r="Q45" t="e">
        <f>VLOOKUP($A45,cleaning_log!$A$1:$ZZ$9791,MATCH(Q$5,cleaning_log!$A$2:$ZZ$2,0),0)</f>
        <v>#N/A</v>
      </c>
      <c r="R45" t="e">
        <f>VLOOKUP($A45,cleaning_log!$A$1:$ZZ$9791,MATCH(R$5,cleaning_log!$A$2:$ZZ$2,0),0)</f>
        <v>#N/A</v>
      </c>
      <c r="S45" t="e">
        <f t="shared" si="8"/>
        <v>#N/A</v>
      </c>
      <c r="T45" t="e">
        <f>VLOOKUP($A45,cleaning_log!$A$1:$ZZ$9791,MATCH(T$5,cleaning_log!$A$2:$ZZ$2,0),0)</f>
        <v>#N/A</v>
      </c>
      <c r="U45" t="e">
        <f>VLOOKUP($A45,cleaning_log!$A$1:$ZZ$9791,MATCH(U$5,cleaning_log!$A$2:$ZZ$2,0),0)</f>
        <v>#N/A</v>
      </c>
      <c r="V45" t="e">
        <f>VLOOKUP($A45,cleaning_log!$A$1:$ZZ$9791,MATCH(V$5,cleaning_log!$A$2:$ZZ$2,0),0)</f>
        <v>#N/A</v>
      </c>
    </row>
    <row r="46" spans="1:22" hidden="1" x14ac:dyDescent="0.2">
      <c r="A46" t="s">
        <v>14363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$10002,1,0))),"miplib3",IF(NOT(ISNA(VLOOKUP($A46,miplib2!$A$5:$A$10004,1,0))),"miplib2",IF(NOT(ISNA(VLOOKUP($A46,coral!$A$5:$A$10000,1,0))),"coral",IF(NOT(ISNA(VLOOKUP($A46,neos!$A$5:$A$10000,1,0))),"neos","COULD NOT FIND")))))))</f>
        <v>miplib2017</v>
      </c>
      <c r="C46" t="str">
        <f>B46&amp;"/"&amp;A46</f>
        <v>miplib2017/amaze22012-06-28i</v>
      </c>
      <c r="D46">
        <f ca="1">VLOOKUP($A46,INDIRECT("'"&amp;$B46&amp;"'!"&amp;"$A$5:$Z$10000"),MATCH(D$5,INDIRECT("'"&amp;$B46&amp;"'!$A$4:$Z$4"),0),0)</f>
        <v>17319</v>
      </c>
      <c r="E46">
        <f ca="1">VLOOKUP($A46,INDIRECT("'"&amp;$B46&amp;"'!"&amp;"$A$5:$Z$10000"),MATCH(E$5,INDIRECT("'"&amp;$B46&amp;"'!$A$4:$Z$4"),0),0)</f>
        <v>12691</v>
      </c>
      <c r="F46" t="e">
        <f>VLOOKUP($A46,cleaning_log!$A$1:$ZZ$9791,MATCH(F$5,cleaning_log!$A$2:$ZZ$2,0),0)</f>
        <v>#N/A</v>
      </c>
      <c r="G46" t="e">
        <f>VLOOKUP($A46,cleaning_log!$A$1:$ZZ$9791,MATCH(G$5,cleaning_log!$A$2:$ZZ$2,0),0)</f>
        <v>#N/A</v>
      </c>
      <c r="H46">
        <f ca="1">VLOOKUP($A46,INDIRECT("'"&amp;$B46&amp;"'!"&amp;"$A$5:$Z$10000"),MATCH(H$5,INDIRECT("'"&amp;$B46&amp;"'!$A$4:$Z$4"),0),0)</f>
        <v>0</v>
      </c>
      <c r="I46" t="e">
        <f>VLOOKUP($A46,cleaning_log!$A$1:$ZZ$9791,MATCH(I$5,cleaning_log!$A$2:$ZZ$2,0),0)</f>
        <v>#N/A</v>
      </c>
      <c r="J46" t="e">
        <f>VLOOKUP($A46,cleaning_log!$A$1:$ZZ$9791,MATCH(J$5,cleaning_log!$A$2:$ZZ$2,0),0)</f>
        <v>#N/A</v>
      </c>
      <c r="K46" t="b">
        <f>IF(ISNA(J46),TRUE,ABS(H46-J46)&gt;0.001)</f>
        <v>1</v>
      </c>
      <c r="L46" t="e">
        <f>VLOOKUP($A46,cleaning_log!$A$1:$ZZ$9791,MATCH(L$5,cleaning_log!$A$2:$ZZ$2,0),0)</f>
        <v>#N/A</v>
      </c>
      <c r="M46" t="e">
        <f>VLOOKUP($A46,cleaning_log!$A$1:$ZZ$9791,MATCH(M$5,cleaning_log!$A$2:$ZZ$2,0),0)</f>
        <v>#N/A</v>
      </c>
      <c r="N46" t="e">
        <f>VLOOKUP($A46,cleaning_log!$A$1:$ZZ$9791,MATCH(N$5,cleaning_log!$A$2:$ZZ$2,0),0)</f>
        <v>#N/A</v>
      </c>
      <c r="O46" t="e">
        <f>VLOOKUP($A46,cleaning_log!$A$1:$ZZ$9791,MATCH(O$5,cleaning_log!$A$2:$ZZ$2,0),0)</f>
        <v>#N/A</v>
      </c>
      <c r="P46" t="e">
        <f>VLOOKUP($A46,cleaning_log!$A$1:$ZZ$9791,MATCH(P$5,cleaning_log!$A$2:$ZZ$2,0),0)</f>
        <v>#N/A</v>
      </c>
      <c r="Q46" t="e">
        <f>VLOOKUP($A46,cleaning_log!$A$1:$ZZ$9791,MATCH(Q$5,cleaning_log!$A$2:$ZZ$2,0),0)</f>
        <v>#N/A</v>
      </c>
      <c r="S46" t="e">
        <f t="shared" si="8"/>
        <v>#N/A</v>
      </c>
      <c r="V46">
        <v>647</v>
      </c>
    </row>
    <row r="47" spans="1:22" hidden="1" x14ac:dyDescent="0.2">
      <c r="A47" t="s">
        <v>14365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$10002,1,0))),"miplib3",IF(NOT(ISNA(VLOOKUP($A47,miplib2!$A$5:$A$10004,1,0))),"miplib2",IF(NOT(ISNA(VLOOKUP($A47,coral!$A$5:$A$10000,1,0))),"coral",IF(NOT(ISNA(VLOOKUP($A47,neos!$A$5:$A$10000,1,0))),"neos","COULD NOT FIND")))))))</f>
        <v>miplib2017</v>
      </c>
      <c r="C47" t="str">
        <f>B47&amp;"/"&amp;A47</f>
        <v>miplib2017/amaze22012-07-04i</v>
      </c>
      <c r="D47">
        <f ca="1">VLOOKUP($A47,INDIRECT("'"&amp;$B47&amp;"'!"&amp;"$A$5:$Z$10000"),MATCH(D$5,INDIRECT("'"&amp;$B47&amp;"'!$A$4:$Z$4"),0),0)</f>
        <v>42328</v>
      </c>
      <c r="E47">
        <f ca="1">VLOOKUP($A47,INDIRECT("'"&amp;$B47&amp;"'!"&amp;"$A$5:$Z$10000"),MATCH(E$5,INDIRECT("'"&amp;$B47&amp;"'!$A$4:$Z$4"),0),0)</f>
        <v>31237</v>
      </c>
      <c r="F47" t="e">
        <f>VLOOKUP($A47,cleaning_log!$A$1:$ZZ$9791,MATCH(F$5,cleaning_log!$A$2:$ZZ$2,0),0)</f>
        <v>#N/A</v>
      </c>
      <c r="G47" t="e">
        <f>VLOOKUP($A47,cleaning_log!$A$1:$ZZ$9791,MATCH(G$5,cleaning_log!$A$2:$ZZ$2,0),0)</f>
        <v>#N/A</v>
      </c>
      <c r="H47">
        <f ca="1">VLOOKUP($A47,INDIRECT("'"&amp;$B47&amp;"'!"&amp;"$A$5:$Z$10000"),MATCH(H$5,INDIRECT("'"&amp;$B47&amp;"'!$A$4:$Z$4"),0),0)</f>
        <v>0</v>
      </c>
      <c r="I47" t="e">
        <f>VLOOKUP($A47,cleaning_log!$A$1:$ZZ$9791,MATCH(I$5,cleaning_log!$A$2:$ZZ$2,0),0)</f>
        <v>#N/A</v>
      </c>
      <c r="J47" t="e">
        <f>VLOOKUP($A47,cleaning_log!$A$1:$ZZ$9791,MATCH(J$5,cleaning_log!$A$2:$ZZ$2,0),0)</f>
        <v>#N/A</v>
      </c>
      <c r="K47" t="b">
        <f>IF(ISNA(J47),TRUE,ABS(H47-J47)&gt;0.001)</f>
        <v>1</v>
      </c>
      <c r="L47" t="e">
        <f>VLOOKUP($A47,cleaning_log!$A$1:$ZZ$9791,MATCH(L$5,cleaning_log!$A$2:$ZZ$2,0),0)</f>
        <v>#N/A</v>
      </c>
      <c r="M47" t="e">
        <f>VLOOKUP($A47,cleaning_log!$A$1:$ZZ$9791,MATCH(M$5,cleaning_log!$A$2:$ZZ$2,0),0)</f>
        <v>#N/A</v>
      </c>
      <c r="N47" t="e">
        <f>VLOOKUP($A47,cleaning_log!$A$1:$ZZ$9791,MATCH(N$5,cleaning_log!$A$2:$ZZ$2,0),0)</f>
        <v>#N/A</v>
      </c>
      <c r="O47" t="e">
        <f>VLOOKUP($A47,cleaning_log!$A$1:$ZZ$9791,MATCH(O$5,cleaning_log!$A$2:$ZZ$2,0),0)</f>
        <v>#N/A</v>
      </c>
      <c r="P47" t="e">
        <f>VLOOKUP($A47,cleaning_log!$A$1:$ZZ$9791,MATCH(P$5,cleaning_log!$A$2:$ZZ$2,0),0)</f>
        <v>#N/A</v>
      </c>
      <c r="Q47" t="e">
        <f>VLOOKUP($A47,cleaning_log!$A$1:$ZZ$9791,MATCH(Q$5,cleaning_log!$A$2:$ZZ$2,0),0)</f>
        <v>#N/A</v>
      </c>
      <c r="S47" t="e">
        <f t="shared" si="8"/>
        <v>#N/A</v>
      </c>
      <c r="V47">
        <v>41916</v>
      </c>
    </row>
    <row r="48" spans="1:22" x14ac:dyDescent="0.2">
      <c r="A48" t="s">
        <v>14366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$10002,1,0))),"miplib3",IF(NOT(ISNA(VLOOKUP($A48,miplib2!$A$5:$A$10004,1,0))),"miplib2",IF(NOT(ISNA(VLOOKUP($A48,coral!$A$5:$A$10000,1,0))),"coral",IF(NOT(ISNA(VLOOKUP($A48,neos!$A$5:$A$10000,1,0))),"neos","COULD NOT FIND")))))))</f>
        <v>miplib2017</v>
      </c>
      <c r="C48" t="str">
        <f>B48&amp;"/"&amp;A48</f>
        <v>miplib2017/app1-1</v>
      </c>
      <c r="D48">
        <f ca="1">VLOOKUP($A48,INDIRECT("'"&amp;$B48&amp;"'!"&amp;"$A$5:$Z$10000"),MATCH(D$5,INDIRECT("'"&amp;$B48&amp;"'!$A$4:$Z$4"),0),0)</f>
        <v>4926</v>
      </c>
      <c r="E48">
        <f ca="1">VLOOKUP($A48,INDIRECT("'"&amp;$B48&amp;"'!"&amp;"$A$5:$Z$10000"),MATCH(E$5,INDIRECT("'"&amp;$B48&amp;"'!$A$4:$Z$4"),0),0)</f>
        <v>2480</v>
      </c>
      <c r="F48" t="e">
        <f>VLOOKUP($A48,cleaning_log!$A$1:$ZZ$9791,MATCH(F$5,cleaning_log!$A$2:$ZZ$2,0),0)</f>
        <v>#N/A</v>
      </c>
      <c r="G48" t="e">
        <f>VLOOKUP($A48,cleaning_log!$A$1:$ZZ$9791,MATCH(G$5,cleaning_log!$A$2:$ZZ$2,0),0)</f>
        <v>#N/A</v>
      </c>
      <c r="H48">
        <f ca="1">VLOOKUP($A48,INDIRECT("'"&amp;$B48&amp;"'!"&amp;"$A$5:$Z$10000"),MATCH(H$5,INDIRECT("'"&amp;$B48&amp;"'!$A$4:$Z$4"),0),0)</f>
        <v>-3</v>
      </c>
      <c r="I48" t="e">
        <f>VLOOKUP($A48,cleaning_log!$A$1:$ZZ$9791,MATCH(I$5,cleaning_log!$A$2:$ZZ$2,0),0)</f>
        <v>#N/A</v>
      </c>
      <c r="J48" t="e">
        <f>VLOOKUP($A48,cleaning_log!$A$1:$ZZ$9791,MATCH(J$5,cleaning_log!$A$2:$ZZ$2,0),0)</f>
        <v>#N/A</v>
      </c>
      <c r="K48" t="b">
        <f>IF(ISNA(J48),TRUE,ABS(H48-J48)&gt;0.001)</f>
        <v>1</v>
      </c>
      <c r="L48" t="e">
        <f>VLOOKUP($A48,cleaning_log!$A$1:$ZZ$9791,MATCH(L$5,cleaning_log!$A$2:$ZZ$2,0),0)</f>
        <v>#N/A</v>
      </c>
      <c r="M48" t="e">
        <f>VLOOKUP($A48,cleaning_log!$A$1:$ZZ$9791,MATCH(M$5,cleaning_log!$A$2:$ZZ$2,0),0)</f>
        <v>#N/A</v>
      </c>
      <c r="N48" t="e">
        <f>VLOOKUP($A48,cleaning_log!$A$1:$ZZ$9791,MATCH(N$5,cleaning_log!$A$2:$ZZ$2,0),0)</f>
        <v>#N/A</v>
      </c>
      <c r="O48" t="e">
        <f>VLOOKUP($A48,cleaning_log!$A$1:$ZZ$9791,MATCH(O$5,cleaning_log!$A$2:$ZZ$2,0),0)</f>
        <v>#N/A</v>
      </c>
      <c r="P48" t="e">
        <f>VLOOKUP($A48,cleaning_log!$A$1:$ZZ$9791,MATCH(P$5,cleaning_log!$A$2:$ZZ$2,0),0)</f>
        <v>#N/A</v>
      </c>
      <c r="Q48" t="e">
        <f>VLOOKUP($A48,cleaning_log!$A$1:$ZZ$9791,MATCH(Q$5,cleaning_log!$A$2:$ZZ$2,0),0)</f>
        <v>#N/A</v>
      </c>
      <c r="R48" t="e">
        <f>VLOOKUP($A48,cleaning_log!$A$1:$ZZ$9791,MATCH(R$5,cleaning_log!$A$2:$ZZ$2,0),0)</f>
        <v>#N/A</v>
      </c>
      <c r="S48" t="e">
        <f t="shared" si="8"/>
        <v>#N/A</v>
      </c>
      <c r="T48" t="e">
        <f>VLOOKUP($A48,cleaning_log!$A$1:$ZZ$9791,MATCH(T$5,cleaning_log!$A$2:$ZZ$2,0),0)</f>
        <v>#N/A</v>
      </c>
      <c r="U48" t="e">
        <f>VLOOKUP($A48,cleaning_log!$A$1:$ZZ$9791,MATCH(U$5,cleaning_log!$A$2:$ZZ$2,0),0)</f>
        <v>#N/A</v>
      </c>
      <c r="V48" t="e">
        <f>VLOOKUP($A48,cleaning_log!$A$1:$ZZ$9791,MATCH(V$5,cleaning_log!$A$2:$ZZ$2,0),0)</f>
        <v>#N/A</v>
      </c>
    </row>
    <row r="49" spans="1:22" hidden="1" x14ac:dyDescent="0.2">
      <c r="A49" t="s">
        <v>4087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$10002,1,0))),"miplib3",IF(NOT(ISNA(VLOOKUP($A49,miplib2!$A$5:$A$10004,1,0))),"miplib2",IF(NOT(ISNA(VLOOKUP($A49,coral!$A$5:$A$10000,1,0))),"coral",IF(NOT(ISNA(VLOOKUP($A49,neos!$A$5:$A$10000,1,0))),"neos","COULD NOT FIND")))))))</f>
        <v>miplib2017</v>
      </c>
      <c r="C49" t="str">
        <f>B49&amp;"/"&amp;A49</f>
        <v>miplib2017/app1-2</v>
      </c>
      <c r="D49">
        <f ca="1">VLOOKUP($A49,INDIRECT("'"&amp;$B49&amp;"'!"&amp;"$A$5:$Z$10000"),MATCH(D$5,INDIRECT("'"&amp;$B49&amp;"'!$A$4:$Z$4"),0),0)</f>
        <v>53467</v>
      </c>
      <c r="E49">
        <f ca="1">VLOOKUP($A49,INDIRECT("'"&amp;$B49&amp;"'!"&amp;"$A$5:$Z$10000"),MATCH(E$5,INDIRECT("'"&amp;$B49&amp;"'!$A$4:$Z$4"),0),0)</f>
        <v>26871</v>
      </c>
      <c r="F49">
        <f>VLOOKUP($A49,cleaning_log!$A$1:$ZZ$9791,MATCH(F$5,cleaning_log!$A$2:$ZZ$2,0),0)</f>
        <v>40137</v>
      </c>
      <c r="G49">
        <f>VLOOKUP($A49,cleaning_log!$A$1:$ZZ$9791,MATCH(G$5,cleaning_log!$A$2:$ZZ$2,0),0)</f>
        <v>26850</v>
      </c>
      <c r="H49">
        <f ca="1">VLOOKUP($A49,INDIRECT("'"&amp;$B49&amp;"'!"&amp;"$A$5:$Z$10000"),MATCH(H$5,INDIRECT("'"&amp;$B49&amp;"'!$A$4:$Z$4"),0),0)</f>
        <v>-41</v>
      </c>
      <c r="I49">
        <f>VLOOKUP($A49,cleaning_log!$A$1:$ZZ$9791,MATCH(I$5,cleaning_log!$A$2:$ZZ$2,0),0)</f>
        <v>-264.60165055174099</v>
      </c>
      <c r="J49">
        <f>VLOOKUP($A49,cleaning_log!$A$1:$ZZ$9791,MATCH(J$5,cleaning_log!$A$2:$ZZ$2,0),0)</f>
        <v>-255.598177777904</v>
      </c>
      <c r="K49" t="b">
        <f ca="1">IF(ISNA(J49),TRUE,ABS(H49-J49)&gt;0.001)</f>
        <v>1</v>
      </c>
      <c r="L49">
        <f>VLOOKUP($A49,cleaning_log!$A$1:$ZZ$9791,MATCH(L$5,cleaning_log!$A$2:$ZZ$2,0),0)</f>
        <v>-41</v>
      </c>
      <c r="M49">
        <f>VLOOKUP($A49,cleaning_log!$A$1:$ZZ$9791,MATCH(M$5,cleaning_log!$A$2:$ZZ$2,0),0)</f>
        <v>-41</v>
      </c>
      <c r="N49">
        <f>VLOOKUP($A49,cleaning_log!$A$1:$ZZ$9791,MATCH(N$5,cleaning_log!$A$2:$ZZ$2,0),0)</f>
        <v>-41</v>
      </c>
      <c r="O49">
        <f>VLOOKUP($A49,cleaning_log!$A$1:$ZZ$9791,MATCH(O$5,cleaning_log!$A$2:$ZZ$2,0),0)</f>
        <v>-41</v>
      </c>
      <c r="P49">
        <f>VLOOKUP($A49,cleaning_log!$A$1:$ZZ$9791,MATCH(P$5,cleaning_log!$A$2:$ZZ$2,0),0)</f>
        <v>157.50800000000001</v>
      </c>
      <c r="Q49">
        <f>VLOOKUP($A49,cleaning_log!$A$1:$ZZ$9791,MATCH(Q$5,cleaning_log!$A$2:$ZZ$2,0),0)</f>
        <v>52.036000000000001</v>
      </c>
      <c r="R49">
        <f>VLOOKUP($A49,cleaning_log!$A$1:$ZZ$9791,MATCH(R$5,cleaning_log!$A$2:$ZZ$2,0),0)</f>
        <v>347.98899999999998</v>
      </c>
      <c r="S49" t="b">
        <f t="shared" si="8"/>
        <v>1</v>
      </c>
      <c r="T49">
        <f>VLOOKUP($A49,cleaning_log!$A$1:$ZZ$9791,MATCH(T$5,cleaning_log!$A$2:$ZZ$2,0),0)</f>
        <v>3665</v>
      </c>
      <c r="U49">
        <f>VLOOKUP($A49,cleaning_log!$A$1:$ZZ$9791,MATCH(U$5,cleaning_log!$A$2:$ZZ$2,0),0)</f>
        <v>1936</v>
      </c>
      <c r="V49">
        <f>VLOOKUP($A49,cleaning_log!$A$1:$ZZ$9791,MATCH(V$5,cleaning_log!$A$2:$ZZ$2,0),0)</f>
        <v>10224</v>
      </c>
    </row>
    <row r="50" spans="1:22" x14ac:dyDescent="0.2">
      <c r="A50" t="s">
        <v>14371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$10002,1,0))),"miplib3",IF(NOT(ISNA(VLOOKUP($A50,miplib2!$A$5:$A$10004,1,0))),"miplib2",IF(NOT(ISNA(VLOOKUP($A50,coral!$A$5:$A$10000,1,0))),"coral",IF(NOT(ISNA(VLOOKUP($A50,neos!$A$5:$A$10000,1,0))),"neos","COULD NOT FIND")))))))</f>
        <v>miplib2017</v>
      </c>
      <c r="C50" t="str">
        <f>B50&amp;"/"&amp;A50</f>
        <v>miplib2017/app2-1</v>
      </c>
      <c r="D50">
        <f ca="1">VLOOKUP($A50,INDIRECT("'"&amp;$B50&amp;"'!"&amp;"$A$5:$Z$10000"),MATCH(D$5,INDIRECT("'"&amp;$B50&amp;"'!$A$4:$Z$4"),0),0)</f>
        <v>1038</v>
      </c>
      <c r="E50">
        <f ca="1">VLOOKUP($A50,INDIRECT("'"&amp;$B50&amp;"'!"&amp;"$A$5:$Z$10000"),MATCH(E$5,INDIRECT("'"&amp;$B50&amp;"'!$A$4:$Z$4"),0),0)</f>
        <v>3283</v>
      </c>
      <c r="F50" t="e">
        <f>VLOOKUP($A50,cleaning_log!$A$1:$ZZ$9791,MATCH(F$5,cleaning_log!$A$2:$ZZ$2,0),0)</f>
        <v>#N/A</v>
      </c>
      <c r="G50" t="e">
        <f>VLOOKUP($A50,cleaning_log!$A$1:$ZZ$9791,MATCH(G$5,cleaning_log!$A$2:$ZZ$2,0),0)</f>
        <v>#N/A</v>
      </c>
      <c r="H50">
        <f ca="1">VLOOKUP($A50,INDIRECT("'"&amp;$B50&amp;"'!"&amp;"$A$5:$Z$10000"),MATCH(H$5,INDIRECT("'"&amp;$B50&amp;"'!$A$4:$Z$4"),0),0)</f>
        <v>19294.125</v>
      </c>
      <c r="I50" t="e">
        <f>VLOOKUP($A50,cleaning_log!$A$1:$ZZ$9791,MATCH(I$5,cleaning_log!$A$2:$ZZ$2,0),0)</f>
        <v>#N/A</v>
      </c>
      <c r="J50" t="e">
        <f>VLOOKUP($A50,cleaning_log!$A$1:$ZZ$9791,MATCH(J$5,cleaning_log!$A$2:$ZZ$2,0),0)</f>
        <v>#N/A</v>
      </c>
      <c r="K50" t="b">
        <f>IF(ISNA(J50),TRUE,ABS(H50-J50)&gt;0.001)</f>
        <v>1</v>
      </c>
      <c r="L50" t="e">
        <f>VLOOKUP($A50,cleaning_log!$A$1:$ZZ$9791,MATCH(L$5,cleaning_log!$A$2:$ZZ$2,0),0)</f>
        <v>#N/A</v>
      </c>
      <c r="M50" t="e">
        <f>VLOOKUP($A50,cleaning_log!$A$1:$ZZ$9791,MATCH(M$5,cleaning_log!$A$2:$ZZ$2,0),0)</f>
        <v>#N/A</v>
      </c>
      <c r="N50" t="e">
        <f>VLOOKUP($A50,cleaning_log!$A$1:$ZZ$9791,MATCH(N$5,cleaning_log!$A$2:$ZZ$2,0),0)</f>
        <v>#N/A</v>
      </c>
      <c r="O50" t="e">
        <f>VLOOKUP($A50,cleaning_log!$A$1:$ZZ$9791,MATCH(O$5,cleaning_log!$A$2:$ZZ$2,0),0)</f>
        <v>#N/A</v>
      </c>
      <c r="P50" t="e">
        <f>VLOOKUP($A50,cleaning_log!$A$1:$ZZ$9791,MATCH(P$5,cleaning_log!$A$2:$ZZ$2,0),0)</f>
        <v>#N/A</v>
      </c>
      <c r="Q50" t="e">
        <f>VLOOKUP($A50,cleaning_log!$A$1:$ZZ$9791,MATCH(Q$5,cleaning_log!$A$2:$ZZ$2,0),0)</f>
        <v>#N/A</v>
      </c>
      <c r="R50" t="e">
        <f>VLOOKUP($A50,cleaning_log!$A$1:$ZZ$9791,MATCH(R$5,cleaning_log!$A$2:$ZZ$2,0),0)</f>
        <v>#N/A</v>
      </c>
      <c r="S50" t="e">
        <f t="shared" si="8"/>
        <v>#N/A</v>
      </c>
      <c r="T50" t="e">
        <f>VLOOKUP($A50,cleaning_log!$A$1:$ZZ$9791,MATCH(T$5,cleaning_log!$A$2:$ZZ$2,0),0)</f>
        <v>#N/A</v>
      </c>
      <c r="U50" t="e">
        <f>VLOOKUP($A50,cleaning_log!$A$1:$ZZ$9791,MATCH(U$5,cleaning_log!$A$2:$ZZ$2,0),0)</f>
        <v>#N/A</v>
      </c>
      <c r="V50" t="e">
        <f>VLOOKUP($A50,cleaning_log!$A$1:$ZZ$9791,MATCH(V$5,cleaning_log!$A$2:$ZZ$2,0),0)</f>
        <v>#N/A</v>
      </c>
    </row>
    <row r="51" spans="1:22" x14ac:dyDescent="0.2">
      <c r="A51" t="s">
        <v>14373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$10002,1,0))),"miplib3",IF(NOT(ISNA(VLOOKUP($A51,miplib2!$A$5:$A$10004,1,0))),"miplib2",IF(NOT(ISNA(VLOOKUP($A51,coral!$A$5:$A$10000,1,0))),"coral",IF(NOT(ISNA(VLOOKUP($A51,neos!$A$5:$A$10000,1,0))),"neos","COULD NOT FIND")))))))</f>
        <v>miplib2017</v>
      </c>
      <c r="C51" t="str">
        <f>B51&amp;"/"&amp;A51</f>
        <v>miplib2017/app2-2</v>
      </c>
      <c r="D51">
        <f ca="1">VLOOKUP($A51,INDIRECT("'"&amp;$B51&amp;"'!"&amp;"$A$5:$Z$10000"),MATCH(D$5,INDIRECT("'"&amp;$B51&amp;"'!$A$4:$Z$4"),0),0)</f>
        <v>335</v>
      </c>
      <c r="E51">
        <f ca="1">VLOOKUP($A51,INDIRECT("'"&amp;$B51&amp;"'!"&amp;"$A$5:$Z$10000"),MATCH(E$5,INDIRECT("'"&amp;$B51&amp;"'!$A$4:$Z$4"),0),0)</f>
        <v>1226</v>
      </c>
      <c r="F51" t="e">
        <f>VLOOKUP($A51,cleaning_log!$A$1:$ZZ$9791,MATCH(F$5,cleaning_log!$A$2:$ZZ$2,0),0)</f>
        <v>#N/A</v>
      </c>
      <c r="G51" t="e">
        <f>VLOOKUP($A51,cleaning_log!$A$1:$ZZ$9791,MATCH(G$5,cleaning_log!$A$2:$ZZ$2,0),0)</f>
        <v>#N/A</v>
      </c>
      <c r="H51">
        <f ca="1">VLOOKUP($A51,INDIRECT("'"&amp;$B51&amp;"'!"&amp;"$A$5:$Z$10000"),MATCH(H$5,INDIRECT("'"&amp;$B51&amp;"'!$A$4:$Z$4"),0),0)</f>
        <v>212040.35709999999</v>
      </c>
      <c r="I51" t="e">
        <f>VLOOKUP($A51,cleaning_log!$A$1:$ZZ$9791,MATCH(I$5,cleaning_log!$A$2:$ZZ$2,0),0)</f>
        <v>#N/A</v>
      </c>
      <c r="J51" t="e">
        <f>VLOOKUP($A51,cleaning_log!$A$1:$ZZ$9791,MATCH(J$5,cleaning_log!$A$2:$ZZ$2,0),0)</f>
        <v>#N/A</v>
      </c>
      <c r="K51" t="b">
        <f>IF(ISNA(J51),TRUE,ABS(H51-J51)&gt;0.001)</f>
        <v>1</v>
      </c>
      <c r="L51" t="e">
        <f>VLOOKUP($A51,cleaning_log!$A$1:$ZZ$9791,MATCH(L$5,cleaning_log!$A$2:$ZZ$2,0),0)</f>
        <v>#N/A</v>
      </c>
      <c r="M51" t="e">
        <f>VLOOKUP($A51,cleaning_log!$A$1:$ZZ$9791,MATCH(M$5,cleaning_log!$A$2:$ZZ$2,0),0)</f>
        <v>#N/A</v>
      </c>
      <c r="N51" t="e">
        <f>VLOOKUP($A51,cleaning_log!$A$1:$ZZ$9791,MATCH(N$5,cleaning_log!$A$2:$ZZ$2,0),0)</f>
        <v>#N/A</v>
      </c>
      <c r="O51" t="e">
        <f>VLOOKUP($A51,cleaning_log!$A$1:$ZZ$9791,MATCH(O$5,cleaning_log!$A$2:$ZZ$2,0),0)</f>
        <v>#N/A</v>
      </c>
      <c r="P51" t="e">
        <f>VLOOKUP($A51,cleaning_log!$A$1:$ZZ$9791,MATCH(P$5,cleaning_log!$A$2:$ZZ$2,0),0)</f>
        <v>#N/A</v>
      </c>
      <c r="Q51" t="e">
        <f>VLOOKUP($A51,cleaning_log!$A$1:$ZZ$9791,MATCH(Q$5,cleaning_log!$A$2:$ZZ$2,0),0)</f>
        <v>#N/A</v>
      </c>
      <c r="R51" t="e">
        <f>VLOOKUP($A51,cleaning_log!$A$1:$ZZ$9791,MATCH(R$5,cleaning_log!$A$2:$ZZ$2,0),0)</f>
        <v>#N/A</v>
      </c>
      <c r="S51" t="e">
        <f t="shared" si="8"/>
        <v>#N/A</v>
      </c>
      <c r="T51" t="e">
        <f>VLOOKUP($A51,cleaning_log!$A$1:$ZZ$9791,MATCH(T$5,cleaning_log!$A$2:$ZZ$2,0),0)</f>
        <v>#N/A</v>
      </c>
      <c r="U51" t="e">
        <f>VLOOKUP($A51,cleaning_log!$A$1:$ZZ$9791,MATCH(U$5,cleaning_log!$A$2:$ZZ$2,0),0)</f>
        <v>#N/A</v>
      </c>
      <c r="V51" t="e">
        <f>VLOOKUP($A51,cleaning_log!$A$1:$ZZ$9791,MATCH(V$5,cleaning_log!$A$2:$ZZ$2,0),0)</f>
        <v>#N/A</v>
      </c>
    </row>
    <row r="52" spans="1:22" x14ac:dyDescent="0.2">
      <c r="A52" t="s">
        <v>14374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$10002,1,0))),"miplib3",IF(NOT(ISNA(VLOOKUP($A52,miplib2!$A$5:$A$10004,1,0))),"miplib2",IF(NOT(ISNA(VLOOKUP($A52,coral!$A$5:$A$10000,1,0))),"coral",IF(NOT(ISNA(VLOOKUP($A52,neos!$A$5:$A$10000,1,0))),"neos","COULD NOT FIND")))))))</f>
        <v>miplib2017</v>
      </c>
      <c r="C52" t="str">
        <f>B52&amp;"/"&amp;A52</f>
        <v>miplib2017/app3</v>
      </c>
      <c r="D52">
        <f ca="1">VLOOKUP($A52,INDIRECT("'"&amp;$B52&amp;"'!"&amp;"$A$5:$Z$10000"),MATCH(D$5,INDIRECT("'"&amp;$B52&amp;"'!$A$4:$Z$4"),0),0)</f>
        <v>766</v>
      </c>
      <c r="E52">
        <f ca="1">VLOOKUP($A52,INDIRECT("'"&amp;$B52&amp;"'!"&amp;"$A$5:$Z$10000"),MATCH(E$5,INDIRECT("'"&amp;$B52&amp;"'!$A$4:$Z$4"),0),0)</f>
        <v>3080</v>
      </c>
      <c r="F52" t="e">
        <f>VLOOKUP($A52,cleaning_log!$A$1:$ZZ$9791,MATCH(F$5,cleaning_log!$A$2:$ZZ$2,0),0)</f>
        <v>#N/A</v>
      </c>
      <c r="G52" t="e">
        <f>VLOOKUP($A52,cleaning_log!$A$1:$ZZ$9791,MATCH(G$5,cleaning_log!$A$2:$ZZ$2,0),0)</f>
        <v>#N/A</v>
      </c>
      <c r="H52">
        <f ca="1">VLOOKUP($A52,INDIRECT("'"&amp;$B52&amp;"'!"&amp;"$A$5:$Z$10000"),MATCH(H$5,INDIRECT("'"&amp;$B52&amp;"'!$A$4:$Z$4"),0),0)</f>
        <v>5751714.3289999999</v>
      </c>
      <c r="I52" t="e">
        <f>VLOOKUP($A52,cleaning_log!$A$1:$ZZ$9791,MATCH(I$5,cleaning_log!$A$2:$ZZ$2,0),0)</f>
        <v>#N/A</v>
      </c>
      <c r="J52" t="e">
        <f>VLOOKUP($A52,cleaning_log!$A$1:$ZZ$9791,MATCH(J$5,cleaning_log!$A$2:$ZZ$2,0),0)</f>
        <v>#N/A</v>
      </c>
      <c r="K52" t="b">
        <f>IF(ISNA(J52),TRUE,ABS(H52-J52)&gt;0.001)</f>
        <v>1</v>
      </c>
      <c r="L52" t="e">
        <f>VLOOKUP($A52,cleaning_log!$A$1:$ZZ$9791,MATCH(L$5,cleaning_log!$A$2:$ZZ$2,0),0)</f>
        <v>#N/A</v>
      </c>
      <c r="M52" t="e">
        <f>VLOOKUP($A52,cleaning_log!$A$1:$ZZ$9791,MATCH(M$5,cleaning_log!$A$2:$ZZ$2,0),0)</f>
        <v>#N/A</v>
      </c>
      <c r="N52" t="e">
        <f>VLOOKUP($A52,cleaning_log!$A$1:$ZZ$9791,MATCH(N$5,cleaning_log!$A$2:$ZZ$2,0),0)</f>
        <v>#N/A</v>
      </c>
      <c r="O52" t="e">
        <f>VLOOKUP($A52,cleaning_log!$A$1:$ZZ$9791,MATCH(O$5,cleaning_log!$A$2:$ZZ$2,0),0)</f>
        <v>#N/A</v>
      </c>
      <c r="P52" t="e">
        <f>VLOOKUP($A52,cleaning_log!$A$1:$ZZ$9791,MATCH(P$5,cleaning_log!$A$2:$ZZ$2,0),0)</f>
        <v>#N/A</v>
      </c>
      <c r="Q52" t="e">
        <f>VLOOKUP($A52,cleaning_log!$A$1:$ZZ$9791,MATCH(Q$5,cleaning_log!$A$2:$ZZ$2,0),0)</f>
        <v>#N/A</v>
      </c>
      <c r="R52" t="e">
        <f>VLOOKUP($A52,cleaning_log!$A$1:$ZZ$9791,MATCH(R$5,cleaning_log!$A$2:$ZZ$2,0),0)</f>
        <v>#N/A</v>
      </c>
      <c r="S52" t="e">
        <f t="shared" si="8"/>
        <v>#N/A</v>
      </c>
      <c r="T52" t="e">
        <f>VLOOKUP($A52,cleaning_log!$A$1:$ZZ$9791,MATCH(T$5,cleaning_log!$A$2:$ZZ$2,0),0)</f>
        <v>#N/A</v>
      </c>
      <c r="U52" t="e">
        <f>VLOOKUP($A52,cleaning_log!$A$1:$ZZ$9791,MATCH(U$5,cleaning_log!$A$2:$ZZ$2,0),0)</f>
        <v>#N/A</v>
      </c>
      <c r="V52" t="e">
        <f>VLOOKUP($A52,cleaning_log!$A$1:$ZZ$9791,MATCH(V$5,cleaning_log!$A$2:$ZZ$2,0),0)</f>
        <v>#N/A</v>
      </c>
    </row>
    <row r="53" spans="1:22" x14ac:dyDescent="0.2">
      <c r="A53" t="s">
        <v>292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$10002,1,0))),"miplib3",IF(NOT(ISNA(VLOOKUP($A53,miplib2!$A$5:$A$10004,1,0))),"miplib2",IF(NOT(ISNA(VLOOKUP($A53,coral!$A$5:$A$10000,1,0))),"coral",IF(NOT(ISNA(VLOOKUP($A53,neos!$A$5:$A$10000,1,0))),"neos","COULD NOT FIND")))))))</f>
        <v>miplib2017</v>
      </c>
      <c r="C53" t="str">
        <f>B53&amp;"/"&amp;A53</f>
        <v>miplib2017/arki001</v>
      </c>
      <c r="D53">
        <f ca="1">VLOOKUP($A53,INDIRECT("'"&amp;$B53&amp;"'!"&amp;"$A$5:$Z$10000"),MATCH(D$5,INDIRECT("'"&amp;$B53&amp;"'!$A$4:$Z$4"),0),0)</f>
        <v>1048</v>
      </c>
      <c r="E53">
        <f ca="1">VLOOKUP($A53,INDIRECT("'"&amp;$B53&amp;"'!"&amp;"$A$5:$Z$10000"),MATCH(E$5,INDIRECT("'"&amp;$B53&amp;"'!$A$4:$Z$4"),0),0)</f>
        <v>1388</v>
      </c>
      <c r="F53">
        <f>VLOOKUP($A53,cleaning_log!$A$1:$ZZ$9791,MATCH(F$5,cleaning_log!$A$2:$ZZ$2,0),0)</f>
        <v>693</v>
      </c>
      <c r="G53">
        <f>VLOOKUP($A53,cleaning_log!$A$1:$ZZ$9791,MATCH(G$5,cleaning_log!$A$2:$ZZ$2,0),0)</f>
        <v>957</v>
      </c>
      <c r="H53">
        <f ca="1">VLOOKUP($A53,INDIRECT("'"&amp;$B53&amp;"'!"&amp;"$A$5:$Z$10000"),MATCH(H$5,INDIRECT("'"&amp;$B53&amp;"'!$A$4:$Z$4"),0),0)</f>
        <v>7580813.0460000001</v>
      </c>
      <c r="I53">
        <f>VLOOKUP($A53,cleaning_log!$A$1:$ZZ$9791,MATCH(I$5,cleaning_log!$A$2:$ZZ$2,0),0)</f>
        <v>7579599.8077880898</v>
      </c>
      <c r="J53">
        <f>VLOOKUP($A53,cleaning_log!$A$1:$ZZ$9791,MATCH(J$5,cleaning_log!$A$2:$ZZ$2,0),0)</f>
        <v>7579621.8308410803</v>
      </c>
      <c r="K53" t="b">
        <f ca="1">IF(ISNA(J53),TRUE,ABS(H53-J53)&gt;0.001)</f>
        <v>1</v>
      </c>
      <c r="L53">
        <f>VLOOKUP($A53,cleaning_log!$A$1:$ZZ$9791,MATCH(L$5,cleaning_log!$A$2:$ZZ$2,0),0)</f>
        <v>7580902.0298693003</v>
      </c>
      <c r="M53">
        <f>VLOOKUP($A53,cleaning_log!$A$1:$ZZ$9791,MATCH(M$5,cleaning_log!$A$2:$ZZ$2,0),0)</f>
        <v>7581051.0655544298</v>
      </c>
      <c r="N53">
        <f>VLOOKUP($A53,cleaning_log!$A$1:$ZZ$9791,MATCH(N$5,cleaning_log!$A$2:$ZZ$2,0),0)</f>
        <v>7580592.6434104601</v>
      </c>
      <c r="O53">
        <f>VLOOKUP($A53,cleaning_log!$A$1:$ZZ$9791,MATCH(O$5,cleaning_log!$A$2:$ZZ$2,0),0)</f>
        <v>7580614.3097788496</v>
      </c>
      <c r="P53">
        <f>VLOOKUP($A53,cleaning_log!$A$1:$ZZ$9791,MATCH(P$5,cleaning_log!$A$2:$ZZ$2,0),0)</f>
        <v>7.7220000000000004</v>
      </c>
      <c r="Q53">
        <f>VLOOKUP($A53,cleaning_log!$A$1:$ZZ$9791,MATCH(Q$5,cleaning_log!$A$2:$ZZ$2,0),0)</f>
        <v>1.65</v>
      </c>
      <c r="R53">
        <f>VLOOKUP($A53,cleaning_log!$A$1:$ZZ$9791,MATCH(R$5,cleaning_log!$A$2:$ZZ$2,0),0)</f>
        <v>27.251999999999999</v>
      </c>
      <c r="S53" t="b">
        <f t="shared" si="8"/>
        <v>1</v>
      </c>
      <c r="V53">
        <v>4257892</v>
      </c>
    </row>
    <row r="54" spans="1:22" hidden="1" x14ac:dyDescent="0.2">
      <c r="A54" t="s">
        <v>4088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$10002,1,0))),"miplib3",IF(NOT(ISNA(VLOOKUP($A54,miplib2!$A$5:$A$10004,1,0))),"miplib2",IF(NOT(ISNA(VLOOKUP($A54,coral!$A$5:$A$10000,1,0))),"coral",IF(NOT(ISNA(VLOOKUP($A54,neos!$A$5:$A$10000,1,0))),"neos","COULD NOT FIND")))))))</f>
        <v>miplib2010</v>
      </c>
      <c r="C54" t="str">
        <f>B54&amp;"/"&amp;A54</f>
        <v>miplib2010/ash608gpia-3col</v>
      </c>
      <c r="D54">
        <f ca="1">VLOOKUP($A54,INDIRECT("'"&amp;$B54&amp;"'!"&amp;"$A$5:$Z$10000"),MATCH(D$5,INDIRECT("'"&amp;$B54&amp;"'!$A$4:$Z$4"),0),0)</f>
        <v>24748</v>
      </c>
      <c r="E54">
        <f ca="1">VLOOKUP($A54,INDIRECT("'"&amp;$B54&amp;"'!"&amp;"$A$5:$Z$10000"),MATCH(E$5,INDIRECT("'"&amp;$B54&amp;"'!$A$4:$Z$4"),0),0)</f>
        <v>3651</v>
      </c>
      <c r="F54" t="e">
        <f>VLOOKUP($A54,cleaning_log!$A$1:$ZZ$9791,MATCH(F$5,cleaning_log!$A$2:$ZZ$2,0),0)</f>
        <v>#N/A</v>
      </c>
      <c r="G54" t="e">
        <f>VLOOKUP($A54,cleaning_log!$A$1:$ZZ$9791,MATCH(G$5,cleaning_log!$A$2:$ZZ$2,0),0)</f>
        <v>#N/A</v>
      </c>
      <c r="H54" t="str">
        <f ca="1">VLOOKUP($A54,INDIRECT("'"&amp;$B54&amp;"'!"&amp;"$A$5:$Z$10000"),MATCH(H$5,INDIRECT("'"&amp;$B54&amp;"'!$A$4:$Z$4"),0),0)</f>
        <v>Infeasible</v>
      </c>
      <c r="I54" t="e">
        <f>VLOOKUP($A54,cleaning_log!$A$1:$ZZ$9791,MATCH(I$5,cleaning_log!$A$2:$ZZ$2,0),0)</f>
        <v>#N/A</v>
      </c>
      <c r="J54" t="e">
        <f>VLOOKUP($A54,cleaning_log!$A$1:$ZZ$9791,MATCH(J$5,cleaning_log!$A$2:$ZZ$2,0),0)</f>
        <v>#N/A</v>
      </c>
      <c r="L54" t="e">
        <f>VLOOKUP($A54,cleaning_log!$A$1:$ZZ$9791,MATCH(L$5,cleaning_log!$A$2:$ZZ$2,0),0)</f>
        <v>#N/A</v>
      </c>
      <c r="M54" t="e">
        <f>VLOOKUP($A54,cleaning_log!$A$1:$ZZ$9791,MATCH(M$5,cleaning_log!$A$2:$ZZ$2,0),0)</f>
        <v>#N/A</v>
      </c>
      <c r="N54" t="e">
        <f>VLOOKUP($A54,cleaning_log!$A$1:$ZZ$9791,MATCH(N$5,cleaning_log!$A$2:$ZZ$2,0),0)</f>
        <v>#N/A</v>
      </c>
      <c r="O54" t="e">
        <f>VLOOKUP($A54,cleaning_log!$A$1:$ZZ$9791,MATCH(O$5,cleaning_log!$A$2:$ZZ$2,0),0)</f>
        <v>#N/A</v>
      </c>
      <c r="P54" t="e">
        <f>VLOOKUP($A54,cleaning_log!$A$1:$ZZ$9791,MATCH(P$5,cleaning_log!$A$2:$ZZ$2,0),0)</f>
        <v>#N/A</v>
      </c>
      <c r="Q54" t="e">
        <f>VLOOKUP($A54,cleaning_log!$A$1:$ZZ$9791,MATCH(Q$5,cleaning_log!$A$2:$ZZ$2,0),0)</f>
        <v>#N/A</v>
      </c>
      <c r="V54">
        <v>20032694</v>
      </c>
    </row>
    <row r="55" spans="1:22" x14ac:dyDescent="0.2">
      <c r="A55" t="s">
        <v>14377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$10002,1,0))),"miplib3",IF(NOT(ISNA(VLOOKUP($A55,miplib2!$A$5:$A$10004,1,0))),"miplib2",IF(NOT(ISNA(VLOOKUP($A55,coral!$A$5:$A$10000,1,0))),"coral",IF(NOT(ISNA(VLOOKUP($A55,neos!$A$5:$A$10000,1,0))),"neos","COULD NOT FIND")))))))</f>
        <v>miplib2017</v>
      </c>
      <c r="C55" t="str">
        <f>B55&amp;"/"&amp;A55</f>
        <v>miplib2017/assign1-10-4</v>
      </c>
      <c r="D55">
        <f ca="1">VLOOKUP($A55,INDIRECT("'"&amp;$B55&amp;"'!"&amp;"$A$5:$Z$10000"),MATCH(D$5,INDIRECT("'"&amp;$B55&amp;"'!$A$4:$Z$4"),0),0)</f>
        <v>582</v>
      </c>
      <c r="E55">
        <f ca="1">VLOOKUP($A55,INDIRECT("'"&amp;$B55&amp;"'!"&amp;"$A$5:$Z$10000"),MATCH(E$5,INDIRECT("'"&amp;$B55&amp;"'!$A$4:$Z$4"),0),0)</f>
        <v>572</v>
      </c>
      <c r="F55" t="e">
        <f>VLOOKUP($A55,cleaning_log!$A$1:$ZZ$9791,MATCH(F$5,cleaning_log!$A$2:$ZZ$2,0),0)</f>
        <v>#N/A</v>
      </c>
      <c r="G55" t="e">
        <f>VLOOKUP($A55,cleaning_log!$A$1:$ZZ$9791,MATCH(G$5,cleaning_log!$A$2:$ZZ$2,0),0)</f>
        <v>#N/A</v>
      </c>
      <c r="H55" t="str">
        <f ca="1">VLOOKUP($A55,INDIRECT("'"&amp;$B55&amp;"'!"&amp;"$A$5:$Z$10000"),MATCH(H$5,INDIRECT("'"&amp;$B55&amp;"'!$A$4:$Z$4"),0),0)</f>
        <v>422*</v>
      </c>
      <c r="I55" t="e">
        <f>VLOOKUP($A55,cleaning_log!$A$1:$ZZ$9791,MATCH(I$5,cleaning_log!$A$2:$ZZ$2,0),0)</f>
        <v>#N/A</v>
      </c>
      <c r="J55" t="e">
        <f>VLOOKUP($A55,cleaning_log!$A$1:$ZZ$9791,MATCH(J$5,cleaning_log!$A$2:$ZZ$2,0),0)</f>
        <v>#N/A</v>
      </c>
      <c r="K55" t="b">
        <f>IF(ISNA(J55),TRUE,ABS(H55-J55)&gt;0.001)</f>
        <v>1</v>
      </c>
      <c r="L55" t="e">
        <f>VLOOKUP($A55,cleaning_log!$A$1:$ZZ$9791,MATCH(L$5,cleaning_log!$A$2:$ZZ$2,0),0)</f>
        <v>#N/A</v>
      </c>
      <c r="M55" t="e">
        <f>VLOOKUP($A55,cleaning_log!$A$1:$ZZ$9791,MATCH(M$5,cleaning_log!$A$2:$ZZ$2,0),0)</f>
        <v>#N/A</v>
      </c>
      <c r="N55" t="e">
        <f>VLOOKUP($A55,cleaning_log!$A$1:$ZZ$9791,MATCH(N$5,cleaning_log!$A$2:$ZZ$2,0),0)</f>
        <v>#N/A</v>
      </c>
      <c r="O55" t="e">
        <f>VLOOKUP($A55,cleaning_log!$A$1:$ZZ$9791,MATCH(O$5,cleaning_log!$A$2:$ZZ$2,0),0)</f>
        <v>#N/A</v>
      </c>
      <c r="P55" t="e">
        <f>VLOOKUP($A55,cleaning_log!$A$1:$ZZ$9791,MATCH(P$5,cleaning_log!$A$2:$ZZ$2,0),0)</f>
        <v>#N/A</v>
      </c>
      <c r="Q55" t="e">
        <f>VLOOKUP($A55,cleaning_log!$A$1:$ZZ$9791,MATCH(Q$5,cleaning_log!$A$2:$ZZ$2,0),0)</f>
        <v>#N/A</v>
      </c>
      <c r="R55" t="e">
        <f>VLOOKUP($A55,cleaning_log!$A$1:$ZZ$9791,MATCH(R$5,cleaning_log!$A$2:$ZZ$2,0),0)</f>
        <v>#N/A</v>
      </c>
      <c r="S55" t="e">
        <f t="shared" ref="S55:S56" si="9">MIN(P55,Q55) &lt; 3599</f>
        <v>#N/A</v>
      </c>
      <c r="T55" t="e">
        <f>VLOOKUP($A55,cleaning_log!$A$1:$ZZ$9791,MATCH(T$5,cleaning_log!$A$2:$ZZ$2,0),0)</f>
        <v>#N/A</v>
      </c>
      <c r="U55" t="e">
        <f>VLOOKUP($A55,cleaning_log!$A$1:$ZZ$9791,MATCH(U$5,cleaning_log!$A$2:$ZZ$2,0),0)</f>
        <v>#N/A</v>
      </c>
      <c r="V55" t="e">
        <f>VLOOKUP($A55,cleaning_log!$A$1:$ZZ$9791,MATCH(V$5,cleaning_log!$A$2:$ZZ$2,0),0)</f>
        <v>#N/A</v>
      </c>
    </row>
    <row r="56" spans="1:22" x14ac:dyDescent="0.2">
      <c r="A56" t="s">
        <v>4358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$10002,1,0))),"miplib3",IF(NOT(ISNA(VLOOKUP($A56,miplib2!$A$5:$A$10004,1,0))),"miplib2",IF(NOT(ISNA(VLOOKUP($A56,coral!$A$5:$A$10000,1,0))),"coral",IF(NOT(ISNA(VLOOKUP($A56,neos!$A$5:$A$10000,1,0))),"neos","COULD NOT FIND")))))))</f>
        <v>miplib2017</v>
      </c>
      <c r="C56" t="str">
        <f>B56&amp;"/"&amp;A56</f>
        <v>miplib2017/assign1-5-8</v>
      </c>
      <c r="D56">
        <f ca="1">VLOOKUP($A56,INDIRECT("'"&amp;$B56&amp;"'!"&amp;"$A$5:$Z$10000"),MATCH(D$5,INDIRECT("'"&amp;$B56&amp;"'!$A$4:$Z$4"),0),0)</f>
        <v>161</v>
      </c>
      <c r="E56">
        <f ca="1">VLOOKUP($A56,INDIRECT("'"&amp;$B56&amp;"'!"&amp;"$A$5:$Z$10000"),MATCH(E$5,INDIRECT("'"&amp;$B56&amp;"'!$A$4:$Z$4"),0),0)</f>
        <v>156</v>
      </c>
      <c r="F56">
        <f>VLOOKUP($A56,cleaning_log!$A$1:$ZZ$9791,MATCH(F$5,cleaning_log!$A$2:$ZZ$2,0),0)</f>
        <v>161</v>
      </c>
      <c r="G56">
        <f>VLOOKUP($A56,cleaning_log!$A$1:$ZZ$9791,MATCH(G$5,cleaning_log!$A$2:$ZZ$2,0),0)</f>
        <v>156</v>
      </c>
      <c r="H56">
        <f ca="1">VLOOKUP($A56,INDIRECT("'"&amp;$B56&amp;"'!"&amp;"$A$5:$Z$10000"),MATCH(H$5,INDIRECT("'"&amp;$B56&amp;"'!$A$4:$Z$4"),0),0)</f>
        <v>211.99999999999801</v>
      </c>
      <c r="I56">
        <f>VLOOKUP($A56,cleaning_log!$A$1:$ZZ$9791,MATCH(I$5,cleaning_log!$A$2:$ZZ$2,0),0)</f>
        <v>183.362554973822</v>
      </c>
      <c r="J56">
        <f>VLOOKUP($A56,cleaning_log!$A$1:$ZZ$9791,MATCH(J$5,cleaning_log!$A$2:$ZZ$2,0),0)</f>
        <v>183.36255497382101</v>
      </c>
      <c r="K56" t="b">
        <f ca="1">IF(ISNA(J56),TRUE,ABS(H56-J56)&gt;0.001)</f>
        <v>1</v>
      </c>
      <c r="L56">
        <f>VLOOKUP($A56,cleaning_log!$A$1:$ZZ$9791,MATCH(L$5,cleaning_log!$A$2:$ZZ$2,0),0)</f>
        <v>211.99999866666599</v>
      </c>
      <c r="M56">
        <f>VLOOKUP($A56,cleaning_log!$A$1:$ZZ$9791,MATCH(M$5,cleaning_log!$A$2:$ZZ$2,0),0)</f>
        <v>211.999999021299</v>
      </c>
      <c r="N56">
        <f>VLOOKUP($A56,cleaning_log!$A$1:$ZZ$9791,MATCH(N$5,cleaning_log!$A$2:$ZZ$2,0),0)</f>
        <v>199.07246467918699</v>
      </c>
      <c r="O56">
        <f>VLOOKUP($A56,cleaning_log!$A$1:$ZZ$9791,MATCH(O$5,cleaning_log!$A$2:$ZZ$2,0),0)</f>
        <v>198.55805061124499</v>
      </c>
      <c r="P56">
        <f>VLOOKUP($A56,cleaning_log!$A$1:$ZZ$9791,MATCH(P$5,cleaning_log!$A$2:$ZZ$2,0),0)</f>
        <v>3600</v>
      </c>
      <c r="Q56">
        <f>VLOOKUP($A56,cleaning_log!$A$1:$ZZ$9791,MATCH(Q$5,cleaning_log!$A$2:$ZZ$2,0),0)</f>
        <v>3600</v>
      </c>
      <c r="R56">
        <f>VLOOKUP($A56,cleaning_log!$A$1:$ZZ$9791,MATCH(R$5,cleaning_log!$A$2:$ZZ$2,0),0)</f>
        <v>3600.0010000000002</v>
      </c>
      <c r="S56" t="b">
        <f t="shared" si="9"/>
        <v>0</v>
      </c>
      <c r="V56">
        <v>548</v>
      </c>
    </row>
    <row r="57" spans="1:22" hidden="1" x14ac:dyDescent="0.2">
      <c r="A57" t="s">
        <v>4048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$10002,1,0))),"miplib3",IF(NOT(ISNA(VLOOKUP($A57,miplib2!$A$5:$A$10004,1,0))),"miplib2",IF(NOT(ISNA(VLOOKUP($A57,coral!$A$5:$A$10000,1,0))),"coral",IF(NOT(ISNA(VLOOKUP($A57,neos!$A$5:$A$10000,1,0))),"neos","COULD NOT FIND")))))))</f>
        <v>miplib2017</v>
      </c>
      <c r="C57" t="str">
        <f>B57&amp;"/"&amp;A57</f>
        <v>miplib2017/atlanta-ip</v>
      </c>
      <c r="D57">
        <f ca="1">VLOOKUP($A57,INDIRECT("'"&amp;$B57&amp;"'!"&amp;"$A$5:$Z$10000"),MATCH(D$5,INDIRECT("'"&amp;$B57&amp;"'!$A$4:$Z$4"),0),0)</f>
        <v>21732</v>
      </c>
      <c r="E57">
        <f ca="1">VLOOKUP($A57,INDIRECT("'"&amp;$B57&amp;"'!"&amp;"$A$5:$Z$10000"),MATCH(E$5,INDIRECT("'"&amp;$B57&amp;"'!$A$4:$Z$4"),0),0)</f>
        <v>48738</v>
      </c>
      <c r="F57">
        <f>VLOOKUP($A57,cleaning_log!$A$1:$ZZ$9791,MATCH(F$5,cleaning_log!$A$2:$ZZ$2,0),0)</f>
        <v>17999</v>
      </c>
      <c r="G57">
        <f>VLOOKUP($A57,cleaning_log!$A$1:$ZZ$9791,MATCH(G$5,cleaning_log!$A$2:$ZZ$2,0),0)</f>
        <v>15654</v>
      </c>
      <c r="H57">
        <f ca="1">VLOOKUP($A57,INDIRECT("'"&amp;$B57&amp;"'!"&amp;"$A$5:$Z$10000"),MATCH(H$5,INDIRECT("'"&amp;$B57&amp;"'!$A$4:$Z$4"),0),0)</f>
        <v>90.009878614000002</v>
      </c>
      <c r="I57">
        <f>VLOOKUP($A57,cleaning_log!$A$1:$ZZ$9791,MATCH(I$5,cleaning_log!$A$2:$ZZ$2,0),0)</f>
        <v>81.243198846264207</v>
      </c>
      <c r="J57">
        <f>VLOOKUP($A57,cleaning_log!$A$1:$ZZ$9791,MATCH(J$5,cleaning_log!$A$2:$ZZ$2,0),0)</f>
        <v>81.302232635287993</v>
      </c>
      <c r="K57" t="b">
        <f ca="1">IF(ISNA(J57),TRUE,ABS(H57-J57)&gt;0.001)</f>
        <v>1</v>
      </c>
      <c r="L57">
        <f>VLOOKUP($A57,cleaning_log!$A$1:$ZZ$9791,MATCH(L$5,cleaning_log!$A$2:$ZZ$2,0),0)</f>
        <v>90.009882749970004</v>
      </c>
      <c r="M57">
        <f>VLOOKUP($A57,cleaning_log!$A$1:$ZZ$9791,MATCH(M$5,cleaning_log!$A$2:$ZZ$2,0),0)</f>
        <v>90.009880128979901</v>
      </c>
      <c r="N57">
        <f>VLOOKUP($A57,cleaning_log!$A$1:$ZZ$9791,MATCH(N$5,cleaning_log!$A$2:$ZZ$2,0),0)</f>
        <v>90.004584297511201</v>
      </c>
      <c r="O57">
        <f>VLOOKUP($A57,cleaning_log!$A$1:$ZZ$9791,MATCH(O$5,cleaning_log!$A$2:$ZZ$2,0),0)</f>
        <v>90.009862056446494</v>
      </c>
      <c r="P57">
        <f>VLOOKUP($A57,cleaning_log!$A$1:$ZZ$9791,MATCH(P$5,cleaning_log!$A$2:$ZZ$2,0),0)</f>
        <v>2530.1979999999999</v>
      </c>
      <c r="Q57">
        <f>VLOOKUP($A57,cleaning_log!$A$1:$ZZ$9791,MATCH(Q$5,cleaning_log!$A$2:$ZZ$2,0),0)</f>
        <v>1477.251</v>
      </c>
      <c r="R57">
        <f>VLOOKUP($A57,cleaning_log!$A$1:$ZZ$9791,MATCH(R$5,cleaning_log!$A$2:$ZZ$2,0),0)</f>
        <v>2240.4870000000001</v>
      </c>
      <c r="S57" t="b">
        <f>MIN(P57,Q57) &lt; 3599</f>
        <v>1</v>
      </c>
      <c r="T57">
        <f>VLOOKUP($A57,cleaning_log!$A$1:$ZZ$9791,MATCH(T$5,cleaning_log!$A$2:$ZZ$2,0),0)</f>
        <v>10240</v>
      </c>
      <c r="U57">
        <f>VLOOKUP($A57,cleaning_log!$A$1:$ZZ$9791,MATCH(U$5,cleaning_log!$A$2:$ZZ$2,0),0)</f>
        <v>9288</v>
      </c>
      <c r="V57">
        <f>VLOOKUP($A57,cleaning_log!$A$1:$ZZ$9791,MATCH(V$5,cleaning_log!$A$2:$ZZ$2,0),0)</f>
        <v>11921</v>
      </c>
    </row>
    <row r="58" spans="1:22" hidden="1" x14ac:dyDescent="0.2">
      <c r="A58" t="s">
        <v>4089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$10002,1,0))),"miplib3",IF(NOT(ISNA(VLOOKUP($A58,miplib2!$A$5:$A$10004,1,0))),"miplib2",IF(NOT(ISNA(VLOOKUP($A58,coral!$A$5:$A$10000,1,0))),"coral",IF(NOT(ISNA(VLOOKUP($A58,neos!$A$5:$A$10000,1,0))),"neos","COULD NOT FIND")))))))</f>
        <v>miplib2017</v>
      </c>
      <c r="C58" t="str">
        <f>B58&amp;"/"&amp;A58</f>
        <v>miplib2017/atm20-100</v>
      </c>
      <c r="D58">
        <f ca="1">VLOOKUP($A58,INDIRECT("'"&amp;$B58&amp;"'!"&amp;"$A$5:$Z$10000"),MATCH(D$5,INDIRECT("'"&amp;$B58&amp;"'!$A$4:$Z$4"),0),0)</f>
        <v>4380</v>
      </c>
      <c r="E58">
        <f ca="1">VLOOKUP($A58,INDIRECT("'"&amp;$B58&amp;"'!"&amp;"$A$5:$Z$10000"),MATCH(E$5,INDIRECT("'"&amp;$B58&amp;"'!$A$4:$Z$4"),0),0)</f>
        <v>6480</v>
      </c>
      <c r="F58">
        <f>VLOOKUP($A58,cleaning_log!$A$1:$ZZ$9791,MATCH(F$5,cleaning_log!$A$2:$ZZ$2,0),0)</f>
        <v>3963</v>
      </c>
      <c r="G58">
        <f>VLOOKUP($A58,cleaning_log!$A$1:$ZZ$9791,MATCH(G$5,cleaning_log!$A$2:$ZZ$2,0),0)</f>
        <v>5880</v>
      </c>
      <c r="H58">
        <f ca="1">VLOOKUP($A58,INDIRECT("'"&amp;$B58&amp;"'!"&amp;"$A$5:$Z$10000"),MATCH(H$5,INDIRECT("'"&amp;$B58&amp;"'!$A$4:$Z$4"),0),0)</f>
        <v>2463621.577</v>
      </c>
      <c r="I58">
        <f>VLOOKUP($A58,cleaning_log!$A$1:$ZZ$9791,MATCH(I$5,cleaning_log!$A$2:$ZZ$2,0),0)</f>
        <v>2141734.6848775302</v>
      </c>
      <c r="J58">
        <f>VLOOKUP($A58,cleaning_log!$A$1:$ZZ$9791,MATCH(J$5,cleaning_log!$A$2:$ZZ$2,0),0)</f>
        <v>2141734.6848775302</v>
      </c>
      <c r="K58" t="b">
        <f ca="1">IF(ISNA(J58),TRUE,ABS(H58-J58)&gt;0.001)</f>
        <v>1</v>
      </c>
      <c r="L58">
        <f>VLOOKUP($A58,cleaning_log!$A$1:$ZZ$9791,MATCH(L$5,cleaning_log!$A$2:$ZZ$2,0),0)</f>
        <v>1E+100</v>
      </c>
      <c r="M58">
        <f>VLOOKUP($A58,cleaning_log!$A$1:$ZZ$9791,MATCH(M$5,cleaning_log!$A$2:$ZZ$2,0),0)</f>
        <v>1E+100</v>
      </c>
      <c r="N58">
        <f>VLOOKUP($A58,cleaning_log!$A$1:$ZZ$9791,MATCH(N$5,cleaning_log!$A$2:$ZZ$2,0),0)</f>
        <v>2298574.6485673599</v>
      </c>
      <c r="O58">
        <f>VLOOKUP($A58,cleaning_log!$A$1:$ZZ$9791,MATCH(O$5,cleaning_log!$A$2:$ZZ$2,0),0)</f>
        <v>2276830.5035798498</v>
      </c>
      <c r="P58">
        <f>VLOOKUP($A58,cleaning_log!$A$1:$ZZ$9791,MATCH(P$5,cleaning_log!$A$2:$ZZ$2,0),0)</f>
        <v>3600.0010000000002</v>
      </c>
      <c r="Q58">
        <f>VLOOKUP($A58,cleaning_log!$A$1:$ZZ$9791,MATCH(Q$5,cleaning_log!$A$2:$ZZ$2,0),0)</f>
        <v>3600</v>
      </c>
      <c r="V58">
        <v>53</v>
      </c>
    </row>
    <row r="59" spans="1:22" hidden="1" x14ac:dyDescent="0.2">
      <c r="A59" t="s">
        <v>14387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$10002,1,0))),"miplib3",IF(NOT(ISNA(VLOOKUP($A59,miplib2!$A$5:$A$10004,1,0))),"miplib2",IF(NOT(ISNA(VLOOKUP($A59,coral!$A$5:$A$10000,1,0))),"coral",IF(NOT(ISNA(VLOOKUP($A59,neos!$A$5:$A$10000,1,0))),"neos","COULD NOT FIND")))))))</f>
        <v>miplib2017</v>
      </c>
      <c r="C59" t="str">
        <f>B59&amp;"/"&amp;A59</f>
        <v>miplib2017/australia-abs-cta</v>
      </c>
      <c r="D59">
        <f ca="1">VLOOKUP($A59,INDIRECT("'"&amp;$B59&amp;"'!"&amp;"$A$5:$Z$10000"),MATCH(D$5,INDIRECT("'"&amp;$B59&amp;"'!$A$4:$Z$4"),0),0)</f>
        <v>3946</v>
      </c>
      <c r="E59">
        <f ca="1">VLOOKUP($A59,INDIRECT("'"&amp;$B59&amp;"'!"&amp;"$A$5:$Z$10000"),MATCH(E$5,INDIRECT("'"&amp;$B59&amp;"'!$A$4:$Z$4"),0),0)</f>
        <v>49758</v>
      </c>
      <c r="F59" t="e">
        <f>VLOOKUP($A59,cleaning_log!$A$1:$ZZ$9791,MATCH(F$5,cleaning_log!$A$2:$ZZ$2,0),0)</f>
        <v>#N/A</v>
      </c>
      <c r="G59" t="e">
        <f>VLOOKUP($A59,cleaning_log!$A$1:$ZZ$9791,MATCH(G$5,cleaning_log!$A$2:$ZZ$2,0),0)</f>
        <v>#N/A</v>
      </c>
      <c r="H59">
        <f ca="1">VLOOKUP($A59,INDIRECT("'"&amp;$B59&amp;"'!"&amp;"$A$5:$Z$10000"),MATCH(H$5,INDIRECT("'"&amp;$B59&amp;"'!$A$4:$Z$4"),0),0)</f>
        <v>106.90470000000001</v>
      </c>
      <c r="I59" t="e">
        <f>VLOOKUP($A59,cleaning_log!$A$1:$ZZ$9791,MATCH(I$5,cleaning_log!$A$2:$ZZ$2,0),0)</f>
        <v>#N/A</v>
      </c>
      <c r="J59" t="e">
        <f>VLOOKUP($A59,cleaning_log!$A$1:$ZZ$9791,MATCH(J$5,cleaning_log!$A$2:$ZZ$2,0),0)</f>
        <v>#N/A</v>
      </c>
      <c r="K59" t="b">
        <f>IF(ISNA(J59),TRUE,ABS(H59-J59)&gt;0.001)</f>
        <v>1</v>
      </c>
      <c r="L59" t="e">
        <f>VLOOKUP($A59,cleaning_log!$A$1:$ZZ$9791,MATCH(L$5,cleaning_log!$A$2:$ZZ$2,0),0)</f>
        <v>#N/A</v>
      </c>
      <c r="M59" t="e">
        <f>VLOOKUP($A59,cleaning_log!$A$1:$ZZ$9791,MATCH(M$5,cleaning_log!$A$2:$ZZ$2,0),0)</f>
        <v>#N/A</v>
      </c>
      <c r="N59" t="e">
        <f>VLOOKUP($A59,cleaning_log!$A$1:$ZZ$9791,MATCH(N$5,cleaning_log!$A$2:$ZZ$2,0),0)</f>
        <v>#N/A</v>
      </c>
      <c r="O59" t="e">
        <f>VLOOKUP($A59,cleaning_log!$A$1:$ZZ$9791,MATCH(O$5,cleaning_log!$A$2:$ZZ$2,0),0)</f>
        <v>#N/A</v>
      </c>
      <c r="P59" t="e">
        <f>VLOOKUP($A59,cleaning_log!$A$1:$ZZ$9791,MATCH(P$5,cleaning_log!$A$2:$ZZ$2,0),0)</f>
        <v>#N/A</v>
      </c>
      <c r="Q59" t="e">
        <f>VLOOKUP($A59,cleaning_log!$A$1:$ZZ$9791,MATCH(Q$5,cleaning_log!$A$2:$ZZ$2,0),0)</f>
        <v>#N/A</v>
      </c>
      <c r="R59" t="e">
        <f>VLOOKUP($A59,cleaning_log!$A$1:$ZZ$9791,MATCH(R$5,cleaning_log!$A$2:$ZZ$2,0),0)</f>
        <v>#N/A</v>
      </c>
      <c r="S59" t="e">
        <f>MIN(P59,Q59) &lt; 3599</f>
        <v>#N/A</v>
      </c>
      <c r="T59" t="e">
        <f>VLOOKUP($A59,cleaning_log!$A$1:$ZZ$9791,MATCH(T$5,cleaning_log!$A$2:$ZZ$2,0),0)</f>
        <v>#N/A</v>
      </c>
      <c r="U59" t="e">
        <f>VLOOKUP($A59,cleaning_log!$A$1:$ZZ$9791,MATCH(U$5,cleaning_log!$A$2:$ZZ$2,0),0)</f>
        <v>#N/A</v>
      </c>
      <c r="V59" t="e">
        <f>VLOOKUP($A59,cleaning_log!$A$1:$ZZ$9791,MATCH(V$5,cleaning_log!$A$2:$ZZ$2,0),0)</f>
        <v>#N/A</v>
      </c>
    </row>
    <row r="60" spans="1:22" x14ac:dyDescent="0.2">
      <c r="A60" t="s">
        <v>14391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$10002,1,0))),"miplib3",IF(NOT(ISNA(VLOOKUP($A60,miplib2!$A$5:$A$10004,1,0))),"miplib2",IF(NOT(ISNA(VLOOKUP($A60,coral!$A$5:$A$10000,1,0))),"coral",IF(NOT(ISNA(VLOOKUP($A60,neos!$A$5:$A$10000,1,0))),"neos","COULD NOT FIND")))))))</f>
        <v>miplib2017</v>
      </c>
      <c r="C60" t="str">
        <f>B60&amp;"/"&amp;A60</f>
        <v>miplib2017/b-ball</v>
      </c>
      <c r="D60">
        <f ca="1">VLOOKUP($A60,INDIRECT("'"&amp;$B60&amp;"'!"&amp;"$A$5:$Z$10000"),MATCH(D$5,INDIRECT("'"&amp;$B60&amp;"'!$A$4:$Z$4"),0),0)</f>
        <v>30</v>
      </c>
      <c r="E60">
        <f ca="1">VLOOKUP($A60,INDIRECT("'"&amp;$B60&amp;"'!"&amp;"$A$5:$Z$10000"),MATCH(E$5,INDIRECT("'"&amp;$B60&amp;"'!$A$4:$Z$4"),0),0)</f>
        <v>100</v>
      </c>
      <c r="F60" t="e">
        <f>VLOOKUP($A60,cleaning_log!$A$1:$ZZ$9791,MATCH(F$5,cleaning_log!$A$2:$ZZ$2,0),0)</f>
        <v>#N/A</v>
      </c>
      <c r="G60" t="e">
        <f>VLOOKUP($A60,cleaning_log!$A$1:$ZZ$9791,MATCH(G$5,cleaning_log!$A$2:$ZZ$2,0),0)</f>
        <v>#N/A</v>
      </c>
      <c r="H60">
        <f ca="1">VLOOKUP($A60,INDIRECT("'"&amp;$B60&amp;"'!"&amp;"$A$5:$Z$10000"),MATCH(H$5,INDIRECT("'"&amp;$B60&amp;"'!$A$4:$Z$4"),0),0)</f>
        <v>-1.5</v>
      </c>
      <c r="I60" t="e">
        <f>VLOOKUP($A60,cleaning_log!$A$1:$ZZ$9791,MATCH(I$5,cleaning_log!$A$2:$ZZ$2,0),0)</f>
        <v>#N/A</v>
      </c>
      <c r="J60" t="e">
        <f>VLOOKUP($A60,cleaning_log!$A$1:$ZZ$9791,MATCH(J$5,cleaning_log!$A$2:$ZZ$2,0),0)</f>
        <v>#N/A</v>
      </c>
      <c r="K60" t="b">
        <f>IF(ISNA(J60),TRUE,ABS(H60-J60)&gt;0.001)</f>
        <v>1</v>
      </c>
      <c r="L60" t="e">
        <f>VLOOKUP($A60,cleaning_log!$A$1:$ZZ$9791,MATCH(L$5,cleaning_log!$A$2:$ZZ$2,0),0)</f>
        <v>#N/A</v>
      </c>
      <c r="M60" t="e">
        <f>VLOOKUP($A60,cleaning_log!$A$1:$ZZ$9791,MATCH(M$5,cleaning_log!$A$2:$ZZ$2,0),0)</f>
        <v>#N/A</v>
      </c>
      <c r="N60" t="e">
        <f>VLOOKUP($A60,cleaning_log!$A$1:$ZZ$9791,MATCH(N$5,cleaning_log!$A$2:$ZZ$2,0),0)</f>
        <v>#N/A</v>
      </c>
      <c r="O60" t="e">
        <f>VLOOKUP($A60,cleaning_log!$A$1:$ZZ$9791,MATCH(O$5,cleaning_log!$A$2:$ZZ$2,0),0)</f>
        <v>#N/A</v>
      </c>
      <c r="P60" t="e">
        <f>VLOOKUP($A60,cleaning_log!$A$1:$ZZ$9791,MATCH(P$5,cleaning_log!$A$2:$ZZ$2,0),0)</f>
        <v>#N/A</v>
      </c>
      <c r="Q60" t="e">
        <f>VLOOKUP($A60,cleaning_log!$A$1:$ZZ$9791,MATCH(Q$5,cleaning_log!$A$2:$ZZ$2,0),0)</f>
        <v>#N/A</v>
      </c>
      <c r="R60" t="e">
        <f>VLOOKUP($A60,cleaning_log!$A$1:$ZZ$9791,MATCH(R$5,cleaning_log!$A$2:$ZZ$2,0),0)</f>
        <v>#N/A</v>
      </c>
      <c r="S60" t="e">
        <f t="shared" ref="S60:S62" si="10">MIN(P60,Q60) &lt; 3599</f>
        <v>#N/A</v>
      </c>
      <c r="V60">
        <v>1425395</v>
      </c>
    </row>
    <row r="61" spans="1:22" x14ac:dyDescent="0.2">
      <c r="A61" t="s">
        <v>4359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$10002,1,0))),"miplib3",IF(NOT(ISNA(VLOOKUP($A61,miplib2!$A$5:$A$10004,1,0))),"miplib2",IF(NOT(ISNA(VLOOKUP($A61,coral!$A$5:$A$10000,1,0))),"coral",IF(NOT(ISNA(VLOOKUP($A61,neos!$A$5:$A$10000,1,0))),"neos","COULD NOT FIND")))))))</f>
        <v>miplib2017</v>
      </c>
      <c r="C61" t="str">
        <f>B61&amp;"/"&amp;A61</f>
        <v>miplib2017/b1c1s1</v>
      </c>
      <c r="D61">
        <f ca="1">VLOOKUP($A61,INDIRECT("'"&amp;$B61&amp;"'!"&amp;"$A$5:$Z$10000"),MATCH(D$5,INDIRECT("'"&amp;$B61&amp;"'!$A$4:$Z$4"),0),0)</f>
        <v>3904</v>
      </c>
      <c r="E61">
        <f ca="1">VLOOKUP($A61,INDIRECT("'"&amp;$B61&amp;"'!"&amp;"$A$5:$Z$10000"),MATCH(E$5,INDIRECT("'"&amp;$B61&amp;"'!$A$4:$Z$4"),0),0)</f>
        <v>3872</v>
      </c>
      <c r="F61">
        <f>VLOOKUP($A61,cleaning_log!$A$1:$ZZ$9791,MATCH(F$5,cleaning_log!$A$2:$ZZ$2,0),0)</f>
        <v>2520</v>
      </c>
      <c r="G61">
        <f>VLOOKUP($A61,cleaning_log!$A$1:$ZZ$9791,MATCH(G$5,cleaning_log!$A$2:$ZZ$2,0),0)</f>
        <v>2651</v>
      </c>
      <c r="H61">
        <f ca="1">VLOOKUP($A61,INDIRECT("'"&amp;$B61&amp;"'!"&amp;"$A$5:$Z$10000"),MATCH(H$5,INDIRECT("'"&amp;$B61&amp;"'!$A$4:$Z$4"),0),0)</f>
        <v>24544.25</v>
      </c>
      <c r="I61">
        <f>VLOOKUP($A61,cleaning_log!$A$1:$ZZ$9791,MATCH(I$5,cleaning_log!$A$2:$ZZ$2,0),0)</f>
        <v>2866.8562499999898</v>
      </c>
      <c r="J61">
        <f>VLOOKUP($A61,cleaning_log!$A$1:$ZZ$9791,MATCH(J$5,cleaning_log!$A$2:$ZZ$2,0),0)</f>
        <v>4592.5048593175397</v>
      </c>
      <c r="K61" t="b">
        <f ca="1">IF(ISNA(J61),TRUE,ABS(H61-J61)&gt;0.001)</f>
        <v>1</v>
      </c>
      <c r="L61">
        <f>VLOOKUP($A61,cleaning_log!$A$1:$ZZ$9791,MATCH(L$5,cleaning_log!$A$2:$ZZ$2,0),0)</f>
        <v>24580.319999999901</v>
      </c>
      <c r="M61">
        <f>VLOOKUP($A61,cleaning_log!$A$1:$ZZ$9791,MATCH(M$5,cleaning_log!$A$2:$ZZ$2,0),0)</f>
        <v>24544.25</v>
      </c>
      <c r="N61">
        <f>VLOOKUP($A61,cleaning_log!$A$1:$ZZ$9791,MATCH(N$5,cleaning_log!$A$2:$ZZ$2,0),0)</f>
        <v>23736.2646771896</v>
      </c>
      <c r="O61">
        <f>VLOOKUP($A61,cleaning_log!$A$1:$ZZ$9791,MATCH(O$5,cleaning_log!$A$2:$ZZ$2,0),0)</f>
        <v>23834.227151372801</v>
      </c>
      <c r="P61">
        <f>VLOOKUP($A61,cleaning_log!$A$1:$ZZ$9791,MATCH(P$5,cleaning_log!$A$2:$ZZ$2,0),0)</f>
        <v>3600.0010000000002</v>
      </c>
      <c r="Q61">
        <f>VLOOKUP($A61,cleaning_log!$A$1:$ZZ$9791,MATCH(Q$5,cleaning_log!$A$2:$ZZ$2,0),0)</f>
        <v>3600.0010000000002</v>
      </c>
      <c r="R61">
        <f>VLOOKUP($A61,cleaning_log!$A$1:$ZZ$9791,MATCH(R$5,cleaning_log!$A$2:$ZZ$2,0),0)</f>
        <v>3600.0010000000002</v>
      </c>
      <c r="S61" t="b">
        <f t="shared" si="10"/>
        <v>0</v>
      </c>
      <c r="V61">
        <v>648825</v>
      </c>
    </row>
    <row r="62" spans="1:22" x14ac:dyDescent="0.2">
      <c r="A62" t="s">
        <v>4090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$10002,1,0))),"miplib3",IF(NOT(ISNA(VLOOKUP($A62,miplib2!$A$5:$A$10004,1,0))),"miplib2",IF(NOT(ISNA(VLOOKUP($A62,coral!$A$5:$A$10000,1,0))),"coral",IF(NOT(ISNA(VLOOKUP($A62,neos!$A$5:$A$10000,1,0))),"neos","COULD NOT FIND")))))))</f>
        <v>miplib2017</v>
      </c>
      <c r="C62" t="str">
        <f>B62&amp;"/"&amp;A62</f>
        <v>miplib2017/b2c1s1</v>
      </c>
      <c r="D62">
        <f ca="1">VLOOKUP($A62,INDIRECT("'"&amp;$B62&amp;"'!"&amp;"$A$5:$Z$10000"),MATCH(D$5,INDIRECT("'"&amp;$B62&amp;"'!$A$4:$Z$4"),0),0)</f>
        <v>3904</v>
      </c>
      <c r="E62">
        <f ca="1">VLOOKUP($A62,INDIRECT("'"&amp;$B62&amp;"'!"&amp;"$A$5:$Z$10000"),MATCH(E$5,INDIRECT("'"&amp;$B62&amp;"'!$A$4:$Z$4"),0),0)</f>
        <v>3872</v>
      </c>
      <c r="F62">
        <f>VLOOKUP($A62,cleaning_log!$A$1:$ZZ$9791,MATCH(F$5,cleaning_log!$A$2:$ZZ$2,0),0)</f>
        <v>2546</v>
      </c>
      <c r="G62">
        <f>VLOOKUP($A62,cleaning_log!$A$1:$ZZ$9791,MATCH(G$5,cleaning_log!$A$2:$ZZ$2,0),0)</f>
        <v>2677</v>
      </c>
      <c r="H62">
        <f ca="1">VLOOKUP($A62,INDIRECT("'"&amp;$B62&amp;"'!"&amp;"$A$5:$Z$10000"),MATCH(H$5,INDIRECT("'"&amp;$B62&amp;"'!$A$4:$Z$4"),0),0)</f>
        <v>25687.9</v>
      </c>
      <c r="I62">
        <f>VLOOKUP($A62,cleaning_log!$A$1:$ZZ$9791,MATCH(I$5,cleaning_log!$A$2:$ZZ$2,0),0)</f>
        <v>4034.2183333333401</v>
      </c>
      <c r="J62">
        <f>VLOOKUP($A62,cleaning_log!$A$1:$ZZ$9791,MATCH(J$5,cleaning_log!$A$2:$ZZ$2,0),0)</f>
        <v>6100.3653533602901</v>
      </c>
      <c r="K62" t="b">
        <f ca="1">IF(ISNA(J62),TRUE,ABS(H62-J62)&gt;0.001)</f>
        <v>1</v>
      </c>
      <c r="L62">
        <f>VLOOKUP($A62,cleaning_log!$A$1:$ZZ$9791,MATCH(L$5,cleaning_log!$A$2:$ZZ$2,0),0)</f>
        <v>25746.15</v>
      </c>
      <c r="M62">
        <f>VLOOKUP($A62,cleaning_log!$A$1:$ZZ$9791,MATCH(M$5,cleaning_log!$A$2:$ZZ$2,0),0)</f>
        <v>25776.029999999901</v>
      </c>
      <c r="N62">
        <f>VLOOKUP($A62,cleaning_log!$A$1:$ZZ$9791,MATCH(N$5,cleaning_log!$A$2:$ZZ$2,0),0)</f>
        <v>24165.829937339498</v>
      </c>
      <c r="O62">
        <f>VLOOKUP($A62,cleaning_log!$A$1:$ZZ$9791,MATCH(O$5,cleaning_log!$A$2:$ZZ$2,0),0)</f>
        <v>24393.733843652899</v>
      </c>
      <c r="P62">
        <f>VLOOKUP($A62,cleaning_log!$A$1:$ZZ$9791,MATCH(P$5,cleaning_log!$A$2:$ZZ$2,0),0)</f>
        <v>3600.0010000000002</v>
      </c>
      <c r="Q62">
        <f>VLOOKUP($A62,cleaning_log!$A$1:$ZZ$9791,MATCH(Q$5,cleaning_log!$A$2:$ZZ$2,0),0)</f>
        <v>3600</v>
      </c>
      <c r="R62">
        <f>VLOOKUP($A62,cleaning_log!$A$1:$ZZ$9791,MATCH(R$5,cleaning_log!$A$2:$ZZ$2,0),0)</f>
        <v>3600.0010000000002</v>
      </c>
      <c r="S62" t="b">
        <f t="shared" si="10"/>
        <v>0</v>
      </c>
      <c r="V62">
        <v>125101</v>
      </c>
    </row>
    <row r="63" spans="1:22" hidden="1" x14ac:dyDescent="0.2">
      <c r="A63" t="s">
        <v>4091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$10002,1,0))),"miplib3",IF(NOT(ISNA(VLOOKUP($A63,miplib2!$A$5:$A$10004,1,0))),"miplib2",IF(NOT(ISNA(VLOOKUP($A63,coral!$A$5:$A$10000,1,0))),"coral",IF(NOT(ISNA(VLOOKUP($A63,neos!$A$5:$A$10000,1,0))),"neos","COULD NOT FIND")))))))</f>
        <v>miplib2017</v>
      </c>
      <c r="C63" t="str">
        <f>B63&amp;"/"&amp;A63</f>
        <v>miplib2017/bab1</v>
      </c>
      <c r="D63">
        <f ca="1">VLOOKUP($A63,INDIRECT("'"&amp;$B63&amp;"'!"&amp;"$A$5:$Z$10000"),MATCH(D$5,INDIRECT("'"&amp;$B63&amp;"'!$A$4:$Z$4"),0),0)</f>
        <v>60680</v>
      </c>
      <c r="E63">
        <f ca="1">VLOOKUP($A63,INDIRECT("'"&amp;$B63&amp;"'!"&amp;"$A$5:$Z$10000"),MATCH(E$5,INDIRECT("'"&amp;$B63&amp;"'!$A$4:$Z$4"),0),0)</f>
        <v>61152</v>
      </c>
      <c r="F63" t="e">
        <f>VLOOKUP($A63,cleaning_log!$A$1:$ZZ$9791,MATCH(F$5,cleaning_log!$A$2:$ZZ$2,0),0)</f>
        <v>#N/A</v>
      </c>
      <c r="G63" t="e">
        <f>VLOOKUP($A63,cleaning_log!$A$1:$ZZ$9791,MATCH(G$5,cleaning_log!$A$2:$ZZ$2,0),0)</f>
        <v>#N/A</v>
      </c>
      <c r="H63">
        <f ca="1">VLOOKUP($A63,INDIRECT("'"&amp;$B63&amp;"'!"&amp;"$A$5:$Z$10000"),MATCH(H$5,INDIRECT("'"&amp;$B63&amp;"'!$A$4:$Z$4"),0),0)</f>
        <v>-218764.88529999999</v>
      </c>
      <c r="I63" t="e">
        <f>VLOOKUP($A63,cleaning_log!$A$1:$ZZ$9791,MATCH(I$5,cleaning_log!$A$2:$ZZ$2,0),0)</f>
        <v>#N/A</v>
      </c>
      <c r="J63" t="e">
        <f>VLOOKUP($A63,cleaning_log!$A$1:$ZZ$9791,MATCH(J$5,cleaning_log!$A$2:$ZZ$2,0),0)</f>
        <v>#N/A</v>
      </c>
      <c r="L63" t="e">
        <f>VLOOKUP($A63,cleaning_log!$A$1:$ZZ$9791,MATCH(L$5,cleaning_log!$A$2:$ZZ$2,0),0)</f>
        <v>#N/A</v>
      </c>
      <c r="M63" t="e">
        <f>VLOOKUP($A63,cleaning_log!$A$1:$ZZ$9791,MATCH(M$5,cleaning_log!$A$2:$ZZ$2,0),0)</f>
        <v>#N/A</v>
      </c>
      <c r="N63" t="e">
        <f>VLOOKUP($A63,cleaning_log!$A$1:$ZZ$9791,MATCH(N$5,cleaning_log!$A$2:$ZZ$2,0),0)</f>
        <v>#N/A</v>
      </c>
      <c r="O63" t="e">
        <f>VLOOKUP($A63,cleaning_log!$A$1:$ZZ$9791,MATCH(O$5,cleaning_log!$A$2:$ZZ$2,0),0)</f>
        <v>#N/A</v>
      </c>
      <c r="P63" t="e">
        <f>VLOOKUP($A63,cleaning_log!$A$1:$ZZ$9791,MATCH(P$5,cleaning_log!$A$2:$ZZ$2,0),0)</f>
        <v>#N/A</v>
      </c>
      <c r="Q63" t="e">
        <f>VLOOKUP($A63,cleaning_log!$A$1:$ZZ$9791,MATCH(Q$5,cleaning_log!$A$2:$ZZ$2,0),0)</f>
        <v>#N/A</v>
      </c>
      <c r="V63">
        <v>2</v>
      </c>
    </row>
    <row r="64" spans="1:22" hidden="1" x14ac:dyDescent="0.2">
      <c r="A64" t="s">
        <v>4360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$10002,1,0))),"miplib3",IF(NOT(ISNA(VLOOKUP($A64,miplib2!$A$5:$A$10004,1,0))),"miplib2",IF(NOT(ISNA(VLOOKUP($A64,coral!$A$5:$A$10000,1,0))),"coral",IF(NOT(ISNA(VLOOKUP($A64,neos!$A$5:$A$10000,1,0))),"neos","COULD NOT FIND")))))))</f>
        <v>miplib2017</v>
      </c>
      <c r="C64" t="str">
        <f>B64&amp;"/"&amp;A64</f>
        <v>miplib2017/bab2</v>
      </c>
      <c r="D64">
        <f ca="1">VLOOKUP($A64,INDIRECT("'"&amp;$B64&amp;"'!"&amp;"$A$5:$Z$10000"),MATCH(D$5,INDIRECT("'"&amp;$B64&amp;"'!$A$4:$Z$4"),0),0)</f>
        <v>17245</v>
      </c>
      <c r="E64">
        <f ca="1">VLOOKUP($A64,INDIRECT("'"&amp;$B64&amp;"'!"&amp;"$A$5:$Z$10000"),MATCH(E$5,INDIRECT("'"&amp;$B64&amp;"'!$A$4:$Z$4"),0),0)</f>
        <v>147912</v>
      </c>
      <c r="F64">
        <f>VLOOKUP($A64,cleaning_log!$A$1:$ZZ$9791,MATCH(F$5,cleaning_log!$A$2:$ZZ$2,0),0)</f>
        <v>16689</v>
      </c>
      <c r="G64">
        <f>VLOOKUP($A64,cleaning_log!$A$1:$ZZ$9791,MATCH(G$5,cleaning_log!$A$2:$ZZ$2,0),0)</f>
        <v>146063</v>
      </c>
      <c r="H64">
        <f ca="1">VLOOKUP($A64,INDIRECT("'"&amp;$B64&amp;"'!"&amp;"$A$5:$Z$10000"),MATCH(H$5,INDIRECT("'"&amp;$B64&amp;"'!$A$4:$Z$4"),0),0)</f>
        <v>-357544.31150000001</v>
      </c>
      <c r="I64">
        <f>VLOOKUP($A64,cleaning_log!$A$1:$ZZ$9791,MATCH(I$5,cleaning_log!$A$2:$ZZ$2,0),0)</f>
        <v>-432165.72655859898</v>
      </c>
      <c r="J64">
        <f>VLOOKUP($A64,cleaning_log!$A$1:$ZZ$9791,MATCH(J$5,cleaning_log!$A$2:$ZZ$2,0),0)</f>
        <v>-373259.99369999999</v>
      </c>
      <c r="K64" t="b">
        <f ca="1">IF(ISNA(J64),TRUE,ABS(H64-J64)&gt;0.001)</f>
        <v>1</v>
      </c>
      <c r="L64">
        <f>VLOOKUP($A64,cleaning_log!$A$1:$ZZ$9791,MATCH(L$5,cleaning_log!$A$2:$ZZ$2,0),0)</f>
        <v>-352153.61959999899</v>
      </c>
      <c r="M64">
        <f>VLOOKUP($A64,cleaning_log!$A$1:$ZZ$9791,MATCH(M$5,cleaning_log!$A$2:$ZZ$2,0),0)</f>
        <v>-357030.72199999902</v>
      </c>
      <c r="N64">
        <f>VLOOKUP($A64,cleaning_log!$A$1:$ZZ$9791,MATCH(N$5,cleaning_log!$A$2:$ZZ$2,0),0)</f>
        <v>-358828.87058866298</v>
      </c>
      <c r="O64">
        <f>VLOOKUP($A64,cleaning_log!$A$1:$ZZ$9791,MATCH(O$5,cleaning_log!$A$2:$ZZ$2,0),0)</f>
        <v>-358124.37935000099</v>
      </c>
      <c r="P64">
        <f>VLOOKUP($A64,cleaning_log!$A$1:$ZZ$9791,MATCH(P$5,cleaning_log!$A$2:$ZZ$2,0),0)</f>
        <v>3600.0010000000002</v>
      </c>
      <c r="Q64">
        <f>VLOOKUP($A64,cleaning_log!$A$1:$ZZ$9791,MATCH(Q$5,cleaning_log!$A$2:$ZZ$2,0),0)</f>
        <v>3600.0010000000002</v>
      </c>
      <c r="R64">
        <f>VLOOKUP($A64,cleaning_log!$A$1:$ZZ$9791,MATCH(R$5,cleaning_log!$A$2:$ZZ$2,0),0)</f>
        <v>3600.0250000000001</v>
      </c>
      <c r="S64" t="b">
        <f>MIN(P64,Q64) &lt; 3599</f>
        <v>0</v>
      </c>
      <c r="T64">
        <f>VLOOKUP($A64,cleaning_log!$A$1:$ZZ$9791,MATCH(T$5,cleaning_log!$A$2:$ZZ$2,0),0)</f>
        <v>749</v>
      </c>
      <c r="U64">
        <f>VLOOKUP($A64,cleaning_log!$A$1:$ZZ$9791,MATCH(U$5,cleaning_log!$A$2:$ZZ$2,0),0)</f>
        <v>854</v>
      </c>
      <c r="V64">
        <f>VLOOKUP($A64,cleaning_log!$A$1:$ZZ$9791,MATCH(V$5,cleaning_log!$A$2:$ZZ$2,0),0)</f>
        <v>1276</v>
      </c>
    </row>
    <row r="65" spans="1:22" hidden="1" x14ac:dyDescent="0.2">
      <c r="A65" t="s">
        <v>4092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$10002,1,0))),"miplib3",IF(NOT(ISNA(VLOOKUP($A65,miplib2!$A$5:$A$10004,1,0))),"miplib2",IF(NOT(ISNA(VLOOKUP($A65,coral!$A$5:$A$10000,1,0))),"coral",IF(NOT(ISNA(VLOOKUP($A65,neos!$A$5:$A$10000,1,0))),"neos","COULD NOT FIND")))))))</f>
        <v>miplib2017</v>
      </c>
      <c r="C65" t="str">
        <f>B65&amp;"/"&amp;A65</f>
        <v>miplib2017/bab3</v>
      </c>
      <c r="D65">
        <f ca="1">VLOOKUP($A65,INDIRECT("'"&amp;$B65&amp;"'!"&amp;"$A$5:$Z$10000"),MATCH(D$5,INDIRECT("'"&amp;$B65&amp;"'!$A$4:$Z$4"),0),0)</f>
        <v>23069</v>
      </c>
      <c r="E65">
        <f ca="1">VLOOKUP($A65,INDIRECT("'"&amp;$B65&amp;"'!"&amp;"$A$5:$Z$10000"),MATCH(E$5,INDIRECT("'"&amp;$B65&amp;"'!$A$4:$Z$4"),0),0)</f>
        <v>393800</v>
      </c>
      <c r="F65" t="e">
        <f>VLOOKUP($A65,cleaning_log!$A$1:$ZZ$9791,MATCH(F$5,cleaning_log!$A$2:$ZZ$2,0),0)</f>
        <v>#N/A</v>
      </c>
      <c r="G65" t="e">
        <f>VLOOKUP($A65,cleaning_log!$A$1:$ZZ$9791,MATCH(G$5,cleaning_log!$A$2:$ZZ$2,0),0)</f>
        <v>#N/A</v>
      </c>
      <c r="H65" t="str">
        <f ca="1">VLOOKUP($A65,INDIRECT("'"&amp;$B65&amp;"'!"&amp;"$A$5:$Z$10000"),MATCH(H$5,INDIRECT("'"&amp;$B65&amp;"'!$A$4:$Z$4"),0),0)</f>
        <v>-656214.9542*</v>
      </c>
      <c r="I65" t="e">
        <f>VLOOKUP($A65,cleaning_log!$A$1:$ZZ$9791,MATCH(I$5,cleaning_log!$A$2:$ZZ$2,0),0)</f>
        <v>#N/A</v>
      </c>
      <c r="J65" t="e">
        <f>VLOOKUP($A65,cleaning_log!$A$1:$ZZ$9791,MATCH(J$5,cleaning_log!$A$2:$ZZ$2,0),0)</f>
        <v>#N/A</v>
      </c>
      <c r="L65" t="e">
        <f>VLOOKUP($A65,cleaning_log!$A$1:$ZZ$9791,MATCH(L$5,cleaning_log!$A$2:$ZZ$2,0),0)</f>
        <v>#N/A</v>
      </c>
      <c r="M65" t="e">
        <f>VLOOKUP($A65,cleaning_log!$A$1:$ZZ$9791,MATCH(M$5,cleaning_log!$A$2:$ZZ$2,0),0)</f>
        <v>#N/A</v>
      </c>
      <c r="N65" t="e">
        <f>VLOOKUP($A65,cleaning_log!$A$1:$ZZ$9791,MATCH(N$5,cleaning_log!$A$2:$ZZ$2,0),0)</f>
        <v>#N/A</v>
      </c>
      <c r="O65" t="e">
        <f>VLOOKUP($A65,cleaning_log!$A$1:$ZZ$9791,MATCH(O$5,cleaning_log!$A$2:$ZZ$2,0),0)</f>
        <v>#N/A</v>
      </c>
      <c r="P65" t="e">
        <f>VLOOKUP($A65,cleaning_log!$A$1:$ZZ$9791,MATCH(P$5,cleaning_log!$A$2:$ZZ$2,0),0)</f>
        <v>#N/A</v>
      </c>
      <c r="Q65" t="e">
        <f>VLOOKUP($A65,cleaning_log!$A$1:$ZZ$9791,MATCH(Q$5,cleaning_log!$A$2:$ZZ$2,0),0)</f>
        <v>#N/A</v>
      </c>
      <c r="V65">
        <v>1</v>
      </c>
    </row>
    <row r="66" spans="1:22" hidden="1" x14ac:dyDescent="0.2">
      <c r="A66" t="s">
        <v>4093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$10002,1,0))),"miplib3",IF(NOT(ISNA(VLOOKUP($A66,miplib2!$A$5:$A$10004,1,0))),"miplib2",IF(NOT(ISNA(VLOOKUP($A66,coral!$A$5:$A$10000,1,0))),"coral",IF(NOT(ISNA(VLOOKUP($A66,neos!$A$5:$A$10000,1,0))),"neos","COULD NOT FIND")))))))</f>
        <v>miplib2017</v>
      </c>
      <c r="C66" t="str">
        <f>B66&amp;"/"&amp;A66</f>
        <v>miplib2017/bab5</v>
      </c>
      <c r="D66">
        <f ca="1">VLOOKUP($A66,INDIRECT("'"&amp;$B66&amp;"'!"&amp;"$A$5:$Z$10000"),MATCH(D$5,INDIRECT("'"&amp;$B66&amp;"'!$A$4:$Z$4"),0),0)</f>
        <v>4964</v>
      </c>
      <c r="E66">
        <f ca="1">VLOOKUP($A66,INDIRECT("'"&amp;$B66&amp;"'!"&amp;"$A$5:$Z$10000"),MATCH(E$5,INDIRECT("'"&amp;$B66&amp;"'!$A$4:$Z$4"),0),0)</f>
        <v>21600</v>
      </c>
      <c r="F66" t="e">
        <f>VLOOKUP($A66,cleaning_log!$A$1:$ZZ$9791,MATCH(F$5,cleaning_log!$A$2:$ZZ$2,0),0)</f>
        <v>#N/A</v>
      </c>
      <c r="G66" t="e">
        <f>VLOOKUP($A66,cleaning_log!$A$1:$ZZ$9791,MATCH(G$5,cleaning_log!$A$2:$ZZ$2,0),0)</f>
        <v>#N/A</v>
      </c>
      <c r="H66">
        <f ca="1">VLOOKUP($A66,INDIRECT("'"&amp;$B66&amp;"'!"&amp;"$A$5:$Z$10000"),MATCH(H$5,INDIRECT("'"&amp;$B66&amp;"'!$A$4:$Z$4"),0),0)</f>
        <v>-106411.8401</v>
      </c>
      <c r="I66" t="e">
        <f>VLOOKUP($A66,cleaning_log!$A$1:$ZZ$9791,MATCH(I$5,cleaning_log!$A$2:$ZZ$2,0),0)</f>
        <v>#N/A</v>
      </c>
      <c r="J66" t="e">
        <f>VLOOKUP($A66,cleaning_log!$A$1:$ZZ$9791,MATCH(J$5,cleaning_log!$A$2:$ZZ$2,0),0)</f>
        <v>#N/A</v>
      </c>
      <c r="K66" t="b">
        <f>IF(ISNA(J66),TRUE,ABS(H66-J66)&gt;0.001)</f>
        <v>1</v>
      </c>
      <c r="L66" t="e">
        <f>VLOOKUP($A66,cleaning_log!$A$1:$ZZ$9791,MATCH(L$5,cleaning_log!$A$2:$ZZ$2,0),0)</f>
        <v>#N/A</v>
      </c>
      <c r="M66" t="e">
        <f>VLOOKUP($A66,cleaning_log!$A$1:$ZZ$9791,MATCH(M$5,cleaning_log!$A$2:$ZZ$2,0),0)</f>
        <v>#N/A</v>
      </c>
      <c r="N66" t="e">
        <f>VLOOKUP($A66,cleaning_log!$A$1:$ZZ$9791,MATCH(N$5,cleaning_log!$A$2:$ZZ$2,0),0)</f>
        <v>#N/A</v>
      </c>
      <c r="O66" t="e">
        <f>VLOOKUP($A66,cleaning_log!$A$1:$ZZ$9791,MATCH(O$5,cleaning_log!$A$2:$ZZ$2,0),0)</f>
        <v>#N/A</v>
      </c>
      <c r="P66" t="e">
        <f>VLOOKUP($A66,cleaning_log!$A$1:$ZZ$9791,MATCH(P$5,cleaning_log!$A$2:$ZZ$2,0),0)</f>
        <v>#N/A</v>
      </c>
      <c r="Q66" t="e">
        <f>VLOOKUP($A66,cleaning_log!$A$1:$ZZ$9791,MATCH(Q$5,cleaning_log!$A$2:$ZZ$2,0),0)</f>
        <v>#N/A</v>
      </c>
      <c r="V66">
        <v>733334</v>
      </c>
    </row>
    <row r="67" spans="1:22" hidden="1" x14ac:dyDescent="0.2">
      <c r="A67" t="s">
        <v>4361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$10002,1,0))),"miplib3",IF(NOT(ISNA(VLOOKUP($A67,miplib2!$A$5:$A$10004,1,0))),"miplib2",IF(NOT(ISNA(VLOOKUP($A67,coral!$A$5:$A$10000,1,0))),"coral",IF(NOT(ISNA(VLOOKUP($A67,neos!$A$5:$A$10000,1,0))),"neos","COULD NOT FIND")))))))</f>
        <v>miplib2017</v>
      </c>
      <c r="C67" t="str">
        <f>B67&amp;"/"&amp;A67</f>
        <v>miplib2017/bab6</v>
      </c>
      <c r="D67">
        <f ca="1">VLOOKUP($A67,INDIRECT("'"&amp;$B67&amp;"'!"&amp;"$A$5:$Z$10000"),MATCH(D$5,INDIRECT("'"&amp;$B67&amp;"'!$A$4:$Z$4"),0),0)</f>
        <v>29904</v>
      </c>
      <c r="E67">
        <f ca="1">VLOOKUP($A67,INDIRECT("'"&amp;$B67&amp;"'!"&amp;"$A$5:$Z$10000"),MATCH(E$5,INDIRECT("'"&amp;$B67&amp;"'!$A$4:$Z$4"),0),0)</f>
        <v>114240</v>
      </c>
      <c r="F67">
        <f>VLOOKUP($A67,cleaning_log!$A$1:$ZZ$9791,MATCH(F$5,cleaning_log!$A$2:$ZZ$2,0),0)</f>
        <v>19142</v>
      </c>
      <c r="G67">
        <f>VLOOKUP($A67,cleaning_log!$A$1:$ZZ$9791,MATCH(G$5,cleaning_log!$A$2:$ZZ$2,0),0)</f>
        <v>103551</v>
      </c>
      <c r="H67">
        <f ca="1">VLOOKUP($A67,INDIRECT("'"&amp;$B67&amp;"'!"&amp;"$A$5:$Z$10000"),MATCH(H$5,INDIRECT("'"&amp;$B67&amp;"'!$A$4:$Z$4"),0),0)</f>
        <v>-284248.23070000001</v>
      </c>
      <c r="I67">
        <f>VLOOKUP($A67,cleaning_log!$A$1:$ZZ$9791,MATCH(I$5,cleaning_log!$A$2:$ZZ$2,0),0)</f>
        <v>-321641.35874872201</v>
      </c>
      <c r="J67">
        <f>VLOOKUP($A67,cleaning_log!$A$1:$ZZ$9791,MATCH(J$5,cleaning_log!$A$2:$ZZ$2,0),0)</f>
        <v>-297849.22370000102</v>
      </c>
      <c r="K67" t="b">
        <f ca="1">IF(ISNA(J67),TRUE,ABS(H67-J67)&gt;0.001)</f>
        <v>1</v>
      </c>
      <c r="L67">
        <f>VLOOKUP($A67,cleaning_log!$A$1:$ZZ$9791,MATCH(L$5,cleaning_log!$A$2:$ZZ$2,0),0)</f>
        <v>1E+100</v>
      </c>
      <c r="M67">
        <f>VLOOKUP($A67,cleaning_log!$A$1:$ZZ$9791,MATCH(M$5,cleaning_log!$A$2:$ZZ$2,0),0)</f>
        <v>-284248.23069999903</v>
      </c>
      <c r="N67">
        <f>VLOOKUP($A67,cleaning_log!$A$1:$ZZ$9791,MATCH(N$5,cleaning_log!$A$2:$ZZ$2,0),0)</f>
        <v>-287194.683123358</v>
      </c>
      <c r="O67">
        <f>VLOOKUP($A67,cleaning_log!$A$1:$ZZ$9791,MATCH(O$5,cleaning_log!$A$2:$ZZ$2,0),0)</f>
        <v>-284341.84628417698</v>
      </c>
      <c r="P67">
        <f>VLOOKUP($A67,cleaning_log!$A$1:$ZZ$9791,MATCH(P$5,cleaning_log!$A$2:$ZZ$2,0),0)</f>
        <v>3600.0030000000002</v>
      </c>
      <c r="Q67">
        <f>VLOOKUP($A67,cleaning_log!$A$1:$ZZ$9791,MATCH(Q$5,cleaning_log!$A$2:$ZZ$2,0),0)</f>
        <v>3600.0070000000001</v>
      </c>
      <c r="V67">
        <v>190566</v>
      </c>
    </row>
    <row r="68" spans="1:22" x14ac:dyDescent="0.2">
      <c r="A68" s="19" t="s">
        <v>4533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$10002,1,0))),"miplib3",IF(NOT(ISNA(VLOOKUP($A68,miplib2!$A$5:$A$10004,1,0))),"miplib2",IF(NOT(ISNA(VLOOKUP($A68,coral!$A$5:$A$10000,1,0))),"coral",IF(NOT(ISNA(VLOOKUP($A68,neos!$A$5:$A$10000,1,0))),"neos","COULD NOT FIND")))))))</f>
        <v>miplib2017</v>
      </c>
      <c r="C68" t="str">
        <f>B68&amp;"/"&amp;A68</f>
        <v>miplib2017/bc</v>
      </c>
      <c r="D68">
        <f ca="1">VLOOKUP($A68,INDIRECT("'"&amp;$B68&amp;"'!"&amp;"$A$5:$Z$10000"),MATCH(D$5,INDIRECT("'"&amp;$B68&amp;"'!$A$4:$Z$4"),0),0)</f>
        <v>1913</v>
      </c>
      <c r="E68">
        <f ca="1">VLOOKUP($A68,INDIRECT("'"&amp;$B68&amp;"'!"&amp;"$A$5:$Z$10000"),MATCH(E$5,INDIRECT("'"&amp;$B68&amp;"'!$A$4:$Z$4"),0),0)</f>
        <v>1751</v>
      </c>
      <c r="F68">
        <f>VLOOKUP($A68,cleaning_log!$A$1:$ZZ$9791,MATCH(F$5,cleaning_log!$A$2:$ZZ$2,0),0)</f>
        <v>1877</v>
      </c>
      <c r="G68">
        <f>VLOOKUP($A68,cleaning_log!$A$1:$ZZ$9791,MATCH(G$5,cleaning_log!$A$2:$ZZ$2,0),0)</f>
        <v>1275</v>
      </c>
      <c r="H68">
        <f ca="1">VLOOKUP($A68,INDIRECT("'"&amp;$B68&amp;"'!"&amp;"$A$5:$Z$10000"),MATCH(H$5,INDIRECT("'"&amp;$B68&amp;"'!$A$4:$Z$4"),0),0)</f>
        <v>7</v>
      </c>
      <c r="I68">
        <f>VLOOKUP($A68,cleaning_log!$A$1:$ZZ$9791,MATCH(I$5,cleaning_log!$A$2:$ZZ$2,0),0)</f>
        <v>0.78283682346264105</v>
      </c>
      <c r="J68">
        <f>VLOOKUP($A68,cleaning_log!$A$1:$ZZ$9791,MATCH(J$5,cleaning_log!$A$2:$ZZ$2,0),0)</f>
        <v>4.2890506334120699</v>
      </c>
      <c r="K68" t="b">
        <f ca="1">IF(ISNA(J68),TRUE,ABS(H68-J68)&gt;0.001)</f>
        <v>1</v>
      </c>
      <c r="L68">
        <f>VLOOKUP($A68,cleaning_log!$A$1:$ZZ$9791,MATCH(L$5,cleaning_log!$A$2:$ZZ$2,0),0)</f>
        <v>7</v>
      </c>
      <c r="M68">
        <f>VLOOKUP($A68,cleaning_log!$A$1:$ZZ$9791,MATCH(M$5,cleaning_log!$A$2:$ZZ$2,0),0)</f>
        <v>7</v>
      </c>
      <c r="N68">
        <f>VLOOKUP($A68,cleaning_log!$A$1:$ZZ$9791,MATCH(N$5,cleaning_log!$A$2:$ZZ$2,0),0)</f>
        <v>7</v>
      </c>
      <c r="O68">
        <f>VLOOKUP($A68,cleaning_log!$A$1:$ZZ$9791,MATCH(O$5,cleaning_log!$A$2:$ZZ$2,0),0)</f>
        <v>7.0000000000000702</v>
      </c>
      <c r="P68">
        <f>VLOOKUP($A68,cleaning_log!$A$1:$ZZ$9791,MATCH(P$5,cleaning_log!$A$2:$ZZ$2,0),0)</f>
        <v>1576.329</v>
      </c>
      <c r="Q68">
        <f>VLOOKUP($A68,cleaning_log!$A$1:$ZZ$9791,MATCH(Q$5,cleaning_log!$A$2:$ZZ$2,0),0)</f>
        <v>104.523</v>
      </c>
      <c r="R68">
        <f>VLOOKUP($A68,cleaning_log!$A$1:$ZZ$9791,MATCH(R$5,cleaning_log!$A$2:$ZZ$2,0),0)</f>
        <v>528.84500000000003</v>
      </c>
      <c r="S68" t="b">
        <f t="shared" ref="S68:S77" si="11">MIN(P68,Q68) &lt; 3599</f>
        <v>1</v>
      </c>
      <c r="V68">
        <v>112105</v>
      </c>
    </row>
    <row r="69" spans="1:22" x14ac:dyDescent="0.2">
      <c r="A69" s="19" t="s">
        <v>314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$10002,1,0))),"miplib3",IF(NOT(ISNA(VLOOKUP($A69,miplib2!$A$5:$A$10004,1,0))),"miplib2",IF(NOT(ISNA(VLOOKUP($A69,coral!$A$5:$A$10000,1,0))),"coral",IF(NOT(ISNA(VLOOKUP($A69,neos!$A$5:$A$10000,1,0))),"neos","COULD NOT FIND")))))))</f>
        <v>miplib2017</v>
      </c>
      <c r="C69" t="str">
        <f>B69&amp;"/"&amp;A69</f>
        <v>miplib2017/bc1</v>
      </c>
      <c r="D69">
        <f ca="1">VLOOKUP($A69,INDIRECT("'"&amp;$B69&amp;"'!"&amp;"$A$5:$Z$10000"),MATCH(D$5,INDIRECT("'"&amp;$B69&amp;"'!$A$4:$Z$4"),0),0)</f>
        <v>1913</v>
      </c>
      <c r="E69">
        <f ca="1">VLOOKUP($A69,INDIRECT("'"&amp;$B69&amp;"'!"&amp;"$A$5:$Z$10000"),MATCH(E$5,INDIRECT("'"&amp;$B69&amp;"'!$A$4:$Z$4"),0),0)</f>
        <v>1751</v>
      </c>
      <c r="F69">
        <f>VLOOKUP($A69,cleaning_log!$A$1:$ZZ$9791,MATCH(F$5,cleaning_log!$A$2:$ZZ$2,0),0)</f>
        <v>1338</v>
      </c>
      <c r="G69">
        <f>VLOOKUP($A69,cleaning_log!$A$1:$ZZ$9791,MATCH(G$5,cleaning_log!$A$2:$ZZ$2,0),0)</f>
        <v>1044</v>
      </c>
      <c r="H69">
        <f ca="1">VLOOKUP($A69,INDIRECT("'"&amp;$B69&amp;"'!"&amp;"$A$5:$Z$10000"),MATCH(H$5,INDIRECT("'"&amp;$B69&amp;"'!$A$4:$Z$4"),0),0)</f>
        <v>3.3383625480000001</v>
      </c>
      <c r="I69">
        <f>VLOOKUP($A69,cleaning_log!$A$1:$ZZ$9791,MATCH(I$5,cleaning_log!$A$2:$ZZ$2,0),0)</f>
        <v>0.78283682346264105</v>
      </c>
      <c r="J69">
        <f>VLOOKUP($A69,cleaning_log!$A$1:$ZZ$9791,MATCH(J$5,cleaning_log!$A$2:$ZZ$2,0),0)</f>
        <v>2.1887763492712802</v>
      </c>
      <c r="K69" t="b">
        <f ca="1">IF(ISNA(J69),TRUE,ABS(H69-J69)&gt;0.001)</f>
        <v>1</v>
      </c>
      <c r="L69">
        <f>VLOOKUP($A69,cleaning_log!$A$1:$ZZ$9791,MATCH(L$5,cleaning_log!$A$2:$ZZ$2,0),0)</f>
        <v>3.3383625476168599</v>
      </c>
      <c r="M69">
        <f>VLOOKUP($A69,cleaning_log!$A$1:$ZZ$9791,MATCH(M$5,cleaning_log!$A$2:$ZZ$2,0),0)</f>
        <v>3.3383625479047101</v>
      </c>
      <c r="N69">
        <f>VLOOKUP($A69,cleaning_log!$A$1:$ZZ$9791,MATCH(N$5,cleaning_log!$A$2:$ZZ$2,0),0)</f>
        <v>3.33836254764091</v>
      </c>
      <c r="O69">
        <f>VLOOKUP($A69,cleaning_log!$A$1:$ZZ$9791,MATCH(O$5,cleaning_log!$A$2:$ZZ$2,0),0)</f>
        <v>3.3383625479047199</v>
      </c>
      <c r="P69">
        <f>VLOOKUP($A69,cleaning_log!$A$1:$ZZ$9791,MATCH(P$5,cleaning_log!$A$2:$ZZ$2,0),0)</f>
        <v>63.16</v>
      </c>
      <c r="Q69">
        <f>VLOOKUP($A69,cleaning_log!$A$1:$ZZ$9791,MATCH(Q$5,cleaning_log!$A$2:$ZZ$2,0),0)</f>
        <v>42.043999999999997</v>
      </c>
      <c r="R69">
        <f>VLOOKUP($A69,cleaning_log!$A$1:$ZZ$9791,MATCH(R$5,cleaning_log!$A$2:$ZZ$2,0),0)</f>
        <v>42.043999999999997</v>
      </c>
      <c r="S69" t="b">
        <f t="shared" si="11"/>
        <v>1</v>
      </c>
      <c r="V69">
        <v>168764</v>
      </c>
    </row>
    <row r="70" spans="1:22" x14ac:dyDescent="0.2">
      <c r="A70" t="s">
        <v>14407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$10002,1,0))),"miplib3",IF(NOT(ISNA(VLOOKUP($A70,miplib2!$A$5:$A$10004,1,0))),"miplib2",IF(NOT(ISNA(VLOOKUP($A70,coral!$A$5:$A$10000,1,0))),"coral",IF(NOT(ISNA(VLOOKUP($A70,neos!$A$5:$A$10000,1,0))),"neos","COULD NOT FIND")))))))</f>
        <v>miplib2017</v>
      </c>
      <c r="C70" t="str">
        <f>B70&amp;"/"&amp;A70</f>
        <v>miplib2017/beasleyC1</v>
      </c>
      <c r="D70">
        <f ca="1">VLOOKUP($A70,INDIRECT("'"&amp;$B70&amp;"'!"&amp;"$A$5:$Z$10000"),MATCH(D$5,INDIRECT("'"&amp;$B70&amp;"'!$A$4:$Z$4"),0),0)</f>
        <v>1750</v>
      </c>
      <c r="E70">
        <f ca="1">VLOOKUP($A70,INDIRECT("'"&amp;$B70&amp;"'!"&amp;"$A$5:$Z$10000"),MATCH(E$5,INDIRECT("'"&amp;$B70&amp;"'!$A$4:$Z$4"),0),0)</f>
        <v>2500</v>
      </c>
      <c r="F70" t="e">
        <f>VLOOKUP($A70,cleaning_log!$A$1:$ZZ$9791,MATCH(F$5,cleaning_log!$A$2:$ZZ$2,0),0)</f>
        <v>#N/A</v>
      </c>
      <c r="G70" t="e">
        <f>VLOOKUP($A70,cleaning_log!$A$1:$ZZ$9791,MATCH(G$5,cleaning_log!$A$2:$ZZ$2,0),0)</f>
        <v>#N/A</v>
      </c>
      <c r="H70">
        <f ca="1">VLOOKUP($A70,INDIRECT("'"&amp;$B70&amp;"'!"&amp;"$A$5:$Z$10000"),MATCH(H$5,INDIRECT("'"&amp;$B70&amp;"'!$A$4:$Z$4"),0),0)</f>
        <v>85</v>
      </c>
      <c r="I70" t="e">
        <f>VLOOKUP($A70,cleaning_log!$A$1:$ZZ$9791,MATCH(I$5,cleaning_log!$A$2:$ZZ$2,0),0)</f>
        <v>#N/A</v>
      </c>
      <c r="J70" t="e">
        <f>VLOOKUP($A70,cleaning_log!$A$1:$ZZ$9791,MATCH(J$5,cleaning_log!$A$2:$ZZ$2,0),0)</f>
        <v>#N/A</v>
      </c>
      <c r="K70" t="b">
        <f>IF(ISNA(J70),TRUE,ABS(H70-J70)&gt;0.001)</f>
        <v>1</v>
      </c>
      <c r="L70" t="e">
        <f>VLOOKUP($A70,cleaning_log!$A$1:$ZZ$9791,MATCH(L$5,cleaning_log!$A$2:$ZZ$2,0),0)</f>
        <v>#N/A</v>
      </c>
      <c r="M70" t="e">
        <f>VLOOKUP($A70,cleaning_log!$A$1:$ZZ$9791,MATCH(M$5,cleaning_log!$A$2:$ZZ$2,0),0)</f>
        <v>#N/A</v>
      </c>
      <c r="N70" t="e">
        <f>VLOOKUP($A70,cleaning_log!$A$1:$ZZ$9791,MATCH(N$5,cleaning_log!$A$2:$ZZ$2,0),0)</f>
        <v>#N/A</v>
      </c>
      <c r="O70" t="e">
        <f>VLOOKUP($A70,cleaning_log!$A$1:$ZZ$9791,MATCH(O$5,cleaning_log!$A$2:$ZZ$2,0),0)</f>
        <v>#N/A</v>
      </c>
      <c r="P70" t="e">
        <f>VLOOKUP($A70,cleaning_log!$A$1:$ZZ$9791,MATCH(P$5,cleaning_log!$A$2:$ZZ$2,0),0)</f>
        <v>#N/A</v>
      </c>
      <c r="Q70" t="e">
        <f>VLOOKUP($A70,cleaning_log!$A$1:$ZZ$9791,MATCH(Q$5,cleaning_log!$A$2:$ZZ$2,0),0)</f>
        <v>#N/A</v>
      </c>
      <c r="R70" t="e">
        <f>VLOOKUP($A70,cleaning_log!$A$1:$ZZ$9791,MATCH(R$5,cleaning_log!$A$2:$ZZ$2,0),0)</f>
        <v>#N/A</v>
      </c>
      <c r="S70" t="e">
        <f t="shared" si="11"/>
        <v>#N/A</v>
      </c>
      <c r="V70">
        <v>9453</v>
      </c>
    </row>
    <row r="71" spans="1:22" x14ac:dyDescent="0.2">
      <c r="A71" t="s">
        <v>14411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$10002,1,0))),"miplib3",IF(NOT(ISNA(VLOOKUP($A71,miplib2!$A$5:$A$10004,1,0))),"miplib2",IF(NOT(ISNA(VLOOKUP($A71,coral!$A$5:$A$10000,1,0))),"coral",IF(NOT(ISNA(VLOOKUP($A71,neos!$A$5:$A$10000,1,0))),"neos","COULD NOT FIND")))))))</f>
        <v>miplib2017</v>
      </c>
      <c r="C71" t="str">
        <f>B71&amp;"/"&amp;A71</f>
        <v>miplib2017/beasleyC2</v>
      </c>
      <c r="D71">
        <f ca="1">VLOOKUP($A71,INDIRECT("'"&amp;$B71&amp;"'!"&amp;"$A$5:$Z$10000"),MATCH(D$5,INDIRECT("'"&amp;$B71&amp;"'!$A$4:$Z$4"),0),0)</f>
        <v>1750</v>
      </c>
      <c r="E71">
        <f ca="1">VLOOKUP($A71,INDIRECT("'"&amp;$B71&amp;"'!"&amp;"$A$5:$Z$10000"),MATCH(E$5,INDIRECT("'"&amp;$B71&amp;"'!$A$4:$Z$4"),0),0)</f>
        <v>2500</v>
      </c>
      <c r="F71" t="e">
        <f>VLOOKUP($A71,cleaning_log!$A$1:$ZZ$9791,MATCH(F$5,cleaning_log!$A$2:$ZZ$2,0),0)</f>
        <v>#N/A</v>
      </c>
      <c r="G71" t="e">
        <f>VLOOKUP($A71,cleaning_log!$A$1:$ZZ$9791,MATCH(G$5,cleaning_log!$A$2:$ZZ$2,0),0)</f>
        <v>#N/A</v>
      </c>
      <c r="H71">
        <f ca="1">VLOOKUP($A71,INDIRECT("'"&amp;$B71&amp;"'!"&amp;"$A$5:$Z$10000"),MATCH(H$5,INDIRECT("'"&amp;$B71&amp;"'!$A$4:$Z$4"),0),0)</f>
        <v>144</v>
      </c>
      <c r="I71" t="e">
        <f>VLOOKUP($A71,cleaning_log!$A$1:$ZZ$9791,MATCH(I$5,cleaning_log!$A$2:$ZZ$2,0),0)</f>
        <v>#N/A</v>
      </c>
      <c r="J71" t="e">
        <f>VLOOKUP($A71,cleaning_log!$A$1:$ZZ$9791,MATCH(J$5,cleaning_log!$A$2:$ZZ$2,0),0)</f>
        <v>#N/A</v>
      </c>
      <c r="K71" t="b">
        <f>IF(ISNA(J71),TRUE,ABS(H71-J71)&gt;0.001)</f>
        <v>1</v>
      </c>
      <c r="L71" t="e">
        <f>VLOOKUP($A71,cleaning_log!$A$1:$ZZ$9791,MATCH(L$5,cleaning_log!$A$2:$ZZ$2,0),0)</f>
        <v>#N/A</v>
      </c>
      <c r="M71" t="e">
        <f>VLOOKUP($A71,cleaning_log!$A$1:$ZZ$9791,MATCH(M$5,cleaning_log!$A$2:$ZZ$2,0),0)</f>
        <v>#N/A</v>
      </c>
      <c r="N71" t="e">
        <f>VLOOKUP($A71,cleaning_log!$A$1:$ZZ$9791,MATCH(N$5,cleaning_log!$A$2:$ZZ$2,0),0)</f>
        <v>#N/A</v>
      </c>
      <c r="O71" t="e">
        <f>VLOOKUP($A71,cleaning_log!$A$1:$ZZ$9791,MATCH(O$5,cleaning_log!$A$2:$ZZ$2,0),0)</f>
        <v>#N/A</v>
      </c>
      <c r="P71" t="e">
        <f>VLOOKUP($A71,cleaning_log!$A$1:$ZZ$9791,MATCH(P$5,cleaning_log!$A$2:$ZZ$2,0),0)</f>
        <v>#N/A</v>
      </c>
      <c r="Q71" t="e">
        <f>VLOOKUP($A71,cleaning_log!$A$1:$ZZ$9791,MATCH(Q$5,cleaning_log!$A$2:$ZZ$2,0),0)</f>
        <v>#N/A</v>
      </c>
      <c r="R71" t="e">
        <f>VLOOKUP($A71,cleaning_log!$A$1:$ZZ$9791,MATCH(R$5,cleaning_log!$A$2:$ZZ$2,0),0)</f>
        <v>#N/A</v>
      </c>
      <c r="S71" t="e">
        <f t="shared" si="11"/>
        <v>#N/A</v>
      </c>
      <c r="V71">
        <v>218351</v>
      </c>
    </row>
    <row r="72" spans="1:22" x14ac:dyDescent="0.2">
      <c r="A72" t="s">
        <v>336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$10002,1,0))),"miplib3",IF(NOT(ISNA(VLOOKUP($A72,miplib2!$A$5:$A$10004,1,0))),"miplib2",IF(NOT(ISNA(VLOOKUP($A72,coral!$A$5:$A$10000,1,0))),"coral",IF(NOT(ISNA(VLOOKUP($A72,neos!$A$5:$A$10000,1,0))),"neos","COULD NOT FIND")))))))</f>
        <v>miplib2017</v>
      </c>
      <c r="C72" t="str">
        <f>B72&amp;"/"&amp;A72</f>
        <v>miplib2017/beasleyC3</v>
      </c>
      <c r="D72">
        <f ca="1">VLOOKUP($A72,INDIRECT("'"&amp;$B72&amp;"'!"&amp;"$A$5:$Z$10000"),MATCH(D$5,INDIRECT("'"&amp;$B72&amp;"'!$A$4:$Z$4"),0),0)</f>
        <v>1750</v>
      </c>
      <c r="E72">
        <f ca="1">VLOOKUP($A72,INDIRECT("'"&amp;$B72&amp;"'!"&amp;"$A$5:$Z$10000"),MATCH(E$5,INDIRECT("'"&amp;$B72&amp;"'!$A$4:$Z$4"),0),0)</f>
        <v>2500</v>
      </c>
      <c r="F72">
        <f>VLOOKUP($A72,cleaning_log!$A$1:$ZZ$9791,MATCH(F$5,cleaning_log!$A$2:$ZZ$2,0),0)</f>
        <v>790</v>
      </c>
      <c r="G72">
        <f>VLOOKUP($A72,cleaning_log!$A$1:$ZZ$9791,MATCH(G$5,cleaning_log!$A$2:$ZZ$2,0),0)</f>
        <v>1220</v>
      </c>
      <c r="H72">
        <f ca="1">VLOOKUP($A72,INDIRECT("'"&amp;$B72&amp;"'!"&amp;"$A$5:$Z$10000"),MATCH(H$5,INDIRECT("'"&amp;$B72&amp;"'!$A$4:$Z$4"),0),0)</f>
        <v>754</v>
      </c>
      <c r="I72">
        <f>VLOOKUP($A72,cleaning_log!$A$1:$ZZ$9791,MATCH(I$5,cleaning_log!$A$2:$ZZ$2,0),0)</f>
        <v>40.4268292682926</v>
      </c>
      <c r="J72">
        <f>VLOOKUP($A72,cleaning_log!$A$1:$ZZ$9791,MATCH(J$5,cleaning_log!$A$2:$ZZ$2,0),0)</f>
        <v>237.987804878048</v>
      </c>
      <c r="K72" t="b">
        <f ca="1">IF(ISNA(J72),TRUE,ABS(H72-J72)&gt;0.001)</f>
        <v>1</v>
      </c>
      <c r="L72">
        <f>VLOOKUP($A72,cleaning_log!$A$1:$ZZ$9791,MATCH(L$5,cleaning_log!$A$2:$ZZ$2,0),0)</f>
        <v>753.99999999999898</v>
      </c>
      <c r="M72">
        <f>VLOOKUP($A72,cleaning_log!$A$1:$ZZ$9791,MATCH(M$5,cleaning_log!$A$2:$ZZ$2,0),0)</f>
        <v>753.99999999999898</v>
      </c>
      <c r="N72">
        <f>VLOOKUP($A72,cleaning_log!$A$1:$ZZ$9791,MATCH(N$5,cleaning_log!$A$2:$ZZ$2,0),0)</f>
        <v>754.00000000000705</v>
      </c>
      <c r="O72">
        <f>VLOOKUP($A72,cleaning_log!$A$1:$ZZ$9791,MATCH(O$5,cleaning_log!$A$2:$ZZ$2,0),0)</f>
        <v>754</v>
      </c>
      <c r="P72">
        <f>VLOOKUP($A72,cleaning_log!$A$1:$ZZ$9791,MATCH(P$5,cleaning_log!$A$2:$ZZ$2,0),0)</f>
        <v>15.532999999999999</v>
      </c>
      <c r="Q72">
        <f>VLOOKUP($A72,cleaning_log!$A$1:$ZZ$9791,MATCH(Q$5,cleaning_log!$A$2:$ZZ$2,0),0)</f>
        <v>2.3980000000000001</v>
      </c>
      <c r="R72">
        <f>VLOOKUP($A72,cleaning_log!$A$1:$ZZ$9791,MATCH(R$5,cleaning_log!$A$2:$ZZ$2,0),0)</f>
        <v>3.633</v>
      </c>
      <c r="S72" t="b">
        <f t="shared" si="11"/>
        <v>1</v>
      </c>
      <c r="V72">
        <v>9</v>
      </c>
    </row>
    <row r="73" spans="1:22" x14ac:dyDescent="0.2">
      <c r="A73" t="s">
        <v>14414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$10002,1,0))),"miplib3",IF(NOT(ISNA(VLOOKUP($A73,miplib2!$A$5:$A$10004,1,0))),"miplib2",IF(NOT(ISNA(VLOOKUP($A73,coral!$A$5:$A$10000,1,0))),"coral",IF(NOT(ISNA(VLOOKUP($A73,neos!$A$5:$A$10000,1,0))),"neos","COULD NOT FIND")))))))</f>
        <v>miplib2017</v>
      </c>
      <c r="C73" t="str">
        <f>B73&amp;"/"&amp;A73</f>
        <v>miplib2017/beavma</v>
      </c>
      <c r="D73">
        <f ca="1">VLOOKUP($A73,INDIRECT("'"&amp;$B73&amp;"'!"&amp;"$A$5:$Z$10000"),MATCH(D$5,INDIRECT("'"&amp;$B73&amp;"'!$A$4:$Z$4"),0),0)</f>
        <v>372</v>
      </c>
      <c r="E73">
        <f ca="1">VLOOKUP($A73,INDIRECT("'"&amp;$B73&amp;"'!"&amp;"$A$5:$Z$10000"),MATCH(E$5,INDIRECT("'"&amp;$B73&amp;"'!$A$4:$Z$4"),0),0)</f>
        <v>390</v>
      </c>
      <c r="F73" t="e">
        <f>VLOOKUP($A73,cleaning_log!$A$1:$ZZ$9791,MATCH(F$5,cleaning_log!$A$2:$ZZ$2,0),0)</f>
        <v>#N/A</v>
      </c>
      <c r="G73" t="e">
        <f>VLOOKUP($A73,cleaning_log!$A$1:$ZZ$9791,MATCH(G$5,cleaning_log!$A$2:$ZZ$2,0),0)</f>
        <v>#N/A</v>
      </c>
      <c r="H73">
        <f ca="1">VLOOKUP($A73,INDIRECT("'"&amp;$B73&amp;"'!"&amp;"$A$5:$Z$10000"),MATCH(H$5,INDIRECT("'"&amp;$B73&amp;"'!$A$4:$Z$4"),0),0)</f>
        <v>383285</v>
      </c>
      <c r="I73" t="e">
        <f>VLOOKUP($A73,cleaning_log!$A$1:$ZZ$9791,MATCH(I$5,cleaning_log!$A$2:$ZZ$2,0),0)</f>
        <v>#N/A</v>
      </c>
      <c r="J73" t="e">
        <f>VLOOKUP($A73,cleaning_log!$A$1:$ZZ$9791,MATCH(J$5,cleaning_log!$A$2:$ZZ$2,0),0)</f>
        <v>#N/A</v>
      </c>
      <c r="K73" t="b">
        <f>IF(ISNA(J73),TRUE,ABS(H73-J73)&gt;0.001)</f>
        <v>1</v>
      </c>
      <c r="L73" t="e">
        <f>VLOOKUP($A73,cleaning_log!$A$1:$ZZ$9791,MATCH(L$5,cleaning_log!$A$2:$ZZ$2,0),0)</f>
        <v>#N/A</v>
      </c>
      <c r="M73" t="e">
        <f>VLOOKUP($A73,cleaning_log!$A$1:$ZZ$9791,MATCH(M$5,cleaning_log!$A$2:$ZZ$2,0),0)</f>
        <v>#N/A</v>
      </c>
      <c r="N73" t="e">
        <f>VLOOKUP($A73,cleaning_log!$A$1:$ZZ$9791,MATCH(N$5,cleaning_log!$A$2:$ZZ$2,0),0)</f>
        <v>#N/A</v>
      </c>
      <c r="O73" t="e">
        <f>VLOOKUP($A73,cleaning_log!$A$1:$ZZ$9791,MATCH(O$5,cleaning_log!$A$2:$ZZ$2,0),0)</f>
        <v>#N/A</v>
      </c>
      <c r="P73" t="e">
        <f>VLOOKUP($A73,cleaning_log!$A$1:$ZZ$9791,MATCH(P$5,cleaning_log!$A$2:$ZZ$2,0),0)</f>
        <v>#N/A</v>
      </c>
      <c r="Q73" t="e">
        <f>VLOOKUP($A73,cleaning_log!$A$1:$ZZ$9791,MATCH(Q$5,cleaning_log!$A$2:$ZZ$2,0),0)</f>
        <v>#N/A</v>
      </c>
      <c r="R73" t="e">
        <f>VLOOKUP($A73,cleaning_log!$A$1:$ZZ$9791,MATCH(R$5,cleaning_log!$A$2:$ZZ$2,0),0)</f>
        <v>#N/A</v>
      </c>
      <c r="S73" t="e">
        <f t="shared" si="11"/>
        <v>#N/A</v>
      </c>
      <c r="V73">
        <v>377</v>
      </c>
    </row>
    <row r="74" spans="1:22" x14ac:dyDescent="0.2">
      <c r="A74" t="s">
        <v>358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$10002,1,0))),"miplib3",IF(NOT(ISNA(VLOOKUP($A74,miplib2!$A$5:$A$10004,1,0))),"miplib2",IF(NOT(ISNA(VLOOKUP($A74,coral!$A$5:$A$10000,1,0))),"coral",IF(NOT(ISNA(VLOOKUP($A74,neos!$A$5:$A$10000,1,0))),"neos","COULD NOT FIND")))))))</f>
        <v>miplib3</v>
      </c>
      <c r="C74" t="str">
        <f>B74&amp;"/"&amp;A74</f>
        <v>miplib3/bell3a</v>
      </c>
      <c r="D74">
        <f ca="1">VLOOKUP($A74,INDIRECT("'"&amp;$B74&amp;"'!"&amp;"$A$5:$Z$10000"),MATCH(D$5,INDIRECT("'"&amp;$B74&amp;"'!$A$4:$Z$4"),0),0)</f>
        <v>123</v>
      </c>
      <c r="E74">
        <f ca="1">VLOOKUP($A74,INDIRECT("'"&amp;$B74&amp;"'!"&amp;"$A$5:$Z$10000"),MATCH(E$5,INDIRECT("'"&amp;$B74&amp;"'!$A$4:$Z$4"),0),0)</f>
        <v>133</v>
      </c>
      <c r="F74">
        <f>VLOOKUP($A74,cleaning_log!$A$1:$ZZ$9791,MATCH(F$5,cleaning_log!$A$2:$ZZ$2,0),0)</f>
        <v>63</v>
      </c>
      <c r="G74">
        <f>VLOOKUP($A74,cleaning_log!$A$1:$ZZ$9791,MATCH(G$5,cleaning_log!$A$2:$ZZ$2,0),0)</f>
        <v>82</v>
      </c>
      <c r="H74">
        <f ca="1">VLOOKUP($A74,INDIRECT("'"&amp;$B74&amp;"'!"&amp;"$A$5:$Z$10000"),MATCH(H$5,INDIRECT("'"&amp;$B74&amp;"'!$A$4:$Z$4"),0),0)</f>
        <v>878430.31599999999</v>
      </c>
      <c r="I74">
        <f>VLOOKUP($A74,cleaning_log!$A$1:$ZZ$9791,MATCH(I$5,cleaning_log!$A$2:$ZZ$2,0),0)</f>
        <v>862578.64349164802</v>
      </c>
      <c r="J74">
        <f>VLOOKUP($A74,cleaning_log!$A$1:$ZZ$9791,MATCH(J$5,cleaning_log!$A$2:$ZZ$2,0),0)</f>
        <v>869515.13091111102</v>
      </c>
      <c r="K74" t="b">
        <f ca="1">IF(ISNA(J74),TRUE,ABS(H74-J74)&gt;0.001)</f>
        <v>1</v>
      </c>
      <c r="L74">
        <f>VLOOKUP($A74,cleaning_log!$A$1:$ZZ$9791,MATCH(L$5,cleaning_log!$A$2:$ZZ$2,0),0)</f>
        <v>878430.31599999603</v>
      </c>
      <c r="M74">
        <f>VLOOKUP($A74,cleaning_log!$A$1:$ZZ$9791,MATCH(M$5,cleaning_log!$A$2:$ZZ$2,0),0)</f>
        <v>878430.31599999999</v>
      </c>
      <c r="N74">
        <f>VLOOKUP($A74,cleaning_log!$A$1:$ZZ$9791,MATCH(N$5,cleaning_log!$A$2:$ZZ$2,0),0)</f>
        <v>878348.78281776397</v>
      </c>
      <c r="O74">
        <f>VLOOKUP($A74,cleaning_log!$A$1:$ZZ$9791,MATCH(O$5,cleaning_log!$A$2:$ZZ$2,0),0)</f>
        <v>878392.61406222102</v>
      </c>
      <c r="P74">
        <f>VLOOKUP($A74,cleaning_log!$A$1:$ZZ$9791,MATCH(P$5,cleaning_log!$A$2:$ZZ$2,0),0)</f>
        <v>1.3</v>
      </c>
      <c r="Q74">
        <f>VLOOKUP($A74,cleaning_log!$A$1:$ZZ$9791,MATCH(Q$5,cleaning_log!$A$2:$ZZ$2,0),0)</f>
        <v>0.33800000000000002</v>
      </c>
      <c r="R74">
        <f>VLOOKUP($A74,cleaning_log!$A$1:$ZZ$9791,MATCH(R$5,cleaning_log!$A$2:$ZZ$2,0),0)</f>
        <v>0.33900000000000002</v>
      </c>
      <c r="S74" t="b">
        <f t="shared" si="11"/>
        <v>1</v>
      </c>
      <c r="V74">
        <v>58858</v>
      </c>
    </row>
    <row r="75" spans="1:22" x14ac:dyDescent="0.2">
      <c r="A75" t="s">
        <v>380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$10002,1,0))),"miplib3",IF(NOT(ISNA(VLOOKUP($A75,miplib2!$A$5:$A$10004,1,0))),"miplib2",IF(NOT(ISNA(VLOOKUP($A75,coral!$A$5:$A$10000,1,0))),"coral",IF(NOT(ISNA(VLOOKUP($A75,neos!$A$5:$A$10000,1,0))),"neos","COULD NOT FIND")))))))</f>
        <v>miplib2</v>
      </c>
      <c r="C75" t="str">
        <f>B75&amp;"/"&amp;A75</f>
        <v>miplib2/bell3b</v>
      </c>
      <c r="D75">
        <f ca="1">VLOOKUP($A75,INDIRECT("'"&amp;$B75&amp;"'!"&amp;"$A$5:$Z$10000"),MATCH(D$5,INDIRECT("'"&amp;$B75&amp;"'!$A$4:$Z$4"),0),0)</f>
        <v>123</v>
      </c>
      <c r="E75">
        <f ca="1">VLOOKUP($A75,INDIRECT("'"&amp;$B75&amp;"'!"&amp;"$A$5:$Z$10000"),MATCH(E$5,INDIRECT("'"&amp;$B75&amp;"'!$A$4:$Z$4"),0),0)</f>
        <v>133</v>
      </c>
      <c r="F75">
        <f>VLOOKUP($A75,cleaning_log!$A$1:$ZZ$9791,MATCH(F$5,cleaning_log!$A$2:$ZZ$2,0),0)</f>
        <v>73</v>
      </c>
      <c r="G75">
        <f>VLOOKUP($A75,cleaning_log!$A$1:$ZZ$9791,MATCH(G$5,cleaning_log!$A$2:$ZZ$2,0),0)</f>
        <v>91</v>
      </c>
      <c r="H75">
        <f ca="1">VLOOKUP($A75,INDIRECT("'"&amp;$B75&amp;"'!"&amp;"$A$5:$Z$10000"),MATCH(H$5,INDIRECT("'"&amp;$B75&amp;"'!$A$4:$Z$4"),0),0)</f>
        <v>11786160.618000001</v>
      </c>
      <c r="I75">
        <f>VLOOKUP($A75,cleaning_log!$A$1:$ZZ$9791,MATCH(I$5,cleaning_log!$A$2:$ZZ$2,0),0)</f>
        <v>11404143.8856191</v>
      </c>
      <c r="J75">
        <f>VLOOKUP($A75,cleaning_log!$A$1:$ZZ$9791,MATCH(J$5,cleaning_log!$A$2:$ZZ$2,0),0)</f>
        <v>11556821.079650801</v>
      </c>
      <c r="K75" t="b">
        <f ca="1">IF(ISNA(J75),TRUE,ABS(H75-J75)&gt;0.001)</f>
        <v>1</v>
      </c>
      <c r="L75">
        <f>VLOOKUP($A75,cleaning_log!$A$1:$ZZ$9791,MATCH(L$5,cleaning_log!$A$2:$ZZ$2,0),0)</f>
        <v>11786515.397999899</v>
      </c>
      <c r="M75">
        <f>VLOOKUP($A75,cleaning_log!$A$1:$ZZ$9791,MATCH(M$5,cleaning_log!$A$2:$ZZ$2,0),0)</f>
        <v>11786160.618000001</v>
      </c>
      <c r="N75">
        <f>VLOOKUP($A75,cleaning_log!$A$1:$ZZ$9791,MATCH(N$5,cleaning_log!$A$2:$ZZ$2,0),0)</f>
        <v>11785340.3010958</v>
      </c>
      <c r="O75">
        <f>VLOOKUP($A75,cleaning_log!$A$1:$ZZ$9791,MATCH(O$5,cleaning_log!$A$2:$ZZ$2,0),0)</f>
        <v>11784996.2332444</v>
      </c>
      <c r="P75">
        <f>VLOOKUP($A75,cleaning_log!$A$1:$ZZ$9791,MATCH(P$5,cleaning_log!$A$2:$ZZ$2,0),0)</f>
        <v>0.43</v>
      </c>
      <c r="Q75">
        <f>VLOOKUP($A75,cleaning_log!$A$1:$ZZ$9791,MATCH(Q$5,cleaning_log!$A$2:$ZZ$2,0),0)</f>
        <v>0.16900000000000001</v>
      </c>
      <c r="R75">
        <f>VLOOKUP($A75,cleaning_log!$A$1:$ZZ$9791,MATCH(R$5,cleaning_log!$A$2:$ZZ$2,0),0)</f>
        <v>0.16900000000000001</v>
      </c>
      <c r="S75" t="b">
        <f t="shared" si="11"/>
        <v>1</v>
      </c>
      <c r="V75">
        <v>213</v>
      </c>
    </row>
    <row r="76" spans="1:22" x14ac:dyDescent="0.2">
      <c r="A76" t="s">
        <v>402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$10002,1,0))),"miplib3",IF(NOT(ISNA(VLOOKUP($A76,miplib2!$A$5:$A$10004,1,0))),"miplib2",IF(NOT(ISNA(VLOOKUP($A76,coral!$A$5:$A$10000,1,0))),"coral",IF(NOT(ISNA(VLOOKUP($A76,neos!$A$5:$A$10000,1,0))),"neos","COULD NOT FIND")))))))</f>
        <v>miplib2</v>
      </c>
      <c r="C76" t="str">
        <f>B76&amp;"/"&amp;A76</f>
        <v>miplib2/bell4</v>
      </c>
      <c r="D76">
        <f ca="1">VLOOKUP($A76,INDIRECT("'"&amp;$B76&amp;"'!"&amp;"$A$5:$Z$10000"),MATCH(D$5,INDIRECT("'"&amp;$B76&amp;"'!$A$4:$Z$4"),0),0)</f>
        <v>105</v>
      </c>
      <c r="E76">
        <f ca="1">VLOOKUP($A76,INDIRECT("'"&amp;$B76&amp;"'!"&amp;"$A$5:$Z$10000"),MATCH(E$5,INDIRECT("'"&amp;$B76&amp;"'!$A$4:$Z$4"),0),0)</f>
        <v>117</v>
      </c>
      <c r="F76">
        <f>VLOOKUP($A76,cleaning_log!$A$1:$ZZ$9791,MATCH(F$5,cleaning_log!$A$2:$ZZ$2,0),0)</f>
        <v>73</v>
      </c>
      <c r="G76">
        <f>VLOOKUP($A76,cleaning_log!$A$1:$ZZ$9791,MATCH(G$5,cleaning_log!$A$2:$ZZ$2,0),0)</f>
        <v>88</v>
      </c>
      <c r="H76">
        <f ca="1">VLOOKUP($A76,INDIRECT("'"&amp;$B76&amp;"'!"&amp;"$A$5:$Z$10000"),MATCH(H$5,INDIRECT("'"&amp;$B76&amp;"'!$A$4:$Z$4"),0),0)</f>
        <v>18541484.238000002</v>
      </c>
      <c r="I76">
        <f>VLOOKUP($A76,cleaning_log!$A$1:$ZZ$9791,MATCH(I$5,cleaning_log!$A$2:$ZZ$2,0),0)</f>
        <v>17984775.914133601</v>
      </c>
      <c r="J76">
        <f>VLOOKUP($A76,cleaning_log!$A$1:$ZZ$9791,MATCH(J$5,cleaning_log!$A$2:$ZZ$2,0),0)</f>
        <v>18506621.761218701</v>
      </c>
      <c r="K76" t="b">
        <f ca="1">IF(ISNA(J76),TRUE,ABS(H76-J76)&gt;0.001)</f>
        <v>1</v>
      </c>
      <c r="L76">
        <f>VLOOKUP($A76,cleaning_log!$A$1:$ZZ$9791,MATCH(L$5,cleaning_log!$A$2:$ZZ$2,0),0)</f>
        <v>18541825.837999899</v>
      </c>
      <c r="M76">
        <f>VLOOKUP($A76,cleaning_log!$A$1:$ZZ$9791,MATCH(M$5,cleaning_log!$A$2:$ZZ$2,0),0)</f>
        <v>18541825.838</v>
      </c>
      <c r="N76">
        <f>VLOOKUP($A76,cleaning_log!$A$1:$ZZ$9791,MATCH(N$5,cleaning_log!$A$2:$ZZ$2,0),0)</f>
        <v>18540235.620177701</v>
      </c>
      <c r="O76">
        <f>VLOOKUP($A76,cleaning_log!$A$1:$ZZ$9791,MATCH(O$5,cleaning_log!$A$2:$ZZ$2,0),0)</f>
        <v>18539971.6877576</v>
      </c>
      <c r="P76">
        <f>VLOOKUP($A76,cleaning_log!$A$1:$ZZ$9791,MATCH(P$5,cleaning_log!$A$2:$ZZ$2,0),0)</f>
        <v>0.17299999999999999</v>
      </c>
      <c r="Q76">
        <f>VLOOKUP($A76,cleaning_log!$A$1:$ZZ$9791,MATCH(Q$5,cleaning_log!$A$2:$ZZ$2,0),0)</f>
        <v>0.20399999999999999</v>
      </c>
      <c r="R76">
        <f>VLOOKUP($A76,cleaning_log!$A$1:$ZZ$9791,MATCH(R$5,cleaning_log!$A$2:$ZZ$2,0),0)</f>
        <v>0.20499999999999999</v>
      </c>
      <c r="S76" t="b">
        <f t="shared" si="11"/>
        <v>1</v>
      </c>
      <c r="V76">
        <v>3099</v>
      </c>
    </row>
    <row r="77" spans="1:22" x14ac:dyDescent="0.2">
      <c r="A77" t="s">
        <v>423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$10002,1,0))),"miplib3",IF(NOT(ISNA(VLOOKUP($A77,miplib2!$A$5:$A$10004,1,0))),"miplib2",IF(NOT(ISNA(VLOOKUP($A77,coral!$A$5:$A$10000,1,0))),"coral",IF(NOT(ISNA(VLOOKUP($A77,neos!$A$5:$A$10000,1,0))),"neos","COULD NOT FIND")))))))</f>
        <v>miplib3</v>
      </c>
      <c r="C77" t="str">
        <f>B77&amp;"/"&amp;A77</f>
        <v>miplib3/bell5</v>
      </c>
      <c r="D77">
        <f ca="1">VLOOKUP($A77,INDIRECT("'"&amp;$B77&amp;"'!"&amp;"$A$5:$Z$10000"),MATCH(D$5,INDIRECT("'"&amp;$B77&amp;"'!$A$4:$Z$4"),0),0)</f>
        <v>91</v>
      </c>
      <c r="E77">
        <f ca="1">VLOOKUP($A77,INDIRECT("'"&amp;$B77&amp;"'!"&amp;"$A$5:$Z$10000"),MATCH(E$5,INDIRECT("'"&amp;$B77&amp;"'!$A$4:$Z$4"),0),0)</f>
        <v>104</v>
      </c>
      <c r="F77">
        <f>VLOOKUP($A77,cleaning_log!$A$1:$ZZ$9791,MATCH(F$5,cleaning_log!$A$2:$ZZ$2,0),0)</f>
        <v>34</v>
      </c>
      <c r="G77">
        <f>VLOOKUP($A77,cleaning_log!$A$1:$ZZ$9791,MATCH(G$5,cleaning_log!$A$2:$ZZ$2,0),0)</f>
        <v>56</v>
      </c>
      <c r="H77">
        <f ca="1">VLOOKUP($A77,INDIRECT("'"&amp;$B77&amp;"'!"&amp;"$A$5:$Z$10000"),MATCH(H$5,INDIRECT("'"&amp;$B77&amp;"'!$A$4:$Z$4"),0),0)</f>
        <v>8966406.4920000006</v>
      </c>
      <c r="I77">
        <f>VLOOKUP($A77,cleaning_log!$A$1:$ZZ$9791,MATCH(I$5,cleaning_log!$A$2:$ZZ$2,0),0)</f>
        <v>8608417.9465080202</v>
      </c>
      <c r="J77">
        <f>VLOOKUP($A77,cleaning_log!$A$1:$ZZ$9791,MATCH(J$5,cleaning_log!$A$2:$ZZ$2,0),0)</f>
        <v>8951799.9281297307</v>
      </c>
      <c r="K77" t="b">
        <f ca="1">IF(ISNA(J77),TRUE,ABS(H77-J77)&gt;0.001)</f>
        <v>1</v>
      </c>
      <c r="L77">
        <f>VLOOKUP($A77,cleaning_log!$A$1:$ZZ$9791,MATCH(L$5,cleaning_log!$A$2:$ZZ$2,0),0)</f>
        <v>8966406.4915200006</v>
      </c>
      <c r="M77">
        <f>VLOOKUP($A77,cleaning_log!$A$1:$ZZ$9791,MATCH(M$5,cleaning_log!$A$2:$ZZ$2,0),0)</f>
        <v>8966406.4915200006</v>
      </c>
      <c r="N77">
        <f>VLOOKUP($A77,cleaning_log!$A$1:$ZZ$9791,MATCH(N$5,cleaning_log!$A$2:$ZZ$2,0),0)</f>
        <v>8965518.6935399994</v>
      </c>
      <c r="O77">
        <f>VLOOKUP($A77,cleaning_log!$A$1:$ZZ$9791,MATCH(O$5,cleaning_log!$A$2:$ZZ$2,0),0)</f>
        <v>8965512.6878194604</v>
      </c>
      <c r="P77">
        <f>VLOOKUP($A77,cleaning_log!$A$1:$ZZ$9791,MATCH(P$5,cleaning_log!$A$2:$ZZ$2,0),0)</f>
        <v>0.35099999999999998</v>
      </c>
      <c r="Q77">
        <f>VLOOKUP($A77,cleaning_log!$A$1:$ZZ$9791,MATCH(Q$5,cleaning_log!$A$2:$ZZ$2,0),0)</f>
        <v>0.06</v>
      </c>
      <c r="R77">
        <f>VLOOKUP($A77,cleaning_log!$A$1:$ZZ$9791,MATCH(R$5,cleaning_log!$A$2:$ZZ$2,0),0)</f>
        <v>6.0999999999999999E-2</v>
      </c>
      <c r="S77" t="b">
        <f t="shared" si="11"/>
        <v>1</v>
      </c>
      <c r="V77">
        <v>330</v>
      </c>
    </row>
    <row r="78" spans="1:22" hidden="1" x14ac:dyDescent="0.2">
      <c r="A78" t="s">
        <v>14416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$10002,1,0))),"miplib3",IF(NOT(ISNA(VLOOKUP($A78,miplib2!$A$5:$A$10004,1,0))),"miplib2",IF(NOT(ISNA(VLOOKUP($A78,coral!$A$5:$A$10000,1,0))),"coral",IF(NOT(ISNA(VLOOKUP($A78,neos!$A$5:$A$10000,1,0))),"neos","COULD NOT FIND")))))))</f>
        <v>miplib2017</v>
      </c>
      <c r="C78" t="str">
        <f>B78&amp;"/"&amp;A78</f>
        <v>miplib2017/berlin</v>
      </c>
      <c r="D78">
        <f ca="1">VLOOKUP($A78,INDIRECT("'"&amp;$B78&amp;"'!"&amp;"$A$5:$Z$10000"),MATCH(D$5,INDIRECT("'"&amp;$B78&amp;"'!$A$4:$Z$4"),0),0)</f>
        <v>2704</v>
      </c>
      <c r="E78">
        <f ca="1">VLOOKUP($A78,INDIRECT("'"&amp;$B78&amp;"'!"&amp;"$A$5:$Z$10000"),MATCH(E$5,INDIRECT("'"&amp;$B78&amp;"'!$A$4:$Z$4"),0),0)</f>
        <v>5304</v>
      </c>
      <c r="F78" t="e">
        <f>VLOOKUP($A78,cleaning_log!$A$1:$ZZ$9791,MATCH(F$5,cleaning_log!$A$2:$ZZ$2,0),0)</f>
        <v>#N/A</v>
      </c>
      <c r="G78" t="e">
        <f>VLOOKUP($A78,cleaning_log!$A$1:$ZZ$9791,MATCH(G$5,cleaning_log!$A$2:$ZZ$2,0),0)</f>
        <v>#N/A</v>
      </c>
      <c r="H78">
        <f ca="1">VLOOKUP($A78,INDIRECT("'"&amp;$B78&amp;"'!"&amp;"$A$5:$Z$10000"),MATCH(H$5,INDIRECT("'"&amp;$B78&amp;"'!$A$4:$Z$4"),0),0)</f>
        <v>1044</v>
      </c>
      <c r="I78" t="e">
        <f>VLOOKUP($A78,cleaning_log!$A$1:$ZZ$9791,MATCH(I$5,cleaning_log!$A$2:$ZZ$2,0),0)</f>
        <v>#N/A</v>
      </c>
      <c r="J78" t="e">
        <f>VLOOKUP($A78,cleaning_log!$A$1:$ZZ$9791,MATCH(J$5,cleaning_log!$A$2:$ZZ$2,0),0)</f>
        <v>#N/A</v>
      </c>
      <c r="K78" t="b">
        <f>IF(ISNA(J78),TRUE,ABS(H78-J78)&gt;0.001)</f>
        <v>1</v>
      </c>
      <c r="L78" t="e">
        <f>VLOOKUP($A78,cleaning_log!$A$1:$ZZ$9791,MATCH(L$5,cleaning_log!$A$2:$ZZ$2,0),0)</f>
        <v>#N/A</v>
      </c>
      <c r="M78" t="e">
        <f>VLOOKUP($A78,cleaning_log!$A$1:$ZZ$9791,MATCH(M$5,cleaning_log!$A$2:$ZZ$2,0),0)</f>
        <v>#N/A</v>
      </c>
      <c r="N78" t="e">
        <f>VLOOKUP($A78,cleaning_log!$A$1:$ZZ$9791,MATCH(N$5,cleaning_log!$A$2:$ZZ$2,0),0)</f>
        <v>#N/A</v>
      </c>
      <c r="O78" t="e">
        <f>VLOOKUP($A78,cleaning_log!$A$1:$ZZ$9791,MATCH(O$5,cleaning_log!$A$2:$ZZ$2,0),0)</f>
        <v>#N/A</v>
      </c>
      <c r="P78" t="e">
        <f>VLOOKUP($A78,cleaning_log!$A$1:$ZZ$9791,MATCH(P$5,cleaning_log!$A$2:$ZZ$2,0),0)</f>
        <v>#N/A</v>
      </c>
      <c r="Q78" t="e">
        <f>VLOOKUP($A78,cleaning_log!$A$1:$ZZ$9791,MATCH(Q$5,cleaning_log!$A$2:$ZZ$2,0),0)</f>
        <v>#N/A</v>
      </c>
      <c r="S78" t="e">
        <f t="shared" ref="S78:S80" si="12">MIN(P78,Q78) &lt; 3599</f>
        <v>#N/A</v>
      </c>
      <c r="V78">
        <v>1</v>
      </c>
    </row>
    <row r="79" spans="1:22" x14ac:dyDescent="0.2">
      <c r="A79" t="s">
        <v>444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$10002,1,0))),"miplib3",IF(NOT(ISNA(VLOOKUP($A79,miplib2!$A$5:$A$10004,1,0))),"miplib2",IF(NOT(ISNA(VLOOKUP($A79,coral!$A$5:$A$10000,1,0))),"coral",IF(NOT(ISNA(VLOOKUP($A79,neos!$A$5:$A$10000,1,0))),"neos","COULD NOT FIND")))))))</f>
        <v>miplib2017</v>
      </c>
      <c r="C79" t="str">
        <f>B79&amp;"/"&amp;A79</f>
        <v>miplib2017/berlin_5_8_0</v>
      </c>
      <c r="D79">
        <f ca="1">VLOOKUP($A79,INDIRECT("'"&amp;$B79&amp;"'!"&amp;"$A$5:$Z$10000"),MATCH(D$5,INDIRECT("'"&amp;$B79&amp;"'!$A$4:$Z$4"),0),0)</f>
        <v>1532</v>
      </c>
      <c r="E79">
        <f ca="1">VLOOKUP($A79,INDIRECT("'"&amp;$B79&amp;"'!"&amp;"$A$5:$Z$10000"),MATCH(E$5,INDIRECT("'"&amp;$B79&amp;"'!$A$4:$Z$4"),0),0)</f>
        <v>1083</v>
      </c>
      <c r="F79">
        <f>VLOOKUP($A79,cleaning_log!$A$1:$ZZ$9791,MATCH(F$5,cleaning_log!$A$2:$ZZ$2,0),0)</f>
        <v>1330</v>
      </c>
      <c r="G79">
        <f>VLOOKUP($A79,cleaning_log!$A$1:$ZZ$9791,MATCH(G$5,cleaning_log!$A$2:$ZZ$2,0),0)</f>
        <v>982</v>
      </c>
      <c r="H79">
        <f ca="1">VLOOKUP($A79,INDIRECT("'"&amp;$B79&amp;"'!"&amp;"$A$5:$Z$10000"),MATCH(H$5,INDIRECT("'"&amp;$B79&amp;"'!$A$4:$Z$4"),0),0)</f>
        <v>62</v>
      </c>
      <c r="I79">
        <f>VLOOKUP($A79,cleaning_log!$A$1:$ZZ$9791,MATCH(I$5,cleaning_log!$A$2:$ZZ$2,0),0)</f>
        <v>52</v>
      </c>
      <c r="J79">
        <f>VLOOKUP($A79,cleaning_log!$A$1:$ZZ$9791,MATCH(J$5,cleaning_log!$A$2:$ZZ$2,0),0)</f>
        <v>52</v>
      </c>
      <c r="K79" t="b">
        <f ca="1">IF(ISNA(J79),TRUE,ABS(H79-J79)&gt;0.001)</f>
        <v>1</v>
      </c>
      <c r="L79">
        <f>VLOOKUP($A79,cleaning_log!$A$1:$ZZ$9791,MATCH(L$5,cleaning_log!$A$2:$ZZ$2,0),0)</f>
        <v>62</v>
      </c>
      <c r="M79">
        <f>VLOOKUP($A79,cleaning_log!$A$1:$ZZ$9791,MATCH(M$5,cleaning_log!$A$2:$ZZ$2,0),0)</f>
        <v>62</v>
      </c>
      <c r="N79">
        <f>VLOOKUP($A79,cleaning_log!$A$1:$ZZ$9791,MATCH(N$5,cleaning_log!$A$2:$ZZ$2,0),0)</f>
        <v>57</v>
      </c>
      <c r="O79">
        <f>VLOOKUP($A79,cleaning_log!$A$1:$ZZ$9791,MATCH(O$5,cleaning_log!$A$2:$ZZ$2,0),0)</f>
        <v>58</v>
      </c>
      <c r="P79">
        <f>VLOOKUP($A79,cleaning_log!$A$1:$ZZ$9791,MATCH(P$5,cleaning_log!$A$2:$ZZ$2,0),0)</f>
        <v>3600</v>
      </c>
      <c r="Q79">
        <f>VLOOKUP($A79,cleaning_log!$A$1:$ZZ$9791,MATCH(Q$5,cleaning_log!$A$2:$ZZ$2,0),0)</f>
        <v>3600</v>
      </c>
      <c r="R79">
        <f>VLOOKUP($A79,cleaning_log!$A$1:$ZZ$9791,MATCH(R$5,cleaning_log!$A$2:$ZZ$2,0),0)</f>
        <v>3600</v>
      </c>
      <c r="S79" t="b">
        <f t="shared" si="12"/>
        <v>0</v>
      </c>
      <c r="T79">
        <f>VLOOKUP($A79,cleaning_log!$A$1:$ZZ$9791,MATCH(T$5,cleaning_log!$A$2:$ZZ$2,0),0)</f>
        <v>3119264</v>
      </c>
      <c r="U79">
        <f>VLOOKUP($A79,cleaning_log!$A$1:$ZZ$9791,MATCH(U$5,cleaning_log!$A$2:$ZZ$2,0),0)</f>
        <v>4018554</v>
      </c>
      <c r="V79">
        <f>VLOOKUP($A79,cleaning_log!$A$1:$ZZ$9791,MATCH(V$5,cleaning_log!$A$2:$ZZ$2,0),0)</f>
        <v>4155324</v>
      </c>
    </row>
    <row r="80" spans="1:22" x14ac:dyDescent="0.2">
      <c r="A80" t="s">
        <v>463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$10002,1,0))),"miplib3",IF(NOT(ISNA(VLOOKUP($A80,miplib2!$A$5:$A$10004,1,0))),"miplib2",IF(NOT(ISNA(VLOOKUP($A80,coral!$A$5:$A$10000,1,0))),"coral",IF(NOT(ISNA(VLOOKUP($A80,neos!$A$5:$A$10000,1,0))),"neos","COULD NOT FIND")))))))</f>
        <v>miplib2017</v>
      </c>
      <c r="C80" t="str">
        <f>B80&amp;"/"&amp;A80</f>
        <v>miplib2017/bg512142</v>
      </c>
      <c r="D80">
        <f ca="1">VLOOKUP($A80,INDIRECT("'"&amp;$B80&amp;"'!"&amp;"$A$5:$Z$10000"),MATCH(D$5,INDIRECT("'"&amp;$B80&amp;"'!$A$4:$Z$4"),0),0)</f>
        <v>1307</v>
      </c>
      <c r="E80">
        <f ca="1">VLOOKUP($A80,INDIRECT("'"&amp;$B80&amp;"'!"&amp;"$A$5:$Z$10000"),MATCH(E$5,INDIRECT("'"&amp;$B80&amp;"'!$A$4:$Z$4"),0),0)</f>
        <v>792</v>
      </c>
      <c r="F80">
        <f>VLOOKUP($A80,cleaning_log!$A$1:$ZZ$9791,MATCH(F$5,cleaning_log!$A$2:$ZZ$2,0),0)</f>
        <v>897</v>
      </c>
      <c r="G80">
        <f>VLOOKUP($A80,cleaning_log!$A$1:$ZZ$9791,MATCH(G$5,cleaning_log!$A$2:$ZZ$2,0),0)</f>
        <v>757</v>
      </c>
      <c r="H80">
        <f ca="1">VLOOKUP($A80,INDIRECT("'"&amp;$B80&amp;"'!"&amp;"$A$5:$Z$10000"),MATCH(H$5,INDIRECT("'"&amp;$B80&amp;"'!$A$4:$Z$4"),0),0)</f>
        <v>184202.75</v>
      </c>
      <c r="I80">
        <f>VLOOKUP($A80,cleaning_log!$A$1:$ZZ$9791,MATCH(I$5,cleaning_log!$A$2:$ZZ$2,0),0)</f>
        <v>144364.07381524899</v>
      </c>
      <c r="J80">
        <f>VLOOKUP($A80,cleaning_log!$A$1:$ZZ$9791,MATCH(J$5,cleaning_log!$A$2:$ZZ$2,0),0)</f>
        <v>144365.800171234</v>
      </c>
      <c r="K80" t="b">
        <f ca="1">IF(ISNA(J80),TRUE,ABS(H80-J80)&gt;0.001)</f>
        <v>1</v>
      </c>
      <c r="L80">
        <f>VLOOKUP($A80,cleaning_log!$A$1:$ZZ$9791,MATCH(L$5,cleaning_log!$A$2:$ZZ$2,0),0)</f>
        <v>187387</v>
      </c>
      <c r="M80">
        <f>VLOOKUP($A80,cleaning_log!$A$1:$ZZ$9791,MATCH(M$5,cleaning_log!$A$2:$ZZ$2,0),0)</f>
        <v>189021.78571428501</v>
      </c>
      <c r="N80">
        <f>VLOOKUP($A80,cleaning_log!$A$1:$ZZ$9791,MATCH(N$5,cleaning_log!$A$2:$ZZ$2,0),0)</f>
        <v>165680.595770113</v>
      </c>
      <c r="O80">
        <f>VLOOKUP($A80,cleaning_log!$A$1:$ZZ$9791,MATCH(O$5,cleaning_log!$A$2:$ZZ$2,0),0)</f>
        <v>165408.206038159</v>
      </c>
      <c r="P80">
        <f>VLOOKUP($A80,cleaning_log!$A$1:$ZZ$9791,MATCH(P$5,cleaning_log!$A$2:$ZZ$2,0),0)</f>
        <v>3600</v>
      </c>
      <c r="Q80">
        <f>VLOOKUP($A80,cleaning_log!$A$1:$ZZ$9791,MATCH(Q$5,cleaning_log!$A$2:$ZZ$2,0),0)</f>
        <v>3600</v>
      </c>
      <c r="R80">
        <f>VLOOKUP($A80,cleaning_log!$A$1:$ZZ$9791,MATCH(R$5,cleaning_log!$A$2:$ZZ$2,0),0)</f>
        <v>3600.011</v>
      </c>
      <c r="S80" t="b">
        <f t="shared" si="12"/>
        <v>0</v>
      </c>
      <c r="V80">
        <v>197346</v>
      </c>
    </row>
    <row r="81" spans="1:22" hidden="1" x14ac:dyDescent="0.2">
      <c r="A81" t="s">
        <v>14422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$10002,1,0))),"miplib3",IF(NOT(ISNA(VLOOKUP($A81,miplib2!$A$5:$A$10004,1,0))),"miplib2",IF(NOT(ISNA(VLOOKUP($A81,coral!$A$5:$A$10000,1,0))),"coral",IF(NOT(ISNA(VLOOKUP($A81,neos!$A$5:$A$10000,1,0))),"neos","COULD NOT FIND")))))))</f>
        <v>miplib2017</v>
      </c>
      <c r="C81" t="str">
        <f>B81&amp;"/"&amp;A81</f>
        <v>miplib2017/bharat</v>
      </c>
      <c r="D81">
        <f ca="1">VLOOKUP($A81,INDIRECT("'"&amp;$B81&amp;"'!"&amp;"$A$5:$Z$10000"),MATCH(D$5,INDIRECT("'"&amp;$B81&amp;"'!$A$4:$Z$4"),0),0)</f>
        <v>1299953</v>
      </c>
      <c r="E81">
        <f ca="1">VLOOKUP($A81,INDIRECT("'"&amp;$B81&amp;"'!"&amp;"$A$5:$Z$10000"),MATCH(E$5,INDIRECT("'"&amp;$B81&amp;"'!$A$4:$Z$4"),0),0)</f>
        <v>590519</v>
      </c>
      <c r="F81" t="e">
        <f>VLOOKUP($A81,cleaning_log!$A$1:$ZZ$9791,MATCH(F$5,cleaning_log!$A$2:$ZZ$2,0),0)</f>
        <v>#N/A</v>
      </c>
      <c r="G81" t="e">
        <f>VLOOKUP($A81,cleaning_log!$A$1:$ZZ$9791,MATCH(G$5,cleaning_log!$A$2:$ZZ$2,0),0)</f>
        <v>#N/A</v>
      </c>
      <c r="H81" t="str">
        <f ca="1">VLOOKUP($A81,INDIRECT("'"&amp;$B81&amp;"'!"&amp;"$A$5:$Z$10000"),MATCH(H$5,INDIRECT("'"&amp;$B81&amp;"'!$A$4:$Z$4"),0),0)</f>
        <v>4193333.93287*</v>
      </c>
      <c r="I81" t="e">
        <f>VLOOKUP($A81,cleaning_log!$A$1:$ZZ$9791,MATCH(I$5,cleaning_log!$A$2:$ZZ$2,0),0)</f>
        <v>#N/A</v>
      </c>
      <c r="J81" t="e">
        <f>VLOOKUP($A81,cleaning_log!$A$1:$ZZ$9791,MATCH(J$5,cleaning_log!$A$2:$ZZ$2,0),0)</f>
        <v>#N/A</v>
      </c>
      <c r="K81" t="b">
        <f>IF(ISNA(J81),TRUE,ABS(H81-J81)&gt;0.001)</f>
        <v>1</v>
      </c>
      <c r="L81" t="e">
        <f>VLOOKUP($A81,cleaning_log!$A$1:$ZZ$9791,MATCH(L$5,cleaning_log!$A$2:$ZZ$2,0),0)</f>
        <v>#N/A</v>
      </c>
      <c r="M81" t="e">
        <f>VLOOKUP($A81,cleaning_log!$A$1:$ZZ$9791,MATCH(M$5,cleaning_log!$A$2:$ZZ$2,0),0)</f>
        <v>#N/A</v>
      </c>
      <c r="N81" t="e">
        <f>VLOOKUP($A81,cleaning_log!$A$1:$ZZ$9791,MATCH(N$5,cleaning_log!$A$2:$ZZ$2,0),0)</f>
        <v>#N/A</v>
      </c>
      <c r="O81" t="e">
        <f>VLOOKUP($A81,cleaning_log!$A$1:$ZZ$9791,MATCH(O$5,cleaning_log!$A$2:$ZZ$2,0),0)</f>
        <v>#N/A</v>
      </c>
      <c r="P81" t="e">
        <f>VLOOKUP($A81,cleaning_log!$A$1:$ZZ$9791,MATCH(P$5,cleaning_log!$A$2:$ZZ$2,0),0)</f>
        <v>#N/A</v>
      </c>
      <c r="Q81" t="e">
        <f>VLOOKUP($A81,cleaning_log!$A$1:$ZZ$9791,MATCH(Q$5,cleaning_log!$A$2:$ZZ$2,0),0)</f>
        <v>#N/A</v>
      </c>
      <c r="V81">
        <v>19217221</v>
      </c>
    </row>
    <row r="82" spans="1:22" hidden="1" x14ac:dyDescent="0.2">
      <c r="A82" t="s">
        <v>4094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$10002,1,0))),"miplib3",IF(NOT(ISNA(VLOOKUP($A82,miplib2!$A$5:$A$10004,1,0))),"miplib2",IF(NOT(ISNA(VLOOKUP($A82,coral!$A$5:$A$10000,1,0))),"coral",IF(NOT(ISNA(VLOOKUP($A82,neos!$A$5:$A$10000,1,0))),"neos","COULD NOT FIND")))))))</f>
        <v>miplib2017</v>
      </c>
      <c r="C82" t="str">
        <f>B82&amp;"/"&amp;A82</f>
        <v>miplib2017/biella1</v>
      </c>
      <c r="D82">
        <f ca="1">VLOOKUP($A82,INDIRECT("'"&amp;$B82&amp;"'!"&amp;"$A$5:$Z$10000"),MATCH(D$5,INDIRECT("'"&amp;$B82&amp;"'!$A$4:$Z$4"),0),0)</f>
        <v>1203</v>
      </c>
      <c r="E82">
        <f ca="1">VLOOKUP($A82,INDIRECT("'"&amp;$B82&amp;"'!"&amp;"$A$5:$Z$10000"),MATCH(E$5,INDIRECT("'"&amp;$B82&amp;"'!$A$4:$Z$4"),0),0)</f>
        <v>7328</v>
      </c>
      <c r="F82">
        <f>VLOOKUP($A82,cleaning_log!$A$1:$ZZ$9791,MATCH(F$5,cleaning_log!$A$2:$ZZ$2,0),0)</f>
        <v>931</v>
      </c>
      <c r="G82">
        <f>VLOOKUP($A82,cleaning_log!$A$1:$ZZ$9791,MATCH(G$5,cleaning_log!$A$2:$ZZ$2,0),0)</f>
        <v>6599</v>
      </c>
      <c r="H82">
        <f ca="1">VLOOKUP($A82,INDIRECT("'"&amp;$B82&amp;"'!"&amp;"$A$5:$Z$10000"),MATCH(H$5,INDIRECT("'"&amp;$B82&amp;"'!$A$4:$Z$4"),0),0)</f>
        <v>3065005.78</v>
      </c>
      <c r="I82">
        <f>VLOOKUP($A82,cleaning_log!$A$1:$ZZ$9791,MATCH(I$5,cleaning_log!$A$2:$ZZ$2,0),0)</f>
        <v>3060037.4307630998</v>
      </c>
      <c r="J82">
        <f>VLOOKUP($A82,cleaning_log!$A$1:$ZZ$9791,MATCH(J$5,cleaning_log!$A$2:$ZZ$2,0),0)</f>
        <v>3060037.4307630998</v>
      </c>
      <c r="K82" t="b">
        <f ca="1">IF(ISNA(J82),TRUE,ABS(H82-J82)&gt;0.001)</f>
        <v>1</v>
      </c>
      <c r="L82">
        <f>VLOOKUP($A82,cleaning_log!$A$1:$ZZ$9791,MATCH(L$5,cleaning_log!$A$2:$ZZ$2,0),0)</f>
        <v>3065005.78</v>
      </c>
      <c r="M82">
        <f>VLOOKUP($A82,cleaning_log!$A$1:$ZZ$9791,MATCH(M$5,cleaning_log!$A$2:$ZZ$2,0),0)</f>
        <v>3065028.1</v>
      </c>
      <c r="N82">
        <f>VLOOKUP($A82,cleaning_log!$A$1:$ZZ$9791,MATCH(N$5,cleaning_log!$A$2:$ZZ$2,0),0)</f>
        <v>3064888.9158795001</v>
      </c>
      <c r="O82">
        <f>VLOOKUP($A82,cleaning_log!$A$1:$ZZ$9791,MATCH(O$5,cleaning_log!$A$2:$ZZ$2,0),0)</f>
        <v>3064902.0034922799</v>
      </c>
      <c r="P82">
        <f>VLOOKUP($A82,cleaning_log!$A$1:$ZZ$9791,MATCH(P$5,cleaning_log!$A$2:$ZZ$2,0),0)</f>
        <v>414.10700000000003</v>
      </c>
      <c r="Q82">
        <f>VLOOKUP($A82,cleaning_log!$A$1:$ZZ$9791,MATCH(Q$5,cleaning_log!$A$2:$ZZ$2,0),0)</f>
        <v>242.227</v>
      </c>
      <c r="V82">
        <v>2369517</v>
      </c>
    </row>
    <row r="83" spans="1:22" x14ac:dyDescent="0.2">
      <c r="A83" s="19" t="s">
        <v>484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$10002,1,0))),"miplib3",IF(NOT(ISNA(VLOOKUP($A83,miplib2!$A$5:$A$10004,1,0))),"miplib2",IF(NOT(ISNA(VLOOKUP($A83,coral!$A$5:$A$10000,1,0))),"coral",IF(NOT(ISNA(VLOOKUP($A83,neos!$A$5:$A$10000,1,0))),"neos","COULD NOT FIND")))))))</f>
        <v>miplib2017</v>
      </c>
      <c r="C83" t="str">
        <f>B83&amp;"/"&amp;A83</f>
        <v>miplib2017/bienst1</v>
      </c>
      <c r="D83">
        <f ca="1">VLOOKUP($A83,INDIRECT("'"&amp;$B83&amp;"'!"&amp;"$A$5:$Z$10000"),MATCH(D$5,INDIRECT("'"&amp;$B83&amp;"'!$A$4:$Z$4"),0),0)</f>
        <v>576</v>
      </c>
      <c r="E83">
        <f ca="1">VLOOKUP($A83,INDIRECT("'"&amp;$B83&amp;"'!"&amp;"$A$5:$Z$10000"),MATCH(E$5,INDIRECT("'"&amp;$B83&amp;"'!$A$4:$Z$4"),0),0)</f>
        <v>505</v>
      </c>
      <c r="F83">
        <f>VLOOKUP($A83,cleaning_log!$A$1:$ZZ$9791,MATCH(F$5,cleaning_log!$A$2:$ZZ$2,0),0)</f>
        <v>520</v>
      </c>
      <c r="G83">
        <f>VLOOKUP($A83,cleaning_log!$A$1:$ZZ$9791,MATCH(G$5,cleaning_log!$A$2:$ZZ$2,0),0)</f>
        <v>449</v>
      </c>
      <c r="H83">
        <f ca="1">VLOOKUP($A83,INDIRECT("'"&amp;$B83&amp;"'!"&amp;"$A$5:$Z$10000"),MATCH(H$5,INDIRECT("'"&amp;$B83&amp;"'!$A$4:$Z$4"),0),0)</f>
        <v>46.75</v>
      </c>
      <c r="I83">
        <f>VLOOKUP($A83,cleaning_log!$A$1:$ZZ$9791,MATCH(I$5,cleaning_log!$A$2:$ZZ$2,0),0)</f>
        <v>11.7241379310344</v>
      </c>
      <c r="J83">
        <f>VLOOKUP($A83,cleaning_log!$A$1:$ZZ$9791,MATCH(J$5,cleaning_log!$A$2:$ZZ$2,0),0)</f>
        <v>11.7241379310344</v>
      </c>
      <c r="K83" t="b">
        <f ca="1">IF(ISNA(J83),TRUE,ABS(H83-J83)&gt;0.001)</f>
        <v>1</v>
      </c>
      <c r="L83">
        <f>VLOOKUP($A83,cleaning_log!$A$1:$ZZ$9791,MATCH(L$5,cleaning_log!$A$2:$ZZ$2,0),0)</f>
        <v>46.75</v>
      </c>
      <c r="M83">
        <f>VLOOKUP($A83,cleaning_log!$A$1:$ZZ$9791,MATCH(M$5,cleaning_log!$A$2:$ZZ$2,0),0)</f>
        <v>46.75</v>
      </c>
      <c r="N83">
        <f>VLOOKUP($A83,cleaning_log!$A$1:$ZZ$9791,MATCH(N$5,cleaning_log!$A$2:$ZZ$2,0),0)</f>
        <v>46.75</v>
      </c>
      <c r="O83">
        <f>VLOOKUP($A83,cleaning_log!$A$1:$ZZ$9791,MATCH(O$5,cleaning_log!$A$2:$ZZ$2,0),0)</f>
        <v>46.75</v>
      </c>
      <c r="P83">
        <f>VLOOKUP($A83,cleaning_log!$A$1:$ZZ$9791,MATCH(P$5,cleaning_log!$A$2:$ZZ$2,0),0)</f>
        <v>17.641999999999999</v>
      </c>
      <c r="Q83">
        <f>VLOOKUP($A83,cleaning_log!$A$1:$ZZ$9791,MATCH(Q$5,cleaning_log!$A$2:$ZZ$2,0),0)</f>
        <v>12.398</v>
      </c>
      <c r="R83">
        <f>VLOOKUP($A83,cleaning_log!$A$1:$ZZ$9791,MATCH(R$5,cleaning_log!$A$2:$ZZ$2,0),0)</f>
        <v>19.885999999999999</v>
      </c>
      <c r="S83" t="b">
        <f t="shared" ref="S83:S86" si="13">MIN(P83,Q83) &lt; 3599</f>
        <v>1</v>
      </c>
      <c r="T83">
        <f>VLOOKUP($A83,cleaning_log!$A$1:$ZZ$9791,MATCH(T$5,cleaning_log!$A$2:$ZZ$2,0),0)</f>
        <v>8613</v>
      </c>
      <c r="U83">
        <f>VLOOKUP($A83,cleaning_log!$A$1:$ZZ$9791,MATCH(U$5,cleaning_log!$A$2:$ZZ$2,0),0)</f>
        <v>8218</v>
      </c>
      <c r="V83">
        <f>VLOOKUP($A83,cleaning_log!$A$1:$ZZ$9791,MATCH(V$5,cleaning_log!$A$2:$ZZ$2,0),0)</f>
        <v>12878</v>
      </c>
    </row>
    <row r="84" spans="1:22" x14ac:dyDescent="0.2">
      <c r="A84" t="s">
        <v>504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$10002,1,0))),"miplib3",IF(NOT(ISNA(VLOOKUP($A84,miplib2!$A$5:$A$10004,1,0))),"miplib2",IF(NOT(ISNA(VLOOKUP($A84,coral!$A$5:$A$10000,1,0))),"coral",IF(NOT(ISNA(VLOOKUP($A84,neos!$A$5:$A$10000,1,0))),"neos","COULD NOT FIND")))))))</f>
        <v>miplib2017</v>
      </c>
      <c r="C84" t="str">
        <f>B84&amp;"/"&amp;A84</f>
        <v>miplib2017/bienst2</v>
      </c>
      <c r="D84">
        <f ca="1">VLOOKUP($A84,INDIRECT("'"&amp;$B84&amp;"'!"&amp;"$A$5:$Z$10000"),MATCH(D$5,INDIRECT("'"&amp;$B84&amp;"'!$A$4:$Z$4"),0),0)</f>
        <v>576</v>
      </c>
      <c r="E84">
        <f ca="1">VLOOKUP($A84,INDIRECT("'"&amp;$B84&amp;"'!"&amp;"$A$5:$Z$10000"),MATCH(E$5,INDIRECT("'"&amp;$B84&amp;"'!$A$4:$Z$4"),0),0)</f>
        <v>505</v>
      </c>
      <c r="F84">
        <f>VLOOKUP($A84,cleaning_log!$A$1:$ZZ$9791,MATCH(F$5,cleaning_log!$A$2:$ZZ$2,0),0)</f>
        <v>520</v>
      </c>
      <c r="G84">
        <f>VLOOKUP($A84,cleaning_log!$A$1:$ZZ$9791,MATCH(G$5,cleaning_log!$A$2:$ZZ$2,0),0)</f>
        <v>449</v>
      </c>
      <c r="H84">
        <f ca="1">VLOOKUP($A84,INDIRECT("'"&amp;$B84&amp;"'!"&amp;"$A$5:$Z$10000"),MATCH(H$5,INDIRECT("'"&amp;$B84&amp;"'!$A$4:$Z$4"),0),0)</f>
        <v>54.6</v>
      </c>
      <c r="I84">
        <f>VLOOKUP($A84,cleaning_log!$A$1:$ZZ$9791,MATCH(I$5,cleaning_log!$A$2:$ZZ$2,0),0)</f>
        <v>11.7241379310344</v>
      </c>
      <c r="J84">
        <f>VLOOKUP($A84,cleaning_log!$A$1:$ZZ$9791,MATCH(J$5,cleaning_log!$A$2:$ZZ$2,0),0)</f>
        <v>11.7241379310344</v>
      </c>
      <c r="K84" t="b">
        <f ca="1">IF(ISNA(J84),TRUE,ABS(H84-J84)&gt;0.001)</f>
        <v>1</v>
      </c>
      <c r="L84">
        <f>VLOOKUP($A84,cleaning_log!$A$1:$ZZ$9791,MATCH(L$5,cleaning_log!$A$2:$ZZ$2,0),0)</f>
        <v>54.6</v>
      </c>
      <c r="M84">
        <f>VLOOKUP($A84,cleaning_log!$A$1:$ZZ$9791,MATCH(M$5,cleaning_log!$A$2:$ZZ$2,0),0)</f>
        <v>54.599999999999902</v>
      </c>
      <c r="N84">
        <f>VLOOKUP($A84,cleaning_log!$A$1:$ZZ$9791,MATCH(N$5,cleaning_log!$A$2:$ZZ$2,0),0)</f>
        <v>54.6</v>
      </c>
      <c r="O84">
        <f>VLOOKUP($A84,cleaning_log!$A$1:$ZZ$9791,MATCH(O$5,cleaning_log!$A$2:$ZZ$2,0),0)</f>
        <v>54.6</v>
      </c>
      <c r="P84">
        <f>VLOOKUP($A84,cleaning_log!$A$1:$ZZ$9791,MATCH(P$5,cleaning_log!$A$2:$ZZ$2,0),0)</f>
        <v>73.876000000000005</v>
      </c>
      <c r="Q84">
        <f>VLOOKUP($A84,cleaning_log!$A$1:$ZZ$9791,MATCH(Q$5,cleaning_log!$A$2:$ZZ$2,0),0)</f>
        <v>62.976999999999997</v>
      </c>
      <c r="R84">
        <f>VLOOKUP($A84,cleaning_log!$A$1:$ZZ$9791,MATCH(R$5,cleaning_log!$A$2:$ZZ$2,0),0)</f>
        <v>66.218000000000004</v>
      </c>
      <c r="S84" t="b">
        <f t="shared" si="13"/>
        <v>1</v>
      </c>
      <c r="T84">
        <f>VLOOKUP($A84,cleaning_log!$A$1:$ZZ$9791,MATCH(T$5,cleaning_log!$A$2:$ZZ$2,0),0)</f>
        <v>72441</v>
      </c>
      <c r="U84">
        <f>VLOOKUP($A84,cleaning_log!$A$1:$ZZ$9791,MATCH(U$5,cleaning_log!$A$2:$ZZ$2,0),0)</f>
        <v>72221</v>
      </c>
      <c r="V84">
        <f>VLOOKUP($A84,cleaning_log!$A$1:$ZZ$9791,MATCH(V$5,cleaning_log!$A$2:$ZZ$2,0),0)</f>
        <v>76796</v>
      </c>
    </row>
    <row r="85" spans="1:22" x14ac:dyDescent="0.2">
      <c r="A85" t="s">
        <v>526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$10002,1,0))),"miplib3",IF(NOT(ISNA(VLOOKUP($A85,miplib2!$A$5:$A$10004,1,0))),"miplib2",IF(NOT(ISNA(VLOOKUP($A85,coral!$A$5:$A$10000,1,0))),"coral",IF(NOT(ISNA(VLOOKUP($A85,neos!$A$5:$A$10000,1,0))),"neos","COULD NOT FIND")))))))</f>
        <v>miplib2017</v>
      </c>
      <c r="C85" t="str">
        <f>B85&amp;"/"&amp;A85</f>
        <v>miplib2017/binkar10_1</v>
      </c>
      <c r="D85">
        <f ca="1">VLOOKUP($A85,INDIRECT("'"&amp;$B85&amp;"'!"&amp;"$A$5:$Z$10000"),MATCH(D$5,INDIRECT("'"&amp;$B85&amp;"'!$A$4:$Z$4"),0),0)</f>
        <v>1026</v>
      </c>
      <c r="E85">
        <f ca="1">VLOOKUP($A85,INDIRECT("'"&amp;$B85&amp;"'!"&amp;"$A$5:$Z$10000"),MATCH(E$5,INDIRECT("'"&amp;$B85&amp;"'!$A$4:$Z$4"),0),0)</f>
        <v>2298</v>
      </c>
      <c r="F85">
        <f>VLOOKUP($A85,cleaning_log!$A$1:$ZZ$9791,MATCH(F$5,cleaning_log!$A$2:$ZZ$2,0),0)</f>
        <v>815</v>
      </c>
      <c r="G85">
        <f>VLOOKUP($A85,cleaning_log!$A$1:$ZZ$9791,MATCH(G$5,cleaning_log!$A$2:$ZZ$2,0),0)</f>
        <v>1399</v>
      </c>
      <c r="H85">
        <f ca="1">VLOOKUP($A85,INDIRECT("'"&amp;$B85&amp;"'!"&amp;"$A$5:$Z$10000"),MATCH(H$5,INDIRECT("'"&amp;$B85&amp;"'!$A$4:$Z$4"),0),0)</f>
        <v>6742.1998835000004</v>
      </c>
      <c r="I85">
        <f>VLOOKUP($A85,cleaning_log!$A$1:$ZZ$9791,MATCH(I$5,cleaning_log!$A$2:$ZZ$2,0),0)</f>
        <v>6637.1880269437497</v>
      </c>
      <c r="J85">
        <f>VLOOKUP($A85,cleaning_log!$A$1:$ZZ$9791,MATCH(J$5,cleaning_log!$A$2:$ZZ$2,0),0)</f>
        <v>6637.1880269451603</v>
      </c>
      <c r="K85" t="b">
        <f ca="1">IF(ISNA(J85),TRUE,ABS(H85-J85)&gt;0.001)</f>
        <v>1</v>
      </c>
      <c r="L85">
        <f>VLOOKUP($A85,cleaning_log!$A$1:$ZZ$9791,MATCH(L$5,cleaning_log!$A$2:$ZZ$2,0),0)</f>
        <v>6742.2000239999898</v>
      </c>
      <c r="M85">
        <f>VLOOKUP($A85,cleaning_log!$A$1:$ZZ$9791,MATCH(M$5,cleaning_log!$A$2:$ZZ$2,0),0)</f>
        <v>6742.2000239993604</v>
      </c>
      <c r="N85">
        <f>VLOOKUP($A85,cleaning_log!$A$1:$ZZ$9791,MATCH(N$5,cleaning_log!$A$2:$ZZ$2,0),0)</f>
        <v>6741.6808077501901</v>
      </c>
      <c r="O85">
        <f>VLOOKUP($A85,cleaning_log!$A$1:$ZZ$9791,MATCH(O$5,cleaning_log!$A$2:$ZZ$2,0),0)</f>
        <v>6741.5763020653903</v>
      </c>
      <c r="P85">
        <f>VLOOKUP($A85,cleaning_log!$A$1:$ZZ$9791,MATCH(P$5,cleaning_log!$A$2:$ZZ$2,0),0)</f>
        <v>6.29</v>
      </c>
      <c r="Q85">
        <f>VLOOKUP($A85,cleaning_log!$A$1:$ZZ$9791,MATCH(Q$5,cleaning_log!$A$2:$ZZ$2,0),0)</f>
        <v>5.7130000000000001</v>
      </c>
      <c r="R85">
        <f>VLOOKUP($A85,cleaning_log!$A$1:$ZZ$9791,MATCH(R$5,cleaning_log!$A$2:$ZZ$2,0),0)</f>
        <v>14.532</v>
      </c>
      <c r="S85" t="b">
        <f t="shared" si="13"/>
        <v>1</v>
      </c>
      <c r="T85">
        <f>VLOOKUP($A85,cleaning_log!$A$1:$ZZ$9791,MATCH(T$5,cleaning_log!$A$2:$ZZ$2,0),0)</f>
        <v>4272</v>
      </c>
      <c r="U85">
        <f>VLOOKUP($A85,cleaning_log!$A$1:$ZZ$9791,MATCH(U$5,cleaning_log!$A$2:$ZZ$2,0),0)</f>
        <v>4618</v>
      </c>
      <c r="V85">
        <f>VLOOKUP($A85,cleaning_log!$A$1:$ZZ$9791,MATCH(V$5,cleaning_log!$A$2:$ZZ$2,0),0)</f>
        <v>12614</v>
      </c>
    </row>
    <row r="86" spans="1:22" x14ac:dyDescent="0.2">
      <c r="A86" t="s">
        <v>548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$10002,1,0))),"miplib3",IF(NOT(ISNA(VLOOKUP($A86,miplib2!$A$5:$A$10004,1,0))),"miplib2",IF(NOT(ISNA(VLOOKUP($A86,coral!$A$5:$A$10000,1,0))),"coral",IF(NOT(ISNA(VLOOKUP($A86,neos!$A$5:$A$10000,1,0))),"neos","COULD NOT FIND")))))))</f>
        <v>miplib2017</v>
      </c>
      <c r="C86" t="str">
        <f>B86&amp;"/"&amp;A86</f>
        <v>miplib2017/blend2</v>
      </c>
      <c r="D86">
        <f ca="1">VLOOKUP($A86,INDIRECT("'"&amp;$B86&amp;"'!"&amp;"$A$5:$Z$10000"),MATCH(D$5,INDIRECT("'"&amp;$B86&amp;"'!$A$4:$Z$4"),0),0)</f>
        <v>274</v>
      </c>
      <c r="E86">
        <f ca="1">VLOOKUP($A86,INDIRECT("'"&amp;$B86&amp;"'!"&amp;"$A$5:$Z$10000"),MATCH(E$5,INDIRECT("'"&amp;$B86&amp;"'!$A$4:$Z$4"),0),0)</f>
        <v>353</v>
      </c>
      <c r="F86">
        <f>VLOOKUP($A86,cleaning_log!$A$1:$ZZ$9791,MATCH(F$5,cleaning_log!$A$2:$ZZ$2,0),0)</f>
        <v>154</v>
      </c>
      <c r="G86">
        <f>VLOOKUP($A86,cleaning_log!$A$1:$ZZ$9791,MATCH(G$5,cleaning_log!$A$2:$ZZ$2,0),0)</f>
        <v>302</v>
      </c>
      <c r="H86">
        <f ca="1">VLOOKUP($A86,INDIRECT("'"&amp;$B86&amp;"'!"&amp;"$A$5:$Z$10000"),MATCH(H$5,INDIRECT("'"&amp;$B86&amp;"'!$A$4:$Z$4"),0),0)</f>
        <v>7.5989849999999999</v>
      </c>
      <c r="I86">
        <f>VLOOKUP($A86,cleaning_log!$A$1:$ZZ$9791,MATCH(I$5,cleaning_log!$A$2:$ZZ$2,0),0)</f>
        <v>6.9156751140090797</v>
      </c>
      <c r="J86">
        <f>VLOOKUP($A86,cleaning_log!$A$1:$ZZ$9791,MATCH(J$5,cleaning_log!$A$2:$ZZ$2,0),0)</f>
        <v>7.0439990704023403</v>
      </c>
      <c r="K86" t="b">
        <f ca="1">IF(ISNA(J86),TRUE,ABS(H86-J86)&gt;0.001)</f>
        <v>1</v>
      </c>
      <c r="L86">
        <f>VLOOKUP($A86,cleaning_log!$A$1:$ZZ$9791,MATCH(L$5,cleaning_log!$A$2:$ZZ$2,0),0)</f>
        <v>7.5989849999999901</v>
      </c>
      <c r="M86">
        <f>VLOOKUP($A86,cleaning_log!$A$1:$ZZ$9791,MATCH(M$5,cleaning_log!$A$2:$ZZ$2,0),0)</f>
        <v>7.5989849999999901</v>
      </c>
      <c r="N86">
        <f>VLOOKUP($A86,cleaning_log!$A$1:$ZZ$9791,MATCH(N$5,cleaning_log!$A$2:$ZZ$2,0),0)</f>
        <v>7.5989849999999901</v>
      </c>
      <c r="O86">
        <f>VLOOKUP($A86,cleaning_log!$A$1:$ZZ$9791,MATCH(O$5,cleaning_log!$A$2:$ZZ$2,0),0)</f>
        <v>7.5989849999999901</v>
      </c>
      <c r="P86">
        <f>VLOOKUP($A86,cleaning_log!$A$1:$ZZ$9791,MATCH(P$5,cleaning_log!$A$2:$ZZ$2,0),0)</f>
        <v>0.38600000000000001</v>
      </c>
      <c r="Q86">
        <f>VLOOKUP($A86,cleaning_log!$A$1:$ZZ$9791,MATCH(Q$5,cleaning_log!$A$2:$ZZ$2,0),0)</f>
        <v>0.30499999999999999</v>
      </c>
      <c r="R86">
        <f>VLOOKUP($A86,cleaning_log!$A$1:$ZZ$9791,MATCH(R$5,cleaning_log!$A$2:$ZZ$2,0),0)</f>
        <v>0.58199999999999996</v>
      </c>
      <c r="S86" t="b">
        <f t="shared" si="13"/>
        <v>1</v>
      </c>
      <c r="V86">
        <v>712301</v>
      </c>
    </row>
    <row r="87" spans="1:22" hidden="1" x14ac:dyDescent="0.2">
      <c r="A87" t="s">
        <v>4095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$10002,1,0))),"miplib3",IF(NOT(ISNA(VLOOKUP($A87,miplib2!$A$5:$A$10004,1,0))),"miplib2",IF(NOT(ISNA(VLOOKUP($A87,coral!$A$5:$A$10000,1,0))),"coral",IF(NOT(ISNA(VLOOKUP($A87,neos!$A$5:$A$10000,1,0))),"neos","COULD NOT FIND")))))))</f>
        <v>miplib2017</v>
      </c>
      <c r="C87" t="str">
        <f>B87&amp;"/"&amp;A87</f>
        <v>miplib2017/bley_xl1</v>
      </c>
      <c r="D87">
        <f ca="1">VLOOKUP($A87,INDIRECT("'"&amp;$B87&amp;"'!"&amp;"$A$5:$Z$10000"),MATCH(D$5,INDIRECT("'"&amp;$B87&amp;"'!$A$4:$Z$4"),0),0)</f>
        <v>175620</v>
      </c>
      <c r="E87">
        <f ca="1">VLOOKUP($A87,INDIRECT("'"&amp;$B87&amp;"'!"&amp;"$A$5:$Z$10000"),MATCH(E$5,INDIRECT("'"&amp;$B87&amp;"'!$A$4:$Z$4"),0),0)</f>
        <v>5831</v>
      </c>
      <c r="F87">
        <f>VLOOKUP($A87,cleaning_log!$A$1:$ZZ$9791,MATCH(F$5,cleaning_log!$A$2:$ZZ$2,0),0)</f>
        <v>5488</v>
      </c>
      <c r="G87">
        <f>VLOOKUP($A87,cleaning_log!$A$1:$ZZ$9791,MATCH(G$5,cleaning_log!$A$2:$ZZ$2,0),0)</f>
        <v>746</v>
      </c>
      <c r="H87">
        <f ca="1">VLOOKUP($A87,INDIRECT("'"&amp;$B87&amp;"'!"&amp;"$A$5:$Z$10000"),MATCH(H$5,INDIRECT("'"&amp;$B87&amp;"'!$A$4:$Z$4"),0),0)</f>
        <v>190</v>
      </c>
      <c r="I87">
        <f>VLOOKUP($A87,cleaning_log!$A$1:$ZZ$9791,MATCH(I$5,cleaning_log!$A$2:$ZZ$2,0),0)</f>
        <v>154.390199999999</v>
      </c>
      <c r="J87">
        <f>VLOOKUP($A87,cleaning_log!$A$1:$ZZ$9791,MATCH(J$5,cleaning_log!$A$2:$ZZ$2,0),0)</f>
        <v>186.357412328479</v>
      </c>
      <c r="K87" t="b">
        <f ca="1">IF(ISNA(J87),TRUE,ABS(H87-J87)&gt;0.001)</f>
        <v>1</v>
      </c>
      <c r="L87">
        <f>VLOOKUP($A87,cleaning_log!$A$1:$ZZ$9791,MATCH(L$5,cleaning_log!$A$2:$ZZ$2,0),0)</f>
        <v>1E+100</v>
      </c>
      <c r="M87">
        <f>VLOOKUP($A87,cleaning_log!$A$1:$ZZ$9791,MATCH(M$5,cleaning_log!$A$2:$ZZ$2,0),0)</f>
        <v>1E+100</v>
      </c>
      <c r="N87">
        <f>VLOOKUP($A87,cleaning_log!$A$1:$ZZ$9791,MATCH(N$5,cleaning_log!$A$2:$ZZ$2,0),0)</f>
        <v>190</v>
      </c>
      <c r="O87">
        <f>VLOOKUP($A87,cleaning_log!$A$1:$ZZ$9791,MATCH(O$5,cleaning_log!$A$2:$ZZ$2,0),0)</f>
        <v>190</v>
      </c>
      <c r="P87">
        <f>VLOOKUP($A87,cleaning_log!$A$1:$ZZ$9791,MATCH(P$5,cleaning_log!$A$2:$ZZ$2,0),0)</f>
        <v>123.256</v>
      </c>
      <c r="Q87">
        <f>VLOOKUP($A87,cleaning_log!$A$1:$ZZ$9791,MATCH(Q$5,cleaning_log!$A$2:$ZZ$2,0),0)</f>
        <v>9.5000000000000001E-2</v>
      </c>
      <c r="S87" t="b">
        <f t="shared" ref="S87:S90" si="14">MIN(P87,Q87) &lt; 3599</f>
        <v>1</v>
      </c>
      <c r="V87">
        <v>11984</v>
      </c>
    </row>
    <row r="88" spans="1:22" x14ac:dyDescent="0.2">
      <c r="A88" t="s">
        <v>14435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$10002,1,0))),"miplib3",IF(NOT(ISNA(VLOOKUP($A88,miplib2!$A$5:$A$10004,1,0))),"miplib2",IF(NOT(ISNA(VLOOKUP($A88,coral!$A$5:$A$10000,1,0))),"coral",IF(NOT(ISNA(VLOOKUP($A88,neos!$A$5:$A$10000,1,0))),"neos","COULD NOT FIND")))))))</f>
        <v>miplib2017</v>
      </c>
      <c r="C88" t="str">
        <f>B88&amp;"/"&amp;A88</f>
        <v>miplib2017/bley_xs1</v>
      </c>
      <c r="D88">
        <f ca="1">VLOOKUP($A88,INDIRECT("'"&amp;$B88&amp;"'!"&amp;"$A$5:$Z$10000"),MATCH(D$5,INDIRECT("'"&amp;$B88&amp;"'!$A$4:$Z$4"),0),0)</f>
        <v>3290</v>
      </c>
      <c r="E88">
        <f ca="1">VLOOKUP($A88,INDIRECT("'"&amp;$B88&amp;"'!"&amp;"$A$5:$Z$10000"),MATCH(E$5,INDIRECT("'"&amp;$B88&amp;"'!$A$4:$Z$4"),0),0)</f>
        <v>3243</v>
      </c>
      <c r="F88" t="e">
        <f>VLOOKUP($A88,cleaning_log!$A$1:$ZZ$9791,MATCH(F$5,cleaning_log!$A$2:$ZZ$2,0),0)</f>
        <v>#N/A</v>
      </c>
      <c r="G88" t="e">
        <f>VLOOKUP($A88,cleaning_log!$A$1:$ZZ$9791,MATCH(G$5,cleaning_log!$A$2:$ZZ$2,0),0)</f>
        <v>#N/A</v>
      </c>
      <c r="H88" t="str">
        <f ca="1">VLOOKUP($A88,INDIRECT("'"&amp;$B88&amp;"'!"&amp;"$A$5:$Z$10000"),MATCH(H$5,INDIRECT("'"&amp;$B88&amp;"'!$A$4:$Z$4"),0),0)</f>
        <v>3940855.47*</v>
      </c>
      <c r="I88" t="e">
        <f>VLOOKUP($A88,cleaning_log!$A$1:$ZZ$9791,MATCH(I$5,cleaning_log!$A$2:$ZZ$2,0),0)</f>
        <v>#N/A</v>
      </c>
      <c r="J88" t="e">
        <f>VLOOKUP($A88,cleaning_log!$A$1:$ZZ$9791,MATCH(J$5,cleaning_log!$A$2:$ZZ$2,0),0)</f>
        <v>#N/A</v>
      </c>
      <c r="K88" t="b">
        <f>IF(ISNA(J88),TRUE,ABS(H88-J88)&gt;0.001)</f>
        <v>1</v>
      </c>
      <c r="L88" t="e">
        <f>VLOOKUP($A88,cleaning_log!$A$1:$ZZ$9791,MATCH(L$5,cleaning_log!$A$2:$ZZ$2,0),0)</f>
        <v>#N/A</v>
      </c>
      <c r="M88" t="e">
        <f>VLOOKUP($A88,cleaning_log!$A$1:$ZZ$9791,MATCH(M$5,cleaning_log!$A$2:$ZZ$2,0),0)</f>
        <v>#N/A</v>
      </c>
      <c r="N88" t="e">
        <f>VLOOKUP($A88,cleaning_log!$A$1:$ZZ$9791,MATCH(N$5,cleaning_log!$A$2:$ZZ$2,0),0)</f>
        <v>#N/A</v>
      </c>
      <c r="O88" t="e">
        <f>VLOOKUP($A88,cleaning_log!$A$1:$ZZ$9791,MATCH(O$5,cleaning_log!$A$2:$ZZ$2,0),0)</f>
        <v>#N/A</v>
      </c>
      <c r="P88" t="e">
        <f>VLOOKUP($A88,cleaning_log!$A$1:$ZZ$9791,MATCH(P$5,cleaning_log!$A$2:$ZZ$2,0),0)</f>
        <v>#N/A</v>
      </c>
      <c r="Q88" t="e">
        <f>VLOOKUP($A88,cleaning_log!$A$1:$ZZ$9791,MATCH(Q$5,cleaning_log!$A$2:$ZZ$2,0),0)</f>
        <v>#N/A</v>
      </c>
      <c r="R88" t="e">
        <f>VLOOKUP($A88,cleaning_log!$A$1:$ZZ$9791,MATCH(R$5,cleaning_log!$A$2:$ZZ$2,0),0)</f>
        <v>#N/A</v>
      </c>
      <c r="S88" t="e">
        <f t="shared" si="14"/>
        <v>#N/A</v>
      </c>
      <c r="V88">
        <v>24309</v>
      </c>
    </row>
    <row r="89" spans="1:22" x14ac:dyDescent="0.2">
      <c r="A89" t="s">
        <v>14438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$10002,1,0))),"miplib3",IF(NOT(ISNA(VLOOKUP($A89,miplib2!$A$5:$A$10004,1,0))),"miplib2",IF(NOT(ISNA(VLOOKUP($A89,coral!$A$5:$A$10000,1,0))),"coral",IF(NOT(ISNA(VLOOKUP($A89,neos!$A$5:$A$10000,1,0))),"neos","COULD NOT FIND")))))))</f>
        <v>miplib2017</v>
      </c>
      <c r="C89" t="str">
        <f>B89&amp;"/"&amp;A89</f>
        <v>miplib2017/bley_xs1noM</v>
      </c>
      <c r="D89">
        <f ca="1">VLOOKUP($A89,INDIRECT("'"&amp;$B89&amp;"'!"&amp;"$A$5:$Z$10000"),MATCH(D$5,INDIRECT("'"&amp;$B89&amp;"'!$A$4:$Z$4"),0),0)</f>
        <v>3290</v>
      </c>
      <c r="E89">
        <f ca="1">VLOOKUP($A89,INDIRECT("'"&amp;$B89&amp;"'!"&amp;"$A$5:$Z$10000"),MATCH(E$5,INDIRECT("'"&amp;$B89&amp;"'!$A$4:$Z$4"),0),0)</f>
        <v>3243</v>
      </c>
      <c r="F89" t="e">
        <f>VLOOKUP($A89,cleaning_log!$A$1:$ZZ$9791,MATCH(F$5,cleaning_log!$A$2:$ZZ$2,0),0)</f>
        <v>#N/A</v>
      </c>
      <c r="G89" t="e">
        <f>VLOOKUP($A89,cleaning_log!$A$1:$ZZ$9791,MATCH(G$5,cleaning_log!$A$2:$ZZ$2,0),0)</f>
        <v>#N/A</v>
      </c>
      <c r="H89" t="str">
        <f ca="1">VLOOKUP($A89,INDIRECT("'"&amp;$B89&amp;"'!"&amp;"$A$5:$Z$10000"),MATCH(H$5,INDIRECT("'"&amp;$B89&amp;"'!$A$4:$Z$4"),0),0)</f>
        <v>3874310.51*</v>
      </c>
      <c r="I89" t="e">
        <f>VLOOKUP($A89,cleaning_log!$A$1:$ZZ$9791,MATCH(I$5,cleaning_log!$A$2:$ZZ$2,0),0)</f>
        <v>#N/A</v>
      </c>
      <c r="J89" t="e">
        <f>VLOOKUP($A89,cleaning_log!$A$1:$ZZ$9791,MATCH(J$5,cleaning_log!$A$2:$ZZ$2,0),0)</f>
        <v>#N/A</v>
      </c>
      <c r="K89" t="b">
        <f>IF(ISNA(J89),TRUE,ABS(H89-J89)&gt;0.001)</f>
        <v>1</v>
      </c>
      <c r="L89" t="e">
        <f>VLOOKUP($A89,cleaning_log!$A$1:$ZZ$9791,MATCH(L$5,cleaning_log!$A$2:$ZZ$2,0),0)</f>
        <v>#N/A</v>
      </c>
      <c r="M89" t="e">
        <f>VLOOKUP($A89,cleaning_log!$A$1:$ZZ$9791,MATCH(M$5,cleaning_log!$A$2:$ZZ$2,0),0)</f>
        <v>#N/A</v>
      </c>
      <c r="N89" t="e">
        <f>VLOOKUP($A89,cleaning_log!$A$1:$ZZ$9791,MATCH(N$5,cleaning_log!$A$2:$ZZ$2,0),0)</f>
        <v>#N/A</v>
      </c>
      <c r="O89" t="e">
        <f>VLOOKUP($A89,cleaning_log!$A$1:$ZZ$9791,MATCH(O$5,cleaning_log!$A$2:$ZZ$2,0),0)</f>
        <v>#N/A</v>
      </c>
      <c r="P89" t="e">
        <f>VLOOKUP($A89,cleaning_log!$A$1:$ZZ$9791,MATCH(P$5,cleaning_log!$A$2:$ZZ$2,0),0)</f>
        <v>#N/A</v>
      </c>
      <c r="Q89" t="e">
        <f>VLOOKUP($A89,cleaning_log!$A$1:$ZZ$9791,MATCH(Q$5,cleaning_log!$A$2:$ZZ$2,0),0)</f>
        <v>#N/A</v>
      </c>
      <c r="R89" t="e">
        <f>VLOOKUP($A89,cleaning_log!$A$1:$ZZ$9791,MATCH(R$5,cleaning_log!$A$2:$ZZ$2,0),0)</f>
        <v>#N/A</v>
      </c>
      <c r="S89" t="e">
        <f t="shared" si="14"/>
        <v>#N/A</v>
      </c>
      <c r="V89">
        <v>19105</v>
      </c>
    </row>
    <row r="90" spans="1:22" x14ac:dyDescent="0.2">
      <c r="A90" t="s">
        <v>14440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$10002,1,0))),"miplib3",IF(NOT(ISNA(VLOOKUP($A90,miplib2!$A$5:$A$10004,1,0))),"miplib2",IF(NOT(ISNA(VLOOKUP($A90,coral!$A$5:$A$10000,1,0))),"coral",IF(NOT(ISNA(VLOOKUP($A90,neos!$A$5:$A$10000,1,0))),"neos","COULD NOT FIND")))))))</f>
        <v>miplib2017</v>
      </c>
      <c r="C90" t="str">
        <f>B90&amp;"/"&amp;A90</f>
        <v>miplib2017/bley_xs2</v>
      </c>
      <c r="D90">
        <f ca="1">VLOOKUP($A90,INDIRECT("'"&amp;$B90&amp;"'!"&amp;"$A$5:$Z$10000"),MATCH(D$5,INDIRECT("'"&amp;$B90&amp;"'!$A$4:$Z$4"),0),0)</f>
        <v>2257</v>
      </c>
      <c r="E90">
        <f ca="1">VLOOKUP($A90,INDIRECT("'"&amp;$B90&amp;"'!"&amp;"$A$5:$Z$10000"),MATCH(E$5,INDIRECT("'"&amp;$B90&amp;"'!$A$4:$Z$4"),0),0)</f>
        <v>2515</v>
      </c>
      <c r="F90" t="e">
        <f>VLOOKUP($A90,cleaning_log!$A$1:$ZZ$9791,MATCH(F$5,cleaning_log!$A$2:$ZZ$2,0),0)</f>
        <v>#N/A</v>
      </c>
      <c r="G90" t="e">
        <f>VLOOKUP($A90,cleaning_log!$A$1:$ZZ$9791,MATCH(G$5,cleaning_log!$A$2:$ZZ$2,0),0)</f>
        <v>#N/A</v>
      </c>
      <c r="H90">
        <f ca="1">VLOOKUP($A90,INDIRECT("'"&amp;$B90&amp;"'!"&amp;"$A$5:$Z$10000"),MATCH(H$5,INDIRECT("'"&amp;$B90&amp;"'!$A$4:$Z$4"),0),0)</f>
        <v>1051266.3799999999</v>
      </c>
      <c r="I90" t="e">
        <f>VLOOKUP($A90,cleaning_log!$A$1:$ZZ$9791,MATCH(I$5,cleaning_log!$A$2:$ZZ$2,0),0)</f>
        <v>#N/A</v>
      </c>
      <c r="J90" t="e">
        <f>VLOOKUP($A90,cleaning_log!$A$1:$ZZ$9791,MATCH(J$5,cleaning_log!$A$2:$ZZ$2,0),0)</f>
        <v>#N/A</v>
      </c>
      <c r="K90" t="b">
        <f>IF(ISNA(J90),TRUE,ABS(H90-J90)&gt;0.001)</f>
        <v>1</v>
      </c>
      <c r="L90" t="e">
        <f>VLOOKUP($A90,cleaning_log!$A$1:$ZZ$9791,MATCH(L$5,cleaning_log!$A$2:$ZZ$2,0),0)</f>
        <v>#N/A</v>
      </c>
      <c r="M90" t="e">
        <f>VLOOKUP($A90,cleaning_log!$A$1:$ZZ$9791,MATCH(M$5,cleaning_log!$A$2:$ZZ$2,0),0)</f>
        <v>#N/A</v>
      </c>
      <c r="N90" t="e">
        <f>VLOOKUP($A90,cleaning_log!$A$1:$ZZ$9791,MATCH(N$5,cleaning_log!$A$2:$ZZ$2,0),0)</f>
        <v>#N/A</v>
      </c>
      <c r="O90" t="e">
        <f>VLOOKUP($A90,cleaning_log!$A$1:$ZZ$9791,MATCH(O$5,cleaning_log!$A$2:$ZZ$2,0),0)</f>
        <v>#N/A</v>
      </c>
      <c r="P90" t="e">
        <f>VLOOKUP($A90,cleaning_log!$A$1:$ZZ$9791,MATCH(P$5,cleaning_log!$A$2:$ZZ$2,0),0)</f>
        <v>#N/A</v>
      </c>
      <c r="Q90" t="e">
        <f>VLOOKUP($A90,cleaning_log!$A$1:$ZZ$9791,MATCH(Q$5,cleaning_log!$A$2:$ZZ$2,0),0)</f>
        <v>#N/A</v>
      </c>
      <c r="R90" t="e">
        <f>VLOOKUP($A90,cleaning_log!$A$1:$ZZ$9791,MATCH(R$5,cleaning_log!$A$2:$ZZ$2,0),0)</f>
        <v>#N/A</v>
      </c>
      <c r="S90" t="e">
        <f t="shared" si="14"/>
        <v>#N/A</v>
      </c>
      <c r="V90">
        <v>426</v>
      </c>
    </row>
    <row r="91" spans="1:22" hidden="1" x14ac:dyDescent="0.2">
      <c r="A91" t="s">
        <v>4096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$10002,1,0))),"miplib3",IF(NOT(ISNA(VLOOKUP($A91,miplib2!$A$5:$A$10004,1,0))),"miplib2",IF(NOT(ISNA(VLOOKUP($A91,coral!$A$5:$A$10000,1,0))),"coral",IF(NOT(ISNA(VLOOKUP($A91,neos!$A$5:$A$10000,1,0))),"neos","COULD NOT FIND")))))))</f>
        <v>miplib2017</v>
      </c>
      <c r="C91" t="str">
        <f>B91&amp;"/"&amp;A91</f>
        <v>miplib2017/blp-ar98</v>
      </c>
      <c r="D91">
        <f ca="1">VLOOKUP($A91,INDIRECT("'"&amp;$B91&amp;"'!"&amp;"$A$5:$Z$10000"),MATCH(D$5,INDIRECT("'"&amp;$B91&amp;"'!$A$4:$Z$4"),0),0)</f>
        <v>1128</v>
      </c>
      <c r="E91">
        <f ca="1">VLOOKUP($A91,INDIRECT("'"&amp;$B91&amp;"'!"&amp;"$A$5:$Z$10000"),MATCH(E$5,INDIRECT("'"&amp;$B91&amp;"'!$A$4:$Z$4"),0),0)</f>
        <v>16021</v>
      </c>
      <c r="F91">
        <f>VLOOKUP($A91,cleaning_log!$A$1:$ZZ$9791,MATCH(F$5,cleaning_log!$A$2:$ZZ$2,0),0)</f>
        <v>1112</v>
      </c>
      <c r="G91">
        <f>VLOOKUP($A91,cleaning_log!$A$1:$ZZ$9791,MATCH(G$5,cleaning_log!$A$2:$ZZ$2,0),0)</f>
        <v>14199</v>
      </c>
      <c r="H91">
        <f ca="1">VLOOKUP($A91,INDIRECT("'"&amp;$B91&amp;"'!"&amp;"$A$5:$Z$10000"),MATCH(H$5,INDIRECT("'"&amp;$B91&amp;"'!$A$4:$Z$4"),0),0)</f>
        <v>6205.2147103999996</v>
      </c>
      <c r="I91">
        <f>VLOOKUP($A91,cleaning_log!$A$1:$ZZ$9791,MATCH(I$5,cleaning_log!$A$2:$ZZ$2,0),0)</f>
        <v>5891.2265802948496</v>
      </c>
      <c r="J91">
        <f>VLOOKUP($A91,cleaning_log!$A$1:$ZZ$9791,MATCH(J$5,cleaning_log!$A$2:$ZZ$2,0),0)</f>
        <v>6017.6613926745904</v>
      </c>
      <c r="K91" t="b">
        <f ca="1">IF(ISNA(J91),TRUE,ABS(H91-J91)&gt;0.001)</f>
        <v>1</v>
      </c>
      <c r="L91">
        <f>VLOOKUP($A91,cleaning_log!$A$1:$ZZ$9791,MATCH(L$5,cleaning_log!$A$2:$ZZ$2,0),0)</f>
        <v>6205.2147103992202</v>
      </c>
      <c r="M91">
        <f>VLOOKUP($A91,cleaning_log!$A$1:$ZZ$9791,MATCH(M$5,cleaning_log!$A$2:$ZZ$2,0),0)</f>
        <v>6205.2147103999296</v>
      </c>
      <c r="N91">
        <f>VLOOKUP($A91,cleaning_log!$A$1:$ZZ$9791,MATCH(N$5,cleaning_log!$A$2:$ZZ$2,0),0)</f>
        <v>6204.6011696239802</v>
      </c>
      <c r="O91">
        <f>VLOOKUP($A91,cleaning_log!$A$1:$ZZ$9791,MATCH(O$5,cleaning_log!$A$2:$ZZ$2,0),0)</f>
        <v>6204.5986682906296</v>
      </c>
      <c r="P91">
        <f>VLOOKUP($A91,cleaning_log!$A$1:$ZZ$9791,MATCH(P$5,cleaning_log!$A$2:$ZZ$2,0),0)</f>
        <v>488.95499999999998</v>
      </c>
      <c r="Q91">
        <f>VLOOKUP($A91,cleaning_log!$A$1:$ZZ$9791,MATCH(Q$5,cleaning_log!$A$2:$ZZ$2,0),0)</f>
        <v>416.72899999999998</v>
      </c>
      <c r="V91">
        <v>56454</v>
      </c>
    </row>
    <row r="92" spans="1:22" hidden="1" x14ac:dyDescent="0.2">
      <c r="A92" t="s">
        <v>4097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$10002,1,0))),"miplib3",IF(NOT(ISNA(VLOOKUP($A92,miplib2!$A$5:$A$10004,1,0))),"miplib2",IF(NOT(ISNA(VLOOKUP($A92,coral!$A$5:$A$10000,1,0))),"coral",IF(NOT(ISNA(VLOOKUP($A92,neos!$A$5:$A$10000,1,0))),"neos","COULD NOT FIND")))))))</f>
        <v>miplib2017</v>
      </c>
      <c r="C92" t="str">
        <f>B92&amp;"/"&amp;A92</f>
        <v>miplib2017/blp-ic97</v>
      </c>
      <c r="D92">
        <f ca="1">VLOOKUP($A92,INDIRECT("'"&amp;$B92&amp;"'!"&amp;"$A$5:$Z$10000"),MATCH(D$5,INDIRECT("'"&amp;$B92&amp;"'!$A$4:$Z$4"),0),0)</f>
        <v>923</v>
      </c>
      <c r="E92">
        <f ca="1">VLOOKUP($A92,INDIRECT("'"&amp;$B92&amp;"'!"&amp;"$A$5:$Z$10000"),MATCH(E$5,INDIRECT("'"&amp;$B92&amp;"'!$A$4:$Z$4"),0),0)</f>
        <v>9845</v>
      </c>
      <c r="F92">
        <f>VLOOKUP($A92,cleaning_log!$A$1:$ZZ$9791,MATCH(F$5,cleaning_log!$A$2:$ZZ$2,0),0)</f>
        <v>788</v>
      </c>
      <c r="G92">
        <f>VLOOKUP($A92,cleaning_log!$A$1:$ZZ$9791,MATCH(G$5,cleaning_log!$A$2:$ZZ$2,0),0)</f>
        <v>7808</v>
      </c>
      <c r="H92">
        <f ca="1">VLOOKUP($A92,INDIRECT("'"&amp;$B92&amp;"'!"&amp;"$A$5:$Z$10000"),MATCH(H$5,INDIRECT("'"&amp;$B92&amp;"'!$A$4:$Z$4"),0),0)</f>
        <v>4025.0235809999999</v>
      </c>
      <c r="I92">
        <f>VLOOKUP($A92,cleaning_log!$A$1:$ZZ$9791,MATCH(I$5,cleaning_log!$A$2:$ZZ$2,0),0)</f>
        <v>3846.35866705333</v>
      </c>
      <c r="J92">
        <f>VLOOKUP($A92,cleaning_log!$A$1:$ZZ$9791,MATCH(J$5,cleaning_log!$A$2:$ZZ$2,0),0)</f>
        <v>3885.3917396750098</v>
      </c>
      <c r="K92" t="b">
        <f ca="1">IF(ISNA(J92),TRUE,ABS(H92-J92)&gt;0.001)</f>
        <v>1</v>
      </c>
      <c r="L92">
        <f>VLOOKUP($A92,cleaning_log!$A$1:$ZZ$9791,MATCH(L$5,cleaning_log!$A$2:$ZZ$2,0),0)</f>
        <v>4025.0235807999002</v>
      </c>
      <c r="M92">
        <f>VLOOKUP($A92,cleaning_log!$A$1:$ZZ$9791,MATCH(M$5,cleaning_log!$A$2:$ZZ$2,0),0)</f>
        <v>4025.0235807999902</v>
      </c>
      <c r="N92">
        <f>VLOOKUP($A92,cleaning_log!$A$1:$ZZ$9791,MATCH(N$5,cleaning_log!$A$2:$ZZ$2,0),0)</f>
        <v>4024.6227241665501</v>
      </c>
      <c r="O92">
        <f>VLOOKUP($A92,cleaning_log!$A$1:$ZZ$9791,MATCH(O$5,cleaning_log!$A$2:$ZZ$2,0),0)</f>
        <v>4024.6225374680498</v>
      </c>
      <c r="P92">
        <f>VLOOKUP($A92,cleaning_log!$A$1:$ZZ$9791,MATCH(P$5,cleaning_log!$A$2:$ZZ$2,0),0)</f>
        <v>1422.03</v>
      </c>
      <c r="Q92">
        <f>VLOOKUP($A92,cleaning_log!$A$1:$ZZ$9791,MATCH(Q$5,cleaning_log!$A$2:$ZZ$2,0),0)</f>
        <v>925.13800000000003</v>
      </c>
      <c r="V92">
        <v>284</v>
      </c>
    </row>
    <row r="93" spans="1:22" hidden="1" x14ac:dyDescent="0.2">
      <c r="A93" t="s">
        <v>4362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$10002,1,0))),"miplib3",IF(NOT(ISNA(VLOOKUP($A93,miplib2!$A$5:$A$10004,1,0))),"miplib2",IF(NOT(ISNA(VLOOKUP($A93,coral!$A$5:$A$10000,1,0))),"coral",IF(NOT(ISNA(VLOOKUP($A93,neos!$A$5:$A$10000,1,0))),"neos","COULD NOT FIND")))))))</f>
        <v>miplib2017</v>
      </c>
      <c r="C93" t="str">
        <f>B93&amp;"/"&amp;A93</f>
        <v>miplib2017/blp-ic98</v>
      </c>
      <c r="D93">
        <f ca="1">VLOOKUP($A93,INDIRECT("'"&amp;$B93&amp;"'!"&amp;"$A$5:$Z$10000"),MATCH(D$5,INDIRECT("'"&amp;$B93&amp;"'!$A$4:$Z$4"),0),0)</f>
        <v>717</v>
      </c>
      <c r="E93">
        <f ca="1">VLOOKUP($A93,INDIRECT("'"&amp;$B93&amp;"'!"&amp;"$A$5:$Z$10000"),MATCH(E$5,INDIRECT("'"&amp;$B93&amp;"'!$A$4:$Z$4"),0),0)</f>
        <v>13640</v>
      </c>
      <c r="F93">
        <f>VLOOKUP($A93,cleaning_log!$A$1:$ZZ$9791,MATCH(F$5,cleaning_log!$A$2:$ZZ$2,0),0)</f>
        <v>713</v>
      </c>
      <c r="G93">
        <f>VLOOKUP($A93,cleaning_log!$A$1:$ZZ$9791,MATCH(G$5,cleaning_log!$A$2:$ZZ$2,0),0)</f>
        <v>12688</v>
      </c>
      <c r="H93">
        <f ca="1">VLOOKUP($A93,INDIRECT("'"&amp;$B93&amp;"'!"&amp;"$A$5:$Z$10000"),MATCH(H$5,INDIRECT("'"&amp;$B93&amp;"'!$A$4:$Z$4"),0),0)</f>
        <v>4491.4475839500001</v>
      </c>
      <c r="I93">
        <f>VLOOKUP($A93,cleaning_log!$A$1:$ZZ$9791,MATCH(I$5,cleaning_log!$A$2:$ZZ$2,0),0)</f>
        <v>4331.1683525980698</v>
      </c>
      <c r="J93">
        <f>VLOOKUP($A93,cleaning_log!$A$1:$ZZ$9791,MATCH(J$5,cleaning_log!$A$2:$ZZ$2,0),0)</f>
        <v>4374.5342432326797</v>
      </c>
      <c r="K93" t="b">
        <f ca="1">IF(ISNA(J93),TRUE,ABS(H93-J93)&gt;0.001)</f>
        <v>1</v>
      </c>
      <c r="L93">
        <f>VLOOKUP($A93,cleaning_log!$A$1:$ZZ$9791,MATCH(L$5,cleaning_log!$A$2:$ZZ$2,0),0)</f>
        <v>4491.4475804355598</v>
      </c>
      <c r="M93">
        <f>VLOOKUP($A93,cleaning_log!$A$1:$ZZ$9791,MATCH(M$5,cleaning_log!$A$2:$ZZ$2,0),0)</f>
        <v>4491.4475839998704</v>
      </c>
      <c r="N93">
        <f>VLOOKUP($A93,cleaning_log!$A$1:$ZZ$9791,MATCH(N$5,cleaning_log!$A$2:$ZZ$2,0),0)</f>
        <v>4491.0443109398802</v>
      </c>
      <c r="O93">
        <f>VLOOKUP($A93,cleaning_log!$A$1:$ZZ$9791,MATCH(O$5,cleaning_log!$A$2:$ZZ$2,0),0)</f>
        <v>4491.4475839999304</v>
      </c>
      <c r="P93">
        <f>VLOOKUP($A93,cleaning_log!$A$1:$ZZ$9791,MATCH(P$5,cleaning_log!$A$2:$ZZ$2,0),0)</f>
        <v>226.02600000000001</v>
      </c>
      <c r="Q93">
        <f>VLOOKUP($A93,cleaning_log!$A$1:$ZZ$9791,MATCH(Q$5,cleaning_log!$A$2:$ZZ$2,0),0)</f>
        <v>206.131</v>
      </c>
      <c r="R93">
        <f>VLOOKUP($A93,cleaning_log!$A$1:$ZZ$9791,MATCH(R$5,cleaning_log!$A$2:$ZZ$2,0),0)</f>
        <v>303.76</v>
      </c>
      <c r="S93" t="b">
        <f>MIN(P93,Q93) &lt; 3599</f>
        <v>1</v>
      </c>
      <c r="T93">
        <f>VLOOKUP($A93,cleaning_log!$A$1:$ZZ$9791,MATCH(T$5,cleaning_log!$A$2:$ZZ$2,0),0)</f>
        <v>10437</v>
      </c>
      <c r="U93">
        <f>VLOOKUP($A93,cleaning_log!$A$1:$ZZ$9791,MATCH(U$5,cleaning_log!$A$2:$ZZ$2,0),0)</f>
        <v>11634</v>
      </c>
      <c r="V93">
        <f>VLOOKUP($A93,cleaning_log!$A$1:$ZZ$9791,MATCH(V$5,cleaning_log!$A$2:$ZZ$2,0),0)</f>
        <v>12909</v>
      </c>
    </row>
    <row r="94" spans="1:22" hidden="1" x14ac:dyDescent="0.2">
      <c r="A94" t="s">
        <v>14446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$10002,1,0))),"miplib3",IF(NOT(ISNA(VLOOKUP($A94,miplib2!$A$5:$A$10004,1,0))),"miplib2",IF(NOT(ISNA(VLOOKUP($A94,coral!$A$5:$A$10000,1,0))),"coral",IF(NOT(ISNA(VLOOKUP($A94,neos!$A$5:$A$10000,1,0))),"neos","COULD NOT FIND")))))))</f>
        <v>miplib2017</v>
      </c>
      <c r="C94" t="str">
        <f>B94&amp;"/"&amp;A94</f>
        <v>miplib2017/blp-ir98</v>
      </c>
      <c r="D94">
        <f ca="1">VLOOKUP($A94,INDIRECT("'"&amp;$B94&amp;"'!"&amp;"$A$5:$Z$10000"),MATCH(D$5,INDIRECT("'"&amp;$B94&amp;"'!$A$4:$Z$4"),0),0)</f>
        <v>486</v>
      </c>
      <c r="E94">
        <f ca="1">VLOOKUP($A94,INDIRECT("'"&amp;$B94&amp;"'!"&amp;"$A$5:$Z$10000"),MATCH(E$5,INDIRECT("'"&amp;$B94&amp;"'!$A$4:$Z$4"),0),0)</f>
        <v>6097</v>
      </c>
      <c r="F94" t="e">
        <f>VLOOKUP($A94,cleaning_log!$A$1:$ZZ$9791,MATCH(F$5,cleaning_log!$A$2:$ZZ$2,0),0)</f>
        <v>#N/A</v>
      </c>
      <c r="G94" t="e">
        <f>VLOOKUP($A94,cleaning_log!$A$1:$ZZ$9791,MATCH(G$5,cleaning_log!$A$2:$ZZ$2,0),0)</f>
        <v>#N/A</v>
      </c>
      <c r="H94">
        <f ca="1">VLOOKUP($A94,INDIRECT("'"&amp;$B94&amp;"'!"&amp;"$A$5:$Z$10000"),MATCH(H$5,INDIRECT("'"&amp;$B94&amp;"'!$A$4:$Z$4"),0),0)</f>
        <v>2342.3154880000002</v>
      </c>
      <c r="I94" t="e">
        <f>VLOOKUP($A94,cleaning_log!$A$1:$ZZ$9791,MATCH(I$5,cleaning_log!$A$2:$ZZ$2,0),0)</f>
        <v>#N/A</v>
      </c>
      <c r="J94" t="e">
        <f>VLOOKUP($A94,cleaning_log!$A$1:$ZZ$9791,MATCH(J$5,cleaning_log!$A$2:$ZZ$2,0),0)</f>
        <v>#N/A</v>
      </c>
      <c r="K94" t="b">
        <f>IF(ISNA(J94),TRUE,ABS(H94-J94)&gt;0.001)</f>
        <v>1</v>
      </c>
      <c r="L94" t="e">
        <f>VLOOKUP($A94,cleaning_log!$A$1:$ZZ$9791,MATCH(L$5,cleaning_log!$A$2:$ZZ$2,0),0)</f>
        <v>#N/A</v>
      </c>
      <c r="M94" t="e">
        <f>VLOOKUP($A94,cleaning_log!$A$1:$ZZ$9791,MATCH(M$5,cleaning_log!$A$2:$ZZ$2,0),0)</f>
        <v>#N/A</v>
      </c>
      <c r="N94" t="e">
        <f>VLOOKUP($A94,cleaning_log!$A$1:$ZZ$9791,MATCH(N$5,cleaning_log!$A$2:$ZZ$2,0),0)</f>
        <v>#N/A</v>
      </c>
      <c r="O94" t="e">
        <f>VLOOKUP($A94,cleaning_log!$A$1:$ZZ$9791,MATCH(O$5,cleaning_log!$A$2:$ZZ$2,0),0)</f>
        <v>#N/A</v>
      </c>
      <c r="P94" t="e">
        <f>VLOOKUP($A94,cleaning_log!$A$1:$ZZ$9791,MATCH(P$5,cleaning_log!$A$2:$ZZ$2,0),0)</f>
        <v>#N/A</v>
      </c>
      <c r="Q94" t="e">
        <f>VLOOKUP($A94,cleaning_log!$A$1:$ZZ$9791,MATCH(Q$5,cleaning_log!$A$2:$ZZ$2,0),0)</f>
        <v>#N/A</v>
      </c>
      <c r="V94">
        <v>1131</v>
      </c>
    </row>
    <row r="95" spans="1:22" x14ac:dyDescent="0.2">
      <c r="A95" t="s">
        <v>570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$10002,1,0))),"miplib3",IF(NOT(ISNA(VLOOKUP($A95,miplib2!$A$5:$A$10004,1,0))),"miplib2",IF(NOT(ISNA(VLOOKUP($A95,coral!$A$5:$A$10000,1,0))),"coral",IF(NOT(ISNA(VLOOKUP($A95,neos!$A$5:$A$10000,1,0))),"neos","COULD NOT FIND")))))))</f>
        <v>miplib2</v>
      </c>
      <c r="C95" t="str">
        <f>B95&amp;"/"&amp;A95</f>
        <v>miplib2/bm23</v>
      </c>
      <c r="D95">
        <f ca="1">VLOOKUP($A95,INDIRECT("'"&amp;$B95&amp;"'!"&amp;"$A$5:$Z$10000"),MATCH(D$5,INDIRECT("'"&amp;$B95&amp;"'!$A$4:$Z$4"),0),0)</f>
        <v>20</v>
      </c>
      <c r="E95">
        <f ca="1">VLOOKUP($A95,INDIRECT("'"&amp;$B95&amp;"'!"&amp;"$A$5:$Z$10000"),MATCH(E$5,INDIRECT("'"&amp;$B95&amp;"'!$A$4:$Z$4"),0),0)</f>
        <v>27</v>
      </c>
      <c r="F95">
        <f>VLOOKUP($A95,cleaning_log!$A$1:$ZZ$9791,MATCH(F$5,cleaning_log!$A$2:$ZZ$2,0),0)</f>
        <v>20</v>
      </c>
      <c r="G95">
        <f>VLOOKUP($A95,cleaning_log!$A$1:$ZZ$9791,MATCH(G$5,cleaning_log!$A$2:$ZZ$2,0),0)</f>
        <v>27</v>
      </c>
      <c r="H95">
        <f ca="1">VLOOKUP($A95,INDIRECT("'"&amp;$B95&amp;"'!"&amp;"$A$5:$Z$10000"),MATCH(H$5,INDIRECT("'"&amp;$B95&amp;"'!$A$4:$Z$4"),0),0)</f>
        <v>34</v>
      </c>
      <c r="I95">
        <f>VLOOKUP($A95,cleaning_log!$A$1:$ZZ$9791,MATCH(I$5,cleaning_log!$A$2:$ZZ$2,0),0)</f>
        <v>20.5709217632355</v>
      </c>
      <c r="J95">
        <f>VLOOKUP($A95,cleaning_log!$A$1:$ZZ$9791,MATCH(J$5,cleaning_log!$A$2:$ZZ$2,0),0)</f>
        <v>20.5709217632355</v>
      </c>
      <c r="K95" t="b">
        <f ca="1">IF(ISNA(J95),TRUE,ABS(H95-J95)&gt;0.001)</f>
        <v>1</v>
      </c>
      <c r="L95">
        <f>VLOOKUP($A95,cleaning_log!$A$1:$ZZ$9791,MATCH(L$5,cleaning_log!$A$2:$ZZ$2,0),0)</f>
        <v>34</v>
      </c>
      <c r="M95">
        <f>VLOOKUP($A95,cleaning_log!$A$1:$ZZ$9791,MATCH(M$5,cleaning_log!$A$2:$ZZ$2,0),0)</f>
        <v>34</v>
      </c>
      <c r="N95">
        <f>VLOOKUP($A95,cleaning_log!$A$1:$ZZ$9791,MATCH(N$5,cleaning_log!$A$2:$ZZ$2,0),0)</f>
        <v>34</v>
      </c>
      <c r="O95">
        <f>VLOOKUP($A95,cleaning_log!$A$1:$ZZ$9791,MATCH(O$5,cleaning_log!$A$2:$ZZ$2,0),0)</f>
        <v>34</v>
      </c>
      <c r="P95">
        <f>VLOOKUP($A95,cleaning_log!$A$1:$ZZ$9791,MATCH(P$5,cleaning_log!$A$2:$ZZ$2,0),0)</f>
        <v>3.2000000000000001E-2</v>
      </c>
      <c r="Q95">
        <f>VLOOKUP($A95,cleaning_log!$A$1:$ZZ$9791,MATCH(Q$5,cleaning_log!$A$2:$ZZ$2,0),0)</f>
        <v>3.2000000000000001E-2</v>
      </c>
      <c r="R95">
        <f>VLOOKUP($A95,cleaning_log!$A$1:$ZZ$9791,MATCH(R$5,cleaning_log!$A$2:$ZZ$2,0),0)</f>
        <v>3.4000000000000002E-2</v>
      </c>
      <c r="S95" t="b">
        <f t="shared" ref="S95" si="15">MIN(P95,Q95) &lt; 3599</f>
        <v>1</v>
      </c>
      <c r="V95">
        <v>7</v>
      </c>
    </row>
    <row r="96" spans="1:22" hidden="1" x14ac:dyDescent="0.2">
      <c r="A96" t="s">
        <v>14448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$10002,1,0))),"miplib3",IF(NOT(ISNA(VLOOKUP($A96,miplib2!$A$5:$A$10004,1,0))),"miplib2",IF(NOT(ISNA(VLOOKUP($A96,coral!$A$5:$A$10000,1,0))),"coral",IF(NOT(ISNA(VLOOKUP($A96,neos!$A$5:$A$10000,1,0))),"neos","COULD NOT FIND")))))))</f>
        <v>miplib2017</v>
      </c>
      <c r="C96" t="str">
        <f>B96&amp;"/"&amp;A96</f>
        <v>miplib2017/bmocbd</v>
      </c>
      <c r="D96">
        <f ca="1">VLOOKUP($A96,INDIRECT("'"&amp;$B96&amp;"'!"&amp;"$A$5:$Z$10000"),MATCH(D$5,INDIRECT("'"&amp;$B96&amp;"'!$A$4:$Z$4"),0),0)</f>
        <v>153324</v>
      </c>
      <c r="E96">
        <f ca="1">VLOOKUP($A96,INDIRECT("'"&amp;$B96&amp;"'!"&amp;"$A$5:$Z$10000"),MATCH(E$5,INDIRECT("'"&amp;$B96&amp;"'!$A$4:$Z$4"),0),0)</f>
        <v>404875</v>
      </c>
      <c r="F96" t="e">
        <f>VLOOKUP($A96,cleaning_log!$A$1:$ZZ$9791,MATCH(F$5,cleaning_log!$A$2:$ZZ$2,0),0)</f>
        <v>#N/A</v>
      </c>
      <c r="G96" t="e">
        <f>VLOOKUP($A96,cleaning_log!$A$1:$ZZ$9791,MATCH(G$5,cleaning_log!$A$2:$ZZ$2,0),0)</f>
        <v>#N/A</v>
      </c>
      <c r="H96">
        <f ca="1">VLOOKUP($A96,INDIRECT("'"&amp;$B96&amp;"'!"&amp;"$A$5:$Z$10000"),MATCH(H$5,INDIRECT("'"&amp;$B96&amp;"'!$A$4:$Z$4"),0),0)</f>
        <v>-32041010095050</v>
      </c>
      <c r="I96" t="e">
        <f>VLOOKUP($A96,cleaning_log!$A$1:$ZZ$9791,MATCH(I$5,cleaning_log!$A$2:$ZZ$2,0),0)</f>
        <v>#N/A</v>
      </c>
      <c r="J96" t="e">
        <f>VLOOKUP($A96,cleaning_log!$A$1:$ZZ$9791,MATCH(J$5,cleaning_log!$A$2:$ZZ$2,0),0)</f>
        <v>#N/A</v>
      </c>
      <c r="K96" t="b">
        <f>IF(ISNA(J96),TRUE,ABS(H96-J96)&gt;0.001)</f>
        <v>1</v>
      </c>
      <c r="L96" t="e">
        <f>VLOOKUP($A96,cleaning_log!$A$1:$ZZ$9791,MATCH(L$5,cleaning_log!$A$2:$ZZ$2,0),0)</f>
        <v>#N/A</v>
      </c>
      <c r="M96" t="e">
        <f>VLOOKUP($A96,cleaning_log!$A$1:$ZZ$9791,MATCH(M$5,cleaning_log!$A$2:$ZZ$2,0),0)</f>
        <v>#N/A</v>
      </c>
      <c r="N96" t="e">
        <f>VLOOKUP($A96,cleaning_log!$A$1:$ZZ$9791,MATCH(N$5,cleaning_log!$A$2:$ZZ$2,0),0)</f>
        <v>#N/A</v>
      </c>
      <c r="O96" t="e">
        <f>VLOOKUP($A96,cleaning_log!$A$1:$ZZ$9791,MATCH(O$5,cleaning_log!$A$2:$ZZ$2,0),0)</f>
        <v>#N/A</v>
      </c>
      <c r="P96" t="e">
        <f>VLOOKUP($A96,cleaning_log!$A$1:$ZZ$9791,MATCH(P$5,cleaning_log!$A$2:$ZZ$2,0),0)</f>
        <v>#N/A</v>
      </c>
      <c r="Q96" t="e">
        <f>VLOOKUP($A96,cleaning_log!$A$1:$ZZ$9791,MATCH(Q$5,cleaning_log!$A$2:$ZZ$2,0),0)</f>
        <v>#N/A</v>
      </c>
      <c r="V96">
        <v>85</v>
      </c>
    </row>
    <row r="97" spans="1:22" hidden="1" x14ac:dyDescent="0.2">
      <c r="A97" t="s">
        <v>14451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$10002,1,0))),"miplib3",IF(NOT(ISNA(VLOOKUP($A97,miplib2!$A$5:$A$10004,1,0))),"miplib2",IF(NOT(ISNA(VLOOKUP($A97,coral!$A$5:$A$10000,1,0))),"coral",IF(NOT(ISNA(VLOOKUP($A97,neos!$A$5:$A$10000,1,0))),"neos","COULD NOT FIND")))))))</f>
        <v>miplib2017</v>
      </c>
      <c r="C97" t="str">
        <f>B97&amp;"/"&amp;A97</f>
        <v>miplib2017/bmocbd2</v>
      </c>
      <c r="D97">
        <f ca="1">VLOOKUP($A97,INDIRECT("'"&amp;$B97&amp;"'!"&amp;"$A$5:$Z$10000"),MATCH(D$5,INDIRECT("'"&amp;$B97&amp;"'!$A$4:$Z$4"),0),0)</f>
        <v>152791</v>
      </c>
      <c r="E97">
        <f ca="1">VLOOKUP($A97,INDIRECT("'"&amp;$B97&amp;"'!"&amp;"$A$5:$Z$10000"),MATCH(E$5,INDIRECT("'"&amp;$B97&amp;"'!$A$4:$Z$4"),0),0)</f>
        <v>403771</v>
      </c>
      <c r="F97" t="e">
        <f>VLOOKUP($A97,cleaning_log!$A$1:$ZZ$9791,MATCH(F$5,cleaning_log!$A$2:$ZZ$2,0),0)</f>
        <v>#N/A</v>
      </c>
      <c r="G97" t="e">
        <f>VLOOKUP($A97,cleaning_log!$A$1:$ZZ$9791,MATCH(G$5,cleaning_log!$A$2:$ZZ$2,0),0)</f>
        <v>#N/A</v>
      </c>
      <c r="H97">
        <f ca="1">VLOOKUP($A97,INDIRECT("'"&amp;$B97&amp;"'!"&amp;"$A$5:$Z$10000"),MATCH(H$5,INDIRECT("'"&amp;$B97&amp;"'!$A$4:$Z$4"),0),0)</f>
        <v>-31953010000000</v>
      </c>
      <c r="I97" t="e">
        <f>VLOOKUP($A97,cleaning_log!$A$1:$ZZ$9791,MATCH(I$5,cleaning_log!$A$2:$ZZ$2,0),0)</f>
        <v>#N/A</v>
      </c>
      <c r="J97" t="e">
        <f>VLOOKUP($A97,cleaning_log!$A$1:$ZZ$9791,MATCH(J$5,cleaning_log!$A$2:$ZZ$2,0),0)</f>
        <v>#N/A</v>
      </c>
      <c r="K97" t="b">
        <f>IF(ISNA(J97),TRUE,ABS(H97-J97)&gt;0.001)</f>
        <v>1</v>
      </c>
      <c r="L97" t="e">
        <f>VLOOKUP($A97,cleaning_log!$A$1:$ZZ$9791,MATCH(L$5,cleaning_log!$A$2:$ZZ$2,0),0)</f>
        <v>#N/A</v>
      </c>
      <c r="M97" t="e">
        <f>VLOOKUP($A97,cleaning_log!$A$1:$ZZ$9791,MATCH(M$5,cleaning_log!$A$2:$ZZ$2,0),0)</f>
        <v>#N/A</v>
      </c>
      <c r="N97" t="e">
        <f>VLOOKUP($A97,cleaning_log!$A$1:$ZZ$9791,MATCH(N$5,cleaning_log!$A$2:$ZZ$2,0),0)</f>
        <v>#N/A</v>
      </c>
      <c r="O97" t="e">
        <f>VLOOKUP($A97,cleaning_log!$A$1:$ZZ$9791,MATCH(O$5,cleaning_log!$A$2:$ZZ$2,0),0)</f>
        <v>#N/A</v>
      </c>
      <c r="P97" t="e">
        <f>VLOOKUP($A97,cleaning_log!$A$1:$ZZ$9791,MATCH(P$5,cleaning_log!$A$2:$ZZ$2,0),0)</f>
        <v>#N/A</v>
      </c>
      <c r="Q97" t="e">
        <f>VLOOKUP($A97,cleaning_log!$A$1:$ZZ$9791,MATCH(Q$5,cleaning_log!$A$2:$ZZ$2,0),0)</f>
        <v>#N/A</v>
      </c>
      <c r="R97" t="e">
        <f>VLOOKUP($A97,cleaning_log!$A$1:$ZZ$9791,MATCH(R$5,cleaning_log!$A$2:$ZZ$2,0),0)</f>
        <v>#N/A</v>
      </c>
      <c r="S97" t="e">
        <f>MIN(P97,Q97) &lt; 3599</f>
        <v>#N/A</v>
      </c>
      <c r="T97" t="e">
        <f>VLOOKUP($A97,cleaning_log!$A$1:$ZZ$9791,MATCH(T$5,cleaning_log!$A$2:$ZZ$2,0),0)</f>
        <v>#N/A</v>
      </c>
      <c r="U97" t="e">
        <f>VLOOKUP($A97,cleaning_log!$A$1:$ZZ$9791,MATCH(U$5,cleaning_log!$A$2:$ZZ$2,0),0)</f>
        <v>#N/A</v>
      </c>
      <c r="V97" t="e">
        <f>VLOOKUP($A97,cleaning_log!$A$1:$ZZ$9791,MATCH(V$5,cleaning_log!$A$2:$ZZ$2,0),0)</f>
        <v>#N/A</v>
      </c>
    </row>
    <row r="98" spans="1:22" hidden="1" x14ac:dyDescent="0.2">
      <c r="A98" t="s">
        <v>14452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$10002,1,0))),"miplib3",IF(NOT(ISNA(VLOOKUP($A98,miplib2!$A$5:$A$10004,1,0))),"miplib2",IF(NOT(ISNA(VLOOKUP($A98,coral!$A$5:$A$10000,1,0))),"coral",IF(NOT(ISNA(VLOOKUP($A98,neos!$A$5:$A$10000,1,0))),"neos","COULD NOT FIND")))))))</f>
        <v>miplib2017</v>
      </c>
      <c r="C98" t="str">
        <f>B98&amp;"/"&amp;A98</f>
        <v>miplib2017/bmocbd3</v>
      </c>
      <c r="D98">
        <f ca="1">VLOOKUP($A98,INDIRECT("'"&amp;$B98&amp;"'!"&amp;"$A$5:$Z$10000"),MATCH(D$5,INDIRECT("'"&amp;$B98&amp;"'!$A$4:$Z$4"),0),0)</f>
        <v>152791</v>
      </c>
      <c r="E98">
        <f ca="1">VLOOKUP($A98,INDIRECT("'"&amp;$B98&amp;"'!"&amp;"$A$5:$Z$10000"),MATCH(E$5,INDIRECT("'"&amp;$B98&amp;"'!$A$4:$Z$4"),0),0)</f>
        <v>403771</v>
      </c>
      <c r="F98" t="e">
        <f>VLOOKUP($A98,cleaning_log!$A$1:$ZZ$9791,MATCH(F$5,cleaning_log!$A$2:$ZZ$2,0),0)</f>
        <v>#N/A</v>
      </c>
      <c r="G98" t="e">
        <f>VLOOKUP($A98,cleaning_log!$A$1:$ZZ$9791,MATCH(G$5,cleaning_log!$A$2:$ZZ$2,0),0)</f>
        <v>#N/A</v>
      </c>
      <c r="H98" t="str">
        <f ca="1">VLOOKUP($A98,INDIRECT("'"&amp;$B98&amp;"'!"&amp;"$A$5:$Z$10000"),MATCH(H$5,INDIRECT("'"&amp;$B98&amp;"'!$A$4:$Z$4"),0),0)</f>
        <v>-372986719.737107*</v>
      </c>
      <c r="I98" t="e">
        <f>VLOOKUP($A98,cleaning_log!$A$1:$ZZ$9791,MATCH(I$5,cleaning_log!$A$2:$ZZ$2,0),0)</f>
        <v>#N/A</v>
      </c>
      <c r="J98" t="e">
        <f>VLOOKUP($A98,cleaning_log!$A$1:$ZZ$9791,MATCH(J$5,cleaning_log!$A$2:$ZZ$2,0),0)</f>
        <v>#N/A</v>
      </c>
      <c r="K98" t="b">
        <f>IF(ISNA(J98),TRUE,ABS(H98-J98)&gt;0.001)</f>
        <v>1</v>
      </c>
      <c r="L98" t="e">
        <f>VLOOKUP($A98,cleaning_log!$A$1:$ZZ$9791,MATCH(L$5,cleaning_log!$A$2:$ZZ$2,0),0)</f>
        <v>#N/A</v>
      </c>
      <c r="M98" t="e">
        <f>VLOOKUP($A98,cleaning_log!$A$1:$ZZ$9791,MATCH(M$5,cleaning_log!$A$2:$ZZ$2,0),0)</f>
        <v>#N/A</v>
      </c>
      <c r="N98" t="e">
        <f>VLOOKUP($A98,cleaning_log!$A$1:$ZZ$9791,MATCH(N$5,cleaning_log!$A$2:$ZZ$2,0),0)</f>
        <v>#N/A</v>
      </c>
      <c r="O98" t="e">
        <f>VLOOKUP($A98,cleaning_log!$A$1:$ZZ$9791,MATCH(O$5,cleaning_log!$A$2:$ZZ$2,0),0)</f>
        <v>#N/A</v>
      </c>
      <c r="P98" t="e">
        <f>VLOOKUP($A98,cleaning_log!$A$1:$ZZ$9791,MATCH(P$5,cleaning_log!$A$2:$ZZ$2,0),0)</f>
        <v>#N/A</v>
      </c>
      <c r="Q98" t="e">
        <f>VLOOKUP($A98,cleaning_log!$A$1:$ZZ$9791,MATCH(Q$5,cleaning_log!$A$2:$ZZ$2,0),0)</f>
        <v>#N/A</v>
      </c>
      <c r="V98">
        <v>27254</v>
      </c>
    </row>
    <row r="99" spans="1:22" hidden="1" x14ac:dyDescent="0.2">
      <c r="A99" t="s">
        <v>14455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$10002,1,0))),"miplib3",IF(NOT(ISNA(VLOOKUP($A99,miplib2!$A$5:$A$10004,1,0))),"miplib2",IF(NOT(ISNA(VLOOKUP($A99,coral!$A$5:$A$10000,1,0))),"coral",IF(NOT(ISNA(VLOOKUP($A99,neos!$A$5:$A$10000,1,0))),"neos","COULD NOT FIND")))))))</f>
        <v>miplib2017</v>
      </c>
      <c r="C99" t="str">
        <f>B99&amp;"/"&amp;A99</f>
        <v>miplib2017/bmoipr2</v>
      </c>
      <c r="D99">
        <f ca="1">VLOOKUP($A99,INDIRECT("'"&amp;$B99&amp;"'!"&amp;"$A$5:$Z$10000"),MATCH(D$5,INDIRECT("'"&amp;$B99&amp;"'!$A$4:$Z$4"),0),0)</f>
        <v>13897</v>
      </c>
      <c r="E99">
        <f ca="1">VLOOKUP($A99,INDIRECT("'"&amp;$B99&amp;"'!"&amp;"$A$5:$Z$10000"),MATCH(E$5,INDIRECT("'"&amp;$B99&amp;"'!$A$4:$Z$4"),0),0)</f>
        <v>20503</v>
      </c>
      <c r="F99" t="e">
        <f>VLOOKUP($A99,cleaning_log!$A$1:$ZZ$9791,MATCH(F$5,cleaning_log!$A$2:$ZZ$2,0),0)</f>
        <v>#N/A</v>
      </c>
      <c r="G99" t="e">
        <f>VLOOKUP($A99,cleaning_log!$A$1:$ZZ$9791,MATCH(G$5,cleaning_log!$A$2:$ZZ$2,0),0)</f>
        <v>#N/A</v>
      </c>
      <c r="H99">
        <f ca="1">VLOOKUP($A99,INDIRECT("'"&amp;$B99&amp;"'!"&amp;"$A$5:$Z$10000"),MATCH(H$5,INDIRECT("'"&amp;$B99&amp;"'!$A$4:$Z$4"),0),0)</f>
        <v>-46416168.299999997</v>
      </c>
      <c r="I99" t="e">
        <f>VLOOKUP($A99,cleaning_log!$A$1:$ZZ$9791,MATCH(I$5,cleaning_log!$A$2:$ZZ$2,0),0)</f>
        <v>#N/A</v>
      </c>
      <c r="J99" t="e">
        <f>VLOOKUP($A99,cleaning_log!$A$1:$ZZ$9791,MATCH(J$5,cleaning_log!$A$2:$ZZ$2,0),0)</f>
        <v>#N/A</v>
      </c>
      <c r="K99" t="b">
        <f>IF(ISNA(J99),TRUE,ABS(H99-J99)&gt;0.001)</f>
        <v>1</v>
      </c>
      <c r="L99" t="e">
        <f>VLOOKUP($A99,cleaning_log!$A$1:$ZZ$9791,MATCH(L$5,cleaning_log!$A$2:$ZZ$2,0),0)</f>
        <v>#N/A</v>
      </c>
      <c r="M99" t="e">
        <f>VLOOKUP($A99,cleaning_log!$A$1:$ZZ$9791,MATCH(M$5,cleaning_log!$A$2:$ZZ$2,0),0)</f>
        <v>#N/A</v>
      </c>
      <c r="N99" t="e">
        <f>VLOOKUP($A99,cleaning_log!$A$1:$ZZ$9791,MATCH(N$5,cleaning_log!$A$2:$ZZ$2,0),0)</f>
        <v>#N/A</v>
      </c>
      <c r="O99" t="e">
        <f>VLOOKUP($A99,cleaning_log!$A$1:$ZZ$9791,MATCH(O$5,cleaning_log!$A$2:$ZZ$2,0),0)</f>
        <v>#N/A</v>
      </c>
      <c r="P99" t="e">
        <f>VLOOKUP($A99,cleaning_log!$A$1:$ZZ$9791,MATCH(P$5,cleaning_log!$A$2:$ZZ$2,0),0)</f>
        <v>#N/A</v>
      </c>
      <c r="Q99" t="e">
        <f>VLOOKUP($A99,cleaning_log!$A$1:$ZZ$9791,MATCH(Q$5,cleaning_log!$A$2:$ZZ$2,0),0)</f>
        <v>#N/A</v>
      </c>
      <c r="R99" t="e">
        <f>VLOOKUP($A99,cleaning_log!$A$1:$ZZ$9791,MATCH(R$5,cleaning_log!$A$2:$ZZ$2,0),0)</f>
        <v>#N/A</v>
      </c>
      <c r="S99" t="e">
        <f t="shared" ref="S99:S100" si="16">MIN(P99,Q99) &lt; 3599</f>
        <v>#N/A</v>
      </c>
      <c r="T99" t="e">
        <f>VLOOKUP($A99,cleaning_log!$A$1:$ZZ$9791,MATCH(T$5,cleaning_log!$A$2:$ZZ$2,0),0)</f>
        <v>#N/A</v>
      </c>
      <c r="U99" t="e">
        <f>VLOOKUP($A99,cleaning_log!$A$1:$ZZ$9791,MATCH(U$5,cleaning_log!$A$2:$ZZ$2,0),0)</f>
        <v>#N/A</v>
      </c>
      <c r="V99" t="e">
        <f>VLOOKUP($A99,cleaning_log!$A$1:$ZZ$9791,MATCH(V$5,cleaning_log!$A$2:$ZZ$2,0),0)</f>
        <v>#N/A</v>
      </c>
    </row>
    <row r="100" spans="1:22" hidden="1" x14ac:dyDescent="0.2">
      <c r="A100" t="s">
        <v>4098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$10002,1,0))),"miplib3",IF(NOT(ISNA(VLOOKUP($A100,miplib2!$A$5:$A$10004,1,0))),"miplib2",IF(NOT(ISNA(VLOOKUP($A100,coral!$A$5:$A$10000,1,0))),"coral",IF(NOT(ISNA(VLOOKUP($A100,neos!$A$5:$A$10000,1,0))),"neos","COULD NOT FIND")))))))</f>
        <v>miplib2010</v>
      </c>
      <c r="C100" t="str">
        <f>B100&amp;"/"&amp;A100</f>
        <v>miplib2010/bnatt350</v>
      </c>
      <c r="D100">
        <f ca="1">VLOOKUP($A100,INDIRECT("'"&amp;$B100&amp;"'!"&amp;"$A$5:$Z$10000"),MATCH(D$5,INDIRECT("'"&amp;$B100&amp;"'!$A$4:$Z$4"),0),0)</f>
        <v>4923</v>
      </c>
      <c r="E100">
        <f ca="1">VLOOKUP($A100,INDIRECT("'"&amp;$B100&amp;"'!"&amp;"$A$5:$Z$10000"),MATCH(E$5,INDIRECT("'"&amp;$B100&amp;"'!$A$4:$Z$4"),0),0)</f>
        <v>3150</v>
      </c>
      <c r="F100">
        <f>VLOOKUP($A100,cleaning_log!$A$1:$ZZ$9791,MATCH(F$5,cleaning_log!$A$2:$ZZ$2,0),0)</f>
        <v>3520</v>
      </c>
      <c r="G100">
        <f>VLOOKUP($A100,cleaning_log!$A$1:$ZZ$9791,MATCH(G$5,cleaning_log!$A$2:$ZZ$2,0),0)</f>
        <v>1757</v>
      </c>
      <c r="H100">
        <f ca="1">VLOOKUP($A100,INDIRECT("'"&amp;$B100&amp;"'!"&amp;"$A$5:$Z$10000"),MATCH(H$5,INDIRECT("'"&amp;$B100&amp;"'!$A$4:$Z$4"),0),0)</f>
        <v>0</v>
      </c>
      <c r="I100">
        <f>VLOOKUP($A100,cleaning_log!$A$1:$ZZ$9791,MATCH(I$5,cleaning_log!$A$2:$ZZ$2,0),0)</f>
        <v>0</v>
      </c>
      <c r="J100">
        <f>VLOOKUP($A100,cleaning_log!$A$1:$ZZ$9791,MATCH(J$5,cleaning_log!$A$2:$ZZ$2,0),0)</f>
        <v>0</v>
      </c>
      <c r="K100" t="b">
        <f ca="1">IF(ISNA(J100),TRUE,ABS(H100-J100)&gt;0.001)</f>
        <v>0</v>
      </c>
      <c r="L100">
        <f>VLOOKUP($A100,cleaning_log!$A$1:$ZZ$9791,MATCH(L$5,cleaning_log!$A$2:$ZZ$2,0),0)</f>
        <v>0</v>
      </c>
      <c r="M100">
        <f>VLOOKUP($A100,cleaning_log!$A$1:$ZZ$9791,MATCH(M$5,cleaning_log!$A$2:$ZZ$2,0),0)</f>
        <v>0</v>
      </c>
      <c r="N100">
        <f>VLOOKUP($A100,cleaning_log!$A$1:$ZZ$9791,MATCH(N$5,cleaning_log!$A$2:$ZZ$2,0),0)</f>
        <v>0</v>
      </c>
      <c r="O100">
        <f>VLOOKUP($A100,cleaning_log!$A$1:$ZZ$9791,MATCH(O$5,cleaning_log!$A$2:$ZZ$2,0),0)</f>
        <v>0</v>
      </c>
      <c r="P100">
        <f>VLOOKUP($A100,cleaning_log!$A$1:$ZZ$9791,MATCH(P$5,cleaning_log!$A$2:$ZZ$2,0),0)</f>
        <v>47.941000000000003</v>
      </c>
      <c r="Q100">
        <f>VLOOKUP($A100,cleaning_log!$A$1:$ZZ$9791,MATCH(Q$5,cleaning_log!$A$2:$ZZ$2,0),0)</f>
        <v>58.945</v>
      </c>
      <c r="S100" t="b">
        <f t="shared" si="16"/>
        <v>1</v>
      </c>
      <c r="V100">
        <v>44</v>
      </c>
    </row>
    <row r="101" spans="1:22" hidden="1" x14ac:dyDescent="0.2">
      <c r="A101" t="s">
        <v>581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$10002,1,0))),"miplib3",IF(NOT(ISNA(VLOOKUP($A101,miplib2!$A$5:$A$10004,1,0))),"miplib2",IF(NOT(ISNA(VLOOKUP($A101,coral!$A$5:$A$10000,1,0))),"coral",IF(NOT(ISNA(VLOOKUP($A101,neos!$A$5:$A$10000,1,0))),"neos","COULD NOT FIND")))))))</f>
        <v>miplib2017</v>
      </c>
      <c r="C101" t="str">
        <f>B101&amp;"/"&amp;A101</f>
        <v>miplib2017/bnatt400</v>
      </c>
      <c r="D101">
        <f ca="1">VLOOKUP($A101,INDIRECT("'"&amp;$B101&amp;"'!"&amp;"$A$5:$Z$10000"),MATCH(D$5,INDIRECT("'"&amp;$B101&amp;"'!$A$4:$Z$4"),0),0)</f>
        <v>5614</v>
      </c>
      <c r="E101">
        <f ca="1">VLOOKUP($A101,INDIRECT("'"&amp;$B101&amp;"'!"&amp;"$A$5:$Z$10000"),MATCH(E$5,INDIRECT("'"&amp;$B101&amp;"'!$A$4:$Z$4"),0),0)</f>
        <v>3600</v>
      </c>
      <c r="F101">
        <f>VLOOKUP($A101,cleaning_log!$A$1:$ZZ$9791,MATCH(F$5,cleaning_log!$A$2:$ZZ$2,0),0)</f>
        <v>3892</v>
      </c>
      <c r="G101">
        <f>VLOOKUP($A101,cleaning_log!$A$1:$ZZ$9791,MATCH(G$5,cleaning_log!$A$2:$ZZ$2,0),0)</f>
        <v>1943</v>
      </c>
      <c r="H101">
        <f ca="1">VLOOKUP($A101,INDIRECT("'"&amp;$B101&amp;"'!"&amp;"$A$5:$Z$10000"),MATCH(H$5,INDIRECT("'"&amp;$B101&amp;"'!$A$4:$Z$4"),0),0)</f>
        <v>1</v>
      </c>
      <c r="I101">
        <f>VLOOKUP($A101,cleaning_log!$A$1:$ZZ$9791,MATCH(I$5,cleaning_log!$A$2:$ZZ$2,0),0)</f>
        <v>0</v>
      </c>
      <c r="J101">
        <f>VLOOKUP($A101,cleaning_log!$A$1:$ZZ$9791,MATCH(J$5,cleaning_log!$A$2:$ZZ$2,0),0)</f>
        <v>0</v>
      </c>
      <c r="K101" t="b">
        <f ca="1">IF(ISNA(J101),TRUE,ABS(H101-J101)&gt;0.001)</f>
        <v>1</v>
      </c>
      <c r="L101">
        <f>VLOOKUP($A101,cleaning_log!$A$1:$ZZ$9791,MATCH(L$5,cleaning_log!$A$2:$ZZ$2,0),0)</f>
        <v>1</v>
      </c>
      <c r="M101">
        <f>VLOOKUP($A101,cleaning_log!$A$1:$ZZ$9791,MATCH(M$5,cleaning_log!$A$2:$ZZ$2,0),0)</f>
        <v>1</v>
      </c>
      <c r="N101">
        <f>VLOOKUP($A101,cleaning_log!$A$1:$ZZ$9791,MATCH(N$5,cleaning_log!$A$2:$ZZ$2,0),0)</f>
        <v>1</v>
      </c>
      <c r="O101">
        <f>VLOOKUP($A101,cleaning_log!$A$1:$ZZ$9791,MATCH(O$5,cleaning_log!$A$2:$ZZ$2,0),0)</f>
        <v>1</v>
      </c>
      <c r="P101">
        <f>VLOOKUP($A101,cleaning_log!$A$1:$ZZ$9791,MATCH(P$5,cleaning_log!$A$2:$ZZ$2,0),0)</f>
        <v>319.45499999999998</v>
      </c>
      <c r="Q101">
        <f>VLOOKUP($A101,cleaning_log!$A$1:$ZZ$9791,MATCH(Q$5,cleaning_log!$A$2:$ZZ$2,0),0)</f>
        <v>259.2</v>
      </c>
      <c r="V101">
        <v>23</v>
      </c>
    </row>
    <row r="102" spans="1:22" hidden="1" x14ac:dyDescent="0.2">
      <c r="A102" t="s">
        <v>4363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$10002,1,0))),"miplib3",IF(NOT(ISNA(VLOOKUP($A102,miplib2!$A$5:$A$10004,1,0))),"miplib2",IF(NOT(ISNA(VLOOKUP($A102,coral!$A$5:$A$10000,1,0))),"coral",IF(NOT(ISNA(VLOOKUP($A102,neos!$A$5:$A$10000,1,0))),"neos","COULD NOT FIND")))))))</f>
        <v>miplib2017</v>
      </c>
      <c r="C102" t="str">
        <f>B102&amp;"/"&amp;A102</f>
        <v>miplib2017/bnatt500</v>
      </c>
      <c r="D102">
        <f ca="1">VLOOKUP($A102,INDIRECT("'"&amp;$B102&amp;"'!"&amp;"$A$5:$Z$10000"),MATCH(D$5,INDIRECT("'"&amp;$B102&amp;"'!$A$4:$Z$4"),0),0)</f>
        <v>7029</v>
      </c>
      <c r="E102">
        <f ca="1">VLOOKUP($A102,INDIRECT("'"&amp;$B102&amp;"'!"&amp;"$A$5:$Z$10000"),MATCH(E$5,INDIRECT("'"&amp;$B102&amp;"'!$A$4:$Z$4"),0),0)</f>
        <v>4500</v>
      </c>
      <c r="F102" t="e">
        <f>VLOOKUP($A102,cleaning_log!$A$1:$ZZ$9791,MATCH(F$5,cleaning_log!$A$2:$ZZ$2,0),0)</f>
        <v>#N/A</v>
      </c>
      <c r="G102" t="e">
        <f>VLOOKUP($A102,cleaning_log!$A$1:$ZZ$9791,MATCH(G$5,cleaning_log!$A$2:$ZZ$2,0),0)</f>
        <v>#N/A</v>
      </c>
      <c r="H102" t="str">
        <f ca="1">VLOOKUP($A102,INDIRECT("'"&amp;$B102&amp;"'!"&amp;"$A$5:$Z$10000"),MATCH(H$5,INDIRECT("'"&amp;$B102&amp;"'!$A$4:$Z$4"),0),0)</f>
        <v>Infeasible</v>
      </c>
      <c r="I102" t="e">
        <f>VLOOKUP($A102,cleaning_log!$A$1:$ZZ$9791,MATCH(I$5,cleaning_log!$A$2:$ZZ$2,0),0)</f>
        <v>#N/A</v>
      </c>
      <c r="J102" t="e">
        <f>VLOOKUP($A102,cleaning_log!$A$1:$ZZ$9791,MATCH(J$5,cleaning_log!$A$2:$ZZ$2,0),0)</f>
        <v>#N/A</v>
      </c>
      <c r="L102" t="e">
        <f>VLOOKUP($A102,cleaning_log!$A$1:$ZZ$9791,MATCH(L$5,cleaning_log!$A$2:$ZZ$2,0),0)</f>
        <v>#N/A</v>
      </c>
      <c r="M102" t="e">
        <f>VLOOKUP($A102,cleaning_log!$A$1:$ZZ$9791,MATCH(M$5,cleaning_log!$A$2:$ZZ$2,0),0)</f>
        <v>#N/A</v>
      </c>
      <c r="N102" t="e">
        <f>VLOOKUP($A102,cleaning_log!$A$1:$ZZ$9791,MATCH(N$5,cleaning_log!$A$2:$ZZ$2,0),0)</f>
        <v>#N/A</v>
      </c>
      <c r="O102" t="e">
        <f>VLOOKUP($A102,cleaning_log!$A$1:$ZZ$9791,MATCH(O$5,cleaning_log!$A$2:$ZZ$2,0),0)</f>
        <v>#N/A</v>
      </c>
      <c r="P102" t="e">
        <f>VLOOKUP($A102,cleaning_log!$A$1:$ZZ$9791,MATCH(P$5,cleaning_log!$A$2:$ZZ$2,0),0)</f>
        <v>#N/A</v>
      </c>
      <c r="Q102" t="e">
        <f>VLOOKUP($A102,cleaning_log!$A$1:$ZZ$9791,MATCH(Q$5,cleaning_log!$A$2:$ZZ$2,0),0)</f>
        <v>#N/A</v>
      </c>
      <c r="V102">
        <v>31</v>
      </c>
    </row>
    <row r="103" spans="1:22" x14ac:dyDescent="0.2">
      <c r="A103" t="s">
        <v>4364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$10002,1,0))),"miplib3",IF(NOT(ISNA(VLOOKUP($A103,miplib2!$A$5:$A$10004,1,0))),"miplib2",IF(NOT(ISNA(VLOOKUP($A103,coral!$A$5:$A$10000,1,0))),"coral",IF(NOT(ISNA(VLOOKUP($A103,neos!$A$5:$A$10000,1,0))),"neos","COULD NOT FIND")))))))</f>
        <v>miplib2017</v>
      </c>
      <c r="C103" t="str">
        <f>B103&amp;"/"&amp;A103</f>
        <v>miplib2017/bppc4-08</v>
      </c>
      <c r="D103">
        <f ca="1">VLOOKUP($A103,INDIRECT("'"&amp;$B103&amp;"'!"&amp;"$A$5:$Z$10000"),MATCH(D$5,INDIRECT("'"&amp;$B103&amp;"'!$A$4:$Z$4"),0),0)</f>
        <v>111</v>
      </c>
      <c r="E103">
        <f ca="1">VLOOKUP($A103,INDIRECT("'"&amp;$B103&amp;"'!"&amp;"$A$5:$Z$10000"),MATCH(E$5,INDIRECT("'"&amp;$B103&amp;"'!$A$4:$Z$4"),0),0)</f>
        <v>1456</v>
      </c>
      <c r="F103">
        <f>VLOOKUP($A103,cleaning_log!$A$1:$ZZ$9791,MATCH(F$5,cleaning_log!$A$2:$ZZ$2,0),0)</f>
        <v>111</v>
      </c>
      <c r="G103">
        <f>VLOOKUP($A103,cleaning_log!$A$1:$ZZ$9791,MATCH(G$5,cleaning_log!$A$2:$ZZ$2,0),0)</f>
        <v>1455</v>
      </c>
      <c r="H103">
        <f ca="1">VLOOKUP($A103,INDIRECT("'"&amp;$B103&amp;"'!"&amp;"$A$5:$Z$10000"),MATCH(H$5,INDIRECT("'"&amp;$B103&amp;"'!$A$4:$Z$4"),0),0)</f>
        <v>53</v>
      </c>
      <c r="I103">
        <f>VLOOKUP($A103,cleaning_log!$A$1:$ZZ$9791,MATCH(I$5,cleaning_log!$A$2:$ZZ$2,0),0)</f>
        <v>51.59</v>
      </c>
      <c r="J103">
        <f>VLOOKUP($A103,cleaning_log!$A$1:$ZZ$9791,MATCH(J$5,cleaning_log!$A$2:$ZZ$2,0),0)</f>
        <v>51.59</v>
      </c>
      <c r="K103" t="b">
        <f ca="1">IF(ISNA(J103),TRUE,ABS(H103-J103)&gt;0.001)</f>
        <v>1</v>
      </c>
      <c r="L103">
        <f>VLOOKUP($A103,cleaning_log!$A$1:$ZZ$9791,MATCH(L$5,cleaning_log!$A$2:$ZZ$2,0),0)</f>
        <v>53</v>
      </c>
      <c r="M103">
        <f>VLOOKUP($A103,cleaning_log!$A$1:$ZZ$9791,MATCH(M$5,cleaning_log!$A$2:$ZZ$2,0),0)</f>
        <v>53</v>
      </c>
      <c r="N103">
        <f>VLOOKUP($A103,cleaning_log!$A$1:$ZZ$9791,MATCH(N$5,cleaning_log!$A$2:$ZZ$2,0),0)</f>
        <v>51.590000000000103</v>
      </c>
      <c r="O103">
        <f>VLOOKUP($A103,cleaning_log!$A$1:$ZZ$9791,MATCH(O$5,cleaning_log!$A$2:$ZZ$2,0),0)</f>
        <v>51.590000000000202</v>
      </c>
      <c r="P103">
        <f>VLOOKUP($A103,cleaning_log!$A$1:$ZZ$9791,MATCH(P$5,cleaning_log!$A$2:$ZZ$2,0),0)</f>
        <v>3600</v>
      </c>
      <c r="Q103">
        <f>VLOOKUP($A103,cleaning_log!$A$1:$ZZ$9791,MATCH(Q$5,cleaning_log!$A$2:$ZZ$2,0),0)</f>
        <v>3600</v>
      </c>
      <c r="R103">
        <f>VLOOKUP($A103,cleaning_log!$A$1:$ZZ$9791,MATCH(R$5,cleaning_log!$A$2:$ZZ$2,0),0)</f>
        <v>3600</v>
      </c>
      <c r="S103" t="b">
        <f t="shared" ref="S103:S107" si="17">MIN(P103,Q103) &lt; 3599</f>
        <v>0</v>
      </c>
      <c r="V103">
        <v>82</v>
      </c>
    </row>
    <row r="104" spans="1:22" x14ac:dyDescent="0.2">
      <c r="A104" t="s">
        <v>14463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$10002,1,0))),"miplib3",IF(NOT(ISNA(VLOOKUP($A104,miplib2!$A$5:$A$10004,1,0))),"miplib2",IF(NOT(ISNA(VLOOKUP($A104,coral!$A$5:$A$10000,1,0))),"coral",IF(NOT(ISNA(VLOOKUP($A104,neos!$A$5:$A$10000,1,0))),"neos","COULD NOT FIND")))))))</f>
        <v>miplib2017</v>
      </c>
      <c r="C104" t="str">
        <f>B104&amp;"/"&amp;A104</f>
        <v>miplib2017/bppc6-02</v>
      </c>
      <c r="D104">
        <f ca="1">VLOOKUP($A104,INDIRECT("'"&amp;$B104&amp;"'!"&amp;"$A$5:$Z$10000"),MATCH(D$5,INDIRECT("'"&amp;$B104&amp;"'!$A$4:$Z$4"),0),0)</f>
        <v>309</v>
      </c>
      <c r="E104">
        <f ca="1">VLOOKUP($A104,INDIRECT("'"&amp;$B104&amp;"'!"&amp;"$A$5:$Z$10000"),MATCH(E$5,INDIRECT("'"&amp;$B104&amp;"'!$A$4:$Z$4"),0),0)</f>
        <v>4784</v>
      </c>
      <c r="F104" t="e">
        <f>VLOOKUP($A104,cleaning_log!$A$1:$ZZ$9791,MATCH(F$5,cleaning_log!$A$2:$ZZ$2,0),0)</f>
        <v>#N/A</v>
      </c>
      <c r="G104" t="e">
        <f>VLOOKUP($A104,cleaning_log!$A$1:$ZZ$9791,MATCH(G$5,cleaning_log!$A$2:$ZZ$2,0),0)</f>
        <v>#N/A</v>
      </c>
      <c r="H104" t="str">
        <f ca="1">VLOOKUP($A104,INDIRECT("'"&amp;$B104&amp;"'!"&amp;"$A$5:$Z$10000"),MATCH(H$5,INDIRECT("'"&amp;$B104&amp;"'!$A$4:$Z$4"),0),0)</f>
        <v>116*</v>
      </c>
      <c r="I104" t="e">
        <f>VLOOKUP($A104,cleaning_log!$A$1:$ZZ$9791,MATCH(I$5,cleaning_log!$A$2:$ZZ$2,0),0)</f>
        <v>#N/A</v>
      </c>
      <c r="J104" t="e">
        <f>VLOOKUP($A104,cleaning_log!$A$1:$ZZ$9791,MATCH(J$5,cleaning_log!$A$2:$ZZ$2,0),0)</f>
        <v>#N/A</v>
      </c>
      <c r="K104" t="b">
        <f>IF(ISNA(J104),TRUE,ABS(H104-J104)&gt;0.001)</f>
        <v>1</v>
      </c>
      <c r="L104" t="e">
        <f>VLOOKUP($A104,cleaning_log!$A$1:$ZZ$9791,MATCH(L$5,cleaning_log!$A$2:$ZZ$2,0),0)</f>
        <v>#N/A</v>
      </c>
      <c r="M104" t="e">
        <f>VLOOKUP($A104,cleaning_log!$A$1:$ZZ$9791,MATCH(M$5,cleaning_log!$A$2:$ZZ$2,0),0)</f>
        <v>#N/A</v>
      </c>
      <c r="N104" t="e">
        <f>VLOOKUP($A104,cleaning_log!$A$1:$ZZ$9791,MATCH(N$5,cleaning_log!$A$2:$ZZ$2,0),0)</f>
        <v>#N/A</v>
      </c>
      <c r="O104" t="e">
        <f>VLOOKUP($A104,cleaning_log!$A$1:$ZZ$9791,MATCH(O$5,cleaning_log!$A$2:$ZZ$2,0),0)</f>
        <v>#N/A</v>
      </c>
      <c r="P104" t="e">
        <f>VLOOKUP($A104,cleaning_log!$A$1:$ZZ$9791,MATCH(P$5,cleaning_log!$A$2:$ZZ$2,0),0)</f>
        <v>#N/A</v>
      </c>
      <c r="Q104" t="e">
        <f>VLOOKUP($A104,cleaning_log!$A$1:$ZZ$9791,MATCH(Q$5,cleaning_log!$A$2:$ZZ$2,0),0)</f>
        <v>#N/A</v>
      </c>
      <c r="R104" t="e">
        <f>VLOOKUP($A104,cleaning_log!$A$1:$ZZ$9791,MATCH(R$5,cleaning_log!$A$2:$ZZ$2,0),0)</f>
        <v>#N/A</v>
      </c>
      <c r="S104" t="e">
        <f t="shared" si="17"/>
        <v>#N/A</v>
      </c>
      <c r="V104">
        <v>5452</v>
      </c>
    </row>
    <row r="105" spans="1:22" x14ac:dyDescent="0.2">
      <c r="A105" t="s">
        <v>14466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$10002,1,0))),"miplib3",IF(NOT(ISNA(VLOOKUP($A105,miplib2!$A$5:$A$10004,1,0))),"miplib2",IF(NOT(ISNA(VLOOKUP($A105,coral!$A$5:$A$10000,1,0))),"coral",IF(NOT(ISNA(VLOOKUP($A105,neos!$A$5:$A$10000,1,0))),"neos","COULD NOT FIND")))))))</f>
        <v>miplib2017</v>
      </c>
      <c r="C105" t="str">
        <f>B105&amp;"/"&amp;A105</f>
        <v>miplib2017/bppc6-06</v>
      </c>
      <c r="D105">
        <f ca="1">VLOOKUP($A105,INDIRECT("'"&amp;$B105&amp;"'!"&amp;"$A$5:$Z$10000"),MATCH(D$5,INDIRECT("'"&amp;$B105&amp;"'!$A$4:$Z$4"),0),0)</f>
        <v>273</v>
      </c>
      <c r="E105">
        <f ca="1">VLOOKUP($A105,INDIRECT("'"&amp;$B105&amp;"'!"&amp;"$A$5:$Z$10000"),MATCH(E$5,INDIRECT("'"&amp;$B105&amp;"'!$A$4:$Z$4"),0),0)</f>
        <v>3922</v>
      </c>
      <c r="F105" t="e">
        <f>VLOOKUP($A105,cleaning_log!$A$1:$ZZ$9791,MATCH(F$5,cleaning_log!$A$2:$ZZ$2,0),0)</f>
        <v>#N/A</v>
      </c>
      <c r="G105" t="e">
        <f>VLOOKUP($A105,cleaning_log!$A$1:$ZZ$9791,MATCH(G$5,cleaning_log!$A$2:$ZZ$2,0),0)</f>
        <v>#N/A</v>
      </c>
      <c r="H105" t="str">
        <f ca="1">VLOOKUP($A105,INDIRECT("'"&amp;$B105&amp;"'!"&amp;"$A$5:$Z$10000"),MATCH(H$5,INDIRECT("'"&amp;$B105&amp;"'!$A$4:$Z$4"),0),0)</f>
        <v>208*</v>
      </c>
      <c r="I105" t="e">
        <f>VLOOKUP($A105,cleaning_log!$A$1:$ZZ$9791,MATCH(I$5,cleaning_log!$A$2:$ZZ$2,0),0)</f>
        <v>#N/A</v>
      </c>
      <c r="J105" t="e">
        <f>VLOOKUP($A105,cleaning_log!$A$1:$ZZ$9791,MATCH(J$5,cleaning_log!$A$2:$ZZ$2,0),0)</f>
        <v>#N/A</v>
      </c>
      <c r="K105" t="b">
        <f>IF(ISNA(J105),TRUE,ABS(H105-J105)&gt;0.001)</f>
        <v>1</v>
      </c>
      <c r="L105" t="e">
        <f>VLOOKUP($A105,cleaning_log!$A$1:$ZZ$9791,MATCH(L$5,cleaning_log!$A$2:$ZZ$2,0),0)</f>
        <v>#N/A</v>
      </c>
      <c r="M105" t="e">
        <f>VLOOKUP($A105,cleaning_log!$A$1:$ZZ$9791,MATCH(M$5,cleaning_log!$A$2:$ZZ$2,0),0)</f>
        <v>#N/A</v>
      </c>
      <c r="N105" t="e">
        <f>VLOOKUP($A105,cleaning_log!$A$1:$ZZ$9791,MATCH(N$5,cleaning_log!$A$2:$ZZ$2,0),0)</f>
        <v>#N/A</v>
      </c>
      <c r="O105" t="e">
        <f>VLOOKUP($A105,cleaning_log!$A$1:$ZZ$9791,MATCH(O$5,cleaning_log!$A$2:$ZZ$2,0),0)</f>
        <v>#N/A</v>
      </c>
      <c r="P105" t="e">
        <f>VLOOKUP($A105,cleaning_log!$A$1:$ZZ$9791,MATCH(P$5,cleaning_log!$A$2:$ZZ$2,0),0)</f>
        <v>#N/A</v>
      </c>
      <c r="Q105" t="e">
        <f>VLOOKUP($A105,cleaning_log!$A$1:$ZZ$9791,MATCH(Q$5,cleaning_log!$A$2:$ZZ$2,0),0)</f>
        <v>#N/A</v>
      </c>
      <c r="R105" t="e">
        <f>VLOOKUP($A105,cleaning_log!$A$1:$ZZ$9791,MATCH(R$5,cleaning_log!$A$2:$ZZ$2,0),0)</f>
        <v>#N/A</v>
      </c>
      <c r="S105" t="e">
        <f t="shared" si="17"/>
        <v>#N/A</v>
      </c>
      <c r="V105">
        <v>13374</v>
      </c>
    </row>
    <row r="106" spans="1:22" x14ac:dyDescent="0.2">
      <c r="A106" t="s">
        <v>14468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$10002,1,0))),"miplib3",IF(NOT(ISNA(VLOOKUP($A106,miplib2!$A$5:$A$10004,1,0))),"miplib2",IF(NOT(ISNA(VLOOKUP($A106,coral!$A$5:$A$10000,1,0))),"coral",IF(NOT(ISNA(VLOOKUP($A106,neos!$A$5:$A$10000,1,0))),"neos","COULD NOT FIND")))))))</f>
        <v>miplib2017</v>
      </c>
      <c r="C106" t="str">
        <f>B106&amp;"/"&amp;A106</f>
        <v>miplib2017/bppc8-02</v>
      </c>
      <c r="D106">
        <f ca="1">VLOOKUP($A106,INDIRECT("'"&amp;$B106&amp;"'!"&amp;"$A$5:$Z$10000"),MATCH(D$5,INDIRECT("'"&amp;$B106&amp;"'!$A$4:$Z$4"),0),0)</f>
        <v>59</v>
      </c>
      <c r="E106">
        <f ca="1">VLOOKUP($A106,INDIRECT("'"&amp;$B106&amp;"'!"&amp;"$A$5:$Z$10000"),MATCH(E$5,INDIRECT("'"&amp;$B106&amp;"'!$A$4:$Z$4"),0),0)</f>
        <v>232</v>
      </c>
      <c r="F106" t="e">
        <f>VLOOKUP($A106,cleaning_log!$A$1:$ZZ$9791,MATCH(F$5,cleaning_log!$A$2:$ZZ$2,0),0)</f>
        <v>#N/A</v>
      </c>
      <c r="G106" t="e">
        <f>VLOOKUP($A106,cleaning_log!$A$1:$ZZ$9791,MATCH(G$5,cleaning_log!$A$2:$ZZ$2,0),0)</f>
        <v>#N/A</v>
      </c>
      <c r="H106">
        <f ca="1">VLOOKUP($A106,INDIRECT("'"&amp;$B106&amp;"'!"&amp;"$A$5:$Z$10000"),MATCH(H$5,INDIRECT("'"&amp;$B106&amp;"'!$A$4:$Z$4"),0),0)</f>
        <v>507</v>
      </c>
      <c r="I106" t="e">
        <f>VLOOKUP($A106,cleaning_log!$A$1:$ZZ$9791,MATCH(I$5,cleaning_log!$A$2:$ZZ$2,0),0)</f>
        <v>#N/A</v>
      </c>
      <c r="J106" t="e">
        <f>VLOOKUP($A106,cleaning_log!$A$1:$ZZ$9791,MATCH(J$5,cleaning_log!$A$2:$ZZ$2,0),0)</f>
        <v>#N/A</v>
      </c>
      <c r="K106" t="b">
        <f>IF(ISNA(J106),TRUE,ABS(H106-J106)&gt;0.001)</f>
        <v>1</v>
      </c>
      <c r="L106" t="e">
        <f>VLOOKUP($A106,cleaning_log!$A$1:$ZZ$9791,MATCH(L$5,cleaning_log!$A$2:$ZZ$2,0),0)</f>
        <v>#N/A</v>
      </c>
      <c r="M106" t="e">
        <f>VLOOKUP($A106,cleaning_log!$A$1:$ZZ$9791,MATCH(M$5,cleaning_log!$A$2:$ZZ$2,0),0)</f>
        <v>#N/A</v>
      </c>
      <c r="N106" t="e">
        <f>VLOOKUP($A106,cleaning_log!$A$1:$ZZ$9791,MATCH(N$5,cleaning_log!$A$2:$ZZ$2,0),0)</f>
        <v>#N/A</v>
      </c>
      <c r="O106" t="e">
        <f>VLOOKUP($A106,cleaning_log!$A$1:$ZZ$9791,MATCH(O$5,cleaning_log!$A$2:$ZZ$2,0),0)</f>
        <v>#N/A</v>
      </c>
      <c r="P106" t="e">
        <f>VLOOKUP($A106,cleaning_log!$A$1:$ZZ$9791,MATCH(P$5,cleaning_log!$A$2:$ZZ$2,0),0)</f>
        <v>#N/A</v>
      </c>
      <c r="Q106" t="e">
        <f>VLOOKUP($A106,cleaning_log!$A$1:$ZZ$9791,MATCH(Q$5,cleaning_log!$A$2:$ZZ$2,0),0)</f>
        <v>#N/A</v>
      </c>
      <c r="R106" t="e">
        <f>VLOOKUP($A106,cleaning_log!$A$1:$ZZ$9791,MATCH(R$5,cleaning_log!$A$2:$ZZ$2,0),0)</f>
        <v>#N/A</v>
      </c>
      <c r="S106" t="e">
        <f t="shared" si="17"/>
        <v>#N/A</v>
      </c>
      <c r="V106">
        <v>1638</v>
      </c>
    </row>
    <row r="107" spans="1:22" x14ac:dyDescent="0.2">
      <c r="A107" t="s">
        <v>14470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$10002,1,0))),"miplib3",IF(NOT(ISNA(VLOOKUP($A107,miplib2!$A$5:$A$10004,1,0))),"miplib2",IF(NOT(ISNA(VLOOKUP($A107,coral!$A$5:$A$10000,1,0))),"coral",IF(NOT(ISNA(VLOOKUP($A107,neos!$A$5:$A$10000,1,0))),"neos","COULD NOT FIND")))))))</f>
        <v>miplib2017</v>
      </c>
      <c r="C107" t="str">
        <f>B107&amp;"/"&amp;A107</f>
        <v>miplib2017/bppc8-09</v>
      </c>
      <c r="D107">
        <f ca="1">VLOOKUP($A107,INDIRECT("'"&amp;$B107&amp;"'!"&amp;"$A$5:$Z$10000"),MATCH(D$5,INDIRECT("'"&amp;$B107&amp;"'!$A$4:$Z$4"),0),0)</f>
        <v>67</v>
      </c>
      <c r="E107">
        <f ca="1">VLOOKUP($A107,INDIRECT("'"&amp;$B107&amp;"'!"&amp;"$A$5:$Z$10000"),MATCH(E$5,INDIRECT("'"&amp;$B107&amp;"'!$A$4:$Z$4"),0),0)</f>
        <v>431</v>
      </c>
      <c r="F107" t="e">
        <f>VLOOKUP($A107,cleaning_log!$A$1:$ZZ$9791,MATCH(F$5,cleaning_log!$A$2:$ZZ$2,0),0)</f>
        <v>#N/A</v>
      </c>
      <c r="G107" t="e">
        <f>VLOOKUP($A107,cleaning_log!$A$1:$ZZ$9791,MATCH(G$5,cleaning_log!$A$2:$ZZ$2,0),0)</f>
        <v>#N/A</v>
      </c>
      <c r="H107">
        <f ca="1">VLOOKUP($A107,INDIRECT("'"&amp;$B107&amp;"'!"&amp;"$A$5:$Z$10000"),MATCH(H$5,INDIRECT("'"&amp;$B107&amp;"'!$A$4:$Z$4"),0),0)</f>
        <v>472</v>
      </c>
      <c r="I107" t="e">
        <f>VLOOKUP($A107,cleaning_log!$A$1:$ZZ$9791,MATCH(I$5,cleaning_log!$A$2:$ZZ$2,0),0)</f>
        <v>#N/A</v>
      </c>
      <c r="J107" t="e">
        <f>VLOOKUP($A107,cleaning_log!$A$1:$ZZ$9791,MATCH(J$5,cleaning_log!$A$2:$ZZ$2,0),0)</f>
        <v>#N/A</v>
      </c>
      <c r="K107" t="b">
        <f>IF(ISNA(J107),TRUE,ABS(H107-J107)&gt;0.001)</f>
        <v>1</v>
      </c>
      <c r="L107" t="e">
        <f>VLOOKUP($A107,cleaning_log!$A$1:$ZZ$9791,MATCH(L$5,cleaning_log!$A$2:$ZZ$2,0),0)</f>
        <v>#N/A</v>
      </c>
      <c r="M107" t="e">
        <f>VLOOKUP($A107,cleaning_log!$A$1:$ZZ$9791,MATCH(M$5,cleaning_log!$A$2:$ZZ$2,0),0)</f>
        <v>#N/A</v>
      </c>
      <c r="N107" t="e">
        <f>VLOOKUP($A107,cleaning_log!$A$1:$ZZ$9791,MATCH(N$5,cleaning_log!$A$2:$ZZ$2,0),0)</f>
        <v>#N/A</v>
      </c>
      <c r="O107" t="e">
        <f>VLOOKUP($A107,cleaning_log!$A$1:$ZZ$9791,MATCH(O$5,cleaning_log!$A$2:$ZZ$2,0),0)</f>
        <v>#N/A</v>
      </c>
      <c r="P107" t="e">
        <f>VLOOKUP($A107,cleaning_log!$A$1:$ZZ$9791,MATCH(P$5,cleaning_log!$A$2:$ZZ$2,0),0)</f>
        <v>#N/A</v>
      </c>
      <c r="Q107" t="e">
        <f>VLOOKUP($A107,cleaning_log!$A$1:$ZZ$9791,MATCH(Q$5,cleaning_log!$A$2:$ZZ$2,0),0)</f>
        <v>#N/A</v>
      </c>
      <c r="R107" t="e">
        <f>VLOOKUP($A107,cleaning_log!$A$1:$ZZ$9791,MATCH(R$5,cleaning_log!$A$2:$ZZ$2,0),0)</f>
        <v>#N/A</v>
      </c>
      <c r="S107" t="e">
        <f t="shared" si="17"/>
        <v>#N/A</v>
      </c>
      <c r="V107">
        <v>4</v>
      </c>
    </row>
    <row r="108" spans="1:22" hidden="1" x14ac:dyDescent="0.2">
      <c r="A108" t="s">
        <v>14472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$10002,1,0))),"miplib3",IF(NOT(ISNA(VLOOKUP($A108,miplib2!$A$5:$A$10004,1,0))),"miplib2",IF(NOT(ISNA(VLOOKUP($A108,coral!$A$5:$A$10000,1,0))),"coral",IF(NOT(ISNA(VLOOKUP($A108,neos!$A$5:$A$10000,1,0))),"neos","COULD NOT FIND")))))))</f>
        <v>miplib2017</v>
      </c>
      <c r="C108" t="str">
        <f>B108&amp;"/"&amp;A108</f>
        <v>miplib2017/brasil</v>
      </c>
      <c r="D108">
        <f ca="1">VLOOKUP($A108,INDIRECT("'"&amp;$B108&amp;"'!"&amp;"$A$5:$Z$10000"),MATCH(D$5,INDIRECT("'"&amp;$B108&amp;"'!$A$4:$Z$4"),0),0)</f>
        <v>3364</v>
      </c>
      <c r="E108">
        <f ca="1">VLOOKUP($A108,INDIRECT("'"&amp;$B108&amp;"'!"&amp;"$A$5:$Z$10000"),MATCH(E$5,INDIRECT("'"&amp;$B108&amp;"'!$A$4:$Z$4"),0),0)</f>
        <v>6612</v>
      </c>
      <c r="F108" t="e">
        <f>VLOOKUP($A108,cleaning_log!$A$1:$ZZ$9791,MATCH(F$5,cleaning_log!$A$2:$ZZ$2,0),0)</f>
        <v>#N/A</v>
      </c>
      <c r="G108" t="e">
        <f>VLOOKUP($A108,cleaning_log!$A$1:$ZZ$9791,MATCH(G$5,cleaning_log!$A$2:$ZZ$2,0),0)</f>
        <v>#N/A</v>
      </c>
      <c r="H108">
        <f ca="1">VLOOKUP($A108,INDIRECT("'"&amp;$B108&amp;"'!"&amp;"$A$5:$Z$10000"),MATCH(H$5,INDIRECT("'"&amp;$B108&amp;"'!$A$4:$Z$4"),0),0)</f>
        <v>13655</v>
      </c>
      <c r="I108" t="e">
        <f>VLOOKUP($A108,cleaning_log!$A$1:$ZZ$9791,MATCH(I$5,cleaning_log!$A$2:$ZZ$2,0),0)</f>
        <v>#N/A</v>
      </c>
      <c r="J108" t="e">
        <f>VLOOKUP($A108,cleaning_log!$A$1:$ZZ$9791,MATCH(J$5,cleaning_log!$A$2:$ZZ$2,0),0)</f>
        <v>#N/A</v>
      </c>
      <c r="K108" t="b">
        <f>IF(ISNA(J108),TRUE,ABS(H108-J108)&gt;0.001)</f>
        <v>1</v>
      </c>
      <c r="L108" t="e">
        <f>VLOOKUP($A108,cleaning_log!$A$1:$ZZ$9791,MATCH(L$5,cleaning_log!$A$2:$ZZ$2,0),0)</f>
        <v>#N/A</v>
      </c>
      <c r="M108" t="e">
        <f>VLOOKUP($A108,cleaning_log!$A$1:$ZZ$9791,MATCH(M$5,cleaning_log!$A$2:$ZZ$2,0),0)</f>
        <v>#N/A</v>
      </c>
      <c r="N108" t="e">
        <f>VLOOKUP($A108,cleaning_log!$A$1:$ZZ$9791,MATCH(N$5,cleaning_log!$A$2:$ZZ$2,0),0)</f>
        <v>#N/A</v>
      </c>
      <c r="O108" t="e">
        <f>VLOOKUP($A108,cleaning_log!$A$1:$ZZ$9791,MATCH(O$5,cleaning_log!$A$2:$ZZ$2,0),0)</f>
        <v>#N/A</v>
      </c>
      <c r="P108" t="e">
        <f>VLOOKUP($A108,cleaning_log!$A$1:$ZZ$9791,MATCH(P$5,cleaning_log!$A$2:$ZZ$2,0),0)</f>
        <v>#N/A</v>
      </c>
      <c r="Q108" t="e">
        <f>VLOOKUP($A108,cleaning_log!$A$1:$ZZ$9791,MATCH(Q$5,cleaning_log!$A$2:$ZZ$2,0),0)</f>
        <v>#N/A</v>
      </c>
      <c r="V108">
        <v>2418</v>
      </c>
    </row>
    <row r="109" spans="1:22" hidden="1" x14ac:dyDescent="0.2">
      <c r="A109" t="s">
        <v>4365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$10002,1,0))),"miplib3",IF(NOT(ISNA(VLOOKUP($A109,miplib2!$A$5:$A$10004,1,0))),"miplib2",IF(NOT(ISNA(VLOOKUP($A109,coral!$A$5:$A$10000,1,0))),"coral",IF(NOT(ISNA(VLOOKUP($A109,neos!$A$5:$A$10000,1,0))),"neos","COULD NOT FIND")))))))</f>
        <v>miplib2017</v>
      </c>
      <c r="C109" t="str">
        <f>B109&amp;"/"&amp;A109</f>
        <v>miplib2017/brazil3</v>
      </c>
      <c r="D109">
        <f ca="1">VLOOKUP($A109,INDIRECT("'"&amp;$B109&amp;"'!"&amp;"$A$5:$Z$10000"),MATCH(D$5,INDIRECT("'"&amp;$B109&amp;"'!$A$4:$Z$4"),0),0)</f>
        <v>14646</v>
      </c>
      <c r="E109">
        <f ca="1">VLOOKUP($A109,INDIRECT("'"&amp;$B109&amp;"'!"&amp;"$A$5:$Z$10000"),MATCH(E$5,INDIRECT("'"&amp;$B109&amp;"'!$A$4:$Z$4"),0),0)</f>
        <v>23968</v>
      </c>
      <c r="F109">
        <f>VLOOKUP($A109,cleaning_log!$A$1:$ZZ$9791,MATCH(F$5,cleaning_log!$A$2:$ZZ$2,0),0)</f>
        <v>2431</v>
      </c>
      <c r="G109">
        <f>VLOOKUP($A109,cleaning_log!$A$1:$ZZ$9791,MATCH(G$5,cleaning_log!$A$2:$ZZ$2,0),0)</f>
        <v>6534</v>
      </c>
      <c r="H109">
        <f ca="1">VLOOKUP($A109,INDIRECT("'"&amp;$B109&amp;"'!"&amp;"$A$5:$Z$10000"),MATCH(H$5,INDIRECT("'"&amp;$B109&amp;"'!$A$4:$Z$4"),0),0)</f>
        <v>24</v>
      </c>
      <c r="I109">
        <f>VLOOKUP($A109,cleaning_log!$A$1:$ZZ$9791,MATCH(I$5,cleaning_log!$A$2:$ZZ$2,0),0)</f>
        <v>2.0000000000000502</v>
      </c>
      <c r="J109">
        <f>VLOOKUP($A109,cleaning_log!$A$1:$ZZ$9791,MATCH(J$5,cleaning_log!$A$2:$ZZ$2,0),0)</f>
        <v>1.9999999999999101</v>
      </c>
      <c r="K109" t="b">
        <f ca="1">IF(ISNA(J109),TRUE,ABS(H109-J109)&gt;0.001)</f>
        <v>1</v>
      </c>
      <c r="L109">
        <f>VLOOKUP($A109,cleaning_log!$A$1:$ZZ$9791,MATCH(L$5,cleaning_log!$A$2:$ZZ$2,0),0)</f>
        <v>24</v>
      </c>
      <c r="M109">
        <f>VLOOKUP($A109,cleaning_log!$A$1:$ZZ$9791,MATCH(M$5,cleaning_log!$A$2:$ZZ$2,0),0)</f>
        <v>23.999998168674701</v>
      </c>
      <c r="N109">
        <f>VLOOKUP($A109,cleaning_log!$A$1:$ZZ$9791,MATCH(N$5,cleaning_log!$A$2:$ZZ$2,0),0)</f>
        <v>24.000000000314198</v>
      </c>
      <c r="O109">
        <f>VLOOKUP($A109,cleaning_log!$A$1:$ZZ$9791,MATCH(O$5,cleaning_log!$A$2:$ZZ$2,0),0)</f>
        <v>24</v>
      </c>
      <c r="P109">
        <f>VLOOKUP($A109,cleaning_log!$A$1:$ZZ$9791,MATCH(P$5,cleaning_log!$A$2:$ZZ$2,0),0)</f>
        <v>2800.7249999999999</v>
      </c>
      <c r="Q109">
        <f>VLOOKUP($A109,cleaning_log!$A$1:$ZZ$9791,MATCH(Q$5,cleaning_log!$A$2:$ZZ$2,0),0)</f>
        <v>147.93</v>
      </c>
      <c r="V109">
        <v>665</v>
      </c>
    </row>
    <row r="110" spans="1:22" x14ac:dyDescent="0.2">
      <c r="A110" t="s">
        <v>14476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$10002,1,0))),"miplib3",IF(NOT(ISNA(VLOOKUP($A110,miplib2!$A$5:$A$10004,1,0))),"miplib2",IF(NOT(ISNA(VLOOKUP($A110,coral!$A$5:$A$10000,1,0))),"coral",IF(NOT(ISNA(VLOOKUP($A110,neos!$A$5:$A$10000,1,0))),"neos","COULD NOT FIND")))))))</f>
        <v>miplib2017</v>
      </c>
      <c r="C110" t="str">
        <f>B110&amp;"/"&amp;A110</f>
        <v>miplib2017/breastcancer-regularized</v>
      </c>
      <c r="D110">
        <f ca="1">VLOOKUP($A110,INDIRECT("'"&amp;$B110&amp;"'!"&amp;"$A$5:$Z$10000"),MATCH(D$5,INDIRECT("'"&amp;$B110&amp;"'!$A$4:$Z$4"),0),0)</f>
        <v>723</v>
      </c>
      <c r="E110">
        <f ca="1">VLOOKUP($A110,INDIRECT("'"&amp;$B110&amp;"'!"&amp;"$A$5:$Z$10000"),MATCH(E$5,INDIRECT("'"&amp;$B110&amp;"'!$A$4:$Z$4"),0),0)</f>
        <v>715</v>
      </c>
      <c r="F110" t="e">
        <f>VLOOKUP($A110,cleaning_log!$A$1:$ZZ$9791,MATCH(F$5,cleaning_log!$A$2:$ZZ$2,0),0)</f>
        <v>#N/A</v>
      </c>
      <c r="G110" t="e">
        <f>VLOOKUP($A110,cleaning_log!$A$1:$ZZ$9791,MATCH(G$5,cleaning_log!$A$2:$ZZ$2,0),0)</f>
        <v>#N/A</v>
      </c>
      <c r="H110">
        <f ca="1">VLOOKUP($A110,INDIRECT("'"&amp;$B110&amp;"'!"&amp;"$A$5:$Z$10000"),MATCH(H$5,INDIRECT("'"&amp;$B110&amp;"'!$A$4:$Z$4"),0),0)</f>
        <v>35.767842109999997</v>
      </c>
      <c r="I110" t="e">
        <f>VLOOKUP($A110,cleaning_log!$A$1:$ZZ$9791,MATCH(I$5,cleaning_log!$A$2:$ZZ$2,0),0)</f>
        <v>#N/A</v>
      </c>
      <c r="J110" t="e">
        <f>VLOOKUP($A110,cleaning_log!$A$1:$ZZ$9791,MATCH(J$5,cleaning_log!$A$2:$ZZ$2,0),0)</f>
        <v>#N/A</v>
      </c>
      <c r="K110" t="b">
        <f>IF(ISNA(J110),TRUE,ABS(H110-J110)&gt;0.001)</f>
        <v>1</v>
      </c>
      <c r="L110" t="e">
        <f>VLOOKUP($A110,cleaning_log!$A$1:$ZZ$9791,MATCH(L$5,cleaning_log!$A$2:$ZZ$2,0),0)</f>
        <v>#N/A</v>
      </c>
      <c r="M110" t="e">
        <f>VLOOKUP($A110,cleaning_log!$A$1:$ZZ$9791,MATCH(M$5,cleaning_log!$A$2:$ZZ$2,0),0)</f>
        <v>#N/A</v>
      </c>
      <c r="N110" t="e">
        <f>VLOOKUP($A110,cleaning_log!$A$1:$ZZ$9791,MATCH(N$5,cleaning_log!$A$2:$ZZ$2,0),0)</f>
        <v>#N/A</v>
      </c>
      <c r="O110" t="e">
        <f>VLOOKUP($A110,cleaning_log!$A$1:$ZZ$9791,MATCH(O$5,cleaning_log!$A$2:$ZZ$2,0),0)</f>
        <v>#N/A</v>
      </c>
      <c r="P110" t="e">
        <f>VLOOKUP($A110,cleaning_log!$A$1:$ZZ$9791,MATCH(P$5,cleaning_log!$A$2:$ZZ$2,0),0)</f>
        <v>#N/A</v>
      </c>
      <c r="Q110" t="e">
        <f>VLOOKUP($A110,cleaning_log!$A$1:$ZZ$9791,MATCH(Q$5,cleaning_log!$A$2:$ZZ$2,0),0)</f>
        <v>#N/A</v>
      </c>
      <c r="R110" t="e">
        <f>VLOOKUP($A110,cleaning_log!$A$1:$ZZ$9791,MATCH(R$5,cleaning_log!$A$2:$ZZ$2,0),0)</f>
        <v>#N/A</v>
      </c>
      <c r="S110" t="e">
        <f t="shared" ref="S110" si="18">MIN(P110,Q110) &lt; 3599</f>
        <v>#N/A</v>
      </c>
      <c r="T110" t="e">
        <f>VLOOKUP($A110,cleaning_log!$A$1:$ZZ$9791,MATCH(T$5,cleaning_log!$A$2:$ZZ$2,0),0)</f>
        <v>#N/A</v>
      </c>
      <c r="U110" t="e">
        <f>VLOOKUP($A110,cleaning_log!$A$1:$ZZ$9791,MATCH(U$5,cleaning_log!$A$2:$ZZ$2,0),0)</f>
        <v>#N/A</v>
      </c>
      <c r="V110" t="e">
        <f>VLOOKUP($A110,cleaning_log!$A$1:$ZZ$9791,MATCH(V$5,cleaning_log!$A$2:$ZZ$2,0),0)</f>
        <v>#N/A</v>
      </c>
    </row>
    <row r="111" spans="1:22" hidden="1" x14ac:dyDescent="0.2">
      <c r="A111" t="s">
        <v>14478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$10002,1,0))),"miplib3",IF(NOT(ISNA(VLOOKUP($A111,miplib2!$A$5:$A$10004,1,0))),"miplib2",IF(NOT(ISNA(VLOOKUP($A111,coral!$A$5:$A$10000,1,0))),"coral",IF(NOT(ISNA(VLOOKUP($A111,neos!$A$5:$A$10000,1,0))),"neos","COULD NOT FIND")))))))</f>
        <v>miplib2017</v>
      </c>
      <c r="C111" t="str">
        <f>B111&amp;"/"&amp;A111</f>
        <v>miplib2017/bts4-cta</v>
      </c>
      <c r="D111">
        <f ca="1">VLOOKUP($A111,INDIRECT("'"&amp;$B111&amp;"'!"&amp;"$A$5:$Z$10000"),MATCH(D$5,INDIRECT("'"&amp;$B111&amp;"'!$A$4:$Z$4"),0),0)</f>
        <v>45350</v>
      </c>
      <c r="E111">
        <f ca="1">VLOOKUP($A111,INDIRECT("'"&amp;$B111&amp;"'!"&amp;"$A$5:$Z$10000"),MATCH(E$5,INDIRECT("'"&amp;$B111&amp;"'!$A$4:$Z$4"),0),0)</f>
        <v>75400</v>
      </c>
      <c r="F111" t="e">
        <f>VLOOKUP($A111,cleaning_log!$A$1:$ZZ$9791,MATCH(F$5,cleaning_log!$A$2:$ZZ$2,0),0)</f>
        <v>#N/A</v>
      </c>
      <c r="G111" t="e">
        <f>VLOOKUP($A111,cleaning_log!$A$1:$ZZ$9791,MATCH(G$5,cleaning_log!$A$2:$ZZ$2,0),0)</f>
        <v>#N/A</v>
      </c>
      <c r="H111" t="str">
        <f ca="1">VLOOKUP($A111,INDIRECT("'"&amp;$B111&amp;"'!"&amp;"$A$5:$Z$10000"),MATCH(H$5,INDIRECT("'"&amp;$B111&amp;"'!$A$4:$Z$4"),0),0)</f>
        <v>472243.4174959*</v>
      </c>
      <c r="I111" t="e">
        <f>VLOOKUP($A111,cleaning_log!$A$1:$ZZ$9791,MATCH(I$5,cleaning_log!$A$2:$ZZ$2,0),0)</f>
        <v>#N/A</v>
      </c>
      <c r="J111" t="e">
        <f>VLOOKUP($A111,cleaning_log!$A$1:$ZZ$9791,MATCH(J$5,cleaning_log!$A$2:$ZZ$2,0),0)</f>
        <v>#N/A</v>
      </c>
      <c r="K111" t="b">
        <f>IF(ISNA(J111),TRUE,ABS(H111-J111)&gt;0.001)</f>
        <v>1</v>
      </c>
      <c r="L111" t="e">
        <f>VLOOKUP($A111,cleaning_log!$A$1:$ZZ$9791,MATCH(L$5,cleaning_log!$A$2:$ZZ$2,0),0)</f>
        <v>#N/A</v>
      </c>
      <c r="M111" t="e">
        <f>VLOOKUP($A111,cleaning_log!$A$1:$ZZ$9791,MATCH(M$5,cleaning_log!$A$2:$ZZ$2,0),0)</f>
        <v>#N/A</v>
      </c>
      <c r="N111" t="e">
        <f>VLOOKUP($A111,cleaning_log!$A$1:$ZZ$9791,MATCH(N$5,cleaning_log!$A$2:$ZZ$2,0),0)</f>
        <v>#N/A</v>
      </c>
      <c r="O111" t="e">
        <f>VLOOKUP($A111,cleaning_log!$A$1:$ZZ$9791,MATCH(O$5,cleaning_log!$A$2:$ZZ$2,0),0)</f>
        <v>#N/A</v>
      </c>
      <c r="P111" t="e">
        <f>VLOOKUP($A111,cleaning_log!$A$1:$ZZ$9791,MATCH(P$5,cleaning_log!$A$2:$ZZ$2,0),0)</f>
        <v>#N/A</v>
      </c>
      <c r="Q111" t="e">
        <f>VLOOKUP($A111,cleaning_log!$A$1:$ZZ$9791,MATCH(Q$5,cleaning_log!$A$2:$ZZ$2,0),0)</f>
        <v>#N/A</v>
      </c>
      <c r="R111" t="e">
        <f>VLOOKUP($A111,cleaning_log!$A$1:$ZZ$9791,MATCH(R$5,cleaning_log!$A$2:$ZZ$2,0),0)</f>
        <v>#N/A</v>
      </c>
      <c r="S111" t="e">
        <f t="shared" ref="S111" si="19">MIN(P111,Q111) &lt; 3599</f>
        <v>#N/A</v>
      </c>
      <c r="T111" t="e">
        <f>VLOOKUP($A111,cleaning_log!$A$1:$ZZ$9791,MATCH(T$5,cleaning_log!$A$2:$ZZ$2,0),0)</f>
        <v>#N/A</v>
      </c>
      <c r="U111" t="e">
        <f>VLOOKUP($A111,cleaning_log!$A$1:$ZZ$9791,MATCH(U$5,cleaning_log!$A$2:$ZZ$2,0),0)</f>
        <v>#N/A</v>
      </c>
      <c r="V111" t="e">
        <f>VLOOKUP($A111,cleaning_log!$A$1:$ZZ$9791,MATCH(V$5,cleaning_log!$A$2:$ZZ$2,0),0)</f>
        <v>#N/A</v>
      </c>
    </row>
    <row r="112" spans="1:22" hidden="1" x14ac:dyDescent="0.2">
      <c r="A112" t="s">
        <v>4099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$10002,1,0))),"miplib3",IF(NOT(ISNA(VLOOKUP($A112,miplib2!$A$5:$A$10004,1,0))),"miplib2",IF(NOT(ISNA(VLOOKUP($A112,coral!$A$5:$A$10000,1,0))),"coral",IF(NOT(ISNA(VLOOKUP($A112,neos!$A$5:$A$10000,1,0))),"neos","COULD NOT FIND")))))))</f>
        <v>miplib2017</v>
      </c>
      <c r="C112" t="str">
        <f>B112&amp;"/"&amp;A112</f>
        <v>miplib2017/buildingenergy</v>
      </c>
      <c r="D112">
        <f ca="1">VLOOKUP($A112,INDIRECT("'"&amp;$B112&amp;"'!"&amp;"$A$5:$Z$10000"),MATCH(D$5,INDIRECT("'"&amp;$B112&amp;"'!$A$4:$Z$4"),0),0)</f>
        <v>277594</v>
      </c>
      <c r="E112">
        <f ca="1">VLOOKUP($A112,INDIRECT("'"&amp;$B112&amp;"'!"&amp;"$A$5:$Z$10000"),MATCH(E$5,INDIRECT("'"&amp;$B112&amp;"'!$A$4:$Z$4"),0),0)</f>
        <v>154978</v>
      </c>
      <c r="F112">
        <f>VLOOKUP($A112,cleaning_log!$A$1:$ZZ$9791,MATCH(F$5,cleaning_log!$A$2:$ZZ$2,0),0)</f>
        <v>277591</v>
      </c>
      <c r="G112">
        <f>VLOOKUP($A112,cleaning_log!$A$1:$ZZ$9791,MATCH(G$5,cleaning_log!$A$2:$ZZ$2,0),0)</f>
        <v>154975</v>
      </c>
      <c r="H112">
        <f ca="1">VLOOKUP($A112,INDIRECT("'"&amp;$B112&amp;"'!"&amp;"$A$5:$Z$10000"),MATCH(H$5,INDIRECT("'"&amp;$B112&amp;"'!$A$4:$Z$4"),0),0)</f>
        <v>33283.853236000003</v>
      </c>
      <c r="I112">
        <f>VLOOKUP($A112,cleaning_log!$A$1:$ZZ$9791,MATCH(I$5,cleaning_log!$A$2:$ZZ$2,0),0)</f>
        <v>33246.215058898299</v>
      </c>
      <c r="J112">
        <f>VLOOKUP($A112,cleaning_log!$A$1:$ZZ$9791,MATCH(J$5,cleaning_log!$A$2:$ZZ$2,0),0)</f>
        <v>33246.215058898502</v>
      </c>
      <c r="K112" t="b">
        <f ca="1">IF(ISNA(J112),TRUE,ABS(H112-J112)&gt;0.001)</f>
        <v>1</v>
      </c>
      <c r="L112">
        <f>VLOOKUP($A112,cleaning_log!$A$1:$ZZ$9791,MATCH(L$5,cleaning_log!$A$2:$ZZ$2,0),0)</f>
        <v>33283.8532359948</v>
      </c>
      <c r="M112">
        <f>VLOOKUP($A112,cleaning_log!$A$1:$ZZ$9791,MATCH(M$5,cleaning_log!$A$2:$ZZ$2,0),0)</f>
        <v>33283.854147600003</v>
      </c>
      <c r="N112">
        <f>VLOOKUP($A112,cleaning_log!$A$1:$ZZ$9791,MATCH(N$5,cleaning_log!$A$2:$ZZ$2,0),0)</f>
        <v>33283.838944801399</v>
      </c>
      <c r="O112">
        <f>VLOOKUP($A112,cleaning_log!$A$1:$ZZ$9791,MATCH(O$5,cleaning_log!$A$2:$ZZ$2,0),0)</f>
        <v>33283.836506801301</v>
      </c>
      <c r="P112">
        <f>VLOOKUP($A112,cleaning_log!$A$1:$ZZ$9791,MATCH(P$5,cleaning_log!$A$2:$ZZ$2,0),0)</f>
        <v>2590.1849999999999</v>
      </c>
      <c r="Q112">
        <f>VLOOKUP($A112,cleaning_log!$A$1:$ZZ$9791,MATCH(Q$5,cleaning_log!$A$2:$ZZ$2,0),0)</f>
        <v>2658.1880000000001</v>
      </c>
      <c r="V112">
        <v>879</v>
      </c>
    </row>
    <row r="113" spans="1:22" hidden="1" x14ac:dyDescent="0.2">
      <c r="A113" t="s">
        <v>597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$10002,1,0))),"miplib3",IF(NOT(ISNA(VLOOKUP($A113,miplib2!$A$5:$A$10004,1,0))),"miplib2",IF(NOT(ISNA(VLOOKUP($A113,coral!$A$5:$A$10000,1,0))),"coral",IF(NOT(ISNA(VLOOKUP($A113,neos!$A$5:$A$10000,1,0))),"neos","COULD NOT FIND")))))))</f>
        <v>miplib2017</v>
      </c>
      <c r="C113" t="str">
        <f>B113&amp;"/"&amp;A113</f>
        <v>miplib2017/cap6000</v>
      </c>
      <c r="D113">
        <f ca="1">VLOOKUP($A113,INDIRECT("'"&amp;$B113&amp;"'!"&amp;"$A$5:$Z$10000"),MATCH(D$5,INDIRECT("'"&amp;$B113&amp;"'!$A$4:$Z$4"),0),0)</f>
        <v>2176</v>
      </c>
      <c r="E113">
        <f ca="1">VLOOKUP($A113,INDIRECT("'"&amp;$B113&amp;"'!"&amp;"$A$5:$Z$10000"),MATCH(E$5,INDIRECT("'"&amp;$B113&amp;"'!$A$4:$Z$4"),0),0)</f>
        <v>6000</v>
      </c>
      <c r="F113">
        <f>VLOOKUP($A113,cleaning_log!$A$1:$ZZ$9791,MATCH(F$5,cleaning_log!$A$2:$ZZ$2,0),0)</f>
        <v>1725</v>
      </c>
      <c r="G113">
        <f>VLOOKUP($A113,cleaning_log!$A$1:$ZZ$9791,MATCH(G$5,cleaning_log!$A$2:$ZZ$2,0),0)</f>
        <v>4596</v>
      </c>
      <c r="H113">
        <f ca="1">VLOOKUP($A113,INDIRECT("'"&amp;$B113&amp;"'!"&amp;"$A$5:$Z$10000"),MATCH(H$5,INDIRECT("'"&amp;$B113&amp;"'!$A$4:$Z$4"),0),0)</f>
        <v>-2451377</v>
      </c>
      <c r="I113">
        <f>VLOOKUP($A113,cleaning_log!$A$1:$ZZ$9791,MATCH(I$5,cleaning_log!$A$2:$ZZ$2,0),0)</f>
        <v>-2451537.32502404</v>
      </c>
      <c r="J113">
        <f>VLOOKUP($A113,cleaning_log!$A$1:$ZZ$9791,MATCH(J$5,cleaning_log!$A$2:$ZZ$2,0),0)</f>
        <v>-2451537.32502404</v>
      </c>
      <c r="K113" t="b">
        <f ca="1">IF(ISNA(J113),TRUE,ABS(H113-J113)&gt;0.001)</f>
        <v>1</v>
      </c>
      <c r="L113">
        <f>VLOOKUP($A113,cleaning_log!$A$1:$ZZ$9791,MATCH(L$5,cleaning_log!$A$2:$ZZ$2,0),0)</f>
        <v>-2451271</v>
      </c>
      <c r="M113">
        <f>VLOOKUP($A113,cleaning_log!$A$1:$ZZ$9791,MATCH(M$5,cleaning_log!$A$2:$ZZ$2,0),0)</f>
        <v>-2451271</v>
      </c>
      <c r="N113">
        <f>VLOOKUP($A113,cleaning_log!$A$1:$ZZ$9791,MATCH(N$5,cleaning_log!$A$2:$ZZ$2,0),0)</f>
        <v>-2451428</v>
      </c>
      <c r="O113">
        <f>VLOOKUP($A113,cleaning_log!$A$1:$ZZ$9791,MATCH(O$5,cleaning_log!$A$2:$ZZ$2,0),0)</f>
        <v>-2451433</v>
      </c>
      <c r="P113">
        <f>VLOOKUP($A113,cleaning_log!$A$1:$ZZ$9791,MATCH(P$5,cleaning_log!$A$2:$ZZ$2,0),0)</f>
        <v>5.1970000000000001</v>
      </c>
      <c r="Q113">
        <f>VLOOKUP($A113,cleaning_log!$A$1:$ZZ$9791,MATCH(Q$5,cleaning_log!$A$2:$ZZ$2,0),0)</f>
        <v>5.3550000000000004</v>
      </c>
      <c r="R113">
        <f>VLOOKUP($A113,cleaning_log!$A$1:$ZZ$9791,MATCH(R$5,cleaning_log!$A$2:$ZZ$2,0),0)</f>
        <v>5.3550000000000004</v>
      </c>
      <c r="S113" t="b">
        <f t="shared" ref="S113:S114" si="20">MIN(P113,Q113) &lt; 3599</f>
        <v>1</v>
      </c>
      <c r="T113">
        <f>VLOOKUP($A113,cleaning_log!$A$1:$ZZ$9791,MATCH(T$5,cleaning_log!$A$2:$ZZ$2,0),0)</f>
        <v>1988</v>
      </c>
      <c r="U113">
        <f>VLOOKUP($A113,cleaning_log!$A$1:$ZZ$9791,MATCH(U$5,cleaning_log!$A$2:$ZZ$2,0),0)</f>
        <v>3954</v>
      </c>
      <c r="V113">
        <f>VLOOKUP($A113,cleaning_log!$A$1:$ZZ$9791,MATCH(V$5,cleaning_log!$A$2:$ZZ$2,0),0)</f>
        <v>3954</v>
      </c>
    </row>
    <row r="114" spans="1:22" hidden="1" x14ac:dyDescent="0.2">
      <c r="A114" t="s">
        <v>4366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$10002,1,0))),"miplib3",IF(NOT(ISNA(VLOOKUP($A114,miplib2!$A$5:$A$10004,1,0))),"miplib2",IF(NOT(ISNA(VLOOKUP($A114,coral!$A$5:$A$10000,1,0))),"coral",IF(NOT(ISNA(VLOOKUP($A114,neos!$A$5:$A$10000,1,0))),"neos","COULD NOT FIND")))))))</f>
        <v>miplib2017</v>
      </c>
      <c r="C114" t="str">
        <f>B114&amp;"/"&amp;A114</f>
        <v>miplib2017/cbs-cta</v>
      </c>
      <c r="D114">
        <f ca="1">VLOOKUP($A114,INDIRECT("'"&amp;$B114&amp;"'!"&amp;"$A$5:$Z$10000"),MATCH(D$5,INDIRECT("'"&amp;$B114&amp;"'!$A$4:$Z$4"),0),0)</f>
        <v>10112</v>
      </c>
      <c r="E114">
        <f ca="1">VLOOKUP($A114,INDIRECT("'"&amp;$B114&amp;"'!"&amp;"$A$5:$Z$10000"),MATCH(E$5,INDIRECT("'"&amp;$B114&amp;"'!$A$4:$Z$4"),0),0)</f>
        <v>24793</v>
      </c>
      <c r="F114">
        <f>VLOOKUP($A114,cleaning_log!$A$1:$ZZ$9791,MATCH(F$5,cleaning_log!$A$2:$ZZ$2,0),0)</f>
        <v>9974</v>
      </c>
      <c r="G114">
        <f>VLOOKUP($A114,cleaning_log!$A$1:$ZZ$9791,MATCH(G$5,cleaning_log!$A$2:$ZZ$2,0),0)</f>
        <v>8224</v>
      </c>
      <c r="H114">
        <f ca="1">VLOOKUP($A114,INDIRECT("'"&amp;$B114&amp;"'!"&amp;"$A$5:$Z$10000"),MATCH(H$5,INDIRECT("'"&amp;$B114&amp;"'!$A$4:$Z$4"),0),0)</f>
        <v>0</v>
      </c>
      <c r="I114">
        <f>VLOOKUP($A114,cleaning_log!$A$1:$ZZ$9791,MATCH(I$5,cleaning_log!$A$2:$ZZ$2,0),0)</f>
        <v>0</v>
      </c>
      <c r="J114">
        <f>VLOOKUP($A114,cleaning_log!$A$1:$ZZ$9791,MATCH(J$5,cleaning_log!$A$2:$ZZ$2,0),0)</f>
        <v>0</v>
      </c>
      <c r="K114" t="b">
        <f ca="1">IF(ISNA(J114),TRUE,ABS(H114-J114)&gt;0.001)</f>
        <v>0</v>
      </c>
      <c r="L114">
        <f>VLOOKUP($A114,cleaning_log!$A$1:$ZZ$9791,MATCH(L$5,cleaning_log!$A$2:$ZZ$2,0),0)</f>
        <v>0</v>
      </c>
      <c r="M114">
        <f>VLOOKUP($A114,cleaning_log!$A$1:$ZZ$9791,MATCH(M$5,cleaning_log!$A$2:$ZZ$2,0),0)</f>
        <v>0</v>
      </c>
      <c r="N114">
        <f>VLOOKUP($A114,cleaning_log!$A$1:$ZZ$9791,MATCH(N$5,cleaning_log!$A$2:$ZZ$2,0),0)</f>
        <v>0</v>
      </c>
      <c r="O114">
        <f>VLOOKUP($A114,cleaning_log!$A$1:$ZZ$9791,MATCH(O$5,cleaning_log!$A$2:$ZZ$2,0),0)</f>
        <v>0</v>
      </c>
      <c r="P114">
        <f>VLOOKUP($A114,cleaning_log!$A$1:$ZZ$9791,MATCH(P$5,cleaning_log!$A$2:$ZZ$2,0),0)</f>
        <v>0.55600000000000005</v>
      </c>
      <c r="Q114">
        <f>VLOOKUP($A114,cleaning_log!$A$1:$ZZ$9791,MATCH(Q$5,cleaning_log!$A$2:$ZZ$2,0),0)</f>
        <v>0.46700000000000003</v>
      </c>
      <c r="R114">
        <f>VLOOKUP($A114,cleaning_log!$A$1:$ZZ$9791,MATCH(R$5,cleaning_log!$A$2:$ZZ$2,0),0)</f>
        <v>0.91200000000000003</v>
      </c>
      <c r="S114" t="b">
        <f t="shared" si="20"/>
        <v>1</v>
      </c>
      <c r="T114">
        <f>VLOOKUP($A114,cleaning_log!$A$1:$ZZ$9791,MATCH(T$5,cleaning_log!$A$2:$ZZ$2,0),0)</f>
        <v>0</v>
      </c>
      <c r="U114">
        <f>VLOOKUP($A114,cleaning_log!$A$1:$ZZ$9791,MATCH(U$5,cleaning_log!$A$2:$ZZ$2,0),0)</f>
        <v>0</v>
      </c>
      <c r="V114">
        <f>VLOOKUP($A114,cleaning_log!$A$1:$ZZ$9791,MATCH(V$5,cleaning_log!$A$2:$ZZ$2,0),0)</f>
        <v>16</v>
      </c>
    </row>
    <row r="115" spans="1:22" hidden="1" x14ac:dyDescent="0.2">
      <c r="A115" t="s">
        <v>14485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$10002,1,0))),"miplib3",IF(NOT(ISNA(VLOOKUP($A115,miplib2!$A$5:$A$10004,1,0))),"miplib2",IF(NOT(ISNA(VLOOKUP($A115,coral!$A$5:$A$10000,1,0))),"coral",IF(NOT(ISNA(VLOOKUP($A115,neos!$A$5:$A$10000,1,0))),"neos","COULD NOT FIND")))))))</f>
        <v>miplib2017</v>
      </c>
      <c r="C115" t="str">
        <f>B115&amp;"/"&amp;A115</f>
        <v>miplib2017/cdc7-4-3-2</v>
      </c>
      <c r="D115">
        <f ca="1">VLOOKUP($A115,INDIRECT("'"&amp;$B115&amp;"'!"&amp;"$A$5:$Z$10000"),MATCH(D$5,INDIRECT("'"&amp;$B115&amp;"'!$A$4:$Z$4"),0),0)</f>
        <v>14478</v>
      </c>
      <c r="E115">
        <f ca="1">VLOOKUP($A115,INDIRECT("'"&amp;$B115&amp;"'!"&amp;"$A$5:$Z$10000"),MATCH(E$5,INDIRECT("'"&amp;$B115&amp;"'!$A$4:$Z$4"),0),0)</f>
        <v>11811</v>
      </c>
      <c r="F115" t="e">
        <f>VLOOKUP($A115,cleaning_log!$A$1:$ZZ$9791,MATCH(F$5,cleaning_log!$A$2:$ZZ$2,0),0)</f>
        <v>#N/A</v>
      </c>
      <c r="G115" t="e">
        <f>VLOOKUP($A115,cleaning_log!$A$1:$ZZ$9791,MATCH(G$5,cleaning_log!$A$2:$ZZ$2,0),0)</f>
        <v>#N/A</v>
      </c>
      <c r="H115" t="str">
        <f ca="1">VLOOKUP($A115,INDIRECT("'"&amp;$B115&amp;"'!"&amp;"$A$5:$Z$10000"),MATCH(H$5,INDIRECT("'"&amp;$B115&amp;"'!$A$4:$Z$4"),0),0)</f>
        <v>-288.0*</v>
      </c>
      <c r="I115" t="e">
        <f>VLOOKUP($A115,cleaning_log!$A$1:$ZZ$9791,MATCH(I$5,cleaning_log!$A$2:$ZZ$2,0),0)</f>
        <v>#N/A</v>
      </c>
      <c r="J115" t="e">
        <f>VLOOKUP($A115,cleaning_log!$A$1:$ZZ$9791,MATCH(J$5,cleaning_log!$A$2:$ZZ$2,0),0)</f>
        <v>#N/A</v>
      </c>
      <c r="K115" t="b">
        <f>IF(ISNA(J115),TRUE,ABS(H115-J115)&gt;0.001)</f>
        <v>1</v>
      </c>
      <c r="L115" t="e">
        <f>VLOOKUP($A115,cleaning_log!$A$1:$ZZ$9791,MATCH(L$5,cleaning_log!$A$2:$ZZ$2,0),0)</f>
        <v>#N/A</v>
      </c>
      <c r="M115" t="e">
        <f>VLOOKUP($A115,cleaning_log!$A$1:$ZZ$9791,MATCH(M$5,cleaning_log!$A$2:$ZZ$2,0),0)</f>
        <v>#N/A</v>
      </c>
      <c r="N115" t="e">
        <f>VLOOKUP($A115,cleaning_log!$A$1:$ZZ$9791,MATCH(N$5,cleaning_log!$A$2:$ZZ$2,0),0)</f>
        <v>#N/A</v>
      </c>
      <c r="O115" t="e">
        <f>VLOOKUP($A115,cleaning_log!$A$1:$ZZ$9791,MATCH(O$5,cleaning_log!$A$2:$ZZ$2,0),0)</f>
        <v>#N/A</v>
      </c>
      <c r="P115" t="e">
        <f>VLOOKUP($A115,cleaning_log!$A$1:$ZZ$9791,MATCH(P$5,cleaning_log!$A$2:$ZZ$2,0),0)</f>
        <v>#N/A</v>
      </c>
      <c r="Q115" t="e">
        <f>VLOOKUP($A115,cleaning_log!$A$1:$ZZ$9791,MATCH(Q$5,cleaning_log!$A$2:$ZZ$2,0),0)</f>
        <v>#N/A</v>
      </c>
      <c r="V115">
        <v>51</v>
      </c>
    </row>
    <row r="116" spans="1:22" hidden="1" x14ac:dyDescent="0.2">
      <c r="A116" t="s">
        <v>4100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$10002,1,0))),"miplib3",IF(NOT(ISNA(VLOOKUP($A116,miplib2!$A$5:$A$10004,1,0))),"miplib2",IF(NOT(ISNA(VLOOKUP($A116,coral!$A$5:$A$10000,1,0))),"coral",IF(NOT(ISNA(VLOOKUP($A116,neos!$A$5:$A$10000,1,0))),"neos","COULD NOT FIND")))))))</f>
        <v>miplib2017</v>
      </c>
      <c r="C116" t="str">
        <f>B116&amp;"/"&amp;A116</f>
        <v>miplib2017/cdma</v>
      </c>
      <c r="D116">
        <f ca="1">VLOOKUP($A116,INDIRECT("'"&amp;$B116&amp;"'!"&amp;"$A$5:$Z$10000"),MATCH(D$5,INDIRECT("'"&amp;$B116&amp;"'!$A$4:$Z$4"),0),0)</f>
        <v>9095</v>
      </c>
      <c r="E116">
        <f ca="1">VLOOKUP($A116,INDIRECT("'"&amp;$B116&amp;"'!"&amp;"$A$5:$Z$10000"),MATCH(E$5,INDIRECT("'"&amp;$B116&amp;"'!$A$4:$Z$4"),0),0)</f>
        <v>7891</v>
      </c>
      <c r="F116">
        <f>VLOOKUP($A116,cleaning_log!$A$1:$ZZ$9791,MATCH(F$5,cleaning_log!$A$2:$ZZ$2,0),0)</f>
        <v>5832</v>
      </c>
      <c r="G116">
        <f>VLOOKUP($A116,cleaning_log!$A$1:$ZZ$9791,MATCH(G$5,cleaning_log!$A$2:$ZZ$2,0),0)</f>
        <v>5356</v>
      </c>
      <c r="H116" t="str">
        <f ca="1">VLOOKUP($A116,INDIRECT("'"&amp;$B116&amp;"'!"&amp;"$A$5:$Z$10000"),MATCH(H$5,INDIRECT("'"&amp;$B116&amp;"'!$A$4:$Z$4"),0),0)</f>
        <v>-2.48e+16*</v>
      </c>
      <c r="I116">
        <f>VLOOKUP($A116,cleaning_log!$A$1:$ZZ$9791,MATCH(I$5,cleaning_log!$A$2:$ZZ$2,0),0)</f>
        <v>-6.38289019808208E+16</v>
      </c>
      <c r="J116">
        <f>VLOOKUP($A116,cleaning_log!$A$1:$ZZ$9791,MATCH(J$5,cleaning_log!$A$2:$ZZ$2,0),0)</f>
        <v>-5.68211675734118E+16</v>
      </c>
      <c r="L116">
        <f>VLOOKUP($A116,cleaning_log!$A$1:$ZZ$9791,MATCH(L$5,cleaning_log!$A$2:$ZZ$2,0),0)</f>
        <v>-3599269866666640</v>
      </c>
      <c r="M116">
        <f>VLOOKUP($A116,cleaning_log!$A$1:$ZZ$9791,MATCH(M$5,cleaning_log!$A$2:$ZZ$2,0),0)</f>
        <v>-1.32418591999999E+16</v>
      </c>
      <c r="N116">
        <f>VLOOKUP($A116,cleaning_log!$A$1:$ZZ$9791,MATCH(N$5,cleaning_log!$A$2:$ZZ$2,0),0)</f>
        <v>-4.06042756664362E+16</v>
      </c>
      <c r="O116">
        <f>VLOOKUP($A116,cleaning_log!$A$1:$ZZ$9791,MATCH(O$5,cleaning_log!$A$2:$ZZ$2,0),0)</f>
        <v>-4.27309602251282E+16</v>
      </c>
      <c r="P116">
        <f>VLOOKUP($A116,cleaning_log!$A$1:$ZZ$9791,MATCH(P$5,cleaning_log!$A$2:$ZZ$2,0),0)</f>
        <v>3600.0010000000002</v>
      </c>
      <c r="Q116">
        <f>VLOOKUP($A116,cleaning_log!$A$1:$ZZ$9791,MATCH(Q$5,cleaning_log!$A$2:$ZZ$2,0),0)</f>
        <v>3600.0010000000002</v>
      </c>
      <c r="V116">
        <v>110558</v>
      </c>
    </row>
    <row r="117" spans="1:22" hidden="1" x14ac:dyDescent="0.2">
      <c r="A117" t="s">
        <v>4367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$10002,1,0))),"miplib3",IF(NOT(ISNA(VLOOKUP($A117,miplib2!$A$5:$A$10004,1,0))),"miplib2",IF(NOT(ISNA(VLOOKUP($A117,coral!$A$5:$A$10000,1,0))),"coral",IF(NOT(ISNA(VLOOKUP($A117,neos!$A$5:$A$10000,1,0))),"neos","COULD NOT FIND")))))))</f>
        <v>miplib2017</v>
      </c>
      <c r="C117" t="str">
        <f>B117&amp;"/"&amp;A117</f>
        <v>miplib2017/chromaticindex1024-7</v>
      </c>
      <c r="D117">
        <f ca="1">VLOOKUP($A117,INDIRECT("'"&amp;$B117&amp;"'!"&amp;"$A$5:$Z$10000"),MATCH(D$5,INDIRECT("'"&amp;$B117&amp;"'!$A$4:$Z$4"),0),0)</f>
        <v>67583</v>
      </c>
      <c r="E117">
        <f ca="1">VLOOKUP($A117,INDIRECT("'"&amp;$B117&amp;"'!"&amp;"$A$5:$Z$10000"),MATCH(E$5,INDIRECT("'"&amp;$B117&amp;"'!$A$4:$Z$4"),0),0)</f>
        <v>73728</v>
      </c>
      <c r="F117">
        <f>VLOOKUP($A117,cleaning_log!$A$1:$ZZ$9791,MATCH(F$5,cleaning_log!$A$2:$ZZ$2,0),0)</f>
        <v>67583</v>
      </c>
      <c r="G117">
        <f>VLOOKUP($A117,cleaning_log!$A$1:$ZZ$9791,MATCH(G$5,cleaning_log!$A$2:$ZZ$2,0),0)</f>
        <v>73728</v>
      </c>
      <c r="H117">
        <f ca="1">VLOOKUP($A117,INDIRECT("'"&amp;$B117&amp;"'!"&amp;"$A$5:$Z$10000"),MATCH(H$5,INDIRECT("'"&amp;$B117&amp;"'!$A$4:$Z$4"),0),0)</f>
        <v>4</v>
      </c>
      <c r="I117">
        <f>VLOOKUP($A117,cleaning_log!$A$1:$ZZ$9791,MATCH(I$5,cleaning_log!$A$2:$ZZ$2,0),0)</f>
        <v>3</v>
      </c>
      <c r="J117">
        <f>VLOOKUP($A117,cleaning_log!$A$1:$ZZ$9791,MATCH(J$5,cleaning_log!$A$2:$ZZ$2,0),0)</f>
        <v>3</v>
      </c>
      <c r="K117" t="b">
        <f ca="1">IF(ISNA(J117),TRUE,ABS(H117-J117)&gt;0.001)</f>
        <v>1</v>
      </c>
      <c r="L117">
        <f>VLOOKUP($A117,cleaning_log!$A$1:$ZZ$9791,MATCH(L$5,cleaning_log!$A$2:$ZZ$2,0),0)</f>
        <v>4</v>
      </c>
      <c r="M117">
        <f>VLOOKUP($A117,cleaning_log!$A$1:$ZZ$9791,MATCH(M$5,cleaning_log!$A$2:$ZZ$2,0),0)</f>
        <v>4</v>
      </c>
      <c r="N117">
        <f>VLOOKUP($A117,cleaning_log!$A$1:$ZZ$9791,MATCH(N$5,cleaning_log!$A$2:$ZZ$2,0),0)</f>
        <v>3</v>
      </c>
      <c r="O117">
        <f>VLOOKUP($A117,cleaning_log!$A$1:$ZZ$9791,MATCH(O$5,cleaning_log!$A$2:$ZZ$2,0),0)</f>
        <v>3</v>
      </c>
      <c r="P117">
        <f>VLOOKUP($A117,cleaning_log!$A$1:$ZZ$9791,MATCH(P$5,cleaning_log!$A$2:$ZZ$2,0),0)</f>
        <v>3600.011</v>
      </c>
      <c r="Q117">
        <f>VLOOKUP($A117,cleaning_log!$A$1:$ZZ$9791,MATCH(Q$5,cleaning_log!$A$2:$ZZ$2,0),0)</f>
        <v>3600.011</v>
      </c>
      <c r="V117">
        <v>16064</v>
      </c>
    </row>
    <row r="118" spans="1:22" hidden="1" x14ac:dyDescent="0.2">
      <c r="A118" t="s">
        <v>14493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$10002,1,0))),"miplib3",IF(NOT(ISNA(VLOOKUP($A118,miplib2!$A$5:$A$10004,1,0))),"miplib2",IF(NOT(ISNA(VLOOKUP($A118,coral!$A$5:$A$10000,1,0))),"coral",IF(NOT(ISNA(VLOOKUP($A118,neos!$A$5:$A$10000,1,0))),"neos","COULD NOT FIND")))))))</f>
        <v>miplib2017</v>
      </c>
      <c r="C118" t="str">
        <f>B118&amp;"/"&amp;A118</f>
        <v>miplib2017/chromaticindex128-5</v>
      </c>
      <c r="D118">
        <f ca="1">VLOOKUP($A118,INDIRECT("'"&amp;$B118&amp;"'!"&amp;"$A$5:$Z$10000"),MATCH(D$5,INDIRECT("'"&amp;$B118&amp;"'!$A$4:$Z$4"),0),0)</f>
        <v>8447</v>
      </c>
      <c r="E118">
        <f ca="1">VLOOKUP($A118,INDIRECT("'"&amp;$B118&amp;"'!"&amp;"$A$5:$Z$10000"),MATCH(E$5,INDIRECT("'"&amp;$B118&amp;"'!$A$4:$Z$4"),0),0)</f>
        <v>9216</v>
      </c>
      <c r="F118" t="e">
        <f>VLOOKUP($A118,cleaning_log!$A$1:$ZZ$9791,MATCH(F$5,cleaning_log!$A$2:$ZZ$2,0),0)</f>
        <v>#N/A</v>
      </c>
      <c r="G118" t="e">
        <f>VLOOKUP($A118,cleaning_log!$A$1:$ZZ$9791,MATCH(G$5,cleaning_log!$A$2:$ZZ$2,0),0)</f>
        <v>#N/A</v>
      </c>
      <c r="H118">
        <f ca="1">VLOOKUP($A118,INDIRECT("'"&amp;$B118&amp;"'!"&amp;"$A$5:$Z$10000"),MATCH(H$5,INDIRECT("'"&amp;$B118&amp;"'!$A$4:$Z$4"),0),0)</f>
        <v>4</v>
      </c>
      <c r="I118" t="e">
        <f>VLOOKUP($A118,cleaning_log!$A$1:$ZZ$9791,MATCH(I$5,cleaning_log!$A$2:$ZZ$2,0),0)</f>
        <v>#N/A</v>
      </c>
      <c r="J118" t="e">
        <f>VLOOKUP($A118,cleaning_log!$A$1:$ZZ$9791,MATCH(J$5,cleaning_log!$A$2:$ZZ$2,0),0)</f>
        <v>#N/A</v>
      </c>
      <c r="K118" t="b">
        <f>IF(ISNA(J118),TRUE,ABS(H118-J118)&gt;0.001)</f>
        <v>1</v>
      </c>
      <c r="L118" t="e">
        <f>VLOOKUP($A118,cleaning_log!$A$1:$ZZ$9791,MATCH(L$5,cleaning_log!$A$2:$ZZ$2,0),0)</f>
        <v>#N/A</v>
      </c>
      <c r="M118" t="e">
        <f>VLOOKUP($A118,cleaning_log!$A$1:$ZZ$9791,MATCH(M$5,cleaning_log!$A$2:$ZZ$2,0),0)</f>
        <v>#N/A</v>
      </c>
      <c r="N118" t="e">
        <f>VLOOKUP($A118,cleaning_log!$A$1:$ZZ$9791,MATCH(N$5,cleaning_log!$A$2:$ZZ$2,0),0)</f>
        <v>#N/A</v>
      </c>
      <c r="O118" t="e">
        <f>VLOOKUP($A118,cleaning_log!$A$1:$ZZ$9791,MATCH(O$5,cleaning_log!$A$2:$ZZ$2,0),0)</f>
        <v>#N/A</v>
      </c>
      <c r="P118" t="e">
        <f>VLOOKUP($A118,cleaning_log!$A$1:$ZZ$9791,MATCH(P$5,cleaning_log!$A$2:$ZZ$2,0),0)</f>
        <v>#N/A</v>
      </c>
      <c r="Q118" t="e">
        <f>VLOOKUP($A118,cleaning_log!$A$1:$ZZ$9791,MATCH(Q$5,cleaning_log!$A$2:$ZZ$2,0),0)</f>
        <v>#N/A</v>
      </c>
      <c r="V118">
        <v>850</v>
      </c>
    </row>
    <row r="119" spans="1:22" hidden="1" x14ac:dyDescent="0.2">
      <c r="A119" t="s">
        <v>14495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$10002,1,0))),"miplib3",IF(NOT(ISNA(VLOOKUP($A119,miplib2!$A$5:$A$10004,1,0))),"miplib2",IF(NOT(ISNA(VLOOKUP($A119,coral!$A$5:$A$10000,1,0))),"coral",IF(NOT(ISNA(VLOOKUP($A119,neos!$A$5:$A$10000,1,0))),"neos","COULD NOT FIND")))))))</f>
        <v>miplib2017</v>
      </c>
      <c r="C119" t="str">
        <f>B119&amp;"/"&amp;A119</f>
        <v>miplib2017/chromaticindex256-8</v>
      </c>
      <c r="D119">
        <f ca="1">VLOOKUP($A119,INDIRECT("'"&amp;$B119&amp;"'!"&amp;"$A$5:$Z$10000"),MATCH(D$5,INDIRECT("'"&amp;$B119&amp;"'!$A$4:$Z$4"),0),0)</f>
        <v>16895</v>
      </c>
      <c r="E119">
        <f ca="1">VLOOKUP($A119,INDIRECT("'"&amp;$B119&amp;"'!"&amp;"$A$5:$Z$10000"),MATCH(E$5,INDIRECT("'"&amp;$B119&amp;"'!$A$4:$Z$4"),0),0)</f>
        <v>18432</v>
      </c>
      <c r="F119" t="e">
        <f>VLOOKUP($A119,cleaning_log!$A$1:$ZZ$9791,MATCH(F$5,cleaning_log!$A$2:$ZZ$2,0),0)</f>
        <v>#N/A</v>
      </c>
      <c r="G119" t="e">
        <f>VLOOKUP($A119,cleaning_log!$A$1:$ZZ$9791,MATCH(G$5,cleaning_log!$A$2:$ZZ$2,0),0)</f>
        <v>#N/A</v>
      </c>
      <c r="H119">
        <f ca="1">VLOOKUP($A119,INDIRECT("'"&amp;$B119&amp;"'!"&amp;"$A$5:$Z$10000"),MATCH(H$5,INDIRECT("'"&amp;$B119&amp;"'!$A$4:$Z$4"),0),0)</f>
        <v>4</v>
      </c>
      <c r="I119" t="e">
        <f>VLOOKUP($A119,cleaning_log!$A$1:$ZZ$9791,MATCH(I$5,cleaning_log!$A$2:$ZZ$2,0),0)</f>
        <v>#N/A</v>
      </c>
      <c r="J119" t="e">
        <f>VLOOKUP($A119,cleaning_log!$A$1:$ZZ$9791,MATCH(J$5,cleaning_log!$A$2:$ZZ$2,0),0)</f>
        <v>#N/A</v>
      </c>
      <c r="K119" t="b">
        <f>IF(ISNA(J119),TRUE,ABS(H119-J119)&gt;0.001)</f>
        <v>1</v>
      </c>
      <c r="L119" t="e">
        <f>VLOOKUP($A119,cleaning_log!$A$1:$ZZ$9791,MATCH(L$5,cleaning_log!$A$2:$ZZ$2,0),0)</f>
        <v>#N/A</v>
      </c>
      <c r="M119" t="e">
        <f>VLOOKUP($A119,cleaning_log!$A$1:$ZZ$9791,MATCH(M$5,cleaning_log!$A$2:$ZZ$2,0),0)</f>
        <v>#N/A</v>
      </c>
      <c r="N119" t="e">
        <f>VLOOKUP($A119,cleaning_log!$A$1:$ZZ$9791,MATCH(N$5,cleaning_log!$A$2:$ZZ$2,0),0)</f>
        <v>#N/A</v>
      </c>
      <c r="O119" t="e">
        <f>VLOOKUP($A119,cleaning_log!$A$1:$ZZ$9791,MATCH(O$5,cleaning_log!$A$2:$ZZ$2,0),0)</f>
        <v>#N/A</v>
      </c>
      <c r="P119" t="e">
        <f>VLOOKUP($A119,cleaning_log!$A$1:$ZZ$9791,MATCH(P$5,cleaning_log!$A$2:$ZZ$2,0),0)</f>
        <v>#N/A</v>
      </c>
      <c r="Q119" t="e">
        <f>VLOOKUP($A119,cleaning_log!$A$1:$ZZ$9791,MATCH(Q$5,cleaning_log!$A$2:$ZZ$2,0),0)</f>
        <v>#N/A</v>
      </c>
      <c r="V119">
        <v>1363</v>
      </c>
    </row>
    <row r="120" spans="1:22" x14ac:dyDescent="0.2">
      <c r="A120" t="s">
        <v>14496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$10002,1,0))),"miplib3",IF(NOT(ISNA(VLOOKUP($A120,miplib2!$A$5:$A$10004,1,0))),"miplib2",IF(NOT(ISNA(VLOOKUP($A120,coral!$A$5:$A$10000,1,0))),"coral",IF(NOT(ISNA(VLOOKUP($A120,neos!$A$5:$A$10000,1,0))),"neos","COULD NOT FIND")))))))</f>
        <v>miplib2017</v>
      </c>
      <c r="C120" t="str">
        <f>B120&amp;"/"&amp;A120</f>
        <v>miplib2017/chromaticindex32-8</v>
      </c>
      <c r="D120">
        <f ca="1">VLOOKUP($A120,INDIRECT("'"&amp;$B120&amp;"'!"&amp;"$A$5:$Z$10000"),MATCH(D$5,INDIRECT("'"&amp;$B120&amp;"'!$A$4:$Z$4"),0),0)</f>
        <v>2111</v>
      </c>
      <c r="E120">
        <f ca="1">VLOOKUP($A120,INDIRECT("'"&amp;$B120&amp;"'!"&amp;"$A$5:$Z$10000"),MATCH(E$5,INDIRECT("'"&amp;$B120&amp;"'!$A$4:$Z$4"),0),0)</f>
        <v>2304</v>
      </c>
      <c r="F120" t="e">
        <f>VLOOKUP($A120,cleaning_log!$A$1:$ZZ$9791,MATCH(F$5,cleaning_log!$A$2:$ZZ$2,0),0)</f>
        <v>#N/A</v>
      </c>
      <c r="G120" t="e">
        <f>VLOOKUP($A120,cleaning_log!$A$1:$ZZ$9791,MATCH(G$5,cleaning_log!$A$2:$ZZ$2,0),0)</f>
        <v>#N/A</v>
      </c>
      <c r="H120">
        <f ca="1">VLOOKUP($A120,INDIRECT("'"&amp;$B120&amp;"'!"&amp;"$A$5:$Z$10000"),MATCH(H$5,INDIRECT("'"&amp;$B120&amp;"'!$A$4:$Z$4"),0),0)</f>
        <v>4</v>
      </c>
      <c r="I120" t="e">
        <f>VLOOKUP($A120,cleaning_log!$A$1:$ZZ$9791,MATCH(I$5,cleaning_log!$A$2:$ZZ$2,0),0)</f>
        <v>#N/A</v>
      </c>
      <c r="J120" t="e">
        <f>VLOOKUP($A120,cleaning_log!$A$1:$ZZ$9791,MATCH(J$5,cleaning_log!$A$2:$ZZ$2,0),0)</f>
        <v>#N/A</v>
      </c>
      <c r="K120" t="b">
        <f>IF(ISNA(J120),TRUE,ABS(H120-J120)&gt;0.001)</f>
        <v>1</v>
      </c>
      <c r="L120" t="e">
        <f>VLOOKUP($A120,cleaning_log!$A$1:$ZZ$9791,MATCH(L$5,cleaning_log!$A$2:$ZZ$2,0),0)</f>
        <v>#N/A</v>
      </c>
      <c r="M120" t="e">
        <f>VLOOKUP($A120,cleaning_log!$A$1:$ZZ$9791,MATCH(M$5,cleaning_log!$A$2:$ZZ$2,0),0)</f>
        <v>#N/A</v>
      </c>
      <c r="N120" t="e">
        <f>VLOOKUP($A120,cleaning_log!$A$1:$ZZ$9791,MATCH(N$5,cleaning_log!$A$2:$ZZ$2,0),0)</f>
        <v>#N/A</v>
      </c>
      <c r="O120" t="e">
        <f>VLOOKUP($A120,cleaning_log!$A$1:$ZZ$9791,MATCH(O$5,cleaning_log!$A$2:$ZZ$2,0),0)</f>
        <v>#N/A</v>
      </c>
      <c r="P120" t="e">
        <f>VLOOKUP($A120,cleaning_log!$A$1:$ZZ$9791,MATCH(P$5,cleaning_log!$A$2:$ZZ$2,0),0)</f>
        <v>#N/A</v>
      </c>
      <c r="Q120" t="e">
        <f>VLOOKUP($A120,cleaning_log!$A$1:$ZZ$9791,MATCH(Q$5,cleaning_log!$A$2:$ZZ$2,0),0)</f>
        <v>#N/A</v>
      </c>
      <c r="R120" t="e">
        <f>VLOOKUP($A120,cleaning_log!$A$1:$ZZ$9791,MATCH(R$5,cleaning_log!$A$2:$ZZ$2,0),0)</f>
        <v>#N/A</v>
      </c>
      <c r="S120" t="e">
        <f t="shared" ref="S120" si="21">MIN(P120,Q120) &lt; 3599</f>
        <v>#N/A</v>
      </c>
      <c r="V120">
        <v>755</v>
      </c>
    </row>
    <row r="121" spans="1:22" hidden="1" x14ac:dyDescent="0.2">
      <c r="A121" t="s">
        <v>4368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$10002,1,0))),"miplib3",IF(NOT(ISNA(VLOOKUP($A121,miplib2!$A$5:$A$10004,1,0))),"miplib2",IF(NOT(ISNA(VLOOKUP($A121,coral!$A$5:$A$10000,1,0))),"coral",IF(NOT(ISNA(VLOOKUP($A121,neos!$A$5:$A$10000,1,0))),"neos","COULD NOT FIND")))))))</f>
        <v>miplib2017</v>
      </c>
      <c r="C121" t="str">
        <f>B121&amp;"/"&amp;A121</f>
        <v>miplib2017/chromaticindex512-7</v>
      </c>
      <c r="D121">
        <f ca="1">VLOOKUP($A121,INDIRECT("'"&amp;$B121&amp;"'!"&amp;"$A$5:$Z$10000"),MATCH(D$5,INDIRECT("'"&amp;$B121&amp;"'!$A$4:$Z$4"),0),0)</f>
        <v>33791</v>
      </c>
      <c r="E121">
        <f ca="1">VLOOKUP($A121,INDIRECT("'"&amp;$B121&amp;"'!"&amp;"$A$5:$Z$10000"),MATCH(E$5,INDIRECT("'"&amp;$B121&amp;"'!$A$4:$Z$4"),0),0)</f>
        <v>36864</v>
      </c>
      <c r="F121">
        <f>VLOOKUP($A121,cleaning_log!$A$1:$ZZ$9791,MATCH(F$5,cleaning_log!$A$2:$ZZ$2,0),0)</f>
        <v>33791</v>
      </c>
      <c r="G121">
        <f>VLOOKUP($A121,cleaning_log!$A$1:$ZZ$9791,MATCH(G$5,cleaning_log!$A$2:$ZZ$2,0),0)</f>
        <v>36864</v>
      </c>
      <c r="H121">
        <f ca="1">VLOOKUP($A121,INDIRECT("'"&amp;$B121&amp;"'!"&amp;"$A$5:$Z$10000"),MATCH(H$5,INDIRECT("'"&amp;$B121&amp;"'!$A$4:$Z$4"),0),0)</f>
        <v>4</v>
      </c>
      <c r="I121">
        <f>VLOOKUP($A121,cleaning_log!$A$1:$ZZ$9791,MATCH(I$5,cleaning_log!$A$2:$ZZ$2,0),0)</f>
        <v>3</v>
      </c>
      <c r="J121">
        <f>VLOOKUP($A121,cleaning_log!$A$1:$ZZ$9791,MATCH(J$5,cleaning_log!$A$2:$ZZ$2,0),0)</f>
        <v>3</v>
      </c>
      <c r="K121" t="b">
        <f ca="1">IF(ISNA(J121),TRUE,ABS(H121-J121)&gt;0.001)</f>
        <v>1</v>
      </c>
      <c r="L121">
        <f>VLOOKUP($A121,cleaning_log!$A$1:$ZZ$9791,MATCH(L$5,cleaning_log!$A$2:$ZZ$2,0),0)</f>
        <v>4</v>
      </c>
      <c r="M121">
        <f>VLOOKUP($A121,cleaning_log!$A$1:$ZZ$9791,MATCH(M$5,cleaning_log!$A$2:$ZZ$2,0),0)</f>
        <v>4</v>
      </c>
      <c r="N121">
        <f>VLOOKUP($A121,cleaning_log!$A$1:$ZZ$9791,MATCH(N$5,cleaning_log!$A$2:$ZZ$2,0),0)</f>
        <v>4</v>
      </c>
      <c r="O121">
        <f>VLOOKUP($A121,cleaning_log!$A$1:$ZZ$9791,MATCH(O$5,cleaning_log!$A$2:$ZZ$2,0),0)</f>
        <v>4</v>
      </c>
      <c r="P121">
        <f>VLOOKUP($A121,cleaning_log!$A$1:$ZZ$9791,MATCH(P$5,cleaning_log!$A$2:$ZZ$2,0),0)</f>
        <v>1195.6130000000001</v>
      </c>
      <c r="Q121">
        <f>VLOOKUP($A121,cleaning_log!$A$1:$ZZ$9791,MATCH(Q$5,cleaning_log!$A$2:$ZZ$2,0),0)</f>
        <v>1195.6130000000001</v>
      </c>
      <c r="V121">
        <v>1784</v>
      </c>
    </row>
    <row r="122" spans="1:22" hidden="1" x14ac:dyDescent="0.2">
      <c r="A122" t="s">
        <v>14497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$10002,1,0))),"miplib3",IF(NOT(ISNA(VLOOKUP($A122,miplib2!$A$5:$A$10004,1,0))),"miplib2",IF(NOT(ISNA(VLOOKUP($A122,coral!$A$5:$A$10000,1,0))),"coral",IF(NOT(ISNA(VLOOKUP($A122,neos!$A$5:$A$10000,1,0))),"neos","COULD NOT FIND")))))))</f>
        <v>miplib2017</v>
      </c>
      <c r="C122" t="str">
        <f>B122&amp;"/"&amp;A122</f>
        <v>miplib2017/ci-s4</v>
      </c>
      <c r="D122">
        <f ca="1">VLOOKUP($A122,INDIRECT("'"&amp;$B122&amp;"'!"&amp;"$A$5:$Z$10000"),MATCH(D$5,INDIRECT("'"&amp;$B122&amp;"'!$A$4:$Z$4"),0),0)</f>
        <v>26159</v>
      </c>
      <c r="E122">
        <f ca="1">VLOOKUP($A122,INDIRECT("'"&amp;$B122&amp;"'!"&amp;"$A$5:$Z$10000"),MATCH(E$5,INDIRECT("'"&amp;$B122&amp;"'!$A$4:$Z$4"),0),0)</f>
        <v>745</v>
      </c>
      <c r="F122" t="e">
        <f>VLOOKUP($A122,cleaning_log!$A$1:$ZZ$9791,MATCH(F$5,cleaning_log!$A$2:$ZZ$2,0),0)</f>
        <v>#N/A</v>
      </c>
      <c r="G122" t="e">
        <f>VLOOKUP($A122,cleaning_log!$A$1:$ZZ$9791,MATCH(G$5,cleaning_log!$A$2:$ZZ$2,0),0)</f>
        <v>#N/A</v>
      </c>
      <c r="H122">
        <f ca="1">VLOOKUP($A122,INDIRECT("'"&amp;$B122&amp;"'!"&amp;"$A$5:$Z$10000"),MATCH(H$5,INDIRECT("'"&amp;$B122&amp;"'!$A$4:$Z$4"),0),0)</f>
        <v>3336.2398480000002</v>
      </c>
      <c r="I122" t="e">
        <f>VLOOKUP($A122,cleaning_log!$A$1:$ZZ$9791,MATCH(I$5,cleaning_log!$A$2:$ZZ$2,0),0)</f>
        <v>#N/A</v>
      </c>
      <c r="J122" t="e">
        <f>VLOOKUP($A122,cleaning_log!$A$1:$ZZ$9791,MATCH(J$5,cleaning_log!$A$2:$ZZ$2,0),0)</f>
        <v>#N/A</v>
      </c>
      <c r="K122" t="b">
        <f>IF(ISNA(J122),TRUE,ABS(H122-J122)&gt;0.001)</f>
        <v>1</v>
      </c>
      <c r="L122" t="e">
        <f>VLOOKUP($A122,cleaning_log!$A$1:$ZZ$9791,MATCH(L$5,cleaning_log!$A$2:$ZZ$2,0),0)</f>
        <v>#N/A</v>
      </c>
      <c r="M122" t="e">
        <f>VLOOKUP($A122,cleaning_log!$A$1:$ZZ$9791,MATCH(M$5,cleaning_log!$A$2:$ZZ$2,0),0)</f>
        <v>#N/A</v>
      </c>
      <c r="N122" t="e">
        <f>VLOOKUP($A122,cleaning_log!$A$1:$ZZ$9791,MATCH(N$5,cleaning_log!$A$2:$ZZ$2,0),0)</f>
        <v>#N/A</v>
      </c>
      <c r="O122" t="e">
        <f>VLOOKUP($A122,cleaning_log!$A$1:$ZZ$9791,MATCH(O$5,cleaning_log!$A$2:$ZZ$2,0),0)</f>
        <v>#N/A</v>
      </c>
      <c r="P122" t="e">
        <f>VLOOKUP($A122,cleaning_log!$A$1:$ZZ$9791,MATCH(P$5,cleaning_log!$A$2:$ZZ$2,0),0)</f>
        <v>#N/A</v>
      </c>
      <c r="Q122" t="e">
        <f>VLOOKUP($A122,cleaning_log!$A$1:$ZZ$9791,MATCH(Q$5,cleaning_log!$A$2:$ZZ$2,0),0)</f>
        <v>#N/A</v>
      </c>
      <c r="V122">
        <v>1</v>
      </c>
    </row>
    <row r="123" spans="1:22" hidden="1" x14ac:dyDescent="0.2">
      <c r="A123" t="s">
        <v>4101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$10002,1,0))),"miplib3",IF(NOT(ISNA(VLOOKUP($A123,miplib2!$A$5:$A$10004,1,0))),"miplib2",IF(NOT(ISNA(VLOOKUP($A123,coral!$A$5:$A$10000,1,0))),"coral",IF(NOT(ISNA(VLOOKUP($A123,neos!$A$5:$A$10000,1,0))),"neos","COULD NOT FIND")))))))</f>
        <v>miplib2017</v>
      </c>
      <c r="C123" t="str">
        <f>B123&amp;"/"&amp;A123</f>
        <v>miplib2017/circ10-3</v>
      </c>
      <c r="D123">
        <f ca="1">VLOOKUP($A123,INDIRECT("'"&amp;$B123&amp;"'!"&amp;"$A$5:$Z$10000"),MATCH(D$5,INDIRECT("'"&amp;$B123&amp;"'!$A$4:$Z$4"),0),0)</f>
        <v>42620</v>
      </c>
      <c r="E123">
        <f ca="1">VLOOKUP($A123,INDIRECT("'"&amp;$B123&amp;"'!"&amp;"$A$5:$Z$10000"),MATCH(E$5,INDIRECT("'"&amp;$B123&amp;"'!$A$4:$Z$4"),0),0)</f>
        <v>2700</v>
      </c>
      <c r="F123" t="e">
        <f>VLOOKUP($A123,cleaning_log!$A$1:$ZZ$9791,MATCH(F$5,cleaning_log!$A$2:$ZZ$2,0),0)</f>
        <v>#N/A</v>
      </c>
      <c r="G123" t="e">
        <f>VLOOKUP($A123,cleaning_log!$A$1:$ZZ$9791,MATCH(G$5,cleaning_log!$A$2:$ZZ$2,0),0)</f>
        <v>#N/A</v>
      </c>
      <c r="H123" t="str">
        <f ca="1">VLOOKUP($A123,INDIRECT("'"&amp;$B123&amp;"'!"&amp;"$A$5:$Z$10000"),MATCH(H$5,INDIRECT("'"&amp;$B123&amp;"'!$A$4:$Z$4"),0),0)</f>
        <v>284*</v>
      </c>
      <c r="I123" t="e">
        <f>VLOOKUP($A123,cleaning_log!$A$1:$ZZ$9791,MATCH(I$5,cleaning_log!$A$2:$ZZ$2,0),0)</f>
        <v>#N/A</v>
      </c>
      <c r="J123" t="e">
        <f>VLOOKUP($A123,cleaning_log!$A$1:$ZZ$9791,MATCH(J$5,cleaning_log!$A$2:$ZZ$2,0),0)</f>
        <v>#N/A</v>
      </c>
      <c r="L123" t="e">
        <f>VLOOKUP($A123,cleaning_log!$A$1:$ZZ$9791,MATCH(L$5,cleaning_log!$A$2:$ZZ$2,0),0)</f>
        <v>#N/A</v>
      </c>
      <c r="M123" t="e">
        <f>VLOOKUP($A123,cleaning_log!$A$1:$ZZ$9791,MATCH(M$5,cleaning_log!$A$2:$ZZ$2,0),0)</f>
        <v>#N/A</v>
      </c>
      <c r="N123" t="e">
        <f>VLOOKUP($A123,cleaning_log!$A$1:$ZZ$9791,MATCH(N$5,cleaning_log!$A$2:$ZZ$2,0),0)</f>
        <v>#N/A</v>
      </c>
      <c r="O123" t="e">
        <f>VLOOKUP($A123,cleaning_log!$A$1:$ZZ$9791,MATCH(O$5,cleaning_log!$A$2:$ZZ$2,0),0)</f>
        <v>#N/A</v>
      </c>
      <c r="P123" t="e">
        <f>VLOOKUP($A123,cleaning_log!$A$1:$ZZ$9791,MATCH(P$5,cleaning_log!$A$2:$ZZ$2,0),0)</f>
        <v>#N/A</v>
      </c>
      <c r="Q123" t="e">
        <f>VLOOKUP($A123,cleaning_log!$A$1:$ZZ$9791,MATCH(Q$5,cleaning_log!$A$2:$ZZ$2,0),0)</f>
        <v>#N/A</v>
      </c>
      <c r="V123">
        <v>1</v>
      </c>
    </row>
    <row r="124" spans="1:22" hidden="1" x14ac:dyDescent="0.2">
      <c r="A124" t="s">
        <v>14503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$10002,1,0))),"miplib3",IF(NOT(ISNA(VLOOKUP($A124,miplib2!$A$5:$A$10004,1,0))),"miplib2",IF(NOT(ISNA(VLOOKUP($A124,coral!$A$5:$A$10000,1,0))),"coral",IF(NOT(ISNA(VLOOKUP($A124,neos!$A$5:$A$10000,1,0))),"neos","COULD NOT FIND")))))))</f>
        <v>miplib2017</v>
      </c>
      <c r="C124" t="str">
        <f>B124&amp;"/"&amp;A124</f>
        <v>miplib2017/cmflsp40-24-10-7</v>
      </c>
      <c r="D124">
        <f ca="1">VLOOKUP($A124,INDIRECT("'"&amp;$B124&amp;"'!"&amp;"$A$5:$Z$10000"),MATCH(D$5,INDIRECT("'"&amp;$B124&amp;"'!$A$4:$Z$4"),0),0)</f>
        <v>2825</v>
      </c>
      <c r="E124">
        <f ca="1">VLOOKUP($A124,INDIRECT("'"&amp;$B124&amp;"'!"&amp;"$A$5:$Z$10000"),MATCH(E$5,INDIRECT("'"&amp;$B124&amp;"'!$A$4:$Z$4"),0),0)</f>
        <v>13200</v>
      </c>
      <c r="F124" t="e">
        <f>VLOOKUP($A124,cleaning_log!$A$1:$ZZ$9791,MATCH(F$5,cleaning_log!$A$2:$ZZ$2,0),0)</f>
        <v>#N/A</v>
      </c>
      <c r="G124" t="e">
        <f>VLOOKUP($A124,cleaning_log!$A$1:$ZZ$9791,MATCH(G$5,cleaning_log!$A$2:$ZZ$2,0),0)</f>
        <v>#N/A</v>
      </c>
      <c r="H124">
        <f ca="1">VLOOKUP($A124,INDIRECT("'"&amp;$B124&amp;"'!"&amp;"$A$5:$Z$10000"),MATCH(H$5,INDIRECT("'"&amp;$B124&amp;"'!$A$4:$Z$4"),0),0)</f>
        <v>51664409.270000003</v>
      </c>
      <c r="I124" t="e">
        <f>VLOOKUP($A124,cleaning_log!$A$1:$ZZ$9791,MATCH(I$5,cleaning_log!$A$2:$ZZ$2,0),0)</f>
        <v>#N/A</v>
      </c>
      <c r="J124" t="e">
        <f>VLOOKUP($A124,cleaning_log!$A$1:$ZZ$9791,MATCH(J$5,cleaning_log!$A$2:$ZZ$2,0),0)</f>
        <v>#N/A</v>
      </c>
      <c r="K124" t="b">
        <f>IF(ISNA(J124),TRUE,ABS(H124-J124)&gt;0.001)</f>
        <v>1</v>
      </c>
      <c r="L124" t="e">
        <f>VLOOKUP($A124,cleaning_log!$A$1:$ZZ$9791,MATCH(L$5,cleaning_log!$A$2:$ZZ$2,0),0)</f>
        <v>#N/A</v>
      </c>
      <c r="M124" t="e">
        <f>VLOOKUP($A124,cleaning_log!$A$1:$ZZ$9791,MATCH(M$5,cleaning_log!$A$2:$ZZ$2,0),0)</f>
        <v>#N/A</v>
      </c>
      <c r="N124" t="e">
        <f>VLOOKUP($A124,cleaning_log!$A$1:$ZZ$9791,MATCH(N$5,cleaning_log!$A$2:$ZZ$2,0),0)</f>
        <v>#N/A</v>
      </c>
      <c r="O124" t="e">
        <f>VLOOKUP($A124,cleaning_log!$A$1:$ZZ$9791,MATCH(O$5,cleaning_log!$A$2:$ZZ$2,0),0)</f>
        <v>#N/A</v>
      </c>
      <c r="P124" t="e">
        <f>VLOOKUP($A124,cleaning_log!$A$1:$ZZ$9791,MATCH(P$5,cleaning_log!$A$2:$ZZ$2,0),0)</f>
        <v>#N/A</v>
      </c>
      <c r="Q124" t="e">
        <f>VLOOKUP($A124,cleaning_log!$A$1:$ZZ$9791,MATCH(Q$5,cleaning_log!$A$2:$ZZ$2,0),0)</f>
        <v>#N/A</v>
      </c>
      <c r="V124">
        <v>22002</v>
      </c>
    </row>
    <row r="125" spans="1:22" hidden="1" x14ac:dyDescent="0.2">
      <c r="A125" t="s">
        <v>14507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$10002,1,0))),"miplib3",IF(NOT(ISNA(VLOOKUP($A125,miplib2!$A$5:$A$10004,1,0))),"miplib2",IF(NOT(ISNA(VLOOKUP($A125,coral!$A$5:$A$10000,1,0))),"coral",IF(NOT(ISNA(VLOOKUP($A125,neos!$A$5:$A$10000,1,0))),"neos","COULD NOT FIND")))))))</f>
        <v>miplib2017</v>
      </c>
      <c r="C125" t="str">
        <f>B125&amp;"/"&amp;A125</f>
        <v>miplib2017/cmflsp40-36-2-10</v>
      </c>
      <c r="D125">
        <f ca="1">VLOOKUP($A125,INDIRECT("'"&amp;$B125&amp;"'!"&amp;"$A$5:$Z$10000"),MATCH(D$5,INDIRECT("'"&amp;$B125&amp;"'!$A$4:$Z$4"),0),0)</f>
        <v>4266</v>
      </c>
      <c r="E125">
        <f ca="1">VLOOKUP($A125,INDIRECT("'"&amp;$B125&amp;"'!"&amp;"$A$5:$Z$10000"),MATCH(E$5,INDIRECT("'"&amp;$B125&amp;"'!$A$4:$Z$4"),0),0)</f>
        <v>28152</v>
      </c>
      <c r="F125" t="e">
        <f>VLOOKUP($A125,cleaning_log!$A$1:$ZZ$9791,MATCH(F$5,cleaning_log!$A$2:$ZZ$2,0),0)</f>
        <v>#N/A</v>
      </c>
      <c r="G125" t="e">
        <f>VLOOKUP($A125,cleaning_log!$A$1:$ZZ$9791,MATCH(G$5,cleaning_log!$A$2:$ZZ$2,0),0)</f>
        <v>#N/A</v>
      </c>
      <c r="H125" t="str">
        <f ca="1">VLOOKUP($A125,INDIRECT("'"&amp;$B125&amp;"'!"&amp;"$A$5:$Z$10000"),MATCH(H$5,INDIRECT("'"&amp;$B125&amp;"'!$A$4:$Z$4"),0),0)</f>
        <v>66456407.5181282*</v>
      </c>
      <c r="I125" t="e">
        <f>VLOOKUP($A125,cleaning_log!$A$1:$ZZ$9791,MATCH(I$5,cleaning_log!$A$2:$ZZ$2,0),0)</f>
        <v>#N/A</v>
      </c>
      <c r="J125" t="e">
        <f>VLOOKUP($A125,cleaning_log!$A$1:$ZZ$9791,MATCH(J$5,cleaning_log!$A$2:$ZZ$2,0),0)</f>
        <v>#N/A</v>
      </c>
      <c r="K125" t="b">
        <f>IF(ISNA(J125),TRUE,ABS(H125-J125)&gt;0.001)</f>
        <v>1</v>
      </c>
      <c r="L125" t="e">
        <f>VLOOKUP($A125,cleaning_log!$A$1:$ZZ$9791,MATCH(L$5,cleaning_log!$A$2:$ZZ$2,0),0)</f>
        <v>#N/A</v>
      </c>
      <c r="M125" t="e">
        <f>VLOOKUP($A125,cleaning_log!$A$1:$ZZ$9791,MATCH(M$5,cleaning_log!$A$2:$ZZ$2,0),0)</f>
        <v>#N/A</v>
      </c>
      <c r="N125" t="e">
        <f>VLOOKUP($A125,cleaning_log!$A$1:$ZZ$9791,MATCH(N$5,cleaning_log!$A$2:$ZZ$2,0),0)</f>
        <v>#N/A</v>
      </c>
      <c r="O125" t="e">
        <f>VLOOKUP($A125,cleaning_log!$A$1:$ZZ$9791,MATCH(O$5,cleaning_log!$A$2:$ZZ$2,0),0)</f>
        <v>#N/A</v>
      </c>
      <c r="P125" t="e">
        <f>VLOOKUP($A125,cleaning_log!$A$1:$ZZ$9791,MATCH(P$5,cleaning_log!$A$2:$ZZ$2,0),0)</f>
        <v>#N/A</v>
      </c>
      <c r="Q125" t="e">
        <f>VLOOKUP($A125,cleaning_log!$A$1:$ZZ$9791,MATCH(Q$5,cleaning_log!$A$2:$ZZ$2,0),0)</f>
        <v>#N/A</v>
      </c>
      <c r="R125" t="e">
        <f>VLOOKUP($A125,cleaning_log!$A$1:$ZZ$9791,MATCH(R$5,cleaning_log!$A$2:$ZZ$2,0),0)</f>
        <v>#N/A</v>
      </c>
      <c r="S125" t="e">
        <f>MIN(P125,Q125) &lt; 3599</f>
        <v>#N/A</v>
      </c>
      <c r="T125" t="e">
        <f>VLOOKUP($A125,cleaning_log!$A$1:$ZZ$9791,MATCH(T$5,cleaning_log!$A$2:$ZZ$2,0),0)</f>
        <v>#N/A</v>
      </c>
      <c r="U125" t="e">
        <f>VLOOKUP($A125,cleaning_log!$A$1:$ZZ$9791,MATCH(U$5,cleaning_log!$A$2:$ZZ$2,0),0)</f>
        <v>#N/A</v>
      </c>
      <c r="V125" t="e">
        <f>VLOOKUP($A125,cleaning_log!$A$1:$ZZ$9791,MATCH(V$5,cleaning_log!$A$2:$ZZ$2,0),0)</f>
        <v>#N/A</v>
      </c>
    </row>
    <row r="126" spans="1:22" hidden="1" x14ac:dyDescent="0.2">
      <c r="A126" t="s">
        <v>14509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$10002,1,0))),"miplib3",IF(NOT(ISNA(VLOOKUP($A126,miplib2!$A$5:$A$10004,1,0))),"miplib2",IF(NOT(ISNA(VLOOKUP($A126,coral!$A$5:$A$10000,1,0))),"coral",IF(NOT(ISNA(VLOOKUP($A126,neos!$A$5:$A$10000,1,0))),"neos","COULD NOT FIND")))))))</f>
        <v>miplib2017</v>
      </c>
      <c r="C126" t="str">
        <f>B126&amp;"/"&amp;A126</f>
        <v>miplib2017/cmflsp50-24-10-4</v>
      </c>
      <c r="D126">
        <f ca="1">VLOOKUP($A126,INDIRECT("'"&amp;$B126&amp;"'!"&amp;"$A$5:$Z$10000"),MATCH(D$5,INDIRECT("'"&amp;$B126&amp;"'!$A$4:$Z$4"),0),0)</f>
        <v>3527</v>
      </c>
      <c r="E126">
        <f ca="1">VLOOKUP($A126,INDIRECT("'"&amp;$B126&amp;"'!"&amp;"$A$5:$Z$10000"),MATCH(E$5,INDIRECT("'"&amp;$B126&amp;"'!$A$4:$Z$4"),0),0)</f>
        <v>16440</v>
      </c>
      <c r="F126" t="e">
        <f>VLOOKUP($A126,cleaning_log!$A$1:$ZZ$9791,MATCH(F$5,cleaning_log!$A$2:$ZZ$2,0),0)</f>
        <v>#N/A</v>
      </c>
      <c r="G126" t="e">
        <f>VLOOKUP($A126,cleaning_log!$A$1:$ZZ$9791,MATCH(G$5,cleaning_log!$A$2:$ZZ$2,0),0)</f>
        <v>#N/A</v>
      </c>
      <c r="H126">
        <f ca="1">VLOOKUP($A126,INDIRECT("'"&amp;$B126&amp;"'!"&amp;"$A$5:$Z$10000"),MATCH(H$5,INDIRECT("'"&amp;$B126&amp;"'!$A$4:$Z$4"),0),0)</f>
        <v>58988866.75</v>
      </c>
      <c r="I126" t="e">
        <f>VLOOKUP($A126,cleaning_log!$A$1:$ZZ$9791,MATCH(I$5,cleaning_log!$A$2:$ZZ$2,0),0)</f>
        <v>#N/A</v>
      </c>
      <c r="J126" t="e">
        <f>VLOOKUP($A126,cleaning_log!$A$1:$ZZ$9791,MATCH(J$5,cleaning_log!$A$2:$ZZ$2,0),0)</f>
        <v>#N/A</v>
      </c>
      <c r="K126" t="b">
        <f>IF(ISNA(J126),TRUE,ABS(H126-J126)&gt;0.001)</f>
        <v>1</v>
      </c>
      <c r="L126" t="e">
        <f>VLOOKUP($A126,cleaning_log!$A$1:$ZZ$9791,MATCH(L$5,cleaning_log!$A$2:$ZZ$2,0),0)</f>
        <v>#N/A</v>
      </c>
      <c r="M126" t="e">
        <f>VLOOKUP($A126,cleaning_log!$A$1:$ZZ$9791,MATCH(M$5,cleaning_log!$A$2:$ZZ$2,0),0)</f>
        <v>#N/A</v>
      </c>
      <c r="N126" t="e">
        <f>VLOOKUP($A126,cleaning_log!$A$1:$ZZ$9791,MATCH(N$5,cleaning_log!$A$2:$ZZ$2,0),0)</f>
        <v>#N/A</v>
      </c>
      <c r="O126" t="e">
        <f>VLOOKUP($A126,cleaning_log!$A$1:$ZZ$9791,MATCH(O$5,cleaning_log!$A$2:$ZZ$2,0),0)</f>
        <v>#N/A</v>
      </c>
      <c r="P126" t="e">
        <f>VLOOKUP($A126,cleaning_log!$A$1:$ZZ$9791,MATCH(P$5,cleaning_log!$A$2:$ZZ$2,0),0)</f>
        <v>#N/A</v>
      </c>
      <c r="Q126" t="e">
        <f>VLOOKUP($A126,cleaning_log!$A$1:$ZZ$9791,MATCH(Q$5,cleaning_log!$A$2:$ZZ$2,0),0)</f>
        <v>#N/A</v>
      </c>
      <c r="V126">
        <v>6060</v>
      </c>
    </row>
    <row r="127" spans="1:22" hidden="1" x14ac:dyDescent="0.2">
      <c r="A127" t="s">
        <v>4369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$10002,1,0))),"miplib3",IF(NOT(ISNA(VLOOKUP($A127,miplib2!$A$5:$A$10004,1,0))),"miplib2",IF(NOT(ISNA(VLOOKUP($A127,coral!$A$5:$A$10000,1,0))),"coral",IF(NOT(ISNA(VLOOKUP($A127,neos!$A$5:$A$10000,1,0))),"neos","COULD NOT FIND")))))))</f>
        <v>miplib2017</v>
      </c>
      <c r="C127" t="str">
        <f>B127&amp;"/"&amp;A127</f>
        <v>miplib2017/cmflsp50-24-8-8</v>
      </c>
      <c r="D127">
        <f ca="1">VLOOKUP($A127,INDIRECT("'"&amp;$B127&amp;"'!"&amp;"$A$5:$Z$10000"),MATCH(D$5,INDIRECT("'"&amp;$B127&amp;"'!$A$4:$Z$4"),0),0)</f>
        <v>3520</v>
      </c>
      <c r="E127">
        <f ca="1">VLOOKUP($A127,INDIRECT("'"&amp;$B127&amp;"'!"&amp;"$A$5:$Z$10000"),MATCH(E$5,INDIRECT("'"&amp;$B127&amp;"'!$A$4:$Z$4"),0),0)</f>
        <v>16392</v>
      </c>
      <c r="F127">
        <f>VLOOKUP($A127,cleaning_log!$A$1:$ZZ$9791,MATCH(F$5,cleaning_log!$A$2:$ZZ$2,0),0)</f>
        <v>3460</v>
      </c>
      <c r="G127">
        <f>VLOOKUP($A127,cleaning_log!$A$1:$ZZ$9791,MATCH(G$5,cleaning_log!$A$2:$ZZ$2,0),0)</f>
        <v>15957</v>
      </c>
      <c r="H127">
        <f ca="1">VLOOKUP($A127,INDIRECT("'"&amp;$B127&amp;"'!"&amp;"$A$5:$Z$10000"),MATCH(H$5,INDIRECT("'"&amp;$B127&amp;"'!$A$4:$Z$4"),0),0)</f>
        <v>55789389.886</v>
      </c>
      <c r="I127">
        <f>VLOOKUP($A127,cleaning_log!$A$1:$ZZ$9791,MATCH(I$5,cleaning_log!$A$2:$ZZ$2,0),0)</f>
        <v>54633108.509346597</v>
      </c>
      <c r="J127">
        <f>VLOOKUP($A127,cleaning_log!$A$1:$ZZ$9791,MATCH(J$5,cleaning_log!$A$2:$ZZ$2,0),0)</f>
        <v>54633108.5093465</v>
      </c>
      <c r="K127" t="b">
        <f ca="1">IF(ISNA(J127),TRUE,ABS(H127-J127)&gt;0.001)</f>
        <v>1</v>
      </c>
      <c r="L127">
        <f>VLOOKUP($A127,cleaning_log!$A$1:$ZZ$9791,MATCH(L$5,cleaning_log!$A$2:$ZZ$2,0),0)</f>
        <v>55834752.398900002</v>
      </c>
      <c r="M127">
        <f>VLOOKUP($A127,cleaning_log!$A$1:$ZZ$9791,MATCH(M$5,cleaning_log!$A$2:$ZZ$2,0),0)</f>
        <v>55825657.114</v>
      </c>
      <c r="N127">
        <f>VLOOKUP($A127,cleaning_log!$A$1:$ZZ$9791,MATCH(N$5,cleaning_log!$A$2:$ZZ$2,0),0)</f>
        <v>55696078.4045114</v>
      </c>
      <c r="O127">
        <f>VLOOKUP($A127,cleaning_log!$A$1:$ZZ$9791,MATCH(O$5,cleaning_log!$A$2:$ZZ$2,0),0)</f>
        <v>55662015.926573701</v>
      </c>
      <c r="P127">
        <f>VLOOKUP($A127,cleaning_log!$A$1:$ZZ$9791,MATCH(P$5,cleaning_log!$A$2:$ZZ$2,0),0)</f>
        <v>3600.002</v>
      </c>
      <c r="Q127">
        <f>VLOOKUP($A127,cleaning_log!$A$1:$ZZ$9791,MATCH(Q$5,cleaning_log!$A$2:$ZZ$2,0),0)</f>
        <v>3600.0010000000002</v>
      </c>
      <c r="V127">
        <v>2708</v>
      </c>
    </row>
    <row r="128" spans="1:22" hidden="1" x14ac:dyDescent="0.2">
      <c r="A128" t="s">
        <v>14512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$10002,1,0))),"miplib3",IF(NOT(ISNA(VLOOKUP($A128,miplib2!$A$5:$A$10004,1,0))),"miplib2",IF(NOT(ISNA(VLOOKUP($A128,coral!$A$5:$A$10000,1,0))),"coral",IF(NOT(ISNA(VLOOKUP($A128,neos!$A$5:$A$10000,1,0))),"neos","COULD NOT FIND")))))))</f>
        <v>miplib2017</v>
      </c>
      <c r="C128" t="str">
        <f>B128&amp;"/"&amp;A128</f>
        <v>miplib2017/cmflsp60-36-2-6</v>
      </c>
      <c r="D128">
        <f ca="1">VLOOKUP($A128,INDIRECT("'"&amp;$B128&amp;"'!"&amp;"$A$5:$Z$10000"),MATCH(D$5,INDIRECT("'"&amp;$B128&amp;"'!$A$4:$Z$4"),0),0)</f>
        <v>6388</v>
      </c>
      <c r="E128">
        <f ca="1">VLOOKUP($A128,INDIRECT("'"&amp;$B128&amp;"'!"&amp;"$A$5:$Z$10000"),MATCH(E$5,INDIRECT("'"&amp;$B128&amp;"'!$A$4:$Z$4"),0),0)</f>
        <v>42192</v>
      </c>
      <c r="F128" t="e">
        <f>VLOOKUP($A128,cleaning_log!$A$1:$ZZ$9791,MATCH(F$5,cleaning_log!$A$2:$ZZ$2,0),0)</f>
        <v>#N/A</v>
      </c>
      <c r="G128" t="e">
        <f>VLOOKUP($A128,cleaning_log!$A$1:$ZZ$9791,MATCH(G$5,cleaning_log!$A$2:$ZZ$2,0),0)</f>
        <v>#N/A</v>
      </c>
      <c r="H128" t="str">
        <f ca="1">VLOOKUP($A128,INDIRECT("'"&amp;$B128&amp;"'!"&amp;"$A$5:$Z$10000"),MATCH(H$5,INDIRECT("'"&amp;$B128&amp;"'!$A$4:$Z$4"),0),0)</f>
        <v>73924742.8388186*</v>
      </c>
      <c r="I128" t="e">
        <f>VLOOKUP($A128,cleaning_log!$A$1:$ZZ$9791,MATCH(I$5,cleaning_log!$A$2:$ZZ$2,0),0)</f>
        <v>#N/A</v>
      </c>
      <c r="J128" t="e">
        <f>VLOOKUP($A128,cleaning_log!$A$1:$ZZ$9791,MATCH(J$5,cleaning_log!$A$2:$ZZ$2,0),0)</f>
        <v>#N/A</v>
      </c>
      <c r="K128" t="b">
        <f>IF(ISNA(J128),TRUE,ABS(H128-J128)&gt;0.001)</f>
        <v>1</v>
      </c>
      <c r="L128" t="e">
        <f>VLOOKUP($A128,cleaning_log!$A$1:$ZZ$9791,MATCH(L$5,cleaning_log!$A$2:$ZZ$2,0),0)</f>
        <v>#N/A</v>
      </c>
      <c r="M128" t="e">
        <f>VLOOKUP($A128,cleaning_log!$A$1:$ZZ$9791,MATCH(M$5,cleaning_log!$A$2:$ZZ$2,0),0)</f>
        <v>#N/A</v>
      </c>
      <c r="N128" t="e">
        <f>VLOOKUP($A128,cleaning_log!$A$1:$ZZ$9791,MATCH(N$5,cleaning_log!$A$2:$ZZ$2,0),0)</f>
        <v>#N/A</v>
      </c>
      <c r="O128" t="e">
        <f>VLOOKUP($A128,cleaning_log!$A$1:$ZZ$9791,MATCH(O$5,cleaning_log!$A$2:$ZZ$2,0),0)</f>
        <v>#N/A</v>
      </c>
      <c r="P128" t="e">
        <f>VLOOKUP($A128,cleaning_log!$A$1:$ZZ$9791,MATCH(P$5,cleaning_log!$A$2:$ZZ$2,0),0)</f>
        <v>#N/A</v>
      </c>
      <c r="Q128" t="e">
        <f>VLOOKUP($A128,cleaning_log!$A$1:$ZZ$9791,MATCH(Q$5,cleaning_log!$A$2:$ZZ$2,0),0)</f>
        <v>#N/A</v>
      </c>
      <c r="R128" t="e">
        <f>VLOOKUP($A128,cleaning_log!$A$1:$ZZ$9791,MATCH(R$5,cleaning_log!$A$2:$ZZ$2,0),0)</f>
        <v>#N/A</v>
      </c>
      <c r="S128" t="e">
        <f>MIN(P128,Q128) &lt; 3599</f>
        <v>#N/A</v>
      </c>
      <c r="T128" t="e">
        <f>VLOOKUP($A128,cleaning_log!$A$1:$ZZ$9791,MATCH(T$5,cleaning_log!$A$2:$ZZ$2,0),0)</f>
        <v>#N/A</v>
      </c>
      <c r="U128" t="e">
        <f>VLOOKUP($A128,cleaning_log!$A$1:$ZZ$9791,MATCH(U$5,cleaning_log!$A$2:$ZZ$2,0),0)</f>
        <v>#N/A</v>
      </c>
      <c r="V128" t="e">
        <f>VLOOKUP($A128,cleaning_log!$A$1:$ZZ$9791,MATCH(V$5,cleaning_log!$A$2:$ZZ$2,0),0)</f>
        <v>#N/A</v>
      </c>
    </row>
    <row r="129" spans="1:22" hidden="1" x14ac:dyDescent="0.2">
      <c r="A129" t="s">
        <v>4370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$10002,1,0))),"miplib3",IF(NOT(ISNA(VLOOKUP($A129,miplib2!$A$5:$A$10004,1,0))),"miplib2",IF(NOT(ISNA(VLOOKUP($A129,coral!$A$5:$A$10000,1,0))),"coral",IF(NOT(ISNA(VLOOKUP($A129,neos!$A$5:$A$10000,1,0))),"neos","COULD NOT FIND")))))))</f>
        <v>miplib2017</v>
      </c>
      <c r="C129" t="str">
        <f>B129&amp;"/"&amp;A129</f>
        <v>miplib2017/CMS750_4</v>
      </c>
      <c r="D129">
        <f ca="1">VLOOKUP($A129,INDIRECT("'"&amp;$B129&amp;"'!"&amp;"$A$5:$Z$10000"),MATCH(D$5,INDIRECT("'"&amp;$B129&amp;"'!$A$4:$Z$4"),0),0)</f>
        <v>16381</v>
      </c>
      <c r="E129">
        <f ca="1">VLOOKUP($A129,INDIRECT("'"&amp;$B129&amp;"'!"&amp;"$A$5:$Z$10000"),MATCH(E$5,INDIRECT("'"&amp;$B129&amp;"'!$A$4:$Z$4"),0),0)</f>
        <v>11697</v>
      </c>
      <c r="F129">
        <f>VLOOKUP($A129,cleaning_log!$A$1:$ZZ$9791,MATCH(F$5,cleaning_log!$A$2:$ZZ$2,0),0)</f>
        <v>12807</v>
      </c>
      <c r="G129">
        <f>VLOOKUP($A129,cleaning_log!$A$1:$ZZ$9791,MATCH(G$5,cleaning_log!$A$2:$ZZ$2,0),0)</f>
        <v>9872</v>
      </c>
      <c r="H129">
        <f ca="1">VLOOKUP($A129,INDIRECT("'"&amp;$B129&amp;"'!"&amp;"$A$5:$Z$10000"),MATCH(H$5,INDIRECT("'"&amp;$B129&amp;"'!$A$4:$Z$4"),0),0)</f>
        <v>252</v>
      </c>
      <c r="I129">
        <f>VLOOKUP($A129,cleaning_log!$A$1:$ZZ$9791,MATCH(I$5,cleaning_log!$A$2:$ZZ$2,0),0)</f>
        <v>250</v>
      </c>
      <c r="J129">
        <f>VLOOKUP($A129,cleaning_log!$A$1:$ZZ$9791,MATCH(J$5,cleaning_log!$A$2:$ZZ$2,0),0)</f>
        <v>250</v>
      </c>
      <c r="K129" t="b">
        <f ca="1">IF(ISNA(J129),TRUE,ABS(H129-J129)&gt;0.001)</f>
        <v>1</v>
      </c>
      <c r="L129">
        <f>VLOOKUP($A129,cleaning_log!$A$1:$ZZ$9791,MATCH(L$5,cleaning_log!$A$2:$ZZ$2,0),0)</f>
        <v>252</v>
      </c>
      <c r="M129">
        <f>VLOOKUP($A129,cleaning_log!$A$1:$ZZ$9791,MATCH(M$5,cleaning_log!$A$2:$ZZ$2,0),0)</f>
        <v>252</v>
      </c>
      <c r="N129">
        <f>VLOOKUP($A129,cleaning_log!$A$1:$ZZ$9791,MATCH(N$5,cleaning_log!$A$2:$ZZ$2,0),0)</f>
        <v>252</v>
      </c>
      <c r="O129">
        <f>VLOOKUP($A129,cleaning_log!$A$1:$ZZ$9791,MATCH(O$5,cleaning_log!$A$2:$ZZ$2,0),0)</f>
        <v>252</v>
      </c>
      <c r="P129">
        <f>VLOOKUP($A129,cleaning_log!$A$1:$ZZ$9791,MATCH(P$5,cleaning_log!$A$2:$ZZ$2,0),0)</f>
        <v>2.8879999999999999</v>
      </c>
      <c r="Q129">
        <f>VLOOKUP($A129,cleaning_log!$A$1:$ZZ$9791,MATCH(Q$5,cleaning_log!$A$2:$ZZ$2,0),0)</f>
        <v>1.3009999999999999</v>
      </c>
      <c r="V129">
        <v>1</v>
      </c>
    </row>
    <row r="130" spans="1:22" hidden="1" x14ac:dyDescent="0.2">
      <c r="A130" t="s">
        <v>4102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$10002,1,0))),"miplib3",IF(NOT(ISNA(VLOOKUP($A130,miplib2!$A$5:$A$10004,1,0))),"miplib2",IF(NOT(ISNA(VLOOKUP($A130,coral!$A$5:$A$10000,1,0))),"coral",IF(NOT(ISNA(VLOOKUP($A130,neos!$A$5:$A$10000,1,0))),"neos","COULD NOT FIND")))))))</f>
        <v>miplib2017</v>
      </c>
      <c r="C130" t="str">
        <f>B130&amp;"/"&amp;A130</f>
        <v>miplib2017/co-100</v>
      </c>
      <c r="D130">
        <f ca="1">VLOOKUP($A130,INDIRECT("'"&amp;$B130&amp;"'!"&amp;"$A$5:$Z$10000"),MATCH(D$5,INDIRECT("'"&amp;$B130&amp;"'!$A$4:$Z$4"),0),0)</f>
        <v>2187</v>
      </c>
      <c r="E130">
        <f ca="1">VLOOKUP($A130,INDIRECT("'"&amp;$B130&amp;"'!"&amp;"$A$5:$Z$10000"),MATCH(E$5,INDIRECT("'"&amp;$B130&amp;"'!$A$4:$Z$4"),0),0)</f>
        <v>48417</v>
      </c>
      <c r="F130">
        <f>VLOOKUP($A130,cleaning_log!$A$1:$ZZ$9791,MATCH(F$5,cleaning_log!$A$2:$ZZ$2,0),0)</f>
        <v>1293</v>
      </c>
      <c r="G130">
        <f>VLOOKUP($A130,cleaning_log!$A$1:$ZZ$9791,MATCH(G$5,cleaning_log!$A$2:$ZZ$2,0),0)</f>
        <v>21965</v>
      </c>
      <c r="H130">
        <f ca="1">VLOOKUP($A130,INDIRECT("'"&amp;$B130&amp;"'!"&amp;"$A$5:$Z$10000"),MATCH(H$5,INDIRECT("'"&amp;$B130&amp;"'!$A$4:$Z$4"),0),0)</f>
        <v>2639942.06</v>
      </c>
      <c r="I130">
        <f>VLOOKUP($A130,cleaning_log!$A$1:$ZZ$9791,MATCH(I$5,cleaning_log!$A$2:$ZZ$2,0),0)</f>
        <v>917102.21442666894</v>
      </c>
      <c r="J130">
        <f>VLOOKUP($A130,cleaning_log!$A$1:$ZZ$9791,MATCH(J$5,cleaning_log!$A$2:$ZZ$2,0),0)</f>
        <v>1010659.58908769</v>
      </c>
      <c r="K130" t="b">
        <f ca="1">IF(ISNA(J130),TRUE,ABS(H130-J130)&gt;0.001)</f>
        <v>1</v>
      </c>
      <c r="L130">
        <f>VLOOKUP($A130,cleaning_log!$A$1:$ZZ$9791,MATCH(L$5,cleaning_log!$A$2:$ZZ$2,0),0)</f>
        <v>2687076.58</v>
      </c>
      <c r="M130">
        <f>VLOOKUP($A130,cleaning_log!$A$1:$ZZ$9791,MATCH(M$5,cleaning_log!$A$2:$ZZ$2,0),0)</f>
        <v>2639942.0592094101</v>
      </c>
      <c r="N130">
        <f>VLOOKUP($A130,cleaning_log!$A$1:$ZZ$9791,MATCH(N$5,cleaning_log!$A$2:$ZZ$2,0),0)</f>
        <v>1954280.4410603</v>
      </c>
      <c r="O130">
        <f>VLOOKUP($A130,cleaning_log!$A$1:$ZZ$9791,MATCH(O$5,cleaning_log!$A$2:$ZZ$2,0),0)</f>
        <v>2639802.79916366</v>
      </c>
      <c r="P130">
        <f>VLOOKUP($A130,cleaning_log!$A$1:$ZZ$9791,MATCH(P$5,cleaning_log!$A$2:$ZZ$2,0),0)</f>
        <v>3600.018</v>
      </c>
      <c r="Q130">
        <f>VLOOKUP($A130,cleaning_log!$A$1:$ZZ$9791,MATCH(Q$5,cleaning_log!$A$2:$ZZ$2,0),0)</f>
        <v>204.18199999999999</v>
      </c>
      <c r="V130">
        <v>127757</v>
      </c>
    </row>
    <row r="131" spans="1:22" x14ac:dyDescent="0.2">
      <c r="A131" t="s">
        <v>4371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$10002,1,0))),"miplib3",IF(NOT(ISNA(VLOOKUP($A131,miplib2!$A$5:$A$10004,1,0))),"miplib2",IF(NOT(ISNA(VLOOKUP($A131,coral!$A$5:$A$10000,1,0))),"coral",IF(NOT(ISNA(VLOOKUP($A131,neos!$A$5:$A$10000,1,0))),"neos","COULD NOT FIND")))))))</f>
        <v>miplib2017</v>
      </c>
      <c r="C131" t="str">
        <f>B131&amp;"/"&amp;A131</f>
        <v>miplib2017/cod105</v>
      </c>
      <c r="D131">
        <f ca="1">VLOOKUP($A131,INDIRECT("'"&amp;$B131&amp;"'!"&amp;"$A$5:$Z$10000"),MATCH(D$5,INDIRECT("'"&amp;$B131&amp;"'!$A$4:$Z$4"),0),0)</f>
        <v>1024</v>
      </c>
      <c r="E131">
        <f ca="1">VLOOKUP($A131,INDIRECT("'"&amp;$B131&amp;"'!"&amp;"$A$5:$Z$10000"),MATCH(E$5,INDIRECT("'"&amp;$B131&amp;"'!$A$4:$Z$4"),0),0)</f>
        <v>1024</v>
      </c>
      <c r="F131">
        <f>VLOOKUP($A131,cleaning_log!$A$1:$ZZ$9791,MATCH(F$5,cleaning_log!$A$2:$ZZ$2,0),0)</f>
        <v>1024</v>
      </c>
      <c r="G131">
        <f>VLOOKUP($A131,cleaning_log!$A$1:$ZZ$9791,MATCH(G$5,cleaning_log!$A$2:$ZZ$2,0),0)</f>
        <v>1024</v>
      </c>
      <c r="H131">
        <f ca="1">VLOOKUP($A131,INDIRECT("'"&amp;$B131&amp;"'!"&amp;"$A$5:$Z$10000"),MATCH(H$5,INDIRECT("'"&amp;$B131&amp;"'!$A$4:$Z$4"),0),0)</f>
        <v>-12</v>
      </c>
      <c r="I131">
        <f>VLOOKUP($A131,cleaning_log!$A$1:$ZZ$9791,MATCH(I$5,cleaning_log!$A$2:$ZZ$2,0),0)</f>
        <v>-18.285714285714299</v>
      </c>
      <c r="J131">
        <f>VLOOKUP($A131,cleaning_log!$A$1:$ZZ$9791,MATCH(J$5,cleaning_log!$A$2:$ZZ$2,0),0)</f>
        <v>-18.285714285714299</v>
      </c>
      <c r="K131" t="b">
        <f ca="1">IF(ISNA(J131),TRUE,ABS(H131-J131)&gt;0.001)</f>
        <v>1</v>
      </c>
      <c r="L131">
        <f>VLOOKUP($A131,cleaning_log!$A$1:$ZZ$9791,MATCH(L$5,cleaning_log!$A$2:$ZZ$2,0),0)</f>
        <v>-12</v>
      </c>
      <c r="M131">
        <f>VLOOKUP($A131,cleaning_log!$A$1:$ZZ$9791,MATCH(M$5,cleaning_log!$A$2:$ZZ$2,0),0)</f>
        <v>-12</v>
      </c>
      <c r="N131">
        <f>VLOOKUP($A131,cleaning_log!$A$1:$ZZ$9791,MATCH(N$5,cleaning_log!$A$2:$ZZ$2,0),0)</f>
        <v>-16</v>
      </c>
      <c r="O131">
        <f>VLOOKUP($A131,cleaning_log!$A$1:$ZZ$9791,MATCH(O$5,cleaning_log!$A$2:$ZZ$2,0),0)</f>
        <v>-16</v>
      </c>
      <c r="P131">
        <f>VLOOKUP($A131,cleaning_log!$A$1:$ZZ$9791,MATCH(P$5,cleaning_log!$A$2:$ZZ$2,0),0)</f>
        <v>3600</v>
      </c>
      <c r="Q131">
        <f>VLOOKUP($A131,cleaning_log!$A$1:$ZZ$9791,MATCH(Q$5,cleaning_log!$A$2:$ZZ$2,0),0)</f>
        <v>3600</v>
      </c>
      <c r="R131">
        <f>VLOOKUP($A131,cleaning_log!$A$1:$ZZ$9791,MATCH(R$5,cleaning_log!$A$2:$ZZ$2,0),0)</f>
        <v>3600.0010000000002</v>
      </c>
      <c r="S131" t="b">
        <f t="shared" ref="S131" si="22">MIN(P131,Q131) &lt; 3599</f>
        <v>0</v>
      </c>
      <c r="V131">
        <v>1</v>
      </c>
    </row>
    <row r="132" spans="1:22" hidden="1" x14ac:dyDescent="0.2">
      <c r="A132" t="s">
        <v>4372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$10002,1,0))),"miplib3",IF(NOT(ISNA(VLOOKUP($A132,miplib2!$A$5:$A$10004,1,0))),"miplib2",IF(NOT(ISNA(VLOOKUP($A132,coral!$A$5:$A$10000,1,0))),"coral",IF(NOT(ISNA(VLOOKUP($A132,neos!$A$5:$A$10000,1,0))),"neos","COULD NOT FIND")))))))</f>
        <v>miplib2017</v>
      </c>
      <c r="C132" t="str">
        <f>B132&amp;"/"&amp;A132</f>
        <v>miplib2017/comp07-2idx</v>
      </c>
      <c r="D132">
        <f ca="1">VLOOKUP($A132,INDIRECT("'"&amp;$B132&amp;"'!"&amp;"$A$5:$Z$10000"),MATCH(D$5,INDIRECT("'"&amp;$B132&amp;"'!$A$4:$Z$4"),0),0)</f>
        <v>21235</v>
      </c>
      <c r="E132">
        <f ca="1">VLOOKUP($A132,INDIRECT("'"&amp;$B132&amp;"'!"&amp;"$A$5:$Z$10000"),MATCH(E$5,INDIRECT("'"&amp;$B132&amp;"'!$A$4:$Z$4"),0),0)</f>
        <v>17264</v>
      </c>
      <c r="F132">
        <f>VLOOKUP($A132,cleaning_log!$A$1:$ZZ$9791,MATCH(F$5,cleaning_log!$A$2:$ZZ$2,0),0)</f>
        <v>16854</v>
      </c>
      <c r="G132">
        <f>VLOOKUP($A132,cleaning_log!$A$1:$ZZ$9791,MATCH(G$5,cleaning_log!$A$2:$ZZ$2,0),0)</f>
        <v>17109</v>
      </c>
      <c r="H132">
        <f ca="1">VLOOKUP($A132,INDIRECT("'"&amp;$B132&amp;"'!"&amp;"$A$5:$Z$10000"),MATCH(H$5,INDIRECT("'"&amp;$B132&amp;"'!$A$4:$Z$4"),0),0)</f>
        <v>6</v>
      </c>
      <c r="I132">
        <f>VLOOKUP($A132,cleaning_log!$A$1:$ZZ$9791,MATCH(I$5,cleaning_log!$A$2:$ZZ$2,0),0)</f>
        <v>0</v>
      </c>
      <c r="J132">
        <f>VLOOKUP($A132,cleaning_log!$A$1:$ZZ$9791,MATCH(J$5,cleaning_log!$A$2:$ZZ$2,0),0)</f>
        <v>0</v>
      </c>
      <c r="K132" t="b">
        <f ca="1">IF(ISNA(J132),TRUE,ABS(H132-J132)&gt;0.001)</f>
        <v>1</v>
      </c>
      <c r="L132">
        <f>VLOOKUP($A132,cleaning_log!$A$1:$ZZ$9791,MATCH(L$5,cleaning_log!$A$2:$ZZ$2,0),0)</f>
        <v>5.9999992500000001</v>
      </c>
      <c r="M132">
        <f>VLOOKUP($A132,cleaning_log!$A$1:$ZZ$9791,MATCH(M$5,cleaning_log!$A$2:$ZZ$2,0),0)</f>
        <v>6</v>
      </c>
      <c r="N132">
        <f>VLOOKUP($A132,cleaning_log!$A$1:$ZZ$9791,MATCH(N$5,cleaning_log!$A$2:$ZZ$2,0),0)</f>
        <v>6</v>
      </c>
      <c r="O132">
        <f>VLOOKUP($A132,cleaning_log!$A$1:$ZZ$9791,MATCH(O$5,cleaning_log!$A$2:$ZZ$2,0),0)</f>
        <v>6</v>
      </c>
      <c r="P132">
        <f>VLOOKUP($A132,cleaning_log!$A$1:$ZZ$9791,MATCH(P$5,cleaning_log!$A$2:$ZZ$2,0),0)</f>
        <v>56.79</v>
      </c>
      <c r="Q132">
        <f>VLOOKUP($A132,cleaning_log!$A$1:$ZZ$9791,MATCH(Q$5,cleaning_log!$A$2:$ZZ$2,0),0)</f>
        <v>42.554000000000002</v>
      </c>
      <c r="R132">
        <f>VLOOKUP($A132,cleaning_log!$A$1:$ZZ$9791,MATCH(R$5,cleaning_log!$A$2:$ZZ$2,0),0)</f>
        <v>128.024</v>
      </c>
      <c r="S132" t="b">
        <f t="shared" ref="S132:S135" si="23">MIN(P132,Q132) &lt; 3599</f>
        <v>1</v>
      </c>
      <c r="T132">
        <f>VLOOKUP($A132,cleaning_log!$A$1:$ZZ$9791,MATCH(T$5,cleaning_log!$A$2:$ZZ$2,0),0)</f>
        <v>472</v>
      </c>
      <c r="U132">
        <f>VLOOKUP($A132,cleaning_log!$A$1:$ZZ$9791,MATCH(U$5,cleaning_log!$A$2:$ZZ$2,0),0)</f>
        <v>204</v>
      </c>
      <c r="V132">
        <f>VLOOKUP($A132,cleaning_log!$A$1:$ZZ$9791,MATCH(V$5,cleaning_log!$A$2:$ZZ$2,0),0)</f>
        <v>696</v>
      </c>
    </row>
    <row r="133" spans="1:22" hidden="1" x14ac:dyDescent="0.2">
      <c r="A133" t="s">
        <v>14521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$10002,1,0))),"miplib3",IF(NOT(ISNA(VLOOKUP($A133,miplib2!$A$5:$A$10004,1,0))),"miplib2",IF(NOT(ISNA(VLOOKUP($A133,coral!$A$5:$A$10000,1,0))),"coral",IF(NOT(ISNA(VLOOKUP($A133,neos!$A$5:$A$10000,1,0))),"neos","COULD NOT FIND")))))))</f>
        <v>miplib2017</v>
      </c>
      <c r="C133" t="str">
        <f>B133&amp;"/"&amp;A133</f>
        <v>miplib2017/comp08-2idx</v>
      </c>
      <c r="D133">
        <f ca="1">VLOOKUP($A133,INDIRECT("'"&amp;$B133&amp;"'!"&amp;"$A$5:$Z$10000"),MATCH(D$5,INDIRECT("'"&amp;$B133&amp;"'!$A$4:$Z$4"),0),0)</f>
        <v>12536</v>
      </c>
      <c r="E133">
        <f ca="1">VLOOKUP($A133,INDIRECT("'"&amp;$B133&amp;"'!"&amp;"$A$5:$Z$10000"),MATCH(E$5,INDIRECT("'"&amp;$B133&amp;"'!$A$4:$Z$4"),0),0)</f>
        <v>11554</v>
      </c>
      <c r="F133" t="e">
        <f>VLOOKUP($A133,cleaning_log!$A$1:$ZZ$9791,MATCH(F$5,cleaning_log!$A$2:$ZZ$2,0),0)</f>
        <v>#N/A</v>
      </c>
      <c r="G133" t="e">
        <f>VLOOKUP($A133,cleaning_log!$A$1:$ZZ$9791,MATCH(G$5,cleaning_log!$A$2:$ZZ$2,0),0)</f>
        <v>#N/A</v>
      </c>
      <c r="H133">
        <f ca="1">VLOOKUP($A133,INDIRECT("'"&amp;$B133&amp;"'!"&amp;"$A$5:$Z$10000"),MATCH(H$5,INDIRECT("'"&amp;$B133&amp;"'!$A$4:$Z$4"),0),0)</f>
        <v>37</v>
      </c>
      <c r="I133" t="e">
        <f>VLOOKUP($A133,cleaning_log!$A$1:$ZZ$9791,MATCH(I$5,cleaning_log!$A$2:$ZZ$2,0),0)</f>
        <v>#N/A</v>
      </c>
      <c r="J133" t="e">
        <f>VLOOKUP($A133,cleaning_log!$A$1:$ZZ$9791,MATCH(J$5,cleaning_log!$A$2:$ZZ$2,0),0)</f>
        <v>#N/A</v>
      </c>
      <c r="K133" t="b">
        <f>IF(ISNA(J133),TRUE,ABS(H133-J133)&gt;0.001)</f>
        <v>1</v>
      </c>
      <c r="L133" t="e">
        <f>VLOOKUP($A133,cleaning_log!$A$1:$ZZ$9791,MATCH(L$5,cleaning_log!$A$2:$ZZ$2,0),0)</f>
        <v>#N/A</v>
      </c>
      <c r="M133" t="e">
        <f>VLOOKUP($A133,cleaning_log!$A$1:$ZZ$9791,MATCH(M$5,cleaning_log!$A$2:$ZZ$2,0),0)</f>
        <v>#N/A</v>
      </c>
      <c r="N133" t="e">
        <f>VLOOKUP($A133,cleaning_log!$A$1:$ZZ$9791,MATCH(N$5,cleaning_log!$A$2:$ZZ$2,0),0)</f>
        <v>#N/A</v>
      </c>
      <c r="O133" t="e">
        <f>VLOOKUP($A133,cleaning_log!$A$1:$ZZ$9791,MATCH(O$5,cleaning_log!$A$2:$ZZ$2,0),0)</f>
        <v>#N/A</v>
      </c>
      <c r="P133" t="e">
        <f>VLOOKUP($A133,cleaning_log!$A$1:$ZZ$9791,MATCH(P$5,cleaning_log!$A$2:$ZZ$2,0),0)</f>
        <v>#N/A</v>
      </c>
      <c r="Q133" t="e">
        <f>VLOOKUP($A133,cleaning_log!$A$1:$ZZ$9791,MATCH(Q$5,cleaning_log!$A$2:$ZZ$2,0),0)</f>
        <v>#N/A</v>
      </c>
      <c r="R133" t="e">
        <f>VLOOKUP($A133,cleaning_log!$A$1:$ZZ$9791,MATCH(R$5,cleaning_log!$A$2:$ZZ$2,0),0)</f>
        <v>#N/A</v>
      </c>
      <c r="S133" t="e">
        <f t="shared" si="23"/>
        <v>#N/A</v>
      </c>
      <c r="T133" t="e">
        <f>VLOOKUP($A133,cleaning_log!$A$1:$ZZ$9791,MATCH(T$5,cleaning_log!$A$2:$ZZ$2,0),0)</f>
        <v>#N/A</v>
      </c>
      <c r="U133" t="e">
        <f>VLOOKUP($A133,cleaning_log!$A$1:$ZZ$9791,MATCH(U$5,cleaning_log!$A$2:$ZZ$2,0),0)</f>
        <v>#N/A</v>
      </c>
      <c r="V133" t="e">
        <f>VLOOKUP($A133,cleaning_log!$A$1:$ZZ$9791,MATCH(V$5,cleaning_log!$A$2:$ZZ$2,0),0)</f>
        <v>#N/A</v>
      </c>
    </row>
    <row r="134" spans="1:22" hidden="1" x14ac:dyDescent="0.2">
      <c r="A134" t="s">
        <v>14523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$10002,1,0))),"miplib3",IF(NOT(ISNA(VLOOKUP($A134,miplib2!$A$5:$A$10004,1,0))),"miplib2",IF(NOT(ISNA(VLOOKUP($A134,coral!$A$5:$A$10000,1,0))),"coral",IF(NOT(ISNA(VLOOKUP($A134,neos!$A$5:$A$10000,1,0))),"neos","COULD NOT FIND")))))))</f>
        <v>miplib2017</v>
      </c>
      <c r="C134" t="str">
        <f>B134&amp;"/"&amp;A134</f>
        <v>miplib2017/comp12-2idx</v>
      </c>
      <c r="D134">
        <f ca="1">VLOOKUP($A134,INDIRECT("'"&amp;$B134&amp;"'!"&amp;"$A$5:$Z$10000"),MATCH(D$5,INDIRECT("'"&amp;$B134&amp;"'!$A$4:$Z$4"),0),0)</f>
        <v>16803</v>
      </c>
      <c r="E134">
        <f ca="1">VLOOKUP($A134,INDIRECT("'"&amp;$B134&amp;"'!"&amp;"$A$5:$Z$10000"),MATCH(E$5,INDIRECT("'"&amp;$B134&amp;"'!$A$4:$Z$4"),0),0)</f>
        <v>11863</v>
      </c>
      <c r="F134" t="e">
        <f>VLOOKUP($A134,cleaning_log!$A$1:$ZZ$9791,MATCH(F$5,cleaning_log!$A$2:$ZZ$2,0),0)</f>
        <v>#N/A</v>
      </c>
      <c r="G134" t="e">
        <f>VLOOKUP($A134,cleaning_log!$A$1:$ZZ$9791,MATCH(G$5,cleaning_log!$A$2:$ZZ$2,0),0)</f>
        <v>#N/A</v>
      </c>
      <c r="H134" t="str">
        <f ca="1">VLOOKUP($A134,INDIRECT("'"&amp;$B134&amp;"'!"&amp;"$A$5:$Z$10000"),MATCH(H$5,INDIRECT("'"&amp;$B134&amp;"'!$A$4:$Z$4"),0),0)</f>
        <v>291*</v>
      </c>
      <c r="I134" t="e">
        <f>VLOOKUP($A134,cleaning_log!$A$1:$ZZ$9791,MATCH(I$5,cleaning_log!$A$2:$ZZ$2,0),0)</f>
        <v>#N/A</v>
      </c>
      <c r="J134" t="e">
        <f>VLOOKUP($A134,cleaning_log!$A$1:$ZZ$9791,MATCH(J$5,cleaning_log!$A$2:$ZZ$2,0),0)</f>
        <v>#N/A</v>
      </c>
      <c r="K134" t="b">
        <f>IF(ISNA(J134),TRUE,ABS(H134-J134)&gt;0.001)</f>
        <v>1</v>
      </c>
      <c r="L134" t="e">
        <f>VLOOKUP($A134,cleaning_log!$A$1:$ZZ$9791,MATCH(L$5,cleaning_log!$A$2:$ZZ$2,0),0)</f>
        <v>#N/A</v>
      </c>
      <c r="M134" t="e">
        <f>VLOOKUP($A134,cleaning_log!$A$1:$ZZ$9791,MATCH(M$5,cleaning_log!$A$2:$ZZ$2,0),0)</f>
        <v>#N/A</v>
      </c>
      <c r="N134" t="e">
        <f>VLOOKUP($A134,cleaning_log!$A$1:$ZZ$9791,MATCH(N$5,cleaning_log!$A$2:$ZZ$2,0),0)</f>
        <v>#N/A</v>
      </c>
      <c r="O134" t="e">
        <f>VLOOKUP($A134,cleaning_log!$A$1:$ZZ$9791,MATCH(O$5,cleaning_log!$A$2:$ZZ$2,0),0)</f>
        <v>#N/A</v>
      </c>
      <c r="P134" t="e">
        <f>VLOOKUP($A134,cleaning_log!$A$1:$ZZ$9791,MATCH(P$5,cleaning_log!$A$2:$ZZ$2,0),0)</f>
        <v>#N/A</v>
      </c>
      <c r="Q134" t="e">
        <f>VLOOKUP($A134,cleaning_log!$A$1:$ZZ$9791,MATCH(Q$5,cleaning_log!$A$2:$ZZ$2,0),0)</f>
        <v>#N/A</v>
      </c>
      <c r="R134" t="e">
        <f>VLOOKUP($A134,cleaning_log!$A$1:$ZZ$9791,MATCH(R$5,cleaning_log!$A$2:$ZZ$2,0),0)</f>
        <v>#N/A</v>
      </c>
      <c r="S134" t="e">
        <f t="shared" si="23"/>
        <v>#N/A</v>
      </c>
      <c r="T134" t="e">
        <f>VLOOKUP($A134,cleaning_log!$A$1:$ZZ$9791,MATCH(T$5,cleaning_log!$A$2:$ZZ$2,0),0)</f>
        <v>#N/A</v>
      </c>
      <c r="U134" t="e">
        <f>VLOOKUP($A134,cleaning_log!$A$1:$ZZ$9791,MATCH(U$5,cleaning_log!$A$2:$ZZ$2,0),0)</f>
        <v>#N/A</v>
      </c>
      <c r="V134" t="e">
        <f>VLOOKUP($A134,cleaning_log!$A$1:$ZZ$9791,MATCH(V$5,cleaning_log!$A$2:$ZZ$2,0),0)</f>
        <v>#N/A</v>
      </c>
    </row>
    <row r="135" spans="1:22" hidden="1" x14ac:dyDescent="0.2">
      <c r="A135" t="s">
        <v>14526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$10002,1,0))),"miplib3",IF(NOT(ISNA(VLOOKUP($A135,miplib2!$A$5:$A$10004,1,0))),"miplib2",IF(NOT(ISNA(VLOOKUP($A135,coral!$A$5:$A$10000,1,0))),"coral",IF(NOT(ISNA(VLOOKUP($A135,neos!$A$5:$A$10000,1,0))),"neos","COULD NOT FIND")))))))</f>
        <v>miplib2017</v>
      </c>
      <c r="C135" t="str">
        <f>B135&amp;"/"&amp;A135</f>
        <v>miplib2017/comp16-3idx</v>
      </c>
      <c r="D135">
        <f ca="1">VLOOKUP($A135,INDIRECT("'"&amp;$B135&amp;"'!"&amp;"$A$5:$Z$10000"),MATCH(D$5,INDIRECT("'"&amp;$B135&amp;"'!$A$4:$Z$4"),0),0)</f>
        <v>71594</v>
      </c>
      <c r="E135">
        <f ca="1">VLOOKUP($A135,INDIRECT("'"&amp;$B135&amp;"'!"&amp;"$A$5:$Z$10000"),MATCH(E$5,INDIRECT("'"&amp;$B135&amp;"'!$A$4:$Z$4"),0),0)</f>
        <v>64193</v>
      </c>
      <c r="F135" t="e">
        <f>VLOOKUP($A135,cleaning_log!$A$1:$ZZ$9791,MATCH(F$5,cleaning_log!$A$2:$ZZ$2,0),0)</f>
        <v>#N/A</v>
      </c>
      <c r="G135" t="e">
        <f>VLOOKUP($A135,cleaning_log!$A$1:$ZZ$9791,MATCH(G$5,cleaning_log!$A$2:$ZZ$2,0),0)</f>
        <v>#N/A</v>
      </c>
      <c r="H135" t="str">
        <f ca="1">VLOOKUP($A135,INDIRECT("'"&amp;$B135&amp;"'!"&amp;"$A$5:$Z$10000"),MATCH(H$5,INDIRECT("'"&amp;$B135&amp;"'!$A$4:$Z$4"),0),0)</f>
        <v>24*</v>
      </c>
      <c r="I135" t="e">
        <f>VLOOKUP($A135,cleaning_log!$A$1:$ZZ$9791,MATCH(I$5,cleaning_log!$A$2:$ZZ$2,0),0)</f>
        <v>#N/A</v>
      </c>
      <c r="J135" t="e">
        <f>VLOOKUP($A135,cleaning_log!$A$1:$ZZ$9791,MATCH(J$5,cleaning_log!$A$2:$ZZ$2,0),0)</f>
        <v>#N/A</v>
      </c>
      <c r="K135" t="b">
        <f>IF(ISNA(J135),TRUE,ABS(H135-J135)&gt;0.001)</f>
        <v>1</v>
      </c>
      <c r="L135" t="e">
        <f>VLOOKUP($A135,cleaning_log!$A$1:$ZZ$9791,MATCH(L$5,cleaning_log!$A$2:$ZZ$2,0),0)</f>
        <v>#N/A</v>
      </c>
      <c r="M135" t="e">
        <f>VLOOKUP($A135,cleaning_log!$A$1:$ZZ$9791,MATCH(M$5,cleaning_log!$A$2:$ZZ$2,0),0)</f>
        <v>#N/A</v>
      </c>
      <c r="N135" t="e">
        <f>VLOOKUP($A135,cleaning_log!$A$1:$ZZ$9791,MATCH(N$5,cleaning_log!$A$2:$ZZ$2,0),0)</f>
        <v>#N/A</v>
      </c>
      <c r="O135" t="e">
        <f>VLOOKUP($A135,cleaning_log!$A$1:$ZZ$9791,MATCH(O$5,cleaning_log!$A$2:$ZZ$2,0),0)</f>
        <v>#N/A</v>
      </c>
      <c r="P135" t="e">
        <f>VLOOKUP($A135,cleaning_log!$A$1:$ZZ$9791,MATCH(P$5,cleaning_log!$A$2:$ZZ$2,0),0)</f>
        <v>#N/A</v>
      </c>
      <c r="Q135" t="e">
        <f>VLOOKUP($A135,cleaning_log!$A$1:$ZZ$9791,MATCH(Q$5,cleaning_log!$A$2:$ZZ$2,0),0)</f>
        <v>#N/A</v>
      </c>
      <c r="R135" t="e">
        <f>VLOOKUP($A135,cleaning_log!$A$1:$ZZ$9791,MATCH(R$5,cleaning_log!$A$2:$ZZ$2,0),0)</f>
        <v>#N/A</v>
      </c>
      <c r="S135" t="e">
        <f t="shared" si="23"/>
        <v>#N/A</v>
      </c>
      <c r="T135" t="e">
        <f>VLOOKUP($A135,cleaning_log!$A$1:$ZZ$9791,MATCH(T$5,cleaning_log!$A$2:$ZZ$2,0),0)</f>
        <v>#N/A</v>
      </c>
      <c r="U135" t="e">
        <f>VLOOKUP($A135,cleaning_log!$A$1:$ZZ$9791,MATCH(U$5,cleaning_log!$A$2:$ZZ$2,0),0)</f>
        <v>#N/A</v>
      </c>
      <c r="V135" t="e">
        <f>VLOOKUP($A135,cleaning_log!$A$1:$ZZ$9791,MATCH(V$5,cleaning_log!$A$2:$ZZ$2,0),0)</f>
        <v>#N/A</v>
      </c>
    </row>
    <row r="136" spans="1:22" hidden="1" x14ac:dyDescent="0.2">
      <c r="A136" t="s">
        <v>4373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$10002,1,0))),"miplib3",IF(NOT(ISNA(VLOOKUP($A136,miplib2!$A$5:$A$10004,1,0))),"miplib2",IF(NOT(ISNA(VLOOKUP($A136,coral!$A$5:$A$10000,1,0))),"coral",IF(NOT(ISNA(VLOOKUP($A136,neos!$A$5:$A$10000,1,0))),"neos","COULD NOT FIND")))))))</f>
        <v>miplib2017</v>
      </c>
      <c r="C136" t="str">
        <f>B136&amp;"/"&amp;A136</f>
        <v>miplib2017/comp21-2idx</v>
      </c>
      <c r="D136">
        <f ca="1">VLOOKUP($A136,INDIRECT("'"&amp;$B136&amp;"'!"&amp;"$A$5:$Z$10000"),MATCH(D$5,INDIRECT("'"&amp;$B136&amp;"'!$A$4:$Z$4"),0),0)</f>
        <v>14038</v>
      </c>
      <c r="E136">
        <f ca="1">VLOOKUP($A136,INDIRECT("'"&amp;$B136&amp;"'!"&amp;"$A$5:$Z$10000"),MATCH(E$5,INDIRECT("'"&amp;$B136&amp;"'!$A$4:$Z$4"),0),0)</f>
        <v>10863</v>
      </c>
      <c r="F136">
        <f>VLOOKUP($A136,cleaning_log!$A$1:$ZZ$9791,MATCH(F$5,cleaning_log!$A$2:$ZZ$2,0),0)</f>
        <v>10307</v>
      </c>
      <c r="G136">
        <f>VLOOKUP($A136,cleaning_log!$A$1:$ZZ$9791,MATCH(G$5,cleaning_log!$A$2:$ZZ$2,0),0)</f>
        <v>10595</v>
      </c>
      <c r="H136">
        <f ca="1">VLOOKUP($A136,INDIRECT("'"&amp;$B136&amp;"'!"&amp;"$A$5:$Z$10000"),MATCH(H$5,INDIRECT("'"&amp;$B136&amp;"'!$A$4:$Z$4"),0),0)</f>
        <v>74</v>
      </c>
      <c r="I136">
        <f>VLOOKUP($A136,cleaning_log!$A$1:$ZZ$9791,MATCH(I$5,cleaning_log!$A$2:$ZZ$2,0),0)</f>
        <v>0</v>
      </c>
      <c r="J136">
        <f>VLOOKUP($A136,cleaning_log!$A$1:$ZZ$9791,MATCH(J$5,cleaning_log!$A$2:$ZZ$2,0),0)</f>
        <v>0</v>
      </c>
      <c r="K136" t="b">
        <f ca="1">IF(ISNA(J136),TRUE,ABS(H136-J136)&gt;0.001)</f>
        <v>1</v>
      </c>
      <c r="L136">
        <f>VLOOKUP($A136,cleaning_log!$A$1:$ZZ$9791,MATCH(L$5,cleaning_log!$A$2:$ZZ$2,0),0)</f>
        <v>80</v>
      </c>
      <c r="M136">
        <f>VLOOKUP($A136,cleaning_log!$A$1:$ZZ$9791,MATCH(M$5,cleaning_log!$A$2:$ZZ$2,0),0)</f>
        <v>76</v>
      </c>
      <c r="N136">
        <f>VLOOKUP($A136,cleaning_log!$A$1:$ZZ$9791,MATCH(N$5,cleaning_log!$A$2:$ZZ$2,0),0)</f>
        <v>67</v>
      </c>
      <c r="O136">
        <f>VLOOKUP($A136,cleaning_log!$A$1:$ZZ$9791,MATCH(O$5,cleaning_log!$A$2:$ZZ$2,0),0)</f>
        <v>68</v>
      </c>
      <c r="P136">
        <f>VLOOKUP($A136,cleaning_log!$A$1:$ZZ$9791,MATCH(P$5,cleaning_log!$A$2:$ZZ$2,0),0)</f>
        <v>3600.0010000000002</v>
      </c>
      <c r="Q136">
        <f>VLOOKUP($A136,cleaning_log!$A$1:$ZZ$9791,MATCH(Q$5,cleaning_log!$A$2:$ZZ$2,0),0)</f>
        <v>3600.0010000000002</v>
      </c>
      <c r="V136">
        <v>93217</v>
      </c>
    </row>
    <row r="137" spans="1:22" x14ac:dyDescent="0.2">
      <c r="A137" t="s">
        <v>14530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$10002,1,0))),"miplib3",IF(NOT(ISNA(VLOOKUP($A137,miplib2!$A$5:$A$10004,1,0))),"miplib2",IF(NOT(ISNA(VLOOKUP($A137,coral!$A$5:$A$10000,1,0))),"coral",IF(NOT(ISNA(VLOOKUP($A137,neos!$A$5:$A$10000,1,0))),"neos","COULD NOT FIND")))))))</f>
        <v>miplib2017</v>
      </c>
      <c r="C137" t="str">
        <f>B137&amp;"/"&amp;A137</f>
        <v>miplib2017/control20-5-10-5</v>
      </c>
      <c r="D137">
        <f ca="1">VLOOKUP($A137,INDIRECT("'"&amp;$B137&amp;"'!"&amp;"$A$5:$Z$10000"),MATCH(D$5,INDIRECT("'"&amp;$B137&amp;"'!$A$4:$Z$4"),0),0)</f>
        <v>2430</v>
      </c>
      <c r="E137">
        <f ca="1">VLOOKUP($A137,INDIRECT("'"&amp;$B137&amp;"'!"&amp;"$A$5:$Z$10000"),MATCH(E$5,INDIRECT("'"&amp;$B137&amp;"'!$A$4:$Z$4"),0),0)</f>
        <v>1310</v>
      </c>
      <c r="F137" t="e">
        <f>VLOOKUP($A137,cleaning_log!$A$1:$ZZ$9791,MATCH(F$5,cleaning_log!$A$2:$ZZ$2,0),0)</f>
        <v>#N/A</v>
      </c>
      <c r="G137" t="e">
        <f>VLOOKUP($A137,cleaning_log!$A$1:$ZZ$9791,MATCH(G$5,cleaning_log!$A$2:$ZZ$2,0),0)</f>
        <v>#N/A</v>
      </c>
      <c r="H137">
        <f ca="1">VLOOKUP($A137,INDIRECT("'"&amp;$B137&amp;"'!"&amp;"$A$5:$Z$10000"),MATCH(H$5,INDIRECT("'"&amp;$B137&amp;"'!$A$4:$Z$4"),0),0)</f>
        <v>406205618311810</v>
      </c>
      <c r="I137" t="e">
        <f>VLOOKUP($A137,cleaning_log!$A$1:$ZZ$9791,MATCH(I$5,cleaning_log!$A$2:$ZZ$2,0),0)</f>
        <v>#N/A</v>
      </c>
      <c r="J137" t="e">
        <f>VLOOKUP($A137,cleaning_log!$A$1:$ZZ$9791,MATCH(J$5,cleaning_log!$A$2:$ZZ$2,0),0)</f>
        <v>#N/A</v>
      </c>
      <c r="K137" t="b">
        <f>IF(ISNA(J137),TRUE,ABS(H137-J137)&gt;0.001)</f>
        <v>1</v>
      </c>
      <c r="L137" t="e">
        <f>VLOOKUP($A137,cleaning_log!$A$1:$ZZ$9791,MATCH(L$5,cleaning_log!$A$2:$ZZ$2,0),0)</f>
        <v>#N/A</v>
      </c>
      <c r="M137" t="e">
        <f>VLOOKUP($A137,cleaning_log!$A$1:$ZZ$9791,MATCH(M$5,cleaning_log!$A$2:$ZZ$2,0),0)</f>
        <v>#N/A</v>
      </c>
      <c r="N137" t="e">
        <f>VLOOKUP($A137,cleaning_log!$A$1:$ZZ$9791,MATCH(N$5,cleaning_log!$A$2:$ZZ$2,0),0)</f>
        <v>#N/A</v>
      </c>
      <c r="O137" t="e">
        <f>VLOOKUP($A137,cleaning_log!$A$1:$ZZ$9791,MATCH(O$5,cleaning_log!$A$2:$ZZ$2,0),0)</f>
        <v>#N/A</v>
      </c>
      <c r="P137" t="e">
        <f>VLOOKUP($A137,cleaning_log!$A$1:$ZZ$9791,MATCH(P$5,cleaning_log!$A$2:$ZZ$2,0),0)</f>
        <v>#N/A</v>
      </c>
      <c r="Q137" t="e">
        <f>VLOOKUP($A137,cleaning_log!$A$1:$ZZ$9791,MATCH(Q$5,cleaning_log!$A$2:$ZZ$2,0),0)</f>
        <v>#N/A</v>
      </c>
      <c r="R137" t="e">
        <f>VLOOKUP($A137,cleaning_log!$A$1:$ZZ$9791,MATCH(R$5,cleaning_log!$A$2:$ZZ$2,0),0)</f>
        <v>#N/A</v>
      </c>
      <c r="S137" t="e">
        <f t="shared" ref="S137:S138" si="24">MIN(P137,Q137) &lt; 3599</f>
        <v>#N/A</v>
      </c>
      <c r="V137">
        <v>551</v>
      </c>
    </row>
    <row r="138" spans="1:22" x14ac:dyDescent="0.2">
      <c r="A138" t="s">
        <v>14534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$10002,1,0))),"miplib3",IF(NOT(ISNA(VLOOKUP($A138,miplib2!$A$5:$A$10004,1,0))),"miplib2",IF(NOT(ISNA(VLOOKUP($A138,coral!$A$5:$A$10000,1,0))),"coral",IF(NOT(ISNA(VLOOKUP($A138,neos!$A$5:$A$10000,1,0))),"neos","COULD NOT FIND")))))))</f>
        <v>miplib2017</v>
      </c>
      <c r="C138" t="str">
        <f>B138&amp;"/"&amp;A138</f>
        <v>miplib2017/control30-3-2-3</v>
      </c>
      <c r="D138">
        <f ca="1">VLOOKUP($A138,INDIRECT("'"&amp;$B138&amp;"'!"&amp;"$A$5:$Z$10000"),MATCH(D$5,INDIRECT("'"&amp;$B138&amp;"'!$A$4:$Z$4"),0),0)</f>
        <v>512</v>
      </c>
      <c r="E138">
        <f ca="1">VLOOKUP($A138,INDIRECT("'"&amp;$B138&amp;"'!"&amp;"$A$5:$Z$10000"),MATCH(E$5,INDIRECT("'"&amp;$B138&amp;"'!$A$4:$Z$4"),0),0)</f>
        <v>332</v>
      </c>
      <c r="F138" t="e">
        <f>VLOOKUP($A138,cleaning_log!$A$1:$ZZ$9791,MATCH(F$5,cleaning_log!$A$2:$ZZ$2,0),0)</f>
        <v>#N/A</v>
      </c>
      <c r="G138" t="e">
        <f>VLOOKUP($A138,cleaning_log!$A$1:$ZZ$9791,MATCH(G$5,cleaning_log!$A$2:$ZZ$2,0),0)</f>
        <v>#N/A</v>
      </c>
      <c r="H138">
        <f ca="1">VLOOKUP($A138,INDIRECT("'"&amp;$B138&amp;"'!"&amp;"$A$5:$Z$10000"),MATCH(H$5,INDIRECT("'"&amp;$B138&amp;"'!$A$4:$Z$4"),0),0)</f>
        <v>-17.256589269999999</v>
      </c>
      <c r="I138" t="e">
        <f>VLOOKUP($A138,cleaning_log!$A$1:$ZZ$9791,MATCH(I$5,cleaning_log!$A$2:$ZZ$2,0),0)</f>
        <v>#N/A</v>
      </c>
      <c r="J138" t="e">
        <f>VLOOKUP($A138,cleaning_log!$A$1:$ZZ$9791,MATCH(J$5,cleaning_log!$A$2:$ZZ$2,0),0)</f>
        <v>#N/A</v>
      </c>
      <c r="K138" t="b">
        <f>IF(ISNA(J138),TRUE,ABS(H138-J138)&gt;0.001)</f>
        <v>1</v>
      </c>
      <c r="L138" t="e">
        <f>VLOOKUP($A138,cleaning_log!$A$1:$ZZ$9791,MATCH(L$5,cleaning_log!$A$2:$ZZ$2,0),0)</f>
        <v>#N/A</v>
      </c>
      <c r="M138" t="e">
        <f>VLOOKUP($A138,cleaning_log!$A$1:$ZZ$9791,MATCH(M$5,cleaning_log!$A$2:$ZZ$2,0),0)</f>
        <v>#N/A</v>
      </c>
      <c r="N138" t="e">
        <f>VLOOKUP($A138,cleaning_log!$A$1:$ZZ$9791,MATCH(N$5,cleaning_log!$A$2:$ZZ$2,0),0)</f>
        <v>#N/A</v>
      </c>
      <c r="O138" t="e">
        <f>VLOOKUP($A138,cleaning_log!$A$1:$ZZ$9791,MATCH(O$5,cleaning_log!$A$2:$ZZ$2,0),0)</f>
        <v>#N/A</v>
      </c>
      <c r="P138" t="e">
        <f>VLOOKUP($A138,cleaning_log!$A$1:$ZZ$9791,MATCH(P$5,cleaning_log!$A$2:$ZZ$2,0),0)</f>
        <v>#N/A</v>
      </c>
      <c r="Q138" t="e">
        <f>VLOOKUP($A138,cleaning_log!$A$1:$ZZ$9791,MATCH(Q$5,cleaning_log!$A$2:$ZZ$2,0),0)</f>
        <v>#N/A</v>
      </c>
      <c r="R138" t="e">
        <f>VLOOKUP($A138,cleaning_log!$A$1:$ZZ$9791,MATCH(R$5,cleaning_log!$A$2:$ZZ$2,0),0)</f>
        <v>#N/A</v>
      </c>
      <c r="S138" t="e">
        <f t="shared" si="24"/>
        <v>#N/A</v>
      </c>
      <c r="T138" t="e">
        <f>VLOOKUP($A138,cleaning_log!$A$1:$ZZ$9791,MATCH(T$5,cleaning_log!$A$2:$ZZ$2,0),0)</f>
        <v>#N/A</v>
      </c>
      <c r="U138" t="e">
        <f>VLOOKUP($A138,cleaning_log!$A$1:$ZZ$9791,MATCH(U$5,cleaning_log!$A$2:$ZZ$2,0),0)</f>
        <v>#N/A</v>
      </c>
      <c r="V138" t="e">
        <f>VLOOKUP($A138,cleaning_log!$A$1:$ZZ$9791,MATCH(V$5,cleaning_log!$A$2:$ZZ$2,0),0)</f>
        <v>#N/A</v>
      </c>
    </row>
    <row r="139" spans="1:22" hidden="1" x14ac:dyDescent="0.2">
      <c r="A139" t="s">
        <v>14535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$10002,1,0))),"miplib3",IF(NOT(ISNA(VLOOKUP($A139,miplib2!$A$5:$A$10004,1,0))),"miplib2",IF(NOT(ISNA(VLOOKUP($A139,coral!$A$5:$A$10000,1,0))),"coral",IF(NOT(ISNA(VLOOKUP($A139,neos!$A$5:$A$10000,1,0))),"neos","COULD NOT FIND")))))))</f>
        <v>miplib2017</v>
      </c>
      <c r="C139" t="str">
        <f>B139&amp;"/"&amp;A139</f>
        <v>miplib2017/control30-5-10-4</v>
      </c>
      <c r="D139">
        <f ca="1">VLOOKUP($A139,INDIRECT("'"&amp;$B139&amp;"'!"&amp;"$A$5:$Z$10000"),MATCH(D$5,INDIRECT("'"&amp;$B139&amp;"'!$A$4:$Z$4"),0),0)</f>
        <v>3640</v>
      </c>
      <c r="E139">
        <f ca="1">VLOOKUP($A139,INDIRECT("'"&amp;$B139&amp;"'!"&amp;"$A$5:$Z$10000"),MATCH(E$5,INDIRECT("'"&amp;$B139&amp;"'!$A$4:$Z$4"),0),0)</f>
        <v>1960</v>
      </c>
      <c r="F139" t="e">
        <f>VLOOKUP($A139,cleaning_log!$A$1:$ZZ$9791,MATCH(F$5,cleaning_log!$A$2:$ZZ$2,0),0)</f>
        <v>#N/A</v>
      </c>
      <c r="G139" t="e">
        <f>VLOOKUP($A139,cleaning_log!$A$1:$ZZ$9791,MATCH(G$5,cleaning_log!$A$2:$ZZ$2,0),0)</f>
        <v>#N/A</v>
      </c>
      <c r="H139" t="str">
        <f ca="1">VLOOKUP($A139,INDIRECT("'"&amp;$B139&amp;"'!"&amp;"$A$5:$Z$10000"),MATCH(H$5,INDIRECT("'"&amp;$B139&amp;"'!$A$4:$Z$4"),0),0)</f>
        <v>Infeasible</v>
      </c>
      <c r="I139" t="e">
        <f>VLOOKUP($A139,cleaning_log!$A$1:$ZZ$9791,MATCH(I$5,cleaning_log!$A$2:$ZZ$2,0),0)</f>
        <v>#N/A</v>
      </c>
      <c r="J139" t="e">
        <f>VLOOKUP($A139,cleaning_log!$A$1:$ZZ$9791,MATCH(J$5,cleaning_log!$A$2:$ZZ$2,0),0)</f>
        <v>#N/A</v>
      </c>
      <c r="K139" t="b">
        <f>IF(ISNA(J139),TRUE,ABS(H139-J139)&gt;0.001)</f>
        <v>1</v>
      </c>
      <c r="L139" t="e">
        <f>VLOOKUP($A139,cleaning_log!$A$1:$ZZ$9791,MATCH(L$5,cleaning_log!$A$2:$ZZ$2,0),0)</f>
        <v>#N/A</v>
      </c>
      <c r="M139" t="e">
        <f>VLOOKUP($A139,cleaning_log!$A$1:$ZZ$9791,MATCH(M$5,cleaning_log!$A$2:$ZZ$2,0),0)</f>
        <v>#N/A</v>
      </c>
      <c r="N139" t="e">
        <f>VLOOKUP($A139,cleaning_log!$A$1:$ZZ$9791,MATCH(N$5,cleaning_log!$A$2:$ZZ$2,0),0)</f>
        <v>#N/A</v>
      </c>
      <c r="O139" t="e">
        <f>VLOOKUP($A139,cleaning_log!$A$1:$ZZ$9791,MATCH(O$5,cleaning_log!$A$2:$ZZ$2,0),0)</f>
        <v>#N/A</v>
      </c>
      <c r="P139" t="e">
        <f>VLOOKUP($A139,cleaning_log!$A$1:$ZZ$9791,MATCH(P$5,cleaning_log!$A$2:$ZZ$2,0),0)</f>
        <v>#N/A</v>
      </c>
      <c r="Q139" t="e">
        <f>VLOOKUP($A139,cleaning_log!$A$1:$ZZ$9791,MATCH(Q$5,cleaning_log!$A$2:$ZZ$2,0),0)</f>
        <v>#N/A</v>
      </c>
      <c r="R139" t="e">
        <f>VLOOKUP($A139,cleaning_log!$A$1:$ZZ$9791,MATCH(R$5,cleaning_log!$A$2:$ZZ$2,0),0)</f>
        <v>#N/A</v>
      </c>
      <c r="S139" t="e">
        <f t="shared" ref="S139:S140" si="25">MIN(P139,Q139) &lt; 3599</f>
        <v>#N/A</v>
      </c>
      <c r="T139" t="e">
        <f>VLOOKUP($A139,cleaning_log!$A$1:$ZZ$9791,MATCH(T$5,cleaning_log!$A$2:$ZZ$2,0),0)</f>
        <v>#N/A</v>
      </c>
      <c r="U139" t="e">
        <f>VLOOKUP($A139,cleaning_log!$A$1:$ZZ$9791,MATCH(U$5,cleaning_log!$A$2:$ZZ$2,0),0)</f>
        <v>#N/A</v>
      </c>
      <c r="V139" t="e">
        <f>VLOOKUP($A139,cleaning_log!$A$1:$ZZ$9791,MATCH(V$5,cleaning_log!$A$2:$ZZ$2,0),0)</f>
        <v>#N/A</v>
      </c>
    </row>
    <row r="140" spans="1:22" hidden="1" x14ac:dyDescent="0.2">
      <c r="A140" t="s">
        <v>4103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$10002,1,0))),"miplib3",IF(NOT(ISNA(VLOOKUP($A140,miplib2!$A$5:$A$10004,1,0))),"miplib2",IF(NOT(ISNA(VLOOKUP($A140,coral!$A$5:$A$10000,1,0))),"coral",IF(NOT(ISNA(VLOOKUP($A140,neos!$A$5:$A$10000,1,0))),"neos","COULD NOT FIND")))))))</f>
        <v>miplib2017</v>
      </c>
      <c r="C140" t="str">
        <f>B140&amp;"/"&amp;A140</f>
        <v>miplib2017/core2536-691</v>
      </c>
      <c r="D140">
        <f ca="1">VLOOKUP($A140,INDIRECT("'"&amp;$B140&amp;"'!"&amp;"$A$5:$Z$10000"),MATCH(D$5,INDIRECT("'"&amp;$B140&amp;"'!$A$4:$Z$4"),0),0)</f>
        <v>2539</v>
      </c>
      <c r="E140">
        <f ca="1">VLOOKUP($A140,INDIRECT("'"&amp;$B140&amp;"'!"&amp;"$A$5:$Z$10000"),MATCH(E$5,INDIRECT("'"&amp;$B140&amp;"'!$A$4:$Z$4"),0),0)</f>
        <v>15293</v>
      </c>
      <c r="F140">
        <f>VLOOKUP($A140,cleaning_log!$A$1:$ZZ$9791,MATCH(F$5,cleaning_log!$A$2:$ZZ$2,0),0)</f>
        <v>1895</v>
      </c>
      <c r="G140">
        <f>VLOOKUP($A140,cleaning_log!$A$1:$ZZ$9791,MATCH(G$5,cleaning_log!$A$2:$ZZ$2,0),0)</f>
        <v>11096</v>
      </c>
      <c r="H140">
        <f ca="1">VLOOKUP($A140,INDIRECT("'"&amp;$B140&amp;"'!"&amp;"$A$5:$Z$10000"),MATCH(H$5,INDIRECT("'"&amp;$B140&amp;"'!$A$4:$Z$4"),0),0)</f>
        <v>689</v>
      </c>
      <c r="I140">
        <f>VLOOKUP($A140,cleaning_log!$A$1:$ZZ$9791,MATCH(I$5,cleaning_log!$A$2:$ZZ$2,0),0)</f>
        <v>688.47603404234803</v>
      </c>
      <c r="J140">
        <f>VLOOKUP($A140,cleaning_log!$A$1:$ZZ$9791,MATCH(J$5,cleaning_log!$A$2:$ZZ$2,0),0)</f>
        <v>688.47603404234803</v>
      </c>
      <c r="K140" t="b">
        <f ca="1">IF(ISNA(J140),TRUE,ABS(H140-J140)&gt;0.001)</f>
        <v>1</v>
      </c>
      <c r="L140">
        <f>VLOOKUP($A140,cleaning_log!$A$1:$ZZ$9791,MATCH(L$5,cleaning_log!$A$2:$ZZ$2,0),0)</f>
        <v>689</v>
      </c>
      <c r="M140">
        <f>VLOOKUP($A140,cleaning_log!$A$1:$ZZ$9791,MATCH(M$5,cleaning_log!$A$2:$ZZ$2,0),0)</f>
        <v>1E+100</v>
      </c>
      <c r="N140">
        <f>VLOOKUP($A140,cleaning_log!$A$1:$ZZ$9791,MATCH(N$5,cleaning_log!$A$2:$ZZ$2,0),0)</f>
        <v>688.97933917963996</v>
      </c>
      <c r="O140">
        <f>VLOOKUP($A140,cleaning_log!$A$1:$ZZ$9791,MATCH(O$5,cleaning_log!$A$2:$ZZ$2,0),0)</f>
        <v>689</v>
      </c>
      <c r="P140">
        <f>VLOOKUP($A140,cleaning_log!$A$1:$ZZ$9791,MATCH(P$5,cleaning_log!$A$2:$ZZ$2,0),0)</f>
        <v>248.858</v>
      </c>
      <c r="Q140">
        <f>VLOOKUP($A140,cleaning_log!$A$1:$ZZ$9791,MATCH(Q$5,cleaning_log!$A$2:$ZZ$2,0),0)</f>
        <v>1.579</v>
      </c>
      <c r="R140">
        <f>VLOOKUP($A140,cleaning_log!$A$1:$ZZ$9791,MATCH(R$5,cleaning_log!$A$2:$ZZ$2,0),0)</f>
        <v>1.796</v>
      </c>
      <c r="S140" t="b">
        <f t="shared" si="25"/>
        <v>1</v>
      </c>
      <c r="T140">
        <f>VLOOKUP($A140,cleaning_log!$A$1:$ZZ$9791,MATCH(T$5,cleaning_log!$A$2:$ZZ$2,0),0)</f>
        <v>1534</v>
      </c>
      <c r="U140">
        <f>VLOOKUP($A140,cleaning_log!$A$1:$ZZ$9791,MATCH(U$5,cleaning_log!$A$2:$ZZ$2,0),0)</f>
        <v>1</v>
      </c>
      <c r="V140">
        <f>VLOOKUP($A140,cleaning_log!$A$1:$ZZ$9791,MATCH(V$5,cleaning_log!$A$2:$ZZ$2,0),0)</f>
        <v>1</v>
      </c>
    </row>
    <row r="141" spans="1:22" hidden="1" x14ac:dyDescent="0.2">
      <c r="A141" t="s">
        <v>14540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$10002,1,0))),"miplib3",IF(NOT(ISNA(VLOOKUP($A141,miplib2!$A$5:$A$10004,1,0))),"miplib2",IF(NOT(ISNA(VLOOKUP($A141,coral!$A$5:$A$10000,1,0))),"coral",IF(NOT(ISNA(VLOOKUP($A141,neos!$A$5:$A$10000,1,0))),"neos","COULD NOT FIND")))))))</f>
        <v>miplib2017</v>
      </c>
      <c r="C141" t="str">
        <f>B141&amp;"/"&amp;A141</f>
        <v>miplib2017/core2586-950</v>
      </c>
      <c r="D141">
        <f ca="1">VLOOKUP($A141,INDIRECT("'"&amp;$B141&amp;"'!"&amp;"$A$5:$Z$10000"),MATCH(D$5,INDIRECT("'"&amp;$B141&amp;"'!$A$4:$Z$4"),0),0)</f>
        <v>2589</v>
      </c>
      <c r="E141">
        <f ca="1">VLOOKUP($A141,INDIRECT("'"&amp;$B141&amp;"'!"&amp;"$A$5:$Z$10000"),MATCH(E$5,INDIRECT("'"&amp;$B141&amp;"'!$A$4:$Z$4"),0),0)</f>
        <v>13226</v>
      </c>
      <c r="F141" t="e">
        <f>VLOOKUP($A141,cleaning_log!$A$1:$ZZ$9791,MATCH(F$5,cleaning_log!$A$2:$ZZ$2,0),0)</f>
        <v>#N/A</v>
      </c>
      <c r="G141" t="e">
        <f>VLOOKUP($A141,cleaning_log!$A$1:$ZZ$9791,MATCH(G$5,cleaning_log!$A$2:$ZZ$2,0),0)</f>
        <v>#N/A</v>
      </c>
      <c r="H141" t="str">
        <f ca="1">VLOOKUP($A141,INDIRECT("'"&amp;$B141&amp;"'!"&amp;"$A$5:$Z$10000"),MATCH(H$5,INDIRECT("'"&amp;$B141&amp;"'!$A$4:$Z$4"),0),0)</f>
        <v>948*</v>
      </c>
      <c r="I141" t="e">
        <f>VLOOKUP($A141,cleaning_log!$A$1:$ZZ$9791,MATCH(I$5,cleaning_log!$A$2:$ZZ$2,0),0)</f>
        <v>#N/A</v>
      </c>
      <c r="J141" t="e">
        <f>VLOOKUP($A141,cleaning_log!$A$1:$ZZ$9791,MATCH(J$5,cleaning_log!$A$2:$ZZ$2,0),0)</f>
        <v>#N/A</v>
      </c>
      <c r="K141" t="b">
        <f>IF(ISNA(J141),TRUE,ABS(H141-J141)&gt;0.001)</f>
        <v>1</v>
      </c>
      <c r="L141" t="e">
        <f>VLOOKUP($A141,cleaning_log!$A$1:$ZZ$9791,MATCH(L$5,cleaning_log!$A$2:$ZZ$2,0),0)</f>
        <v>#N/A</v>
      </c>
      <c r="M141" t="e">
        <f>VLOOKUP($A141,cleaning_log!$A$1:$ZZ$9791,MATCH(M$5,cleaning_log!$A$2:$ZZ$2,0),0)</f>
        <v>#N/A</v>
      </c>
      <c r="N141" t="e">
        <f>VLOOKUP($A141,cleaning_log!$A$1:$ZZ$9791,MATCH(N$5,cleaning_log!$A$2:$ZZ$2,0),0)</f>
        <v>#N/A</v>
      </c>
      <c r="O141" t="e">
        <f>VLOOKUP($A141,cleaning_log!$A$1:$ZZ$9791,MATCH(O$5,cleaning_log!$A$2:$ZZ$2,0),0)</f>
        <v>#N/A</v>
      </c>
      <c r="P141" t="e">
        <f>VLOOKUP($A141,cleaning_log!$A$1:$ZZ$9791,MATCH(P$5,cleaning_log!$A$2:$ZZ$2,0),0)</f>
        <v>#N/A</v>
      </c>
      <c r="Q141" t="e">
        <f>VLOOKUP($A141,cleaning_log!$A$1:$ZZ$9791,MATCH(Q$5,cleaning_log!$A$2:$ZZ$2,0),0)</f>
        <v>#N/A</v>
      </c>
      <c r="V141">
        <v>4014</v>
      </c>
    </row>
    <row r="142" spans="1:22" hidden="1" x14ac:dyDescent="0.2">
      <c r="A142" t="s">
        <v>14543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$10002,1,0))),"miplib3",IF(NOT(ISNA(VLOOKUP($A142,miplib2!$A$5:$A$10004,1,0))),"miplib2",IF(NOT(ISNA(VLOOKUP($A142,coral!$A$5:$A$10000,1,0))),"coral",IF(NOT(ISNA(VLOOKUP($A142,neos!$A$5:$A$10000,1,0))),"neos","COULD NOT FIND")))))))</f>
        <v>miplib2017</v>
      </c>
      <c r="C142" t="str">
        <f>B142&amp;"/"&amp;A142</f>
        <v>miplib2017/core4284-1064</v>
      </c>
      <c r="D142">
        <f ca="1">VLOOKUP($A142,INDIRECT("'"&amp;$B142&amp;"'!"&amp;"$A$5:$Z$10000"),MATCH(D$5,INDIRECT("'"&amp;$B142&amp;"'!$A$4:$Z$4"),0),0)</f>
        <v>4287</v>
      </c>
      <c r="E142">
        <f ca="1">VLOOKUP($A142,INDIRECT("'"&amp;$B142&amp;"'!"&amp;"$A$5:$Z$10000"),MATCH(E$5,INDIRECT("'"&amp;$B142&amp;"'!$A$4:$Z$4"),0),0)</f>
        <v>21714</v>
      </c>
      <c r="F142" t="e">
        <f>VLOOKUP($A142,cleaning_log!$A$1:$ZZ$9791,MATCH(F$5,cleaning_log!$A$2:$ZZ$2,0),0)</f>
        <v>#N/A</v>
      </c>
      <c r="G142" t="e">
        <f>VLOOKUP($A142,cleaning_log!$A$1:$ZZ$9791,MATCH(G$5,cleaning_log!$A$2:$ZZ$2,0),0)</f>
        <v>#N/A</v>
      </c>
      <c r="H142" t="str">
        <f ca="1">VLOOKUP($A142,INDIRECT("'"&amp;$B142&amp;"'!"&amp;"$A$5:$Z$10000"),MATCH(H$5,INDIRECT("'"&amp;$B142&amp;"'!$A$4:$Z$4"),0),0)</f>
        <v>1063.0*</v>
      </c>
      <c r="I142" t="e">
        <f>VLOOKUP($A142,cleaning_log!$A$1:$ZZ$9791,MATCH(I$5,cleaning_log!$A$2:$ZZ$2,0),0)</f>
        <v>#N/A</v>
      </c>
      <c r="J142" t="e">
        <f>VLOOKUP($A142,cleaning_log!$A$1:$ZZ$9791,MATCH(J$5,cleaning_log!$A$2:$ZZ$2,0),0)</f>
        <v>#N/A</v>
      </c>
      <c r="K142" t="b">
        <f>IF(ISNA(J142),TRUE,ABS(H142-J142)&gt;0.001)</f>
        <v>1</v>
      </c>
      <c r="L142" t="e">
        <f>VLOOKUP($A142,cleaning_log!$A$1:$ZZ$9791,MATCH(L$5,cleaning_log!$A$2:$ZZ$2,0),0)</f>
        <v>#N/A</v>
      </c>
      <c r="M142" t="e">
        <f>VLOOKUP($A142,cleaning_log!$A$1:$ZZ$9791,MATCH(M$5,cleaning_log!$A$2:$ZZ$2,0),0)</f>
        <v>#N/A</v>
      </c>
      <c r="N142" t="e">
        <f>VLOOKUP($A142,cleaning_log!$A$1:$ZZ$9791,MATCH(N$5,cleaning_log!$A$2:$ZZ$2,0),0)</f>
        <v>#N/A</v>
      </c>
      <c r="O142" t="e">
        <f>VLOOKUP($A142,cleaning_log!$A$1:$ZZ$9791,MATCH(O$5,cleaning_log!$A$2:$ZZ$2,0),0)</f>
        <v>#N/A</v>
      </c>
      <c r="P142" t="e">
        <f>VLOOKUP($A142,cleaning_log!$A$1:$ZZ$9791,MATCH(P$5,cleaning_log!$A$2:$ZZ$2,0),0)</f>
        <v>#N/A</v>
      </c>
      <c r="Q142" t="e">
        <f>VLOOKUP($A142,cleaning_log!$A$1:$ZZ$9791,MATCH(Q$5,cleaning_log!$A$2:$ZZ$2,0),0)</f>
        <v>#N/A</v>
      </c>
      <c r="V142">
        <v>5221</v>
      </c>
    </row>
    <row r="143" spans="1:22" hidden="1" x14ac:dyDescent="0.2">
      <c r="A143" t="s">
        <v>4104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$10002,1,0))),"miplib3",IF(NOT(ISNA(VLOOKUP($A143,miplib2!$A$5:$A$10004,1,0))),"miplib2",IF(NOT(ISNA(VLOOKUP($A143,coral!$A$5:$A$10000,1,0))),"coral",IF(NOT(ISNA(VLOOKUP($A143,neos!$A$5:$A$10000,1,0))),"neos","COULD NOT FIND")))))))</f>
        <v>miplib2017</v>
      </c>
      <c r="C143" t="str">
        <f>B143&amp;"/"&amp;A143</f>
        <v>miplib2017/core4872-1529</v>
      </c>
      <c r="D143">
        <f ca="1">VLOOKUP($A143,INDIRECT("'"&amp;$B143&amp;"'!"&amp;"$A$5:$Z$10000"),MATCH(D$5,INDIRECT("'"&amp;$B143&amp;"'!$A$4:$Z$4"),0),0)</f>
        <v>4875</v>
      </c>
      <c r="E143">
        <f ca="1">VLOOKUP($A143,INDIRECT("'"&amp;$B143&amp;"'!"&amp;"$A$5:$Z$10000"),MATCH(E$5,INDIRECT("'"&amp;$B143&amp;"'!$A$4:$Z$4"),0),0)</f>
        <v>24656</v>
      </c>
      <c r="F143" t="e">
        <f>VLOOKUP($A143,cleaning_log!$A$1:$ZZ$9791,MATCH(F$5,cleaning_log!$A$2:$ZZ$2,0),0)</f>
        <v>#N/A</v>
      </c>
      <c r="G143" t="e">
        <f>VLOOKUP($A143,cleaning_log!$A$1:$ZZ$9791,MATCH(G$5,cleaning_log!$A$2:$ZZ$2,0),0)</f>
        <v>#N/A</v>
      </c>
      <c r="H143" t="str">
        <f ca="1">VLOOKUP($A143,INDIRECT("'"&amp;$B143&amp;"'!"&amp;"$A$5:$Z$10000"),MATCH(H$5,INDIRECT("'"&amp;$B143&amp;"'!$A$4:$Z$4"),0),0)</f>
        <v>1530.0*</v>
      </c>
      <c r="I143" t="e">
        <f>VLOOKUP($A143,cleaning_log!$A$1:$ZZ$9791,MATCH(I$5,cleaning_log!$A$2:$ZZ$2,0),0)</f>
        <v>#N/A</v>
      </c>
      <c r="J143" t="e">
        <f>VLOOKUP($A143,cleaning_log!$A$1:$ZZ$9791,MATCH(J$5,cleaning_log!$A$2:$ZZ$2,0),0)</f>
        <v>#N/A</v>
      </c>
      <c r="L143" t="e">
        <f>VLOOKUP($A143,cleaning_log!$A$1:$ZZ$9791,MATCH(L$5,cleaning_log!$A$2:$ZZ$2,0),0)</f>
        <v>#N/A</v>
      </c>
      <c r="M143" t="e">
        <f>VLOOKUP($A143,cleaning_log!$A$1:$ZZ$9791,MATCH(M$5,cleaning_log!$A$2:$ZZ$2,0),0)</f>
        <v>#N/A</v>
      </c>
      <c r="N143" t="e">
        <f>VLOOKUP($A143,cleaning_log!$A$1:$ZZ$9791,MATCH(N$5,cleaning_log!$A$2:$ZZ$2,0),0)</f>
        <v>#N/A</v>
      </c>
      <c r="O143" t="e">
        <f>VLOOKUP($A143,cleaning_log!$A$1:$ZZ$9791,MATCH(O$5,cleaning_log!$A$2:$ZZ$2,0),0)</f>
        <v>#N/A</v>
      </c>
      <c r="P143" t="e">
        <f>VLOOKUP($A143,cleaning_log!$A$1:$ZZ$9791,MATCH(P$5,cleaning_log!$A$2:$ZZ$2,0),0)</f>
        <v>#N/A</v>
      </c>
      <c r="Q143" t="e">
        <f>VLOOKUP($A143,cleaning_log!$A$1:$ZZ$9791,MATCH(Q$5,cleaning_log!$A$2:$ZZ$2,0),0)</f>
        <v>#N/A</v>
      </c>
      <c r="S143" t="e">
        <f t="shared" ref="S143:S147" si="26">MIN(P143,Q143) &lt; 3599</f>
        <v>#N/A</v>
      </c>
      <c r="V143">
        <v>1</v>
      </c>
    </row>
    <row r="144" spans="1:22" x14ac:dyDescent="0.2">
      <c r="A144" t="s">
        <v>4374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$10002,1,0))),"miplib3",IF(NOT(ISNA(VLOOKUP($A144,miplib2!$A$5:$A$10004,1,0))),"miplib2",IF(NOT(ISNA(VLOOKUP($A144,coral!$A$5:$A$10000,1,0))),"coral",IF(NOT(ISNA(VLOOKUP($A144,neos!$A$5:$A$10000,1,0))),"neos","COULD NOT FIND")))))))</f>
        <v>miplib2017</v>
      </c>
      <c r="C144" t="str">
        <f>B144&amp;"/"&amp;A144</f>
        <v>miplib2017/cost266-UUE</v>
      </c>
      <c r="D144">
        <f ca="1">VLOOKUP($A144,INDIRECT("'"&amp;$B144&amp;"'!"&amp;"$A$5:$Z$10000"),MATCH(D$5,INDIRECT("'"&amp;$B144&amp;"'!$A$4:$Z$4"),0),0)</f>
        <v>1446</v>
      </c>
      <c r="E144">
        <f ca="1">VLOOKUP($A144,INDIRECT("'"&amp;$B144&amp;"'!"&amp;"$A$5:$Z$10000"),MATCH(E$5,INDIRECT("'"&amp;$B144&amp;"'!$A$4:$Z$4"),0),0)</f>
        <v>4161</v>
      </c>
      <c r="F144">
        <f>VLOOKUP($A144,cleaning_log!$A$1:$ZZ$9791,MATCH(F$5,cleaning_log!$A$2:$ZZ$2,0),0)</f>
        <v>1302</v>
      </c>
      <c r="G144">
        <f>VLOOKUP($A144,cleaning_log!$A$1:$ZZ$9791,MATCH(G$5,cleaning_log!$A$2:$ZZ$2,0),0)</f>
        <v>3882</v>
      </c>
      <c r="H144">
        <f ca="1">VLOOKUP($A144,INDIRECT("'"&amp;$B144&amp;"'!"&amp;"$A$5:$Z$10000"),MATCH(H$5,INDIRECT("'"&amp;$B144&amp;"'!$A$4:$Z$4"),0),0)</f>
        <v>25148940.559999999</v>
      </c>
      <c r="I144">
        <f>VLOOKUP($A144,cleaning_log!$A$1:$ZZ$9791,MATCH(I$5,cleaning_log!$A$2:$ZZ$2,0),0)</f>
        <v>20161515.663928501</v>
      </c>
      <c r="J144">
        <f>VLOOKUP($A144,cleaning_log!$A$1:$ZZ$9791,MATCH(J$5,cleaning_log!$A$2:$ZZ$2,0),0)</f>
        <v>20161515.663928501</v>
      </c>
      <c r="K144" t="b">
        <f ca="1">IF(ISNA(J144),TRUE,ABS(H144-J144)&gt;0.001)</f>
        <v>1</v>
      </c>
      <c r="L144">
        <f>VLOOKUP($A144,cleaning_log!$A$1:$ZZ$9791,MATCH(L$5,cleaning_log!$A$2:$ZZ$2,0),0)</f>
        <v>25151916.539999899</v>
      </c>
      <c r="M144">
        <f>VLOOKUP($A144,cleaning_log!$A$1:$ZZ$9791,MATCH(M$5,cleaning_log!$A$2:$ZZ$2,0),0)</f>
        <v>25148940.559999902</v>
      </c>
      <c r="N144">
        <f>VLOOKUP($A144,cleaning_log!$A$1:$ZZ$9791,MATCH(N$5,cleaning_log!$A$2:$ZZ$2,0),0)</f>
        <v>24961423.7216346</v>
      </c>
      <c r="O144">
        <f>VLOOKUP($A144,cleaning_log!$A$1:$ZZ$9791,MATCH(O$5,cleaning_log!$A$2:$ZZ$2,0),0)</f>
        <v>25117630.699115299</v>
      </c>
      <c r="P144">
        <f>VLOOKUP($A144,cleaning_log!$A$1:$ZZ$9791,MATCH(P$5,cleaning_log!$A$2:$ZZ$2,0),0)</f>
        <v>3600</v>
      </c>
      <c r="Q144">
        <f>VLOOKUP($A144,cleaning_log!$A$1:$ZZ$9791,MATCH(Q$5,cleaning_log!$A$2:$ZZ$2,0),0)</f>
        <v>3600</v>
      </c>
      <c r="R144">
        <f>VLOOKUP($A144,cleaning_log!$A$1:$ZZ$9791,MATCH(R$5,cleaning_log!$A$2:$ZZ$2,0),0)</f>
        <v>3600.0010000000002</v>
      </c>
      <c r="S144" t="b">
        <f t="shared" si="26"/>
        <v>0</v>
      </c>
      <c r="T144">
        <f>VLOOKUP($A144,cleaning_log!$A$1:$ZZ$9791,MATCH(T$5,cleaning_log!$A$2:$ZZ$2,0),0)</f>
        <v>92566</v>
      </c>
      <c r="U144">
        <f>VLOOKUP($A144,cleaning_log!$A$1:$ZZ$9791,MATCH(U$5,cleaning_log!$A$2:$ZZ$2,0),0)</f>
        <v>81005</v>
      </c>
      <c r="V144">
        <f>VLOOKUP($A144,cleaning_log!$A$1:$ZZ$9791,MATCH(V$5,cleaning_log!$A$2:$ZZ$2,0),0)</f>
        <v>81005</v>
      </c>
    </row>
    <row r="145" spans="1:22" x14ac:dyDescent="0.2">
      <c r="A145" t="s">
        <v>616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$10002,1,0))),"miplib3",IF(NOT(ISNA(VLOOKUP($A145,miplib2!$A$5:$A$10004,1,0))),"miplib2",IF(NOT(ISNA(VLOOKUP($A145,coral!$A$5:$A$10000,1,0))),"coral",IF(NOT(ISNA(VLOOKUP($A145,neos!$A$5:$A$10000,1,0))),"neos","COULD NOT FIND")))))))</f>
        <v>miplib2010</v>
      </c>
      <c r="C145" t="str">
        <f>B145&amp;"/"&amp;A145</f>
        <v>miplib2010/cov1075</v>
      </c>
      <c r="D145">
        <f ca="1">VLOOKUP($A145,INDIRECT("'"&amp;$B145&amp;"'!"&amp;"$A$5:$Z$10000"),MATCH(D$5,INDIRECT("'"&amp;$B145&amp;"'!$A$4:$Z$4"),0),0)</f>
        <v>637</v>
      </c>
      <c r="E145">
        <f ca="1">VLOOKUP($A145,INDIRECT("'"&amp;$B145&amp;"'!"&amp;"$A$5:$Z$10000"),MATCH(E$5,INDIRECT("'"&amp;$B145&amp;"'!$A$4:$Z$4"),0),0)</f>
        <v>120</v>
      </c>
      <c r="F145">
        <f>VLOOKUP($A145,cleaning_log!$A$1:$ZZ$9791,MATCH(F$5,cleaning_log!$A$2:$ZZ$2,0),0)</f>
        <v>637</v>
      </c>
      <c r="G145">
        <f>VLOOKUP($A145,cleaning_log!$A$1:$ZZ$9791,MATCH(G$5,cleaning_log!$A$2:$ZZ$2,0),0)</f>
        <v>120</v>
      </c>
      <c r="H145">
        <f ca="1">VLOOKUP($A145,INDIRECT("'"&amp;$B145&amp;"'!"&amp;"$A$5:$Z$10000"),MATCH(H$5,INDIRECT("'"&amp;$B145&amp;"'!$A$4:$Z$4"),0),0)</f>
        <v>20</v>
      </c>
      <c r="I145">
        <f>VLOOKUP($A145,cleaning_log!$A$1:$ZZ$9791,MATCH(I$5,cleaning_log!$A$2:$ZZ$2,0),0)</f>
        <v>17.1428571428571</v>
      </c>
      <c r="J145">
        <f>VLOOKUP($A145,cleaning_log!$A$1:$ZZ$9791,MATCH(J$5,cleaning_log!$A$2:$ZZ$2,0),0)</f>
        <v>17.1428571428571</v>
      </c>
      <c r="K145" t="b">
        <f ca="1">IF(ISNA(J145),TRUE,ABS(H145-J145)&gt;0.001)</f>
        <v>1</v>
      </c>
      <c r="L145">
        <f>VLOOKUP($A145,cleaning_log!$A$1:$ZZ$9791,MATCH(L$5,cleaning_log!$A$2:$ZZ$2,0),0)</f>
        <v>19.999999999999901</v>
      </c>
      <c r="M145">
        <f>VLOOKUP($A145,cleaning_log!$A$1:$ZZ$9791,MATCH(M$5,cleaning_log!$A$2:$ZZ$2,0),0)</f>
        <v>19.999999999999901</v>
      </c>
      <c r="N145">
        <f>VLOOKUP($A145,cleaning_log!$A$1:$ZZ$9791,MATCH(N$5,cleaning_log!$A$2:$ZZ$2,0),0)</f>
        <v>20</v>
      </c>
      <c r="O145">
        <f>VLOOKUP($A145,cleaning_log!$A$1:$ZZ$9791,MATCH(O$5,cleaning_log!$A$2:$ZZ$2,0),0)</f>
        <v>20</v>
      </c>
      <c r="P145">
        <f>VLOOKUP($A145,cleaning_log!$A$1:$ZZ$9791,MATCH(P$5,cleaning_log!$A$2:$ZZ$2,0),0)</f>
        <v>2619.431</v>
      </c>
      <c r="Q145">
        <f>VLOOKUP($A145,cleaning_log!$A$1:$ZZ$9791,MATCH(Q$5,cleaning_log!$A$2:$ZZ$2,0),0)</f>
        <v>2572.4989999999998</v>
      </c>
      <c r="R145">
        <f>VLOOKUP($A145,cleaning_log!$A$1:$ZZ$9791,MATCH(R$5,cleaning_log!$A$2:$ZZ$2,0),0)</f>
        <v>3284.46</v>
      </c>
      <c r="S145" t="b">
        <f t="shared" si="26"/>
        <v>1</v>
      </c>
      <c r="T145">
        <f>VLOOKUP($A145,cleaning_log!$A$1:$ZZ$9791,MATCH(T$5,cleaning_log!$A$2:$ZZ$2,0),0)</f>
        <v>1620632</v>
      </c>
      <c r="U145">
        <f>VLOOKUP($A145,cleaning_log!$A$1:$ZZ$9791,MATCH(U$5,cleaning_log!$A$2:$ZZ$2,0),0)</f>
        <v>1620632</v>
      </c>
      <c r="V145">
        <f>VLOOKUP($A145,cleaning_log!$A$1:$ZZ$9791,MATCH(V$5,cleaning_log!$A$2:$ZZ$2,0),0)</f>
        <v>1716001</v>
      </c>
    </row>
    <row r="146" spans="1:22" hidden="1" x14ac:dyDescent="0.2">
      <c r="A146" t="s">
        <v>4001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$10002,1,0))),"miplib3",IF(NOT(ISNA(VLOOKUP($A146,miplib2!$A$5:$A$10004,1,0))),"miplib2",IF(NOT(ISNA(VLOOKUP($A146,coral!$A$5:$A$10000,1,0))),"coral",IF(NOT(ISNA(VLOOKUP($A146,neos!$A$5:$A$10000,1,0))),"neos","COULD NOT FIND")))))))</f>
        <v>miplib2</v>
      </c>
      <c r="C146" t="str">
        <f>B146&amp;"/"&amp;A146</f>
        <v>miplib2/cracpb1</v>
      </c>
      <c r="D146">
        <f ca="1">VLOOKUP($A146,INDIRECT("'"&amp;$B146&amp;"'!"&amp;"$A$5:$Z$10000"),MATCH(D$5,INDIRECT("'"&amp;$B146&amp;"'!$A$4:$Z$4"),0),0)</f>
        <v>143</v>
      </c>
      <c r="E146">
        <f ca="1">VLOOKUP($A146,INDIRECT("'"&amp;$B146&amp;"'!"&amp;"$A$5:$Z$10000"),MATCH(E$5,INDIRECT("'"&amp;$B146&amp;"'!$A$4:$Z$4"),0),0)</f>
        <v>572</v>
      </c>
      <c r="F146">
        <f>VLOOKUP($A146,cleaning_log!$A$1:$ZZ$9791,MATCH(F$5,cleaning_log!$A$2:$ZZ$2,0),0)</f>
        <v>123</v>
      </c>
      <c r="G146">
        <f>VLOOKUP($A146,cleaning_log!$A$1:$ZZ$9791,MATCH(G$5,cleaning_log!$A$2:$ZZ$2,0),0)</f>
        <v>536</v>
      </c>
      <c r="H146">
        <f ca="1">VLOOKUP($A146,INDIRECT("'"&amp;$B146&amp;"'!"&amp;"$A$5:$Z$10000"),MATCH(H$5,INDIRECT("'"&amp;$B146&amp;"'!$A$4:$Z$4"),0),0)</f>
        <v>22199</v>
      </c>
      <c r="I146">
        <f>VLOOKUP($A146,cleaning_log!$A$1:$ZZ$9791,MATCH(I$5,cleaning_log!$A$2:$ZZ$2,0),0)</f>
        <v>22199</v>
      </c>
      <c r="J146">
        <f>VLOOKUP($A146,cleaning_log!$A$1:$ZZ$9791,MATCH(J$5,cleaning_log!$A$2:$ZZ$2,0),0)</f>
        <v>22199</v>
      </c>
      <c r="K146" t="b">
        <f ca="1">IF(ISNA(J146),TRUE,ABS(H146-J146)&gt;0.001)</f>
        <v>0</v>
      </c>
      <c r="L146">
        <f>VLOOKUP($A146,cleaning_log!$A$1:$ZZ$9791,MATCH(L$5,cleaning_log!$A$2:$ZZ$2,0),0)</f>
        <v>22199</v>
      </c>
      <c r="M146">
        <f>VLOOKUP($A146,cleaning_log!$A$1:$ZZ$9791,MATCH(M$5,cleaning_log!$A$2:$ZZ$2,0),0)</f>
        <v>22199</v>
      </c>
      <c r="N146">
        <f>VLOOKUP($A146,cleaning_log!$A$1:$ZZ$9791,MATCH(N$5,cleaning_log!$A$2:$ZZ$2,0),0)</f>
        <v>22199</v>
      </c>
      <c r="O146">
        <f>VLOOKUP($A146,cleaning_log!$A$1:$ZZ$9791,MATCH(O$5,cleaning_log!$A$2:$ZZ$2,0),0)</f>
        <v>22199</v>
      </c>
      <c r="P146">
        <f>VLOOKUP($A146,cleaning_log!$A$1:$ZZ$9791,MATCH(P$5,cleaning_log!$A$2:$ZZ$2,0),0)</f>
        <v>5.0000000000000001E-3</v>
      </c>
      <c r="Q146">
        <f>VLOOKUP($A146,cleaning_log!$A$1:$ZZ$9791,MATCH(Q$5,cleaning_log!$A$2:$ZZ$2,0),0)</f>
        <v>8.9999999999999993E-3</v>
      </c>
      <c r="R146">
        <f>VLOOKUP($A146,cleaning_log!$A$1:$ZZ$9791,MATCH(R$5,cleaning_log!$A$2:$ZZ$2,0),0)</f>
        <v>0.01</v>
      </c>
      <c r="S146" t="b">
        <f t="shared" si="26"/>
        <v>1</v>
      </c>
      <c r="T146">
        <f>VLOOKUP($A146,cleaning_log!$A$1:$ZZ$9791,MATCH(T$5,cleaning_log!$A$2:$ZZ$2,0),0)</f>
        <v>0</v>
      </c>
      <c r="U146">
        <f>VLOOKUP($A146,cleaning_log!$A$1:$ZZ$9791,MATCH(U$5,cleaning_log!$A$2:$ZZ$2,0),0)</f>
        <v>0</v>
      </c>
      <c r="V146">
        <f>VLOOKUP($A146,cleaning_log!$A$1:$ZZ$9791,MATCH(V$5,cleaning_log!$A$2:$ZZ$2,0),0)</f>
        <v>0</v>
      </c>
    </row>
    <row r="147" spans="1:22" hidden="1" x14ac:dyDescent="0.2">
      <c r="A147" t="s">
        <v>4375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$10002,1,0))),"miplib3",IF(NOT(ISNA(VLOOKUP($A147,miplib2!$A$5:$A$10004,1,0))),"miplib2",IF(NOT(ISNA(VLOOKUP($A147,coral!$A$5:$A$10000,1,0))),"coral",IF(NOT(ISNA(VLOOKUP($A147,neos!$A$5:$A$10000,1,0))),"neos","COULD NOT FIND")))))))</f>
        <v>miplib2017</v>
      </c>
      <c r="C147" t="str">
        <f>B147&amp;"/"&amp;A147</f>
        <v>miplib2017/cryptanalysiskb128n5obj14</v>
      </c>
      <c r="D147">
        <f ca="1">VLOOKUP($A147,INDIRECT("'"&amp;$B147&amp;"'!"&amp;"$A$5:$Z$10000"),MATCH(D$5,INDIRECT("'"&amp;$B147&amp;"'!$A$4:$Z$4"),0),0)</f>
        <v>98021</v>
      </c>
      <c r="E147">
        <f ca="1">VLOOKUP($A147,INDIRECT("'"&amp;$B147&amp;"'!"&amp;"$A$5:$Z$10000"),MATCH(E$5,INDIRECT("'"&amp;$B147&amp;"'!$A$4:$Z$4"),0),0)</f>
        <v>48950</v>
      </c>
      <c r="F147" t="e">
        <f>VLOOKUP($A147,cleaning_log!$A$1:$ZZ$9791,MATCH(F$5,cleaning_log!$A$2:$ZZ$2,0),0)</f>
        <v>#N/A</v>
      </c>
      <c r="G147" t="e">
        <f>VLOOKUP($A147,cleaning_log!$A$1:$ZZ$9791,MATCH(G$5,cleaning_log!$A$2:$ZZ$2,0),0)</f>
        <v>#N/A</v>
      </c>
      <c r="H147" t="str">
        <f ca="1">VLOOKUP($A147,INDIRECT("'"&amp;$B147&amp;"'!"&amp;"$A$5:$Z$10000"),MATCH(H$5,INDIRECT("'"&amp;$B147&amp;"'!$A$4:$Z$4"),0),0)</f>
        <v>Infeasible</v>
      </c>
      <c r="I147" t="e">
        <f>VLOOKUP($A147,cleaning_log!$A$1:$ZZ$9791,MATCH(I$5,cleaning_log!$A$2:$ZZ$2,0),0)</f>
        <v>#N/A</v>
      </c>
      <c r="J147" t="e">
        <f>VLOOKUP($A147,cleaning_log!$A$1:$ZZ$9791,MATCH(J$5,cleaning_log!$A$2:$ZZ$2,0),0)</f>
        <v>#N/A</v>
      </c>
      <c r="L147" t="e">
        <f>VLOOKUP($A147,cleaning_log!$A$1:$ZZ$9791,MATCH(L$5,cleaning_log!$A$2:$ZZ$2,0),0)</f>
        <v>#N/A</v>
      </c>
      <c r="M147" t="e">
        <f>VLOOKUP($A147,cleaning_log!$A$1:$ZZ$9791,MATCH(M$5,cleaning_log!$A$2:$ZZ$2,0),0)</f>
        <v>#N/A</v>
      </c>
      <c r="N147" t="e">
        <f>VLOOKUP($A147,cleaning_log!$A$1:$ZZ$9791,MATCH(N$5,cleaning_log!$A$2:$ZZ$2,0),0)</f>
        <v>#N/A</v>
      </c>
      <c r="O147" t="e">
        <f>VLOOKUP($A147,cleaning_log!$A$1:$ZZ$9791,MATCH(O$5,cleaning_log!$A$2:$ZZ$2,0),0)</f>
        <v>#N/A</v>
      </c>
      <c r="P147" t="e">
        <f>VLOOKUP($A147,cleaning_log!$A$1:$ZZ$9791,MATCH(P$5,cleaning_log!$A$2:$ZZ$2,0),0)</f>
        <v>#N/A</v>
      </c>
      <c r="Q147" t="e">
        <f>VLOOKUP($A147,cleaning_log!$A$1:$ZZ$9791,MATCH(Q$5,cleaning_log!$A$2:$ZZ$2,0),0)</f>
        <v>#N/A</v>
      </c>
      <c r="R147" t="e">
        <f>VLOOKUP($A147,cleaning_log!$A$1:$ZZ$9791,MATCH(R$5,cleaning_log!$A$2:$ZZ$2,0),0)</f>
        <v>#N/A</v>
      </c>
      <c r="S147" t="e">
        <f t="shared" si="26"/>
        <v>#N/A</v>
      </c>
      <c r="T147" t="e">
        <f>VLOOKUP($A147,cleaning_log!$A$1:$ZZ$9791,MATCH(T$5,cleaning_log!$A$2:$ZZ$2,0),0)</f>
        <v>#N/A</v>
      </c>
      <c r="U147" t="e">
        <f>VLOOKUP($A147,cleaning_log!$A$1:$ZZ$9791,MATCH(U$5,cleaning_log!$A$2:$ZZ$2,0),0)</f>
        <v>#N/A</v>
      </c>
      <c r="V147" t="e">
        <f>VLOOKUP($A147,cleaning_log!$A$1:$ZZ$9791,MATCH(V$5,cleaning_log!$A$2:$ZZ$2,0),0)</f>
        <v>#N/A</v>
      </c>
    </row>
    <row r="148" spans="1:22" hidden="1" x14ac:dyDescent="0.2">
      <c r="A148" t="s">
        <v>4376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$10002,1,0))),"miplib3",IF(NOT(ISNA(VLOOKUP($A148,miplib2!$A$5:$A$10004,1,0))),"miplib2",IF(NOT(ISNA(VLOOKUP($A148,coral!$A$5:$A$10000,1,0))),"coral",IF(NOT(ISNA(VLOOKUP($A148,neos!$A$5:$A$10000,1,0))),"neos","COULD NOT FIND")))))))</f>
        <v>miplib2017</v>
      </c>
      <c r="C148" t="str">
        <f>B148&amp;"/"&amp;A148</f>
        <v>miplib2017/cryptanalysiskb128n5obj16</v>
      </c>
      <c r="D148">
        <f ca="1">VLOOKUP($A148,INDIRECT("'"&amp;$B148&amp;"'!"&amp;"$A$5:$Z$10000"),MATCH(D$5,INDIRECT("'"&amp;$B148&amp;"'!$A$4:$Z$4"),0),0)</f>
        <v>98021</v>
      </c>
      <c r="E148">
        <f ca="1">VLOOKUP($A148,INDIRECT("'"&amp;$B148&amp;"'!"&amp;"$A$5:$Z$10000"),MATCH(E$5,INDIRECT("'"&amp;$B148&amp;"'!$A$4:$Z$4"),0),0)</f>
        <v>48950</v>
      </c>
      <c r="F148">
        <f>VLOOKUP($A148,cleaning_log!$A$1:$ZZ$9791,MATCH(F$5,cleaning_log!$A$2:$ZZ$2,0),0)</f>
        <v>58566</v>
      </c>
      <c r="G148">
        <f>VLOOKUP($A148,cleaning_log!$A$1:$ZZ$9791,MATCH(G$5,cleaning_log!$A$2:$ZZ$2,0),0)</f>
        <v>27539</v>
      </c>
      <c r="H148">
        <f ca="1">VLOOKUP($A148,INDIRECT("'"&amp;$B148&amp;"'!"&amp;"$A$5:$Z$10000"),MATCH(H$5,INDIRECT("'"&amp;$B148&amp;"'!$A$4:$Z$4"),0),0)</f>
        <v>0</v>
      </c>
      <c r="I148">
        <f>VLOOKUP($A148,cleaning_log!$A$1:$ZZ$9791,MATCH(I$5,cleaning_log!$A$2:$ZZ$2,0),0)</f>
        <v>0</v>
      </c>
      <c r="J148">
        <f>VLOOKUP($A148,cleaning_log!$A$1:$ZZ$9791,MATCH(J$5,cleaning_log!$A$2:$ZZ$2,0),0)</f>
        <v>0</v>
      </c>
      <c r="K148" t="b">
        <f ca="1">IF(ISNA(J148),TRUE,ABS(H148-J148)&gt;0.001)</f>
        <v>0</v>
      </c>
      <c r="L148">
        <f>VLOOKUP($A148,cleaning_log!$A$1:$ZZ$9791,MATCH(L$5,cleaning_log!$A$2:$ZZ$2,0),0)</f>
        <v>0</v>
      </c>
      <c r="M148">
        <f>VLOOKUP($A148,cleaning_log!$A$1:$ZZ$9791,MATCH(M$5,cleaning_log!$A$2:$ZZ$2,0),0)</f>
        <v>1E+100</v>
      </c>
      <c r="N148">
        <f>VLOOKUP($A148,cleaning_log!$A$1:$ZZ$9791,MATCH(N$5,cleaning_log!$A$2:$ZZ$2,0),0)</f>
        <v>0</v>
      </c>
      <c r="O148">
        <f>VLOOKUP($A148,cleaning_log!$A$1:$ZZ$9791,MATCH(O$5,cleaning_log!$A$2:$ZZ$2,0),0)</f>
        <v>0</v>
      </c>
      <c r="P148">
        <f>VLOOKUP($A148,cleaning_log!$A$1:$ZZ$9791,MATCH(P$5,cleaning_log!$A$2:$ZZ$2,0),0)</f>
        <v>2385.4580000000001</v>
      </c>
      <c r="Q148">
        <f>VLOOKUP($A148,cleaning_log!$A$1:$ZZ$9791,MATCH(Q$5,cleaning_log!$A$2:$ZZ$2,0),0)</f>
        <v>3600.0010000000002</v>
      </c>
      <c r="V148">
        <v>15828</v>
      </c>
    </row>
    <row r="149" spans="1:22" x14ac:dyDescent="0.2">
      <c r="A149" t="s">
        <v>631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$10002,1,0))),"miplib3",IF(NOT(ISNA(VLOOKUP($A149,miplib2!$A$5:$A$10004,1,0))),"miplib2",IF(NOT(ISNA(VLOOKUP($A149,coral!$A$5:$A$10000,1,0))),"coral",IF(NOT(ISNA(VLOOKUP($A149,neos!$A$5:$A$10000,1,0))),"neos","COULD NOT FIND")))))))</f>
        <v>miplib2017</v>
      </c>
      <c r="C149" t="str">
        <f>B149&amp;"/"&amp;A149</f>
        <v>miplib2017/csched007</v>
      </c>
      <c r="D149">
        <f ca="1">VLOOKUP($A149,INDIRECT("'"&amp;$B149&amp;"'!"&amp;"$A$5:$Z$10000"),MATCH(D$5,INDIRECT("'"&amp;$B149&amp;"'!$A$4:$Z$4"),0),0)</f>
        <v>351</v>
      </c>
      <c r="E149">
        <f ca="1">VLOOKUP($A149,INDIRECT("'"&amp;$B149&amp;"'!"&amp;"$A$5:$Z$10000"),MATCH(E$5,INDIRECT("'"&amp;$B149&amp;"'!$A$4:$Z$4"),0),0)</f>
        <v>1758</v>
      </c>
      <c r="F149">
        <f>VLOOKUP($A149,cleaning_log!$A$1:$ZZ$9791,MATCH(F$5,cleaning_log!$A$2:$ZZ$2,0),0)</f>
        <v>274</v>
      </c>
      <c r="G149">
        <f>VLOOKUP($A149,cleaning_log!$A$1:$ZZ$9791,MATCH(G$5,cleaning_log!$A$2:$ZZ$2,0),0)</f>
        <v>1680</v>
      </c>
      <c r="H149">
        <f ca="1">VLOOKUP($A149,INDIRECT("'"&amp;$B149&amp;"'!"&amp;"$A$5:$Z$10000"),MATCH(H$5,INDIRECT("'"&amp;$B149&amp;"'!$A$4:$Z$4"),0),0)</f>
        <v>351</v>
      </c>
      <c r="I149">
        <f>VLOOKUP($A149,cleaning_log!$A$1:$ZZ$9791,MATCH(I$5,cleaning_log!$A$2:$ZZ$2,0),0)</f>
        <v>269.25158730158699</v>
      </c>
      <c r="J149">
        <f>VLOOKUP($A149,cleaning_log!$A$1:$ZZ$9791,MATCH(J$5,cleaning_log!$A$2:$ZZ$2,0),0)</f>
        <v>269.25158730158603</v>
      </c>
      <c r="K149" t="b">
        <f ca="1">IF(ISNA(J149),TRUE,ABS(H149-J149)&gt;0.001)</f>
        <v>1</v>
      </c>
      <c r="L149">
        <f>VLOOKUP($A149,cleaning_log!$A$1:$ZZ$9791,MATCH(L$5,cleaning_log!$A$2:$ZZ$2,0),0)</f>
        <v>350.99999699999898</v>
      </c>
      <c r="M149">
        <f>VLOOKUP($A149,cleaning_log!$A$1:$ZZ$9791,MATCH(M$5,cleaning_log!$A$2:$ZZ$2,0),0)</f>
        <v>350.99999850000103</v>
      </c>
      <c r="N149">
        <f>VLOOKUP($A149,cleaning_log!$A$1:$ZZ$9791,MATCH(N$5,cleaning_log!$A$2:$ZZ$2,0),0)</f>
        <v>350.96695275087899</v>
      </c>
      <c r="O149">
        <f>VLOOKUP($A149,cleaning_log!$A$1:$ZZ$9791,MATCH(O$5,cleaning_log!$A$2:$ZZ$2,0),0)</f>
        <v>351.000000000005</v>
      </c>
      <c r="P149">
        <f>VLOOKUP($A149,cleaning_log!$A$1:$ZZ$9791,MATCH(P$5,cleaning_log!$A$2:$ZZ$2,0),0)</f>
        <v>888.56899999999996</v>
      </c>
      <c r="Q149">
        <f>VLOOKUP($A149,cleaning_log!$A$1:$ZZ$9791,MATCH(Q$5,cleaning_log!$A$2:$ZZ$2,0),0)</f>
        <v>576.29700000000003</v>
      </c>
      <c r="R149">
        <f>VLOOKUP($A149,cleaning_log!$A$1:$ZZ$9791,MATCH(R$5,cleaning_log!$A$2:$ZZ$2,0),0)</f>
        <v>1288.152</v>
      </c>
      <c r="S149" t="b">
        <f t="shared" ref="S149:S151" si="27">MIN(P149,Q149) &lt; 3599</f>
        <v>1</v>
      </c>
      <c r="V149">
        <v>2227</v>
      </c>
    </row>
    <row r="150" spans="1:22" x14ac:dyDescent="0.2">
      <c r="A150" t="s">
        <v>653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$10002,1,0))),"miplib3",IF(NOT(ISNA(VLOOKUP($A150,miplib2!$A$5:$A$10004,1,0))),"miplib2",IF(NOT(ISNA(VLOOKUP($A150,coral!$A$5:$A$10000,1,0))),"coral",IF(NOT(ISNA(VLOOKUP($A150,neos!$A$5:$A$10000,1,0))),"neos","COULD NOT FIND")))))))</f>
        <v>miplib2017</v>
      </c>
      <c r="C150" t="str">
        <f>B150&amp;"/"&amp;A150</f>
        <v>miplib2017/csched008</v>
      </c>
      <c r="D150">
        <f ca="1">VLOOKUP($A150,INDIRECT("'"&amp;$B150&amp;"'!"&amp;"$A$5:$Z$10000"),MATCH(D$5,INDIRECT("'"&amp;$B150&amp;"'!$A$4:$Z$4"),0),0)</f>
        <v>351</v>
      </c>
      <c r="E150">
        <f ca="1">VLOOKUP($A150,INDIRECT("'"&amp;$B150&amp;"'!"&amp;"$A$5:$Z$10000"),MATCH(E$5,INDIRECT("'"&amp;$B150&amp;"'!$A$4:$Z$4"),0),0)</f>
        <v>1536</v>
      </c>
      <c r="F150">
        <f>VLOOKUP($A150,cleaning_log!$A$1:$ZZ$9791,MATCH(F$5,cleaning_log!$A$2:$ZZ$2,0),0)</f>
        <v>233</v>
      </c>
      <c r="G150">
        <f>VLOOKUP($A150,cleaning_log!$A$1:$ZZ$9791,MATCH(G$5,cleaning_log!$A$2:$ZZ$2,0),0)</f>
        <v>1459</v>
      </c>
      <c r="H150">
        <f ca="1">VLOOKUP($A150,INDIRECT("'"&amp;$B150&amp;"'!"&amp;"$A$5:$Z$10000"),MATCH(H$5,INDIRECT("'"&amp;$B150&amp;"'!$A$4:$Z$4"),0),0)</f>
        <v>173</v>
      </c>
      <c r="I150">
        <f>VLOOKUP($A150,cleaning_log!$A$1:$ZZ$9791,MATCH(I$5,cleaning_log!$A$2:$ZZ$2,0),0)</f>
        <v>171</v>
      </c>
      <c r="J150">
        <f>VLOOKUP($A150,cleaning_log!$A$1:$ZZ$9791,MATCH(J$5,cleaning_log!$A$2:$ZZ$2,0),0)</f>
        <v>171</v>
      </c>
      <c r="K150" t="b">
        <f ca="1">IF(ISNA(J150),TRUE,ABS(H150-J150)&gt;0.001)</f>
        <v>1</v>
      </c>
      <c r="L150">
        <f>VLOOKUP($A150,cleaning_log!$A$1:$ZZ$9791,MATCH(L$5,cleaning_log!$A$2:$ZZ$2,0),0)</f>
        <v>173</v>
      </c>
      <c r="M150">
        <f>VLOOKUP($A150,cleaning_log!$A$1:$ZZ$9791,MATCH(M$5,cleaning_log!$A$2:$ZZ$2,0),0)</f>
        <v>172.99999999999901</v>
      </c>
      <c r="N150">
        <f>VLOOKUP($A150,cleaning_log!$A$1:$ZZ$9791,MATCH(N$5,cleaning_log!$A$2:$ZZ$2,0),0)</f>
        <v>172.98713523689901</v>
      </c>
      <c r="O150">
        <f>VLOOKUP($A150,cleaning_log!$A$1:$ZZ$9791,MATCH(O$5,cleaning_log!$A$2:$ZZ$2,0),0)</f>
        <v>172.999999</v>
      </c>
      <c r="P150">
        <f>VLOOKUP($A150,cleaning_log!$A$1:$ZZ$9791,MATCH(P$5,cleaning_log!$A$2:$ZZ$2,0),0)</f>
        <v>249.02099999999999</v>
      </c>
      <c r="Q150">
        <f>VLOOKUP($A150,cleaning_log!$A$1:$ZZ$9791,MATCH(Q$5,cleaning_log!$A$2:$ZZ$2,0),0)</f>
        <v>669.55</v>
      </c>
      <c r="R150">
        <f>VLOOKUP($A150,cleaning_log!$A$1:$ZZ$9791,MATCH(R$5,cleaning_log!$A$2:$ZZ$2,0),0)</f>
        <v>721.62599999999998</v>
      </c>
      <c r="S150" t="b">
        <f t="shared" si="27"/>
        <v>1</v>
      </c>
      <c r="T150">
        <f>VLOOKUP($A150,cleaning_log!$A$1:$ZZ$9791,MATCH(T$5,cleaning_log!$A$2:$ZZ$2,0),0)</f>
        <v>89771</v>
      </c>
      <c r="U150">
        <f>VLOOKUP($A150,cleaning_log!$A$1:$ZZ$9791,MATCH(U$5,cleaning_log!$A$2:$ZZ$2,0),0)</f>
        <v>202882</v>
      </c>
      <c r="V150">
        <f>VLOOKUP($A150,cleaning_log!$A$1:$ZZ$9791,MATCH(V$5,cleaning_log!$A$2:$ZZ$2,0),0)</f>
        <v>241993</v>
      </c>
    </row>
    <row r="151" spans="1:22" x14ac:dyDescent="0.2">
      <c r="A151" t="s">
        <v>672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$10002,1,0))),"miplib3",IF(NOT(ISNA(VLOOKUP($A151,miplib2!$A$5:$A$10004,1,0))),"miplib2",IF(NOT(ISNA(VLOOKUP($A151,coral!$A$5:$A$10000,1,0))),"coral",IF(NOT(ISNA(VLOOKUP($A151,neos!$A$5:$A$10000,1,0))),"neos","COULD NOT FIND")))))))</f>
        <v>miplib2017</v>
      </c>
      <c r="C151" t="str">
        <f>B151&amp;"/"&amp;A151</f>
        <v>miplib2017/csched010</v>
      </c>
      <c r="D151">
        <f ca="1">VLOOKUP($A151,INDIRECT("'"&amp;$B151&amp;"'!"&amp;"$A$5:$Z$10000"),MATCH(D$5,INDIRECT("'"&amp;$B151&amp;"'!$A$4:$Z$4"),0),0)</f>
        <v>351</v>
      </c>
      <c r="E151">
        <f ca="1">VLOOKUP($A151,INDIRECT("'"&amp;$B151&amp;"'!"&amp;"$A$5:$Z$10000"),MATCH(E$5,INDIRECT("'"&amp;$B151&amp;"'!$A$4:$Z$4"),0),0)</f>
        <v>1758</v>
      </c>
      <c r="F151">
        <f>VLOOKUP($A151,cleaning_log!$A$1:$ZZ$9791,MATCH(F$5,cleaning_log!$A$2:$ZZ$2,0),0)</f>
        <v>272</v>
      </c>
      <c r="G151">
        <f>VLOOKUP($A151,cleaning_log!$A$1:$ZZ$9791,MATCH(G$5,cleaning_log!$A$2:$ZZ$2,0),0)</f>
        <v>1678</v>
      </c>
      <c r="H151">
        <f ca="1">VLOOKUP($A151,INDIRECT("'"&amp;$B151&amp;"'!"&amp;"$A$5:$Z$10000"),MATCH(H$5,INDIRECT("'"&amp;$B151&amp;"'!$A$4:$Z$4"),0),0)</f>
        <v>408</v>
      </c>
      <c r="I151">
        <f>VLOOKUP($A151,cleaning_log!$A$1:$ZZ$9791,MATCH(I$5,cleaning_log!$A$2:$ZZ$2,0),0)</f>
        <v>332.422727272727</v>
      </c>
      <c r="J151">
        <f>VLOOKUP($A151,cleaning_log!$A$1:$ZZ$9791,MATCH(J$5,cleaning_log!$A$2:$ZZ$2,0),0)</f>
        <v>332.422727272727</v>
      </c>
      <c r="K151" t="b">
        <f ca="1">IF(ISNA(J151),TRUE,ABS(H151-J151)&gt;0.001)</f>
        <v>1</v>
      </c>
      <c r="L151">
        <f>VLOOKUP($A151,cleaning_log!$A$1:$ZZ$9791,MATCH(L$5,cleaning_log!$A$2:$ZZ$2,0),0)</f>
        <v>407.99999874999997</v>
      </c>
      <c r="M151">
        <f>VLOOKUP($A151,cleaning_log!$A$1:$ZZ$9791,MATCH(M$5,cleaning_log!$A$2:$ZZ$2,0),0)</f>
        <v>407.99999822222202</v>
      </c>
      <c r="N151">
        <f>VLOOKUP($A151,cleaning_log!$A$1:$ZZ$9791,MATCH(N$5,cleaning_log!$A$2:$ZZ$2,0),0)</f>
        <v>407.96149264142002</v>
      </c>
      <c r="O151">
        <f>VLOOKUP($A151,cleaning_log!$A$1:$ZZ$9791,MATCH(O$5,cleaning_log!$A$2:$ZZ$2,0),0)</f>
        <v>408</v>
      </c>
      <c r="P151">
        <f>VLOOKUP($A151,cleaning_log!$A$1:$ZZ$9791,MATCH(P$5,cleaning_log!$A$2:$ZZ$2,0),0)</f>
        <v>978.60599999999999</v>
      </c>
      <c r="Q151">
        <f>VLOOKUP($A151,cleaning_log!$A$1:$ZZ$9791,MATCH(Q$5,cleaning_log!$A$2:$ZZ$2,0),0)</f>
        <v>689.58900000000006</v>
      </c>
      <c r="R151">
        <f>VLOOKUP($A151,cleaning_log!$A$1:$ZZ$9791,MATCH(R$5,cleaning_log!$A$2:$ZZ$2,0),0)</f>
        <v>1140.73</v>
      </c>
      <c r="S151" t="b">
        <f t="shared" si="27"/>
        <v>1</v>
      </c>
      <c r="T151">
        <f>VLOOKUP($A151,cleaning_log!$A$1:$ZZ$9791,MATCH(T$5,cleaning_log!$A$2:$ZZ$2,0),0)</f>
        <v>65082</v>
      </c>
      <c r="U151">
        <f>VLOOKUP($A151,cleaning_log!$A$1:$ZZ$9791,MATCH(U$5,cleaning_log!$A$2:$ZZ$2,0),0)</f>
        <v>47601</v>
      </c>
      <c r="V151">
        <f>VLOOKUP($A151,cleaning_log!$A$1:$ZZ$9791,MATCH(V$5,cleaning_log!$A$2:$ZZ$2,0),0)</f>
        <v>84231</v>
      </c>
    </row>
    <row r="152" spans="1:22" hidden="1" x14ac:dyDescent="0.2">
      <c r="A152" t="s">
        <v>14555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$10002,1,0))),"miplib3",IF(NOT(ISNA(VLOOKUP($A152,miplib2!$A$5:$A$10004,1,0))),"miplib2",IF(NOT(ISNA(VLOOKUP($A152,coral!$A$5:$A$10000,1,0))),"coral",IF(NOT(ISNA(VLOOKUP($A152,neos!$A$5:$A$10000,1,0))),"neos","COULD NOT FIND")))))))</f>
        <v>miplib2017</v>
      </c>
      <c r="C152" t="str">
        <f>B152&amp;"/"&amp;A152</f>
        <v>miplib2017/cvrpa-n64k9vrpi</v>
      </c>
      <c r="D152">
        <f ca="1">VLOOKUP($A152,INDIRECT("'"&amp;$B152&amp;"'!"&amp;"$A$5:$Z$10000"),MATCH(D$5,INDIRECT("'"&amp;$B152&amp;"'!$A$4:$Z$4"),0),0)</f>
        <v>550111</v>
      </c>
      <c r="E152">
        <f ca="1">VLOOKUP($A152,INDIRECT("'"&amp;$B152&amp;"'!"&amp;"$A$5:$Z$10000"),MATCH(E$5,INDIRECT("'"&amp;$B152&amp;"'!$A$4:$Z$4"),0),0)</f>
        <v>312726</v>
      </c>
      <c r="F152" t="e">
        <f>VLOOKUP($A152,cleaning_log!$A$1:$ZZ$9791,MATCH(F$5,cleaning_log!$A$2:$ZZ$2,0),0)</f>
        <v>#N/A</v>
      </c>
      <c r="G152" t="e">
        <f>VLOOKUP($A152,cleaning_log!$A$1:$ZZ$9791,MATCH(G$5,cleaning_log!$A$2:$ZZ$2,0),0)</f>
        <v>#N/A</v>
      </c>
      <c r="H152" t="str">
        <f ca="1">VLOOKUP($A152,INDIRECT("'"&amp;$B152&amp;"'!"&amp;"$A$5:$Z$10000"),MATCH(H$5,INDIRECT("'"&amp;$B152&amp;"'!$A$4:$Z$4"),0),0)</f>
        <v>2042.0*</v>
      </c>
      <c r="I152" t="e">
        <f>VLOOKUP($A152,cleaning_log!$A$1:$ZZ$9791,MATCH(I$5,cleaning_log!$A$2:$ZZ$2,0),0)</f>
        <v>#N/A</v>
      </c>
      <c r="J152" t="e">
        <f>VLOOKUP($A152,cleaning_log!$A$1:$ZZ$9791,MATCH(J$5,cleaning_log!$A$2:$ZZ$2,0),0)</f>
        <v>#N/A</v>
      </c>
      <c r="K152" t="b">
        <f>IF(ISNA(J152),TRUE,ABS(H152-J152)&gt;0.001)</f>
        <v>1</v>
      </c>
      <c r="L152" t="e">
        <f>VLOOKUP($A152,cleaning_log!$A$1:$ZZ$9791,MATCH(L$5,cleaning_log!$A$2:$ZZ$2,0),0)</f>
        <v>#N/A</v>
      </c>
      <c r="M152" t="e">
        <f>VLOOKUP($A152,cleaning_log!$A$1:$ZZ$9791,MATCH(M$5,cleaning_log!$A$2:$ZZ$2,0),0)</f>
        <v>#N/A</v>
      </c>
      <c r="N152" t="e">
        <f>VLOOKUP($A152,cleaning_log!$A$1:$ZZ$9791,MATCH(N$5,cleaning_log!$A$2:$ZZ$2,0),0)</f>
        <v>#N/A</v>
      </c>
      <c r="O152" t="e">
        <f>VLOOKUP($A152,cleaning_log!$A$1:$ZZ$9791,MATCH(O$5,cleaning_log!$A$2:$ZZ$2,0),0)</f>
        <v>#N/A</v>
      </c>
      <c r="P152" t="e">
        <f>VLOOKUP($A152,cleaning_log!$A$1:$ZZ$9791,MATCH(P$5,cleaning_log!$A$2:$ZZ$2,0),0)</f>
        <v>#N/A</v>
      </c>
      <c r="Q152" t="e">
        <f>VLOOKUP($A152,cleaning_log!$A$1:$ZZ$9791,MATCH(Q$5,cleaning_log!$A$2:$ZZ$2,0),0)</f>
        <v>#N/A</v>
      </c>
      <c r="R152" t="e">
        <f>VLOOKUP($A152,cleaning_log!$A$1:$ZZ$9791,MATCH(R$5,cleaning_log!$A$2:$ZZ$2,0),0)</f>
        <v>#N/A</v>
      </c>
      <c r="S152" t="e">
        <f t="shared" ref="S152" si="28">MIN(P152,Q152) &lt; 3599</f>
        <v>#N/A</v>
      </c>
      <c r="T152" t="e">
        <f>VLOOKUP($A152,cleaning_log!$A$1:$ZZ$9791,MATCH(T$5,cleaning_log!$A$2:$ZZ$2,0),0)</f>
        <v>#N/A</v>
      </c>
      <c r="U152" t="e">
        <f>VLOOKUP($A152,cleaning_log!$A$1:$ZZ$9791,MATCH(U$5,cleaning_log!$A$2:$ZZ$2,0),0)</f>
        <v>#N/A</v>
      </c>
      <c r="V152" t="e">
        <f>VLOOKUP($A152,cleaning_log!$A$1:$ZZ$9791,MATCH(V$5,cleaning_log!$A$2:$ZZ$2,0),0)</f>
        <v>#N/A</v>
      </c>
    </row>
    <row r="153" spans="1:22" hidden="1" x14ac:dyDescent="0.2">
      <c r="A153" t="s">
        <v>14559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$10002,1,0))),"miplib3",IF(NOT(ISNA(VLOOKUP($A153,miplib2!$A$5:$A$10004,1,0))),"miplib2",IF(NOT(ISNA(VLOOKUP($A153,coral!$A$5:$A$10000,1,0))),"coral",IF(NOT(ISNA(VLOOKUP($A153,neos!$A$5:$A$10000,1,0))),"neos","COULD NOT FIND")))))))</f>
        <v>miplib2017</v>
      </c>
      <c r="C153" t="str">
        <f>B153&amp;"/"&amp;A153</f>
        <v>miplib2017/cvrpb-n45k5vrpi</v>
      </c>
      <c r="D153">
        <f ca="1">VLOOKUP($A153,INDIRECT("'"&amp;$B153&amp;"'!"&amp;"$A$5:$Z$10000"),MATCH(D$5,INDIRECT("'"&amp;$B153&amp;"'!$A$4:$Z$4"),0),0)</f>
        <v>268835</v>
      </c>
      <c r="E153">
        <f ca="1">VLOOKUP($A153,INDIRECT("'"&amp;$B153&amp;"'!"&amp;"$A$5:$Z$10000"),MATCH(E$5,INDIRECT("'"&amp;$B153&amp;"'!$A$4:$Z$4"),0),0)</f>
        <v>153202</v>
      </c>
      <c r="F153" t="e">
        <f>VLOOKUP($A153,cleaning_log!$A$1:$ZZ$9791,MATCH(F$5,cleaning_log!$A$2:$ZZ$2,0),0)</f>
        <v>#N/A</v>
      </c>
      <c r="G153" t="e">
        <f>VLOOKUP($A153,cleaning_log!$A$1:$ZZ$9791,MATCH(G$5,cleaning_log!$A$2:$ZZ$2,0),0)</f>
        <v>#N/A</v>
      </c>
      <c r="H153" t="str">
        <f ca="1">VLOOKUP($A153,INDIRECT("'"&amp;$B153&amp;"'!"&amp;"$A$5:$Z$10000"),MATCH(H$5,INDIRECT("'"&amp;$B153&amp;"'!$A$4:$Z$4"),0),0)</f>
        <v>775*</v>
      </c>
      <c r="I153" t="e">
        <f>VLOOKUP($A153,cleaning_log!$A$1:$ZZ$9791,MATCH(I$5,cleaning_log!$A$2:$ZZ$2,0),0)</f>
        <v>#N/A</v>
      </c>
      <c r="J153" t="e">
        <f>VLOOKUP($A153,cleaning_log!$A$1:$ZZ$9791,MATCH(J$5,cleaning_log!$A$2:$ZZ$2,0),0)</f>
        <v>#N/A</v>
      </c>
      <c r="K153" t="b">
        <f>IF(ISNA(J153),TRUE,ABS(H153-J153)&gt;0.001)</f>
        <v>1</v>
      </c>
      <c r="L153" t="e">
        <f>VLOOKUP($A153,cleaning_log!$A$1:$ZZ$9791,MATCH(L$5,cleaning_log!$A$2:$ZZ$2,0),0)</f>
        <v>#N/A</v>
      </c>
      <c r="M153" t="e">
        <f>VLOOKUP($A153,cleaning_log!$A$1:$ZZ$9791,MATCH(M$5,cleaning_log!$A$2:$ZZ$2,0),0)</f>
        <v>#N/A</v>
      </c>
      <c r="N153" t="e">
        <f>VLOOKUP($A153,cleaning_log!$A$1:$ZZ$9791,MATCH(N$5,cleaning_log!$A$2:$ZZ$2,0),0)</f>
        <v>#N/A</v>
      </c>
      <c r="O153" t="e">
        <f>VLOOKUP($A153,cleaning_log!$A$1:$ZZ$9791,MATCH(O$5,cleaning_log!$A$2:$ZZ$2,0),0)</f>
        <v>#N/A</v>
      </c>
      <c r="P153" t="e">
        <f>VLOOKUP($A153,cleaning_log!$A$1:$ZZ$9791,MATCH(P$5,cleaning_log!$A$2:$ZZ$2,0),0)</f>
        <v>#N/A</v>
      </c>
      <c r="Q153" t="e">
        <f>VLOOKUP($A153,cleaning_log!$A$1:$ZZ$9791,MATCH(Q$5,cleaning_log!$A$2:$ZZ$2,0),0)</f>
        <v>#N/A</v>
      </c>
      <c r="V153">
        <v>18866</v>
      </c>
    </row>
    <row r="154" spans="1:22" hidden="1" x14ac:dyDescent="0.2">
      <c r="A154" t="s">
        <v>14562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$10002,1,0))),"miplib3",IF(NOT(ISNA(VLOOKUP($A154,miplib2!$A$5:$A$10004,1,0))),"miplib2",IF(NOT(ISNA(VLOOKUP($A154,coral!$A$5:$A$10000,1,0))),"coral",IF(NOT(ISNA(VLOOKUP($A154,neos!$A$5:$A$10000,1,0))),"neos","COULD NOT FIND")))))))</f>
        <v>miplib2017</v>
      </c>
      <c r="C154" t="str">
        <f>B154&amp;"/"&amp;A154</f>
        <v>miplib2017/cvrpp-n16k8vrpi</v>
      </c>
      <c r="D154">
        <f ca="1">VLOOKUP($A154,INDIRECT("'"&amp;$B154&amp;"'!"&amp;"$A$5:$Z$10000"),MATCH(D$5,INDIRECT("'"&amp;$B154&amp;"'!$A$4:$Z$4"),0),0)</f>
        <v>31615</v>
      </c>
      <c r="E154">
        <f ca="1">VLOOKUP($A154,INDIRECT("'"&amp;$B154&amp;"'!"&amp;"$A$5:$Z$10000"),MATCH(E$5,INDIRECT("'"&amp;$B154&amp;"'!$A$4:$Z$4"),0),0)</f>
        <v>18294</v>
      </c>
      <c r="F154" t="e">
        <f>VLOOKUP($A154,cleaning_log!$A$1:$ZZ$9791,MATCH(F$5,cleaning_log!$A$2:$ZZ$2,0),0)</f>
        <v>#N/A</v>
      </c>
      <c r="G154" t="e">
        <f>VLOOKUP($A154,cleaning_log!$A$1:$ZZ$9791,MATCH(G$5,cleaning_log!$A$2:$ZZ$2,0),0)</f>
        <v>#N/A</v>
      </c>
      <c r="H154" t="str">
        <f ca="1">VLOOKUP($A154,INDIRECT("'"&amp;$B154&amp;"'!"&amp;"$A$5:$Z$10000"),MATCH(H$5,INDIRECT("'"&amp;$B154&amp;"'!$A$4:$Z$4"),0),0)</f>
        <v>450*</v>
      </c>
      <c r="I154" t="e">
        <f>VLOOKUP($A154,cleaning_log!$A$1:$ZZ$9791,MATCH(I$5,cleaning_log!$A$2:$ZZ$2,0),0)</f>
        <v>#N/A</v>
      </c>
      <c r="J154" t="e">
        <f>VLOOKUP($A154,cleaning_log!$A$1:$ZZ$9791,MATCH(J$5,cleaning_log!$A$2:$ZZ$2,0),0)</f>
        <v>#N/A</v>
      </c>
      <c r="K154" t="b">
        <f>IF(ISNA(J154),TRUE,ABS(H154-J154)&gt;0.001)</f>
        <v>1</v>
      </c>
      <c r="L154" t="e">
        <f>VLOOKUP($A154,cleaning_log!$A$1:$ZZ$9791,MATCH(L$5,cleaning_log!$A$2:$ZZ$2,0),0)</f>
        <v>#N/A</v>
      </c>
      <c r="M154" t="e">
        <f>VLOOKUP($A154,cleaning_log!$A$1:$ZZ$9791,MATCH(M$5,cleaning_log!$A$2:$ZZ$2,0),0)</f>
        <v>#N/A</v>
      </c>
      <c r="N154" t="e">
        <f>VLOOKUP($A154,cleaning_log!$A$1:$ZZ$9791,MATCH(N$5,cleaning_log!$A$2:$ZZ$2,0),0)</f>
        <v>#N/A</v>
      </c>
      <c r="O154" t="e">
        <f>VLOOKUP($A154,cleaning_log!$A$1:$ZZ$9791,MATCH(O$5,cleaning_log!$A$2:$ZZ$2,0),0)</f>
        <v>#N/A</v>
      </c>
      <c r="P154" t="e">
        <f>VLOOKUP($A154,cleaning_log!$A$1:$ZZ$9791,MATCH(P$5,cleaning_log!$A$2:$ZZ$2,0),0)</f>
        <v>#N/A</v>
      </c>
      <c r="Q154" t="e">
        <f>VLOOKUP($A154,cleaning_log!$A$1:$ZZ$9791,MATCH(Q$5,cleaning_log!$A$2:$ZZ$2,0),0)</f>
        <v>#N/A</v>
      </c>
      <c r="V154">
        <v>1</v>
      </c>
    </row>
    <row r="155" spans="1:22" hidden="1" x14ac:dyDescent="0.2">
      <c r="A155" t="s">
        <v>14564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$10002,1,0))),"miplib3",IF(NOT(ISNA(VLOOKUP($A155,miplib2!$A$5:$A$10004,1,0))),"miplib2",IF(NOT(ISNA(VLOOKUP($A155,coral!$A$5:$A$10000,1,0))),"coral",IF(NOT(ISNA(VLOOKUP($A155,neos!$A$5:$A$10000,1,0))),"neos","COULD NOT FIND")))))))</f>
        <v>miplib2017</v>
      </c>
      <c r="C155" t="str">
        <f>B155&amp;"/"&amp;A155</f>
        <v>miplib2017/cvrpsimple2i</v>
      </c>
      <c r="D155">
        <f ca="1">VLOOKUP($A155,INDIRECT("'"&amp;$B155&amp;"'!"&amp;"$A$5:$Z$10000"),MATCH(D$5,INDIRECT("'"&amp;$B155&amp;"'!$A$4:$Z$4"),0),0)</f>
        <v>7023</v>
      </c>
      <c r="E155">
        <f ca="1">VLOOKUP($A155,INDIRECT("'"&amp;$B155&amp;"'!"&amp;"$A$5:$Z$10000"),MATCH(E$5,INDIRECT("'"&amp;$B155&amp;"'!$A$4:$Z$4"),0),0)</f>
        <v>4166</v>
      </c>
      <c r="F155" t="e">
        <f>VLOOKUP($A155,cleaning_log!$A$1:$ZZ$9791,MATCH(F$5,cleaning_log!$A$2:$ZZ$2,0),0)</f>
        <v>#N/A</v>
      </c>
      <c r="G155" t="e">
        <f>VLOOKUP($A155,cleaning_log!$A$1:$ZZ$9791,MATCH(G$5,cleaning_log!$A$2:$ZZ$2,0),0)</f>
        <v>#N/A</v>
      </c>
      <c r="H155">
        <f ca="1">VLOOKUP($A155,INDIRECT("'"&amp;$B155&amp;"'!"&amp;"$A$5:$Z$10000"),MATCH(H$5,INDIRECT("'"&amp;$B155&amp;"'!$A$4:$Z$4"),0),0)</f>
        <v>34</v>
      </c>
      <c r="I155" t="e">
        <f>VLOOKUP($A155,cleaning_log!$A$1:$ZZ$9791,MATCH(I$5,cleaning_log!$A$2:$ZZ$2,0),0)</f>
        <v>#N/A</v>
      </c>
      <c r="J155" t="e">
        <f>VLOOKUP($A155,cleaning_log!$A$1:$ZZ$9791,MATCH(J$5,cleaning_log!$A$2:$ZZ$2,0),0)</f>
        <v>#N/A</v>
      </c>
      <c r="K155" t="b">
        <f>IF(ISNA(J155),TRUE,ABS(H155-J155)&gt;0.001)</f>
        <v>1</v>
      </c>
      <c r="L155" t="e">
        <f>VLOOKUP($A155,cleaning_log!$A$1:$ZZ$9791,MATCH(L$5,cleaning_log!$A$2:$ZZ$2,0),0)</f>
        <v>#N/A</v>
      </c>
      <c r="M155" t="e">
        <f>VLOOKUP($A155,cleaning_log!$A$1:$ZZ$9791,MATCH(M$5,cleaning_log!$A$2:$ZZ$2,0),0)</f>
        <v>#N/A</v>
      </c>
      <c r="N155" t="e">
        <f>VLOOKUP($A155,cleaning_log!$A$1:$ZZ$9791,MATCH(N$5,cleaning_log!$A$2:$ZZ$2,0),0)</f>
        <v>#N/A</v>
      </c>
      <c r="O155" t="e">
        <f>VLOOKUP($A155,cleaning_log!$A$1:$ZZ$9791,MATCH(O$5,cleaning_log!$A$2:$ZZ$2,0),0)</f>
        <v>#N/A</v>
      </c>
      <c r="P155" t="e">
        <f>VLOOKUP($A155,cleaning_log!$A$1:$ZZ$9791,MATCH(P$5,cleaning_log!$A$2:$ZZ$2,0),0)</f>
        <v>#N/A</v>
      </c>
      <c r="Q155" t="e">
        <f>VLOOKUP($A155,cleaning_log!$A$1:$ZZ$9791,MATCH(Q$5,cleaning_log!$A$2:$ZZ$2,0),0)</f>
        <v>#N/A</v>
      </c>
      <c r="S155" t="e">
        <f t="shared" ref="S155:S162" si="29">MIN(P155,Q155) &lt; 3599</f>
        <v>#N/A</v>
      </c>
      <c r="V155">
        <v>1</v>
      </c>
    </row>
    <row r="156" spans="1:22" x14ac:dyDescent="0.2">
      <c r="A156" t="s">
        <v>14565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$10002,1,0))),"miplib3",IF(NOT(ISNA(VLOOKUP($A156,miplib2!$A$5:$A$10004,1,0))),"miplib2",IF(NOT(ISNA(VLOOKUP($A156,coral!$A$5:$A$10000,1,0))),"coral",IF(NOT(ISNA(VLOOKUP($A156,neos!$A$5:$A$10000,1,0))),"neos","COULD NOT FIND")))))))</f>
        <v>miplib2017</v>
      </c>
      <c r="C156" t="str">
        <f>B156&amp;"/"&amp;A156</f>
        <v>miplib2017/cvs08r139-94</v>
      </c>
      <c r="D156">
        <f ca="1">VLOOKUP($A156,INDIRECT("'"&amp;$B156&amp;"'!"&amp;"$A$5:$Z$10000"),MATCH(D$5,INDIRECT("'"&amp;$B156&amp;"'!$A$4:$Z$4"),0),0)</f>
        <v>2398</v>
      </c>
      <c r="E156">
        <f ca="1">VLOOKUP($A156,INDIRECT("'"&amp;$B156&amp;"'!"&amp;"$A$5:$Z$10000"),MATCH(E$5,INDIRECT("'"&amp;$B156&amp;"'!$A$4:$Z$4"),0),0)</f>
        <v>1864</v>
      </c>
      <c r="F156" t="e">
        <f>VLOOKUP($A156,cleaning_log!$A$1:$ZZ$9791,MATCH(F$5,cleaning_log!$A$2:$ZZ$2,0),0)</f>
        <v>#N/A</v>
      </c>
      <c r="G156" t="e">
        <f>VLOOKUP($A156,cleaning_log!$A$1:$ZZ$9791,MATCH(G$5,cleaning_log!$A$2:$ZZ$2,0),0)</f>
        <v>#N/A</v>
      </c>
      <c r="H156">
        <f ca="1">VLOOKUP($A156,INDIRECT("'"&amp;$B156&amp;"'!"&amp;"$A$5:$Z$10000"),MATCH(H$5,INDIRECT("'"&amp;$B156&amp;"'!$A$4:$Z$4"),0),0)</f>
        <v>-116</v>
      </c>
      <c r="I156" t="e">
        <f>VLOOKUP($A156,cleaning_log!$A$1:$ZZ$9791,MATCH(I$5,cleaning_log!$A$2:$ZZ$2,0),0)</f>
        <v>#N/A</v>
      </c>
      <c r="J156" t="e">
        <f>VLOOKUP($A156,cleaning_log!$A$1:$ZZ$9791,MATCH(J$5,cleaning_log!$A$2:$ZZ$2,0),0)</f>
        <v>#N/A</v>
      </c>
      <c r="K156" t="b">
        <f>IF(ISNA(J156),TRUE,ABS(H156-J156)&gt;0.001)</f>
        <v>1</v>
      </c>
      <c r="L156" t="e">
        <f>VLOOKUP($A156,cleaning_log!$A$1:$ZZ$9791,MATCH(L$5,cleaning_log!$A$2:$ZZ$2,0),0)</f>
        <v>#N/A</v>
      </c>
      <c r="M156" t="e">
        <f>VLOOKUP($A156,cleaning_log!$A$1:$ZZ$9791,MATCH(M$5,cleaning_log!$A$2:$ZZ$2,0),0)</f>
        <v>#N/A</v>
      </c>
      <c r="N156" t="e">
        <f>VLOOKUP($A156,cleaning_log!$A$1:$ZZ$9791,MATCH(N$5,cleaning_log!$A$2:$ZZ$2,0),0)</f>
        <v>#N/A</v>
      </c>
      <c r="O156" t="e">
        <f>VLOOKUP($A156,cleaning_log!$A$1:$ZZ$9791,MATCH(O$5,cleaning_log!$A$2:$ZZ$2,0),0)</f>
        <v>#N/A</v>
      </c>
      <c r="P156" t="e">
        <f>VLOOKUP($A156,cleaning_log!$A$1:$ZZ$9791,MATCH(P$5,cleaning_log!$A$2:$ZZ$2,0),0)</f>
        <v>#N/A</v>
      </c>
      <c r="Q156" t="e">
        <f>VLOOKUP($A156,cleaning_log!$A$1:$ZZ$9791,MATCH(Q$5,cleaning_log!$A$2:$ZZ$2,0),0)</f>
        <v>#N/A</v>
      </c>
      <c r="R156" t="e">
        <f>VLOOKUP($A156,cleaning_log!$A$1:$ZZ$9791,MATCH(R$5,cleaning_log!$A$2:$ZZ$2,0),0)</f>
        <v>#N/A</v>
      </c>
      <c r="S156" t="e">
        <f t="shared" si="29"/>
        <v>#N/A</v>
      </c>
      <c r="V156">
        <v>221</v>
      </c>
    </row>
    <row r="157" spans="1:22" x14ac:dyDescent="0.2">
      <c r="A157" t="s">
        <v>14569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$10002,1,0))),"miplib3",IF(NOT(ISNA(VLOOKUP($A157,miplib2!$A$5:$A$10004,1,0))),"miplib2",IF(NOT(ISNA(VLOOKUP($A157,coral!$A$5:$A$10000,1,0))),"coral",IF(NOT(ISNA(VLOOKUP($A157,neos!$A$5:$A$10000,1,0))),"neos","COULD NOT FIND")))))))</f>
        <v>miplib2017</v>
      </c>
      <c r="C157" t="str">
        <f>B157&amp;"/"&amp;A157</f>
        <v>miplib2017/cvs16r106-72</v>
      </c>
      <c r="D157">
        <f ca="1">VLOOKUP($A157,INDIRECT("'"&amp;$B157&amp;"'!"&amp;"$A$5:$Z$10000"),MATCH(D$5,INDIRECT("'"&amp;$B157&amp;"'!$A$4:$Z$4"),0),0)</f>
        <v>3608</v>
      </c>
      <c r="E157">
        <f ca="1">VLOOKUP($A157,INDIRECT("'"&amp;$B157&amp;"'!"&amp;"$A$5:$Z$10000"),MATCH(E$5,INDIRECT("'"&amp;$B157&amp;"'!$A$4:$Z$4"),0),0)</f>
        <v>2848</v>
      </c>
      <c r="F157" t="e">
        <f>VLOOKUP($A157,cleaning_log!$A$1:$ZZ$9791,MATCH(F$5,cleaning_log!$A$2:$ZZ$2,0),0)</f>
        <v>#N/A</v>
      </c>
      <c r="G157" t="e">
        <f>VLOOKUP($A157,cleaning_log!$A$1:$ZZ$9791,MATCH(G$5,cleaning_log!$A$2:$ZZ$2,0),0)</f>
        <v>#N/A</v>
      </c>
      <c r="H157">
        <f ca="1">VLOOKUP($A157,INDIRECT("'"&amp;$B157&amp;"'!"&amp;"$A$5:$Z$10000"),MATCH(H$5,INDIRECT("'"&amp;$B157&amp;"'!$A$4:$Z$4"),0),0)</f>
        <v>-81</v>
      </c>
      <c r="I157" t="e">
        <f>VLOOKUP($A157,cleaning_log!$A$1:$ZZ$9791,MATCH(I$5,cleaning_log!$A$2:$ZZ$2,0),0)</f>
        <v>#N/A</v>
      </c>
      <c r="J157" t="e">
        <f>VLOOKUP($A157,cleaning_log!$A$1:$ZZ$9791,MATCH(J$5,cleaning_log!$A$2:$ZZ$2,0),0)</f>
        <v>#N/A</v>
      </c>
      <c r="K157" t="b">
        <f>IF(ISNA(J157),TRUE,ABS(H157-J157)&gt;0.001)</f>
        <v>1</v>
      </c>
      <c r="L157" t="e">
        <f>VLOOKUP($A157,cleaning_log!$A$1:$ZZ$9791,MATCH(L$5,cleaning_log!$A$2:$ZZ$2,0),0)</f>
        <v>#N/A</v>
      </c>
      <c r="M157" t="e">
        <f>VLOOKUP($A157,cleaning_log!$A$1:$ZZ$9791,MATCH(M$5,cleaning_log!$A$2:$ZZ$2,0),0)</f>
        <v>#N/A</v>
      </c>
      <c r="N157" t="e">
        <f>VLOOKUP($A157,cleaning_log!$A$1:$ZZ$9791,MATCH(N$5,cleaning_log!$A$2:$ZZ$2,0),0)</f>
        <v>#N/A</v>
      </c>
      <c r="O157" t="e">
        <f>VLOOKUP($A157,cleaning_log!$A$1:$ZZ$9791,MATCH(O$5,cleaning_log!$A$2:$ZZ$2,0),0)</f>
        <v>#N/A</v>
      </c>
      <c r="P157" t="e">
        <f>VLOOKUP($A157,cleaning_log!$A$1:$ZZ$9791,MATCH(P$5,cleaning_log!$A$2:$ZZ$2,0),0)</f>
        <v>#N/A</v>
      </c>
      <c r="Q157" t="e">
        <f>VLOOKUP($A157,cleaning_log!$A$1:$ZZ$9791,MATCH(Q$5,cleaning_log!$A$2:$ZZ$2,0),0)</f>
        <v>#N/A</v>
      </c>
      <c r="R157" t="e">
        <f>VLOOKUP($A157,cleaning_log!$A$1:$ZZ$9791,MATCH(R$5,cleaning_log!$A$2:$ZZ$2,0),0)</f>
        <v>#N/A</v>
      </c>
      <c r="S157" t="e">
        <f t="shared" si="29"/>
        <v>#N/A</v>
      </c>
      <c r="T157" t="e">
        <f>VLOOKUP($A157,cleaning_log!$A$1:$ZZ$9791,MATCH(T$5,cleaning_log!$A$2:$ZZ$2,0),0)</f>
        <v>#N/A</v>
      </c>
      <c r="U157" t="e">
        <f>VLOOKUP($A157,cleaning_log!$A$1:$ZZ$9791,MATCH(U$5,cleaning_log!$A$2:$ZZ$2,0),0)</f>
        <v>#N/A</v>
      </c>
      <c r="V157" t="e">
        <f>VLOOKUP($A157,cleaning_log!$A$1:$ZZ$9791,MATCH(V$5,cleaning_log!$A$2:$ZZ$2,0),0)</f>
        <v>#N/A</v>
      </c>
    </row>
    <row r="158" spans="1:22" x14ac:dyDescent="0.2">
      <c r="A158" t="s">
        <v>4377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$10002,1,0))),"miplib3",IF(NOT(ISNA(VLOOKUP($A158,miplib2!$A$5:$A$10004,1,0))),"miplib2",IF(NOT(ISNA(VLOOKUP($A158,coral!$A$5:$A$10000,1,0))),"coral",IF(NOT(ISNA(VLOOKUP($A158,neos!$A$5:$A$10000,1,0))),"neos","COULD NOT FIND")))))))</f>
        <v>miplib2017</v>
      </c>
      <c r="C158" t="str">
        <f>B158&amp;"/"&amp;A158</f>
        <v>miplib2017/cvs16r128-89</v>
      </c>
      <c r="D158">
        <f ca="1">VLOOKUP($A158,INDIRECT("'"&amp;$B158&amp;"'!"&amp;"$A$5:$Z$10000"),MATCH(D$5,INDIRECT("'"&amp;$B158&amp;"'!$A$4:$Z$4"),0),0)</f>
        <v>4633</v>
      </c>
      <c r="E158">
        <f ca="1">VLOOKUP($A158,INDIRECT("'"&amp;$B158&amp;"'!"&amp;"$A$5:$Z$10000"),MATCH(E$5,INDIRECT("'"&amp;$B158&amp;"'!$A$4:$Z$4"),0),0)</f>
        <v>3472</v>
      </c>
      <c r="F158">
        <f>VLOOKUP($A158,cleaning_log!$A$1:$ZZ$9791,MATCH(F$5,cleaning_log!$A$2:$ZZ$2,0),0)</f>
        <v>4633</v>
      </c>
      <c r="G158">
        <f>VLOOKUP($A158,cleaning_log!$A$1:$ZZ$9791,MATCH(G$5,cleaning_log!$A$2:$ZZ$2,0),0)</f>
        <v>3472</v>
      </c>
      <c r="H158">
        <f ca="1">VLOOKUP($A158,INDIRECT("'"&amp;$B158&amp;"'!"&amp;"$A$5:$Z$10000"),MATCH(H$5,INDIRECT("'"&amp;$B158&amp;"'!$A$4:$Z$4"),0),0)</f>
        <v>-97</v>
      </c>
      <c r="I158">
        <f>VLOOKUP($A158,cleaning_log!$A$1:$ZZ$9791,MATCH(I$5,cleaning_log!$A$2:$ZZ$2,0),0)</f>
        <v>-127.999999999997</v>
      </c>
      <c r="J158">
        <f>VLOOKUP($A158,cleaning_log!$A$1:$ZZ$9791,MATCH(J$5,cleaning_log!$A$2:$ZZ$2,0),0)</f>
        <v>-127.999999999997</v>
      </c>
      <c r="K158" t="b">
        <f ca="1">IF(ISNA(J158),TRUE,ABS(H158-J158)&gt;0.001)</f>
        <v>1</v>
      </c>
      <c r="L158">
        <f>VLOOKUP($A158,cleaning_log!$A$1:$ZZ$9791,MATCH(L$5,cleaning_log!$A$2:$ZZ$2,0),0)</f>
        <v>-97</v>
      </c>
      <c r="M158">
        <f>VLOOKUP($A158,cleaning_log!$A$1:$ZZ$9791,MATCH(M$5,cleaning_log!$A$2:$ZZ$2,0),0)</f>
        <v>-97</v>
      </c>
      <c r="N158">
        <f>VLOOKUP($A158,cleaning_log!$A$1:$ZZ$9791,MATCH(N$5,cleaning_log!$A$2:$ZZ$2,0),0)</f>
        <v>-117</v>
      </c>
      <c r="O158">
        <f>VLOOKUP($A158,cleaning_log!$A$1:$ZZ$9791,MATCH(O$5,cleaning_log!$A$2:$ZZ$2,0),0)</f>
        <v>-117</v>
      </c>
      <c r="P158">
        <f>VLOOKUP($A158,cleaning_log!$A$1:$ZZ$9791,MATCH(P$5,cleaning_log!$A$2:$ZZ$2,0),0)</f>
        <v>3600</v>
      </c>
      <c r="Q158">
        <f>VLOOKUP($A158,cleaning_log!$A$1:$ZZ$9791,MATCH(Q$5,cleaning_log!$A$2:$ZZ$2,0),0)</f>
        <v>3600</v>
      </c>
      <c r="R158">
        <f>VLOOKUP($A158,cleaning_log!$A$1:$ZZ$9791,MATCH(R$5,cleaning_log!$A$2:$ZZ$2,0),0)</f>
        <v>3600</v>
      </c>
      <c r="S158" t="b">
        <f t="shared" si="29"/>
        <v>0</v>
      </c>
      <c r="T158">
        <f>VLOOKUP($A158,cleaning_log!$A$1:$ZZ$9791,MATCH(T$5,cleaning_log!$A$2:$ZZ$2,0),0)</f>
        <v>21692</v>
      </c>
      <c r="U158">
        <f>VLOOKUP($A158,cleaning_log!$A$1:$ZZ$9791,MATCH(U$5,cleaning_log!$A$2:$ZZ$2,0),0)</f>
        <v>21692</v>
      </c>
      <c r="V158">
        <f>VLOOKUP($A158,cleaning_log!$A$1:$ZZ$9791,MATCH(V$5,cleaning_log!$A$2:$ZZ$2,0),0)</f>
        <v>21848</v>
      </c>
    </row>
    <row r="159" spans="1:22" x14ac:dyDescent="0.2">
      <c r="A159" t="s">
        <v>14571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$10002,1,0))),"miplib3",IF(NOT(ISNA(VLOOKUP($A159,miplib2!$A$5:$A$10004,1,0))),"miplib2",IF(NOT(ISNA(VLOOKUP($A159,coral!$A$5:$A$10000,1,0))),"coral",IF(NOT(ISNA(VLOOKUP($A159,neos!$A$5:$A$10000,1,0))),"neos","COULD NOT FIND")))))))</f>
        <v>miplib2017</v>
      </c>
      <c r="C159" t="str">
        <f>B159&amp;"/"&amp;A159</f>
        <v>miplib2017/cvs16r70-62</v>
      </c>
      <c r="D159">
        <f ca="1">VLOOKUP($A159,INDIRECT("'"&amp;$B159&amp;"'!"&amp;"$A$5:$Z$10000"),MATCH(D$5,INDIRECT("'"&amp;$B159&amp;"'!$A$4:$Z$4"),0),0)</f>
        <v>3278</v>
      </c>
      <c r="E159">
        <f ca="1">VLOOKUP($A159,INDIRECT("'"&amp;$B159&amp;"'!"&amp;"$A$5:$Z$10000"),MATCH(E$5,INDIRECT("'"&amp;$B159&amp;"'!$A$4:$Z$4"),0),0)</f>
        <v>2112</v>
      </c>
      <c r="F159" t="e">
        <f>VLOOKUP($A159,cleaning_log!$A$1:$ZZ$9791,MATCH(F$5,cleaning_log!$A$2:$ZZ$2,0),0)</f>
        <v>#N/A</v>
      </c>
      <c r="G159" t="e">
        <f>VLOOKUP($A159,cleaning_log!$A$1:$ZZ$9791,MATCH(G$5,cleaning_log!$A$2:$ZZ$2,0),0)</f>
        <v>#N/A</v>
      </c>
      <c r="H159">
        <f ca="1">VLOOKUP($A159,INDIRECT("'"&amp;$B159&amp;"'!"&amp;"$A$5:$Z$10000"),MATCH(H$5,INDIRECT("'"&amp;$B159&amp;"'!$A$4:$Z$4"),0),0)</f>
        <v>-42</v>
      </c>
      <c r="I159" t="e">
        <f>VLOOKUP($A159,cleaning_log!$A$1:$ZZ$9791,MATCH(I$5,cleaning_log!$A$2:$ZZ$2,0),0)</f>
        <v>#N/A</v>
      </c>
      <c r="J159" t="e">
        <f>VLOOKUP($A159,cleaning_log!$A$1:$ZZ$9791,MATCH(J$5,cleaning_log!$A$2:$ZZ$2,0),0)</f>
        <v>#N/A</v>
      </c>
      <c r="K159" t="b">
        <f>IF(ISNA(J159),TRUE,ABS(H159-J159)&gt;0.001)</f>
        <v>1</v>
      </c>
      <c r="L159" t="e">
        <f>VLOOKUP($A159,cleaning_log!$A$1:$ZZ$9791,MATCH(L$5,cleaning_log!$A$2:$ZZ$2,0),0)</f>
        <v>#N/A</v>
      </c>
      <c r="M159" t="e">
        <f>VLOOKUP($A159,cleaning_log!$A$1:$ZZ$9791,MATCH(M$5,cleaning_log!$A$2:$ZZ$2,0),0)</f>
        <v>#N/A</v>
      </c>
      <c r="N159" t="e">
        <f>VLOOKUP($A159,cleaning_log!$A$1:$ZZ$9791,MATCH(N$5,cleaning_log!$A$2:$ZZ$2,0),0)</f>
        <v>#N/A</v>
      </c>
      <c r="O159" t="e">
        <f>VLOOKUP($A159,cleaning_log!$A$1:$ZZ$9791,MATCH(O$5,cleaning_log!$A$2:$ZZ$2,0),0)</f>
        <v>#N/A</v>
      </c>
      <c r="P159" t="e">
        <f>VLOOKUP($A159,cleaning_log!$A$1:$ZZ$9791,MATCH(P$5,cleaning_log!$A$2:$ZZ$2,0),0)</f>
        <v>#N/A</v>
      </c>
      <c r="Q159" t="e">
        <f>VLOOKUP($A159,cleaning_log!$A$1:$ZZ$9791,MATCH(Q$5,cleaning_log!$A$2:$ZZ$2,0),0)</f>
        <v>#N/A</v>
      </c>
      <c r="R159" t="e">
        <f>VLOOKUP($A159,cleaning_log!$A$1:$ZZ$9791,MATCH(R$5,cleaning_log!$A$2:$ZZ$2,0),0)</f>
        <v>#N/A</v>
      </c>
      <c r="S159" t="e">
        <f t="shared" si="29"/>
        <v>#N/A</v>
      </c>
      <c r="V159">
        <v>641</v>
      </c>
    </row>
    <row r="160" spans="1:22" x14ac:dyDescent="0.2">
      <c r="A160" t="s">
        <v>14572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$10002,1,0))),"miplib3",IF(NOT(ISNA(VLOOKUP($A160,miplib2!$A$5:$A$10004,1,0))),"miplib2",IF(NOT(ISNA(VLOOKUP($A160,coral!$A$5:$A$10000,1,0))),"coral",IF(NOT(ISNA(VLOOKUP($A160,neos!$A$5:$A$10000,1,0))),"neos","COULD NOT FIND")))))))</f>
        <v>miplib2017</v>
      </c>
      <c r="C160" t="str">
        <f>B160&amp;"/"&amp;A160</f>
        <v>miplib2017/cvs16r89-60</v>
      </c>
      <c r="D160">
        <f ca="1">VLOOKUP($A160,INDIRECT("'"&amp;$B160&amp;"'!"&amp;"$A$5:$Z$10000"),MATCH(D$5,INDIRECT("'"&amp;$B160&amp;"'!$A$4:$Z$4"),0),0)</f>
        <v>3068</v>
      </c>
      <c r="E160">
        <f ca="1">VLOOKUP($A160,INDIRECT("'"&amp;$B160&amp;"'!"&amp;"$A$5:$Z$10000"),MATCH(E$5,INDIRECT("'"&amp;$B160&amp;"'!$A$4:$Z$4"),0),0)</f>
        <v>2384</v>
      </c>
      <c r="F160" t="e">
        <f>VLOOKUP($A160,cleaning_log!$A$1:$ZZ$9791,MATCH(F$5,cleaning_log!$A$2:$ZZ$2,0),0)</f>
        <v>#N/A</v>
      </c>
      <c r="G160" t="e">
        <f>VLOOKUP($A160,cleaning_log!$A$1:$ZZ$9791,MATCH(G$5,cleaning_log!$A$2:$ZZ$2,0),0)</f>
        <v>#N/A</v>
      </c>
      <c r="H160">
        <f ca="1">VLOOKUP($A160,INDIRECT("'"&amp;$B160&amp;"'!"&amp;"$A$5:$Z$10000"),MATCH(H$5,INDIRECT("'"&amp;$B160&amp;"'!$A$4:$Z$4"),0),0)</f>
        <v>-65</v>
      </c>
      <c r="I160" t="e">
        <f>VLOOKUP($A160,cleaning_log!$A$1:$ZZ$9791,MATCH(I$5,cleaning_log!$A$2:$ZZ$2,0),0)</f>
        <v>#N/A</v>
      </c>
      <c r="J160" t="e">
        <f>VLOOKUP($A160,cleaning_log!$A$1:$ZZ$9791,MATCH(J$5,cleaning_log!$A$2:$ZZ$2,0),0)</f>
        <v>#N/A</v>
      </c>
      <c r="K160" t="b">
        <f>IF(ISNA(J160),TRUE,ABS(H160-J160)&gt;0.001)</f>
        <v>1</v>
      </c>
      <c r="L160" t="e">
        <f>VLOOKUP($A160,cleaning_log!$A$1:$ZZ$9791,MATCH(L$5,cleaning_log!$A$2:$ZZ$2,0),0)</f>
        <v>#N/A</v>
      </c>
      <c r="M160" t="e">
        <f>VLOOKUP($A160,cleaning_log!$A$1:$ZZ$9791,MATCH(M$5,cleaning_log!$A$2:$ZZ$2,0),0)</f>
        <v>#N/A</v>
      </c>
      <c r="N160" t="e">
        <f>VLOOKUP($A160,cleaning_log!$A$1:$ZZ$9791,MATCH(N$5,cleaning_log!$A$2:$ZZ$2,0),0)</f>
        <v>#N/A</v>
      </c>
      <c r="O160" t="e">
        <f>VLOOKUP($A160,cleaning_log!$A$1:$ZZ$9791,MATCH(O$5,cleaning_log!$A$2:$ZZ$2,0),0)</f>
        <v>#N/A</v>
      </c>
      <c r="P160" t="e">
        <f>VLOOKUP($A160,cleaning_log!$A$1:$ZZ$9791,MATCH(P$5,cleaning_log!$A$2:$ZZ$2,0),0)</f>
        <v>#N/A</v>
      </c>
      <c r="Q160" t="e">
        <f>VLOOKUP($A160,cleaning_log!$A$1:$ZZ$9791,MATCH(Q$5,cleaning_log!$A$2:$ZZ$2,0),0)</f>
        <v>#N/A</v>
      </c>
      <c r="R160" t="e">
        <f>VLOOKUP($A160,cleaning_log!$A$1:$ZZ$9791,MATCH(R$5,cleaning_log!$A$2:$ZZ$2,0),0)</f>
        <v>#N/A</v>
      </c>
      <c r="S160" t="e">
        <f t="shared" si="29"/>
        <v>#N/A</v>
      </c>
      <c r="V160">
        <v>11361</v>
      </c>
    </row>
    <row r="161" spans="1:22" x14ac:dyDescent="0.2">
      <c r="A161" t="s">
        <v>693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$10002,1,0))),"miplib3",IF(NOT(ISNA(VLOOKUP($A161,miplib2!$A$5:$A$10004,1,0))),"miplib2",IF(NOT(ISNA(VLOOKUP($A161,coral!$A$5:$A$10000,1,0))),"coral",IF(NOT(ISNA(VLOOKUP($A161,neos!$A$5:$A$10000,1,0))),"neos","COULD NOT FIND")))))))</f>
        <v>miplib2010</v>
      </c>
      <c r="C161" t="str">
        <f>B161&amp;"/"&amp;A161</f>
        <v>miplib2010/d10200</v>
      </c>
      <c r="D161">
        <f ca="1">VLOOKUP($A161,INDIRECT("'"&amp;$B161&amp;"'!"&amp;"$A$5:$Z$10000"),MATCH(D$5,INDIRECT("'"&amp;$B161&amp;"'!$A$4:$Z$4"),0),0)</f>
        <v>947</v>
      </c>
      <c r="E161">
        <f ca="1">VLOOKUP($A161,INDIRECT("'"&amp;$B161&amp;"'!"&amp;"$A$5:$Z$10000"),MATCH(E$5,INDIRECT("'"&amp;$B161&amp;"'!$A$4:$Z$4"),0),0)</f>
        <v>2000</v>
      </c>
      <c r="F161">
        <f>VLOOKUP($A161,cleaning_log!$A$1:$ZZ$9791,MATCH(F$5,cleaning_log!$A$2:$ZZ$2,0),0)</f>
        <v>898</v>
      </c>
      <c r="G161">
        <f>VLOOKUP($A161,cleaning_log!$A$1:$ZZ$9791,MATCH(G$5,cleaning_log!$A$2:$ZZ$2,0),0)</f>
        <v>689</v>
      </c>
      <c r="H161">
        <f ca="1">VLOOKUP($A161,INDIRECT("'"&amp;$B161&amp;"'!"&amp;"$A$5:$Z$10000"),MATCH(H$5,INDIRECT("'"&amp;$B161&amp;"'!$A$4:$Z$4"),0),0)</f>
        <v>12430</v>
      </c>
      <c r="I161">
        <f>VLOOKUP($A161,cleaning_log!$A$1:$ZZ$9791,MATCH(I$5,cleaning_log!$A$2:$ZZ$2,0),0)</f>
        <v>12425.583005451799</v>
      </c>
      <c r="J161">
        <f>VLOOKUP($A161,cleaning_log!$A$1:$ZZ$9791,MATCH(J$5,cleaning_log!$A$2:$ZZ$2,0),0)</f>
        <v>12425.583005451799</v>
      </c>
      <c r="K161" t="b">
        <f ca="1">IF(ISNA(J161),TRUE,ABS(H161-J161)&gt;0.001)</f>
        <v>1</v>
      </c>
      <c r="L161">
        <f>VLOOKUP($A161,cleaning_log!$A$1:$ZZ$9791,MATCH(L$5,cleaning_log!$A$2:$ZZ$2,0),0)</f>
        <v>12445</v>
      </c>
      <c r="M161">
        <f>VLOOKUP($A161,cleaning_log!$A$1:$ZZ$9791,MATCH(M$5,cleaning_log!$A$2:$ZZ$2,0),0)</f>
        <v>12445</v>
      </c>
      <c r="N161">
        <f>VLOOKUP($A161,cleaning_log!$A$1:$ZZ$9791,MATCH(N$5,cleaning_log!$A$2:$ZZ$2,0),0)</f>
        <v>12428</v>
      </c>
      <c r="O161">
        <f>VLOOKUP($A161,cleaning_log!$A$1:$ZZ$9791,MATCH(O$5,cleaning_log!$A$2:$ZZ$2,0),0)</f>
        <v>12428</v>
      </c>
      <c r="P161">
        <f>VLOOKUP($A161,cleaning_log!$A$1:$ZZ$9791,MATCH(P$5,cleaning_log!$A$2:$ZZ$2,0),0)</f>
        <v>3600</v>
      </c>
      <c r="Q161">
        <f>VLOOKUP($A161,cleaning_log!$A$1:$ZZ$9791,MATCH(Q$5,cleaning_log!$A$2:$ZZ$2,0),0)</f>
        <v>3600</v>
      </c>
      <c r="R161">
        <f>VLOOKUP($A161,cleaning_log!$A$1:$ZZ$9791,MATCH(R$5,cleaning_log!$A$2:$ZZ$2,0),0)</f>
        <v>3600</v>
      </c>
      <c r="S161" t="b">
        <f t="shared" si="29"/>
        <v>0</v>
      </c>
      <c r="T161">
        <f>VLOOKUP($A161,cleaning_log!$A$1:$ZZ$9791,MATCH(T$5,cleaning_log!$A$2:$ZZ$2,0),0)</f>
        <v>2061650</v>
      </c>
      <c r="U161">
        <f>VLOOKUP($A161,cleaning_log!$A$1:$ZZ$9791,MATCH(U$5,cleaning_log!$A$2:$ZZ$2,0),0)</f>
        <v>2473961</v>
      </c>
      <c r="V161">
        <f>VLOOKUP($A161,cleaning_log!$A$1:$ZZ$9791,MATCH(V$5,cleaning_log!$A$2:$ZZ$2,0),0)</f>
        <v>2978131</v>
      </c>
    </row>
    <row r="162" spans="1:22" x14ac:dyDescent="0.2">
      <c r="A162" t="s">
        <v>4105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$10002,1,0))),"miplib3",IF(NOT(ISNA(VLOOKUP($A162,miplib2!$A$5:$A$10004,1,0))),"miplib2",IF(NOT(ISNA(VLOOKUP($A162,coral!$A$5:$A$10000,1,0))),"coral",IF(NOT(ISNA(VLOOKUP($A162,neos!$A$5:$A$10000,1,0))),"neos","COULD NOT FIND")))))))</f>
        <v>miplib2017</v>
      </c>
      <c r="C162" t="str">
        <f>B162&amp;"/"&amp;A162</f>
        <v>miplib2017/d20200</v>
      </c>
      <c r="D162">
        <f ca="1">VLOOKUP($A162,INDIRECT("'"&amp;$B162&amp;"'!"&amp;"$A$5:$Z$10000"),MATCH(D$5,INDIRECT("'"&amp;$B162&amp;"'!$A$4:$Z$4"),0),0)</f>
        <v>1502</v>
      </c>
      <c r="E162">
        <f ca="1">VLOOKUP($A162,INDIRECT("'"&amp;$B162&amp;"'!"&amp;"$A$5:$Z$10000"),MATCH(E$5,INDIRECT("'"&amp;$B162&amp;"'!$A$4:$Z$4"),0),0)</f>
        <v>4000</v>
      </c>
      <c r="F162">
        <f>VLOOKUP($A162,cleaning_log!$A$1:$ZZ$9791,MATCH(F$5,cleaning_log!$A$2:$ZZ$2,0),0)</f>
        <v>1488</v>
      </c>
      <c r="G162">
        <f>VLOOKUP($A162,cleaning_log!$A$1:$ZZ$9791,MATCH(G$5,cleaning_log!$A$2:$ZZ$2,0),0)</f>
        <v>3181</v>
      </c>
      <c r="H162" t="str">
        <f ca="1">VLOOKUP($A162,INDIRECT("'"&amp;$B162&amp;"'!"&amp;"$A$5:$Z$10000"),MATCH(H$5,INDIRECT("'"&amp;$B162&amp;"'!$A$4:$Z$4"),0),0)</f>
        <v>12240*</v>
      </c>
      <c r="I162">
        <f>VLOOKUP($A162,cleaning_log!$A$1:$ZZ$9791,MATCH(I$5,cleaning_log!$A$2:$ZZ$2,0),0)</f>
        <v>12229.625788043801</v>
      </c>
      <c r="J162">
        <f>VLOOKUP($A162,cleaning_log!$A$1:$ZZ$9791,MATCH(J$5,cleaning_log!$A$2:$ZZ$2,0),0)</f>
        <v>12229.625788043801</v>
      </c>
      <c r="L162">
        <f>VLOOKUP($A162,cleaning_log!$A$1:$ZZ$9791,MATCH(L$5,cleaning_log!$A$2:$ZZ$2,0),0)</f>
        <v>12379</v>
      </c>
      <c r="M162">
        <f>VLOOKUP($A162,cleaning_log!$A$1:$ZZ$9791,MATCH(M$5,cleaning_log!$A$2:$ZZ$2,0),0)</f>
        <v>12245.9999999999</v>
      </c>
      <c r="N162">
        <f>VLOOKUP($A162,cleaning_log!$A$1:$ZZ$9791,MATCH(N$5,cleaning_log!$A$2:$ZZ$2,0),0)</f>
        <v>12231</v>
      </c>
      <c r="O162">
        <f>VLOOKUP($A162,cleaning_log!$A$1:$ZZ$9791,MATCH(O$5,cleaning_log!$A$2:$ZZ$2,0),0)</f>
        <v>12231</v>
      </c>
      <c r="P162">
        <f>VLOOKUP($A162,cleaning_log!$A$1:$ZZ$9791,MATCH(P$5,cleaning_log!$A$2:$ZZ$2,0),0)</f>
        <v>3600.0010000000002</v>
      </c>
      <c r="Q162">
        <f>VLOOKUP($A162,cleaning_log!$A$1:$ZZ$9791,MATCH(Q$5,cleaning_log!$A$2:$ZZ$2,0),0)</f>
        <v>3600.0010000000002</v>
      </c>
      <c r="R162">
        <f>VLOOKUP($A162,cleaning_log!$A$1:$ZZ$9791,MATCH(R$5,cleaning_log!$A$2:$ZZ$2,0),0)</f>
        <v>3600.0010000000002</v>
      </c>
      <c r="S162" t="b">
        <f t="shared" si="29"/>
        <v>0</v>
      </c>
      <c r="T162">
        <f>VLOOKUP($A162,cleaning_log!$A$1:$ZZ$9791,MATCH(T$5,cleaning_log!$A$2:$ZZ$2,0),0)</f>
        <v>797170</v>
      </c>
      <c r="U162">
        <f>VLOOKUP($A162,cleaning_log!$A$1:$ZZ$9791,MATCH(U$5,cleaning_log!$A$2:$ZZ$2,0),0)</f>
        <v>489202</v>
      </c>
      <c r="V162">
        <f>VLOOKUP($A162,cleaning_log!$A$1:$ZZ$9791,MATCH(V$5,cleaning_log!$A$2:$ZZ$2,0),0)</f>
        <v>857417</v>
      </c>
    </row>
    <row r="163" spans="1:22" hidden="1" x14ac:dyDescent="0.2">
      <c r="A163" t="s">
        <v>14576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$10002,1,0))),"miplib3",IF(NOT(ISNA(VLOOKUP($A163,miplib2!$A$5:$A$10004,1,0))),"miplib2",IF(NOT(ISNA(VLOOKUP($A163,coral!$A$5:$A$10000,1,0))),"coral",IF(NOT(ISNA(VLOOKUP($A163,neos!$A$5:$A$10000,1,0))),"neos","COULD NOT FIND")))))))</f>
        <v>miplib2017</v>
      </c>
      <c r="C163" t="str">
        <f>B163&amp;"/"&amp;A163</f>
        <v>miplib2017/dale-cta</v>
      </c>
      <c r="D163">
        <f ca="1">VLOOKUP($A163,INDIRECT("'"&amp;$B163&amp;"'!"&amp;"$A$5:$Z$10000"),MATCH(D$5,INDIRECT("'"&amp;$B163&amp;"'!$A$4:$Z$4"),0),0)</f>
        <v>20097</v>
      </c>
      <c r="E163">
        <f ca="1">VLOOKUP($A163,INDIRECT("'"&amp;$B163&amp;"'!"&amp;"$A$5:$Z$10000"),MATCH(E$5,INDIRECT("'"&amp;$B163&amp;"'!$A$4:$Z$4"),0),0)</f>
        <v>37951</v>
      </c>
      <c r="F163" t="e">
        <f>VLOOKUP($A163,cleaning_log!$A$1:$ZZ$9791,MATCH(F$5,cleaning_log!$A$2:$ZZ$2,0),0)</f>
        <v>#N/A</v>
      </c>
      <c r="G163" t="e">
        <f>VLOOKUP($A163,cleaning_log!$A$1:$ZZ$9791,MATCH(G$5,cleaning_log!$A$2:$ZZ$2,0),0)</f>
        <v>#N/A</v>
      </c>
      <c r="H163">
        <f ca="1">VLOOKUP($A163,INDIRECT("'"&amp;$B163&amp;"'!"&amp;"$A$5:$Z$10000"),MATCH(H$5,INDIRECT("'"&amp;$B163&amp;"'!$A$4:$Z$4"),0),0)</f>
        <v>0</v>
      </c>
      <c r="I163" t="e">
        <f>VLOOKUP($A163,cleaning_log!$A$1:$ZZ$9791,MATCH(I$5,cleaning_log!$A$2:$ZZ$2,0),0)</f>
        <v>#N/A</v>
      </c>
      <c r="J163" t="e">
        <f>VLOOKUP($A163,cleaning_log!$A$1:$ZZ$9791,MATCH(J$5,cleaning_log!$A$2:$ZZ$2,0),0)</f>
        <v>#N/A</v>
      </c>
      <c r="K163" t="b">
        <f>IF(ISNA(J163),TRUE,ABS(H163-J163)&gt;0.001)</f>
        <v>1</v>
      </c>
      <c r="L163" t="e">
        <f>VLOOKUP($A163,cleaning_log!$A$1:$ZZ$9791,MATCH(L$5,cleaning_log!$A$2:$ZZ$2,0),0)</f>
        <v>#N/A</v>
      </c>
      <c r="M163" t="e">
        <f>VLOOKUP($A163,cleaning_log!$A$1:$ZZ$9791,MATCH(M$5,cleaning_log!$A$2:$ZZ$2,0),0)</f>
        <v>#N/A</v>
      </c>
      <c r="N163" t="e">
        <f>VLOOKUP($A163,cleaning_log!$A$1:$ZZ$9791,MATCH(N$5,cleaning_log!$A$2:$ZZ$2,0),0)</f>
        <v>#N/A</v>
      </c>
      <c r="O163" t="e">
        <f>VLOOKUP($A163,cleaning_log!$A$1:$ZZ$9791,MATCH(O$5,cleaning_log!$A$2:$ZZ$2,0),0)</f>
        <v>#N/A</v>
      </c>
      <c r="P163" t="e">
        <f>VLOOKUP($A163,cleaning_log!$A$1:$ZZ$9791,MATCH(P$5,cleaning_log!$A$2:$ZZ$2,0),0)</f>
        <v>#N/A</v>
      </c>
      <c r="Q163" t="e">
        <f>VLOOKUP($A163,cleaning_log!$A$1:$ZZ$9791,MATCH(Q$5,cleaning_log!$A$2:$ZZ$2,0),0)</f>
        <v>#N/A</v>
      </c>
      <c r="V163">
        <v>13</v>
      </c>
    </row>
    <row r="164" spans="1:22" hidden="1" x14ac:dyDescent="0.2">
      <c r="A164" t="s">
        <v>4378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$10002,1,0))),"miplib3",IF(NOT(ISNA(VLOOKUP($A164,miplib2!$A$5:$A$10004,1,0))),"miplib2",IF(NOT(ISNA(VLOOKUP($A164,coral!$A$5:$A$10000,1,0))),"coral",IF(NOT(ISNA(VLOOKUP($A164,neos!$A$5:$A$10000,1,0))),"neos","COULD NOT FIND")))))))</f>
        <v>miplib2017</v>
      </c>
      <c r="C164" t="str">
        <f>B164&amp;"/"&amp;A164</f>
        <v>miplib2017/dano3_3</v>
      </c>
      <c r="D164">
        <f ca="1">VLOOKUP($A164,INDIRECT("'"&amp;$B164&amp;"'!"&amp;"$A$5:$Z$10000"),MATCH(D$5,INDIRECT("'"&amp;$B164&amp;"'!$A$4:$Z$4"),0),0)</f>
        <v>3202</v>
      </c>
      <c r="E164">
        <f ca="1">VLOOKUP($A164,INDIRECT("'"&amp;$B164&amp;"'!"&amp;"$A$5:$Z$10000"),MATCH(E$5,INDIRECT("'"&amp;$B164&amp;"'!$A$4:$Z$4"),0),0)</f>
        <v>13873</v>
      </c>
      <c r="F164">
        <f>VLOOKUP($A164,cleaning_log!$A$1:$ZZ$9791,MATCH(F$5,cleaning_log!$A$2:$ZZ$2,0),0)</f>
        <v>3151</v>
      </c>
      <c r="G164">
        <f>VLOOKUP($A164,cleaning_log!$A$1:$ZZ$9791,MATCH(G$5,cleaning_log!$A$2:$ZZ$2,0),0)</f>
        <v>13837</v>
      </c>
      <c r="H164">
        <f ca="1">VLOOKUP($A164,INDIRECT("'"&amp;$B164&amp;"'!"&amp;"$A$5:$Z$10000"),MATCH(H$5,INDIRECT("'"&amp;$B164&amp;"'!$A$4:$Z$4"),0),0)</f>
        <v>576.34463302999995</v>
      </c>
      <c r="I164">
        <f>VLOOKUP($A164,cleaning_log!$A$1:$ZZ$9791,MATCH(I$5,cleaning_log!$A$2:$ZZ$2,0),0)</f>
        <v>576.23162027456794</v>
      </c>
      <c r="J164">
        <f>VLOOKUP($A164,cleaning_log!$A$1:$ZZ$9791,MATCH(J$5,cleaning_log!$A$2:$ZZ$2,0),0)</f>
        <v>576.23162027456794</v>
      </c>
      <c r="K164" t="b">
        <f ca="1">IF(ISNA(J164),TRUE,ABS(H164-J164)&gt;0.001)</f>
        <v>1</v>
      </c>
      <c r="L164">
        <f>VLOOKUP($A164,cleaning_log!$A$1:$ZZ$9791,MATCH(L$5,cleaning_log!$A$2:$ZZ$2,0),0)</f>
        <v>576.34463303060102</v>
      </c>
      <c r="M164">
        <f>VLOOKUP($A164,cleaning_log!$A$1:$ZZ$9791,MATCH(M$5,cleaning_log!$A$2:$ZZ$2,0),0)</f>
        <v>576.34463303064001</v>
      </c>
      <c r="N164">
        <f>VLOOKUP($A164,cleaning_log!$A$1:$ZZ$9791,MATCH(N$5,cleaning_log!$A$2:$ZZ$2,0),0)</f>
        <v>576.34463303063399</v>
      </c>
      <c r="O164">
        <f>VLOOKUP($A164,cleaning_log!$A$1:$ZZ$9791,MATCH(O$5,cleaning_log!$A$2:$ZZ$2,0),0)</f>
        <v>576.34463303064001</v>
      </c>
      <c r="P164">
        <f>VLOOKUP($A164,cleaning_log!$A$1:$ZZ$9791,MATCH(P$5,cleaning_log!$A$2:$ZZ$2,0),0)</f>
        <v>17.581</v>
      </c>
      <c r="Q164">
        <f>VLOOKUP($A164,cleaning_log!$A$1:$ZZ$9791,MATCH(Q$5,cleaning_log!$A$2:$ZZ$2,0),0)</f>
        <v>21.49</v>
      </c>
      <c r="V164">
        <v>8</v>
      </c>
    </row>
    <row r="165" spans="1:22" hidden="1" x14ac:dyDescent="0.2">
      <c r="A165" s="19" t="s">
        <v>4534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$10002,1,0))),"miplib3",IF(NOT(ISNA(VLOOKUP($A165,miplib2!$A$5:$A$10004,1,0))),"miplib2",IF(NOT(ISNA(VLOOKUP($A165,coral!$A$5:$A$10000,1,0))),"coral",IF(NOT(ISNA(VLOOKUP($A165,neos!$A$5:$A$10000,1,0))),"neos","COULD NOT FIND")))))))</f>
        <v>coral</v>
      </c>
      <c r="C165" t="str">
        <f>B165&amp;"/"&amp;A165</f>
        <v>coral/dano3_4</v>
      </c>
      <c r="D165">
        <f ca="1">VLOOKUP($A165,INDIRECT("'"&amp;$B165&amp;"'!"&amp;"$A$5:$Z$10000"),MATCH(D$5,INDIRECT("'"&amp;$B165&amp;"'!$A$4:$Z$4"),0),0)</f>
        <v>3202</v>
      </c>
      <c r="E165">
        <f ca="1">VLOOKUP($A165,INDIRECT("'"&amp;$B165&amp;"'!"&amp;"$A$5:$Z$10000"),MATCH(E$5,INDIRECT("'"&amp;$B165&amp;"'!$A$4:$Z$4"),0),0)</f>
        <v>13873</v>
      </c>
      <c r="F165">
        <f>VLOOKUP($A165,cleaning_log!$A$1:$ZZ$9791,MATCH(F$5,cleaning_log!$A$2:$ZZ$2,0),0)</f>
        <v>3151</v>
      </c>
      <c r="G165">
        <f>VLOOKUP($A165,cleaning_log!$A$1:$ZZ$9791,MATCH(G$5,cleaning_log!$A$2:$ZZ$2,0),0)</f>
        <v>13837</v>
      </c>
      <c r="H165">
        <f ca="1">VLOOKUP($A165,INDIRECT("'"&amp;$B165&amp;"'!"&amp;"$A$5:$Z$10000"),MATCH(H$5,INDIRECT("'"&amp;$B165&amp;"'!$A$4:$Z$4"),0),0)</f>
        <v>576.43522470000005</v>
      </c>
      <c r="I165">
        <f>VLOOKUP($A165,cleaning_log!$A$1:$ZZ$9791,MATCH(I$5,cleaning_log!$A$2:$ZZ$2,0),0)</f>
        <v>576.23162027456794</v>
      </c>
      <c r="J165">
        <f>VLOOKUP($A165,cleaning_log!$A$1:$ZZ$9791,MATCH(J$5,cleaning_log!$A$2:$ZZ$2,0),0)</f>
        <v>576.23162027456794</v>
      </c>
      <c r="K165" t="b">
        <f ca="1">IF(ISNA(J165),TRUE,ABS(H165-J165)&gt;0.001)</f>
        <v>1</v>
      </c>
      <c r="L165">
        <f>VLOOKUP($A165,cleaning_log!$A$1:$ZZ$9791,MATCH(L$5,cleaning_log!$A$2:$ZZ$2,0),0)</f>
        <v>576.43522470720097</v>
      </c>
      <c r="M165">
        <f>VLOOKUP($A165,cleaning_log!$A$1:$ZZ$9791,MATCH(M$5,cleaning_log!$A$2:$ZZ$2,0),0)</f>
        <v>576.43522470719597</v>
      </c>
      <c r="N165">
        <f>VLOOKUP($A165,cleaning_log!$A$1:$ZZ$9791,MATCH(N$5,cleaning_log!$A$2:$ZZ$2,0),0)</f>
        <v>576.42414550267995</v>
      </c>
      <c r="O165">
        <f>VLOOKUP($A165,cleaning_log!$A$1:$ZZ$9791,MATCH(O$5,cleaning_log!$A$2:$ZZ$2,0),0)</f>
        <v>576.42807459026699</v>
      </c>
      <c r="P165">
        <f>VLOOKUP($A165,cleaning_log!$A$1:$ZZ$9791,MATCH(P$5,cleaning_log!$A$2:$ZZ$2,0),0)</f>
        <v>26.940999999999999</v>
      </c>
      <c r="Q165">
        <f>VLOOKUP($A165,cleaning_log!$A$1:$ZZ$9791,MATCH(Q$5,cleaning_log!$A$2:$ZZ$2,0),0)</f>
        <v>31.884</v>
      </c>
      <c r="R165">
        <f>VLOOKUP($A165,cleaning_log!$A$1:$ZZ$9791,MATCH(R$5,cleaning_log!$A$2:$ZZ$2,0),0)</f>
        <v>31.884</v>
      </c>
      <c r="S165" t="b">
        <f t="shared" ref="S165:S170" si="30">MIN(P165,Q165) &lt; 3599</f>
        <v>1</v>
      </c>
      <c r="T165">
        <f>VLOOKUP($A165,cleaning_log!$A$1:$ZZ$9791,MATCH(T$5,cleaning_log!$A$2:$ZZ$2,0),0)</f>
        <v>33</v>
      </c>
      <c r="U165">
        <f>VLOOKUP($A165,cleaning_log!$A$1:$ZZ$9791,MATCH(U$5,cleaning_log!$A$2:$ZZ$2,0),0)</f>
        <v>44</v>
      </c>
      <c r="V165">
        <f>VLOOKUP($A165,cleaning_log!$A$1:$ZZ$9791,MATCH(V$5,cleaning_log!$A$2:$ZZ$2,0),0)</f>
        <v>45</v>
      </c>
    </row>
    <row r="166" spans="1:22" hidden="1" x14ac:dyDescent="0.2">
      <c r="A166" t="s">
        <v>4379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$10002,1,0))),"miplib3",IF(NOT(ISNA(VLOOKUP($A166,miplib2!$A$5:$A$10004,1,0))),"miplib2",IF(NOT(ISNA(VLOOKUP($A166,coral!$A$5:$A$10000,1,0))),"coral",IF(NOT(ISNA(VLOOKUP($A166,neos!$A$5:$A$10000,1,0))),"neos","COULD NOT FIND")))))))</f>
        <v>miplib2017</v>
      </c>
      <c r="C166" t="str">
        <f>B166&amp;"/"&amp;A166</f>
        <v>miplib2017/dano3_5</v>
      </c>
      <c r="D166">
        <f ca="1">VLOOKUP($A166,INDIRECT("'"&amp;$B166&amp;"'!"&amp;"$A$5:$Z$10000"),MATCH(D$5,INDIRECT("'"&amp;$B166&amp;"'!$A$4:$Z$4"),0),0)</f>
        <v>3202</v>
      </c>
      <c r="E166">
        <f ca="1">VLOOKUP($A166,INDIRECT("'"&amp;$B166&amp;"'!"&amp;"$A$5:$Z$10000"),MATCH(E$5,INDIRECT("'"&amp;$B166&amp;"'!$A$4:$Z$4"),0),0)</f>
        <v>13873</v>
      </c>
      <c r="F166">
        <f>VLOOKUP($A166,cleaning_log!$A$1:$ZZ$9791,MATCH(F$5,cleaning_log!$A$2:$ZZ$2,0),0)</f>
        <v>3151</v>
      </c>
      <c r="G166">
        <f>VLOOKUP($A166,cleaning_log!$A$1:$ZZ$9791,MATCH(G$5,cleaning_log!$A$2:$ZZ$2,0),0)</f>
        <v>13837</v>
      </c>
      <c r="H166">
        <f ca="1">VLOOKUP($A166,INDIRECT("'"&amp;$B166&amp;"'!"&amp;"$A$5:$Z$10000"),MATCH(H$5,INDIRECT("'"&amp;$B166&amp;"'!$A$4:$Z$4"),0),0)</f>
        <v>576.92491595656202</v>
      </c>
      <c r="I166">
        <f>VLOOKUP($A166,cleaning_log!$A$1:$ZZ$9791,MATCH(I$5,cleaning_log!$A$2:$ZZ$2,0),0)</f>
        <v>576.23162027456794</v>
      </c>
      <c r="J166">
        <f>VLOOKUP($A166,cleaning_log!$A$1:$ZZ$9791,MATCH(J$5,cleaning_log!$A$2:$ZZ$2,0),0)</f>
        <v>576.23162027456794</v>
      </c>
      <c r="K166" t="b">
        <f ca="1">IF(ISNA(J166),TRUE,ABS(H166-J166)&gt;0.001)</f>
        <v>1</v>
      </c>
      <c r="L166">
        <f>VLOOKUP($A166,cleaning_log!$A$1:$ZZ$9791,MATCH(L$5,cleaning_log!$A$2:$ZZ$2,0),0)</f>
        <v>576.92491595653405</v>
      </c>
      <c r="M166">
        <f>VLOOKUP($A166,cleaning_log!$A$1:$ZZ$9791,MATCH(M$5,cleaning_log!$A$2:$ZZ$2,0),0)</f>
        <v>576.92491595655804</v>
      </c>
      <c r="N166">
        <f>VLOOKUP($A166,cleaning_log!$A$1:$ZZ$9791,MATCH(N$5,cleaning_log!$A$2:$ZZ$2,0),0)</f>
        <v>576.88515627372794</v>
      </c>
      <c r="O166">
        <f>VLOOKUP($A166,cleaning_log!$A$1:$ZZ$9791,MATCH(O$5,cleaning_log!$A$2:$ZZ$2,0),0)</f>
        <v>576.87691904489202</v>
      </c>
      <c r="P166">
        <f>VLOOKUP($A166,cleaning_log!$A$1:$ZZ$9791,MATCH(P$5,cleaning_log!$A$2:$ZZ$2,0),0)</f>
        <v>102.753</v>
      </c>
      <c r="Q166">
        <f>VLOOKUP($A166,cleaning_log!$A$1:$ZZ$9791,MATCH(Q$5,cleaning_log!$A$2:$ZZ$2,0),0)</f>
        <v>112.759</v>
      </c>
      <c r="R166">
        <f>VLOOKUP($A166,cleaning_log!$A$1:$ZZ$9791,MATCH(R$5,cleaning_log!$A$2:$ZZ$2,0),0)</f>
        <v>148.976</v>
      </c>
      <c r="S166" t="b">
        <f t="shared" si="30"/>
        <v>1</v>
      </c>
      <c r="T166">
        <f>VLOOKUP($A166,cleaning_log!$A$1:$ZZ$9791,MATCH(T$5,cleaning_log!$A$2:$ZZ$2,0),0)</f>
        <v>191</v>
      </c>
      <c r="U166">
        <f>VLOOKUP($A166,cleaning_log!$A$1:$ZZ$9791,MATCH(U$5,cleaning_log!$A$2:$ZZ$2,0),0)</f>
        <v>221</v>
      </c>
      <c r="V166">
        <f>VLOOKUP($A166,cleaning_log!$A$1:$ZZ$9791,MATCH(V$5,cleaning_log!$A$2:$ZZ$2,0),0)</f>
        <v>346</v>
      </c>
    </row>
    <row r="167" spans="1:22" hidden="1" x14ac:dyDescent="0.2">
      <c r="A167" t="s">
        <v>4038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$10002,1,0))),"miplib3",IF(NOT(ISNA(VLOOKUP($A167,miplib2!$A$5:$A$10004,1,0))),"miplib2",IF(NOT(ISNA(VLOOKUP($A167,coral!$A$5:$A$10000,1,0))),"coral",IF(NOT(ISNA(VLOOKUP($A167,neos!$A$5:$A$10000,1,0))),"neos","COULD NOT FIND")))))))</f>
        <v>miplib2017</v>
      </c>
      <c r="C167" t="str">
        <f>B167&amp;"/"&amp;A167</f>
        <v>miplib2017/dano3mip</v>
      </c>
      <c r="D167">
        <f ca="1">VLOOKUP($A167,INDIRECT("'"&amp;$B167&amp;"'!"&amp;"$A$5:$Z$10000"),MATCH(D$5,INDIRECT("'"&amp;$B167&amp;"'!$A$4:$Z$4"),0),0)</f>
        <v>3202</v>
      </c>
      <c r="E167">
        <f ca="1">VLOOKUP($A167,INDIRECT("'"&amp;$B167&amp;"'!"&amp;"$A$5:$Z$10000"),MATCH(E$5,INDIRECT("'"&amp;$B167&amp;"'!$A$4:$Z$4"),0),0)</f>
        <v>13873</v>
      </c>
      <c r="F167" t="e">
        <f>VLOOKUP($A167,cleaning_log!$A$1:$ZZ$9791,MATCH(F$5,cleaning_log!$A$2:$ZZ$2,0),0)</f>
        <v>#N/A</v>
      </c>
      <c r="G167" t="e">
        <f>VLOOKUP($A167,cleaning_log!$A$1:$ZZ$9791,MATCH(G$5,cleaning_log!$A$2:$ZZ$2,0),0)</f>
        <v>#N/A</v>
      </c>
      <c r="H167" t="str">
        <f ca="1">VLOOKUP($A167,INDIRECT("'"&amp;$B167&amp;"'!"&amp;"$A$5:$Z$10000"),MATCH(H$5,INDIRECT("'"&amp;$B167&amp;"'!$A$4:$Z$4"),0),0)</f>
        <v>665.571428571428*</v>
      </c>
      <c r="I167" t="e">
        <f>VLOOKUP($A167,cleaning_log!$A$1:$ZZ$9791,MATCH(I$5,cleaning_log!$A$2:$ZZ$2,0),0)</f>
        <v>#N/A</v>
      </c>
      <c r="J167" t="e">
        <f>VLOOKUP($A167,cleaning_log!$A$1:$ZZ$9791,MATCH(J$5,cleaning_log!$A$2:$ZZ$2,0),0)</f>
        <v>#N/A</v>
      </c>
      <c r="L167" t="e">
        <f>VLOOKUP($A167,cleaning_log!$A$1:$ZZ$9791,MATCH(L$5,cleaning_log!$A$2:$ZZ$2,0),0)</f>
        <v>#N/A</v>
      </c>
      <c r="M167" t="e">
        <f>VLOOKUP($A167,cleaning_log!$A$1:$ZZ$9791,MATCH(M$5,cleaning_log!$A$2:$ZZ$2,0),0)</f>
        <v>#N/A</v>
      </c>
      <c r="N167" t="e">
        <f>VLOOKUP($A167,cleaning_log!$A$1:$ZZ$9791,MATCH(N$5,cleaning_log!$A$2:$ZZ$2,0),0)</f>
        <v>#N/A</v>
      </c>
      <c r="O167" t="e">
        <f>VLOOKUP($A167,cleaning_log!$A$1:$ZZ$9791,MATCH(O$5,cleaning_log!$A$2:$ZZ$2,0),0)</f>
        <v>#N/A</v>
      </c>
      <c r="P167" t="e">
        <f>VLOOKUP($A167,cleaning_log!$A$1:$ZZ$9791,MATCH(P$5,cleaning_log!$A$2:$ZZ$2,0),0)</f>
        <v>#N/A</v>
      </c>
      <c r="Q167" t="e">
        <f>VLOOKUP($A167,cleaning_log!$A$1:$ZZ$9791,MATCH(Q$5,cleaning_log!$A$2:$ZZ$2,0),0)</f>
        <v>#N/A</v>
      </c>
      <c r="R167" t="e">
        <f>VLOOKUP($A167,cleaning_log!$A$1:$ZZ$9791,MATCH(R$5,cleaning_log!$A$2:$ZZ$2,0),0)</f>
        <v>#N/A</v>
      </c>
      <c r="S167" t="e">
        <f t="shared" si="30"/>
        <v>#N/A</v>
      </c>
      <c r="T167" t="e">
        <f>VLOOKUP($A167,cleaning_log!$A$1:$ZZ$9791,MATCH(T$5,cleaning_log!$A$2:$ZZ$2,0),0)</f>
        <v>#N/A</v>
      </c>
      <c r="U167" t="e">
        <f>VLOOKUP($A167,cleaning_log!$A$1:$ZZ$9791,MATCH(U$5,cleaning_log!$A$2:$ZZ$2,0),0)</f>
        <v>#N/A</v>
      </c>
      <c r="V167" t="e">
        <f>VLOOKUP($A167,cleaning_log!$A$1:$ZZ$9791,MATCH(V$5,cleaning_log!$A$2:$ZZ$2,0),0)</f>
        <v>#N/A</v>
      </c>
    </row>
    <row r="168" spans="1:22" x14ac:dyDescent="0.2">
      <c r="A168" t="s">
        <v>710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$10002,1,0))),"miplib3",IF(NOT(ISNA(VLOOKUP($A168,miplib2!$A$5:$A$10004,1,0))),"miplib2",IF(NOT(ISNA(VLOOKUP($A168,coral!$A$5:$A$10000,1,0))),"coral",IF(NOT(ISNA(VLOOKUP($A168,neos!$A$5:$A$10000,1,0))),"neos","COULD NOT FIND")))))))</f>
        <v>miplib2017</v>
      </c>
      <c r="C168" t="str">
        <f>B168&amp;"/"&amp;A168</f>
        <v>miplib2017/danoint</v>
      </c>
      <c r="D168">
        <f ca="1">VLOOKUP($A168,INDIRECT("'"&amp;$B168&amp;"'!"&amp;"$A$5:$Z$10000"),MATCH(D$5,INDIRECT("'"&amp;$B168&amp;"'!$A$4:$Z$4"),0),0)</f>
        <v>664</v>
      </c>
      <c r="E168">
        <f ca="1">VLOOKUP($A168,INDIRECT("'"&amp;$B168&amp;"'!"&amp;"$A$5:$Z$10000"),MATCH(E$5,INDIRECT("'"&amp;$B168&amp;"'!$A$4:$Z$4"),0),0)</f>
        <v>521</v>
      </c>
      <c r="F168">
        <f>VLOOKUP($A168,cleaning_log!$A$1:$ZZ$9791,MATCH(F$5,cleaning_log!$A$2:$ZZ$2,0),0)</f>
        <v>656</v>
      </c>
      <c r="G168">
        <f>VLOOKUP($A168,cleaning_log!$A$1:$ZZ$9791,MATCH(G$5,cleaning_log!$A$2:$ZZ$2,0),0)</f>
        <v>513</v>
      </c>
      <c r="H168">
        <f ca="1">VLOOKUP($A168,INDIRECT("'"&amp;$B168&amp;"'!"&amp;"$A$5:$Z$10000"),MATCH(H$5,INDIRECT("'"&amp;$B168&amp;"'!$A$4:$Z$4"),0),0)</f>
        <v>65.666666669999998</v>
      </c>
      <c r="I168">
        <f>VLOOKUP($A168,cleaning_log!$A$1:$ZZ$9791,MATCH(I$5,cleaning_log!$A$2:$ZZ$2,0),0)</f>
        <v>62.6372804184507</v>
      </c>
      <c r="J168">
        <f>VLOOKUP($A168,cleaning_log!$A$1:$ZZ$9791,MATCH(J$5,cleaning_log!$A$2:$ZZ$2,0),0)</f>
        <v>62.6372804184507</v>
      </c>
      <c r="K168" t="b">
        <f ca="1">IF(ISNA(J168),TRUE,ABS(H168-J168)&gt;0.001)</f>
        <v>1</v>
      </c>
      <c r="L168">
        <f>VLOOKUP($A168,cleaning_log!$A$1:$ZZ$9791,MATCH(L$5,cleaning_log!$A$2:$ZZ$2,0),0)</f>
        <v>65.6666666666666</v>
      </c>
      <c r="M168">
        <f>VLOOKUP($A168,cleaning_log!$A$1:$ZZ$9791,MATCH(M$5,cleaning_log!$A$2:$ZZ$2,0),0)</f>
        <v>65.6666666666666</v>
      </c>
      <c r="N168">
        <f>VLOOKUP($A168,cleaning_log!$A$1:$ZZ$9791,MATCH(N$5,cleaning_log!$A$2:$ZZ$2,0),0)</f>
        <v>65.661006816279794</v>
      </c>
      <c r="O168">
        <f>VLOOKUP($A168,cleaning_log!$A$1:$ZZ$9791,MATCH(O$5,cleaning_log!$A$2:$ZZ$2,0),0)</f>
        <v>65.661180330497899</v>
      </c>
      <c r="P168">
        <f>VLOOKUP($A168,cleaning_log!$A$1:$ZZ$9791,MATCH(P$5,cleaning_log!$A$2:$ZZ$2,0),0)</f>
        <v>2085.9450000000002</v>
      </c>
      <c r="Q168">
        <f>VLOOKUP($A168,cleaning_log!$A$1:$ZZ$9791,MATCH(Q$5,cleaning_log!$A$2:$ZZ$2,0),0)</f>
        <v>1924.3230000000001</v>
      </c>
      <c r="R168">
        <f>VLOOKUP($A168,cleaning_log!$A$1:$ZZ$9791,MATCH(R$5,cleaning_log!$A$2:$ZZ$2,0),0)</f>
        <v>2532.0709999999999</v>
      </c>
      <c r="S168" t="b">
        <f t="shared" si="30"/>
        <v>1</v>
      </c>
      <c r="T168">
        <f>VLOOKUP($A168,cleaning_log!$A$1:$ZZ$9791,MATCH(T$5,cleaning_log!$A$2:$ZZ$2,0),0)</f>
        <v>758978</v>
      </c>
      <c r="U168">
        <f>VLOOKUP($A168,cleaning_log!$A$1:$ZZ$9791,MATCH(U$5,cleaning_log!$A$2:$ZZ$2,0),0)</f>
        <v>712301</v>
      </c>
      <c r="V168">
        <f>VLOOKUP($A168,cleaning_log!$A$1:$ZZ$9791,MATCH(V$5,cleaning_log!$A$2:$ZZ$2,0),0)</f>
        <v>908225</v>
      </c>
    </row>
    <row r="169" spans="1:22" hidden="1" x14ac:dyDescent="0.2">
      <c r="A169" t="s">
        <v>4106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$10002,1,0))),"miplib3",IF(NOT(ISNA(VLOOKUP($A169,miplib2!$A$5:$A$10004,1,0))),"miplib2",IF(NOT(ISNA(VLOOKUP($A169,coral!$A$5:$A$10000,1,0))),"coral",IF(NOT(ISNA(VLOOKUP($A169,neos!$A$5:$A$10000,1,0))),"neos","COULD NOT FIND")))))))</f>
        <v>miplib2017</v>
      </c>
      <c r="C169" t="str">
        <f>B169&amp;"/"&amp;A169</f>
        <v>miplib2017/datt256</v>
      </c>
      <c r="D169">
        <f ca="1">VLOOKUP($A169,INDIRECT("'"&amp;$B169&amp;"'!"&amp;"$A$5:$Z$10000"),MATCH(D$5,INDIRECT("'"&amp;$B169&amp;"'!$A$4:$Z$4"),0),0)</f>
        <v>11077</v>
      </c>
      <c r="E169">
        <f ca="1">VLOOKUP($A169,INDIRECT("'"&amp;$B169&amp;"'!"&amp;"$A$5:$Z$10000"),MATCH(E$5,INDIRECT("'"&amp;$B169&amp;"'!$A$4:$Z$4"),0),0)</f>
        <v>262144</v>
      </c>
      <c r="F169" t="e">
        <f>VLOOKUP($A169,cleaning_log!$A$1:$ZZ$9791,MATCH(F$5,cleaning_log!$A$2:$ZZ$2,0),0)</f>
        <v>#N/A</v>
      </c>
      <c r="G169" t="e">
        <f>VLOOKUP($A169,cleaning_log!$A$1:$ZZ$9791,MATCH(G$5,cleaning_log!$A$2:$ZZ$2,0),0)</f>
        <v>#N/A</v>
      </c>
      <c r="H169" t="str">
        <f ca="1">VLOOKUP($A169,INDIRECT("'"&amp;$B169&amp;"'!"&amp;"$A$5:$Z$10000"),MATCH(H$5,INDIRECT("'"&amp;$B169&amp;"'!$A$4:$Z$4"),0),0)</f>
        <v>NA</v>
      </c>
      <c r="I169" t="e">
        <f>VLOOKUP($A169,cleaning_log!$A$1:$ZZ$9791,MATCH(I$5,cleaning_log!$A$2:$ZZ$2,0),0)</f>
        <v>#N/A</v>
      </c>
      <c r="J169" t="e">
        <f>VLOOKUP($A169,cleaning_log!$A$1:$ZZ$9791,MATCH(J$5,cleaning_log!$A$2:$ZZ$2,0),0)</f>
        <v>#N/A</v>
      </c>
      <c r="L169" t="e">
        <f>VLOOKUP($A169,cleaning_log!$A$1:$ZZ$9791,MATCH(L$5,cleaning_log!$A$2:$ZZ$2,0),0)</f>
        <v>#N/A</v>
      </c>
      <c r="M169" t="e">
        <f>VLOOKUP($A169,cleaning_log!$A$1:$ZZ$9791,MATCH(M$5,cleaning_log!$A$2:$ZZ$2,0),0)</f>
        <v>#N/A</v>
      </c>
      <c r="N169" t="e">
        <f>VLOOKUP($A169,cleaning_log!$A$1:$ZZ$9791,MATCH(N$5,cleaning_log!$A$2:$ZZ$2,0),0)</f>
        <v>#N/A</v>
      </c>
      <c r="O169" t="e">
        <f>VLOOKUP($A169,cleaning_log!$A$1:$ZZ$9791,MATCH(O$5,cleaning_log!$A$2:$ZZ$2,0),0)</f>
        <v>#N/A</v>
      </c>
      <c r="P169" t="e">
        <f>VLOOKUP($A169,cleaning_log!$A$1:$ZZ$9791,MATCH(P$5,cleaning_log!$A$2:$ZZ$2,0),0)</f>
        <v>#N/A</v>
      </c>
      <c r="Q169" t="e">
        <f>VLOOKUP($A169,cleaning_log!$A$1:$ZZ$9791,MATCH(Q$5,cleaning_log!$A$2:$ZZ$2,0),0)</f>
        <v>#N/A</v>
      </c>
      <c r="R169" t="e">
        <f>VLOOKUP($A169,cleaning_log!$A$1:$ZZ$9791,MATCH(R$5,cleaning_log!$A$2:$ZZ$2,0),0)</f>
        <v>#N/A</v>
      </c>
      <c r="S169" t="e">
        <f t="shared" si="30"/>
        <v>#N/A</v>
      </c>
      <c r="T169" t="e">
        <f>VLOOKUP($A169,cleaning_log!$A$1:$ZZ$9791,MATCH(T$5,cleaning_log!$A$2:$ZZ$2,0),0)</f>
        <v>#N/A</v>
      </c>
      <c r="U169" t="e">
        <f>VLOOKUP($A169,cleaning_log!$A$1:$ZZ$9791,MATCH(U$5,cleaning_log!$A$2:$ZZ$2,0),0)</f>
        <v>#N/A</v>
      </c>
      <c r="V169" t="e">
        <f>VLOOKUP($A169,cleaning_log!$A$1:$ZZ$9791,MATCH(V$5,cleaning_log!$A$2:$ZZ$2,0),0)</f>
        <v>#N/A</v>
      </c>
    </row>
    <row r="170" spans="1:22" hidden="1" x14ac:dyDescent="0.2">
      <c r="A170" t="s">
        <v>4107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$10002,1,0))),"miplib3",IF(NOT(ISNA(VLOOKUP($A170,miplib2!$A$5:$A$10004,1,0))),"miplib2",IF(NOT(ISNA(VLOOKUP($A170,coral!$A$5:$A$10000,1,0))),"coral",IF(NOT(ISNA(VLOOKUP($A170,neos!$A$5:$A$10000,1,0))),"neos","COULD NOT FIND")))))))</f>
        <v>miplib2017</v>
      </c>
      <c r="C170" t="str">
        <f>B170&amp;"/"&amp;A170</f>
        <v>miplib2017/dc1c</v>
      </c>
      <c r="D170">
        <f ca="1">VLOOKUP($A170,INDIRECT("'"&amp;$B170&amp;"'!"&amp;"$A$5:$Z$10000"),MATCH(D$5,INDIRECT("'"&amp;$B170&amp;"'!$A$4:$Z$4"),0),0)</f>
        <v>1649</v>
      </c>
      <c r="E170">
        <f ca="1">VLOOKUP($A170,INDIRECT("'"&amp;$B170&amp;"'!"&amp;"$A$5:$Z$10000"),MATCH(E$5,INDIRECT("'"&amp;$B170&amp;"'!$A$4:$Z$4"),0),0)</f>
        <v>10039</v>
      </c>
      <c r="F170">
        <f>VLOOKUP($A170,cleaning_log!$A$1:$ZZ$9791,MATCH(F$5,cleaning_log!$A$2:$ZZ$2,0),0)</f>
        <v>919</v>
      </c>
      <c r="G170">
        <f>VLOOKUP($A170,cleaning_log!$A$1:$ZZ$9791,MATCH(G$5,cleaning_log!$A$2:$ZZ$2,0),0)</f>
        <v>8899</v>
      </c>
      <c r="H170">
        <f ca="1">VLOOKUP($A170,INDIRECT("'"&amp;$B170&amp;"'!"&amp;"$A$5:$Z$10000"),MATCH(H$5,INDIRECT("'"&amp;$B170&amp;"'!$A$4:$Z$4"),0),0)</f>
        <v>1767903.65</v>
      </c>
      <c r="I170">
        <f>VLOOKUP($A170,cleaning_log!$A$1:$ZZ$9791,MATCH(I$5,cleaning_log!$A$2:$ZZ$2,0),0)</f>
        <v>1754946.86363815</v>
      </c>
      <c r="J170">
        <f>VLOOKUP($A170,cleaning_log!$A$1:$ZZ$9791,MATCH(J$5,cleaning_log!$A$2:$ZZ$2,0),0)</f>
        <v>1754946.86363815</v>
      </c>
      <c r="K170" t="b">
        <f ca="1">IF(ISNA(J170),TRUE,ABS(H170-J170)&gt;0.001)</f>
        <v>1</v>
      </c>
      <c r="L170">
        <f>VLOOKUP($A170,cleaning_log!$A$1:$ZZ$9791,MATCH(L$5,cleaning_log!$A$2:$ZZ$2,0),0)</f>
        <v>1771297.0600999901</v>
      </c>
      <c r="M170">
        <f>VLOOKUP($A170,cleaning_log!$A$1:$ZZ$9791,MATCH(M$5,cleaning_log!$A$2:$ZZ$2,0),0)</f>
        <v>1770470.73009999</v>
      </c>
      <c r="N170">
        <f>VLOOKUP($A170,cleaning_log!$A$1:$ZZ$9791,MATCH(N$5,cleaning_log!$A$2:$ZZ$2,0),0)</f>
        <v>1762246.99792719</v>
      </c>
      <c r="O170">
        <f>VLOOKUP($A170,cleaning_log!$A$1:$ZZ$9791,MATCH(O$5,cleaning_log!$A$2:$ZZ$2,0),0)</f>
        <v>1762422.7042845399</v>
      </c>
      <c r="P170">
        <f>VLOOKUP($A170,cleaning_log!$A$1:$ZZ$9791,MATCH(P$5,cleaning_log!$A$2:$ZZ$2,0),0)</f>
        <v>3600.0010000000002</v>
      </c>
      <c r="Q170">
        <f>VLOOKUP($A170,cleaning_log!$A$1:$ZZ$9791,MATCH(Q$5,cleaning_log!$A$2:$ZZ$2,0),0)</f>
        <v>3600.0010000000002</v>
      </c>
      <c r="R170">
        <f>VLOOKUP($A170,cleaning_log!$A$1:$ZZ$9791,MATCH(R$5,cleaning_log!$A$2:$ZZ$2,0),0)</f>
        <v>3600.0010000000002</v>
      </c>
      <c r="S170" t="b">
        <f t="shared" si="30"/>
        <v>0</v>
      </c>
      <c r="T170">
        <f>VLOOKUP($A170,cleaning_log!$A$1:$ZZ$9791,MATCH(T$5,cleaning_log!$A$2:$ZZ$2,0),0)</f>
        <v>26098</v>
      </c>
      <c r="U170">
        <f>VLOOKUP($A170,cleaning_log!$A$1:$ZZ$9791,MATCH(U$5,cleaning_log!$A$2:$ZZ$2,0),0)</f>
        <v>38135</v>
      </c>
      <c r="V170">
        <f>VLOOKUP($A170,cleaning_log!$A$1:$ZZ$9791,MATCH(V$5,cleaning_log!$A$2:$ZZ$2,0),0)</f>
        <v>48754</v>
      </c>
    </row>
    <row r="171" spans="1:22" hidden="1" x14ac:dyDescent="0.2">
      <c r="A171" t="s">
        <v>4108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$10002,1,0))),"miplib3",IF(NOT(ISNA(VLOOKUP($A171,miplib2!$A$5:$A$10004,1,0))),"miplib2",IF(NOT(ISNA(VLOOKUP($A171,coral!$A$5:$A$10000,1,0))),"coral",IF(NOT(ISNA(VLOOKUP($A171,neos!$A$5:$A$10000,1,0))),"neos","COULD NOT FIND")))))))</f>
        <v>miplib2017</v>
      </c>
      <c r="C171" t="str">
        <f>B171&amp;"/"&amp;A171</f>
        <v>miplib2017/dc1l</v>
      </c>
      <c r="D171">
        <f ca="1">VLOOKUP($A171,INDIRECT("'"&amp;$B171&amp;"'!"&amp;"$A$5:$Z$10000"),MATCH(D$5,INDIRECT("'"&amp;$B171&amp;"'!$A$4:$Z$4"),0),0)</f>
        <v>1653</v>
      </c>
      <c r="E171">
        <f ca="1">VLOOKUP($A171,INDIRECT("'"&amp;$B171&amp;"'!"&amp;"$A$5:$Z$10000"),MATCH(E$5,INDIRECT("'"&amp;$B171&amp;"'!$A$4:$Z$4"),0),0)</f>
        <v>37297</v>
      </c>
      <c r="F171" t="e">
        <f>VLOOKUP($A171,cleaning_log!$A$1:$ZZ$9791,MATCH(F$5,cleaning_log!$A$2:$ZZ$2,0),0)</f>
        <v>#N/A</v>
      </c>
      <c r="G171" t="e">
        <f>VLOOKUP($A171,cleaning_log!$A$1:$ZZ$9791,MATCH(G$5,cleaning_log!$A$2:$ZZ$2,0),0)</f>
        <v>#N/A</v>
      </c>
      <c r="H171" t="str">
        <f ca="1">VLOOKUP($A171,INDIRECT("'"&amp;$B171&amp;"'!"&amp;"$A$5:$Z$10000"),MATCH(H$5,INDIRECT("'"&amp;$B171&amp;"'!$A$4:$Z$4"),0),0)</f>
        <v>1759461.6601*</v>
      </c>
      <c r="I171" t="e">
        <f>VLOOKUP($A171,cleaning_log!$A$1:$ZZ$9791,MATCH(I$5,cleaning_log!$A$2:$ZZ$2,0),0)</f>
        <v>#N/A</v>
      </c>
      <c r="J171" t="e">
        <f>VLOOKUP($A171,cleaning_log!$A$1:$ZZ$9791,MATCH(J$5,cleaning_log!$A$2:$ZZ$2,0),0)</f>
        <v>#N/A</v>
      </c>
      <c r="L171" t="e">
        <f>VLOOKUP($A171,cleaning_log!$A$1:$ZZ$9791,MATCH(L$5,cleaning_log!$A$2:$ZZ$2,0),0)</f>
        <v>#N/A</v>
      </c>
      <c r="M171" t="e">
        <f>VLOOKUP($A171,cleaning_log!$A$1:$ZZ$9791,MATCH(M$5,cleaning_log!$A$2:$ZZ$2,0),0)</f>
        <v>#N/A</v>
      </c>
      <c r="N171" t="e">
        <f>VLOOKUP($A171,cleaning_log!$A$1:$ZZ$9791,MATCH(N$5,cleaning_log!$A$2:$ZZ$2,0),0)</f>
        <v>#N/A</v>
      </c>
      <c r="O171" t="e">
        <f>VLOOKUP($A171,cleaning_log!$A$1:$ZZ$9791,MATCH(O$5,cleaning_log!$A$2:$ZZ$2,0),0)</f>
        <v>#N/A</v>
      </c>
      <c r="P171" t="e">
        <f>VLOOKUP($A171,cleaning_log!$A$1:$ZZ$9791,MATCH(P$5,cleaning_log!$A$2:$ZZ$2,0),0)</f>
        <v>#N/A</v>
      </c>
      <c r="Q171" t="e">
        <f>VLOOKUP($A171,cleaning_log!$A$1:$ZZ$9791,MATCH(Q$5,cleaning_log!$A$2:$ZZ$2,0),0)</f>
        <v>#N/A</v>
      </c>
      <c r="V171">
        <v>1</v>
      </c>
    </row>
    <row r="172" spans="1:22" x14ac:dyDescent="0.2">
      <c r="A172" t="s">
        <v>732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$10002,1,0))),"miplib3",IF(NOT(ISNA(VLOOKUP($A172,miplib2!$A$5:$A$10004,1,0))),"miplib2",IF(NOT(ISNA(VLOOKUP($A172,coral!$A$5:$A$10000,1,0))),"coral",IF(NOT(ISNA(VLOOKUP($A172,neos!$A$5:$A$10000,1,0))),"neos","COULD NOT FIND")))))))</f>
        <v>miplib2017</v>
      </c>
      <c r="C172" t="str">
        <f>B172&amp;"/"&amp;A172</f>
        <v>miplib2017/dcmulti</v>
      </c>
      <c r="D172">
        <f ca="1">VLOOKUP($A172,INDIRECT("'"&amp;$B172&amp;"'!"&amp;"$A$5:$Z$10000"),MATCH(D$5,INDIRECT("'"&amp;$B172&amp;"'!$A$4:$Z$4"),0),0)</f>
        <v>290</v>
      </c>
      <c r="E172">
        <f ca="1">VLOOKUP($A172,INDIRECT("'"&amp;$B172&amp;"'!"&amp;"$A$5:$Z$10000"),MATCH(E$5,INDIRECT("'"&amp;$B172&amp;"'!$A$4:$Z$4"),0),0)</f>
        <v>548</v>
      </c>
      <c r="F172">
        <f>VLOOKUP($A172,cleaning_log!$A$1:$ZZ$9791,MATCH(F$5,cleaning_log!$A$2:$ZZ$2,0),0)</f>
        <v>271</v>
      </c>
      <c r="G172">
        <f>VLOOKUP($A172,cleaning_log!$A$1:$ZZ$9791,MATCH(G$5,cleaning_log!$A$2:$ZZ$2,0),0)</f>
        <v>529</v>
      </c>
      <c r="H172">
        <f ca="1">VLOOKUP($A172,INDIRECT("'"&amp;$B172&amp;"'!"&amp;"$A$5:$Z$10000"),MATCH(H$5,INDIRECT("'"&amp;$B172&amp;"'!$A$4:$Z$4"),0),0)</f>
        <v>188182</v>
      </c>
      <c r="I172">
        <f>VLOOKUP($A172,cleaning_log!$A$1:$ZZ$9791,MATCH(I$5,cleaning_log!$A$2:$ZZ$2,0),0)</f>
        <v>183975.539693175</v>
      </c>
      <c r="J172">
        <f>VLOOKUP($A172,cleaning_log!$A$1:$ZZ$9791,MATCH(J$5,cleaning_log!$A$2:$ZZ$2,0),0)</f>
        <v>185321.35678571399</v>
      </c>
      <c r="K172" t="b">
        <f ca="1">IF(ISNA(J172),TRUE,ABS(H172-J172)&gt;0.001)</f>
        <v>1</v>
      </c>
      <c r="L172">
        <f>VLOOKUP($A172,cleaning_log!$A$1:$ZZ$9791,MATCH(L$5,cleaning_log!$A$2:$ZZ$2,0),0)</f>
        <v>188182</v>
      </c>
      <c r="M172">
        <f>VLOOKUP($A172,cleaning_log!$A$1:$ZZ$9791,MATCH(M$5,cleaning_log!$A$2:$ZZ$2,0),0)</f>
        <v>188182</v>
      </c>
      <c r="N172">
        <f>VLOOKUP($A172,cleaning_log!$A$1:$ZZ$9791,MATCH(N$5,cleaning_log!$A$2:$ZZ$2,0),0)</f>
        <v>188168.88447465701</v>
      </c>
      <c r="O172">
        <f>VLOOKUP($A172,cleaning_log!$A$1:$ZZ$9791,MATCH(O$5,cleaning_log!$A$2:$ZZ$2,0),0)</f>
        <v>188164.33133338101</v>
      </c>
      <c r="P172">
        <f>VLOOKUP($A172,cleaning_log!$A$1:$ZZ$9791,MATCH(P$5,cleaning_log!$A$2:$ZZ$2,0),0)</f>
        <v>0.219</v>
      </c>
      <c r="Q172">
        <f>VLOOKUP($A172,cleaning_log!$A$1:$ZZ$9791,MATCH(Q$5,cleaning_log!$A$2:$ZZ$2,0),0)</f>
        <v>0.16300000000000001</v>
      </c>
      <c r="R172">
        <f>VLOOKUP($A172,cleaning_log!$A$1:$ZZ$9791,MATCH(R$5,cleaning_log!$A$2:$ZZ$2,0),0)</f>
        <v>0.16500000000000001</v>
      </c>
      <c r="S172" t="b">
        <f t="shared" ref="S172" si="31">MIN(P172,Q172) &lt; 3599</f>
        <v>1</v>
      </c>
      <c r="V172">
        <v>26</v>
      </c>
    </row>
    <row r="173" spans="1:22" hidden="1" x14ac:dyDescent="0.2">
      <c r="A173" t="s">
        <v>14588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$10002,1,0))),"miplib3",IF(NOT(ISNA(VLOOKUP($A173,miplib2!$A$5:$A$10004,1,0))),"miplib2",IF(NOT(ISNA(VLOOKUP($A173,coral!$A$5:$A$10000,1,0))),"coral",IF(NOT(ISNA(VLOOKUP($A173,neos!$A$5:$A$10000,1,0))),"neos","COULD NOT FIND")))))))</f>
        <v>miplib2017</v>
      </c>
      <c r="C173" t="str">
        <f>B173&amp;"/"&amp;A173</f>
        <v>miplib2017/decomp1</v>
      </c>
      <c r="D173">
        <f ca="1">VLOOKUP($A173,INDIRECT("'"&amp;$B173&amp;"'!"&amp;"$A$5:$Z$10000"),MATCH(D$5,INDIRECT("'"&amp;$B173&amp;"'!$A$4:$Z$4"),0),0)</f>
        <v>8357</v>
      </c>
      <c r="E173">
        <f ca="1">VLOOKUP($A173,INDIRECT("'"&amp;$B173&amp;"'!"&amp;"$A$5:$Z$10000"),MATCH(E$5,INDIRECT("'"&amp;$B173&amp;"'!$A$4:$Z$4"),0),0)</f>
        <v>10735</v>
      </c>
      <c r="F173" t="e">
        <f>VLOOKUP($A173,cleaning_log!$A$1:$ZZ$9791,MATCH(F$5,cleaning_log!$A$2:$ZZ$2,0),0)</f>
        <v>#N/A</v>
      </c>
      <c r="G173" t="e">
        <f>VLOOKUP($A173,cleaning_log!$A$1:$ZZ$9791,MATCH(G$5,cleaning_log!$A$2:$ZZ$2,0),0)</f>
        <v>#N/A</v>
      </c>
      <c r="H173">
        <f ca="1">VLOOKUP($A173,INDIRECT("'"&amp;$B173&amp;"'!"&amp;"$A$5:$Z$10000"),MATCH(H$5,INDIRECT("'"&amp;$B173&amp;"'!$A$4:$Z$4"),0),0)</f>
        <v>-120</v>
      </c>
      <c r="I173" t="e">
        <f>VLOOKUP($A173,cleaning_log!$A$1:$ZZ$9791,MATCH(I$5,cleaning_log!$A$2:$ZZ$2,0),0)</f>
        <v>#N/A</v>
      </c>
      <c r="J173" t="e">
        <f>VLOOKUP($A173,cleaning_log!$A$1:$ZZ$9791,MATCH(J$5,cleaning_log!$A$2:$ZZ$2,0),0)</f>
        <v>#N/A</v>
      </c>
      <c r="K173" t="b">
        <f>IF(ISNA(J173),TRUE,ABS(H173-J173)&gt;0.001)</f>
        <v>1</v>
      </c>
      <c r="L173" t="e">
        <f>VLOOKUP($A173,cleaning_log!$A$1:$ZZ$9791,MATCH(L$5,cleaning_log!$A$2:$ZZ$2,0),0)</f>
        <v>#N/A</v>
      </c>
      <c r="M173" t="e">
        <f>VLOOKUP($A173,cleaning_log!$A$1:$ZZ$9791,MATCH(M$5,cleaning_log!$A$2:$ZZ$2,0),0)</f>
        <v>#N/A</v>
      </c>
      <c r="N173" t="e">
        <f>VLOOKUP($A173,cleaning_log!$A$1:$ZZ$9791,MATCH(N$5,cleaning_log!$A$2:$ZZ$2,0),0)</f>
        <v>#N/A</v>
      </c>
      <c r="O173" t="e">
        <f>VLOOKUP($A173,cleaning_log!$A$1:$ZZ$9791,MATCH(O$5,cleaning_log!$A$2:$ZZ$2,0),0)</f>
        <v>#N/A</v>
      </c>
      <c r="P173" t="e">
        <f>VLOOKUP($A173,cleaning_log!$A$1:$ZZ$9791,MATCH(P$5,cleaning_log!$A$2:$ZZ$2,0),0)</f>
        <v>#N/A</v>
      </c>
      <c r="Q173" t="e">
        <f>VLOOKUP($A173,cleaning_log!$A$1:$ZZ$9791,MATCH(Q$5,cleaning_log!$A$2:$ZZ$2,0),0)</f>
        <v>#N/A</v>
      </c>
      <c r="V173">
        <v>146</v>
      </c>
    </row>
    <row r="174" spans="1:22" hidden="1" x14ac:dyDescent="0.2">
      <c r="A174" t="s">
        <v>4380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$10002,1,0))),"miplib3",IF(NOT(ISNA(VLOOKUP($A174,miplib2!$A$5:$A$10004,1,0))),"miplib2",IF(NOT(ISNA(VLOOKUP($A174,coral!$A$5:$A$10000,1,0))),"coral",IF(NOT(ISNA(VLOOKUP($A174,neos!$A$5:$A$10000,1,0))),"neos","COULD NOT FIND")))))))</f>
        <v>miplib2017</v>
      </c>
      <c r="C174" t="str">
        <f>B174&amp;"/"&amp;A174</f>
        <v>miplib2017/decomp2</v>
      </c>
      <c r="D174">
        <f ca="1">VLOOKUP($A174,INDIRECT("'"&amp;$B174&amp;"'!"&amp;"$A$5:$Z$10000"),MATCH(D$5,INDIRECT("'"&amp;$B174&amp;"'!$A$4:$Z$4"),0),0)</f>
        <v>10765</v>
      </c>
      <c r="E174">
        <f ca="1">VLOOKUP($A174,INDIRECT("'"&amp;$B174&amp;"'!"&amp;"$A$5:$Z$10000"),MATCH(E$5,INDIRECT("'"&amp;$B174&amp;"'!$A$4:$Z$4"),0),0)</f>
        <v>14387</v>
      </c>
      <c r="F174">
        <f>VLOOKUP($A174,cleaning_log!$A$1:$ZZ$9791,MATCH(F$5,cleaning_log!$A$2:$ZZ$2,0),0)</f>
        <v>4661</v>
      </c>
      <c r="G174">
        <f>VLOOKUP($A174,cleaning_log!$A$1:$ZZ$9791,MATCH(G$5,cleaning_log!$A$2:$ZZ$2,0),0)</f>
        <v>5285</v>
      </c>
      <c r="H174">
        <f ca="1">VLOOKUP($A174,INDIRECT("'"&amp;$B174&amp;"'!"&amp;"$A$5:$Z$10000"),MATCH(H$5,INDIRECT("'"&amp;$B174&amp;"'!$A$4:$Z$4"),0),0)</f>
        <v>-160</v>
      </c>
      <c r="I174">
        <f>VLOOKUP($A174,cleaning_log!$A$1:$ZZ$9791,MATCH(I$5,cleaning_log!$A$2:$ZZ$2,0),0)</f>
        <v>-160</v>
      </c>
      <c r="J174">
        <f>VLOOKUP($A174,cleaning_log!$A$1:$ZZ$9791,MATCH(J$5,cleaning_log!$A$2:$ZZ$2,0),0)</f>
        <v>-160</v>
      </c>
      <c r="K174" t="b">
        <f ca="1">IF(ISNA(J174),TRUE,ABS(H174-J174)&gt;0.001)</f>
        <v>0</v>
      </c>
      <c r="L174">
        <f>VLOOKUP($A174,cleaning_log!$A$1:$ZZ$9791,MATCH(L$5,cleaning_log!$A$2:$ZZ$2,0),0)</f>
        <v>-160</v>
      </c>
      <c r="M174">
        <f>VLOOKUP($A174,cleaning_log!$A$1:$ZZ$9791,MATCH(M$5,cleaning_log!$A$2:$ZZ$2,0),0)</f>
        <v>-160</v>
      </c>
      <c r="N174">
        <f>VLOOKUP($A174,cleaning_log!$A$1:$ZZ$9791,MATCH(N$5,cleaning_log!$A$2:$ZZ$2,0),0)</f>
        <v>-160</v>
      </c>
      <c r="O174">
        <f>VLOOKUP($A174,cleaning_log!$A$1:$ZZ$9791,MATCH(O$5,cleaning_log!$A$2:$ZZ$2,0),0)</f>
        <v>-160</v>
      </c>
      <c r="P174">
        <f>VLOOKUP($A174,cleaning_log!$A$1:$ZZ$9791,MATCH(P$5,cleaning_log!$A$2:$ZZ$2,0),0)</f>
        <v>0.97</v>
      </c>
      <c r="Q174">
        <f>VLOOKUP($A174,cleaning_log!$A$1:$ZZ$9791,MATCH(Q$5,cleaning_log!$A$2:$ZZ$2,0),0)</f>
        <v>1.3480000000000001</v>
      </c>
      <c r="V174">
        <v>5938</v>
      </c>
    </row>
    <row r="175" spans="1:22" hidden="1" x14ac:dyDescent="0.2">
      <c r="A175" t="s">
        <v>14592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$10002,1,0))),"miplib3",IF(NOT(ISNA(VLOOKUP($A175,miplib2!$A$5:$A$10004,1,0))),"miplib2",IF(NOT(ISNA(VLOOKUP($A175,coral!$A$5:$A$10000,1,0))),"coral",IF(NOT(ISNA(VLOOKUP($A175,neos!$A$5:$A$10000,1,0))),"neos","COULD NOT FIND")))))))</f>
        <v>miplib2017</v>
      </c>
      <c r="C175" t="str">
        <f>B175&amp;"/"&amp;A175</f>
        <v>miplib2017/dell</v>
      </c>
      <c r="D175">
        <f ca="1">VLOOKUP($A175,INDIRECT("'"&amp;$B175&amp;"'!"&amp;"$A$5:$Z$10000"),MATCH(D$5,INDIRECT("'"&amp;$B175&amp;"'!$A$4:$Z$4"),0),0)</f>
        <v>500</v>
      </c>
      <c r="E175">
        <f ca="1">VLOOKUP($A175,INDIRECT("'"&amp;$B175&amp;"'!"&amp;"$A$5:$Z$10000"),MATCH(E$5,INDIRECT("'"&amp;$B175&amp;"'!$A$4:$Z$4"),0),0)</f>
        <v>626</v>
      </c>
      <c r="F175" t="e">
        <f>VLOOKUP($A175,cleaning_log!$A$1:$ZZ$9791,MATCH(F$5,cleaning_log!$A$2:$ZZ$2,0),0)</f>
        <v>#N/A</v>
      </c>
      <c r="G175" t="e">
        <f>VLOOKUP($A175,cleaning_log!$A$1:$ZZ$9791,MATCH(G$5,cleaning_log!$A$2:$ZZ$2,0),0)</f>
        <v>#N/A</v>
      </c>
      <c r="H175" t="str">
        <f ca="1">VLOOKUP($A175,INDIRECT("'"&amp;$B175&amp;"'!"&amp;"$A$5:$Z$10000"),MATCH(H$5,INDIRECT("'"&amp;$B175&amp;"'!$A$4:$Z$4"),0),0)</f>
        <v>Infeasible</v>
      </c>
      <c r="I175" t="e">
        <f>VLOOKUP($A175,cleaning_log!$A$1:$ZZ$9791,MATCH(I$5,cleaning_log!$A$2:$ZZ$2,0),0)</f>
        <v>#N/A</v>
      </c>
      <c r="J175" t="e">
        <f>VLOOKUP($A175,cleaning_log!$A$1:$ZZ$9791,MATCH(J$5,cleaning_log!$A$2:$ZZ$2,0),0)</f>
        <v>#N/A</v>
      </c>
      <c r="K175" t="b">
        <f>IF(ISNA(J175),TRUE,ABS(H175-J175)&gt;0.001)</f>
        <v>1</v>
      </c>
      <c r="L175" t="e">
        <f>VLOOKUP($A175,cleaning_log!$A$1:$ZZ$9791,MATCH(L$5,cleaning_log!$A$2:$ZZ$2,0),0)</f>
        <v>#N/A</v>
      </c>
      <c r="M175" t="e">
        <f>VLOOKUP($A175,cleaning_log!$A$1:$ZZ$9791,MATCH(M$5,cleaning_log!$A$2:$ZZ$2,0),0)</f>
        <v>#N/A</v>
      </c>
      <c r="N175" t="e">
        <f>VLOOKUP($A175,cleaning_log!$A$1:$ZZ$9791,MATCH(N$5,cleaning_log!$A$2:$ZZ$2,0),0)</f>
        <v>#N/A</v>
      </c>
      <c r="O175" t="e">
        <f>VLOOKUP($A175,cleaning_log!$A$1:$ZZ$9791,MATCH(O$5,cleaning_log!$A$2:$ZZ$2,0),0)</f>
        <v>#N/A</v>
      </c>
      <c r="P175" t="e">
        <f>VLOOKUP($A175,cleaning_log!$A$1:$ZZ$9791,MATCH(P$5,cleaning_log!$A$2:$ZZ$2,0),0)</f>
        <v>#N/A</v>
      </c>
      <c r="Q175" t="e">
        <f>VLOOKUP($A175,cleaning_log!$A$1:$ZZ$9791,MATCH(Q$5,cleaning_log!$A$2:$ZZ$2,0),0)</f>
        <v>#N/A</v>
      </c>
      <c r="V175">
        <v>9356</v>
      </c>
    </row>
    <row r="176" spans="1:22" x14ac:dyDescent="0.2">
      <c r="A176" t="s">
        <v>14594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$10002,1,0))),"miplib3",IF(NOT(ISNA(VLOOKUP($A176,miplib2!$A$5:$A$10004,1,0))),"miplib2",IF(NOT(ISNA(VLOOKUP($A176,coral!$A$5:$A$10000,1,0))),"coral",IF(NOT(ISNA(VLOOKUP($A176,neos!$A$5:$A$10000,1,0))),"neos","COULD NOT FIND")))))))</f>
        <v>miplib2017</v>
      </c>
      <c r="C176" t="str">
        <f>B176&amp;"/"&amp;A176</f>
        <v>miplib2017/dfn-bwin-DBE</v>
      </c>
      <c r="D176">
        <f ca="1">VLOOKUP($A176,INDIRECT("'"&amp;$B176&amp;"'!"&amp;"$A$5:$Z$10000"),MATCH(D$5,INDIRECT("'"&amp;$B176&amp;"'!$A$4:$Z$4"),0),0)</f>
        <v>235</v>
      </c>
      <c r="E176">
        <f ca="1">VLOOKUP($A176,INDIRECT("'"&amp;$B176&amp;"'!"&amp;"$A$5:$Z$10000"),MATCH(E$5,INDIRECT("'"&amp;$B176&amp;"'!$A$4:$Z$4"),0),0)</f>
        <v>3285</v>
      </c>
      <c r="F176" t="e">
        <f>VLOOKUP($A176,cleaning_log!$A$1:$ZZ$9791,MATCH(F$5,cleaning_log!$A$2:$ZZ$2,0),0)</f>
        <v>#N/A</v>
      </c>
      <c r="G176" t="e">
        <f>VLOOKUP($A176,cleaning_log!$A$1:$ZZ$9791,MATCH(G$5,cleaning_log!$A$2:$ZZ$2,0),0)</f>
        <v>#N/A</v>
      </c>
      <c r="H176" t="str">
        <f ca="1">VLOOKUP($A176,INDIRECT("'"&amp;$B176&amp;"'!"&amp;"$A$5:$Z$10000"),MATCH(H$5,INDIRECT("'"&amp;$B176&amp;"'!$A$4:$Z$4"),0),0)</f>
        <v>73623.79*</v>
      </c>
      <c r="I176" t="e">
        <f>VLOOKUP($A176,cleaning_log!$A$1:$ZZ$9791,MATCH(I$5,cleaning_log!$A$2:$ZZ$2,0),0)</f>
        <v>#N/A</v>
      </c>
      <c r="J176" t="e">
        <f>VLOOKUP($A176,cleaning_log!$A$1:$ZZ$9791,MATCH(J$5,cleaning_log!$A$2:$ZZ$2,0),0)</f>
        <v>#N/A</v>
      </c>
      <c r="K176" t="b">
        <f>IF(ISNA(J176),TRUE,ABS(H176-J176)&gt;0.001)</f>
        <v>1</v>
      </c>
      <c r="L176" t="e">
        <f>VLOOKUP($A176,cleaning_log!$A$1:$ZZ$9791,MATCH(L$5,cleaning_log!$A$2:$ZZ$2,0),0)</f>
        <v>#N/A</v>
      </c>
      <c r="M176" t="e">
        <f>VLOOKUP($A176,cleaning_log!$A$1:$ZZ$9791,MATCH(M$5,cleaning_log!$A$2:$ZZ$2,0),0)</f>
        <v>#N/A</v>
      </c>
      <c r="N176" t="e">
        <f>VLOOKUP($A176,cleaning_log!$A$1:$ZZ$9791,MATCH(N$5,cleaning_log!$A$2:$ZZ$2,0),0)</f>
        <v>#N/A</v>
      </c>
      <c r="O176" t="e">
        <f>VLOOKUP($A176,cleaning_log!$A$1:$ZZ$9791,MATCH(O$5,cleaning_log!$A$2:$ZZ$2,0),0)</f>
        <v>#N/A</v>
      </c>
      <c r="P176" t="e">
        <f>VLOOKUP($A176,cleaning_log!$A$1:$ZZ$9791,MATCH(P$5,cleaning_log!$A$2:$ZZ$2,0),0)</f>
        <v>#N/A</v>
      </c>
      <c r="Q176" t="e">
        <f>VLOOKUP($A176,cleaning_log!$A$1:$ZZ$9791,MATCH(Q$5,cleaning_log!$A$2:$ZZ$2,0),0)</f>
        <v>#N/A</v>
      </c>
      <c r="R176" t="e">
        <f>VLOOKUP($A176,cleaning_log!$A$1:$ZZ$9791,MATCH(R$5,cleaning_log!$A$2:$ZZ$2,0),0)</f>
        <v>#N/A</v>
      </c>
      <c r="S176" t="e">
        <f t="shared" ref="S176:S177" si="32">MIN(P176,Q176) &lt; 3599</f>
        <v>#N/A</v>
      </c>
      <c r="V176">
        <v>3968</v>
      </c>
    </row>
    <row r="177" spans="1:22" x14ac:dyDescent="0.2">
      <c r="A177" t="s">
        <v>753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$10002,1,0))),"miplib3",IF(NOT(ISNA(VLOOKUP($A177,miplib2!$A$5:$A$10004,1,0))),"miplib2",IF(NOT(ISNA(VLOOKUP($A177,coral!$A$5:$A$10000,1,0))),"coral",IF(NOT(ISNA(VLOOKUP($A177,neos!$A$5:$A$10000,1,0))),"neos","COULD NOT FIND")))))))</f>
        <v>miplib2010</v>
      </c>
      <c r="C177" t="str">
        <f>B177&amp;"/"&amp;A177</f>
        <v>miplib2010/dfn-gwin-UUM</v>
      </c>
      <c r="D177">
        <f ca="1">VLOOKUP($A177,INDIRECT("'"&amp;$B177&amp;"'!"&amp;"$A$5:$Z$10000"),MATCH(D$5,INDIRECT("'"&amp;$B177&amp;"'!$A$4:$Z$4"),0),0)</f>
        <v>158</v>
      </c>
      <c r="E177">
        <f ca="1">VLOOKUP($A177,INDIRECT("'"&amp;$B177&amp;"'!"&amp;"$A$5:$Z$10000"),MATCH(E$5,INDIRECT("'"&amp;$B177&amp;"'!$A$4:$Z$4"),0),0)</f>
        <v>938</v>
      </c>
      <c r="F177">
        <f>VLOOKUP($A177,cleaning_log!$A$1:$ZZ$9791,MATCH(F$5,cleaning_log!$A$2:$ZZ$2,0),0)</f>
        <v>156</v>
      </c>
      <c r="G177">
        <f>VLOOKUP($A177,cleaning_log!$A$1:$ZZ$9791,MATCH(G$5,cleaning_log!$A$2:$ZZ$2,0),0)</f>
        <v>936</v>
      </c>
      <c r="H177">
        <f ca="1">VLOOKUP($A177,INDIRECT("'"&amp;$B177&amp;"'!"&amp;"$A$5:$Z$10000"),MATCH(H$5,INDIRECT("'"&amp;$B177&amp;"'!$A$4:$Z$4"),0),0)</f>
        <v>38752</v>
      </c>
      <c r="I177">
        <f>VLOOKUP($A177,cleaning_log!$A$1:$ZZ$9791,MATCH(I$5,cleaning_log!$A$2:$ZZ$2,0),0)</f>
        <v>27467.2572347266</v>
      </c>
      <c r="J177">
        <f>VLOOKUP($A177,cleaning_log!$A$1:$ZZ$9791,MATCH(J$5,cleaning_log!$A$2:$ZZ$2,0),0)</f>
        <v>27467.2572347266</v>
      </c>
      <c r="K177" t="b">
        <f ca="1">IF(ISNA(J177),TRUE,ABS(H177-J177)&gt;0.001)</f>
        <v>1</v>
      </c>
      <c r="L177">
        <f>VLOOKUP($A177,cleaning_log!$A$1:$ZZ$9791,MATCH(L$5,cleaning_log!$A$2:$ZZ$2,0),0)</f>
        <v>38752</v>
      </c>
      <c r="M177">
        <f>VLOOKUP($A177,cleaning_log!$A$1:$ZZ$9791,MATCH(M$5,cleaning_log!$A$2:$ZZ$2,0),0)</f>
        <v>38752</v>
      </c>
      <c r="N177">
        <f>VLOOKUP($A177,cleaning_log!$A$1:$ZZ$9791,MATCH(N$5,cleaning_log!$A$2:$ZZ$2,0),0)</f>
        <v>38752</v>
      </c>
      <c r="O177">
        <f>VLOOKUP($A177,cleaning_log!$A$1:$ZZ$9791,MATCH(O$5,cleaning_log!$A$2:$ZZ$2,0),0)</f>
        <v>38752</v>
      </c>
      <c r="P177">
        <f>VLOOKUP($A177,cleaning_log!$A$1:$ZZ$9791,MATCH(P$5,cleaning_log!$A$2:$ZZ$2,0),0)</f>
        <v>314.54300000000001</v>
      </c>
      <c r="Q177">
        <f>VLOOKUP($A177,cleaning_log!$A$1:$ZZ$9791,MATCH(Q$5,cleaning_log!$A$2:$ZZ$2,0),0)</f>
        <v>298.90600000000001</v>
      </c>
      <c r="R177">
        <f>VLOOKUP($A177,cleaning_log!$A$1:$ZZ$9791,MATCH(R$5,cleaning_log!$A$2:$ZZ$2,0),0)</f>
        <v>630.30600000000004</v>
      </c>
      <c r="S177" t="b">
        <f t="shared" si="32"/>
        <v>1</v>
      </c>
      <c r="V177">
        <v>3364</v>
      </c>
    </row>
    <row r="178" spans="1:22" hidden="1" x14ac:dyDescent="0.2">
      <c r="A178" t="s">
        <v>773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$10002,1,0))),"miplib3",IF(NOT(ISNA(VLOOKUP($A178,miplib2!$A$5:$A$10004,1,0))),"miplib2",IF(NOT(ISNA(VLOOKUP($A178,coral!$A$5:$A$10000,1,0))),"coral",IF(NOT(ISNA(VLOOKUP($A178,neos!$A$5:$A$10000,1,0))),"neos","COULD NOT FIND")))))))</f>
        <v>miplib2017</v>
      </c>
      <c r="C178" t="str">
        <f>B178&amp;"/"&amp;A178</f>
        <v>miplib2017/dg012142</v>
      </c>
      <c r="D178">
        <f ca="1">VLOOKUP($A178,INDIRECT("'"&amp;$B178&amp;"'!"&amp;"$A$5:$Z$10000"),MATCH(D$5,INDIRECT("'"&amp;$B178&amp;"'!$A$4:$Z$4"),0),0)</f>
        <v>6310</v>
      </c>
      <c r="E178">
        <f ca="1">VLOOKUP($A178,INDIRECT("'"&amp;$B178&amp;"'!"&amp;"$A$5:$Z$10000"),MATCH(E$5,INDIRECT("'"&amp;$B178&amp;"'!$A$4:$Z$4"),0),0)</f>
        <v>2080</v>
      </c>
      <c r="F178">
        <f>VLOOKUP($A178,cleaning_log!$A$1:$ZZ$9791,MATCH(F$5,cleaning_log!$A$2:$ZZ$2,0),0)</f>
        <v>1987</v>
      </c>
      <c r="G178">
        <f>VLOOKUP($A178,cleaning_log!$A$1:$ZZ$9791,MATCH(G$5,cleaning_log!$A$2:$ZZ$2,0),0)</f>
        <v>1899</v>
      </c>
      <c r="H178">
        <f ca="1">VLOOKUP($A178,INDIRECT("'"&amp;$B178&amp;"'!"&amp;"$A$5:$Z$10000"),MATCH(H$5,INDIRECT("'"&amp;$B178&amp;"'!$A$4:$Z$4"),0),0)</f>
        <v>2300867</v>
      </c>
      <c r="I178">
        <f>VLOOKUP($A178,cleaning_log!$A$1:$ZZ$9791,MATCH(I$5,cleaning_log!$A$2:$ZZ$2,0),0)</f>
        <v>757818.48011446802</v>
      </c>
      <c r="J178">
        <f>VLOOKUP($A178,cleaning_log!$A$1:$ZZ$9791,MATCH(J$5,cleaning_log!$A$2:$ZZ$2,0),0)</f>
        <v>757818.48011446896</v>
      </c>
      <c r="K178" t="b">
        <f ca="1">IF(ISNA(J178),TRUE,ABS(H178-J178)&gt;0.001)</f>
        <v>1</v>
      </c>
      <c r="L178">
        <f>VLOOKUP($A178,cleaning_log!$A$1:$ZZ$9791,MATCH(L$5,cleaning_log!$A$2:$ZZ$2,0),0)</f>
        <v>2823113.9999999902</v>
      </c>
      <c r="M178">
        <f>VLOOKUP($A178,cleaning_log!$A$1:$ZZ$9791,MATCH(M$5,cleaning_log!$A$2:$ZZ$2,0),0)</f>
        <v>2938174.3999999799</v>
      </c>
      <c r="N178">
        <f>VLOOKUP($A178,cleaning_log!$A$1:$ZZ$9791,MATCH(N$5,cleaning_log!$A$2:$ZZ$2,0),0)</f>
        <v>1434396.9293345399</v>
      </c>
      <c r="O178">
        <f>VLOOKUP($A178,cleaning_log!$A$1:$ZZ$9791,MATCH(O$5,cleaning_log!$A$2:$ZZ$2,0),0)</f>
        <v>1460433.9306560899</v>
      </c>
      <c r="P178">
        <f>VLOOKUP($A178,cleaning_log!$A$1:$ZZ$9791,MATCH(P$5,cleaning_log!$A$2:$ZZ$2,0),0)</f>
        <v>3600.0010000000002</v>
      </c>
      <c r="Q178">
        <f>VLOOKUP($A178,cleaning_log!$A$1:$ZZ$9791,MATCH(Q$5,cleaning_log!$A$2:$ZZ$2,0),0)</f>
        <v>3600</v>
      </c>
      <c r="R178">
        <f>VLOOKUP($A178,cleaning_log!$A$1:$ZZ$9791,MATCH(R$5,cleaning_log!$A$2:$ZZ$2,0),0)</f>
        <v>3600.0010000000002</v>
      </c>
      <c r="S178" t="b">
        <f t="shared" ref="S178" si="33">MIN(P178,Q178) &lt; 3599</f>
        <v>0</v>
      </c>
      <c r="T178">
        <f>VLOOKUP($A178,cleaning_log!$A$1:$ZZ$9791,MATCH(T$5,cleaning_log!$A$2:$ZZ$2,0),0)</f>
        <v>43702</v>
      </c>
      <c r="U178">
        <f>VLOOKUP($A178,cleaning_log!$A$1:$ZZ$9791,MATCH(U$5,cleaning_log!$A$2:$ZZ$2,0),0)</f>
        <v>71433</v>
      </c>
      <c r="V178">
        <f>VLOOKUP($A178,cleaning_log!$A$1:$ZZ$9791,MATCH(V$5,cleaning_log!$A$2:$ZZ$2,0),0)</f>
        <v>78436</v>
      </c>
    </row>
    <row r="179" spans="1:22" hidden="1" x14ac:dyDescent="0.2">
      <c r="A179" t="s">
        <v>14597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$10002,1,0))),"miplib3",IF(NOT(ISNA(VLOOKUP($A179,miplib2!$A$5:$A$10004,1,0))),"miplib2",IF(NOT(ISNA(VLOOKUP($A179,coral!$A$5:$A$10000,1,0))),"coral",IF(NOT(ISNA(VLOOKUP($A179,neos!$A$5:$A$10000,1,0))),"neos","COULD NOT FIND")))))))</f>
        <v>miplib2017</v>
      </c>
      <c r="C179" t="str">
        <f>B179&amp;"/"&amp;A179</f>
        <v>miplib2017/diameterc-mstc-v20a190d5i</v>
      </c>
      <c r="D179">
        <f ca="1">VLOOKUP($A179,INDIRECT("'"&amp;$B179&amp;"'!"&amp;"$A$5:$Z$10000"),MATCH(D$5,INDIRECT("'"&amp;$B179&amp;"'!$A$4:$Z$4"),0),0)</f>
        <v>19686</v>
      </c>
      <c r="E179">
        <f ca="1">VLOOKUP($A179,INDIRECT("'"&amp;$B179&amp;"'!"&amp;"$A$5:$Z$10000"),MATCH(E$5,INDIRECT("'"&amp;$B179&amp;"'!$A$4:$Z$4"),0),0)</f>
        <v>10613</v>
      </c>
      <c r="F179" t="e">
        <f>VLOOKUP($A179,cleaning_log!$A$1:$ZZ$9791,MATCH(F$5,cleaning_log!$A$2:$ZZ$2,0),0)</f>
        <v>#N/A</v>
      </c>
      <c r="G179" t="e">
        <f>VLOOKUP($A179,cleaning_log!$A$1:$ZZ$9791,MATCH(G$5,cleaning_log!$A$2:$ZZ$2,0),0)</f>
        <v>#N/A</v>
      </c>
      <c r="H179">
        <f ca="1">VLOOKUP($A179,INDIRECT("'"&amp;$B179&amp;"'!"&amp;"$A$5:$Z$10000"),MATCH(H$5,INDIRECT("'"&amp;$B179&amp;"'!$A$4:$Z$4"),0),0)</f>
        <v>414</v>
      </c>
      <c r="I179" t="e">
        <f>VLOOKUP($A179,cleaning_log!$A$1:$ZZ$9791,MATCH(I$5,cleaning_log!$A$2:$ZZ$2,0),0)</f>
        <v>#N/A</v>
      </c>
      <c r="J179" t="e">
        <f>VLOOKUP($A179,cleaning_log!$A$1:$ZZ$9791,MATCH(J$5,cleaning_log!$A$2:$ZZ$2,0),0)</f>
        <v>#N/A</v>
      </c>
      <c r="K179" t="b">
        <f>IF(ISNA(J179),TRUE,ABS(H179-J179)&gt;0.001)</f>
        <v>1</v>
      </c>
      <c r="L179" t="e">
        <f>VLOOKUP($A179,cleaning_log!$A$1:$ZZ$9791,MATCH(L$5,cleaning_log!$A$2:$ZZ$2,0),0)</f>
        <v>#N/A</v>
      </c>
      <c r="M179" t="e">
        <f>VLOOKUP($A179,cleaning_log!$A$1:$ZZ$9791,MATCH(M$5,cleaning_log!$A$2:$ZZ$2,0),0)</f>
        <v>#N/A</v>
      </c>
      <c r="N179" t="e">
        <f>VLOOKUP($A179,cleaning_log!$A$1:$ZZ$9791,MATCH(N$5,cleaning_log!$A$2:$ZZ$2,0),0)</f>
        <v>#N/A</v>
      </c>
      <c r="O179" t="e">
        <f>VLOOKUP($A179,cleaning_log!$A$1:$ZZ$9791,MATCH(O$5,cleaning_log!$A$2:$ZZ$2,0),0)</f>
        <v>#N/A</v>
      </c>
      <c r="P179" t="e">
        <f>VLOOKUP($A179,cleaning_log!$A$1:$ZZ$9791,MATCH(P$5,cleaning_log!$A$2:$ZZ$2,0),0)</f>
        <v>#N/A</v>
      </c>
      <c r="Q179" t="e">
        <f>VLOOKUP($A179,cleaning_log!$A$1:$ZZ$9791,MATCH(Q$5,cleaning_log!$A$2:$ZZ$2,0),0)</f>
        <v>#N/A</v>
      </c>
      <c r="V179">
        <v>782</v>
      </c>
    </row>
    <row r="180" spans="1:22" hidden="1" x14ac:dyDescent="0.2">
      <c r="A180" t="s">
        <v>14600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$10002,1,0))),"miplib3",IF(NOT(ISNA(VLOOKUP($A180,miplib2!$A$5:$A$10004,1,0))),"miplib2",IF(NOT(ISNA(VLOOKUP($A180,coral!$A$5:$A$10000,1,0))),"coral",IF(NOT(ISNA(VLOOKUP($A180,neos!$A$5:$A$10000,1,0))),"neos","COULD NOT FIND")))))))</f>
        <v>miplib2017</v>
      </c>
      <c r="C180" t="str">
        <f>B180&amp;"/"&amp;A180</f>
        <v>miplib2017/diameterc-msts-v40a100d5i</v>
      </c>
      <c r="D180">
        <f ca="1">VLOOKUP($A180,INDIRECT("'"&amp;$B180&amp;"'!"&amp;"$A$5:$Z$10000"),MATCH(D$5,INDIRECT("'"&amp;$B180&amp;"'!$A$4:$Z$4"),0),0)</f>
        <v>21131</v>
      </c>
      <c r="E180">
        <f ca="1">VLOOKUP($A180,INDIRECT("'"&amp;$B180&amp;"'!"&amp;"$A$5:$Z$10000"),MATCH(E$5,INDIRECT("'"&amp;$B180&amp;"'!$A$4:$Z$4"),0),0)</f>
        <v>14629</v>
      </c>
      <c r="F180" t="e">
        <f>VLOOKUP($A180,cleaning_log!$A$1:$ZZ$9791,MATCH(F$5,cleaning_log!$A$2:$ZZ$2,0),0)</f>
        <v>#N/A</v>
      </c>
      <c r="G180" t="e">
        <f>VLOOKUP($A180,cleaning_log!$A$1:$ZZ$9791,MATCH(G$5,cleaning_log!$A$2:$ZZ$2,0),0)</f>
        <v>#N/A</v>
      </c>
      <c r="H180">
        <f ca="1">VLOOKUP($A180,INDIRECT("'"&amp;$B180&amp;"'!"&amp;"$A$5:$Z$10000"),MATCH(H$5,INDIRECT("'"&amp;$B180&amp;"'!$A$4:$Z$4"),0),0)</f>
        <v>729</v>
      </c>
      <c r="I180" t="e">
        <f>VLOOKUP($A180,cleaning_log!$A$1:$ZZ$9791,MATCH(I$5,cleaning_log!$A$2:$ZZ$2,0),0)</f>
        <v>#N/A</v>
      </c>
      <c r="J180" t="e">
        <f>VLOOKUP($A180,cleaning_log!$A$1:$ZZ$9791,MATCH(J$5,cleaning_log!$A$2:$ZZ$2,0),0)</f>
        <v>#N/A</v>
      </c>
      <c r="K180" t="b">
        <f>IF(ISNA(J180),TRUE,ABS(H180-J180)&gt;0.001)</f>
        <v>1</v>
      </c>
      <c r="L180" t="e">
        <f>VLOOKUP($A180,cleaning_log!$A$1:$ZZ$9791,MATCH(L$5,cleaning_log!$A$2:$ZZ$2,0),0)</f>
        <v>#N/A</v>
      </c>
      <c r="M180" t="e">
        <f>VLOOKUP($A180,cleaning_log!$A$1:$ZZ$9791,MATCH(M$5,cleaning_log!$A$2:$ZZ$2,0),0)</f>
        <v>#N/A</v>
      </c>
      <c r="N180" t="e">
        <f>VLOOKUP($A180,cleaning_log!$A$1:$ZZ$9791,MATCH(N$5,cleaning_log!$A$2:$ZZ$2,0),0)</f>
        <v>#N/A</v>
      </c>
      <c r="O180" t="e">
        <f>VLOOKUP($A180,cleaning_log!$A$1:$ZZ$9791,MATCH(O$5,cleaning_log!$A$2:$ZZ$2,0),0)</f>
        <v>#N/A</v>
      </c>
      <c r="P180" t="e">
        <f>VLOOKUP($A180,cleaning_log!$A$1:$ZZ$9791,MATCH(P$5,cleaning_log!$A$2:$ZZ$2,0),0)</f>
        <v>#N/A</v>
      </c>
      <c r="Q180" t="e">
        <f>VLOOKUP($A180,cleaning_log!$A$1:$ZZ$9791,MATCH(Q$5,cleaning_log!$A$2:$ZZ$2,0),0)</f>
        <v>#N/A</v>
      </c>
      <c r="R180" t="e">
        <f>VLOOKUP($A180,cleaning_log!$A$1:$ZZ$9791,MATCH(R$5,cleaning_log!$A$2:$ZZ$2,0),0)</f>
        <v>#N/A</v>
      </c>
      <c r="S180" t="e">
        <f t="shared" ref="S180:S181" si="34">MIN(P180,Q180) &lt; 3599</f>
        <v>#N/A</v>
      </c>
      <c r="T180" t="e">
        <f>VLOOKUP($A180,cleaning_log!$A$1:$ZZ$9791,MATCH(T$5,cleaning_log!$A$2:$ZZ$2,0),0)</f>
        <v>#N/A</v>
      </c>
      <c r="U180" t="e">
        <f>VLOOKUP($A180,cleaning_log!$A$1:$ZZ$9791,MATCH(U$5,cleaning_log!$A$2:$ZZ$2,0),0)</f>
        <v>#N/A</v>
      </c>
      <c r="V180" t="e">
        <f>VLOOKUP($A180,cleaning_log!$A$1:$ZZ$9791,MATCH(V$5,cleaning_log!$A$2:$ZZ$2,0),0)</f>
        <v>#N/A</v>
      </c>
    </row>
    <row r="181" spans="1:22" hidden="1" x14ac:dyDescent="0.2">
      <c r="A181" t="s">
        <v>4002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$10002,1,0))),"miplib3",IF(NOT(ISNA(VLOOKUP($A181,miplib2!$A$5:$A$10004,1,0))),"miplib2",IF(NOT(ISNA(VLOOKUP($A181,coral!$A$5:$A$10000,1,0))),"coral",IF(NOT(ISNA(VLOOKUP($A181,neos!$A$5:$A$10000,1,0))),"neos","COULD NOT FIND")))))))</f>
        <v>miplib2</v>
      </c>
      <c r="C181" t="str">
        <f>B181&amp;"/"&amp;A181</f>
        <v>miplib2/diamond</v>
      </c>
      <c r="D181">
        <f ca="1">VLOOKUP($A181,INDIRECT("'"&amp;$B181&amp;"'!"&amp;"$A$5:$Z$10000"),MATCH(D$5,INDIRECT("'"&amp;$B181&amp;"'!$A$4:$Z$4"),0),0)</f>
        <v>4</v>
      </c>
      <c r="E181">
        <f ca="1">VLOOKUP($A181,INDIRECT("'"&amp;$B181&amp;"'!"&amp;"$A$5:$Z$10000"),MATCH(E$5,INDIRECT("'"&amp;$B181&amp;"'!$A$4:$Z$4"),0),0)</f>
        <v>2</v>
      </c>
      <c r="F181" t="e">
        <f>VLOOKUP($A181,cleaning_log!$A$1:$ZZ$9791,MATCH(F$5,cleaning_log!$A$2:$ZZ$2,0),0)</f>
        <v>#N/A</v>
      </c>
      <c r="G181" t="e">
        <f>VLOOKUP($A181,cleaning_log!$A$1:$ZZ$9791,MATCH(G$5,cleaning_log!$A$2:$ZZ$2,0),0)</f>
        <v>#N/A</v>
      </c>
      <c r="H181" t="str">
        <f ca="1">VLOOKUP($A181,INDIRECT("'"&amp;$B181&amp;"'!"&amp;"$A$5:$Z$10000"),MATCH(H$5,INDIRECT("'"&amp;$B181&amp;"'!$A$4:$Z$4"),0),0)</f>
        <v>infeasible</v>
      </c>
      <c r="I181" t="e">
        <f>VLOOKUP($A181,cleaning_log!$A$1:$ZZ$9791,MATCH(I$5,cleaning_log!$A$2:$ZZ$2,0),0)</f>
        <v>#N/A</v>
      </c>
      <c r="J181" t="e">
        <f>VLOOKUP($A181,cleaning_log!$A$1:$ZZ$9791,MATCH(J$5,cleaning_log!$A$2:$ZZ$2,0),0)</f>
        <v>#N/A</v>
      </c>
      <c r="L181" t="e">
        <f>VLOOKUP($A181,cleaning_log!$A$1:$ZZ$9791,MATCH(L$5,cleaning_log!$A$2:$ZZ$2,0),0)</f>
        <v>#N/A</v>
      </c>
      <c r="M181" t="e">
        <f>VLOOKUP($A181,cleaning_log!$A$1:$ZZ$9791,MATCH(M$5,cleaning_log!$A$2:$ZZ$2,0),0)</f>
        <v>#N/A</v>
      </c>
      <c r="N181" t="e">
        <f>VLOOKUP($A181,cleaning_log!$A$1:$ZZ$9791,MATCH(N$5,cleaning_log!$A$2:$ZZ$2,0),0)</f>
        <v>#N/A</v>
      </c>
      <c r="O181" t="e">
        <f>VLOOKUP($A181,cleaning_log!$A$1:$ZZ$9791,MATCH(O$5,cleaning_log!$A$2:$ZZ$2,0),0)</f>
        <v>#N/A</v>
      </c>
      <c r="P181" t="e">
        <f>VLOOKUP($A181,cleaning_log!$A$1:$ZZ$9791,MATCH(P$5,cleaning_log!$A$2:$ZZ$2,0),0)</f>
        <v>#N/A</v>
      </c>
      <c r="Q181" t="e">
        <f>VLOOKUP($A181,cleaning_log!$A$1:$ZZ$9791,MATCH(Q$5,cleaning_log!$A$2:$ZZ$2,0),0)</f>
        <v>#N/A</v>
      </c>
      <c r="R181" t="e">
        <f>VLOOKUP($A181,cleaning_log!$A$1:$ZZ$9791,MATCH(R$5,cleaning_log!$A$2:$ZZ$2,0),0)</f>
        <v>#N/A</v>
      </c>
      <c r="S181" t="e">
        <f t="shared" si="34"/>
        <v>#N/A</v>
      </c>
      <c r="T181" t="e">
        <f>VLOOKUP($A181,cleaning_log!$A$1:$ZZ$9791,MATCH(T$5,cleaning_log!$A$2:$ZZ$2,0),0)</f>
        <v>#N/A</v>
      </c>
      <c r="U181" t="e">
        <f>VLOOKUP($A181,cleaning_log!$A$1:$ZZ$9791,MATCH(U$5,cleaning_log!$A$2:$ZZ$2,0),0)</f>
        <v>#N/A</v>
      </c>
      <c r="V181" t="e">
        <f>VLOOKUP($A181,cleaning_log!$A$1:$ZZ$9791,MATCH(V$5,cleaning_log!$A$2:$ZZ$2,0),0)</f>
        <v>#N/A</v>
      </c>
    </row>
    <row r="182" spans="1:22" hidden="1" x14ac:dyDescent="0.2">
      <c r="A182" t="s">
        <v>4049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$10002,1,0))),"miplib3",IF(NOT(ISNA(VLOOKUP($A182,miplib2!$A$5:$A$10004,1,0))),"miplib2",IF(NOT(ISNA(VLOOKUP($A182,coral!$A$5:$A$10000,1,0))),"coral",IF(NOT(ISNA(VLOOKUP($A182,neos!$A$5:$A$10000,1,0))),"neos","COULD NOT FIND")))))))</f>
        <v>miplib2017</v>
      </c>
      <c r="C182" t="str">
        <f>B182&amp;"/"&amp;A182</f>
        <v>miplib2017/disctom</v>
      </c>
      <c r="D182">
        <f ca="1">VLOOKUP($A182,INDIRECT("'"&amp;$B182&amp;"'!"&amp;"$A$5:$Z$10000"),MATCH(D$5,INDIRECT("'"&amp;$B182&amp;"'!$A$4:$Z$4"),0),0)</f>
        <v>399</v>
      </c>
      <c r="E182">
        <f ca="1">VLOOKUP($A182,INDIRECT("'"&amp;$B182&amp;"'!"&amp;"$A$5:$Z$10000"),MATCH(E$5,INDIRECT("'"&amp;$B182&amp;"'!$A$4:$Z$4"),0),0)</f>
        <v>10000</v>
      </c>
      <c r="F182">
        <f>VLOOKUP($A182,cleaning_log!$A$1:$ZZ$9791,MATCH(F$5,cleaning_log!$A$2:$ZZ$2,0),0)</f>
        <v>394</v>
      </c>
      <c r="G182">
        <f>VLOOKUP($A182,cleaning_log!$A$1:$ZZ$9791,MATCH(G$5,cleaning_log!$A$2:$ZZ$2,0),0)</f>
        <v>9991</v>
      </c>
      <c r="H182">
        <f ca="1">VLOOKUP($A182,INDIRECT("'"&amp;$B182&amp;"'!"&amp;"$A$5:$Z$10000"),MATCH(H$5,INDIRECT("'"&amp;$B182&amp;"'!$A$4:$Z$4"),0),0)</f>
        <v>-5000</v>
      </c>
      <c r="I182">
        <f>VLOOKUP($A182,cleaning_log!$A$1:$ZZ$9791,MATCH(I$5,cleaning_log!$A$2:$ZZ$2,0),0)</f>
        <v>-4999.99999999999</v>
      </c>
      <c r="J182">
        <f>VLOOKUP($A182,cleaning_log!$A$1:$ZZ$9791,MATCH(J$5,cleaning_log!$A$2:$ZZ$2,0),0)</f>
        <v>-4999.99999999999</v>
      </c>
      <c r="K182" t="b">
        <f ca="1">IF(ISNA(J182),TRUE,ABS(H182-J182)&gt;0.001)</f>
        <v>0</v>
      </c>
      <c r="L182">
        <f>VLOOKUP($A182,cleaning_log!$A$1:$ZZ$9791,MATCH(L$5,cleaning_log!$A$2:$ZZ$2,0),0)</f>
        <v>-5000</v>
      </c>
      <c r="M182">
        <f>VLOOKUP($A182,cleaning_log!$A$1:$ZZ$9791,MATCH(M$5,cleaning_log!$A$2:$ZZ$2,0),0)</f>
        <v>-5000</v>
      </c>
      <c r="N182">
        <f>VLOOKUP($A182,cleaning_log!$A$1:$ZZ$9791,MATCH(N$5,cleaning_log!$A$2:$ZZ$2,0),0)</f>
        <v>-5000</v>
      </c>
      <c r="O182">
        <f>VLOOKUP($A182,cleaning_log!$A$1:$ZZ$9791,MATCH(O$5,cleaning_log!$A$2:$ZZ$2,0),0)</f>
        <v>-5000</v>
      </c>
      <c r="P182">
        <f>VLOOKUP($A182,cleaning_log!$A$1:$ZZ$9791,MATCH(P$5,cleaning_log!$A$2:$ZZ$2,0),0)</f>
        <v>0.40600000000000003</v>
      </c>
      <c r="Q182">
        <f>VLOOKUP($A182,cleaning_log!$A$1:$ZZ$9791,MATCH(Q$5,cleaning_log!$A$2:$ZZ$2,0),0)</f>
        <v>0.379</v>
      </c>
      <c r="V182">
        <v>2658</v>
      </c>
    </row>
    <row r="183" spans="1:22" hidden="1" x14ac:dyDescent="0.2">
      <c r="A183" t="s">
        <v>14602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$10002,1,0))),"miplib3",IF(NOT(ISNA(VLOOKUP($A183,miplib2!$A$5:$A$10004,1,0))),"miplib2",IF(NOT(ISNA(VLOOKUP($A183,coral!$A$5:$A$10000,1,0))),"coral",IF(NOT(ISNA(VLOOKUP($A183,neos!$A$5:$A$10000,1,0))),"neos","COULD NOT FIND")))))))</f>
        <v>miplib2017</v>
      </c>
      <c r="C183" t="str">
        <f>B183&amp;"/"&amp;A183</f>
        <v>miplib2017/dlr1</v>
      </c>
      <c r="D183">
        <f ca="1">VLOOKUP($A183,INDIRECT("'"&amp;$B183&amp;"'!"&amp;"$A$5:$Z$10000"),MATCH(D$5,INDIRECT("'"&amp;$B183&amp;"'!$A$4:$Z$4"),0),0)</f>
        <v>1735470</v>
      </c>
      <c r="E183">
        <f ca="1">VLOOKUP($A183,INDIRECT("'"&amp;$B183&amp;"'!"&amp;"$A$5:$Z$10000"),MATCH(E$5,INDIRECT("'"&amp;$B183&amp;"'!$A$4:$Z$4"),0),0)</f>
        <v>9142907</v>
      </c>
      <c r="F183" t="e">
        <f>VLOOKUP($A183,cleaning_log!$A$1:$ZZ$9791,MATCH(F$5,cleaning_log!$A$2:$ZZ$2,0),0)</f>
        <v>#N/A</v>
      </c>
      <c r="G183" t="e">
        <f>VLOOKUP($A183,cleaning_log!$A$1:$ZZ$9791,MATCH(G$5,cleaning_log!$A$2:$ZZ$2,0),0)</f>
        <v>#N/A</v>
      </c>
      <c r="H183" t="str">
        <f ca="1">VLOOKUP($A183,INDIRECT("'"&amp;$B183&amp;"'!"&amp;"$A$5:$Z$10000"),MATCH(H$5,INDIRECT("'"&amp;$B183&amp;"'!$A$4:$Z$4"),0),0)</f>
        <v>2708148.95990256*</v>
      </c>
      <c r="I183" t="e">
        <f>VLOOKUP($A183,cleaning_log!$A$1:$ZZ$9791,MATCH(I$5,cleaning_log!$A$2:$ZZ$2,0),0)</f>
        <v>#N/A</v>
      </c>
      <c r="J183" t="e">
        <f>VLOOKUP($A183,cleaning_log!$A$1:$ZZ$9791,MATCH(J$5,cleaning_log!$A$2:$ZZ$2,0),0)</f>
        <v>#N/A</v>
      </c>
      <c r="K183" t="b">
        <f>IF(ISNA(J183),TRUE,ABS(H183-J183)&gt;0.001)</f>
        <v>1</v>
      </c>
      <c r="L183" t="e">
        <f>VLOOKUP($A183,cleaning_log!$A$1:$ZZ$9791,MATCH(L$5,cleaning_log!$A$2:$ZZ$2,0),0)</f>
        <v>#N/A</v>
      </c>
      <c r="M183" t="e">
        <f>VLOOKUP($A183,cleaning_log!$A$1:$ZZ$9791,MATCH(M$5,cleaning_log!$A$2:$ZZ$2,0),0)</f>
        <v>#N/A</v>
      </c>
      <c r="N183" t="e">
        <f>VLOOKUP($A183,cleaning_log!$A$1:$ZZ$9791,MATCH(N$5,cleaning_log!$A$2:$ZZ$2,0),0)</f>
        <v>#N/A</v>
      </c>
      <c r="O183" t="e">
        <f>VLOOKUP($A183,cleaning_log!$A$1:$ZZ$9791,MATCH(O$5,cleaning_log!$A$2:$ZZ$2,0),0)</f>
        <v>#N/A</v>
      </c>
      <c r="P183" t="e">
        <f>VLOOKUP($A183,cleaning_log!$A$1:$ZZ$9791,MATCH(P$5,cleaning_log!$A$2:$ZZ$2,0),0)</f>
        <v>#N/A</v>
      </c>
      <c r="Q183" t="e">
        <f>VLOOKUP($A183,cleaning_log!$A$1:$ZZ$9791,MATCH(Q$5,cleaning_log!$A$2:$ZZ$2,0),0)</f>
        <v>#N/A</v>
      </c>
      <c r="V183">
        <v>869</v>
      </c>
    </row>
    <row r="184" spans="1:22" hidden="1" x14ac:dyDescent="0.2">
      <c r="A184" t="s">
        <v>14606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$10002,1,0))),"miplib3",IF(NOT(ISNA(VLOOKUP($A184,miplib2!$A$5:$A$10004,1,0))),"miplib2",IF(NOT(ISNA(VLOOKUP($A184,coral!$A$5:$A$10000,1,0))),"coral",IF(NOT(ISNA(VLOOKUP($A184,neos!$A$5:$A$10000,1,0))),"neos","COULD NOT FIND")))))))</f>
        <v>miplib2017</v>
      </c>
      <c r="C184" t="str">
        <f>B184&amp;"/"&amp;A184</f>
        <v>miplib2017/dlr2</v>
      </c>
      <c r="D184">
        <f ca="1">VLOOKUP($A184,INDIRECT("'"&amp;$B184&amp;"'!"&amp;"$A$5:$Z$10000"),MATCH(D$5,INDIRECT("'"&amp;$B184&amp;"'!$A$4:$Z$4"),0),0)</f>
        <v>7132926</v>
      </c>
      <c r="E184">
        <f ca="1">VLOOKUP($A184,INDIRECT("'"&amp;$B184&amp;"'!"&amp;"$A$5:$Z$10000"),MATCH(E$5,INDIRECT("'"&amp;$B184&amp;"'!$A$4:$Z$4"),0),0)</f>
        <v>38868107</v>
      </c>
      <c r="F184" t="e">
        <f>VLOOKUP($A184,cleaning_log!$A$1:$ZZ$9791,MATCH(F$5,cleaning_log!$A$2:$ZZ$2,0),0)</f>
        <v>#N/A</v>
      </c>
      <c r="G184" t="e">
        <f>VLOOKUP($A184,cleaning_log!$A$1:$ZZ$9791,MATCH(G$5,cleaning_log!$A$2:$ZZ$2,0),0)</f>
        <v>#N/A</v>
      </c>
      <c r="H184" t="str">
        <f ca="1">VLOOKUP($A184,INDIRECT("'"&amp;$B184&amp;"'!"&amp;"$A$5:$Z$10000"),MATCH(H$5,INDIRECT("'"&amp;$B184&amp;"'!$A$4:$Z$4"),0),0)</f>
        <v>143561683710*</v>
      </c>
      <c r="I184" t="e">
        <f>VLOOKUP($A184,cleaning_log!$A$1:$ZZ$9791,MATCH(I$5,cleaning_log!$A$2:$ZZ$2,0),0)</f>
        <v>#N/A</v>
      </c>
      <c r="J184" t="e">
        <f>VLOOKUP($A184,cleaning_log!$A$1:$ZZ$9791,MATCH(J$5,cleaning_log!$A$2:$ZZ$2,0),0)</f>
        <v>#N/A</v>
      </c>
      <c r="K184" t="b">
        <f>IF(ISNA(J184),TRUE,ABS(H184-J184)&gt;0.001)</f>
        <v>1</v>
      </c>
      <c r="L184" t="e">
        <f>VLOOKUP($A184,cleaning_log!$A$1:$ZZ$9791,MATCH(L$5,cleaning_log!$A$2:$ZZ$2,0),0)</f>
        <v>#N/A</v>
      </c>
      <c r="M184" t="e">
        <f>VLOOKUP($A184,cleaning_log!$A$1:$ZZ$9791,MATCH(M$5,cleaning_log!$A$2:$ZZ$2,0),0)</f>
        <v>#N/A</v>
      </c>
      <c r="N184" t="e">
        <f>VLOOKUP($A184,cleaning_log!$A$1:$ZZ$9791,MATCH(N$5,cleaning_log!$A$2:$ZZ$2,0),0)</f>
        <v>#N/A</v>
      </c>
      <c r="O184" t="e">
        <f>VLOOKUP($A184,cleaning_log!$A$1:$ZZ$9791,MATCH(O$5,cleaning_log!$A$2:$ZZ$2,0),0)</f>
        <v>#N/A</v>
      </c>
      <c r="P184" t="e">
        <f>VLOOKUP($A184,cleaning_log!$A$1:$ZZ$9791,MATCH(P$5,cleaning_log!$A$2:$ZZ$2,0),0)</f>
        <v>#N/A</v>
      </c>
      <c r="Q184" t="e">
        <f>VLOOKUP($A184,cleaning_log!$A$1:$ZZ$9791,MATCH(Q$5,cleaning_log!$A$2:$ZZ$2,0),0)</f>
        <v>#N/A</v>
      </c>
      <c r="V184">
        <v>205</v>
      </c>
    </row>
    <row r="185" spans="1:22" hidden="1" x14ac:dyDescent="0.2">
      <c r="A185" t="s">
        <v>4109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$10002,1,0))),"miplib3",IF(NOT(ISNA(VLOOKUP($A185,miplib2!$A$5:$A$10004,1,0))),"miplib2",IF(NOT(ISNA(VLOOKUP($A185,coral!$A$5:$A$10000,1,0))),"coral",IF(NOT(ISNA(VLOOKUP($A185,neos!$A$5:$A$10000,1,0))),"neos","COULD NOT FIND")))))))</f>
        <v>miplib2017</v>
      </c>
      <c r="C185" t="str">
        <f>B185&amp;"/"&amp;A185</f>
        <v>miplib2017/dolom1</v>
      </c>
      <c r="D185">
        <f ca="1">VLOOKUP($A185,INDIRECT("'"&amp;$B185&amp;"'!"&amp;"$A$5:$Z$10000"),MATCH(D$5,INDIRECT("'"&amp;$B185&amp;"'!$A$4:$Z$4"),0),0)</f>
        <v>1803</v>
      </c>
      <c r="E185">
        <f ca="1">VLOOKUP($A185,INDIRECT("'"&amp;$B185&amp;"'!"&amp;"$A$5:$Z$10000"),MATCH(E$5,INDIRECT("'"&amp;$B185&amp;"'!$A$4:$Z$4"),0),0)</f>
        <v>11612</v>
      </c>
      <c r="F185">
        <f>VLOOKUP($A185,cleaning_log!$A$1:$ZZ$9791,MATCH(F$5,cleaning_log!$A$2:$ZZ$2,0),0)</f>
        <v>1274</v>
      </c>
      <c r="G185">
        <f>VLOOKUP($A185,cleaning_log!$A$1:$ZZ$9791,MATCH(G$5,cleaning_log!$A$2:$ZZ$2,0),0)</f>
        <v>10297</v>
      </c>
      <c r="H185">
        <f ca="1">VLOOKUP($A185,INDIRECT("'"&amp;$B185&amp;"'!"&amp;"$A$5:$Z$10000"),MATCH(H$5,INDIRECT("'"&amp;$B185&amp;"'!$A$4:$Z$4"),0),0)</f>
        <v>6609253</v>
      </c>
      <c r="I185">
        <f>VLOOKUP($A185,cleaning_log!$A$1:$ZZ$9791,MATCH(I$5,cleaning_log!$A$2:$ZZ$2,0),0)</f>
        <v>6556066.0683152704</v>
      </c>
      <c r="J185">
        <f>VLOOKUP($A185,cleaning_log!$A$1:$ZZ$9791,MATCH(J$5,cleaning_log!$A$2:$ZZ$2,0),0)</f>
        <v>6556066.0683152601</v>
      </c>
      <c r="K185" t="b">
        <f ca="1">IF(ISNA(J185),TRUE,ABS(H185-J185)&gt;0.001)</f>
        <v>1</v>
      </c>
      <c r="L185">
        <f>VLOOKUP($A185,cleaning_log!$A$1:$ZZ$9791,MATCH(L$5,cleaning_log!$A$2:$ZZ$2,0),0)</f>
        <v>28756857.130899899</v>
      </c>
      <c r="M185">
        <f>VLOOKUP($A185,cleaning_log!$A$1:$ZZ$9791,MATCH(M$5,cleaning_log!$A$2:$ZZ$2,0),0)</f>
        <v>28811509.019900002</v>
      </c>
      <c r="N185">
        <f>VLOOKUP($A185,cleaning_log!$A$1:$ZZ$9791,MATCH(N$5,cleaning_log!$A$2:$ZZ$2,0),0)</f>
        <v>6566777.5738081597</v>
      </c>
      <c r="O185">
        <f>VLOOKUP($A185,cleaning_log!$A$1:$ZZ$9791,MATCH(O$5,cleaning_log!$A$2:$ZZ$2,0),0)</f>
        <v>6568528.5399147598</v>
      </c>
      <c r="P185">
        <f>VLOOKUP($A185,cleaning_log!$A$1:$ZZ$9791,MATCH(P$5,cleaning_log!$A$2:$ZZ$2,0),0)</f>
        <v>3600.002</v>
      </c>
      <c r="Q185">
        <f>VLOOKUP($A185,cleaning_log!$A$1:$ZZ$9791,MATCH(Q$5,cleaning_log!$A$2:$ZZ$2,0),0)</f>
        <v>3600.0010000000002</v>
      </c>
      <c r="V185">
        <v>478</v>
      </c>
    </row>
    <row r="186" spans="1:22" hidden="1" x14ac:dyDescent="0.2">
      <c r="A186" t="s">
        <v>14609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$10002,1,0))),"miplib3",IF(NOT(ISNA(VLOOKUP($A186,miplib2!$A$5:$A$10004,1,0))),"miplib2",IF(NOT(ISNA(VLOOKUP($A186,coral!$A$5:$A$10000,1,0))),"coral",IF(NOT(ISNA(VLOOKUP($A186,neos!$A$5:$A$10000,1,0))),"neos","COULD NOT FIND")))))))</f>
        <v>miplib2017</v>
      </c>
      <c r="C186" t="str">
        <f>B186&amp;"/"&amp;A186</f>
        <v>miplib2017/drayage-100-12</v>
      </c>
      <c r="D186">
        <f ca="1">VLOOKUP($A186,INDIRECT("'"&amp;$B186&amp;"'!"&amp;"$A$5:$Z$10000"),MATCH(D$5,INDIRECT("'"&amp;$B186&amp;"'!$A$4:$Z$4"),0),0)</f>
        <v>4630</v>
      </c>
      <c r="E186">
        <f ca="1">VLOOKUP($A186,INDIRECT("'"&amp;$B186&amp;"'!"&amp;"$A$5:$Z$10000"),MATCH(E$5,INDIRECT("'"&amp;$B186&amp;"'!$A$4:$Z$4"),0),0)</f>
        <v>11090</v>
      </c>
      <c r="F186" t="e">
        <f>VLOOKUP($A186,cleaning_log!$A$1:$ZZ$9791,MATCH(F$5,cleaning_log!$A$2:$ZZ$2,0),0)</f>
        <v>#N/A</v>
      </c>
      <c r="G186" t="e">
        <f>VLOOKUP($A186,cleaning_log!$A$1:$ZZ$9791,MATCH(G$5,cleaning_log!$A$2:$ZZ$2,0),0)</f>
        <v>#N/A</v>
      </c>
      <c r="H186">
        <f ca="1">VLOOKUP($A186,INDIRECT("'"&amp;$B186&amp;"'!"&amp;"$A$5:$Z$10000"),MATCH(H$5,INDIRECT("'"&amp;$B186&amp;"'!$A$4:$Z$4"),0),0)</f>
        <v>94941.589110000001</v>
      </c>
      <c r="I186" t="e">
        <f>VLOOKUP($A186,cleaning_log!$A$1:$ZZ$9791,MATCH(I$5,cleaning_log!$A$2:$ZZ$2,0),0)</f>
        <v>#N/A</v>
      </c>
      <c r="J186" t="e">
        <f>VLOOKUP($A186,cleaning_log!$A$1:$ZZ$9791,MATCH(J$5,cleaning_log!$A$2:$ZZ$2,0),0)</f>
        <v>#N/A</v>
      </c>
      <c r="K186" t="b">
        <f>IF(ISNA(J186),TRUE,ABS(H186-J186)&gt;0.001)</f>
        <v>1</v>
      </c>
      <c r="L186" t="e">
        <f>VLOOKUP($A186,cleaning_log!$A$1:$ZZ$9791,MATCH(L$5,cleaning_log!$A$2:$ZZ$2,0),0)</f>
        <v>#N/A</v>
      </c>
      <c r="M186" t="e">
        <f>VLOOKUP($A186,cleaning_log!$A$1:$ZZ$9791,MATCH(M$5,cleaning_log!$A$2:$ZZ$2,0),0)</f>
        <v>#N/A</v>
      </c>
      <c r="N186" t="e">
        <f>VLOOKUP($A186,cleaning_log!$A$1:$ZZ$9791,MATCH(N$5,cleaning_log!$A$2:$ZZ$2,0),0)</f>
        <v>#N/A</v>
      </c>
      <c r="O186" t="e">
        <f>VLOOKUP($A186,cleaning_log!$A$1:$ZZ$9791,MATCH(O$5,cleaning_log!$A$2:$ZZ$2,0),0)</f>
        <v>#N/A</v>
      </c>
      <c r="P186" t="e">
        <f>VLOOKUP($A186,cleaning_log!$A$1:$ZZ$9791,MATCH(P$5,cleaning_log!$A$2:$ZZ$2,0),0)</f>
        <v>#N/A</v>
      </c>
      <c r="Q186" t="e">
        <f>VLOOKUP($A186,cleaning_log!$A$1:$ZZ$9791,MATCH(Q$5,cleaning_log!$A$2:$ZZ$2,0),0)</f>
        <v>#N/A</v>
      </c>
      <c r="R186" t="e">
        <f>VLOOKUP($A186,cleaning_log!$A$1:$ZZ$9791,MATCH(R$5,cleaning_log!$A$2:$ZZ$2,0),0)</f>
        <v>#N/A</v>
      </c>
      <c r="S186" t="e">
        <f t="shared" ref="S186" si="35">MIN(P186,Q186) &lt; 3599</f>
        <v>#N/A</v>
      </c>
      <c r="T186" t="e">
        <f>VLOOKUP($A186,cleaning_log!$A$1:$ZZ$9791,MATCH(T$5,cleaning_log!$A$2:$ZZ$2,0),0)</f>
        <v>#N/A</v>
      </c>
      <c r="U186" t="e">
        <f>VLOOKUP($A186,cleaning_log!$A$1:$ZZ$9791,MATCH(U$5,cleaning_log!$A$2:$ZZ$2,0),0)</f>
        <v>#N/A</v>
      </c>
      <c r="V186" t="e">
        <f>VLOOKUP($A186,cleaning_log!$A$1:$ZZ$9791,MATCH(V$5,cleaning_log!$A$2:$ZZ$2,0),0)</f>
        <v>#N/A</v>
      </c>
    </row>
    <row r="187" spans="1:22" hidden="1" x14ac:dyDescent="0.2">
      <c r="A187" t="s">
        <v>4381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$10002,1,0))),"miplib3",IF(NOT(ISNA(VLOOKUP($A187,miplib2!$A$5:$A$10004,1,0))),"miplib2",IF(NOT(ISNA(VLOOKUP($A187,coral!$A$5:$A$10000,1,0))),"coral",IF(NOT(ISNA(VLOOKUP($A187,neos!$A$5:$A$10000,1,0))),"neos","COULD NOT FIND")))))))</f>
        <v>miplib2017</v>
      </c>
      <c r="C187" t="str">
        <f>B187&amp;"/"&amp;A187</f>
        <v>miplib2017/drayage-100-23</v>
      </c>
      <c r="D187">
        <f ca="1">VLOOKUP($A187,INDIRECT("'"&amp;$B187&amp;"'!"&amp;"$A$5:$Z$10000"),MATCH(D$5,INDIRECT("'"&amp;$B187&amp;"'!$A$4:$Z$4"),0),0)</f>
        <v>4630</v>
      </c>
      <c r="E187">
        <f ca="1">VLOOKUP($A187,INDIRECT("'"&amp;$B187&amp;"'!"&amp;"$A$5:$Z$10000"),MATCH(E$5,INDIRECT("'"&amp;$B187&amp;"'!$A$4:$Z$4"),0),0)</f>
        <v>11090</v>
      </c>
      <c r="F187">
        <f>VLOOKUP($A187,cleaning_log!$A$1:$ZZ$9791,MATCH(F$5,cleaning_log!$A$2:$ZZ$2,0),0)</f>
        <v>661</v>
      </c>
      <c r="G187">
        <f>VLOOKUP($A187,cleaning_log!$A$1:$ZZ$9791,MATCH(G$5,cleaning_log!$A$2:$ZZ$2,0),0)</f>
        <v>7713</v>
      </c>
      <c r="H187">
        <f ca="1">VLOOKUP($A187,INDIRECT("'"&amp;$B187&amp;"'!"&amp;"$A$5:$Z$10000"),MATCH(H$5,INDIRECT("'"&amp;$B187&amp;"'!$A$4:$Z$4"),0),0)</f>
        <v>103333.87407000001</v>
      </c>
      <c r="I187">
        <f>VLOOKUP($A187,cleaning_log!$A$1:$ZZ$9791,MATCH(I$5,cleaning_log!$A$2:$ZZ$2,0),0)</f>
        <v>11714.1419792175</v>
      </c>
      <c r="J187">
        <f>VLOOKUP($A187,cleaning_log!$A$1:$ZZ$9791,MATCH(J$5,cleaning_log!$A$2:$ZZ$2,0),0)</f>
        <v>103333.874073028</v>
      </c>
      <c r="K187" t="b">
        <f ca="1">IF(ISNA(J187),TRUE,ABS(H187-J187)&gt;0.001)</f>
        <v>0</v>
      </c>
      <c r="L187">
        <f>VLOOKUP($A187,cleaning_log!$A$1:$ZZ$9791,MATCH(L$5,cleaning_log!$A$2:$ZZ$2,0),0)</f>
        <v>103333.874073028</v>
      </c>
      <c r="M187">
        <f>VLOOKUP($A187,cleaning_log!$A$1:$ZZ$9791,MATCH(M$5,cleaning_log!$A$2:$ZZ$2,0),0)</f>
        <v>103333.874073028</v>
      </c>
      <c r="N187">
        <f>VLOOKUP($A187,cleaning_log!$A$1:$ZZ$9791,MATCH(N$5,cleaning_log!$A$2:$ZZ$2,0),0)</f>
        <v>103333.874073028</v>
      </c>
      <c r="O187">
        <f>VLOOKUP($A187,cleaning_log!$A$1:$ZZ$9791,MATCH(O$5,cleaning_log!$A$2:$ZZ$2,0),0)</f>
        <v>103333.874073028</v>
      </c>
      <c r="P187">
        <f>VLOOKUP($A187,cleaning_log!$A$1:$ZZ$9791,MATCH(P$5,cleaning_log!$A$2:$ZZ$2,0),0)</f>
        <v>0.74399999999999999</v>
      </c>
      <c r="Q187">
        <f>VLOOKUP($A187,cleaning_log!$A$1:$ZZ$9791,MATCH(Q$5,cleaning_log!$A$2:$ZZ$2,0),0)</f>
        <v>4.9000000000000002E-2</v>
      </c>
      <c r="V187">
        <v>452</v>
      </c>
    </row>
    <row r="188" spans="1:22" hidden="1" x14ac:dyDescent="0.2">
      <c r="A188" t="s">
        <v>4382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$10002,1,0))),"miplib3",IF(NOT(ISNA(VLOOKUP($A188,miplib2!$A$5:$A$10004,1,0))),"miplib2",IF(NOT(ISNA(VLOOKUP($A188,coral!$A$5:$A$10000,1,0))),"coral",IF(NOT(ISNA(VLOOKUP($A188,neos!$A$5:$A$10000,1,0))),"neos","COULD NOT FIND")))))))</f>
        <v>miplib2017</v>
      </c>
      <c r="C188" t="str">
        <f>B188&amp;"/"&amp;A188</f>
        <v>miplib2017/drayage-25-23</v>
      </c>
      <c r="D188">
        <f ca="1">VLOOKUP($A188,INDIRECT("'"&amp;$B188&amp;"'!"&amp;"$A$5:$Z$10000"),MATCH(D$5,INDIRECT("'"&amp;$B188&amp;"'!$A$4:$Z$4"),0),0)</f>
        <v>4630</v>
      </c>
      <c r="E188">
        <f ca="1">VLOOKUP($A188,INDIRECT("'"&amp;$B188&amp;"'!"&amp;"$A$5:$Z$10000"),MATCH(E$5,INDIRECT("'"&amp;$B188&amp;"'!$A$4:$Z$4"),0),0)</f>
        <v>11090</v>
      </c>
      <c r="F188">
        <f>VLOOKUP($A188,cleaning_log!$A$1:$ZZ$9791,MATCH(F$5,cleaning_log!$A$2:$ZZ$2,0),0)</f>
        <v>690</v>
      </c>
      <c r="G188">
        <f>VLOOKUP($A188,cleaning_log!$A$1:$ZZ$9791,MATCH(G$5,cleaning_log!$A$2:$ZZ$2,0),0)</f>
        <v>7740</v>
      </c>
      <c r="H188">
        <f ca="1">VLOOKUP($A188,INDIRECT("'"&amp;$B188&amp;"'!"&amp;"$A$5:$Z$10000"),MATCH(H$5,INDIRECT("'"&amp;$B188&amp;"'!$A$4:$Z$4"),0),0)</f>
        <v>101282.647018</v>
      </c>
      <c r="I188">
        <f>VLOOKUP($A188,cleaning_log!$A$1:$ZZ$9791,MATCH(I$5,cleaning_log!$A$2:$ZZ$2,0),0)</f>
        <v>11714.1419792175</v>
      </c>
      <c r="J188">
        <f>VLOOKUP($A188,cleaning_log!$A$1:$ZZ$9791,MATCH(J$5,cleaning_log!$A$2:$ZZ$2,0),0)</f>
        <v>99718.790531158404</v>
      </c>
      <c r="K188" t="b">
        <f ca="1">IF(ISNA(J188),TRUE,ABS(H188-J188)&gt;0.001)</f>
        <v>1</v>
      </c>
      <c r="L188">
        <f>VLOOKUP($A188,cleaning_log!$A$1:$ZZ$9791,MATCH(L$5,cleaning_log!$A$2:$ZZ$2,0),0)</f>
        <v>101282.64701843201</v>
      </c>
      <c r="M188">
        <f>VLOOKUP($A188,cleaning_log!$A$1:$ZZ$9791,MATCH(M$5,cleaning_log!$A$2:$ZZ$2,0),0)</f>
        <v>101282.64701843201</v>
      </c>
      <c r="N188">
        <f>VLOOKUP($A188,cleaning_log!$A$1:$ZZ$9791,MATCH(N$5,cleaning_log!$A$2:$ZZ$2,0),0)</f>
        <v>101282.64701843201</v>
      </c>
      <c r="O188">
        <f>VLOOKUP($A188,cleaning_log!$A$1:$ZZ$9791,MATCH(O$5,cleaning_log!$A$2:$ZZ$2,0),0)</f>
        <v>101282.64701843201</v>
      </c>
      <c r="P188">
        <f>VLOOKUP($A188,cleaning_log!$A$1:$ZZ$9791,MATCH(P$5,cleaning_log!$A$2:$ZZ$2,0),0)</f>
        <v>6.8630000000000004</v>
      </c>
      <c r="Q188">
        <f>VLOOKUP($A188,cleaning_log!$A$1:$ZZ$9791,MATCH(Q$5,cleaning_log!$A$2:$ZZ$2,0),0)</f>
        <v>4.8540000000000001</v>
      </c>
      <c r="R188">
        <f>VLOOKUP($A188,cleaning_log!$A$1:$ZZ$9791,MATCH(R$5,cleaning_log!$A$2:$ZZ$2,0),0)</f>
        <v>37.35</v>
      </c>
      <c r="S188" t="b">
        <f>MIN(P188,Q188) &lt; 3599</f>
        <v>1</v>
      </c>
      <c r="T188">
        <f>VLOOKUP($A188,cleaning_log!$A$1:$ZZ$9791,MATCH(T$5,cleaning_log!$A$2:$ZZ$2,0),0)</f>
        <v>724</v>
      </c>
      <c r="U188">
        <f>VLOOKUP($A188,cleaning_log!$A$1:$ZZ$9791,MATCH(U$5,cleaning_log!$A$2:$ZZ$2,0),0)</f>
        <v>1246</v>
      </c>
      <c r="V188">
        <f>VLOOKUP($A188,cleaning_log!$A$1:$ZZ$9791,MATCH(V$5,cleaning_log!$A$2:$ZZ$2,0),0)</f>
        <v>17051</v>
      </c>
    </row>
    <row r="189" spans="1:22" hidden="1" x14ac:dyDescent="0.2">
      <c r="A189" t="s">
        <v>14614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$10002,1,0))),"miplib3",IF(NOT(ISNA(VLOOKUP($A189,miplib2!$A$5:$A$10004,1,0))),"miplib2",IF(NOT(ISNA(VLOOKUP($A189,coral!$A$5:$A$10000,1,0))),"coral",IF(NOT(ISNA(VLOOKUP($A189,neos!$A$5:$A$10000,1,0))),"neos","COULD NOT FIND")))))))</f>
        <v>miplib2017</v>
      </c>
      <c r="C189" t="str">
        <f>B189&amp;"/"&amp;A189</f>
        <v>miplib2017/drayage-25-27</v>
      </c>
      <c r="D189">
        <f ca="1">VLOOKUP($A189,INDIRECT("'"&amp;$B189&amp;"'!"&amp;"$A$5:$Z$10000"),MATCH(D$5,INDIRECT("'"&amp;$B189&amp;"'!$A$4:$Z$4"),0),0)</f>
        <v>4630</v>
      </c>
      <c r="E189">
        <f ca="1">VLOOKUP($A189,INDIRECT("'"&amp;$B189&amp;"'!"&amp;"$A$5:$Z$10000"),MATCH(E$5,INDIRECT("'"&amp;$B189&amp;"'!$A$4:$Z$4"),0),0)</f>
        <v>11090</v>
      </c>
      <c r="F189" t="e">
        <f>VLOOKUP($A189,cleaning_log!$A$1:$ZZ$9791,MATCH(F$5,cleaning_log!$A$2:$ZZ$2,0),0)</f>
        <v>#N/A</v>
      </c>
      <c r="G189" t="e">
        <f>VLOOKUP($A189,cleaning_log!$A$1:$ZZ$9791,MATCH(G$5,cleaning_log!$A$2:$ZZ$2,0),0)</f>
        <v>#N/A</v>
      </c>
      <c r="H189">
        <f ca="1">VLOOKUP($A189,INDIRECT("'"&amp;$B189&amp;"'!"&amp;"$A$5:$Z$10000"),MATCH(H$5,INDIRECT("'"&amp;$B189&amp;"'!$A$4:$Z$4"),0),0)</f>
        <v>102183.5053</v>
      </c>
      <c r="I189" t="e">
        <f>VLOOKUP($A189,cleaning_log!$A$1:$ZZ$9791,MATCH(I$5,cleaning_log!$A$2:$ZZ$2,0),0)</f>
        <v>#N/A</v>
      </c>
      <c r="J189" t="e">
        <f>VLOOKUP($A189,cleaning_log!$A$1:$ZZ$9791,MATCH(J$5,cleaning_log!$A$2:$ZZ$2,0),0)</f>
        <v>#N/A</v>
      </c>
      <c r="K189" t="b">
        <f>IF(ISNA(J189),TRUE,ABS(H189-J189)&gt;0.001)</f>
        <v>1</v>
      </c>
      <c r="L189" t="e">
        <f>VLOOKUP($A189,cleaning_log!$A$1:$ZZ$9791,MATCH(L$5,cleaning_log!$A$2:$ZZ$2,0),0)</f>
        <v>#N/A</v>
      </c>
      <c r="M189" t="e">
        <f>VLOOKUP($A189,cleaning_log!$A$1:$ZZ$9791,MATCH(M$5,cleaning_log!$A$2:$ZZ$2,0),0)</f>
        <v>#N/A</v>
      </c>
      <c r="N189" t="e">
        <f>VLOOKUP($A189,cleaning_log!$A$1:$ZZ$9791,MATCH(N$5,cleaning_log!$A$2:$ZZ$2,0),0)</f>
        <v>#N/A</v>
      </c>
      <c r="O189" t="e">
        <f>VLOOKUP($A189,cleaning_log!$A$1:$ZZ$9791,MATCH(O$5,cleaning_log!$A$2:$ZZ$2,0),0)</f>
        <v>#N/A</v>
      </c>
      <c r="P189" t="e">
        <f>VLOOKUP($A189,cleaning_log!$A$1:$ZZ$9791,MATCH(P$5,cleaning_log!$A$2:$ZZ$2,0),0)</f>
        <v>#N/A</v>
      </c>
      <c r="Q189" t="e">
        <f>VLOOKUP($A189,cleaning_log!$A$1:$ZZ$9791,MATCH(Q$5,cleaning_log!$A$2:$ZZ$2,0),0)</f>
        <v>#N/A</v>
      </c>
      <c r="V189">
        <v>11144</v>
      </c>
    </row>
    <row r="190" spans="1:22" hidden="1" x14ac:dyDescent="0.2">
      <c r="A190" t="s">
        <v>14615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$10002,1,0))),"miplib3",IF(NOT(ISNA(VLOOKUP($A190,miplib2!$A$5:$A$10004,1,0))),"miplib2",IF(NOT(ISNA(VLOOKUP($A190,coral!$A$5:$A$10000,1,0))),"coral",IF(NOT(ISNA(VLOOKUP($A190,neos!$A$5:$A$10000,1,0))),"neos","COULD NOT FIND")))))))</f>
        <v>miplib2017</v>
      </c>
      <c r="C190" t="str">
        <f>B190&amp;"/"&amp;A190</f>
        <v>miplib2017/drayage-25-32</v>
      </c>
      <c r="D190">
        <f ca="1">VLOOKUP($A190,INDIRECT("'"&amp;$B190&amp;"'!"&amp;"$A$5:$Z$10000"),MATCH(D$5,INDIRECT("'"&amp;$B190&amp;"'!$A$4:$Z$4"),0),0)</f>
        <v>4630</v>
      </c>
      <c r="E190">
        <f ca="1">VLOOKUP($A190,INDIRECT("'"&amp;$B190&amp;"'!"&amp;"$A$5:$Z$10000"),MATCH(E$5,INDIRECT("'"&amp;$B190&amp;"'!$A$4:$Z$4"),0),0)</f>
        <v>11090</v>
      </c>
      <c r="F190" t="e">
        <f>VLOOKUP($A190,cleaning_log!$A$1:$ZZ$9791,MATCH(F$5,cleaning_log!$A$2:$ZZ$2,0),0)</f>
        <v>#N/A</v>
      </c>
      <c r="G190" t="e">
        <f>VLOOKUP($A190,cleaning_log!$A$1:$ZZ$9791,MATCH(G$5,cleaning_log!$A$2:$ZZ$2,0),0)</f>
        <v>#N/A</v>
      </c>
      <c r="H190">
        <f ca="1">VLOOKUP($A190,INDIRECT("'"&amp;$B190&amp;"'!"&amp;"$A$5:$Z$10000"),MATCH(H$5,INDIRECT("'"&amp;$B190&amp;"'!$A$4:$Z$4"),0),0)</f>
        <v>91395.849149999995</v>
      </c>
      <c r="I190" t="e">
        <f>VLOOKUP($A190,cleaning_log!$A$1:$ZZ$9791,MATCH(I$5,cleaning_log!$A$2:$ZZ$2,0),0)</f>
        <v>#N/A</v>
      </c>
      <c r="J190" t="e">
        <f>VLOOKUP($A190,cleaning_log!$A$1:$ZZ$9791,MATCH(J$5,cleaning_log!$A$2:$ZZ$2,0),0)</f>
        <v>#N/A</v>
      </c>
      <c r="K190" t="b">
        <f>IF(ISNA(J190),TRUE,ABS(H190-J190)&gt;0.001)</f>
        <v>1</v>
      </c>
      <c r="L190" t="e">
        <f>VLOOKUP($A190,cleaning_log!$A$1:$ZZ$9791,MATCH(L$5,cleaning_log!$A$2:$ZZ$2,0),0)</f>
        <v>#N/A</v>
      </c>
      <c r="M190" t="e">
        <f>VLOOKUP($A190,cleaning_log!$A$1:$ZZ$9791,MATCH(M$5,cleaning_log!$A$2:$ZZ$2,0),0)</f>
        <v>#N/A</v>
      </c>
      <c r="N190" t="e">
        <f>VLOOKUP($A190,cleaning_log!$A$1:$ZZ$9791,MATCH(N$5,cleaning_log!$A$2:$ZZ$2,0),0)</f>
        <v>#N/A</v>
      </c>
      <c r="O190" t="e">
        <f>VLOOKUP($A190,cleaning_log!$A$1:$ZZ$9791,MATCH(O$5,cleaning_log!$A$2:$ZZ$2,0),0)</f>
        <v>#N/A</v>
      </c>
      <c r="P190" t="e">
        <f>VLOOKUP($A190,cleaning_log!$A$1:$ZZ$9791,MATCH(P$5,cleaning_log!$A$2:$ZZ$2,0),0)</f>
        <v>#N/A</v>
      </c>
      <c r="Q190" t="e">
        <f>VLOOKUP($A190,cleaning_log!$A$1:$ZZ$9791,MATCH(Q$5,cleaning_log!$A$2:$ZZ$2,0),0)</f>
        <v>#N/A</v>
      </c>
      <c r="V190">
        <v>572247</v>
      </c>
    </row>
    <row r="191" spans="1:22" hidden="1" x14ac:dyDescent="0.2">
      <c r="A191" t="s">
        <v>4050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$10002,1,0))),"miplib3",IF(NOT(ISNA(VLOOKUP($A191,miplib2!$A$5:$A$10004,1,0))),"miplib2",IF(NOT(ISNA(VLOOKUP($A191,coral!$A$5:$A$10000,1,0))),"coral",IF(NOT(ISNA(VLOOKUP($A191,neos!$A$5:$A$10000,1,0))),"neos","COULD NOT FIND")))))))</f>
        <v>miplib2017</v>
      </c>
      <c r="C191" t="str">
        <f>B191&amp;"/"&amp;A191</f>
        <v>miplib2017/ds</v>
      </c>
      <c r="D191">
        <f ca="1">VLOOKUP($A191,INDIRECT("'"&amp;$B191&amp;"'!"&amp;"$A$5:$Z$10000"),MATCH(D$5,INDIRECT("'"&amp;$B191&amp;"'!$A$4:$Z$4"),0),0)</f>
        <v>656</v>
      </c>
      <c r="E191">
        <f ca="1">VLOOKUP($A191,INDIRECT("'"&amp;$B191&amp;"'!"&amp;"$A$5:$Z$10000"),MATCH(E$5,INDIRECT("'"&amp;$B191&amp;"'!$A$4:$Z$4"),0),0)</f>
        <v>67732</v>
      </c>
      <c r="F191">
        <f>VLOOKUP($A191,cleaning_log!$A$1:$ZZ$9791,MATCH(F$5,cleaning_log!$A$2:$ZZ$2,0),0)</f>
        <v>654</v>
      </c>
      <c r="G191">
        <f>VLOOKUP($A191,cleaning_log!$A$1:$ZZ$9791,MATCH(G$5,cleaning_log!$A$2:$ZZ$2,0),0)</f>
        <v>67730</v>
      </c>
      <c r="H191">
        <f ca="1">VLOOKUP($A191,INDIRECT("'"&amp;$B191&amp;"'!"&amp;"$A$5:$Z$10000"),MATCH(H$5,INDIRECT("'"&amp;$B191&amp;"'!$A$4:$Z$4"),0),0)</f>
        <v>93.52</v>
      </c>
      <c r="I191">
        <f>VLOOKUP($A191,cleaning_log!$A$1:$ZZ$9791,MATCH(I$5,cleaning_log!$A$2:$ZZ$2,0),0)</f>
        <v>57.234565259439201</v>
      </c>
      <c r="J191">
        <f>VLOOKUP($A191,cleaning_log!$A$1:$ZZ$9791,MATCH(J$5,cleaning_log!$A$2:$ZZ$2,0),0)</f>
        <v>57.234565259439201</v>
      </c>
      <c r="K191" t="b">
        <f ca="1">IF(ISNA(J191),TRUE,ABS(H191-J191)&gt;0.001)</f>
        <v>1</v>
      </c>
      <c r="L191">
        <f>VLOOKUP($A191,cleaning_log!$A$1:$ZZ$9791,MATCH(L$5,cleaning_log!$A$2:$ZZ$2,0),0)</f>
        <v>260.472499999999</v>
      </c>
      <c r="M191">
        <f>VLOOKUP($A191,cleaning_log!$A$1:$ZZ$9791,MATCH(M$5,cleaning_log!$A$2:$ZZ$2,0),0)</f>
        <v>215.70999999999901</v>
      </c>
      <c r="N191">
        <f>VLOOKUP($A191,cleaning_log!$A$1:$ZZ$9791,MATCH(N$5,cleaning_log!$A$2:$ZZ$2,0),0)</f>
        <v>66.0352580658638</v>
      </c>
      <c r="O191">
        <f>VLOOKUP($A191,cleaning_log!$A$1:$ZZ$9791,MATCH(O$5,cleaning_log!$A$2:$ZZ$2,0),0)</f>
        <v>71.1570997141676</v>
      </c>
      <c r="P191">
        <f>VLOOKUP($A191,cleaning_log!$A$1:$ZZ$9791,MATCH(P$5,cleaning_log!$A$2:$ZZ$2,0),0)</f>
        <v>3600.009</v>
      </c>
      <c r="Q191">
        <f>VLOOKUP($A191,cleaning_log!$A$1:$ZZ$9791,MATCH(Q$5,cleaning_log!$A$2:$ZZ$2,0),0)</f>
        <v>3600.0079999999998</v>
      </c>
      <c r="S191" t="b">
        <f t="shared" ref="S191:S193" si="36">MIN(P191,Q191) &lt; 3599</f>
        <v>0</v>
      </c>
      <c r="V191">
        <v>57236</v>
      </c>
    </row>
    <row r="192" spans="1:22" hidden="1" x14ac:dyDescent="0.2">
      <c r="A192" t="s">
        <v>4110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$10002,1,0))),"miplib3",IF(NOT(ISNA(VLOOKUP($A192,miplib2!$A$5:$A$10004,1,0))),"miplib2",IF(NOT(ISNA(VLOOKUP($A192,coral!$A$5:$A$10000,1,0))),"coral",IF(NOT(ISNA(VLOOKUP($A192,neos!$A$5:$A$10000,1,0))),"neos","COULD NOT FIND")))))))</f>
        <v>miplib2017</v>
      </c>
      <c r="C192" t="str">
        <f>B192&amp;"/"&amp;A192</f>
        <v>miplib2017/ds-big</v>
      </c>
      <c r="D192">
        <f ca="1">VLOOKUP($A192,INDIRECT("'"&amp;$B192&amp;"'!"&amp;"$A$5:$Z$10000"),MATCH(D$5,INDIRECT("'"&amp;$B192&amp;"'!$A$4:$Z$4"),0),0)</f>
        <v>1042</v>
      </c>
      <c r="E192">
        <f ca="1">VLOOKUP($A192,INDIRECT("'"&amp;$B192&amp;"'!"&amp;"$A$5:$Z$10000"),MATCH(E$5,INDIRECT("'"&amp;$B192&amp;"'!$A$4:$Z$4"),0),0)</f>
        <v>174997</v>
      </c>
      <c r="F192" t="e">
        <f>VLOOKUP($A192,cleaning_log!$A$1:$ZZ$9791,MATCH(F$5,cleaning_log!$A$2:$ZZ$2,0),0)</f>
        <v>#N/A</v>
      </c>
      <c r="G192" t="e">
        <f>VLOOKUP($A192,cleaning_log!$A$1:$ZZ$9791,MATCH(G$5,cleaning_log!$A$2:$ZZ$2,0),0)</f>
        <v>#N/A</v>
      </c>
      <c r="H192" t="str">
        <f ca="1">VLOOKUP($A192,INDIRECT("'"&amp;$B192&amp;"'!"&amp;"$A$5:$Z$10000"),MATCH(H$5,INDIRECT("'"&amp;$B192&amp;"'!$A$4:$Z$4"),0),0)</f>
        <v>195.498997075249*</v>
      </c>
      <c r="I192" t="e">
        <f>VLOOKUP($A192,cleaning_log!$A$1:$ZZ$9791,MATCH(I$5,cleaning_log!$A$2:$ZZ$2,0),0)</f>
        <v>#N/A</v>
      </c>
      <c r="J192" t="e">
        <f>VLOOKUP($A192,cleaning_log!$A$1:$ZZ$9791,MATCH(J$5,cleaning_log!$A$2:$ZZ$2,0),0)</f>
        <v>#N/A</v>
      </c>
      <c r="L192" t="e">
        <f>VLOOKUP($A192,cleaning_log!$A$1:$ZZ$9791,MATCH(L$5,cleaning_log!$A$2:$ZZ$2,0),0)</f>
        <v>#N/A</v>
      </c>
      <c r="M192" t="e">
        <f>VLOOKUP($A192,cleaning_log!$A$1:$ZZ$9791,MATCH(M$5,cleaning_log!$A$2:$ZZ$2,0),0)</f>
        <v>#N/A</v>
      </c>
      <c r="N192" t="e">
        <f>VLOOKUP($A192,cleaning_log!$A$1:$ZZ$9791,MATCH(N$5,cleaning_log!$A$2:$ZZ$2,0),0)</f>
        <v>#N/A</v>
      </c>
      <c r="O192" t="e">
        <f>VLOOKUP($A192,cleaning_log!$A$1:$ZZ$9791,MATCH(O$5,cleaning_log!$A$2:$ZZ$2,0),0)</f>
        <v>#N/A</v>
      </c>
      <c r="P192" t="e">
        <f>VLOOKUP($A192,cleaning_log!$A$1:$ZZ$9791,MATCH(P$5,cleaning_log!$A$2:$ZZ$2,0),0)</f>
        <v>#N/A</v>
      </c>
      <c r="Q192" t="e">
        <f>VLOOKUP($A192,cleaning_log!$A$1:$ZZ$9791,MATCH(Q$5,cleaning_log!$A$2:$ZZ$2,0),0)</f>
        <v>#N/A</v>
      </c>
      <c r="R192" t="e">
        <f>VLOOKUP($A192,cleaning_log!$A$1:$ZZ$9791,MATCH(R$5,cleaning_log!$A$2:$ZZ$2,0),0)</f>
        <v>#N/A</v>
      </c>
      <c r="S192" t="e">
        <f t="shared" si="36"/>
        <v>#N/A</v>
      </c>
      <c r="T192" t="e">
        <f>VLOOKUP($A192,cleaning_log!$A$1:$ZZ$9791,MATCH(T$5,cleaning_log!$A$2:$ZZ$2,0),0)</f>
        <v>#N/A</v>
      </c>
      <c r="U192" t="e">
        <f>VLOOKUP($A192,cleaning_log!$A$1:$ZZ$9791,MATCH(U$5,cleaning_log!$A$2:$ZZ$2,0),0)</f>
        <v>#N/A</v>
      </c>
      <c r="V192" t="e">
        <f>VLOOKUP($A192,cleaning_log!$A$1:$ZZ$9791,MATCH(V$5,cleaning_log!$A$2:$ZZ$2,0),0)</f>
        <v>#N/A</v>
      </c>
    </row>
    <row r="193" spans="1:22" hidden="1" x14ac:dyDescent="0.2">
      <c r="A193" t="s">
        <v>4003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$10002,1,0))),"miplib3",IF(NOT(ISNA(VLOOKUP($A193,miplib2!$A$5:$A$10004,1,0))),"miplib2",IF(NOT(ISNA(VLOOKUP($A193,coral!$A$5:$A$10000,1,0))),"coral",IF(NOT(ISNA(VLOOKUP($A193,neos!$A$5:$A$10000,1,0))),"neos","COULD NOT FIND")))))))</f>
        <v>miplib2017</v>
      </c>
      <c r="C193" t="str">
        <f>B193&amp;"/"&amp;A193</f>
        <v>miplib2017/dsbmip</v>
      </c>
      <c r="D193">
        <f ca="1">VLOOKUP($A193,INDIRECT("'"&amp;$B193&amp;"'!"&amp;"$A$5:$Z$10000"),MATCH(D$5,INDIRECT("'"&amp;$B193&amp;"'!$A$4:$Z$4"),0),0)</f>
        <v>1182</v>
      </c>
      <c r="E193">
        <f ca="1">VLOOKUP($A193,INDIRECT("'"&amp;$B193&amp;"'!"&amp;"$A$5:$Z$10000"),MATCH(E$5,INDIRECT("'"&amp;$B193&amp;"'!$A$4:$Z$4"),0),0)</f>
        <v>1886</v>
      </c>
      <c r="F193">
        <f>VLOOKUP($A193,cleaning_log!$A$1:$ZZ$9791,MATCH(F$5,cleaning_log!$A$2:$ZZ$2,0),0)</f>
        <v>724</v>
      </c>
      <c r="G193">
        <f>VLOOKUP($A193,cleaning_log!$A$1:$ZZ$9791,MATCH(G$5,cleaning_log!$A$2:$ZZ$2,0),0)</f>
        <v>1527</v>
      </c>
      <c r="H193">
        <f ca="1">VLOOKUP($A193,INDIRECT("'"&amp;$B193&amp;"'!"&amp;"$A$5:$Z$10000"),MATCH(H$5,INDIRECT("'"&amp;$B193&amp;"'!$A$4:$Z$4"),0),0)</f>
        <v>-305.19817499999999</v>
      </c>
      <c r="I193">
        <f>VLOOKUP($A193,cleaning_log!$A$1:$ZZ$9791,MATCH(I$5,cleaning_log!$A$2:$ZZ$2,0),0)</f>
        <v>-305.19817500948199</v>
      </c>
      <c r="J193">
        <f>VLOOKUP($A193,cleaning_log!$A$1:$ZZ$9791,MATCH(J$5,cleaning_log!$A$2:$ZZ$2,0),0)</f>
        <v>-305.19817500946999</v>
      </c>
      <c r="K193" t="b">
        <f ca="1">IF(ISNA(J193),TRUE,ABS(H193-J193)&gt;0.001)</f>
        <v>0</v>
      </c>
      <c r="L193">
        <f>VLOOKUP($A193,cleaning_log!$A$1:$ZZ$9791,MATCH(L$5,cleaning_log!$A$2:$ZZ$2,0),0)</f>
        <v>-305.19817500948102</v>
      </c>
      <c r="M193">
        <f>VLOOKUP($A193,cleaning_log!$A$1:$ZZ$9791,MATCH(M$5,cleaning_log!$A$2:$ZZ$2,0),0)</f>
        <v>-305.198175009468</v>
      </c>
      <c r="N193">
        <f>VLOOKUP($A193,cleaning_log!$A$1:$ZZ$9791,MATCH(N$5,cleaning_log!$A$2:$ZZ$2,0),0)</f>
        <v>-305.19817500948</v>
      </c>
      <c r="O193">
        <f>VLOOKUP($A193,cleaning_log!$A$1:$ZZ$9791,MATCH(O$5,cleaning_log!$A$2:$ZZ$2,0),0)</f>
        <v>-305.19817500946698</v>
      </c>
      <c r="P193">
        <f>VLOOKUP($A193,cleaning_log!$A$1:$ZZ$9791,MATCH(P$5,cleaning_log!$A$2:$ZZ$2,0),0)</f>
        <v>5.8000000000000003E-2</v>
      </c>
      <c r="Q193">
        <f>VLOOKUP($A193,cleaning_log!$A$1:$ZZ$9791,MATCH(Q$5,cleaning_log!$A$2:$ZZ$2,0),0)</f>
        <v>2.9000000000000001E-2</v>
      </c>
      <c r="R193">
        <f>VLOOKUP($A193,cleaning_log!$A$1:$ZZ$9791,MATCH(R$5,cleaning_log!$A$2:$ZZ$2,0),0)</f>
        <v>5.6000000000000001E-2</v>
      </c>
      <c r="S193" t="b">
        <f t="shared" si="36"/>
        <v>1</v>
      </c>
      <c r="T193">
        <f>VLOOKUP($A193,cleaning_log!$A$1:$ZZ$9791,MATCH(T$5,cleaning_log!$A$2:$ZZ$2,0),0)</f>
        <v>0</v>
      </c>
      <c r="U193">
        <f>VLOOKUP($A193,cleaning_log!$A$1:$ZZ$9791,MATCH(U$5,cleaning_log!$A$2:$ZZ$2,0),0)</f>
        <v>0</v>
      </c>
      <c r="V193">
        <f>VLOOKUP($A193,cleaning_log!$A$1:$ZZ$9791,MATCH(V$5,cleaning_log!$A$2:$ZZ$2,0),0)</f>
        <v>8</v>
      </c>
    </row>
    <row r="194" spans="1:22" hidden="1" x14ac:dyDescent="0.2">
      <c r="A194" t="s">
        <v>4383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$10002,1,0))),"miplib3",IF(NOT(ISNA(VLOOKUP($A194,miplib2!$A$5:$A$10004,1,0))),"miplib2",IF(NOT(ISNA(VLOOKUP($A194,coral!$A$5:$A$10000,1,0))),"coral",IF(NOT(ISNA(VLOOKUP($A194,neos!$A$5:$A$10000,1,0))),"neos","COULD NOT FIND")))))))</f>
        <v>miplib2017</v>
      </c>
      <c r="C194" t="str">
        <f>B194&amp;"/"&amp;A194</f>
        <v>miplib2017/dws008-01</v>
      </c>
      <c r="D194">
        <f ca="1">VLOOKUP($A194,INDIRECT("'"&amp;$B194&amp;"'!"&amp;"$A$5:$Z$10000"),MATCH(D$5,INDIRECT("'"&amp;$B194&amp;"'!$A$4:$Z$4"),0),0)</f>
        <v>6064</v>
      </c>
      <c r="E194">
        <f ca="1">VLOOKUP($A194,INDIRECT("'"&amp;$B194&amp;"'!"&amp;"$A$5:$Z$10000"),MATCH(E$5,INDIRECT("'"&amp;$B194&amp;"'!$A$4:$Z$4"),0),0)</f>
        <v>11096</v>
      </c>
      <c r="F194">
        <f>VLOOKUP($A194,cleaning_log!$A$1:$ZZ$9791,MATCH(F$5,cleaning_log!$A$2:$ZZ$2,0),0)</f>
        <v>4458</v>
      </c>
      <c r="G194">
        <f>VLOOKUP($A194,cleaning_log!$A$1:$ZZ$9791,MATCH(G$5,cleaning_log!$A$2:$ZZ$2,0),0)</f>
        <v>8478</v>
      </c>
      <c r="H194">
        <f ca="1">VLOOKUP($A194,INDIRECT("'"&amp;$B194&amp;"'!"&amp;"$A$5:$Z$10000"),MATCH(H$5,INDIRECT("'"&amp;$B194&amp;"'!$A$4:$Z$4"),0),0)</f>
        <v>37412.604588000002</v>
      </c>
      <c r="I194">
        <f>VLOOKUP($A194,cleaning_log!$A$1:$ZZ$9791,MATCH(I$5,cleaning_log!$A$2:$ZZ$2,0),0)</f>
        <v>584.49999999999898</v>
      </c>
      <c r="J194">
        <f>VLOOKUP($A194,cleaning_log!$A$1:$ZZ$9791,MATCH(J$5,cleaning_log!$A$2:$ZZ$2,0),0)</f>
        <v>7642.2380907776096</v>
      </c>
      <c r="K194" t="b">
        <f ca="1">IF(ISNA(J194),TRUE,ABS(H194-J194)&gt;0.001)</f>
        <v>1</v>
      </c>
      <c r="L194">
        <f>VLOOKUP($A194,cleaning_log!$A$1:$ZZ$9791,MATCH(L$5,cleaning_log!$A$2:$ZZ$2,0),0)</f>
        <v>37412.604598526697</v>
      </c>
      <c r="M194">
        <f>VLOOKUP($A194,cleaning_log!$A$1:$ZZ$9791,MATCH(M$5,cleaning_log!$A$2:$ZZ$2,0),0)</f>
        <v>37412.604598525999</v>
      </c>
      <c r="N194">
        <f>VLOOKUP($A194,cleaning_log!$A$1:$ZZ$9791,MATCH(N$5,cleaning_log!$A$2:$ZZ$2,0),0)</f>
        <v>32141.9240784842</v>
      </c>
      <c r="O194">
        <f>VLOOKUP($A194,cleaning_log!$A$1:$ZZ$9791,MATCH(O$5,cleaning_log!$A$2:$ZZ$2,0),0)</f>
        <v>33180.269520696696</v>
      </c>
      <c r="P194">
        <f>VLOOKUP($A194,cleaning_log!$A$1:$ZZ$9791,MATCH(P$5,cleaning_log!$A$2:$ZZ$2,0),0)</f>
        <v>3600.0010000000002</v>
      </c>
      <c r="Q194">
        <f>VLOOKUP($A194,cleaning_log!$A$1:$ZZ$9791,MATCH(Q$5,cleaning_log!$A$2:$ZZ$2,0),0)</f>
        <v>3600.0010000000002</v>
      </c>
      <c r="V194">
        <v>644</v>
      </c>
    </row>
    <row r="195" spans="1:22" hidden="1" x14ac:dyDescent="0.2">
      <c r="A195" t="s">
        <v>14623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$10002,1,0))),"miplib3",IF(NOT(ISNA(VLOOKUP($A195,miplib2!$A$5:$A$10004,1,0))),"miplib2",IF(NOT(ISNA(VLOOKUP($A195,coral!$A$5:$A$10000,1,0))),"coral",IF(NOT(ISNA(VLOOKUP($A195,neos!$A$5:$A$10000,1,0))),"neos","COULD NOT FIND")))))))</f>
        <v>miplib2017</v>
      </c>
      <c r="C195" t="str">
        <f>B195&amp;"/"&amp;A195</f>
        <v>miplib2017/dws008-03</v>
      </c>
      <c r="D195">
        <f ca="1">VLOOKUP($A195,INDIRECT("'"&amp;$B195&amp;"'!"&amp;"$A$5:$Z$10000"),MATCH(D$5,INDIRECT("'"&amp;$B195&amp;"'!$A$4:$Z$4"),0),0)</f>
        <v>16344</v>
      </c>
      <c r="E195">
        <f ca="1">VLOOKUP($A195,INDIRECT("'"&amp;$B195&amp;"'!"&amp;"$A$5:$Z$10000"),MATCH(E$5,INDIRECT("'"&amp;$B195&amp;"'!$A$4:$Z$4"),0),0)</f>
        <v>32280</v>
      </c>
      <c r="F195" t="e">
        <f>VLOOKUP($A195,cleaning_log!$A$1:$ZZ$9791,MATCH(F$5,cleaning_log!$A$2:$ZZ$2,0),0)</f>
        <v>#N/A</v>
      </c>
      <c r="G195" t="e">
        <f>VLOOKUP($A195,cleaning_log!$A$1:$ZZ$9791,MATCH(G$5,cleaning_log!$A$2:$ZZ$2,0),0)</f>
        <v>#N/A</v>
      </c>
      <c r="H195">
        <f ca="1">VLOOKUP($A195,INDIRECT("'"&amp;$B195&amp;"'!"&amp;"$A$5:$Z$10000"),MATCH(H$5,INDIRECT("'"&amp;$B195&amp;"'!$A$4:$Z$4"),0),0)</f>
        <v>62831.763350000001</v>
      </c>
      <c r="I195" t="e">
        <f>VLOOKUP($A195,cleaning_log!$A$1:$ZZ$9791,MATCH(I$5,cleaning_log!$A$2:$ZZ$2,0),0)</f>
        <v>#N/A</v>
      </c>
      <c r="J195" t="e">
        <f>VLOOKUP($A195,cleaning_log!$A$1:$ZZ$9791,MATCH(J$5,cleaning_log!$A$2:$ZZ$2,0),0)</f>
        <v>#N/A</v>
      </c>
      <c r="K195" t="b">
        <f>IF(ISNA(J195),TRUE,ABS(H195-J195)&gt;0.001)</f>
        <v>1</v>
      </c>
      <c r="L195" t="e">
        <f>VLOOKUP($A195,cleaning_log!$A$1:$ZZ$9791,MATCH(L$5,cleaning_log!$A$2:$ZZ$2,0),0)</f>
        <v>#N/A</v>
      </c>
      <c r="M195" t="e">
        <f>VLOOKUP($A195,cleaning_log!$A$1:$ZZ$9791,MATCH(M$5,cleaning_log!$A$2:$ZZ$2,0),0)</f>
        <v>#N/A</v>
      </c>
      <c r="N195" t="e">
        <f>VLOOKUP($A195,cleaning_log!$A$1:$ZZ$9791,MATCH(N$5,cleaning_log!$A$2:$ZZ$2,0),0)</f>
        <v>#N/A</v>
      </c>
      <c r="O195" t="e">
        <f>VLOOKUP($A195,cleaning_log!$A$1:$ZZ$9791,MATCH(O$5,cleaning_log!$A$2:$ZZ$2,0),0)</f>
        <v>#N/A</v>
      </c>
      <c r="P195" t="e">
        <f>VLOOKUP($A195,cleaning_log!$A$1:$ZZ$9791,MATCH(P$5,cleaning_log!$A$2:$ZZ$2,0),0)</f>
        <v>#N/A</v>
      </c>
      <c r="Q195" t="e">
        <f>VLOOKUP($A195,cleaning_log!$A$1:$ZZ$9791,MATCH(Q$5,cleaning_log!$A$2:$ZZ$2,0),0)</f>
        <v>#N/A</v>
      </c>
      <c r="R195" t="e">
        <f>VLOOKUP($A195,cleaning_log!$A$1:$ZZ$9791,MATCH(R$5,cleaning_log!$A$2:$ZZ$2,0),0)</f>
        <v>#N/A</v>
      </c>
      <c r="S195" t="e">
        <f>MIN(P195,Q195) &lt; 3599</f>
        <v>#N/A</v>
      </c>
      <c r="T195" t="e">
        <f>VLOOKUP($A195,cleaning_log!$A$1:$ZZ$9791,MATCH(T$5,cleaning_log!$A$2:$ZZ$2,0),0)</f>
        <v>#N/A</v>
      </c>
      <c r="U195" t="e">
        <f>VLOOKUP($A195,cleaning_log!$A$1:$ZZ$9791,MATCH(U$5,cleaning_log!$A$2:$ZZ$2,0),0)</f>
        <v>#N/A</v>
      </c>
      <c r="V195" t="e">
        <f>VLOOKUP($A195,cleaning_log!$A$1:$ZZ$9791,MATCH(V$5,cleaning_log!$A$2:$ZZ$2,0),0)</f>
        <v>#N/A</v>
      </c>
    </row>
    <row r="196" spans="1:22" hidden="1" x14ac:dyDescent="0.2">
      <c r="A196" t="s">
        <v>14625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$10002,1,0))),"miplib3",IF(NOT(ISNA(VLOOKUP($A196,miplib2!$A$5:$A$10004,1,0))),"miplib2",IF(NOT(ISNA(VLOOKUP($A196,coral!$A$5:$A$10000,1,0))),"coral",IF(NOT(ISNA(VLOOKUP($A196,neos!$A$5:$A$10000,1,0))),"neos","COULD NOT FIND")))))))</f>
        <v>miplib2017</v>
      </c>
      <c r="C196" t="str">
        <f>B196&amp;"/"&amp;A196</f>
        <v>miplib2017/dws012-01</v>
      </c>
      <c r="D196">
        <f ca="1">VLOOKUP($A196,INDIRECT("'"&amp;$B196&amp;"'!"&amp;"$A$5:$Z$10000"),MATCH(D$5,INDIRECT("'"&amp;$B196&amp;"'!$A$4:$Z$4"),0),0)</f>
        <v>14280</v>
      </c>
      <c r="E196">
        <f ca="1">VLOOKUP($A196,INDIRECT("'"&amp;$B196&amp;"'!"&amp;"$A$5:$Z$10000"),MATCH(E$5,INDIRECT("'"&amp;$B196&amp;"'!$A$4:$Z$4"),0),0)</f>
        <v>26148</v>
      </c>
      <c r="F196" t="e">
        <f>VLOOKUP($A196,cleaning_log!$A$1:$ZZ$9791,MATCH(F$5,cleaning_log!$A$2:$ZZ$2,0),0)</f>
        <v>#N/A</v>
      </c>
      <c r="G196" t="e">
        <f>VLOOKUP($A196,cleaning_log!$A$1:$ZZ$9791,MATCH(G$5,cleaning_log!$A$2:$ZZ$2,0),0)</f>
        <v>#N/A</v>
      </c>
      <c r="H196" t="str">
        <f ca="1">VLOOKUP($A196,INDIRECT("'"&amp;$B196&amp;"'!"&amp;"$A$5:$Z$10000"),MATCH(H$5,INDIRECT("'"&amp;$B196&amp;"'!$A$4:$Z$4"),0),0)</f>
        <v>82030.55222224*</v>
      </c>
      <c r="I196" t="e">
        <f>VLOOKUP($A196,cleaning_log!$A$1:$ZZ$9791,MATCH(I$5,cleaning_log!$A$2:$ZZ$2,0),0)</f>
        <v>#N/A</v>
      </c>
      <c r="J196" t="e">
        <f>VLOOKUP($A196,cleaning_log!$A$1:$ZZ$9791,MATCH(J$5,cleaning_log!$A$2:$ZZ$2,0),0)</f>
        <v>#N/A</v>
      </c>
      <c r="K196" t="b">
        <f>IF(ISNA(J196),TRUE,ABS(H196-J196)&gt;0.001)</f>
        <v>1</v>
      </c>
      <c r="L196" t="e">
        <f>VLOOKUP($A196,cleaning_log!$A$1:$ZZ$9791,MATCH(L$5,cleaning_log!$A$2:$ZZ$2,0),0)</f>
        <v>#N/A</v>
      </c>
      <c r="M196" t="e">
        <f>VLOOKUP($A196,cleaning_log!$A$1:$ZZ$9791,MATCH(M$5,cleaning_log!$A$2:$ZZ$2,0),0)</f>
        <v>#N/A</v>
      </c>
      <c r="N196" t="e">
        <f>VLOOKUP($A196,cleaning_log!$A$1:$ZZ$9791,MATCH(N$5,cleaning_log!$A$2:$ZZ$2,0),0)</f>
        <v>#N/A</v>
      </c>
      <c r="O196" t="e">
        <f>VLOOKUP($A196,cleaning_log!$A$1:$ZZ$9791,MATCH(O$5,cleaning_log!$A$2:$ZZ$2,0),0)</f>
        <v>#N/A</v>
      </c>
      <c r="P196" t="e">
        <f>VLOOKUP($A196,cleaning_log!$A$1:$ZZ$9791,MATCH(P$5,cleaning_log!$A$2:$ZZ$2,0),0)</f>
        <v>#N/A</v>
      </c>
      <c r="Q196" t="e">
        <f>VLOOKUP($A196,cleaning_log!$A$1:$ZZ$9791,MATCH(Q$5,cleaning_log!$A$2:$ZZ$2,0),0)</f>
        <v>#N/A</v>
      </c>
      <c r="V196">
        <v>66263</v>
      </c>
    </row>
    <row r="197" spans="1:22" hidden="1" x14ac:dyDescent="0.2">
      <c r="A197" t="s">
        <v>14628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$10002,1,0))),"miplib3",IF(NOT(ISNA(VLOOKUP($A197,miplib2!$A$5:$A$10004,1,0))),"miplib2",IF(NOT(ISNA(VLOOKUP($A197,coral!$A$5:$A$10000,1,0))),"coral",IF(NOT(ISNA(VLOOKUP($A197,neos!$A$5:$A$10000,1,0))),"neos","COULD NOT FIND")))))))</f>
        <v>miplib2017</v>
      </c>
      <c r="C197" t="str">
        <f>B197&amp;"/"&amp;A197</f>
        <v>miplib2017/dws012-02</v>
      </c>
      <c r="D197">
        <f ca="1">VLOOKUP($A197,INDIRECT("'"&amp;$B197&amp;"'!"&amp;"$A$5:$Z$10000"),MATCH(D$5,INDIRECT("'"&amp;$B197&amp;"'!$A$4:$Z$4"),0),0)</f>
        <v>26382</v>
      </c>
      <c r="E197">
        <f ca="1">VLOOKUP($A197,INDIRECT("'"&amp;$B197&amp;"'!"&amp;"$A$5:$Z$10000"),MATCH(E$5,INDIRECT("'"&amp;$B197&amp;"'!$A$4:$Z$4"),0),0)</f>
        <v>51108</v>
      </c>
      <c r="F197" t="e">
        <f>VLOOKUP($A197,cleaning_log!$A$1:$ZZ$9791,MATCH(F$5,cleaning_log!$A$2:$ZZ$2,0),0)</f>
        <v>#N/A</v>
      </c>
      <c r="G197" t="e">
        <f>VLOOKUP($A197,cleaning_log!$A$1:$ZZ$9791,MATCH(G$5,cleaning_log!$A$2:$ZZ$2,0),0)</f>
        <v>#N/A</v>
      </c>
      <c r="H197" t="str">
        <f ca="1">VLOOKUP($A197,INDIRECT("'"&amp;$B197&amp;"'!"&amp;"$A$5:$Z$10000"),MATCH(H$5,INDIRECT("'"&amp;$B197&amp;"'!$A$4:$Z$4"),0),0)</f>
        <v>126211.9341071*</v>
      </c>
      <c r="I197" t="e">
        <f>VLOOKUP($A197,cleaning_log!$A$1:$ZZ$9791,MATCH(I$5,cleaning_log!$A$2:$ZZ$2,0),0)</f>
        <v>#N/A</v>
      </c>
      <c r="J197" t="e">
        <f>VLOOKUP($A197,cleaning_log!$A$1:$ZZ$9791,MATCH(J$5,cleaning_log!$A$2:$ZZ$2,0),0)</f>
        <v>#N/A</v>
      </c>
      <c r="K197" t="b">
        <f>IF(ISNA(J197),TRUE,ABS(H197-J197)&gt;0.001)</f>
        <v>1</v>
      </c>
      <c r="L197" t="e">
        <f>VLOOKUP($A197,cleaning_log!$A$1:$ZZ$9791,MATCH(L$5,cleaning_log!$A$2:$ZZ$2,0),0)</f>
        <v>#N/A</v>
      </c>
      <c r="M197" t="e">
        <f>VLOOKUP($A197,cleaning_log!$A$1:$ZZ$9791,MATCH(M$5,cleaning_log!$A$2:$ZZ$2,0),0)</f>
        <v>#N/A</v>
      </c>
      <c r="N197" t="e">
        <f>VLOOKUP($A197,cleaning_log!$A$1:$ZZ$9791,MATCH(N$5,cleaning_log!$A$2:$ZZ$2,0),0)</f>
        <v>#N/A</v>
      </c>
      <c r="O197" t="e">
        <f>VLOOKUP($A197,cleaning_log!$A$1:$ZZ$9791,MATCH(O$5,cleaning_log!$A$2:$ZZ$2,0),0)</f>
        <v>#N/A</v>
      </c>
      <c r="P197" t="e">
        <f>VLOOKUP($A197,cleaning_log!$A$1:$ZZ$9791,MATCH(P$5,cleaning_log!$A$2:$ZZ$2,0),0)</f>
        <v>#N/A</v>
      </c>
      <c r="Q197" t="e">
        <f>VLOOKUP($A197,cleaning_log!$A$1:$ZZ$9791,MATCH(Q$5,cleaning_log!$A$2:$ZZ$2,0),0)</f>
        <v>#N/A</v>
      </c>
      <c r="R197" t="e">
        <f>VLOOKUP($A197,cleaning_log!$A$1:$ZZ$9791,MATCH(R$5,cleaning_log!$A$2:$ZZ$2,0),0)</f>
        <v>#N/A</v>
      </c>
      <c r="S197" t="e">
        <f t="shared" ref="S197:S200" si="37">MIN(P197,Q197) &lt; 3599</f>
        <v>#N/A</v>
      </c>
      <c r="T197" t="e">
        <f>VLOOKUP($A197,cleaning_log!$A$1:$ZZ$9791,MATCH(T$5,cleaning_log!$A$2:$ZZ$2,0),0)</f>
        <v>#N/A</v>
      </c>
      <c r="U197" t="e">
        <f>VLOOKUP($A197,cleaning_log!$A$1:$ZZ$9791,MATCH(U$5,cleaning_log!$A$2:$ZZ$2,0),0)</f>
        <v>#N/A</v>
      </c>
      <c r="V197" t="e">
        <f>VLOOKUP($A197,cleaning_log!$A$1:$ZZ$9791,MATCH(V$5,cleaning_log!$A$2:$ZZ$2,0),0)</f>
        <v>#N/A</v>
      </c>
    </row>
    <row r="198" spans="1:22" hidden="1" x14ac:dyDescent="0.2">
      <c r="A198" t="s">
        <v>14631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$10002,1,0))),"miplib3",IF(NOT(ISNA(VLOOKUP($A198,miplib2!$A$5:$A$10004,1,0))),"miplib2",IF(NOT(ISNA(VLOOKUP($A198,coral!$A$5:$A$10000,1,0))),"coral",IF(NOT(ISNA(VLOOKUP($A198,neos!$A$5:$A$10000,1,0))),"neos","COULD NOT FIND")))))))</f>
        <v>miplib2017</v>
      </c>
      <c r="C198" t="str">
        <f>B198&amp;"/"&amp;A198</f>
        <v>miplib2017/dws012-03</v>
      </c>
      <c r="D198">
        <f ca="1">VLOOKUP($A198,INDIRECT("'"&amp;$B198&amp;"'!"&amp;"$A$5:$Z$10000"),MATCH(D$5,INDIRECT("'"&amp;$B198&amp;"'!$A$4:$Z$4"),0),0)</f>
        <v>38484</v>
      </c>
      <c r="E198">
        <f ca="1">VLOOKUP($A198,INDIRECT("'"&amp;$B198&amp;"'!"&amp;"$A$5:$Z$10000"),MATCH(E$5,INDIRECT("'"&amp;$B198&amp;"'!$A$4:$Z$4"),0),0)</f>
        <v>76068</v>
      </c>
      <c r="F198" t="e">
        <f>VLOOKUP($A198,cleaning_log!$A$1:$ZZ$9791,MATCH(F$5,cleaning_log!$A$2:$ZZ$2,0),0)</f>
        <v>#N/A</v>
      </c>
      <c r="G198" t="e">
        <f>VLOOKUP($A198,cleaning_log!$A$1:$ZZ$9791,MATCH(G$5,cleaning_log!$A$2:$ZZ$2,0),0)</f>
        <v>#N/A</v>
      </c>
      <c r="H198" t="str">
        <f ca="1">VLOOKUP($A198,INDIRECT("'"&amp;$B198&amp;"'!"&amp;"$A$5:$Z$10000"),MATCH(H$5,INDIRECT("'"&amp;$B198&amp;"'!$A$4:$Z$4"),0),0)</f>
        <v>148877.4171892*</v>
      </c>
      <c r="I198" t="e">
        <f>VLOOKUP($A198,cleaning_log!$A$1:$ZZ$9791,MATCH(I$5,cleaning_log!$A$2:$ZZ$2,0),0)</f>
        <v>#N/A</v>
      </c>
      <c r="J198" t="e">
        <f>VLOOKUP($A198,cleaning_log!$A$1:$ZZ$9791,MATCH(J$5,cleaning_log!$A$2:$ZZ$2,0),0)</f>
        <v>#N/A</v>
      </c>
      <c r="K198" t="b">
        <f>IF(ISNA(J198),TRUE,ABS(H198-J198)&gt;0.001)</f>
        <v>1</v>
      </c>
      <c r="L198" t="e">
        <f>VLOOKUP($A198,cleaning_log!$A$1:$ZZ$9791,MATCH(L$5,cleaning_log!$A$2:$ZZ$2,0),0)</f>
        <v>#N/A</v>
      </c>
      <c r="M198" t="e">
        <f>VLOOKUP($A198,cleaning_log!$A$1:$ZZ$9791,MATCH(M$5,cleaning_log!$A$2:$ZZ$2,0),0)</f>
        <v>#N/A</v>
      </c>
      <c r="N198" t="e">
        <f>VLOOKUP($A198,cleaning_log!$A$1:$ZZ$9791,MATCH(N$5,cleaning_log!$A$2:$ZZ$2,0),0)</f>
        <v>#N/A</v>
      </c>
      <c r="O198" t="e">
        <f>VLOOKUP($A198,cleaning_log!$A$1:$ZZ$9791,MATCH(O$5,cleaning_log!$A$2:$ZZ$2,0),0)</f>
        <v>#N/A</v>
      </c>
      <c r="P198" t="e">
        <f>VLOOKUP($A198,cleaning_log!$A$1:$ZZ$9791,MATCH(P$5,cleaning_log!$A$2:$ZZ$2,0),0)</f>
        <v>#N/A</v>
      </c>
      <c r="Q198" t="e">
        <f>VLOOKUP($A198,cleaning_log!$A$1:$ZZ$9791,MATCH(Q$5,cleaning_log!$A$2:$ZZ$2,0),0)</f>
        <v>#N/A</v>
      </c>
      <c r="S198" t="e">
        <f t="shared" si="37"/>
        <v>#N/A</v>
      </c>
      <c r="V198">
        <v>1</v>
      </c>
    </row>
    <row r="199" spans="1:22" x14ac:dyDescent="0.2">
      <c r="A199" t="s">
        <v>4004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$10002,1,0))),"miplib3",IF(NOT(ISNA(VLOOKUP($A199,miplib2!$A$5:$A$10004,1,0))),"miplib2",IF(NOT(ISNA(VLOOKUP($A199,coral!$A$5:$A$10000,1,0))),"coral",IF(NOT(ISNA(VLOOKUP($A199,neos!$A$5:$A$10000,1,0))),"neos","COULD NOT FIND")))))))</f>
        <v>miplib3</v>
      </c>
      <c r="C199" t="str">
        <f>B199&amp;"/"&amp;A199</f>
        <v>miplib3/egout</v>
      </c>
      <c r="D199">
        <f ca="1">VLOOKUP($A199,INDIRECT("'"&amp;$B199&amp;"'!"&amp;"$A$5:$Z$10000"),MATCH(D$5,INDIRECT("'"&amp;$B199&amp;"'!$A$4:$Z$4"),0),0)</f>
        <v>98</v>
      </c>
      <c r="E199">
        <f ca="1">VLOOKUP($A199,INDIRECT("'"&amp;$B199&amp;"'!"&amp;"$A$5:$Z$10000"),MATCH(E$5,INDIRECT("'"&amp;$B199&amp;"'!$A$4:$Z$4"),0),0)</f>
        <v>141</v>
      </c>
      <c r="F199">
        <f>VLOOKUP($A199,cleaning_log!$A$1:$ZZ$9791,MATCH(F$5,cleaning_log!$A$2:$ZZ$2,0),0)</f>
        <v>35</v>
      </c>
      <c r="G199">
        <f>VLOOKUP($A199,cleaning_log!$A$1:$ZZ$9791,MATCH(G$5,cleaning_log!$A$2:$ZZ$2,0),0)</f>
        <v>47</v>
      </c>
      <c r="H199">
        <f ca="1">VLOOKUP($A199,INDIRECT("'"&amp;$B199&amp;"'!"&amp;"$A$5:$Z$10000"),MATCH(H$5,INDIRECT("'"&amp;$B199&amp;"'!$A$4:$Z$4"),0),0)</f>
        <v>568.10069999999996</v>
      </c>
      <c r="I199">
        <f>VLOOKUP($A199,cleaning_log!$A$1:$ZZ$9791,MATCH(I$5,cleaning_log!$A$2:$ZZ$2,0),0)</f>
        <v>149.58876622009501</v>
      </c>
      <c r="J199">
        <f>VLOOKUP($A199,cleaning_log!$A$1:$ZZ$9791,MATCH(J$5,cleaning_log!$A$2:$ZZ$2,0),0)</f>
        <v>511.61783953221499</v>
      </c>
      <c r="K199" t="b">
        <f ca="1">IF(ISNA(J199),TRUE,ABS(H199-J199)&gt;0.001)</f>
        <v>1</v>
      </c>
      <c r="L199">
        <f>VLOOKUP($A199,cleaning_log!$A$1:$ZZ$9791,MATCH(L$5,cleaning_log!$A$2:$ZZ$2,0),0)</f>
        <v>568.10069999999803</v>
      </c>
      <c r="M199">
        <f>VLOOKUP($A199,cleaning_log!$A$1:$ZZ$9791,MATCH(M$5,cleaning_log!$A$2:$ZZ$2,0),0)</f>
        <v>1E+100</v>
      </c>
      <c r="N199">
        <f>VLOOKUP($A199,cleaning_log!$A$1:$ZZ$9791,MATCH(N$5,cleaning_log!$A$2:$ZZ$2,0),0)</f>
        <v>568.10069999999803</v>
      </c>
      <c r="O199">
        <f>VLOOKUP($A199,cleaning_log!$A$1:$ZZ$9791,MATCH(O$5,cleaning_log!$A$2:$ZZ$2,0),0)</f>
        <v>568.10069999999905</v>
      </c>
      <c r="P199">
        <f>VLOOKUP($A199,cleaning_log!$A$1:$ZZ$9791,MATCH(P$5,cleaning_log!$A$2:$ZZ$2,0),0)</f>
        <v>6.0000000000000001E-3</v>
      </c>
      <c r="Q199">
        <f>VLOOKUP($A199,cleaning_log!$A$1:$ZZ$9791,MATCH(Q$5,cleaning_log!$A$2:$ZZ$2,0),0)</f>
        <v>2E-3</v>
      </c>
      <c r="R199">
        <f>VLOOKUP($A199,cleaning_log!$A$1:$ZZ$9791,MATCH(R$5,cleaning_log!$A$2:$ZZ$2,0),0)</f>
        <v>2E-3</v>
      </c>
      <c r="S199" t="b">
        <f t="shared" si="37"/>
        <v>1</v>
      </c>
      <c r="T199">
        <f>VLOOKUP($A199,cleaning_log!$A$1:$ZZ$9791,MATCH(T$5,cleaning_log!$A$2:$ZZ$2,0),0)</f>
        <v>2</v>
      </c>
      <c r="U199">
        <f>VLOOKUP($A199,cleaning_log!$A$1:$ZZ$9791,MATCH(U$5,cleaning_log!$A$2:$ZZ$2,0),0)</f>
        <v>2</v>
      </c>
      <c r="V199">
        <f>VLOOKUP($A199,cleaning_log!$A$1:$ZZ$9791,MATCH(V$5,cleaning_log!$A$2:$ZZ$2,0),0)</f>
        <v>2</v>
      </c>
    </row>
    <row r="200" spans="1:22" x14ac:dyDescent="0.2">
      <c r="A200" t="s">
        <v>4111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$10002,1,0))),"miplib3",IF(NOT(ISNA(VLOOKUP($A200,miplib2!$A$5:$A$10004,1,0))),"miplib2",IF(NOT(ISNA(VLOOKUP($A200,coral!$A$5:$A$10000,1,0))),"coral",IF(NOT(ISNA(VLOOKUP($A200,neos!$A$5:$A$10000,1,0))),"neos","COULD NOT FIND")))))))</f>
        <v>miplib2017</v>
      </c>
      <c r="C200" t="str">
        <f>B200&amp;"/"&amp;A200</f>
        <v>miplib2017/eil33-2</v>
      </c>
      <c r="D200">
        <f ca="1">VLOOKUP($A200,INDIRECT("'"&amp;$B200&amp;"'!"&amp;"$A$5:$Z$10000"),MATCH(D$5,INDIRECT("'"&amp;$B200&amp;"'!$A$4:$Z$4"),0),0)</f>
        <v>32</v>
      </c>
      <c r="E200">
        <f ca="1">VLOOKUP($A200,INDIRECT("'"&amp;$B200&amp;"'!"&amp;"$A$5:$Z$10000"),MATCH(E$5,INDIRECT("'"&amp;$B200&amp;"'!$A$4:$Z$4"),0),0)</f>
        <v>4516</v>
      </c>
      <c r="F200">
        <f>VLOOKUP($A200,cleaning_log!$A$1:$ZZ$9791,MATCH(F$5,cleaning_log!$A$2:$ZZ$2,0),0)</f>
        <v>32</v>
      </c>
      <c r="G200">
        <f>VLOOKUP($A200,cleaning_log!$A$1:$ZZ$9791,MATCH(G$5,cleaning_log!$A$2:$ZZ$2,0),0)</f>
        <v>4516</v>
      </c>
      <c r="H200">
        <f ca="1">VLOOKUP($A200,INDIRECT("'"&amp;$B200&amp;"'!"&amp;"$A$5:$Z$10000"),MATCH(H$5,INDIRECT("'"&amp;$B200&amp;"'!$A$4:$Z$4"),0),0)</f>
        <v>934.007915999999</v>
      </c>
      <c r="I200">
        <f>VLOOKUP($A200,cleaning_log!$A$1:$ZZ$9791,MATCH(I$5,cleaning_log!$A$2:$ZZ$2,0),0)</f>
        <v>811.27899612280703</v>
      </c>
      <c r="J200">
        <f>VLOOKUP($A200,cleaning_log!$A$1:$ZZ$9791,MATCH(J$5,cleaning_log!$A$2:$ZZ$2,0),0)</f>
        <v>811.27899612280703</v>
      </c>
      <c r="K200" t="b">
        <f ca="1">IF(ISNA(J200),TRUE,ABS(H200-J200)&gt;0.001)</f>
        <v>1</v>
      </c>
      <c r="L200">
        <f>VLOOKUP($A200,cleaning_log!$A$1:$ZZ$9791,MATCH(L$5,cleaning_log!$A$2:$ZZ$2,0),0)</f>
        <v>934.00791600000002</v>
      </c>
      <c r="M200">
        <f>VLOOKUP($A200,cleaning_log!$A$1:$ZZ$9791,MATCH(M$5,cleaning_log!$A$2:$ZZ$2,0),0)</f>
        <v>934.00791600000002</v>
      </c>
      <c r="N200">
        <f>VLOOKUP($A200,cleaning_log!$A$1:$ZZ$9791,MATCH(N$5,cleaning_log!$A$2:$ZZ$2,0),0)</f>
        <v>934.00791600000002</v>
      </c>
      <c r="O200">
        <f>VLOOKUP($A200,cleaning_log!$A$1:$ZZ$9791,MATCH(O$5,cleaning_log!$A$2:$ZZ$2,0),0)</f>
        <v>934.00791600000002</v>
      </c>
      <c r="P200">
        <f>VLOOKUP($A200,cleaning_log!$A$1:$ZZ$9791,MATCH(P$5,cleaning_log!$A$2:$ZZ$2,0),0)</f>
        <v>4.5270000000000001</v>
      </c>
      <c r="Q200">
        <f>VLOOKUP($A200,cleaning_log!$A$1:$ZZ$9791,MATCH(Q$5,cleaning_log!$A$2:$ZZ$2,0),0)</f>
        <v>4.5270000000000001</v>
      </c>
      <c r="R200">
        <f>VLOOKUP($A200,cleaning_log!$A$1:$ZZ$9791,MATCH(R$5,cleaning_log!$A$2:$ZZ$2,0),0)</f>
        <v>4.7789999999999999</v>
      </c>
      <c r="S200" t="b">
        <f t="shared" si="37"/>
        <v>1</v>
      </c>
      <c r="V200">
        <v>559</v>
      </c>
    </row>
    <row r="201" spans="1:22" hidden="1" x14ac:dyDescent="0.2">
      <c r="A201" t="s">
        <v>4112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$10002,1,0))),"miplib3",IF(NOT(ISNA(VLOOKUP($A201,miplib2!$A$5:$A$10004,1,0))),"miplib2",IF(NOT(ISNA(VLOOKUP($A201,coral!$A$5:$A$10000,1,0))),"coral",IF(NOT(ISNA(VLOOKUP($A201,neos!$A$5:$A$10000,1,0))),"neos","COULD NOT FIND")))))))</f>
        <v>miplib2017</v>
      </c>
      <c r="C201" t="str">
        <f>B201&amp;"/"&amp;A201</f>
        <v>miplib2017/eilA101-2</v>
      </c>
      <c r="D201">
        <f ca="1">VLOOKUP($A201,INDIRECT("'"&amp;$B201&amp;"'!"&amp;"$A$5:$Z$10000"),MATCH(D$5,INDIRECT("'"&amp;$B201&amp;"'!$A$4:$Z$4"),0),0)</f>
        <v>100</v>
      </c>
      <c r="E201">
        <f ca="1">VLOOKUP($A201,INDIRECT("'"&amp;$B201&amp;"'!"&amp;"$A$5:$Z$10000"),MATCH(E$5,INDIRECT("'"&amp;$B201&amp;"'!$A$4:$Z$4"),0),0)</f>
        <v>65832</v>
      </c>
      <c r="F201">
        <f>VLOOKUP($A201,cleaning_log!$A$1:$ZZ$9791,MATCH(F$5,cleaning_log!$A$2:$ZZ$2,0),0)</f>
        <v>100</v>
      </c>
      <c r="G201">
        <f>VLOOKUP($A201,cleaning_log!$A$1:$ZZ$9791,MATCH(G$5,cleaning_log!$A$2:$ZZ$2,0),0)</f>
        <v>65832</v>
      </c>
      <c r="H201">
        <f ca="1">VLOOKUP($A201,INDIRECT("'"&amp;$B201&amp;"'!"&amp;"$A$5:$Z$10000"),MATCH(H$5,INDIRECT("'"&amp;$B201&amp;"'!$A$4:$Z$4"),0),0)</f>
        <v>880.92010800000003</v>
      </c>
      <c r="I201">
        <f>VLOOKUP($A201,cleaning_log!$A$1:$ZZ$9791,MATCH(I$5,cleaning_log!$A$2:$ZZ$2,0),0)</f>
        <v>803.37388832975898</v>
      </c>
      <c r="J201">
        <f>VLOOKUP($A201,cleaning_log!$A$1:$ZZ$9791,MATCH(J$5,cleaning_log!$A$2:$ZZ$2,0),0)</f>
        <v>803.37388832975898</v>
      </c>
      <c r="K201" t="b">
        <f ca="1">IF(ISNA(J201),TRUE,ABS(H201-J201)&gt;0.001)</f>
        <v>1</v>
      </c>
      <c r="L201">
        <f>VLOOKUP($A201,cleaning_log!$A$1:$ZZ$9791,MATCH(L$5,cleaning_log!$A$2:$ZZ$2,0),0)</f>
        <v>884.01109599999904</v>
      </c>
      <c r="M201">
        <f>VLOOKUP($A201,cleaning_log!$A$1:$ZZ$9791,MATCH(M$5,cleaning_log!$A$2:$ZZ$2,0),0)</f>
        <v>884.01109599999904</v>
      </c>
      <c r="N201">
        <f>VLOOKUP($A201,cleaning_log!$A$1:$ZZ$9791,MATCH(N$5,cleaning_log!$A$2:$ZZ$2,0),0)</f>
        <v>845.31922187103203</v>
      </c>
      <c r="O201">
        <f>VLOOKUP($A201,cleaning_log!$A$1:$ZZ$9791,MATCH(O$5,cleaning_log!$A$2:$ZZ$2,0),0)</f>
        <v>845.31922187103203</v>
      </c>
      <c r="P201">
        <f>VLOOKUP($A201,cleaning_log!$A$1:$ZZ$9791,MATCH(P$5,cleaning_log!$A$2:$ZZ$2,0),0)</f>
        <v>3600.0070000000001</v>
      </c>
      <c r="Q201">
        <f>VLOOKUP($A201,cleaning_log!$A$1:$ZZ$9791,MATCH(Q$5,cleaning_log!$A$2:$ZZ$2,0),0)</f>
        <v>3600.0070000000001</v>
      </c>
      <c r="V201">
        <v>350</v>
      </c>
    </row>
    <row r="202" spans="1:22" x14ac:dyDescent="0.2">
      <c r="A202" t="s">
        <v>795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$10002,1,0))),"miplib3",IF(NOT(ISNA(VLOOKUP($A202,miplib2!$A$5:$A$10004,1,0))),"miplib2",IF(NOT(ISNA(VLOOKUP($A202,coral!$A$5:$A$10000,1,0))),"coral",IF(NOT(ISNA(VLOOKUP($A202,neos!$A$5:$A$10000,1,0))),"neos","COULD NOT FIND")))))))</f>
        <v>miplib2010</v>
      </c>
      <c r="C202" t="str">
        <f>B202&amp;"/"&amp;A202</f>
        <v>miplib2010/eilB101</v>
      </c>
      <c r="D202">
        <f ca="1">VLOOKUP($A202,INDIRECT("'"&amp;$B202&amp;"'!"&amp;"$A$5:$Z$10000"),MATCH(D$5,INDIRECT("'"&amp;$B202&amp;"'!$A$4:$Z$4"),0),0)</f>
        <v>100</v>
      </c>
      <c r="E202">
        <f ca="1">VLOOKUP($A202,INDIRECT("'"&amp;$B202&amp;"'!"&amp;"$A$5:$Z$10000"),MATCH(E$5,INDIRECT("'"&amp;$B202&amp;"'!$A$4:$Z$4"),0),0)</f>
        <v>2818</v>
      </c>
      <c r="F202">
        <f>VLOOKUP($A202,cleaning_log!$A$1:$ZZ$9791,MATCH(F$5,cleaning_log!$A$2:$ZZ$2,0),0)</f>
        <v>100</v>
      </c>
      <c r="G202">
        <f>VLOOKUP($A202,cleaning_log!$A$1:$ZZ$9791,MATCH(G$5,cleaning_log!$A$2:$ZZ$2,0),0)</f>
        <v>2815</v>
      </c>
      <c r="H202">
        <f ca="1">VLOOKUP($A202,INDIRECT("'"&amp;$B202&amp;"'!"&amp;"$A$5:$Z$10000"),MATCH(H$5,INDIRECT("'"&amp;$B202&amp;"'!$A$4:$Z$4"),0),0)</f>
        <v>1216.9201740000001</v>
      </c>
      <c r="I202">
        <f>VLOOKUP($A202,cleaning_log!$A$1:$ZZ$9791,MATCH(I$5,cleaning_log!$A$2:$ZZ$2,0),0)</f>
        <v>1075.2476907784401</v>
      </c>
      <c r="J202">
        <f>VLOOKUP($A202,cleaning_log!$A$1:$ZZ$9791,MATCH(J$5,cleaning_log!$A$2:$ZZ$2,0),0)</f>
        <v>1075.2476907784401</v>
      </c>
      <c r="K202" t="b">
        <f ca="1">IF(ISNA(J202),TRUE,ABS(H202-J202)&gt;0.001)</f>
        <v>1</v>
      </c>
      <c r="L202">
        <f>VLOOKUP($A202,cleaning_log!$A$1:$ZZ$9791,MATCH(L$5,cleaning_log!$A$2:$ZZ$2,0),0)</f>
        <v>1216.9201739999901</v>
      </c>
      <c r="M202">
        <f>VLOOKUP($A202,cleaning_log!$A$1:$ZZ$9791,MATCH(M$5,cleaning_log!$A$2:$ZZ$2,0),0)</f>
        <v>1216.9201740000001</v>
      </c>
      <c r="N202">
        <f>VLOOKUP($A202,cleaning_log!$A$1:$ZZ$9791,MATCH(N$5,cleaning_log!$A$2:$ZZ$2,0),0)</f>
        <v>1216.9201739999901</v>
      </c>
      <c r="O202">
        <f>VLOOKUP($A202,cleaning_log!$A$1:$ZZ$9791,MATCH(O$5,cleaning_log!$A$2:$ZZ$2,0),0)</f>
        <v>1216.8064458290801</v>
      </c>
      <c r="P202">
        <f>VLOOKUP($A202,cleaning_log!$A$1:$ZZ$9791,MATCH(P$5,cleaning_log!$A$2:$ZZ$2,0),0)</f>
        <v>132.684</v>
      </c>
      <c r="Q202">
        <f>VLOOKUP($A202,cleaning_log!$A$1:$ZZ$9791,MATCH(Q$5,cleaning_log!$A$2:$ZZ$2,0),0)</f>
        <v>166.63900000000001</v>
      </c>
      <c r="R202">
        <f>VLOOKUP($A202,cleaning_log!$A$1:$ZZ$9791,MATCH(R$5,cleaning_log!$A$2:$ZZ$2,0),0)</f>
        <v>174.00399999999999</v>
      </c>
      <c r="S202" t="b">
        <f t="shared" ref="S202" si="38">MIN(P202,Q202) &lt; 3599</f>
        <v>1</v>
      </c>
      <c r="V202">
        <v>2140</v>
      </c>
    </row>
    <row r="203" spans="1:22" hidden="1" x14ac:dyDescent="0.2">
      <c r="A203" t="s">
        <v>14636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$10002,1,0))),"miplib3",IF(NOT(ISNA(VLOOKUP($A203,miplib2!$A$5:$A$10004,1,0))),"miplib2",IF(NOT(ISNA(VLOOKUP($A203,coral!$A$5:$A$10000,1,0))),"coral",IF(NOT(ISNA(VLOOKUP($A203,neos!$A$5:$A$10000,1,0))),"neos","COULD NOT FIND")))))))</f>
        <v>miplib2017</v>
      </c>
      <c r="C203" t="str">
        <f>B203&amp;"/"&amp;A203</f>
        <v>miplib2017/eilC76-2</v>
      </c>
      <c r="D203">
        <f ca="1">VLOOKUP($A203,INDIRECT("'"&amp;$B203&amp;"'!"&amp;"$A$5:$Z$10000"),MATCH(D$5,INDIRECT("'"&amp;$B203&amp;"'!$A$4:$Z$4"),0),0)</f>
        <v>75</v>
      </c>
      <c r="E203">
        <f ca="1">VLOOKUP($A203,INDIRECT("'"&amp;$B203&amp;"'!"&amp;"$A$5:$Z$10000"),MATCH(E$5,INDIRECT("'"&amp;$B203&amp;"'!$A$4:$Z$4"),0),0)</f>
        <v>28599</v>
      </c>
      <c r="F203" t="e">
        <f>VLOOKUP($A203,cleaning_log!$A$1:$ZZ$9791,MATCH(F$5,cleaning_log!$A$2:$ZZ$2,0),0)</f>
        <v>#N/A</v>
      </c>
      <c r="G203" t="e">
        <f>VLOOKUP($A203,cleaning_log!$A$1:$ZZ$9791,MATCH(G$5,cleaning_log!$A$2:$ZZ$2,0),0)</f>
        <v>#N/A</v>
      </c>
      <c r="H203">
        <f ca="1">VLOOKUP($A203,INDIRECT("'"&amp;$B203&amp;"'!"&amp;"$A$5:$Z$10000"),MATCH(H$5,INDIRECT("'"&amp;$B203&amp;"'!$A$4:$Z$4"),0),0)</f>
        <v>762.51478199999997</v>
      </c>
      <c r="I203" t="e">
        <f>VLOOKUP($A203,cleaning_log!$A$1:$ZZ$9791,MATCH(I$5,cleaning_log!$A$2:$ZZ$2,0),0)</f>
        <v>#N/A</v>
      </c>
      <c r="J203" t="e">
        <f>VLOOKUP($A203,cleaning_log!$A$1:$ZZ$9791,MATCH(J$5,cleaning_log!$A$2:$ZZ$2,0),0)</f>
        <v>#N/A</v>
      </c>
      <c r="K203" t="b">
        <f>IF(ISNA(J203),TRUE,ABS(H203-J203)&gt;0.001)</f>
        <v>1</v>
      </c>
      <c r="L203" t="e">
        <f>VLOOKUP($A203,cleaning_log!$A$1:$ZZ$9791,MATCH(L$5,cleaning_log!$A$2:$ZZ$2,0),0)</f>
        <v>#N/A</v>
      </c>
      <c r="M203" t="e">
        <f>VLOOKUP($A203,cleaning_log!$A$1:$ZZ$9791,MATCH(M$5,cleaning_log!$A$2:$ZZ$2,0),0)</f>
        <v>#N/A</v>
      </c>
      <c r="N203" t="e">
        <f>VLOOKUP($A203,cleaning_log!$A$1:$ZZ$9791,MATCH(N$5,cleaning_log!$A$2:$ZZ$2,0),0)</f>
        <v>#N/A</v>
      </c>
      <c r="O203" t="e">
        <f>VLOOKUP($A203,cleaning_log!$A$1:$ZZ$9791,MATCH(O$5,cleaning_log!$A$2:$ZZ$2,0),0)</f>
        <v>#N/A</v>
      </c>
      <c r="P203" t="e">
        <f>VLOOKUP($A203,cleaning_log!$A$1:$ZZ$9791,MATCH(P$5,cleaning_log!$A$2:$ZZ$2,0),0)</f>
        <v>#N/A</v>
      </c>
      <c r="Q203" t="e">
        <f>VLOOKUP($A203,cleaning_log!$A$1:$ZZ$9791,MATCH(Q$5,cleaning_log!$A$2:$ZZ$2,0),0)</f>
        <v>#N/A</v>
      </c>
      <c r="V203">
        <v>413744</v>
      </c>
    </row>
    <row r="204" spans="1:22" x14ac:dyDescent="0.2">
      <c r="A204" s="22" t="s">
        <v>817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$10002,1,0))),"miplib3",IF(NOT(ISNA(VLOOKUP($A204,miplib2!$A$5:$A$10004,1,0))),"miplib2",IF(NOT(ISNA(VLOOKUP($A204,coral!$A$5:$A$10000,1,0))),"coral",IF(NOT(ISNA(VLOOKUP($A204,neos!$A$5:$A$10000,1,0))),"neos","COULD NOT FIND")))))))</f>
        <v>neos</v>
      </c>
      <c r="C204" t="str">
        <f>B204&amp;"/"&amp;A204</f>
        <v>neos/eild76</v>
      </c>
      <c r="D204">
        <f ca="1">VLOOKUP($A204,INDIRECT("'"&amp;$B204&amp;"'!"&amp;"$A$5:$Z$10000"),MATCH(D$5,INDIRECT("'"&amp;$B204&amp;"'!$A$4:$Z$4"),0),0)</f>
        <v>75</v>
      </c>
      <c r="E204">
        <f ca="1">VLOOKUP($A204,INDIRECT("'"&amp;$B204&amp;"'!"&amp;"$A$5:$Z$10000"),MATCH(E$5,INDIRECT("'"&amp;$B204&amp;"'!$A$4:$Z$4"),0),0)</f>
        <v>1898</v>
      </c>
      <c r="F204">
        <f>VLOOKUP($A204,cleaning_log!$A$1:$ZZ$9791,MATCH(F$5,cleaning_log!$A$2:$ZZ$2,0),0)</f>
        <v>75</v>
      </c>
      <c r="G204">
        <f>VLOOKUP($A204,cleaning_log!$A$1:$ZZ$9791,MATCH(G$5,cleaning_log!$A$2:$ZZ$2,0),0)</f>
        <v>1893</v>
      </c>
      <c r="H204">
        <f ca="1">VLOOKUP($A204,INDIRECT("'"&amp;$B204&amp;"'!"&amp;"$A$5:$Z$10000"),MATCH(H$5,INDIRECT("'"&amp;$B204&amp;"'!$A$4:$Z$4"),0),0)</f>
        <v>885.41184699999997</v>
      </c>
      <c r="I204">
        <f>VLOOKUP($A204,cleaning_log!$A$1:$ZZ$9791,MATCH(I$5,cleaning_log!$A$2:$ZZ$2,0),0)</f>
        <v>680.53899653035205</v>
      </c>
      <c r="J204">
        <f>VLOOKUP($A204,cleaning_log!$A$1:$ZZ$9791,MATCH(J$5,cleaning_log!$A$2:$ZZ$2,0),0)</f>
        <v>680.53899653035205</v>
      </c>
      <c r="K204" t="b">
        <f ca="1">IF(ISNA(J204),TRUE,ABS(H204-J204)&gt;0.001)</f>
        <v>1</v>
      </c>
      <c r="L204">
        <f>VLOOKUP($A204,cleaning_log!$A$1:$ZZ$9791,MATCH(L$5,cleaning_log!$A$2:$ZZ$2,0),0)</f>
        <v>885.41184699999997</v>
      </c>
      <c r="M204">
        <f>VLOOKUP($A204,cleaning_log!$A$1:$ZZ$9791,MATCH(M$5,cleaning_log!$A$2:$ZZ$2,0),0)</f>
        <v>885.41184699999906</v>
      </c>
      <c r="N204">
        <f>VLOOKUP($A204,cleaning_log!$A$1:$ZZ$9791,MATCH(N$5,cleaning_log!$A$2:$ZZ$2,0),0)</f>
        <v>885.41184699999997</v>
      </c>
      <c r="O204">
        <f>VLOOKUP($A204,cleaning_log!$A$1:$ZZ$9791,MATCH(O$5,cleaning_log!$A$2:$ZZ$2,0),0)</f>
        <v>885.41184699999906</v>
      </c>
      <c r="P204">
        <f>VLOOKUP($A204,cleaning_log!$A$1:$ZZ$9791,MATCH(P$5,cleaning_log!$A$2:$ZZ$2,0),0)</f>
        <v>4.1340000000000003</v>
      </c>
      <c r="Q204">
        <f>VLOOKUP($A204,cleaning_log!$A$1:$ZZ$9791,MATCH(Q$5,cleaning_log!$A$2:$ZZ$2,0),0)</f>
        <v>4.1580000000000004</v>
      </c>
      <c r="R204">
        <f>VLOOKUP($A204,cleaning_log!$A$1:$ZZ$9791,MATCH(R$5,cleaning_log!$A$2:$ZZ$2,0),0)</f>
        <v>4.1760000000000002</v>
      </c>
      <c r="S204" t="b">
        <f t="shared" ref="S204:S205" si="39">MIN(P204,Q204) &lt; 3599</f>
        <v>1</v>
      </c>
      <c r="V204">
        <v>216</v>
      </c>
    </row>
    <row r="205" spans="1:22" x14ac:dyDescent="0.2">
      <c r="A205" t="s">
        <v>14638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$10002,1,0))),"miplib3",IF(NOT(ISNA(VLOOKUP($A205,miplib2!$A$5:$A$10004,1,0))),"miplib2",IF(NOT(ISNA(VLOOKUP($A205,coral!$A$5:$A$10000,1,0))),"coral",IF(NOT(ISNA(VLOOKUP($A205,neos!$A$5:$A$10000,1,0))),"neos","COULD NOT FIND")))))))</f>
        <v>miplib2017</v>
      </c>
      <c r="C205" t="str">
        <f>B205&amp;"/"&amp;A205</f>
        <v>miplib2017/ej</v>
      </c>
      <c r="D205">
        <f ca="1">VLOOKUP($A205,INDIRECT("'"&amp;$B205&amp;"'!"&amp;"$A$5:$Z$10000"),MATCH(D$5,INDIRECT("'"&amp;$B205&amp;"'!$A$4:$Z$4"),0),0)</f>
        <v>1</v>
      </c>
      <c r="E205">
        <f ca="1">VLOOKUP($A205,INDIRECT("'"&amp;$B205&amp;"'!"&amp;"$A$5:$Z$10000"),MATCH(E$5,INDIRECT("'"&amp;$B205&amp;"'!$A$4:$Z$4"),0),0)</f>
        <v>3</v>
      </c>
      <c r="F205" t="e">
        <f>VLOOKUP($A205,cleaning_log!$A$1:$ZZ$9791,MATCH(F$5,cleaning_log!$A$2:$ZZ$2,0),0)</f>
        <v>#N/A</v>
      </c>
      <c r="G205" t="e">
        <f>VLOOKUP($A205,cleaning_log!$A$1:$ZZ$9791,MATCH(G$5,cleaning_log!$A$2:$ZZ$2,0),0)</f>
        <v>#N/A</v>
      </c>
      <c r="H205">
        <f ca="1">VLOOKUP($A205,INDIRECT("'"&amp;$B205&amp;"'!"&amp;"$A$5:$Z$10000"),MATCH(H$5,INDIRECT("'"&amp;$B205&amp;"'!$A$4:$Z$4"),0),0)</f>
        <v>25508</v>
      </c>
      <c r="I205" t="e">
        <f>VLOOKUP($A205,cleaning_log!$A$1:$ZZ$9791,MATCH(I$5,cleaning_log!$A$2:$ZZ$2,0),0)</f>
        <v>#N/A</v>
      </c>
      <c r="J205" t="e">
        <f>VLOOKUP($A205,cleaning_log!$A$1:$ZZ$9791,MATCH(J$5,cleaning_log!$A$2:$ZZ$2,0),0)</f>
        <v>#N/A</v>
      </c>
      <c r="K205" t="b">
        <f>IF(ISNA(J205),TRUE,ABS(H205-J205)&gt;0.001)</f>
        <v>1</v>
      </c>
      <c r="L205" t="e">
        <f>VLOOKUP($A205,cleaning_log!$A$1:$ZZ$9791,MATCH(L$5,cleaning_log!$A$2:$ZZ$2,0),0)</f>
        <v>#N/A</v>
      </c>
      <c r="M205" t="e">
        <f>VLOOKUP($A205,cleaning_log!$A$1:$ZZ$9791,MATCH(M$5,cleaning_log!$A$2:$ZZ$2,0),0)</f>
        <v>#N/A</v>
      </c>
      <c r="N205" t="e">
        <f>VLOOKUP($A205,cleaning_log!$A$1:$ZZ$9791,MATCH(N$5,cleaning_log!$A$2:$ZZ$2,0),0)</f>
        <v>#N/A</v>
      </c>
      <c r="O205" t="e">
        <f>VLOOKUP($A205,cleaning_log!$A$1:$ZZ$9791,MATCH(O$5,cleaning_log!$A$2:$ZZ$2,0),0)</f>
        <v>#N/A</v>
      </c>
      <c r="P205" t="e">
        <f>VLOOKUP($A205,cleaning_log!$A$1:$ZZ$9791,MATCH(P$5,cleaning_log!$A$2:$ZZ$2,0),0)</f>
        <v>#N/A</v>
      </c>
      <c r="Q205" t="e">
        <f>VLOOKUP($A205,cleaning_log!$A$1:$ZZ$9791,MATCH(Q$5,cleaning_log!$A$2:$ZZ$2,0),0)</f>
        <v>#N/A</v>
      </c>
      <c r="R205" t="e">
        <f>VLOOKUP($A205,cleaning_log!$A$1:$ZZ$9791,MATCH(R$5,cleaning_log!$A$2:$ZZ$2,0),0)</f>
        <v>#N/A</v>
      </c>
      <c r="S205" t="e">
        <f t="shared" si="39"/>
        <v>#N/A</v>
      </c>
      <c r="V205">
        <v>1557765</v>
      </c>
    </row>
    <row r="206" spans="1:22" hidden="1" x14ac:dyDescent="0.2">
      <c r="A206" t="s">
        <v>14641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$10002,1,0))),"miplib3",IF(NOT(ISNA(VLOOKUP($A206,miplib2!$A$5:$A$10004,1,0))),"miplib2",IF(NOT(ISNA(VLOOKUP($A206,coral!$A$5:$A$10000,1,0))),"coral",IF(NOT(ISNA(VLOOKUP($A206,neos!$A$5:$A$10000,1,0))),"neos","COULD NOT FIND")))))))</f>
        <v>miplib2017</v>
      </c>
      <c r="C206" t="str">
        <f>B206&amp;"/"&amp;A206</f>
        <v>miplib2017/elitserienhandball11i</v>
      </c>
      <c r="D206">
        <f ca="1">VLOOKUP($A206,INDIRECT("'"&amp;$B206&amp;"'!"&amp;"$A$5:$Z$10000"),MATCH(D$5,INDIRECT("'"&amp;$B206&amp;"'!$A$4:$Z$4"),0),0)</f>
        <v>35580</v>
      </c>
      <c r="E206">
        <f ca="1">VLOOKUP($A206,INDIRECT("'"&amp;$B206&amp;"'!"&amp;"$A$5:$Z$10000"),MATCH(E$5,INDIRECT("'"&amp;$B206&amp;"'!$A$4:$Z$4"),0),0)</f>
        <v>32679</v>
      </c>
      <c r="F206" t="e">
        <f>VLOOKUP($A206,cleaning_log!$A$1:$ZZ$9791,MATCH(F$5,cleaning_log!$A$2:$ZZ$2,0),0)</f>
        <v>#N/A</v>
      </c>
      <c r="G206" t="e">
        <f>VLOOKUP($A206,cleaning_log!$A$1:$ZZ$9791,MATCH(G$5,cleaning_log!$A$2:$ZZ$2,0),0)</f>
        <v>#N/A</v>
      </c>
      <c r="H206">
        <f ca="1">VLOOKUP($A206,INDIRECT("'"&amp;$B206&amp;"'!"&amp;"$A$5:$Z$10000"),MATCH(H$5,INDIRECT("'"&amp;$B206&amp;"'!$A$4:$Z$4"),0),0)</f>
        <v>3</v>
      </c>
      <c r="I206" t="e">
        <f>VLOOKUP($A206,cleaning_log!$A$1:$ZZ$9791,MATCH(I$5,cleaning_log!$A$2:$ZZ$2,0),0)</f>
        <v>#N/A</v>
      </c>
      <c r="J206" t="e">
        <f>VLOOKUP($A206,cleaning_log!$A$1:$ZZ$9791,MATCH(J$5,cleaning_log!$A$2:$ZZ$2,0),0)</f>
        <v>#N/A</v>
      </c>
      <c r="K206" t="b">
        <f>IF(ISNA(J206),TRUE,ABS(H206-J206)&gt;0.001)</f>
        <v>1</v>
      </c>
      <c r="L206" t="e">
        <f>VLOOKUP($A206,cleaning_log!$A$1:$ZZ$9791,MATCH(L$5,cleaning_log!$A$2:$ZZ$2,0),0)</f>
        <v>#N/A</v>
      </c>
      <c r="M206" t="e">
        <f>VLOOKUP($A206,cleaning_log!$A$1:$ZZ$9791,MATCH(M$5,cleaning_log!$A$2:$ZZ$2,0),0)</f>
        <v>#N/A</v>
      </c>
      <c r="N206" t="e">
        <f>VLOOKUP($A206,cleaning_log!$A$1:$ZZ$9791,MATCH(N$5,cleaning_log!$A$2:$ZZ$2,0),0)</f>
        <v>#N/A</v>
      </c>
      <c r="O206" t="e">
        <f>VLOOKUP($A206,cleaning_log!$A$1:$ZZ$9791,MATCH(O$5,cleaning_log!$A$2:$ZZ$2,0),0)</f>
        <v>#N/A</v>
      </c>
      <c r="P206" t="e">
        <f>VLOOKUP($A206,cleaning_log!$A$1:$ZZ$9791,MATCH(P$5,cleaning_log!$A$2:$ZZ$2,0),0)</f>
        <v>#N/A</v>
      </c>
      <c r="Q206" t="e">
        <f>VLOOKUP($A206,cleaning_log!$A$1:$ZZ$9791,MATCH(Q$5,cleaning_log!$A$2:$ZZ$2,0),0)</f>
        <v>#N/A</v>
      </c>
      <c r="R206" t="e">
        <f>VLOOKUP($A206,cleaning_log!$A$1:$ZZ$9791,MATCH(R$5,cleaning_log!$A$2:$ZZ$2,0),0)</f>
        <v>#N/A</v>
      </c>
      <c r="S206" t="e">
        <f t="shared" ref="S206:S216" si="40">MIN(P206,Q206) &lt; 3599</f>
        <v>#N/A</v>
      </c>
      <c r="T206" t="e">
        <f>VLOOKUP($A206,cleaning_log!$A$1:$ZZ$9791,MATCH(T$5,cleaning_log!$A$2:$ZZ$2,0),0)</f>
        <v>#N/A</v>
      </c>
      <c r="U206" t="e">
        <f>VLOOKUP($A206,cleaning_log!$A$1:$ZZ$9791,MATCH(U$5,cleaning_log!$A$2:$ZZ$2,0),0)</f>
        <v>#N/A</v>
      </c>
      <c r="V206" t="e">
        <f>VLOOKUP($A206,cleaning_log!$A$1:$ZZ$9791,MATCH(V$5,cleaning_log!$A$2:$ZZ$2,0),0)</f>
        <v>#N/A</v>
      </c>
    </row>
    <row r="207" spans="1:22" hidden="1" x14ac:dyDescent="0.2">
      <c r="A207" t="s">
        <v>14644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$10002,1,0))),"miplib3",IF(NOT(ISNA(VLOOKUP($A207,miplib2!$A$5:$A$10004,1,0))),"miplib2",IF(NOT(ISNA(VLOOKUP($A207,coral!$A$5:$A$10000,1,0))),"coral",IF(NOT(ISNA(VLOOKUP($A207,neos!$A$5:$A$10000,1,0))),"neos","COULD NOT FIND")))))))</f>
        <v>miplib2017</v>
      </c>
      <c r="C207" t="str">
        <f>B207&amp;"/"&amp;A207</f>
        <v>miplib2017/elitserienhandball13i</v>
      </c>
      <c r="D207">
        <f ca="1">VLOOKUP($A207,INDIRECT("'"&amp;$B207&amp;"'!"&amp;"$A$5:$Z$10000"),MATCH(D$5,INDIRECT("'"&amp;$B207&amp;"'!$A$4:$Z$4"),0),0)</f>
        <v>35758</v>
      </c>
      <c r="E207">
        <f ca="1">VLOOKUP($A207,INDIRECT("'"&amp;$B207&amp;"'!"&amp;"$A$5:$Z$10000"),MATCH(E$5,INDIRECT("'"&amp;$B207&amp;"'!$A$4:$Z$4"),0),0)</f>
        <v>32791</v>
      </c>
      <c r="F207" t="e">
        <f>VLOOKUP($A207,cleaning_log!$A$1:$ZZ$9791,MATCH(F$5,cleaning_log!$A$2:$ZZ$2,0),0)</f>
        <v>#N/A</v>
      </c>
      <c r="G207" t="e">
        <f>VLOOKUP($A207,cleaning_log!$A$1:$ZZ$9791,MATCH(G$5,cleaning_log!$A$2:$ZZ$2,0),0)</f>
        <v>#N/A</v>
      </c>
      <c r="H207">
        <f ca="1">VLOOKUP($A207,INDIRECT("'"&amp;$B207&amp;"'!"&amp;"$A$5:$Z$10000"),MATCH(H$5,INDIRECT("'"&amp;$B207&amp;"'!$A$4:$Z$4"),0),0)</f>
        <v>5</v>
      </c>
      <c r="I207" t="e">
        <f>VLOOKUP($A207,cleaning_log!$A$1:$ZZ$9791,MATCH(I$5,cleaning_log!$A$2:$ZZ$2,0),0)</f>
        <v>#N/A</v>
      </c>
      <c r="J207" t="e">
        <f>VLOOKUP($A207,cleaning_log!$A$1:$ZZ$9791,MATCH(J$5,cleaning_log!$A$2:$ZZ$2,0),0)</f>
        <v>#N/A</v>
      </c>
      <c r="K207" t="b">
        <f>IF(ISNA(J207),TRUE,ABS(H207-J207)&gt;0.001)</f>
        <v>1</v>
      </c>
      <c r="L207" t="e">
        <f>VLOOKUP($A207,cleaning_log!$A$1:$ZZ$9791,MATCH(L$5,cleaning_log!$A$2:$ZZ$2,0),0)</f>
        <v>#N/A</v>
      </c>
      <c r="M207" t="e">
        <f>VLOOKUP($A207,cleaning_log!$A$1:$ZZ$9791,MATCH(M$5,cleaning_log!$A$2:$ZZ$2,0),0)</f>
        <v>#N/A</v>
      </c>
      <c r="N207" t="e">
        <f>VLOOKUP($A207,cleaning_log!$A$1:$ZZ$9791,MATCH(N$5,cleaning_log!$A$2:$ZZ$2,0),0)</f>
        <v>#N/A</v>
      </c>
      <c r="O207" t="e">
        <f>VLOOKUP($A207,cleaning_log!$A$1:$ZZ$9791,MATCH(O$5,cleaning_log!$A$2:$ZZ$2,0),0)</f>
        <v>#N/A</v>
      </c>
      <c r="P207" t="e">
        <f>VLOOKUP($A207,cleaning_log!$A$1:$ZZ$9791,MATCH(P$5,cleaning_log!$A$2:$ZZ$2,0),0)</f>
        <v>#N/A</v>
      </c>
      <c r="Q207" t="e">
        <f>VLOOKUP($A207,cleaning_log!$A$1:$ZZ$9791,MATCH(Q$5,cleaning_log!$A$2:$ZZ$2,0),0)</f>
        <v>#N/A</v>
      </c>
      <c r="R207" t="e">
        <f>VLOOKUP($A207,cleaning_log!$A$1:$ZZ$9791,MATCH(R$5,cleaning_log!$A$2:$ZZ$2,0),0)</f>
        <v>#N/A</v>
      </c>
      <c r="S207" t="e">
        <f t="shared" si="40"/>
        <v>#N/A</v>
      </c>
      <c r="T207" t="e">
        <f>VLOOKUP($A207,cleaning_log!$A$1:$ZZ$9791,MATCH(T$5,cleaning_log!$A$2:$ZZ$2,0),0)</f>
        <v>#N/A</v>
      </c>
      <c r="U207" t="e">
        <f>VLOOKUP($A207,cleaning_log!$A$1:$ZZ$9791,MATCH(U$5,cleaning_log!$A$2:$ZZ$2,0),0)</f>
        <v>#N/A</v>
      </c>
      <c r="V207" t="e">
        <f>VLOOKUP($A207,cleaning_log!$A$1:$ZZ$9791,MATCH(V$5,cleaning_log!$A$2:$ZZ$2,0),0)</f>
        <v>#N/A</v>
      </c>
    </row>
    <row r="208" spans="1:22" hidden="1" x14ac:dyDescent="0.2">
      <c r="A208" t="s">
        <v>14645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$10002,1,0))),"miplib3",IF(NOT(ISNA(VLOOKUP($A208,miplib2!$A$5:$A$10004,1,0))),"miplib2",IF(NOT(ISNA(VLOOKUP($A208,coral!$A$5:$A$10000,1,0))),"coral",IF(NOT(ISNA(VLOOKUP($A208,neos!$A$5:$A$10000,1,0))),"neos","COULD NOT FIND")))))))</f>
        <v>miplib2017</v>
      </c>
      <c r="C208" t="str">
        <f>B208&amp;"/"&amp;A208</f>
        <v>miplib2017/elitserienhandball14i</v>
      </c>
      <c r="D208">
        <f ca="1">VLOOKUP($A208,INDIRECT("'"&amp;$B208&amp;"'!"&amp;"$A$5:$Z$10000"),MATCH(D$5,INDIRECT("'"&amp;$B208&amp;"'!$A$4:$Z$4"),0),0)</f>
        <v>35328</v>
      </c>
      <c r="E208">
        <f ca="1">VLOOKUP($A208,INDIRECT("'"&amp;$B208&amp;"'!"&amp;"$A$5:$Z$10000"),MATCH(E$5,INDIRECT("'"&amp;$B208&amp;"'!$A$4:$Z$4"),0),0)</f>
        <v>32541</v>
      </c>
      <c r="F208" t="e">
        <f>VLOOKUP($A208,cleaning_log!$A$1:$ZZ$9791,MATCH(F$5,cleaning_log!$A$2:$ZZ$2,0),0)</f>
        <v>#N/A</v>
      </c>
      <c r="G208" t="e">
        <f>VLOOKUP($A208,cleaning_log!$A$1:$ZZ$9791,MATCH(G$5,cleaning_log!$A$2:$ZZ$2,0),0)</f>
        <v>#N/A</v>
      </c>
      <c r="H208">
        <f ca="1">VLOOKUP($A208,INDIRECT("'"&amp;$B208&amp;"'!"&amp;"$A$5:$Z$10000"),MATCH(H$5,INDIRECT("'"&amp;$B208&amp;"'!$A$4:$Z$4"),0),0)</f>
        <v>2</v>
      </c>
      <c r="I208" t="e">
        <f>VLOOKUP($A208,cleaning_log!$A$1:$ZZ$9791,MATCH(I$5,cleaning_log!$A$2:$ZZ$2,0),0)</f>
        <v>#N/A</v>
      </c>
      <c r="J208" t="e">
        <f>VLOOKUP($A208,cleaning_log!$A$1:$ZZ$9791,MATCH(J$5,cleaning_log!$A$2:$ZZ$2,0),0)</f>
        <v>#N/A</v>
      </c>
      <c r="K208" t="b">
        <f>IF(ISNA(J208),TRUE,ABS(H208-J208)&gt;0.001)</f>
        <v>1</v>
      </c>
      <c r="L208" t="e">
        <f>VLOOKUP($A208,cleaning_log!$A$1:$ZZ$9791,MATCH(L$5,cleaning_log!$A$2:$ZZ$2,0),0)</f>
        <v>#N/A</v>
      </c>
      <c r="M208" t="e">
        <f>VLOOKUP($A208,cleaning_log!$A$1:$ZZ$9791,MATCH(M$5,cleaning_log!$A$2:$ZZ$2,0),0)</f>
        <v>#N/A</v>
      </c>
      <c r="N208" t="e">
        <f>VLOOKUP($A208,cleaning_log!$A$1:$ZZ$9791,MATCH(N$5,cleaning_log!$A$2:$ZZ$2,0),0)</f>
        <v>#N/A</v>
      </c>
      <c r="O208" t="e">
        <f>VLOOKUP($A208,cleaning_log!$A$1:$ZZ$9791,MATCH(O$5,cleaning_log!$A$2:$ZZ$2,0),0)</f>
        <v>#N/A</v>
      </c>
      <c r="P208" t="e">
        <f>VLOOKUP($A208,cleaning_log!$A$1:$ZZ$9791,MATCH(P$5,cleaning_log!$A$2:$ZZ$2,0),0)</f>
        <v>#N/A</v>
      </c>
      <c r="Q208" t="e">
        <f>VLOOKUP($A208,cleaning_log!$A$1:$ZZ$9791,MATCH(Q$5,cleaning_log!$A$2:$ZZ$2,0),0)</f>
        <v>#N/A</v>
      </c>
      <c r="S208" t="e">
        <f t="shared" si="40"/>
        <v>#N/A</v>
      </c>
      <c r="V208">
        <v>533</v>
      </c>
    </row>
    <row r="209" spans="1:22" hidden="1" x14ac:dyDescent="0.2">
      <c r="A209" t="s">
        <v>14646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$10002,1,0))),"miplib3",IF(NOT(ISNA(VLOOKUP($A209,miplib2!$A$5:$A$10004,1,0))),"miplib2",IF(NOT(ISNA(VLOOKUP($A209,coral!$A$5:$A$10000,1,0))),"coral",IF(NOT(ISNA(VLOOKUP($A209,neos!$A$5:$A$10000,1,0))),"neos","COULD NOT FIND")))))))</f>
        <v>miplib2017</v>
      </c>
      <c r="C209" t="str">
        <f>B209&amp;"/"&amp;A209</f>
        <v>miplib2017/elitserienhandball3i</v>
      </c>
      <c r="D209">
        <f ca="1">VLOOKUP($A209,INDIRECT("'"&amp;$B209&amp;"'!"&amp;"$A$5:$Z$10000"),MATCH(D$5,INDIRECT("'"&amp;$B209&amp;"'!$A$4:$Z$4"),0),0)</f>
        <v>35804</v>
      </c>
      <c r="E209">
        <f ca="1">VLOOKUP($A209,INDIRECT("'"&amp;$B209&amp;"'!"&amp;"$A$5:$Z$10000"),MATCH(E$5,INDIRECT("'"&amp;$B209&amp;"'!$A$4:$Z$4"),0),0)</f>
        <v>32807</v>
      </c>
      <c r="F209" t="e">
        <f>VLOOKUP($A209,cleaning_log!$A$1:$ZZ$9791,MATCH(F$5,cleaning_log!$A$2:$ZZ$2,0),0)</f>
        <v>#N/A</v>
      </c>
      <c r="G209" t="e">
        <f>VLOOKUP($A209,cleaning_log!$A$1:$ZZ$9791,MATCH(G$5,cleaning_log!$A$2:$ZZ$2,0),0)</f>
        <v>#N/A</v>
      </c>
      <c r="H209">
        <f ca="1">VLOOKUP($A209,INDIRECT("'"&amp;$B209&amp;"'!"&amp;"$A$5:$Z$10000"),MATCH(H$5,INDIRECT("'"&amp;$B209&amp;"'!$A$4:$Z$4"),0),0)</f>
        <v>4</v>
      </c>
      <c r="I209" t="e">
        <f>VLOOKUP($A209,cleaning_log!$A$1:$ZZ$9791,MATCH(I$5,cleaning_log!$A$2:$ZZ$2,0),0)</f>
        <v>#N/A</v>
      </c>
      <c r="J209" t="e">
        <f>VLOOKUP($A209,cleaning_log!$A$1:$ZZ$9791,MATCH(J$5,cleaning_log!$A$2:$ZZ$2,0),0)</f>
        <v>#N/A</v>
      </c>
      <c r="K209" t="b">
        <f>IF(ISNA(J209),TRUE,ABS(H209-J209)&gt;0.001)</f>
        <v>1</v>
      </c>
      <c r="L209" t="e">
        <f>VLOOKUP($A209,cleaning_log!$A$1:$ZZ$9791,MATCH(L$5,cleaning_log!$A$2:$ZZ$2,0),0)</f>
        <v>#N/A</v>
      </c>
      <c r="M209" t="e">
        <f>VLOOKUP($A209,cleaning_log!$A$1:$ZZ$9791,MATCH(M$5,cleaning_log!$A$2:$ZZ$2,0),0)</f>
        <v>#N/A</v>
      </c>
      <c r="N209" t="e">
        <f>VLOOKUP($A209,cleaning_log!$A$1:$ZZ$9791,MATCH(N$5,cleaning_log!$A$2:$ZZ$2,0),0)</f>
        <v>#N/A</v>
      </c>
      <c r="O209" t="e">
        <f>VLOOKUP($A209,cleaning_log!$A$1:$ZZ$9791,MATCH(O$5,cleaning_log!$A$2:$ZZ$2,0),0)</f>
        <v>#N/A</v>
      </c>
      <c r="P209" t="e">
        <f>VLOOKUP($A209,cleaning_log!$A$1:$ZZ$9791,MATCH(P$5,cleaning_log!$A$2:$ZZ$2,0),0)</f>
        <v>#N/A</v>
      </c>
      <c r="Q209" t="e">
        <f>VLOOKUP($A209,cleaning_log!$A$1:$ZZ$9791,MATCH(Q$5,cleaning_log!$A$2:$ZZ$2,0),0)</f>
        <v>#N/A</v>
      </c>
      <c r="S209" t="e">
        <f t="shared" si="40"/>
        <v>#N/A</v>
      </c>
      <c r="V209">
        <v>617</v>
      </c>
    </row>
    <row r="210" spans="1:22" hidden="1" x14ac:dyDescent="0.2">
      <c r="A210" t="s">
        <v>4005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$10002,1,0))),"miplib3",IF(NOT(ISNA(VLOOKUP($A210,miplib2!$A$5:$A$10004,1,0))),"miplib2",IF(NOT(ISNA(VLOOKUP($A210,coral!$A$5:$A$10000,1,0))),"coral",IF(NOT(ISNA(VLOOKUP($A210,neos!$A$5:$A$10000,1,0))),"neos","COULD NOT FIND")))))))</f>
        <v>miplib3</v>
      </c>
      <c r="C210" t="str">
        <f>B210&amp;"/"&amp;A210</f>
        <v>miplib3/enigma</v>
      </c>
      <c r="D210">
        <f ca="1">VLOOKUP($A210,INDIRECT("'"&amp;$B210&amp;"'!"&amp;"$A$5:$Z$10000"),MATCH(D$5,INDIRECT("'"&amp;$B210&amp;"'!$A$4:$Z$4"),0),0)</f>
        <v>21</v>
      </c>
      <c r="E210">
        <f ca="1">VLOOKUP($A210,INDIRECT("'"&amp;$B210&amp;"'!"&amp;"$A$5:$Z$10000"),MATCH(E$5,INDIRECT("'"&amp;$B210&amp;"'!$A$4:$Z$4"),0),0)</f>
        <v>100</v>
      </c>
      <c r="F210">
        <f>VLOOKUP($A210,cleaning_log!$A$1:$ZZ$9791,MATCH(F$5,cleaning_log!$A$2:$ZZ$2,0),0)</f>
        <v>21</v>
      </c>
      <c r="G210">
        <f>VLOOKUP($A210,cleaning_log!$A$1:$ZZ$9791,MATCH(G$5,cleaning_log!$A$2:$ZZ$2,0),0)</f>
        <v>100</v>
      </c>
      <c r="H210">
        <f ca="1">VLOOKUP($A210,INDIRECT("'"&amp;$B210&amp;"'!"&amp;"$A$5:$Z$10000"),MATCH(H$5,INDIRECT("'"&amp;$B210&amp;"'!$A$4:$Z$4"),0),0)</f>
        <v>0</v>
      </c>
      <c r="I210">
        <f>VLOOKUP($A210,cleaning_log!$A$1:$ZZ$9791,MATCH(I$5,cleaning_log!$A$2:$ZZ$2,0),0)</f>
        <v>0</v>
      </c>
      <c r="J210">
        <f>VLOOKUP($A210,cleaning_log!$A$1:$ZZ$9791,MATCH(J$5,cleaning_log!$A$2:$ZZ$2,0),0)</f>
        <v>0</v>
      </c>
      <c r="K210" t="b">
        <f ca="1">IF(ISNA(J210),TRUE,ABS(H210-J210)&gt;0.001)</f>
        <v>0</v>
      </c>
      <c r="L210">
        <f>VLOOKUP($A210,cleaning_log!$A$1:$ZZ$9791,MATCH(L$5,cleaning_log!$A$2:$ZZ$2,0),0)</f>
        <v>0</v>
      </c>
      <c r="M210">
        <f>VLOOKUP($A210,cleaning_log!$A$1:$ZZ$9791,MATCH(M$5,cleaning_log!$A$2:$ZZ$2,0),0)</f>
        <v>0</v>
      </c>
      <c r="N210">
        <f>VLOOKUP($A210,cleaning_log!$A$1:$ZZ$9791,MATCH(N$5,cleaning_log!$A$2:$ZZ$2,0),0)</f>
        <v>0</v>
      </c>
      <c r="O210">
        <f>VLOOKUP($A210,cleaning_log!$A$1:$ZZ$9791,MATCH(O$5,cleaning_log!$A$2:$ZZ$2,0),0)</f>
        <v>0</v>
      </c>
      <c r="P210">
        <f>VLOOKUP($A210,cleaning_log!$A$1:$ZZ$9791,MATCH(P$5,cleaning_log!$A$2:$ZZ$2,0),0)</f>
        <v>3.3000000000000002E-2</v>
      </c>
      <c r="Q210">
        <f>VLOOKUP($A210,cleaning_log!$A$1:$ZZ$9791,MATCH(Q$5,cleaning_log!$A$2:$ZZ$2,0),0)</f>
        <v>1.7000000000000001E-2</v>
      </c>
      <c r="R210">
        <f>VLOOKUP($A210,cleaning_log!$A$1:$ZZ$9791,MATCH(R$5,cleaning_log!$A$2:$ZZ$2,0),0)</f>
        <v>1.7000000000000001E-2</v>
      </c>
      <c r="S210" t="b">
        <f t="shared" si="40"/>
        <v>1</v>
      </c>
      <c r="T210">
        <f>VLOOKUP($A210,cleaning_log!$A$1:$ZZ$9791,MATCH(T$5,cleaning_log!$A$2:$ZZ$2,0),0)</f>
        <v>341</v>
      </c>
      <c r="U210">
        <f>VLOOKUP($A210,cleaning_log!$A$1:$ZZ$9791,MATCH(U$5,cleaning_log!$A$2:$ZZ$2,0),0)</f>
        <v>163</v>
      </c>
      <c r="V210">
        <f>VLOOKUP($A210,cleaning_log!$A$1:$ZZ$9791,MATCH(V$5,cleaning_log!$A$2:$ZZ$2,0),0)</f>
        <v>177</v>
      </c>
    </row>
    <row r="211" spans="1:22" hidden="1" x14ac:dyDescent="0.2">
      <c r="A211" t="s">
        <v>4384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$10002,1,0))),"miplib3",IF(NOT(ISNA(VLOOKUP($A211,miplib2!$A$5:$A$10004,1,0))),"miplib2",IF(NOT(ISNA(VLOOKUP($A211,coral!$A$5:$A$10000,1,0))),"coral",IF(NOT(ISNA(VLOOKUP($A211,neos!$A$5:$A$10000,1,0))),"neos","COULD NOT FIND")))))))</f>
        <v>miplib2017</v>
      </c>
      <c r="C211" t="str">
        <f>B211&amp;"/"&amp;A211</f>
        <v>miplib2017/enlight_hard</v>
      </c>
      <c r="D211">
        <f ca="1">VLOOKUP($A211,INDIRECT("'"&amp;$B211&amp;"'!"&amp;"$A$5:$Z$10000"),MATCH(D$5,INDIRECT("'"&amp;$B211&amp;"'!$A$4:$Z$4"),0),0)</f>
        <v>100</v>
      </c>
      <c r="E211">
        <f ca="1">VLOOKUP($A211,INDIRECT("'"&amp;$B211&amp;"'!"&amp;"$A$5:$Z$10000"),MATCH(E$5,INDIRECT("'"&amp;$B211&amp;"'!$A$4:$Z$4"),0),0)</f>
        <v>200</v>
      </c>
      <c r="F211">
        <f>VLOOKUP($A211,cleaning_log!$A$1:$ZZ$9791,MATCH(F$5,cleaning_log!$A$2:$ZZ$2,0),0)</f>
        <v>0</v>
      </c>
      <c r="G211">
        <f>VLOOKUP($A211,cleaning_log!$A$1:$ZZ$9791,MATCH(G$5,cleaning_log!$A$2:$ZZ$2,0),0)</f>
        <v>0</v>
      </c>
      <c r="H211">
        <f ca="1">VLOOKUP($A211,INDIRECT("'"&amp;$B211&amp;"'!"&amp;"$A$5:$Z$10000"),MATCH(H$5,INDIRECT("'"&amp;$B211&amp;"'!$A$4:$Z$4"),0),0)</f>
        <v>37</v>
      </c>
      <c r="I211">
        <f>VLOOKUP($A211,cleaning_log!$A$1:$ZZ$9791,MATCH(I$5,cleaning_log!$A$2:$ZZ$2,0),0)</f>
        <v>0</v>
      </c>
      <c r="J211">
        <f>VLOOKUP($A211,cleaning_log!$A$1:$ZZ$9791,MATCH(J$5,cleaning_log!$A$2:$ZZ$2,0),0)</f>
        <v>37</v>
      </c>
      <c r="K211" t="b">
        <f ca="1">IF(ISNA(J211),TRUE,ABS(H211-J211)&gt;0.001)</f>
        <v>0</v>
      </c>
      <c r="L211">
        <f>VLOOKUP($A211,cleaning_log!$A$1:$ZZ$9791,MATCH(L$5,cleaning_log!$A$2:$ZZ$2,0),0)</f>
        <v>36.999999999999801</v>
      </c>
      <c r="M211">
        <f>VLOOKUP($A211,cleaning_log!$A$1:$ZZ$9791,MATCH(M$5,cleaning_log!$A$2:$ZZ$2,0),0)</f>
        <v>0</v>
      </c>
      <c r="N211">
        <f>VLOOKUP($A211,cleaning_log!$A$1:$ZZ$9791,MATCH(N$5,cleaning_log!$A$2:$ZZ$2,0),0)</f>
        <v>37.000000000000199</v>
      </c>
      <c r="O211" t="str">
        <f>VLOOKUP($A211,cleaning_log!$A$1:$ZZ$9791,MATCH(O$5,cleaning_log!$A$2:$ZZ$2,0),0)</f>
        <v>nan</v>
      </c>
      <c r="P211">
        <f>VLOOKUP($A211,cleaning_log!$A$1:$ZZ$9791,MATCH(P$5,cleaning_log!$A$2:$ZZ$2,0),0)</f>
        <v>1.0169999999999999</v>
      </c>
      <c r="Q211">
        <f>VLOOKUP($A211,cleaning_log!$A$1:$ZZ$9791,MATCH(Q$5,cleaning_log!$A$2:$ZZ$2,0),0)</f>
        <v>0</v>
      </c>
      <c r="R211">
        <f>VLOOKUP($A211,cleaning_log!$A$1:$ZZ$9791,MATCH(R$5,cleaning_log!$A$2:$ZZ$2,0),0)</f>
        <v>0</v>
      </c>
      <c r="S211" t="b">
        <f t="shared" si="40"/>
        <v>1</v>
      </c>
      <c r="T211">
        <f>VLOOKUP($A211,cleaning_log!$A$1:$ZZ$9791,MATCH(T$5,cleaning_log!$A$2:$ZZ$2,0),0)</f>
        <v>551</v>
      </c>
      <c r="U211">
        <f>VLOOKUP($A211,cleaning_log!$A$1:$ZZ$9791,MATCH(U$5,cleaning_log!$A$2:$ZZ$2,0),0)</f>
        <v>0</v>
      </c>
      <c r="V211">
        <f>VLOOKUP($A211,cleaning_log!$A$1:$ZZ$9791,MATCH(V$5,cleaning_log!$A$2:$ZZ$2,0),0)</f>
        <v>0</v>
      </c>
    </row>
    <row r="212" spans="1:22" hidden="1" x14ac:dyDescent="0.2">
      <c r="A212" t="s">
        <v>14647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$10002,1,0))),"miplib3",IF(NOT(ISNA(VLOOKUP($A212,miplib2!$A$5:$A$10004,1,0))),"miplib2",IF(NOT(ISNA(VLOOKUP($A212,coral!$A$5:$A$10000,1,0))),"coral",IF(NOT(ISNA(VLOOKUP($A212,neos!$A$5:$A$10000,1,0))),"neos","COULD NOT FIND")))))))</f>
        <v>miplib2017</v>
      </c>
      <c r="C212" t="str">
        <f>B212&amp;"/"&amp;A212</f>
        <v>miplib2017/enlight11</v>
      </c>
      <c r="D212">
        <f ca="1">VLOOKUP($A212,INDIRECT("'"&amp;$B212&amp;"'!"&amp;"$A$5:$Z$10000"),MATCH(D$5,INDIRECT("'"&amp;$B212&amp;"'!$A$4:$Z$4"),0),0)</f>
        <v>121</v>
      </c>
      <c r="E212">
        <f ca="1">VLOOKUP($A212,INDIRECT("'"&amp;$B212&amp;"'!"&amp;"$A$5:$Z$10000"),MATCH(E$5,INDIRECT("'"&amp;$B212&amp;"'!$A$4:$Z$4"),0),0)</f>
        <v>242</v>
      </c>
      <c r="F212" t="e">
        <f>VLOOKUP($A212,cleaning_log!$A$1:$ZZ$9791,MATCH(F$5,cleaning_log!$A$2:$ZZ$2,0),0)</f>
        <v>#N/A</v>
      </c>
      <c r="G212" t="e">
        <f>VLOOKUP($A212,cleaning_log!$A$1:$ZZ$9791,MATCH(G$5,cleaning_log!$A$2:$ZZ$2,0),0)</f>
        <v>#N/A</v>
      </c>
      <c r="H212" t="str">
        <f ca="1">VLOOKUP($A212,INDIRECT("'"&amp;$B212&amp;"'!"&amp;"$A$5:$Z$10000"),MATCH(H$5,INDIRECT("'"&amp;$B212&amp;"'!$A$4:$Z$4"),0),0)</f>
        <v>Infeasible</v>
      </c>
      <c r="I212" t="e">
        <f>VLOOKUP($A212,cleaning_log!$A$1:$ZZ$9791,MATCH(I$5,cleaning_log!$A$2:$ZZ$2,0),0)</f>
        <v>#N/A</v>
      </c>
      <c r="J212" t="e">
        <f>VLOOKUP($A212,cleaning_log!$A$1:$ZZ$9791,MATCH(J$5,cleaning_log!$A$2:$ZZ$2,0),0)</f>
        <v>#N/A</v>
      </c>
      <c r="K212" t="b">
        <f>IF(ISNA(J212),TRUE,ABS(H212-J212)&gt;0.001)</f>
        <v>1</v>
      </c>
      <c r="L212" t="e">
        <f>VLOOKUP($A212,cleaning_log!$A$1:$ZZ$9791,MATCH(L$5,cleaning_log!$A$2:$ZZ$2,0),0)</f>
        <v>#N/A</v>
      </c>
      <c r="M212" t="e">
        <f>VLOOKUP($A212,cleaning_log!$A$1:$ZZ$9791,MATCH(M$5,cleaning_log!$A$2:$ZZ$2,0),0)</f>
        <v>#N/A</v>
      </c>
      <c r="N212" t="e">
        <f>VLOOKUP($A212,cleaning_log!$A$1:$ZZ$9791,MATCH(N$5,cleaning_log!$A$2:$ZZ$2,0),0)</f>
        <v>#N/A</v>
      </c>
      <c r="O212" t="e">
        <f>VLOOKUP($A212,cleaning_log!$A$1:$ZZ$9791,MATCH(O$5,cleaning_log!$A$2:$ZZ$2,0),0)</f>
        <v>#N/A</v>
      </c>
      <c r="P212" t="e">
        <f>VLOOKUP($A212,cleaning_log!$A$1:$ZZ$9791,MATCH(P$5,cleaning_log!$A$2:$ZZ$2,0),0)</f>
        <v>#N/A</v>
      </c>
      <c r="Q212" t="e">
        <f>VLOOKUP($A212,cleaning_log!$A$1:$ZZ$9791,MATCH(Q$5,cleaning_log!$A$2:$ZZ$2,0),0)</f>
        <v>#N/A</v>
      </c>
      <c r="R212" t="e">
        <f>VLOOKUP($A212,cleaning_log!$A$1:$ZZ$9791,MATCH(R$5,cleaning_log!$A$2:$ZZ$2,0),0)</f>
        <v>#N/A</v>
      </c>
      <c r="S212" t="e">
        <f t="shared" si="40"/>
        <v>#N/A</v>
      </c>
      <c r="T212" t="e">
        <f>VLOOKUP($A212,cleaning_log!$A$1:$ZZ$9791,MATCH(T$5,cleaning_log!$A$2:$ZZ$2,0),0)</f>
        <v>#N/A</v>
      </c>
      <c r="U212" t="e">
        <f>VLOOKUP($A212,cleaning_log!$A$1:$ZZ$9791,MATCH(U$5,cleaning_log!$A$2:$ZZ$2,0),0)</f>
        <v>#N/A</v>
      </c>
      <c r="V212" t="e">
        <f>VLOOKUP($A212,cleaning_log!$A$1:$ZZ$9791,MATCH(V$5,cleaning_log!$A$2:$ZZ$2,0),0)</f>
        <v>#N/A</v>
      </c>
    </row>
    <row r="213" spans="1:22" hidden="1" x14ac:dyDescent="0.2">
      <c r="A213" t="s">
        <v>4113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$10002,1,0))),"miplib3",IF(NOT(ISNA(VLOOKUP($A213,miplib2!$A$5:$A$10004,1,0))),"miplib2",IF(NOT(ISNA(VLOOKUP($A213,coral!$A$5:$A$10000,1,0))),"coral",IF(NOT(ISNA(VLOOKUP($A213,neos!$A$5:$A$10000,1,0))),"neos","COULD NOT FIND")))))))</f>
        <v>miplib2010</v>
      </c>
      <c r="C213" t="str">
        <f>B213&amp;"/"&amp;A213</f>
        <v>miplib2010/enlight13</v>
      </c>
      <c r="D213">
        <f ca="1">VLOOKUP($A213,INDIRECT("'"&amp;$B213&amp;"'!"&amp;"$A$5:$Z$10000"),MATCH(D$5,INDIRECT("'"&amp;$B213&amp;"'!$A$4:$Z$4"),0),0)</f>
        <v>169</v>
      </c>
      <c r="E213">
        <f ca="1">VLOOKUP($A213,INDIRECT("'"&amp;$B213&amp;"'!"&amp;"$A$5:$Z$10000"),MATCH(E$5,INDIRECT("'"&amp;$B213&amp;"'!$A$4:$Z$4"),0),0)</f>
        <v>338</v>
      </c>
      <c r="F213">
        <f>VLOOKUP($A213,cleaning_log!$A$1:$ZZ$9791,MATCH(F$5,cleaning_log!$A$2:$ZZ$2,0),0)</f>
        <v>0</v>
      </c>
      <c r="G213">
        <f>VLOOKUP($A213,cleaning_log!$A$1:$ZZ$9791,MATCH(G$5,cleaning_log!$A$2:$ZZ$2,0),0)</f>
        <v>0</v>
      </c>
      <c r="H213">
        <f ca="1">VLOOKUP($A213,INDIRECT("'"&amp;$B213&amp;"'!"&amp;"$A$5:$Z$10000"),MATCH(H$5,INDIRECT("'"&amp;$B213&amp;"'!$A$4:$Z$4"),0),0)</f>
        <v>71</v>
      </c>
      <c r="I213">
        <f>VLOOKUP($A213,cleaning_log!$A$1:$ZZ$9791,MATCH(I$5,cleaning_log!$A$2:$ZZ$2,0),0)</f>
        <v>0</v>
      </c>
      <c r="J213">
        <f>VLOOKUP($A213,cleaning_log!$A$1:$ZZ$9791,MATCH(J$5,cleaning_log!$A$2:$ZZ$2,0),0)</f>
        <v>71</v>
      </c>
      <c r="K213" t="b">
        <f ca="1">IF(ISNA(J213),TRUE,ABS(H213-J213)&gt;0.001)</f>
        <v>0</v>
      </c>
      <c r="L213">
        <f>VLOOKUP($A213,cleaning_log!$A$1:$ZZ$9791,MATCH(L$5,cleaning_log!$A$2:$ZZ$2,0),0)</f>
        <v>70.999999999999801</v>
      </c>
      <c r="M213">
        <f>VLOOKUP($A213,cleaning_log!$A$1:$ZZ$9791,MATCH(M$5,cleaning_log!$A$2:$ZZ$2,0),0)</f>
        <v>0</v>
      </c>
      <c r="N213">
        <f>VLOOKUP($A213,cleaning_log!$A$1:$ZZ$9791,MATCH(N$5,cleaning_log!$A$2:$ZZ$2,0),0)</f>
        <v>71.000000000002103</v>
      </c>
      <c r="O213">
        <f>VLOOKUP($A213,cleaning_log!$A$1:$ZZ$9791,MATCH(O$5,cleaning_log!$A$2:$ZZ$2,0),0)</f>
        <v>0</v>
      </c>
      <c r="P213">
        <f>VLOOKUP($A213,cleaning_log!$A$1:$ZZ$9791,MATCH(P$5,cleaning_log!$A$2:$ZZ$2,0),0)</f>
        <v>16.949000000000002</v>
      </c>
      <c r="Q213">
        <f>VLOOKUP($A213,cleaning_log!$A$1:$ZZ$9791,MATCH(Q$5,cleaning_log!$A$2:$ZZ$2,0),0)</f>
        <v>0</v>
      </c>
      <c r="S213" t="b">
        <f t="shared" si="40"/>
        <v>1</v>
      </c>
      <c r="V213">
        <v>3456</v>
      </c>
    </row>
    <row r="214" spans="1:22" hidden="1" x14ac:dyDescent="0.2">
      <c r="A214" t="s">
        <v>4114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$10002,1,0))),"miplib3",IF(NOT(ISNA(VLOOKUP($A214,miplib2!$A$5:$A$10004,1,0))),"miplib2",IF(NOT(ISNA(VLOOKUP($A214,coral!$A$5:$A$10000,1,0))),"coral",IF(NOT(ISNA(VLOOKUP($A214,neos!$A$5:$A$10000,1,0))),"neos","COULD NOT FIND")))))))</f>
        <v>miplib2010</v>
      </c>
      <c r="C214" t="str">
        <f>B214&amp;"/"&amp;A214</f>
        <v>miplib2010/enlight14</v>
      </c>
      <c r="D214">
        <f ca="1">VLOOKUP($A214,INDIRECT("'"&amp;$B214&amp;"'!"&amp;"$A$5:$Z$10000"),MATCH(D$5,INDIRECT("'"&amp;$B214&amp;"'!$A$4:$Z$4"),0),0)</f>
        <v>196</v>
      </c>
      <c r="E214">
        <f ca="1">VLOOKUP($A214,INDIRECT("'"&amp;$B214&amp;"'!"&amp;"$A$5:$Z$10000"),MATCH(E$5,INDIRECT("'"&amp;$B214&amp;"'!$A$4:$Z$4"),0),0)</f>
        <v>392</v>
      </c>
      <c r="F214" t="e">
        <f>VLOOKUP($A214,cleaning_log!$A$1:$ZZ$9791,MATCH(F$5,cleaning_log!$A$2:$ZZ$2,0),0)</f>
        <v>#N/A</v>
      </c>
      <c r="G214" t="e">
        <f>VLOOKUP($A214,cleaning_log!$A$1:$ZZ$9791,MATCH(G$5,cleaning_log!$A$2:$ZZ$2,0),0)</f>
        <v>#N/A</v>
      </c>
      <c r="H214" t="str">
        <f ca="1">VLOOKUP($A214,INDIRECT("'"&amp;$B214&amp;"'!"&amp;"$A$5:$Z$10000"),MATCH(H$5,INDIRECT("'"&amp;$B214&amp;"'!$A$4:$Z$4"),0),0)</f>
        <v>Infeasible</v>
      </c>
      <c r="I214" t="e">
        <f>VLOOKUP($A214,cleaning_log!$A$1:$ZZ$9791,MATCH(I$5,cleaning_log!$A$2:$ZZ$2,0),0)</f>
        <v>#N/A</v>
      </c>
      <c r="J214" t="e">
        <f>VLOOKUP($A214,cleaning_log!$A$1:$ZZ$9791,MATCH(J$5,cleaning_log!$A$2:$ZZ$2,0),0)</f>
        <v>#N/A</v>
      </c>
      <c r="L214" t="e">
        <f>VLOOKUP($A214,cleaning_log!$A$1:$ZZ$9791,MATCH(L$5,cleaning_log!$A$2:$ZZ$2,0),0)</f>
        <v>#N/A</v>
      </c>
      <c r="M214" t="e">
        <f>VLOOKUP($A214,cleaning_log!$A$1:$ZZ$9791,MATCH(M$5,cleaning_log!$A$2:$ZZ$2,0),0)</f>
        <v>#N/A</v>
      </c>
      <c r="N214" t="e">
        <f>VLOOKUP($A214,cleaning_log!$A$1:$ZZ$9791,MATCH(N$5,cleaning_log!$A$2:$ZZ$2,0),0)</f>
        <v>#N/A</v>
      </c>
      <c r="O214" t="e">
        <f>VLOOKUP($A214,cleaning_log!$A$1:$ZZ$9791,MATCH(O$5,cleaning_log!$A$2:$ZZ$2,0),0)</f>
        <v>#N/A</v>
      </c>
      <c r="P214" t="e">
        <f>VLOOKUP($A214,cleaning_log!$A$1:$ZZ$9791,MATCH(P$5,cleaning_log!$A$2:$ZZ$2,0),0)</f>
        <v>#N/A</v>
      </c>
      <c r="Q214" t="e">
        <f>VLOOKUP($A214,cleaning_log!$A$1:$ZZ$9791,MATCH(Q$5,cleaning_log!$A$2:$ZZ$2,0),0)</f>
        <v>#N/A</v>
      </c>
      <c r="R214" t="e">
        <f>VLOOKUP($A214,cleaning_log!$A$1:$ZZ$9791,MATCH(R$5,cleaning_log!$A$2:$ZZ$2,0),0)</f>
        <v>#N/A</v>
      </c>
      <c r="S214" t="e">
        <f t="shared" si="40"/>
        <v>#N/A</v>
      </c>
      <c r="T214" t="e">
        <f>VLOOKUP($A214,cleaning_log!$A$1:$ZZ$9791,MATCH(T$5,cleaning_log!$A$2:$ZZ$2,0),0)</f>
        <v>#N/A</v>
      </c>
      <c r="U214" t="e">
        <f>VLOOKUP($A214,cleaning_log!$A$1:$ZZ$9791,MATCH(U$5,cleaning_log!$A$2:$ZZ$2,0),0)</f>
        <v>#N/A</v>
      </c>
      <c r="V214" t="e">
        <f>VLOOKUP($A214,cleaning_log!$A$1:$ZZ$9791,MATCH(V$5,cleaning_log!$A$2:$ZZ$2,0),0)</f>
        <v>#N/A</v>
      </c>
    </row>
    <row r="215" spans="1:22" hidden="1" x14ac:dyDescent="0.2">
      <c r="A215" t="s">
        <v>4115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$10002,1,0))),"miplib3",IF(NOT(ISNA(VLOOKUP($A215,miplib2!$A$5:$A$10004,1,0))),"miplib2",IF(NOT(ISNA(VLOOKUP($A215,coral!$A$5:$A$10000,1,0))),"coral",IF(NOT(ISNA(VLOOKUP($A215,neos!$A$5:$A$10000,1,0))),"neos","COULD NOT FIND")))))))</f>
        <v>miplib2010</v>
      </c>
      <c r="C215" t="str">
        <f>B215&amp;"/"&amp;A215</f>
        <v>miplib2010/enlight15</v>
      </c>
      <c r="D215">
        <f ca="1">VLOOKUP($A215,INDIRECT("'"&amp;$B215&amp;"'!"&amp;"$A$5:$Z$10000"),MATCH(D$5,INDIRECT("'"&amp;$B215&amp;"'!$A$4:$Z$4"),0),0)</f>
        <v>225</v>
      </c>
      <c r="E215">
        <f ca="1">VLOOKUP($A215,INDIRECT("'"&amp;$B215&amp;"'!"&amp;"$A$5:$Z$10000"),MATCH(E$5,INDIRECT("'"&amp;$B215&amp;"'!$A$4:$Z$4"),0),0)</f>
        <v>450</v>
      </c>
      <c r="F215">
        <f>VLOOKUP($A215,cleaning_log!$A$1:$ZZ$9791,MATCH(F$5,cleaning_log!$A$2:$ZZ$2,0),0)</f>
        <v>0</v>
      </c>
      <c r="G215">
        <f>VLOOKUP($A215,cleaning_log!$A$1:$ZZ$9791,MATCH(G$5,cleaning_log!$A$2:$ZZ$2,0),0)</f>
        <v>0</v>
      </c>
      <c r="H215">
        <f ca="1">VLOOKUP($A215,INDIRECT("'"&amp;$B215&amp;"'!"&amp;"$A$5:$Z$10000"),MATCH(H$5,INDIRECT("'"&amp;$B215&amp;"'!$A$4:$Z$4"),0),0)</f>
        <v>69</v>
      </c>
      <c r="I215">
        <f>VLOOKUP($A215,cleaning_log!$A$1:$ZZ$9791,MATCH(I$5,cleaning_log!$A$2:$ZZ$2,0),0)</f>
        <v>0</v>
      </c>
      <c r="J215">
        <f>VLOOKUP($A215,cleaning_log!$A$1:$ZZ$9791,MATCH(J$5,cleaning_log!$A$2:$ZZ$2,0),0)</f>
        <v>69</v>
      </c>
      <c r="K215" t="b">
        <f ca="1">IF(ISNA(J215),TRUE,ABS(H215-J215)&gt;0.001)</f>
        <v>0</v>
      </c>
      <c r="L215">
        <f>VLOOKUP($A215,cleaning_log!$A$1:$ZZ$9791,MATCH(L$5,cleaning_log!$A$2:$ZZ$2,0),0)</f>
        <v>68.999999999999801</v>
      </c>
      <c r="M215">
        <f>VLOOKUP($A215,cleaning_log!$A$1:$ZZ$9791,MATCH(M$5,cleaning_log!$A$2:$ZZ$2,0),0)</f>
        <v>0</v>
      </c>
      <c r="N215">
        <f>VLOOKUP($A215,cleaning_log!$A$1:$ZZ$9791,MATCH(N$5,cleaning_log!$A$2:$ZZ$2,0),0)</f>
        <v>69</v>
      </c>
      <c r="O215">
        <f>VLOOKUP($A215,cleaning_log!$A$1:$ZZ$9791,MATCH(O$5,cleaning_log!$A$2:$ZZ$2,0),0)</f>
        <v>0</v>
      </c>
      <c r="P215">
        <f>VLOOKUP($A215,cleaning_log!$A$1:$ZZ$9791,MATCH(P$5,cleaning_log!$A$2:$ZZ$2,0),0)</f>
        <v>397.65499999999997</v>
      </c>
      <c r="Q215">
        <f>VLOOKUP($A215,cleaning_log!$A$1:$ZZ$9791,MATCH(Q$5,cleaning_log!$A$2:$ZZ$2,0),0)</f>
        <v>0</v>
      </c>
      <c r="R215">
        <f>VLOOKUP($A215,cleaning_log!$A$1:$ZZ$9791,MATCH(R$5,cleaning_log!$A$2:$ZZ$2,0),0)</f>
        <v>0</v>
      </c>
      <c r="S215" t="b">
        <f t="shared" si="40"/>
        <v>1</v>
      </c>
      <c r="T215">
        <f>VLOOKUP($A215,cleaning_log!$A$1:$ZZ$9791,MATCH(T$5,cleaning_log!$A$2:$ZZ$2,0),0)</f>
        <v>12368</v>
      </c>
      <c r="U215">
        <f>VLOOKUP($A215,cleaning_log!$A$1:$ZZ$9791,MATCH(U$5,cleaning_log!$A$2:$ZZ$2,0),0)</f>
        <v>0</v>
      </c>
      <c r="V215">
        <f>VLOOKUP($A215,cleaning_log!$A$1:$ZZ$9791,MATCH(V$5,cleaning_log!$A$2:$ZZ$2,0),0)</f>
        <v>0</v>
      </c>
    </row>
    <row r="216" spans="1:22" hidden="1" x14ac:dyDescent="0.2">
      <c r="A216" t="s">
        <v>4116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$10002,1,0))),"miplib3",IF(NOT(ISNA(VLOOKUP($A216,miplib2!$A$5:$A$10004,1,0))),"miplib2",IF(NOT(ISNA(VLOOKUP($A216,coral!$A$5:$A$10000,1,0))),"coral",IF(NOT(ISNA(VLOOKUP($A216,neos!$A$5:$A$10000,1,0))),"neos","COULD NOT FIND")))))))</f>
        <v>miplib2010</v>
      </c>
      <c r="C216" t="str">
        <f>B216&amp;"/"&amp;A216</f>
        <v>miplib2010/enlight16</v>
      </c>
      <c r="D216">
        <f ca="1">VLOOKUP($A216,INDIRECT("'"&amp;$B216&amp;"'!"&amp;"$A$5:$Z$10000"),MATCH(D$5,INDIRECT("'"&amp;$B216&amp;"'!$A$4:$Z$4"),0),0)</f>
        <v>256</v>
      </c>
      <c r="E216">
        <f ca="1">VLOOKUP($A216,INDIRECT("'"&amp;$B216&amp;"'!"&amp;"$A$5:$Z$10000"),MATCH(E$5,INDIRECT("'"&amp;$B216&amp;"'!$A$4:$Z$4"),0),0)</f>
        <v>512</v>
      </c>
      <c r="F216" t="e">
        <f>VLOOKUP($A216,cleaning_log!$A$1:$ZZ$9791,MATCH(F$5,cleaning_log!$A$2:$ZZ$2,0),0)</f>
        <v>#N/A</v>
      </c>
      <c r="G216" t="e">
        <f>VLOOKUP($A216,cleaning_log!$A$1:$ZZ$9791,MATCH(G$5,cleaning_log!$A$2:$ZZ$2,0),0)</f>
        <v>#N/A</v>
      </c>
      <c r="H216" t="str">
        <f ca="1">VLOOKUP($A216,INDIRECT("'"&amp;$B216&amp;"'!"&amp;"$A$5:$Z$10000"),MATCH(H$5,INDIRECT("'"&amp;$B216&amp;"'!$A$4:$Z$4"),0),0)</f>
        <v>Infeasible</v>
      </c>
      <c r="I216" t="e">
        <f>VLOOKUP($A216,cleaning_log!$A$1:$ZZ$9791,MATCH(I$5,cleaning_log!$A$2:$ZZ$2,0),0)</f>
        <v>#N/A</v>
      </c>
      <c r="J216" t="e">
        <f>VLOOKUP($A216,cleaning_log!$A$1:$ZZ$9791,MATCH(J$5,cleaning_log!$A$2:$ZZ$2,0),0)</f>
        <v>#N/A</v>
      </c>
      <c r="L216" t="e">
        <f>VLOOKUP($A216,cleaning_log!$A$1:$ZZ$9791,MATCH(L$5,cleaning_log!$A$2:$ZZ$2,0),0)</f>
        <v>#N/A</v>
      </c>
      <c r="M216" t="e">
        <f>VLOOKUP($A216,cleaning_log!$A$1:$ZZ$9791,MATCH(M$5,cleaning_log!$A$2:$ZZ$2,0),0)</f>
        <v>#N/A</v>
      </c>
      <c r="N216" t="e">
        <f>VLOOKUP($A216,cleaning_log!$A$1:$ZZ$9791,MATCH(N$5,cleaning_log!$A$2:$ZZ$2,0),0)</f>
        <v>#N/A</v>
      </c>
      <c r="O216" t="e">
        <f>VLOOKUP($A216,cleaning_log!$A$1:$ZZ$9791,MATCH(O$5,cleaning_log!$A$2:$ZZ$2,0),0)</f>
        <v>#N/A</v>
      </c>
      <c r="P216" t="e">
        <f>VLOOKUP($A216,cleaning_log!$A$1:$ZZ$9791,MATCH(P$5,cleaning_log!$A$2:$ZZ$2,0),0)</f>
        <v>#N/A</v>
      </c>
      <c r="Q216" t="e">
        <f>VLOOKUP($A216,cleaning_log!$A$1:$ZZ$9791,MATCH(Q$5,cleaning_log!$A$2:$ZZ$2,0),0)</f>
        <v>#N/A</v>
      </c>
      <c r="R216" t="e">
        <f>VLOOKUP($A216,cleaning_log!$A$1:$ZZ$9791,MATCH(R$5,cleaning_log!$A$2:$ZZ$2,0),0)</f>
        <v>#N/A</v>
      </c>
      <c r="S216" t="e">
        <f t="shared" si="40"/>
        <v>#N/A</v>
      </c>
      <c r="T216" t="e">
        <f>VLOOKUP($A216,cleaning_log!$A$1:$ZZ$9791,MATCH(T$5,cleaning_log!$A$2:$ZZ$2,0),0)</f>
        <v>#N/A</v>
      </c>
      <c r="U216" t="e">
        <f>VLOOKUP($A216,cleaning_log!$A$1:$ZZ$9791,MATCH(U$5,cleaning_log!$A$2:$ZZ$2,0),0)</f>
        <v>#N/A</v>
      </c>
      <c r="V216" t="e">
        <f>VLOOKUP($A216,cleaning_log!$A$1:$ZZ$9791,MATCH(V$5,cleaning_log!$A$2:$ZZ$2,0),0)</f>
        <v>#N/A</v>
      </c>
    </row>
    <row r="217" spans="1:22" hidden="1" x14ac:dyDescent="0.2">
      <c r="A217" t="s">
        <v>14651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$10002,1,0))),"miplib3",IF(NOT(ISNA(VLOOKUP($A217,miplib2!$A$5:$A$10004,1,0))),"miplib2",IF(NOT(ISNA(VLOOKUP($A217,coral!$A$5:$A$10000,1,0))),"coral",IF(NOT(ISNA(VLOOKUP($A217,neos!$A$5:$A$10000,1,0))),"neos","COULD NOT FIND")))))))</f>
        <v>miplib2017</v>
      </c>
      <c r="C217" t="str">
        <f>B217&amp;"/"&amp;A217</f>
        <v>miplib2017/enlight4</v>
      </c>
      <c r="D217">
        <f ca="1">VLOOKUP($A217,INDIRECT("'"&amp;$B217&amp;"'!"&amp;"$A$5:$Z$10000"),MATCH(D$5,INDIRECT("'"&amp;$B217&amp;"'!$A$4:$Z$4"),0),0)</f>
        <v>16</v>
      </c>
      <c r="E217">
        <f ca="1">VLOOKUP($A217,INDIRECT("'"&amp;$B217&amp;"'!"&amp;"$A$5:$Z$10000"),MATCH(E$5,INDIRECT("'"&amp;$B217&amp;"'!$A$4:$Z$4"),0),0)</f>
        <v>32</v>
      </c>
      <c r="F217" t="e">
        <f>VLOOKUP($A217,cleaning_log!$A$1:$ZZ$9791,MATCH(F$5,cleaning_log!$A$2:$ZZ$2,0),0)</f>
        <v>#N/A</v>
      </c>
      <c r="G217" t="e">
        <f>VLOOKUP($A217,cleaning_log!$A$1:$ZZ$9791,MATCH(G$5,cleaning_log!$A$2:$ZZ$2,0),0)</f>
        <v>#N/A</v>
      </c>
      <c r="H217" t="str">
        <f ca="1">VLOOKUP($A217,INDIRECT("'"&amp;$B217&amp;"'!"&amp;"$A$5:$Z$10000"),MATCH(H$5,INDIRECT("'"&amp;$B217&amp;"'!$A$4:$Z$4"),0),0)</f>
        <v>Infeasible</v>
      </c>
      <c r="I217" t="e">
        <f>VLOOKUP($A217,cleaning_log!$A$1:$ZZ$9791,MATCH(I$5,cleaning_log!$A$2:$ZZ$2,0),0)</f>
        <v>#N/A</v>
      </c>
      <c r="J217" t="e">
        <f>VLOOKUP($A217,cleaning_log!$A$1:$ZZ$9791,MATCH(J$5,cleaning_log!$A$2:$ZZ$2,0),0)</f>
        <v>#N/A</v>
      </c>
      <c r="K217" t="b">
        <f>IF(ISNA(J217),TRUE,ABS(H217-J217)&gt;0.001)</f>
        <v>1</v>
      </c>
      <c r="L217" t="e">
        <f>VLOOKUP($A217,cleaning_log!$A$1:$ZZ$9791,MATCH(L$5,cleaning_log!$A$2:$ZZ$2,0),0)</f>
        <v>#N/A</v>
      </c>
      <c r="M217" t="e">
        <f>VLOOKUP($A217,cleaning_log!$A$1:$ZZ$9791,MATCH(M$5,cleaning_log!$A$2:$ZZ$2,0),0)</f>
        <v>#N/A</v>
      </c>
      <c r="N217" t="e">
        <f>VLOOKUP($A217,cleaning_log!$A$1:$ZZ$9791,MATCH(N$5,cleaning_log!$A$2:$ZZ$2,0),0)</f>
        <v>#N/A</v>
      </c>
      <c r="O217" t="e">
        <f>VLOOKUP($A217,cleaning_log!$A$1:$ZZ$9791,MATCH(O$5,cleaning_log!$A$2:$ZZ$2,0),0)</f>
        <v>#N/A</v>
      </c>
      <c r="P217" t="e">
        <f>VLOOKUP($A217,cleaning_log!$A$1:$ZZ$9791,MATCH(P$5,cleaning_log!$A$2:$ZZ$2,0),0)</f>
        <v>#N/A</v>
      </c>
      <c r="Q217" t="e">
        <f>VLOOKUP($A217,cleaning_log!$A$1:$ZZ$9791,MATCH(Q$5,cleaning_log!$A$2:$ZZ$2,0),0)</f>
        <v>#N/A</v>
      </c>
      <c r="V217">
        <v>118</v>
      </c>
    </row>
    <row r="218" spans="1:22" x14ac:dyDescent="0.2">
      <c r="A218" t="s">
        <v>14652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$10002,1,0))),"miplib3",IF(NOT(ISNA(VLOOKUP($A218,miplib2!$A$5:$A$10004,1,0))),"miplib2",IF(NOT(ISNA(VLOOKUP($A218,coral!$A$5:$A$10000,1,0))),"coral",IF(NOT(ISNA(VLOOKUP($A218,neos!$A$5:$A$10000,1,0))),"neos","COULD NOT FIND")))))))</f>
        <v>miplib2017</v>
      </c>
      <c r="C218" t="str">
        <f>B218&amp;"/"&amp;A218</f>
        <v>miplib2017/enlight8</v>
      </c>
      <c r="D218">
        <f ca="1">VLOOKUP($A218,INDIRECT("'"&amp;$B218&amp;"'!"&amp;"$A$5:$Z$10000"),MATCH(D$5,INDIRECT("'"&amp;$B218&amp;"'!$A$4:$Z$4"),0),0)</f>
        <v>64</v>
      </c>
      <c r="E218">
        <f ca="1">VLOOKUP($A218,INDIRECT("'"&amp;$B218&amp;"'!"&amp;"$A$5:$Z$10000"),MATCH(E$5,INDIRECT("'"&amp;$B218&amp;"'!$A$4:$Z$4"),0),0)</f>
        <v>128</v>
      </c>
      <c r="F218" t="e">
        <f>VLOOKUP($A218,cleaning_log!$A$1:$ZZ$9791,MATCH(F$5,cleaning_log!$A$2:$ZZ$2,0),0)</f>
        <v>#N/A</v>
      </c>
      <c r="G218" t="e">
        <f>VLOOKUP($A218,cleaning_log!$A$1:$ZZ$9791,MATCH(G$5,cleaning_log!$A$2:$ZZ$2,0),0)</f>
        <v>#N/A</v>
      </c>
      <c r="H218">
        <f ca="1">VLOOKUP($A218,INDIRECT("'"&amp;$B218&amp;"'!"&amp;"$A$5:$Z$10000"),MATCH(H$5,INDIRECT("'"&amp;$B218&amp;"'!$A$4:$Z$4"),0),0)</f>
        <v>27</v>
      </c>
      <c r="I218" t="e">
        <f>VLOOKUP($A218,cleaning_log!$A$1:$ZZ$9791,MATCH(I$5,cleaning_log!$A$2:$ZZ$2,0),0)</f>
        <v>#N/A</v>
      </c>
      <c r="J218" t="e">
        <f>VLOOKUP($A218,cleaning_log!$A$1:$ZZ$9791,MATCH(J$5,cleaning_log!$A$2:$ZZ$2,0),0)</f>
        <v>#N/A</v>
      </c>
      <c r="K218" t="b">
        <f>IF(ISNA(J218),TRUE,ABS(H218-J218)&gt;0.001)</f>
        <v>1</v>
      </c>
      <c r="L218" t="e">
        <f>VLOOKUP($A218,cleaning_log!$A$1:$ZZ$9791,MATCH(L$5,cleaning_log!$A$2:$ZZ$2,0),0)</f>
        <v>#N/A</v>
      </c>
      <c r="M218" t="e">
        <f>VLOOKUP($A218,cleaning_log!$A$1:$ZZ$9791,MATCH(M$5,cleaning_log!$A$2:$ZZ$2,0),0)</f>
        <v>#N/A</v>
      </c>
      <c r="N218" t="e">
        <f>VLOOKUP($A218,cleaning_log!$A$1:$ZZ$9791,MATCH(N$5,cleaning_log!$A$2:$ZZ$2,0),0)</f>
        <v>#N/A</v>
      </c>
      <c r="O218" t="e">
        <f>VLOOKUP($A218,cleaning_log!$A$1:$ZZ$9791,MATCH(O$5,cleaning_log!$A$2:$ZZ$2,0),0)</f>
        <v>#N/A</v>
      </c>
      <c r="P218" t="e">
        <f>VLOOKUP($A218,cleaning_log!$A$1:$ZZ$9791,MATCH(P$5,cleaning_log!$A$2:$ZZ$2,0),0)</f>
        <v>#N/A</v>
      </c>
      <c r="Q218" t="e">
        <f>VLOOKUP($A218,cleaning_log!$A$1:$ZZ$9791,MATCH(Q$5,cleaning_log!$A$2:$ZZ$2,0),0)</f>
        <v>#N/A</v>
      </c>
      <c r="R218" t="e">
        <f>VLOOKUP($A218,cleaning_log!$A$1:$ZZ$9791,MATCH(R$5,cleaning_log!$A$2:$ZZ$2,0),0)</f>
        <v>#N/A</v>
      </c>
      <c r="S218" t="e">
        <f t="shared" ref="S218" si="41">MIN(P218,Q218) &lt; 3599</f>
        <v>#N/A</v>
      </c>
      <c r="T218" t="e">
        <f>VLOOKUP($A218,cleaning_log!$A$1:$ZZ$9791,MATCH(T$5,cleaning_log!$A$2:$ZZ$2,0),0)</f>
        <v>#N/A</v>
      </c>
      <c r="U218" t="e">
        <f>VLOOKUP($A218,cleaning_log!$A$1:$ZZ$9791,MATCH(U$5,cleaning_log!$A$2:$ZZ$2,0),0)</f>
        <v>#N/A</v>
      </c>
      <c r="V218" t="e">
        <f>VLOOKUP($A218,cleaning_log!$A$1:$ZZ$9791,MATCH(V$5,cleaning_log!$A$2:$ZZ$2,0),0)</f>
        <v>#N/A</v>
      </c>
    </row>
    <row r="219" spans="1:22" hidden="1" x14ac:dyDescent="0.2">
      <c r="A219" t="s">
        <v>4117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$10002,1,0))),"miplib3",IF(NOT(ISNA(VLOOKUP($A219,miplib2!$A$5:$A$10004,1,0))),"miplib2",IF(NOT(ISNA(VLOOKUP($A219,coral!$A$5:$A$10000,1,0))),"coral",IF(NOT(ISNA(VLOOKUP($A219,neos!$A$5:$A$10000,1,0))),"neos","COULD NOT FIND")))))))</f>
        <v>miplib2017</v>
      </c>
      <c r="C219" t="str">
        <f>B219&amp;"/"&amp;A219</f>
        <v>miplib2017/enlight9</v>
      </c>
      <c r="D219">
        <f ca="1">VLOOKUP($A219,INDIRECT("'"&amp;$B219&amp;"'!"&amp;"$A$5:$Z$10000"),MATCH(D$5,INDIRECT("'"&amp;$B219&amp;"'!$A$4:$Z$4"),0),0)</f>
        <v>81</v>
      </c>
      <c r="E219">
        <f ca="1">VLOOKUP($A219,INDIRECT("'"&amp;$B219&amp;"'!"&amp;"$A$5:$Z$10000"),MATCH(E$5,INDIRECT("'"&amp;$B219&amp;"'!$A$4:$Z$4"),0),0)</f>
        <v>162</v>
      </c>
      <c r="F219" t="e">
        <f>VLOOKUP($A219,cleaning_log!$A$1:$ZZ$9791,MATCH(F$5,cleaning_log!$A$2:$ZZ$2,0),0)</f>
        <v>#N/A</v>
      </c>
      <c r="G219" t="e">
        <f>VLOOKUP($A219,cleaning_log!$A$1:$ZZ$9791,MATCH(G$5,cleaning_log!$A$2:$ZZ$2,0),0)</f>
        <v>#N/A</v>
      </c>
      <c r="H219" t="str">
        <f ca="1">VLOOKUP($A219,INDIRECT("'"&amp;$B219&amp;"'!"&amp;"$A$5:$Z$10000"),MATCH(H$5,INDIRECT("'"&amp;$B219&amp;"'!$A$4:$Z$4"),0),0)</f>
        <v>Infeasible</v>
      </c>
      <c r="I219" t="e">
        <f>VLOOKUP($A219,cleaning_log!$A$1:$ZZ$9791,MATCH(I$5,cleaning_log!$A$2:$ZZ$2,0),0)</f>
        <v>#N/A</v>
      </c>
      <c r="J219" t="e">
        <f>VLOOKUP($A219,cleaning_log!$A$1:$ZZ$9791,MATCH(J$5,cleaning_log!$A$2:$ZZ$2,0),0)</f>
        <v>#N/A</v>
      </c>
      <c r="L219" t="e">
        <f>VLOOKUP($A219,cleaning_log!$A$1:$ZZ$9791,MATCH(L$5,cleaning_log!$A$2:$ZZ$2,0),0)</f>
        <v>#N/A</v>
      </c>
      <c r="M219" t="e">
        <f>VLOOKUP($A219,cleaning_log!$A$1:$ZZ$9791,MATCH(M$5,cleaning_log!$A$2:$ZZ$2,0),0)</f>
        <v>#N/A</v>
      </c>
      <c r="N219" t="e">
        <f>VLOOKUP($A219,cleaning_log!$A$1:$ZZ$9791,MATCH(N$5,cleaning_log!$A$2:$ZZ$2,0),0)</f>
        <v>#N/A</v>
      </c>
      <c r="O219" t="e">
        <f>VLOOKUP($A219,cleaning_log!$A$1:$ZZ$9791,MATCH(O$5,cleaning_log!$A$2:$ZZ$2,0),0)</f>
        <v>#N/A</v>
      </c>
      <c r="P219" t="e">
        <f>VLOOKUP($A219,cleaning_log!$A$1:$ZZ$9791,MATCH(P$5,cleaning_log!$A$2:$ZZ$2,0),0)</f>
        <v>#N/A</v>
      </c>
      <c r="Q219" t="e">
        <f>VLOOKUP($A219,cleaning_log!$A$1:$ZZ$9791,MATCH(Q$5,cleaning_log!$A$2:$ZZ$2,0),0)</f>
        <v>#N/A</v>
      </c>
      <c r="R219" t="e">
        <f>VLOOKUP($A219,cleaning_log!$A$1:$ZZ$9791,MATCH(R$5,cleaning_log!$A$2:$ZZ$2,0),0)</f>
        <v>#N/A</v>
      </c>
      <c r="S219" t="e">
        <f t="shared" ref="S219:S222" si="42">MIN(P219,Q219) &lt; 3599</f>
        <v>#N/A</v>
      </c>
      <c r="T219" t="e">
        <f>VLOOKUP($A219,cleaning_log!$A$1:$ZZ$9791,MATCH(T$5,cleaning_log!$A$2:$ZZ$2,0),0)</f>
        <v>#N/A</v>
      </c>
      <c r="U219" t="e">
        <f>VLOOKUP($A219,cleaning_log!$A$1:$ZZ$9791,MATCH(U$5,cleaning_log!$A$2:$ZZ$2,0),0)</f>
        <v>#N/A</v>
      </c>
      <c r="V219" t="e">
        <f>VLOOKUP($A219,cleaning_log!$A$1:$ZZ$9791,MATCH(V$5,cleaning_log!$A$2:$ZZ$2,0),0)</f>
        <v>#N/A</v>
      </c>
    </row>
    <row r="220" spans="1:22" hidden="1" x14ac:dyDescent="0.2">
      <c r="A220" t="s">
        <v>14655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$10002,1,0))),"miplib3",IF(NOT(ISNA(VLOOKUP($A220,miplib2!$A$5:$A$10004,1,0))),"miplib2",IF(NOT(ISNA(VLOOKUP($A220,coral!$A$5:$A$10000,1,0))),"coral",IF(NOT(ISNA(VLOOKUP($A220,neos!$A$5:$A$10000,1,0))),"neos","COULD NOT FIND")))))))</f>
        <v>miplib2017</v>
      </c>
      <c r="C220" t="str">
        <f>B220&amp;"/"&amp;A220</f>
        <v>miplib2017/eva1aprime5x5opt</v>
      </c>
      <c r="D220">
        <f ca="1">VLOOKUP($A220,INDIRECT("'"&amp;$B220&amp;"'!"&amp;"$A$5:$Z$10000"),MATCH(D$5,INDIRECT("'"&amp;$B220&amp;"'!$A$4:$Z$4"),0),0)</f>
        <v>11929</v>
      </c>
      <c r="E220">
        <f ca="1">VLOOKUP($A220,INDIRECT("'"&amp;$B220&amp;"'!"&amp;"$A$5:$Z$10000"),MATCH(E$5,INDIRECT("'"&amp;$B220&amp;"'!$A$4:$Z$4"),0),0)</f>
        <v>1712</v>
      </c>
      <c r="F220" t="e">
        <f>VLOOKUP($A220,cleaning_log!$A$1:$ZZ$9791,MATCH(F$5,cleaning_log!$A$2:$ZZ$2,0),0)</f>
        <v>#N/A</v>
      </c>
      <c r="G220" t="e">
        <f>VLOOKUP($A220,cleaning_log!$A$1:$ZZ$9791,MATCH(G$5,cleaning_log!$A$2:$ZZ$2,0),0)</f>
        <v>#N/A</v>
      </c>
      <c r="H220" t="str">
        <f ca="1">VLOOKUP($A220,INDIRECT("'"&amp;$B220&amp;"'!"&amp;"$A$5:$Z$10000"),MATCH(H$5,INDIRECT("'"&amp;$B220&amp;"'!$A$4:$Z$4"),0),0)</f>
        <v>-15.2327684119804*</v>
      </c>
      <c r="I220" t="e">
        <f>VLOOKUP($A220,cleaning_log!$A$1:$ZZ$9791,MATCH(I$5,cleaning_log!$A$2:$ZZ$2,0),0)</f>
        <v>#N/A</v>
      </c>
      <c r="J220" t="e">
        <f>VLOOKUP($A220,cleaning_log!$A$1:$ZZ$9791,MATCH(J$5,cleaning_log!$A$2:$ZZ$2,0),0)</f>
        <v>#N/A</v>
      </c>
      <c r="K220" t="b">
        <f>IF(ISNA(J220),TRUE,ABS(H220-J220)&gt;0.001)</f>
        <v>1</v>
      </c>
      <c r="L220" t="e">
        <f>VLOOKUP($A220,cleaning_log!$A$1:$ZZ$9791,MATCH(L$5,cleaning_log!$A$2:$ZZ$2,0),0)</f>
        <v>#N/A</v>
      </c>
      <c r="M220" t="e">
        <f>VLOOKUP($A220,cleaning_log!$A$1:$ZZ$9791,MATCH(M$5,cleaning_log!$A$2:$ZZ$2,0),0)</f>
        <v>#N/A</v>
      </c>
      <c r="N220" t="e">
        <f>VLOOKUP($A220,cleaning_log!$A$1:$ZZ$9791,MATCH(N$5,cleaning_log!$A$2:$ZZ$2,0),0)</f>
        <v>#N/A</v>
      </c>
      <c r="O220" t="e">
        <f>VLOOKUP($A220,cleaning_log!$A$1:$ZZ$9791,MATCH(O$5,cleaning_log!$A$2:$ZZ$2,0),0)</f>
        <v>#N/A</v>
      </c>
      <c r="P220" t="e">
        <f>VLOOKUP($A220,cleaning_log!$A$1:$ZZ$9791,MATCH(P$5,cleaning_log!$A$2:$ZZ$2,0),0)</f>
        <v>#N/A</v>
      </c>
      <c r="Q220" t="e">
        <f>VLOOKUP($A220,cleaning_log!$A$1:$ZZ$9791,MATCH(Q$5,cleaning_log!$A$2:$ZZ$2,0),0)</f>
        <v>#N/A</v>
      </c>
      <c r="S220" t="e">
        <f t="shared" si="42"/>
        <v>#N/A</v>
      </c>
      <c r="V220">
        <v>1</v>
      </c>
    </row>
    <row r="221" spans="1:22" hidden="1" x14ac:dyDescent="0.2">
      <c r="A221" t="s">
        <v>14660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$10002,1,0))),"miplib3",IF(NOT(ISNA(VLOOKUP($A221,miplib2!$A$5:$A$10004,1,0))),"miplib2",IF(NOT(ISNA(VLOOKUP($A221,coral!$A$5:$A$10000,1,0))),"coral",IF(NOT(ISNA(VLOOKUP($A221,neos!$A$5:$A$10000,1,0))),"neos","COULD NOT FIND")))))))</f>
        <v>miplib2017</v>
      </c>
      <c r="C221" t="str">
        <f>B221&amp;"/"&amp;A221</f>
        <v>miplib2017/eva1aprime6x6opt</v>
      </c>
      <c r="D221">
        <f ca="1">VLOOKUP($A221,INDIRECT("'"&amp;$B221&amp;"'!"&amp;"$A$5:$Z$10000"),MATCH(D$5,INDIRECT("'"&amp;$B221&amp;"'!$A$4:$Z$4"),0),0)</f>
        <v>34872</v>
      </c>
      <c r="E221">
        <f ca="1">VLOOKUP($A221,INDIRECT("'"&amp;$B221&amp;"'!"&amp;"$A$5:$Z$10000"),MATCH(E$5,INDIRECT("'"&amp;$B221&amp;"'!$A$4:$Z$4"),0),0)</f>
        <v>3514</v>
      </c>
      <c r="F221" t="e">
        <f>VLOOKUP($A221,cleaning_log!$A$1:$ZZ$9791,MATCH(F$5,cleaning_log!$A$2:$ZZ$2,0),0)</f>
        <v>#N/A</v>
      </c>
      <c r="G221" t="e">
        <f>VLOOKUP($A221,cleaning_log!$A$1:$ZZ$9791,MATCH(G$5,cleaning_log!$A$2:$ZZ$2,0),0)</f>
        <v>#N/A</v>
      </c>
      <c r="H221" t="str">
        <f ca="1">VLOOKUP($A221,INDIRECT("'"&amp;$B221&amp;"'!"&amp;"$A$5:$Z$10000"),MATCH(H$5,INDIRECT("'"&amp;$B221&amp;"'!$A$4:$Z$4"),0),0)</f>
        <v>-11.6180700211454*</v>
      </c>
      <c r="I221" t="e">
        <f>VLOOKUP($A221,cleaning_log!$A$1:$ZZ$9791,MATCH(I$5,cleaning_log!$A$2:$ZZ$2,0),0)</f>
        <v>#N/A</v>
      </c>
      <c r="J221" t="e">
        <f>VLOOKUP($A221,cleaning_log!$A$1:$ZZ$9791,MATCH(J$5,cleaning_log!$A$2:$ZZ$2,0),0)</f>
        <v>#N/A</v>
      </c>
      <c r="K221" t="b">
        <f>IF(ISNA(J221),TRUE,ABS(H221-J221)&gt;0.001)</f>
        <v>1</v>
      </c>
      <c r="L221" t="e">
        <f>VLOOKUP($A221,cleaning_log!$A$1:$ZZ$9791,MATCH(L$5,cleaning_log!$A$2:$ZZ$2,0),0)</f>
        <v>#N/A</v>
      </c>
      <c r="M221" t="e">
        <f>VLOOKUP($A221,cleaning_log!$A$1:$ZZ$9791,MATCH(M$5,cleaning_log!$A$2:$ZZ$2,0),0)</f>
        <v>#N/A</v>
      </c>
      <c r="N221" t="e">
        <f>VLOOKUP($A221,cleaning_log!$A$1:$ZZ$9791,MATCH(N$5,cleaning_log!$A$2:$ZZ$2,0),0)</f>
        <v>#N/A</v>
      </c>
      <c r="O221" t="e">
        <f>VLOOKUP($A221,cleaning_log!$A$1:$ZZ$9791,MATCH(O$5,cleaning_log!$A$2:$ZZ$2,0),0)</f>
        <v>#N/A</v>
      </c>
      <c r="P221" t="e">
        <f>VLOOKUP($A221,cleaning_log!$A$1:$ZZ$9791,MATCH(P$5,cleaning_log!$A$2:$ZZ$2,0),0)</f>
        <v>#N/A</v>
      </c>
      <c r="Q221" t="e">
        <f>VLOOKUP($A221,cleaning_log!$A$1:$ZZ$9791,MATCH(Q$5,cleaning_log!$A$2:$ZZ$2,0),0)</f>
        <v>#N/A</v>
      </c>
      <c r="R221" t="e">
        <f>VLOOKUP($A221,cleaning_log!$A$1:$ZZ$9791,MATCH(R$5,cleaning_log!$A$2:$ZZ$2,0),0)</f>
        <v>#N/A</v>
      </c>
      <c r="S221" t="e">
        <f t="shared" si="42"/>
        <v>#N/A</v>
      </c>
      <c r="T221" t="e">
        <f>VLOOKUP($A221,cleaning_log!$A$1:$ZZ$9791,MATCH(T$5,cleaning_log!$A$2:$ZZ$2,0),0)</f>
        <v>#N/A</v>
      </c>
      <c r="U221" t="e">
        <f>VLOOKUP($A221,cleaning_log!$A$1:$ZZ$9791,MATCH(U$5,cleaning_log!$A$2:$ZZ$2,0),0)</f>
        <v>#N/A</v>
      </c>
      <c r="V221" t="e">
        <f>VLOOKUP($A221,cleaning_log!$A$1:$ZZ$9791,MATCH(V$5,cleaning_log!$A$2:$ZZ$2,0),0)</f>
        <v>#N/A</v>
      </c>
    </row>
    <row r="222" spans="1:22" hidden="1" x14ac:dyDescent="0.2">
      <c r="A222" t="s">
        <v>4119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$10002,1,0))),"miplib3",IF(NOT(ISNA(VLOOKUP($A222,miplib2!$A$5:$A$10004,1,0))),"miplib2",IF(NOT(ISNA(VLOOKUP($A222,coral!$A$5:$A$10000,1,0))),"coral",IF(NOT(ISNA(VLOOKUP($A222,neos!$A$5:$A$10000,1,0))),"neos","COULD NOT FIND")))))))</f>
        <v>miplib2017</v>
      </c>
      <c r="C222" t="str">
        <f>B222&amp;"/"&amp;A222</f>
        <v>miplib2017/ex10</v>
      </c>
      <c r="D222">
        <f ca="1">VLOOKUP($A222,INDIRECT("'"&amp;$B222&amp;"'!"&amp;"$A$5:$Z$10000"),MATCH(D$5,INDIRECT("'"&amp;$B222&amp;"'!$A$4:$Z$4"),0),0)</f>
        <v>69608</v>
      </c>
      <c r="E222">
        <f ca="1">VLOOKUP($A222,INDIRECT("'"&amp;$B222&amp;"'!"&amp;"$A$5:$Z$10000"),MATCH(E$5,INDIRECT("'"&amp;$B222&amp;"'!$A$4:$Z$4"),0),0)</f>
        <v>17680</v>
      </c>
      <c r="F222">
        <f>VLOOKUP($A222,cleaning_log!$A$1:$ZZ$9791,MATCH(F$5,cleaning_log!$A$2:$ZZ$2,0),0)</f>
        <v>0</v>
      </c>
      <c r="G222">
        <f>VLOOKUP($A222,cleaning_log!$A$1:$ZZ$9791,MATCH(G$5,cleaning_log!$A$2:$ZZ$2,0),0)</f>
        <v>0</v>
      </c>
      <c r="H222">
        <f ca="1">VLOOKUP($A222,INDIRECT("'"&amp;$B222&amp;"'!"&amp;"$A$5:$Z$10000"),MATCH(H$5,INDIRECT("'"&amp;$B222&amp;"'!$A$4:$Z$4"),0),0)</f>
        <v>100</v>
      </c>
      <c r="I222">
        <f>VLOOKUP($A222,cleaning_log!$A$1:$ZZ$9791,MATCH(I$5,cleaning_log!$A$2:$ZZ$2,0),0)</f>
        <v>99.999999999999105</v>
      </c>
      <c r="J222">
        <f>VLOOKUP($A222,cleaning_log!$A$1:$ZZ$9791,MATCH(J$5,cleaning_log!$A$2:$ZZ$2,0),0)</f>
        <v>100</v>
      </c>
      <c r="K222" t="b">
        <f ca="1">IF(ISNA(J222),TRUE,ABS(H222-J222)&gt;0.001)</f>
        <v>0</v>
      </c>
      <c r="L222">
        <f>VLOOKUP($A222,cleaning_log!$A$1:$ZZ$9791,MATCH(L$5,cleaning_log!$A$2:$ZZ$2,0),0)</f>
        <v>100</v>
      </c>
      <c r="M222">
        <f>VLOOKUP($A222,cleaning_log!$A$1:$ZZ$9791,MATCH(M$5,cleaning_log!$A$2:$ZZ$2,0),0)</f>
        <v>0</v>
      </c>
      <c r="N222">
        <f>VLOOKUP($A222,cleaning_log!$A$1:$ZZ$9791,MATCH(N$5,cleaning_log!$A$2:$ZZ$2,0),0)</f>
        <v>100.00000000012101</v>
      </c>
      <c r="O222">
        <f>VLOOKUP($A222,cleaning_log!$A$1:$ZZ$9791,MATCH(O$5,cleaning_log!$A$2:$ZZ$2,0),0)</f>
        <v>-3.0000000000000001E-6</v>
      </c>
      <c r="P222">
        <f>VLOOKUP($A222,cleaning_log!$A$1:$ZZ$9791,MATCH(P$5,cleaning_log!$A$2:$ZZ$2,0),0)</f>
        <v>2992.5039999999999</v>
      </c>
      <c r="Q222">
        <f>VLOOKUP($A222,cleaning_log!$A$1:$ZZ$9791,MATCH(Q$5,cleaning_log!$A$2:$ZZ$2,0),0)</f>
        <v>0</v>
      </c>
      <c r="R222">
        <f>VLOOKUP($A222,cleaning_log!$A$1:$ZZ$9791,MATCH(R$5,cleaning_log!$A$2:$ZZ$2,0),0)</f>
        <v>0</v>
      </c>
      <c r="S222" t="b">
        <f t="shared" si="42"/>
        <v>1</v>
      </c>
      <c r="T222">
        <f>VLOOKUP($A222,cleaning_log!$A$1:$ZZ$9791,MATCH(T$5,cleaning_log!$A$2:$ZZ$2,0),0)</f>
        <v>0</v>
      </c>
      <c r="U222">
        <f>VLOOKUP($A222,cleaning_log!$A$1:$ZZ$9791,MATCH(U$5,cleaning_log!$A$2:$ZZ$2,0),0)</f>
        <v>0</v>
      </c>
      <c r="V222">
        <f>VLOOKUP($A222,cleaning_log!$A$1:$ZZ$9791,MATCH(V$5,cleaning_log!$A$2:$ZZ$2,0),0)</f>
        <v>0</v>
      </c>
    </row>
    <row r="223" spans="1:22" hidden="1" x14ac:dyDescent="0.2">
      <c r="A223" t="s">
        <v>4118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$10002,1,0))),"miplib3",IF(NOT(ISNA(VLOOKUP($A223,miplib2!$A$5:$A$10004,1,0))),"miplib2",IF(NOT(ISNA(VLOOKUP($A223,coral!$A$5:$A$10000,1,0))),"coral",IF(NOT(ISNA(VLOOKUP($A223,neos!$A$5:$A$10000,1,0))),"neos","COULD NOT FIND")))))))</f>
        <v>miplib2017</v>
      </c>
      <c r="C223" t="str">
        <f>B223&amp;"/"&amp;A223</f>
        <v>miplib2017/ex1010-pi</v>
      </c>
      <c r="D223">
        <f ca="1">VLOOKUP($A223,INDIRECT("'"&amp;$B223&amp;"'!"&amp;"$A$5:$Z$10000"),MATCH(D$5,INDIRECT("'"&amp;$B223&amp;"'!$A$4:$Z$4"),0),0)</f>
        <v>1468</v>
      </c>
      <c r="E223">
        <f ca="1">VLOOKUP($A223,INDIRECT("'"&amp;$B223&amp;"'!"&amp;"$A$5:$Z$10000"),MATCH(E$5,INDIRECT("'"&amp;$B223&amp;"'!$A$4:$Z$4"),0),0)</f>
        <v>25200</v>
      </c>
      <c r="F223" t="e">
        <f>VLOOKUP($A223,cleaning_log!$A$1:$ZZ$9791,MATCH(F$5,cleaning_log!$A$2:$ZZ$2,0),0)</f>
        <v>#N/A</v>
      </c>
      <c r="G223" t="e">
        <f>VLOOKUP($A223,cleaning_log!$A$1:$ZZ$9791,MATCH(G$5,cleaning_log!$A$2:$ZZ$2,0),0)</f>
        <v>#N/A</v>
      </c>
      <c r="H223" t="str">
        <f ca="1">VLOOKUP($A223,INDIRECT("'"&amp;$B223&amp;"'!"&amp;"$A$5:$Z$10000"),MATCH(H$5,INDIRECT("'"&amp;$B223&amp;"'!$A$4:$Z$4"),0),0)</f>
        <v>235*</v>
      </c>
      <c r="I223" t="e">
        <f>VLOOKUP($A223,cleaning_log!$A$1:$ZZ$9791,MATCH(I$5,cleaning_log!$A$2:$ZZ$2,0),0)</f>
        <v>#N/A</v>
      </c>
      <c r="J223" t="e">
        <f>VLOOKUP($A223,cleaning_log!$A$1:$ZZ$9791,MATCH(J$5,cleaning_log!$A$2:$ZZ$2,0),0)</f>
        <v>#N/A</v>
      </c>
      <c r="L223" t="e">
        <f>VLOOKUP($A223,cleaning_log!$A$1:$ZZ$9791,MATCH(L$5,cleaning_log!$A$2:$ZZ$2,0),0)</f>
        <v>#N/A</v>
      </c>
      <c r="M223" t="e">
        <f>VLOOKUP($A223,cleaning_log!$A$1:$ZZ$9791,MATCH(M$5,cleaning_log!$A$2:$ZZ$2,0),0)</f>
        <v>#N/A</v>
      </c>
      <c r="N223" t="e">
        <f>VLOOKUP($A223,cleaning_log!$A$1:$ZZ$9791,MATCH(N$5,cleaning_log!$A$2:$ZZ$2,0),0)</f>
        <v>#N/A</v>
      </c>
      <c r="O223" t="e">
        <f>VLOOKUP($A223,cleaning_log!$A$1:$ZZ$9791,MATCH(O$5,cleaning_log!$A$2:$ZZ$2,0),0)</f>
        <v>#N/A</v>
      </c>
      <c r="P223" t="e">
        <f>VLOOKUP($A223,cleaning_log!$A$1:$ZZ$9791,MATCH(P$5,cleaning_log!$A$2:$ZZ$2,0),0)</f>
        <v>#N/A</v>
      </c>
      <c r="Q223" t="e">
        <f>VLOOKUP($A223,cleaning_log!$A$1:$ZZ$9791,MATCH(Q$5,cleaning_log!$A$2:$ZZ$2,0),0)</f>
        <v>#N/A</v>
      </c>
      <c r="V223">
        <v>280621</v>
      </c>
    </row>
    <row r="224" spans="1:22" hidden="1" x14ac:dyDescent="0.2">
      <c r="A224" t="s">
        <v>4120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$10002,1,0))),"miplib3",IF(NOT(ISNA(VLOOKUP($A224,miplib2!$A$5:$A$10004,1,0))),"miplib2",IF(NOT(ISNA(VLOOKUP($A224,coral!$A$5:$A$10000,1,0))),"coral",IF(NOT(ISNA(VLOOKUP($A224,neos!$A$5:$A$10000,1,0))),"neos","COULD NOT FIND")))))))</f>
        <v>miplib2017</v>
      </c>
      <c r="C224" t="str">
        <f>B224&amp;"/"&amp;A224</f>
        <v>miplib2017/ex9</v>
      </c>
      <c r="D224">
        <f ca="1">VLOOKUP($A224,INDIRECT("'"&amp;$B224&amp;"'!"&amp;"$A$5:$Z$10000"),MATCH(D$5,INDIRECT("'"&amp;$B224&amp;"'!$A$4:$Z$4"),0),0)</f>
        <v>40962</v>
      </c>
      <c r="E224">
        <f ca="1">VLOOKUP($A224,INDIRECT("'"&amp;$B224&amp;"'!"&amp;"$A$5:$Z$10000"),MATCH(E$5,INDIRECT("'"&amp;$B224&amp;"'!$A$4:$Z$4"),0),0)</f>
        <v>10404</v>
      </c>
      <c r="F224">
        <f>VLOOKUP($A224,cleaning_log!$A$1:$ZZ$9791,MATCH(F$5,cleaning_log!$A$2:$ZZ$2,0),0)</f>
        <v>0</v>
      </c>
      <c r="G224">
        <f>VLOOKUP($A224,cleaning_log!$A$1:$ZZ$9791,MATCH(G$5,cleaning_log!$A$2:$ZZ$2,0),0)</f>
        <v>0</v>
      </c>
      <c r="H224">
        <f ca="1">VLOOKUP($A224,INDIRECT("'"&amp;$B224&amp;"'!"&amp;"$A$5:$Z$10000"),MATCH(H$5,INDIRECT("'"&amp;$B224&amp;"'!$A$4:$Z$4"),0),0)</f>
        <v>81</v>
      </c>
      <c r="I224">
        <f>VLOOKUP($A224,cleaning_log!$A$1:$ZZ$9791,MATCH(I$5,cleaning_log!$A$2:$ZZ$2,0),0)</f>
        <v>81</v>
      </c>
      <c r="J224">
        <f>VLOOKUP($A224,cleaning_log!$A$1:$ZZ$9791,MATCH(J$5,cleaning_log!$A$2:$ZZ$2,0),0)</f>
        <v>81</v>
      </c>
      <c r="K224" t="b">
        <f ca="1">IF(ISNA(J224),TRUE,ABS(H224-J224)&gt;0.001)</f>
        <v>0</v>
      </c>
      <c r="L224">
        <f>VLOOKUP($A224,cleaning_log!$A$1:$ZZ$9791,MATCH(L$5,cleaning_log!$A$2:$ZZ$2,0),0)</f>
        <v>81</v>
      </c>
      <c r="M224">
        <f>VLOOKUP($A224,cleaning_log!$A$1:$ZZ$9791,MATCH(M$5,cleaning_log!$A$2:$ZZ$2,0),0)</f>
        <v>0</v>
      </c>
      <c r="N224">
        <f>VLOOKUP($A224,cleaning_log!$A$1:$ZZ$9791,MATCH(N$5,cleaning_log!$A$2:$ZZ$2,0),0)</f>
        <v>81.000000000000298</v>
      </c>
      <c r="O224">
        <f>VLOOKUP($A224,cleaning_log!$A$1:$ZZ$9791,MATCH(O$5,cleaning_log!$A$2:$ZZ$2,0),0)</f>
        <v>-9.9999999999999995E-8</v>
      </c>
      <c r="P224">
        <f>VLOOKUP($A224,cleaning_log!$A$1:$ZZ$9791,MATCH(P$5,cleaning_log!$A$2:$ZZ$2,0),0)</f>
        <v>232.67099999999999</v>
      </c>
      <c r="Q224">
        <f>VLOOKUP($A224,cleaning_log!$A$1:$ZZ$9791,MATCH(Q$5,cleaning_log!$A$2:$ZZ$2,0),0)</f>
        <v>0</v>
      </c>
      <c r="R224">
        <f>VLOOKUP($A224,cleaning_log!$A$1:$ZZ$9791,MATCH(R$5,cleaning_log!$A$2:$ZZ$2,0),0)</f>
        <v>0</v>
      </c>
      <c r="S224" t="b">
        <f t="shared" ref="S224:S230" si="43">MIN(P224,Q224) &lt; 3599</f>
        <v>1</v>
      </c>
      <c r="T224">
        <f>VLOOKUP($A224,cleaning_log!$A$1:$ZZ$9791,MATCH(T$5,cleaning_log!$A$2:$ZZ$2,0),0)</f>
        <v>0</v>
      </c>
      <c r="U224">
        <f>VLOOKUP($A224,cleaning_log!$A$1:$ZZ$9791,MATCH(U$5,cleaning_log!$A$2:$ZZ$2,0),0)</f>
        <v>0</v>
      </c>
      <c r="V224">
        <f>VLOOKUP($A224,cleaning_log!$A$1:$ZZ$9791,MATCH(V$5,cleaning_log!$A$2:$ZZ$2,0),0)</f>
        <v>0</v>
      </c>
    </row>
    <row r="225" spans="1:22" x14ac:dyDescent="0.2">
      <c r="A225" t="s">
        <v>4385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$10002,1,0))),"miplib3",IF(NOT(ISNA(VLOOKUP($A225,miplib2!$A$5:$A$10004,1,0))),"miplib2",IF(NOT(ISNA(VLOOKUP($A225,coral!$A$5:$A$10000,1,0))),"coral",IF(NOT(ISNA(VLOOKUP($A225,neos!$A$5:$A$10000,1,0))),"neos","COULD NOT FIND")))))))</f>
        <v>miplib2017</v>
      </c>
      <c r="C225" t="str">
        <f>B225&amp;"/"&amp;A225</f>
        <v>miplib2017/exp-1-500-5-5</v>
      </c>
      <c r="D225">
        <f ca="1">VLOOKUP($A225,INDIRECT("'"&amp;$B225&amp;"'!"&amp;"$A$5:$Z$10000"),MATCH(D$5,INDIRECT("'"&amp;$B225&amp;"'!$A$4:$Z$4"),0),0)</f>
        <v>550</v>
      </c>
      <c r="E225">
        <f ca="1">VLOOKUP($A225,INDIRECT("'"&amp;$B225&amp;"'!"&amp;"$A$5:$Z$10000"),MATCH(E$5,INDIRECT("'"&amp;$B225&amp;"'!$A$4:$Z$4"),0),0)</f>
        <v>990</v>
      </c>
      <c r="F225">
        <f>VLOOKUP($A225,cleaning_log!$A$1:$ZZ$9791,MATCH(F$5,cleaning_log!$A$2:$ZZ$2,0),0)</f>
        <v>550</v>
      </c>
      <c r="G225">
        <f>VLOOKUP($A225,cleaning_log!$A$1:$ZZ$9791,MATCH(G$5,cleaning_log!$A$2:$ZZ$2,0),0)</f>
        <v>990</v>
      </c>
      <c r="H225">
        <f ca="1">VLOOKUP($A225,INDIRECT("'"&amp;$B225&amp;"'!"&amp;"$A$5:$Z$10000"),MATCH(H$5,INDIRECT("'"&amp;$B225&amp;"'!$A$4:$Z$4"),0),0)</f>
        <v>65887</v>
      </c>
      <c r="I225">
        <f>VLOOKUP($A225,cleaning_log!$A$1:$ZZ$9791,MATCH(I$5,cleaning_log!$A$2:$ZZ$2,0),0)</f>
        <v>28427.048404552101</v>
      </c>
      <c r="J225">
        <f>VLOOKUP($A225,cleaning_log!$A$1:$ZZ$9791,MATCH(J$5,cleaning_log!$A$2:$ZZ$2,0),0)</f>
        <v>28427.048404552101</v>
      </c>
      <c r="K225" t="b">
        <f ca="1">IF(ISNA(J225),TRUE,ABS(H225-J225)&gt;0.001)</f>
        <v>1</v>
      </c>
      <c r="L225">
        <f>VLOOKUP($A225,cleaning_log!$A$1:$ZZ$9791,MATCH(L$5,cleaning_log!$A$2:$ZZ$2,0),0)</f>
        <v>65886.999999998705</v>
      </c>
      <c r="M225">
        <f>VLOOKUP($A225,cleaning_log!$A$1:$ZZ$9791,MATCH(M$5,cleaning_log!$A$2:$ZZ$2,0),0)</f>
        <v>65886.999999998705</v>
      </c>
      <c r="N225">
        <f>VLOOKUP($A225,cleaning_log!$A$1:$ZZ$9791,MATCH(N$5,cleaning_log!$A$2:$ZZ$2,0),0)</f>
        <v>65887</v>
      </c>
      <c r="O225">
        <f>VLOOKUP($A225,cleaning_log!$A$1:$ZZ$9791,MATCH(O$5,cleaning_log!$A$2:$ZZ$2,0),0)</f>
        <v>65887</v>
      </c>
      <c r="P225">
        <f>VLOOKUP($A225,cleaning_log!$A$1:$ZZ$9791,MATCH(P$5,cleaning_log!$A$2:$ZZ$2,0),0)</f>
        <v>3.2719999999999998</v>
      </c>
      <c r="Q225">
        <f>VLOOKUP($A225,cleaning_log!$A$1:$ZZ$9791,MATCH(Q$5,cleaning_log!$A$2:$ZZ$2,0),0)</f>
        <v>3.2719999999999998</v>
      </c>
      <c r="R225">
        <f>VLOOKUP($A225,cleaning_log!$A$1:$ZZ$9791,MATCH(R$5,cleaning_log!$A$2:$ZZ$2,0),0)</f>
        <v>3.2759999999999998</v>
      </c>
      <c r="S225" t="b">
        <f t="shared" si="43"/>
        <v>1</v>
      </c>
      <c r="T225">
        <f>VLOOKUP($A225,cleaning_log!$A$1:$ZZ$9791,MATCH(T$5,cleaning_log!$A$2:$ZZ$2,0),0)</f>
        <v>647</v>
      </c>
      <c r="U225">
        <f>VLOOKUP($A225,cleaning_log!$A$1:$ZZ$9791,MATCH(U$5,cleaning_log!$A$2:$ZZ$2,0),0)</f>
        <v>647</v>
      </c>
      <c r="V225">
        <f>VLOOKUP($A225,cleaning_log!$A$1:$ZZ$9791,MATCH(V$5,cleaning_log!$A$2:$ZZ$2,0),0)</f>
        <v>647</v>
      </c>
    </row>
    <row r="226" spans="1:22" hidden="1" x14ac:dyDescent="0.2">
      <c r="A226" t="s">
        <v>4121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$10002,1,0))),"miplib3",IF(NOT(ISNA(VLOOKUP($A226,miplib2!$A$5:$A$10004,1,0))),"miplib2",IF(NOT(ISNA(VLOOKUP($A226,coral!$A$5:$A$10000,1,0))),"coral",IF(NOT(ISNA(VLOOKUP($A226,neos!$A$5:$A$10000,1,0))),"neos","COULD NOT FIND")))))))</f>
        <v>miplib2017</v>
      </c>
      <c r="C226" t="str">
        <f>B226&amp;"/"&amp;A226</f>
        <v>miplib2017/f2000</v>
      </c>
      <c r="D226">
        <f ca="1">VLOOKUP($A226,INDIRECT("'"&amp;$B226&amp;"'!"&amp;"$A$5:$Z$10000"),MATCH(D$5,INDIRECT("'"&amp;$B226&amp;"'!$A$4:$Z$4"),0),0)</f>
        <v>10500</v>
      </c>
      <c r="E226">
        <f ca="1">VLOOKUP($A226,INDIRECT("'"&amp;$B226&amp;"'!"&amp;"$A$5:$Z$10000"),MATCH(E$5,INDIRECT("'"&amp;$B226&amp;"'!$A$4:$Z$4"),0),0)</f>
        <v>4000</v>
      </c>
      <c r="F226">
        <f>VLOOKUP($A226,cleaning_log!$A$1:$ZZ$9791,MATCH(F$5,cleaning_log!$A$2:$ZZ$2,0),0)</f>
        <v>10494</v>
      </c>
      <c r="G226">
        <f>VLOOKUP($A226,cleaning_log!$A$1:$ZZ$9791,MATCH(G$5,cleaning_log!$A$2:$ZZ$2,0),0)</f>
        <v>3994</v>
      </c>
      <c r="H226" t="str">
        <f ca="1">VLOOKUP($A226,INDIRECT("'"&amp;$B226&amp;"'!"&amp;"$A$5:$Z$10000"),MATCH(H$5,INDIRECT("'"&amp;$B226&amp;"'!$A$4:$Z$4"),0),0)</f>
        <v>1835*</v>
      </c>
      <c r="I226">
        <f>VLOOKUP($A226,cleaning_log!$A$1:$ZZ$9791,MATCH(I$5,cleaning_log!$A$2:$ZZ$2,0),0)</f>
        <v>1330.99999999999</v>
      </c>
      <c r="J226">
        <f>VLOOKUP($A226,cleaning_log!$A$1:$ZZ$9791,MATCH(J$5,cleaning_log!$A$2:$ZZ$2,0),0)</f>
        <v>1330.99999999999</v>
      </c>
      <c r="L226">
        <f>VLOOKUP($A226,cleaning_log!$A$1:$ZZ$9791,MATCH(L$5,cleaning_log!$A$2:$ZZ$2,0),0)</f>
        <v>1E+100</v>
      </c>
      <c r="M226">
        <f>VLOOKUP($A226,cleaning_log!$A$1:$ZZ$9791,MATCH(M$5,cleaning_log!$A$2:$ZZ$2,0),0)</f>
        <v>1E+100</v>
      </c>
      <c r="N226">
        <f>VLOOKUP($A226,cleaning_log!$A$1:$ZZ$9791,MATCH(N$5,cleaning_log!$A$2:$ZZ$2,0),0)</f>
        <v>1337</v>
      </c>
      <c r="O226">
        <f>VLOOKUP($A226,cleaning_log!$A$1:$ZZ$9791,MATCH(O$5,cleaning_log!$A$2:$ZZ$2,0),0)</f>
        <v>1338</v>
      </c>
      <c r="P226">
        <f>VLOOKUP($A226,cleaning_log!$A$1:$ZZ$9791,MATCH(P$5,cleaning_log!$A$2:$ZZ$2,0),0)</f>
        <v>3600</v>
      </c>
      <c r="Q226">
        <f>VLOOKUP($A226,cleaning_log!$A$1:$ZZ$9791,MATCH(Q$5,cleaning_log!$A$2:$ZZ$2,0),0)</f>
        <v>3600</v>
      </c>
      <c r="R226">
        <f>VLOOKUP($A226,cleaning_log!$A$1:$ZZ$9791,MATCH(R$5,cleaning_log!$A$2:$ZZ$2,0),0)</f>
        <v>3600</v>
      </c>
      <c r="S226" t="b">
        <f t="shared" si="43"/>
        <v>0</v>
      </c>
      <c r="T226">
        <f>VLOOKUP($A226,cleaning_log!$A$1:$ZZ$9791,MATCH(T$5,cleaning_log!$A$2:$ZZ$2,0),0)</f>
        <v>577</v>
      </c>
      <c r="U226">
        <f>VLOOKUP($A226,cleaning_log!$A$1:$ZZ$9791,MATCH(U$5,cleaning_log!$A$2:$ZZ$2,0),0)</f>
        <v>651</v>
      </c>
      <c r="V226">
        <f>VLOOKUP($A226,cleaning_log!$A$1:$ZZ$9791,MATCH(V$5,cleaning_log!$A$2:$ZZ$2,0),0)</f>
        <v>651</v>
      </c>
    </row>
    <row r="227" spans="1:22" x14ac:dyDescent="0.2">
      <c r="A227" t="s">
        <v>14670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$10002,1,0))),"miplib3",IF(NOT(ISNA(VLOOKUP($A227,miplib2!$A$5:$A$10004,1,0))),"miplib2",IF(NOT(ISNA(VLOOKUP($A227,coral!$A$5:$A$10000,1,0))),"coral",IF(NOT(ISNA(VLOOKUP($A227,neos!$A$5:$A$10000,1,0))),"neos","COULD NOT FIND")))))))</f>
        <v>miplib2017</v>
      </c>
      <c r="C227" t="str">
        <f>B227&amp;"/"&amp;A227</f>
        <v>miplib2017/f2gap201600</v>
      </c>
      <c r="D227">
        <f ca="1">VLOOKUP($A227,INDIRECT("'"&amp;$B227&amp;"'!"&amp;"$A$5:$Z$10000"),MATCH(D$5,INDIRECT("'"&amp;$B227&amp;"'!$A$4:$Z$4"),0),0)</f>
        <v>20</v>
      </c>
      <c r="E227">
        <f ca="1">VLOOKUP($A227,INDIRECT("'"&amp;$B227&amp;"'!"&amp;"$A$5:$Z$10000"),MATCH(E$5,INDIRECT("'"&amp;$B227&amp;"'!$A$4:$Z$4"),0),0)</f>
        <v>1600</v>
      </c>
      <c r="F227" t="e">
        <f>VLOOKUP($A227,cleaning_log!$A$1:$ZZ$9791,MATCH(F$5,cleaning_log!$A$2:$ZZ$2,0),0)</f>
        <v>#N/A</v>
      </c>
      <c r="G227" t="e">
        <f>VLOOKUP($A227,cleaning_log!$A$1:$ZZ$9791,MATCH(G$5,cleaning_log!$A$2:$ZZ$2,0),0)</f>
        <v>#N/A</v>
      </c>
      <c r="H227">
        <f ca="1">VLOOKUP($A227,INDIRECT("'"&amp;$B227&amp;"'!"&amp;"$A$5:$Z$10000"),MATCH(H$5,INDIRECT("'"&amp;$B227&amp;"'!$A$4:$Z$4"),0),0)</f>
        <v>76453</v>
      </c>
      <c r="I227" t="e">
        <f>VLOOKUP($A227,cleaning_log!$A$1:$ZZ$9791,MATCH(I$5,cleaning_log!$A$2:$ZZ$2,0),0)</f>
        <v>#N/A</v>
      </c>
      <c r="J227" t="e">
        <f>VLOOKUP($A227,cleaning_log!$A$1:$ZZ$9791,MATCH(J$5,cleaning_log!$A$2:$ZZ$2,0),0)</f>
        <v>#N/A</v>
      </c>
      <c r="K227" t="b">
        <f>IF(ISNA(J227),TRUE,ABS(H227-J227)&gt;0.001)</f>
        <v>1</v>
      </c>
      <c r="L227" t="e">
        <f>VLOOKUP($A227,cleaning_log!$A$1:$ZZ$9791,MATCH(L$5,cleaning_log!$A$2:$ZZ$2,0),0)</f>
        <v>#N/A</v>
      </c>
      <c r="M227" t="e">
        <f>VLOOKUP($A227,cleaning_log!$A$1:$ZZ$9791,MATCH(M$5,cleaning_log!$A$2:$ZZ$2,0),0)</f>
        <v>#N/A</v>
      </c>
      <c r="N227" t="e">
        <f>VLOOKUP($A227,cleaning_log!$A$1:$ZZ$9791,MATCH(N$5,cleaning_log!$A$2:$ZZ$2,0),0)</f>
        <v>#N/A</v>
      </c>
      <c r="O227" t="e">
        <f>VLOOKUP($A227,cleaning_log!$A$1:$ZZ$9791,MATCH(O$5,cleaning_log!$A$2:$ZZ$2,0),0)</f>
        <v>#N/A</v>
      </c>
      <c r="P227" t="e">
        <f>VLOOKUP($A227,cleaning_log!$A$1:$ZZ$9791,MATCH(P$5,cleaning_log!$A$2:$ZZ$2,0),0)</f>
        <v>#N/A</v>
      </c>
      <c r="Q227" t="e">
        <f>VLOOKUP($A227,cleaning_log!$A$1:$ZZ$9791,MATCH(Q$5,cleaning_log!$A$2:$ZZ$2,0),0)</f>
        <v>#N/A</v>
      </c>
      <c r="R227" t="e">
        <f>VLOOKUP($A227,cleaning_log!$A$1:$ZZ$9791,MATCH(R$5,cleaning_log!$A$2:$ZZ$2,0),0)</f>
        <v>#N/A</v>
      </c>
      <c r="S227" t="e">
        <f t="shared" si="43"/>
        <v>#N/A</v>
      </c>
      <c r="T227" t="e">
        <f>VLOOKUP($A227,cleaning_log!$A$1:$ZZ$9791,MATCH(T$5,cleaning_log!$A$2:$ZZ$2,0),0)</f>
        <v>#N/A</v>
      </c>
      <c r="U227" t="e">
        <f>VLOOKUP($A227,cleaning_log!$A$1:$ZZ$9791,MATCH(U$5,cleaning_log!$A$2:$ZZ$2,0),0)</f>
        <v>#N/A</v>
      </c>
      <c r="V227" t="e">
        <f>VLOOKUP($A227,cleaning_log!$A$1:$ZZ$9791,MATCH(V$5,cleaning_log!$A$2:$ZZ$2,0),0)</f>
        <v>#N/A</v>
      </c>
    </row>
    <row r="228" spans="1:22" x14ac:dyDescent="0.2">
      <c r="A228" t="s">
        <v>14674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$10002,1,0))),"miplib3",IF(NOT(ISNA(VLOOKUP($A228,miplib2!$A$5:$A$10004,1,0))),"miplib2",IF(NOT(ISNA(VLOOKUP($A228,coral!$A$5:$A$10000,1,0))),"coral",IF(NOT(ISNA(VLOOKUP($A228,neos!$A$5:$A$10000,1,0))),"neos","COULD NOT FIND")))))))</f>
        <v>miplib2017</v>
      </c>
      <c r="C228" t="str">
        <f>B228&amp;"/"&amp;A228</f>
        <v>miplib2017/f2gap401600</v>
      </c>
      <c r="D228">
        <f ca="1">VLOOKUP($A228,INDIRECT("'"&amp;$B228&amp;"'!"&amp;"$A$5:$Z$10000"),MATCH(D$5,INDIRECT("'"&amp;$B228&amp;"'!$A$4:$Z$4"),0),0)</f>
        <v>40</v>
      </c>
      <c r="E228">
        <f ca="1">VLOOKUP($A228,INDIRECT("'"&amp;$B228&amp;"'!"&amp;"$A$5:$Z$10000"),MATCH(E$5,INDIRECT("'"&amp;$B228&amp;"'!$A$4:$Z$4"),0),0)</f>
        <v>1600</v>
      </c>
      <c r="F228" t="e">
        <f>VLOOKUP($A228,cleaning_log!$A$1:$ZZ$9791,MATCH(F$5,cleaning_log!$A$2:$ZZ$2,0),0)</f>
        <v>#N/A</v>
      </c>
      <c r="G228" t="e">
        <f>VLOOKUP($A228,cleaning_log!$A$1:$ZZ$9791,MATCH(G$5,cleaning_log!$A$2:$ZZ$2,0),0)</f>
        <v>#N/A</v>
      </c>
      <c r="H228">
        <f ca="1">VLOOKUP($A228,INDIRECT("'"&amp;$B228&amp;"'!"&amp;"$A$5:$Z$10000"),MATCH(H$5,INDIRECT("'"&amp;$B228&amp;"'!$A$4:$Z$4"),0),0)</f>
        <v>82307</v>
      </c>
      <c r="I228" t="e">
        <f>VLOOKUP($A228,cleaning_log!$A$1:$ZZ$9791,MATCH(I$5,cleaning_log!$A$2:$ZZ$2,0),0)</f>
        <v>#N/A</v>
      </c>
      <c r="J228" t="e">
        <f>VLOOKUP($A228,cleaning_log!$A$1:$ZZ$9791,MATCH(J$5,cleaning_log!$A$2:$ZZ$2,0),0)</f>
        <v>#N/A</v>
      </c>
      <c r="K228" t="b">
        <f>IF(ISNA(J228),TRUE,ABS(H228-J228)&gt;0.001)</f>
        <v>1</v>
      </c>
      <c r="L228" t="e">
        <f>VLOOKUP($A228,cleaning_log!$A$1:$ZZ$9791,MATCH(L$5,cleaning_log!$A$2:$ZZ$2,0),0)</f>
        <v>#N/A</v>
      </c>
      <c r="M228" t="e">
        <f>VLOOKUP($A228,cleaning_log!$A$1:$ZZ$9791,MATCH(M$5,cleaning_log!$A$2:$ZZ$2,0),0)</f>
        <v>#N/A</v>
      </c>
      <c r="N228" t="e">
        <f>VLOOKUP($A228,cleaning_log!$A$1:$ZZ$9791,MATCH(N$5,cleaning_log!$A$2:$ZZ$2,0),0)</f>
        <v>#N/A</v>
      </c>
      <c r="O228" t="e">
        <f>VLOOKUP($A228,cleaning_log!$A$1:$ZZ$9791,MATCH(O$5,cleaning_log!$A$2:$ZZ$2,0),0)</f>
        <v>#N/A</v>
      </c>
      <c r="P228" t="e">
        <f>VLOOKUP($A228,cleaning_log!$A$1:$ZZ$9791,MATCH(P$5,cleaning_log!$A$2:$ZZ$2,0),0)</f>
        <v>#N/A</v>
      </c>
      <c r="Q228" t="e">
        <f>VLOOKUP($A228,cleaning_log!$A$1:$ZZ$9791,MATCH(Q$5,cleaning_log!$A$2:$ZZ$2,0),0)</f>
        <v>#N/A</v>
      </c>
      <c r="R228" t="e">
        <f>VLOOKUP($A228,cleaning_log!$A$1:$ZZ$9791,MATCH(R$5,cleaning_log!$A$2:$ZZ$2,0),0)</f>
        <v>#N/A</v>
      </c>
      <c r="S228" t="e">
        <f t="shared" si="43"/>
        <v>#N/A</v>
      </c>
      <c r="T228" t="e">
        <f>VLOOKUP($A228,cleaning_log!$A$1:$ZZ$9791,MATCH(T$5,cleaning_log!$A$2:$ZZ$2,0),0)</f>
        <v>#N/A</v>
      </c>
      <c r="U228" t="e">
        <f>VLOOKUP($A228,cleaning_log!$A$1:$ZZ$9791,MATCH(U$5,cleaning_log!$A$2:$ZZ$2,0),0)</f>
        <v>#N/A</v>
      </c>
      <c r="V228" t="e">
        <f>VLOOKUP($A228,cleaning_log!$A$1:$ZZ$9791,MATCH(V$5,cleaning_log!$A$2:$ZZ$2,0),0)</f>
        <v>#N/A</v>
      </c>
    </row>
    <row r="229" spans="1:22" x14ac:dyDescent="0.2">
      <c r="A229" t="s">
        <v>14675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$10002,1,0))),"miplib3",IF(NOT(ISNA(VLOOKUP($A229,miplib2!$A$5:$A$10004,1,0))),"miplib2",IF(NOT(ISNA(VLOOKUP($A229,coral!$A$5:$A$10000,1,0))),"coral",IF(NOT(ISNA(VLOOKUP($A229,neos!$A$5:$A$10000,1,0))),"neos","COULD NOT FIND")))))))</f>
        <v>miplib2017</v>
      </c>
      <c r="C229" t="str">
        <f>B229&amp;"/"&amp;A229</f>
        <v>miplib2017/f2gap40400</v>
      </c>
      <c r="D229">
        <f ca="1">VLOOKUP($A229,INDIRECT("'"&amp;$B229&amp;"'!"&amp;"$A$5:$Z$10000"),MATCH(D$5,INDIRECT("'"&amp;$B229&amp;"'!$A$4:$Z$4"),0),0)</f>
        <v>40</v>
      </c>
      <c r="E229">
        <f ca="1">VLOOKUP($A229,INDIRECT("'"&amp;$B229&amp;"'!"&amp;"$A$5:$Z$10000"),MATCH(E$5,INDIRECT("'"&amp;$B229&amp;"'!$A$4:$Z$4"),0),0)</f>
        <v>400</v>
      </c>
      <c r="F229" t="e">
        <f>VLOOKUP($A229,cleaning_log!$A$1:$ZZ$9791,MATCH(F$5,cleaning_log!$A$2:$ZZ$2,0),0)</f>
        <v>#N/A</v>
      </c>
      <c r="G229" t="e">
        <f>VLOOKUP($A229,cleaning_log!$A$1:$ZZ$9791,MATCH(G$5,cleaning_log!$A$2:$ZZ$2,0),0)</f>
        <v>#N/A</v>
      </c>
      <c r="H229">
        <f ca="1">VLOOKUP($A229,INDIRECT("'"&amp;$B229&amp;"'!"&amp;"$A$5:$Z$10000"),MATCH(H$5,INDIRECT("'"&amp;$B229&amp;"'!$A$4:$Z$4"),0),0)</f>
        <v>20772</v>
      </c>
      <c r="I229" t="e">
        <f>VLOOKUP($A229,cleaning_log!$A$1:$ZZ$9791,MATCH(I$5,cleaning_log!$A$2:$ZZ$2,0),0)</f>
        <v>#N/A</v>
      </c>
      <c r="J229" t="e">
        <f>VLOOKUP($A229,cleaning_log!$A$1:$ZZ$9791,MATCH(J$5,cleaning_log!$A$2:$ZZ$2,0),0)</f>
        <v>#N/A</v>
      </c>
      <c r="K229" t="b">
        <f>IF(ISNA(J229),TRUE,ABS(H229-J229)&gt;0.001)</f>
        <v>1</v>
      </c>
      <c r="L229" t="e">
        <f>VLOOKUP($A229,cleaning_log!$A$1:$ZZ$9791,MATCH(L$5,cleaning_log!$A$2:$ZZ$2,0),0)</f>
        <v>#N/A</v>
      </c>
      <c r="M229" t="e">
        <f>VLOOKUP($A229,cleaning_log!$A$1:$ZZ$9791,MATCH(M$5,cleaning_log!$A$2:$ZZ$2,0),0)</f>
        <v>#N/A</v>
      </c>
      <c r="N229" t="e">
        <f>VLOOKUP($A229,cleaning_log!$A$1:$ZZ$9791,MATCH(N$5,cleaning_log!$A$2:$ZZ$2,0),0)</f>
        <v>#N/A</v>
      </c>
      <c r="O229" t="e">
        <f>VLOOKUP($A229,cleaning_log!$A$1:$ZZ$9791,MATCH(O$5,cleaning_log!$A$2:$ZZ$2,0),0)</f>
        <v>#N/A</v>
      </c>
      <c r="P229" t="e">
        <f>VLOOKUP($A229,cleaning_log!$A$1:$ZZ$9791,MATCH(P$5,cleaning_log!$A$2:$ZZ$2,0),0)</f>
        <v>#N/A</v>
      </c>
      <c r="Q229" t="e">
        <f>VLOOKUP($A229,cleaning_log!$A$1:$ZZ$9791,MATCH(Q$5,cleaning_log!$A$2:$ZZ$2,0),0)</f>
        <v>#N/A</v>
      </c>
      <c r="R229" t="e">
        <f>VLOOKUP($A229,cleaning_log!$A$1:$ZZ$9791,MATCH(R$5,cleaning_log!$A$2:$ZZ$2,0),0)</f>
        <v>#N/A</v>
      </c>
      <c r="S229" t="e">
        <f t="shared" si="43"/>
        <v>#N/A</v>
      </c>
      <c r="T229" t="e">
        <f>VLOOKUP($A229,cleaning_log!$A$1:$ZZ$9791,MATCH(T$5,cleaning_log!$A$2:$ZZ$2,0),0)</f>
        <v>#N/A</v>
      </c>
      <c r="U229" t="e">
        <f>VLOOKUP($A229,cleaning_log!$A$1:$ZZ$9791,MATCH(U$5,cleaning_log!$A$2:$ZZ$2,0),0)</f>
        <v>#N/A</v>
      </c>
      <c r="V229" t="e">
        <f>VLOOKUP($A229,cleaning_log!$A$1:$ZZ$9791,MATCH(V$5,cleaning_log!$A$2:$ZZ$2,0),0)</f>
        <v>#N/A</v>
      </c>
    </row>
    <row r="230" spans="1:22" x14ac:dyDescent="0.2">
      <c r="A230" t="s">
        <v>14677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$10002,1,0))),"miplib3",IF(NOT(ISNA(VLOOKUP($A230,miplib2!$A$5:$A$10004,1,0))),"miplib2",IF(NOT(ISNA(VLOOKUP($A230,coral!$A$5:$A$10000,1,0))),"coral",IF(NOT(ISNA(VLOOKUP($A230,neos!$A$5:$A$10000,1,0))),"neos","COULD NOT FIND")))))))</f>
        <v>miplib2017</v>
      </c>
      <c r="C230" t="str">
        <f>B230&amp;"/"&amp;A230</f>
        <v>miplib2017/f2gap801600</v>
      </c>
      <c r="D230">
        <f ca="1">VLOOKUP($A230,INDIRECT("'"&amp;$B230&amp;"'!"&amp;"$A$5:$Z$10000"),MATCH(D$5,INDIRECT("'"&amp;$B230&amp;"'!$A$4:$Z$4"),0),0)</f>
        <v>80</v>
      </c>
      <c r="E230">
        <f ca="1">VLOOKUP($A230,INDIRECT("'"&amp;$B230&amp;"'!"&amp;"$A$5:$Z$10000"),MATCH(E$5,INDIRECT("'"&amp;$B230&amp;"'!$A$4:$Z$4"),0),0)</f>
        <v>1600</v>
      </c>
      <c r="F230" t="e">
        <f>VLOOKUP($A230,cleaning_log!$A$1:$ZZ$9791,MATCH(F$5,cleaning_log!$A$2:$ZZ$2,0),0)</f>
        <v>#N/A</v>
      </c>
      <c r="G230" t="e">
        <f>VLOOKUP($A230,cleaning_log!$A$1:$ZZ$9791,MATCH(G$5,cleaning_log!$A$2:$ZZ$2,0),0)</f>
        <v>#N/A</v>
      </c>
      <c r="H230">
        <f ca="1">VLOOKUP($A230,INDIRECT("'"&amp;$B230&amp;"'!"&amp;"$A$5:$Z$10000"),MATCH(H$5,INDIRECT("'"&amp;$B230&amp;"'!$A$4:$Z$4"),0),0)</f>
        <v>86679</v>
      </c>
      <c r="I230" t="e">
        <f>VLOOKUP($A230,cleaning_log!$A$1:$ZZ$9791,MATCH(I$5,cleaning_log!$A$2:$ZZ$2,0),0)</f>
        <v>#N/A</v>
      </c>
      <c r="J230" t="e">
        <f>VLOOKUP($A230,cleaning_log!$A$1:$ZZ$9791,MATCH(J$5,cleaning_log!$A$2:$ZZ$2,0),0)</f>
        <v>#N/A</v>
      </c>
      <c r="K230" t="b">
        <f>IF(ISNA(J230),TRUE,ABS(H230-J230)&gt;0.001)</f>
        <v>1</v>
      </c>
      <c r="L230" t="e">
        <f>VLOOKUP($A230,cleaning_log!$A$1:$ZZ$9791,MATCH(L$5,cleaning_log!$A$2:$ZZ$2,0),0)</f>
        <v>#N/A</v>
      </c>
      <c r="M230" t="e">
        <f>VLOOKUP($A230,cleaning_log!$A$1:$ZZ$9791,MATCH(M$5,cleaning_log!$A$2:$ZZ$2,0),0)</f>
        <v>#N/A</v>
      </c>
      <c r="N230" t="e">
        <f>VLOOKUP($A230,cleaning_log!$A$1:$ZZ$9791,MATCH(N$5,cleaning_log!$A$2:$ZZ$2,0),0)</f>
        <v>#N/A</v>
      </c>
      <c r="O230" t="e">
        <f>VLOOKUP($A230,cleaning_log!$A$1:$ZZ$9791,MATCH(O$5,cleaning_log!$A$2:$ZZ$2,0),0)</f>
        <v>#N/A</v>
      </c>
      <c r="P230" t="e">
        <f>VLOOKUP($A230,cleaning_log!$A$1:$ZZ$9791,MATCH(P$5,cleaning_log!$A$2:$ZZ$2,0),0)</f>
        <v>#N/A</v>
      </c>
      <c r="Q230" t="e">
        <f>VLOOKUP($A230,cleaning_log!$A$1:$ZZ$9791,MATCH(Q$5,cleaning_log!$A$2:$ZZ$2,0),0)</f>
        <v>#N/A</v>
      </c>
      <c r="R230" t="e">
        <f>VLOOKUP($A230,cleaning_log!$A$1:$ZZ$9791,MATCH(R$5,cleaning_log!$A$2:$ZZ$2,0),0)</f>
        <v>#N/A</v>
      </c>
      <c r="S230" t="e">
        <f t="shared" si="43"/>
        <v>#N/A</v>
      </c>
      <c r="T230" t="e">
        <f>VLOOKUP($A230,cleaning_log!$A$1:$ZZ$9791,MATCH(T$5,cleaning_log!$A$2:$ZZ$2,0),0)</f>
        <v>#N/A</v>
      </c>
      <c r="U230" t="e">
        <f>VLOOKUP($A230,cleaning_log!$A$1:$ZZ$9791,MATCH(U$5,cleaning_log!$A$2:$ZZ$2,0),0)</f>
        <v>#N/A</v>
      </c>
      <c r="V230" t="e">
        <f>VLOOKUP($A230,cleaning_log!$A$1:$ZZ$9791,MATCH(V$5,cleaning_log!$A$2:$ZZ$2,0),0)</f>
        <v>#N/A</v>
      </c>
    </row>
    <row r="231" spans="1:22" hidden="1" x14ac:dyDescent="0.2">
      <c r="A231" t="s">
        <v>4039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$10002,1,0))),"miplib3",IF(NOT(ISNA(VLOOKUP($A231,miplib2!$A$5:$A$10004,1,0))),"miplib2",IF(NOT(ISNA(VLOOKUP($A231,coral!$A$5:$A$10000,1,0))),"coral",IF(NOT(ISNA(VLOOKUP($A231,neos!$A$5:$A$10000,1,0))),"neos","COULD NOT FIND")))))))</f>
        <v>miplib2017</v>
      </c>
      <c r="C231" t="str">
        <f>B231&amp;"/"&amp;A231</f>
        <v>miplib2017/fast0507</v>
      </c>
      <c r="D231">
        <f ca="1">VLOOKUP($A231,INDIRECT("'"&amp;$B231&amp;"'!"&amp;"$A$5:$Z$10000"),MATCH(D$5,INDIRECT("'"&amp;$B231&amp;"'!$A$4:$Z$4"),0),0)</f>
        <v>507</v>
      </c>
      <c r="E231">
        <f ca="1">VLOOKUP($A231,INDIRECT("'"&amp;$B231&amp;"'!"&amp;"$A$5:$Z$10000"),MATCH(E$5,INDIRECT("'"&amp;$B231&amp;"'!$A$4:$Z$4"),0),0)</f>
        <v>63009</v>
      </c>
      <c r="F231">
        <f>VLOOKUP($A231,cleaning_log!$A$1:$ZZ$9791,MATCH(F$5,cleaning_log!$A$2:$ZZ$2,0),0)</f>
        <v>448</v>
      </c>
      <c r="G231">
        <f>VLOOKUP($A231,cleaning_log!$A$1:$ZZ$9791,MATCH(G$5,cleaning_log!$A$2:$ZZ$2,0),0)</f>
        <v>22712</v>
      </c>
      <c r="H231">
        <f ca="1">VLOOKUP($A231,INDIRECT("'"&amp;$B231&amp;"'!"&amp;"$A$5:$Z$10000"),MATCH(H$5,INDIRECT("'"&amp;$B231&amp;"'!$A$4:$Z$4"),0),0)</f>
        <v>174</v>
      </c>
      <c r="I231">
        <f>VLOOKUP($A231,cleaning_log!$A$1:$ZZ$9791,MATCH(I$5,cleaning_log!$A$2:$ZZ$2,0),0)</f>
        <v>172.14556667654799</v>
      </c>
      <c r="J231">
        <f>VLOOKUP($A231,cleaning_log!$A$1:$ZZ$9791,MATCH(J$5,cleaning_log!$A$2:$ZZ$2,0),0)</f>
        <v>172.14556667654799</v>
      </c>
      <c r="K231" t="b">
        <f ca="1">IF(ISNA(J231),TRUE,ABS(H231-J231)&gt;0.001)</f>
        <v>1</v>
      </c>
      <c r="L231">
        <f>VLOOKUP($A231,cleaning_log!$A$1:$ZZ$9791,MATCH(L$5,cleaning_log!$A$2:$ZZ$2,0),0)</f>
        <v>174</v>
      </c>
      <c r="M231">
        <f>VLOOKUP($A231,cleaning_log!$A$1:$ZZ$9791,MATCH(M$5,cleaning_log!$A$2:$ZZ$2,0),0)</f>
        <v>174</v>
      </c>
      <c r="N231">
        <f>VLOOKUP($A231,cleaning_log!$A$1:$ZZ$9791,MATCH(N$5,cleaning_log!$A$2:$ZZ$2,0),0)</f>
        <v>174</v>
      </c>
      <c r="O231">
        <f>VLOOKUP($A231,cleaning_log!$A$1:$ZZ$9791,MATCH(O$5,cleaning_log!$A$2:$ZZ$2,0),0)</f>
        <v>174</v>
      </c>
      <c r="P231">
        <f>VLOOKUP($A231,cleaning_log!$A$1:$ZZ$9791,MATCH(P$5,cleaning_log!$A$2:$ZZ$2,0),0)</f>
        <v>168.37299999999999</v>
      </c>
      <c r="Q231">
        <f>VLOOKUP($A231,cleaning_log!$A$1:$ZZ$9791,MATCH(Q$5,cleaning_log!$A$2:$ZZ$2,0),0)</f>
        <v>61.951000000000001</v>
      </c>
      <c r="V231">
        <v>39476</v>
      </c>
    </row>
    <row r="232" spans="1:22" hidden="1" x14ac:dyDescent="0.2">
      <c r="A232" t="s">
        <v>4386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$10002,1,0))),"miplib3",IF(NOT(ISNA(VLOOKUP($A232,miplib2!$A$5:$A$10004,1,0))),"miplib2",IF(NOT(ISNA(VLOOKUP($A232,coral!$A$5:$A$10000,1,0))),"coral",IF(NOT(ISNA(VLOOKUP($A232,neos!$A$5:$A$10000,1,0))),"neos","COULD NOT FIND")))))))</f>
        <v>miplib2017</v>
      </c>
      <c r="C232" t="str">
        <f>B232&amp;"/"&amp;A232</f>
        <v>miplib2017/fastxgemm-n2r6s0t2</v>
      </c>
      <c r="D232">
        <f ca="1">VLOOKUP($A232,INDIRECT("'"&amp;$B232&amp;"'!"&amp;"$A$5:$Z$10000"),MATCH(D$5,INDIRECT("'"&amp;$B232&amp;"'!$A$4:$Z$4"),0),0)</f>
        <v>5998</v>
      </c>
      <c r="E232">
        <f ca="1">VLOOKUP($A232,INDIRECT("'"&amp;$B232&amp;"'!"&amp;"$A$5:$Z$10000"),MATCH(E$5,INDIRECT("'"&amp;$B232&amp;"'!$A$4:$Z$4"),0),0)</f>
        <v>784</v>
      </c>
      <c r="F232">
        <f>VLOOKUP($A232,cleaning_log!$A$1:$ZZ$9791,MATCH(F$5,cleaning_log!$A$2:$ZZ$2,0),0)</f>
        <v>2006</v>
      </c>
      <c r="G232">
        <f>VLOOKUP($A232,cleaning_log!$A$1:$ZZ$9791,MATCH(G$5,cleaning_log!$A$2:$ZZ$2,0),0)</f>
        <v>296</v>
      </c>
      <c r="H232">
        <f ca="1">VLOOKUP($A232,INDIRECT("'"&amp;$B232&amp;"'!"&amp;"$A$5:$Z$10000"),MATCH(H$5,INDIRECT("'"&amp;$B232&amp;"'!$A$4:$Z$4"),0),0)</f>
        <v>230</v>
      </c>
      <c r="I232">
        <f>VLOOKUP($A232,cleaning_log!$A$1:$ZZ$9791,MATCH(I$5,cleaning_log!$A$2:$ZZ$2,0),0)</f>
        <v>27</v>
      </c>
      <c r="J232">
        <f>VLOOKUP($A232,cleaning_log!$A$1:$ZZ$9791,MATCH(J$5,cleaning_log!$A$2:$ZZ$2,0),0)</f>
        <v>27</v>
      </c>
      <c r="K232" t="b">
        <f ca="1">IF(ISNA(J232),TRUE,ABS(H232-J232)&gt;0.001)</f>
        <v>1</v>
      </c>
      <c r="L232">
        <f>VLOOKUP($A232,cleaning_log!$A$1:$ZZ$9791,MATCH(L$5,cleaning_log!$A$2:$ZZ$2,0),0)</f>
        <v>230</v>
      </c>
      <c r="M232">
        <f>VLOOKUP($A232,cleaning_log!$A$1:$ZZ$9791,MATCH(M$5,cleaning_log!$A$2:$ZZ$2,0),0)</f>
        <v>229.99999999999901</v>
      </c>
      <c r="N232">
        <f>VLOOKUP($A232,cleaning_log!$A$1:$ZZ$9791,MATCH(N$5,cleaning_log!$A$2:$ZZ$2,0),0)</f>
        <v>230</v>
      </c>
      <c r="O232">
        <f>VLOOKUP($A232,cleaning_log!$A$1:$ZZ$9791,MATCH(O$5,cleaning_log!$A$2:$ZZ$2,0),0)</f>
        <v>230</v>
      </c>
      <c r="P232">
        <f>VLOOKUP($A232,cleaning_log!$A$1:$ZZ$9791,MATCH(P$5,cleaning_log!$A$2:$ZZ$2,0),0)</f>
        <v>564.68600000000004</v>
      </c>
      <c r="Q232">
        <f>VLOOKUP($A232,cleaning_log!$A$1:$ZZ$9791,MATCH(Q$5,cleaning_log!$A$2:$ZZ$2,0),0)</f>
        <v>74.328000000000003</v>
      </c>
      <c r="S232" t="b">
        <f t="shared" ref="S232:S235" si="44">MIN(P232,Q232) &lt; 3599</f>
        <v>1</v>
      </c>
      <c r="V232">
        <v>24548</v>
      </c>
    </row>
    <row r="233" spans="1:22" hidden="1" x14ac:dyDescent="0.2">
      <c r="A233" t="s">
        <v>14682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$10002,1,0))),"miplib3",IF(NOT(ISNA(VLOOKUP($A233,miplib2!$A$5:$A$10004,1,0))),"miplib2",IF(NOT(ISNA(VLOOKUP($A233,coral!$A$5:$A$10000,1,0))),"coral",IF(NOT(ISNA(VLOOKUP($A233,neos!$A$5:$A$10000,1,0))),"neos","COULD NOT FIND")))))))</f>
        <v>miplib2017</v>
      </c>
      <c r="C233" t="str">
        <f>B233&amp;"/"&amp;A233</f>
        <v>miplib2017/fastxgemm-n2r7s4t1</v>
      </c>
      <c r="D233">
        <f ca="1">VLOOKUP($A233,INDIRECT("'"&amp;$B233&amp;"'!"&amp;"$A$5:$Z$10000"),MATCH(D$5,INDIRECT("'"&amp;$B233&amp;"'!$A$4:$Z$4"),0),0)</f>
        <v>6972</v>
      </c>
      <c r="E233">
        <f ca="1">VLOOKUP($A233,INDIRECT("'"&amp;$B233&amp;"'!"&amp;"$A$5:$Z$10000"),MATCH(E$5,INDIRECT("'"&amp;$B233&amp;"'!$A$4:$Z$4"),0),0)</f>
        <v>904</v>
      </c>
      <c r="F233" t="e">
        <f>VLOOKUP($A233,cleaning_log!$A$1:$ZZ$9791,MATCH(F$5,cleaning_log!$A$2:$ZZ$2,0),0)</f>
        <v>#N/A</v>
      </c>
      <c r="G233" t="e">
        <f>VLOOKUP($A233,cleaning_log!$A$1:$ZZ$9791,MATCH(G$5,cleaning_log!$A$2:$ZZ$2,0),0)</f>
        <v>#N/A</v>
      </c>
      <c r="H233">
        <f ca="1">VLOOKUP($A233,INDIRECT("'"&amp;$B233&amp;"'!"&amp;"$A$5:$Z$10000"),MATCH(H$5,INDIRECT("'"&amp;$B233&amp;"'!$A$4:$Z$4"),0),0)</f>
        <v>42</v>
      </c>
      <c r="I233" t="e">
        <f>VLOOKUP($A233,cleaning_log!$A$1:$ZZ$9791,MATCH(I$5,cleaning_log!$A$2:$ZZ$2,0),0)</f>
        <v>#N/A</v>
      </c>
      <c r="J233" t="e">
        <f>VLOOKUP($A233,cleaning_log!$A$1:$ZZ$9791,MATCH(J$5,cleaning_log!$A$2:$ZZ$2,0),0)</f>
        <v>#N/A</v>
      </c>
      <c r="K233" t="b">
        <f>IF(ISNA(J233),TRUE,ABS(H233-J233)&gt;0.001)</f>
        <v>1</v>
      </c>
      <c r="L233" t="e">
        <f>VLOOKUP($A233,cleaning_log!$A$1:$ZZ$9791,MATCH(L$5,cleaning_log!$A$2:$ZZ$2,0),0)</f>
        <v>#N/A</v>
      </c>
      <c r="M233" t="e">
        <f>VLOOKUP($A233,cleaning_log!$A$1:$ZZ$9791,MATCH(M$5,cleaning_log!$A$2:$ZZ$2,0),0)</f>
        <v>#N/A</v>
      </c>
      <c r="N233" t="e">
        <f>VLOOKUP($A233,cleaning_log!$A$1:$ZZ$9791,MATCH(N$5,cleaning_log!$A$2:$ZZ$2,0),0)</f>
        <v>#N/A</v>
      </c>
      <c r="O233" t="e">
        <f>VLOOKUP($A233,cleaning_log!$A$1:$ZZ$9791,MATCH(O$5,cleaning_log!$A$2:$ZZ$2,0),0)</f>
        <v>#N/A</v>
      </c>
      <c r="P233" t="e">
        <f>VLOOKUP($A233,cleaning_log!$A$1:$ZZ$9791,MATCH(P$5,cleaning_log!$A$2:$ZZ$2,0),0)</f>
        <v>#N/A</v>
      </c>
      <c r="Q233" t="e">
        <f>VLOOKUP($A233,cleaning_log!$A$1:$ZZ$9791,MATCH(Q$5,cleaning_log!$A$2:$ZZ$2,0),0)</f>
        <v>#N/A</v>
      </c>
      <c r="R233" t="e">
        <f>VLOOKUP($A233,cleaning_log!$A$1:$ZZ$9791,MATCH(R$5,cleaning_log!$A$2:$ZZ$2,0),0)</f>
        <v>#N/A</v>
      </c>
      <c r="S233" t="e">
        <f t="shared" si="44"/>
        <v>#N/A</v>
      </c>
      <c r="T233" t="e">
        <f>VLOOKUP($A233,cleaning_log!$A$1:$ZZ$9791,MATCH(T$5,cleaning_log!$A$2:$ZZ$2,0),0)</f>
        <v>#N/A</v>
      </c>
      <c r="U233" t="e">
        <f>VLOOKUP($A233,cleaning_log!$A$1:$ZZ$9791,MATCH(U$5,cleaning_log!$A$2:$ZZ$2,0),0)</f>
        <v>#N/A</v>
      </c>
      <c r="V233" t="e">
        <f>VLOOKUP($A233,cleaning_log!$A$1:$ZZ$9791,MATCH(V$5,cleaning_log!$A$2:$ZZ$2,0),0)</f>
        <v>#N/A</v>
      </c>
    </row>
    <row r="234" spans="1:22" hidden="1" x14ac:dyDescent="0.2">
      <c r="A234" t="s">
        <v>14684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$10002,1,0))),"miplib3",IF(NOT(ISNA(VLOOKUP($A234,miplib2!$A$5:$A$10004,1,0))),"miplib2",IF(NOT(ISNA(VLOOKUP($A234,coral!$A$5:$A$10000,1,0))),"coral",IF(NOT(ISNA(VLOOKUP($A234,neos!$A$5:$A$10000,1,0))),"neos","COULD NOT FIND")))))))</f>
        <v>miplib2017</v>
      </c>
      <c r="C234" t="str">
        <f>B234&amp;"/"&amp;A234</f>
        <v>miplib2017/fastxgemm-n3r21s3t6</v>
      </c>
      <c r="D234">
        <f ca="1">VLOOKUP($A234,INDIRECT("'"&amp;$B234&amp;"'!"&amp;"$A$5:$Z$10000"),MATCH(D$5,INDIRECT("'"&amp;$B234&amp;"'!$A$4:$Z$4"),0),0)</f>
        <v>219368</v>
      </c>
      <c r="E234">
        <f ca="1">VLOOKUP($A234,INDIRECT("'"&amp;$B234&amp;"'!"&amp;"$A$5:$Z$10000"),MATCH(E$5,INDIRECT("'"&amp;$B234&amp;"'!$A$4:$Z$4"),0),0)</f>
        <v>18684</v>
      </c>
      <c r="F234" t="e">
        <f>VLOOKUP($A234,cleaning_log!$A$1:$ZZ$9791,MATCH(F$5,cleaning_log!$A$2:$ZZ$2,0),0)</f>
        <v>#N/A</v>
      </c>
      <c r="G234" t="e">
        <f>VLOOKUP($A234,cleaning_log!$A$1:$ZZ$9791,MATCH(G$5,cleaning_log!$A$2:$ZZ$2,0),0)</f>
        <v>#N/A</v>
      </c>
      <c r="H234" t="str">
        <f ca="1">VLOOKUP($A234,INDIRECT("'"&amp;$B234&amp;"'!"&amp;"$A$5:$Z$10000"),MATCH(H$5,INDIRECT("'"&amp;$B234&amp;"'!$A$4:$Z$4"),0),0)</f>
        <v>4110.99800117485*</v>
      </c>
      <c r="I234" t="e">
        <f>VLOOKUP($A234,cleaning_log!$A$1:$ZZ$9791,MATCH(I$5,cleaning_log!$A$2:$ZZ$2,0),0)</f>
        <v>#N/A</v>
      </c>
      <c r="J234" t="e">
        <f>VLOOKUP($A234,cleaning_log!$A$1:$ZZ$9791,MATCH(J$5,cleaning_log!$A$2:$ZZ$2,0),0)</f>
        <v>#N/A</v>
      </c>
      <c r="K234" t="b">
        <f>IF(ISNA(J234),TRUE,ABS(H234-J234)&gt;0.001)</f>
        <v>1</v>
      </c>
      <c r="L234" t="e">
        <f>VLOOKUP($A234,cleaning_log!$A$1:$ZZ$9791,MATCH(L$5,cleaning_log!$A$2:$ZZ$2,0),0)</f>
        <v>#N/A</v>
      </c>
      <c r="M234" t="e">
        <f>VLOOKUP($A234,cleaning_log!$A$1:$ZZ$9791,MATCH(M$5,cleaning_log!$A$2:$ZZ$2,0),0)</f>
        <v>#N/A</v>
      </c>
      <c r="N234" t="e">
        <f>VLOOKUP($A234,cleaning_log!$A$1:$ZZ$9791,MATCH(N$5,cleaning_log!$A$2:$ZZ$2,0),0)</f>
        <v>#N/A</v>
      </c>
      <c r="O234" t="e">
        <f>VLOOKUP($A234,cleaning_log!$A$1:$ZZ$9791,MATCH(O$5,cleaning_log!$A$2:$ZZ$2,0),0)</f>
        <v>#N/A</v>
      </c>
      <c r="P234" t="e">
        <f>VLOOKUP($A234,cleaning_log!$A$1:$ZZ$9791,MATCH(P$5,cleaning_log!$A$2:$ZZ$2,0),0)</f>
        <v>#N/A</v>
      </c>
      <c r="Q234" t="e">
        <f>VLOOKUP($A234,cleaning_log!$A$1:$ZZ$9791,MATCH(Q$5,cleaning_log!$A$2:$ZZ$2,0),0)</f>
        <v>#N/A</v>
      </c>
      <c r="R234" t="e">
        <f>VLOOKUP($A234,cleaning_log!$A$1:$ZZ$9791,MATCH(R$5,cleaning_log!$A$2:$ZZ$2,0),0)</f>
        <v>#N/A</v>
      </c>
      <c r="S234" t="e">
        <f t="shared" si="44"/>
        <v>#N/A</v>
      </c>
      <c r="T234" t="e">
        <f>VLOOKUP($A234,cleaning_log!$A$1:$ZZ$9791,MATCH(T$5,cleaning_log!$A$2:$ZZ$2,0),0)</f>
        <v>#N/A</v>
      </c>
      <c r="U234" t="e">
        <f>VLOOKUP($A234,cleaning_log!$A$1:$ZZ$9791,MATCH(U$5,cleaning_log!$A$2:$ZZ$2,0),0)</f>
        <v>#N/A</v>
      </c>
      <c r="V234" t="e">
        <f>VLOOKUP($A234,cleaning_log!$A$1:$ZZ$9791,MATCH(V$5,cleaning_log!$A$2:$ZZ$2,0),0)</f>
        <v>#N/A</v>
      </c>
    </row>
    <row r="235" spans="1:22" hidden="1" x14ac:dyDescent="0.2">
      <c r="A235" t="s">
        <v>14687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$10002,1,0))),"miplib3",IF(NOT(ISNA(VLOOKUP($A235,miplib2!$A$5:$A$10004,1,0))),"miplib2",IF(NOT(ISNA(VLOOKUP($A235,coral!$A$5:$A$10000,1,0))),"coral",IF(NOT(ISNA(VLOOKUP($A235,neos!$A$5:$A$10000,1,0))),"neos","COULD NOT FIND")))))))</f>
        <v>miplib2017</v>
      </c>
      <c r="C235" t="str">
        <f>B235&amp;"/"&amp;A235</f>
        <v>miplib2017/fastxgemm-n3r22s4t6</v>
      </c>
      <c r="D235">
        <f ca="1">VLOOKUP($A235,INDIRECT("'"&amp;$B235&amp;"'!"&amp;"$A$5:$Z$10000"),MATCH(D$5,INDIRECT("'"&amp;$B235&amp;"'!$A$4:$Z$4"),0),0)</f>
        <v>229742</v>
      </c>
      <c r="E235">
        <f ca="1">VLOOKUP($A235,INDIRECT("'"&amp;$B235&amp;"'!"&amp;"$A$5:$Z$10000"),MATCH(E$5,INDIRECT("'"&amp;$B235&amp;"'!$A$4:$Z$4"),0),0)</f>
        <v>19539</v>
      </c>
      <c r="F235" t="e">
        <f>VLOOKUP($A235,cleaning_log!$A$1:$ZZ$9791,MATCH(F$5,cleaning_log!$A$2:$ZZ$2,0),0)</f>
        <v>#N/A</v>
      </c>
      <c r="G235" t="e">
        <f>VLOOKUP($A235,cleaning_log!$A$1:$ZZ$9791,MATCH(G$5,cleaning_log!$A$2:$ZZ$2,0),0)</f>
        <v>#N/A</v>
      </c>
      <c r="H235" t="str">
        <f ca="1">VLOOKUP($A235,INDIRECT("'"&amp;$B235&amp;"'!"&amp;"$A$5:$Z$10000"),MATCH(H$5,INDIRECT("'"&amp;$B235&amp;"'!$A$4:$Z$4"),0),0)</f>
        <v>3101.9984985*</v>
      </c>
      <c r="I235" t="e">
        <f>VLOOKUP($A235,cleaning_log!$A$1:$ZZ$9791,MATCH(I$5,cleaning_log!$A$2:$ZZ$2,0),0)</f>
        <v>#N/A</v>
      </c>
      <c r="J235" t="e">
        <f>VLOOKUP($A235,cleaning_log!$A$1:$ZZ$9791,MATCH(J$5,cleaning_log!$A$2:$ZZ$2,0),0)</f>
        <v>#N/A</v>
      </c>
      <c r="K235" t="b">
        <f>IF(ISNA(J235),TRUE,ABS(H235-J235)&gt;0.001)</f>
        <v>1</v>
      </c>
      <c r="L235" t="e">
        <f>VLOOKUP($A235,cleaning_log!$A$1:$ZZ$9791,MATCH(L$5,cleaning_log!$A$2:$ZZ$2,0),0)</f>
        <v>#N/A</v>
      </c>
      <c r="M235" t="e">
        <f>VLOOKUP($A235,cleaning_log!$A$1:$ZZ$9791,MATCH(M$5,cleaning_log!$A$2:$ZZ$2,0),0)</f>
        <v>#N/A</v>
      </c>
      <c r="N235" t="e">
        <f>VLOOKUP($A235,cleaning_log!$A$1:$ZZ$9791,MATCH(N$5,cleaning_log!$A$2:$ZZ$2,0),0)</f>
        <v>#N/A</v>
      </c>
      <c r="O235" t="e">
        <f>VLOOKUP($A235,cleaning_log!$A$1:$ZZ$9791,MATCH(O$5,cleaning_log!$A$2:$ZZ$2,0),0)</f>
        <v>#N/A</v>
      </c>
      <c r="P235" t="e">
        <f>VLOOKUP($A235,cleaning_log!$A$1:$ZZ$9791,MATCH(P$5,cleaning_log!$A$2:$ZZ$2,0),0)</f>
        <v>#N/A</v>
      </c>
      <c r="Q235" t="e">
        <f>VLOOKUP($A235,cleaning_log!$A$1:$ZZ$9791,MATCH(Q$5,cleaning_log!$A$2:$ZZ$2,0),0)</f>
        <v>#N/A</v>
      </c>
      <c r="R235" t="e">
        <f>VLOOKUP($A235,cleaning_log!$A$1:$ZZ$9791,MATCH(R$5,cleaning_log!$A$2:$ZZ$2,0),0)</f>
        <v>#N/A</v>
      </c>
      <c r="S235" t="e">
        <f t="shared" si="44"/>
        <v>#N/A</v>
      </c>
      <c r="T235" t="e">
        <f>VLOOKUP($A235,cleaning_log!$A$1:$ZZ$9791,MATCH(T$5,cleaning_log!$A$2:$ZZ$2,0),0)</f>
        <v>#N/A</v>
      </c>
      <c r="U235" t="e">
        <f>VLOOKUP($A235,cleaning_log!$A$1:$ZZ$9791,MATCH(U$5,cleaning_log!$A$2:$ZZ$2,0),0)</f>
        <v>#N/A</v>
      </c>
      <c r="V235" t="e">
        <f>VLOOKUP($A235,cleaning_log!$A$1:$ZZ$9791,MATCH(V$5,cleaning_log!$A$2:$ZZ$2,0),0)</f>
        <v>#N/A</v>
      </c>
    </row>
    <row r="236" spans="1:22" hidden="1" x14ac:dyDescent="0.2">
      <c r="A236" t="s">
        <v>14689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$10002,1,0))),"miplib3",IF(NOT(ISNA(VLOOKUP($A236,miplib2!$A$5:$A$10004,1,0))),"miplib2",IF(NOT(ISNA(VLOOKUP($A236,coral!$A$5:$A$10000,1,0))),"coral",IF(NOT(ISNA(VLOOKUP($A236,neos!$A$5:$A$10000,1,0))),"neos","COULD NOT FIND")))))))</f>
        <v>miplib2017</v>
      </c>
      <c r="C236" t="str">
        <f>B236&amp;"/"&amp;A236</f>
        <v>miplib2017/fastxgemm-n3r23s5t6</v>
      </c>
      <c r="D236">
        <f ca="1">VLOOKUP($A236,INDIRECT("'"&amp;$B236&amp;"'!"&amp;"$A$5:$Z$10000"),MATCH(D$5,INDIRECT("'"&amp;$B236&amp;"'!$A$4:$Z$4"),0),0)</f>
        <v>240116</v>
      </c>
      <c r="E236">
        <f ca="1">VLOOKUP($A236,INDIRECT("'"&amp;$B236&amp;"'!"&amp;"$A$5:$Z$10000"),MATCH(E$5,INDIRECT("'"&amp;$B236&amp;"'!$A$4:$Z$4"),0),0)</f>
        <v>20394</v>
      </c>
      <c r="F236" t="e">
        <f>VLOOKUP($A236,cleaning_log!$A$1:$ZZ$9791,MATCH(F$5,cleaning_log!$A$2:$ZZ$2,0),0)</f>
        <v>#N/A</v>
      </c>
      <c r="G236" t="e">
        <f>VLOOKUP($A236,cleaning_log!$A$1:$ZZ$9791,MATCH(G$5,cleaning_log!$A$2:$ZZ$2,0),0)</f>
        <v>#N/A</v>
      </c>
      <c r="H236" t="str">
        <f ca="1">VLOOKUP($A236,INDIRECT("'"&amp;$B236&amp;"'!"&amp;"$A$5:$Z$10000"),MATCH(H$5,INDIRECT("'"&amp;$B236&amp;"'!$A$4:$Z$4"),0),0)</f>
        <v>3089.997998*</v>
      </c>
      <c r="I236" t="e">
        <f>VLOOKUP($A236,cleaning_log!$A$1:$ZZ$9791,MATCH(I$5,cleaning_log!$A$2:$ZZ$2,0),0)</f>
        <v>#N/A</v>
      </c>
      <c r="J236" t="e">
        <f>VLOOKUP($A236,cleaning_log!$A$1:$ZZ$9791,MATCH(J$5,cleaning_log!$A$2:$ZZ$2,0),0)</f>
        <v>#N/A</v>
      </c>
      <c r="K236" t="b">
        <f>IF(ISNA(J236),TRUE,ABS(H236-J236)&gt;0.001)</f>
        <v>1</v>
      </c>
      <c r="L236" t="e">
        <f>VLOOKUP($A236,cleaning_log!$A$1:$ZZ$9791,MATCH(L$5,cleaning_log!$A$2:$ZZ$2,0),0)</f>
        <v>#N/A</v>
      </c>
      <c r="M236" t="e">
        <f>VLOOKUP($A236,cleaning_log!$A$1:$ZZ$9791,MATCH(M$5,cleaning_log!$A$2:$ZZ$2,0),0)</f>
        <v>#N/A</v>
      </c>
      <c r="N236" t="e">
        <f>VLOOKUP($A236,cleaning_log!$A$1:$ZZ$9791,MATCH(N$5,cleaning_log!$A$2:$ZZ$2,0),0)</f>
        <v>#N/A</v>
      </c>
      <c r="O236" t="e">
        <f>VLOOKUP($A236,cleaning_log!$A$1:$ZZ$9791,MATCH(O$5,cleaning_log!$A$2:$ZZ$2,0),0)</f>
        <v>#N/A</v>
      </c>
      <c r="P236" t="e">
        <f>VLOOKUP($A236,cleaning_log!$A$1:$ZZ$9791,MATCH(P$5,cleaning_log!$A$2:$ZZ$2,0),0)</f>
        <v>#N/A</v>
      </c>
      <c r="Q236" t="e">
        <f>VLOOKUP($A236,cleaning_log!$A$1:$ZZ$9791,MATCH(Q$5,cleaning_log!$A$2:$ZZ$2,0),0)</f>
        <v>#N/A</v>
      </c>
      <c r="V236">
        <v>24</v>
      </c>
    </row>
    <row r="237" spans="1:22" hidden="1" x14ac:dyDescent="0.2">
      <c r="A237" t="s">
        <v>14691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$10002,1,0))),"miplib3",IF(NOT(ISNA(VLOOKUP($A237,miplib2!$A$5:$A$10004,1,0))),"miplib2",IF(NOT(ISNA(VLOOKUP($A237,coral!$A$5:$A$10000,1,0))),"coral",IF(NOT(ISNA(VLOOKUP($A237,neos!$A$5:$A$10000,1,0))),"neos","COULD NOT FIND")))))))</f>
        <v>miplib2017</v>
      </c>
      <c r="C237" t="str">
        <f>B237&amp;"/"&amp;A237</f>
        <v>miplib2017/fhnw-binpack4-18</v>
      </c>
      <c r="D237">
        <f ca="1">VLOOKUP($A237,INDIRECT("'"&amp;$B237&amp;"'!"&amp;"$A$5:$Z$10000"),MATCH(D$5,INDIRECT("'"&amp;$B237&amp;"'!$A$4:$Z$4"),0),0)</f>
        <v>650</v>
      </c>
      <c r="E237">
        <f ca="1">VLOOKUP($A237,INDIRECT("'"&amp;$B237&amp;"'!"&amp;"$A$5:$Z$10000"),MATCH(E$5,INDIRECT("'"&amp;$B237&amp;"'!$A$4:$Z$4"),0),0)</f>
        <v>520</v>
      </c>
      <c r="F237" t="e">
        <f>VLOOKUP($A237,cleaning_log!$A$1:$ZZ$9791,MATCH(F$5,cleaning_log!$A$2:$ZZ$2,0),0)</f>
        <v>#N/A</v>
      </c>
      <c r="G237" t="e">
        <f>VLOOKUP($A237,cleaning_log!$A$1:$ZZ$9791,MATCH(G$5,cleaning_log!$A$2:$ZZ$2,0),0)</f>
        <v>#N/A</v>
      </c>
      <c r="H237" t="str">
        <f ca="1">VLOOKUP($A237,INDIRECT("'"&amp;$B237&amp;"'!"&amp;"$A$5:$Z$10000"),MATCH(H$5,INDIRECT("'"&amp;$B237&amp;"'!$A$4:$Z$4"),0),0)</f>
        <v>Infeasible</v>
      </c>
      <c r="I237" t="e">
        <f>VLOOKUP($A237,cleaning_log!$A$1:$ZZ$9791,MATCH(I$5,cleaning_log!$A$2:$ZZ$2,0),0)</f>
        <v>#N/A</v>
      </c>
      <c r="J237" t="e">
        <f>VLOOKUP($A237,cleaning_log!$A$1:$ZZ$9791,MATCH(J$5,cleaning_log!$A$2:$ZZ$2,0),0)</f>
        <v>#N/A</v>
      </c>
      <c r="K237" t="b">
        <f>IF(ISNA(J237),TRUE,ABS(H237-J237)&gt;0.001)</f>
        <v>1</v>
      </c>
      <c r="L237" t="e">
        <f>VLOOKUP($A237,cleaning_log!$A$1:$ZZ$9791,MATCH(L$5,cleaning_log!$A$2:$ZZ$2,0),0)</f>
        <v>#N/A</v>
      </c>
      <c r="M237" t="e">
        <f>VLOOKUP($A237,cleaning_log!$A$1:$ZZ$9791,MATCH(M$5,cleaning_log!$A$2:$ZZ$2,0),0)</f>
        <v>#N/A</v>
      </c>
      <c r="N237" t="e">
        <f>VLOOKUP($A237,cleaning_log!$A$1:$ZZ$9791,MATCH(N$5,cleaning_log!$A$2:$ZZ$2,0),0)</f>
        <v>#N/A</v>
      </c>
      <c r="O237" t="e">
        <f>VLOOKUP($A237,cleaning_log!$A$1:$ZZ$9791,MATCH(O$5,cleaning_log!$A$2:$ZZ$2,0),0)</f>
        <v>#N/A</v>
      </c>
      <c r="P237" t="e">
        <f>VLOOKUP($A237,cleaning_log!$A$1:$ZZ$9791,MATCH(P$5,cleaning_log!$A$2:$ZZ$2,0),0)</f>
        <v>#N/A</v>
      </c>
      <c r="Q237" t="e">
        <f>VLOOKUP($A237,cleaning_log!$A$1:$ZZ$9791,MATCH(Q$5,cleaning_log!$A$2:$ZZ$2,0),0)</f>
        <v>#N/A</v>
      </c>
      <c r="R237" t="e">
        <f>VLOOKUP($A237,cleaning_log!$A$1:$ZZ$9791,MATCH(R$5,cleaning_log!$A$2:$ZZ$2,0),0)</f>
        <v>#N/A</v>
      </c>
      <c r="S237" t="e">
        <f t="shared" ref="S237:S238" si="45">MIN(P237,Q237) &lt; 3599</f>
        <v>#N/A</v>
      </c>
      <c r="T237" t="e">
        <f>VLOOKUP($A237,cleaning_log!$A$1:$ZZ$9791,MATCH(T$5,cleaning_log!$A$2:$ZZ$2,0),0)</f>
        <v>#N/A</v>
      </c>
      <c r="U237" t="e">
        <f>VLOOKUP($A237,cleaning_log!$A$1:$ZZ$9791,MATCH(U$5,cleaning_log!$A$2:$ZZ$2,0),0)</f>
        <v>#N/A</v>
      </c>
      <c r="V237" t="e">
        <f>VLOOKUP($A237,cleaning_log!$A$1:$ZZ$9791,MATCH(V$5,cleaning_log!$A$2:$ZZ$2,0),0)</f>
        <v>#N/A</v>
      </c>
    </row>
    <row r="238" spans="1:22" hidden="1" x14ac:dyDescent="0.2">
      <c r="A238" t="s">
        <v>4387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$10002,1,0))),"miplib3",IF(NOT(ISNA(VLOOKUP($A238,miplib2!$A$5:$A$10004,1,0))),"miplib2",IF(NOT(ISNA(VLOOKUP($A238,coral!$A$5:$A$10000,1,0))),"coral",IF(NOT(ISNA(VLOOKUP($A238,neos!$A$5:$A$10000,1,0))),"neos","COULD NOT FIND")))))))</f>
        <v>miplib2017</v>
      </c>
      <c r="C238" t="str">
        <f>B238&amp;"/"&amp;A238</f>
        <v>miplib2017/fhnw-binpack4-4</v>
      </c>
      <c r="D238">
        <f ca="1">VLOOKUP($A238,INDIRECT("'"&amp;$B238&amp;"'!"&amp;"$A$5:$Z$10000"),MATCH(D$5,INDIRECT("'"&amp;$B238&amp;"'!$A$4:$Z$4"),0),0)</f>
        <v>620</v>
      </c>
      <c r="E238">
        <f ca="1">VLOOKUP($A238,INDIRECT("'"&amp;$B238&amp;"'!"&amp;"$A$5:$Z$10000"),MATCH(E$5,INDIRECT("'"&amp;$B238&amp;"'!$A$4:$Z$4"),0),0)</f>
        <v>520</v>
      </c>
      <c r="F238" t="e">
        <f>VLOOKUP($A238,cleaning_log!$A$1:$ZZ$9791,MATCH(F$5,cleaning_log!$A$2:$ZZ$2,0),0)</f>
        <v>#N/A</v>
      </c>
      <c r="G238" t="e">
        <f>VLOOKUP($A238,cleaning_log!$A$1:$ZZ$9791,MATCH(G$5,cleaning_log!$A$2:$ZZ$2,0),0)</f>
        <v>#N/A</v>
      </c>
      <c r="H238" t="str">
        <f ca="1">VLOOKUP($A238,INDIRECT("'"&amp;$B238&amp;"'!"&amp;"$A$5:$Z$10000"),MATCH(H$5,INDIRECT("'"&amp;$B238&amp;"'!$A$4:$Z$4"),0),0)</f>
        <v>Infeasible</v>
      </c>
      <c r="I238" t="e">
        <f>VLOOKUP($A238,cleaning_log!$A$1:$ZZ$9791,MATCH(I$5,cleaning_log!$A$2:$ZZ$2,0),0)</f>
        <v>#N/A</v>
      </c>
      <c r="J238" t="e">
        <f>VLOOKUP($A238,cleaning_log!$A$1:$ZZ$9791,MATCH(J$5,cleaning_log!$A$2:$ZZ$2,0),0)</f>
        <v>#N/A</v>
      </c>
      <c r="L238" t="e">
        <f>VLOOKUP($A238,cleaning_log!$A$1:$ZZ$9791,MATCH(L$5,cleaning_log!$A$2:$ZZ$2,0),0)</f>
        <v>#N/A</v>
      </c>
      <c r="M238" t="e">
        <f>VLOOKUP($A238,cleaning_log!$A$1:$ZZ$9791,MATCH(M$5,cleaning_log!$A$2:$ZZ$2,0),0)</f>
        <v>#N/A</v>
      </c>
      <c r="N238" t="e">
        <f>VLOOKUP($A238,cleaning_log!$A$1:$ZZ$9791,MATCH(N$5,cleaning_log!$A$2:$ZZ$2,0),0)</f>
        <v>#N/A</v>
      </c>
      <c r="O238" t="e">
        <f>VLOOKUP($A238,cleaning_log!$A$1:$ZZ$9791,MATCH(O$5,cleaning_log!$A$2:$ZZ$2,0),0)</f>
        <v>#N/A</v>
      </c>
      <c r="P238" t="e">
        <f>VLOOKUP($A238,cleaning_log!$A$1:$ZZ$9791,MATCH(P$5,cleaning_log!$A$2:$ZZ$2,0),0)</f>
        <v>#N/A</v>
      </c>
      <c r="Q238" t="e">
        <f>VLOOKUP($A238,cleaning_log!$A$1:$ZZ$9791,MATCH(Q$5,cleaning_log!$A$2:$ZZ$2,0),0)</f>
        <v>#N/A</v>
      </c>
      <c r="R238" t="e">
        <f>VLOOKUP($A238,cleaning_log!$A$1:$ZZ$9791,MATCH(R$5,cleaning_log!$A$2:$ZZ$2,0),0)</f>
        <v>#N/A</v>
      </c>
      <c r="S238" t="e">
        <f t="shared" si="45"/>
        <v>#N/A</v>
      </c>
      <c r="T238" t="e">
        <f>VLOOKUP($A238,cleaning_log!$A$1:$ZZ$9791,MATCH(T$5,cleaning_log!$A$2:$ZZ$2,0),0)</f>
        <v>#N/A</v>
      </c>
      <c r="U238" t="e">
        <f>VLOOKUP($A238,cleaning_log!$A$1:$ZZ$9791,MATCH(U$5,cleaning_log!$A$2:$ZZ$2,0),0)</f>
        <v>#N/A</v>
      </c>
      <c r="V238" t="e">
        <f>VLOOKUP($A238,cleaning_log!$A$1:$ZZ$9791,MATCH(V$5,cleaning_log!$A$2:$ZZ$2,0),0)</f>
        <v>#N/A</v>
      </c>
    </row>
    <row r="239" spans="1:22" hidden="1" x14ac:dyDescent="0.2">
      <c r="A239" t="s">
        <v>4388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$10002,1,0))),"miplib3",IF(NOT(ISNA(VLOOKUP($A239,miplib2!$A$5:$A$10004,1,0))),"miplib2",IF(NOT(ISNA(VLOOKUP($A239,coral!$A$5:$A$10000,1,0))),"coral",IF(NOT(ISNA(VLOOKUP($A239,neos!$A$5:$A$10000,1,0))),"neos","COULD NOT FIND")))))))</f>
        <v>miplib2017</v>
      </c>
      <c r="C239" t="str">
        <f>B239&amp;"/"&amp;A239</f>
        <v>miplib2017/fhnw-binpack4-48</v>
      </c>
      <c r="D239">
        <f ca="1">VLOOKUP($A239,INDIRECT("'"&amp;$B239&amp;"'!"&amp;"$A$5:$Z$10000"),MATCH(D$5,INDIRECT("'"&amp;$B239&amp;"'!$A$4:$Z$4"),0),0)</f>
        <v>4480</v>
      </c>
      <c r="E239">
        <f ca="1">VLOOKUP($A239,INDIRECT("'"&amp;$B239&amp;"'!"&amp;"$A$5:$Z$10000"),MATCH(E$5,INDIRECT("'"&amp;$B239&amp;"'!$A$4:$Z$4"),0),0)</f>
        <v>3710</v>
      </c>
      <c r="F239">
        <f>VLOOKUP($A239,cleaning_log!$A$1:$ZZ$9791,MATCH(F$5,cleaning_log!$A$2:$ZZ$2,0),0)</f>
        <v>3887</v>
      </c>
      <c r="G239">
        <f>VLOOKUP($A239,cleaning_log!$A$1:$ZZ$9791,MATCH(G$5,cleaning_log!$A$2:$ZZ$2,0),0)</f>
        <v>3330</v>
      </c>
      <c r="H239">
        <f ca="1">VLOOKUP($A239,INDIRECT("'"&amp;$B239&amp;"'!"&amp;"$A$5:$Z$10000"),MATCH(H$5,INDIRECT("'"&amp;$B239&amp;"'!$A$4:$Z$4"),0),0)</f>
        <v>0</v>
      </c>
      <c r="I239">
        <f>VLOOKUP($A239,cleaning_log!$A$1:$ZZ$9791,MATCH(I$5,cleaning_log!$A$2:$ZZ$2,0),0)</f>
        <v>0</v>
      </c>
      <c r="J239">
        <f>VLOOKUP($A239,cleaning_log!$A$1:$ZZ$9791,MATCH(J$5,cleaning_log!$A$2:$ZZ$2,0),0)</f>
        <v>0</v>
      </c>
      <c r="K239" t="b">
        <f ca="1">IF(ISNA(J239),TRUE,ABS(H239-J239)&gt;0.001)</f>
        <v>0</v>
      </c>
      <c r="L239">
        <f>VLOOKUP($A239,cleaning_log!$A$1:$ZZ$9791,MATCH(L$5,cleaning_log!$A$2:$ZZ$2,0),0)</f>
        <v>0</v>
      </c>
      <c r="M239">
        <f>VLOOKUP($A239,cleaning_log!$A$1:$ZZ$9791,MATCH(M$5,cleaning_log!$A$2:$ZZ$2,0),0)</f>
        <v>0</v>
      </c>
      <c r="N239">
        <f>VLOOKUP($A239,cleaning_log!$A$1:$ZZ$9791,MATCH(N$5,cleaning_log!$A$2:$ZZ$2,0),0)</f>
        <v>0</v>
      </c>
      <c r="O239">
        <f>VLOOKUP($A239,cleaning_log!$A$1:$ZZ$9791,MATCH(O$5,cleaning_log!$A$2:$ZZ$2,0),0)</f>
        <v>0</v>
      </c>
      <c r="P239">
        <f>VLOOKUP($A239,cleaning_log!$A$1:$ZZ$9791,MATCH(P$5,cleaning_log!$A$2:$ZZ$2,0),0)</f>
        <v>1.1120000000000001</v>
      </c>
      <c r="Q239">
        <f>VLOOKUP($A239,cleaning_log!$A$1:$ZZ$9791,MATCH(Q$5,cleaning_log!$A$2:$ZZ$2,0),0)</f>
        <v>3.3639999999999999</v>
      </c>
      <c r="V239">
        <v>18121</v>
      </c>
    </row>
    <row r="240" spans="1:22" hidden="1" x14ac:dyDescent="0.2">
      <c r="A240" t="s">
        <v>14697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$10002,1,0))),"miplib3",IF(NOT(ISNA(VLOOKUP($A240,miplib2!$A$5:$A$10004,1,0))),"miplib2",IF(NOT(ISNA(VLOOKUP($A240,coral!$A$5:$A$10000,1,0))),"coral",IF(NOT(ISNA(VLOOKUP($A240,neos!$A$5:$A$10000,1,0))),"neos","COULD NOT FIND")))))))</f>
        <v>miplib2017</v>
      </c>
      <c r="C240" t="str">
        <f>B240&amp;"/"&amp;A240</f>
        <v>miplib2017/fhnw-binpack4-58</v>
      </c>
      <c r="D240">
        <f ca="1">VLOOKUP($A240,INDIRECT("'"&amp;$B240&amp;"'!"&amp;"$A$5:$Z$10000"),MATCH(D$5,INDIRECT("'"&amp;$B240&amp;"'!$A$4:$Z$4"),0),0)</f>
        <v>9900</v>
      </c>
      <c r="E240">
        <f ca="1">VLOOKUP($A240,INDIRECT("'"&amp;$B240&amp;"'!"&amp;"$A$5:$Z$10000"),MATCH(E$5,INDIRECT("'"&amp;$B240&amp;"'!$A$4:$Z$4"),0),0)</f>
        <v>7550</v>
      </c>
      <c r="F240" t="e">
        <f>VLOOKUP($A240,cleaning_log!$A$1:$ZZ$9791,MATCH(F$5,cleaning_log!$A$2:$ZZ$2,0),0)</f>
        <v>#N/A</v>
      </c>
      <c r="G240" t="e">
        <f>VLOOKUP($A240,cleaning_log!$A$1:$ZZ$9791,MATCH(G$5,cleaning_log!$A$2:$ZZ$2,0),0)</f>
        <v>#N/A</v>
      </c>
      <c r="H240" t="str">
        <f ca="1">VLOOKUP($A240,INDIRECT("'"&amp;$B240&amp;"'!"&amp;"$A$5:$Z$10000"),MATCH(H$5,INDIRECT("'"&amp;$B240&amp;"'!$A$4:$Z$4"),0),0)</f>
        <v>NA</v>
      </c>
      <c r="I240" t="e">
        <f>VLOOKUP($A240,cleaning_log!$A$1:$ZZ$9791,MATCH(I$5,cleaning_log!$A$2:$ZZ$2,0),0)</f>
        <v>#N/A</v>
      </c>
      <c r="J240" t="e">
        <f>VLOOKUP($A240,cleaning_log!$A$1:$ZZ$9791,MATCH(J$5,cleaning_log!$A$2:$ZZ$2,0),0)</f>
        <v>#N/A</v>
      </c>
      <c r="K240" t="b">
        <f>IF(ISNA(J240),TRUE,ABS(H240-J240)&gt;0.001)</f>
        <v>1</v>
      </c>
      <c r="L240" t="e">
        <f>VLOOKUP($A240,cleaning_log!$A$1:$ZZ$9791,MATCH(L$5,cleaning_log!$A$2:$ZZ$2,0),0)</f>
        <v>#N/A</v>
      </c>
      <c r="M240" t="e">
        <f>VLOOKUP($A240,cleaning_log!$A$1:$ZZ$9791,MATCH(M$5,cleaning_log!$A$2:$ZZ$2,0),0)</f>
        <v>#N/A</v>
      </c>
      <c r="N240" t="e">
        <f>VLOOKUP($A240,cleaning_log!$A$1:$ZZ$9791,MATCH(N$5,cleaning_log!$A$2:$ZZ$2,0),0)</f>
        <v>#N/A</v>
      </c>
      <c r="O240" t="e">
        <f>VLOOKUP($A240,cleaning_log!$A$1:$ZZ$9791,MATCH(O$5,cleaning_log!$A$2:$ZZ$2,0),0)</f>
        <v>#N/A</v>
      </c>
      <c r="P240" t="e">
        <f>VLOOKUP($A240,cleaning_log!$A$1:$ZZ$9791,MATCH(P$5,cleaning_log!$A$2:$ZZ$2,0),0)</f>
        <v>#N/A</v>
      </c>
      <c r="Q240" t="e">
        <f>VLOOKUP($A240,cleaning_log!$A$1:$ZZ$9791,MATCH(Q$5,cleaning_log!$A$2:$ZZ$2,0),0)</f>
        <v>#N/A</v>
      </c>
      <c r="V240">
        <v>630374</v>
      </c>
    </row>
    <row r="241" spans="1:22" hidden="1" x14ac:dyDescent="0.2">
      <c r="A241" t="s">
        <v>14699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$10002,1,0))),"miplib3",IF(NOT(ISNA(VLOOKUP($A241,miplib2!$A$5:$A$10004,1,0))),"miplib2",IF(NOT(ISNA(VLOOKUP($A241,coral!$A$5:$A$10000,1,0))),"coral",IF(NOT(ISNA(VLOOKUP($A241,neos!$A$5:$A$10000,1,0))),"neos","COULD NOT FIND")))))))</f>
        <v>miplib2017</v>
      </c>
      <c r="C241" t="str">
        <f>B241&amp;"/"&amp;A241</f>
        <v>miplib2017/fhnw-binpack4-77</v>
      </c>
      <c r="D241">
        <f ca="1">VLOOKUP($A241,INDIRECT("'"&amp;$B241&amp;"'!"&amp;"$A$5:$Z$10000"),MATCH(D$5,INDIRECT("'"&amp;$B241&amp;"'!$A$4:$Z$4"),0),0)</f>
        <v>4922</v>
      </c>
      <c r="E241">
        <f ca="1">VLOOKUP($A241,INDIRECT("'"&amp;$B241&amp;"'!"&amp;"$A$5:$Z$10000"),MATCH(E$5,INDIRECT("'"&amp;$B241&amp;"'!$A$4:$Z$4"),0),0)</f>
        <v>3924</v>
      </c>
      <c r="F241" t="e">
        <f>VLOOKUP($A241,cleaning_log!$A$1:$ZZ$9791,MATCH(F$5,cleaning_log!$A$2:$ZZ$2,0),0)</f>
        <v>#N/A</v>
      </c>
      <c r="G241" t="e">
        <f>VLOOKUP($A241,cleaning_log!$A$1:$ZZ$9791,MATCH(G$5,cleaning_log!$A$2:$ZZ$2,0),0)</f>
        <v>#N/A</v>
      </c>
      <c r="H241" t="str">
        <f ca="1">VLOOKUP($A241,INDIRECT("'"&amp;$B241&amp;"'!"&amp;"$A$5:$Z$10000"),MATCH(H$5,INDIRECT("'"&amp;$B241&amp;"'!$A$4:$Z$4"),0),0)</f>
        <v>NA</v>
      </c>
      <c r="I241" t="e">
        <f>VLOOKUP($A241,cleaning_log!$A$1:$ZZ$9791,MATCH(I$5,cleaning_log!$A$2:$ZZ$2,0),0)</f>
        <v>#N/A</v>
      </c>
      <c r="J241" t="e">
        <f>VLOOKUP($A241,cleaning_log!$A$1:$ZZ$9791,MATCH(J$5,cleaning_log!$A$2:$ZZ$2,0),0)</f>
        <v>#N/A</v>
      </c>
      <c r="K241" t="b">
        <f>IF(ISNA(J241),TRUE,ABS(H241-J241)&gt;0.001)</f>
        <v>1</v>
      </c>
      <c r="L241" t="e">
        <f>VLOOKUP($A241,cleaning_log!$A$1:$ZZ$9791,MATCH(L$5,cleaning_log!$A$2:$ZZ$2,0),0)</f>
        <v>#N/A</v>
      </c>
      <c r="M241" t="e">
        <f>VLOOKUP($A241,cleaning_log!$A$1:$ZZ$9791,MATCH(M$5,cleaning_log!$A$2:$ZZ$2,0),0)</f>
        <v>#N/A</v>
      </c>
      <c r="N241" t="e">
        <f>VLOOKUP($A241,cleaning_log!$A$1:$ZZ$9791,MATCH(N$5,cleaning_log!$A$2:$ZZ$2,0),0)</f>
        <v>#N/A</v>
      </c>
      <c r="O241" t="e">
        <f>VLOOKUP($A241,cleaning_log!$A$1:$ZZ$9791,MATCH(O$5,cleaning_log!$A$2:$ZZ$2,0),0)</f>
        <v>#N/A</v>
      </c>
      <c r="P241" t="e">
        <f>VLOOKUP($A241,cleaning_log!$A$1:$ZZ$9791,MATCH(P$5,cleaning_log!$A$2:$ZZ$2,0),0)</f>
        <v>#N/A</v>
      </c>
      <c r="Q241" t="e">
        <f>VLOOKUP($A241,cleaning_log!$A$1:$ZZ$9791,MATCH(Q$5,cleaning_log!$A$2:$ZZ$2,0),0)</f>
        <v>#N/A</v>
      </c>
      <c r="V241">
        <v>60523</v>
      </c>
    </row>
    <row r="242" spans="1:22" hidden="1" x14ac:dyDescent="0.2">
      <c r="A242" t="s">
        <v>14700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$10002,1,0))),"miplib3",IF(NOT(ISNA(VLOOKUP($A242,miplib2!$A$5:$A$10004,1,0))),"miplib2",IF(NOT(ISNA(VLOOKUP($A242,coral!$A$5:$A$10000,1,0))),"coral",IF(NOT(ISNA(VLOOKUP($A242,neos!$A$5:$A$10000,1,0))),"neos","COULD NOT FIND")))))))</f>
        <v>miplib2017</v>
      </c>
      <c r="C242" t="str">
        <f>B242&amp;"/"&amp;A242</f>
        <v>miplib2017/fhnw-binschedule0</v>
      </c>
      <c r="D242">
        <f ca="1">VLOOKUP($A242,INDIRECT("'"&amp;$B242&amp;"'!"&amp;"$A$5:$Z$10000"),MATCH(D$5,INDIRECT("'"&amp;$B242&amp;"'!$A$4:$Z$4"),0),0)</f>
        <v>58085</v>
      </c>
      <c r="E242">
        <f ca="1">VLOOKUP($A242,INDIRECT("'"&amp;$B242&amp;"'!"&amp;"$A$5:$Z$10000"),MATCH(E$5,INDIRECT("'"&amp;$B242&amp;"'!$A$4:$Z$4"),0),0)</f>
        <v>319319</v>
      </c>
      <c r="F242" t="e">
        <f>VLOOKUP($A242,cleaning_log!$A$1:$ZZ$9791,MATCH(F$5,cleaning_log!$A$2:$ZZ$2,0),0)</f>
        <v>#N/A</v>
      </c>
      <c r="G242" t="e">
        <f>VLOOKUP($A242,cleaning_log!$A$1:$ZZ$9791,MATCH(G$5,cleaning_log!$A$2:$ZZ$2,0),0)</f>
        <v>#N/A</v>
      </c>
      <c r="H242" t="str">
        <f ca="1">VLOOKUP($A242,INDIRECT("'"&amp;$B242&amp;"'!"&amp;"$A$5:$Z$10000"),MATCH(H$5,INDIRECT("'"&amp;$B242&amp;"'!$A$4:$Z$4"),0),0)</f>
        <v>16128*</v>
      </c>
      <c r="I242" t="e">
        <f>VLOOKUP($A242,cleaning_log!$A$1:$ZZ$9791,MATCH(I$5,cleaning_log!$A$2:$ZZ$2,0),0)</f>
        <v>#N/A</v>
      </c>
      <c r="J242" t="e">
        <f>VLOOKUP($A242,cleaning_log!$A$1:$ZZ$9791,MATCH(J$5,cleaning_log!$A$2:$ZZ$2,0),0)</f>
        <v>#N/A</v>
      </c>
      <c r="K242" t="b">
        <f>IF(ISNA(J242),TRUE,ABS(H242-J242)&gt;0.001)</f>
        <v>1</v>
      </c>
      <c r="L242" t="e">
        <f>VLOOKUP($A242,cleaning_log!$A$1:$ZZ$9791,MATCH(L$5,cleaning_log!$A$2:$ZZ$2,0),0)</f>
        <v>#N/A</v>
      </c>
      <c r="M242" t="e">
        <f>VLOOKUP($A242,cleaning_log!$A$1:$ZZ$9791,MATCH(M$5,cleaning_log!$A$2:$ZZ$2,0),0)</f>
        <v>#N/A</v>
      </c>
      <c r="N242" t="e">
        <f>VLOOKUP($A242,cleaning_log!$A$1:$ZZ$9791,MATCH(N$5,cleaning_log!$A$2:$ZZ$2,0),0)</f>
        <v>#N/A</v>
      </c>
      <c r="O242" t="e">
        <f>VLOOKUP($A242,cleaning_log!$A$1:$ZZ$9791,MATCH(O$5,cleaning_log!$A$2:$ZZ$2,0),0)</f>
        <v>#N/A</v>
      </c>
      <c r="P242" t="e">
        <f>VLOOKUP($A242,cleaning_log!$A$1:$ZZ$9791,MATCH(P$5,cleaning_log!$A$2:$ZZ$2,0),0)</f>
        <v>#N/A</v>
      </c>
      <c r="Q242" t="e">
        <f>VLOOKUP($A242,cleaning_log!$A$1:$ZZ$9791,MATCH(Q$5,cleaning_log!$A$2:$ZZ$2,0),0)</f>
        <v>#N/A</v>
      </c>
      <c r="V242">
        <v>9</v>
      </c>
    </row>
    <row r="243" spans="1:22" hidden="1" x14ac:dyDescent="0.2">
      <c r="A243" t="s">
        <v>14704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$10002,1,0))),"miplib3",IF(NOT(ISNA(VLOOKUP($A243,miplib2!$A$5:$A$10004,1,0))),"miplib2",IF(NOT(ISNA(VLOOKUP($A243,coral!$A$5:$A$10000,1,0))),"coral",IF(NOT(ISNA(VLOOKUP($A243,neos!$A$5:$A$10000,1,0))),"neos","COULD NOT FIND")))))))</f>
        <v>miplib2017</v>
      </c>
      <c r="C243" t="str">
        <f>B243&amp;"/"&amp;A243</f>
        <v>miplib2017/fhnw-binschedule1</v>
      </c>
      <c r="D243">
        <f ca="1">VLOOKUP($A243,INDIRECT("'"&amp;$B243&amp;"'!"&amp;"$A$5:$Z$10000"),MATCH(D$5,INDIRECT("'"&amp;$B243&amp;"'!$A$4:$Z$4"),0),0)</f>
        <v>772872</v>
      </c>
      <c r="E243">
        <f ca="1">VLOOKUP($A243,INDIRECT("'"&amp;$B243&amp;"'!"&amp;"$A$5:$Z$10000"),MATCH(E$5,INDIRECT("'"&amp;$B243&amp;"'!$A$4:$Z$4"),0),0)</f>
        <v>1141653</v>
      </c>
      <c r="F243" t="e">
        <f>VLOOKUP($A243,cleaning_log!$A$1:$ZZ$9791,MATCH(F$5,cleaning_log!$A$2:$ZZ$2,0),0)</f>
        <v>#N/A</v>
      </c>
      <c r="G243" t="e">
        <f>VLOOKUP($A243,cleaning_log!$A$1:$ZZ$9791,MATCH(G$5,cleaning_log!$A$2:$ZZ$2,0),0)</f>
        <v>#N/A</v>
      </c>
      <c r="H243" t="str">
        <f ca="1">VLOOKUP($A243,INDIRECT("'"&amp;$B243&amp;"'!"&amp;"$A$5:$Z$10000"),MATCH(H$5,INDIRECT("'"&amp;$B243&amp;"'!$A$4:$Z$4"),0),0)</f>
        <v>55224*</v>
      </c>
      <c r="I243" t="e">
        <f>VLOOKUP($A243,cleaning_log!$A$1:$ZZ$9791,MATCH(I$5,cleaning_log!$A$2:$ZZ$2,0),0)</f>
        <v>#N/A</v>
      </c>
      <c r="J243" t="e">
        <f>VLOOKUP($A243,cleaning_log!$A$1:$ZZ$9791,MATCH(J$5,cleaning_log!$A$2:$ZZ$2,0),0)</f>
        <v>#N/A</v>
      </c>
      <c r="K243" t="b">
        <f>IF(ISNA(J243),TRUE,ABS(H243-J243)&gt;0.001)</f>
        <v>1</v>
      </c>
      <c r="L243" t="e">
        <f>VLOOKUP($A243,cleaning_log!$A$1:$ZZ$9791,MATCH(L$5,cleaning_log!$A$2:$ZZ$2,0),0)</f>
        <v>#N/A</v>
      </c>
      <c r="M243" t="e">
        <f>VLOOKUP($A243,cleaning_log!$A$1:$ZZ$9791,MATCH(M$5,cleaning_log!$A$2:$ZZ$2,0),0)</f>
        <v>#N/A</v>
      </c>
      <c r="N243" t="e">
        <f>VLOOKUP($A243,cleaning_log!$A$1:$ZZ$9791,MATCH(N$5,cleaning_log!$A$2:$ZZ$2,0),0)</f>
        <v>#N/A</v>
      </c>
      <c r="O243" t="e">
        <f>VLOOKUP($A243,cleaning_log!$A$1:$ZZ$9791,MATCH(O$5,cleaning_log!$A$2:$ZZ$2,0),0)</f>
        <v>#N/A</v>
      </c>
      <c r="P243" t="e">
        <f>VLOOKUP($A243,cleaning_log!$A$1:$ZZ$9791,MATCH(P$5,cleaning_log!$A$2:$ZZ$2,0),0)</f>
        <v>#N/A</v>
      </c>
      <c r="Q243" t="e">
        <f>VLOOKUP($A243,cleaning_log!$A$1:$ZZ$9791,MATCH(Q$5,cleaning_log!$A$2:$ZZ$2,0),0)</f>
        <v>#N/A</v>
      </c>
      <c r="V243">
        <v>1273</v>
      </c>
    </row>
    <row r="244" spans="1:22" hidden="1" x14ac:dyDescent="0.2">
      <c r="A244" t="s">
        <v>14707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$10002,1,0))),"miplib3",IF(NOT(ISNA(VLOOKUP($A244,miplib2!$A$5:$A$10004,1,0))),"miplib2",IF(NOT(ISNA(VLOOKUP($A244,coral!$A$5:$A$10000,1,0))),"coral",IF(NOT(ISNA(VLOOKUP($A244,neos!$A$5:$A$10000,1,0))),"neos","COULD NOT FIND")))))))</f>
        <v>miplib2017</v>
      </c>
      <c r="C244" t="str">
        <f>B244&amp;"/"&amp;A244</f>
        <v>miplib2017/fhnw-binschedule2</v>
      </c>
      <c r="D244">
        <f ca="1">VLOOKUP($A244,INDIRECT("'"&amp;$B244&amp;"'!"&amp;"$A$5:$Z$10000"),MATCH(D$5,INDIRECT("'"&amp;$B244&amp;"'!$A$4:$Z$4"),0),0)</f>
        <v>6503</v>
      </c>
      <c r="E244">
        <f ca="1">VLOOKUP($A244,INDIRECT("'"&amp;$B244&amp;"'!"&amp;"$A$5:$Z$10000"),MATCH(E$5,INDIRECT("'"&amp;$B244&amp;"'!$A$4:$Z$4"),0),0)</f>
        <v>30973</v>
      </c>
      <c r="F244" t="e">
        <f>VLOOKUP($A244,cleaning_log!$A$1:$ZZ$9791,MATCH(F$5,cleaning_log!$A$2:$ZZ$2,0),0)</f>
        <v>#N/A</v>
      </c>
      <c r="G244" t="e">
        <f>VLOOKUP($A244,cleaning_log!$A$1:$ZZ$9791,MATCH(G$5,cleaning_log!$A$2:$ZZ$2,0),0)</f>
        <v>#N/A</v>
      </c>
      <c r="H244" t="str">
        <f ca="1">VLOOKUP($A244,INDIRECT("'"&amp;$B244&amp;"'!"&amp;"$A$5:$Z$10000"),MATCH(H$5,INDIRECT("'"&amp;$B244&amp;"'!$A$4:$Z$4"),0),0)</f>
        <v>2428*</v>
      </c>
      <c r="I244" t="e">
        <f>VLOOKUP($A244,cleaning_log!$A$1:$ZZ$9791,MATCH(I$5,cleaning_log!$A$2:$ZZ$2,0),0)</f>
        <v>#N/A</v>
      </c>
      <c r="J244" t="e">
        <f>VLOOKUP($A244,cleaning_log!$A$1:$ZZ$9791,MATCH(J$5,cleaning_log!$A$2:$ZZ$2,0),0)</f>
        <v>#N/A</v>
      </c>
      <c r="K244" t="b">
        <f>IF(ISNA(J244),TRUE,ABS(H244-J244)&gt;0.001)</f>
        <v>1</v>
      </c>
      <c r="L244" t="e">
        <f>VLOOKUP($A244,cleaning_log!$A$1:$ZZ$9791,MATCH(L$5,cleaning_log!$A$2:$ZZ$2,0),0)</f>
        <v>#N/A</v>
      </c>
      <c r="M244" t="e">
        <f>VLOOKUP($A244,cleaning_log!$A$1:$ZZ$9791,MATCH(M$5,cleaning_log!$A$2:$ZZ$2,0),0)</f>
        <v>#N/A</v>
      </c>
      <c r="N244" t="e">
        <f>VLOOKUP($A244,cleaning_log!$A$1:$ZZ$9791,MATCH(N$5,cleaning_log!$A$2:$ZZ$2,0),0)</f>
        <v>#N/A</v>
      </c>
      <c r="O244" t="e">
        <f>VLOOKUP($A244,cleaning_log!$A$1:$ZZ$9791,MATCH(O$5,cleaning_log!$A$2:$ZZ$2,0),0)</f>
        <v>#N/A</v>
      </c>
      <c r="P244" t="e">
        <f>VLOOKUP($A244,cleaning_log!$A$1:$ZZ$9791,MATCH(P$5,cleaning_log!$A$2:$ZZ$2,0),0)</f>
        <v>#N/A</v>
      </c>
      <c r="Q244" t="e">
        <f>VLOOKUP($A244,cleaning_log!$A$1:$ZZ$9791,MATCH(Q$5,cleaning_log!$A$2:$ZZ$2,0),0)</f>
        <v>#N/A</v>
      </c>
      <c r="R244" t="e">
        <f>VLOOKUP($A244,cleaning_log!$A$1:$ZZ$9791,MATCH(R$5,cleaning_log!$A$2:$ZZ$2,0),0)</f>
        <v>#N/A</v>
      </c>
      <c r="S244" t="e">
        <f>MIN(P244,Q244) &lt; 3599</f>
        <v>#N/A</v>
      </c>
      <c r="T244" t="e">
        <f>VLOOKUP($A244,cleaning_log!$A$1:$ZZ$9791,MATCH(T$5,cleaning_log!$A$2:$ZZ$2,0),0)</f>
        <v>#N/A</v>
      </c>
      <c r="U244" t="e">
        <f>VLOOKUP($A244,cleaning_log!$A$1:$ZZ$9791,MATCH(U$5,cleaning_log!$A$2:$ZZ$2,0),0)</f>
        <v>#N/A</v>
      </c>
      <c r="V244" t="e">
        <f>VLOOKUP($A244,cleaning_log!$A$1:$ZZ$9791,MATCH(V$5,cleaning_log!$A$2:$ZZ$2,0),0)</f>
        <v>#N/A</v>
      </c>
    </row>
    <row r="245" spans="1:22" hidden="1" x14ac:dyDescent="0.2">
      <c r="A245" t="s">
        <v>14709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$10002,1,0))),"miplib3",IF(NOT(ISNA(VLOOKUP($A245,miplib2!$A$5:$A$10004,1,0))),"miplib2",IF(NOT(ISNA(VLOOKUP($A245,coral!$A$5:$A$10000,1,0))),"coral",IF(NOT(ISNA(VLOOKUP($A245,neos!$A$5:$A$10000,1,0))),"neos","COULD NOT FIND")))))))</f>
        <v>miplib2017</v>
      </c>
      <c r="C245" t="str">
        <f>B245&amp;"/"&amp;A245</f>
        <v>miplib2017/fhnw-schedule-paira100</v>
      </c>
      <c r="D245">
        <f ca="1">VLOOKUP($A245,INDIRECT("'"&amp;$B245&amp;"'!"&amp;"$A$5:$Z$10000"),MATCH(D$5,INDIRECT("'"&amp;$B245&amp;"'!$A$4:$Z$4"),0),0)</f>
        <v>10000</v>
      </c>
      <c r="E245">
        <f ca="1">VLOOKUP($A245,INDIRECT("'"&amp;$B245&amp;"'!"&amp;"$A$5:$Z$10000"),MATCH(E$5,INDIRECT("'"&amp;$B245&amp;"'!$A$4:$Z$4"),0),0)</f>
        <v>5150</v>
      </c>
      <c r="F245" t="e">
        <f>VLOOKUP($A245,cleaning_log!$A$1:$ZZ$9791,MATCH(F$5,cleaning_log!$A$2:$ZZ$2,0),0)</f>
        <v>#N/A</v>
      </c>
      <c r="G245" t="e">
        <f>VLOOKUP($A245,cleaning_log!$A$1:$ZZ$9791,MATCH(G$5,cleaning_log!$A$2:$ZZ$2,0),0)</f>
        <v>#N/A</v>
      </c>
      <c r="H245" t="str">
        <f ca="1">VLOOKUP($A245,INDIRECT("'"&amp;$B245&amp;"'!"&amp;"$A$5:$Z$10000"),MATCH(H$5,INDIRECT("'"&amp;$B245&amp;"'!$A$4:$Z$4"),0),0)</f>
        <v>-15.1131226682367*</v>
      </c>
      <c r="I245" t="e">
        <f>VLOOKUP($A245,cleaning_log!$A$1:$ZZ$9791,MATCH(I$5,cleaning_log!$A$2:$ZZ$2,0),0)</f>
        <v>#N/A</v>
      </c>
      <c r="J245" t="e">
        <f>VLOOKUP($A245,cleaning_log!$A$1:$ZZ$9791,MATCH(J$5,cleaning_log!$A$2:$ZZ$2,0),0)</f>
        <v>#N/A</v>
      </c>
      <c r="K245" t="b">
        <f>IF(ISNA(J245),TRUE,ABS(H245-J245)&gt;0.001)</f>
        <v>1</v>
      </c>
      <c r="L245" t="e">
        <f>VLOOKUP($A245,cleaning_log!$A$1:$ZZ$9791,MATCH(L$5,cleaning_log!$A$2:$ZZ$2,0),0)</f>
        <v>#N/A</v>
      </c>
      <c r="M245" t="e">
        <f>VLOOKUP($A245,cleaning_log!$A$1:$ZZ$9791,MATCH(M$5,cleaning_log!$A$2:$ZZ$2,0),0)</f>
        <v>#N/A</v>
      </c>
      <c r="N245" t="e">
        <f>VLOOKUP($A245,cleaning_log!$A$1:$ZZ$9791,MATCH(N$5,cleaning_log!$A$2:$ZZ$2,0),0)</f>
        <v>#N/A</v>
      </c>
      <c r="O245" t="e">
        <f>VLOOKUP($A245,cleaning_log!$A$1:$ZZ$9791,MATCH(O$5,cleaning_log!$A$2:$ZZ$2,0),0)</f>
        <v>#N/A</v>
      </c>
      <c r="P245" t="e">
        <f>VLOOKUP($A245,cleaning_log!$A$1:$ZZ$9791,MATCH(P$5,cleaning_log!$A$2:$ZZ$2,0),0)</f>
        <v>#N/A</v>
      </c>
      <c r="Q245" t="e">
        <f>VLOOKUP($A245,cleaning_log!$A$1:$ZZ$9791,MATCH(Q$5,cleaning_log!$A$2:$ZZ$2,0),0)</f>
        <v>#N/A</v>
      </c>
      <c r="V245">
        <v>964</v>
      </c>
    </row>
    <row r="246" spans="1:22" hidden="1" x14ac:dyDescent="0.2">
      <c r="A246" t="s">
        <v>14713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$10002,1,0))),"miplib3",IF(NOT(ISNA(VLOOKUP($A246,miplib2!$A$5:$A$10004,1,0))),"miplib2",IF(NOT(ISNA(VLOOKUP($A246,coral!$A$5:$A$10000,1,0))),"coral",IF(NOT(ISNA(VLOOKUP($A246,neos!$A$5:$A$10000,1,0))),"neos","COULD NOT FIND")))))))</f>
        <v>miplib2017</v>
      </c>
      <c r="C246" t="str">
        <f>B246&amp;"/"&amp;A246</f>
        <v>miplib2017/fhnw-schedule-paira200</v>
      </c>
      <c r="D246">
        <f ca="1">VLOOKUP($A246,INDIRECT("'"&amp;$B246&amp;"'!"&amp;"$A$5:$Z$10000"),MATCH(D$5,INDIRECT("'"&amp;$B246&amp;"'!$A$4:$Z$4"),0),0)</f>
        <v>40000</v>
      </c>
      <c r="E246">
        <f ca="1">VLOOKUP($A246,INDIRECT("'"&amp;$B246&amp;"'!"&amp;"$A$5:$Z$10000"),MATCH(E$5,INDIRECT("'"&amp;$B246&amp;"'!$A$4:$Z$4"),0),0)</f>
        <v>20300</v>
      </c>
      <c r="F246" t="e">
        <f>VLOOKUP($A246,cleaning_log!$A$1:$ZZ$9791,MATCH(F$5,cleaning_log!$A$2:$ZZ$2,0),0)</f>
        <v>#N/A</v>
      </c>
      <c r="G246" t="e">
        <f>VLOOKUP($A246,cleaning_log!$A$1:$ZZ$9791,MATCH(G$5,cleaning_log!$A$2:$ZZ$2,0),0)</f>
        <v>#N/A</v>
      </c>
      <c r="H246" t="str">
        <f ca="1">VLOOKUP($A246,INDIRECT("'"&amp;$B246&amp;"'!"&amp;"$A$5:$Z$10000"),MATCH(H$5,INDIRECT("'"&amp;$B246&amp;"'!$A$4:$Z$4"),0),0)</f>
        <v>-19.157058350349338*</v>
      </c>
      <c r="I246" t="e">
        <f>VLOOKUP($A246,cleaning_log!$A$1:$ZZ$9791,MATCH(I$5,cleaning_log!$A$2:$ZZ$2,0),0)</f>
        <v>#N/A</v>
      </c>
      <c r="J246" t="e">
        <f>VLOOKUP($A246,cleaning_log!$A$1:$ZZ$9791,MATCH(J$5,cleaning_log!$A$2:$ZZ$2,0),0)</f>
        <v>#N/A</v>
      </c>
      <c r="K246" t="b">
        <f>IF(ISNA(J246),TRUE,ABS(H246-J246)&gt;0.001)</f>
        <v>1</v>
      </c>
      <c r="L246" t="e">
        <f>VLOOKUP($A246,cleaning_log!$A$1:$ZZ$9791,MATCH(L$5,cleaning_log!$A$2:$ZZ$2,0),0)</f>
        <v>#N/A</v>
      </c>
      <c r="M246" t="e">
        <f>VLOOKUP($A246,cleaning_log!$A$1:$ZZ$9791,MATCH(M$5,cleaning_log!$A$2:$ZZ$2,0),0)</f>
        <v>#N/A</v>
      </c>
      <c r="N246" t="e">
        <f>VLOOKUP($A246,cleaning_log!$A$1:$ZZ$9791,MATCH(N$5,cleaning_log!$A$2:$ZZ$2,0),0)</f>
        <v>#N/A</v>
      </c>
      <c r="O246" t="e">
        <f>VLOOKUP($A246,cleaning_log!$A$1:$ZZ$9791,MATCH(O$5,cleaning_log!$A$2:$ZZ$2,0),0)</f>
        <v>#N/A</v>
      </c>
      <c r="P246" t="e">
        <f>VLOOKUP($A246,cleaning_log!$A$1:$ZZ$9791,MATCH(P$5,cleaning_log!$A$2:$ZZ$2,0),0)</f>
        <v>#N/A</v>
      </c>
      <c r="Q246" t="e">
        <f>VLOOKUP($A246,cleaning_log!$A$1:$ZZ$9791,MATCH(Q$5,cleaning_log!$A$2:$ZZ$2,0),0)</f>
        <v>#N/A</v>
      </c>
      <c r="V246">
        <v>977</v>
      </c>
    </row>
    <row r="247" spans="1:22" hidden="1" x14ac:dyDescent="0.2">
      <c r="A247" t="s">
        <v>14715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$10002,1,0))),"miplib3",IF(NOT(ISNA(VLOOKUP($A247,miplib2!$A$5:$A$10004,1,0))),"miplib2",IF(NOT(ISNA(VLOOKUP($A247,coral!$A$5:$A$10000,1,0))),"coral",IF(NOT(ISNA(VLOOKUP($A247,neos!$A$5:$A$10000,1,0))),"neos","COULD NOT FIND")))))))</f>
        <v>miplib2017</v>
      </c>
      <c r="C247" t="str">
        <f>B247&amp;"/"&amp;A247</f>
        <v>miplib2017/fhnw-schedule-paira400</v>
      </c>
      <c r="D247">
        <f ca="1">VLOOKUP($A247,INDIRECT("'"&amp;$B247&amp;"'!"&amp;"$A$5:$Z$10000"),MATCH(D$5,INDIRECT("'"&amp;$B247&amp;"'!$A$4:$Z$4"),0),0)</f>
        <v>160000</v>
      </c>
      <c r="E247">
        <f ca="1">VLOOKUP($A247,INDIRECT("'"&amp;$B247&amp;"'!"&amp;"$A$5:$Z$10000"),MATCH(E$5,INDIRECT("'"&amp;$B247&amp;"'!$A$4:$Z$4"),0),0)</f>
        <v>80600</v>
      </c>
      <c r="F247" t="e">
        <f>VLOOKUP($A247,cleaning_log!$A$1:$ZZ$9791,MATCH(F$5,cleaning_log!$A$2:$ZZ$2,0),0)</f>
        <v>#N/A</v>
      </c>
      <c r="G247" t="e">
        <f>VLOOKUP($A247,cleaning_log!$A$1:$ZZ$9791,MATCH(G$5,cleaning_log!$A$2:$ZZ$2,0),0)</f>
        <v>#N/A</v>
      </c>
      <c r="H247" t="str">
        <f ca="1">VLOOKUP($A247,INDIRECT("'"&amp;$B247&amp;"'!"&amp;"$A$5:$Z$10000"),MATCH(H$5,INDIRECT("'"&amp;$B247&amp;"'!$A$4:$Z$4"),0),0)</f>
        <v>-35.4988125672093*</v>
      </c>
      <c r="I247" t="e">
        <f>VLOOKUP($A247,cleaning_log!$A$1:$ZZ$9791,MATCH(I$5,cleaning_log!$A$2:$ZZ$2,0),0)</f>
        <v>#N/A</v>
      </c>
      <c r="J247" t="e">
        <f>VLOOKUP($A247,cleaning_log!$A$1:$ZZ$9791,MATCH(J$5,cleaning_log!$A$2:$ZZ$2,0),0)</f>
        <v>#N/A</v>
      </c>
      <c r="K247" t="b">
        <f>IF(ISNA(J247),TRUE,ABS(H247-J247)&gt;0.001)</f>
        <v>1</v>
      </c>
      <c r="L247" t="e">
        <f>VLOOKUP($A247,cleaning_log!$A$1:$ZZ$9791,MATCH(L$5,cleaning_log!$A$2:$ZZ$2,0),0)</f>
        <v>#N/A</v>
      </c>
      <c r="M247" t="e">
        <f>VLOOKUP($A247,cleaning_log!$A$1:$ZZ$9791,MATCH(M$5,cleaning_log!$A$2:$ZZ$2,0),0)</f>
        <v>#N/A</v>
      </c>
      <c r="N247" t="e">
        <f>VLOOKUP($A247,cleaning_log!$A$1:$ZZ$9791,MATCH(N$5,cleaning_log!$A$2:$ZZ$2,0),0)</f>
        <v>#N/A</v>
      </c>
      <c r="O247" t="e">
        <f>VLOOKUP($A247,cleaning_log!$A$1:$ZZ$9791,MATCH(O$5,cleaning_log!$A$2:$ZZ$2,0),0)</f>
        <v>#N/A</v>
      </c>
      <c r="P247" t="e">
        <f>VLOOKUP($A247,cleaning_log!$A$1:$ZZ$9791,MATCH(P$5,cleaning_log!$A$2:$ZZ$2,0),0)</f>
        <v>#N/A</v>
      </c>
      <c r="Q247" t="e">
        <f>VLOOKUP($A247,cleaning_log!$A$1:$ZZ$9791,MATCH(Q$5,cleaning_log!$A$2:$ZZ$2,0),0)</f>
        <v>#N/A</v>
      </c>
      <c r="V247">
        <v>103763</v>
      </c>
    </row>
    <row r="248" spans="1:22" hidden="1" x14ac:dyDescent="0.2">
      <c r="A248" t="s">
        <v>14717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$10002,1,0))),"miplib3",IF(NOT(ISNA(VLOOKUP($A248,miplib2!$A$5:$A$10004,1,0))),"miplib2",IF(NOT(ISNA(VLOOKUP($A248,coral!$A$5:$A$10000,1,0))),"coral",IF(NOT(ISNA(VLOOKUP($A248,neos!$A$5:$A$10000,1,0))),"neos","COULD NOT FIND")))))))</f>
        <v>miplib2017</v>
      </c>
      <c r="C248" t="str">
        <f>B248&amp;"/"&amp;A248</f>
        <v>miplib2017/fhnw-schedule-pairb200</v>
      </c>
      <c r="D248">
        <f ca="1">VLOOKUP($A248,INDIRECT("'"&amp;$B248&amp;"'!"&amp;"$A$5:$Z$10000"),MATCH(D$5,INDIRECT("'"&amp;$B248&amp;"'!$A$4:$Z$4"),0),0)</f>
        <v>99554</v>
      </c>
      <c r="E248">
        <f ca="1">VLOOKUP($A248,INDIRECT("'"&amp;$B248&amp;"'!"&amp;"$A$5:$Z$10000"),MATCH(E$5,INDIRECT("'"&amp;$B248&amp;"'!$A$4:$Z$4"),0),0)</f>
        <v>40200</v>
      </c>
      <c r="F248" t="e">
        <f>VLOOKUP($A248,cleaning_log!$A$1:$ZZ$9791,MATCH(F$5,cleaning_log!$A$2:$ZZ$2,0),0)</f>
        <v>#N/A</v>
      </c>
      <c r="G248" t="e">
        <f>VLOOKUP($A248,cleaning_log!$A$1:$ZZ$9791,MATCH(G$5,cleaning_log!$A$2:$ZZ$2,0),0)</f>
        <v>#N/A</v>
      </c>
      <c r="H248" t="str">
        <f ca="1">VLOOKUP($A248,INDIRECT("'"&amp;$B248&amp;"'!"&amp;"$A$5:$Z$10000"),MATCH(H$5,INDIRECT("'"&amp;$B248&amp;"'!$A$4:$Z$4"),0),0)</f>
        <v>-19.24094384259708*</v>
      </c>
      <c r="I248" t="e">
        <f>VLOOKUP($A248,cleaning_log!$A$1:$ZZ$9791,MATCH(I$5,cleaning_log!$A$2:$ZZ$2,0),0)</f>
        <v>#N/A</v>
      </c>
      <c r="J248" t="e">
        <f>VLOOKUP($A248,cleaning_log!$A$1:$ZZ$9791,MATCH(J$5,cleaning_log!$A$2:$ZZ$2,0),0)</f>
        <v>#N/A</v>
      </c>
      <c r="K248" t="b">
        <f>IF(ISNA(J248),TRUE,ABS(H248-J248)&gt;0.001)</f>
        <v>1</v>
      </c>
      <c r="L248" t="e">
        <f>VLOOKUP($A248,cleaning_log!$A$1:$ZZ$9791,MATCH(L$5,cleaning_log!$A$2:$ZZ$2,0),0)</f>
        <v>#N/A</v>
      </c>
      <c r="M248" t="e">
        <f>VLOOKUP($A248,cleaning_log!$A$1:$ZZ$9791,MATCH(M$5,cleaning_log!$A$2:$ZZ$2,0),0)</f>
        <v>#N/A</v>
      </c>
      <c r="N248" t="e">
        <f>VLOOKUP($A248,cleaning_log!$A$1:$ZZ$9791,MATCH(N$5,cleaning_log!$A$2:$ZZ$2,0),0)</f>
        <v>#N/A</v>
      </c>
      <c r="O248" t="e">
        <f>VLOOKUP($A248,cleaning_log!$A$1:$ZZ$9791,MATCH(O$5,cleaning_log!$A$2:$ZZ$2,0),0)</f>
        <v>#N/A</v>
      </c>
      <c r="P248" t="e">
        <f>VLOOKUP($A248,cleaning_log!$A$1:$ZZ$9791,MATCH(P$5,cleaning_log!$A$2:$ZZ$2,0),0)</f>
        <v>#N/A</v>
      </c>
      <c r="Q248" t="e">
        <f>VLOOKUP($A248,cleaning_log!$A$1:$ZZ$9791,MATCH(Q$5,cleaning_log!$A$2:$ZZ$2,0),0)</f>
        <v>#N/A</v>
      </c>
      <c r="V248">
        <v>38328</v>
      </c>
    </row>
    <row r="249" spans="1:22" hidden="1" x14ac:dyDescent="0.2">
      <c r="A249" t="s">
        <v>14720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$10002,1,0))),"miplib3",IF(NOT(ISNA(VLOOKUP($A249,miplib2!$A$5:$A$10004,1,0))),"miplib2",IF(NOT(ISNA(VLOOKUP($A249,coral!$A$5:$A$10000,1,0))),"coral",IF(NOT(ISNA(VLOOKUP($A249,neos!$A$5:$A$10000,1,0))),"neos","COULD NOT FIND")))))))</f>
        <v>miplib2017</v>
      </c>
      <c r="C249" t="str">
        <f>B249&amp;"/"&amp;A249</f>
        <v>miplib2017/fhnw-schedule-pairb400</v>
      </c>
      <c r="D249">
        <f ca="1">VLOOKUP($A249,INDIRECT("'"&amp;$B249&amp;"'!"&amp;"$A$5:$Z$10000"),MATCH(D$5,INDIRECT("'"&amp;$B249&amp;"'!$A$4:$Z$4"),0),0)</f>
        <v>399096</v>
      </c>
      <c r="E249">
        <f ca="1">VLOOKUP($A249,INDIRECT("'"&amp;$B249&amp;"'!"&amp;"$A$5:$Z$10000"),MATCH(E$5,INDIRECT("'"&amp;$B249&amp;"'!$A$4:$Z$4"),0),0)</f>
        <v>160400</v>
      </c>
      <c r="F249" t="e">
        <f>VLOOKUP($A249,cleaning_log!$A$1:$ZZ$9791,MATCH(F$5,cleaning_log!$A$2:$ZZ$2,0),0)</f>
        <v>#N/A</v>
      </c>
      <c r="G249" t="e">
        <f>VLOOKUP($A249,cleaning_log!$A$1:$ZZ$9791,MATCH(G$5,cleaning_log!$A$2:$ZZ$2,0),0)</f>
        <v>#N/A</v>
      </c>
      <c r="H249" t="str">
        <f ca="1">VLOOKUP($A249,INDIRECT("'"&amp;$B249&amp;"'!"&amp;"$A$5:$Z$10000"),MATCH(H$5,INDIRECT("'"&amp;$B249&amp;"'!$A$4:$Z$4"),0),0)</f>
        <v>-35.45718061898704*</v>
      </c>
      <c r="I249" t="e">
        <f>VLOOKUP($A249,cleaning_log!$A$1:$ZZ$9791,MATCH(I$5,cleaning_log!$A$2:$ZZ$2,0),0)</f>
        <v>#N/A</v>
      </c>
      <c r="J249" t="e">
        <f>VLOOKUP($A249,cleaning_log!$A$1:$ZZ$9791,MATCH(J$5,cleaning_log!$A$2:$ZZ$2,0),0)</f>
        <v>#N/A</v>
      </c>
      <c r="K249" t="b">
        <f>IF(ISNA(J249),TRUE,ABS(H249-J249)&gt;0.001)</f>
        <v>1</v>
      </c>
      <c r="L249" t="e">
        <f>VLOOKUP($A249,cleaning_log!$A$1:$ZZ$9791,MATCH(L$5,cleaning_log!$A$2:$ZZ$2,0),0)</f>
        <v>#N/A</v>
      </c>
      <c r="M249" t="e">
        <f>VLOOKUP($A249,cleaning_log!$A$1:$ZZ$9791,MATCH(M$5,cleaning_log!$A$2:$ZZ$2,0),0)</f>
        <v>#N/A</v>
      </c>
      <c r="N249" t="e">
        <f>VLOOKUP($A249,cleaning_log!$A$1:$ZZ$9791,MATCH(N$5,cleaning_log!$A$2:$ZZ$2,0),0)</f>
        <v>#N/A</v>
      </c>
      <c r="O249" t="e">
        <f>VLOOKUP($A249,cleaning_log!$A$1:$ZZ$9791,MATCH(O$5,cleaning_log!$A$2:$ZZ$2,0),0)</f>
        <v>#N/A</v>
      </c>
      <c r="P249" t="e">
        <f>VLOOKUP($A249,cleaning_log!$A$1:$ZZ$9791,MATCH(P$5,cleaning_log!$A$2:$ZZ$2,0),0)</f>
        <v>#N/A</v>
      </c>
      <c r="Q249" t="e">
        <f>VLOOKUP($A249,cleaning_log!$A$1:$ZZ$9791,MATCH(Q$5,cleaning_log!$A$2:$ZZ$2,0),0)</f>
        <v>#N/A</v>
      </c>
      <c r="S249" t="e">
        <f>MIN(P249,Q249) &lt; 3599</f>
        <v>#N/A</v>
      </c>
      <c r="V249">
        <v>32954</v>
      </c>
    </row>
    <row r="250" spans="1:22" x14ac:dyDescent="0.2">
      <c r="A250" t="s">
        <v>14722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$10002,1,0))),"miplib3",IF(NOT(ISNA(VLOOKUP($A250,miplib2!$A$5:$A$10004,1,0))),"miplib2",IF(NOT(ISNA(VLOOKUP($A250,coral!$A$5:$A$10000,1,0))),"coral",IF(NOT(ISNA(VLOOKUP($A250,neos!$A$5:$A$10000,1,0))),"neos","COULD NOT FIND")))))))</f>
        <v>miplib2017</v>
      </c>
      <c r="C250" t="str">
        <f>B250&amp;"/"&amp;A250</f>
        <v>miplib2017/fhnw-sq2</v>
      </c>
      <c r="D250">
        <f ca="1">VLOOKUP($A250,INDIRECT("'"&amp;$B250&amp;"'!"&amp;"$A$5:$Z$10000"),MATCH(D$5,INDIRECT("'"&amp;$B250&amp;"'!$A$4:$Z$4"),0),0)</f>
        <v>91</v>
      </c>
      <c r="E250">
        <f ca="1">VLOOKUP($A250,INDIRECT("'"&amp;$B250&amp;"'!"&amp;"$A$5:$Z$10000"),MATCH(E$5,INDIRECT("'"&amp;$B250&amp;"'!$A$4:$Z$4"),0),0)</f>
        <v>650</v>
      </c>
      <c r="F250" t="e">
        <f>VLOOKUP($A250,cleaning_log!$A$1:$ZZ$9791,MATCH(F$5,cleaning_log!$A$2:$ZZ$2,0),0)</f>
        <v>#N/A</v>
      </c>
      <c r="G250" t="e">
        <f>VLOOKUP($A250,cleaning_log!$A$1:$ZZ$9791,MATCH(G$5,cleaning_log!$A$2:$ZZ$2,0),0)</f>
        <v>#N/A</v>
      </c>
      <c r="H250">
        <f ca="1">VLOOKUP($A250,INDIRECT("'"&amp;$B250&amp;"'!"&amp;"$A$5:$Z$10000"),MATCH(H$5,INDIRECT("'"&amp;$B250&amp;"'!$A$4:$Z$4"),0),0)</f>
        <v>0</v>
      </c>
      <c r="I250" t="e">
        <f>VLOOKUP($A250,cleaning_log!$A$1:$ZZ$9791,MATCH(I$5,cleaning_log!$A$2:$ZZ$2,0),0)</f>
        <v>#N/A</v>
      </c>
      <c r="J250" t="e">
        <f>VLOOKUP($A250,cleaning_log!$A$1:$ZZ$9791,MATCH(J$5,cleaning_log!$A$2:$ZZ$2,0),0)</f>
        <v>#N/A</v>
      </c>
      <c r="K250" t="b">
        <f>IF(ISNA(J250),TRUE,ABS(H250-J250)&gt;0.001)</f>
        <v>1</v>
      </c>
      <c r="L250" t="e">
        <f>VLOOKUP($A250,cleaning_log!$A$1:$ZZ$9791,MATCH(L$5,cleaning_log!$A$2:$ZZ$2,0),0)</f>
        <v>#N/A</v>
      </c>
      <c r="M250" t="e">
        <f>VLOOKUP($A250,cleaning_log!$A$1:$ZZ$9791,MATCH(M$5,cleaning_log!$A$2:$ZZ$2,0),0)</f>
        <v>#N/A</v>
      </c>
      <c r="N250" t="e">
        <f>VLOOKUP($A250,cleaning_log!$A$1:$ZZ$9791,MATCH(N$5,cleaning_log!$A$2:$ZZ$2,0),0)</f>
        <v>#N/A</v>
      </c>
      <c r="O250" t="e">
        <f>VLOOKUP($A250,cleaning_log!$A$1:$ZZ$9791,MATCH(O$5,cleaning_log!$A$2:$ZZ$2,0),0)</f>
        <v>#N/A</v>
      </c>
      <c r="P250" t="e">
        <f>VLOOKUP($A250,cleaning_log!$A$1:$ZZ$9791,MATCH(P$5,cleaning_log!$A$2:$ZZ$2,0),0)</f>
        <v>#N/A</v>
      </c>
      <c r="Q250" t="e">
        <f>VLOOKUP($A250,cleaning_log!$A$1:$ZZ$9791,MATCH(Q$5,cleaning_log!$A$2:$ZZ$2,0),0)</f>
        <v>#N/A</v>
      </c>
      <c r="R250" t="e">
        <f>VLOOKUP($A250,cleaning_log!$A$1:$ZZ$9791,MATCH(R$5,cleaning_log!$A$2:$ZZ$2,0),0)</f>
        <v>#N/A</v>
      </c>
      <c r="S250" t="e">
        <f t="shared" ref="S250" si="46">MIN(P250,Q250) &lt; 3599</f>
        <v>#N/A</v>
      </c>
      <c r="V250">
        <v>941</v>
      </c>
    </row>
    <row r="251" spans="1:22" hidden="1" x14ac:dyDescent="0.2">
      <c r="A251" t="s">
        <v>14725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$10002,1,0))),"miplib3",IF(NOT(ISNA(VLOOKUP($A251,miplib2!$A$5:$A$10004,1,0))),"miplib2",IF(NOT(ISNA(VLOOKUP($A251,coral!$A$5:$A$10000,1,0))),"coral",IF(NOT(ISNA(VLOOKUP($A251,neos!$A$5:$A$10000,1,0))),"neos","COULD NOT FIND")))))))</f>
        <v>miplib2017</v>
      </c>
      <c r="C251" t="str">
        <f>B251&amp;"/"&amp;A251</f>
        <v>miplib2017/fhnw-sq3</v>
      </c>
      <c r="D251">
        <f ca="1">VLOOKUP($A251,INDIRECT("'"&amp;$B251&amp;"'!"&amp;"$A$5:$Z$10000"),MATCH(D$5,INDIRECT("'"&amp;$B251&amp;"'!$A$4:$Z$4"),0),0)</f>
        <v>167</v>
      </c>
      <c r="E251">
        <f ca="1">VLOOKUP($A251,INDIRECT("'"&amp;$B251&amp;"'!"&amp;"$A$5:$Z$10000"),MATCH(E$5,INDIRECT("'"&amp;$B251&amp;"'!$A$4:$Z$4"),0),0)</f>
        <v>2450</v>
      </c>
      <c r="F251" t="e">
        <f>VLOOKUP($A251,cleaning_log!$A$1:$ZZ$9791,MATCH(F$5,cleaning_log!$A$2:$ZZ$2,0),0)</f>
        <v>#N/A</v>
      </c>
      <c r="G251" t="e">
        <f>VLOOKUP($A251,cleaning_log!$A$1:$ZZ$9791,MATCH(G$5,cleaning_log!$A$2:$ZZ$2,0),0)</f>
        <v>#N/A</v>
      </c>
      <c r="H251" t="str">
        <f ca="1">VLOOKUP($A251,INDIRECT("'"&amp;$B251&amp;"'!"&amp;"$A$5:$Z$10000"),MATCH(H$5,INDIRECT("'"&amp;$B251&amp;"'!$A$4:$Z$4"),0),0)</f>
        <v>Infeasible</v>
      </c>
      <c r="I251" t="e">
        <f>VLOOKUP($A251,cleaning_log!$A$1:$ZZ$9791,MATCH(I$5,cleaning_log!$A$2:$ZZ$2,0),0)</f>
        <v>#N/A</v>
      </c>
      <c r="J251" t="e">
        <f>VLOOKUP($A251,cleaning_log!$A$1:$ZZ$9791,MATCH(J$5,cleaning_log!$A$2:$ZZ$2,0),0)</f>
        <v>#N/A</v>
      </c>
      <c r="K251" t="b">
        <f>IF(ISNA(J251),TRUE,ABS(H251-J251)&gt;0.001)</f>
        <v>1</v>
      </c>
      <c r="L251" t="e">
        <f>VLOOKUP($A251,cleaning_log!$A$1:$ZZ$9791,MATCH(L$5,cleaning_log!$A$2:$ZZ$2,0),0)</f>
        <v>#N/A</v>
      </c>
      <c r="M251" t="e">
        <f>VLOOKUP($A251,cleaning_log!$A$1:$ZZ$9791,MATCH(M$5,cleaning_log!$A$2:$ZZ$2,0),0)</f>
        <v>#N/A</v>
      </c>
      <c r="N251" t="e">
        <f>VLOOKUP($A251,cleaning_log!$A$1:$ZZ$9791,MATCH(N$5,cleaning_log!$A$2:$ZZ$2,0),0)</f>
        <v>#N/A</v>
      </c>
      <c r="O251" t="e">
        <f>VLOOKUP($A251,cleaning_log!$A$1:$ZZ$9791,MATCH(O$5,cleaning_log!$A$2:$ZZ$2,0),0)</f>
        <v>#N/A</v>
      </c>
      <c r="P251" t="e">
        <f>VLOOKUP($A251,cleaning_log!$A$1:$ZZ$9791,MATCH(P$5,cleaning_log!$A$2:$ZZ$2,0),0)</f>
        <v>#N/A</v>
      </c>
      <c r="Q251" t="e">
        <f>VLOOKUP($A251,cleaning_log!$A$1:$ZZ$9791,MATCH(Q$5,cleaning_log!$A$2:$ZZ$2,0),0)</f>
        <v>#N/A</v>
      </c>
      <c r="V251">
        <v>21337</v>
      </c>
    </row>
    <row r="252" spans="1:22" hidden="1" x14ac:dyDescent="0.2">
      <c r="A252" t="s">
        <v>4389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$10002,1,0))),"miplib3",IF(NOT(ISNA(VLOOKUP($A252,miplib2!$A$5:$A$10004,1,0))),"miplib2",IF(NOT(ISNA(VLOOKUP($A252,coral!$A$5:$A$10000,1,0))),"coral",IF(NOT(ISNA(VLOOKUP($A252,neos!$A$5:$A$10000,1,0))),"neos","COULD NOT FIND")))))))</f>
        <v>miplib2017</v>
      </c>
      <c r="C252" t="str">
        <f>B252&amp;"/"&amp;A252</f>
        <v>miplib2017/fiball</v>
      </c>
      <c r="D252">
        <f ca="1">VLOOKUP($A252,INDIRECT("'"&amp;$B252&amp;"'!"&amp;"$A$5:$Z$10000"),MATCH(D$5,INDIRECT("'"&amp;$B252&amp;"'!$A$4:$Z$4"),0),0)</f>
        <v>3707</v>
      </c>
      <c r="E252">
        <f ca="1">VLOOKUP($A252,INDIRECT("'"&amp;$B252&amp;"'!"&amp;"$A$5:$Z$10000"),MATCH(E$5,INDIRECT("'"&amp;$B252&amp;"'!$A$4:$Z$4"),0),0)</f>
        <v>34219</v>
      </c>
      <c r="F252">
        <f>VLOOKUP($A252,cleaning_log!$A$1:$ZZ$9791,MATCH(F$5,cleaning_log!$A$2:$ZZ$2,0),0)</f>
        <v>2386</v>
      </c>
      <c r="G252">
        <f>VLOOKUP($A252,cleaning_log!$A$1:$ZZ$9791,MATCH(G$5,cleaning_log!$A$2:$ZZ$2,0),0)</f>
        <v>32423</v>
      </c>
      <c r="H252">
        <f ca="1">VLOOKUP($A252,INDIRECT("'"&amp;$B252&amp;"'!"&amp;"$A$5:$Z$10000"),MATCH(H$5,INDIRECT("'"&amp;$B252&amp;"'!$A$4:$Z$4"),0),0)</f>
        <v>138</v>
      </c>
      <c r="I252">
        <f>VLOOKUP($A252,cleaning_log!$A$1:$ZZ$9791,MATCH(I$5,cleaning_log!$A$2:$ZZ$2,0),0)</f>
        <v>137.06916764361</v>
      </c>
      <c r="J252">
        <f>VLOOKUP($A252,cleaning_log!$A$1:$ZZ$9791,MATCH(J$5,cleaning_log!$A$2:$ZZ$2,0),0)</f>
        <v>137.06916764361</v>
      </c>
      <c r="K252" t="b">
        <f ca="1">IF(ISNA(J252),TRUE,ABS(H252-J252)&gt;0.001)</f>
        <v>1</v>
      </c>
      <c r="L252">
        <f>VLOOKUP($A252,cleaning_log!$A$1:$ZZ$9791,MATCH(L$5,cleaning_log!$A$2:$ZZ$2,0),0)</f>
        <v>138</v>
      </c>
      <c r="M252">
        <f>VLOOKUP($A252,cleaning_log!$A$1:$ZZ$9791,MATCH(M$5,cleaning_log!$A$2:$ZZ$2,0),0)</f>
        <v>138</v>
      </c>
      <c r="N252">
        <f>VLOOKUP($A252,cleaning_log!$A$1:$ZZ$9791,MATCH(N$5,cleaning_log!$A$2:$ZZ$2,0),0)</f>
        <v>138</v>
      </c>
      <c r="O252">
        <f>VLOOKUP($A252,cleaning_log!$A$1:$ZZ$9791,MATCH(O$5,cleaning_log!$A$2:$ZZ$2,0),0)</f>
        <v>138</v>
      </c>
      <c r="P252">
        <f>VLOOKUP($A252,cleaning_log!$A$1:$ZZ$9791,MATCH(P$5,cleaning_log!$A$2:$ZZ$2,0),0)</f>
        <v>10.932</v>
      </c>
      <c r="Q252">
        <f>VLOOKUP($A252,cleaning_log!$A$1:$ZZ$9791,MATCH(Q$5,cleaning_log!$A$2:$ZZ$2,0),0)</f>
        <v>58.756</v>
      </c>
      <c r="V252">
        <v>10</v>
      </c>
    </row>
    <row r="253" spans="1:22" x14ac:dyDescent="0.2">
      <c r="A253" t="s">
        <v>836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$10002,1,0))),"miplib3",IF(NOT(ISNA(VLOOKUP($A253,miplib2!$A$5:$A$10004,1,0))),"miplib2",IF(NOT(ISNA(VLOOKUP($A253,coral!$A$5:$A$10000,1,0))),"coral",IF(NOT(ISNA(VLOOKUP($A253,neos!$A$5:$A$10000,1,0))),"neos","COULD NOT FIND")))))))</f>
        <v>miplib2017</v>
      </c>
      <c r="C253" t="str">
        <f>B253&amp;"/"&amp;A253</f>
        <v>miplib2017/fiber</v>
      </c>
      <c r="D253">
        <f ca="1">VLOOKUP($A253,INDIRECT("'"&amp;$B253&amp;"'!"&amp;"$A$5:$Z$10000"),MATCH(D$5,INDIRECT("'"&amp;$B253&amp;"'!$A$4:$Z$4"),0),0)</f>
        <v>363</v>
      </c>
      <c r="E253">
        <f ca="1">VLOOKUP($A253,INDIRECT("'"&amp;$B253&amp;"'!"&amp;"$A$5:$Z$10000"),MATCH(E$5,INDIRECT("'"&amp;$B253&amp;"'!$A$4:$Z$4"),0),0)</f>
        <v>1298</v>
      </c>
      <c r="F253">
        <f>VLOOKUP($A253,cleaning_log!$A$1:$ZZ$9791,MATCH(F$5,cleaning_log!$A$2:$ZZ$2,0),0)</f>
        <v>267</v>
      </c>
      <c r="G253">
        <f>VLOOKUP($A253,cleaning_log!$A$1:$ZZ$9791,MATCH(G$5,cleaning_log!$A$2:$ZZ$2,0),0)</f>
        <v>998</v>
      </c>
      <c r="H253">
        <f ca="1">VLOOKUP($A253,INDIRECT("'"&amp;$B253&amp;"'!"&amp;"$A$5:$Z$10000"),MATCH(H$5,INDIRECT("'"&amp;$B253&amp;"'!$A$4:$Z$4"),0),0)</f>
        <v>405935.18</v>
      </c>
      <c r="I253">
        <f>VLOOKUP($A253,cleaning_log!$A$1:$ZZ$9791,MATCH(I$5,cleaning_log!$A$2:$ZZ$2,0),0)</f>
        <v>156082.51759259199</v>
      </c>
      <c r="J253">
        <f>VLOOKUP($A253,cleaning_log!$A$1:$ZZ$9791,MATCH(J$5,cleaning_log!$A$2:$ZZ$2,0),0)</f>
        <v>197818.25498837201</v>
      </c>
      <c r="K253" t="b">
        <f ca="1">IF(ISNA(J253),TRUE,ABS(H253-J253)&gt;0.001)</f>
        <v>1</v>
      </c>
      <c r="L253">
        <f>VLOOKUP($A253,cleaning_log!$A$1:$ZZ$9791,MATCH(L$5,cleaning_log!$A$2:$ZZ$2,0),0)</f>
        <v>405935.179999999</v>
      </c>
      <c r="M253">
        <f>VLOOKUP($A253,cleaning_log!$A$1:$ZZ$9791,MATCH(M$5,cleaning_log!$A$2:$ZZ$2,0),0)</f>
        <v>405935.179999999</v>
      </c>
      <c r="N253">
        <f>VLOOKUP($A253,cleaning_log!$A$1:$ZZ$9791,MATCH(N$5,cleaning_log!$A$2:$ZZ$2,0),0)</f>
        <v>405935.179999999</v>
      </c>
      <c r="O253">
        <f>VLOOKUP($A253,cleaning_log!$A$1:$ZZ$9791,MATCH(O$5,cleaning_log!$A$2:$ZZ$2,0),0)</f>
        <v>405935.179999999</v>
      </c>
      <c r="P253">
        <f>VLOOKUP($A253,cleaning_log!$A$1:$ZZ$9791,MATCH(P$5,cleaning_log!$A$2:$ZZ$2,0),0)</f>
        <v>0.17100000000000001</v>
      </c>
      <c r="Q253">
        <f>VLOOKUP($A253,cleaning_log!$A$1:$ZZ$9791,MATCH(Q$5,cleaning_log!$A$2:$ZZ$2,0),0)</f>
        <v>0.11799999999999999</v>
      </c>
      <c r="R253">
        <f>VLOOKUP($A253,cleaning_log!$A$1:$ZZ$9791,MATCH(R$5,cleaning_log!$A$2:$ZZ$2,0),0)</f>
        <v>0.11799999999999999</v>
      </c>
      <c r="S253" t="b">
        <f t="shared" ref="S253" si="47">MIN(P253,Q253) &lt; 3599</f>
        <v>1</v>
      </c>
      <c r="V253">
        <v>1</v>
      </c>
    </row>
    <row r="254" spans="1:22" hidden="1" x14ac:dyDescent="0.2">
      <c r="A254" t="s">
        <v>14729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$10002,1,0))),"miplib3",IF(NOT(ISNA(VLOOKUP($A254,miplib2!$A$5:$A$10004,1,0))),"miplib2",IF(NOT(ISNA(VLOOKUP($A254,coral!$A$5:$A$10000,1,0))),"coral",IF(NOT(ISNA(VLOOKUP($A254,neos!$A$5:$A$10000,1,0))),"neos","COULD NOT FIND")))))))</f>
        <v>miplib2017</v>
      </c>
      <c r="C254" t="str">
        <f>B254&amp;"/"&amp;A254</f>
        <v>miplib2017/fillomino7x7-0i</v>
      </c>
      <c r="D254">
        <f ca="1">VLOOKUP($A254,INDIRECT("'"&amp;$B254&amp;"'!"&amp;"$A$5:$Z$10000"),MATCH(D$5,INDIRECT("'"&amp;$B254&amp;"'!$A$4:$Z$4"),0),0)</f>
        <v>17518</v>
      </c>
      <c r="E254">
        <f ca="1">VLOOKUP($A254,INDIRECT("'"&amp;$B254&amp;"'!"&amp;"$A$5:$Z$10000"),MATCH(E$5,INDIRECT("'"&amp;$B254&amp;"'!$A$4:$Z$4"),0),0)</f>
        <v>12877</v>
      </c>
      <c r="F254" t="e">
        <f>VLOOKUP($A254,cleaning_log!$A$1:$ZZ$9791,MATCH(F$5,cleaning_log!$A$2:$ZZ$2,0),0)</f>
        <v>#N/A</v>
      </c>
      <c r="G254" t="e">
        <f>VLOOKUP($A254,cleaning_log!$A$1:$ZZ$9791,MATCH(G$5,cleaning_log!$A$2:$ZZ$2,0),0)</f>
        <v>#N/A</v>
      </c>
      <c r="H254">
        <f ca="1">VLOOKUP($A254,INDIRECT("'"&amp;$B254&amp;"'!"&amp;"$A$5:$Z$10000"),MATCH(H$5,INDIRECT("'"&amp;$B254&amp;"'!$A$4:$Z$4"),0),0)</f>
        <v>0</v>
      </c>
      <c r="I254" t="e">
        <f>VLOOKUP($A254,cleaning_log!$A$1:$ZZ$9791,MATCH(I$5,cleaning_log!$A$2:$ZZ$2,0),0)</f>
        <v>#N/A</v>
      </c>
      <c r="J254" t="e">
        <f>VLOOKUP($A254,cleaning_log!$A$1:$ZZ$9791,MATCH(J$5,cleaning_log!$A$2:$ZZ$2,0),0)</f>
        <v>#N/A</v>
      </c>
      <c r="K254" t="b">
        <f>IF(ISNA(J254),TRUE,ABS(H254-J254)&gt;0.001)</f>
        <v>1</v>
      </c>
      <c r="L254" t="e">
        <f>VLOOKUP($A254,cleaning_log!$A$1:$ZZ$9791,MATCH(L$5,cleaning_log!$A$2:$ZZ$2,0),0)</f>
        <v>#N/A</v>
      </c>
      <c r="M254" t="e">
        <f>VLOOKUP($A254,cleaning_log!$A$1:$ZZ$9791,MATCH(M$5,cleaning_log!$A$2:$ZZ$2,0),0)</f>
        <v>#N/A</v>
      </c>
      <c r="N254" t="e">
        <f>VLOOKUP($A254,cleaning_log!$A$1:$ZZ$9791,MATCH(N$5,cleaning_log!$A$2:$ZZ$2,0),0)</f>
        <v>#N/A</v>
      </c>
      <c r="O254" t="e">
        <f>VLOOKUP($A254,cleaning_log!$A$1:$ZZ$9791,MATCH(O$5,cleaning_log!$A$2:$ZZ$2,0),0)</f>
        <v>#N/A</v>
      </c>
      <c r="P254" t="e">
        <f>VLOOKUP($A254,cleaning_log!$A$1:$ZZ$9791,MATCH(P$5,cleaning_log!$A$2:$ZZ$2,0),0)</f>
        <v>#N/A</v>
      </c>
      <c r="Q254" t="e">
        <f>VLOOKUP($A254,cleaning_log!$A$1:$ZZ$9791,MATCH(Q$5,cleaning_log!$A$2:$ZZ$2,0),0)</f>
        <v>#N/A</v>
      </c>
      <c r="V254">
        <v>570</v>
      </c>
    </row>
    <row r="255" spans="1:22" x14ac:dyDescent="0.2">
      <c r="A255" t="s">
        <v>4006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$10002,1,0))),"miplib3",IF(NOT(ISNA(VLOOKUP($A255,miplib2!$A$5:$A$10004,1,0))),"miplib2",IF(NOT(ISNA(VLOOKUP($A255,coral!$A$5:$A$10000,1,0))),"coral",IF(NOT(ISNA(VLOOKUP($A255,neos!$A$5:$A$10000,1,0))),"neos","COULD NOT FIND")))))))</f>
        <v>miplib2</v>
      </c>
      <c r="C255" t="str">
        <f>B255&amp;"/"&amp;A255</f>
        <v>miplib2/fixnet3</v>
      </c>
      <c r="D255">
        <f ca="1">VLOOKUP($A255,INDIRECT("'"&amp;$B255&amp;"'!"&amp;"$A$5:$Z$10000"),MATCH(D$5,INDIRECT("'"&amp;$B255&amp;"'!$A$4:$Z$4"),0),0)</f>
        <v>478</v>
      </c>
      <c r="E255">
        <f ca="1">VLOOKUP($A255,INDIRECT("'"&amp;$B255&amp;"'!"&amp;"$A$5:$Z$10000"),MATCH(E$5,INDIRECT("'"&amp;$B255&amp;"'!$A$4:$Z$4"),0),0)</f>
        <v>878</v>
      </c>
      <c r="F255">
        <f>VLOOKUP($A255,cleaning_log!$A$1:$ZZ$9791,MATCH(F$5,cleaning_log!$A$2:$ZZ$2,0),0)</f>
        <v>477</v>
      </c>
      <c r="G255">
        <f>VLOOKUP($A255,cleaning_log!$A$1:$ZZ$9791,MATCH(G$5,cleaning_log!$A$2:$ZZ$2,0),0)</f>
        <v>877</v>
      </c>
      <c r="H255">
        <f ca="1">VLOOKUP($A255,INDIRECT("'"&amp;$B255&amp;"'!"&amp;"$A$5:$Z$10000"),MATCH(H$5,INDIRECT("'"&amp;$B255&amp;"'!$A$4:$Z$4"),0),0)</f>
        <v>51973</v>
      </c>
      <c r="I255">
        <f>VLOOKUP($A255,cleaning_log!$A$1:$ZZ$9791,MATCH(I$5,cleaning_log!$A$2:$ZZ$2,0),0)</f>
        <v>40717.017999999996</v>
      </c>
      <c r="J255">
        <f>VLOOKUP($A255,cleaning_log!$A$1:$ZZ$9791,MATCH(J$5,cleaning_log!$A$2:$ZZ$2,0),0)</f>
        <v>50413.765999999901</v>
      </c>
      <c r="K255" t="b">
        <f ca="1">IF(ISNA(J255),TRUE,ABS(H255-J255)&gt;0.001)</f>
        <v>1</v>
      </c>
      <c r="L255">
        <f>VLOOKUP($A255,cleaning_log!$A$1:$ZZ$9791,MATCH(L$5,cleaning_log!$A$2:$ZZ$2,0),0)</f>
        <v>51973</v>
      </c>
      <c r="M255">
        <f>VLOOKUP($A255,cleaning_log!$A$1:$ZZ$9791,MATCH(M$5,cleaning_log!$A$2:$ZZ$2,0),0)</f>
        <v>51973</v>
      </c>
      <c r="N255">
        <f>VLOOKUP($A255,cleaning_log!$A$1:$ZZ$9791,MATCH(N$5,cleaning_log!$A$2:$ZZ$2,0),0)</f>
        <v>51973</v>
      </c>
      <c r="O255">
        <f>VLOOKUP($A255,cleaning_log!$A$1:$ZZ$9791,MATCH(O$5,cleaning_log!$A$2:$ZZ$2,0),0)</f>
        <v>51973</v>
      </c>
      <c r="P255">
        <f>VLOOKUP($A255,cleaning_log!$A$1:$ZZ$9791,MATCH(P$5,cleaning_log!$A$2:$ZZ$2,0),0)</f>
        <v>3.3000000000000002E-2</v>
      </c>
      <c r="Q255">
        <f>VLOOKUP($A255,cleaning_log!$A$1:$ZZ$9791,MATCH(Q$5,cleaning_log!$A$2:$ZZ$2,0),0)</f>
        <v>1.7999999999999999E-2</v>
      </c>
      <c r="R255">
        <f>VLOOKUP($A255,cleaning_log!$A$1:$ZZ$9791,MATCH(R$5,cleaning_log!$A$2:$ZZ$2,0),0)</f>
        <v>1.7999999999999999E-2</v>
      </c>
      <c r="S255" t="b">
        <f t="shared" ref="S255:S257" si="48">MIN(P255,Q255) &lt; 3599</f>
        <v>1</v>
      </c>
      <c r="T255">
        <f>VLOOKUP($A255,cleaning_log!$A$1:$ZZ$9791,MATCH(T$5,cleaning_log!$A$2:$ZZ$2,0),0)</f>
        <v>2</v>
      </c>
      <c r="U255">
        <f>VLOOKUP($A255,cleaning_log!$A$1:$ZZ$9791,MATCH(U$5,cleaning_log!$A$2:$ZZ$2,0),0)</f>
        <v>1</v>
      </c>
      <c r="V255">
        <f>VLOOKUP($A255,cleaning_log!$A$1:$ZZ$9791,MATCH(V$5,cleaning_log!$A$2:$ZZ$2,0),0)</f>
        <v>1</v>
      </c>
    </row>
    <row r="256" spans="1:22" x14ac:dyDescent="0.2">
      <c r="A256" t="s">
        <v>4007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$10002,1,0))),"miplib3",IF(NOT(ISNA(VLOOKUP($A256,miplib2!$A$5:$A$10004,1,0))),"miplib2",IF(NOT(ISNA(VLOOKUP($A256,coral!$A$5:$A$10000,1,0))),"coral",IF(NOT(ISNA(VLOOKUP($A256,neos!$A$5:$A$10000,1,0))),"neos","COULD NOT FIND")))))))</f>
        <v>miplib2</v>
      </c>
      <c r="C256" t="str">
        <f>B256&amp;"/"&amp;A256</f>
        <v>miplib2/fixnet4</v>
      </c>
      <c r="D256">
        <f ca="1">VLOOKUP($A256,INDIRECT("'"&amp;$B256&amp;"'!"&amp;"$A$5:$Z$10000"),MATCH(D$5,INDIRECT("'"&amp;$B256&amp;"'!$A$4:$Z$4"),0),0)</f>
        <v>478</v>
      </c>
      <c r="E256">
        <f ca="1">VLOOKUP($A256,INDIRECT("'"&amp;$B256&amp;"'!"&amp;"$A$5:$Z$10000"),MATCH(E$5,INDIRECT("'"&amp;$B256&amp;"'!$A$4:$Z$4"),0),0)</f>
        <v>878</v>
      </c>
      <c r="F256">
        <f>VLOOKUP($A256,cleaning_log!$A$1:$ZZ$9791,MATCH(F$5,cleaning_log!$A$2:$ZZ$2,0),0)</f>
        <v>477</v>
      </c>
      <c r="G256">
        <f>VLOOKUP($A256,cleaning_log!$A$1:$ZZ$9791,MATCH(G$5,cleaning_log!$A$2:$ZZ$2,0),0)</f>
        <v>877</v>
      </c>
      <c r="H256">
        <f ca="1">VLOOKUP($A256,INDIRECT("'"&amp;$B256&amp;"'!"&amp;"$A$5:$Z$10000"),MATCH(H$5,INDIRECT("'"&amp;$B256&amp;"'!$A$4:$Z$4"),0),0)</f>
        <v>8936</v>
      </c>
      <c r="I256">
        <f>VLOOKUP($A256,cleaning_log!$A$1:$ZZ$9791,MATCH(I$5,cleaning_log!$A$2:$ZZ$2,0),0)</f>
        <v>4257.9660000000003</v>
      </c>
      <c r="J256">
        <f>VLOOKUP($A256,cleaning_log!$A$1:$ZZ$9791,MATCH(J$5,cleaning_log!$A$2:$ZZ$2,0),0)</f>
        <v>7703.4780000000001</v>
      </c>
      <c r="K256" t="b">
        <f ca="1">IF(ISNA(J256),TRUE,ABS(H256-J256)&gt;0.001)</f>
        <v>1</v>
      </c>
      <c r="L256">
        <f>VLOOKUP($A256,cleaning_log!$A$1:$ZZ$9791,MATCH(L$5,cleaning_log!$A$2:$ZZ$2,0),0)</f>
        <v>8936</v>
      </c>
      <c r="M256">
        <f>VLOOKUP($A256,cleaning_log!$A$1:$ZZ$9791,MATCH(M$5,cleaning_log!$A$2:$ZZ$2,0),0)</f>
        <v>8935.9999999999909</v>
      </c>
      <c r="N256">
        <f>VLOOKUP($A256,cleaning_log!$A$1:$ZZ$9791,MATCH(N$5,cleaning_log!$A$2:$ZZ$2,0),0)</f>
        <v>8936</v>
      </c>
      <c r="O256">
        <f>VLOOKUP($A256,cleaning_log!$A$1:$ZZ$9791,MATCH(O$5,cleaning_log!$A$2:$ZZ$2,0),0)</f>
        <v>8935.9999999999909</v>
      </c>
      <c r="P256">
        <f>VLOOKUP($A256,cleaning_log!$A$1:$ZZ$9791,MATCH(P$5,cleaning_log!$A$2:$ZZ$2,0),0)</f>
        <v>0.14000000000000001</v>
      </c>
      <c r="Q256">
        <f>VLOOKUP($A256,cleaning_log!$A$1:$ZZ$9791,MATCH(Q$5,cleaning_log!$A$2:$ZZ$2,0),0)</f>
        <v>5.8999999999999997E-2</v>
      </c>
      <c r="R256">
        <f>VLOOKUP($A256,cleaning_log!$A$1:$ZZ$9791,MATCH(R$5,cleaning_log!$A$2:$ZZ$2,0),0)</f>
        <v>5.8999999999999997E-2</v>
      </c>
      <c r="S256" t="b">
        <f t="shared" si="48"/>
        <v>1</v>
      </c>
      <c r="T256">
        <f>VLOOKUP($A256,cleaning_log!$A$1:$ZZ$9791,MATCH(T$5,cleaning_log!$A$2:$ZZ$2,0),0)</f>
        <v>9</v>
      </c>
      <c r="U256">
        <f>VLOOKUP($A256,cleaning_log!$A$1:$ZZ$9791,MATCH(U$5,cleaning_log!$A$2:$ZZ$2,0),0)</f>
        <v>1</v>
      </c>
      <c r="V256">
        <f>VLOOKUP($A256,cleaning_log!$A$1:$ZZ$9791,MATCH(V$5,cleaning_log!$A$2:$ZZ$2,0),0)</f>
        <v>1</v>
      </c>
    </row>
    <row r="257" spans="1:22" x14ac:dyDescent="0.2">
      <c r="A257" t="s">
        <v>857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$10002,1,0))),"miplib3",IF(NOT(ISNA(VLOOKUP($A257,miplib2!$A$5:$A$10004,1,0))),"miplib2",IF(NOT(ISNA(VLOOKUP($A257,coral!$A$5:$A$10000,1,0))),"coral",IF(NOT(ISNA(VLOOKUP($A257,neos!$A$5:$A$10000,1,0))),"neos","COULD NOT FIND")))))))</f>
        <v>miplib2003</v>
      </c>
      <c r="C257" t="str">
        <f>B257&amp;"/"&amp;A257</f>
        <v>miplib2003/fixnet6</v>
      </c>
      <c r="D257">
        <f ca="1">VLOOKUP($A257,INDIRECT("'"&amp;$B257&amp;"'!"&amp;"$A$5:$Z$10000"),MATCH(D$5,INDIRECT("'"&amp;$B257&amp;"'!$A$4:$Z$4"),0),0)</f>
        <v>478</v>
      </c>
      <c r="E257">
        <f ca="1">VLOOKUP($A257,INDIRECT("'"&amp;$B257&amp;"'!"&amp;"$A$5:$Z$10000"),MATCH(E$5,INDIRECT("'"&amp;$B257&amp;"'!$A$4:$Z$4"),0),0)</f>
        <v>878</v>
      </c>
      <c r="F257">
        <f>VLOOKUP($A257,cleaning_log!$A$1:$ZZ$9791,MATCH(F$5,cleaning_log!$A$2:$ZZ$2,0),0)</f>
        <v>477</v>
      </c>
      <c r="G257">
        <f>VLOOKUP($A257,cleaning_log!$A$1:$ZZ$9791,MATCH(G$5,cleaning_log!$A$2:$ZZ$2,0),0)</f>
        <v>877</v>
      </c>
      <c r="H257">
        <f ca="1">VLOOKUP($A257,INDIRECT("'"&amp;$B257&amp;"'!"&amp;"$A$5:$Z$10000"),MATCH(H$5,INDIRECT("'"&amp;$B257&amp;"'!$A$4:$Z$4"),0),0)</f>
        <v>3983</v>
      </c>
      <c r="I257">
        <f>VLOOKUP($A257,cleaning_log!$A$1:$ZZ$9791,MATCH(I$5,cleaning_log!$A$2:$ZZ$2,0),0)</f>
        <v>1200.88399999999</v>
      </c>
      <c r="J257">
        <f>VLOOKUP($A257,cleaning_log!$A$1:$ZZ$9791,MATCH(J$5,cleaning_log!$A$2:$ZZ$2,0),0)</f>
        <v>3192.0419999999999</v>
      </c>
      <c r="K257" t="b">
        <f ca="1">IF(ISNA(J257),TRUE,ABS(H257-J257)&gt;0.001)</f>
        <v>1</v>
      </c>
      <c r="L257">
        <f>VLOOKUP($A257,cleaning_log!$A$1:$ZZ$9791,MATCH(L$5,cleaning_log!$A$2:$ZZ$2,0),0)</f>
        <v>3982.99999999999</v>
      </c>
      <c r="M257">
        <f>VLOOKUP($A257,cleaning_log!$A$1:$ZZ$9791,MATCH(M$5,cleaning_log!$A$2:$ZZ$2,0),0)</f>
        <v>3983</v>
      </c>
      <c r="N257">
        <f>VLOOKUP($A257,cleaning_log!$A$1:$ZZ$9791,MATCH(N$5,cleaning_log!$A$2:$ZZ$2,0),0)</f>
        <v>3982.99999999999</v>
      </c>
      <c r="O257">
        <f>VLOOKUP($A257,cleaning_log!$A$1:$ZZ$9791,MATCH(O$5,cleaning_log!$A$2:$ZZ$2,0),0)</f>
        <v>3983</v>
      </c>
      <c r="P257">
        <f>VLOOKUP($A257,cleaning_log!$A$1:$ZZ$9791,MATCH(P$5,cleaning_log!$A$2:$ZZ$2,0),0)</f>
        <v>0.215</v>
      </c>
      <c r="Q257">
        <f>VLOOKUP($A257,cleaning_log!$A$1:$ZZ$9791,MATCH(Q$5,cleaning_log!$A$2:$ZZ$2,0),0)</f>
        <v>0.19800000000000001</v>
      </c>
      <c r="R257">
        <f>VLOOKUP($A257,cleaning_log!$A$1:$ZZ$9791,MATCH(R$5,cleaning_log!$A$2:$ZZ$2,0),0)</f>
        <v>0.19800000000000001</v>
      </c>
      <c r="S257" t="b">
        <f t="shared" si="48"/>
        <v>1</v>
      </c>
      <c r="V257">
        <v>8</v>
      </c>
    </row>
    <row r="258" spans="1:22" hidden="1" x14ac:dyDescent="0.2">
      <c r="A258" t="s">
        <v>14732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$10002,1,0))),"miplib3",IF(NOT(ISNA(VLOOKUP($A258,miplib2!$A$5:$A$10004,1,0))),"miplib2",IF(NOT(ISNA(VLOOKUP($A258,coral!$A$5:$A$10000,1,0))),"coral",IF(NOT(ISNA(VLOOKUP($A258,neos!$A$5:$A$10000,1,0))),"neos","COULD NOT FIND")))))))</f>
        <v>miplib2017</v>
      </c>
      <c r="C258" t="str">
        <f>B258&amp;"/"&amp;A258</f>
        <v>miplib2017/fjspeasy01i</v>
      </c>
      <c r="D258">
        <f ca="1">VLOOKUP($A258,INDIRECT("'"&amp;$B258&amp;"'!"&amp;"$A$5:$Z$10000"),MATCH(D$5,INDIRECT("'"&amp;$B258&amp;"'!$A$4:$Z$4"),0),0)</f>
        <v>27264</v>
      </c>
      <c r="E258">
        <f ca="1">VLOOKUP($A258,INDIRECT("'"&amp;$B258&amp;"'!"&amp;"$A$5:$Z$10000"),MATCH(E$5,INDIRECT("'"&amp;$B258&amp;"'!$A$4:$Z$4"),0),0)</f>
        <v>17847</v>
      </c>
      <c r="F258" t="e">
        <f>VLOOKUP($A258,cleaning_log!$A$1:$ZZ$9791,MATCH(F$5,cleaning_log!$A$2:$ZZ$2,0),0)</f>
        <v>#N/A</v>
      </c>
      <c r="G258" t="e">
        <f>VLOOKUP($A258,cleaning_log!$A$1:$ZZ$9791,MATCH(G$5,cleaning_log!$A$2:$ZZ$2,0),0)</f>
        <v>#N/A</v>
      </c>
      <c r="H258">
        <f ca="1">VLOOKUP($A258,INDIRECT("'"&amp;$B258&amp;"'!"&amp;"$A$5:$Z$10000"),MATCH(H$5,INDIRECT("'"&amp;$B258&amp;"'!$A$4:$Z$4"),0),0)</f>
        <v>253</v>
      </c>
      <c r="I258" t="e">
        <f>VLOOKUP($A258,cleaning_log!$A$1:$ZZ$9791,MATCH(I$5,cleaning_log!$A$2:$ZZ$2,0),0)</f>
        <v>#N/A</v>
      </c>
      <c r="J258" t="e">
        <f>VLOOKUP($A258,cleaning_log!$A$1:$ZZ$9791,MATCH(J$5,cleaning_log!$A$2:$ZZ$2,0),0)</f>
        <v>#N/A</v>
      </c>
      <c r="K258" t="b">
        <f>IF(ISNA(J258),TRUE,ABS(H258-J258)&gt;0.001)</f>
        <v>1</v>
      </c>
      <c r="L258" t="e">
        <f>VLOOKUP($A258,cleaning_log!$A$1:$ZZ$9791,MATCH(L$5,cleaning_log!$A$2:$ZZ$2,0),0)</f>
        <v>#N/A</v>
      </c>
      <c r="M258" t="e">
        <f>VLOOKUP($A258,cleaning_log!$A$1:$ZZ$9791,MATCH(M$5,cleaning_log!$A$2:$ZZ$2,0),0)</f>
        <v>#N/A</v>
      </c>
      <c r="N258" t="e">
        <f>VLOOKUP($A258,cleaning_log!$A$1:$ZZ$9791,MATCH(N$5,cleaning_log!$A$2:$ZZ$2,0),0)</f>
        <v>#N/A</v>
      </c>
      <c r="O258" t="e">
        <f>VLOOKUP($A258,cleaning_log!$A$1:$ZZ$9791,MATCH(O$5,cleaning_log!$A$2:$ZZ$2,0),0)</f>
        <v>#N/A</v>
      </c>
      <c r="P258" t="e">
        <f>VLOOKUP($A258,cleaning_log!$A$1:$ZZ$9791,MATCH(P$5,cleaning_log!$A$2:$ZZ$2,0),0)</f>
        <v>#N/A</v>
      </c>
      <c r="Q258" t="e">
        <f>VLOOKUP($A258,cleaning_log!$A$1:$ZZ$9791,MATCH(Q$5,cleaning_log!$A$2:$ZZ$2,0),0)</f>
        <v>#N/A</v>
      </c>
      <c r="V258">
        <v>246</v>
      </c>
    </row>
    <row r="259" spans="1:22" hidden="1" x14ac:dyDescent="0.2">
      <c r="A259" t="s">
        <v>4008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$10002,1,0))),"miplib3",IF(NOT(ISNA(VLOOKUP($A259,miplib2!$A$5:$A$10004,1,0))),"miplib2",IF(NOT(ISNA(VLOOKUP($A259,coral!$A$5:$A$10000,1,0))),"coral",IF(NOT(ISNA(VLOOKUP($A259,neos!$A$5:$A$10000,1,0))),"neos","COULD NOT FIND")))))))</f>
        <v>miplib2017</v>
      </c>
      <c r="C259" t="str">
        <f>B259&amp;"/"&amp;A259</f>
        <v>miplib2017/flugpl</v>
      </c>
      <c r="D259">
        <f ca="1">VLOOKUP($A259,INDIRECT("'"&amp;$B259&amp;"'!"&amp;"$A$5:$Z$10000"),MATCH(D$5,INDIRECT("'"&amp;$B259&amp;"'!$A$4:$Z$4"),0),0)</f>
        <v>18</v>
      </c>
      <c r="E259">
        <f ca="1">VLOOKUP($A259,INDIRECT("'"&amp;$B259&amp;"'!"&amp;"$A$5:$Z$10000"),MATCH(E$5,INDIRECT("'"&amp;$B259&amp;"'!$A$4:$Z$4"),0),0)</f>
        <v>18</v>
      </c>
      <c r="F259">
        <f>VLOOKUP($A259,cleaning_log!$A$1:$ZZ$9791,MATCH(F$5,cleaning_log!$A$2:$ZZ$2,0),0)</f>
        <v>0</v>
      </c>
      <c r="G259">
        <f>VLOOKUP($A259,cleaning_log!$A$1:$ZZ$9791,MATCH(G$5,cleaning_log!$A$2:$ZZ$2,0),0)</f>
        <v>0</v>
      </c>
      <c r="H259">
        <f ca="1">VLOOKUP($A259,INDIRECT("'"&amp;$B259&amp;"'!"&amp;"$A$5:$Z$10000"),MATCH(H$5,INDIRECT("'"&amp;$B259&amp;"'!$A$4:$Z$4"),0),0)</f>
        <v>1201500</v>
      </c>
      <c r="I259">
        <f>VLOOKUP($A259,cleaning_log!$A$1:$ZZ$9791,MATCH(I$5,cleaning_log!$A$2:$ZZ$2,0),0)</f>
        <v>1167185.7255923201</v>
      </c>
      <c r="J259">
        <f>VLOOKUP($A259,cleaning_log!$A$1:$ZZ$9791,MATCH(J$5,cleaning_log!$A$2:$ZZ$2,0),0)</f>
        <v>1201500</v>
      </c>
      <c r="K259" t="b">
        <f ca="1">IF(ISNA(J259),TRUE,ABS(H259-J259)&gt;0.001)</f>
        <v>0</v>
      </c>
      <c r="L259">
        <f>VLOOKUP($A259,cleaning_log!$A$1:$ZZ$9791,MATCH(L$5,cleaning_log!$A$2:$ZZ$2,0),0)</f>
        <v>1201499.99999999</v>
      </c>
      <c r="M259">
        <f>VLOOKUP($A259,cleaning_log!$A$1:$ZZ$9791,MATCH(M$5,cleaning_log!$A$2:$ZZ$2,0),0)</f>
        <v>0</v>
      </c>
      <c r="N259">
        <f>VLOOKUP($A259,cleaning_log!$A$1:$ZZ$9791,MATCH(N$5,cleaning_log!$A$2:$ZZ$2,0),0)</f>
        <v>1201499.99999999</v>
      </c>
      <c r="O259">
        <f>VLOOKUP($A259,cleaning_log!$A$1:$ZZ$9791,MATCH(O$5,cleaning_log!$A$2:$ZZ$2,0),0)</f>
        <v>0</v>
      </c>
      <c r="P259">
        <f>VLOOKUP($A259,cleaning_log!$A$1:$ZZ$9791,MATCH(P$5,cleaning_log!$A$2:$ZZ$2,0),0)</f>
        <v>3.0000000000000001E-3</v>
      </c>
      <c r="Q259">
        <f>VLOOKUP($A259,cleaning_log!$A$1:$ZZ$9791,MATCH(Q$5,cleaning_log!$A$2:$ZZ$2,0),0)</f>
        <v>0</v>
      </c>
      <c r="V259">
        <v>1</v>
      </c>
    </row>
    <row r="260" spans="1:22" hidden="1" x14ac:dyDescent="0.2">
      <c r="A260" t="s">
        <v>14736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$10002,1,0))),"miplib3",IF(NOT(ISNA(VLOOKUP($A260,miplib2!$A$5:$A$10004,1,0))),"miplib2",IF(NOT(ISNA(VLOOKUP($A260,coral!$A$5:$A$10000,1,0))),"coral",IF(NOT(ISNA(VLOOKUP($A260,neos!$A$5:$A$10000,1,0))),"neos","COULD NOT FIND")))))))</f>
        <v>miplib2017</v>
      </c>
      <c r="C260" t="str">
        <f>B260&amp;"/"&amp;A260</f>
        <v>miplib2017/flugplinf</v>
      </c>
      <c r="D260">
        <f ca="1">VLOOKUP($A260,INDIRECT("'"&amp;$B260&amp;"'!"&amp;"$A$5:$Z$10000"),MATCH(D$5,INDIRECT("'"&amp;$B260&amp;"'!$A$4:$Z$4"),0),0)</f>
        <v>19</v>
      </c>
      <c r="E260">
        <f ca="1">VLOOKUP($A260,INDIRECT("'"&amp;$B260&amp;"'!"&amp;"$A$5:$Z$10000"),MATCH(E$5,INDIRECT("'"&amp;$B260&amp;"'!$A$4:$Z$4"),0),0)</f>
        <v>18</v>
      </c>
      <c r="F260" t="e">
        <f>VLOOKUP($A260,cleaning_log!$A$1:$ZZ$9791,MATCH(F$5,cleaning_log!$A$2:$ZZ$2,0),0)</f>
        <v>#N/A</v>
      </c>
      <c r="G260" t="e">
        <f>VLOOKUP($A260,cleaning_log!$A$1:$ZZ$9791,MATCH(G$5,cleaning_log!$A$2:$ZZ$2,0),0)</f>
        <v>#N/A</v>
      </c>
      <c r="H260" t="str">
        <f ca="1">VLOOKUP($A260,INDIRECT("'"&amp;$B260&amp;"'!"&amp;"$A$5:$Z$10000"),MATCH(H$5,INDIRECT("'"&amp;$B260&amp;"'!$A$4:$Z$4"),0),0)</f>
        <v>Infeasible</v>
      </c>
      <c r="I260" t="e">
        <f>VLOOKUP($A260,cleaning_log!$A$1:$ZZ$9791,MATCH(I$5,cleaning_log!$A$2:$ZZ$2,0),0)</f>
        <v>#N/A</v>
      </c>
      <c r="J260" t="e">
        <f>VLOOKUP($A260,cleaning_log!$A$1:$ZZ$9791,MATCH(J$5,cleaning_log!$A$2:$ZZ$2,0),0)</f>
        <v>#N/A</v>
      </c>
      <c r="K260" t="b">
        <f>IF(ISNA(J260),TRUE,ABS(H260-J260)&gt;0.001)</f>
        <v>1</v>
      </c>
      <c r="L260" t="e">
        <f>VLOOKUP($A260,cleaning_log!$A$1:$ZZ$9791,MATCH(L$5,cleaning_log!$A$2:$ZZ$2,0),0)</f>
        <v>#N/A</v>
      </c>
      <c r="M260" t="e">
        <f>VLOOKUP($A260,cleaning_log!$A$1:$ZZ$9791,MATCH(M$5,cleaning_log!$A$2:$ZZ$2,0),0)</f>
        <v>#N/A</v>
      </c>
      <c r="N260" t="e">
        <f>VLOOKUP($A260,cleaning_log!$A$1:$ZZ$9791,MATCH(N$5,cleaning_log!$A$2:$ZZ$2,0),0)</f>
        <v>#N/A</v>
      </c>
      <c r="O260" t="e">
        <f>VLOOKUP($A260,cleaning_log!$A$1:$ZZ$9791,MATCH(O$5,cleaning_log!$A$2:$ZZ$2,0),0)</f>
        <v>#N/A</v>
      </c>
      <c r="P260" t="e">
        <f>VLOOKUP($A260,cleaning_log!$A$1:$ZZ$9791,MATCH(P$5,cleaning_log!$A$2:$ZZ$2,0),0)</f>
        <v>#N/A</v>
      </c>
      <c r="Q260" t="e">
        <f>VLOOKUP($A260,cleaning_log!$A$1:$ZZ$9791,MATCH(Q$5,cleaning_log!$A$2:$ZZ$2,0),0)</f>
        <v>#N/A</v>
      </c>
      <c r="R260" t="e">
        <f>VLOOKUP($A260,cleaning_log!$A$1:$ZZ$9791,MATCH(R$5,cleaning_log!$A$2:$ZZ$2,0),0)</f>
        <v>#N/A</v>
      </c>
      <c r="S260" t="e">
        <f t="shared" ref="S260:S262" si="49">MIN(P260,Q260) &lt; 3599</f>
        <v>#N/A</v>
      </c>
      <c r="T260" t="e">
        <f>VLOOKUP($A260,cleaning_log!$A$1:$ZZ$9791,MATCH(T$5,cleaning_log!$A$2:$ZZ$2,0),0)</f>
        <v>#N/A</v>
      </c>
      <c r="U260" t="e">
        <f>VLOOKUP($A260,cleaning_log!$A$1:$ZZ$9791,MATCH(U$5,cleaning_log!$A$2:$ZZ$2,0),0)</f>
        <v>#N/A</v>
      </c>
      <c r="V260" t="e">
        <f>VLOOKUP($A260,cleaning_log!$A$1:$ZZ$9791,MATCH(V$5,cleaning_log!$A$2:$ZZ$2,0),0)</f>
        <v>#N/A</v>
      </c>
    </row>
    <row r="261" spans="1:22" x14ac:dyDescent="0.2">
      <c r="A261" t="s">
        <v>14738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$10002,1,0))),"miplib3",IF(NOT(ISNA(VLOOKUP($A261,miplib2!$A$5:$A$10004,1,0))),"miplib2",IF(NOT(ISNA(VLOOKUP($A261,coral!$A$5:$A$10000,1,0))),"coral",IF(NOT(ISNA(VLOOKUP($A261,neos!$A$5:$A$10000,1,0))),"neos","COULD NOT FIND")))))))</f>
        <v>miplib2017</v>
      </c>
      <c r="C261" t="str">
        <f>B261&amp;"/"&amp;A261</f>
        <v>miplib2017/g200x740</v>
      </c>
      <c r="D261">
        <f ca="1">VLOOKUP($A261,INDIRECT("'"&amp;$B261&amp;"'!"&amp;"$A$5:$Z$10000"),MATCH(D$5,INDIRECT("'"&amp;$B261&amp;"'!$A$4:$Z$4"),0),0)</f>
        <v>940</v>
      </c>
      <c r="E261">
        <f ca="1">VLOOKUP($A261,INDIRECT("'"&amp;$B261&amp;"'!"&amp;"$A$5:$Z$10000"),MATCH(E$5,INDIRECT("'"&amp;$B261&amp;"'!$A$4:$Z$4"),0),0)</f>
        <v>1480</v>
      </c>
      <c r="F261" t="e">
        <f>VLOOKUP($A261,cleaning_log!$A$1:$ZZ$9791,MATCH(F$5,cleaning_log!$A$2:$ZZ$2,0),0)</f>
        <v>#N/A</v>
      </c>
      <c r="G261" t="e">
        <f>VLOOKUP($A261,cleaning_log!$A$1:$ZZ$9791,MATCH(G$5,cleaning_log!$A$2:$ZZ$2,0),0)</f>
        <v>#N/A</v>
      </c>
      <c r="H261">
        <f ca="1">VLOOKUP($A261,INDIRECT("'"&amp;$B261&amp;"'!"&amp;"$A$5:$Z$10000"),MATCH(H$5,INDIRECT("'"&amp;$B261&amp;"'!$A$4:$Z$4"),0),0)</f>
        <v>44316</v>
      </c>
      <c r="I261" t="e">
        <f>VLOOKUP($A261,cleaning_log!$A$1:$ZZ$9791,MATCH(I$5,cleaning_log!$A$2:$ZZ$2,0),0)</f>
        <v>#N/A</v>
      </c>
      <c r="J261" t="e">
        <f>VLOOKUP($A261,cleaning_log!$A$1:$ZZ$9791,MATCH(J$5,cleaning_log!$A$2:$ZZ$2,0),0)</f>
        <v>#N/A</v>
      </c>
      <c r="K261" t="b">
        <f>IF(ISNA(J261),TRUE,ABS(H261-J261)&gt;0.001)</f>
        <v>1</v>
      </c>
      <c r="L261" t="e">
        <f>VLOOKUP($A261,cleaning_log!$A$1:$ZZ$9791,MATCH(L$5,cleaning_log!$A$2:$ZZ$2,0),0)</f>
        <v>#N/A</v>
      </c>
      <c r="M261" t="e">
        <f>VLOOKUP($A261,cleaning_log!$A$1:$ZZ$9791,MATCH(M$5,cleaning_log!$A$2:$ZZ$2,0),0)</f>
        <v>#N/A</v>
      </c>
      <c r="N261" t="e">
        <f>VLOOKUP($A261,cleaning_log!$A$1:$ZZ$9791,MATCH(N$5,cleaning_log!$A$2:$ZZ$2,0),0)</f>
        <v>#N/A</v>
      </c>
      <c r="O261" t="e">
        <f>VLOOKUP($A261,cleaning_log!$A$1:$ZZ$9791,MATCH(O$5,cleaning_log!$A$2:$ZZ$2,0),0)</f>
        <v>#N/A</v>
      </c>
      <c r="P261" t="e">
        <f>VLOOKUP($A261,cleaning_log!$A$1:$ZZ$9791,MATCH(P$5,cleaning_log!$A$2:$ZZ$2,0),0)</f>
        <v>#N/A</v>
      </c>
      <c r="Q261" t="e">
        <f>VLOOKUP($A261,cleaning_log!$A$1:$ZZ$9791,MATCH(Q$5,cleaning_log!$A$2:$ZZ$2,0),0)</f>
        <v>#N/A</v>
      </c>
      <c r="R261" t="e">
        <f>VLOOKUP($A261,cleaning_log!$A$1:$ZZ$9791,MATCH(R$5,cleaning_log!$A$2:$ZZ$2,0),0)</f>
        <v>#N/A</v>
      </c>
      <c r="S261" t="e">
        <f t="shared" si="49"/>
        <v>#N/A</v>
      </c>
      <c r="T261" t="e">
        <f>VLOOKUP($A261,cleaning_log!$A$1:$ZZ$9791,MATCH(T$5,cleaning_log!$A$2:$ZZ$2,0),0)</f>
        <v>#N/A</v>
      </c>
      <c r="U261" t="e">
        <f>VLOOKUP($A261,cleaning_log!$A$1:$ZZ$9791,MATCH(U$5,cleaning_log!$A$2:$ZZ$2,0),0)</f>
        <v>#N/A</v>
      </c>
      <c r="V261" t="e">
        <f>VLOOKUP($A261,cleaning_log!$A$1:$ZZ$9791,MATCH(V$5,cleaning_log!$A$2:$ZZ$2,0),0)</f>
        <v>#N/A</v>
      </c>
    </row>
    <row r="262" spans="1:22" x14ac:dyDescent="0.2">
      <c r="A262" t="s">
        <v>876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$10002,1,0))),"miplib3",IF(NOT(ISNA(VLOOKUP($A262,miplib2!$A$5:$A$10004,1,0))),"miplib2",IF(NOT(ISNA(VLOOKUP($A262,coral!$A$5:$A$10000,1,0))),"coral",IF(NOT(ISNA(VLOOKUP($A262,neos!$A$5:$A$10000,1,0))),"neos","COULD NOT FIND")))))))</f>
        <v>miplib2010</v>
      </c>
      <c r="C262" t="str">
        <f>B262&amp;"/"&amp;A262</f>
        <v>miplib2010/g200x740i</v>
      </c>
      <c r="D262">
        <f ca="1">VLOOKUP($A262,INDIRECT("'"&amp;$B262&amp;"'!"&amp;"$A$5:$Z$10000"),MATCH(D$5,INDIRECT("'"&amp;$B262&amp;"'!$A$4:$Z$4"),0),0)</f>
        <v>940</v>
      </c>
      <c r="E262">
        <f ca="1">VLOOKUP($A262,INDIRECT("'"&amp;$B262&amp;"'!"&amp;"$A$5:$Z$10000"),MATCH(E$5,INDIRECT("'"&amp;$B262&amp;"'!$A$4:$Z$4"),0),0)</f>
        <v>1480</v>
      </c>
      <c r="F262">
        <f>VLOOKUP($A262,cleaning_log!$A$1:$ZZ$9791,MATCH(F$5,cleaning_log!$A$2:$ZZ$2,0),0)</f>
        <v>940</v>
      </c>
      <c r="G262">
        <f>VLOOKUP($A262,cleaning_log!$A$1:$ZZ$9791,MATCH(G$5,cleaning_log!$A$2:$ZZ$2,0),0)</f>
        <v>1480</v>
      </c>
      <c r="H262">
        <f ca="1">VLOOKUP($A262,INDIRECT("'"&amp;$B262&amp;"'!"&amp;"$A$5:$Z$10000"),MATCH(H$5,INDIRECT("'"&amp;$B262&amp;"'!$A$4:$Z$4"),0),0)</f>
        <v>30086</v>
      </c>
      <c r="I262">
        <f>VLOOKUP($A262,cleaning_log!$A$1:$ZZ$9791,MATCH(I$5,cleaning_log!$A$2:$ZZ$2,0),0)</f>
        <v>2292.4650000000001</v>
      </c>
      <c r="J262">
        <f>VLOOKUP($A262,cleaning_log!$A$1:$ZZ$9791,MATCH(J$5,cleaning_log!$A$2:$ZZ$2,0),0)</f>
        <v>2292.4650000000001</v>
      </c>
      <c r="K262" t="b">
        <f ca="1">IF(ISNA(J262),TRUE,ABS(H262-J262)&gt;0.001)</f>
        <v>1</v>
      </c>
      <c r="L262">
        <f>VLOOKUP($A262,cleaning_log!$A$1:$ZZ$9791,MATCH(L$5,cleaning_log!$A$2:$ZZ$2,0),0)</f>
        <v>31256</v>
      </c>
      <c r="M262">
        <f>VLOOKUP($A262,cleaning_log!$A$1:$ZZ$9791,MATCH(M$5,cleaning_log!$A$2:$ZZ$2,0),0)</f>
        <v>31256</v>
      </c>
      <c r="N262">
        <f>VLOOKUP($A262,cleaning_log!$A$1:$ZZ$9791,MATCH(N$5,cleaning_log!$A$2:$ZZ$2,0),0)</f>
        <v>28925.963266758899</v>
      </c>
      <c r="O262">
        <f>VLOOKUP($A262,cleaning_log!$A$1:$ZZ$9791,MATCH(O$5,cleaning_log!$A$2:$ZZ$2,0),0)</f>
        <v>28925.963266758899</v>
      </c>
      <c r="P262">
        <f>VLOOKUP($A262,cleaning_log!$A$1:$ZZ$9791,MATCH(P$5,cleaning_log!$A$2:$ZZ$2,0),0)</f>
        <v>3600</v>
      </c>
      <c r="Q262">
        <f>VLOOKUP($A262,cleaning_log!$A$1:$ZZ$9791,MATCH(Q$5,cleaning_log!$A$2:$ZZ$2,0),0)</f>
        <v>3600</v>
      </c>
      <c r="R262">
        <f>VLOOKUP($A262,cleaning_log!$A$1:$ZZ$9791,MATCH(R$5,cleaning_log!$A$2:$ZZ$2,0),0)</f>
        <v>3600</v>
      </c>
      <c r="S262" t="b">
        <f t="shared" si="49"/>
        <v>0</v>
      </c>
      <c r="T262">
        <f>VLOOKUP($A262,cleaning_log!$A$1:$ZZ$9791,MATCH(T$5,cleaning_log!$A$2:$ZZ$2,0),0)</f>
        <v>146337</v>
      </c>
      <c r="U262">
        <f>VLOOKUP($A262,cleaning_log!$A$1:$ZZ$9791,MATCH(U$5,cleaning_log!$A$2:$ZZ$2,0),0)</f>
        <v>146337</v>
      </c>
      <c r="V262">
        <f>VLOOKUP($A262,cleaning_log!$A$1:$ZZ$9791,MATCH(V$5,cleaning_log!$A$2:$ZZ$2,0),0)</f>
        <v>203346</v>
      </c>
    </row>
    <row r="263" spans="1:22" hidden="1" x14ac:dyDescent="0.2">
      <c r="A263" t="s">
        <v>14740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$10002,1,0))),"miplib3",IF(NOT(ISNA(VLOOKUP($A263,miplib2!$A$5:$A$10004,1,0))),"miplib2",IF(NOT(ISNA(VLOOKUP($A263,coral!$A$5:$A$10000,1,0))),"coral",IF(NOT(ISNA(VLOOKUP($A263,neos!$A$5:$A$10000,1,0))),"neos","COULD NOT FIND")))))))</f>
        <v>miplib2017</v>
      </c>
      <c r="C263" t="str">
        <f>B263&amp;"/"&amp;A263</f>
        <v>miplib2017/g503inf</v>
      </c>
      <c r="D263">
        <f ca="1">VLOOKUP($A263,INDIRECT("'"&amp;$B263&amp;"'!"&amp;"$A$5:$Z$10000"),MATCH(D$5,INDIRECT("'"&amp;$B263&amp;"'!$A$4:$Z$4"),0),0)</f>
        <v>41</v>
      </c>
      <c r="E263">
        <f ca="1">VLOOKUP($A263,INDIRECT("'"&amp;$B263&amp;"'!"&amp;"$A$5:$Z$10000"),MATCH(E$5,INDIRECT("'"&amp;$B263&amp;"'!$A$4:$Z$4"),0),0)</f>
        <v>48</v>
      </c>
      <c r="F263" t="e">
        <f>VLOOKUP($A263,cleaning_log!$A$1:$ZZ$9791,MATCH(F$5,cleaning_log!$A$2:$ZZ$2,0),0)</f>
        <v>#N/A</v>
      </c>
      <c r="G263" t="e">
        <f>VLOOKUP($A263,cleaning_log!$A$1:$ZZ$9791,MATCH(G$5,cleaning_log!$A$2:$ZZ$2,0),0)</f>
        <v>#N/A</v>
      </c>
      <c r="H263" t="str">
        <f ca="1">VLOOKUP($A263,INDIRECT("'"&amp;$B263&amp;"'!"&amp;"$A$5:$Z$10000"),MATCH(H$5,INDIRECT("'"&amp;$B263&amp;"'!$A$4:$Z$4"),0),0)</f>
        <v>Infeasible</v>
      </c>
      <c r="I263" t="e">
        <f>VLOOKUP($A263,cleaning_log!$A$1:$ZZ$9791,MATCH(I$5,cleaning_log!$A$2:$ZZ$2,0),0)</f>
        <v>#N/A</v>
      </c>
      <c r="J263" t="e">
        <f>VLOOKUP($A263,cleaning_log!$A$1:$ZZ$9791,MATCH(J$5,cleaning_log!$A$2:$ZZ$2,0),0)</f>
        <v>#N/A</v>
      </c>
      <c r="K263" t="b">
        <f>IF(ISNA(J263),TRUE,ABS(H263-J263)&gt;0.001)</f>
        <v>1</v>
      </c>
      <c r="L263" t="e">
        <f>VLOOKUP($A263,cleaning_log!$A$1:$ZZ$9791,MATCH(L$5,cleaning_log!$A$2:$ZZ$2,0),0)</f>
        <v>#N/A</v>
      </c>
      <c r="M263" t="e">
        <f>VLOOKUP($A263,cleaning_log!$A$1:$ZZ$9791,MATCH(M$5,cleaning_log!$A$2:$ZZ$2,0),0)</f>
        <v>#N/A</v>
      </c>
      <c r="N263" t="e">
        <f>VLOOKUP($A263,cleaning_log!$A$1:$ZZ$9791,MATCH(N$5,cleaning_log!$A$2:$ZZ$2,0),0)</f>
        <v>#N/A</v>
      </c>
      <c r="O263" t="e">
        <f>VLOOKUP($A263,cleaning_log!$A$1:$ZZ$9791,MATCH(O$5,cleaning_log!$A$2:$ZZ$2,0),0)</f>
        <v>#N/A</v>
      </c>
      <c r="P263" t="e">
        <f>VLOOKUP($A263,cleaning_log!$A$1:$ZZ$9791,MATCH(P$5,cleaning_log!$A$2:$ZZ$2,0),0)</f>
        <v>#N/A</v>
      </c>
      <c r="Q263" t="e">
        <f>VLOOKUP($A263,cleaning_log!$A$1:$ZZ$9791,MATCH(Q$5,cleaning_log!$A$2:$ZZ$2,0),0)</f>
        <v>#N/A</v>
      </c>
      <c r="R263" t="e">
        <f>VLOOKUP($A263,cleaning_log!$A$1:$ZZ$9791,MATCH(R$5,cleaning_log!$A$2:$ZZ$2,0),0)</f>
        <v>#N/A</v>
      </c>
      <c r="S263" t="e">
        <f>MIN(P263,Q263) &lt; 3599</f>
        <v>#N/A</v>
      </c>
      <c r="T263" t="e">
        <f>VLOOKUP($A263,cleaning_log!$A$1:$ZZ$9791,MATCH(T$5,cleaning_log!$A$2:$ZZ$2,0),0)</f>
        <v>#N/A</v>
      </c>
      <c r="U263" t="e">
        <f>VLOOKUP($A263,cleaning_log!$A$1:$ZZ$9791,MATCH(U$5,cleaning_log!$A$2:$ZZ$2,0),0)</f>
        <v>#N/A</v>
      </c>
      <c r="V263" t="e">
        <f>VLOOKUP($A263,cleaning_log!$A$1:$ZZ$9791,MATCH(V$5,cleaning_log!$A$2:$ZZ$2,0),0)</f>
        <v>#N/A</v>
      </c>
    </row>
    <row r="264" spans="1:22" hidden="1" x14ac:dyDescent="0.2">
      <c r="A264" t="s">
        <v>14742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$10002,1,0))),"miplib3",IF(NOT(ISNA(VLOOKUP($A264,miplib2!$A$5:$A$10004,1,0))),"miplib2",IF(NOT(ISNA(VLOOKUP($A264,coral!$A$5:$A$10000,1,0))),"coral",IF(NOT(ISNA(VLOOKUP($A264,neos!$A$5:$A$10000,1,0))),"neos","COULD NOT FIND")))))))</f>
        <v>miplib2017</v>
      </c>
      <c r="C264" t="str">
        <f>B264&amp;"/"&amp;A264</f>
        <v>miplib2017/gasprod1-1</v>
      </c>
      <c r="D264">
        <f ca="1">VLOOKUP($A264,INDIRECT("'"&amp;$B264&amp;"'!"&amp;"$A$5:$Z$10000"),MATCH(D$5,INDIRECT("'"&amp;$B264&amp;"'!$A$4:$Z$4"),0),0)</f>
        <v>27695</v>
      </c>
      <c r="E264">
        <f ca="1">VLOOKUP($A264,INDIRECT("'"&amp;$B264&amp;"'!"&amp;"$A$5:$Z$10000"),MATCH(E$5,INDIRECT("'"&amp;$B264&amp;"'!$A$4:$Z$4"),0),0)</f>
        <v>10920</v>
      </c>
      <c r="F264" t="e">
        <f>VLOOKUP($A264,cleaning_log!$A$1:$ZZ$9791,MATCH(F$5,cleaning_log!$A$2:$ZZ$2,0),0)</f>
        <v>#N/A</v>
      </c>
      <c r="G264" t="e">
        <f>VLOOKUP($A264,cleaning_log!$A$1:$ZZ$9791,MATCH(G$5,cleaning_log!$A$2:$ZZ$2,0),0)</f>
        <v>#N/A</v>
      </c>
      <c r="H264" t="str">
        <f ca="1">VLOOKUP($A264,INDIRECT("'"&amp;$B264&amp;"'!"&amp;"$A$5:$Z$10000"),MATCH(H$5,INDIRECT("'"&amp;$B264&amp;"'!$A$4:$Z$4"),0),0)</f>
        <v>291.522687722478*</v>
      </c>
      <c r="I264" t="e">
        <f>VLOOKUP($A264,cleaning_log!$A$1:$ZZ$9791,MATCH(I$5,cleaning_log!$A$2:$ZZ$2,0),0)</f>
        <v>#N/A</v>
      </c>
      <c r="J264" t="e">
        <f>VLOOKUP($A264,cleaning_log!$A$1:$ZZ$9791,MATCH(J$5,cleaning_log!$A$2:$ZZ$2,0),0)</f>
        <v>#N/A</v>
      </c>
      <c r="K264" t="b">
        <f>IF(ISNA(J264),TRUE,ABS(H264-J264)&gt;0.001)</f>
        <v>1</v>
      </c>
      <c r="L264" t="e">
        <f>VLOOKUP($A264,cleaning_log!$A$1:$ZZ$9791,MATCH(L$5,cleaning_log!$A$2:$ZZ$2,0),0)</f>
        <v>#N/A</v>
      </c>
      <c r="M264" t="e">
        <f>VLOOKUP($A264,cleaning_log!$A$1:$ZZ$9791,MATCH(M$5,cleaning_log!$A$2:$ZZ$2,0),0)</f>
        <v>#N/A</v>
      </c>
      <c r="N264" t="e">
        <f>VLOOKUP($A264,cleaning_log!$A$1:$ZZ$9791,MATCH(N$5,cleaning_log!$A$2:$ZZ$2,0),0)</f>
        <v>#N/A</v>
      </c>
      <c r="O264" t="e">
        <f>VLOOKUP($A264,cleaning_log!$A$1:$ZZ$9791,MATCH(O$5,cleaning_log!$A$2:$ZZ$2,0),0)</f>
        <v>#N/A</v>
      </c>
      <c r="P264" t="e">
        <f>VLOOKUP($A264,cleaning_log!$A$1:$ZZ$9791,MATCH(P$5,cleaning_log!$A$2:$ZZ$2,0),0)</f>
        <v>#N/A</v>
      </c>
      <c r="Q264" t="e">
        <f>VLOOKUP($A264,cleaning_log!$A$1:$ZZ$9791,MATCH(Q$5,cleaning_log!$A$2:$ZZ$2,0),0)</f>
        <v>#N/A</v>
      </c>
      <c r="V264">
        <v>79</v>
      </c>
    </row>
    <row r="265" spans="1:22" hidden="1" x14ac:dyDescent="0.2">
      <c r="A265" t="s">
        <v>14747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$10002,1,0))),"miplib3",IF(NOT(ISNA(VLOOKUP($A265,miplib2!$A$5:$A$10004,1,0))),"miplib2",IF(NOT(ISNA(VLOOKUP($A265,coral!$A$5:$A$10000,1,0))),"coral",IF(NOT(ISNA(VLOOKUP($A265,neos!$A$5:$A$10000,1,0))),"neos","COULD NOT FIND")))))))</f>
        <v>miplib2017</v>
      </c>
      <c r="C265" t="str">
        <f>B265&amp;"/"&amp;A265</f>
        <v>miplib2017/gasprod1-2</v>
      </c>
      <c r="D265">
        <f ca="1">VLOOKUP($A265,INDIRECT("'"&amp;$B265&amp;"'!"&amp;"$A$5:$Z$10000"),MATCH(D$5,INDIRECT("'"&amp;$B265&amp;"'!$A$4:$Z$4"),0),0)</f>
        <v>27169</v>
      </c>
      <c r="E265">
        <f ca="1">VLOOKUP($A265,INDIRECT("'"&amp;$B265&amp;"'!"&amp;"$A$5:$Z$10000"),MATCH(E$5,INDIRECT("'"&amp;$B265&amp;"'!$A$4:$Z$4"),0),0)</f>
        <v>10752</v>
      </c>
      <c r="F265" t="e">
        <f>VLOOKUP($A265,cleaning_log!$A$1:$ZZ$9791,MATCH(F$5,cleaning_log!$A$2:$ZZ$2,0),0)</f>
        <v>#N/A</v>
      </c>
      <c r="G265" t="e">
        <f>VLOOKUP($A265,cleaning_log!$A$1:$ZZ$9791,MATCH(G$5,cleaning_log!$A$2:$ZZ$2,0),0)</f>
        <v>#N/A</v>
      </c>
      <c r="H265">
        <f ca="1">VLOOKUP($A265,INDIRECT("'"&amp;$B265&amp;"'!"&amp;"$A$5:$Z$10000"),MATCH(H$5,INDIRECT("'"&amp;$B265&amp;"'!$A$4:$Z$4"),0),0)</f>
        <v>983.03948830000002</v>
      </c>
      <c r="I265" t="e">
        <f>VLOOKUP($A265,cleaning_log!$A$1:$ZZ$9791,MATCH(I$5,cleaning_log!$A$2:$ZZ$2,0),0)</f>
        <v>#N/A</v>
      </c>
      <c r="J265" t="e">
        <f>VLOOKUP($A265,cleaning_log!$A$1:$ZZ$9791,MATCH(J$5,cleaning_log!$A$2:$ZZ$2,0),0)</f>
        <v>#N/A</v>
      </c>
      <c r="K265" t="b">
        <f>IF(ISNA(J265),TRUE,ABS(H265-J265)&gt;0.001)</f>
        <v>1</v>
      </c>
      <c r="L265" t="e">
        <f>VLOOKUP($A265,cleaning_log!$A$1:$ZZ$9791,MATCH(L$5,cleaning_log!$A$2:$ZZ$2,0),0)</f>
        <v>#N/A</v>
      </c>
      <c r="M265" t="e">
        <f>VLOOKUP($A265,cleaning_log!$A$1:$ZZ$9791,MATCH(M$5,cleaning_log!$A$2:$ZZ$2,0),0)</f>
        <v>#N/A</v>
      </c>
      <c r="N265" t="e">
        <f>VLOOKUP($A265,cleaning_log!$A$1:$ZZ$9791,MATCH(N$5,cleaning_log!$A$2:$ZZ$2,0),0)</f>
        <v>#N/A</v>
      </c>
      <c r="O265" t="e">
        <f>VLOOKUP($A265,cleaning_log!$A$1:$ZZ$9791,MATCH(O$5,cleaning_log!$A$2:$ZZ$2,0),0)</f>
        <v>#N/A</v>
      </c>
      <c r="P265" t="e">
        <f>VLOOKUP($A265,cleaning_log!$A$1:$ZZ$9791,MATCH(P$5,cleaning_log!$A$2:$ZZ$2,0),0)</f>
        <v>#N/A</v>
      </c>
      <c r="Q265" t="e">
        <f>VLOOKUP($A265,cleaning_log!$A$1:$ZZ$9791,MATCH(Q$5,cleaning_log!$A$2:$ZZ$2,0),0)</f>
        <v>#N/A</v>
      </c>
      <c r="R265" t="e">
        <f>VLOOKUP($A265,cleaning_log!$A$1:$ZZ$9791,MATCH(R$5,cleaning_log!$A$2:$ZZ$2,0),0)</f>
        <v>#N/A</v>
      </c>
      <c r="S265" t="e">
        <f t="shared" ref="S265" si="50">MIN(P265,Q265) &lt; 3599</f>
        <v>#N/A</v>
      </c>
      <c r="T265" t="e">
        <f>VLOOKUP($A265,cleaning_log!$A$1:$ZZ$9791,MATCH(T$5,cleaning_log!$A$2:$ZZ$2,0),0)</f>
        <v>#N/A</v>
      </c>
      <c r="U265" t="e">
        <f>VLOOKUP($A265,cleaning_log!$A$1:$ZZ$9791,MATCH(U$5,cleaning_log!$A$2:$ZZ$2,0),0)</f>
        <v>#N/A</v>
      </c>
      <c r="V265" t="e">
        <f>VLOOKUP($A265,cleaning_log!$A$1:$ZZ$9791,MATCH(V$5,cleaning_log!$A$2:$ZZ$2,0),0)</f>
        <v>#N/A</v>
      </c>
    </row>
    <row r="266" spans="1:22" hidden="1" x14ac:dyDescent="0.2">
      <c r="A266" t="s">
        <v>14748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$10002,1,0))),"miplib3",IF(NOT(ISNA(VLOOKUP($A266,miplib2!$A$5:$A$10004,1,0))),"miplib2",IF(NOT(ISNA(VLOOKUP($A266,coral!$A$5:$A$10000,1,0))),"coral",IF(NOT(ISNA(VLOOKUP($A266,neos!$A$5:$A$10000,1,0))),"neos","COULD NOT FIND")))))))</f>
        <v>miplib2017</v>
      </c>
      <c r="C266" t="str">
        <f>B266&amp;"/"&amp;A266</f>
        <v>miplib2017/gasprod1-3</v>
      </c>
      <c r="D266">
        <f ca="1">VLOOKUP($A266,INDIRECT("'"&amp;$B266&amp;"'!"&amp;"$A$5:$Z$10000"),MATCH(D$5,INDIRECT("'"&amp;$B266&amp;"'!$A$4:$Z$4"),0),0)</f>
        <v>27169</v>
      </c>
      <c r="E266">
        <f ca="1">VLOOKUP($A266,INDIRECT("'"&amp;$B266&amp;"'!"&amp;"$A$5:$Z$10000"),MATCH(E$5,INDIRECT("'"&amp;$B266&amp;"'!$A$4:$Z$4"),0),0)</f>
        <v>10752</v>
      </c>
      <c r="F266" t="e">
        <f>VLOOKUP($A266,cleaning_log!$A$1:$ZZ$9791,MATCH(F$5,cleaning_log!$A$2:$ZZ$2,0),0)</f>
        <v>#N/A</v>
      </c>
      <c r="G266" t="e">
        <f>VLOOKUP($A266,cleaning_log!$A$1:$ZZ$9791,MATCH(G$5,cleaning_log!$A$2:$ZZ$2,0),0)</f>
        <v>#N/A</v>
      </c>
      <c r="H266">
        <f ca="1">VLOOKUP($A266,INDIRECT("'"&amp;$B266&amp;"'!"&amp;"$A$5:$Z$10000"),MATCH(H$5,INDIRECT("'"&amp;$B266&amp;"'!$A$4:$Z$4"),0),0)</f>
        <v>2310.0993130000002</v>
      </c>
      <c r="I266" t="e">
        <f>VLOOKUP($A266,cleaning_log!$A$1:$ZZ$9791,MATCH(I$5,cleaning_log!$A$2:$ZZ$2,0),0)</f>
        <v>#N/A</v>
      </c>
      <c r="J266" t="e">
        <f>VLOOKUP($A266,cleaning_log!$A$1:$ZZ$9791,MATCH(J$5,cleaning_log!$A$2:$ZZ$2,0),0)</f>
        <v>#N/A</v>
      </c>
      <c r="K266" t="b">
        <f>IF(ISNA(J266),TRUE,ABS(H266-J266)&gt;0.001)</f>
        <v>1</v>
      </c>
      <c r="L266" t="e">
        <f>VLOOKUP($A266,cleaning_log!$A$1:$ZZ$9791,MATCH(L$5,cleaning_log!$A$2:$ZZ$2,0),0)</f>
        <v>#N/A</v>
      </c>
      <c r="M266" t="e">
        <f>VLOOKUP($A266,cleaning_log!$A$1:$ZZ$9791,MATCH(M$5,cleaning_log!$A$2:$ZZ$2,0),0)</f>
        <v>#N/A</v>
      </c>
      <c r="N266" t="e">
        <f>VLOOKUP($A266,cleaning_log!$A$1:$ZZ$9791,MATCH(N$5,cleaning_log!$A$2:$ZZ$2,0),0)</f>
        <v>#N/A</v>
      </c>
      <c r="O266" t="e">
        <f>VLOOKUP($A266,cleaning_log!$A$1:$ZZ$9791,MATCH(O$5,cleaning_log!$A$2:$ZZ$2,0),0)</f>
        <v>#N/A</v>
      </c>
      <c r="P266" t="e">
        <f>VLOOKUP($A266,cleaning_log!$A$1:$ZZ$9791,MATCH(P$5,cleaning_log!$A$2:$ZZ$2,0),0)</f>
        <v>#N/A</v>
      </c>
      <c r="Q266" t="e">
        <f>VLOOKUP($A266,cleaning_log!$A$1:$ZZ$9791,MATCH(Q$5,cleaning_log!$A$2:$ZZ$2,0),0)</f>
        <v>#N/A</v>
      </c>
      <c r="V266">
        <v>402</v>
      </c>
    </row>
    <row r="267" spans="1:22" hidden="1" x14ac:dyDescent="0.2">
      <c r="A267" t="s">
        <v>14749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$10002,1,0))),"miplib3",IF(NOT(ISNA(VLOOKUP($A267,miplib2!$A$5:$A$10004,1,0))),"miplib2",IF(NOT(ISNA(VLOOKUP($A267,coral!$A$5:$A$10000,1,0))),"coral",IF(NOT(ISNA(VLOOKUP($A267,neos!$A$5:$A$10000,1,0))),"neos","COULD NOT FIND")))))))</f>
        <v>miplib2017</v>
      </c>
      <c r="C267" t="str">
        <f>B267&amp;"/"&amp;A267</f>
        <v>miplib2017/gasprod2-1</v>
      </c>
      <c r="D267">
        <f ca="1">VLOOKUP($A267,INDIRECT("'"&amp;$B267&amp;"'!"&amp;"$A$5:$Z$10000"),MATCH(D$5,INDIRECT("'"&amp;$B267&amp;"'!$A$4:$Z$4"),0),0)</f>
        <v>73448</v>
      </c>
      <c r="E267">
        <f ca="1">VLOOKUP($A267,INDIRECT("'"&amp;$B267&amp;"'!"&amp;"$A$5:$Z$10000"),MATCH(E$5,INDIRECT("'"&amp;$B267&amp;"'!$A$4:$Z$4"),0),0)</f>
        <v>29568</v>
      </c>
      <c r="F267" t="e">
        <f>VLOOKUP($A267,cleaning_log!$A$1:$ZZ$9791,MATCH(F$5,cleaning_log!$A$2:$ZZ$2,0),0)</f>
        <v>#N/A</v>
      </c>
      <c r="G267" t="e">
        <f>VLOOKUP($A267,cleaning_log!$A$1:$ZZ$9791,MATCH(G$5,cleaning_log!$A$2:$ZZ$2,0),0)</f>
        <v>#N/A</v>
      </c>
      <c r="H267">
        <f ca="1">VLOOKUP($A267,INDIRECT("'"&amp;$B267&amp;"'!"&amp;"$A$5:$Z$10000"),MATCH(H$5,INDIRECT("'"&amp;$B267&amp;"'!$A$4:$Z$4"),0),0)</f>
        <v>1628548.297</v>
      </c>
      <c r="I267" t="e">
        <f>VLOOKUP($A267,cleaning_log!$A$1:$ZZ$9791,MATCH(I$5,cleaning_log!$A$2:$ZZ$2,0),0)</f>
        <v>#N/A</v>
      </c>
      <c r="J267" t="e">
        <f>VLOOKUP($A267,cleaning_log!$A$1:$ZZ$9791,MATCH(J$5,cleaning_log!$A$2:$ZZ$2,0),0)</f>
        <v>#N/A</v>
      </c>
      <c r="K267" t="b">
        <f>IF(ISNA(J267),TRUE,ABS(H267-J267)&gt;0.001)</f>
        <v>1</v>
      </c>
      <c r="L267" t="e">
        <f>VLOOKUP($A267,cleaning_log!$A$1:$ZZ$9791,MATCH(L$5,cleaning_log!$A$2:$ZZ$2,0),0)</f>
        <v>#N/A</v>
      </c>
      <c r="M267" t="e">
        <f>VLOOKUP($A267,cleaning_log!$A$1:$ZZ$9791,MATCH(M$5,cleaning_log!$A$2:$ZZ$2,0),0)</f>
        <v>#N/A</v>
      </c>
      <c r="N267" t="e">
        <f>VLOOKUP($A267,cleaning_log!$A$1:$ZZ$9791,MATCH(N$5,cleaning_log!$A$2:$ZZ$2,0),0)</f>
        <v>#N/A</v>
      </c>
      <c r="O267" t="e">
        <f>VLOOKUP($A267,cleaning_log!$A$1:$ZZ$9791,MATCH(O$5,cleaning_log!$A$2:$ZZ$2,0),0)</f>
        <v>#N/A</v>
      </c>
      <c r="P267" t="e">
        <f>VLOOKUP($A267,cleaning_log!$A$1:$ZZ$9791,MATCH(P$5,cleaning_log!$A$2:$ZZ$2,0),0)</f>
        <v>#N/A</v>
      </c>
      <c r="Q267" t="e">
        <f>VLOOKUP($A267,cleaning_log!$A$1:$ZZ$9791,MATCH(Q$5,cleaning_log!$A$2:$ZZ$2,0),0)</f>
        <v>#N/A</v>
      </c>
      <c r="V267">
        <v>43303</v>
      </c>
    </row>
    <row r="268" spans="1:22" hidden="1" x14ac:dyDescent="0.2">
      <c r="A268" t="s">
        <v>14751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$10002,1,0))),"miplib3",IF(NOT(ISNA(VLOOKUP($A268,miplib2!$A$5:$A$10004,1,0))),"miplib2",IF(NOT(ISNA(VLOOKUP($A268,coral!$A$5:$A$10000,1,0))),"coral",IF(NOT(ISNA(VLOOKUP($A268,neos!$A$5:$A$10000,1,0))),"neos","COULD NOT FIND")))))))</f>
        <v>miplib2017</v>
      </c>
      <c r="C268" t="str">
        <f>B268&amp;"/"&amp;A268</f>
        <v>miplib2017/gasprod2-2</v>
      </c>
      <c r="D268">
        <f ca="1">VLOOKUP($A268,INDIRECT("'"&amp;$B268&amp;"'!"&amp;"$A$5:$Z$10000"),MATCH(D$5,INDIRECT("'"&amp;$B268&amp;"'!$A$4:$Z$4"),0),0)</f>
        <v>72728</v>
      </c>
      <c r="E268">
        <f ca="1">VLOOKUP($A268,INDIRECT("'"&amp;$B268&amp;"'!"&amp;"$A$5:$Z$10000"),MATCH(E$5,INDIRECT("'"&amp;$B268&amp;"'!$A$4:$Z$4"),0),0)</f>
        <v>29568</v>
      </c>
      <c r="F268" t="e">
        <f>VLOOKUP($A268,cleaning_log!$A$1:$ZZ$9791,MATCH(F$5,cleaning_log!$A$2:$ZZ$2,0),0)</f>
        <v>#N/A</v>
      </c>
      <c r="G268" t="e">
        <f>VLOOKUP($A268,cleaning_log!$A$1:$ZZ$9791,MATCH(G$5,cleaning_log!$A$2:$ZZ$2,0),0)</f>
        <v>#N/A</v>
      </c>
      <c r="H268">
        <f ca="1">VLOOKUP($A268,INDIRECT("'"&amp;$B268&amp;"'!"&amp;"$A$5:$Z$10000"),MATCH(H$5,INDIRECT("'"&amp;$B268&amp;"'!$A$4:$Z$4"),0),0)</f>
        <v>1375631.6629999999</v>
      </c>
      <c r="I268" t="e">
        <f>VLOOKUP($A268,cleaning_log!$A$1:$ZZ$9791,MATCH(I$5,cleaning_log!$A$2:$ZZ$2,0),0)</f>
        <v>#N/A</v>
      </c>
      <c r="J268" t="e">
        <f>VLOOKUP($A268,cleaning_log!$A$1:$ZZ$9791,MATCH(J$5,cleaning_log!$A$2:$ZZ$2,0),0)</f>
        <v>#N/A</v>
      </c>
      <c r="K268" t="b">
        <f>IF(ISNA(J268),TRUE,ABS(H268-J268)&gt;0.001)</f>
        <v>1</v>
      </c>
      <c r="L268" t="e">
        <f>VLOOKUP($A268,cleaning_log!$A$1:$ZZ$9791,MATCH(L$5,cleaning_log!$A$2:$ZZ$2,0),0)</f>
        <v>#N/A</v>
      </c>
      <c r="M268" t="e">
        <f>VLOOKUP($A268,cleaning_log!$A$1:$ZZ$9791,MATCH(M$5,cleaning_log!$A$2:$ZZ$2,0),0)</f>
        <v>#N/A</v>
      </c>
      <c r="N268" t="e">
        <f>VLOOKUP($A268,cleaning_log!$A$1:$ZZ$9791,MATCH(N$5,cleaning_log!$A$2:$ZZ$2,0),0)</f>
        <v>#N/A</v>
      </c>
      <c r="O268" t="e">
        <f>VLOOKUP($A268,cleaning_log!$A$1:$ZZ$9791,MATCH(O$5,cleaning_log!$A$2:$ZZ$2,0),0)</f>
        <v>#N/A</v>
      </c>
      <c r="P268" t="e">
        <f>VLOOKUP($A268,cleaning_log!$A$1:$ZZ$9791,MATCH(P$5,cleaning_log!$A$2:$ZZ$2,0),0)</f>
        <v>#N/A</v>
      </c>
      <c r="Q268" t="e">
        <f>VLOOKUP($A268,cleaning_log!$A$1:$ZZ$9791,MATCH(Q$5,cleaning_log!$A$2:$ZZ$2,0),0)</f>
        <v>#N/A</v>
      </c>
      <c r="V268">
        <v>3710</v>
      </c>
    </row>
    <row r="269" spans="1:22" x14ac:dyDescent="0.2">
      <c r="A269" t="s">
        <v>4009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$10002,1,0))),"miplib3",IF(NOT(ISNA(VLOOKUP($A269,miplib2!$A$5:$A$10004,1,0))),"miplib2",IF(NOT(ISNA(VLOOKUP($A269,coral!$A$5:$A$10000,1,0))),"coral",IF(NOT(ISNA(VLOOKUP($A269,neos!$A$5:$A$10000,1,0))),"neos","COULD NOT FIND")))))))</f>
        <v>miplib2017</v>
      </c>
      <c r="C269" t="str">
        <f>B269&amp;"/"&amp;A269</f>
        <v>miplib2017/gen</v>
      </c>
      <c r="D269">
        <f ca="1">VLOOKUP($A269,INDIRECT("'"&amp;$B269&amp;"'!"&amp;"$A$5:$Z$10000"),MATCH(D$5,INDIRECT("'"&amp;$B269&amp;"'!$A$4:$Z$4"),0),0)</f>
        <v>780</v>
      </c>
      <c r="E269">
        <f ca="1">VLOOKUP($A269,INDIRECT("'"&amp;$B269&amp;"'!"&amp;"$A$5:$Z$10000"),MATCH(E$5,INDIRECT("'"&amp;$B269&amp;"'!$A$4:$Z$4"),0),0)</f>
        <v>870</v>
      </c>
      <c r="F269">
        <f>VLOOKUP($A269,cleaning_log!$A$1:$ZZ$9791,MATCH(F$5,cleaning_log!$A$2:$ZZ$2,0),0)</f>
        <v>383</v>
      </c>
      <c r="G269">
        <f>VLOOKUP($A269,cleaning_log!$A$1:$ZZ$9791,MATCH(G$5,cleaning_log!$A$2:$ZZ$2,0),0)</f>
        <v>506</v>
      </c>
      <c r="H269">
        <f ca="1">VLOOKUP($A269,INDIRECT("'"&amp;$B269&amp;"'!"&amp;"$A$5:$Z$10000"),MATCH(H$5,INDIRECT("'"&amp;$B269&amp;"'!$A$4:$Z$4"),0),0)</f>
        <v>112313.3627</v>
      </c>
      <c r="I269">
        <f>VLOOKUP($A269,cleaning_log!$A$1:$ZZ$9791,MATCH(I$5,cleaning_log!$A$2:$ZZ$2,0),0)</f>
        <v>112130.04066386</v>
      </c>
      <c r="J269">
        <f>VLOOKUP($A269,cleaning_log!$A$1:$ZZ$9791,MATCH(J$5,cleaning_log!$A$2:$ZZ$2,0),0)</f>
        <v>112298.479972031</v>
      </c>
      <c r="K269" t="b">
        <f ca="1">IF(ISNA(J269),TRUE,ABS(H269-J269)&gt;0.001)</f>
        <v>1</v>
      </c>
      <c r="L269">
        <f>VLOOKUP($A269,cleaning_log!$A$1:$ZZ$9791,MATCH(L$5,cleaning_log!$A$2:$ZZ$2,0),0)</f>
        <v>112313.362717999</v>
      </c>
      <c r="M269">
        <f>VLOOKUP($A269,cleaning_log!$A$1:$ZZ$9791,MATCH(M$5,cleaning_log!$A$2:$ZZ$2,0),0)</f>
        <v>112313.362718</v>
      </c>
      <c r="N269">
        <f>VLOOKUP($A269,cleaning_log!$A$1:$ZZ$9791,MATCH(N$5,cleaning_log!$A$2:$ZZ$2,0),0)</f>
        <v>112313.362717999</v>
      </c>
      <c r="O269">
        <f>VLOOKUP($A269,cleaning_log!$A$1:$ZZ$9791,MATCH(O$5,cleaning_log!$A$2:$ZZ$2,0),0)</f>
        <v>112313.362717999</v>
      </c>
      <c r="P269">
        <f>VLOOKUP($A269,cleaning_log!$A$1:$ZZ$9791,MATCH(P$5,cleaning_log!$A$2:$ZZ$2,0),0)</f>
        <v>1.2E-2</v>
      </c>
      <c r="Q269">
        <f>VLOOKUP($A269,cleaning_log!$A$1:$ZZ$9791,MATCH(Q$5,cleaning_log!$A$2:$ZZ$2,0),0)</f>
        <v>8.0000000000000002E-3</v>
      </c>
      <c r="R269">
        <f>VLOOKUP($A269,cleaning_log!$A$1:$ZZ$9791,MATCH(R$5,cleaning_log!$A$2:$ZZ$2,0),0)</f>
        <v>8.0000000000000002E-3</v>
      </c>
      <c r="S269" t="b">
        <f t="shared" ref="S269:S274" si="51">MIN(P269,Q269) &lt; 3599</f>
        <v>1</v>
      </c>
      <c r="T269">
        <f>VLOOKUP($A269,cleaning_log!$A$1:$ZZ$9791,MATCH(T$5,cleaning_log!$A$2:$ZZ$2,0),0)</f>
        <v>1</v>
      </c>
      <c r="U269">
        <f>VLOOKUP($A269,cleaning_log!$A$1:$ZZ$9791,MATCH(U$5,cleaning_log!$A$2:$ZZ$2,0),0)</f>
        <v>1</v>
      </c>
      <c r="V269">
        <f>VLOOKUP($A269,cleaning_log!$A$1:$ZZ$9791,MATCH(V$5,cleaning_log!$A$2:$ZZ$2,0),0)</f>
        <v>1</v>
      </c>
    </row>
    <row r="270" spans="1:22" x14ac:dyDescent="0.2">
      <c r="A270" t="s">
        <v>4390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$10002,1,0))),"miplib3",IF(NOT(ISNA(VLOOKUP($A270,miplib2!$A$5:$A$10004,1,0))),"miplib2",IF(NOT(ISNA(VLOOKUP($A270,coral!$A$5:$A$10000,1,0))),"coral",IF(NOT(ISNA(VLOOKUP($A270,neos!$A$5:$A$10000,1,0))),"neos","COULD NOT FIND")))))))</f>
        <v>miplib2017</v>
      </c>
      <c r="C270" t="str">
        <f>B270&amp;"/"&amp;A270</f>
        <v>miplib2017/gen-ip002</v>
      </c>
      <c r="D270">
        <f ca="1">VLOOKUP($A270,INDIRECT("'"&amp;$B270&amp;"'!"&amp;"$A$5:$Z$10000"),MATCH(D$5,INDIRECT("'"&amp;$B270&amp;"'!$A$4:$Z$4"),0),0)</f>
        <v>24</v>
      </c>
      <c r="E270">
        <f ca="1">VLOOKUP($A270,INDIRECT("'"&amp;$B270&amp;"'!"&amp;"$A$5:$Z$10000"),MATCH(E$5,INDIRECT("'"&amp;$B270&amp;"'!$A$4:$Z$4"),0),0)</f>
        <v>41</v>
      </c>
      <c r="F270">
        <f>VLOOKUP($A270,cleaning_log!$A$1:$ZZ$9791,MATCH(F$5,cleaning_log!$A$2:$ZZ$2,0),0)</f>
        <v>24</v>
      </c>
      <c r="G270">
        <f>VLOOKUP($A270,cleaning_log!$A$1:$ZZ$9791,MATCH(G$5,cleaning_log!$A$2:$ZZ$2,0),0)</f>
        <v>41</v>
      </c>
      <c r="H270">
        <f ca="1">VLOOKUP($A270,INDIRECT("'"&amp;$B270&amp;"'!"&amp;"$A$5:$Z$10000"),MATCH(H$5,INDIRECT("'"&amp;$B270&amp;"'!$A$4:$Z$4"),0),0)</f>
        <v>-4783.7333920000001</v>
      </c>
      <c r="I270">
        <f>VLOOKUP($A270,cleaning_log!$A$1:$ZZ$9791,MATCH(I$5,cleaning_log!$A$2:$ZZ$2,0),0)</f>
        <v>-4840.5419613008798</v>
      </c>
      <c r="J270">
        <f>VLOOKUP($A270,cleaning_log!$A$1:$ZZ$9791,MATCH(J$5,cleaning_log!$A$2:$ZZ$2,0),0)</f>
        <v>-4840.5419613008798</v>
      </c>
      <c r="K270" t="b">
        <f ca="1">IF(ISNA(J270),TRUE,ABS(H270-J270)&gt;0.001)</f>
        <v>1</v>
      </c>
      <c r="L270">
        <f>VLOOKUP($A270,cleaning_log!$A$1:$ZZ$9791,MATCH(L$5,cleaning_log!$A$2:$ZZ$2,0),0)</f>
        <v>-4783.7333915999898</v>
      </c>
      <c r="M270">
        <f>VLOOKUP($A270,cleaning_log!$A$1:$ZZ$9791,MATCH(M$5,cleaning_log!$A$2:$ZZ$2,0),0)</f>
        <v>-4783.7333915999898</v>
      </c>
      <c r="N270">
        <f>VLOOKUP($A270,cleaning_log!$A$1:$ZZ$9791,MATCH(N$5,cleaning_log!$A$2:$ZZ$2,0),0)</f>
        <v>-4784.21161343126</v>
      </c>
      <c r="O270">
        <f>VLOOKUP($A270,cleaning_log!$A$1:$ZZ$9791,MATCH(O$5,cleaning_log!$A$2:$ZZ$2,0),0)</f>
        <v>-4784.21161343126</v>
      </c>
      <c r="P270">
        <f>VLOOKUP($A270,cleaning_log!$A$1:$ZZ$9791,MATCH(P$5,cleaning_log!$A$2:$ZZ$2,0),0)</f>
        <v>459.40300000000002</v>
      </c>
      <c r="Q270">
        <f>VLOOKUP($A270,cleaning_log!$A$1:$ZZ$9791,MATCH(Q$5,cleaning_log!$A$2:$ZZ$2,0),0)</f>
        <v>459.40300000000002</v>
      </c>
      <c r="R270">
        <f>VLOOKUP($A270,cleaning_log!$A$1:$ZZ$9791,MATCH(R$5,cleaning_log!$A$2:$ZZ$2,0),0)</f>
        <v>512.274</v>
      </c>
      <c r="S270" t="b">
        <f t="shared" si="51"/>
        <v>1</v>
      </c>
      <c r="T270">
        <f>VLOOKUP($A270,cleaning_log!$A$1:$ZZ$9791,MATCH(T$5,cleaning_log!$A$2:$ZZ$2,0),0)</f>
        <v>4257892</v>
      </c>
      <c r="U270">
        <f>VLOOKUP($A270,cleaning_log!$A$1:$ZZ$9791,MATCH(U$5,cleaning_log!$A$2:$ZZ$2,0),0)</f>
        <v>4257892</v>
      </c>
      <c r="V270">
        <f>VLOOKUP($A270,cleaning_log!$A$1:$ZZ$9791,MATCH(V$5,cleaning_log!$A$2:$ZZ$2,0),0)</f>
        <v>4506175</v>
      </c>
    </row>
    <row r="271" spans="1:22" x14ac:dyDescent="0.2">
      <c r="A271" t="s">
        <v>14757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$10002,1,0))),"miplib3",IF(NOT(ISNA(VLOOKUP($A271,miplib2!$A$5:$A$10004,1,0))),"miplib2",IF(NOT(ISNA(VLOOKUP($A271,coral!$A$5:$A$10000,1,0))),"coral",IF(NOT(ISNA(VLOOKUP($A271,neos!$A$5:$A$10000,1,0))),"neos","COULD NOT FIND")))))))</f>
        <v>miplib2017</v>
      </c>
      <c r="C271" t="str">
        <f>B271&amp;"/"&amp;A271</f>
        <v>miplib2017/gen-ip016</v>
      </c>
      <c r="D271">
        <f ca="1">VLOOKUP($A271,INDIRECT("'"&amp;$B271&amp;"'!"&amp;"$A$5:$Z$10000"),MATCH(D$5,INDIRECT("'"&amp;$B271&amp;"'!$A$4:$Z$4"),0),0)</f>
        <v>24</v>
      </c>
      <c r="E271">
        <f ca="1">VLOOKUP($A271,INDIRECT("'"&amp;$B271&amp;"'!"&amp;"$A$5:$Z$10000"),MATCH(E$5,INDIRECT("'"&amp;$B271&amp;"'!$A$4:$Z$4"),0),0)</f>
        <v>28</v>
      </c>
      <c r="F271" t="e">
        <f>VLOOKUP($A271,cleaning_log!$A$1:$ZZ$9791,MATCH(F$5,cleaning_log!$A$2:$ZZ$2,0),0)</f>
        <v>#N/A</v>
      </c>
      <c r="G271" t="e">
        <f>VLOOKUP($A271,cleaning_log!$A$1:$ZZ$9791,MATCH(G$5,cleaning_log!$A$2:$ZZ$2,0),0)</f>
        <v>#N/A</v>
      </c>
      <c r="H271">
        <f ca="1">VLOOKUP($A271,INDIRECT("'"&amp;$B271&amp;"'!"&amp;"$A$5:$Z$10000"),MATCH(H$5,INDIRECT("'"&amp;$B271&amp;"'!$A$4:$Z$4"),0),0)</f>
        <v>-9476.155197</v>
      </c>
      <c r="I271" t="e">
        <f>VLOOKUP($A271,cleaning_log!$A$1:$ZZ$9791,MATCH(I$5,cleaning_log!$A$2:$ZZ$2,0),0)</f>
        <v>#N/A</v>
      </c>
      <c r="J271" t="e">
        <f>VLOOKUP($A271,cleaning_log!$A$1:$ZZ$9791,MATCH(J$5,cleaning_log!$A$2:$ZZ$2,0),0)</f>
        <v>#N/A</v>
      </c>
      <c r="K271" t="b">
        <f>IF(ISNA(J271),TRUE,ABS(H271-J271)&gt;0.001)</f>
        <v>1</v>
      </c>
      <c r="L271" t="e">
        <f>VLOOKUP($A271,cleaning_log!$A$1:$ZZ$9791,MATCH(L$5,cleaning_log!$A$2:$ZZ$2,0),0)</f>
        <v>#N/A</v>
      </c>
      <c r="M271" t="e">
        <f>VLOOKUP($A271,cleaning_log!$A$1:$ZZ$9791,MATCH(M$5,cleaning_log!$A$2:$ZZ$2,0),0)</f>
        <v>#N/A</v>
      </c>
      <c r="N271" t="e">
        <f>VLOOKUP($A271,cleaning_log!$A$1:$ZZ$9791,MATCH(N$5,cleaning_log!$A$2:$ZZ$2,0),0)</f>
        <v>#N/A</v>
      </c>
      <c r="O271" t="e">
        <f>VLOOKUP($A271,cleaning_log!$A$1:$ZZ$9791,MATCH(O$5,cleaning_log!$A$2:$ZZ$2,0),0)</f>
        <v>#N/A</v>
      </c>
      <c r="P271" t="e">
        <f>VLOOKUP($A271,cleaning_log!$A$1:$ZZ$9791,MATCH(P$5,cleaning_log!$A$2:$ZZ$2,0),0)</f>
        <v>#N/A</v>
      </c>
      <c r="Q271" t="e">
        <f>VLOOKUP($A271,cleaning_log!$A$1:$ZZ$9791,MATCH(Q$5,cleaning_log!$A$2:$ZZ$2,0),0)</f>
        <v>#N/A</v>
      </c>
      <c r="R271" t="e">
        <f>VLOOKUP($A271,cleaning_log!$A$1:$ZZ$9791,MATCH(R$5,cleaning_log!$A$2:$ZZ$2,0),0)</f>
        <v>#N/A</v>
      </c>
      <c r="S271" t="e">
        <f t="shared" si="51"/>
        <v>#N/A</v>
      </c>
      <c r="V271">
        <v>24048</v>
      </c>
    </row>
    <row r="272" spans="1:22" x14ac:dyDescent="0.2">
      <c r="A272" t="s">
        <v>14759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$10002,1,0))),"miplib3",IF(NOT(ISNA(VLOOKUP($A272,miplib2!$A$5:$A$10004,1,0))),"miplib2",IF(NOT(ISNA(VLOOKUP($A272,coral!$A$5:$A$10000,1,0))),"coral",IF(NOT(ISNA(VLOOKUP($A272,neos!$A$5:$A$10000,1,0))),"neos","COULD NOT FIND")))))))</f>
        <v>miplib2017</v>
      </c>
      <c r="C272" t="str">
        <f>B272&amp;"/"&amp;A272</f>
        <v>miplib2017/gen-ip021</v>
      </c>
      <c r="D272">
        <f ca="1">VLOOKUP($A272,INDIRECT("'"&amp;$B272&amp;"'!"&amp;"$A$5:$Z$10000"),MATCH(D$5,INDIRECT("'"&amp;$B272&amp;"'!$A$4:$Z$4"),0),0)</f>
        <v>28</v>
      </c>
      <c r="E272">
        <f ca="1">VLOOKUP($A272,INDIRECT("'"&amp;$B272&amp;"'!"&amp;"$A$5:$Z$10000"),MATCH(E$5,INDIRECT("'"&amp;$B272&amp;"'!$A$4:$Z$4"),0),0)</f>
        <v>35</v>
      </c>
      <c r="F272" t="e">
        <f>VLOOKUP($A272,cleaning_log!$A$1:$ZZ$9791,MATCH(F$5,cleaning_log!$A$2:$ZZ$2,0),0)</f>
        <v>#N/A</v>
      </c>
      <c r="G272" t="e">
        <f>VLOOKUP($A272,cleaning_log!$A$1:$ZZ$9791,MATCH(G$5,cleaning_log!$A$2:$ZZ$2,0),0)</f>
        <v>#N/A</v>
      </c>
      <c r="H272">
        <f ca="1">VLOOKUP($A272,INDIRECT("'"&amp;$B272&amp;"'!"&amp;"$A$5:$Z$10000"),MATCH(H$5,INDIRECT("'"&amp;$B272&amp;"'!$A$4:$Z$4"),0),0)</f>
        <v>2361.4541949999998</v>
      </c>
      <c r="I272" t="e">
        <f>VLOOKUP($A272,cleaning_log!$A$1:$ZZ$9791,MATCH(I$5,cleaning_log!$A$2:$ZZ$2,0),0)</f>
        <v>#N/A</v>
      </c>
      <c r="J272" t="e">
        <f>VLOOKUP($A272,cleaning_log!$A$1:$ZZ$9791,MATCH(J$5,cleaning_log!$A$2:$ZZ$2,0),0)</f>
        <v>#N/A</v>
      </c>
      <c r="K272" t="b">
        <f>IF(ISNA(J272),TRUE,ABS(H272-J272)&gt;0.001)</f>
        <v>1</v>
      </c>
      <c r="L272" t="e">
        <f>VLOOKUP($A272,cleaning_log!$A$1:$ZZ$9791,MATCH(L$5,cleaning_log!$A$2:$ZZ$2,0),0)</f>
        <v>#N/A</v>
      </c>
      <c r="M272" t="e">
        <f>VLOOKUP($A272,cleaning_log!$A$1:$ZZ$9791,MATCH(M$5,cleaning_log!$A$2:$ZZ$2,0),0)</f>
        <v>#N/A</v>
      </c>
      <c r="N272" t="e">
        <f>VLOOKUP($A272,cleaning_log!$A$1:$ZZ$9791,MATCH(N$5,cleaning_log!$A$2:$ZZ$2,0),0)</f>
        <v>#N/A</v>
      </c>
      <c r="O272" t="e">
        <f>VLOOKUP($A272,cleaning_log!$A$1:$ZZ$9791,MATCH(O$5,cleaning_log!$A$2:$ZZ$2,0),0)</f>
        <v>#N/A</v>
      </c>
      <c r="P272" t="e">
        <f>VLOOKUP($A272,cleaning_log!$A$1:$ZZ$9791,MATCH(P$5,cleaning_log!$A$2:$ZZ$2,0),0)</f>
        <v>#N/A</v>
      </c>
      <c r="Q272" t="e">
        <f>VLOOKUP($A272,cleaning_log!$A$1:$ZZ$9791,MATCH(Q$5,cleaning_log!$A$2:$ZZ$2,0),0)</f>
        <v>#N/A</v>
      </c>
      <c r="R272" t="e">
        <f>VLOOKUP($A272,cleaning_log!$A$1:$ZZ$9791,MATCH(R$5,cleaning_log!$A$2:$ZZ$2,0),0)</f>
        <v>#N/A</v>
      </c>
      <c r="S272" t="e">
        <f t="shared" si="51"/>
        <v>#N/A</v>
      </c>
      <c r="V272">
        <v>3</v>
      </c>
    </row>
    <row r="273" spans="1:22" x14ac:dyDescent="0.2">
      <c r="A273" t="s">
        <v>14761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$10002,1,0))),"miplib3",IF(NOT(ISNA(VLOOKUP($A273,miplib2!$A$5:$A$10004,1,0))),"miplib2",IF(NOT(ISNA(VLOOKUP($A273,coral!$A$5:$A$10000,1,0))),"coral",IF(NOT(ISNA(VLOOKUP($A273,neos!$A$5:$A$10000,1,0))),"neos","COULD NOT FIND")))))))</f>
        <v>miplib2017</v>
      </c>
      <c r="C273" t="str">
        <f>B273&amp;"/"&amp;A273</f>
        <v>miplib2017/gen-ip036</v>
      </c>
      <c r="D273">
        <f ca="1">VLOOKUP($A273,INDIRECT("'"&amp;$B273&amp;"'!"&amp;"$A$5:$Z$10000"),MATCH(D$5,INDIRECT("'"&amp;$B273&amp;"'!$A$4:$Z$4"),0),0)</f>
        <v>46</v>
      </c>
      <c r="E273">
        <f ca="1">VLOOKUP($A273,INDIRECT("'"&amp;$B273&amp;"'!"&amp;"$A$5:$Z$10000"),MATCH(E$5,INDIRECT("'"&amp;$B273&amp;"'!$A$4:$Z$4"),0),0)</f>
        <v>29</v>
      </c>
      <c r="F273" t="e">
        <f>VLOOKUP($A273,cleaning_log!$A$1:$ZZ$9791,MATCH(F$5,cleaning_log!$A$2:$ZZ$2,0),0)</f>
        <v>#N/A</v>
      </c>
      <c r="G273" t="e">
        <f>VLOOKUP($A273,cleaning_log!$A$1:$ZZ$9791,MATCH(G$5,cleaning_log!$A$2:$ZZ$2,0),0)</f>
        <v>#N/A</v>
      </c>
      <c r="H273">
        <f ca="1">VLOOKUP($A273,INDIRECT("'"&amp;$B273&amp;"'!"&amp;"$A$5:$Z$10000"),MATCH(H$5,INDIRECT("'"&amp;$B273&amp;"'!$A$4:$Z$4"),0),0)</f>
        <v>-4606.6796100000001</v>
      </c>
      <c r="I273" t="e">
        <f>VLOOKUP($A273,cleaning_log!$A$1:$ZZ$9791,MATCH(I$5,cleaning_log!$A$2:$ZZ$2,0),0)</f>
        <v>#N/A</v>
      </c>
      <c r="J273" t="e">
        <f>VLOOKUP($A273,cleaning_log!$A$1:$ZZ$9791,MATCH(J$5,cleaning_log!$A$2:$ZZ$2,0),0)</f>
        <v>#N/A</v>
      </c>
      <c r="K273" t="b">
        <f>IF(ISNA(J273),TRUE,ABS(H273-J273)&gt;0.001)</f>
        <v>1</v>
      </c>
      <c r="L273" t="e">
        <f>VLOOKUP($A273,cleaning_log!$A$1:$ZZ$9791,MATCH(L$5,cleaning_log!$A$2:$ZZ$2,0),0)</f>
        <v>#N/A</v>
      </c>
      <c r="M273" t="e">
        <f>VLOOKUP($A273,cleaning_log!$A$1:$ZZ$9791,MATCH(M$5,cleaning_log!$A$2:$ZZ$2,0),0)</f>
        <v>#N/A</v>
      </c>
      <c r="N273" t="e">
        <f>VLOOKUP($A273,cleaning_log!$A$1:$ZZ$9791,MATCH(N$5,cleaning_log!$A$2:$ZZ$2,0),0)</f>
        <v>#N/A</v>
      </c>
      <c r="O273" t="e">
        <f>VLOOKUP($A273,cleaning_log!$A$1:$ZZ$9791,MATCH(O$5,cleaning_log!$A$2:$ZZ$2,0),0)</f>
        <v>#N/A</v>
      </c>
      <c r="P273" t="e">
        <f>VLOOKUP($A273,cleaning_log!$A$1:$ZZ$9791,MATCH(P$5,cleaning_log!$A$2:$ZZ$2,0),0)</f>
        <v>#N/A</v>
      </c>
      <c r="Q273" t="e">
        <f>VLOOKUP($A273,cleaning_log!$A$1:$ZZ$9791,MATCH(Q$5,cleaning_log!$A$2:$ZZ$2,0),0)</f>
        <v>#N/A</v>
      </c>
      <c r="R273" t="e">
        <f>VLOOKUP($A273,cleaning_log!$A$1:$ZZ$9791,MATCH(R$5,cleaning_log!$A$2:$ZZ$2,0),0)</f>
        <v>#N/A</v>
      </c>
      <c r="S273" t="e">
        <f t="shared" si="51"/>
        <v>#N/A</v>
      </c>
      <c r="V273">
        <v>38280</v>
      </c>
    </row>
    <row r="274" spans="1:22" x14ac:dyDescent="0.2">
      <c r="A274" t="s">
        <v>4391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$10002,1,0))),"miplib3",IF(NOT(ISNA(VLOOKUP($A274,miplib2!$A$5:$A$10004,1,0))),"miplib2",IF(NOT(ISNA(VLOOKUP($A274,coral!$A$5:$A$10000,1,0))),"coral",IF(NOT(ISNA(VLOOKUP($A274,neos!$A$5:$A$10000,1,0))),"neos","COULD NOT FIND")))))))</f>
        <v>miplib2017</v>
      </c>
      <c r="C274" t="str">
        <f>B274&amp;"/"&amp;A274</f>
        <v>miplib2017/gen-ip054</v>
      </c>
      <c r="D274">
        <f ca="1">VLOOKUP($A274,INDIRECT("'"&amp;$B274&amp;"'!"&amp;"$A$5:$Z$10000"),MATCH(D$5,INDIRECT("'"&amp;$B274&amp;"'!$A$4:$Z$4"),0),0)</f>
        <v>27</v>
      </c>
      <c r="E274">
        <f ca="1">VLOOKUP($A274,INDIRECT("'"&amp;$B274&amp;"'!"&amp;"$A$5:$Z$10000"),MATCH(E$5,INDIRECT("'"&amp;$B274&amp;"'!$A$4:$Z$4"),0),0)</f>
        <v>30</v>
      </c>
      <c r="F274">
        <f>VLOOKUP($A274,cleaning_log!$A$1:$ZZ$9791,MATCH(F$5,cleaning_log!$A$2:$ZZ$2,0),0)</f>
        <v>27</v>
      </c>
      <c r="G274">
        <f>VLOOKUP($A274,cleaning_log!$A$1:$ZZ$9791,MATCH(G$5,cleaning_log!$A$2:$ZZ$2,0),0)</f>
        <v>30</v>
      </c>
      <c r="H274">
        <f ca="1">VLOOKUP($A274,INDIRECT("'"&amp;$B274&amp;"'!"&amp;"$A$5:$Z$10000"),MATCH(H$5,INDIRECT("'"&amp;$B274&amp;"'!$A$4:$Z$4"),0),0)</f>
        <v>6840.9656417899996</v>
      </c>
      <c r="I274">
        <f>VLOOKUP($A274,cleaning_log!$A$1:$ZZ$9791,MATCH(I$5,cleaning_log!$A$2:$ZZ$2,0),0)</f>
        <v>6765.2090425934102</v>
      </c>
      <c r="J274">
        <f>VLOOKUP($A274,cleaning_log!$A$1:$ZZ$9791,MATCH(J$5,cleaning_log!$A$2:$ZZ$2,0),0)</f>
        <v>6766.2498397106501</v>
      </c>
      <c r="K274" t="b">
        <f ca="1">IF(ISNA(J274),TRUE,ABS(H274-J274)&gt;0.001)</f>
        <v>1</v>
      </c>
      <c r="L274">
        <f>VLOOKUP($A274,cleaning_log!$A$1:$ZZ$9791,MATCH(L$5,cleaning_log!$A$2:$ZZ$2,0),0)</f>
        <v>6840.9656417919896</v>
      </c>
      <c r="M274">
        <f>VLOOKUP($A274,cleaning_log!$A$1:$ZZ$9791,MATCH(M$5,cleaning_log!$A$2:$ZZ$2,0),0)</f>
        <v>6840.9656417919896</v>
      </c>
      <c r="N274">
        <f>VLOOKUP($A274,cleaning_log!$A$1:$ZZ$9791,MATCH(N$5,cleaning_log!$A$2:$ZZ$2,0),0)</f>
        <v>6840.2815934354203</v>
      </c>
      <c r="O274">
        <f>VLOOKUP($A274,cleaning_log!$A$1:$ZZ$9791,MATCH(O$5,cleaning_log!$A$2:$ZZ$2,0),0)</f>
        <v>6840.28168448012</v>
      </c>
      <c r="P274">
        <f>VLOOKUP($A274,cleaning_log!$A$1:$ZZ$9791,MATCH(P$5,cleaning_log!$A$2:$ZZ$2,0),0)</f>
        <v>811.44299999999998</v>
      </c>
      <c r="Q274">
        <f>VLOOKUP($A274,cleaning_log!$A$1:$ZZ$9791,MATCH(Q$5,cleaning_log!$A$2:$ZZ$2,0),0)</f>
        <v>983.61900000000003</v>
      </c>
      <c r="R274">
        <f>VLOOKUP($A274,cleaning_log!$A$1:$ZZ$9791,MATCH(R$5,cleaning_log!$A$2:$ZZ$2,0),0)</f>
        <v>1452.7180000000001</v>
      </c>
      <c r="S274" t="b">
        <f t="shared" si="51"/>
        <v>1</v>
      </c>
      <c r="V274">
        <v>145065</v>
      </c>
    </row>
    <row r="275" spans="1:22" hidden="1" x14ac:dyDescent="0.2">
      <c r="A275" t="s">
        <v>14763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$10002,1,0))),"miplib3",IF(NOT(ISNA(VLOOKUP($A275,miplib2!$A$5:$A$10004,1,0))),"miplib2",IF(NOT(ISNA(VLOOKUP($A275,coral!$A$5:$A$10000,1,0))),"coral",IF(NOT(ISNA(VLOOKUP($A275,neos!$A$5:$A$10000,1,0))),"neos","COULD NOT FIND")))))))</f>
        <v>miplib2017</v>
      </c>
      <c r="C275" t="str">
        <f>B275&amp;"/"&amp;A275</f>
        <v>miplib2017/genus-g31-8</v>
      </c>
      <c r="D275">
        <f ca="1">VLOOKUP($A275,INDIRECT("'"&amp;$B275&amp;"'!"&amp;"$A$5:$Z$10000"),MATCH(D$5,INDIRECT("'"&amp;$B275&amp;"'!$A$4:$Z$4"),0),0)</f>
        <v>32047</v>
      </c>
      <c r="E275">
        <f ca="1">VLOOKUP($A275,INDIRECT("'"&amp;$B275&amp;"'!"&amp;"$A$5:$Z$10000"),MATCH(E$5,INDIRECT("'"&amp;$B275&amp;"'!$A$4:$Z$4"),0),0)</f>
        <v>3484</v>
      </c>
      <c r="F275" t="e">
        <f>VLOOKUP($A275,cleaning_log!$A$1:$ZZ$9791,MATCH(F$5,cleaning_log!$A$2:$ZZ$2,0),0)</f>
        <v>#N/A</v>
      </c>
      <c r="G275" t="e">
        <f>VLOOKUP($A275,cleaning_log!$A$1:$ZZ$9791,MATCH(G$5,cleaning_log!$A$2:$ZZ$2,0),0)</f>
        <v>#N/A</v>
      </c>
      <c r="H275" t="str">
        <f ca="1">VLOOKUP($A275,INDIRECT("'"&amp;$B275&amp;"'!"&amp;"$A$5:$Z$10000"),MATCH(H$5,INDIRECT("'"&amp;$B275&amp;"'!$A$4:$Z$4"),0),0)</f>
        <v>-23*</v>
      </c>
      <c r="I275" t="e">
        <f>VLOOKUP($A275,cleaning_log!$A$1:$ZZ$9791,MATCH(I$5,cleaning_log!$A$2:$ZZ$2,0),0)</f>
        <v>#N/A</v>
      </c>
      <c r="J275" t="e">
        <f>VLOOKUP($A275,cleaning_log!$A$1:$ZZ$9791,MATCH(J$5,cleaning_log!$A$2:$ZZ$2,0),0)</f>
        <v>#N/A</v>
      </c>
      <c r="K275" t="b">
        <f>IF(ISNA(J275),TRUE,ABS(H275-J275)&gt;0.001)</f>
        <v>1</v>
      </c>
      <c r="L275" t="e">
        <f>VLOOKUP($A275,cleaning_log!$A$1:$ZZ$9791,MATCH(L$5,cleaning_log!$A$2:$ZZ$2,0),0)</f>
        <v>#N/A</v>
      </c>
      <c r="M275" t="e">
        <f>VLOOKUP($A275,cleaning_log!$A$1:$ZZ$9791,MATCH(M$5,cleaning_log!$A$2:$ZZ$2,0),0)</f>
        <v>#N/A</v>
      </c>
      <c r="N275" t="e">
        <f>VLOOKUP($A275,cleaning_log!$A$1:$ZZ$9791,MATCH(N$5,cleaning_log!$A$2:$ZZ$2,0),0)</f>
        <v>#N/A</v>
      </c>
      <c r="O275" t="e">
        <f>VLOOKUP($A275,cleaning_log!$A$1:$ZZ$9791,MATCH(O$5,cleaning_log!$A$2:$ZZ$2,0),0)</f>
        <v>#N/A</v>
      </c>
      <c r="P275" t="e">
        <f>VLOOKUP($A275,cleaning_log!$A$1:$ZZ$9791,MATCH(P$5,cleaning_log!$A$2:$ZZ$2,0),0)</f>
        <v>#N/A</v>
      </c>
      <c r="Q275" t="e">
        <f>VLOOKUP($A275,cleaning_log!$A$1:$ZZ$9791,MATCH(Q$5,cleaning_log!$A$2:$ZZ$2,0),0)</f>
        <v>#N/A</v>
      </c>
      <c r="V275">
        <v>616</v>
      </c>
    </row>
    <row r="276" spans="1:22" hidden="1" x14ac:dyDescent="0.2">
      <c r="A276" t="s">
        <v>14768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$10002,1,0))),"miplib3",IF(NOT(ISNA(VLOOKUP($A276,miplib2!$A$5:$A$10004,1,0))),"miplib2",IF(NOT(ISNA(VLOOKUP($A276,coral!$A$5:$A$10000,1,0))),"coral",IF(NOT(ISNA(VLOOKUP($A276,neos!$A$5:$A$10000,1,0))),"neos","COULD NOT FIND")))))))</f>
        <v>miplib2017</v>
      </c>
      <c r="C276" t="str">
        <f>B276&amp;"/"&amp;A276</f>
        <v>miplib2017/genus-g61-25</v>
      </c>
      <c r="D276">
        <f ca="1">VLOOKUP($A276,INDIRECT("'"&amp;$B276&amp;"'!"&amp;"$A$5:$Z$10000"),MATCH(D$5,INDIRECT("'"&amp;$B276&amp;"'!$A$4:$Z$4"),0),0)</f>
        <v>94735</v>
      </c>
      <c r="E276">
        <f ca="1">VLOOKUP($A276,INDIRECT("'"&amp;$B276&amp;"'!"&amp;"$A$5:$Z$10000"),MATCH(E$5,INDIRECT("'"&amp;$B276&amp;"'!$A$4:$Z$4"),0),0)</f>
        <v>14380</v>
      </c>
      <c r="F276" t="e">
        <f>VLOOKUP($A276,cleaning_log!$A$1:$ZZ$9791,MATCH(F$5,cleaning_log!$A$2:$ZZ$2,0),0)</f>
        <v>#N/A</v>
      </c>
      <c r="G276" t="e">
        <f>VLOOKUP($A276,cleaning_log!$A$1:$ZZ$9791,MATCH(G$5,cleaning_log!$A$2:$ZZ$2,0),0)</f>
        <v>#N/A</v>
      </c>
      <c r="H276" t="str">
        <f ca="1">VLOOKUP($A276,INDIRECT("'"&amp;$B276&amp;"'!"&amp;"$A$5:$Z$10000"),MATCH(H$5,INDIRECT("'"&amp;$B276&amp;"'!$A$4:$Z$4"),0),0)</f>
        <v>-34*</v>
      </c>
      <c r="I276" t="e">
        <f>VLOOKUP($A276,cleaning_log!$A$1:$ZZ$9791,MATCH(I$5,cleaning_log!$A$2:$ZZ$2,0),0)</f>
        <v>#N/A</v>
      </c>
      <c r="J276" t="e">
        <f>VLOOKUP($A276,cleaning_log!$A$1:$ZZ$9791,MATCH(J$5,cleaning_log!$A$2:$ZZ$2,0),0)</f>
        <v>#N/A</v>
      </c>
      <c r="K276" t="b">
        <f>IF(ISNA(J276),TRUE,ABS(H276-J276)&gt;0.001)</f>
        <v>1</v>
      </c>
      <c r="L276" t="e">
        <f>VLOOKUP($A276,cleaning_log!$A$1:$ZZ$9791,MATCH(L$5,cleaning_log!$A$2:$ZZ$2,0),0)</f>
        <v>#N/A</v>
      </c>
      <c r="M276" t="e">
        <f>VLOOKUP($A276,cleaning_log!$A$1:$ZZ$9791,MATCH(M$5,cleaning_log!$A$2:$ZZ$2,0),0)</f>
        <v>#N/A</v>
      </c>
      <c r="N276" t="e">
        <f>VLOOKUP($A276,cleaning_log!$A$1:$ZZ$9791,MATCH(N$5,cleaning_log!$A$2:$ZZ$2,0),0)</f>
        <v>#N/A</v>
      </c>
      <c r="O276" t="e">
        <f>VLOOKUP($A276,cleaning_log!$A$1:$ZZ$9791,MATCH(O$5,cleaning_log!$A$2:$ZZ$2,0),0)</f>
        <v>#N/A</v>
      </c>
      <c r="P276" t="e">
        <f>VLOOKUP($A276,cleaning_log!$A$1:$ZZ$9791,MATCH(P$5,cleaning_log!$A$2:$ZZ$2,0),0)</f>
        <v>#N/A</v>
      </c>
      <c r="Q276" t="e">
        <f>VLOOKUP($A276,cleaning_log!$A$1:$ZZ$9791,MATCH(Q$5,cleaning_log!$A$2:$ZZ$2,0),0)</f>
        <v>#N/A</v>
      </c>
      <c r="R276" t="e">
        <f>VLOOKUP($A276,cleaning_log!$A$1:$ZZ$9791,MATCH(R$5,cleaning_log!$A$2:$ZZ$2,0),0)</f>
        <v>#N/A</v>
      </c>
      <c r="S276" t="e">
        <f t="shared" ref="S276" si="52">MIN(P276,Q276) &lt; 3599</f>
        <v>#N/A</v>
      </c>
      <c r="T276" t="e">
        <f>VLOOKUP($A276,cleaning_log!$A$1:$ZZ$9791,MATCH(T$5,cleaning_log!$A$2:$ZZ$2,0),0)</f>
        <v>#N/A</v>
      </c>
      <c r="U276" t="e">
        <f>VLOOKUP($A276,cleaning_log!$A$1:$ZZ$9791,MATCH(U$5,cleaning_log!$A$2:$ZZ$2,0),0)</f>
        <v>#N/A</v>
      </c>
      <c r="V276" t="e">
        <f>VLOOKUP($A276,cleaning_log!$A$1:$ZZ$9791,MATCH(V$5,cleaning_log!$A$2:$ZZ$2,0),0)</f>
        <v>#N/A</v>
      </c>
    </row>
    <row r="277" spans="1:22" hidden="1" x14ac:dyDescent="0.2">
      <c r="A277" t="s">
        <v>14770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$10002,1,0))),"miplib3",IF(NOT(ISNA(VLOOKUP($A277,miplib2!$A$5:$A$10004,1,0))),"miplib2",IF(NOT(ISNA(VLOOKUP($A277,coral!$A$5:$A$10000,1,0))),"coral",IF(NOT(ISNA(VLOOKUP($A277,neos!$A$5:$A$10000,1,0))),"neos","COULD NOT FIND")))))))</f>
        <v>miplib2017</v>
      </c>
      <c r="C277" t="str">
        <f>B277&amp;"/"&amp;A277</f>
        <v>miplib2017/genus-sym-g31-8</v>
      </c>
      <c r="D277">
        <f ca="1">VLOOKUP($A277,INDIRECT("'"&amp;$B277&amp;"'!"&amp;"$A$5:$Z$10000"),MATCH(D$5,INDIRECT("'"&amp;$B277&amp;"'!$A$4:$Z$4"),0),0)</f>
        <v>32073</v>
      </c>
      <c r="E277">
        <f ca="1">VLOOKUP($A277,INDIRECT("'"&amp;$B277&amp;"'!"&amp;"$A$5:$Z$10000"),MATCH(E$5,INDIRECT("'"&amp;$B277&amp;"'!$A$4:$Z$4"),0),0)</f>
        <v>3484</v>
      </c>
      <c r="F277" t="e">
        <f>VLOOKUP($A277,cleaning_log!$A$1:$ZZ$9791,MATCH(F$5,cleaning_log!$A$2:$ZZ$2,0),0)</f>
        <v>#N/A</v>
      </c>
      <c r="G277" t="e">
        <f>VLOOKUP($A277,cleaning_log!$A$1:$ZZ$9791,MATCH(G$5,cleaning_log!$A$2:$ZZ$2,0),0)</f>
        <v>#N/A</v>
      </c>
      <c r="H277" t="str">
        <f ca="1">VLOOKUP($A277,INDIRECT("'"&amp;$B277&amp;"'!"&amp;"$A$5:$Z$10000"),MATCH(H$5,INDIRECT("'"&amp;$B277&amp;"'!$A$4:$Z$4"),0),0)</f>
        <v>-21*</v>
      </c>
      <c r="I277" t="e">
        <f>VLOOKUP($A277,cleaning_log!$A$1:$ZZ$9791,MATCH(I$5,cleaning_log!$A$2:$ZZ$2,0),0)</f>
        <v>#N/A</v>
      </c>
      <c r="J277" t="e">
        <f>VLOOKUP($A277,cleaning_log!$A$1:$ZZ$9791,MATCH(J$5,cleaning_log!$A$2:$ZZ$2,0),0)</f>
        <v>#N/A</v>
      </c>
      <c r="K277" t="b">
        <f>IF(ISNA(J277),TRUE,ABS(H277-J277)&gt;0.001)</f>
        <v>1</v>
      </c>
      <c r="L277" t="e">
        <f>VLOOKUP($A277,cleaning_log!$A$1:$ZZ$9791,MATCH(L$5,cleaning_log!$A$2:$ZZ$2,0),0)</f>
        <v>#N/A</v>
      </c>
      <c r="M277" t="e">
        <f>VLOOKUP($A277,cleaning_log!$A$1:$ZZ$9791,MATCH(M$5,cleaning_log!$A$2:$ZZ$2,0),0)</f>
        <v>#N/A</v>
      </c>
      <c r="N277" t="e">
        <f>VLOOKUP($A277,cleaning_log!$A$1:$ZZ$9791,MATCH(N$5,cleaning_log!$A$2:$ZZ$2,0),0)</f>
        <v>#N/A</v>
      </c>
      <c r="O277" t="e">
        <f>VLOOKUP($A277,cleaning_log!$A$1:$ZZ$9791,MATCH(O$5,cleaning_log!$A$2:$ZZ$2,0),0)</f>
        <v>#N/A</v>
      </c>
      <c r="P277" t="e">
        <f>VLOOKUP($A277,cleaning_log!$A$1:$ZZ$9791,MATCH(P$5,cleaning_log!$A$2:$ZZ$2,0),0)</f>
        <v>#N/A</v>
      </c>
      <c r="Q277" t="e">
        <f>VLOOKUP($A277,cleaning_log!$A$1:$ZZ$9791,MATCH(Q$5,cleaning_log!$A$2:$ZZ$2,0),0)</f>
        <v>#N/A</v>
      </c>
      <c r="V277">
        <v>239601</v>
      </c>
    </row>
    <row r="278" spans="1:22" hidden="1" x14ac:dyDescent="0.2">
      <c r="A278" t="s">
        <v>14773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$10002,1,0))),"miplib3",IF(NOT(ISNA(VLOOKUP($A278,miplib2!$A$5:$A$10004,1,0))),"miplib2",IF(NOT(ISNA(VLOOKUP($A278,coral!$A$5:$A$10000,1,0))),"coral",IF(NOT(ISNA(VLOOKUP($A278,neos!$A$5:$A$10000,1,0))),"neos","COULD NOT FIND")))))))</f>
        <v>miplib2017</v>
      </c>
      <c r="C278" t="str">
        <f>B278&amp;"/"&amp;A278</f>
        <v>miplib2017/genus-sym-g62-2</v>
      </c>
      <c r="D278">
        <f ca="1">VLOOKUP($A278,INDIRECT("'"&amp;$B278&amp;"'!"&amp;"$A$5:$Z$10000"),MATCH(D$5,INDIRECT("'"&amp;$B278&amp;"'!$A$4:$Z$4"),0),0)</f>
        <v>78472</v>
      </c>
      <c r="E278">
        <f ca="1">VLOOKUP($A278,INDIRECT("'"&amp;$B278&amp;"'!"&amp;"$A$5:$Z$10000"),MATCH(E$5,INDIRECT("'"&amp;$B278&amp;"'!$A$4:$Z$4"),0),0)</f>
        <v>12912</v>
      </c>
      <c r="F278" t="e">
        <f>VLOOKUP($A278,cleaning_log!$A$1:$ZZ$9791,MATCH(F$5,cleaning_log!$A$2:$ZZ$2,0),0)</f>
        <v>#N/A</v>
      </c>
      <c r="G278" t="e">
        <f>VLOOKUP($A278,cleaning_log!$A$1:$ZZ$9791,MATCH(G$5,cleaning_log!$A$2:$ZZ$2,0),0)</f>
        <v>#N/A</v>
      </c>
      <c r="H278" t="str">
        <f ca="1">VLOOKUP($A278,INDIRECT("'"&amp;$B278&amp;"'!"&amp;"$A$5:$Z$10000"),MATCH(H$5,INDIRECT("'"&amp;$B278&amp;"'!$A$4:$Z$4"),0),0)</f>
        <v>-30*</v>
      </c>
      <c r="I278" t="e">
        <f>VLOOKUP($A278,cleaning_log!$A$1:$ZZ$9791,MATCH(I$5,cleaning_log!$A$2:$ZZ$2,0),0)</f>
        <v>#N/A</v>
      </c>
      <c r="J278" t="e">
        <f>VLOOKUP($A278,cleaning_log!$A$1:$ZZ$9791,MATCH(J$5,cleaning_log!$A$2:$ZZ$2,0),0)</f>
        <v>#N/A</v>
      </c>
      <c r="K278" t="b">
        <f>IF(ISNA(J278),TRUE,ABS(H278-J278)&gt;0.001)</f>
        <v>1</v>
      </c>
      <c r="L278" t="e">
        <f>VLOOKUP($A278,cleaning_log!$A$1:$ZZ$9791,MATCH(L$5,cleaning_log!$A$2:$ZZ$2,0),0)</f>
        <v>#N/A</v>
      </c>
      <c r="M278" t="e">
        <f>VLOOKUP($A278,cleaning_log!$A$1:$ZZ$9791,MATCH(M$5,cleaning_log!$A$2:$ZZ$2,0),0)</f>
        <v>#N/A</v>
      </c>
      <c r="N278" t="e">
        <f>VLOOKUP($A278,cleaning_log!$A$1:$ZZ$9791,MATCH(N$5,cleaning_log!$A$2:$ZZ$2,0),0)</f>
        <v>#N/A</v>
      </c>
      <c r="O278" t="e">
        <f>VLOOKUP($A278,cleaning_log!$A$1:$ZZ$9791,MATCH(O$5,cleaning_log!$A$2:$ZZ$2,0),0)</f>
        <v>#N/A</v>
      </c>
      <c r="P278" t="e">
        <f>VLOOKUP($A278,cleaning_log!$A$1:$ZZ$9791,MATCH(P$5,cleaning_log!$A$2:$ZZ$2,0),0)</f>
        <v>#N/A</v>
      </c>
      <c r="Q278" t="e">
        <f>VLOOKUP($A278,cleaning_log!$A$1:$ZZ$9791,MATCH(Q$5,cleaning_log!$A$2:$ZZ$2,0),0)</f>
        <v>#N/A</v>
      </c>
      <c r="V278">
        <v>316194</v>
      </c>
    </row>
    <row r="279" spans="1:22" hidden="1" x14ac:dyDescent="0.2">
      <c r="A279" t="s">
        <v>14776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$10002,1,0))),"miplib3",IF(NOT(ISNA(VLOOKUP($A279,miplib2!$A$5:$A$10004,1,0))),"miplib2",IF(NOT(ISNA(VLOOKUP($A279,coral!$A$5:$A$10000,1,0))),"coral",IF(NOT(ISNA(VLOOKUP($A279,neos!$A$5:$A$10000,1,0))),"neos","COULD NOT FIND")))))))</f>
        <v>miplib2017</v>
      </c>
      <c r="C279" t="str">
        <f>B279&amp;"/"&amp;A279</f>
        <v>miplib2017/genus-sym-grafo5708-48</v>
      </c>
      <c r="D279">
        <f ca="1">VLOOKUP($A279,INDIRECT("'"&amp;$B279&amp;"'!"&amp;"$A$5:$Z$10000"),MATCH(D$5,INDIRECT("'"&amp;$B279&amp;"'!$A$4:$Z$4"),0),0)</f>
        <v>20538</v>
      </c>
      <c r="E279">
        <f ca="1">VLOOKUP($A279,INDIRECT("'"&amp;$B279&amp;"'!"&amp;"$A$5:$Z$10000"),MATCH(E$5,INDIRECT("'"&amp;$B279&amp;"'!$A$4:$Z$4"),0),0)</f>
        <v>3379</v>
      </c>
      <c r="F279" t="e">
        <f>VLOOKUP($A279,cleaning_log!$A$1:$ZZ$9791,MATCH(F$5,cleaning_log!$A$2:$ZZ$2,0),0)</f>
        <v>#N/A</v>
      </c>
      <c r="G279" t="e">
        <f>VLOOKUP($A279,cleaning_log!$A$1:$ZZ$9791,MATCH(G$5,cleaning_log!$A$2:$ZZ$2,0),0)</f>
        <v>#N/A</v>
      </c>
      <c r="H279" t="str">
        <f ca="1">VLOOKUP($A279,INDIRECT("'"&amp;$B279&amp;"'!"&amp;"$A$5:$Z$10000"),MATCH(H$5,INDIRECT("'"&amp;$B279&amp;"'!$A$4:$Z$4"),0),0)</f>
        <v>-21*</v>
      </c>
      <c r="I279" t="e">
        <f>VLOOKUP($A279,cleaning_log!$A$1:$ZZ$9791,MATCH(I$5,cleaning_log!$A$2:$ZZ$2,0),0)</f>
        <v>#N/A</v>
      </c>
      <c r="J279" t="e">
        <f>VLOOKUP($A279,cleaning_log!$A$1:$ZZ$9791,MATCH(J$5,cleaning_log!$A$2:$ZZ$2,0),0)</f>
        <v>#N/A</v>
      </c>
      <c r="K279" t="b">
        <f>IF(ISNA(J279),TRUE,ABS(H279-J279)&gt;0.001)</f>
        <v>1</v>
      </c>
      <c r="L279" t="e">
        <f>VLOOKUP($A279,cleaning_log!$A$1:$ZZ$9791,MATCH(L$5,cleaning_log!$A$2:$ZZ$2,0),0)</f>
        <v>#N/A</v>
      </c>
      <c r="M279" t="e">
        <f>VLOOKUP($A279,cleaning_log!$A$1:$ZZ$9791,MATCH(M$5,cleaning_log!$A$2:$ZZ$2,0),0)</f>
        <v>#N/A</v>
      </c>
      <c r="N279" t="e">
        <f>VLOOKUP($A279,cleaning_log!$A$1:$ZZ$9791,MATCH(N$5,cleaning_log!$A$2:$ZZ$2,0),0)</f>
        <v>#N/A</v>
      </c>
      <c r="O279" t="e">
        <f>VLOOKUP($A279,cleaning_log!$A$1:$ZZ$9791,MATCH(O$5,cleaning_log!$A$2:$ZZ$2,0),0)</f>
        <v>#N/A</v>
      </c>
      <c r="P279" t="e">
        <f>VLOOKUP($A279,cleaning_log!$A$1:$ZZ$9791,MATCH(P$5,cleaning_log!$A$2:$ZZ$2,0),0)</f>
        <v>#N/A</v>
      </c>
      <c r="Q279" t="e">
        <f>VLOOKUP($A279,cleaning_log!$A$1:$ZZ$9791,MATCH(Q$5,cleaning_log!$A$2:$ZZ$2,0),0)</f>
        <v>#N/A</v>
      </c>
      <c r="V279">
        <v>1</v>
      </c>
    </row>
    <row r="280" spans="1:22" hidden="1" x14ac:dyDescent="0.2">
      <c r="A280" t="s">
        <v>4122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$10002,1,0))),"miplib3",IF(NOT(ISNA(VLOOKUP($A280,miplib2!$A$5:$A$10004,1,0))),"miplib2",IF(NOT(ISNA(VLOOKUP($A280,coral!$A$5:$A$10000,1,0))),"coral",IF(NOT(ISNA(VLOOKUP($A280,neos!$A$5:$A$10000,1,0))),"neos","COULD NOT FIND")))))))</f>
        <v>miplib2017</v>
      </c>
      <c r="C280" t="str">
        <f>B280&amp;"/"&amp;A280</f>
        <v>miplib2017/ger50_17_trans</v>
      </c>
      <c r="D280">
        <f ca="1">VLOOKUP($A280,INDIRECT("'"&amp;$B280&amp;"'!"&amp;"$A$5:$Z$10000"),MATCH(D$5,INDIRECT("'"&amp;$B280&amp;"'!$A$4:$Z$4"),0),0)</f>
        <v>499</v>
      </c>
      <c r="E280">
        <f ca="1">VLOOKUP($A280,INDIRECT("'"&amp;$B280&amp;"'!"&amp;"$A$5:$Z$10000"),MATCH(E$5,INDIRECT("'"&amp;$B280&amp;"'!$A$4:$Z$4"),0),0)</f>
        <v>22414</v>
      </c>
      <c r="F280" t="e">
        <f>VLOOKUP($A280,cleaning_log!$A$1:$ZZ$9791,MATCH(F$5,cleaning_log!$A$2:$ZZ$2,0),0)</f>
        <v>#N/A</v>
      </c>
      <c r="G280" t="e">
        <f>VLOOKUP($A280,cleaning_log!$A$1:$ZZ$9791,MATCH(G$5,cleaning_log!$A$2:$ZZ$2,0),0)</f>
        <v>#N/A</v>
      </c>
      <c r="H280">
        <f ca="1">VLOOKUP($A280,INDIRECT("'"&amp;$B280&amp;"'!"&amp;"$A$5:$Z$10000"),MATCH(H$5,INDIRECT("'"&amp;$B280&amp;"'!$A$4:$Z$4"),0),0)</f>
        <v>7393.2618000000002</v>
      </c>
      <c r="I280" t="e">
        <f>VLOOKUP($A280,cleaning_log!$A$1:$ZZ$9791,MATCH(I$5,cleaning_log!$A$2:$ZZ$2,0),0)</f>
        <v>#N/A</v>
      </c>
      <c r="J280" t="e">
        <f>VLOOKUP($A280,cleaning_log!$A$1:$ZZ$9791,MATCH(J$5,cleaning_log!$A$2:$ZZ$2,0),0)</f>
        <v>#N/A</v>
      </c>
      <c r="L280" t="e">
        <f>VLOOKUP($A280,cleaning_log!$A$1:$ZZ$9791,MATCH(L$5,cleaning_log!$A$2:$ZZ$2,0),0)</f>
        <v>#N/A</v>
      </c>
      <c r="M280" t="e">
        <f>VLOOKUP($A280,cleaning_log!$A$1:$ZZ$9791,MATCH(M$5,cleaning_log!$A$2:$ZZ$2,0),0)</f>
        <v>#N/A</v>
      </c>
      <c r="N280" t="e">
        <f>VLOOKUP($A280,cleaning_log!$A$1:$ZZ$9791,MATCH(N$5,cleaning_log!$A$2:$ZZ$2,0),0)</f>
        <v>#N/A</v>
      </c>
      <c r="O280" t="e">
        <f>VLOOKUP($A280,cleaning_log!$A$1:$ZZ$9791,MATCH(O$5,cleaning_log!$A$2:$ZZ$2,0),0)</f>
        <v>#N/A</v>
      </c>
      <c r="P280" t="e">
        <f>VLOOKUP($A280,cleaning_log!$A$1:$ZZ$9791,MATCH(P$5,cleaning_log!$A$2:$ZZ$2,0),0)</f>
        <v>#N/A</v>
      </c>
      <c r="Q280" t="e">
        <f>VLOOKUP($A280,cleaning_log!$A$1:$ZZ$9791,MATCH(Q$5,cleaning_log!$A$2:$ZZ$2,0),0)</f>
        <v>#N/A</v>
      </c>
      <c r="R280" t="e">
        <f>VLOOKUP($A280,cleaning_log!$A$1:$ZZ$9791,MATCH(R$5,cleaning_log!$A$2:$ZZ$2,0),0)</f>
        <v>#N/A</v>
      </c>
      <c r="S280" t="e">
        <f t="shared" ref="S280:S282" si="53">MIN(P280,Q280) &lt; 3599</f>
        <v>#N/A</v>
      </c>
      <c r="T280" t="e">
        <f>VLOOKUP($A280,cleaning_log!$A$1:$ZZ$9791,MATCH(T$5,cleaning_log!$A$2:$ZZ$2,0),0)</f>
        <v>#N/A</v>
      </c>
      <c r="U280" t="e">
        <f>VLOOKUP($A280,cleaning_log!$A$1:$ZZ$9791,MATCH(U$5,cleaning_log!$A$2:$ZZ$2,0),0)</f>
        <v>#N/A</v>
      </c>
      <c r="V280" t="e">
        <f>VLOOKUP($A280,cleaning_log!$A$1:$ZZ$9791,MATCH(V$5,cleaning_log!$A$2:$ZZ$2,0),0)</f>
        <v>#N/A</v>
      </c>
    </row>
    <row r="281" spans="1:22" x14ac:dyDescent="0.2">
      <c r="A281" t="s">
        <v>14777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$10002,1,0))),"miplib3",IF(NOT(ISNA(VLOOKUP($A281,miplib2!$A$5:$A$10004,1,0))),"miplib2",IF(NOT(ISNA(VLOOKUP($A281,coral!$A$5:$A$10000,1,0))),"coral",IF(NOT(ISNA(VLOOKUP($A281,neos!$A$5:$A$10000,1,0))),"neos","COULD NOT FIND")))))))</f>
        <v>miplib2017</v>
      </c>
      <c r="C281" t="str">
        <f>B281&amp;"/"&amp;A281</f>
        <v>miplib2017/ger50-17-ptp-pop-3t</v>
      </c>
      <c r="D281">
        <f ca="1">VLOOKUP($A281,INDIRECT("'"&amp;$B281&amp;"'!"&amp;"$A$5:$Z$10000"),MATCH(D$5,INDIRECT("'"&amp;$B281&amp;"'!$A$4:$Z$4"),0),0)</f>
        <v>545</v>
      </c>
      <c r="E281">
        <f ca="1">VLOOKUP($A281,INDIRECT("'"&amp;$B281&amp;"'!"&amp;"$A$5:$Z$10000"),MATCH(E$5,INDIRECT("'"&amp;$B281&amp;"'!$A$4:$Z$4"),0),0)</f>
        <v>4892</v>
      </c>
      <c r="F281" t="e">
        <f>VLOOKUP($A281,cleaning_log!$A$1:$ZZ$9791,MATCH(F$5,cleaning_log!$A$2:$ZZ$2,0),0)</f>
        <v>#N/A</v>
      </c>
      <c r="G281" t="e">
        <f>VLOOKUP($A281,cleaning_log!$A$1:$ZZ$9791,MATCH(G$5,cleaning_log!$A$2:$ZZ$2,0),0)</f>
        <v>#N/A</v>
      </c>
      <c r="H281" t="str">
        <f ca="1">VLOOKUP($A281,INDIRECT("'"&amp;$B281&amp;"'!"&amp;"$A$5:$Z$10000"),MATCH(H$5,INDIRECT("'"&amp;$B281&amp;"'!$A$4:$Z$4"),0),0)</f>
        <v>5231.10985069602*</v>
      </c>
      <c r="I281" t="e">
        <f>VLOOKUP($A281,cleaning_log!$A$1:$ZZ$9791,MATCH(I$5,cleaning_log!$A$2:$ZZ$2,0),0)</f>
        <v>#N/A</v>
      </c>
      <c r="J281" t="e">
        <f>VLOOKUP($A281,cleaning_log!$A$1:$ZZ$9791,MATCH(J$5,cleaning_log!$A$2:$ZZ$2,0),0)</f>
        <v>#N/A</v>
      </c>
      <c r="K281" t="b">
        <f>IF(ISNA(J281),TRUE,ABS(H281-J281)&gt;0.001)</f>
        <v>1</v>
      </c>
      <c r="L281" t="e">
        <f>VLOOKUP($A281,cleaning_log!$A$1:$ZZ$9791,MATCH(L$5,cleaning_log!$A$2:$ZZ$2,0),0)</f>
        <v>#N/A</v>
      </c>
      <c r="M281" t="e">
        <f>VLOOKUP($A281,cleaning_log!$A$1:$ZZ$9791,MATCH(M$5,cleaning_log!$A$2:$ZZ$2,0),0)</f>
        <v>#N/A</v>
      </c>
      <c r="N281" t="e">
        <f>VLOOKUP($A281,cleaning_log!$A$1:$ZZ$9791,MATCH(N$5,cleaning_log!$A$2:$ZZ$2,0),0)</f>
        <v>#N/A</v>
      </c>
      <c r="O281" t="e">
        <f>VLOOKUP($A281,cleaning_log!$A$1:$ZZ$9791,MATCH(O$5,cleaning_log!$A$2:$ZZ$2,0),0)</f>
        <v>#N/A</v>
      </c>
      <c r="P281" t="e">
        <f>VLOOKUP($A281,cleaning_log!$A$1:$ZZ$9791,MATCH(P$5,cleaning_log!$A$2:$ZZ$2,0),0)</f>
        <v>#N/A</v>
      </c>
      <c r="Q281" t="e">
        <f>VLOOKUP($A281,cleaning_log!$A$1:$ZZ$9791,MATCH(Q$5,cleaning_log!$A$2:$ZZ$2,0),0)</f>
        <v>#N/A</v>
      </c>
      <c r="R281" t="e">
        <f>VLOOKUP($A281,cleaning_log!$A$1:$ZZ$9791,MATCH(R$5,cleaning_log!$A$2:$ZZ$2,0),0)</f>
        <v>#N/A</v>
      </c>
      <c r="S281" t="e">
        <f t="shared" si="53"/>
        <v>#N/A</v>
      </c>
      <c r="T281" t="e">
        <f>VLOOKUP($A281,cleaning_log!$A$1:$ZZ$9791,MATCH(T$5,cleaning_log!$A$2:$ZZ$2,0),0)</f>
        <v>#N/A</v>
      </c>
      <c r="U281" t="e">
        <f>VLOOKUP($A281,cleaning_log!$A$1:$ZZ$9791,MATCH(U$5,cleaning_log!$A$2:$ZZ$2,0),0)</f>
        <v>#N/A</v>
      </c>
      <c r="V281" t="e">
        <f>VLOOKUP($A281,cleaning_log!$A$1:$ZZ$9791,MATCH(V$5,cleaning_log!$A$2:$ZZ$2,0),0)</f>
        <v>#N/A</v>
      </c>
    </row>
    <row r="282" spans="1:22" x14ac:dyDescent="0.2">
      <c r="A282" t="s">
        <v>14781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$10002,1,0))),"miplib3",IF(NOT(ISNA(VLOOKUP($A282,miplib2!$A$5:$A$10004,1,0))),"miplib2",IF(NOT(ISNA(VLOOKUP($A282,coral!$A$5:$A$10000,1,0))),"coral",IF(NOT(ISNA(VLOOKUP($A282,neos!$A$5:$A$10000,1,0))),"neos","COULD NOT FIND")))))))</f>
        <v>miplib2017</v>
      </c>
      <c r="C282" t="str">
        <f>B282&amp;"/"&amp;A282</f>
        <v>miplib2017/ger50-17-ptp-pop-6t</v>
      </c>
      <c r="D282">
        <f ca="1">VLOOKUP($A282,INDIRECT("'"&amp;$B282&amp;"'!"&amp;"$A$5:$Z$10000"),MATCH(D$5,INDIRECT("'"&amp;$B282&amp;"'!$A$4:$Z$4"),0),0)</f>
        <v>545</v>
      </c>
      <c r="E282">
        <f ca="1">VLOOKUP($A282,INDIRECT("'"&amp;$B282&amp;"'!"&amp;"$A$5:$Z$10000"),MATCH(E$5,INDIRECT("'"&amp;$B282&amp;"'!$A$4:$Z$4"),0),0)</f>
        <v>4892</v>
      </c>
      <c r="F282" t="e">
        <f>VLOOKUP($A282,cleaning_log!$A$1:$ZZ$9791,MATCH(F$5,cleaning_log!$A$2:$ZZ$2,0),0)</f>
        <v>#N/A</v>
      </c>
      <c r="G282" t="e">
        <f>VLOOKUP($A282,cleaning_log!$A$1:$ZZ$9791,MATCH(G$5,cleaning_log!$A$2:$ZZ$2,0),0)</f>
        <v>#N/A</v>
      </c>
      <c r="H282">
        <f ca="1">VLOOKUP($A282,INDIRECT("'"&amp;$B282&amp;"'!"&amp;"$A$5:$Z$10000"),MATCH(H$5,INDIRECT("'"&amp;$B282&amp;"'!$A$4:$Z$4"),0),0)</f>
        <v>8942.6327999999994</v>
      </c>
      <c r="I282" t="e">
        <f>VLOOKUP($A282,cleaning_log!$A$1:$ZZ$9791,MATCH(I$5,cleaning_log!$A$2:$ZZ$2,0),0)</f>
        <v>#N/A</v>
      </c>
      <c r="J282" t="e">
        <f>VLOOKUP($A282,cleaning_log!$A$1:$ZZ$9791,MATCH(J$5,cleaning_log!$A$2:$ZZ$2,0),0)</f>
        <v>#N/A</v>
      </c>
      <c r="K282" t="b">
        <f>IF(ISNA(J282),TRUE,ABS(H282-J282)&gt;0.001)</f>
        <v>1</v>
      </c>
      <c r="L282" t="e">
        <f>VLOOKUP($A282,cleaning_log!$A$1:$ZZ$9791,MATCH(L$5,cleaning_log!$A$2:$ZZ$2,0),0)</f>
        <v>#N/A</v>
      </c>
      <c r="M282" t="e">
        <f>VLOOKUP($A282,cleaning_log!$A$1:$ZZ$9791,MATCH(M$5,cleaning_log!$A$2:$ZZ$2,0),0)</f>
        <v>#N/A</v>
      </c>
      <c r="N282" t="e">
        <f>VLOOKUP($A282,cleaning_log!$A$1:$ZZ$9791,MATCH(N$5,cleaning_log!$A$2:$ZZ$2,0),0)</f>
        <v>#N/A</v>
      </c>
      <c r="O282" t="e">
        <f>VLOOKUP($A282,cleaning_log!$A$1:$ZZ$9791,MATCH(O$5,cleaning_log!$A$2:$ZZ$2,0),0)</f>
        <v>#N/A</v>
      </c>
      <c r="P282" t="e">
        <f>VLOOKUP($A282,cleaning_log!$A$1:$ZZ$9791,MATCH(P$5,cleaning_log!$A$2:$ZZ$2,0),0)</f>
        <v>#N/A</v>
      </c>
      <c r="Q282" t="e">
        <f>VLOOKUP($A282,cleaning_log!$A$1:$ZZ$9791,MATCH(Q$5,cleaning_log!$A$2:$ZZ$2,0),0)</f>
        <v>#N/A</v>
      </c>
      <c r="R282" t="e">
        <f>VLOOKUP($A282,cleaning_log!$A$1:$ZZ$9791,MATCH(R$5,cleaning_log!$A$2:$ZZ$2,0),0)</f>
        <v>#N/A</v>
      </c>
      <c r="S282" t="e">
        <f t="shared" si="53"/>
        <v>#N/A</v>
      </c>
      <c r="T282" t="e">
        <f>VLOOKUP($A282,cleaning_log!$A$1:$ZZ$9791,MATCH(T$5,cleaning_log!$A$2:$ZZ$2,0),0)</f>
        <v>#N/A</v>
      </c>
      <c r="U282" t="e">
        <f>VLOOKUP($A282,cleaning_log!$A$1:$ZZ$9791,MATCH(U$5,cleaning_log!$A$2:$ZZ$2,0),0)</f>
        <v>#N/A</v>
      </c>
      <c r="V282" t="e">
        <f>VLOOKUP($A282,cleaning_log!$A$1:$ZZ$9791,MATCH(V$5,cleaning_log!$A$2:$ZZ$2,0),0)</f>
        <v>#N/A</v>
      </c>
    </row>
    <row r="283" spans="1:22" hidden="1" x14ac:dyDescent="0.2">
      <c r="A283" t="s">
        <v>14782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$10002,1,0))),"miplib3",IF(NOT(ISNA(VLOOKUP($A283,miplib2!$A$5:$A$10004,1,0))),"miplib2",IF(NOT(ISNA(VLOOKUP($A283,coral!$A$5:$A$10000,1,0))),"coral",IF(NOT(ISNA(VLOOKUP($A283,neos!$A$5:$A$10000,1,0))),"neos","COULD NOT FIND")))))))</f>
        <v>miplib2017</v>
      </c>
      <c r="C283" t="str">
        <f>B283&amp;"/"&amp;A283</f>
        <v>miplib2017/ger50-17-trans-dfn-3t</v>
      </c>
      <c r="D283">
        <f ca="1">VLOOKUP($A283,INDIRECT("'"&amp;$B283&amp;"'!"&amp;"$A$5:$Z$10000"),MATCH(D$5,INDIRECT("'"&amp;$B283&amp;"'!$A$4:$Z$4"),0),0)</f>
        <v>499</v>
      </c>
      <c r="E283">
        <f ca="1">VLOOKUP($A283,INDIRECT("'"&amp;$B283&amp;"'!"&amp;"$A$5:$Z$10000"),MATCH(E$5,INDIRECT("'"&amp;$B283&amp;"'!$A$4:$Z$4"),0),0)</f>
        <v>22414</v>
      </c>
      <c r="F283" t="e">
        <f>VLOOKUP($A283,cleaning_log!$A$1:$ZZ$9791,MATCH(F$5,cleaning_log!$A$2:$ZZ$2,0),0)</f>
        <v>#N/A</v>
      </c>
      <c r="G283" t="e">
        <f>VLOOKUP($A283,cleaning_log!$A$1:$ZZ$9791,MATCH(G$5,cleaning_log!$A$2:$ZZ$2,0),0)</f>
        <v>#N/A</v>
      </c>
      <c r="H283" t="str">
        <f ca="1">VLOOKUP($A283,INDIRECT("'"&amp;$B283&amp;"'!"&amp;"$A$5:$Z$10000"),MATCH(H$5,INDIRECT("'"&amp;$B283&amp;"'!$A$4:$Z$4"),0),0)</f>
        <v>3969.4334*</v>
      </c>
      <c r="I283" t="e">
        <f>VLOOKUP($A283,cleaning_log!$A$1:$ZZ$9791,MATCH(I$5,cleaning_log!$A$2:$ZZ$2,0),0)</f>
        <v>#N/A</v>
      </c>
      <c r="J283" t="e">
        <f>VLOOKUP($A283,cleaning_log!$A$1:$ZZ$9791,MATCH(J$5,cleaning_log!$A$2:$ZZ$2,0),0)</f>
        <v>#N/A</v>
      </c>
      <c r="K283" t="b">
        <f>IF(ISNA(J283),TRUE,ABS(H283-J283)&gt;0.001)</f>
        <v>1</v>
      </c>
      <c r="L283" t="e">
        <f>VLOOKUP($A283,cleaning_log!$A$1:$ZZ$9791,MATCH(L$5,cleaning_log!$A$2:$ZZ$2,0),0)</f>
        <v>#N/A</v>
      </c>
      <c r="M283" t="e">
        <f>VLOOKUP($A283,cleaning_log!$A$1:$ZZ$9791,MATCH(M$5,cleaning_log!$A$2:$ZZ$2,0),0)</f>
        <v>#N/A</v>
      </c>
      <c r="N283" t="e">
        <f>VLOOKUP($A283,cleaning_log!$A$1:$ZZ$9791,MATCH(N$5,cleaning_log!$A$2:$ZZ$2,0),0)</f>
        <v>#N/A</v>
      </c>
      <c r="O283" t="e">
        <f>VLOOKUP($A283,cleaning_log!$A$1:$ZZ$9791,MATCH(O$5,cleaning_log!$A$2:$ZZ$2,0),0)</f>
        <v>#N/A</v>
      </c>
      <c r="P283" t="e">
        <f>VLOOKUP($A283,cleaning_log!$A$1:$ZZ$9791,MATCH(P$5,cleaning_log!$A$2:$ZZ$2,0),0)</f>
        <v>#N/A</v>
      </c>
      <c r="Q283" t="e">
        <f>VLOOKUP($A283,cleaning_log!$A$1:$ZZ$9791,MATCH(Q$5,cleaning_log!$A$2:$ZZ$2,0),0)</f>
        <v>#N/A</v>
      </c>
      <c r="R283" t="e">
        <f>VLOOKUP($A283,cleaning_log!$A$1:$ZZ$9791,MATCH(R$5,cleaning_log!$A$2:$ZZ$2,0),0)</f>
        <v>#N/A</v>
      </c>
      <c r="S283" t="e">
        <f t="shared" ref="S283" si="54">MIN(P283,Q283) &lt; 3599</f>
        <v>#N/A</v>
      </c>
      <c r="T283" t="e">
        <f>VLOOKUP($A283,cleaning_log!$A$1:$ZZ$9791,MATCH(T$5,cleaning_log!$A$2:$ZZ$2,0),0)</f>
        <v>#N/A</v>
      </c>
      <c r="U283" t="e">
        <f>VLOOKUP($A283,cleaning_log!$A$1:$ZZ$9791,MATCH(U$5,cleaning_log!$A$2:$ZZ$2,0),0)</f>
        <v>#N/A</v>
      </c>
      <c r="V283" t="e">
        <f>VLOOKUP($A283,cleaning_log!$A$1:$ZZ$9791,MATCH(V$5,cleaning_log!$A$2:$ZZ$2,0),0)</f>
        <v>#N/A</v>
      </c>
    </row>
    <row r="284" spans="1:22" hidden="1" x14ac:dyDescent="0.2">
      <c r="A284" t="s">
        <v>14784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$10002,1,0))),"miplib3",IF(NOT(ISNA(VLOOKUP($A284,miplib2!$A$5:$A$10004,1,0))),"miplib2",IF(NOT(ISNA(VLOOKUP($A284,coral!$A$5:$A$10000,1,0))),"coral",IF(NOT(ISNA(VLOOKUP($A284,neos!$A$5:$A$10000,1,0))),"neos","COULD NOT FIND")))))))</f>
        <v>miplib2017</v>
      </c>
      <c r="C284" t="str">
        <f>B284&amp;"/"&amp;A284</f>
        <v>miplib2017/ger50-17-trans-pop-3t</v>
      </c>
      <c r="D284">
        <f ca="1">VLOOKUP($A284,INDIRECT("'"&amp;$B284&amp;"'!"&amp;"$A$5:$Z$10000"),MATCH(D$5,INDIRECT("'"&amp;$B284&amp;"'!$A$4:$Z$4"),0),0)</f>
        <v>499</v>
      </c>
      <c r="E284">
        <f ca="1">VLOOKUP($A284,INDIRECT("'"&amp;$B284&amp;"'!"&amp;"$A$5:$Z$10000"),MATCH(E$5,INDIRECT("'"&amp;$B284&amp;"'!$A$4:$Z$4"),0),0)</f>
        <v>22414</v>
      </c>
      <c r="F284" t="e">
        <f>VLOOKUP($A284,cleaning_log!$A$1:$ZZ$9791,MATCH(F$5,cleaning_log!$A$2:$ZZ$2,0),0)</f>
        <v>#N/A</v>
      </c>
      <c r="G284" t="e">
        <f>VLOOKUP($A284,cleaning_log!$A$1:$ZZ$9791,MATCH(G$5,cleaning_log!$A$2:$ZZ$2,0),0)</f>
        <v>#N/A</v>
      </c>
      <c r="H284" t="str">
        <f ca="1">VLOOKUP($A284,INDIRECT("'"&amp;$B284&amp;"'!"&amp;"$A$5:$Z$10000"),MATCH(H$5,INDIRECT("'"&amp;$B284&amp;"'!$A$4:$Z$4"),0),0)</f>
        <v>4038.441*</v>
      </c>
      <c r="I284" t="e">
        <f>VLOOKUP($A284,cleaning_log!$A$1:$ZZ$9791,MATCH(I$5,cleaning_log!$A$2:$ZZ$2,0),0)</f>
        <v>#N/A</v>
      </c>
      <c r="J284" t="e">
        <f>VLOOKUP($A284,cleaning_log!$A$1:$ZZ$9791,MATCH(J$5,cleaning_log!$A$2:$ZZ$2,0),0)</f>
        <v>#N/A</v>
      </c>
      <c r="K284" t="b">
        <f>IF(ISNA(J284),TRUE,ABS(H284-J284)&gt;0.001)</f>
        <v>1</v>
      </c>
      <c r="L284" t="e">
        <f>VLOOKUP($A284,cleaning_log!$A$1:$ZZ$9791,MATCH(L$5,cleaning_log!$A$2:$ZZ$2,0),0)</f>
        <v>#N/A</v>
      </c>
      <c r="M284" t="e">
        <f>VLOOKUP($A284,cleaning_log!$A$1:$ZZ$9791,MATCH(M$5,cleaning_log!$A$2:$ZZ$2,0),0)</f>
        <v>#N/A</v>
      </c>
      <c r="N284" t="e">
        <f>VLOOKUP($A284,cleaning_log!$A$1:$ZZ$9791,MATCH(N$5,cleaning_log!$A$2:$ZZ$2,0),0)</f>
        <v>#N/A</v>
      </c>
      <c r="O284" t="e">
        <f>VLOOKUP($A284,cleaning_log!$A$1:$ZZ$9791,MATCH(O$5,cleaning_log!$A$2:$ZZ$2,0),0)</f>
        <v>#N/A</v>
      </c>
      <c r="P284" t="e">
        <f>VLOOKUP($A284,cleaning_log!$A$1:$ZZ$9791,MATCH(P$5,cleaning_log!$A$2:$ZZ$2,0),0)</f>
        <v>#N/A</v>
      </c>
      <c r="Q284" t="e">
        <f>VLOOKUP($A284,cleaning_log!$A$1:$ZZ$9791,MATCH(Q$5,cleaning_log!$A$2:$ZZ$2,0),0)</f>
        <v>#N/A</v>
      </c>
      <c r="R284" t="e">
        <f>VLOOKUP($A284,cleaning_log!$A$1:$ZZ$9791,MATCH(R$5,cleaning_log!$A$2:$ZZ$2,0),0)</f>
        <v>#N/A</v>
      </c>
      <c r="S284" t="e">
        <f t="shared" ref="S284:S291" si="55">MIN(P284,Q284) &lt; 3599</f>
        <v>#N/A</v>
      </c>
      <c r="T284" t="e">
        <f>VLOOKUP($A284,cleaning_log!$A$1:$ZZ$9791,MATCH(T$5,cleaning_log!$A$2:$ZZ$2,0),0)</f>
        <v>#N/A</v>
      </c>
      <c r="U284" t="e">
        <f>VLOOKUP($A284,cleaning_log!$A$1:$ZZ$9791,MATCH(U$5,cleaning_log!$A$2:$ZZ$2,0),0)</f>
        <v>#N/A</v>
      </c>
      <c r="V284" t="e">
        <f>VLOOKUP($A284,cleaning_log!$A$1:$ZZ$9791,MATCH(V$5,cleaning_log!$A$2:$ZZ$2,0),0)</f>
        <v>#N/A</v>
      </c>
    </row>
    <row r="285" spans="1:22" hidden="1" x14ac:dyDescent="0.2">
      <c r="A285" t="s">
        <v>4123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$10002,1,0))),"miplib3",IF(NOT(ISNA(VLOOKUP($A285,miplib2!$A$5:$A$10004,1,0))),"miplib2",IF(NOT(ISNA(VLOOKUP($A285,coral!$A$5:$A$10000,1,0))),"coral",IF(NOT(ISNA(VLOOKUP($A285,neos!$A$5:$A$10000,1,0))),"neos","COULD NOT FIND")))))))</f>
        <v>miplib2017</v>
      </c>
      <c r="C285" t="str">
        <f>B285&amp;"/"&amp;A285</f>
        <v>miplib2017/germanrr</v>
      </c>
      <c r="D285">
        <f ca="1">VLOOKUP($A285,INDIRECT("'"&amp;$B285&amp;"'!"&amp;"$A$5:$Z$10000"),MATCH(D$5,INDIRECT("'"&amp;$B285&amp;"'!$A$4:$Z$4"),0),0)</f>
        <v>10779</v>
      </c>
      <c r="E285">
        <f ca="1">VLOOKUP($A285,INDIRECT("'"&amp;$B285&amp;"'!"&amp;"$A$5:$Z$10000"),MATCH(E$5,INDIRECT("'"&amp;$B285&amp;"'!$A$4:$Z$4"),0),0)</f>
        <v>10813</v>
      </c>
      <c r="F285">
        <f>VLOOKUP($A285,cleaning_log!$A$1:$ZZ$9791,MATCH(F$5,cleaning_log!$A$2:$ZZ$2,0),0)</f>
        <v>5484</v>
      </c>
      <c r="G285">
        <f>VLOOKUP($A285,cleaning_log!$A$1:$ZZ$9791,MATCH(G$5,cleaning_log!$A$2:$ZZ$2,0),0)</f>
        <v>10611</v>
      </c>
      <c r="H285">
        <f ca="1">VLOOKUP($A285,INDIRECT("'"&amp;$B285&amp;"'!"&amp;"$A$5:$Z$10000"),MATCH(H$5,INDIRECT("'"&amp;$B285&amp;"'!$A$4:$Z$4"),0),0)</f>
        <v>47095869.648999996</v>
      </c>
      <c r="I285">
        <f>VLOOKUP($A285,cleaning_log!$A$1:$ZZ$9791,MATCH(I$5,cleaning_log!$A$2:$ZZ$2,0),0)</f>
        <v>45980135.416398801</v>
      </c>
      <c r="J285">
        <f>VLOOKUP($A285,cleaning_log!$A$1:$ZZ$9791,MATCH(J$5,cleaning_log!$A$2:$ZZ$2,0),0)</f>
        <v>45980135.416398801</v>
      </c>
      <c r="K285" t="b">
        <f ca="1">IF(ISNA(J285),TRUE,ABS(H285-J285)&gt;0.001)</f>
        <v>1</v>
      </c>
      <c r="L285">
        <f>VLOOKUP($A285,cleaning_log!$A$1:$ZZ$9791,MATCH(L$5,cleaning_log!$A$2:$ZZ$2,0),0)</f>
        <v>47309107.857799903</v>
      </c>
      <c r="M285">
        <f>VLOOKUP($A285,cleaning_log!$A$1:$ZZ$9791,MATCH(M$5,cleaning_log!$A$2:$ZZ$2,0),0)</f>
        <v>47175303.704620503</v>
      </c>
      <c r="N285">
        <f>VLOOKUP($A285,cleaning_log!$A$1:$ZZ$9791,MATCH(N$5,cleaning_log!$A$2:$ZZ$2,0),0)</f>
        <v>46966647.955227301</v>
      </c>
      <c r="O285">
        <f>VLOOKUP($A285,cleaning_log!$A$1:$ZZ$9791,MATCH(O$5,cleaning_log!$A$2:$ZZ$2,0),0)</f>
        <v>47027494.107158601</v>
      </c>
      <c r="P285">
        <f>VLOOKUP($A285,cleaning_log!$A$1:$ZZ$9791,MATCH(P$5,cleaning_log!$A$2:$ZZ$2,0),0)</f>
        <v>3600.0030000000002</v>
      </c>
      <c r="Q285">
        <f>VLOOKUP($A285,cleaning_log!$A$1:$ZZ$9791,MATCH(Q$5,cleaning_log!$A$2:$ZZ$2,0),0)</f>
        <v>3600.002</v>
      </c>
      <c r="R285">
        <f>VLOOKUP($A285,cleaning_log!$A$1:$ZZ$9791,MATCH(R$5,cleaning_log!$A$2:$ZZ$2,0),0)</f>
        <v>3600.0680000000002</v>
      </c>
      <c r="S285" t="b">
        <f t="shared" si="55"/>
        <v>0</v>
      </c>
      <c r="T285">
        <f>VLOOKUP($A285,cleaning_log!$A$1:$ZZ$9791,MATCH(T$5,cleaning_log!$A$2:$ZZ$2,0),0)</f>
        <v>7496</v>
      </c>
      <c r="U285">
        <f>VLOOKUP($A285,cleaning_log!$A$1:$ZZ$9791,MATCH(U$5,cleaning_log!$A$2:$ZZ$2,0),0)</f>
        <v>9251</v>
      </c>
      <c r="V285">
        <f>VLOOKUP($A285,cleaning_log!$A$1:$ZZ$9791,MATCH(V$5,cleaning_log!$A$2:$ZZ$2,0),0)</f>
        <v>10468</v>
      </c>
    </row>
    <row r="286" spans="1:22" hidden="1" x14ac:dyDescent="0.2">
      <c r="A286" t="s">
        <v>4124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$10002,1,0))),"miplib3",IF(NOT(ISNA(VLOOKUP($A286,miplib2!$A$5:$A$10004,1,0))),"miplib2",IF(NOT(ISNA(VLOOKUP($A286,coral!$A$5:$A$10000,1,0))),"coral",IF(NOT(ISNA(VLOOKUP($A286,neos!$A$5:$A$10000,1,0))),"neos","COULD NOT FIND")))))))</f>
        <v>miplib2010</v>
      </c>
      <c r="C286" t="str">
        <f>B286&amp;"/"&amp;A286</f>
        <v>miplib2010/germany50-DBM</v>
      </c>
      <c r="D286">
        <f ca="1">VLOOKUP($A286,INDIRECT("'"&amp;$B286&amp;"'!"&amp;"$A$5:$Z$10000"),MATCH(D$5,INDIRECT("'"&amp;$B286&amp;"'!$A$4:$Z$4"),0),0)</f>
        <v>2526</v>
      </c>
      <c r="E286">
        <f ca="1">VLOOKUP($A286,INDIRECT("'"&amp;$B286&amp;"'!"&amp;"$A$5:$Z$10000"),MATCH(E$5,INDIRECT("'"&amp;$B286&amp;"'!$A$4:$Z$4"),0),0)</f>
        <v>8189</v>
      </c>
      <c r="F286">
        <f>VLOOKUP($A286,cleaning_log!$A$1:$ZZ$9791,MATCH(F$5,cleaning_log!$A$2:$ZZ$2,0),0)</f>
        <v>2158</v>
      </c>
      <c r="G286">
        <f>VLOOKUP($A286,cleaning_log!$A$1:$ZZ$9791,MATCH(G$5,cleaning_log!$A$2:$ZZ$2,0),0)</f>
        <v>7462</v>
      </c>
      <c r="H286">
        <f ca="1">VLOOKUP($A286,INDIRECT("'"&amp;$B286&amp;"'!"&amp;"$A$5:$Z$10000"),MATCH(H$5,INDIRECT("'"&amp;$B286&amp;"'!$A$4:$Z$4"),0),0)</f>
        <v>473840</v>
      </c>
      <c r="I286">
        <f>VLOOKUP($A286,cleaning_log!$A$1:$ZZ$9791,MATCH(I$5,cleaning_log!$A$2:$ZZ$2,0),0)</f>
        <v>438028</v>
      </c>
      <c r="J286">
        <f>VLOOKUP($A286,cleaning_log!$A$1:$ZZ$9791,MATCH(J$5,cleaning_log!$A$2:$ZZ$2,0),0)</f>
        <v>438028</v>
      </c>
      <c r="K286" t="b">
        <f ca="1">IF(ISNA(J286),TRUE,ABS(H286-J286)&gt;0.001)</f>
        <v>1</v>
      </c>
      <c r="L286">
        <f>VLOOKUP($A286,cleaning_log!$A$1:$ZZ$9791,MATCH(L$5,cleaning_log!$A$2:$ZZ$2,0),0)</f>
        <v>474700</v>
      </c>
      <c r="M286">
        <f>VLOOKUP($A286,cleaning_log!$A$1:$ZZ$9791,MATCH(M$5,cleaning_log!$A$2:$ZZ$2,0),0)</f>
        <v>477560</v>
      </c>
      <c r="N286">
        <f>VLOOKUP($A286,cleaning_log!$A$1:$ZZ$9791,MATCH(N$5,cleaning_log!$A$2:$ZZ$2,0),0)</f>
        <v>463000</v>
      </c>
      <c r="O286">
        <f>VLOOKUP($A286,cleaning_log!$A$1:$ZZ$9791,MATCH(O$5,cleaning_log!$A$2:$ZZ$2,0),0)</f>
        <v>463840</v>
      </c>
      <c r="P286">
        <f>VLOOKUP($A286,cleaning_log!$A$1:$ZZ$9791,MATCH(P$5,cleaning_log!$A$2:$ZZ$2,0),0)</f>
        <v>3600.0010000000002</v>
      </c>
      <c r="Q286">
        <f>VLOOKUP($A286,cleaning_log!$A$1:$ZZ$9791,MATCH(Q$5,cleaning_log!$A$2:$ZZ$2,0),0)</f>
        <v>3600.0010000000002</v>
      </c>
      <c r="R286">
        <f>VLOOKUP($A286,cleaning_log!$A$1:$ZZ$9791,MATCH(R$5,cleaning_log!$A$2:$ZZ$2,0),0)</f>
        <v>3600.0010000000002</v>
      </c>
      <c r="S286" t="b">
        <f t="shared" si="55"/>
        <v>0</v>
      </c>
      <c r="T286">
        <f>VLOOKUP($A286,cleaning_log!$A$1:$ZZ$9791,MATCH(T$5,cleaning_log!$A$2:$ZZ$2,0),0)</f>
        <v>55574</v>
      </c>
      <c r="U286">
        <f>VLOOKUP($A286,cleaning_log!$A$1:$ZZ$9791,MATCH(U$5,cleaning_log!$A$2:$ZZ$2,0),0)</f>
        <v>72092</v>
      </c>
      <c r="V286">
        <f>VLOOKUP($A286,cleaning_log!$A$1:$ZZ$9791,MATCH(V$5,cleaning_log!$A$2:$ZZ$2,0),0)</f>
        <v>83245</v>
      </c>
    </row>
    <row r="287" spans="1:22" hidden="1" x14ac:dyDescent="0.2">
      <c r="A287" t="s">
        <v>14789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$10002,1,0))),"miplib3",IF(NOT(ISNA(VLOOKUP($A287,miplib2!$A$5:$A$10004,1,0))),"miplib2",IF(NOT(ISNA(VLOOKUP($A287,coral!$A$5:$A$10000,1,0))),"coral",IF(NOT(ISNA(VLOOKUP($A287,neos!$A$5:$A$10000,1,0))),"neos","COULD NOT FIND")))))))</f>
        <v>miplib2017</v>
      </c>
      <c r="C287" t="str">
        <f>B287&amp;"/"&amp;A287</f>
        <v>miplib2017/germany50-UUM</v>
      </c>
      <c r="D287">
        <f ca="1">VLOOKUP($A287,INDIRECT("'"&amp;$B287&amp;"'!"&amp;"$A$5:$Z$10000"),MATCH(D$5,INDIRECT("'"&amp;$B287&amp;"'!$A$4:$Z$4"),0),0)</f>
        <v>2088</v>
      </c>
      <c r="E287">
        <f ca="1">VLOOKUP($A287,INDIRECT("'"&amp;$B287&amp;"'!"&amp;"$A$5:$Z$10000"),MATCH(E$5,INDIRECT("'"&amp;$B287&amp;"'!$A$4:$Z$4"),0),0)</f>
        <v>6971</v>
      </c>
      <c r="F287" t="e">
        <f>VLOOKUP($A287,cleaning_log!$A$1:$ZZ$9791,MATCH(F$5,cleaning_log!$A$2:$ZZ$2,0),0)</f>
        <v>#N/A</v>
      </c>
      <c r="G287" t="e">
        <f>VLOOKUP($A287,cleaning_log!$A$1:$ZZ$9791,MATCH(G$5,cleaning_log!$A$2:$ZZ$2,0),0)</f>
        <v>#N/A</v>
      </c>
      <c r="H287" t="str">
        <f ca="1">VLOOKUP($A287,INDIRECT("'"&amp;$B287&amp;"'!"&amp;"$A$5:$Z$10000"),MATCH(H$5,INDIRECT("'"&amp;$B287&amp;"'!$A$4:$Z$4"),0),0)</f>
        <v>628490*</v>
      </c>
      <c r="I287" t="e">
        <f>VLOOKUP($A287,cleaning_log!$A$1:$ZZ$9791,MATCH(I$5,cleaning_log!$A$2:$ZZ$2,0),0)</f>
        <v>#N/A</v>
      </c>
      <c r="J287" t="e">
        <f>VLOOKUP($A287,cleaning_log!$A$1:$ZZ$9791,MATCH(J$5,cleaning_log!$A$2:$ZZ$2,0),0)</f>
        <v>#N/A</v>
      </c>
      <c r="K287" t="b">
        <f>IF(ISNA(J287),TRUE,ABS(H287-J287)&gt;0.001)</f>
        <v>1</v>
      </c>
      <c r="L287" t="e">
        <f>VLOOKUP($A287,cleaning_log!$A$1:$ZZ$9791,MATCH(L$5,cleaning_log!$A$2:$ZZ$2,0),0)</f>
        <v>#N/A</v>
      </c>
      <c r="M287" t="e">
        <f>VLOOKUP($A287,cleaning_log!$A$1:$ZZ$9791,MATCH(M$5,cleaning_log!$A$2:$ZZ$2,0),0)</f>
        <v>#N/A</v>
      </c>
      <c r="N287" t="e">
        <f>VLOOKUP($A287,cleaning_log!$A$1:$ZZ$9791,MATCH(N$5,cleaning_log!$A$2:$ZZ$2,0),0)</f>
        <v>#N/A</v>
      </c>
      <c r="O287" t="e">
        <f>VLOOKUP($A287,cleaning_log!$A$1:$ZZ$9791,MATCH(O$5,cleaning_log!$A$2:$ZZ$2,0),0)</f>
        <v>#N/A</v>
      </c>
      <c r="P287" t="e">
        <f>VLOOKUP($A287,cleaning_log!$A$1:$ZZ$9791,MATCH(P$5,cleaning_log!$A$2:$ZZ$2,0),0)</f>
        <v>#N/A</v>
      </c>
      <c r="Q287" t="e">
        <f>VLOOKUP($A287,cleaning_log!$A$1:$ZZ$9791,MATCH(Q$5,cleaning_log!$A$2:$ZZ$2,0),0)</f>
        <v>#N/A</v>
      </c>
      <c r="R287" t="e">
        <f>VLOOKUP($A287,cleaning_log!$A$1:$ZZ$9791,MATCH(R$5,cleaning_log!$A$2:$ZZ$2,0),0)</f>
        <v>#N/A</v>
      </c>
      <c r="S287" t="e">
        <f t="shared" si="55"/>
        <v>#N/A</v>
      </c>
      <c r="T287" t="e">
        <f>VLOOKUP($A287,cleaning_log!$A$1:$ZZ$9791,MATCH(T$5,cleaning_log!$A$2:$ZZ$2,0),0)</f>
        <v>#N/A</v>
      </c>
      <c r="U287" t="e">
        <f>VLOOKUP($A287,cleaning_log!$A$1:$ZZ$9791,MATCH(U$5,cleaning_log!$A$2:$ZZ$2,0),0)</f>
        <v>#N/A</v>
      </c>
      <c r="V287" t="e">
        <f>VLOOKUP($A287,cleaning_log!$A$1:$ZZ$9791,MATCH(V$5,cleaning_log!$A$2:$ZZ$2,0),0)</f>
        <v>#N/A</v>
      </c>
    </row>
    <row r="288" spans="1:22" x14ac:dyDescent="0.2">
      <c r="A288" t="s">
        <v>887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$10002,1,0))),"miplib3",IF(NOT(ISNA(VLOOKUP($A288,miplib2!$A$5:$A$10004,1,0))),"miplib2",IF(NOT(ISNA(VLOOKUP($A288,coral!$A$5:$A$10000,1,0))),"coral",IF(NOT(ISNA(VLOOKUP($A288,neos!$A$5:$A$10000,1,0))),"neos","COULD NOT FIND")))))))</f>
        <v>miplib2003</v>
      </c>
      <c r="C288" t="str">
        <f>B288&amp;"/"&amp;A288</f>
        <v>miplib2003/gesa2</v>
      </c>
      <c r="D288">
        <f ca="1">VLOOKUP($A288,INDIRECT("'"&amp;$B288&amp;"'!"&amp;"$A$5:$Z$10000"),MATCH(D$5,INDIRECT("'"&amp;$B288&amp;"'!$A$4:$Z$4"),0),0)</f>
        <v>1392</v>
      </c>
      <c r="E288">
        <f ca="1">VLOOKUP($A288,INDIRECT("'"&amp;$B288&amp;"'!"&amp;"$A$5:$Z$10000"),MATCH(E$5,INDIRECT("'"&amp;$B288&amp;"'!$A$4:$Z$4"),0),0)</f>
        <v>1224</v>
      </c>
      <c r="F288">
        <f>VLOOKUP($A288,cleaning_log!$A$1:$ZZ$9791,MATCH(F$5,cleaning_log!$A$2:$ZZ$2,0),0)</f>
        <v>1344</v>
      </c>
      <c r="G288">
        <f>VLOOKUP($A288,cleaning_log!$A$1:$ZZ$9791,MATCH(G$5,cleaning_log!$A$2:$ZZ$2,0),0)</f>
        <v>1176</v>
      </c>
      <c r="H288">
        <f ca="1">VLOOKUP($A288,INDIRECT("'"&amp;$B288&amp;"'!"&amp;"$A$5:$Z$10000"),MATCH(H$5,INDIRECT("'"&amp;$B288&amp;"'!$A$4:$Z$4"),0),0)</f>
        <v>25779856.371555101</v>
      </c>
      <c r="I288">
        <f>VLOOKUP($A288,cleaning_log!$A$1:$ZZ$9791,MATCH(I$5,cleaning_log!$A$2:$ZZ$2,0),0)</f>
        <v>25476489.678122599</v>
      </c>
      <c r="J288">
        <f>VLOOKUP($A288,cleaning_log!$A$1:$ZZ$9791,MATCH(J$5,cleaning_log!$A$2:$ZZ$2,0),0)</f>
        <v>25501668.902555499</v>
      </c>
      <c r="K288" t="b">
        <f ca="1">IF(ISNA(J288),TRUE,ABS(H288-J288)&gt;0.001)</f>
        <v>1</v>
      </c>
      <c r="L288">
        <f>VLOOKUP($A288,cleaning_log!$A$1:$ZZ$9791,MATCH(L$5,cleaning_log!$A$2:$ZZ$2,0),0)</f>
        <v>25779856.3709662</v>
      </c>
      <c r="M288">
        <f>VLOOKUP($A288,cleaning_log!$A$1:$ZZ$9791,MATCH(M$5,cleaning_log!$A$2:$ZZ$2,0),0)</f>
        <v>25779856.371697899</v>
      </c>
      <c r="N288">
        <f>VLOOKUP($A288,cleaning_log!$A$1:$ZZ$9791,MATCH(N$5,cleaning_log!$A$2:$ZZ$2,0),0)</f>
        <v>25777468.039277099</v>
      </c>
      <c r="O288">
        <f>VLOOKUP($A288,cleaning_log!$A$1:$ZZ$9791,MATCH(O$5,cleaning_log!$A$2:$ZZ$2,0),0)</f>
        <v>25778139.8250647</v>
      </c>
      <c r="P288">
        <f>VLOOKUP($A288,cleaning_log!$A$1:$ZZ$9791,MATCH(P$5,cleaning_log!$A$2:$ZZ$2,0),0)</f>
        <v>0.14499999999999999</v>
      </c>
      <c r="Q288">
        <f>VLOOKUP($A288,cleaning_log!$A$1:$ZZ$9791,MATCH(Q$5,cleaning_log!$A$2:$ZZ$2,0),0)</f>
        <v>0.12</v>
      </c>
      <c r="R288">
        <f>VLOOKUP($A288,cleaning_log!$A$1:$ZZ$9791,MATCH(R$5,cleaning_log!$A$2:$ZZ$2,0),0)</f>
        <v>0.121</v>
      </c>
      <c r="S288" t="b">
        <f t="shared" si="55"/>
        <v>1</v>
      </c>
    </row>
    <row r="289" spans="1:22" x14ac:dyDescent="0.2">
      <c r="A289" t="s">
        <v>909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$10002,1,0))),"miplib3",IF(NOT(ISNA(VLOOKUP($A289,miplib2!$A$5:$A$10004,1,0))),"miplib2",IF(NOT(ISNA(VLOOKUP($A289,coral!$A$5:$A$10000,1,0))),"coral",IF(NOT(ISNA(VLOOKUP($A289,neos!$A$5:$A$10000,1,0))),"neos","COULD NOT FIND")))))))</f>
        <v>miplib2003</v>
      </c>
      <c r="C289" t="str">
        <f>B289&amp;"/"&amp;A289</f>
        <v>miplib2003/gesa2-o</v>
      </c>
      <c r="D289">
        <f ca="1">VLOOKUP($A289,INDIRECT("'"&amp;$B289&amp;"'!"&amp;"$A$5:$Z$10000"),MATCH(D$5,INDIRECT("'"&amp;$B289&amp;"'!$A$4:$Z$4"),0),0)</f>
        <v>1248</v>
      </c>
      <c r="E289">
        <f ca="1">VLOOKUP($A289,INDIRECT("'"&amp;$B289&amp;"'!"&amp;"$A$5:$Z$10000"),MATCH(E$5,INDIRECT("'"&amp;$B289&amp;"'!$A$4:$Z$4"),0),0)</f>
        <v>1224</v>
      </c>
      <c r="F289">
        <f>VLOOKUP($A289,cleaning_log!$A$1:$ZZ$9791,MATCH(F$5,cleaning_log!$A$2:$ZZ$2,0),0)</f>
        <v>1200</v>
      </c>
      <c r="G289">
        <f>VLOOKUP($A289,cleaning_log!$A$1:$ZZ$9791,MATCH(G$5,cleaning_log!$A$2:$ZZ$2,0),0)</f>
        <v>1176</v>
      </c>
      <c r="H289">
        <f ca="1">VLOOKUP($A289,INDIRECT("'"&amp;$B289&amp;"'!"&amp;"$A$5:$Z$10000"),MATCH(H$5,INDIRECT("'"&amp;$B289&amp;"'!$A$4:$Z$4"),0),0)</f>
        <v>25779856.371697899</v>
      </c>
      <c r="I289">
        <f>VLOOKUP($A289,cleaning_log!$A$1:$ZZ$9791,MATCH(I$5,cleaning_log!$A$2:$ZZ$2,0),0)</f>
        <v>25476489.678122599</v>
      </c>
      <c r="J289">
        <f>VLOOKUP($A289,cleaning_log!$A$1:$ZZ$9791,MATCH(J$5,cleaning_log!$A$2:$ZZ$2,0),0)</f>
        <v>25490184.45146</v>
      </c>
      <c r="K289" t="b">
        <f ca="1">IF(ISNA(J289),TRUE,ABS(H289-J289)&gt;0.001)</f>
        <v>1</v>
      </c>
      <c r="L289">
        <f>VLOOKUP($A289,cleaning_log!$A$1:$ZZ$9791,MATCH(L$5,cleaning_log!$A$2:$ZZ$2,0),0)</f>
        <v>25779856.371697899</v>
      </c>
      <c r="M289">
        <f>VLOOKUP($A289,cleaning_log!$A$1:$ZZ$9791,MATCH(M$5,cleaning_log!$A$2:$ZZ$2,0),0)</f>
        <v>25779856.371697899</v>
      </c>
      <c r="N289">
        <f>VLOOKUP($A289,cleaning_log!$A$1:$ZZ$9791,MATCH(N$5,cleaning_log!$A$2:$ZZ$2,0),0)</f>
        <v>25777766.0014419</v>
      </c>
      <c r="O289">
        <f>VLOOKUP($A289,cleaning_log!$A$1:$ZZ$9791,MATCH(O$5,cleaning_log!$A$2:$ZZ$2,0),0)</f>
        <v>25779215.765371699</v>
      </c>
      <c r="P289">
        <f>VLOOKUP($A289,cleaning_log!$A$1:$ZZ$9791,MATCH(P$5,cleaning_log!$A$2:$ZZ$2,0),0)</f>
        <v>0.91400000000000003</v>
      </c>
      <c r="Q289">
        <f>VLOOKUP($A289,cleaning_log!$A$1:$ZZ$9791,MATCH(Q$5,cleaning_log!$A$2:$ZZ$2,0),0)</f>
        <v>0.83299999999999996</v>
      </c>
      <c r="R289">
        <f>VLOOKUP($A289,cleaning_log!$A$1:$ZZ$9791,MATCH(R$5,cleaning_log!$A$2:$ZZ$2,0),0)</f>
        <v>0.83899999999999997</v>
      </c>
      <c r="S289" t="b">
        <f t="shared" si="55"/>
        <v>1</v>
      </c>
      <c r="T289">
        <f>VLOOKUP($A289,cleaning_log!$A$1:$ZZ$9791,MATCH(T$5,cleaning_log!$A$2:$ZZ$2,0),0)</f>
        <v>580</v>
      </c>
      <c r="U289">
        <f>VLOOKUP($A289,cleaning_log!$A$1:$ZZ$9791,MATCH(U$5,cleaning_log!$A$2:$ZZ$2,0),0)</f>
        <v>548</v>
      </c>
      <c r="V289">
        <f>VLOOKUP($A289,cleaning_log!$A$1:$ZZ$9791,MATCH(V$5,cleaning_log!$A$2:$ZZ$2,0),0)</f>
        <v>551</v>
      </c>
    </row>
    <row r="290" spans="1:22" x14ac:dyDescent="0.2">
      <c r="A290" t="s">
        <v>938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$10002,1,0))),"miplib3",IF(NOT(ISNA(VLOOKUP($A290,miplib2!$A$5:$A$10004,1,0))),"miplib2",IF(NOT(ISNA(VLOOKUP($A290,coral!$A$5:$A$10000,1,0))),"coral",IF(NOT(ISNA(VLOOKUP($A290,neos!$A$5:$A$10000,1,0))),"neos","COULD NOT FIND")))))))</f>
        <v>miplib3</v>
      </c>
      <c r="C290" t="str">
        <f>B290&amp;"/"&amp;A290</f>
        <v>miplib3/gesa3</v>
      </c>
      <c r="D290">
        <f ca="1">VLOOKUP($A290,INDIRECT("'"&amp;$B290&amp;"'!"&amp;"$A$5:$Z$10000"),MATCH(D$5,INDIRECT("'"&amp;$B290&amp;"'!$A$4:$Z$4"),0),0)</f>
        <v>1368</v>
      </c>
      <c r="E290">
        <f ca="1">VLOOKUP($A290,INDIRECT("'"&amp;$B290&amp;"'!"&amp;"$A$5:$Z$10000"),MATCH(E$5,INDIRECT("'"&amp;$B290&amp;"'!$A$4:$Z$4"),0),0)</f>
        <v>1152</v>
      </c>
      <c r="F290">
        <f>VLOOKUP($A290,cleaning_log!$A$1:$ZZ$9791,MATCH(F$5,cleaning_log!$A$2:$ZZ$2,0),0)</f>
        <v>1296</v>
      </c>
      <c r="G290">
        <f>VLOOKUP($A290,cleaning_log!$A$1:$ZZ$9791,MATCH(G$5,cleaning_log!$A$2:$ZZ$2,0),0)</f>
        <v>1080</v>
      </c>
      <c r="H290">
        <f ca="1">VLOOKUP($A290,INDIRECT("'"&amp;$B290&amp;"'!"&amp;"$A$5:$Z$10000"),MATCH(H$5,INDIRECT("'"&amp;$B290&amp;"'!$A$4:$Z$4"),0),0)</f>
        <v>27991042.647999998</v>
      </c>
      <c r="I290">
        <f>VLOOKUP($A290,cleaning_log!$A$1:$ZZ$9791,MATCH(I$5,cleaning_log!$A$2:$ZZ$2,0),0)</f>
        <v>27833632.450665299</v>
      </c>
      <c r="J290">
        <f>VLOOKUP($A290,cleaning_log!$A$1:$ZZ$9791,MATCH(J$5,cleaning_log!$A$2:$ZZ$2,0),0)</f>
        <v>27900966.1737982</v>
      </c>
      <c r="K290" t="b">
        <f ca="1">IF(ISNA(J290),TRUE,ABS(H290-J290)&gt;0.001)</f>
        <v>1</v>
      </c>
      <c r="L290">
        <f>VLOOKUP($A290,cleaning_log!$A$1:$ZZ$9791,MATCH(L$5,cleaning_log!$A$2:$ZZ$2,0),0)</f>
        <v>27991042.6483826</v>
      </c>
      <c r="M290">
        <f>VLOOKUP($A290,cleaning_log!$A$1:$ZZ$9791,MATCH(M$5,cleaning_log!$A$2:$ZZ$2,0),0)</f>
        <v>27991042.6483826</v>
      </c>
      <c r="N290">
        <f>VLOOKUP($A290,cleaning_log!$A$1:$ZZ$9791,MATCH(N$5,cleaning_log!$A$2:$ZZ$2,0),0)</f>
        <v>27988542.737610701</v>
      </c>
      <c r="O290">
        <f>VLOOKUP($A290,cleaning_log!$A$1:$ZZ$9791,MATCH(O$5,cleaning_log!$A$2:$ZZ$2,0),0)</f>
        <v>27989088.3361772</v>
      </c>
      <c r="P290">
        <f>VLOOKUP($A290,cleaning_log!$A$1:$ZZ$9791,MATCH(P$5,cleaning_log!$A$2:$ZZ$2,0),0)</f>
        <v>0.28199999999999997</v>
      </c>
      <c r="Q290">
        <f>VLOOKUP($A290,cleaning_log!$A$1:$ZZ$9791,MATCH(Q$5,cleaning_log!$A$2:$ZZ$2,0),0)</f>
        <v>0.183</v>
      </c>
      <c r="R290">
        <f>VLOOKUP($A290,cleaning_log!$A$1:$ZZ$9791,MATCH(R$5,cleaning_log!$A$2:$ZZ$2,0),0)</f>
        <v>0.186</v>
      </c>
      <c r="S290" t="b">
        <f t="shared" si="55"/>
        <v>1</v>
      </c>
      <c r="T290">
        <f>VLOOKUP($A290,cleaning_log!$A$1:$ZZ$9791,MATCH(T$5,cleaning_log!$A$2:$ZZ$2,0),0)</f>
        <v>58</v>
      </c>
      <c r="U290">
        <f>VLOOKUP($A290,cleaning_log!$A$1:$ZZ$9791,MATCH(U$5,cleaning_log!$A$2:$ZZ$2,0),0)</f>
        <v>42</v>
      </c>
      <c r="V290">
        <f>VLOOKUP($A290,cleaning_log!$A$1:$ZZ$9791,MATCH(V$5,cleaning_log!$A$2:$ZZ$2,0),0)</f>
        <v>42</v>
      </c>
    </row>
    <row r="291" spans="1:22" x14ac:dyDescent="0.2">
      <c r="A291" t="s">
        <v>958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$10002,1,0))),"miplib3",IF(NOT(ISNA(VLOOKUP($A291,miplib2!$A$5:$A$10004,1,0))),"miplib2",IF(NOT(ISNA(VLOOKUP($A291,coral!$A$5:$A$10000,1,0))),"coral",IF(NOT(ISNA(VLOOKUP($A291,neos!$A$5:$A$10000,1,0))),"neos","COULD NOT FIND")))))))</f>
        <v>miplib3</v>
      </c>
      <c r="C291" t="str">
        <f>B291&amp;"/"&amp;A291</f>
        <v>miplib3/gesa3_o</v>
      </c>
      <c r="D291">
        <f ca="1">VLOOKUP($A291,INDIRECT("'"&amp;$B291&amp;"'!"&amp;"$A$5:$Z$10000"),MATCH(D$5,INDIRECT("'"&amp;$B291&amp;"'!$A$4:$Z$4"),0),0)</f>
        <v>1224</v>
      </c>
      <c r="E291">
        <f ca="1">VLOOKUP($A291,INDIRECT("'"&amp;$B291&amp;"'!"&amp;"$A$5:$Z$10000"),MATCH(E$5,INDIRECT("'"&amp;$B291&amp;"'!$A$4:$Z$4"),0),0)</f>
        <v>1152</v>
      </c>
      <c r="F291">
        <f>VLOOKUP($A291,cleaning_log!$A$1:$ZZ$9791,MATCH(F$5,cleaning_log!$A$2:$ZZ$2,0),0)</f>
        <v>1152</v>
      </c>
      <c r="G291">
        <f>VLOOKUP($A291,cleaning_log!$A$1:$ZZ$9791,MATCH(G$5,cleaning_log!$A$2:$ZZ$2,0),0)</f>
        <v>1080</v>
      </c>
      <c r="H291">
        <f ca="1">VLOOKUP($A291,INDIRECT("'"&amp;$B291&amp;"'!"&amp;"$A$5:$Z$10000"),MATCH(H$5,INDIRECT("'"&amp;$B291&amp;"'!$A$4:$Z$4"),0),0)</f>
        <v>27991042.647999998</v>
      </c>
      <c r="I291">
        <f>VLOOKUP($A291,cleaning_log!$A$1:$ZZ$9791,MATCH(I$5,cleaning_log!$A$2:$ZZ$2,0),0)</f>
        <v>27833632.450665299</v>
      </c>
      <c r="J291">
        <f>VLOOKUP($A291,cleaning_log!$A$1:$ZZ$9791,MATCH(J$5,cleaning_log!$A$2:$ZZ$2,0),0)</f>
        <v>27844619.173496298</v>
      </c>
      <c r="K291" t="b">
        <f ca="1">IF(ISNA(J291),TRUE,ABS(H291-J291)&gt;0.001)</f>
        <v>1</v>
      </c>
      <c r="L291">
        <f>VLOOKUP($A291,cleaning_log!$A$1:$ZZ$9791,MATCH(L$5,cleaning_log!$A$2:$ZZ$2,0),0)</f>
        <v>27991042.640060499</v>
      </c>
      <c r="M291">
        <f>VLOOKUP($A291,cleaning_log!$A$1:$ZZ$9791,MATCH(M$5,cleaning_log!$A$2:$ZZ$2,0),0)</f>
        <v>27991042.647167001</v>
      </c>
      <c r="N291">
        <f>VLOOKUP($A291,cleaning_log!$A$1:$ZZ$9791,MATCH(N$5,cleaning_log!$A$2:$ZZ$2,0),0)</f>
        <v>27988329.8509368</v>
      </c>
      <c r="O291">
        <f>VLOOKUP($A291,cleaning_log!$A$1:$ZZ$9791,MATCH(O$5,cleaning_log!$A$2:$ZZ$2,0),0)</f>
        <v>27988320.667934399</v>
      </c>
      <c r="P291">
        <f>VLOOKUP($A291,cleaning_log!$A$1:$ZZ$9791,MATCH(P$5,cleaning_log!$A$2:$ZZ$2,0),0)</f>
        <v>0.219</v>
      </c>
      <c r="Q291">
        <f>VLOOKUP($A291,cleaning_log!$A$1:$ZZ$9791,MATCH(Q$5,cleaning_log!$A$2:$ZZ$2,0),0)</f>
        <v>0.24</v>
      </c>
      <c r="R291">
        <f>VLOOKUP($A291,cleaning_log!$A$1:$ZZ$9791,MATCH(R$5,cleaning_log!$A$2:$ZZ$2,0),0)</f>
        <v>0.24099999999999999</v>
      </c>
      <c r="S291" t="b">
        <f t="shared" si="55"/>
        <v>1</v>
      </c>
      <c r="T291">
        <f>VLOOKUP($A291,cleaning_log!$A$1:$ZZ$9791,MATCH(T$5,cleaning_log!$A$2:$ZZ$2,0),0)</f>
        <v>126</v>
      </c>
      <c r="U291">
        <f>VLOOKUP($A291,cleaning_log!$A$1:$ZZ$9791,MATCH(U$5,cleaning_log!$A$2:$ZZ$2,0),0)</f>
        <v>53</v>
      </c>
      <c r="V291">
        <f>VLOOKUP($A291,cleaning_log!$A$1:$ZZ$9791,MATCH(V$5,cleaning_log!$A$2:$ZZ$2,0),0)</f>
        <v>53</v>
      </c>
    </row>
    <row r="292" spans="1:22" hidden="1" x14ac:dyDescent="0.2">
      <c r="A292" t="s">
        <v>4392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$10002,1,0))),"miplib3",IF(NOT(ISNA(VLOOKUP($A292,miplib2!$A$5:$A$10004,1,0))),"miplib2",IF(NOT(ISNA(VLOOKUP($A292,coral!$A$5:$A$10000,1,0))),"coral",IF(NOT(ISNA(VLOOKUP($A292,neos!$A$5:$A$10000,1,0))),"neos","COULD NOT FIND")))))))</f>
        <v>miplib2017</v>
      </c>
      <c r="C292" t="str">
        <f>B292&amp;"/"&amp;A292</f>
        <v>miplib2017/gfd-schedulen180f7d50m30k18</v>
      </c>
      <c r="D292">
        <f ca="1">VLOOKUP($A292,INDIRECT("'"&amp;$B292&amp;"'!"&amp;"$A$5:$Z$10000"),MATCH(D$5,INDIRECT("'"&amp;$B292&amp;"'!$A$4:$Z$4"),0),0)</f>
        <v>457985</v>
      </c>
      <c r="E292">
        <f ca="1">VLOOKUP($A292,INDIRECT("'"&amp;$B292&amp;"'!"&amp;"$A$5:$Z$10000"),MATCH(E$5,INDIRECT("'"&amp;$B292&amp;"'!$A$4:$Z$4"),0),0)</f>
        <v>227535</v>
      </c>
      <c r="F292">
        <f>VLOOKUP($A292,cleaning_log!$A$1:$ZZ$9791,MATCH(F$5,cleaning_log!$A$2:$ZZ$2,0),0)</f>
        <v>245118</v>
      </c>
      <c r="G292">
        <f>VLOOKUP($A292,cleaning_log!$A$1:$ZZ$9791,MATCH(G$5,cleaning_log!$A$2:$ZZ$2,0),0)</f>
        <v>119604</v>
      </c>
      <c r="H292">
        <f ca="1">VLOOKUP($A292,INDIRECT("'"&amp;$B292&amp;"'!"&amp;"$A$5:$Z$10000"),MATCH(H$5,INDIRECT("'"&amp;$B292&amp;"'!$A$4:$Z$4"),0),0)</f>
        <v>1</v>
      </c>
      <c r="I292">
        <f>VLOOKUP($A292,cleaning_log!$A$1:$ZZ$9791,MATCH(I$5,cleaning_log!$A$2:$ZZ$2,0),0)</f>
        <v>0.999999999999999</v>
      </c>
      <c r="J292">
        <f>VLOOKUP($A292,cleaning_log!$A$1:$ZZ$9791,MATCH(J$5,cleaning_log!$A$2:$ZZ$2,0),0)</f>
        <v>1</v>
      </c>
      <c r="K292" t="b">
        <f ca="1">IF(ISNA(J292),TRUE,ABS(H292-J292)&gt;0.001)</f>
        <v>0</v>
      </c>
      <c r="L292">
        <f>VLOOKUP($A292,cleaning_log!$A$1:$ZZ$9791,MATCH(L$5,cleaning_log!$A$2:$ZZ$2,0),0)</f>
        <v>1E+100</v>
      </c>
      <c r="M292">
        <f>VLOOKUP($A292,cleaning_log!$A$1:$ZZ$9791,MATCH(M$5,cleaning_log!$A$2:$ZZ$2,0),0)</f>
        <v>1E+100</v>
      </c>
      <c r="N292">
        <f>VLOOKUP($A292,cleaning_log!$A$1:$ZZ$9791,MATCH(N$5,cleaning_log!$A$2:$ZZ$2,0),0)</f>
        <v>1</v>
      </c>
      <c r="O292">
        <f>VLOOKUP($A292,cleaning_log!$A$1:$ZZ$9791,MATCH(O$5,cleaning_log!$A$2:$ZZ$2,0),0)</f>
        <v>1</v>
      </c>
      <c r="P292">
        <f>VLOOKUP($A292,cleaning_log!$A$1:$ZZ$9791,MATCH(P$5,cleaning_log!$A$2:$ZZ$2,0),0)</f>
        <v>3600.0250000000001</v>
      </c>
      <c r="Q292">
        <f>VLOOKUP($A292,cleaning_log!$A$1:$ZZ$9791,MATCH(Q$5,cleaning_log!$A$2:$ZZ$2,0),0)</f>
        <v>3600.0059999999999</v>
      </c>
    </row>
    <row r="293" spans="1:22" hidden="1" x14ac:dyDescent="0.2">
      <c r="A293" t="s">
        <v>14794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$10002,1,0))),"miplib3",IF(NOT(ISNA(VLOOKUP($A293,miplib2!$A$5:$A$10004,1,0))),"miplib2",IF(NOT(ISNA(VLOOKUP($A293,coral!$A$5:$A$10000,1,0))),"coral",IF(NOT(ISNA(VLOOKUP($A293,neos!$A$5:$A$10000,1,0))),"neos","COULD NOT FIND")))))))</f>
        <v>miplib2017</v>
      </c>
      <c r="C293" t="str">
        <f>B293&amp;"/"&amp;A293</f>
        <v>miplib2017/gfd-schedulen180f7d50m30k18-16i</v>
      </c>
      <c r="D293">
        <f ca="1">VLOOKUP($A293,INDIRECT("'"&amp;$B293&amp;"'!"&amp;"$A$5:$Z$10000"),MATCH(D$5,INDIRECT("'"&amp;$B293&amp;"'!$A$4:$Z$4"),0),0)</f>
        <v>3447025</v>
      </c>
      <c r="E293">
        <f ca="1">VLOOKUP($A293,INDIRECT("'"&amp;$B293&amp;"'!"&amp;"$A$5:$Z$10000"),MATCH(E$5,INDIRECT("'"&amp;$B293&amp;"'!$A$4:$Z$4"),0),0)</f>
        <v>2226625</v>
      </c>
      <c r="F293" t="e">
        <f>VLOOKUP($A293,cleaning_log!$A$1:$ZZ$9791,MATCH(F$5,cleaning_log!$A$2:$ZZ$2,0),0)</f>
        <v>#N/A</v>
      </c>
      <c r="G293" t="e">
        <f>VLOOKUP($A293,cleaning_log!$A$1:$ZZ$9791,MATCH(G$5,cleaning_log!$A$2:$ZZ$2,0),0)</f>
        <v>#N/A</v>
      </c>
      <c r="H293">
        <f ca="1">VLOOKUP($A293,INDIRECT("'"&amp;$B293&amp;"'!"&amp;"$A$5:$Z$10000"),MATCH(H$5,INDIRECT("'"&amp;$B293&amp;"'!$A$4:$Z$4"),0),0)</f>
        <v>47</v>
      </c>
      <c r="I293" t="e">
        <f>VLOOKUP($A293,cleaning_log!$A$1:$ZZ$9791,MATCH(I$5,cleaning_log!$A$2:$ZZ$2,0),0)</f>
        <v>#N/A</v>
      </c>
      <c r="J293" t="e">
        <f>VLOOKUP($A293,cleaning_log!$A$1:$ZZ$9791,MATCH(J$5,cleaning_log!$A$2:$ZZ$2,0),0)</f>
        <v>#N/A</v>
      </c>
      <c r="K293" t="b">
        <f>IF(ISNA(J293),TRUE,ABS(H293-J293)&gt;0.001)</f>
        <v>1</v>
      </c>
      <c r="L293" t="e">
        <f>VLOOKUP($A293,cleaning_log!$A$1:$ZZ$9791,MATCH(L$5,cleaning_log!$A$2:$ZZ$2,0),0)</f>
        <v>#N/A</v>
      </c>
      <c r="M293" t="e">
        <f>VLOOKUP($A293,cleaning_log!$A$1:$ZZ$9791,MATCH(M$5,cleaning_log!$A$2:$ZZ$2,0),0)</f>
        <v>#N/A</v>
      </c>
      <c r="N293" t="e">
        <f>VLOOKUP($A293,cleaning_log!$A$1:$ZZ$9791,MATCH(N$5,cleaning_log!$A$2:$ZZ$2,0),0)</f>
        <v>#N/A</v>
      </c>
      <c r="O293" t="e">
        <f>VLOOKUP($A293,cleaning_log!$A$1:$ZZ$9791,MATCH(O$5,cleaning_log!$A$2:$ZZ$2,0),0)</f>
        <v>#N/A</v>
      </c>
      <c r="P293" t="e">
        <f>VLOOKUP($A293,cleaning_log!$A$1:$ZZ$9791,MATCH(P$5,cleaning_log!$A$2:$ZZ$2,0),0)</f>
        <v>#N/A</v>
      </c>
      <c r="Q293" t="e">
        <f>VLOOKUP($A293,cleaning_log!$A$1:$ZZ$9791,MATCH(Q$5,cleaning_log!$A$2:$ZZ$2,0),0)</f>
        <v>#N/A</v>
      </c>
    </row>
    <row r="294" spans="1:22" hidden="1" x14ac:dyDescent="0.2">
      <c r="A294" t="s">
        <v>14796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$10002,1,0))),"miplib3",IF(NOT(ISNA(VLOOKUP($A294,miplib2!$A$5:$A$10004,1,0))),"miplib2",IF(NOT(ISNA(VLOOKUP($A294,coral!$A$5:$A$10000,1,0))),"coral",IF(NOT(ISNA(VLOOKUP($A294,neos!$A$5:$A$10000,1,0))),"neos","COULD NOT FIND")))))))</f>
        <v>miplib2017</v>
      </c>
      <c r="C294" t="str">
        <f>B294&amp;"/"&amp;A294</f>
        <v>miplib2017/gfd-schedulen25f5d20m10k3i</v>
      </c>
      <c r="D294">
        <f ca="1">VLOOKUP($A294,INDIRECT("'"&amp;$B294&amp;"'!"&amp;"$A$5:$Z$10000"),MATCH(D$5,INDIRECT("'"&amp;$B294&amp;"'!$A$4:$Z$4"),0),0)</f>
        <v>47093</v>
      </c>
      <c r="E294">
        <f ca="1">VLOOKUP($A294,INDIRECT("'"&amp;$B294&amp;"'!"&amp;"$A$5:$Z$10000"),MATCH(E$5,INDIRECT("'"&amp;$B294&amp;"'!$A$4:$Z$4"),0),0)</f>
        <v>30916</v>
      </c>
      <c r="F294" t="e">
        <f>VLOOKUP($A294,cleaning_log!$A$1:$ZZ$9791,MATCH(F$5,cleaning_log!$A$2:$ZZ$2,0),0)</f>
        <v>#N/A</v>
      </c>
      <c r="G294" t="e">
        <f>VLOOKUP($A294,cleaning_log!$A$1:$ZZ$9791,MATCH(G$5,cleaning_log!$A$2:$ZZ$2,0),0)</f>
        <v>#N/A</v>
      </c>
      <c r="H294">
        <f ca="1">VLOOKUP($A294,INDIRECT("'"&amp;$B294&amp;"'!"&amp;"$A$5:$Z$10000"),MATCH(H$5,INDIRECT("'"&amp;$B294&amp;"'!$A$4:$Z$4"),0),0)</f>
        <v>5</v>
      </c>
      <c r="I294" t="e">
        <f>VLOOKUP($A294,cleaning_log!$A$1:$ZZ$9791,MATCH(I$5,cleaning_log!$A$2:$ZZ$2,0),0)</f>
        <v>#N/A</v>
      </c>
      <c r="J294" t="e">
        <f>VLOOKUP($A294,cleaning_log!$A$1:$ZZ$9791,MATCH(J$5,cleaning_log!$A$2:$ZZ$2,0),0)</f>
        <v>#N/A</v>
      </c>
      <c r="K294" t="b">
        <f>IF(ISNA(J294),TRUE,ABS(H294-J294)&gt;0.001)</f>
        <v>1</v>
      </c>
      <c r="L294" t="e">
        <f>VLOOKUP($A294,cleaning_log!$A$1:$ZZ$9791,MATCH(L$5,cleaning_log!$A$2:$ZZ$2,0),0)</f>
        <v>#N/A</v>
      </c>
      <c r="M294" t="e">
        <f>VLOOKUP($A294,cleaning_log!$A$1:$ZZ$9791,MATCH(M$5,cleaning_log!$A$2:$ZZ$2,0),0)</f>
        <v>#N/A</v>
      </c>
      <c r="N294" t="e">
        <f>VLOOKUP($A294,cleaning_log!$A$1:$ZZ$9791,MATCH(N$5,cleaning_log!$A$2:$ZZ$2,0),0)</f>
        <v>#N/A</v>
      </c>
      <c r="O294" t="e">
        <f>VLOOKUP($A294,cleaning_log!$A$1:$ZZ$9791,MATCH(O$5,cleaning_log!$A$2:$ZZ$2,0),0)</f>
        <v>#N/A</v>
      </c>
      <c r="P294" t="e">
        <f>VLOOKUP($A294,cleaning_log!$A$1:$ZZ$9791,MATCH(P$5,cleaning_log!$A$2:$ZZ$2,0),0)</f>
        <v>#N/A</v>
      </c>
      <c r="Q294" t="e">
        <f>VLOOKUP($A294,cleaning_log!$A$1:$ZZ$9791,MATCH(Q$5,cleaning_log!$A$2:$ZZ$2,0),0)</f>
        <v>#N/A</v>
      </c>
      <c r="R294" t="e">
        <f>VLOOKUP($A294,cleaning_log!$A$1:$ZZ$9791,MATCH(R$5,cleaning_log!$A$2:$ZZ$2,0),0)</f>
        <v>#N/A</v>
      </c>
      <c r="S294" t="e">
        <f t="shared" ref="S294:S295" si="56">MIN(P294,Q294) &lt; 3599</f>
        <v>#N/A</v>
      </c>
      <c r="T294" t="e">
        <f>VLOOKUP($A294,cleaning_log!$A$1:$ZZ$9791,MATCH(T$5,cleaning_log!$A$2:$ZZ$2,0),0)</f>
        <v>#N/A</v>
      </c>
      <c r="U294" t="e">
        <f>VLOOKUP($A294,cleaning_log!$A$1:$ZZ$9791,MATCH(U$5,cleaning_log!$A$2:$ZZ$2,0),0)</f>
        <v>#N/A</v>
      </c>
      <c r="V294" t="e">
        <f>VLOOKUP($A294,cleaning_log!$A$1:$ZZ$9791,MATCH(V$5,cleaning_log!$A$2:$ZZ$2,0),0)</f>
        <v>#N/A</v>
      </c>
    </row>
    <row r="295" spans="1:22" hidden="1" x14ac:dyDescent="0.2">
      <c r="A295" t="s">
        <v>14797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$10002,1,0))),"miplib3",IF(NOT(ISNA(VLOOKUP($A295,miplib2!$A$5:$A$10004,1,0))),"miplib2",IF(NOT(ISNA(VLOOKUP($A295,coral!$A$5:$A$10000,1,0))),"coral",IF(NOT(ISNA(VLOOKUP($A295,neos!$A$5:$A$10000,1,0))),"neos","COULD NOT FIND")))))))</f>
        <v>miplib2017</v>
      </c>
      <c r="C295" t="str">
        <f>B295&amp;"/"&amp;A295</f>
        <v>miplib2017/gfd-schedulen55f2d50m30k3i</v>
      </c>
      <c r="D295">
        <f ca="1">VLOOKUP($A295,INDIRECT("'"&amp;$B295&amp;"'!"&amp;"$A$5:$Z$10000"),MATCH(D$5,INDIRECT("'"&amp;$B295&amp;"'!$A$4:$Z$4"),0),0)</f>
        <v>129102</v>
      </c>
      <c r="E295">
        <f ca="1">VLOOKUP($A295,INDIRECT("'"&amp;$B295&amp;"'!"&amp;"$A$5:$Z$10000"),MATCH(E$5,INDIRECT("'"&amp;$B295&amp;"'!$A$4:$Z$4"),0),0)</f>
        <v>90158</v>
      </c>
      <c r="F295" t="e">
        <f>VLOOKUP($A295,cleaning_log!$A$1:$ZZ$9791,MATCH(F$5,cleaning_log!$A$2:$ZZ$2,0),0)</f>
        <v>#N/A</v>
      </c>
      <c r="G295" t="e">
        <f>VLOOKUP($A295,cleaning_log!$A$1:$ZZ$9791,MATCH(G$5,cleaning_log!$A$2:$ZZ$2,0),0)</f>
        <v>#N/A</v>
      </c>
      <c r="H295">
        <f ca="1">VLOOKUP($A295,INDIRECT("'"&amp;$B295&amp;"'!"&amp;"$A$5:$Z$10000"),MATCH(H$5,INDIRECT("'"&amp;$B295&amp;"'!$A$4:$Z$4"),0),0)</f>
        <v>6</v>
      </c>
      <c r="I295" t="e">
        <f>VLOOKUP($A295,cleaning_log!$A$1:$ZZ$9791,MATCH(I$5,cleaning_log!$A$2:$ZZ$2,0),0)</f>
        <v>#N/A</v>
      </c>
      <c r="J295" t="e">
        <f>VLOOKUP($A295,cleaning_log!$A$1:$ZZ$9791,MATCH(J$5,cleaning_log!$A$2:$ZZ$2,0),0)</f>
        <v>#N/A</v>
      </c>
      <c r="K295" t="b">
        <f>IF(ISNA(J295),TRUE,ABS(H295-J295)&gt;0.001)</f>
        <v>1</v>
      </c>
      <c r="L295" t="e">
        <f>VLOOKUP($A295,cleaning_log!$A$1:$ZZ$9791,MATCH(L$5,cleaning_log!$A$2:$ZZ$2,0),0)</f>
        <v>#N/A</v>
      </c>
      <c r="M295" t="e">
        <f>VLOOKUP($A295,cleaning_log!$A$1:$ZZ$9791,MATCH(M$5,cleaning_log!$A$2:$ZZ$2,0),0)</f>
        <v>#N/A</v>
      </c>
      <c r="N295" t="e">
        <f>VLOOKUP($A295,cleaning_log!$A$1:$ZZ$9791,MATCH(N$5,cleaning_log!$A$2:$ZZ$2,0),0)</f>
        <v>#N/A</v>
      </c>
      <c r="O295" t="e">
        <f>VLOOKUP($A295,cleaning_log!$A$1:$ZZ$9791,MATCH(O$5,cleaning_log!$A$2:$ZZ$2,0),0)</f>
        <v>#N/A</v>
      </c>
      <c r="P295" t="e">
        <f>VLOOKUP($A295,cleaning_log!$A$1:$ZZ$9791,MATCH(P$5,cleaning_log!$A$2:$ZZ$2,0),0)</f>
        <v>#N/A</v>
      </c>
      <c r="Q295" t="e">
        <f>VLOOKUP($A295,cleaning_log!$A$1:$ZZ$9791,MATCH(Q$5,cleaning_log!$A$2:$ZZ$2,0),0)</f>
        <v>#N/A</v>
      </c>
      <c r="R295" t="e">
        <f>VLOOKUP($A295,cleaning_log!$A$1:$ZZ$9791,MATCH(R$5,cleaning_log!$A$2:$ZZ$2,0),0)</f>
        <v>#N/A</v>
      </c>
      <c r="S295" t="e">
        <f t="shared" si="56"/>
        <v>#N/A</v>
      </c>
      <c r="T295" t="e">
        <f>VLOOKUP($A295,cleaning_log!$A$1:$ZZ$9791,MATCH(T$5,cleaning_log!$A$2:$ZZ$2,0),0)</f>
        <v>#N/A</v>
      </c>
      <c r="U295" t="e">
        <f>VLOOKUP($A295,cleaning_log!$A$1:$ZZ$9791,MATCH(U$5,cleaning_log!$A$2:$ZZ$2,0),0)</f>
        <v>#N/A</v>
      </c>
      <c r="V295" t="e">
        <f>VLOOKUP($A295,cleaning_log!$A$1:$ZZ$9791,MATCH(V$5,cleaning_log!$A$2:$ZZ$2,0),0)</f>
        <v>#N/A</v>
      </c>
    </row>
    <row r="296" spans="1:22" hidden="1" x14ac:dyDescent="0.2">
      <c r="A296" t="s">
        <v>14798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$10002,1,0))),"miplib3",IF(NOT(ISNA(VLOOKUP($A296,miplib2!$A$5:$A$10004,1,0))),"miplib2",IF(NOT(ISNA(VLOOKUP($A296,coral!$A$5:$A$10000,1,0))),"coral",IF(NOT(ISNA(VLOOKUP($A296,neos!$A$5:$A$10000,1,0))),"neos","COULD NOT FIND")))))))</f>
        <v>miplib2017</v>
      </c>
      <c r="C296" t="str">
        <f>B296&amp;"/"&amp;A296</f>
        <v>miplib2017/ghoulomb4-9-10i</v>
      </c>
      <c r="D296">
        <f ca="1">VLOOKUP($A296,INDIRECT("'"&amp;$B296&amp;"'!"&amp;"$A$5:$Z$10000"),MATCH(D$5,INDIRECT("'"&amp;$B296&amp;"'!$A$4:$Z$4"),0),0)</f>
        <v>56330</v>
      </c>
      <c r="E296">
        <f ca="1">VLOOKUP($A296,INDIRECT("'"&amp;$B296&amp;"'!"&amp;"$A$5:$Z$10000"),MATCH(E$5,INDIRECT("'"&amp;$B296&amp;"'!$A$4:$Z$4"),0),0)</f>
        <v>43424</v>
      </c>
      <c r="F296" t="e">
        <f>VLOOKUP($A296,cleaning_log!$A$1:$ZZ$9791,MATCH(F$5,cleaning_log!$A$2:$ZZ$2,0),0)</f>
        <v>#N/A</v>
      </c>
      <c r="G296" t="e">
        <f>VLOOKUP($A296,cleaning_log!$A$1:$ZZ$9791,MATCH(G$5,cleaning_log!$A$2:$ZZ$2,0),0)</f>
        <v>#N/A</v>
      </c>
      <c r="H296">
        <f ca="1">VLOOKUP($A296,INDIRECT("'"&amp;$B296&amp;"'!"&amp;"$A$5:$Z$10000"),MATCH(H$5,INDIRECT("'"&amp;$B296&amp;"'!$A$4:$Z$4"),0),0)</f>
        <v>44</v>
      </c>
      <c r="I296" t="e">
        <f>VLOOKUP($A296,cleaning_log!$A$1:$ZZ$9791,MATCH(I$5,cleaning_log!$A$2:$ZZ$2,0),0)</f>
        <v>#N/A</v>
      </c>
      <c r="J296" t="e">
        <f>VLOOKUP($A296,cleaning_log!$A$1:$ZZ$9791,MATCH(J$5,cleaning_log!$A$2:$ZZ$2,0),0)</f>
        <v>#N/A</v>
      </c>
      <c r="K296" t="b">
        <f>IF(ISNA(J296),TRUE,ABS(H296-J296)&gt;0.001)</f>
        <v>1</v>
      </c>
      <c r="L296" t="e">
        <f>VLOOKUP($A296,cleaning_log!$A$1:$ZZ$9791,MATCH(L$5,cleaning_log!$A$2:$ZZ$2,0),0)</f>
        <v>#N/A</v>
      </c>
      <c r="M296" t="e">
        <f>VLOOKUP($A296,cleaning_log!$A$1:$ZZ$9791,MATCH(M$5,cleaning_log!$A$2:$ZZ$2,0),0)</f>
        <v>#N/A</v>
      </c>
      <c r="N296" t="e">
        <f>VLOOKUP($A296,cleaning_log!$A$1:$ZZ$9791,MATCH(N$5,cleaning_log!$A$2:$ZZ$2,0),0)</f>
        <v>#N/A</v>
      </c>
      <c r="O296" t="e">
        <f>VLOOKUP($A296,cleaning_log!$A$1:$ZZ$9791,MATCH(O$5,cleaning_log!$A$2:$ZZ$2,0),0)</f>
        <v>#N/A</v>
      </c>
      <c r="P296" t="e">
        <f>VLOOKUP($A296,cleaning_log!$A$1:$ZZ$9791,MATCH(P$5,cleaning_log!$A$2:$ZZ$2,0),0)</f>
        <v>#N/A</v>
      </c>
      <c r="Q296" t="e">
        <f>VLOOKUP($A296,cleaning_log!$A$1:$ZZ$9791,MATCH(Q$5,cleaning_log!$A$2:$ZZ$2,0),0)</f>
        <v>#N/A</v>
      </c>
      <c r="R296" t="e">
        <f>VLOOKUP($A296,cleaning_log!$A$1:$ZZ$9791,MATCH(R$5,cleaning_log!$A$2:$ZZ$2,0),0)</f>
        <v>#N/A</v>
      </c>
      <c r="S296" t="e">
        <f t="shared" ref="S296:S300" si="57">MIN(P296,Q296) &lt; 3599</f>
        <v>#N/A</v>
      </c>
      <c r="T296" t="e">
        <f>VLOOKUP($A296,cleaning_log!$A$1:$ZZ$9791,MATCH(T$5,cleaning_log!$A$2:$ZZ$2,0),0)</f>
        <v>#N/A</v>
      </c>
      <c r="U296" t="e">
        <f>VLOOKUP($A296,cleaning_log!$A$1:$ZZ$9791,MATCH(U$5,cleaning_log!$A$2:$ZZ$2,0),0)</f>
        <v>#N/A</v>
      </c>
      <c r="V296" t="e">
        <f>VLOOKUP($A296,cleaning_log!$A$1:$ZZ$9791,MATCH(V$5,cleaning_log!$A$2:$ZZ$2,0),0)</f>
        <v>#N/A</v>
      </c>
    </row>
    <row r="297" spans="1:22" hidden="1" x14ac:dyDescent="0.2">
      <c r="A297" t="s">
        <v>4393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$10002,1,0))),"miplib3",IF(NOT(ISNA(VLOOKUP($A297,miplib2!$A$5:$A$10004,1,0))),"miplib2",IF(NOT(ISNA(VLOOKUP($A297,coral!$A$5:$A$10000,1,0))),"coral",IF(NOT(ISNA(VLOOKUP($A297,neos!$A$5:$A$10000,1,0))),"neos","COULD NOT FIND")))))))</f>
        <v>miplib2017</v>
      </c>
      <c r="C297" t="str">
        <f>B297&amp;"/"&amp;A297</f>
        <v>miplib2017/glass-sc</v>
      </c>
      <c r="D297">
        <f ca="1">VLOOKUP($A297,INDIRECT("'"&amp;$B297&amp;"'!"&amp;"$A$5:$Z$10000"),MATCH(D$5,INDIRECT("'"&amp;$B297&amp;"'!$A$4:$Z$4"),0),0)</f>
        <v>6119</v>
      </c>
      <c r="E297">
        <f ca="1">VLOOKUP($A297,INDIRECT("'"&amp;$B297&amp;"'!"&amp;"$A$5:$Z$10000"),MATCH(E$5,INDIRECT("'"&amp;$B297&amp;"'!$A$4:$Z$4"),0),0)</f>
        <v>214</v>
      </c>
      <c r="F297">
        <f>VLOOKUP($A297,cleaning_log!$A$1:$ZZ$9791,MATCH(F$5,cleaning_log!$A$2:$ZZ$2,0),0)</f>
        <v>6119</v>
      </c>
      <c r="G297">
        <f>VLOOKUP($A297,cleaning_log!$A$1:$ZZ$9791,MATCH(G$5,cleaning_log!$A$2:$ZZ$2,0),0)</f>
        <v>211</v>
      </c>
      <c r="H297">
        <f ca="1">VLOOKUP($A297,INDIRECT("'"&amp;$B297&amp;"'!"&amp;"$A$5:$Z$10000"),MATCH(H$5,INDIRECT("'"&amp;$B297&amp;"'!$A$4:$Z$4"),0),0)</f>
        <v>23</v>
      </c>
      <c r="I297">
        <f>VLOOKUP($A297,cleaning_log!$A$1:$ZZ$9791,MATCH(I$5,cleaning_log!$A$2:$ZZ$2,0),0)</f>
        <v>14.0802958565341</v>
      </c>
      <c r="J297">
        <f>VLOOKUP($A297,cleaning_log!$A$1:$ZZ$9791,MATCH(J$5,cleaning_log!$A$2:$ZZ$2,0),0)</f>
        <v>14.0802958565341</v>
      </c>
      <c r="K297" t="b">
        <f ca="1">IF(ISNA(J297),TRUE,ABS(H297-J297)&gt;0.001)</f>
        <v>1</v>
      </c>
      <c r="L297">
        <f>VLOOKUP($A297,cleaning_log!$A$1:$ZZ$9791,MATCH(L$5,cleaning_log!$A$2:$ZZ$2,0),0)</f>
        <v>23</v>
      </c>
      <c r="M297">
        <f>VLOOKUP($A297,cleaning_log!$A$1:$ZZ$9791,MATCH(M$5,cleaning_log!$A$2:$ZZ$2,0),0)</f>
        <v>23</v>
      </c>
      <c r="N297">
        <f>VLOOKUP($A297,cleaning_log!$A$1:$ZZ$9791,MATCH(N$5,cleaning_log!$A$2:$ZZ$2,0),0)</f>
        <v>22</v>
      </c>
      <c r="O297">
        <f>VLOOKUP($A297,cleaning_log!$A$1:$ZZ$9791,MATCH(O$5,cleaning_log!$A$2:$ZZ$2,0),0)</f>
        <v>21</v>
      </c>
      <c r="P297">
        <f>VLOOKUP($A297,cleaning_log!$A$1:$ZZ$9791,MATCH(P$5,cleaning_log!$A$2:$ZZ$2,0),0)</f>
        <v>3600.0010000000002</v>
      </c>
      <c r="Q297">
        <f>VLOOKUP($A297,cleaning_log!$A$1:$ZZ$9791,MATCH(Q$5,cleaning_log!$A$2:$ZZ$2,0),0)</f>
        <v>3600.0010000000002</v>
      </c>
      <c r="R297">
        <f>VLOOKUP($A297,cleaning_log!$A$1:$ZZ$9791,MATCH(R$5,cleaning_log!$A$2:$ZZ$2,0),0)</f>
        <v>3600.0010000000002</v>
      </c>
      <c r="S297" t="b">
        <f t="shared" si="57"/>
        <v>0</v>
      </c>
      <c r="T297">
        <f>VLOOKUP($A297,cleaning_log!$A$1:$ZZ$9791,MATCH(T$5,cleaning_log!$A$2:$ZZ$2,0),0)</f>
        <v>210380</v>
      </c>
      <c r="U297">
        <f>VLOOKUP($A297,cleaning_log!$A$1:$ZZ$9791,MATCH(U$5,cleaning_log!$A$2:$ZZ$2,0),0)</f>
        <v>206064</v>
      </c>
      <c r="V297">
        <f>VLOOKUP($A297,cleaning_log!$A$1:$ZZ$9791,MATCH(V$5,cleaning_log!$A$2:$ZZ$2,0),0)</f>
        <v>215724</v>
      </c>
    </row>
    <row r="298" spans="1:22" x14ac:dyDescent="0.2">
      <c r="A298" t="s">
        <v>979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$10002,1,0))),"miplib3",IF(NOT(ISNA(VLOOKUP($A298,miplib2!$A$5:$A$10004,1,0))),"miplib2",IF(NOT(ISNA(VLOOKUP($A298,coral!$A$5:$A$10000,1,0))),"coral",IF(NOT(ISNA(VLOOKUP($A298,neos!$A$5:$A$10000,1,0))),"neos","COULD NOT FIND")))))))</f>
        <v>miplib2017</v>
      </c>
      <c r="C298" t="str">
        <f>B298&amp;"/"&amp;A298</f>
        <v>miplib2017/glass4</v>
      </c>
      <c r="D298">
        <f ca="1">VLOOKUP($A298,INDIRECT("'"&amp;$B298&amp;"'!"&amp;"$A$5:$Z$10000"),MATCH(D$5,INDIRECT("'"&amp;$B298&amp;"'!$A$4:$Z$4"),0),0)</f>
        <v>396</v>
      </c>
      <c r="E298">
        <f ca="1">VLOOKUP($A298,INDIRECT("'"&amp;$B298&amp;"'!"&amp;"$A$5:$Z$10000"),MATCH(E$5,INDIRECT("'"&amp;$B298&amp;"'!$A$4:$Z$4"),0),0)</f>
        <v>322</v>
      </c>
      <c r="F298">
        <f>VLOOKUP($A298,cleaning_log!$A$1:$ZZ$9791,MATCH(F$5,cleaning_log!$A$2:$ZZ$2,0),0)</f>
        <v>392</v>
      </c>
      <c r="G298">
        <f>VLOOKUP($A298,cleaning_log!$A$1:$ZZ$9791,MATCH(G$5,cleaning_log!$A$2:$ZZ$2,0),0)</f>
        <v>317</v>
      </c>
      <c r="H298">
        <f ca="1">VLOOKUP($A298,INDIRECT("'"&amp;$B298&amp;"'!"&amp;"$A$5:$Z$10000"),MATCH(H$5,INDIRECT("'"&amp;$B298&amp;"'!$A$4:$Z$4"),0),0)</f>
        <v>1200012600</v>
      </c>
      <c r="I298">
        <f>VLOOKUP($A298,cleaning_log!$A$1:$ZZ$9791,MATCH(I$5,cleaning_log!$A$2:$ZZ$2,0),0)</f>
        <v>800002400</v>
      </c>
      <c r="J298">
        <f>VLOOKUP($A298,cleaning_log!$A$1:$ZZ$9791,MATCH(J$5,cleaning_log!$A$2:$ZZ$2,0),0)</f>
        <v>800002400</v>
      </c>
      <c r="K298" t="b">
        <f ca="1">IF(ISNA(J298),TRUE,ABS(H298-J298)&gt;0.001)</f>
        <v>1</v>
      </c>
      <c r="L298">
        <f>VLOOKUP($A298,cleaning_log!$A$1:$ZZ$9791,MATCH(L$5,cleaning_log!$A$2:$ZZ$2,0),0)</f>
        <v>1200012599.99999</v>
      </c>
      <c r="M298">
        <f>VLOOKUP($A298,cleaning_log!$A$1:$ZZ$9791,MATCH(M$5,cleaning_log!$A$2:$ZZ$2,0),0)</f>
        <v>1200012599.99999</v>
      </c>
      <c r="N298">
        <f>VLOOKUP($A298,cleaning_log!$A$1:$ZZ$9791,MATCH(N$5,cleaning_log!$A$2:$ZZ$2,0),0)</f>
        <v>1200007432.17151</v>
      </c>
      <c r="O298">
        <f>VLOOKUP($A298,cleaning_log!$A$1:$ZZ$9791,MATCH(O$5,cleaning_log!$A$2:$ZZ$2,0),0)</f>
        <v>1200008734.1022799</v>
      </c>
      <c r="P298">
        <f>VLOOKUP($A298,cleaning_log!$A$1:$ZZ$9791,MATCH(P$5,cleaning_log!$A$2:$ZZ$2,0),0)</f>
        <v>152.9</v>
      </c>
      <c r="Q298">
        <f>VLOOKUP($A298,cleaning_log!$A$1:$ZZ$9791,MATCH(Q$5,cleaning_log!$A$2:$ZZ$2,0),0)</f>
        <v>124.021</v>
      </c>
      <c r="R298">
        <f>VLOOKUP($A298,cleaning_log!$A$1:$ZZ$9791,MATCH(R$5,cleaning_log!$A$2:$ZZ$2,0),0)</f>
        <v>266.78300000000002</v>
      </c>
      <c r="S298" t="b">
        <f t="shared" si="57"/>
        <v>1</v>
      </c>
    </row>
    <row r="299" spans="1:22" x14ac:dyDescent="0.2">
      <c r="A299" t="s">
        <v>996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$10002,1,0))),"miplib3",IF(NOT(ISNA(VLOOKUP($A299,miplib2!$A$5:$A$10004,1,0))),"miplib2",IF(NOT(ISNA(VLOOKUP($A299,coral!$A$5:$A$10000,1,0))),"coral",IF(NOT(ISNA(VLOOKUP($A299,neos!$A$5:$A$10000,1,0))),"neos","COULD NOT FIND")))))))</f>
        <v>miplib2017</v>
      </c>
      <c r="C299" t="str">
        <f>B299&amp;"/"&amp;A299</f>
        <v>miplib2017/gmu-35-40</v>
      </c>
      <c r="D299">
        <f ca="1">VLOOKUP($A299,INDIRECT("'"&amp;$B299&amp;"'!"&amp;"$A$5:$Z$10000"),MATCH(D$5,INDIRECT("'"&amp;$B299&amp;"'!$A$4:$Z$4"),0),0)</f>
        <v>424</v>
      </c>
      <c r="E299">
        <f ca="1">VLOOKUP($A299,INDIRECT("'"&amp;$B299&amp;"'!"&amp;"$A$5:$Z$10000"),MATCH(E$5,INDIRECT("'"&amp;$B299&amp;"'!$A$4:$Z$4"),0),0)</f>
        <v>1205</v>
      </c>
      <c r="F299">
        <f>VLOOKUP($A299,cleaning_log!$A$1:$ZZ$9791,MATCH(F$5,cleaning_log!$A$2:$ZZ$2,0),0)</f>
        <v>356</v>
      </c>
      <c r="G299">
        <f>VLOOKUP($A299,cleaning_log!$A$1:$ZZ$9791,MATCH(G$5,cleaning_log!$A$2:$ZZ$2,0),0)</f>
        <v>651</v>
      </c>
      <c r="H299">
        <f ca="1">VLOOKUP($A299,INDIRECT("'"&amp;$B299&amp;"'!"&amp;"$A$5:$Z$10000"),MATCH(H$5,INDIRECT("'"&amp;$B299&amp;"'!$A$4:$Z$4"),0),0)</f>
        <v>-2406733.3687999998</v>
      </c>
      <c r="I299">
        <f>VLOOKUP($A299,cleaning_log!$A$1:$ZZ$9791,MATCH(I$5,cleaning_log!$A$2:$ZZ$2,0),0)</f>
        <v>-2406943.5563428798</v>
      </c>
      <c r="J299">
        <f>VLOOKUP($A299,cleaning_log!$A$1:$ZZ$9791,MATCH(J$5,cleaning_log!$A$2:$ZZ$2,0),0)</f>
        <v>-2406943.5563428798</v>
      </c>
      <c r="K299" t="b">
        <f ca="1">IF(ISNA(J299),TRUE,ABS(H299-J299)&gt;0.001)</f>
        <v>1</v>
      </c>
      <c r="L299">
        <f>VLOOKUP($A299,cleaning_log!$A$1:$ZZ$9791,MATCH(L$5,cleaning_log!$A$2:$ZZ$2,0),0)</f>
        <v>-2406634.53739999</v>
      </c>
      <c r="M299">
        <f>VLOOKUP($A299,cleaning_log!$A$1:$ZZ$9791,MATCH(M$5,cleaning_log!$A$2:$ZZ$2,0),0)</f>
        <v>-2406610.86909999</v>
      </c>
      <c r="N299">
        <f>VLOOKUP($A299,cleaning_log!$A$1:$ZZ$9791,MATCH(N$5,cleaning_log!$A$2:$ZZ$2,0),0)</f>
        <v>-2406790.28958411</v>
      </c>
      <c r="O299">
        <f>VLOOKUP($A299,cleaning_log!$A$1:$ZZ$9791,MATCH(O$5,cleaning_log!$A$2:$ZZ$2,0),0)</f>
        <v>-2406783.1263671401</v>
      </c>
      <c r="P299">
        <f>VLOOKUP($A299,cleaning_log!$A$1:$ZZ$9791,MATCH(P$5,cleaning_log!$A$2:$ZZ$2,0),0)</f>
        <v>341.214</v>
      </c>
      <c r="Q299">
        <f>VLOOKUP($A299,cleaning_log!$A$1:$ZZ$9791,MATCH(Q$5,cleaning_log!$A$2:$ZZ$2,0),0)</f>
        <v>916.88400000000001</v>
      </c>
      <c r="R299">
        <f>VLOOKUP($A299,cleaning_log!$A$1:$ZZ$9791,MATCH(R$5,cleaning_log!$A$2:$ZZ$2,0),0)</f>
        <v>3600</v>
      </c>
      <c r="S299" t="b">
        <f t="shared" si="57"/>
        <v>1</v>
      </c>
    </row>
    <row r="300" spans="1:22" x14ac:dyDescent="0.2">
      <c r="A300" t="s">
        <v>1017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$10002,1,0))),"miplib3",IF(NOT(ISNA(VLOOKUP($A300,miplib2!$A$5:$A$10004,1,0))),"miplib2",IF(NOT(ISNA(VLOOKUP($A300,coral!$A$5:$A$10000,1,0))),"coral",IF(NOT(ISNA(VLOOKUP($A300,neos!$A$5:$A$10000,1,0))),"neos","COULD NOT FIND")))))))</f>
        <v>miplib2017</v>
      </c>
      <c r="C300" t="str">
        <f>B300&amp;"/"&amp;A300</f>
        <v>miplib2017/gmu-35-50</v>
      </c>
      <c r="D300">
        <f ca="1">VLOOKUP($A300,INDIRECT("'"&amp;$B300&amp;"'!"&amp;"$A$5:$Z$10000"),MATCH(D$5,INDIRECT("'"&amp;$B300&amp;"'!$A$4:$Z$4"),0),0)</f>
        <v>435</v>
      </c>
      <c r="E300">
        <f ca="1">VLOOKUP($A300,INDIRECT("'"&amp;$B300&amp;"'!"&amp;"$A$5:$Z$10000"),MATCH(E$5,INDIRECT("'"&amp;$B300&amp;"'!$A$4:$Z$4"),0),0)</f>
        <v>1919</v>
      </c>
      <c r="F300">
        <f>VLOOKUP($A300,cleaning_log!$A$1:$ZZ$9791,MATCH(F$5,cleaning_log!$A$2:$ZZ$2,0),0)</f>
        <v>358</v>
      </c>
      <c r="G300">
        <f>VLOOKUP($A300,cleaning_log!$A$1:$ZZ$9791,MATCH(G$5,cleaning_log!$A$2:$ZZ$2,0),0)</f>
        <v>953</v>
      </c>
      <c r="H300">
        <f ca="1">VLOOKUP($A300,INDIRECT("'"&amp;$B300&amp;"'!"&amp;"$A$5:$Z$10000"),MATCH(H$5,INDIRECT("'"&amp;$B300&amp;"'!$A$4:$Z$4"),0),0)</f>
        <v>-2607958.33</v>
      </c>
      <c r="I300">
        <f>VLOOKUP($A300,cleaning_log!$A$1:$ZZ$9791,MATCH(I$5,cleaning_log!$A$2:$ZZ$2,0),0)</f>
        <v>-2608070.3157429998</v>
      </c>
      <c r="J300">
        <f>VLOOKUP($A300,cleaning_log!$A$1:$ZZ$9791,MATCH(J$5,cleaning_log!$A$2:$ZZ$2,0),0)</f>
        <v>-2608070.3157429998</v>
      </c>
      <c r="K300" t="b">
        <f ca="1">IF(ISNA(J300),TRUE,ABS(H300-J300)&gt;0.001)</f>
        <v>1</v>
      </c>
      <c r="L300">
        <f>VLOOKUP($A300,cleaning_log!$A$1:$ZZ$9791,MATCH(L$5,cleaning_log!$A$2:$ZZ$2,0),0)</f>
        <v>-2607854.3800999899</v>
      </c>
      <c r="M300">
        <f>VLOOKUP($A300,cleaning_log!$A$1:$ZZ$9791,MATCH(M$5,cleaning_log!$A$2:$ZZ$2,0),0)</f>
        <v>-2607866.5140999998</v>
      </c>
      <c r="N300">
        <f>VLOOKUP($A300,cleaning_log!$A$1:$ZZ$9791,MATCH(N$5,cleaning_log!$A$2:$ZZ$2,0),0)</f>
        <v>-2608051.54421225</v>
      </c>
      <c r="O300">
        <f>VLOOKUP($A300,cleaning_log!$A$1:$ZZ$9791,MATCH(O$5,cleaning_log!$A$2:$ZZ$2,0),0)</f>
        <v>-2608051.7550952402</v>
      </c>
      <c r="P300">
        <f>VLOOKUP($A300,cleaning_log!$A$1:$ZZ$9791,MATCH(P$5,cleaning_log!$A$2:$ZZ$2,0),0)</f>
        <v>408.947</v>
      </c>
      <c r="Q300">
        <f>VLOOKUP($A300,cleaning_log!$A$1:$ZZ$9791,MATCH(Q$5,cleaning_log!$A$2:$ZZ$2,0),0)</f>
        <v>608.09299999999996</v>
      </c>
      <c r="R300">
        <f>VLOOKUP($A300,cleaning_log!$A$1:$ZZ$9791,MATCH(R$5,cleaning_log!$A$2:$ZZ$2,0),0)</f>
        <v>1085.481</v>
      </c>
      <c r="S300" t="b">
        <f t="shared" si="57"/>
        <v>1</v>
      </c>
    </row>
    <row r="301" spans="1:22" hidden="1" x14ac:dyDescent="0.2">
      <c r="A301" t="s">
        <v>4125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$10002,1,0))),"miplib3",IF(NOT(ISNA(VLOOKUP($A301,miplib2!$A$5:$A$10004,1,0))),"miplib2",IF(NOT(ISNA(VLOOKUP($A301,coral!$A$5:$A$10000,1,0))),"coral",IF(NOT(ISNA(VLOOKUP($A301,neos!$A$5:$A$10000,1,0))),"neos","COULD NOT FIND")))))))</f>
        <v>miplib2017</v>
      </c>
      <c r="C301" t="str">
        <f>B301&amp;"/"&amp;A301</f>
        <v>miplib2017/gmut-75-50</v>
      </c>
      <c r="D301">
        <f ca="1">VLOOKUP($A301,INDIRECT("'"&amp;$B301&amp;"'!"&amp;"$A$5:$Z$10000"),MATCH(D$5,INDIRECT("'"&amp;$B301&amp;"'!$A$4:$Z$4"),0),0)</f>
        <v>2565</v>
      </c>
      <c r="E301">
        <f ca="1">VLOOKUP($A301,INDIRECT("'"&amp;$B301&amp;"'!"&amp;"$A$5:$Z$10000"),MATCH(E$5,INDIRECT("'"&amp;$B301&amp;"'!$A$4:$Z$4"),0),0)</f>
        <v>68865</v>
      </c>
      <c r="F301">
        <f>VLOOKUP($A301,cleaning_log!$A$1:$ZZ$9791,MATCH(F$5,cleaning_log!$A$2:$ZZ$2,0),0)</f>
        <v>2044</v>
      </c>
      <c r="G301">
        <f>VLOOKUP($A301,cleaning_log!$A$1:$ZZ$9791,MATCH(G$5,cleaning_log!$A$2:$ZZ$2,0),0)</f>
        <v>35915</v>
      </c>
      <c r="H301">
        <f ca="1">VLOOKUP($A301,INDIRECT("'"&amp;$B301&amp;"'!"&amp;"$A$5:$Z$10000"),MATCH(H$5,INDIRECT("'"&amp;$B301&amp;"'!$A$4:$Z$4"),0),0)</f>
        <v>-14180699.050000001</v>
      </c>
      <c r="I301">
        <f>VLOOKUP($A301,cleaning_log!$A$1:$ZZ$9791,MATCH(I$5,cleaning_log!$A$2:$ZZ$2,0),0)</f>
        <v>-14182312.661731301</v>
      </c>
      <c r="J301">
        <f>VLOOKUP($A301,cleaning_log!$A$1:$ZZ$9791,MATCH(J$5,cleaning_log!$A$2:$ZZ$2,0),0)</f>
        <v>-14182312.661731301</v>
      </c>
      <c r="K301" t="b">
        <f ca="1">IF(ISNA(J301),TRUE,ABS(H301-J301)&gt;0.001)</f>
        <v>1</v>
      </c>
      <c r="L301">
        <f>VLOOKUP($A301,cleaning_log!$A$1:$ZZ$9791,MATCH(L$5,cleaning_log!$A$2:$ZZ$2,0),0)</f>
        <v>-14153421.9924</v>
      </c>
      <c r="M301">
        <f>VLOOKUP($A301,cleaning_log!$A$1:$ZZ$9791,MATCH(M$5,cleaning_log!$A$2:$ZZ$2,0),0)</f>
        <v>-14165063.027799999</v>
      </c>
      <c r="N301">
        <f>VLOOKUP($A301,cleaning_log!$A$1:$ZZ$9791,MATCH(N$5,cleaning_log!$A$2:$ZZ$2,0),0)</f>
        <v>-14181979.241560601</v>
      </c>
      <c r="O301">
        <f>VLOOKUP($A301,cleaning_log!$A$1:$ZZ$9791,MATCH(O$5,cleaning_log!$A$2:$ZZ$2,0),0)</f>
        <v>-14182312.659682</v>
      </c>
      <c r="P301">
        <f>VLOOKUP($A301,cleaning_log!$A$1:$ZZ$9791,MATCH(P$5,cleaning_log!$A$2:$ZZ$2,0),0)</f>
        <v>3600.0059999999999</v>
      </c>
      <c r="Q301">
        <f>VLOOKUP($A301,cleaning_log!$A$1:$ZZ$9791,MATCH(Q$5,cleaning_log!$A$2:$ZZ$2,0),0)</f>
        <v>3600.0050000000001</v>
      </c>
      <c r="R301">
        <f>VLOOKUP($A301,cleaning_log!$A$1:$ZZ$9791,MATCH(R$5,cleaning_log!$A$2:$ZZ$2,0),0)</f>
        <v>3600.0059999999999</v>
      </c>
      <c r="S301" t="b">
        <f>MIN(P301,Q301) &lt; 3599</f>
        <v>0</v>
      </c>
      <c r="T301">
        <f>VLOOKUP($A301,cleaning_log!$A$1:$ZZ$9791,MATCH(T$5,cleaning_log!$A$2:$ZZ$2,0),0)</f>
        <v>215671</v>
      </c>
      <c r="U301">
        <f>VLOOKUP($A301,cleaning_log!$A$1:$ZZ$9791,MATCH(U$5,cleaning_log!$A$2:$ZZ$2,0),0)</f>
        <v>311595</v>
      </c>
      <c r="V301">
        <f>VLOOKUP($A301,cleaning_log!$A$1:$ZZ$9791,MATCH(V$5,cleaning_log!$A$2:$ZZ$2,0),0)</f>
        <v>350173</v>
      </c>
    </row>
    <row r="302" spans="1:22" hidden="1" x14ac:dyDescent="0.2">
      <c r="A302" t="s">
        <v>14807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$10002,1,0))),"miplib3",IF(NOT(ISNA(VLOOKUP($A302,miplib2!$A$5:$A$10004,1,0))),"miplib2",IF(NOT(ISNA(VLOOKUP($A302,coral!$A$5:$A$10000,1,0))),"coral",IF(NOT(ISNA(VLOOKUP($A302,neos!$A$5:$A$10000,1,0))),"neos","COULD NOT FIND")))))))</f>
        <v>miplib2017</v>
      </c>
      <c r="C302" t="str">
        <f>B302&amp;"/"&amp;A302</f>
        <v>miplib2017/gmut-76-40</v>
      </c>
      <c r="D302">
        <f ca="1">VLOOKUP($A302,INDIRECT("'"&amp;$B302&amp;"'!"&amp;"$A$5:$Z$10000"),MATCH(D$5,INDIRECT("'"&amp;$B302&amp;"'!$A$4:$Z$4"),0),0)</f>
        <v>2586</v>
      </c>
      <c r="E302">
        <f ca="1">VLOOKUP($A302,INDIRECT("'"&amp;$B302&amp;"'!"&amp;"$A$5:$Z$10000"),MATCH(E$5,INDIRECT("'"&amp;$B302&amp;"'!$A$4:$Z$4"),0),0)</f>
        <v>24338</v>
      </c>
      <c r="F302" t="e">
        <f>VLOOKUP($A302,cleaning_log!$A$1:$ZZ$9791,MATCH(F$5,cleaning_log!$A$2:$ZZ$2,0),0)</f>
        <v>#N/A</v>
      </c>
      <c r="G302" t="e">
        <f>VLOOKUP($A302,cleaning_log!$A$1:$ZZ$9791,MATCH(G$5,cleaning_log!$A$2:$ZZ$2,0),0)</f>
        <v>#N/A</v>
      </c>
      <c r="H302" t="str">
        <f ca="1">VLOOKUP($A302,INDIRECT("'"&amp;$B302&amp;"'!"&amp;"$A$5:$Z$10000"),MATCH(H$5,INDIRECT("'"&amp;$B302&amp;"'!$A$4:$Z$4"),0),0)</f>
        <v>-14169441.78*</v>
      </c>
      <c r="I302" t="e">
        <f>VLOOKUP($A302,cleaning_log!$A$1:$ZZ$9791,MATCH(I$5,cleaning_log!$A$2:$ZZ$2,0),0)</f>
        <v>#N/A</v>
      </c>
      <c r="J302" t="e">
        <f>VLOOKUP($A302,cleaning_log!$A$1:$ZZ$9791,MATCH(J$5,cleaning_log!$A$2:$ZZ$2,0),0)</f>
        <v>#N/A</v>
      </c>
      <c r="K302" t="b">
        <f>IF(ISNA(J302),TRUE,ABS(H302-J302)&gt;0.001)</f>
        <v>1</v>
      </c>
      <c r="L302" t="e">
        <f>VLOOKUP($A302,cleaning_log!$A$1:$ZZ$9791,MATCH(L$5,cleaning_log!$A$2:$ZZ$2,0),0)</f>
        <v>#N/A</v>
      </c>
      <c r="M302" t="e">
        <f>VLOOKUP($A302,cleaning_log!$A$1:$ZZ$9791,MATCH(M$5,cleaning_log!$A$2:$ZZ$2,0),0)</f>
        <v>#N/A</v>
      </c>
      <c r="N302" t="e">
        <f>VLOOKUP($A302,cleaning_log!$A$1:$ZZ$9791,MATCH(N$5,cleaning_log!$A$2:$ZZ$2,0),0)</f>
        <v>#N/A</v>
      </c>
      <c r="O302" t="e">
        <f>VLOOKUP($A302,cleaning_log!$A$1:$ZZ$9791,MATCH(O$5,cleaning_log!$A$2:$ZZ$2,0),0)</f>
        <v>#N/A</v>
      </c>
      <c r="P302" t="e">
        <f>VLOOKUP($A302,cleaning_log!$A$1:$ZZ$9791,MATCH(P$5,cleaning_log!$A$2:$ZZ$2,0),0)</f>
        <v>#N/A</v>
      </c>
      <c r="Q302" t="e">
        <f>VLOOKUP($A302,cleaning_log!$A$1:$ZZ$9791,MATCH(Q$5,cleaning_log!$A$2:$ZZ$2,0),0)</f>
        <v>#N/A</v>
      </c>
    </row>
    <row r="303" spans="1:22" hidden="1" x14ac:dyDescent="0.2">
      <c r="A303" t="s">
        <v>14809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$10002,1,0))),"miplib3",IF(NOT(ISNA(VLOOKUP($A303,miplib2!$A$5:$A$10004,1,0))),"miplib2",IF(NOT(ISNA(VLOOKUP($A303,coral!$A$5:$A$10000,1,0))),"coral",IF(NOT(ISNA(VLOOKUP($A303,neos!$A$5:$A$10000,1,0))),"neos","COULD NOT FIND")))))))</f>
        <v>miplib2017</v>
      </c>
      <c r="C303" t="str">
        <f>B303&amp;"/"&amp;A303</f>
        <v>miplib2017/gmut-76-50</v>
      </c>
      <c r="D303">
        <f ca="1">VLOOKUP($A303,INDIRECT("'"&amp;$B303&amp;"'!"&amp;"$A$5:$Z$10000"),MATCH(D$5,INDIRECT("'"&amp;$B303&amp;"'!$A$4:$Z$4"),0),0)</f>
        <v>2586</v>
      </c>
      <c r="E303">
        <f ca="1">VLOOKUP($A303,INDIRECT("'"&amp;$B303&amp;"'!"&amp;"$A$5:$Z$10000"),MATCH(E$5,INDIRECT("'"&amp;$B303&amp;"'!$A$4:$Z$4"),0),0)</f>
        <v>68865</v>
      </c>
      <c r="F303" t="e">
        <f>VLOOKUP($A303,cleaning_log!$A$1:$ZZ$9791,MATCH(F$5,cleaning_log!$A$2:$ZZ$2,0),0)</f>
        <v>#N/A</v>
      </c>
      <c r="G303" t="e">
        <f>VLOOKUP($A303,cleaning_log!$A$1:$ZZ$9791,MATCH(G$5,cleaning_log!$A$2:$ZZ$2,0),0)</f>
        <v>#N/A</v>
      </c>
      <c r="H303" t="str">
        <f ca="1">VLOOKUP($A303,INDIRECT("'"&amp;$B303&amp;"'!"&amp;"$A$5:$Z$10000"),MATCH(H$5,INDIRECT("'"&amp;$B303&amp;"'!$A$4:$Z$4"),0),0)</f>
        <v>-14171893.7789212*</v>
      </c>
      <c r="I303" t="e">
        <f>VLOOKUP($A303,cleaning_log!$A$1:$ZZ$9791,MATCH(I$5,cleaning_log!$A$2:$ZZ$2,0),0)</f>
        <v>#N/A</v>
      </c>
      <c r="J303" t="e">
        <f>VLOOKUP($A303,cleaning_log!$A$1:$ZZ$9791,MATCH(J$5,cleaning_log!$A$2:$ZZ$2,0),0)</f>
        <v>#N/A</v>
      </c>
      <c r="K303" t="b">
        <f>IF(ISNA(J303),TRUE,ABS(H303-J303)&gt;0.001)</f>
        <v>1</v>
      </c>
      <c r="L303" t="e">
        <f>VLOOKUP($A303,cleaning_log!$A$1:$ZZ$9791,MATCH(L$5,cleaning_log!$A$2:$ZZ$2,0),0)</f>
        <v>#N/A</v>
      </c>
      <c r="M303" t="e">
        <f>VLOOKUP($A303,cleaning_log!$A$1:$ZZ$9791,MATCH(M$5,cleaning_log!$A$2:$ZZ$2,0),0)</f>
        <v>#N/A</v>
      </c>
      <c r="N303" t="e">
        <f>VLOOKUP($A303,cleaning_log!$A$1:$ZZ$9791,MATCH(N$5,cleaning_log!$A$2:$ZZ$2,0),0)</f>
        <v>#N/A</v>
      </c>
      <c r="O303" t="e">
        <f>VLOOKUP($A303,cleaning_log!$A$1:$ZZ$9791,MATCH(O$5,cleaning_log!$A$2:$ZZ$2,0),0)</f>
        <v>#N/A</v>
      </c>
      <c r="P303" t="e">
        <f>VLOOKUP($A303,cleaning_log!$A$1:$ZZ$9791,MATCH(P$5,cleaning_log!$A$2:$ZZ$2,0),0)</f>
        <v>#N/A</v>
      </c>
      <c r="Q303" t="e">
        <f>VLOOKUP($A303,cleaning_log!$A$1:$ZZ$9791,MATCH(Q$5,cleaning_log!$A$2:$ZZ$2,0),0)</f>
        <v>#N/A</v>
      </c>
      <c r="R303" t="e">
        <f>VLOOKUP($A303,cleaning_log!$A$1:$ZZ$9791,MATCH(R$5,cleaning_log!$A$2:$ZZ$2,0),0)</f>
        <v>#N/A</v>
      </c>
      <c r="S303" t="e">
        <f t="shared" ref="S303:S306" si="58">MIN(P303,Q303) &lt; 3599</f>
        <v>#N/A</v>
      </c>
      <c r="T303" t="e">
        <f>VLOOKUP($A303,cleaning_log!$A$1:$ZZ$9791,MATCH(T$5,cleaning_log!$A$2:$ZZ$2,0),0)</f>
        <v>#N/A</v>
      </c>
      <c r="U303" t="e">
        <f>VLOOKUP($A303,cleaning_log!$A$1:$ZZ$9791,MATCH(U$5,cleaning_log!$A$2:$ZZ$2,0),0)</f>
        <v>#N/A</v>
      </c>
      <c r="V303" t="e">
        <f>VLOOKUP($A303,cleaning_log!$A$1:$ZZ$9791,MATCH(V$5,cleaning_log!$A$2:$ZZ$2,0),0)</f>
        <v>#N/A</v>
      </c>
    </row>
    <row r="304" spans="1:22" hidden="1" x14ac:dyDescent="0.2">
      <c r="A304" t="s">
        <v>4126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$10002,1,0))),"miplib3",IF(NOT(ISNA(VLOOKUP($A304,miplib2!$A$5:$A$10004,1,0))),"miplib2",IF(NOT(ISNA(VLOOKUP($A304,coral!$A$5:$A$10000,1,0))),"coral",IF(NOT(ISNA(VLOOKUP($A304,neos!$A$5:$A$10000,1,0))),"neos","COULD NOT FIND")))))))</f>
        <v>miplib2010</v>
      </c>
      <c r="C304" t="str">
        <f>B304&amp;"/"&amp;A304</f>
        <v>miplib2010/gmut-77-40</v>
      </c>
      <c r="D304">
        <f ca="1">VLOOKUP($A304,INDIRECT("'"&amp;$B304&amp;"'!"&amp;"$A$5:$Z$10000"),MATCH(D$5,INDIRECT("'"&amp;$B304&amp;"'!$A$4:$Z$4"),0),0)</f>
        <v>2554</v>
      </c>
      <c r="E304">
        <f ca="1">VLOOKUP($A304,INDIRECT("'"&amp;$B304&amp;"'!"&amp;"$A$5:$Z$10000"),MATCH(E$5,INDIRECT("'"&amp;$B304&amp;"'!$A$4:$Z$4"),0),0)</f>
        <v>24338</v>
      </c>
      <c r="F304">
        <f>VLOOKUP($A304,cleaning_log!$A$1:$ZZ$9791,MATCH(F$5,cleaning_log!$A$2:$ZZ$2,0),0)</f>
        <v>2025</v>
      </c>
      <c r="G304">
        <f>VLOOKUP($A304,cleaning_log!$A$1:$ZZ$9791,MATCH(G$5,cleaning_log!$A$2:$ZZ$2,0),0)</f>
        <v>12852</v>
      </c>
      <c r="H304">
        <f ca="1">VLOOKUP($A304,INDIRECT("'"&amp;$B304&amp;"'!"&amp;"$A$5:$Z$10000"),MATCH(H$5,INDIRECT("'"&amp;$B304&amp;"'!$A$4:$Z$4"),0),0)</f>
        <v>-14172045.441985199</v>
      </c>
      <c r="I304">
        <f>VLOOKUP($A304,cleaning_log!$A$1:$ZZ$9791,MATCH(I$5,cleaning_log!$A$2:$ZZ$2,0),0)</f>
        <v>-14173396.6368524</v>
      </c>
      <c r="J304">
        <f>VLOOKUP($A304,cleaning_log!$A$1:$ZZ$9791,MATCH(J$5,cleaning_log!$A$2:$ZZ$2,0),0)</f>
        <v>-14173396.6368524</v>
      </c>
      <c r="K304" t="b">
        <f ca="1">IF(ISNA(J304),TRUE,ABS(H304-J304)&gt;0.001)</f>
        <v>1</v>
      </c>
      <c r="L304">
        <f>VLOOKUP($A304,cleaning_log!$A$1:$ZZ$9791,MATCH(L$5,cleaning_log!$A$2:$ZZ$2,0),0)</f>
        <v>-14129768.210599899</v>
      </c>
      <c r="M304">
        <f>VLOOKUP($A304,cleaning_log!$A$1:$ZZ$9791,MATCH(M$5,cleaning_log!$A$2:$ZZ$2,0),0)</f>
        <v>-14140734.487099901</v>
      </c>
      <c r="N304">
        <f>VLOOKUP($A304,cleaning_log!$A$1:$ZZ$9791,MATCH(N$5,cleaning_log!$A$2:$ZZ$2,0),0)</f>
        <v>-14173396.6351858</v>
      </c>
      <c r="O304">
        <f>VLOOKUP($A304,cleaning_log!$A$1:$ZZ$9791,MATCH(O$5,cleaning_log!$A$2:$ZZ$2,0),0)</f>
        <v>-14173396.6357644</v>
      </c>
      <c r="P304">
        <f>VLOOKUP($A304,cleaning_log!$A$1:$ZZ$9791,MATCH(P$5,cleaning_log!$A$2:$ZZ$2,0),0)</f>
        <v>3600.002</v>
      </c>
      <c r="Q304">
        <f>VLOOKUP($A304,cleaning_log!$A$1:$ZZ$9791,MATCH(Q$5,cleaning_log!$A$2:$ZZ$2,0),0)</f>
        <v>3600.002</v>
      </c>
      <c r="R304">
        <f>VLOOKUP($A304,cleaning_log!$A$1:$ZZ$9791,MATCH(R$5,cleaning_log!$A$2:$ZZ$2,0),0)</f>
        <v>3600.002</v>
      </c>
      <c r="S304" t="b">
        <f t="shared" si="58"/>
        <v>0</v>
      </c>
      <c r="T304">
        <f>VLOOKUP($A304,cleaning_log!$A$1:$ZZ$9791,MATCH(T$5,cleaning_log!$A$2:$ZZ$2,0),0)</f>
        <v>365554</v>
      </c>
      <c r="U304">
        <f>VLOOKUP($A304,cleaning_log!$A$1:$ZZ$9791,MATCH(U$5,cleaning_log!$A$2:$ZZ$2,0),0)</f>
        <v>731270</v>
      </c>
      <c r="V304">
        <f>VLOOKUP($A304,cleaning_log!$A$1:$ZZ$9791,MATCH(V$5,cleaning_log!$A$2:$ZZ$2,0),0)</f>
        <v>860268</v>
      </c>
    </row>
    <row r="305" spans="1:22" x14ac:dyDescent="0.2">
      <c r="A305" t="s">
        <v>1038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$10002,1,0))),"miplib3",IF(NOT(ISNA(VLOOKUP($A305,miplib2!$A$5:$A$10004,1,0))),"miplib2",IF(NOT(ISNA(VLOOKUP($A305,coral!$A$5:$A$10000,1,0))),"coral",IF(NOT(ISNA(VLOOKUP($A305,neos!$A$5:$A$10000,1,0))),"neos","COULD NOT FIND")))))))</f>
        <v>miplib2010</v>
      </c>
      <c r="C305" t="str">
        <f>B305&amp;"/"&amp;A305</f>
        <v>miplib2010/go19</v>
      </c>
      <c r="D305">
        <f ca="1">VLOOKUP($A305,INDIRECT("'"&amp;$B305&amp;"'!"&amp;"$A$5:$Z$10000"),MATCH(D$5,INDIRECT("'"&amp;$B305&amp;"'!$A$4:$Z$4"),0),0)</f>
        <v>441</v>
      </c>
      <c r="E305">
        <f ca="1">VLOOKUP($A305,INDIRECT("'"&amp;$B305&amp;"'!"&amp;"$A$5:$Z$10000"),MATCH(E$5,INDIRECT("'"&amp;$B305&amp;"'!$A$4:$Z$4"),0),0)</f>
        <v>441</v>
      </c>
      <c r="F305">
        <f>VLOOKUP($A305,cleaning_log!$A$1:$ZZ$9791,MATCH(F$5,cleaning_log!$A$2:$ZZ$2,0),0)</f>
        <v>361</v>
      </c>
      <c r="G305">
        <f>VLOOKUP($A305,cleaning_log!$A$1:$ZZ$9791,MATCH(G$5,cleaning_log!$A$2:$ZZ$2,0),0)</f>
        <v>361</v>
      </c>
      <c r="H305">
        <f ca="1">VLOOKUP($A305,INDIRECT("'"&amp;$B305&amp;"'!"&amp;"$A$5:$Z$10000"),MATCH(H$5,INDIRECT("'"&amp;$B305&amp;"'!$A$4:$Z$4"),0),0)</f>
        <v>84</v>
      </c>
      <c r="I305">
        <f>VLOOKUP($A305,cleaning_log!$A$1:$ZZ$9791,MATCH(I$5,cleaning_log!$A$2:$ZZ$2,0),0)</f>
        <v>76.530222438966902</v>
      </c>
      <c r="J305">
        <f>VLOOKUP($A305,cleaning_log!$A$1:$ZZ$9791,MATCH(J$5,cleaning_log!$A$2:$ZZ$2,0),0)</f>
        <v>76.530222438966703</v>
      </c>
      <c r="K305" t="b">
        <f ca="1">IF(ISNA(J305),TRUE,ABS(H305-J305)&gt;0.001)</f>
        <v>1</v>
      </c>
      <c r="L305">
        <f>VLOOKUP($A305,cleaning_log!$A$1:$ZZ$9791,MATCH(L$5,cleaning_log!$A$2:$ZZ$2,0),0)</f>
        <v>83.999999999999901</v>
      </c>
      <c r="M305">
        <f>VLOOKUP($A305,cleaning_log!$A$1:$ZZ$9791,MATCH(M$5,cleaning_log!$A$2:$ZZ$2,0),0)</f>
        <v>83.999999999999901</v>
      </c>
      <c r="N305">
        <f>VLOOKUP($A305,cleaning_log!$A$1:$ZZ$9791,MATCH(N$5,cleaning_log!$A$2:$ZZ$2,0),0)</f>
        <v>82</v>
      </c>
      <c r="O305">
        <f>VLOOKUP($A305,cleaning_log!$A$1:$ZZ$9791,MATCH(O$5,cleaning_log!$A$2:$ZZ$2,0),0)</f>
        <v>82</v>
      </c>
      <c r="P305">
        <f>VLOOKUP($A305,cleaning_log!$A$1:$ZZ$9791,MATCH(P$5,cleaning_log!$A$2:$ZZ$2,0),0)</f>
        <v>3600</v>
      </c>
      <c r="Q305">
        <f>VLOOKUP($A305,cleaning_log!$A$1:$ZZ$9791,MATCH(Q$5,cleaning_log!$A$2:$ZZ$2,0),0)</f>
        <v>3600</v>
      </c>
      <c r="R305">
        <f>VLOOKUP($A305,cleaning_log!$A$1:$ZZ$9791,MATCH(R$5,cleaning_log!$A$2:$ZZ$2,0),0)</f>
        <v>3600</v>
      </c>
      <c r="S305" t="b">
        <f t="shared" si="58"/>
        <v>0</v>
      </c>
    </row>
    <row r="306" spans="1:22" x14ac:dyDescent="0.2">
      <c r="A306" t="s">
        <v>14811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$10002,1,0))),"miplib3",IF(NOT(ISNA(VLOOKUP($A306,miplib2!$A$5:$A$10004,1,0))),"miplib2",IF(NOT(ISNA(VLOOKUP($A306,coral!$A$5:$A$10000,1,0))),"coral",IF(NOT(ISNA(VLOOKUP($A306,neos!$A$5:$A$10000,1,0))),"neos","COULD NOT FIND")))))))</f>
        <v>miplib2017</v>
      </c>
      <c r="C306" t="str">
        <f>B306&amp;"/"&amp;A306</f>
        <v>miplib2017/gr4x6</v>
      </c>
      <c r="D306">
        <f ca="1">VLOOKUP($A306,INDIRECT("'"&amp;$B306&amp;"'!"&amp;"$A$5:$Z$10000"),MATCH(D$5,INDIRECT("'"&amp;$B306&amp;"'!$A$4:$Z$4"),0),0)</f>
        <v>34</v>
      </c>
      <c r="E306">
        <f ca="1">VLOOKUP($A306,INDIRECT("'"&amp;$B306&amp;"'!"&amp;"$A$5:$Z$10000"),MATCH(E$5,INDIRECT("'"&amp;$B306&amp;"'!$A$4:$Z$4"),0),0)</f>
        <v>48</v>
      </c>
      <c r="F306" t="e">
        <f>VLOOKUP($A306,cleaning_log!$A$1:$ZZ$9791,MATCH(F$5,cleaning_log!$A$2:$ZZ$2,0),0)</f>
        <v>#N/A</v>
      </c>
      <c r="G306" t="e">
        <f>VLOOKUP($A306,cleaning_log!$A$1:$ZZ$9791,MATCH(G$5,cleaning_log!$A$2:$ZZ$2,0),0)</f>
        <v>#N/A</v>
      </c>
      <c r="H306">
        <f ca="1">VLOOKUP($A306,INDIRECT("'"&amp;$B306&amp;"'!"&amp;"$A$5:$Z$10000"),MATCH(H$5,INDIRECT("'"&amp;$B306&amp;"'!$A$4:$Z$4"),0),0)</f>
        <v>202.35</v>
      </c>
      <c r="I306" t="e">
        <f>VLOOKUP($A306,cleaning_log!$A$1:$ZZ$9791,MATCH(I$5,cleaning_log!$A$2:$ZZ$2,0),0)</f>
        <v>#N/A</v>
      </c>
      <c r="J306" t="e">
        <f>VLOOKUP($A306,cleaning_log!$A$1:$ZZ$9791,MATCH(J$5,cleaning_log!$A$2:$ZZ$2,0),0)</f>
        <v>#N/A</v>
      </c>
      <c r="K306" t="b">
        <f>IF(ISNA(J306),TRUE,ABS(H306-J306)&gt;0.001)</f>
        <v>1</v>
      </c>
      <c r="L306" t="e">
        <f>VLOOKUP($A306,cleaning_log!$A$1:$ZZ$9791,MATCH(L$5,cleaning_log!$A$2:$ZZ$2,0),0)</f>
        <v>#N/A</v>
      </c>
      <c r="M306" t="e">
        <f>VLOOKUP($A306,cleaning_log!$A$1:$ZZ$9791,MATCH(M$5,cleaning_log!$A$2:$ZZ$2,0),0)</f>
        <v>#N/A</v>
      </c>
      <c r="N306" t="e">
        <f>VLOOKUP($A306,cleaning_log!$A$1:$ZZ$9791,MATCH(N$5,cleaning_log!$A$2:$ZZ$2,0),0)</f>
        <v>#N/A</v>
      </c>
      <c r="O306" t="e">
        <f>VLOOKUP($A306,cleaning_log!$A$1:$ZZ$9791,MATCH(O$5,cleaning_log!$A$2:$ZZ$2,0),0)</f>
        <v>#N/A</v>
      </c>
      <c r="P306" t="e">
        <f>VLOOKUP($A306,cleaning_log!$A$1:$ZZ$9791,MATCH(P$5,cleaning_log!$A$2:$ZZ$2,0),0)</f>
        <v>#N/A</v>
      </c>
      <c r="Q306" t="e">
        <f>VLOOKUP($A306,cleaning_log!$A$1:$ZZ$9791,MATCH(Q$5,cleaning_log!$A$2:$ZZ$2,0),0)</f>
        <v>#N/A</v>
      </c>
      <c r="R306" t="e">
        <f>VLOOKUP($A306,cleaning_log!$A$1:$ZZ$9791,MATCH(R$5,cleaning_log!$A$2:$ZZ$2,0),0)</f>
        <v>#N/A</v>
      </c>
      <c r="S306" t="e">
        <f t="shared" si="58"/>
        <v>#N/A</v>
      </c>
      <c r="T306" t="e">
        <f>VLOOKUP($A306,cleaning_log!$A$1:$ZZ$9791,MATCH(T$5,cleaning_log!$A$2:$ZZ$2,0),0)</f>
        <v>#N/A</v>
      </c>
      <c r="U306" t="e">
        <f>VLOOKUP($A306,cleaning_log!$A$1:$ZZ$9791,MATCH(U$5,cleaning_log!$A$2:$ZZ$2,0),0)</f>
        <v>#N/A</v>
      </c>
      <c r="V306" t="e">
        <f>VLOOKUP($A306,cleaning_log!$A$1:$ZZ$9791,MATCH(V$5,cleaning_log!$A$2:$ZZ$2,0),0)</f>
        <v>#N/A</v>
      </c>
    </row>
    <row r="307" spans="1:22" hidden="1" x14ac:dyDescent="0.2">
      <c r="A307" t="s">
        <v>4394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$10002,1,0))),"miplib3",IF(NOT(ISNA(VLOOKUP($A307,miplib2!$A$5:$A$10004,1,0))),"miplib2",IF(NOT(ISNA(VLOOKUP($A307,coral!$A$5:$A$10000,1,0))),"coral",IF(NOT(ISNA(VLOOKUP($A307,neos!$A$5:$A$10000,1,0))),"neos","COULD NOT FIND")))))))</f>
        <v>miplib2017</v>
      </c>
      <c r="C307" t="str">
        <f>B307&amp;"/"&amp;A307</f>
        <v>miplib2017/graph20-20-1rand</v>
      </c>
      <c r="D307">
        <f ca="1">VLOOKUP($A307,INDIRECT("'"&amp;$B307&amp;"'!"&amp;"$A$5:$Z$10000"),MATCH(D$5,INDIRECT("'"&amp;$B307&amp;"'!$A$4:$Z$4"),0),0)</f>
        <v>5587</v>
      </c>
      <c r="E307">
        <f ca="1">VLOOKUP($A307,INDIRECT("'"&amp;$B307&amp;"'!"&amp;"$A$5:$Z$10000"),MATCH(E$5,INDIRECT("'"&amp;$B307&amp;"'!$A$4:$Z$4"),0),0)</f>
        <v>2183</v>
      </c>
      <c r="F307">
        <f>VLOOKUP($A307,cleaning_log!$A$1:$ZZ$9791,MATCH(F$5,cleaning_log!$A$2:$ZZ$2,0),0)</f>
        <v>4810</v>
      </c>
      <c r="G307">
        <f>VLOOKUP($A307,cleaning_log!$A$1:$ZZ$9791,MATCH(G$5,cleaning_log!$A$2:$ZZ$2,0),0)</f>
        <v>1924</v>
      </c>
      <c r="H307">
        <f ca="1">VLOOKUP($A307,INDIRECT("'"&amp;$B307&amp;"'!"&amp;"$A$5:$Z$10000"),MATCH(H$5,INDIRECT("'"&amp;$B307&amp;"'!$A$4:$Z$4"),0),0)</f>
        <v>-9</v>
      </c>
      <c r="I307">
        <f>VLOOKUP($A307,cleaning_log!$A$1:$ZZ$9791,MATCH(I$5,cleaning_log!$A$2:$ZZ$2,0),0)</f>
        <v>-37</v>
      </c>
      <c r="J307">
        <f>VLOOKUP($A307,cleaning_log!$A$1:$ZZ$9791,MATCH(J$5,cleaning_log!$A$2:$ZZ$2,0),0)</f>
        <v>-36</v>
      </c>
      <c r="K307" t="b">
        <f ca="1">IF(ISNA(J307),TRUE,ABS(H307-J307)&gt;0.001)</f>
        <v>1</v>
      </c>
      <c r="L307">
        <f>VLOOKUP($A307,cleaning_log!$A$1:$ZZ$9791,MATCH(L$5,cleaning_log!$A$2:$ZZ$2,0),0)</f>
        <v>-9</v>
      </c>
      <c r="M307">
        <f>VLOOKUP($A307,cleaning_log!$A$1:$ZZ$9791,MATCH(M$5,cleaning_log!$A$2:$ZZ$2,0),0)</f>
        <v>-9</v>
      </c>
      <c r="N307">
        <f>VLOOKUP($A307,cleaning_log!$A$1:$ZZ$9791,MATCH(N$5,cleaning_log!$A$2:$ZZ$2,0),0)</f>
        <v>-19</v>
      </c>
      <c r="O307">
        <f>VLOOKUP($A307,cleaning_log!$A$1:$ZZ$9791,MATCH(O$5,cleaning_log!$A$2:$ZZ$2,0),0)</f>
        <v>-19</v>
      </c>
      <c r="P307">
        <f>VLOOKUP($A307,cleaning_log!$A$1:$ZZ$9791,MATCH(P$5,cleaning_log!$A$2:$ZZ$2,0),0)</f>
        <v>3600.0010000000002</v>
      </c>
      <c r="Q307">
        <f>VLOOKUP($A307,cleaning_log!$A$1:$ZZ$9791,MATCH(Q$5,cleaning_log!$A$2:$ZZ$2,0),0)</f>
        <v>3600</v>
      </c>
    </row>
    <row r="308" spans="1:22" hidden="1" x14ac:dyDescent="0.2">
      <c r="A308" t="s">
        <v>14814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$10002,1,0))),"miplib3",IF(NOT(ISNA(VLOOKUP($A308,miplib2!$A$5:$A$10004,1,0))),"miplib2",IF(NOT(ISNA(VLOOKUP($A308,coral!$A$5:$A$10000,1,0))),"coral",IF(NOT(ISNA(VLOOKUP($A308,neos!$A$5:$A$10000,1,0))),"neos","COULD NOT FIND")))))))</f>
        <v>miplib2017</v>
      </c>
      <c r="C308" t="str">
        <f>B308&amp;"/"&amp;A308</f>
        <v>miplib2017/graph20-80-1rand</v>
      </c>
      <c r="D308">
        <f ca="1">VLOOKUP($A308,INDIRECT("'"&amp;$B308&amp;"'!"&amp;"$A$5:$Z$10000"),MATCH(D$5,INDIRECT("'"&amp;$B308&amp;"'!$A$4:$Z$4"),0),0)</f>
        <v>55107</v>
      </c>
      <c r="E308">
        <f ca="1">VLOOKUP($A308,INDIRECT("'"&amp;$B308&amp;"'!"&amp;"$A$5:$Z$10000"),MATCH(E$5,INDIRECT("'"&amp;$B308&amp;"'!$A$4:$Z$4"),0),0)</f>
        <v>16263</v>
      </c>
      <c r="F308" t="e">
        <f>VLOOKUP($A308,cleaning_log!$A$1:$ZZ$9791,MATCH(F$5,cleaning_log!$A$2:$ZZ$2,0),0)</f>
        <v>#N/A</v>
      </c>
      <c r="G308" t="e">
        <f>VLOOKUP($A308,cleaning_log!$A$1:$ZZ$9791,MATCH(G$5,cleaning_log!$A$2:$ZZ$2,0),0)</f>
        <v>#N/A</v>
      </c>
      <c r="H308">
        <f ca="1">VLOOKUP($A308,INDIRECT("'"&amp;$B308&amp;"'!"&amp;"$A$5:$Z$10000"),MATCH(H$5,INDIRECT("'"&amp;$B308&amp;"'!$A$4:$Z$4"),0),0)</f>
        <v>-6</v>
      </c>
      <c r="I308" t="e">
        <f>VLOOKUP($A308,cleaning_log!$A$1:$ZZ$9791,MATCH(I$5,cleaning_log!$A$2:$ZZ$2,0),0)</f>
        <v>#N/A</v>
      </c>
      <c r="J308" t="e">
        <f>VLOOKUP($A308,cleaning_log!$A$1:$ZZ$9791,MATCH(J$5,cleaning_log!$A$2:$ZZ$2,0),0)</f>
        <v>#N/A</v>
      </c>
      <c r="K308" t="b">
        <f>IF(ISNA(J308),TRUE,ABS(H308-J308)&gt;0.001)</f>
        <v>1</v>
      </c>
      <c r="L308" t="e">
        <f>VLOOKUP($A308,cleaning_log!$A$1:$ZZ$9791,MATCH(L$5,cleaning_log!$A$2:$ZZ$2,0),0)</f>
        <v>#N/A</v>
      </c>
      <c r="M308" t="e">
        <f>VLOOKUP($A308,cleaning_log!$A$1:$ZZ$9791,MATCH(M$5,cleaning_log!$A$2:$ZZ$2,0),0)</f>
        <v>#N/A</v>
      </c>
      <c r="N308" t="e">
        <f>VLOOKUP($A308,cleaning_log!$A$1:$ZZ$9791,MATCH(N$5,cleaning_log!$A$2:$ZZ$2,0),0)</f>
        <v>#N/A</v>
      </c>
      <c r="O308" t="e">
        <f>VLOOKUP($A308,cleaning_log!$A$1:$ZZ$9791,MATCH(O$5,cleaning_log!$A$2:$ZZ$2,0),0)</f>
        <v>#N/A</v>
      </c>
      <c r="P308" t="e">
        <f>VLOOKUP($A308,cleaning_log!$A$1:$ZZ$9791,MATCH(P$5,cleaning_log!$A$2:$ZZ$2,0),0)</f>
        <v>#N/A</v>
      </c>
      <c r="Q308" t="e">
        <f>VLOOKUP($A308,cleaning_log!$A$1:$ZZ$9791,MATCH(Q$5,cleaning_log!$A$2:$ZZ$2,0),0)</f>
        <v>#N/A</v>
      </c>
    </row>
    <row r="309" spans="1:22" hidden="1" x14ac:dyDescent="0.2">
      <c r="A309" t="s">
        <v>14816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$10002,1,0))),"miplib3",IF(NOT(ISNA(VLOOKUP($A309,miplib2!$A$5:$A$10004,1,0))),"miplib2",IF(NOT(ISNA(VLOOKUP($A309,coral!$A$5:$A$10000,1,0))),"coral",IF(NOT(ISNA(VLOOKUP($A309,neos!$A$5:$A$10000,1,0))),"neos","COULD NOT FIND")))))))</f>
        <v>miplib2017</v>
      </c>
      <c r="C309" t="str">
        <f>B309&amp;"/"&amp;A309</f>
        <v>miplib2017/graph40-20-1rand</v>
      </c>
      <c r="D309">
        <f ca="1">VLOOKUP($A309,INDIRECT("'"&amp;$B309&amp;"'!"&amp;"$A$5:$Z$10000"),MATCH(D$5,INDIRECT("'"&amp;$B309&amp;"'!$A$4:$Z$4"),0),0)</f>
        <v>99067</v>
      </c>
      <c r="E309">
        <f ca="1">VLOOKUP($A309,INDIRECT("'"&amp;$B309&amp;"'!"&amp;"$A$5:$Z$10000"),MATCH(E$5,INDIRECT("'"&amp;$B309&amp;"'!$A$4:$Z$4"),0),0)</f>
        <v>31243</v>
      </c>
      <c r="F309" t="e">
        <f>VLOOKUP($A309,cleaning_log!$A$1:$ZZ$9791,MATCH(F$5,cleaning_log!$A$2:$ZZ$2,0),0)</f>
        <v>#N/A</v>
      </c>
      <c r="G309" t="e">
        <f>VLOOKUP($A309,cleaning_log!$A$1:$ZZ$9791,MATCH(G$5,cleaning_log!$A$2:$ZZ$2,0),0)</f>
        <v>#N/A</v>
      </c>
      <c r="H309" t="str">
        <f ca="1">VLOOKUP($A309,INDIRECT("'"&amp;$B309&amp;"'!"&amp;"$A$5:$Z$10000"),MATCH(H$5,INDIRECT("'"&amp;$B309&amp;"'!$A$4:$Z$4"),0),0)</f>
        <v>-15*</v>
      </c>
      <c r="I309" t="e">
        <f>VLOOKUP($A309,cleaning_log!$A$1:$ZZ$9791,MATCH(I$5,cleaning_log!$A$2:$ZZ$2,0),0)</f>
        <v>#N/A</v>
      </c>
      <c r="J309" t="e">
        <f>VLOOKUP($A309,cleaning_log!$A$1:$ZZ$9791,MATCH(J$5,cleaning_log!$A$2:$ZZ$2,0),0)</f>
        <v>#N/A</v>
      </c>
      <c r="K309" t="b">
        <f>IF(ISNA(J309),TRUE,ABS(H309-J309)&gt;0.001)</f>
        <v>1</v>
      </c>
      <c r="L309" t="e">
        <f>VLOOKUP($A309,cleaning_log!$A$1:$ZZ$9791,MATCH(L$5,cleaning_log!$A$2:$ZZ$2,0),0)</f>
        <v>#N/A</v>
      </c>
      <c r="M309" t="e">
        <f>VLOOKUP($A309,cleaning_log!$A$1:$ZZ$9791,MATCH(M$5,cleaning_log!$A$2:$ZZ$2,0),0)</f>
        <v>#N/A</v>
      </c>
      <c r="N309" t="e">
        <f>VLOOKUP($A309,cleaning_log!$A$1:$ZZ$9791,MATCH(N$5,cleaning_log!$A$2:$ZZ$2,0),0)</f>
        <v>#N/A</v>
      </c>
      <c r="O309" t="e">
        <f>VLOOKUP($A309,cleaning_log!$A$1:$ZZ$9791,MATCH(O$5,cleaning_log!$A$2:$ZZ$2,0),0)</f>
        <v>#N/A</v>
      </c>
      <c r="P309" t="e">
        <f>VLOOKUP($A309,cleaning_log!$A$1:$ZZ$9791,MATCH(P$5,cleaning_log!$A$2:$ZZ$2,0),0)</f>
        <v>#N/A</v>
      </c>
      <c r="Q309" t="e">
        <f>VLOOKUP($A309,cleaning_log!$A$1:$ZZ$9791,MATCH(Q$5,cleaning_log!$A$2:$ZZ$2,0),0)</f>
        <v>#N/A</v>
      </c>
    </row>
    <row r="310" spans="1:22" hidden="1" x14ac:dyDescent="0.2">
      <c r="A310" t="s">
        <v>14818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$10002,1,0))),"miplib3",IF(NOT(ISNA(VLOOKUP($A310,miplib2!$A$5:$A$10004,1,0))),"miplib2",IF(NOT(ISNA(VLOOKUP($A310,coral!$A$5:$A$10000,1,0))),"coral",IF(NOT(ISNA(VLOOKUP($A310,neos!$A$5:$A$10000,1,0))),"neos","COULD NOT FIND")))))))</f>
        <v>miplib2017</v>
      </c>
      <c r="C310" t="str">
        <f>B310&amp;"/"&amp;A310</f>
        <v>miplib2017/graph40-40-1rand</v>
      </c>
      <c r="D310">
        <f ca="1">VLOOKUP($A310,INDIRECT("'"&amp;$B310&amp;"'!"&amp;"$A$5:$Z$10000"),MATCH(D$5,INDIRECT("'"&amp;$B310&amp;"'!$A$4:$Z$4"),0),0)</f>
        <v>360900</v>
      </c>
      <c r="E310">
        <f ca="1">VLOOKUP($A310,INDIRECT("'"&amp;$B310&amp;"'!"&amp;"$A$5:$Z$10000"),MATCH(E$5,INDIRECT("'"&amp;$B310&amp;"'!$A$4:$Z$4"),0),0)</f>
        <v>102600</v>
      </c>
      <c r="F310" t="e">
        <f>VLOOKUP($A310,cleaning_log!$A$1:$ZZ$9791,MATCH(F$5,cleaning_log!$A$2:$ZZ$2,0),0)</f>
        <v>#N/A</v>
      </c>
      <c r="G310" t="e">
        <f>VLOOKUP($A310,cleaning_log!$A$1:$ZZ$9791,MATCH(G$5,cleaning_log!$A$2:$ZZ$2,0),0)</f>
        <v>#N/A</v>
      </c>
      <c r="H310" t="str">
        <f ca="1">VLOOKUP($A310,INDIRECT("'"&amp;$B310&amp;"'!"&amp;"$A$5:$Z$10000"),MATCH(H$5,INDIRECT("'"&amp;$B310&amp;"'!$A$4:$Z$4"),0),0)</f>
        <v>-9*</v>
      </c>
      <c r="I310" t="e">
        <f>VLOOKUP($A310,cleaning_log!$A$1:$ZZ$9791,MATCH(I$5,cleaning_log!$A$2:$ZZ$2,0),0)</f>
        <v>#N/A</v>
      </c>
      <c r="J310" t="e">
        <f>VLOOKUP($A310,cleaning_log!$A$1:$ZZ$9791,MATCH(J$5,cleaning_log!$A$2:$ZZ$2,0),0)</f>
        <v>#N/A</v>
      </c>
      <c r="K310" t="b">
        <f>IF(ISNA(J310),TRUE,ABS(H310-J310)&gt;0.001)</f>
        <v>1</v>
      </c>
      <c r="L310" t="e">
        <f>VLOOKUP($A310,cleaning_log!$A$1:$ZZ$9791,MATCH(L$5,cleaning_log!$A$2:$ZZ$2,0),0)</f>
        <v>#N/A</v>
      </c>
      <c r="M310" t="e">
        <f>VLOOKUP($A310,cleaning_log!$A$1:$ZZ$9791,MATCH(M$5,cleaning_log!$A$2:$ZZ$2,0),0)</f>
        <v>#N/A</v>
      </c>
      <c r="N310" t="e">
        <f>VLOOKUP($A310,cleaning_log!$A$1:$ZZ$9791,MATCH(N$5,cleaning_log!$A$2:$ZZ$2,0),0)</f>
        <v>#N/A</v>
      </c>
      <c r="O310" t="e">
        <f>VLOOKUP($A310,cleaning_log!$A$1:$ZZ$9791,MATCH(O$5,cleaning_log!$A$2:$ZZ$2,0),0)</f>
        <v>#N/A</v>
      </c>
      <c r="P310" t="e">
        <f>VLOOKUP($A310,cleaning_log!$A$1:$ZZ$9791,MATCH(P$5,cleaning_log!$A$2:$ZZ$2,0),0)</f>
        <v>#N/A</v>
      </c>
      <c r="Q310" t="e">
        <f>VLOOKUP($A310,cleaning_log!$A$1:$ZZ$9791,MATCH(Q$5,cleaning_log!$A$2:$ZZ$2,0),0)</f>
        <v>#N/A</v>
      </c>
      <c r="R310" t="e">
        <f>VLOOKUP($A310,cleaning_log!$A$1:$ZZ$9791,MATCH(R$5,cleaning_log!$A$2:$ZZ$2,0),0)</f>
        <v>#N/A</v>
      </c>
      <c r="S310" t="e">
        <f t="shared" ref="S310:S313" si="59">MIN(P310,Q310) &lt; 3599</f>
        <v>#N/A</v>
      </c>
      <c r="T310" t="e">
        <f>VLOOKUP($A310,cleaning_log!$A$1:$ZZ$9791,MATCH(T$5,cleaning_log!$A$2:$ZZ$2,0),0)</f>
        <v>#N/A</v>
      </c>
      <c r="U310" t="e">
        <f>VLOOKUP($A310,cleaning_log!$A$1:$ZZ$9791,MATCH(U$5,cleaning_log!$A$2:$ZZ$2,0),0)</f>
        <v>#N/A</v>
      </c>
      <c r="V310" t="e">
        <f>VLOOKUP($A310,cleaning_log!$A$1:$ZZ$9791,MATCH(V$5,cleaning_log!$A$2:$ZZ$2,0),0)</f>
        <v>#N/A</v>
      </c>
    </row>
    <row r="311" spans="1:22" hidden="1" x14ac:dyDescent="0.2">
      <c r="A311" t="s">
        <v>14821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$10002,1,0))),"miplib3",IF(NOT(ISNA(VLOOKUP($A311,miplib2!$A$5:$A$10004,1,0))),"miplib2",IF(NOT(ISNA(VLOOKUP($A311,coral!$A$5:$A$10000,1,0))),"coral",IF(NOT(ISNA(VLOOKUP($A311,neos!$A$5:$A$10000,1,0))),"neos","COULD NOT FIND")))))))</f>
        <v>miplib2017</v>
      </c>
      <c r="C311" t="str">
        <f>B311&amp;"/"&amp;A311</f>
        <v>miplib2017/graph40-80-1rand</v>
      </c>
      <c r="D311">
        <f ca="1">VLOOKUP($A311,INDIRECT("'"&amp;$B311&amp;"'!"&amp;"$A$5:$Z$10000"),MATCH(D$5,INDIRECT("'"&amp;$B311&amp;"'!$A$4:$Z$4"),0),0)</f>
        <v>1050112</v>
      </c>
      <c r="E311">
        <f ca="1">VLOOKUP($A311,INDIRECT("'"&amp;$B311&amp;"'!"&amp;"$A$5:$Z$10000"),MATCH(E$5,INDIRECT("'"&amp;$B311&amp;"'!$A$4:$Z$4"),0),0)</f>
        <v>283648</v>
      </c>
      <c r="F311" t="e">
        <f>VLOOKUP($A311,cleaning_log!$A$1:$ZZ$9791,MATCH(F$5,cleaning_log!$A$2:$ZZ$2,0),0)</f>
        <v>#N/A</v>
      </c>
      <c r="G311" t="e">
        <f>VLOOKUP($A311,cleaning_log!$A$1:$ZZ$9791,MATCH(G$5,cleaning_log!$A$2:$ZZ$2,0),0)</f>
        <v>#N/A</v>
      </c>
      <c r="H311" t="str">
        <f ca="1">VLOOKUP($A311,INDIRECT("'"&amp;$B311&amp;"'!"&amp;"$A$5:$Z$10000"),MATCH(H$5,INDIRECT("'"&amp;$B311&amp;"'!$A$4:$Z$4"),0),0)</f>
        <v>-7*</v>
      </c>
      <c r="I311" t="e">
        <f>VLOOKUP($A311,cleaning_log!$A$1:$ZZ$9791,MATCH(I$5,cleaning_log!$A$2:$ZZ$2,0),0)</f>
        <v>#N/A</v>
      </c>
      <c r="J311" t="e">
        <f>VLOOKUP($A311,cleaning_log!$A$1:$ZZ$9791,MATCH(J$5,cleaning_log!$A$2:$ZZ$2,0),0)</f>
        <v>#N/A</v>
      </c>
      <c r="K311" t="b">
        <f>IF(ISNA(J311),TRUE,ABS(H311-J311)&gt;0.001)</f>
        <v>1</v>
      </c>
      <c r="L311" t="e">
        <f>VLOOKUP($A311,cleaning_log!$A$1:$ZZ$9791,MATCH(L$5,cleaning_log!$A$2:$ZZ$2,0),0)</f>
        <v>#N/A</v>
      </c>
      <c r="M311" t="e">
        <f>VLOOKUP($A311,cleaning_log!$A$1:$ZZ$9791,MATCH(M$5,cleaning_log!$A$2:$ZZ$2,0),0)</f>
        <v>#N/A</v>
      </c>
      <c r="N311" t="e">
        <f>VLOOKUP($A311,cleaning_log!$A$1:$ZZ$9791,MATCH(N$5,cleaning_log!$A$2:$ZZ$2,0),0)</f>
        <v>#N/A</v>
      </c>
      <c r="O311" t="e">
        <f>VLOOKUP($A311,cleaning_log!$A$1:$ZZ$9791,MATCH(O$5,cleaning_log!$A$2:$ZZ$2,0),0)</f>
        <v>#N/A</v>
      </c>
      <c r="P311" t="e">
        <f>VLOOKUP($A311,cleaning_log!$A$1:$ZZ$9791,MATCH(P$5,cleaning_log!$A$2:$ZZ$2,0),0)</f>
        <v>#N/A</v>
      </c>
      <c r="Q311" t="e">
        <f>VLOOKUP($A311,cleaning_log!$A$1:$ZZ$9791,MATCH(Q$5,cleaning_log!$A$2:$ZZ$2,0),0)</f>
        <v>#N/A</v>
      </c>
      <c r="S311" t="e">
        <f t="shared" si="59"/>
        <v>#N/A</v>
      </c>
    </row>
    <row r="312" spans="1:22" x14ac:dyDescent="0.2">
      <c r="A312" t="s">
        <v>4395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$10002,1,0))),"miplib3",IF(NOT(ISNA(VLOOKUP($A312,miplib2!$A$5:$A$10004,1,0))),"miplib2",IF(NOT(ISNA(VLOOKUP($A312,coral!$A$5:$A$10000,1,0))),"coral",IF(NOT(ISNA(VLOOKUP($A312,neos!$A$5:$A$10000,1,0))),"neos","COULD NOT FIND")))))))</f>
        <v>miplib2017</v>
      </c>
      <c r="C312" t="str">
        <f>B312&amp;"/"&amp;A312</f>
        <v>miplib2017/graphdraw-domain</v>
      </c>
      <c r="D312">
        <f ca="1">VLOOKUP($A312,INDIRECT("'"&amp;$B312&amp;"'!"&amp;"$A$5:$Z$10000"),MATCH(D$5,INDIRECT("'"&amp;$B312&amp;"'!$A$4:$Z$4"),0),0)</f>
        <v>865</v>
      </c>
      <c r="E312">
        <f ca="1">VLOOKUP($A312,INDIRECT("'"&amp;$B312&amp;"'!"&amp;"$A$5:$Z$10000"),MATCH(E$5,INDIRECT("'"&amp;$B312&amp;"'!$A$4:$Z$4"),0),0)</f>
        <v>254</v>
      </c>
      <c r="F312">
        <f>VLOOKUP($A312,cleaning_log!$A$1:$ZZ$9791,MATCH(F$5,cleaning_log!$A$2:$ZZ$2,0),0)</f>
        <v>865</v>
      </c>
      <c r="G312">
        <f>VLOOKUP($A312,cleaning_log!$A$1:$ZZ$9791,MATCH(G$5,cleaning_log!$A$2:$ZZ$2,0),0)</f>
        <v>254</v>
      </c>
      <c r="H312">
        <f ca="1">VLOOKUP($A312,INDIRECT("'"&amp;$B312&amp;"'!"&amp;"$A$5:$Z$10000"),MATCH(H$5,INDIRECT("'"&amp;$B312&amp;"'!$A$4:$Z$4"),0),0)</f>
        <v>19686</v>
      </c>
      <c r="I312">
        <f>VLOOKUP($A312,cleaning_log!$A$1:$ZZ$9791,MATCH(I$5,cleaning_log!$A$2:$ZZ$2,0),0)</f>
        <v>12671.9999999999</v>
      </c>
      <c r="J312">
        <f>VLOOKUP($A312,cleaning_log!$A$1:$ZZ$9791,MATCH(J$5,cleaning_log!$A$2:$ZZ$2,0),0)</f>
        <v>12672</v>
      </c>
      <c r="K312" t="b">
        <f ca="1">IF(ISNA(J312),TRUE,ABS(H312-J312)&gt;0.001)</f>
        <v>1</v>
      </c>
      <c r="L312">
        <f>VLOOKUP($A312,cleaning_log!$A$1:$ZZ$9791,MATCH(L$5,cleaning_log!$A$2:$ZZ$2,0),0)</f>
        <v>19685.999999999902</v>
      </c>
      <c r="M312">
        <f>VLOOKUP($A312,cleaning_log!$A$1:$ZZ$9791,MATCH(M$5,cleaning_log!$A$2:$ZZ$2,0),0)</f>
        <v>19685.999999999902</v>
      </c>
      <c r="N312">
        <f>VLOOKUP($A312,cleaning_log!$A$1:$ZZ$9791,MATCH(N$5,cleaning_log!$A$2:$ZZ$2,0),0)</f>
        <v>19684.334091652399</v>
      </c>
      <c r="O312">
        <f>VLOOKUP($A312,cleaning_log!$A$1:$ZZ$9791,MATCH(O$5,cleaning_log!$A$2:$ZZ$2,0),0)</f>
        <v>19684.274193994101</v>
      </c>
      <c r="P312">
        <f>VLOOKUP($A312,cleaning_log!$A$1:$ZZ$9791,MATCH(P$5,cleaning_log!$A$2:$ZZ$2,0),0)</f>
        <v>128.321</v>
      </c>
      <c r="Q312">
        <f>VLOOKUP($A312,cleaning_log!$A$1:$ZZ$9791,MATCH(Q$5,cleaning_log!$A$2:$ZZ$2,0),0)</f>
        <v>126.21</v>
      </c>
      <c r="R312">
        <f>VLOOKUP($A312,cleaning_log!$A$1:$ZZ$9791,MATCH(R$5,cleaning_log!$A$2:$ZZ$2,0),0)</f>
        <v>465.08300000000003</v>
      </c>
      <c r="S312" t="b">
        <f t="shared" si="59"/>
        <v>1</v>
      </c>
    </row>
    <row r="313" spans="1:22" x14ac:dyDescent="0.2">
      <c r="A313" t="s">
        <v>14826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$10002,1,0))),"miplib3",IF(NOT(ISNA(VLOOKUP($A313,miplib2!$A$5:$A$10004,1,0))),"miplib2",IF(NOT(ISNA(VLOOKUP($A313,coral!$A$5:$A$10000,1,0))),"coral",IF(NOT(ISNA(VLOOKUP($A313,neos!$A$5:$A$10000,1,0))),"neos","COULD NOT FIND")))))))</f>
        <v>miplib2017</v>
      </c>
      <c r="C313" t="str">
        <f>B313&amp;"/"&amp;A313</f>
        <v>miplib2017/graphdraw-gemcutter</v>
      </c>
      <c r="D313">
        <f ca="1">VLOOKUP($A313,INDIRECT("'"&amp;$B313&amp;"'!"&amp;"$A$5:$Z$10000"),MATCH(D$5,INDIRECT("'"&amp;$B313&amp;"'!$A$4:$Z$4"),0),0)</f>
        <v>474</v>
      </c>
      <c r="E313">
        <f ca="1">VLOOKUP($A313,INDIRECT("'"&amp;$B313&amp;"'!"&amp;"$A$5:$Z$10000"),MATCH(E$5,INDIRECT("'"&amp;$B313&amp;"'!$A$4:$Z$4"),0),0)</f>
        <v>166</v>
      </c>
      <c r="F313" t="e">
        <f>VLOOKUP($A313,cleaning_log!$A$1:$ZZ$9791,MATCH(F$5,cleaning_log!$A$2:$ZZ$2,0),0)</f>
        <v>#N/A</v>
      </c>
      <c r="G313" t="e">
        <f>VLOOKUP($A313,cleaning_log!$A$1:$ZZ$9791,MATCH(G$5,cleaning_log!$A$2:$ZZ$2,0),0)</f>
        <v>#N/A</v>
      </c>
      <c r="H313">
        <f ca="1">VLOOKUP($A313,INDIRECT("'"&amp;$B313&amp;"'!"&amp;"$A$5:$Z$10000"),MATCH(H$5,INDIRECT("'"&amp;$B313&amp;"'!$A$4:$Z$4"),0),0)</f>
        <v>7118.5</v>
      </c>
      <c r="I313" t="e">
        <f>VLOOKUP($A313,cleaning_log!$A$1:$ZZ$9791,MATCH(I$5,cleaning_log!$A$2:$ZZ$2,0),0)</f>
        <v>#N/A</v>
      </c>
      <c r="J313" t="e">
        <f>VLOOKUP($A313,cleaning_log!$A$1:$ZZ$9791,MATCH(J$5,cleaning_log!$A$2:$ZZ$2,0),0)</f>
        <v>#N/A</v>
      </c>
      <c r="K313" t="b">
        <f>IF(ISNA(J313),TRUE,ABS(H313-J313)&gt;0.001)</f>
        <v>1</v>
      </c>
      <c r="L313" t="e">
        <f>VLOOKUP($A313,cleaning_log!$A$1:$ZZ$9791,MATCH(L$5,cleaning_log!$A$2:$ZZ$2,0),0)</f>
        <v>#N/A</v>
      </c>
      <c r="M313" t="e">
        <f>VLOOKUP($A313,cleaning_log!$A$1:$ZZ$9791,MATCH(M$5,cleaning_log!$A$2:$ZZ$2,0),0)</f>
        <v>#N/A</v>
      </c>
      <c r="N313" t="e">
        <f>VLOOKUP($A313,cleaning_log!$A$1:$ZZ$9791,MATCH(N$5,cleaning_log!$A$2:$ZZ$2,0),0)</f>
        <v>#N/A</v>
      </c>
      <c r="O313" t="e">
        <f>VLOOKUP($A313,cleaning_log!$A$1:$ZZ$9791,MATCH(O$5,cleaning_log!$A$2:$ZZ$2,0),0)</f>
        <v>#N/A</v>
      </c>
      <c r="P313" t="e">
        <f>VLOOKUP($A313,cleaning_log!$A$1:$ZZ$9791,MATCH(P$5,cleaning_log!$A$2:$ZZ$2,0),0)</f>
        <v>#N/A</v>
      </c>
      <c r="Q313" t="e">
        <f>VLOOKUP($A313,cleaning_log!$A$1:$ZZ$9791,MATCH(Q$5,cleaning_log!$A$2:$ZZ$2,0),0)</f>
        <v>#N/A</v>
      </c>
      <c r="R313" t="e">
        <f>VLOOKUP($A313,cleaning_log!$A$1:$ZZ$9791,MATCH(R$5,cleaning_log!$A$2:$ZZ$2,0),0)</f>
        <v>#N/A</v>
      </c>
      <c r="S313" t="e">
        <f t="shared" si="59"/>
        <v>#N/A</v>
      </c>
    </row>
    <row r="314" spans="1:22" hidden="1" x14ac:dyDescent="0.2">
      <c r="A314" t="s">
        <v>14828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$10002,1,0))),"miplib3",IF(NOT(ISNA(VLOOKUP($A314,miplib2!$A$5:$A$10004,1,0))),"miplib2",IF(NOT(ISNA(VLOOKUP($A314,coral!$A$5:$A$10000,1,0))),"coral",IF(NOT(ISNA(VLOOKUP($A314,neos!$A$5:$A$10000,1,0))),"neos","COULD NOT FIND")))))))</f>
        <v>miplib2017</v>
      </c>
      <c r="C314" t="str">
        <f>B314&amp;"/"&amp;A314</f>
        <v>miplib2017/graphdraw-grafo2</v>
      </c>
      <c r="D314">
        <f ca="1">VLOOKUP($A314,INDIRECT("'"&amp;$B314&amp;"'!"&amp;"$A$5:$Z$10000"),MATCH(D$5,INDIRECT("'"&amp;$B314&amp;"'!$A$4:$Z$4"),0),0)</f>
        <v>203455</v>
      </c>
      <c r="E314">
        <f ca="1">VLOOKUP($A314,INDIRECT("'"&amp;$B314&amp;"'!"&amp;"$A$5:$Z$10000"),MATCH(E$5,INDIRECT("'"&amp;$B314&amp;"'!$A$4:$Z$4"),0),0)</f>
        <v>9258</v>
      </c>
      <c r="F314" t="e">
        <f>VLOOKUP($A314,cleaning_log!$A$1:$ZZ$9791,MATCH(F$5,cleaning_log!$A$2:$ZZ$2,0),0)</f>
        <v>#N/A</v>
      </c>
      <c r="G314" t="e">
        <f>VLOOKUP($A314,cleaning_log!$A$1:$ZZ$9791,MATCH(G$5,cleaning_log!$A$2:$ZZ$2,0),0)</f>
        <v>#N/A</v>
      </c>
      <c r="H314" t="str">
        <f ca="1">VLOOKUP($A314,INDIRECT("'"&amp;$B314&amp;"'!"&amp;"$A$5:$Z$10000"),MATCH(H$5,INDIRECT("'"&amp;$B314&amp;"'!$A$4:$Z$4"),0),0)</f>
        <v>72118.5*</v>
      </c>
      <c r="I314" t="e">
        <f>VLOOKUP($A314,cleaning_log!$A$1:$ZZ$9791,MATCH(I$5,cleaning_log!$A$2:$ZZ$2,0),0)</f>
        <v>#N/A</v>
      </c>
      <c r="J314" t="e">
        <f>VLOOKUP($A314,cleaning_log!$A$1:$ZZ$9791,MATCH(J$5,cleaning_log!$A$2:$ZZ$2,0),0)</f>
        <v>#N/A</v>
      </c>
      <c r="K314" t="b">
        <f>IF(ISNA(J314),TRUE,ABS(H314-J314)&gt;0.001)</f>
        <v>1</v>
      </c>
      <c r="L314" t="e">
        <f>VLOOKUP($A314,cleaning_log!$A$1:$ZZ$9791,MATCH(L$5,cleaning_log!$A$2:$ZZ$2,0),0)</f>
        <v>#N/A</v>
      </c>
      <c r="M314" t="e">
        <f>VLOOKUP($A314,cleaning_log!$A$1:$ZZ$9791,MATCH(M$5,cleaning_log!$A$2:$ZZ$2,0),0)</f>
        <v>#N/A</v>
      </c>
      <c r="N314" t="e">
        <f>VLOOKUP($A314,cleaning_log!$A$1:$ZZ$9791,MATCH(N$5,cleaning_log!$A$2:$ZZ$2,0),0)</f>
        <v>#N/A</v>
      </c>
      <c r="O314" t="e">
        <f>VLOOKUP($A314,cleaning_log!$A$1:$ZZ$9791,MATCH(O$5,cleaning_log!$A$2:$ZZ$2,0),0)</f>
        <v>#N/A</v>
      </c>
      <c r="P314" t="e">
        <f>VLOOKUP($A314,cleaning_log!$A$1:$ZZ$9791,MATCH(P$5,cleaning_log!$A$2:$ZZ$2,0),0)</f>
        <v>#N/A</v>
      </c>
      <c r="Q314" t="e">
        <f>VLOOKUP($A314,cleaning_log!$A$1:$ZZ$9791,MATCH(Q$5,cleaning_log!$A$2:$ZZ$2,0),0)</f>
        <v>#N/A</v>
      </c>
    </row>
    <row r="315" spans="1:22" hidden="1" x14ac:dyDescent="0.2">
      <c r="A315" t="s">
        <v>14831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$10002,1,0))),"miplib3",IF(NOT(ISNA(VLOOKUP($A315,miplib2!$A$5:$A$10004,1,0))),"miplib2",IF(NOT(ISNA(VLOOKUP($A315,coral!$A$5:$A$10000,1,0))),"coral",IF(NOT(ISNA(VLOOKUP($A315,neos!$A$5:$A$10000,1,0))),"neos","COULD NOT FIND")))))))</f>
        <v>miplib2017</v>
      </c>
      <c r="C315" t="str">
        <f>B315&amp;"/"&amp;A315</f>
        <v>miplib2017/graphdraw-mainerd</v>
      </c>
      <c r="D315">
        <f ca="1">VLOOKUP($A315,INDIRECT("'"&amp;$B315&amp;"'!"&amp;"$A$5:$Z$10000"),MATCH(D$5,INDIRECT("'"&amp;$B315&amp;"'!$A$4:$Z$4"),0),0)</f>
        <v>20661</v>
      </c>
      <c r="E315">
        <f ca="1">VLOOKUP($A315,INDIRECT("'"&amp;$B315&amp;"'!"&amp;"$A$5:$Z$10000"),MATCH(E$5,INDIRECT("'"&amp;$B315&amp;"'!$A$4:$Z$4"),0),0)</f>
        <v>2050</v>
      </c>
      <c r="F315" t="e">
        <f>VLOOKUP($A315,cleaning_log!$A$1:$ZZ$9791,MATCH(F$5,cleaning_log!$A$2:$ZZ$2,0),0)</f>
        <v>#N/A</v>
      </c>
      <c r="G315" t="e">
        <f>VLOOKUP($A315,cleaning_log!$A$1:$ZZ$9791,MATCH(G$5,cleaning_log!$A$2:$ZZ$2,0),0)</f>
        <v>#N/A</v>
      </c>
      <c r="H315" t="str">
        <f ca="1">VLOOKUP($A315,INDIRECT("'"&amp;$B315&amp;"'!"&amp;"$A$5:$Z$10000"),MATCH(H$5,INDIRECT("'"&amp;$B315&amp;"'!$A$4:$Z$4"),0),0)</f>
        <v>39852.999999999956*</v>
      </c>
      <c r="I315" t="e">
        <f>VLOOKUP($A315,cleaning_log!$A$1:$ZZ$9791,MATCH(I$5,cleaning_log!$A$2:$ZZ$2,0),0)</f>
        <v>#N/A</v>
      </c>
      <c r="J315" t="e">
        <f>VLOOKUP($A315,cleaning_log!$A$1:$ZZ$9791,MATCH(J$5,cleaning_log!$A$2:$ZZ$2,0),0)</f>
        <v>#N/A</v>
      </c>
      <c r="K315" t="b">
        <f>IF(ISNA(J315),TRUE,ABS(H315-J315)&gt;0.001)</f>
        <v>1</v>
      </c>
      <c r="L315" t="e">
        <f>VLOOKUP($A315,cleaning_log!$A$1:$ZZ$9791,MATCH(L$5,cleaning_log!$A$2:$ZZ$2,0),0)</f>
        <v>#N/A</v>
      </c>
      <c r="M315" t="e">
        <f>VLOOKUP($A315,cleaning_log!$A$1:$ZZ$9791,MATCH(M$5,cleaning_log!$A$2:$ZZ$2,0),0)</f>
        <v>#N/A</v>
      </c>
      <c r="N315" t="e">
        <f>VLOOKUP($A315,cleaning_log!$A$1:$ZZ$9791,MATCH(N$5,cleaning_log!$A$2:$ZZ$2,0),0)</f>
        <v>#N/A</v>
      </c>
      <c r="O315" t="e">
        <f>VLOOKUP($A315,cleaning_log!$A$1:$ZZ$9791,MATCH(O$5,cleaning_log!$A$2:$ZZ$2,0),0)</f>
        <v>#N/A</v>
      </c>
      <c r="P315" t="e">
        <f>VLOOKUP($A315,cleaning_log!$A$1:$ZZ$9791,MATCH(P$5,cleaning_log!$A$2:$ZZ$2,0),0)</f>
        <v>#N/A</v>
      </c>
      <c r="Q315" t="e">
        <f>VLOOKUP($A315,cleaning_log!$A$1:$ZZ$9791,MATCH(Q$5,cleaning_log!$A$2:$ZZ$2,0),0)</f>
        <v>#N/A</v>
      </c>
    </row>
    <row r="316" spans="1:22" hidden="1" x14ac:dyDescent="0.2">
      <c r="A316" t="s">
        <v>14833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$10002,1,0))),"miplib3",IF(NOT(ISNA(VLOOKUP($A316,miplib2!$A$5:$A$10004,1,0))),"miplib2",IF(NOT(ISNA(VLOOKUP($A316,coral!$A$5:$A$10000,1,0))),"coral",IF(NOT(ISNA(VLOOKUP($A316,neos!$A$5:$A$10000,1,0))),"neos","COULD NOT FIND")))))))</f>
        <v>miplib2017</v>
      </c>
      <c r="C316" t="str">
        <f>B316&amp;"/"&amp;A316</f>
        <v>miplib2017/graphdraw-opmanager</v>
      </c>
      <c r="D316">
        <f ca="1">VLOOKUP($A316,INDIRECT("'"&amp;$B316&amp;"'!"&amp;"$A$5:$Z$10000"),MATCH(D$5,INDIRECT("'"&amp;$B316&amp;"'!$A$4:$Z$4"),0),0)</f>
        <v>75395</v>
      </c>
      <c r="E316">
        <f ca="1">VLOOKUP($A316,INDIRECT("'"&amp;$B316&amp;"'!"&amp;"$A$5:$Z$10000"),MATCH(E$5,INDIRECT("'"&amp;$B316&amp;"'!$A$4:$Z$4"),0),0)</f>
        <v>4812</v>
      </c>
      <c r="F316" t="e">
        <f>VLOOKUP($A316,cleaning_log!$A$1:$ZZ$9791,MATCH(F$5,cleaning_log!$A$2:$ZZ$2,0),0)</f>
        <v>#N/A</v>
      </c>
      <c r="G316" t="e">
        <f>VLOOKUP($A316,cleaning_log!$A$1:$ZZ$9791,MATCH(G$5,cleaning_log!$A$2:$ZZ$2,0),0)</f>
        <v>#N/A</v>
      </c>
      <c r="H316" t="str">
        <f ca="1">VLOOKUP($A316,INDIRECT("'"&amp;$B316&amp;"'!"&amp;"$A$5:$Z$10000"),MATCH(H$5,INDIRECT("'"&amp;$B316&amp;"'!$A$4:$Z$4"),0),0)</f>
        <v>103535.4999999998*</v>
      </c>
      <c r="I316" t="e">
        <f>VLOOKUP($A316,cleaning_log!$A$1:$ZZ$9791,MATCH(I$5,cleaning_log!$A$2:$ZZ$2,0),0)</f>
        <v>#N/A</v>
      </c>
      <c r="J316" t="e">
        <f>VLOOKUP($A316,cleaning_log!$A$1:$ZZ$9791,MATCH(J$5,cleaning_log!$A$2:$ZZ$2,0),0)</f>
        <v>#N/A</v>
      </c>
      <c r="K316" t="b">
        <f>IF(ISNA(J316),TRUE,ABS(H316-J316)&gt;0.001)</f>
        <v>1</v>
      </c>
      <c r="L316" t="e">
        <f>VLOOKUP($A316,cleaning_log!$A$1:$ZZ$9791,MATCH(L$5,cleaning_log!$A$2:$ZZ$2,0),0)</f>
        <v>#N/A</v>
      </c>
      <c r="M316" t="e">
        <f>VLOOKUP($A316,cleaning_log!$A$1:$ZZ$9791,MATCH(M$5,cleaning_log!$A$2:$ZZ$2,0),0)</f>
        <v>#N/A</v>
      </c>
      <c r="N316" t="e">
        <f>VLOOKUP($A316,cleaning_log!$A$1:$ZZ$9791,MATCH(N$5,cleaning_log!$A$2:$ZZ$2,0),0)</f>
        <v>#N/A</v>
      </c>
      <c r="O316" t="e">
        <f>VLOOKUP($A316,cleaning_log!$A$1:$ZZ$9791,MATCH(O$5,cleaning_log!$A$2:$ZZ$2,0),0)</f>
        <v>#N/A</v>
      </c>
      <c r="P316" t="e">
        <f>VLOOKUP($A316,cleaning_log!$A$1:$ZZ$9791,MATCH(P$5,cleaning_log!$A$2:$ZZ$2,0),0)</f>
        <v>#N/A</v>
      </c>
      <c r="Q316" t="e">
        <f>VLOOKUP($A316,cleaning_log!$A$1:$ZZ$9791,MATCH(Q$5,cleaning_log!$A$2:$ZZ$2,0),0)</f>
        <v>#N/A</v>
      </c>
    </row>
    <row r="317" spans="1:22" x14ac:dyDescent="0.2">
      <c r="A317" t="s">
        <v>14835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$10002,1,0))),"miplib3",IF(NOT(ISNA(VLOOKUP($A317,miplib2!$A$5:$A$10004,1,0))),"miplib2",IF(NOT(ISNA(VLOOKUP($A317,coral!$A$5:$A$10000,1,0))),"coral",IF(NOT(ISNA(VLOOKUP($A317,neos!$A$5:$A$10000,1,0))),"neos","COULD NOT FIND")))))))</f>
        <v>miplib2017</v>
      </c>
      <c r="C317" t="str">
        <f>B317&amp;"/"&amp;A317</f>
        <v>miplib2017/gsvm2rl11</v>
      </c>
      <c r="D317">
        <f ca="1">VLOOKUP($A317,INDIRECT("'"&amp;$B317&amp;"'!"&amp;"$A$5:$Z$10000"),MATCH(D$5,INDIRECT("'"&amp;$B317&amp;"'!$A$4:$Z$4"),0),0)</f>
        <v>1500</v>
      </c>
      <c r="E317">
        <f ca="1">VLOOKUP($A317,INDIRECT("'"&amp;$B317&amp;"'!"&amp;"$A$5:$Z$10000"),MATCH(E$5,INDIRECT("'"&amp;$B317&amp;"'!$A$4:$Z$4"),0),0)</f>
        <v>2001</v>
      </c>
      <c r="F317" t="e">
        <f>VLOOKUP($A317,cleaning_log!$A$1:$ZZ$9791,MATCH(F$5,cleaning_log!$A$2:$ZZ$2,0),0)</f>
        <v>#N/A</v>
      </c>
      <c r="G317" t="e">
        <f>VLOOKUP($A317,cleaning_log!$A$1:$ZZ$9791,MATCH(G$5,cleaning_log!$A$2:$ZZ$2,0),0)</f>
        <v>#N/A</v>
      </c>
      <c r="H317" t="str">
        <f ca="1">VLOOKUP($A317,INDIRECT("'"&amp;$B317&amp;"'!"&amp;"$A$5:$Z$10000"),MATCH(H$5,INDIRECT("'"&amp;$B317&amp;"'!$A$4:$Z$4"),0),0)</f>
        <v>18121.63800478*</v>
      </c>
      <c r="I317" t="e">
        <f>VLOOKUP($A317,cleaning_log!$A$1:$ZZ$9791,MATCH(I$5,cleaning_log!$A$2:$ZZ$2,0),0)</f>
        <v>#N/A</v>
      </c>
      <c r="J317" t="e">
        <f>VLOOKUP($A317,cleaning_log!$A$1:$ZZ$9791,MATCH(J$5,cleaning_log!$A$2:$ZZ$2,0),0)</f>
        <v>#N/A</v>
      </c>
      <c r="K317" t="b">
        <f>IF(ISNA(J317),TRUE,ABS(H317-J317)&gt;0.001)</f>
        <v>1</v>
      </c>
      <c r="L317" t="e">
        <f>VLOOKUP($A317,cleaning_log!$A$1:$ZZ$9791,MATCH(L$5,cleaning_log!$A$2:$ZZ$2,0),0)</f>
        <v>#N/A</v>
      </c>
      <c r="M317" t="e">
        <f>VLOOKUP($A317,cleaning_log!$A$1:$ZZ$9791,MATCH(M$5,cleaning_log!$A$2:$ZZ$2,0),0)</f>
        <v>#N/A</v>
      </c>
      <c r="N317" t="e">
        <f>VLOOKUP($A317,cleaning_log!$A$1:$ZZ$9791,MATCH(N$5,cleaning_log!$A$2:$ZZ$2,0),0)</f>
        <v>#N/A</v>
      </c>
      <c r="O317" t="e">
        <f>VLOOKUP($A317,cleaning_log!$A$1:$ZZ$9791,MATCH(O$5,cleaning_log!$A$2:$ZZ$2,0),0)</f>
        <v>#N/A</v>
      </c>
      <c r="P317" t="e">
        <f>VLOOKUP($A317,cleaning_log!$A$1:$ZZ$9791,MATCH(P$5,cleaning_log!$A$2:$ZZ$2,0),0)</f>
        <v>#N/A</v>
      </c>
      <c r="Q317" t="e">
        <f>VLOOKUP($A317,cleaning_log!$A$1:$ZZ$9791,MATCH(Q$5,cleaning_log!$A$2:$ZZ$2,0),0)</f>
        <v>#N/A</v>
      </c>
      <c r="R317" t="e">
        <f>VLOOKUP($A317,cleaning_log!$A$1:$ZZ$9791,MATCH(R$5,cleaning_log!$A$2:$ZZ$2,0),0)</f>
        <v>#N/A</v>
      </c>
      <c r="S317" t="e">
        <f t="shared" ref="S317:S322" si="60">MIN(P317,Q317) &lt; 3599</f>
        <v>#N/A</v>
      </c>
    </row>
    <row r="318" spans="1:22" x14ac:dyDescent="0.2">
      <c r="A318" t="s">
        <v>14839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$10002,1,0))),"miplib3",IF(NOT(ISNA(VLOOKUP($A318,miplib2!$A$5:$A$10004,1,0))),"miplib2",IF(NOT(ISNA(VLOOKUP($A318,coral!$A$5:$A$10000,1,0))),"coral",IF(NOT(ISNA(VLOOKUP($A318,neos!$A$5:$A$10000,1,0))),"neos","COULD NOT FIND")))))))</f>
        <v>miplib2017</v>
      </c>
      <c r="C318" t="str">
        <f>B318&amp;"/"&amp;A318</f>
        <v>miplib2017/gsvm2rl12</v>
      </c>
      <c r="D318">
        <f ca="1">VLOOKUP($A318,INDIRECT("'"&amp;$B318&amp;"'!"&amp;"$A$5:$Z$10000"),MATCH(D$5,INDIRECT("'"&amp;$B318&amp;"'!$A$4:$Z$4"),0),0)</f>
        <v>1500</v>
      </c>
      <c r="E318">
        <f ca="1">VLOOKUP($A318,INDIRECT("'"&amp;$B318&amp;"'!"&amp;"$A$5:$Z$10000"),MATCH(E$5,INDIRECT("'"&amp;$B318&amp;"'!$A$4:$Z$4"),0),0)</f>
        <v>2001</v>
      </c>
      <c r="F318" t="e">
        <f>VLOOKUP($A318,cleaning_log!$A$1:$ZZ$9791,MATCH(F$5,cleaning_log!$A$2:$ZZ$2,0),0)</f>
        <v>#N/A</v>
      </c>
      <c r="G318" t="e">
        <f>VLOOKUP($A318,cleaning_log!$A$1:$ZZ$9791,MATCH(G$5,cleaning_log!$A$2:$ZZ$2,0),0)</f>
        <v>#N/A</v>
      </c>
      <c r="H318" t="str">
        <f ca="1">VLOOKUP($A318,INDIRECT("'"&amp;$B318&amp;"'!"&amp;"$A$5:$Z$10000"),MATCH(H$5,INDIRECT("'"&amp;$B318&amp;"'!$A$4:$Z$4"),0),0)</f>
        <v>22.12011638092*</v>
      </c>
      <c r="I318" t="e">
        <f>VLOOKUP($A318,cleaning_log!$A$1:$ZZ$9791,MATCH(I$5,cleaning_log!$A$2:$ZZ$2,0),0)</f>
        <v>#N/A</v>
      </c>
      <c r="J318" t="e">
        <f>VLOOKUP($A318,cleaning_log!$A$1:$ZZ$9791,MATCH(J$5,cleaning_log!$A$2:$ZZ$2,0),0)</f>
        <v>#N/A</v>
      </c>
      <c r="K318" t="b">
        <f>IF(ISNA(J318),TRUE,ABS(H318-J318)&gt;0.001)</f>
        <v>1</v>
      </c>
      <c r="L318" t="e">
        <f>VLOOKUP($A318,cleaning_log!$A$1:$ZZ$9791,MATCH(L$5,cleaning_log!$A$2:$ZZ$2,0),0)</f>
        <v>#N/A</v>
      </c>
      <c r="M318" t="e">
        <f>VLOOKUP($A318,cleaning_log!$A$1:$ZZ$9791,MATCH(M$5,cleaning_log!$A$2:$ZZ$2,0),0)</f>
        <v>#N/A</v>
      </c>
      <c r="N318" t="e">
        <f>VLOOKUP($A318,cleaning_log!$A$1:$ZZ$9791,MATCH(N$5,cleaning_log!$A$2:$ZZ$2,0),0)</f>
        <v>#N/A</v>
      </c>
      <c r="O318" t="e">
        <f>VLOOKUP($A318,cleaning_log!$A$1:$ZZ$9791,MATCH(O$5,cleaning_log!$A$2:$ZZ$2,0),0)</f>
        <v>#N/A</v>
      </c>
      <c r="P318" t="e">
        <f>VLOOKUP($A318,cleaning_log!$A$1:$ZZ$9791,MATCH(P$5,cleaning_log!$A$2:$ZZ$2,0),0)</f>
        <v>#N/A</v>
      </c>
      <c r="Q318" t="e">
        <f>VLOOKUP($A318,cleaning_log!$A$1:$ZZ$9791,MATCH(Q$5,cleaning_log!$A$2:$ZZ$2,0),0)</f>
        <v>#N/A</v>
      </c>
      <c r="R318" t="e">
        <f>VLOOKUP($A318,cleaning_log!$A$1:$ZZ$9791,MATCH(R$5,cleaning_log!$A$2:$ZZ$2,0),0)</f>
        <v>#N/A</v>
      </c>
      <c r="S318" t="e">
        <f t="shared" si="60"/>
        <v>#N/A</v>
      </c>
    </row>
    <row r="319" spans="1:22" x14ac:dyDescent="0.2">
      <c r="A319" t="s">
        <v>14841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$10002,1,0))),"miplib3",IF(NOT(ISNA(VLOOKUP($A319,miplib2!$A$5:$A$10004,1,0))),"miplib2",IF(NOT(ISNA(VLOOKUP($A319,coral!$A$5:$A$10000,1,0))),"coral",IF(NOT(ISNA(VLOOKUP($A319,neos!$A$5:$A$10000,1,0))),"neos","COULD NOT FIND")))))))</f>
        <v>miplib2017</v>
      </c>
      <c r="C319" t="str">
        <f>B319&amp;"/"&amp;A319</f>
        <v>miplib2017/gsvm2rl3</v>
      </c>
      <c r="D319">
        <f ca="1">VLOOKUP($A319,INDIRECT("'"&amp;$B319&amp;"'!"&amp;"$A$5:$Z$10000"),MATCH(D$5,INDIRECT("'"&amp;$B319&amp;"'!$A$4:$Z$4"),0),0)</f>
        <v>180</v>
      </c>
      <c r="E319">
        <f ca="1">VLOOKUP($A319,INDIRECT("'"&amp;$B319&amp;"'!"&amp;"$A$5:$Z$10000"),MATCH(E$5,INDIRECT("'"&amp;$B319&amp;"'!$A$4:$Z$4"),0),0)</f>
        <v>241</v>
      </c>
      <c r="F319" t="e">
        <f>VLOOKUP($A319,cleaning_log!$A$1:$ZZ$9791,MATCH(F$5,cleaning_log!$A$2:$ZZ$2,0),0)</f>
        <v>#N/A</v>
      </c>
      <c r="G319" t="e">
        <f>VLOOKUP($A319,cleaning_log!$A$1:$ZZ$9791,MATCH(G$5,cleaning_log!$A$2:$ZZ$2,0),0)</f>
        <v>#N/A</v>
      </c>
      <c r="H319">
        <f ca="1">VLOOKUP($A319,INDIRECT("'"&amp;$B319&amp;"'!"&amp;"$A$5:$Z$10000"),MATCH(H$5,INDIRECT("'"&amp;$B319&amp;"'!$A$4:$Z$4"),0),0)</f>
        <v>0.33652753000000002</v>
      </c>
      <c r="I319" t="e">
        <f>VLOOKUP($A319,cleaning_log!$A$1:$ZZ$9791,MATCH(I$5,cleaning_log!$A$2:$ZZ$2,0),0)</f>
        <v>#N/A</v>
      </c>
      <c r="J319" t="e">
        <f>VLOOKUP($A319,cleaning_log!$A$1:$ZZ$9791,MATCH(J$5,cleaning_log!$A$2:$ZZ$2,0),0)</f>
        <v>#N/A</v>
      </c>
      <c r="K319" t="b">
        <f>IF(ISNA(J319),TRUE,ABS(H319-J319)&gt;0.001)</f>
        <v>1</v>
      </c>
      <c r="L319" t="e">
        <f>VLOOKUP($A319,cleaning_log!$A$1:$ZZ$9791,MATCH(L$5,cleaning_log!$A$2:$ZZ$2,0),0)</f>
        <v>#N/A</v>
      </c>
      <c r="M319" t="e">
        <f>VLOOKUP($A319,cleaning_log!$A$1:$ZZ$9791,MATCH(M$5,cleaning_log!$A$2:$ZZ$2,0),0)</f>
        <v>#N/A</v>
      </c>
      <c r="N319" t="e">
        <f>VLOOKUP($A319,cleaning_log!$A$1:$ZZ$9791,MATCH(N$5,cleaning_log!$A$2:$ZZ$2,0),0)</f>
        <v>#N/A</v>
      </c>
      <c r="O319" t="e">
        <f>VLOOKUP($A319,cleaning_log!$A$1:$ZZ$9791,MATCH(O$5,cleaning_log!$A$2:$ZZ$2,0),0)</f>
        <v>#N/A</v>
      </c>
      <c r="P319" t="e">
        <f>VLOOKUP($A319,cleaning_log!$A$1:$ZZ$9791,MATCH(P$5,cleaning_log!$A$2:$ZZ$2,0),0)</f>
        <v>#N/A</v>
      </c>
      <c r="Q319" t="e">
        <f>VLOOKUP($A319,cleaning_log!$A$1:$ZZ$9791,MATCH(Q$5,cleaning_log!$A$2:$ZZ$2,0),0)</f>
        <v>#N/A</v>
      </c>
      <c r="R319" t="e">
        <f>VLOOKUP($A319,cleaning_log!$A$1:$ZZ$9791,MATCH(R$5,cleaning_log!$A$2:$ZZ$2,0),0)</f>
        <v>#N/A</v>
      </c>
      <c r="S319" t="e">
        <f t="shared" si="60"/>
        <v>#N/A</v>
      </c>
    </row>
    <row r="320" spans="1:22" x14ac:dyDescent="0.2">
      <c r="A320" t="s">
        <v>14843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$10002,1,0))),"miplib3",IF(NOT(ISNA(VLOOKUP($A320,miplib2!$A$5:$A$10004,1,0))),"miplib2",IF(NOT(ISNA(VLOOKUP($A320,coral!$A$5:$A$10000,1,0))),"coral",IF(NOT(ISNA(VLOOKUP($A320,neos!$A$5:$A$10000,1,0))),"neos","COULD NOT FIND")))))))</f>
        <v>miplib2017</v>
      </c>
      <c r="C320" t="str">
        <f>B320&amp;"/"&amp;A320</f>
        <v>miplib2017/gsvm2rl5</v>
      </c>
      <c r="D320">
        <f ca="1">VLOOKUP($A320,INDIRECT("'"&amp;$B320&amp;"'!"&amp;"$A$5:$Z$10000"),MATCH(D$5,INDIRECT("'"&amp;$B320&amp;"'!$A$4:$Z$4"),0),0)</f>
        <v>300</v>
      </c>
      <c r="E320">
        <f ca="1">VLOOKUP($A320,INDIRECT("'"&amp;$B320&amp;"'!"&amp;"$A$5:$Z$10000"),MATCH(E$5,INDIRECT("'"&amp;$B320&amp;"'!$A$4:$Z$4"),0),0)</f>
        <v>401</v>
      </c>
      <c r="F320" t="e">
        <f>VLOOKUP($A320,cleaning_log!$A$1:$ZZ$9791,MATCH(F$5,cleaning_log!$A$2:$ZZ$2,0),0)</f>
        <v>#N/A</v>
      </c>
      <c r="G320" t="e">
        <f>VLOOKUP($A320,cleaning_log!$A$1:$ZZ$9791,MATCH(G$5,cleaning_log!$A$2:$ZZ$2,0),0)</f>
        <v>#N/A</v>
      </c>
      <c r="H320">
        <f ca="1">VLOOKUP($A320,INDIRECT("'"&amp;$B320&amp;"'!"&amp;"$A$5:$Z$10000"),MATCH(H$5,INDIRECT("'"&amp;$B320&amp;"'!$A$4:$Z$4"),0),0)</f>
        <v>5.4230535250000003</v>
      </c>
      <c r="I320" t="e">
        <f>VLOOKUP($A320,cleaning_log!$A$1:$ZZ$9791,MATCH(I$5,cleaning_log!$A$2:$ZZ$2,0),0)</f>
        <v>#N/A</v>
      </c>
      <c r="J320" t="e">
        <f>VLOOKUP($A320,cleaning_log!$A$1:$ZZ$9791,MATCH(J$5,cleaning_log!$A$2:$ZZ$2,0),0)</f>
        <v>#N/A</v>
      </c>
      <c r="K320" t="b">
        <f>IF(ISNA(J320),TRUE,ABS(H320-J320)&gt;0.001)</f>
        <v>1</v>
      </c>
      <c r="L320" t="e">
        <f>VLOOKUP($A320,cleaning_log!$A$1:$ZZ$9791,MATCH(L$5,cleaning_log!$A$2:$ZZ$2,0),0)</f>
        <v>#N/A</v>
      </c>
      <c r="M320" t="e">
        <f>VLOOKUP($A320,cleaning_log!$A$1:$ZZ$9791,MATCH(M$5,cleaning_log!$A$2:$ZZ$2,0),0)</f>
        <v>#N/A</v>
      </c>
      <c r="N320" t="e">
        <f>VLOOKUP($A320,cleaning_log!$A$1:$ZZ$9791,MATCH(N$5,cleaning_log!$A$2:$ZZ$2,0),0)</f>
        <v>#N/A</v>
      </c>
      <c r="O320" t="e">
        <f>VLOOKUP($A320,cleaning_log!$A$1:$ZZ$9791,MATCH(O$5,cleaning_log!$A$2:$ZZ$2,0),0)</f>
        <v>#N/A</v>
      </c>
      <c r="P320" t="e">
        <f>VLOOKUP($A320,cleaning_log!$A$1:$ZZ$9791,MATCH(P$5,cleaning_log!$A$2:$ZZ$2,0),0)</f>
        <v>#N/A</v>
      </c>
      <c r="Q320" t="e">
        <f>VLOOKUP($A320,cleaning_log!$A$1:$ZZ$9791,MATCH(Q$5,cleaning_log!$A$2:$ZZ$2,0),0)</f>
        <v>#N/A</v>
      </c>
      <c r="R320" t="e">
        <f>VLOOKUP($A320,cleaning_log!$A$1:$ZZ$9791,MATCH(R$5,cleaning_log!$A$2:$ZZ$2,0),0)</f>
        <v>#N/A</v>
      </c>
      <c r="S320" t="e">
        <f t="shared" si="60"/>
        <v>#N/A</v>
      </c>
    </row>
    <row r="321" spans="1:22" x14ac:dyDescent="0.2">
      <c r="A321" t="s">
        <v>14844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$10002,1,0))),"miplib3",IF(NOT(ISNA(VLOOKUP($A321,miplib2!$A$5:$A$10004,1,0))),"miplib2",IF(NOT(ISNA(VLOOKUP($A321,coral!$A$5:$A$10000,1,0))),"coral",IF(NOT(ISNA(VLOOKUP($A321,neos!$A$5:$A$10000,1,0))),"neos","COULD NOT FIND")))))))</f>
        <v>miplib2017</v>
      </c>
      <c r="C321" t="str">
        <f>B321&amp;"/"&amp;A321</f>
        <v>miplib2017/gsvm2rl9</v>
      </c>
      <c r="D321">
        <f ca="1">VLOOKUP($A321,INDIRECT("'"&amp;$B321&amp;"'!"&amp;"$A$5:$Z$10000"),MATCH(D$5,INDIRECT("'"&amp;$B321&amp;"'!$A$4:$Z$4"),0),0)</f>
        <v>600</v>
      </c>
      <c r="E321">
        <f ca="1">VLOOKUP($A321,INDIRECT("'"&amp;$B321&amp;"'!"&amp;"$A$5:$Z$10000"),MATCH(E$5,INDIRECT("'"&amp;$B321&amp;"'!$A$4:$Z$4"),0),0)</f>
        <v>801</v>
      </c>
      <c r="F321" t="e">
        <f>VLOOKUP($A321,cleaning_log!$A$1:$ZZ$9791,MATCH(F$5,cleaning_log!$A$2:$ZZ$2,0),0)</f>
        <v>#N/A</v>
      </c>
      <c r="G321" t="e">
        <f>VLOOKUP($A321,cleaning_log!$A$1:$ZZ$9791,MATCH(G$5,cleaning_log!$A$2:$ZZ$2,0),0)</f>
        <v>#N/A</v>
      </c>
      <c r="H321" t="str">
        <f ca="1">VLOOKUP($A321,INDIRECT("'"&amp;$B321&amp;"'!"&amp;"$A$5:$Z$10000"),MATCH(H$5,INDIRECT("'"&amp;$B321&amp;"'!$A$4:$Z$4"),0),0)</f>
        <v>7438.181167768*</v>
      </c>
      <c r="I321" t="e">
        <f>VLOOKUP($A321,cleaning_log!$A$1:$ZZ$9791,MATCH(I$5,cleaning_log!$A$2:$ZZ$2,0),0)</f>
        <v>#N/A</v>
      </c>
      <c r="J321" t="e">
        <f>VLOOKUP($A321,cleaning_log!$A$1:$ZZ$9791,MATCH(J$5,cleaning_log!$A$2:$ZZ$2,0),0)</f>
        <v>#N/A</v>
      </c>
      <c r="K321" t="b">
        <f>IF(ISNA(J321),TRUE,ABS(H321-J321)&gt;0.001)</f>
        <v>1</v>
      </c>
      <c r="L321" t="e">
        <f>VLOOKUP($A321,cleaning_log!$A$1:$ZZ$9791,MATCH(L$5,cleaning_log!$A$2:$ZZ$2,0),0)</f>
        <v>#N/A</v>
      </c>
      <c r="M321" t="e">
        <f>VLOOKUP($A321,cleaning_log!$A$1:$ZZ$9791,MATCH(M$5,cleaning_log!$A$2:$ZZ$2,0),0)</f>
        <v>#N/A</v>
      </c>
      <c r="N321" t="e">
        <f>VLOOKUP($A321,cleaning_log!$A$1:$ZZ$9791,MATCH(N$5,cleaning_log!$A$2:$ZZ$2,0),0)</f>
        <v>#N/A</v>
      </c>
      <c r="O321" t="e">
        <f>VLOOKUP($A321,cleaning_log!$A$1:$ZZ$9791,MATCH(O$5,cleaning_log!$A$2:$ZZ$2,0),0)</f>
        <v>#N/A</v>
      </c>
      <c r="P321" t="e">
        <f>VLOOKUP($A321,cleaning_log!$A$1:$ZZ$9791,MATCH(P$5,cleaning_log!$A$2:$ZZ$2,0),0)</f>
        <v>#N/A</v>
      </c>
      <c r="Q321" t="e">
        <f>VLOOKUP($A321,cleaning_log!$A$1:$ZZ$9791,MATCH(Q$5,cleaning_log!$A$2:$ZZ$2,0),0)</f>
        <v>#N/A</v>
      </c>
      <c r="R321" t="e">
        <f>VLOOKUP($A321,cleaning_log!$A$1:$ZZ$9791,MATCH(R$5,cleaning_log!$A$2:$ZZ$2,0),0)</f>
        <v>#N/A</v>
      </c>
      <c r="S321" t="e">
        <f t="shared" si="60"/>
        <v>#N/A</v>
      </c>
    </row>
    <row r="322" spans="1:22" x14ac:dyDescent="0.2">
      <c r="A322" t="s">
        <v>1059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$10002,1,0))),"miplib3",IF(NOT(ISNA(VLOOKUP($A322,miplib2!$A$5:$A$10004,1,0))),"miplib2",IF(NOT(ISNA(VLOOKUP($A322,coral!$A$5:$A$10000,1,0))),"coral",IF(NOT(ISNA(VLOOKUP($A322,neos!$A$5:$A$10000,1,0))),"neos","COULD NOT FIND")))))))</f>
        <v>miplib2017</v>
      </c>
      <c r="C322" t="str">
        <f>B322&amp;"/"&amp;A322</f>
        <v>miplib2017/gt2</v>
      </c>
      <c r="D322">
        <f ca="1">VLOOKUP($A322,INDIRECT("'"&amp;$B322&amp;"'!"&amp;"$A$5:$Z$10000"),MATCH(D$5,INDIRECT("'"&amp;$B322&amp;"'!$A$4:$Z$4"),0),0)</f>
        <v>29</v>
      </c>
      <c r="E322">
        <f ca="1">VLOOKUP($A322,INDIRECT("'"&amp;$B322&amp;"'!"&amp;"$A$5:$Z$10000"),MATCH(E$5,INDIRECT("'"&amp;$B322&amp;"'!$A$4:$Z$4"),0),0)</f>
        <v>188</v>
      </c>
      <c r="F322">
        <f>VLOOKUP($A322,cleaning_log!$A$1:$ZZ$9791,MATCH(F$5,cleaning_log!$A$2:$ZZ$2,0),0)</f>
        <v>28</v>
      </c>
      <c r="G322">
        <f>VLOOKUP($A322,cleaning_log!$A$1:$ZZ$9791,MATCH(G$5,cleaning_log!$A$2:$ZZ$2,0),0)</f>
        <v>173</v>
      </c>
      <c r="H322">
        <f ca="1">VLOOKUP($A322,INDIRECT("'"&amp;$B322&amp;"'!"&amp;"$A$5:$Z$10000"),MATCH(H$5,INDIRECT("'"&amp;$B322&amp;"'!$A$4:$Z$4"),0),0)</f>
        <v>21166</v>
      </c>
      <c r="I322">
        <f>VLOOKUP($A322,cleaning_log!$A$1:$ZZ$9791,MATCH(I$5,cleaning_log!$A$2:$ZZ$2,0),0)</f>
        <v>13460.233074411801</v>
      </c>
      <c r="J322">
        <f>VLOOKUP($A322,cleaning_log!$A$1:$ZZ$9791,MATCH(J$5,cleaning_log!$A$2:$ZZ$2,0),0)</f>
        <v>20146.7612971823</v>
      </c>
      <c r="K322" t="b">
        <f ca="1">IF(ISNA(J322),TRUE,ABS(H322-J322)&gt;0.001)</f>
        <v>1</v>
      </c>
      <c r="L322">
        <f>VLOOKUP($A322,cleaning_log!$A$1:$ZZ$9791,MATCH(L$5,cleaning_log!$A$2:$ZZ$2,0),0)</f>
        <v>1E+100</v>
      </c>
      <c r="M322">
        <f>VLOOKUP($A322,cleaning_log!$A$1:$ZZ$9791,MATCH(M$5,cleaning_log!$A$2:$ZZ$2,0),0)</f>
        <v>1E+100</v>
      </c>
      <c r="N322">
        <f>VLOOKUP($A322,cleaning_log!$A$1:$ZZ$9791,MATCH(N$5,cleaning_log!$A$2:$ZZ$2,0),0)</f>
        <v>21166</v>
      </c>
      <c r="O322">
        <f>VLOOKUP($A322,cleaning_log!$A$1:$ZZ$9791,MATCH(O$5,cleaning_log!$A$2:$ZZ$2,0),0)</f>
        <v>21166</v>
      </c>
      <c r="P322">
        <f>VLOOKUP($A322,cleaning_log!$A$1:$ZZ$9791,MATCH(P$5,cleaning_log!$A$2:$ZZ$2,0),0)</f>
        <v>8.9999999999999993E-3</v>
      </c>
      <c r="Q322">
        <f>VLOOKUP($A322,cleaning_log!$A$1:$ZZ$9791,MATCH(Q$5,cleaning_log!$A$2:$ZZ$2,0),0)</f>
        <v>1.2E-2</v>
      </c>
      <c r="R322">
        <f>VLOOKUP($A322,cleaning_log!$A$1:$ZZ$9791,MATCH(R$5,cleaning_log!$A$2:$ZZ$2,0),0)</f>
        <v>1.4E-2</v>
      </c>
      <c r="S322" t="b">
        <f t="shared" si="60"/>
        <v>1</v>
      </c>
      <c r="T322">
        <f>VLOOKUP($A322,cleaning_log!$A$1:$ZZ$9791,MATCH(T$5,cleaning_log!$A$2:$ZZ$2,0),0)</f>
        <v>2</v>
      </c>
      <c r="U322">
        <f>VLOOKUP($A322,cleaning_log!$A$1:$ZZ$9791,MATCH(U$5,cleaning_log!$A$2:$ZZ$2,0),0)</f>
        <v>2</v>
      </c>
      <c r="V322">
        <f>VLOOKUP($A322,cleaning_log!$A$1:$ZZ$9791,MATCH(V$5,cleaning_log!$A$2:$ZZ$2,0),0)</f>
        <v>2</v>
      </c>
    </row>
    <row r="323" spans="1:22" hidden="1" x14ac:dyDescent="0.2">
      <c r="A323" t="s">
        <v>14847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$10002,1,0))),"miplib3",IF(NOT(ISNA(VLOOKUP($A323,miplib2!$A$5:$A$10004,1,0))),"miplib2",IF(NOT(ISNA(VLOOKUP($A323,coral!$A$5:$A$10000,1,0))),"coral",IF(NOT(ISNA(VLOOKUP($A323,neos!$A$5:$A$10000,1,0))),"neos","COULD NOT FIND")))))))</f>
        <v>miplib2017</v>
      </c>
      <c r="C323" t="str">
        <f>B323&amp;"/"&amp;A323</f>
        <v>miplib2017/gus-sch</v>
      </c>
      <c r="D323">
        <f ca="1">VLOOKUP($A323,INDIRECT("'"&amp;$B323&amp;"'!"&amp;"$A$5:$Z$10000"),MATCH(D$5,INDIRECT("'"&amp;$B323&amp;"'!$A$4:$Z$4"),0),0)</f>
        <v>5984</v>
      </c>
      <c r="E323">
        <f ca="1">VLOOKUP($A323,INDIRECT("'"&amp;$B323&amp;"'!"&amp;"$A$5:$Z$10000"),MATCH(E$5,INDIRECT("'"&amp;$B323&amp;"'!$A$4:$Z$4"),0),0)</f>
        <v>5475</v>
      </c>
      <c r="F323" t="e">
        <f>VLOOKUP($A323,cleaning_log!$A$1:$ZZ$9791,MATCH(F$5,cleaning_log!$A$2:$ZZ$2,0),0)</f>
        <v>#N/A</v>
      </c>
      <c r="G323" t="e">
        <f>VLOOKUP($A323,cleaning_log!$A$1:$ZZ$9791,MATCH(G$5,cleaning_log!$A$2:$ZZ$2,0),0)</f>
        <v>#N/A</v>
      </c>
      <c r="H323">
        <f ca="1">VLOOKUP($A323,INDIRECT("'"&amp;$B323&amp;"'!"&amp;"$A$5:$Z$10000"),MATCH(H$5,INDIRECT("'"&amp;$B323&amp;"'!$A$4:$Z$4"),0),0)</f>
        <v>-1167</v>
      </c>
      <c r="I323" t="e">
        <f>VLOOKUP($A323,cleaning_log!$A$1:$ZZ$9791,MATCH(I$5,cleaning_log!$A$2:$ZZ$2,0),0)</f>
        <v>#N/A</v>
      </c>
      <c r="J323" t="e">
        <f>VLOOKUP($A323,cleaning_log!$A$1:$ZZ$9791,MATCH(J$5,cleaning_log!$A$2:$ZZ$2,0),0)</f>
        <v>#N/A</v>
      </c>
      <c r="K323" t="b">
        <f>IF(ISNA(J323),TRUE,ABS(H323-J323)&gt;0.001)</f>
        <v>1</v>
      </c>
      <c r="L323" t="e">
        <f>VLOOKUP($A323,cleaning_log!$A$1:$ZZ$9791,MATCH(L$5,cleaning_log!$A$2:$ZZ$2,0),0)</f>
        <v>#N/A</v>
      </c>
      <c r="M323" t="e">
        <f>VLOOKUP($A323,cleaning_log!$A$1:$ZZ$9791,MATCH(M$5,cleaning_log!$A$2:$ZZ$2,0),0)</f>
        <v>#N/A</v>
      </c>
      <c r="N323" t="e">
        <f>VLOOKUP($A323,cleaning_log!$A$1:$ZZ$9791,MATCH(N$5,cleaning_log!$A$2:$ZZ$2,0),0)</f>
        <v>#N/A</v>
      </c>
      <c r="O323" t="e">
        <f>VLOOKUP($A323,cleaning_log!$A$1:$ZZ$9791,MATCH(O$5,cleaning_log!$A$2:$ZZ$2,0),0)</f>
        <v>#N/A</v>
      </c>
      <c r="P323" t="e">
        <f>VLOOKUP($A323,cleaning_log!$A$1:$ZZ$9791,MATCH(P$5,cleaning_log!$A$2:$ZZ$2,0),0)</f>
        <v>#N/A</v>
      </c>
      <c r="Q323" t="e">
        <f>VLOOKUP($A323,cleaning_log!$A$1:$ZZ$9791,MATCH(Q$5,cleaning_log!$A$2:$ZZ$2,0),0)</f>
        <v>#N/A</v>
      </c>
    </row>
    <row r="324" spans="1:22" x14ac:dyDescent="0.2">
      <c r="A324" t="s">
        <v>14849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$10002,1,0))),"miplib3",IF(NOT(ISNA(VLOOKUP($A324,miplib2!$A$5:$A$10004,1,0))),"miplib2",IF(NOT(ISNA(VLOOKUP($A324,coral!$A$5:$A$10000,1,0))),"coral",IF(NOT(ISNA(VLOOKUP($A324,neos!$A$5:$A$10000,1,0))),"neos","COULD NOT FIND")))))))</f>
        <v>miplib2017</v>
      </c>
      <c r="C324" t="str">
        <f>B324&amp;"/"&amp;A324</f>
        <v>miplib2017/h50x2450</v>
      </c>
      <c r="D324">
        <f ca="1">VLOOKUP($A324,INDIRECT("'"&amp;$B324&amp;"'!"&amp;"$A$5:$Z$10000"),MATCH(D$5,INDIRECT("'"&amp;$B324&amp;"'!$A$4:$Z$4"),0),0)</f>
        <v>2549</v>
      </c>
      <c r="E324">
        <f ca="1">VLOOKUP($A324,INDIRECT("'"&amp;$B324&amp;"'!"&amp;"$A$5:$Z$10000"),MATCH(E$5,INDIRECT("'"&amp;$B324&amp;"'!$A$4:$Z$4"),0),0)</f>
        <v>4900</v>
      </c>
      <c r="F324" t="e">
        <f>VLOOKUP($A324,cleaning_log!$A$1:$ZZ$9791,MATCH(F$5,cleaning_log!$A$2:$ZZ$2,0),0)</f>
        <v>#N/A</v>
      </c>
      <c r="G324" t="e">
        <f>VLOOKUP($A324,cleaning_log!$A$1:$ZZ$9791,MATCH(G$5,cleaning_log!$A$2:$ZZ$2,0),0)</f>
        <v>#N/A</v>
      </c>
      <c r="H324">
        <f ca="1">VLOOKUP($A324,INDIRECT("'"&amp;$B324&amp;"'!"&amp;"$A$5:$Z$10000"),MATCH(H$5,INDIRECT("'"&amp;$B324&amp;"'!$A$4:$Z$4"),0),0)</f>
        <v>32906.880830000002</v>
      </c>
      <c r="I324" t="e">
        <f>VLOOKUP($A324,cleaning_log!$A$1:$ZZ$9791,MATCH(I$5,cleaning_log!$A$2:$ZZ$2,0),0)</f>
        <v>#N/A</v>
      </c>
      <c r="J324" t="e">
        <f>VLOOKUP($A324,cleaning_log!$A$1:$ZZ$9791,MATCH(J$5,cleaning_log!$A$2:$ZZ$2,0),0)</f>
        <v>#N/A</v>
      </c>
      <c r="K324" t="b">
        <f>IF(ISNA(J324),TRUE,ABS(H324-J324)&gt;0.001)</f>
        <v>1</v>
      </c>
      <c r="L324" t="e">
        <f>VLOOKUP($A324,cleaning_log!$A$1:$ZZ$9791,MATCH(L$5,cleaning_log!$A$2:$ZZ$2,0),0)</f>
        <v>#N/A</v>
      </c>
      <c r="M324" t="e">
        <f>VLOOKUP($A324,cleaning_log!$A$1:$ZZ$9791,MATCH(M$5,cleaning_log!$A$2:$ZZ$2,0),0)</f>
        <v>#N/A</v>
      </c>
      <c r="N324" t="e">
        <f>VLOOKUP($A324,cleaning_log!$A$1:$ZZ$9791,MATCH(N$5,cleaning_log!$A$2:$ZZ$2,0),0)</f>
        <v>#N/A</v>
      </c>
      <c r="O324" t="e">
        <f>VLOOKUP($A324,cleaning_log!$A$1:$ZZ$9791,MATCH(O$5,cleaning_log!$A$2:$ZZ$2,0),0)</f>
        <v>#N/A</v>
      </c>
      <c r="P324" t="e">
        <f>VLOOKUP($A324,cleaning_log!$A$1:$ZZ$9791,MATCH(P$5,cleaning_log!$A$2:$ZZ$2,0),0)</f>
        <v>#N/A</v>
      </c>
      <c r="Q324" t="e">
        <f>VLOOKUP($A324,cleaning_log!$A$1:$ZZ$9791,MATCH(Q$5,cleaning_log!$A$2:$ZZ$2,0),0)</f>
        <v>#N/A</v>
      </c>
      <c r="R324" t="e">
        <f>VLOOKUP($A324,cleaning_log!$A$1:$ZZ$9791,MATCH(R$5,cleaning_log!$A$2:$ZZ$2,0),0)</f>
        <v>#N/A</v>
      </c>
      <c r="S324" t="e">
        <f t="shared" ref="S324" si="61">MIN(P324,Q324) &lt; 3599</f>
        <v>#N/A</v>
      </c>
    </row>
    <row r="325" spans="1:22" hidden="1" x14ac:dyDescent="0.2">
      <c r="A325" t="s">
        <v>14850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$10002,1,0))),"miplib3",IF(NOT(ISNA(VLOOKUP($A325,miplib2!$A$5:$A$10004,1,0))),"miplib2",IF(NOT(ISNA(VLOOKUP($A325,coral!$A$5:$A$10000,1,0))),"coral",IF(NOT(ISNA(VLOOKUP($A325,neos!$A$5:$A$10000,1,0))),"neos","COULD NOT FIND")))))))</f>
        <v>miplib2017</v>
      </c>
      <c r="C325" t="str">
        <f>B325&amp;"/"&amp;A325</f>
        <v>miplib2017/h80x6320</v>
      </c>
      <c r="D325">
        <f ca="1">VLOOKUP($A325,INDIRECT("'"&amp;$B325&amp;"'!"&amp;"$A$5:$Z$10000"),MATCH(D$5,INDIRECT("'"&amp;$B325&amp;"'!$A$4:$Z$4"),0),0)</f>
        <v>79</v>
      </c>
      <c r="E325">
        <f ca="1">VLOOKUP($A325,INDIRECT("'"&amp;$B325&amp;"'!"&amp;"$A$5:$Z$10000"),MATCH(E$5,INDIRECT("'"&amp;$B325&amp;"'!$A$4:$Z$4"),0),0)</f>
        <v>12640</v>
      </c>
      <c r="F325" t="e">
        <f>VLOOKUP($A325,cleaning_log!$A$1:$ZZ$9791,MATCH(F$5,cleaning_log!$A$2:$ZZ$2,0),0)</f>
        <v>#N/A</v>
      </c>
      <c r="G325" t="e">
        <f>VLOOKUP($A325,cleaning_log!$A$1:$ZZ$9791,MATCH(G$5,cleaning_log!$A$2:$ZZ$2,0),0)</f>
        <v>#N/A</v>
      </c>
      <c r="H325">
        <f ca="1">VLOOKUP($A325,INDIRECT("'"&amp;$B325&amp;"'!"&amp;"$A$5:$Z$10000"),MATCH(H$5,INDIRECT("'"&amp;$B325&amp;"'!$A$4:$Z$4"),0),0)</f>
        <v>3700</v>
      </c>
      <c r="I325" t="e">
        <f>VLOOKUP($A325,cleaning_log!$A$1:$ZZ$9791,MATCH(I$5,cleaning_log!$A$2:$ZZ$2,0),0)</f>
        <v>#N/A</v>
      </c>
      <c r="J325" t="e">
        <f>VLOOKUP($A325,cleaning_log!$A$1:$ZZ$9791,MATCH(J$5,cleaning_log!$A$2:$ZZ$2,0),0)</f>
        <v>#N/A</v>
      </c>
      <c r="K325" t="b">
        <f>IF(ISNA(J325),TRUE,ABS(H325-J325)&gt;0.001)</f>
        <v>1</v>
      </c>
      <c r="L325" t="e">
        <f>VLOOKUP($A325,cleaning_log!$A$1:$ZZ$9791,MATCH(L$5,cleaning_log!$A$2:$ZZ$2,0),0)</f>
        <v>#N/A</v>
      </c>
      <c r="M325" t="e">
        <f>VLOOKUP($A325,cleaning_log!$A$1:$ZZ$9791,MATCH(M$5,cleaning_log!$A$2:$ZZ$2,0),0)</f>
        <v>#N/A</v>
      </c>
      <c r="N325" t="e">
        <f>VLOOKUP($A325,cleaning_log!$A$1:$ZZ$9791,MATCH(N$5,cleaning_log!$A$2:$ZZ$2,0),0)</f>
        <v>#N/A</v>
      </c>
      <c r="O325" t="e">
        <f>VLOOKUP($A325,cleaning_log!$A$1:$ZZ$9791,MATCH(O$5,cleaning_log!$A$2:$ZZ$2,0),0)</f>
        <v>#N/A</v>
      </c>
      <c r="P325" t="e">
        <f>VLOOKUP($A325,cleaning_log!$A$1:$ZZ$9791,MATCH(P$5,cleaning_log!$A$2:$ZZ$2,0),0)</f>
        <v>#N/A</v>
      </c>
      <c r="Q325" t="e">
        <f>VLOOKUP($A325,cleaning_log!$A$1:$ZZ$9791,MATCH(Q$5,cleaning_log!$A$2:$ZZ$2,0),0)</f>
        <v>#N/A</v>
      </c>
      <c r="R325" t="e">
        <f>VLOOKUP($A325,cleaning_log!$A$1:$ZZ$9791,MATCH(R$5,cleaning_log!$A$2:$ZZ$2,0),0)</f>
        <v>#N/A</v>
      </c>
      <c r="S325" t="e">
        <f>MIN(P325,Q325) &lt; 3599</f>
        <v>#N/A</v>
      </c>
      <c r="T325" t="e">
        <f>VLOOKUP($A325,cleaning_log!$A$1:$ZZ$9791,MATCH(T$5,cleaning_log!$A$2:$ZZ$2,0),0)</f>
        <v>#N/A</v>
      </c>
      <c r="U325" t="e">
        <f>VLOOKUP($A325,cleaning_log!$A$1:$ZZ$9791,MATCH(U$5,cleaning_log!$A$2:$ZZ$2,0),0)</f>
        <v>#N/A</v>
      </c>
      <c r="V325" t="e">
        <f>VLOOKUP($A325,cleaning_log!$A$1:$ZZ$9791,MATCH(V$5,cleaning_log!$A$2:$ZZ$2,0),0)</f>
        <v>#N/A</v>
      </c>
    </row>
    <row r="326" spans="1:22" hidden="1" x14ac:dyDescent="0.2">
      <c r="A326" t="s">
        <v>4396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$10002,1,0))),"miplib3",IF(NOT(ISNA(VLOOKUP($A326,miplib2!$A$5:$A$10004,1,0))),"miplib2",IF(NOT(ISNA(VLOOKUP($A326,coral!$A$5:$A$10000,1,0))),"coral",IF(NOT(ISNA(VLOOKUP($A326,neos!$A$5:$A$10000,1,0))),"neos","COULD NOT FIND")))))))</f>
        <v>miplib2017</v>
      </c>
      <c r="C326" t="str">
        <f>B326&amp;"/"&amp;A326</f>
        <v>miplib2017/h80x6320d</v>
      </c>
      <c r="D326">
        <f ca="1">VLOOKUP($A326,INDIRECT("'"&amp;$B326&amp;"'!"&amp;"$A$5:$Z$10000"),MATCH(D$5,INDIRECT("'"&amp;$B326&amp;"'!$A$4:$Z$4"),0),0)</f>
        <v>6558</v>
      </c>
      <c r="E326">
        <f ca="1">VLOOKUP($A326,INDIRECT("'"&amp;$B326&amp;"'!"&amp;"$A$5:$Z$10000"),MATCH(E$5,INDIRECT("'"&amp;$B326&amp;"'!$A$4:$Z$4"),0),0)</f>
        <v>12640</v>
      </c>
      <c r="F326">
        <f>VLOOKUP($A326,cleaning_log!$A$1:$ZZ$9791,MATCH(F$5,cleaning_log!$A$2:$ZZ$2,0),0)</f>
        <v>6332</v>
      </c>
      <c r="G326">
        <f>VLOOKUP($A326,cleaning_log!$A$1:$ZZ$9791,MATCH(G$5,cleaning_log!$A$2:$ZZ$2,0),0)</f>
        <v>12414</v>
      </c>
      <c r="H326">
        <f ca="1">VLOOKUP($A326,INDIRECT("'"&amp;$B326&amp;"'!"&amp;"$A$5:$Z$10000"),MATCH(H$5,INDIRECT("'"&amp;$B326&amp;"'!$A$4:$Z$4"),0),0)</f>
        <v>6382.0990482460002</v>
      </c>
      <c r="I326">
        <f>VLOOKUP($A326,cleaning_log!$A$1:$ZZ$9791,MATCH(I$5,cleaning_log!$A$2:$ZZ$2,0),0)</f>
        <v>5325.1601044348899</v>
      </c>
      <c r="J326">
        <f>VLOOKUP($A326,cleaning_log!$A$1:$ZZ$9791,MATCH(J$5,cleaning_log!$A$2:$ZZ$2,0),0)</f>
        <v>5325.1601044348799</v>
      </c>
      <c r="K326" t="b">
        <f ca="1">IF(ISNA(J326),TRUE,ABS(H326-J326)&gt;0.001)</f>
        <v>1</v>
      </c>
      <c r="L326">
        <f>VLOOKUP($A326,cleaning_log!$A$1:$ZZ$9791,MATCH(L$5,cleaning_log!$A$2:$ZZ$2,0),0)</f>
        <v>6382.0990499913696</v>
      </c>
      <c r="M326">
        <f>VLOOKUP($A326,cleaning_log!$A$1:$ZZ$9791,MATCH(M$5,cleaning_log!$A$2:$ZZ$2,0),0)</f>
        <v>6382.0990499937398</v>
      </c>
      <c r="N326">
        <f>VLOOKUP($A326,cleaning_log!$A$1:$ZZ$9791,MATCH(N$5,cleaning_log!$A$2:$ZZ$2,0),0)</f>
        <v>6382.0990499935297</v>
      </c>
      <c r="O326">
        <f>VLOOKUP($A326,cleaning_log!$A$1:$ZZ$9791,MATCH(O$5,cleaning_log!$A$2:$ZZ$2,0),0)</f>
        <v>6381.5891367969098</v>
      </c>
      <c r="P326">
        <f>VLOOKUP($A326,cleaning_log!$A$1:$ZZ$9791,MATCH(P$5,cleaning_log!$A$2:$ZZ$2,0),0)</f>
        <v>10.186</v>
      </c>
      <c r="Q326">
        <f>VLOOKUP($A326,cleaning_log!$A$1:$ZZ$9791,MATCH(Q$5,cleaning_log!$A$2:$ZZ$2,0),0)</f>
        <v>64.936999999999998</v>
      </c>
    </row>
    <row r="327" spans="1:22" hidden="1" x14ac:dyDescent="0.2">
      <c r="A327" t="s">
        <v>4127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$10002,1,0))),"miplib3",IF(NOT(ISNA(VLOOKUP($A327,miplib2!$A$5:$A$10004,1,0))),"miplib2",IF(NOT(ISNA(VLOOKUP($A327,coral!$A$5:$A$10000,1,0))),"coral",IF(NOT(ISNA(VLOOKUP($A327,neos!$A$5:$A$10000,1,0))),"neos","COULD NOT FIND")))))))</f>
        <v>miplib2017</v>
      </c>
      <c r="C327" t="str">
        <f>B327&amp;"/"&amp;A327</f>
        <v>miplib2017/hanoi5</v>
      </c>
      <c r="D327">
        <f ca="1">VLOOKUP($A327,INDIRECT("'"&amp;$B327&amp;"'!"&amp;"$A$5:$Z$10000"),MATCH(D$5,INDIRECT("'"&amp;$B327&amp;"'!$A$4:$Z$4"),0),0)</f>
        <v>16399</v>
      </c>
      <c r="E327">
        <f ca="1">VLOOKUP($A327,INDIRECT("'"&amp;$B327&amp;"'!"&amp;"$A$5:$Z$10000"),MATCH(E$5,INDIRECT("'"&amp;$B327&amp;"'!$A$4:$Z$4"),0),0)</f>
        <v>3862</v>
      </c>
      <c r="F327">
        <f>VLOOKUP($A327,cleaning_log!$A$1:$ZZ$9791,MATCH(F$5,cleaning_log!$A$2:$ZZ$2,0),0)</f>
        <v>5532</v>
      </c>
      <c r="G327">
        <f>VLOOKUP($A327,cleaning_log!$A$1:$ZZ$9791,MATCH(G$5,cleaning_log!$A$2:$ZZ$2,0),0)</f>
        <v>1917</v>
      </c>
      <c r="H327">
        <f ca="1">VLOOKUP($A327,INDIRECT("'"&amp;$B327&amp;"'!"&amp;"$A$5:$Z$10000"),MATCH(H$5,INDIRECT("'"&amp;$B327&amp;"'!$A$4:$Z$4"),0),0)</f>
        <v>1931</v>
      </c>
      <c r="I327">
        <f>VLOOKUP($A327,cleaning_log!$A$1:$ZZ$9791,MATCH(I$5,cleaning_log!$A$2:$ZZ$2,0),0)</f>
        <v>1467</v>
      </c>
      <c r="J327">
        <f>VLOOKUP($A327,cleaning_log!$A$1:$ZZ$9791,MATCH(J$5,cleaning_log!$A$2:$ZZ$2,0),0)</f>
        <v>1817.6291712472801</v>
      </c>
      <c r="K327" t="b">
        <f ca="1">IF(ISNA(J327),TRUE,ABS(H327-J327)&gt;0.001)</f>
        <v>1</v>
      </c>
      <c r="L327">
        <f>VLOOKUP($A327,cleaning_log!$A$1:$ZZ$9791,MATCH(L$5,cleaning_log!$A$2:$ZZ$2,0),0)</f>
        <v>1E+100</v>
      </c>
      <c r="M327">
        <f>VLOOKUP($A327,cleaning_log!$A$1:$ZZ$9791,MATCH(M$5,cleaning_log!$A$2:$ZZ$2,0),0)</f>
        <v>1E+100</v>
      </c>
      <c r="N327">
        <f>VLOOKUP($A327,cleaning_log!$A$1:$ZZ$9791,MATCH(N$5,cleaning_log!$A$2:$ZZ$2,0),0)</f>
        <v>1902</v>
      </c>
      <c r="O327">
        <f>VLOOKUP($A327,cleaning_log!$A$1:$ZZ$9791,MATCH(O$5,cleaning_log!$A$2:$ZZ$2,0),0)</f>
        <v>1902</v>
      </c>
      <c r="P327">
        <f>VLOOKUP($A327,cleaning_log!$A$1:$ZZ$9791,MATCH(P$5,cleaning_log!$A$2:$ZZ$2,0),0)</f>
        <v>3600.0010000000002</v>
      </c>
      <c r="Q327">
        <f>VLOOKUP($A327,cleaning_log!$A$1:$ZZ$9791,MATCH(Q$5,cleaning_log!$A$2:$ZZ$2,0),0)</f>
        <v>3600</v>
      </c>
      <c r="S327" t="b">
        <f t="shared" ref="S327:S331" si="62">MIN(P327,Q327) &lt; 3599</f>
        <v>0</v>
      </c>
    </row>
    <row r="328" spans="1:22" x14ac:dyDescent="0.2">
      <c r="A328" s="19" t="s">
        <v>4535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$10002,1,0))),"miplib3",IF(NOT(ISNA(VLOOKUP($A328,miplib2!$A$5:$A$10004,1,0))),"miplib2",IF(NOT(ISNA(VLOOKUP($A328,coral!$A$5:$A$10000,1,0))),"coral",IF(NOT(ISNA(VLOOKUP($A328,neos!$A$5:$A$10000,1,0))),"neos","COULD NOT FIND")))))))</f>
        <v>miplib2017</v>
      </c>
      <c r="C328" t="str">
        <f>B328&amp;"/"&amp;A328</f>
        <v>miplib2017/haprp</v>
      </c>
      <c r="D328">
        <f ca="1">VLOOKUP($A328,INDIRECT("'"&amp;$B328&amp;"'!"&amp;"$A$5:$Z$10000"),MATCH(D$5,INDIRECT("'"&amp;$B328&amp;"'!$A$4:$Z$4"),0),0)</f>
        <v>1048</v>
      </c>
      <c r="E328">
        <f ca="1">VLOOKUP($A328,INDIRECT("'"&amp;$B328&amp;"'!"&amp;"$A$5:$Z$10000"),MATCH(E$5,INDIRECT("'"&amp;$B328&amp;"'!$A$4:$Z$4"),0),0)</f>
        <v>1828</v>
      </c>
      <c r="F328">
        <f>VLOOKUP($A328,cleaning_log!$A$1:$ZZ$9791,MATCH(F$5,cleaning_log!$A$2:$ZZ$2,0),0)</f>
        <v>694</v>
      </c>
      <c r="G328">
        <f>VLOOKUP($A328,cleaning_log!$A$1:$ZZ$9791,MATCH(G$5,cleaning_log!$A$2:$ZZ$2,0),0)</f>
        <v>756</v>
      </c>
      <c r="H328">
        <f ca="1">VLOOKUP($A328,INDIRECT("'"&amp;$B328&amp;"'!"&amp;"$A$5:$Z$10000"),MATCH(H$5,INDIRECT("'"&amp;$B328&amp;"'!$A$4:$Z$4"),0),0)</f>
        <v>3673280.6809999999</v>
      </c>
      <c r="I328">
        <f>VLOOKUP($A328,cleaning_log!$A$1:$ZZ$9791,MATCH(I$5,cleaning_log!$A$2:$ZZ$2,0),0)</f>
        <v>3665963.2135057999</v>
      </c>
      <c r="J328">
        <f>VLOOKUP($A328,cleaning_log!$A$1:$ZZ$9791,MATCH(J$5,cleaning_log!$A$2:$ZZ$2,0),0)</f>
        <v>3666028.2117359499</v>
      </c>
      <c r="L328">
        <f>VLOOKUP($A328,cleaning_log!$A$1:$ZZ$9791,MATCH(L$5,cleaning_log!$A$2:$ZZ$2,0),0)</f>
        <v>3673280.6816850002</v>
      </c>
      <c r="M328">
        <f>VLOOKUP($A328,cleaning_log!$A$1:$ZZ$9791,MATCH(M$5,cleaning_log!$A$2:$ZZ$2,0),0)</f>
        <v>3673280.6816850002</v>
      </c>
      <c r="N328">
        <f>VLOOKUP($A328,cleaning_log!$A$1:$ZZ$9791,MATCH(N$5,cleaning_log!$A$2:$ZZ$2,0),0)</f>
        <v>3673280.6816849899</v>
      </c>
      <c r="O328">
        <f>VLOOKUP($A328,cleaning_log!$A$1:$ZZ$9791,MATCH(O$5,cleaning_log!$A$2:$ZZ$2,0),0)</f>
        <v>3673280.6816849899</v>
      </c>
      <c r="P328">
        <f>VLOOKUP($A328,cleaning_log!$A$1:$ZZ$9791,MATCH(P$5,cleaning_log!$A$2:$ZZ$2,0),0)</f>
        <v>3.1E-2</v>
      </c>
      <c r="Q328">
        <f>VLOOKUP($A328,cleaning_log!$A$1:$ZZ$9791,MATCH(Q$5,cleaning_log!$A$2:$ZZ$2,0),0)</f>
        <v>0.02</v>
      </c>
      <c r="R328">
        <f>VLOOKUP($A328,cleaning_log!$A$1:$ZZ$9791,MATCH(R$5,cleaning_log!$A$2:$ZZ$2,0),0)</f>
        <v>0.02</v>
      </c>
      <c r="S328" t="b">
        <f t="shared" si="62"/>
        <v>1</v>
      </c>
      <c r="T328">
        <f>VLOOKUP($A328,cleaning_log!$A$1:$ZZ$9791,MATCH(T$5,cleaning_log!$A$2:$ZZ$2,0),0)</f>
        <v>1</v>
      </c>
      <c r="U328">
        <f>VLOOKUP($A328,cleaning_log!$A$1:$ZZ$9791,MATCH(U$5,cleaning_log!$A$2:$ZZ$2,0),0)</f>
        <v>1</v>
      </c>
      <c r="V328">
        <f>VLOOKUP($A328,cleaning_log!$A$1:$ZZ$9791,MATCH(V$5,cleaning_log!$A$2:$ZZ$2,0),0)</f>
        <v>1</v>
      </c>
    </row>
    <row r="329" spans="1:22" x14ac:dyDescent="0.2">
      <c r="A329" t="s">
        <v>1076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$10002,1,0))),"miplib3",IF(NOT(ISNA(VLOOKUP($A329,miplib2!$A$5:$A$10004,1,0))),"miplib2",IF(NOT(ISNA(VLOOKUP($A329,coral!$A$5:$A$10000,1,0))),"coral",IF(NOT(ISNA(VLOOKUP($A329,neos!$A$5:$A$10000,1,0))),"neos","COULD NOT FIND")))))))</f>
        <v>miplib2010</v>
      </c>
      <c r="C329" t="str">
        <f>B329&amp;"/"&amp;A329</f>
        <v>miplib2010/harp2</v>
      </c>
      <c r="D329">
        <f ca="1">VLOOKUP($A329,INDIRECT("'"&amp;$B329&amp;"'!"&amp;"$A$5:$Z$10000"),MATCH(D$5,INDIRECT("'"&amp;$B329&amp;"'!$A$4:$Z$4"),0),0)</f>
        <v>112</v>
      </c>
      <c r="E329">
        <f ca="1">VLOOKUP($A329,INDIRECT("'"&amp;$B329&amp;"'!"&amp;"$A$5:$Z$10000"),MATCH(E$5,INDIRECT("'"&amp;$B329&amp;"'!$A$4:$Z$4"),0),0)</f>
        <v>2993</v>
      </c>
      <c r="F329">
        <f>VLOOKUP($A329,cleaning_log!$A$1:$ZZ$9791,MATCH(F$5,cleaning_log!$A$2:$ZZ$2,0),0)</f>
        <v>92</v>
      </c>
      <c r="G329">
        <f>VLOOKUP($A329,cleaning_log!$A$1:$ZZ$9791,MATCH(G$5,cleaning_log!$A$2:$ZZ$2,0),0)</f>
        <v>1013</v>
      </c>
      <c r="H329">
        <f ca="1">VLOOKUP($A329,INDIRECT("'"&amp;$B329&amp;"'!"&amp;"$A$5:$Z$10000"),MATCH(H$5,INDIRECT("'"&amp;$B329&amp;"'!$A$4:$Z$4"),0),0)</f>
        <v>-73899800</v>
      </c>
      <c r="I329">
        <f>VLOOKUP($A329,cleaning_log!$A$1:$ZZ$9791,MATCH(I$5,cleaning_log!$A$2:$ZZ$2,0),0)</f>
        <v>-74353341.502299607</v>
      </c>
      <c r="J329">
        <f>VLOOKUP($A329,cleaning_log!$A$1:$ZZ$9791,MATCH(J$5,cleaning_log!$A$2:$ZZ$2,0),0)</f>
        <v>-74325169.345138296</v>
      </c>
      <c r="K329" t="b">
        <f ca="1">IF(ISNA(J329),TRUE,ABS(H329-J329)&gt;0.001)</f>
        <v>1</v>
      </c>
      <c r="L329">
        <f>VLOOKUP($A329,cleaning_log!$A$1:$ZZ$9791,MATCH(L$5,cleaning_log!$A$2:$ZZ$2,0),0)</f>
        <v>-73899345</v>
      </c>
      <c r="M329">
        <f>VLOOKUP($A329,cleaning_log!$A$1:$ZZ$9791,MATCH(M$5,cleaning_log!$A$2:$ZZ$2,0),0)</f>
        <v>-73899684</v>
      </c>
      <c r="N329">
        <f>VLOOKUP($A329,cleaning_log!$A$1:$ZZ$9791,MATCH(N$5,cleaning_log!$A$2:$ZZ$2,0),0)</f>
        <v>-73899806.705362499</v>
      </c>
      <c r="O329">
        <f>VLOOKUP($A329,cleaning_log!$A$1:$ZZ$9791,MATCH(O$5,cleaning_log!$A$2:$ZZ$2,0),0)</f>
        <v>-73904347.194532096</v>
      </c>
      <c r="P329">
        <f>VLOOKUP($A329,cleaning_log!$A$1:$ZZ$9791,MATCH(P$5,cleaning_log!$A$2:$ZZ$2,0),0)</f>
        <v>45.973999999999997</v>
      </c>
      <c r="Q329">
        <f>VLOOKUP($A329,cleaning_log!$A$1:$ZZ$9791,MATCH(Q$5,cleaning_log!$A$2:$ZZ$2,0),0)</f>
        <v>26.684000000000001</v>
      </c>
      <c r="R329">
        <f>VLOOKUP($A329,cleaning_log!$A$1:$ZZ$9791,MATCH(R$5,cleaning_log!$A$2:$ZZ$2,0),0)</f>
        <v>54.106999999999999</v>
      </c>
      <c r="S329" t="b">
        <f t="shared" si="62"/>
        <v>1</v>
      </c>
    </row>
    <row r="330" spans="1:22" hidden="1" x14ac:dyDescent="0.2">
      <c r="A330" t="s">
        <v>4128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$10002,1,0))),"miplib3",IF(NOT(ISNA(VLOOKUP($A330,miplib2!$A$5:$A$10004,1,0))),"miplib2",IF(NOT(ISNA(VLOOKUP($A330,coral!$A$5:$A$10000,1,0))),"coral",IF(NOT(ISNA(VLOOKUP($A330,neos!$A$5:$A$10000,1,0))),"neos","COULD NOT FIND")))))))</f>
        <v>miplib2017</v>
      </c>
      <c r="C330" t="str">
        <f>B330&amp;"/"&amp;A330</f>
        <v>miplib2017/hawaiiv10-130</v>
      </c>
      <c r="D330">
        <f ca="1">VLOOKUP($A330,INDIRECT("'"&amp;$B330&amp;"'!"&amp;"$A$5:$Z$10000"),MATCH(D$5,INDIRECT("'"&amp;$B330&amp;"'!$A$4:$Z$4"),0),0)</f>
        <v>1388052</v>
      </c>
      <c r="E330">
        <f ca="1">VLOOKUP($A330,INDIRECT("'"&amp;$B330&amp;"'!"&amp;"$A$5:$Z$10000"),MATCH(E$5,INDIRECT("'"&amp;$B330&amp;"'!$A$4:$Z$4"),0),0)</f>
        <v>685130</v>
      </c>
      <c r="F330" t="e">
        <f>VLOOKUP($A330,cleaning_log!$A$1:$ZZ$9791,MATCH(F$5,cleaning_log!$A$2:$ZZ$2,0),0)</f>
        <v>#N/A</v>
      </c>
      <c r="G330" t="e">
        <f>VLOOKUP($A330,cleaning_log!$A$1:$ZZ$9791,MATCH(G$5,cleaning_log!$A$2:$ZZ$2,0),0)</f>
        <v>#N/A</v>
      </c>
      <c r="H330">
        <f ca="1">VLOOKUP($A330,INDIRECT("'"&amp;$B330&amp;"'!"&amp;"$A$5:$Z$10000"),MATCH(H$5,INDIRECT("'"&amp;$B330&amp;"'!$A$4:$Z$4"),0),0)</f>
        <v>52425028.939999998</v>
      </c>
      <c r="I330" t="e">
        <f>VLOOKUP($A330,cleaning_log!$A$1:$ZZ$9791,MATCH(I$5,cleaning_log!$A$2:$ZZ$2,0),0)</f>
        <v>#N/A</v>
      </c>
      <c r="J330" t="e">
        <f>VLOOKUP($A330,cleaning_log!$A$1:$ZZ$9791,MATCH(J$5,cleaning_log!$A$2:$ZZ$2,0),0)</f>
        <v>#N/A</v>
      </c>
      <c r="L330" t="e">
        <f>VLOOKUP($A330,cleaning_log!$A$1:$ZZ$9791,MATCH(L$5,cleaning_log!$A$2:$ZZ$2,0),0)</f>
        <v>#N/A</v>
      </c>
      <c r="M330" t="e">
        <f>VLOOKUP($A330,cleaning_log!$A$1:$ZZ$9791,MATCH(M$5,cleaning_log!$A$2:$ZZ$2,0),0)</f>
        <v>#N/A</v>
      </c>
      <c r="N330" t="e">
        <f>VLOOKUP($A330,cleaning_log!$A$1:$ZZ$9791,MATCH(N$5,cleaning_log!$A$2:$ZZ$2,0),0)</f>
        <v>#N/A</v>
      </c>
      <c r="O330" t="e">
        <f>VLOOKUP($A330,cleaning_log!$A$1:$ZZ$9791,MATCH(O$5,cleaning_log!$A$2:$ZZ$2,0),0)</f>
        <v>#N/A</v>
      </c>
      <c r="P330" t="e">
        <f>VLOOKUP($A330,cleaning_log!$A$1:$ZZ$9791,MATCH(P$5,cleaning_log!$A$2:$ZZ$2,0),0)</f>
        <v>#N/A</v>
      </c>
      <c r="Q330" t="e">
        <f>VLOOKUP($A330,cleaning_log!$A$1:$ZZ$9791,MATCH(Q$5,cleaning_log!$A$2:$ZZ$2,0),0)</f>
        <v>#N/A</v>
      </c>
      <c r="S330" t="e">
        <f t="shared" si="62"/>
        <v>#N/A</v>
      </c>
    </row>
    <row r="331" spans="1:22" hidden="1" x14ac:dyDescent="0.2">
      <c r="A331" t="s">
        <v>14856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$10002,1,0))),"miplib3",IF(NOT(ISNA(VLOOKUP($A331,miplib2!$A$5:$A$10004,1,0))),"miplib2",IF(NOT(ISNA(VLOOKUP($A331,coral!$A$5:$A$10000,1,0))),"coral",IF(NOT(ISNA(VLOOKUP($A331,neos!$A$5:$A$10000,1,0))),"neos","COULD NOT FIND")))))))</f>
        <v>miplib2017</v>
      </c>
      <c r="C331" t="str">
        <f>B331&amp;"/"&amp;A331</f>
        <v>miplib2017/hgms-det</v>
      </c>
      <c r="D331">
        <f ca="1">VLOOKUP($A331,INDIRECT("'"&amp;$B331&amp;"'!"&amp;"$A$5:$Z$10000"),MATCH(D$5,INDIRECT("'"&amp;$B331&amp;"'!$A$4:$Z$4"),0),0)</f>
        <v>9752</v>
      </c>
      <c r="E331">
        <f ca="1">VLOOKUP($A331,INDIRECT("'"&amp;$B331&amp;"'!"&amp;"$A$5:$Z$10000"),MATCH(E$5,INDIRECT("'"&amp;$B331&amp;"'!$A$4:$Z$4"),0),0)</f>
        <v>1322</v>
      </c>
      <c r="F331" t="e">
        <f>VLOOKUP($A331,cleaning_log!$A$1:$ZZ$9791,MATCH(F$5,cleaning_log!$A$2:$ZZ$2,0),0)</f>
        <v>#N/A</v>
      </c>
      <c r="G331" t="e">
        <f>VLOOKUP($A331,cleaning_log!$A$1:$ZZ$9791,MATCH(G$5,cleaning_log!$A$2:$ZZ$2,0),0)</f>
        <v>#N/A</v>
      </c>
      <c r="H331">
        <f ca="1">VLOOKUP($A331,INDIRECT("'"&amp;$B331&amp;"'!"&amp;"$A$5:$Z$10000"),MATCH(H$5,INDIRECT("'"&amp;$B331&amp;"'!$A$4:$Z$4"),0),0)</f>
        <v>-47314.085870000003</v>
      </c>
      <c r="I331" t="e">
        <f>VLOOKUP($A331,cleaning_log!$A$1:$ZZ$9791,MATCH(I$5,cleaning_log!$A$2:$ZZ$2,0),0)</f>
        <v>#N/A</v>
      </c>
      <c r="J331" t="e">
        <f>VLOOKUP($A331,cleaning_log!$A$1:$ZZ$9791,MATCH(J$5,cleaning_log!$A$2:$ZZ$2,0),0)</f>
        <v>#N/A</v>
      </c>
      <c r="K331" t="b">
        <f>IF(ISNA(J331),TRUE,ABS(H331-J331)&gt;0.001)</f>
        <v>1</v>
      </c>
      <c r="L331" t="e">
        <f>VLOOKUP($A331,cleaning_log!$A$1:$ZZ$9791,MATCH(L$5,cleaning_log!$A$2:$ZZ$2,0),0)</f>
        <v>#N/A</v>
      </c>
      <c r="M331" t="e">
        <f>VLOOKUP($A331,cleaning_log!$A$1:$ZZ$9791,MATCH(M$5,cleaning_log!$A$2:$ZZ$2,0),0)</f>
        <v>#N/A</v>
      </c>
      <c r="N331" t="e">
        <f>VLOOKUP($A331,cleaning_log!$A$1:$ZZ$9791,MATCH(N$5,cleaning_log!$A$2:$ZZ$2,0),0)</f>
        <v>#N/A</v>
      </c>
      <c r="O331" t="e">
        <f>VLOOKUP($A331,cleaning_log!$A$1:$ZZ$9791,MATCH(O$5,cleaning_log!$A$2:$ZZ$2,0),0)</f>
        <v>#N/A</v>
      </c>
      <c r="P331" t="e">
        <f>VLOOKUP($A331,cleaning_log!$A$1:$ZZ$9791,MATCH(P$5,cleaning_log!$A$2:$ZZ$2,0),0)</f>
        <v>#N/A</v>
      </c>
      <c r="Q331" t="e">
        <f>VLOOKUP($A331,cleaning_log!$A$1:$ZZ$9791,MATCH(Q$5,cleaning_log!$A$2:$ZZ$2,0),0)</f>
        <v>#N/A</v>
      </c>
      <c r="R331" t="e">
        <f>VLOOKUP($A331,cleaning_log!$A$1:$ZZ$9791,MATCH(R$5,cleaning_log!$A$2:$ZZ$2,0),0)</f>
        <v>#N/A</v>
      </c>
      <c r="S331" t="e">
        <f t="shared" si="62"/>
        <v>#N/A</v>
      </c>
      <c r="T331" t="e">
        <f>VLOOKUP($A331,cleaning_log!$A$1:$ZZ$9791,MATCH(T$5,cleaning_log!$A$2:$ZZ$2,0),0)</f>
        <v>#N/A</v>
      </c>
      <c r="U331" t="e">
        <f>VLOOKUP($A331,cleaning_log!$A$1:$ZZ$9791,MATCH(U$5,cleaning_log!$A$2:$ZZ$2,0),0)</f>
        <v>#N/A</v>
      </c>
      <c r="V331" t="e">
        <f>VLOOKUP($A331,cleaning_log!$A$1:$ZZ$9791,MATCH(V$5,cleaning_log!$A$2:$ZZ$2,0),0)</f>
        <v>#N/A</v>
      </c>
    </row>
    <row r="332" spans="1:22" hidden="1" x14ac:dyDescent="0.2">
      <c r="A332" t="s">
        <v>14860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$10002,1,0))),"miplib3",IF(NOT(ISNA(VLOOKUP($A332,miplib2!$A$5:$A$10004,1,0))),"miplib2",IF(NOT(ISNA(VLOOKUP($A332,coral!$A$5:$A$10000,1,0))),"coral",IF(NOT(ISNA(VLOOKUP($A332,neos!$A$5:$A$10000,1,0))),"neos","COULD NOT FIND")))))))</f>
        <v>miplib2017</v>
      </c>
      <c r="C332" t="str">
        <f>B332&amp;"/"&amp;A332</f>
        <v>miplib2017/hgms30</v>
      </c>
      <c r="D332">
        <f ca="1">VLOOKUP($A332,INDIRECT("'"&amp;$B332&amp;"'!"&amp;"$A$5:$Z$10000"),MATCH(D$5,INDIRECT("'"&amp;$B332&amp;"'!$A$4:$Z$4"),0),0)</f>
        <v>281917</v>
      </c>
      <c r="E332">
        <f ca="1">VLOOKUP($A332,INDIRECT("'"&amp;$B332&amp;"'!"&amp;"$A$5:$Z$10000"),MATCH(E$5,INDIRECT("'"&amp;$B332&amp;"'!$A$4:$Z$4"),0),0)</f>
        <v>23797</v>
      </c>
      <c r="F332" t="e">
        <f>VLOOKUP($A332,cleaning_log!$A$1:$ZZ$9791,MATCH(F$5,cleaning_log!$A$2:$ZZ$2,0),0)</f>
        <v>#N/A</v>
      </c>
      <c r="G332" t="e">
        <f>VLOOKUP($A332,cleaning_log!$A$1:$ZZ$9791,MATCH(G$5,cleaning_log!$A$2:$ZZ$2,0),0)</f>
        <v>#N/A</v>
      </c>
      <c r="H332" t="str">
        <f ca="1">VLOOKUP($A332,INDIRECT("'"&amp;$B332&amp;"'!"&amp;"$A$5:$Z$10000"),MATCH(H$5,INDIRECT("'"&amp;$B332&amp;"'!$A$4:$Z$4"),0),0)</f>
        <v>-44338.3173275985*</v>
      </c>
      <c r="I332" t="e">
        <f>VLOOKUP($A332,cleaning_log!$A$1:$ZZ$9791,MATCH(I$5,cleaning_log!$A$2:$ZZ$2,0),0)</f>
        <v>#N/A</v>
      </c>
      <c r="J332" t="e">
        <f>VLOOKUP($A332,cleaning_log!$A$1:$ZZ$9791,MATCH(J$5,cleaning_log!$A$2:$ZZ$2,0),0)</f>
        <v>#N/A</v>
      </c>
      <c r="K332" t="b">
        <f>IF(ISNA(J332),TRUE,ABS(H332-J332)&gt;0.001)</f>
        <v>1</v>
      </c>
      <c r="L332" t="e">
        <f>VLOOKUP($A332,cleaning_log!$A$1:$ZZ$9791,MATCH(L$5,cleaning_log!$A$2:$ZZ$2,0),0)</f>
        <v>#N/A</v>
      </c>
      <c r="M332" t="e">
        <f>VLOOKUP($A332,cleaning_log!$A$1:$ZZ$9791,MATCH(M$5,cleaning_log!$A$2:$ZZ$2,0),0)</f>
        <v>#N/A</v>
      </c>
      <c r="N332" t="e">
        <f>VLOOKUP($A332,cleaning_log!$A$1:$ZZ$9791,MATCH(N$5,cleaning_log!$A$2:$ZZ$2,0),0)</f>
        <v>#N/A</v>
      </c>
      <c r="O332" t="e">
        <f>VLOOKUP($A332,cleaning_log!$A$1:$ZZ$9791,MATCH(O$5,cleaning_log!$A$2:$ZZ$2,0),0)</f>
        <v>#N/A</v>
      </c>
      <c r="P332" t="e">
        <f>VLOOKUP($A332,cleaning_log!$A$1:$ZZ$9791,MATCH(P$5,cleaning_log!$A$2:$ZZ$2,0),0)</f>
        <v>#N/A</v>
      </c>
      <c r="Q332" t="e">
        <f>VLOOKUP($A332,cleaning_log!$A$1:$ZZ$9791,MATCH(Q$5,cleaning_log!$A$2:$ZZ$2,0),0)</f>
        <v>#N/A</v>
      </c>
    </row>
    <row r="333" spans="1:22" hidden="1" x14ac:dyDescent="0.2">
      <c r="A333" t="s">
        <v>14862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$10002,1,0))),"miplib3",IF(NOT(ISNA(VLOOKUP($A333,miplib2!$A$5:$A$10004,1,0))),"miplib2",IF(NOT(ISNA(VLOOKUP($A333,coral!$A$5:$A$10000,1,0))),"coral",IF(NOT(ISNA(VLOOKUP($A333,neos!$A$5:$A$10000,1,0))),"neos","COULD NOT FIND")))))))</f>
        <v>miplib2017</v>
      </c>
      <c r="C333" t="str">
        <f>B333&amp;"/"&amp;A333</f>
        <v>miplib2017/hgms62</v>
      </c>
      <c r="D333">
        <f ca="1">VLOOKUP($A333,INDIRECT("'"&amp;$B333&amp;"'!"&amp;"$A$5:$Z$10000"),MATCH(D$5,INDIRECT("'"&amp;$B333&amp;"'!$A$4:$Z$4"),0),0)</f>
        <v>582237</v>
      </c>
      <c r="E333">
        <f ca="1">VLOOKUP($A333,INDIRECT("'"&amp;$B333&amp;"'!"&amp;"$A$5:$Z$10000"),MATCH(E$5,INDIRECT("'"&amp;$B333&amp;"'!$A$4:$Z$4"),0),0)</f>
        <v>48597</v>
      </c>
      <c r="F333" t="e">
        <f>VLOOKUP($A333,cleaning_log!$A$1:$ZZ$9791,MATCH(F$5,cleaning_log!$A$2:$ZZ$2,0),0)</f>
        <v>#N/A</v>
      </c>
      <c r="G333" t="e">
        <f>VLOOKUP($A333,cleaning_log!$A$1:$ZZ$9791,MATCH(G$5,cleaning_log!$A$2:$ZZ$2,0),0)</f>
        <v>#N/A</v>
      </c>
      <c r="H333" t="str">
        <f ca="1">VLOOKUP($A333,INDIRECT("'"&amp;$B333&amp;"'!"&amp;"$A$5:$Z$10000"),MATCH(H$5,INDIRECT("'"&amp;$B333&amp;"'!$A$4:$Z$4"),0),0)</f>
        <v>-44835.6989844961*</v>
      </c>
      <c r="I333" t="e">
        <f>VLOOKUP($A333,cleaning_log!$A$1:$ZZ$9791,MATCH(I$5,cleaning_log!$A$2:$ZZ$2,0),0)</f>
        <v>#N/A</v>
      </c>
      <c r="J333" t="e">
        <f>VLOOKUP($A333,cleaning_log!$A$1:$ZZ$9791,MATCH(J$5,cleaning_log!$A$2:$ZZ$2,0),0)</f>
        <v>#N/A</v>
      </c>
      <c r="K333" t="b">
        <f>IF(ISNA(J333),TRUE,ABS(H333-J333)&gt;0.001)</f>
        <v>1</v>
      </c>
      <c r="L333" t="e">
        <f>VLOOKUP($A333,cleaning_log!$A$1:$ZZ$9791,MATCH(L$5,cleaning_log!$A$2:$ZZ$2,0),0)</f>
        <v>#N/A</v>
      </c>
      <c r="M333" t="e">
        <f>VLOOKUP($A333,cleaning_log!$A$1:$ZZ$9791,MATCH(M$5,cleaning_log!$A$2:$ZZ$2,0),0)</f>
        <v>#N/A</v>
      </c>
      <c r="N333" t="e">
        <f>VLOOKUP($A333,cleaning_log!$A$1:$ZZ$9791,MATCH(N$5,cleaning_log!$A$2:$ZZ$2,0),0)</f>
        <v>#N/A</v>
      </c>
      <c r="O333" t="e">
        <f>VLOOKUP($A333,cleaning_log!$A$1:$ZZ$9791,MATCH(O$5,cleaning_log!$A$2:$ZZ$2,0),0)</f>
        <v>#N/A</v>
      </c>
      <c r="P333" t="e">
        <f>VLOOKUP($A333,cleaning_log!$A$1:$ZZ$9791,MATCH(P$5,cleaning_log!$A$2:$ZZ$2,0),0)</f>
        <v>#N/A</v>
      </c>
      <c r="Q333" t="e">
        <f>VLOOKUP($A333,cleaning_log!$A$1:$ZZ$9791,MATCH(Q$5,cleaning_log!$A$2:$ZZ$2,0),0)</f>
        <v>#N/A</v>
      </c>
    </row>
    <row r="334" spans="1:22" hidden="1" x14ac:dyDescent="0.2">
      <c r="A334" t="s">
        <v>4397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$10002,1,0))),"miplib3",IF(NOT(ISNA(VLOOKUP($A334,miplib2!$A$5:$A$10004,1,0))),"miplib2",IF(NOT(ISNA(VLOOKUP($A334,coral!$A$5:$A$10000,1,0))),"coral",IF(NOT(ISNA(VLOOKUP($A334,neos!$A$5:$A$10000,1,0))),"neos","COULD NOT FIND")))))))</f>
        <v>miplib2017</v>
      </c>
      <c r="C334" t="str">
        <f>B334&amp;"/"&amp;A334</f>
        <v>miplib2017/highschool1-aigio</v>
      </c>
      <c r="D334">
        <f ca="1">VLOOKUP($A334,INDIRECT("'"&amp;$B334&amp;"'!"&amp;"$A$5:$Z$10000"),MATCH(D$5,INDIRECT("'"&amp;$B334&amp;"'!$A$4:$Z$4"),0),0)</f>
        <v>92568</v>
      </c>
      <c r="E334">
        <f ca="1">VLOOKUP($A334,INDIRECT("'"&amp;$B334&amp;"'!"&amp;"$A$5:$Z$10000"),MATCH(E$5,INDIRECT("'"&amp;$B334&amp;"'!$A$4:$Z$4"),0),0)</f>
        <v>320404</v>
      </c>
      <c r="F334">
        <f>VLOOKUP($A334,cleaning_log!$A$1:$ZZ$9791,MATCH(F$5,cleaning_log!$A$2:$ZZ$2,0),0)</f>
        <v>30783</v>
      </c>
      <c r="G334">
        <f>VLOOKUP($A334,cleaning_log!$A$1:$ZZ$9791,MATCH(G$5,cleaning_log!$A$2:$ZZ$2,0),0)</f>
        <v>39038</v>
      </c>
      <c r="H334">
        <f ca="1">VLOOKUP($A334,INDIRECT("'"&amp;$B334&amp;"'!"&amp;"$A$5:$Z$10000"),MATCH(H$5,INDIRECT("'"&amp;$B334&amp;"'!$A$4:$Z$4"),0),0)</f>
        <v>0</v>
      </c>
      <c r="I334">
        <f>VLOOKUP($A334,cleaning_log!$A$1:$ZZ$9791,MATCH(I$5,cleaning_log!$A$2:$ZZ$2,0),0)</f>
        <v>2.4964587E-13</v>
      </c>
      <c r="J334">
        <f>VLOOKUP($A334,cleaning_log!$A$1:$ZZ$9791,MATCH(J$5,cleaning_log!$A$2:$ZZ$2,0),0)</f>
        <v>0</v>
      </c>
      <c r="K334" t="b">
        <f ca="1">IF(ISNA(J334),TRUE,ABS(H334-J334)&gt;0.001)</f>
        <v>0</v>
      </c>
      <c r="L334">
        <f>VLOOKUP($A334,cleaning_log!$A$1:$ZZ$9791,MATCH(L$5,cleaning_log!$A$2:$ZZ$2,0),0)</f>
        <v>1E+100</v>
      </c>
      <c r="M334">
        <f>VLOOKUP($A334,cleaning_log!$A$1:$ZZ$9791,MATCH(M$5,cleaning_log!$A$2:$ZZ$2,0),0)</f>
        <v>1E+100</v>
      </c>
      <c r="N334">
        <f>VLOOKUP($A334,cleaning_log!$A$1:$ZZ$9791,MATCH(N$5,cleaning_log!$A$2:$ZZ$2,0),0)</f>
        <v>0</v>
      </c>
      <c r="O334">
        <f>VLOOKUP($A334,cleaning_log!$A$1:$ZZ$9791,MATCH(O$5,cleaning_log!$A$2:$ZZ$2,0),0)</f>
        <v>1.2097545190000001E-11</v>
      </c>
      <c r="P334">
        <f>VLOOKUP($A334,cleaning_log!$A$1:$ZZ$9791,MATCH(P$5,cleaning_log!$A$2:$ZZ$2,0),0)</f>
        <v>3600.0140000000001</v>
      </c>
      <c r="Q334">
        <f>VLOOKUP($A334,cleaning_log!$A$1:$ZZ$9791,MATCH(Q$5,cleaning_log!$A$2:$ZZ$2,0),0)</f>
        <v>3600</v>
      </c>
    </row>
    <row r="335" spans="1:22" hidden="1" x14ac:dyDescent="0.2">
      <c r="A335" t="s">
        <v>4398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$10002,1,0))),"miplib3",IF(NOT(ISNA(VLOOKUP($A335,miplib2!$A$5:$A$10004,1,0))),"miplib2",IF(NOT(ISNA(VLOOKUP($A335,coral!$A$5:$A$10000,1,0))),"coral",IF(NOT(ISNA(VLOOKUP($A335,neos!$A$5:$A$10000,1,0))),"neos","COULD NOT FIND")))))))</f>
        <v>miplib2017</v>
      </c>
      <c r="C335" t="str">
        <f>B335&amp;"/"&amp;A335</f>
        <v>miplib2017/hypothyroid-k1</v>
      </c>
      <c r="D335">
        <f ca="1">VLOOKUP($A335,INDIRECT("'"&amp;$B335&amp;"'!"&amp;"$A$5:$Z$10000"),MATCH(D$5,INDIRECT("'"&amp;$B335&amp;"'!$A$4:$Z$4"),0),0)</f>
        <v>5195</v>
      </c>
      <c r="E335">
        <f ca="1">VLOOKUP($A335,INDIRECT("'"&amp;$B335&amp;"'!"&amp;"$A$5:$Z$10000"),MATCH(E$5,INDIRECT("'"&amp;$B335&amp;"'!$A$4:$Z$4"),0),0)</f>
        <v>2602</v>
      </c>
      <c r="F335">
        <f>VLOOKUP($A335,cleaning_log!$A$1:$ZZ$9791,MATCH(F$5,cleaning_log!$A$2:$ZZ$2,0),0)</f>
        <v>5189</v>
      </c>
      <c r="G335">
        <f>VLOOKUP($A335,cleaning_log!$A$1:$ZZ$9791,MATCH(G$5,cleaning_log!$A$2:$ZZ$2,0),0)</f>
        <v>2595</v>
      </c>
      <c r="H335">
        <f ca="1">VLOOKUP($A335,INDIRECT("'"&amp;$B335&amp;"'!"&amp;"$A$5:$Z$10000"),MATCH(H$5,INDIRECT("'"&amp;$B335&amp;"'!$A$4:$Z$4"),0),0)</f>
        <v>-2851</v>
      </c>
      <c r="I335">
        <f>VLOOKUP($A335,cleaning_log!$A$1:$ZZ$9791,MATCH(I$5,cleaning_log!$A$2:$ZZ$2,0),0)</f>
        <v>-2902.8525855769699</v>
      </c>
      <c r="J335">
        <f>VLOOKUP($A335,cleaning_log!$A$1:$ZZ$9791,MATCH(J$5,cleaning_log!$A$2:$ZZ$2,0),0)</f>
        <v>-2902.8525855769699</v>
      </c>
      <c r="K335" t="b">
        <f ca="1">IF(ISNA(J335),TRUE,ABS(H335-J335)&gt;0.001)</f>
        <v>1</v>
      </c>
      <c r="L335">
        <f>VLOOKUP($A335,cleaning_log!$A$1:$ZZ$9791,MATCH(L$5,cleaning_log!$A$2:$ZZ$2,0),0)</f>
        <v>-2851.00000000003</v>
      </c>
      <c r="M335">
        <f>VLOOKUP($A335,cleaning_log!$A$1:$ZZ$9791,MATCH(M$5,cleaning_log!$A$2:$ZZ$2,0),0)</f>
        <v>-2851</v>
      </c>
      <c r="N335">
        <f>VLOOKUP($A335,cleaning_log!$A$1:$ZZ$9791,MATCH(N$5,cleaning_log!$A$2:$ZZ$2,0),0)</f>
        <v>-2850.99999999995</v>
      </c>
      <c r="O335">
        <f>VLOOKUP($A335,cleaning_log!$A$1:$ZZ$9791,MATCH(O$5,cleaning_log!$A$2:$ZZ$2,0),0)</f>
        <v>-2851</v>
      </c>
      <c r="P335">
        <f>VLOOKUP($A335,cleaning_log!$A$1:$ZZ$9791,MATCH(P$5,cleaning_log!$A$2:$ZZ$2,0),0)</f>
        <v>56.593000000000004</v>
      </c>
      <c r="Q335">
        <f>VLOOKUP($A335,cleaning_log!$A$1:$ZZ$9791,MATCH(Q$5,cleaning_log!$A$2:$ZZ$2,0),0)</f>
        <v>55.9</v>
      </c>
      <c r="R335">
        <f>VLOOKUP($A335,cleaning_log!$A$1:$ZZ$9791,MATCH(R$5,cleaning_log!$A$2:$ZZ$2,0),0)</f>
        <v>58.420999999999999</v>
      </c>
      <c r="S335" t="b">
        <f t="shared" ref="S335:S341" si="63">MIN(P335,Q335) &lt; 3599</f>
        <v>1</v>
      </c>
      <c r="T335">
        <f>VLOOKUP($A335,cleaning_log!$A$1:$ZZ$9791,MATCH(T$5,cleaning_log!$A$2:$ZZ$2,0),0)</f>
        <v>1</v>
      </c>
      <c r="U335">
        <f>VLOOKUP($A335,cleaning_log!$A$1:$ZZ$9791,MATCH(U$5,cleaning_log!$A$2:$ZZ$2,0),0)</f>
        <v>1</v>
      </c>
      <c r="V335">
        <f>VLOOKUP($A335,cleaning_log!$A$1:$ZZ$9791,MATCH(V$5,cleaning_log!$A$2:$ZZ$2,0),0)</f>
        <v>1</v>
      </c>
    </row>
    <row r="336" spans="1:22" x14ac:dyDescent="0.2">
      <c r="A336" t="s">
        <v>1098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$10002,1,0))),"miplib3",IF(NOT(ISNA(VLOOKUP($A336,miplib2!$A$5:$A$10004,1,0))),"miplib2",IF(NOT(ISNA(VLOOKUP($A336,coral!$A$5:$A$10000,1,0))),"coral",IF(NOT(ISNA(VLOOKUP($A336,neos!$A$5:$A$10000,1,0))),"neos","COULD NOT FIND")))))))</f>
        <v>miplib2017</v>
      </c>
      <c r="C336" t="str">
        <f>B336&amp;"/"&amp;A336</f>
        <v>miplib2017/ic97_potential</v>
      </c>
      <c r="D336">
        <f ca="1">VLOOKUP($A336,INDIRECT("'"&amp;$B336&amp;"'!"&amp;"$A$5:$Z$10000"),MATCH(D$5,INDIRECT("'"&amp;$B336&amp;"'!$A$4:$Z$4"),0),0)</f>
        <v>1046</v>
      </c>
      <c r="E336">
        <f ca="1">VLOOKUP($A336,INDIRECT("'"&amp;$B336&amp;"'!"&amp;"$A$5:$Z$10000"),MATCH(E$5,INDIRECT("'"&amp;$B336&amp;"'!$A$4:$Z$4"),0),0)</f>
        <v>728</v>
      </c>
      <c r="F336">
        <f>VLOOKUP($A336,cleaning_log!$A$1:$ZZ$9791,MATCH(F$5,cleaning_log!$A$2:$ZZ$2,0),0)</f>
        <v>998</v>
      </c>
      <c r="G336">
        <f>VLOOKUP($A336,cleaning_log!$A$1:$ZZ$9791,MATCH(G$5,cleaning_log!$A$2:$ZZ$2,0),0)</f>
        <v>726</v>
      </c>
      <c r="H336">
        <f ca="1">VLOOKUP($A336,INDIRECT("'"&amp;$B336&amp;"'!"&amp;"$A$5:$Z$10000"),MATCH(H$5,INDIRECT("'"&amp;$B336&amp;"'!$A$4:$Z$4"),0),0)</f>
        <v>3942</v>
      </c>
      <c r="I336">
        <f>VLOOKUP($A336,cleaning_log!$A$1:$ZZ$9791,MATCH(I$5,cleaning_log!$A$2:$ZZ$2,0),0)</f>
        <v>3868</v>
      </c>
      <c r="J336">
        <f>VLOOKUP($A336,cleaning_log!$A$1:$ZZ$9791,MATCH(J$5,cleaning_log!$A$2:$ZZ$2,0),0)</f>
        <v>3868</v>
      </c>
      <c r="K336" t="b">
        <f ca="1">IF(ISNA(J336),TRUE,ABS(H336-J336)&gt;0.001)</f>
        <v>1</v>
      </c>
      <c r="L336">
        <f>VLOOKUP($A336,cleaning_log!$A$1:$ZZ$9791,MATCH(L$5,cleaning_log!$A$2:$ZZ$2,0),0)</f>
        <v>3942</v>
      </c>
      <c r="M336">
        <f>VLOOKUP($A336,cleaning_log!$A$1:$ZZ$9791,MATCH(M$5,cleaning_log!$A$2:$ZZ$2,0),0)</f>
        <v>3941.9999993943002</v>
      </c>
      <c r="N336">
        <f>VLOOKUP($A336,cleaning_log!$A$1:$ZZ$9791,MATCH(N$5,cleaning_log!$A$2:$ZZ$2,0),0)</f>
        <v>3941.60606050261</v>
      </c>
      <c r="O336">
        <f>VLOOKUP($A336,cleaning_log!$A$1:$ZZ$9791,MATCH(O$5,cleaning_log!$A$2:$ZZ$2,0),0)</f>
        <v>3941.6059376837102</v>
      </c>
      <c r="P336">
        <f>VLOOKUP($A336,cleaning_log!$A$1:$ZZ$9791,MATCH(P$5,cleaning_log!$A$2:$ZZ$2,0),0)</f>
        <v>2271.5410000000002</v>
      </c>
      <c r="Q336">
        <f>VLOOKUP($A336,cleaning_log!$A$1:$ZZ$9791,MATCH(Q$5,cleaning_log!$A$2:$ZZ$2,0),0)</f>
        <v>3160.29</v>
      </c>
      <c r="R336">
        <f>VLOOKUP($A336,cleaning_log!$A$1:$ZZ$9791,MATCH(R$5,cleaning_log!$A$2:$ZZ$2,0),0)</f>
        <v>3600.002</v>
      </c>
      <c r="S336" t="b">
        <f t="shared" si="63"/>
        <v>1</v>
      </c>
    </row>
    <row r="337" spans="1:22" x14ac:dyDescent="0.2">
      <c r="A337" t="s">
        <v>14869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$10002,1,0))),"miplib3",IF(NOT(ISNA(VLOOKUP($A337,miplib2!$A$5:$A$10004,1,0))),"miplib2",IF(NOT(ISNA(VLOOKUP($A337,coral!$A$5:$A$10000,1,0))),"coral",IF(NOT(ISNA(VLOOKUP($A337,neos!$A$5:$A$10000,1,0))),"neos","COULD NOT FIND")))))))</f>
        <v>miplib2017</v>
      </c>
      <c r="C337" t="str">
        <f>B337&amp;"/"&amp;A337</f>
        <v>miplib2017/ic97_tension</v>
      </c>
      <c r="D337">
        <f ca="1">VLOOKUP($A337,INDIRECT("'"&amp;$B337&amp;"'!"&amp;"$A$5:$Z$10000"),MATCH(D$5,INDIRECT("'"&amp;$B337&amp;"'!$A$4:$Z$4"),0),0)</f>
        <v>319</v>
      </c>
      <c r="E337">
        <f ca="1">VLOOKUP($A337,INDIRECT("'"&amp;$B337&amp;"'!"&amp;"$A$5:$Z$10000"),MATCH(E$5,INDIRECT("'"&amp;$B337&amp;"'!$A$4:$Z$4"),0),0)</f>
        <v>703</v>
      </c>
      <c r="F337" t="e">
        <f>VLOOKUP($A337,cleaning_log!$A$1:$ZZ$9791,MATCH(F$5,cleaning_log!$A$2:$ZZ$2,0),0)</f>
        <v>#N/A</v>
      </c>
      <c r="G337" t="e">
        <f>VLOOKUP($A337,cleaning_log!$A$1:$ZZ$9791,MATCH(G$5,cleaning_log!$A$2:$ZZ$2,0),0)</f>
        <v>#N/A</v>
      </c>
      <c r="H337">
        <f ca="1">VLOOKUP($A337,INDIRECT("'"&amp;$B337&amp;"'!"&amp;"$A$5:$Z$10000"),MATCH(H$5,INDIRECT("'"&amp;$B337&amp;"'!$A$4:$Z$4"),0),0)</f>
        <v>3942</v>
      </c>
      <c r="I337" t="e">
        <f>VLOOKUP($A337,cleaning_log!$A$1:$ZZ$9791,MATCH(I$5,cleaning_log!$A$2:$ZZ$2,0),0)</f>
        <v>#N/A</v>
      </c>
      <c r="J337" t="e">
        <f>VLOOKUP($A337,cleaning_log!$A$1:$ZZ$9791,MATCH(J$5,cleaning_log!$A$2:$ZZ$2,0),0)</f>
        <v>#N/A</v>
      </c>
      <c r="K337" t="b">
        <f>IF(ISNA(J337),TRUE,ABS(H337-J337)&gt;0.001)</f>
        <v>1</v>
      </c>
      <c r="L337" t="e">
        <f>VLOOKUP($A337,cleaning_log!$A$1:$ZZ$9791,MATCH(L$5,cleaning_log!$A$2:$ZZ$2,0),0)</f>
        <v>#N/A</v>
      </c>
      <c r="M337" t="e">
        <f>VLOOKUP($A337,cleaning_log!$A$1:$ZZ$9791,MATCH(M$5,cleaning_log!$A$2:$ZZ$2,0),0)</f>
        <v>#N/A</v>
      </c>
      <c r="N337" t="e">
        <f>VLOOKUP($A337,cleaning_log!$A$1:$ZZ$9791,MATCH(N$5,cleaning_log!$A$2:$ZZ$2,0),0)</f>
        <v>#N/A</v>
      </c>
      <c r="O337" t="e">
        <f>VLOOKUP($A337,cleaning_log!$A$1:$ZZ$9791,MATCH(O$5,cleaning_log!$A$2:$ZZ$2,0),0)</f>
        <v>#N/A</v>
      </c>
      <c r="P337" t="e">
        <f>VLOOKUP($A337,cleaning_log!$A$1:$ZZ$9791,MATCH(P$5,cleaning_log!$A$2:$ZZ$2,0),0)</f>
        <v>#N/A</v>
      </c>
      <c r="Q337" t="e">
        <f>VLOOKUP($A337,cleaning_log!$A$1:$ZZ$9791,MATCH(Q$5,cleaning_log!$A$2:$ZZ$2,0),0)</f>
        <v>#N/A</v>
      </c>
      <c r="R337" t="e">
        <f>VLOOKUP($A337,cleaning_log!$A$1:$ZZ$9791,MATCH(R$5,cleaning_log!$A$2:$ZZ$2,0),0)</f>
        <v>#N/A</v>
      </c>
      <c r="S337" t="e">
        <f t="shared" si="63"/>
        <v>#N/A</v>
      </c>
      <c r="T337" t="e">
        <f>VLOOKUP($A337,cleaning_log!$A$1:$ZZ$9791,MATCH(T$5,cleaning_log!$A$2:$ZZ$2,0),0)</f>
        <v>#N/A</v>
      </c>
      <c r="U337" t="e">
        <f>VLOOKUP($A337,cleaning_log!$A$1:$ZZ$9791,MATCH(U$5,cleaning_log!$A$2:$ZZ$2,0),0)</f>
        <v>#N/A</v>
      </c>
      <c r="V337" t="e">
        <f>VLOOKUP($A337,cleaning_log!$A$1:$ZZ$9791,MATCH(V$5,cleaning_log!$A$2:$ZZ$2,0),0)</f>
        <v>#N/A</v>
      </c>
    </row>
    <row r="338" spans="1:22" x14ac:dyDescent="0.2">
      <c r="A338" t="s">
        <v>14871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$10002,1,0))),"miplib3",IF(NOT(ISNA(VLOOKUP($A338,miplib2!$A$5:$A$10004,1,0))),"miplib2",IF(NOT(ISNA(VLOOKUP($A338,coral!$A$5:$A$10000,1,0))),"coral",IF(NOT(ISNA(VLOOKUP($A338,neos!$A$5:$A$10000,1,0))),"neos","COULD NOT FIND")))))))</f>
        <v>miplib2017</v>
      </c>
      <c r="C338" t="str">
        <f>B338&amp;"/"&amp;A338</f>
        <v>miplib2017/icir97_potential</v>
      </c>
      <c r="D338">
        <f ca="1">VLOOKUP($A338,INDIRECT("'"&amp;$B338&amp;"'!"&amp;"$A$5:$Z$10000"),MATCH(D$5,INDIRECT("'"&amp;$B338&amp;"'!$A$4:$Z$4"),0),0)</f>
        <v>3314</v>
      </c>
      <c r="E338">
        <f ca="1">VLOOKUP($A338,INDIRECT("'"&amp;$B338&amp;"'!"&amp;"$A$5:$Z$10000"),MATCH(E$5,INDIRECT("'"&amp;$B338&amp;"'!$A$4:$Z$4"),0),0)</f>
        <v>2112</v>
      </c>
      <c r="F338" t="e">
        <f>VLOOKUP($A338,cleaning_log!$A$1:$ZZ$9791,MATCH(F$5,cleaning_log!$A$2:$ZZ$2,0),0)</f>
        <v>#N/A</v>
      </c>
      <c r="G338" t="e">
        <f>VLOOKUP($A338,cleaning_log!$A$1:$ZZ$9791,MATCH(G$5,cleaning_log!$A$2:$ZZ$2,0),0)</f>
        <v>#N/A</v>
      </c>
      <c r="H338">
        <f ca="1">VLOOKUP($A338,INDIRECT("'"&amp;$B338&amp;"'!"&amp;"$A$5:$Z$10000"),MATCH(H$5,INDIRECT("'"&amp;$B338&amp;"'!$A$4:$Z$4"),0),0)</f>
        <v>6325</v>
      </c>
      <c r="I338" t="e">
        <f>VLOOKUP($A338,cleaning_log!$A$1:$ZZ$9791,MATCH(I$5,cleaning_log!$A$2:$ZZ$2,0),0)</f>
        <v>#N/A</v>
      </c>
      <c r="J338" t="e">
        <f>VLOOKUP($A338,cleaning_log!$A$1:$ZZ$9791,MATCH(J$5,cleaning_log!$A$2:$ZZ$2,0),0)</f>
        <v>#N/A</v>
      </c>
      <c r="K338" t="b">
        <f>IF(ISNA(J338),TRUE,ABS(H338-J338)&gt;0.001)</f>
        <v>1</v>
      </c>
      <c r="L338" t="e">
        <f>VLOOKUP($A338,cleaning_log!$A$1:$ZZ$9791,MATCH(L$5,cleaning_log!$A$2:$ZZ$2,0),0)</f>
        <v>#N/A</v>
      </c>
      <c r="M338" t="e">
        <f>VLOOKUP($A338,cleaning_log!$A$1:$ZZ$9791,MATCH(M$5,cleaning_log!$A$2:$ZZ$2,0),0)</f>
        <v>#N/A</v>
      </c>
      <c r="N338" t="e">
        <f>VLOOKUP($A338,cleaning_log!$A$1:$ZZ$9791,MATCH(N$5,cleaning_log!$A$2:$ZZ$2,0),0)</f>
        <v>#N/A</v>
      </c>
      <c r="O338" t="e">
        <f>VLOOKUP($A338,cleaning_log!$A$1:$ZZ$9791,MATCH(O$5,cleaning_log!$A$2:$ZZ$2,0),0)</f>
        <v>#N/A</v>
      </c>
      <c r="P338" t="e">
        <f>VLOOKUP($A338,cleaning_log!$A$1:$ZZ$9791,MATCH(P$5,cleaning_log!$A$2:$ZZ$2,0),0)</f>
        <v>#N/A</v>
      </c>
      <c r="Q338" t="e">
        <f>VLOOKUP($A338,cleaning_log!$A$1:$ZZ$9791,MATCH(Q$5,cleaning_log!$A$2:$ZZ$2,0),0)</f>
        <v>#N/A</v>
      </c>
      <c r="R338" t="e">
        <f>VLOOKUP($A338,cleaning_log!$A$1:$ZZ$9791,MATCH(R$5,cleaning_log!$A$2:$ZZ$2,0),0)</f>
        <v>#N/A</v>
      </c>
      <c r="S338" t="e">
        <f t="shared" si="63"/>
        <v>#N/A</v>
      </c>
    </row>
    <row r="339" spans="1:22" x14ac:dyDescent="0.2">
      <c r="A339" t="s">
        <v>4399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$10002,1,0))),"miplib3",IF(NOT(ISNA(VLOOKUP($A339,miplib2!$A$5:$A$10004,1,0))),"miplib2",IF(NOT(ISNA(VLOOKUP($A339,coral!$A$5:$A$10000,1,0))),"coral",IF(NOT(ISNA(VLOOKUP($A339,neos!$A$5:$A$10000,1,0))),"neos","COULD NOT FIND")))))))</f>
        <v>miplib2017</v>
      </c>
      <c r="C339" t="str">
        <f>B339&amp;"/"&amp;A339</f>
        <v>miplib2017/icir97_tension</v>
      </c>
      <c r="D339">
        <f ca="1">VLOOKUP($A339,INDIRECT("'"&amp;$B339&amp;"'!"&amp;"$A$5:$Z$10000"),MATCH(D$5,INDIRECT("'"&amp;$B339&amp;"'!$A$4:$Z$4"),0),0)</f>
        <v>1203</v>
      </c>
      <c r="E339">
        <f ca="1">VLOOKUP($A339,INDIRECT("'"&amp;$B339&amp;"'!"&amp;"$A$5:$Z$10000"),MATCH(E$5,INDIRECT("'"&amp;$B339&amp;"'!$A$4:$Z$4"),0),0)</f>
        <v>2494</v>
      </c>
      <c r="F339">
        <f>VLOOKUP($A339,cleaning_log!$A$1:$ZZ$9791,MATCH(F$5,cleaning_log!$A$2:$ZZ$2,0),0)</f>
        <v>856</v>
      </c>
      <c r="G339">
        <f>VLOOKUP($A339,cleaning_log!$A$1:$ZZ$9791,MATCH(G$5,cleaning_log!$A$2:$ZZ$2,0),0)</f>
        <v>1898</v>
      </c>
      <c r="H339">
        <f ca="1">VLOOKUP($A339,INDIRECT("'"&amp;$B339&amp;"'!"&amp;"$A$5:$Z$10000"),MATCH(H$5,INDIRECT("'"&amp;$B339&amp;"'!$A$4:$Z$4"),0),0)</f>
        <v>6375</v>
      </c>
      <c r="I339">
        <f>VLOOKUP($A339,cleaning_log!$A$1:$ZZ$9791,MATCH(I$5,cleaning_log!$A$2:$ZZ$2,0),0)</f>
        <v>6302</v>
      </c>
      <c r="J339">
        <f>VLOOKUP($A339,cleaning_log!$A$1:$ZZ$9791,MATCH(J$5,cleaning_log!$A$2:$ZZ$2,0),0)</f>
        <v>6302</v>
      </c>
      <c r="K339" t="b">
        <f ca="1">IF(ISNA(J339),TRUE,ABS(H339-J339)&gt;0.001)</f>
        <v>1</v>
      </c>
      <c r="L339">
        <f>VLOOKUP($A339,cleaning_log!$A$1:$ZZ$9791,MATCH(L$5,cleaning_log!$A$2:$ZZ$2,0),0)</f>
        <v>6374.99999999999</v>
      </c>
      <c r="M339">
        <f>VLOOKUP($A339,cleaning_log!$A$1:$ZZ$9791,MATCH(M$5,cleaning_log!$A$2:$ZZ$2,0),0)</f>
        <v>6374.99999999999</v>
      </c>
      <c r="N339">
        <f>VLOOKUP($A339,cleaning_log!$A$1:$ZZ$9791,MATCH(N$5,cleaning_log!$A$2:$ZZ$2,0),0)</f>
        <v>6374.3636363636297</v>
      </c>
      <c r="O339">
        <f>VLOOKUP($A339,cleaning_log!$A$1:$ZZ$9791,MATCH(O$5,cleaning_log!$A$2:$ZZ$2,0),0)</f>
        <v>6374.3632842757497</v>
      </c>
      <c r="P339">
        <f>VLOOKUP($A339,cleaning_log!$A$1:$ZZ$9791,MATCH(P$5,cleaning_log!$A$2:$ZZ$2,0),0)</f>
        <v>370.36599999999999</v>
      </c>
      <c r="Q339">
        <f>VLOOKUP($A339,cleaning_log!$A$1:$ZZ$9791,MATCH(Q$5,cleaning_log!$A$2:$ZZ$2,0),0)</f>
        <v>548.37699999999995</v>
      </c>
      <c r="R339">
        <f>VLOOKUP($A339,cleaning_log!$A$1:$ZZ$9791,MATCH(R$5,cleaning_log!$A$2:$ZZ$2,0),0)</f>
        <v>1198.78</v>
      </c>
      <c r="S339" t="b">
        <f t="shared" si="63"/>
        <v>1</v>
      </c>
    </row>
    <row r="340" spans="1:22" x14ac:dyDescent="0.2">
      <c r="A340" t="s">
        <v>1120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$10002,1,0))),"miplib3",IF(NOT(ISNA(VLOOKUP($A340,miplib2!$A$5:$A$10004,1,0))),"miplib2",IF(NOT(ISNA(VLOOKUP($A340,coral!$A$5:$A$10000,1,0))),"coral",IF(NOT(ISNA(VLOOKUP($A340,neos!$A$5:$A$10000,1,0))),"neos","COULD NOT FIND")))))))</f>
        <v>miplib2010</v>
      </c>
      <c r="C340" t="str">
        <f>B340&amp;"/"&amp;A340</f>
        <v>miplib2010/iis-100-0-cov</v>
      </c>
      <c r="D340">
        <f ca="1">VLOOKUP($A340,INDIRECT("'"&amp;$B340&amp;"'!"&amp;"$A$5:$Z$10000"),MATCH(D$5,INDIRECT("'"&amp;$B340&amp;"'!$A$4:$Z$4"),0),0)</f>
        <v>3831</v>
      </c>
      <c r="E340">
        <f ca="1">VLOOKUP($A340,INDIRECT("'"&amp;$B340&amp;"'!"&amp;"$A$5:$Z$10000"),MATCH(E$5,INDIRECT("'"&amp;$B340&amp;"'!$A$4:$Z$4"),0),0)</f>
        <v>100</v>
      </c>
      <c r="F340">
        <f>VLOOKUP($A340,cleaning_log!$A$1:$ZZ$9791,MATCH(F$5,cleaning_log!$A$2:$ZZ$2,0),0)</f>
        <v>3831</v>
      </c>
      <c r="G340">
        <f>VLOOKUP($A340,cleaning_log!$A$1:$ZZ$9791,MATCH(G$5,cleaning_log!$A$2:$ZZ$2,0),0)</f>
        <v>100</v>
      </c>
      <c r="H340">
        <f ca="1">VLOOKUP($A340,INDIRECT("'"&amp;$B340&amp;"'!"&amp;"$A$5:$Z$10000"),MATCH(H$5,INDIRECT("'"&amp;$B340&amp;"'!$A$4:$Z$4"),0),0)</f>
        <v>29</v>
      </c>
      <c r="I340">
        <f>VLOOKUP($A340,cleaning_log!$A$1:$ZZ$9791,MATCH(I$5,cleaning_log!$A$2:$ZZ$2,0),0)</f>
        <v>16.6666666666666</v>
      </c>
      <c r="J340">
        <f>VLOOKUP($A340,cleaning_log!$A$1:$ZZ$9791,MATCH(J$5,cleaning_log!$A$2:$ZZ$2,0),0)</f>
        <v>16.6666666666666</v>
      </c>
      <c r="K340" t="b">
        <f ca="1">IF(ISNA(J340),TRUE,ABS(H340-J340)&gt;0.001)</f>
        <v>1</v>
      </c>
      <c r="L340">
        <f>VLOOKUP($A340,cleaning_log!$A$1:$ZZ$9791,MATCH(L$5,cleaning_log!$A$2:$ZZ$2,0),0)</f>
        <v>29</v>
      </c>
      <c r="M340">
        <f>VLOOKUP($A340,cleaning_log!$A$1:$ZZ$9791,MATCH(M$5,cleaning_log!$A$2:$ZZ$2,0),0)</f>
        <v>29</v>
      </c>
      <c r="N340">
        <f>VLOOKUP($A340,cleaning_log!$A$1:$ZZ$9791,MATCH(N$5,cleaning_log!$A$2:$ZZ$2,0),0)</f>
        <v>29</v>
      </c>
      <c r="O340">
        <f>VLOOKUP($A340,cleaning_log!$A$1:$ZZ$9791,MATCH(O$5,cleaning_log!$A$2:$ZZ$2,0),0)</f>
        <v>29</v>
      </c>
      <c r="P340">
        <f>VLOOKUP($A340,cleaning_log!$A$1:$ZZ$9791,MATCH(P$5,cleaning_log!$A$2:$ZZ$2,0),0)</f>
        <v>826.90499999999997</v>
      </c>
      <c r="Q340">
        <f>VLOOKUP($A340,cleaning_log!$A$1:$ZZ$9791,MATCH(Q$5,cleaning_log!$A$2:$ZZ$2,0),0)</f>
        <v>790.60299999999995</v>
      </c>
      <c r="R340">
        <f>VLOOKUP($A340,cleaning_log!$A$1:$ZZ$9791,MATCH(R$5,cleaning_log!$A$2:$ZZ$2,0),0)</f>
        <v>861.54100000000005</v>
      </c>
      <c r="S340" t="b">
        <f t="shared" si="63"/>
        <v>1</v>
      </c>
    </row>
    <row r="341" spans="1:22" x14ac:dyDescent="0.2">
      <c r="A341" t="s">
        <v>4129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$10002,1,0))),"miplib3",IF(NOT(ISNA(VLOOKUP($A341,miplib2!$A$5:$A$10004,1,0))),"miplib2",IF(NOT(ISNA(VLOOKUP($A341,coral!$A$5:$A$10000,1,0))),"coral",IF(NOT(ISNA(VLOOKUP($A341,neos!$A$5:$A$10000,1,0))),"neos","COULD NOT FIND")))))))</f>
        <v>miplib2010</v>
      </c>
      <c r="C341" t="str">
        <f>B341&amp;"/"&amp;A341</f>
        <v>miplib2010/iis-bupa-cov</v>
      </c>
      <c r="D341">
        <f ca="1">VLOOKUP($A341,INDIRECT("'"&amp;$B341&amp;"'!"&amp;"$A$5:$Z$10000"),MATCH(D$5,INDIRECT("'"&amp;$B341&amp;"'!$A$4:$Z$4"),0),0)</f>
        <v>4803</v>
      </c>
      <c r="E341">
        <f ca="1">VLOOKUP($A341,INDIRECT("'"&amp;$B341&amp;"'!"&amp;"$A$5:$Z$10000"),MATCH(E$5,INDIRECT("'"&amp;$B341&amp;"'!$A$4:$Z$4"),0),0)</f>
        <v>345</v>
      </c>
      <c r="F341">
        <f>VLOOKUP($A341,cleaning_log!$A$1:$ZZ$9791,MATCH(F$5,cleaning_log!$A$2:$ZZ$2,0),0)</f>
        <v>4796</v>
      </c>
      <c r="G341">
        <f>VLOOKUP($A341,cleaning_log!$A$1:$ZZ$9791,MATCH(G$5,cleaning_log!$A$2:$ZZ$2,0),0)</f>
        <v>337</v>
      </c>
      <c r="H341">
        <f ca="1">VLOOKUP($A341,INDIRECT("'"&amp;$B341&amp;"'!"&amp;"$A$5:$Z$10000"),MATCH(H$5,INDIRECT("'"&amp;$B341&amp;"'!$A$4:$Z$4"),0),0)</f>
        <v>36</v>
      </c>
      <c r="I341">
        <f>VLOOKUP($A341,cleaning_log!$A$1:$ZZ$9791,MATCH(I$5,cleaning_log!$A$2:$ZZ$2,0),0)</f>
        <v>26.497216877543099</v>
      </c>
      <c r="J341">
        <f>VLOOKUP($A341,cleaning_log!$A$1:$ZZ$9791,MATCH(J$5,cleaning_log!$A$2:$ZZ$2,0),0)</f>
        <v>26.497216877543099</v>
      </c>
      <c r="K341" t="b">
        <f ca="1">IF(ISNA(J341),TRUE,ABS(H341-J341)&gt;0.001)</f>
        <v>1</v>
      </c>
      <c r="L341">
        <f>VLOOKUP($A341,cleaning_log!$A$1:$ZZ$9791,MATCH(L$5,cleaning_log!$A$2:$ZZ$2,0),0)</f>
        <v>36</v>
      </c>
      <c r="M341">
        <f>VLOOKUP($A341,cleaning_log!$A$1:$ZZ$9791,MATCH(M$5,cleaning_log!$A$2:$ZZ$2,0),0)</f>
        <v>36</v>
      </c>
      <c r="N341">
        <f>VLOOKUP($A341,cleaning_log!$A$1:$ZZ$9791,MATCH(N$5,cleaning_log!$A$2:$ZZ$2,0),0)</f>
        <v>36</v>
      </c>
      <c r="O341">
        <f>VLOOKUP($A341,cleaning_log!$A$1:$ZZ$9791,MATCH(O$5,cleaning_log!$A$2:$ZZ$2,0),0)</f>
        <v>36</v>
      </c>
      <c r="P341">
        <f>VLOOKUP($A341,cleaning_log!$A$1:$ZZ$9791,MATCH(P$5,cleaning_log!$A$2:$ZZ$2,0),0)</f>
        <v>2881.4050000000002</v>
      </c>
      <c r="Q341">
        <f>VLOOKUP($A341,cleaning_log!$A$1:$ZZ$9791,MATCH(Q$5,cleaning_log!$A$2:$ZZ$2,0),0)</f>
        <v>2515.1280000000002</v>
      </c>
      <c r="R341">
        <f>VLOOKUP($A341,cleaning_log!$A$1:$ZZ$9791,MATCH(R$5,cleaning_log!$A$2:$ZZ$2,0),0)</f>
        <v>2515.1280000000002</v>
      </c>
      <c r="S341" t="b">
        <f t="shared" si="63"/>
        <v>1</v>
      </c>
    </row>
    <row r="342" spans="1:22" hidden="1" x14ac:dyDescent="0.2">
      <c r="A342" t="s">
        <v>14874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$10002,1,0))),"miplib3",IF(NOT(ISNA(VLOOKUP($A342,miplib2!$A$5:$A$10004,1,0))),"miplib2",IF(NOT(ISNA(VLOOKUP($A342,coral!$A$5:$A$10000,1,0))),"coral",IF(NOT(ISNA(VLOOKUP($A342,neos!$A$5:$A$10000,1,0))),"neos","COULD NOT FIND")))))))</f>
        <v>miplib2017</v>
      </c>
      <c r="C342" t="str">
        <f>B342&amp;"/"&amp;A342</f>
        <v>miplib2017/iis-glass-cov</v>
      </c>
      <c r="D342">
        <f ca="1">VLOOKUP($A342,INDIRECT("'"&amp;$B342&amp;"'!"&amp;"$A$5:$Z$10000"),MATCH(D$5,INDIRECT("'"&amp;$B342&amp;"'!$A$4:$Z$4"),0),0)</f>
        <v>5375</v>
      </c>
      <c r="E342">
        <f ca="1">VLOOKUP($A342,INDIRECT("'"&amp;$B342&amp;"'!"&amp;"$A$5:$Z$10000"),MATCH(E$5,INDIRECT("'"&amp;$B342&amp;"'!$A$4:$Z$4"),0),0)</f>
        <v>214</v>
      </c>
      <c r="F342" t="e">
        <f>VLOOKUP($A342,cleaning_log!$A$1:$ZZ$9791,MATCH(F$5,cleaning_log!$A$2:$ZZ$2,0),0)</f>
        <v>#N/A</v>
      </c>
      <c r="G342" t="e">
        <f>VLOOKUP($A342,cleaning_log!$A$1:$ZZ$9791,MATCH(G$5,cleaning_log!$A$2:$ZZ$2,0),0)</f>
        <v>#N/A</v>
      </c>
      <c r="H342">
        <f ca="1">VLOOKUP($A342,INDIRECT("'"&amp;$B342&amp;"'!"&amp;"$A$5:$Z$10000"),MATCH(H$5,INDIRECT("'"&amp;$B342&amp;"'!$A$4:$Z$4"),0),0)</f>
        <v>21</v>
      </c>
      <c r="I342" t="e">
        <f>VLOOKUP($A342,cleaning_log!$A$1:$ZZ$9791,MATCH(I$5,cleaning_log!$A$2:$ZZ$2,0),0)</f>
        <v>#N/A</v>
      </c>
      <c r="J342" t="e">
        <f>VLOOKUP($A342,cleaning_log!$A$1:$ZZ$9791,MATCH(J$5,cleaning_log!$A$2:$ZZ$2,0),0)</f>
        <v>#N/A</v>
      </c>
      <c r="K342" t="b">
        <f>IF(ISNA(J342),TRUE,ABS(H342-J342)&gt;0.001)</f>
        <v>1</v>
      </c>
      <c r="L342" t="e">
        <f>VLOOKUP($A342,cleaning_log!$A$1:$ZZ$9791,MATCH(L$5,cleaning_log!$A$2:$ZZ$2,0),0)</f>
        <v>#N/A</v>
      </c>
      <c r="M342" t="e">
        <f>VLOOKUP($A342,cleaning_log!$A$1:$ZZ$9791,MATCH(M$5,cleaning_log!$A$2:$ZZ$2,0),0)</f>
        <v>#N/A</v>
      </c>
      <c r="N342" t="e">
        <f>VLOOKUP($A342,cleaning_log!$A$1:$ZZ$9791,MATCH(N$5,cleaning_log!$A$2:$ZZ$2,0),0)</f>
        <v>#N/A</v>
      </c>
      <c r="O342" t="e">
        <f>VLOOKUP($A342,cleaning_log!$A$1:$ZZ$9791,MATCH(O$5,cleaning_log!$A$2:$ZZ$2,0),0)</f>
        <v>#N/A</v>
      </c>
      <c r="P342" t="e">
        <f>VLOOKUP($A342,cleaning_log!$A$1:$ZZ$9791,MATCH(P$5,cleaning_log!$A$2:$ZZ$2,0),0)</f>
        <v>#N/A</v>
      </c>
      <c r="Q342" t="e">
        <f>VLOOKUP($A342,cleaning_log!$A$1:$ZZ$9791,MATCH(Q$5,cleaning_log!$A$2:$ZZ$2,0),0)</f>
        <v>#N/A</v>
      </c>
    </row>
    <row r="343" spans="1:22" hidden="1" x14ac:dyDescent="0.2">
      <c r="A343" t="s">
        <v>14877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$10002,1,0))),"miplib3",IF(NOT(ISNA(VLOOKUP($A343,miplib2!$A$5:$A$10004,1,0))),"miplib2",IF(NOT(ISNA(VLOOKUP($A343,coral!$A$5:$A$10000,1,0))),"coral",IF(NOT(ISNA(VLOOKUP($A343,neos!$A$5:$A$10000,1,0))),"neos","COULD NOT FIND")))))))</f>
        <v>miplib2017</v>
      </c>
      <c r="C343" t="str">
        <f>B343&amp;"/"&amp;A343</f>
        <v>miplib2017/iis-hc-cov</v>
      </c>
      <c r="D343">
        <f ca="1">VLOOKUP($A343,INDIRECT("'"&amp;$B343&amp;"'!"&amp;"$A$5:$Z$10000"),MATCH(D$5,INDIRECT("'"&amp;$B343&amp;"'!$A$4:$Z$4"),0),0)</f>
        <v>9727</v>
      </c>
      <c r="E343">
        <f ca="1">VLOOKUP($A343,INDIRECT("'"&amp;$B343&amp;"'!"&amp;"$A$5:$Z$10000"),MATCH(E$5,INDIRECT("'"&amp;$B343&amp;"'!$A$4:$Z$4"),0),0)</f>
        <v>297</v>
      </c>
      <c r="F343" t="e">
        <f>VLOOKUP($A343,cleaning_log!$A$1:$ZZ$9791,MATCH(F$5,cleaning_log!$A$2:$ZZ$2,0),0)</f>
        <v>#N/A</v>
      </c>
      <c r="G343" t="e">
        <f>VLOOKUP($A343,cleaning_log!$A$1:$ZZ$9791,MATCH(G$5,cleaning_log!$A$2:$ZZ$2,0),0)</f>
        <v>#N/A</v>
      </c>
      <c r="H343">
        <f ca="1">VLOOKUP($A343,INDIRECT("'"&amp;$B343&amp;"'!"&amp;"$A$5:$Z$10000"),MATCH(H$5,INDIRECT("'"&amp;$B343&amp;"'!$A$4:$Z$4"),0),0)</f>
        <v>17</v>
      </c>
      <c r="I343" t="e">
        <f>VLOOKUP($A343,cleaning_log!$A$1:$ZZ$9791,MATCH(I$5,cleaning_log!$A$2:$ZZ$2,0),0)</f>
        <v>#N/A</v>
      </c>
      <c r="J343" t="e">
        <f>VLOOKUP($A343,cleaning_log!$A$1:$ZZ$9791,MATCH(J$5,cleaning_log!$A$2:$ZZ$2,0),0)</f>
        <v>#N/A</v>
      </c>
      <c r="K343" t="b">
        <f>IF(ISNA(J343),TRUE,ABS(H343-J343)&gt;0.001)</f>
        <v>1</v>
      </c>
      <c r="L343" t="e">
        <f>VLOOKUP($A343,cleaning_log!$A$1:$ZZ$9791,MATCH(L$5,cleaning_log!$A$2:$ZZ$2,0),0)</f>
        <v>#N/A</v>
      </c>
      <c r="M343" t="e">
        <f>VLOOKUP($A343,cleaning_log!$A$1:$ZZ$9791,MATCH(M$5,cleaning_log!$A$2:$ZZ$2,0),0)</f>
        <v>#N/A</v>
      </c>
      <c r="N343" t="e">
        <f>VLOOKUP($A343,cleaning_log!$A$1:$ZZ$9791,MATCH(N$5,cleaning_log!$A$2:$ZZ$2,0),0)</f>
        <v>#N/A</v>
      </c>
      <c r="O343" t="e">
        <f>VLOOKUP($A343,cleaning_log!$A$1:$ZZ$9791,MATCH(O$5,cleaning_log!$A$2:$ZZ$2,0),0)</f>
        <v>#N/A</v>
      </c>
      <c r="P343" t="e">
        <f>VLOOKUP($A343,cleaning_log!$A$1:$ZZ$9791,MATCH(P$5,cleaning_log!$A$2:$ZZ$2,0),0)</f>
        <v>#N/A</v>
      </c>
      <c r="Q343" t="e">
        <f>VLOOKUP($A343,cleaning_log!$A$1:$ZZ$9791,MATCH(Q$5,cleaning_log!$A$2:$ZZ$2,0),0)</f>
        <v>#N/A</v>
      </c>
    </row>
    <row r="344" spans="1:22" hidden="1" x14ac:dyDescent="0.2">
      <c r="A344" t="s">
        <v>4130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$10002,1,0))),"miplib3",IF(NOT(ISNA(VLOOKUP($A344,miplib2!$A$5:$A$10004,1,0))),"miplib2",IF(NOT(ISNA(VLOOKUP($A344,coral!$A$5:$A$10000,1,0))),"coral",IF(NOT(ISNA(VLOOKUP($A344,neos!$A$5:$A$10000,1,0))),"neos","COULD NOT FIND")))))))</f>
        <v>miplib2010</v>
      </c>
      <c r="C344" t="str">
        <f>B344&amp;"/"&amp;A344</f>
        <v>miplib2010/iis-pima-cov</v>
      </c>
      <c r="D344">
        <f ca="1">VLOOKUP($A344,INDIRECT("'"&amp;$B344&amp;"'!"&amp;"$A$5:$Z$10000"),MATCH(D$5,INDIRECT("'"&amp;$B344&amp;"'!$A$4:$Z$4"),0),0)</f>
        <v>7201</v>
      </c>
      <c r="E344">
        <f ca="1">VLOOKUP($A344,INDIRECT("'"&amp;$B344&amp;"'!"&amp;"$A$5:$Z$10000"),MATCH(E$5,INDIRECT("'"&amp;$B344&amp;"'!$A$4:$Z$4"),0),0)</f>
        <v>768</v>
      </c>
      <c r="F344">
        <f>VLOOKUP($A344,cleaning_log!$A$1:$ZZ$9791,MATCH(F$5,cleaning_log!$A$2:$ZZ$2,0),0)</f>
        <v>7130</v>
      </c>
      <c r="G344">
        <f>VLOOKUP($A344,cleaning_log!$A$1:$ZZ$9791,MATCH(G$5,cleaning_log!$A$2:$ZZ$2,0),0)</f>
        <v>699</v>
      </c>
      <c r="H344">
        <f ca="1">VLOOKUP($A344,INDIRECT("'"&amp;$B344&amp;"'!"&amp;"$A$5:$Z$10000"),MATCH(H$5,INDIRECT("'"&amp;$B344&amp;"'!$A$4:$Z$4"),0),0)</f>
        <v>33</v>
      </c>
      <c r="I344">
        <f>VLOOKUP($A344,cleaning_log!$A$1:$ZZ$9791,MATCH(I$5,cleaning_log!$A$2:$ZZ$2,0),0)</f>
        <v>26.620389389112798</v>
      </c>
      <c r="J344">
        <f>VLOOKUP($A344,cleaning_log!$A$1:$ZZ$9791,MATCH(J$5,cleaning_log!$A$2:$ZZ$2,0),0)</f>
        <v>26.620389389112798</v>
      </c>
      <c r="K344" t="b">
        <f ca="1">IF(ISNA(J344),TRUE,ABS(H344-J344)&gt;0.001)</f>
        <v>1</v>
      </c>
      <c r="L344">
        <f>VLOOKUP($A344,cleaning_log!$A$1:$ZZ$9791,MATCH(L$5,cleaning_log!$A$2:$ZZ$2,0),0)</f>
        <v>33</v>
      </c>
      <c r="M344">
        <f>VLOOKUP($A344,cleaning_log!$A$1:$ZZ$9791,MATCH(M$5,cleaning_log!$A$2:$ZZ$2,0),0)</f>
        <v>33</v>
      </c>
      <c r="N344">
        <f>VLOOKUP($A344,cleaning_log!$A$1:$ZZ$9791,MATCH(N$5,cleaning_log!$A$2:$ZZ$2,0),0)</f>
        <v>33</v>
      </c>
      <c r="O344">
        <f>VLOOKUP($A344,cleaning_log!$A$1:$ZZ$9791,MATCH(O$5,cleaning_log!$A$2:$ZZ$2,0),0)</f>
        <v>33</v>
      </c>
      <c r="P344">
        <f>VLOOKUP($A344,cleaning_log!$A$1:$ZZ$9791,MATCH(P$5,cleaning_log!$A$2:$ZZ$2,0),0)</f>
        <v>246.03100000000001</v>
      </c>
      <c r="Q344">
        <f>VLOOKUP($A344,cleaning_log!$A$1:$ZZ$9791,MATCH(Q$5,cleaning_log!$A$2:$ZZ$2,0),0)</f>
        <v>243.40600000000001</v>
      </c>
    </row>
    <row r="345" spans="1:22" hidden="1" x14ac:dyDescent="0.2">
      <c r="A345" t="s">
        <v>4131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$10002,1,0))),"miplib3",IF(NOT(ISNA(VLOOKUP($A345,miplib2!$A$5:$A$10004,1,0))),"miplib2",IF(NOT(ISNA(VLOOKUP($A345,coral!$A$5:$A$10000,1,0))),"coral",IF(NOT(ISNA(VLOOKUP($A345,neos!$A$5:$A$10000,1,0))),"neos","COULD NOT FIND")))))))</f>
        <v>miplib2017</v>
      </c>
      <c r="C345" t="str">
        <f>B345&amp;"/"&amp;A345</f>
        <v>miplib2017/in</v>
      </c>
      <c r="D345">
        <f ca="1">VLOOKUP($A345,INDIRECT("'"&amp;$B345&amp;"'!"&amp;"$A$5:$Z$10000"),MATCH(D$5,INDIRECT("'"&amp;$B345&amp;"'!$A$4:$Z$4"),0),0)</f>
        <v>1526202</v>
      </c>
      <c r="E345">
        <f ca="1">VLOOKUP($A345,INDIRECT("'"&amp;$B345&amp;"'!"&amp;"$A$5:$Z$10000"),MATCH(E$5,INDIRECT("'"&amp;$B345&amp;"'!$A$4:$Z$4"),0),0)</f>
        <v>1449074</v>
      </c>
      <c r="F345" t="e">
        <f>VLOOKUP($A345,cleaning_log!$A$1:$ZZ$9791,MATCH(F$5,cleaning_log!$A$2:$ZZ$2,0),0)</f>
        <v>#N/A</v>
      </c>
      <c r="G345" t="e">
        <f>VLOOKUP($A345,cleaning_log!$A$1:$ZZ$9791,MATCH(G$5,cleaning_log!$A$2:$ZZ$2,0),0)</f>
        <v>#N/A</v>
      </c>
      <c r="H345">
        <f ca="1">VLOOKUP($A345,INDIRECT("'"&amp;$B345&amp;"'!"&amp;"$A$5:$Z$10000"),MATCH(H$5,INDIRECT("'"&amp;$B345&amp;"'!$A$4:$Z$4"),0),0)</f>
        <v>58</v>
      </c>
      <c r="I345" t="e">
        <f>VLOOKUP($A345,cleaning_log!$A$1:$ZZ$9791,MATCH(I$5,cleaning_log!$A$2:$ZZ$2,0),0)</f>
        <v>#N/A</v>
      </c>
      <c r="J345" t="e">
        <f>VLOOKUP($A345,cleaning_log!$A$1:$ZZ$9791,MATCH(J$5,cleaning_log!$A$2:$ZZ$2,0),0)</f>
        <v>#N/A</v>
      </c>
      <c r="K345" t="b">
        <f>IF(ISNA(J345),TRUE,ABS(H345-J345)&gt;0.001)</f>
        <v>1</v>
      </c>
      <c r="L345" t="e">
        <f>VLOOKUP($A345,cleaning_log!$A$1:$ZZ$9791,MATCH(L$5,cleaning_log!$A$2:$ZZ$2,0),0)</f>
        <v>#N/A</v>
      </c>
      <c r="M345" t="e">
        <f>VLOOKUP($A345,cleaning_log!$A$1:$ZZ$9791,MATCH(M$5,cleaning_log!$A$2:$ZZ$2,0),0)</f>
        <v>#N/A</v>
      </c>
      <c r="N345" t="e">
        <f>VLOOKUP($A345,cleaning_log!$A$1:$ZZ$9791,MATCH(N$5,cleaning_log!$A$2:$ZZ$2,0),0)</f>
        <v>#N/A</v>
      </c>
      <c r="O345" t="e">
        <f>VLOOKUP($A345,cleaning_log!$A$1:$ZZ$9791,MATCH(O$5,cleaning_log!$A$2:$ZZ$2,0),0)</f>
        <v>#N/A</v>
      </c>
      <c r="P345" t="e">
        <f>VLOOKUP($A345,cleaning_log!$A$1:$ZZ$9791,MATCH(P$5,cleaning_log!$A$2:$ZZ$2,0),0)</f>
        <v>#N/A</v>
      </c>
      <c r="Q345" t="e">
        <f>VLOOKUP($A345,cleaning_log!$A$1:$ZZ$9791,MATCH(Q$5,cleaning_log!$A$2:$ZZ$2,0),0)</f>
        <v>#N/A</v>
      </c>
    </row>
    <row r="346" spans="1:22" hidden="1" x14ac:dyDescent="0.2">
      <c r="A346" t="s">
        <v>4400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$10002,1,0))),"miplib3",IF(NOT(ISNA(VLOOKUP($A346,miplib2!$A$5:$A$10004,1,0))),"miplib2",IF(NOT(ISNA(VLOOKUP($A346,coral!$A$5:$A$10000,1,0))),"coral",IF(NOT(ISNA(VLOOKUP($A346,neos!$A$5:$A$10000,1,0))),"neos","COULD NOT FIND")))))))</f>
        <v>miplib2017</v>
      </c>
      <c r="C346" t="str">
        <f>B346&amp;"/"&amp;A346</f>
        <v>miplib2017/irish-electricity</v>
      </c>
      <c r="D346">
        <f ca="1">VLOOKUP($A346,INDIRECT("'"&amp;$B346&amp;"'!"&amp;"$A$5:$Z$10000"),MATCH(D$5,INDIRECT("'"&amp;$B346&amp;"'!$A$4:$Z$4"),0),0)</f>
        <v>104259</v>
      </c>
      <c r="E346">
        <f ca="1">VLOOKUP($A346,INDIRECT("'"&amp;$B346&amp;"'!"&amp;"$A$5:$Z$10000"),MATCH(E$5,INDIRECT("'"&amp;$B346&amp;"'!$A$4:$Z$4"),0),0)</f>
        <v>61728</v>
      </c>
      <c r="F346">
        <f>VLOOKUP($A346,cleaning_log!$A$1:$ZZ$9791,MATCH(F$5,cleaning_log!$A$2:$ZZ$2,0),0)</f>
        <v>37451</v>
      </c>
      <c r="G346">
        <f>VLOOKUP($A346,cleaning_log!$A$1:$ZZ$9791,MATCH(G$5,cleaning_log!$A$2:$ZZ$2,0),0)</f>
        <v>29123</v>
      </c>
      <c r="H346">
        <f ca="1">VLOOKUP($A346,INDIRECT("'"&amp;$B346&amp;"'!"&amp;"$A$5:$Z$10000"),MATCH(H$5,INDIRECT("'"&amp;$B346&amp;"'!$A$4:$Z$4"),0),0)</f>
        <v>3723497.5913959998</v>
      </c>
      <c r="I346">
        <f>VLOOKUP($A346,cleaning_log!$A$1:$ZZ$9791,MATCH(I$5,cleaning_log!$A$2:$ZZ$2,0),0)</f>
        <v>2455662.8597228201</v>
      </c>
      <c r="J346">
        <f>VLOOKUP($A346,cleaning_log!$A$1:$ZZ$9791,MATCH(J$5,cleaning_log!$A$2:$ZZ$2,0),0)</f>
        <v>3573379.0330470302</v>
      </c>
      <c r="K346" t="b">
        <f ca="1">IF(ISNA(J346),TRUE,ABS(H346-J346)&gt;0.001)</f>
        <v>1</v>
      </c>
      <c r="L346">
        <f>VLOOKUP($A346,cleaning_log!$A$1:$ZZ$9791,MATCH(L$5,cleaning_log!$A$2:$ZZ$2,0),0)</f>
        <v>3724080.61383182</v>
      </c>
      <c r="M346">
        <f>VLOOKUP($A346,cleaning_log!$A$1:$ZZ$9791,MATCH(M$5,cleaning_log!$A$2:$ZZ$2,0),0)</f>
        <v>3723497.59139597</v>
      </c>
      <c r="N346">
        <f>VLOOKUP($A346,cleaning_log!$A$1:$ZZ$9791,MATCH(N$5,cleaning_log!$A$2:$ZZ$2,0),0)</f>
        <v>3722349.9286147999</v>
      </c>
      <c r="O346">
        <f>VLOOKUP($A346,cleaning_log!$A$1:$ZZ$9791,MATCH(O$5,cleaning_log!$A$2:$ZZ$2,0),0)</f>
        <v>3723125.7074503098</v>
      </c>
      <c r="P346">
        <f>VLOOKUP($A346,cleaning_log!$A$1:$ZZ$9791,MATCH(P$5,cleaning_log!$A$2:$ZZ$2,0),0)</f>
        <v>3600.0169999999998</v>
      </c>
      <c r="Q346">
        <f>VLOOKUP($A346,cleaning_log!$A$1:$ZZ$9791,MATCH(Q$5,cleaning_log!$A$2:$ZZ$2,0),0)</f>
        <v>1627.0250000000001</v>
      </c>
    </row>
    <row r="347" spans="1:22" hidden="1" x14ac:dyDescent="0.2">
      <c r="A347" t="s">
        <v>4401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$10002,1,0))),"miplib3",IF(NOT(ISNA(VLOOKUP($A347,miplib2!$A$5:$A$10004,1,0))),"miplib2",IF(NOT(ISNA(VLOOKUP($A347,coral!$A$5:$A$10000,1,0))),"coral",IF(NOT(ISNA(VLOOKUP($A347,neos!$A$5:$A$10000,1,0))),"neos","COULD NOT FIND")))))))</f>
        <v>miplib2017</v>
      </c>
      <c r="C347" t="str">
        <f>B347&amp;"/"&amp;A347</f>
        <v>miplib2017/irp</v>
      </c>
      <c r="D347">
        <f ca="1">VLOOKUP($A347,INDIRECT("'"&amp;$B347&amp;"'!"&amp;"$A$5:$Z$10000"),MATCH(D$5,INDIRECT("'"&amp;$B347&amp;"'!$A$4:$Z$4"),0),0)</f>
        <v>39</v>
      </c>
      <c r="E347">
        <f ca="1">VLOOKUP($A347,INDIRECT("'"&amp;$B347&amp;"'!"&amp;"$A$5:$Z$10000"),MATCH(E$5,INDIRECT("'"&amp;$B347&amp;"'!$A$4:$Z$4"),0),0)</f>
        <v>20315</v>
      </c>
      <c r="F347">
        <f>VLOOKUP($A347,cleaning_log!$A$1:$ZZ$9791,MATCH(F$5,cleaning_log!$A$2:$ZZ$2,0),0)</f>
        <v>39</v>
      </c>
      <c r="G347">
        <f>VLOOKUP($A347,cleaning_log!$A$1:$ZZ$9791,MATCH(G$5,cleaning_log!$A$2:$ZZ$2,0),0)</f>
        <v>19370</v>
      </c>
      <c r="H347">
        <f ca="1">VLOOKUP($A347,INDIRECT("'"&amp;$B347&amp;"'!"&amp;"$A$5:$Z$10000"),MATCH(H$5,INDIRECT("'"&amp;$B347&amp;"'!$A$4:$Z$4"),0),0)</f>
        <v>12159.492835397001</v>
      </c>
      <c r="I347">
        <f>VLOOKUP($A347,cleaning_log!$A$1:$ZZ$9791,MATCH(I$5,cleaning_log!$A$2:$ZZ$2,0),0)</f>
        <v>12123.5302223333</v>
      </c>
      <c r="J347">
        <f>VLOOKUP($A347,cleaning_log!$A$1:$ZZ$9791,MATCH(J$5,cleaning_log!$A$2:$ZZ$2,0),0)</f>
        <v>12123.5302223333</v>
      </c>
      <c r="K347" t="b">
        <f ca="1">IF(ISNA(J347),TRUE,ABS(H347-J347)&gt;0.001)</f>
        <v>1</v>
      </c>
      <c r="L347">
        <f>VLOOKUP($A347,cleaning_log!$A$1:$ZZ$9791,MATCH(L$5,cleaning_log!$A$2:$ZZ$2,0),0)</f>
        <v>12159.492835999899</v>
      </c>
      <c r="M347">
        <f>VLOOKUP($A347,cleaning_log!$A$1:$ZZ$9791,MATCH(M$5,cleaning_log!$A$2:$ZZ$2,0),0)</f>
        <v>12159.492835999899</v>
      </c>
      <c r="N347">
        <f>VLOOKUP($A347,cleaning_log!$A$1:$ZZ$9791,MATCH(N$5,cleaning_log!$A$2:$ZZ$2,0),0)</f>
        <v>12159.333918</v>
      </c>
      <c r="O347">
        <f>VLOOKUP($A347,cleaning_log!$A$1:$ZZ$9791,MATCH(O$5,cleaning_log!$A$2:$ZZ$2,0),0)</f>
        <v>12159.3414768571</v>
      </c>
      <c r="P347">
        <f>VLOOKUP($A347,cleaning_log!$A$1:$ZZ$9791,MATCH(P$5,cleaning_log!$A$2:$ZZ$2,0),0)</f>
        <v>0.85</v>
      </c>
      <c r="Q347">
        <f>VLOOKUP($A347,cleaning_log!$A$1:$ZZ$9791,MATCH(Q$5,cleaning_log!$A$2:$ZZ$2,0),0)</f>
        <v>0.77400000000000002</v>
      </c>
      <c r="R347">
        <f>VLOOKUP($A347,cleaning_log!$A$1:$ZZ$9791,MATCH(R$5,cleaning_log!$A$2:$ZZ$2,0),0)</f>
        <v>1.385</v>
      </c>
      <c r="S347" t="b">
        <f t="shared" ref="S347:S350" si="64">MIN(P347,Q347) &lt; 3599</f>
        <v>1</v>
      </c>
      <c r="T347">
        <f>VLOOKUP($A347,cleaning_log!$A$1:$ZZ$9791,MATCH(T$5,cleaning_log!$A$2:$ZZ$2,0),0)</f>
        <v>166</v>
      </c>
      <c r="U347">
        <f>VLOOKUP($A347,cleaning_log!$A$1:$ZZ$9791,MATCH(U$5,cleaning_log!$A$2:$ZZ$2,0),0)</f>
        <v>134</v>
      </c>
      <c r="V347">
        <f>VLOOKUP($A347,cleaning_log!$A$1:$ZZ$9791,MATCH(V$5,cleaning_log!$A$2:$ZZ$2,0),0)</f>
        <v>233</v>
      </c>
    </row>
    <row r="348" spans="1:22" hidden="1" x14ac:dyDescent="0.2">
      <c r="A348" t="s">
        <v>4402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$10002,1,0))),"miplib3",IF(NOT(ISNA(VLOOKUP($A348,miplib2!$A$5:$A$10004,1,0))),"miplib2",IF(NOT(ISNA(VLOOKUP($A348,coral!$A$5:$A$10000,1,0))),"coral",IF(NOT(ISNA(VLOOKUP($A348,neos!$A$5:$A$10000,1,0))),"neos","COULD NOT FIND")))))))</f>
        <v>miplib2017</v>
      </c>
      <c r="C348" t="str">
        <f>B348&amp;"/"&amp;A348</f>
        <v>miplib2017/istanbul-no-cutoff</v>
      </c>
      <c r="D348">
        <f ca="1">VLOOKUP($A348,INDIRECT("'"&amp;$B348&amp;"'!"&amp;"$A$5:$Z$10000"),MATCH(D$5,INDIRECT("'"&amp;$B348&amp;"'!$A$4:$Z$4"),0),0)</f>
        <v>20346</v>
      </c>
      <c r="E348">
        <f ca="1">VLOOKUP($A348,INDIRECT("'"&amp;$B348&amp;"'!"&amp;"$A$5:$Z$10000"),MATCH(E$5,INDIRECT("'"&amp;$B348&amp;"'!$A$4:$Z$4"),0),0)</f>
        <v>5282</v>
      </c>
      <c r="F348">
        <f>VLOOKUP($A348,cleaning_log!$A$1:$ZZ$9791,MATCH(F$5,cleaning_log!$A$2:$ZZ$2,0),0)</f>
        <v>18484</v>
      </c>
      <c r="G348">
        <f>VLOOKUP($A348,cleaning_log!$A$1:$ZZ$9791,MATCH(G$5,cleaning_log!$A$2:$ZZ$2,0),0)</f>
        <v>4822</v>
      </c>
      <c r="H348">
        <f ca="1">VLOOKUP($A348,INDIRECT("'"&amp;$B348&amp;"'!"&amp;"$A$5:$Z$10000"),MATCH(H$5,INDIRECT("'"&amp;$B348&amp;"'!$A$4:$Z$4"),0),0)</f>
        <v>204.08170701</v>
      </c>
      <c r="I348">
        <f>VLOOKUP($A348,cleaning_log!$A$1:$ZZ$9791,MATCH(I$5,cleaning_log!$A$2:$ZZ$2,0),0)</f>
        <v>51.1099999999999</v>
      </c>
      <c r="J348">
        <f>VLOOKUP($A348,cleaning_log!$A$1:$ZZ$9791,MATCH(J$5,cleaning_log!$A$2:$ZZ$2,0),0)</f>
        <v>65.486946707172706</v>
      </c>
      <c r="K348" t="b">
        <f ca="1">IF(ISNA(J348),TRUE,ABS(H348-J348)&gt;0.001)</f>
        <v>1</v>
      </c>
      <c r="L348">
        <f>VLOOKUP($A348,cleaning_log!$A$1:$ZZ$9791,MATCH(L$5,cleaning_log!$A$2:$ZZ$2,0),0)</f>
        <v>204.081749241452</v>
      </c>
      <c r="M348">
        <f>VLOOKUP($A348,cleaning_log!$A$1:$ZZ$9791,MATCH(M$5,cleaning_log!$A$2:$ZZ$2,0),0)</f>
        <v>204.08174924146201</v>
      </c>
      <c r="N348">
        <f>VLOOKUP($A348,cleaning_log!$A$1:$ZZ$9791,MATCH(N$5,cleaning_log!$A$2:$ZZ$2,0),0)</f>
        <v>204.08174924146201</v>
      </c>
      <c r="O348">
        <f>VLOOKUP($A348,cleaning_log!$A$1:$ZZ$9791,MATCH(O$5,cleaning_log!$A$2:$ZZ$2,0),0)</f>
        <v>204.08174924146201</v>
      </c>
      <c r="P348">
        <f>VLOOKUP($A348,cleaning_log!$A$1:$ZZ$9791,MATCH(P$5,cleaning_log!$A$2:$ZZ$2,0),0)</f>
        <v>39.241</v>
      </c>
      <c r="Q348">
        <f>VLOOKUP($A348,cleaning_log!$A$1:$ZZ$9791,MATCH(Q$5,cleaning_log!$A$2:$ZZ$2,0),0)</f>
        <v>15.034000000000001</v>
      </c>
      <c r="R348">
        <f>VLOOKUP($A348,cleaning_log!$A$1:$ZZ$9791,MATCH(R$5,cleaning_log!$A$2:$ZZ$2,0),0)</f>
        <v>15.9</v>
      </c>
      <c r="S348" t="b">
        <f t="shared" si="64"/>
        <v>1</v>
      </c>
      <c r="T348">
        <f>VLOOKUP($A348,cleaning_log!$A$1:$ZZ$9791,MATCH(T$5,cleaning_log!$A$2:$ZZ$2,0),0)</f>
        <v>654</v>
      </c>
      <c r="U348">
        <f>VLOOKUP($A348,cleaning_log!$A$1:$ZZ$9791,MATCH(U$5,cleaning_log!$A$2:$ZZ$2,0),0)</f>
        <v>122</v>
      </c>
      <c r="V348">
        <f>VLOOKUP($A348,cleaning_log!$A$1:$ZZ$9791,MATCH(V$5,cleaning_log!$A$2:$ZZ$2,0),0)</f>
        <v>170</v>
      </c>
    </row>
    <row r="349" spans="1:22" hidden="1" x14ac:dyDescent="0.2">
      <c r="A349" t="s">
        <v>14883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$10002,1,0))),"miplib3",IF(NOT(ISNA(VLOOKUP($A349,miplib2!$A$5:$A$10004,1,0))),"miplib2",IF(NOT(ISNA(VLOOKUP($A349,coral!$A$5:$A$10000,1,0))),"coral",IF(NOT(ISNA(VLOOKUP($A349,neos!$A$5:$A$10000,1,0))),"neos","COULD NOT FIND")))))))</f>
        <v>miplib2017</v>
      </c>
      <c r="C349" t="str">
        <f>B349&amp;"/"&amp;A349</f>
        <v>miplib2017/ivu06</v>
      </c>
      <c r="D349">
        <f ca="1">VLOOKUP($A349,INDIRECT("'"&amp;$B349&amp;"'!"&amp;"$A$5:$Z$10000"),MATCH(D$5,INDIRECT("'"&amp;$B349&amp;"'!$A$4:$Z$4"),0),0)</f>
        <v>1177</v>
      </c>
      <c r="E349">
        <f ca="1">VLOOKUP($A349,INDIRECT("'"&amp;$B349&amp;"'!"&amp;"$A$5:$Z$10000"),MATCH(E$5,INDIRECT("'"&amp;$B349&amp;"'!$A$4:$Z$4"),0),0)</f>
        <v>787239</v>
      </c>
      <c r="F349" t="e">
        <f>VLOOKUP($A349,cleaning_log!$A$1:$ZZ$9791,MATCH(F$5,cleaning_log!$A$2:$ZZ$2,0),0)</f>
        <v>#N/A</v>
      </c>
      <c r="G349" t="e">
        <f>VLOOKUP($A349,cleaning_log!$A$1:$ZZ$9791,MATCH(G$5,cleaning_log!$A$2:$ZZ$2,0),0)</f>
        <v>#N/A</v>
      </c>
      <c r="H349" t="str">
        <f ca="1">VLOOKUP($A349,INDIRECT("'"&amp;$B349&amp;"'!"&amp;"$A$5:$Z$10000"),MATCH(H$5,INDIRECT("'"&amp;$B349&amp;"'!$A$4:$Z$4"),0),0)</f>
        <v>146.70099942*</v>
      </c>
      <c r="I349" t="e">
        <f>VLOOKUP($A349,cleaning_log!$A$1:$ZZ$9791,MATCH(I$5,cleaning_log!$A$2:$ZZ$2,0),0)</f>
        <v>#N/A</v>
      </c>
      <c r="J349" t="e">
        <f>VLOOKUP($A349,cleaning_log!$A$1:$ZZ$9791,MATCH(J$5,cleaning_log!$A$2:$ZZ$2,0),0)</f>
        <v>#N/A</v>
      </c>
      <c r="K349" t="b">
        <f>IF(ISNA(J349),TRUE,ABS(H349-J349)&gt;0.001)</f>
        <v>1</v>
      </c>
      <c r="L349" t="e">
        <f>VLOOKUP($A349,cleaning_log!$A$1:$ZZ$9791,MATCH(L$5,cleaning_log!$A$2:$ZZ$2,0),0)</f>
        <v>#N/A</v>
      </c>
      <c r="M349" t="e">
        <f>VLOOKUP($A349,cleaning_log!$A$1:$ZZ$9791,MATCH(M$5,cleaning_log!$A$2:$ZZ$2,0),0)</f>
        <v>#N/A</v>
      </c>
      <c r="N349" t="e">
        <f>VLOOKUP($A349,cleaning_log!$A$1:$ZZ$9791,MATCH(N$5,cleaning_log!$A$2:$ZZ$2,0),0)</f>
        <v>#N/A</v>
      </c>
      <c r="O349" t="e">
        <f>VLOOKUP($A349,cleaning_log!$A$1:$ZZ$9791,MATCH(O$5,cleaning_log!$A$2:$ZZ$2,0),0)</f>
        <v>#N/A</v>
      </c>
      <c r="P349" t="e">
        <f>VLOOKUP($A349,cleaning_log!$A$1:$ZZ$9791,MATCH(P$5,cleaning_log!$A$2:$ZZ$2,0),0)</f>
        <v>#N/A</v>
      </c>
      <c r="Q349" t="e">
        <f>VLOOKUP($A349,cleaning_log!$A$1:$ZZ$9791,MATCH(Q$5,cleaning_log!$A$2:$ZZ$2,0),0)</f>
        <v>#N/A</v>
      </c>
      <c r="R349" t="e">
        <f>VLOOKUP($A349,cleaning_log!$A$1:$ZZ$9791,MATCH(R$5,cleaning_log!$A$2:$ZZ$2,0),0)</f>
        <v>#N/A</v>
      </c>
      <c r="S349" t="e">
        <f t="shared" si="64"/>
        <v>#N/A</v>
      </c>
      <c r="T349" t="e">
        <f>VLOOKUP($A349,cleaning_log!$A$1:$ZZ$9791,MATCH(T$5,cleaning_log!$A$2:$ZZ$2,0),0)</f>
        <v>#N/A</v>
      </c>
      <c r="U349" t="e">
        <f>VLOOKUP($A349,cleaning_log!$A$1:$ZZ$9791,MATCH(U$5,cleaning_log!$A$2:$ZZ$2,0),0)</f>
        <v>#N/A</v>
      </c>
      <c r="V349" t="e">
        <f>VLOOKUP($A349,cleaning_log!$A$1:$ZZ$9791,MATCH(V$5,cleaning_log!$A$2:$ZZ$2,0),0)</f>
        <v>#N/A</v>
      </c>
    </row>
    <row r="350" spans="1:22" hidden="1" x14ac:dyDescent="0.2">
      <c r="A350" t="s">
        <v>4132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$10002,1,0))),"miplib3",IF(NOT(ISNA(VLOOKUP($A350,miplib2!$A$5:$A$10004,1,0))),"miplib2",IF(NOT(ISNA(VLOOKUP($A350,coral!$A$5:$A$10000,1,0))),"coral",IF(NOT(ISNA(VLOOKUP($A350,neos!$A$5:$A$10000,1,0))),"neos","COULD NOT FIND")))))))</f>
        <v>miplib2017</v>
      </c>
      <c r="C350" t="str">
        <f>B350&amp;"/"&amp;A350</f>
        <v>miplib2017/ivu06-big</v>
      </c>
      <c r="D350">
        <f ca="1">VLOOKUP($A350,INDIRECT("'"&amp;$B350&amp;"'!"&amp;"$A$5:$Z$10000"),MATCH(D$5,INDIRECT("'"&amp;$B350&amp;"'!$A$4:$Z$4"),0),0)</f>
        <v>1177</v>
      </c>
      <c r="E350">
        <f ca="1">VLOOKUP($A350,INDIRECT("'"&amp;$B350&amp;"'!"&amp;"$A$5:$Z$10000"),MATCH(E$5,INDIRECT("'"&amp;$B350&amp;"'!$A$4:$Z$4"),0),0)</f>
        <v>2277736</v>
      </c>
      <c r="F350" t="e">
        <f>VLOOKUP($A350,cleaning_log!$A$1:$ZZ$9791,MATCH(F$5,cleaning_log!$A$2:$ZZ$2,0),0)</f>
        <v>#N/A</v>
      </c>
      <c r="G350" t="e">
        <f>VLOOKUP($A350,cleaning_log!$A$1:$ZZ$9791,MATCH(G$5,cleaning_log!$A$2:$ZZ$2,0),0)</f>
        <v>#N/A</v>
      </c>
      <c r="H350" t="str">
        <f ca="1">VLOOKUP($A350,INDIRECT("'"&amp;$B350&amp;"'!"&amp;"$A$5:$Z$10000"),MATCH(H$5,INDIRECT("'"&amp;$B350&amp;"'!$A$4:$Z$4"),0),0)</f>
        <v>146.70099942*</v>
      </c>
      <c r="I350" t="e">
        <f>VLOOKUP($A350,cleaning_log!$A$1:$ZZ$9791,MATCH(I$5,cleaning_log!$A$2:$ZZ$2,0),0)</f>
        <v>#N/A</v>
      </c>
      <c r="J350" t="e">
        <f>VLOOKUP($A350,cleaning_log!$A$1:$ZZ$9791,MATCH(J$5,cleaning_log!$A$2:$ZZ$2,0),0)</f>
        <v>#N/A</v>
      </c>
      <c r="L350" t="e">
        <f>VLOOKUP($A350,cleaning_log!$A$1:$ZZ$9791,MATCH(L$5,cleaning_log!$A$2:$ZZ$2,0),0)</f>
        <v>#N/A</v>
      </c>
      <c r="M350" t="e">
        <f>VLOOKUP($A350,cleaning_log!$A$1:$ZZ$9791,MATCH(M$5,cleaning_log!$A$2:$ZZ$2,0),0)</f>
        <v>#N/A</v>
      </c>
      <c r="N350" t="e">
        <f>VLOOKUP($A350,cleaning_log!$A$1:$ZZ$9791,MATCH(N$5,cleaning_log!$A$2:$ZZ$2,0),0)</f>
        <v>#N/A</v>
      </c>
      <c r="O350" t="e">
        <f>VLOOKUP($A350,cleaning_log!$A$1:$ZZ$9791,MATCH(O$5,cleaning_log!$A$2:$ZZ$2,0),0)</f>
        <v>#N/A</v>
      </c>
      <c r="P350" t="e">
        <f>VLOOKUP($A350,cleaning_log!$A$1:$ZZ$9791,MATCH(P$5,cleaning_log!$A$2:$ZZ$2,0),0)</f>
        <v>#N/A</v>
      </c>
      <c r="Q350" t="e">
        <f>VLOOKUP($A350,cleaning_log!$A$1:$ZZ$9791,MATCH(Q$5,cleaning_log!$A$2:$ZZ$2,0),0)</f>
        <v>#N/A</v>
      </c>
      <c r="R350" t="e">
        <f>VLOOKUP($A350,cleaning_log!$A$1:$ZZ$9791,MATCH(R$5,cleaning_log!$A$2:$ZZ$2,0),0)</f>
        <v>#N/A</v>
      </c>
      <c r="S350" t="e">
        <f t="shared" si="64"/>
        <v>#N/A</v>
      </c>
      <c r="T350" t="e">
        <f>VLOOKUP($A350,cleaning_log!$A$1:$ZZ$9791,MATCH(T$5,cleaning_log!$A$2:$ZZ$2,0),0)</f>
        <v>#N/A</v>
      </c>
      <c r="U350" t="e">
        <f>VLOOKUP($A350,cleaning_log!$A$1:$ZZ$9791,MATCH(U$5,cleaning_log!$A$2:$ZZ$2,0),0)</f>
        <v>#N/A</v>
      </c>
      <c r="V350" t="e">
        <f>VLOOKUP($A350,cleaning_log!$A$1:$ZZ$9791,MATCH(V$5,cleaning_log!$A$2:$ZZ$2,0),0)</f>
        <v>#N/A</v>
      </c>
    </row>
    <row r="351" spans="1:22" hidden="1" x14ac:dyDescent="0.2">
      <c r="A351" t="s">
        <v>4133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$10002,1,0))),"miplib3",IF(NOT(ISNA(VLOOKUP($A351,miplib2!$A$5:$A$10004,1,0))),"miplib2",IF(NOT(ISNA(VLOOKUP($A351,coral!$A$5:$A$10000,1,0))),"coral",IF(NOT(ISNA(VLOOKUP($A351,neos!$A$5:$A$10000,1,0))),"neos","COULD NOT FIND")))))))</f>
        <v>miplib2017</v>
      </c>
      <c r="C351" t="str">
        <f>B351&amp;"/"&amp;A351</f>
        <v>miplib2017/ivu52</v>
      </c>
      <c r="D351">
        <f ca="1">VLOOKUP($A351,INDIRECT("'"&amp;$B351&amp;"'!"&amp;"$A$5:$Z$10000"),MATCH(D$5,INDIRECT("'"&amp;$B351&amp;"'!$A$4:$Z$4"),0),0)</f>
        <v>2116</v>
      </c>
      <c r="E351">
        <f ca="1">VLOOKUP($A351,INDIRECT("'"&amp;$B351&amp;"'!"&amp;"$A$5:$Z$10000"),MATCH(E$5,INDIRECT("'"&amp;$B351&amp;"'!$A$4:$Z$4"),0),0)</f>
        <v>157591</v>
      </c>
      <c r="F351" t="e">
        <f>VLOOKUP($A351,cleaning_log!$A$1:$ZZ$9791,MATCH(F$5,cleaning_log!$A$2:$ZZ$2,0),0)</f>
        <v>#N/A</v>
      </c>
      <c r="G351" t="e">
        <f>VLOOKUP($A351,cleaning_log!$A$1:$ZZ$9791,MATCH(G$5,cleaning_log!$A$2:$ZZ$2,0),0)</f>
        <v>#N/A</v>
      </c>
      <c r="H351">
        <f ca="1">VLOOKUP($A351,INDIRECT("'"&amp;$B351&amp;"'!"&amp;"$A$5:$Z$10000"),MATCH(H$5,INDIRECT("'"&amp;$B351&amp;"'!$A$4:$Z$4"),0),0)</f>
        <v>481.0068</v>
      </c>
      <c r="I351" t="e">
        <f>VLOOKUP($A351,cleaning_log!$A$1:$ZZ$9791,MATCH(I$5,cleaning_log!$A$2:$ZZ$2,0),0)</f>
        <v>#N/A</v>
      </c>
      <c r="J351" t="e">
        <f>VLOOKUP($A351,cleaning_log!$A$1:$ZZ$9791,MATCH(J$5,cleaning_log!$A$2:$ZZ$2,0),0)</f>
        <v>#N/A</v>
      </c>
      <c r="K351" t="b">
        <f>IF(ISNA(J351),TRUE,ABS(H351-J351)&gt;0.001)</f>
        <v>1</v>
      </c>
      <c r="L351" t="e">
        <f>VLOOKUP($A351,cleaning_log!$A$1:$ZZ$9791,MATCH(L$5,cleaning_log!$A$2:$ZZ$2,0),0)</f>
        <v>#N/A</v>
      </c>
      <c r="M351" t="e">
        <f>VLOOKUP($A351,cleaning_log!$A$1:$ZZ$9791,MATCH(M$5,cleaning_log!$A$2:$ZZ$2,0),0)</f>
        <v>#N/A</v>
      </c>
      <c r="N351" t="e">
        <f>VLOOKUP($A351,cleaning_log!$A$1:$ZZ$9791,MATCH(N$5,cleaning_log!$A$2:$ZZ$2,0),0)</f>
        <v>#N/A</v>
      </c>
      <c r="O351" t="e">
        <f>VLOOKUP($A351,cleaning_log!$A$1:$ZZ$9791,MATCH(O$5,cleaning_log!$A$2:$ZZ$2,0),0)</f>
        <v>#N/A</v>
      </c>
      <c r="P351" t="e">
        <f>VLOOKUP($A351,cleaning_log!$A$1:$ZZ$9791,MATCH(P$5,cleaning_log!$A$2:$ZZ$2,0),0)</f>
        <v>#N/A</v>
      </c>
      <c r="Q351" t="e">
        <f>VLOOKUP($A351,cleaning_log!$A$1:$ZZ$9791,MATCH(Q$5,cleaning_log!$A$2:$ZZ$2,0),0)</f>
        <v>#N/A</v>
      </c>
    </row>
    <row r="352" spans="1:22" hidden="1" x14ac:dyDescent="0.2">
      <c r="A352" t="s">
        <v>14888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$10002,1,0))),"miplib3",IF(NOT(ISNA(VLOOKUP($A352,miplib2!$A$5:$A$10004,1,0))),"miplib2",IF(NOT(ISNA(VLOOKUP($A352,coral!$A$5:$A$10000,1,0))),"coral",IF(NOT(ISNA(VLOOKUP($A352,neos!$A$5:$A$10000,1,0))),"neos","COULD NOT FIND")))))))</f>
        <v>miplib2017</v>
      </c>
      <c r="C352" t="str">
        <f>B352&amp;"/"&amp;A352</f>
        <v>miplib2017/ivu59</v>
      </c>
      <c r="D352">
        <f ca="1">VLOOKUP($A352,INDIRECT("'"&amp;$B352&amp;"'!"&amp;"$A$5:$Z$10000"),MATCH(D$5,INDIRECT("'"&amp;$B352&amp;"'!$A$4:$Z$4"),0),0)</f>
        <v>3436</v>
      </c>
      <c r="E352">
        <f ca="1">VLOOKUP($A352,INDIRECT("'"&amp;$B352&amp;"'!"&amp;"$A$5:$Z$10000"),MATCH(E$5,INDIRECT("'"&amp;$B352&amp;"'!$A$4:$Z$4"),0),0)</f>
        <v>2569996</v>
      </c>
      <c r="F352" t="e">
        <f>VLOOKUP($A352,cleaning_log!$A$1:$ZZ$9791,MATCH(F$5,cleaning_log!$A$2:$ZZ$2,0),0)</f>
        <v>#N/A</v>
      </c>
      <c r="G352" t="e">
        <f>VLOOKUP($A352,cleaning_log!$A$1:$ZZ$9791,MATCH(G$5,cleaning_log!$A$2:$ZZ$2,0),0)</f>
        <v>#N/A</v>
      </c>
      <c r="H352" t="str">
        <f ca="1">VLOOKUP($A352,INDIRECT("'"&amp;$B352&amp;"'!"&amp;"$A$5:$Z$10000"),MATCH(H$5,INDIRECT("'"&amp;$B352&amp;"'!$A$4:$Z$4"),0),0)</f>
        <v>1040.48278862*</v>
      </c>
      <c r="I352" t="e">
        <f>VLOOKUP($A352,cleaning_log!$A$1:$ZZ$9791,MATCH(I$5,cleaning_log!$A$2:$ZZ$2,0),0)</f>
        <v>#N/A</v>
      </c>
      <c r="J352" t="e">
        <f>VLOOKUP($A352,cleaning_log!$A$1:$ZZ$9791,MATCH(J$5,cleaning_log!$A$2:$ZZ$2,0),0)</f>
        <v>#N/A</v>
      </c>
      <c r="K352" t="b">
        <f>IF(ISNA(J352),TRUE,ABS(H352-J352)&gt;0.001)</f>
        <v>1</v>
      </c>
      <c r="L352" t="e">
        <f>VLOOKUP($A352,cleaning_log!$A$1:$ZZ$9791,MATCH(L$5,cleaning_log!$A$2:$ZZ$2,0),0)</f>
        <v>#N/A</v>
      </c>
      <c r="M352" t="e">
        <f>VLOOKUP($A352,cleaning_log!$A$1:$ZZ$9791,MATCH(M$5,cleaning_log!$A$2:$ZZ$2,0),0)</f>
        <v>#N/A</v>
      </c>
      <c r="N352" t="e">
        <f>VLOOKUP($A352,cleaning_log!$A$1:$ZZ$9791,MATCH(N$5,cleaning_log!$A$2:$ZZ$2,0),0)</f>
        <v>#N/A</v>
      </c>
      <c r="O352" t="e">
        <f>VLOOKUP($A352,cleaning_log!$A$1:$ZZ$9791,MATCH(O$5,cleaning_log!$A$2:$ZZ$2,0),0)</f>
        <v>#N/A</v>
      </c>
      <c r="P352" t="e">
        <f>VLOOKUP($A352,cleaning_log!$A$1:$ZZ$9791,MATCH(P$5,cleaning_log!$A$2:$ZZ$2,0),0)</f>
        <v>#N/A</v>
      </c>
      <c r="Q352" t="e">
        <f>VLOOKUP($A352,cleaning_log!$A$1:$ZZ$9791,MATCH(Q$5,cleaning_log!$A$2:$ZZ$2,0),0)</f>
        <v>#N/A</v>
      </c>
      <c r="R352" t="e">
        <f>VLOOKUP($A352,cleaning_log!$A$1:$ZZ$9791,MATCH(R$5,cleaning_log!$A$2:$ZZ$2,0),0)</f>
        <v>#N/A</v>
      </c>
      <c r="S352" t="e">
        <f>MIN(P352,Q352) &lt; 3599</f>
        <v>#N/A</v>
      </c>
      <c r="T352" t="e">
        <f>VLOOKUP($A352,cleaning_log!$A$1:$ZZ$9791,MATCH(T$5,cleaning_log!$A$2:$ZZ$2,0),0)</f>
        <v>#N/A</v>
      </c>
      <c r="U352" t="e">
        <f>VLOOKUP($A352,cleaning_log!$A$1:$ZZ$9791,MATCH(U$5,cleaning_log!$A$2:$ZZ$2,0),0)</f>
        <v>#N/A</v>
      </c>
      <c r="V352" t="e">
        <f>VLOOKUP($A352,cleaning_log!$A$1:$ZZ$9791,MATCH(V$5,cleaning_log!$A$2:$ZZ$2,0),0)</f>
        <v>#N/A</v>
      </c>
    </row>
    <row r="353" spans="1:22" x14ac:dyDescent="0.2">
      <c r="A353" t="s">
        <v>4134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$10002,1,0))),"miplib3",IF(NOT(ISNA(VLOOKUP($A353,miplib2!$A$5:$A$10004,1,0))),"miplib2",IF(NOT(ISNA(VLOOKUP($A353,coral!$A$5:$A$10000,1,0))),"coral",IF(NOT(ISNA(VLOOKUP($A353,neos!$A$5:$A$10000,1,0))),"neos","COULD NOT FIND")))))))</f>
        <v>miplib2010</v>
      </c>
      <c r="C353" t="str">
        <f>B353&amp;"/"&amp;A353</f>
        <v>miplib2010/janos-us-DDM</v>
      </c>
      <c r="D353">
        <f ca="1">VLOOKUP($A353,INDIRECT("'"&amp;$B353&amp;"'!"&amp;"$A$5:$Z$10000"),MATCH(D$5,INDIRECT("'"&amp;$B353&amp;"'!$A$4:$Z$4"),0),0)</f>
        <v>760</v>
      </c>
      <c r="E353">
        <f ca="1">VLOOKUP($A353,INDIRECT("'"&amp;$B353&amp;"'!"&amp;"$A$5:$Z$10000"),MATCH(E$5,INDIRECT("'"&amp;$B353&amp;"'!$A$4:$Z$4"),0),0)</f>
        <v>2184</v>
      </c>
      <c r="F353">
        <f>VLOOKUP($A353,cleaning_log!$A$1:$ZZ$9791,MATCH(F$5,cleaning_log!$A$2:$ZZ$2,0),0)</f>
        <v>755</v>
      </c>
      <c r="G353">
        <f>VLOOKUP($A353,cleaning_log!$A$1:$ZZ$9791,MATCH(G$5,cleaning_log!$A$2:$ZZ$2,0),0)</f>
        <v>2179</v>
      </c>
      <c r="H353">
        <f ca="1">VLOOKUP($A353,INDIRECT("'"&amp;$B353&amp;"'!"&amp;"$A$5:$Z$10000"),MATCH(H$5,INDIRECT("'"&amp;$B353&amp;"'!$A$4:$Z$4"),0),0)</f>
        <v>1492707</v>
      </c>
      <c r="I353">
        <f>VLOOKUP($A353,cleaning_log!$A$1:$ZZ$9791,MATCH(I$5,cleaning_log!$A$2:$ZZ$2,0),0)</f>
        <v>1488134.75</v>
      </c>
      <c r="J353">
        <f>VLOOKUP($A353,cleaning_log!$A$1:$ZZ$9791,MATCH(J$5,cleaning_log!$A$2:$ZZ$2,0),0)</f>
        <v>1488134.75</v>
      </c>
      <c r="K353" t="b">
        <f ca="1">IF(ISNA(J353),TRUE,ABS(H353-J353)&gt;0.001)</f>
        <v>1</v>
      </c>
      <c r="L353">
        <f>VLOOKUP($A353,cleaning_log!$A$1:$ZZ$9791,MATCH(L$5,cleaning_log!$A$2:$ZZ$2,0),0)</f>
        <v>1492868</v>
      </c>
      <c r="M353">
        <f>VLOOKUP($A353,cleaning_log!$A$1:$ZZ$9791,MATCH(M$5,cleaning_log!$A$2:$ZZ$2,0),0)</f>
        <v>1493057</v>
      </c>
      <c r="N353">
        <f>VLOOKUP($A353,cleaning_log!$A$1:$ZZ$9791,MATCH(N$5,cleaning_log!$A$2:$ZZ$2,0),0)</f>
        <v>1491099.1042713299</v>
      </c>
      <c r="O353">
        <f>VLOOKUP($A353,cleaning_log!$A$1:$ZZ$9791,MATCH(O$5,cleaning_log!$A$2:$ZZ$2,0),0)</f>
        <v>1491220</v>
      </c>
      <c r="P353">
        <f>VLOOKUP($A353,cleaning_log!$A$1:$ZZ$9791,MATCH(P$5,cleaning_log!$A$2:$ZZ$2,0),0)</f>
        <v>3600</v>
      </c>
      <c r="Q353">
        <f>VLOOKUP($A353,cleaning_log!$A$1:$ZZ$9791,MATCH(Q$5,cleaning_log!$A$2:$ZZ$2,0),0)</f>
        <v>3600</v>
      </c>
      <c r="R353">
        <f>VLOOKUP($A353,cleaning_log!$A$1:$ZZ$9791,MATCH(R$5,cleaning_log!$A$2:$ZZ$2,0),0)</f>
        <v>3600</v>
      </c>
      <c r="S353" t="b">
        <f t="shared" ref="S353:S355" si="65">MIN(P353,Q353) &lt; 3599</f>
        <v>0</v>
      </c>
    </row>
    <row r="354" spans="1:22" x14ac:dyDescent="0.2">
      <c r="A354" t="s">
        <v>1133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$10002,1,0))),"miplib3",IF(NOT(ISNA(VLOOKUP($A354,miplib2!$A$5:$A$10004,1,0))),"miplib2",IF(NOT(ISNA(VLOOKUP($A354,coral!$A$5:$A$10000,1,0))),"coral",IF(NOT(ISNA(VLOOKUP($A354,neos!$A$5:$A$10000,1,0))),"neos","COULD NOT FIND")))))))</f>
        <v>miplib2010</v>
      </c>
      <c r="C354" t="str">
        <f>B354&amp;"/"&amp;A354</f>
        <v>miplib2010/k16x240</v>
      </c>
      <c r="D354">
        <f ca="1">VLOOKUP($A354,INDIRECT("'"&amp;$B354&amp;"'!"&amp;"$A$5:$Z$10000"),MATCH(D$5,INDIRECT("'"&amp;$B354&amp;"'!$A$4:$Z$4"),0),0)</f>
        <v>256</v>
      </c>
      <c r="E354">
        <f ca="1">VLOOKUP($A354,INDIRECT("'"&amp;$B354&amp;"'!"&amp;"$A$5:$Z$10000"),MATCH(E$5,INDIRECT("'"&amp;$B354&amp;"'!$A$4:$Z$4"),0),0)</f>
        <v>480</v>
      </c>
      <c r="F354">
        <f>VLOOKUP($A354,cleaning_log!$A$1:$ZZ$9791,MATCH(F$5,cleaning_log!$A$2:$ZZ$2,0),0)</f>
        <v>256</v>
      </c>
      <c r="G354">
        <f>VLOOKUP($A354,cleaning_log!$A$1:$ZZ$9791,MATCH(G$5,cleaning_log!$A$2:$ZZ$2,0),0)</f>
        <v>480</v>
      </c>
      <c r="H354">
        <f ca="1">VLOOKUP($A354,INDIRECT("'"&amp;$B354&amp;"'!"&amp;"$A$5:$Z$10000"),MATCH(H$5,INDIRECT("'"&amp;$B354&amp;"'!$A$4:$Z$4"),0),0)</f>
        <v>10674</v>
      </c>
      <c r="I354">
        <f>VLOOKUP($A354,cleaning_log!$A$1:$ZZ$9791,MATCH(I$5,cleaning_log!$A$2:$ZZ$2,0),0)</f>
        <v>2769.8380000000002</v>
      </c>
      <c r="J354">
        <f>VLOOKUP($A354,cleaning_log!$A$1:$ZZ$9791,MATCH(J$5,cleaning_log!$A$2:$ZZ$2,0),0)</f>
        <v>2769.8380000000002</v>
      </c>
      <c r="K354" t="b">
        <f ca="1">IF(ISNA(J354),TRUE,ABS(H354-J354)&gt;0.001)</f>
        <v>1</v>
      </c>
      <c r="L354">
        <f>VLOOKUP($A354,cleaning_log!$A$1:$ZZ$9791,MATCH(L$5,cleaning_log!$A$2:$ZZ$2,0),0)</f>
        <v>10673.9999999999</v>
      </c>
      <c r="M354">
        <f>VLOOKUP($A354,cleaning_log!$A$1:$ZZ$9791,MATCH(M$5,cleaning_log!$A$2:$ZZ$2,0),0)</f>
        <v>10673.9999999999</v>
      </c>
      <c r="N354">
        <f>VLOOKUP($A354,cleaning_log!$A$1:$ZZ$9791,MATCH(N$5,cleaning_log!$A$2:$ZZ$2,0),0)</f>
        <v>10672.971854568799</v>
      </c>
      <c r="O354">
        <f>VLOOKUP($A354,cleaning_log!$A$1:$ZZ$9791,MATCH(O$5,cleaning_log!$A$2:$ZZ$2,0),0)</f>
        <v>10672.971854568799</v>
      </c>
      <c r="P354">
        <f>VLOOKUP($A354,cleaning_log!$A$1:$ZZ$9791,MATCH(P$5,cleaning_log!$A$2:$ZZ$2,0),0)</f>
        <v>315.40100000000001</v>
      </c>
      <c r="Q354">
        <f>VLOOKUP($A354,cleaning_log!$A$1:$ZZ$9791,MATCH(Q$5,cleaning_log!$A$2:$ZZ$2,0),0)</f>
        <v>315.40100000000001</v>
      </c>
      <c r="R354">
        <f>VLOOKUP($A354,cleaning_log!$A$1:$ZZ$9791,MATCH(R$5,cleaning_log!$A$2:$ZZ$2,0),0)</f>
        <v>315.40100000000001</v>
      </c>
      <c r="S354" t="b">
        <f t="shared" si="65"/>
        <v>1</v>
      </c>
      <c r="T354">
        <f>VLOOKUP($A354,cleaning_log!$A$1:$ZZ$9791,MATCH(T$5,cleaning_log!$A$2:$ZZ$2,0),0)</f>
        <v>218351</v>
      </c>
      <c r="U354">
        <f>VLOOKUP($A354,cleaning_log!$A$1:$ZZ$9791,MATCH(U$5,cleaning_log!$A$2:$ZZ$2,0),0)</f>
        <v>218351</v>
      </c>
      <c r="V354">
        <f>VLOOKUP($A354,cleaning_log!$A$1:$ZZ$9791,MATCH(V$5,cleaning_log!$A$2:$ZZ$2,0),0)</f>
        <v>218351</v>
      </c>
    </row>
    <row r="355" spans="1:22" x14ac:dyDescent="0.2">
      <c r="A355" t="s">
        <v>14890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$10002,1,0))),"miplib3",IF(NOT(ISNA(VLOOKUP($A355,miplib2!$A$5:$A$10004,1,0))),"miplib2",IF(NOT(ISNA(VLOOKUP($A355,coral!$A$5:$A$10000,1,0))),"coral",IF(NOT(ISNA(VLOOKUP($A355,neos!$A$5:$A$10000,1,0))),"neos","COULD NOT FIND")))))))</f>
        <v>miplib2017</v>
      </c>
      <c r="C355" t="str">
        <f>B355&amp;"/"&amp;A355</f>
        <v>miplib2017/k16x240b</v>
      </c>
      <c r="D355">
        <f ca="1">VLOOKUP($A355,INDIRECT("'"&amp;$B355&amp;"'!"&amp;"$A$5:$Z$10000"),MATCH(D$5,INDIRECT("'"&amp;$B355&amp;"'!$A$4:$Z$4"),0),0)</f>
        <v>256</v>
      </c>
      <c r="E355">
        <f ca="1">VLOOKUP($A355,INDIRECT("'"&amp;$B355&amp;"'!"&amp;"$A$5:$Z$10000"),MATCH(E$5,INDIRECT("'"&amp;$B355&amp;"'!$A$4:$Z$4"),0),0)</f>
        <v>480</v>
      </c>
      <c r="F355" t="e">
        <f>VLOOKUP($A355,cleaning_log!$A$1:$ZZ$9791,MATCH(F$5,cleaning_log!$A$2:$ZZ$2,0),0)</f>
        <v>#N/A</v>
      </c>
      <c r="G355" t="e">
        <f>VLOOKUP($A355,cleaning_log!$A$1:$ZZ$9791,MATCH(G$5,cleaning_log!$A$2:$ZZ$2,0),0)</f>
        <v>#N/A</v>
      </c>
      <c r="H355">
        <f ca="1">VLOOKUP($A355,INDIRECT("'"&amp;$B355&amp;"'!"&amp;"$A$5:$Z$10000"),MATCH(H$5,INDIRECT("'"&amp;$B355&amp;"'!$A$4:$Z$4"),0),0)</f>
        <v>11393</v>
      </c>
      <c r="I355" t="e">
        <f>VLOOKUP($A355,cleaning_log!$A$1:$ZZ$9791,MATCH(I$5,cleaning_log!$A$2:$ZZ$2,0),0)</f>
        <v>#N/A</v>
      </c>
      <c r="J355" t="e">
        <f>VLOOKUP($A355,cleaning_log!$A$1:$ZZ$9791,MATCH(J$5,cleaning_log!$A$2:$ZZ$2,0),0)</f>
        <v>#N/A</v>
      </c>
      <c r="K355" t="b">
        <f>IF(ISNA(J355),TRUE,ABS(H355-J355)&gt;0.001)</f>
        <v>1</v>
      </c>
      <c r="L355" t="e">
        <f>VLOOKUP($A355,cleaning_log!$A$1:$ZZ$9791,MATCH(L$5,cleaning_log!$A$2:$ZZ$2,0),0)</f>
        <v>#N/A</v>
      </c>
      <c r="M355" t="e">
        <f>VLOOKUP($A355,cleaning_log!$A$1:$ZZ$9791,MATCH(M$5,cleaning_log!$A$2:$ZZ$2,0),0)</f>
        <v>#N/A</v>
      </c>
      <c r="N355" t="e">
        <f>VLOOKUP($A355,cleaning_log!$A$1:$ZZ$9791,MATCH(N$5,cleaning_log!$A$2:$ZZ$2,0),0)</f>
        <v>#N/A</v>
      </c>
      <c r="O355" t="e">
        <f>VLOOKUP($A355,cleaning_log!$A$1:$ZZ$9791,MATCH(O$5,cleaning_log!$A$2:$ZZ$2,0),0)</f>
        <v>#N/A</v>
      </c>
      <c r="P355" t="e">
        <f>VLOOKUP($A355,cleaning_log!$A$1:$ZZ$9791,MATCH(P$5,cleaning_log!$A$2:$ZZ$2,0),0)</f>
        <v>#N/A</v>
      </c>
      <c r="Q355" t="e">
        <f>VLOOKUP($A355,cleaning_log!$A$1:$ZZ$9791,MATCH(Q$5,cleaning_log!$A$2:$ZZ$2,0),0)</f>
        <v>#N/A</v>
      </c>
      <c r="R355" t="e">
        <f>VLOOKUP($A355,cleaning_log!$A$1:$ZZ$9791,MATCH(R$5,cleaning_log!$A$2:$ZZ$2,0),0)</f>
        <v>#N/A</v>
      </c>
      <c r="S355" t="e">
        <f t="shared" si="65"/>
        <v>#N/A</v>
      </c>
      <c r="T355" t="e">
        <f>VLOOKUP($A355,cleaning_log!$A$1:$ZZ$9791,MATCH(T$5,cleaning_log!$A$2:$ZZ$2,0),0)</f>
        <v>#N/A</v>
      </c>
      <c r="U355" t="e">
        <f>VLOOKUP($A355,cleaning_log!$A$1:$ZZ$9791,MATCH(U$5,cleaning_log!$A$2:$ZZ$2,0),0)</f>
        <v>#N/A</v>
      </c>
      <c r="V355" t="e">
        <f>VLOOKUP($A355,cleaning_log!$A$1:$ZZ$9791,MATCH(V$5,cleaning_log!$A$2:$ZZ$2,0),0)</f>
        <v>#N/A</v>
      </c>
    </row>
    <row r="356" spans="1:22" hidden="1" x14ac:dyDescent="0.2">
      <c r="A356" t="s">
        <v>4403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$10002,1,0))),"miplib3",IF(NOT(ISNA(VLOOKUP($A356,miplib2!$A$5:$A$10004,1,0))),"miplib2",IF(NOT(ISNA(VLOOKUP($A356,coral!$A$5:$A$10000,1,0))),"coral",IF(NOT(ISNA(VLOOKUP($A356,neos!$A$5:$A$10000,1,0))),"neos","COULD NOT FIND")))))))</f>
        <v>miplib2017</v>
      </c>
      <c r="C356" t="str">
        <f>B356&amp;"/"&amp;A356</f>
        <v>miplib2017/k1mushroom</v>
      </c>
      <c r="D356">
        <f ca="1">VLOOKUP($A356,INDIRECT("'"&amp;$B356&amp;"'!"&amp;"$A$5:$Z$10000"),MATCH(D$5,INDIRECT("'"&amp;$B356&amp;"'!$A$4:$Z$4"),0),0)</f>
        <v>16419</v>
      </c>
      <c r="E356">
        <f ca="1">VLOOKUP($A356,INDIRECT("'"&amp;$B356&amp;"'!"&amp;"$A$5:$Z$10000"),MATCH(E$5,INDIRECT("'"&amp;$B356&amp;"'!$A$4:$Z$4"),0),0)</f>
        <v>8211</v>
      </c>
      <c r="F356">
        <f>VLOOKUP($A356,cleaning_log!$A$1:$ZZ$9791,MATCH(F$5,cleaning_log!$A$2:$ZZ$2,0),0)</f>
        <v>16418</v>
      </c>
      <c r="G356">
        <f>VLOOKUP($A356,cleaning_log!$A$1:$ZZ$9791,MATCH(G$5,cleaning_log!$A$2:$ZZ$2,0),0)</f>
        <v>8209</v>
      </c>
      <c r="H356">
        <f ca="1">VLOOKUP($A356,INDIRECT("'"&amp;$B356&amp;"'!"&amp;"$A$5:$Z$10000"),MATCH(H$5,INDIRECT("'"&amp;$B356&amp;"'!$A$4:$Z$4"),0),0)</f>
        <v>-3288</v>
      </c>
      <c r="I356">
        <f>VLOOKUP($A356,cleaning_log!$A$1:$ZZ$9791,MATCH(I$5,cleaning_log!$A$2:$ZZ$2,0),0)</f>
        <v>-4165.0612244897502</v>
      </c>
      <c r="J356">
        <f>VLOOKUP($A356,cleaning_log!$A$1:$ZZ$9791,MATCH(J$5,cleaning_log!$A$2:$ZZ$2,0),0)</f>
        <v>-4146.47307002254</v>
      </c>
      <c r="K356" t="b">
        <f ca="1">IF(ISNA(J356),TRUE,ABS(H356-J356)&gt;0.001)</f>
        <v>1</v>
      </c>
      <c r="L356">
        <f>VLOOKUP($A356,cleaning_log!$A$1:$ZZ$9791,MATCH(L$5,cleaning_log!$A$2:$ZZ$2,0),0)</f>
        <v>-3288.00000000006</v>
      </c>
      <c r="M356">
        <f>VLOOKUP($A356,cleaning_log!$A$1:$ZZ$9791,MATCH(M$5,cleaning_log!$A$2:$ZZ$2,0),0)</f>
        <v>-3288</v>
      </c>
      <c r="N356">
        <f>VLOOKUP($A356,cleaning_log!$A$1:$ZZ$9791,MATCH(N$5,cleaning_log!$A$2:$ZZ$2,0),0)</f>
        <v>-3287.9999999998599</v>
      </c>
      <c r="O356">
        <f>VLOOKUP($A356,cleaning_log!$A$1:$ZZ$9791,MATCH(O$5,cleaning_log!$A$2:$ZZ$2,0),0)</f>
        <v>-3287.99999999999</v>
      </c>
      <c r="P356">
        <f>VLOOKUP($A356,cleaning_log!$A$1:$ZZ$9791,MATCH(P$5,cleaning_log!$A$2:$ZZ$2,0),0)</f>
        <v>1565.0719999999999</v>
      </c>
      <c r="Q356">
        <f>VLOOKUP($A356,cleaning_log!$A$1:$ZZ$9791,MATCH(Q$5,cleaning_log!$A$2:$ZZ$2,0),0)</f>
        <v>1414.2909999999999</v>
      </c>
    </row>
    <row r="357" spans="1:22" hidden="1" x14ac:dyDescent="0.2">
      <c r="A357" t="s">
        <v>14892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$10002,1,0))),"miplib3",IF(NOT(ISNA(VLOOKUP($A357,miplib2!$A$5:$A$10004,1,0))),"miplib2",IF(NOT(ISNA(VLOOKUP($A357,coral!$A$5:$A$10000,1,0))),"coral",IF(NOT(ISNA(VLOOKUP($A357,neos!$A$5:$A$10000,1,0))),"neos","COULD NOT FIND")))))))</f>
        <v>miplib2017</v>
      </c>
      <c r="C357" t="str">
        <f>B357&amp;"/"&amp;A357</f>
        <v>miplib2017/k1mushroomi</v>
      </c>
      <c r="D357">
        <f ca="1">VLOOKUP($A357,INDIRECT("'"&amp;$B357&amp;"'!"&amp;"$A$5:$Z$10000"),MATCH(D$5,INDIRECT("'"&amp;$B357&amp;"'!$A$4:$Z$4"),0),0)</f>
        <v>56312</v>
      </c>
      <c r="E357">
        <f ca="1">VLOOKUP($A357,INDIRECT("'"&amp;$B357&amp;"'!"&amp;"$A$5:$Z$10000"),MATCH(E$5,INDIRECT("'"&amp;$B357&amp;"'!$A$4:$Z$4"),0),0)</f>
        <v>48104</v>
      </c>
      <c r="F357" t="e">
        <f>VLOOKUP($A357,cleaning_log!$A$1:$ZZ$9791,MATCH(F$5,cleaning_log!$A$2:$ZZ$2,0),0)</f>
        <v>#N/A</v>
      </c>
      <c r="G357" t="e">
        <f>VLOOKUP($A357,cleaning_log!$A$1:$ZZ$9791,MATCH(G$5,cleaning_log!$A$2:$ZZ$2,0),0)</f>
        <v>#N/A</v>
      </c>
      <c r="H357">
        <f ca="1">VLOOKUP($A357,INDIRECT("'"&amp;$B357&amp;"'!"&amp;"$A$5:$Z$10000"),MATCH(H$5,INDIRECT("'"&amp;$B357&amp;"'!$A$4:$Z$4"),0),0)</f>
        <v>-3288</v>
      </c>
      <c r="I357" t="e">
        <f>VLOOKUP($A357,cleaning_log!$A$1:$ZZ$9791,MATCH(I$5,cleaning_log!$A$2:$ZZ$2,0),0)</f>
        <v>#N/A</v>
      </c>
      <c r="J357" t="e">
        <f>VLOOKUP($A357,cleaning_log!$A$1:$ZZ$9791,MATCH(J$5,cleaning_log!$A$2:$ZZ$2,0),0)</f>
        <v>#N/A</v>
      </c>
      <c r="K357" t="b">
        <f>IF(ISNA(J357),TRUE,ABS(H357-J357)&gt;0.001)</f>
        <v>1</v>
      </c>
      <c r="L357" t="e">
        <f>VLOOKUP($A357,cleaning_log!$A$1:$ZZ$9791,MATCH(L$5,cleaning_log!$A$2:$ZZ$2,0),0)</f>
        <v>#N/A</v>
      </c>
      <c r="M357" t="e">
        <f>VLOOKUP($A357,cleaning_log!$A$1:$ZZ$9791,MATCH(M$5,cleaning_log!$A$2:$ZZ$2,0),0)</f>
        <v>#N/A</v>
      </c>
      <c r="N357" t="e">
        <f>VLOOKUP($A357,cleaning_log!$A$1:$ZZ$9791,MATCH(N$5,cleaning_log!$A$2:$ZZ$2,0),0)</f>
        <v>#N/A</v>
      </c>
      <c r="O357" t="e">
        <f>VLOOKUP($A357,cleaning_log!$A$1:$ZZ$9791,MATCH(O$5,cleaning_log!$A$2:$ZZ$2,0),0)</f>
        <v>#N/A</v>
      </c>
      <c r="P357" t="e">
        <f>VLOOKUP($A357,cleaning_log!$A$1:$ZZ$9791,MATCH(P$5,cleaning_log!$A$2:$ZZ$2,0),0)</f>
        <v>#N/A</v>
      </c>
      <c r="Q357" t="e">
        <f>VLOOKUP($A357,cleaning_log!$A$1:$ZZ$9791,MATCH(Q$5,cleaning_log!$A$2:$ZZ$2,0),0)</f>
        <v>#N/A</v>
      </c>
    </row>
    <row r="358" spans="1:22" x14ac:dyDescent="0.2">
      <c r="A358" t="s">
        <v>1145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$10002,1,0))),"miplib3",IF(NOT(ISNA(VLOOKUP($A358,miplib2!$A$5:$A$10004,1,0))),"miplib2",IF(NOT(ISNA(VLOOKUP($A358,coral!$A$5:$A$10000,1,0))),"coral",IF(NOT(ISNA(VLOOKUP($A358,neos!$A$5:$A$10000,1,0))),"neos","COULD NOT FIND")))))))</f>
        <v>miplib2017</v>
      </c>
      <c r="C358" t="str">
        <f>B358&amp;"/"&amp;A358</f>
        <v>miplib2017/khb05250</v>
      </c>
      <c r="D358">
        <f ca="1">VLOOKUP($A358,INDIRECT("'"&amp;$B358&amp;"'!"&amp;"$A$5:$Z$10000"),MATCH(D$5,INDIRECT("'"&amp;$B358&amp;"'!$A$4:$Z$4"),0),0)</f>
        <v>101</v>
      </c>
      <c r="E358">
        <f ca="1">VLOOKUP($A358,INDIRECT("'"&amp;$B358&amp;"'!"&amp;"$A$5:$Z$10000"),MATCH(E$5,INDIRECT("'"&amp;$B358&amp;"'!$A$4:$Z$4"),0),0)</f>
        <v>1350</v>
      </c>
      <c r="F358">
        <f>VLOOKUP($A358,cleaning_log!$A$1:$ZZ$9791,MATCH(F$5,cleaning_log!$A$2:$ZZ$2,0),0)</f>
        <v>100</v>
      </c>
      <c r="G358">
        <f>VLOOKUP($A358,cleaning_log!$A$1:$ZZ$9791,MATCH(G$5,cleaning_log!$A$2:$ZZ$2,0),0)</f>
        <v>1299</v>
      </c>
      <c r="H358">
        <f ca="1">VLOOKUP($A358,INDIRECT("'"&amp;$B358&amp;"'!"&amp;"$A$5:$Z$10000"),MATCH(H$5,INDIRECT("'"&amp;$B358&amp;"'!$A$4:$Z$4"),0),0)</f>
        <v>106940226</v>
      </c>
      <c r="I358">
        <f>VLOOKUP($A358,cleaning_log!$A$1:$ZZ$9791,MATCH(I$5,cleaning_log!$A$2:$ZZ$2,0),0)</f>
        <v>95919464</v>
      </c>
      <c r="J358">
        <f>VLOOKUP($A358,cleaning_log!$A$1:$ZZ$9791,MATCH(J$5,cleaning_log!$A$2:$ZZ$2,0),0)</f>
        <v>95919464</v>
      </c>
      <c r="K358" t="b">
        <f ca="1">IF(ISNA(J358),TRUE,ABS(H358-J358)&gt;0.001)</f>
        <v>1</v>
      </c>
      <c r="L358">
        <f>VLOOKUP($A358,cleaning_log!$A$1:$ZZ$9791,MATCH(L$5,cleaning_log!$A$2:$ZZ$2,0),0)</f>
        <v>1E+100</v>
      </c>
      <c r="M358">
        <f>VLOOKUP($A358,cleaning_log!$A$1:$ZZ$9791,MATCH(M$5,cleaning_log!$A$2:$ZZ$2,0),0)</f>
        <v>1E+100</v>
      </c>
      <c r="N358">
        <f>VLOOKUP($A358,cleaning_log!$A$1:$ZZ$9791,MATCH(N$5,cleaning_log!$A$2:$ZZ$2,0),0)</f>
        <v>106940225.999999</v>
      </c>
      <c r="O358">
        <f>VLOOKUP($A358,cleaning_log!$A$1:$ZZ$9791,MATCH(O$5,cleaning_log!$A$2:$ZZ$2,0),0)</f>
        <v>106940225.999999</v>
      </c>
      <c r="P358">
        <f>VLOOKUP($A358,cleaning_log!$A$1:$ZZ$9791,MATCH(P$5,cleaning_log!$A$2:$ZZ$2,0),0)</f>
        <v>4.9000000000000002E-2</v>
      </c>
      <c r="Q358">
        <f>VLOOKUP($A358,cleaning_log!$A$1:$ZZ$9791,MATCH(Q$5,cleaning_log!$A$2:$ZZ$2,0),0)</f>
        <v>0.05</v>
      </c>
      <c r="R358">
        <f>VLOOKUP($A358,cleaning_log!$A$1:$ZZ$9791,MATCH(R$5,cleaning_log!$A$2:$ZZ$2,0),0)</f>
        <v>5.0999999999999997E-2</v>
      </c>
      <c r="S358" t="b">
        <f t="shared" ref="S358" si="66">MIN(P358,Q358) &lt; 3599</f>
        <v>1</v>
      </c>
    </row>
    <row r="359" spans="1:22" hidden="1" x14ac:dyDescent="0.2">
      <c r="A359" t="s">
        <v>14894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$10002,1,0))),"miplib3",IF(NOT(ISNA(VLOOKUP($A359,miplib2!$A$5:$A$10004,1,0))),"miplib2",IF(NOT(ISNA(VLOOKUP($A359,coral!$A$5:$A$10000,1,0))),"coral",IF(NOT(ISNA(VLOOKUP($A359,neos!$A$5:$A$10000,1,0))),"neos","COULD NOT FIND")))))))</f>
        <v>miplib2017</v>
      </c>
      <c r="C359" t="str">
        <f>B359&amp;"/"&amp;A359</f>
        <v>miplib2017/kosova1</v>
      </c>
      <c r="D359">
        <f ca="1">VLOOKUP($A359,INDIRECT("'"&amp;$B359&amp;"'!"&amp;"$A$5:$Z$10000"),MATCH(D$5,INDIRECT("'"&amp;$B359&amp;"'!$A$4:$Z$4"),0),0)</f>
        <v>304931</v>
      </c>
      <c r="E359">
        <f ca="1">VLOOKUP($A359,INDIRECT("'"&amp;$B359&amp;"'!"&amp;"$A$5:$Z$10000"),MATCH(E$5,INDIRECT("'"&amp;$B359&amp;"'!$A$4:$Z$4"),0),0)</f>
        <v>614253</v>
      </c>
      <c r="F359" t="e">
        <f>VLOOKUP($A359,cleaning_log!$A$1:$ZZ$9791,MATCH(F$5,cleaning_log!$A$2:$ZZ$2,0),0)</f>
        <v>#N/A</v>
      </c>
      <c r="G359" t="e">
        <f>VLOOKUP($A359,cleaning_log!$A$1:$ZZ$9791,MATCH(G$5,cleaning_log!$A$2:$ZZ$2,0),0)</f>
        <v>#N/A</v>
      </c>
      <c r="H359" t="str">
        <f ca="1">VLOOKUP($A359,INDIRECT("'"&amp;$B359&amp;"'!"&amp;"$A$5:$Z$10000"),MATCH(H$5,INDIRECT("'"&amp;$B359&amp;"'!$A$4:$Z$4"),0),0)</f>
        <v>526*</v>
      </c>
      <c r="I359" t="e">
        <f>VLOOKUP($A359,cleaning_log!$A$1:$ZZ$9791,MATCH(I$5,cleaning_log!$A$2:$ZZ$2,0),0)</f>
        <v>#N/A</v>
      </c>
      <c r="J359" t="e">
        <f>VLOOKUP($A359,cleaning_log!$A$1:$ZZ$9791,MATCH(J$5,cleaning_log!$A$2:$ZZ$2,0),0)</f>
        <v>#N/A</v>
      </c>
      <c r="K359" t="b">
        <f>IF(ISNA(J359),TRUE,ABS(H359-J359)&gt;0.001)</f>
        <v>1</v>
      </c>
      <c r="L359" t="e">
        <f>VLOOKUP($A359,cleaning_log!$A$1:$ZZ$9791,MATCH(L$5,cleaning_log!$A$2:$ZZ$2,0),0)</f>
        <v>#N/A</v>
      </c>
      <c r="M359" t="e">
        <f>VLOOKUP($A359,cleaning_log!$A$1:$ZZ$9791,MATCH(M$5,cleaning_log!$A$2:$ZZ$2,0),0)</f>
        <v>#N/A</v>
      </c>
      <c r="N359" t="e">
        <f>VLOOKUP($A359,cleaning_log!$A$1:$ZZ$9791,MATCH(N$5,cleaning_log!$A$2:$ZZ$2,0),0)</f>
        <v>#N/A</v>
      </c>
      <c r="O359" t="e">
        <f>VLOOKUP($A359,cleaning_log!$A$1:$ZZ$9791,MATCH(O$5,cleaning_log!$A$2:$ZZ$2,0),0)</f>
        <v>#N/A</v>
      </c>
      <c r="P359" t="e">
        <f>VLOOKUP($A359,cleaning_log!$A$1:$ZZ$9791,MATCH(P$5,cleaning_log!$A$2:$ZZ$2,0),0)</f>
        <v>#N/A</v>
      </c>
      <c r="Q359" t="e">
        <f>VLOOKUP($A359,cleaning_log!$A$1:$ZZ$9791,MATCH(Q$5,cleaning_log!$A$2:$ZZ$2,0),0)</f>
        <v>#N/A</v>
      </c>
      <c r="R359" t="e">
        <f>VLOOKUP($A359,cleaning_log!$A$1:$ZZ$9791,MATCH(R$5,cleaning_log!$A$2:$ZZ$2,0),0)</f>
        <v>#N/A</v>
      </c>
      <c r="S359" t="e">
        <f t="shared" ref="S359:S363" si="67">MIN(P359,Q359) &lt; 3599</f>
        <v>#N/A</v>
      </c>
      <c r="T359" t="e">
        <f>VLOOKUP($A359,cleaning_log!$A$1:$ZZ$9791,MATCH(T$5,cleaning_log!$A$2:$ZZ$2,0),0)</f>
        <v>#N/A</v>
      </c>
      <c r="U359" t="e">
        <f>VLOOKUP($A359,cleaning_log!$A$1:$ZZ$9791,MATCH(U$5,cleaning_log!$A$2:$ZZ$2,0),0)</f>
        <v>#N/A</v>
      </c>
      <c r="V359" t="e">
        <f>VLOOKUP($A359,cleaning_log!$A$1:$ZZ$9791,MATCH(V$5,cleaning_log!$A$2:$ZZ$2,0),0)</f>
        <v>#N/A</v>
      </c>
    </row>
    <row r="360" spans="1:22" hidden="1" x14ac:dyDescent="0.2">
      <c r="A360" t="s">
        <v>14897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$10002,1,0))),"miplib3",IF(NOT(ISNA(VLOOKUP($A360,miplib2!$A$5:$A$10004,1,0))),"miplib2",IF(NOT(ISNA(VLOOKUP($A360,coral!$A$5:$A$10000,1,0))),"coral",IF(NOT(ISNA(VLOOKUP($A360,neos!$A$5:$A$10000,1,0))),"neos","COULD NOT FIND")))))))</f>
        <v>miplib2017</v>
      </c>
      <c r="C360" t="str">
        <f>B360&amp;"/"&amp;A360</f>
        <v>miplib2017/kottenpark09</v>
      </c>
      <c r="D360">
        <f ca="1">VLOOKUP($A360,INDIRECT("'"&amp;$B360&amp;"'!"&amp;"$A$5:$Z$10000"),MATCH(D$5,INDIRECT("'"&amp;$B360&amp;"'!$A$4:$Z$4"),0),0)</f>
        <v>325547</v>
      </c>
      <c r="E360">
        <f ca="1">VLOOKUP($A360,INDIRECT("'"&amp;$B360&amp;"'!"&amp;"$A$5:$Z$10000"),MATCH(E$5,INDIRECT("'"&amp;$B360&amp;"'!$A$4:$Z$4"),0),0)</f>
        <v>2893026</v>
      </c>
      <c r="F360" t="e">
        <f>VLOOKUP($A360,cleaning_log!$A$1:$ZZ$9791,MATCH(F$5,cleaning_log!$A$2:$ZZ$2,0),0)</f>
        <v>#N/A</v>
      </c>
      <c r="G360" t="e">
        <f>VLOOKUP($A360,cleaning_log!$A$1:$ZZ$9791,MATCH(G$5,cleaning_log!$A$2:$ZZ$2,0),0)</f>
        <v>#N/A</v>
      </c>
      <c r="H360" t="str">
        <f ca="1">VLOOKUP($A360,INDIRECT("'"&amp;$B360&amp;"'!"&amp;"$A$5:$Z$10000"),MATCH(H$5,INDIRECT("'"&amp;$B360&amp;"'!$A$4:$Z$4"),0),0)</f>
        <v>2120*</v>
      </c>
      <c r="I360" t="e">
        <f>VLOOKUP($A360,cleaning_log!$A$1:$ZZ$9791,MATCH(I$5,cleaning_log!$A$2:$ZZ$2,0),0)</f>
        <v>#N/A</v>
      </c>
      <c r="J360" t="e">
        <f>VLOOKUP($A360,cleaning_log!$A$1:$ZZ$9791,MATCH(J$5,cleaning_log!$A$2:$ZZ$2,0),0)</f>
        <v>#N/A</v>
      </c>
      <c r="K360" t="b">
        <f>IF(ISNA(J360),TRUE,ABS(H360-J360)&gt;0.001)</f>
        <v>1</v>
      </c>
      <c r="L360" t="e">
        <f>VLOOKUP($A360,cleaning_log!$A$1:$ZZ$9791,MATCH(L$5,cleaning_log!$A$2:$ZZ$2,0),0)</f>
        <v>#N/A</v>
      </c>
      <c r="M360" t="e">
        <f>VLOOKUP($A360,cleaning_log!$A$1:$ZZ$9791,MATCH(M$5,cleaning_log!$A$2:$ZZ$2,0),0)</f>
        <v>#N/A</v>
      </c>
      <c r="N360" t="e">
        <f>VLOOKUP($A360,cleaning_log!$A$1:$ZZ$9791,MATCH(N$5,cleaning_log!$A$2:$ZZ$2,0),0)</f>
        <v>#N/A</v>
      </c>
      <c r="O360" t="e">
        <f>VLOOKUP($A360,cleaning_log!$A$1:$ZZ$9791,MATCH(O$5,cleaning_log!$A$2:$ZZ$2,0),0)</f>
        <v>#N/A</v>
      </c>
      <c r="P360" t="e">
        <f>VLOOKUP($A360,cleaning_log!$A$1:$ZZ$9791,MATCH(P$5,cleaning_log!$A$2:$ZZ$2,0),0)</f>
        <v>#N/A</v>
      </c>
      <c r="Q360" t="e">
        <f>VLOOKUP($A360,cleaning_log!$A$1:$ZZ$9791,MATCH(Q$5,cleaning_log!$A$2:$ZZ$2,0),0)</f>
        <v>#N/A</v>
      </c>
      <c r="R360" t="e">
        <f>VLOOKUP($A360,cleaning_log!$A$1:$ZZ$9791,MATCH(R$5,cleaning_log!$A$2:$ZZ$2,0),0)</f>
        <v>#N/A</v>
      </c>
      <c r="S360" t="e">
        <f t="shared" si="67"/>
        <v>#N/A</v>
      </c>
      <c r="T360" t="e">
        <f>VLOOKUP($A360,cleaning_log!$A$1:$ZZ$9791,MATCH(T$5,cleaning_log!$A$2:$ZZ$2,0),0)</f>
        <v>#N/A</v>
      </c>
      <c r="U360" t="e">
        <f>VLOOKUP($A360,cleaning_log!$A$1:$ZZ$9791,MATCH(U$5,cleaning_log!$A$2:$ZZ$2,0),0)</f>
        <v>#N/A</v>
      </c>
      <c r="V360" t="e">
        <f>VLOOKUP($A360,cleaning_log!$A$1:$ZZ$9791,MATCH(V$5,cleaning_log!$A$2:$ZZ$2,0),0)</f>
        <v>#N/A</v>
      </c>
    </row>
    <row r="361" spans="1:22" x14ac:dyDescent="0.2">
      <c r="A361" t="s">
        <v>1157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$10002,1,0))),"miplib3",IF(NOT(ISNA(VLOOKUP($A361,miplib2!$A$5:$A$10004,1,0))),"miplib2",IF(NOT(ISNA(VLOOKUP($A361,coral!$A$5:$A$10000,1,0))),"coral",IF(NOT(ISNA(VLOOKUP($A361,neos!$A$5:$A$10000,1,0))),"neos","COULD NOT FIND")))))))</f>
        <v>miplib3</v>
      </c>
      <c r="C361" t="str">
        <f>B361&amp;"/"&amp;A361</f>
        <v>miplib3/l152lav</v>
      </c>
      <c r="D361">
        <f ca="1">VLOOKUP($A361,INDIRECT("'"&amp;$B361&amp;"'!"&amp;"$A$5:$Z$10000"),MATCH(D$5,INDIRECT("'"&amp;$B361&amp;"'!$A$4:$Z$4"),0),0)</f>
        <v>97</v>
      </c>
      <c r="E361">
        <f ca="1">VLOOKUP($A361,INDIRECT("'"&amp;$B361&amp;"'!"&amp;"$A$5:$Z$10000"),MATCH(E$5,INDIRECT("'"&amp;$B361&amp;"'!$A$4:$Z$4"),0),0)</f>
        <v>1989</v>
      </c>
      <c r="F361">
        <f>VLOOKUP($A361,cleaning_log!$A$1:$ZZ$9791,MATCH(F$5,cleaning_log!$A$2:$ZZ$2,0),0)</f>
        <v>97</v>
      </c>
      <c r="G361">
        <f>VLOOKUP($A361,cleaning_log!$A$1:$ZZ$9791,MATCH(G$5,cleaning_log!$A$2:$ZZ$2,0),0)</f>
        <v>1987</v>
      </c>
      <c r="H361">
        <f ca="1">VLOOKUP($A361,INDIRECT("'"&amp;$B361&amp;"'!"&amp;"$A$5:$Z$10000"),MATCH(H$5,INDIRECT("'"&amp;$B361&amp;"'!$A$4:$Z$4"),0),0)</f>
        <v>4722</v>
      </c>
      <c r="I361">
        <f>VLOOKUP($A361,cleaning_log!$A$1:$ZZ$9791,MATCH(I$5,cleaning_log!$A$2:$ZZ$2,0),0)</f>
        <v>4656.3636363636297</v>
      </c>
      <c r="J361">
        <f>VLOOKUP($A361,cleaning_log!$A$1:$ZZ$9791,MATCH(J$5,cleaning_log!$A$2:$ZZ$2,0),0)</f>
        <v>4656.3636363636297</v>
      </c>
      <c r="K361" t="b">
        <f ca="1">IF(ISNA(J361),TRUE,ABS(H361-J361)&gt;0.001)</f>
        <v>1</v>
      </c>
      <c r="L361">
        <f>VLOOKUP($A361,cleaning_log!$A$1:$ZZ$9791,MATCH(L$5,cleaning_log!$A$2:$ZZ$2,0),0)</f>
        <v>4722</v>
      </c>
      <c r="M361">
        <f>VLOOKUP($A361,cleaning_log!$A$1:$ZZ$9791,MATCH(M$5,cleaning_log!$A$2:$ZZ$2,0),0)</f>
        <v>4722</v>
      </c>
      <c r="N361">
        <f>VLOOKUP($A361,cleaning_log!$A$1:$ZZ$9791,MATCH(N$5,cleaning_log!$A$2:$ZZ$2,0),0)</f>
        <v>4722</v>
      </c>
      <c r="O361">
        <f>VLOOKUP($A361,cleaning_log!$A$1:$ZZ$9791,MATCH(O$5,cleaning_log!$A$2:$ZZ$2,0),0)</f>
        <v>4722</v>
      </c>
      <c r="P361">
        <f>VLOOKUP($A361,cleaning_log!$A$1:$ZZ$9791,MATCH(P$5,cleaning_log!$A$2:$ZZ$2,0),0)</f>
        <v>0.44500000000000001</v>
      </c>
      <c r="Q361">
        <f>VLOOKUP($A361,cleaning_log!$A$1:$ZZ$9791,MATCH(Q$5,cleaning_log!$A$2:$ZZ$2,0),0)</f>
        <v>0.53600000000000003</v>
      </c>
      <c r="R361">
        <f>VLOOKUP($A361,cleaning_log!$A$1:$ZZ$9791,MATCH(R$5,cleaning_log!$A$2:$ZZ$2,0),0)</f>
        <v>0.74199999999999999</v>
      </c>
      <c r="S361" t="b">
        <f t="shared" si="67"/>
        <v>1</v>
      </c>
      <c r="T361">
        <f>VLOOKUP($A361,cleaning_log!$A$1:$ZZ$9791,MATCH(T$5,cleaning_log!$A$2:$ZZ$2,0),0)</f>
        <v>240</v>
      </c>
      <c r="U361">
        <f>VLOOKUP($A361,cleaning_log!$A$1:$ZZ$9791,MATCH(U$5,cleaning_log!$A$2:$ZZ$2,0),0)</f>
        <v>377</v>
      </c>
      <c r="V361">
        <f>VLOOKUP($A361,cleaning_log!$A$1:$ZZ$9791,MATCH(V$5,cleaning_log!$A$2:$ZZ$2,0),0)</f>
        <v>651</v>
      </c>
    </row>
    <row r="362" spans="1:22" hidden="1" x14ac:dyDescent="0.2">
      <c r="A362" t="s">
        <v>14900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$10002,1,0))),"miplib3",IF(NOT(ISNA(VLOOKUP($A362,miplib2!$A$5:$A$10004,1,0))),"miplib2",IF(NOT(ISNA(VLOOKUP($A362,coral!$A$5:$A$10000,1,0))),"coral",IF(NOT(ISNA(VLOOKUP($A362,neos!$A$5:$A$10000,1,0))),"neos","COULD NOT FIND")))))))</f>
        <v>miplib2017</v>
      </c>
      <c r="C362" t="str">
        <f>B362&amp;"/"&amp;A362</f>
        <v>miplib2017/l2p12</v>
      </c>
      <c r="D362">
        <f ca="1">VLOOKUP($A362,INDIRECT("'"&amp;$B362&amp;"'!"&amp;"$A$5:$Z$10000"),MATCH(D$5,INDIRECT("'"&amp;$B362&amp;"'!$A$4:$Z$4"),0),0)</f>
        <v>21315</v>
      </c>
      <c r="E362">
        <f ca="1">VLOOKUP($A362,INDIRECT("'"&amp;$B362&amp;"'!"&amp;"$A$5:$Z$10000"),MATCH(E$5,INDIRECT("'"&amp;$B362&amp;"'!$A$4:$Z$4"),0),0)</f>
        <v>11786</v>
      </c>
      <c r="F362" t="e">
        <f>VLOOKUP($A362,cleaning_log!$A$1:$ZZ$9791,MATCH(F$5,cleaning_log!$A$2:$ZZ$2,0),0)</f>
        <v>#N/A</v>
      </c>
      <c r="G362" t="e">
        <f>VLOOKUP($A362,cleaning_log!$A$1:$ZZ$9791,MATCH(G$5,cleaning_log!$A$2:$ZZ$2,0),0)</f>
        <v>#N/A</v>
      </c>
      <c r="H362">
        <f ca="1">VLOOKUP($A362,INDIRECT("'"&amp;$B362&amp;"'!"&amp;"$A$5:$Z$10000"),MATCH(H$5,INDIRECT("'"&amp;$B362&amp;"'!$A$4:$Z$4"),0),0)</f>
        <v>5</v>
      </c>
      <c r="I362" t="e">
        <f>VLOOKUP($A362,cleaning_log!$A$1:$ZZ$9791,MATCH(I$5,cleaning_log!$A$2:$ZZ$2,0),0)</f>
        <v>#N/A</v>
      </c>
      <c r="J362" t="e">
        <f>VLOOKUP($A362,cleaning_log!$A$1:$ZZ$9791,MATCH(J$5,cleaning_log!$A$2:$ZZ$2,0),0)</f>
        <v>#N/A</v>
      </c>
      <c r="K362" t="b">
        <f>IF(ISNA(J362),TRUE,ABS(H362-J362)&gt;0.001)</f>
        <v>1</v>
      </c>
      <c r="L362" t="e">
        <f>VLOOKUP($A362,cleaning_log!$A$1:$ZZ$9791,MATCH(L$5,cleaning_log!$A$2:$ZZ$2,0),0)</f>
        <v>#N/A</v>
      </c>
      <c r="M362" t="e">
        <f>VLOOKUP($A362,cleaning_log!$A$1:$ZZ$9791,MATCH(M$5,cleaning_log!$A$2:$ZZ$2,0),0)</f>
        <v>#N/A</v>
      </c>
      <c r="N362" t="e">
        <f>VLOOKUP($A362,cleaning_log!$A$1:$ZZ$9791,MATCH(N$5,cleaning_log!$A$2:$ZZ$2,0),0)</f>
        <v>#N/A</v>
      </c>
      <c r="O362" t="e">
        <f>VLOOKUP($A362,cleaning_log!$A$1:$ZZ$9791,MATCH(O$5,cleaning_log!$A$2:$ZZ$2,0),0)</f>
        <v>#N/A</v>
      </c>
      <c r="P362" t="e">
        <f>VLOOKUP($A362,cleaning_log!$A$1:$ZZ$9791,MATCH(P$5,cleaning_log!$A$2:$ZZ$2,0),0)</f>
        <v>#N/A</v>
      </c>
      <c r="Q362" t="e">
        <f>VLOOKUP($A362,cleaning_log!$A$1:$ZZ$9791,MATCH(Q$5,cleaning_log!$A$2:$ZZ$2,0),0)</f>
        <v>#N/A</v>
      </c>
      <c r="S362" t="e">
        <f t="shared" si="67"/>
        <v>#N/A</v>
      </c>
    </row>
    <row r="363" spans="1:22" hidden="1" x14ac:dyDescent="0.2">
      <c r="A363" t="s">
        <v>14903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$10002,1,0))),"miplib3",IF(NOT(ISNA(VLOOKUP($A363,miplib2!$A$5:$A$10004,1,0))),"miplib2",IF(NOT(ISNA(VLOOKUP($A363,coral!$A$5:$A$10000,1,0))),"coral",IF(NOT(ISNA(VLOOKUP($A363,neos!$A$5:$A$10000,1,0))),"neos","COULD NOT FIND")))))))</f>
        <v>miplib2017</v>
      </c>
      <c r="C363" t="str">
        <f>B363&amp;"/"&amp;A363</f>
        <v>miplib2017/l2p1i</v>
      </c>
      <c r="D363">
        <f ca="1">VLOOKUP($A363,INDIRECT("'"&amp;$B363&amp;"'!"&amp;"$A$5:$Z$10000"),MATCH(D$5,INDIRECT("'"&amp;$B363&amp;"'!$A$4:$Z$4"),0),0)</f>
        <v>30784</v>
      </c>
      <c r="E363">
        <f ca="1">VLOOKUP($A363,INDIRECT("'"&amp;$B363&amp;"'!"&amp;"$A$5:$Z$10000"),MATCH(E$5,INDIRECT("'"&amp;$B363&amp;"'!$A$4:$Z$4"),0),0)</f>
        <v>317369</v>
      </c>
      <c r="F363" t="e">
        <f>VLOOKUP($A363,cleaning_log!$A$1:$ZZ$9791,MATCH(F$5,cleaning_log!$A$2:$ZZ$2,0),0)</f>
        <v>#N/A</v>
      </c>
      <c r="G363" t="e">
        <f>VLOOKUP($A363,cleaning_log!$A$1:$ZZ$9791,MATCH(G$5,cleaning_log!$A$2:$ZZ$2,0),0)</f>
        <v>#N/A</v>
      </c>
      <c r="H363">
        <f ca="1">VLOOKUP($A363,INDIRECT("'"&amp;$B363&amp;"'!"&amp;"$A$5:$Z$10000"),MATCH(H$5,INDIRECT("'"&amp;$B363&amp;"'!$A$4:$Z$4"),0),0)</f>
        <v>6</v>
      </c>
      <c r="I363" t="e">
        <f>VLOOKUP($A363,cleaning_log!$A$1:$ZZ$9791,MATCH(I$5,cleaning_log!$A$2:$ZZ$2,0),0)</f>
        <v>#N/A</v>
      </c>
      <c r="J363" t="e">
        <f>VLOOKUP($A363,cleaning_log!$A$1:$ZZ$9791,MATCH(J$5,cleaning_log!$A$2:$ZZ$2,0),0)</f>
        <v>#N/A</v>
      </c>
      <c r="K363" t="b">
        <f>IF(ISNA(J363),TRUE,ABS(H363-J363)&gt;0.001)</f>
        <v>1</v>
      </c>
      <c r="L363" t="e">
        <f>VLOOKUP($A363,cleaning_log!$A$1:$ZZ$9791,MATCH(L$5,cleaning_log!$A$2:$ZZ$2,0),0)</f>
        <v>#N/A</v>
      </c>
      <c r="M363" t="e">
        <f>VLOOKUP($A363,cleaning_log!$A$1:$ZZ$9791,MATCH(M$5,cleaning_log!$A$2:$ZZ$2,0),0)</f>
        <v>#N/A</v>
      </c>
      <c r="N363" t="e">
        <f>VLOOKUP($A363,cleaning_log!$A$1:$ZZ$9791,MATCH(N$5,cleaning_log!$A$2:$ZZ$2,0),0)</f>
        <v>#N/A</v>
      </c>
      <c r="O363" t="e">
        <f>VLOOKUP($A363,cleaning_log!$A$1:$ZZ$9791,MATCH(O$5,cleaning_log!$A$2:$ZZ$2,0),0)</f>
        <v>#N/A</v>
      </c>
      <c r="P363" t="e">
        <f>VLOOKUP($A363,cleaning_log!$A$1:$ZZ$9791,MATCH(P$5,cleaning_log!$A$2:$ZZ$2,0),0)</f>
        <v>#N/A</v>
      </c>
      <c r="Q363" t="e">
        <f>VLOOKUP($A363,cleaning_log!$A$1:$ZZ$9791,MATCH(Q$5,cleaning_log!$A$2:$ZZ$2,0),0)</f>
        <v>#N/A</v>
      </c>
      <c r="R363" t="e">
        <f>VLOOKUP($A363,cleaning_log!$A$1:$ZZ$9791,MATCH(R$5,cleaning_log!$A$2:$ZZ$2,0),0)</f>
        <v>#N/A</v>
      </c>
      <c r="S363" t="e">
        <f t="shared" si="67"/>
        <v>#N/A</v>
      </c>
      <c r="T363" t="e">
        <f>VLOOKUP($A363,cleaning_log!$A$1:$ZZ$9791,MATCH(T$5,cleaning_log!$A$2:$ZZ$2,0),0)</f>
        <v>#N/A</v>
      </c>
      <c r="U363" t="e">
        <f>VLOOKUP($A363,cleaning_log!$A$1:$ZZ$9791,MATCH(U$5,cleaning_log!$A$2:$ZZ$2,0),0)</f>
        <v>#N/A</v>
      </c>
      <c r="V363" t="e">
        <f>VLOOKUP($A363,cleaning_log!$A$1:$ZZ$9791,MATCH(V$5,cleaning_log!$A$2:$ZZ$2,0),0)</f>
        <v>#N/A</v>
      </c>
    </row>
    <row r="364" spans="1:22" hidden="1" x14ac:dyDescent="0.2">
      <c r="A364" t="s">
        <v>14905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$10002,1,0))),"miplib3",IF(NOT(ISNA(VLOOKUP($A364,miplib2!$A$5:$A$10004,1,0))),"miplib2",IF(NOT(ISNA(VLOOKUP($A364,coral!$A$5:$A$10000,1,0))),"coral",IF(NOT(ISNA(VLOOKUP($A364,neos!$A$5:$A$10000,1,0))),"neos","COULD NOT FIND")))))))</f>
        <v>miplib2017</v>
      </c>
      <c r="C364" t="str">
        <f>B364&amp;"/"&amp;A364</f>
        <v>miplib2017/l2p2i</v>
      </c>
      <c r="D364">
        <f ca="1">VLOOKUP($A364,INDIRECT("'"&amp;$B364&amp;"'!"&amp;"$A$5:$Z$10000"),MATCH(D$5,INDIRECT("'"&amp;$B364&amp;"'!$A$4:$Z$4"),0),0)</f>
        <v>47653</v>
      </c>
      <c r="E364">
        <f ca="1">VLOOKUP($A364,INDIRECT("'"&amp;$B364&amp;"'!"&amp;"$A$5:$Z$10000"),MATCH(E$5,INDIRECT("'"&amp;$B364&amp;"'!$A$4:$Z$4"),0),0)</f>
        <v>38196</v>
      </c>
      <c r="F364" t="e">
        <f>VLOOKUP($A364,cleaning_log!$A$1:$ZZ$9791,MATCH(F$5,cleaning_log!$A$2:$ZZ$2,0),0)</f>
        <v>#N/A</v>
      </c>
      <c r="G364" t="e">
        <f>VLOOKUP($A364,cleaning_log!$A$1:$ZZ$9791,MATCH(G$5,cleaning_log!$A$2:$ZZ$2,0),0)</f>
        <v>#N/A</v>
      </c>
      <c r="H364">
        <f ca="1">VLOOKUP($A364,INDIRECT("'"&amp;$B364&amp;"'!"&amp;"$A$5:$Z$10000"),MATCH(H$5,INDIRECT("'"&amp;$B364&amp;"'!$A$4:$Z$4"),0),0)</f>
        <v>8</v>
      </c>
      <c r="I364" t="e">
        <f>VLOOKUP($A364,cleaning_log!$A$1:$ZZ$9791,MATCH(I$5,cleaning_log!$A$2:$ZZ$2,0),0)</f>
        <v>#N/A</v>
      </c>
      <c r="J364" t="e">
        <f>VLOOKUP($A364,cleaning_log!$A$1:$ZZ$9791,MATCH(J$5,cleaning_log!$A$2:$ZZ$2,0),0)</f>
        <v>#N/A</v>
      </c>
      <c r="K364" t="b">
        <f>IF(ISNA(J364),TRUE,ABS(H364-J364)&gt;0.001)</f>
        <v>1</v>
      </c>
      <c r="L364" t="e">
        <f>VLOOKUP($A364,cleaning_log!$A$1:$ZZ$9791,MATCH(L$5,cleaning_log!$A$2:$ZZ$2,0),0)</f>
        <v>#N/A</v>
      </c>
      <c r="M364" t="e">
        <f>VLOOKUP($A364,cleaning_log!$A$1:$ZZ$9791,MATCH(M$5,cleaning_log!$A$2:$ZZ$2,0),0)</f>
        <v>#N/A</v>
      </c>
      <c r="N364" t="e">
        <f>VLOOKUP($A364,cleaning_log!$A$1:$ZZ$9791,MATCH(N$5,cleaning_log!$A$2:$ZZ$2,0),0)</f>
        <v>#N/A</v>
      </c>
      <c r="O364" t="e">
        <f>VLOOKUP($A364,cleaning_log!$A$1:$ZZ$9791,MATCH(O$5,cleaning_log!$A$2:$ZZ$2,0),0)</f>
        <v>#N/A</v>
      </c>
      <c r="P364" t="e">
        <f>VLOOKUP($A364,cleaning_log!$A$1:$ZZ$9791,MATCH(P$5,cleaning_log!$A$2:$ZZ$2,0),0)</f>
        <v>#N/A</v>
      </c>
      <c r="Q364" t="e">
        <f>VLOOKUP($A364,cleaning_log!$A$1:$ZZ$9791,MATCH(Q$5,cleaning_log!$A$2:$ZZ$2,0),0)</f>
        <v>#N/A</v>
      </c>
    </row>
    <row r="365" spans="1:22" hidden="1" x14ac:dyDescent="0.2">
      <c r="A365" t="s">
        <v>4135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$10002,1,0))),"miplib3",IF(NOT(ISNA(VLOOKUP($A365,miplib2!$A$5:$A$10004,1,0))),"miplib2",IF(NOT(ISNA(VLOOKUP($A365,coral!$A$5:$A$10000,1,0))),"coral",IF(NOT(ISNA(VLOOKUP($A365,neos!$A$5:$A$10000,1,0))),"neos","COULD NOT FIND")))))))</f>
        <v>miplib2017</v>
      </c>
      <c r="C365" t="str">
        <f>B365&amp;"/"&amp;A365</f>
        <v>miplib2017/lectsched-1</v>
      </c>
      <c r="D365">
        <f ca="1">VLOOKUP($A365,INDIRECT("'"&amp;$B365&amp;"'!"&amp;"$A$5:$Z$10000"),MATCH(D$5,INDIRECT("'"&amp;$B365&amp;"'!$A$4:$Z$4"),0),0)</f>
        <v>50108</v>
      </c>
      <c r="E365">
        <f ca="1">VLOOKUP($A365,INDIRECT("'"&amp;$B365&amp;"'!"&amp;"$A$5:$Z$10000"),MATCH(E$5,INDIRECT("'"&amp;$B365&amp;"'!$A$4:$Z$4"),0),0)</f>
        <v>28718</v>
      </c>
      <c r="F365" t="e">
        <f>VLOOKUP($A365,cleaning_log!$A$1:$ZZ$9791,MATCH(F$5,cleaning_log!$A$2:$ZZ$2,0),0)</f>
        <v>#N/A</v>
      </c>
      <c r="G365" t="e">
        <f>VLOOKUP($A365,cleaning_log!$A$1:$ZZ$9791,MATCH(G$5,cleaning_log!$A$2:$ZZ$2,0),0)</f>
        <v>#N/A</v>
      </c>
      <c r="H365">
        <f ca="1">VLOOKUP($A365,INDIRECT("'"&amp;$B365&amp;"'!"&amp;"$A$5:$Z$10000"),MATCH(H$5,INDIRECT("'"&amp;$B365&amp;"'!$A$4:$Z$4"),0),0)</f>
        <v>0</v>
      </c>
      <c r="I365" t="e">
        <f>VLOOKUP($A365,cleaning_log!$A$1:$ZZ$9791,MATCH(I$5,cleaning_log!$A$2:$ZZ$2,0),0)</f>
        <v>#N/A</v>
      </c>
      <c r="J365" t="e">
        <f>VLOOKUP($A365,cleaning_log!$A$1:$ZZ$9791,MATCH(J$5,cleaning_log!$A$2:$ZZ$2,0),0)</f>
        <v>#N/A</v>
      </c>
      <c r="K365" t="b">
        <f>IF(ISNA(J365),TRUE,ABS(H365-J365)&gt;0.001)</f>
        <v>1</v>
      </c>
      <c r="L365" t="e">
        <f>VLOOKUP($A365,cleaning_log!$A$1:$ZZ$9791,MATCH(L$5,cleaning_log!$A$2:$ZZ$2,0),0)</f>
        <v>#N/A</v>
      </c>
      <c r="M365" t="e">
        <f>VLOOKUP($A365,cleaning_log!$A$1:$ZZ$9791,MATCH(M$5,cleaning_log!$A$2:$ZZ$2,0),0)</f>
        <v>#N/A</v>
      </c>
      <c r="N365" t="e">
        <f>VLOOKUP($A365,cleaning_log!$A$1:$ZZ$9791,MATCH(N$5,cleaning_log!$A$2:$ZZ$2,0),0)</f>
        <v>#N/A</v>
      </c>
      <c r="O365" t="e">
        <f>VLOOKUP($A365,cleaning_log!$A$1:$ZZ$9791,MATCH(O$5,cleaning_log!$A$2:$ZZ$2,0),0)</f>
        <v>#N/A</v>
      </c>
      <c r="P365" t="e">
        <f>VLOOKUP($A365,cleaning_log!$A$1:$ZZ$9791,MATCH(P$5,cleaning_log!$A$2:$ZZ$2,0),0)</f>
        <v>#N/A</v>
      </c>
      <c r="Q365" t="e">
        <f>VLOOKUP($A365,cleaning_log!$A$1:$ZZ$9791,MATCH(Q$5,cleaning_log!$A$2:$ZZ$2,0),0)</f>
        <v>#N/A</v>
      </c>
    </row>
    <row r="366" spans="1:22" hidden="1" x14ac:dyDescent="0.2">
      <c r="A366" t="s">
        <v>4136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$10002,1,0))),"miplib3",IF(NOT(ISNA(VLOOKUP($A366,miplib2!$A$5:$A$10004,1,0))),"miplib2",IF(NOT(ISNA(VLOOKUP($A366,coral!$A$5:$A$10000,1,0))),"coral",IF(NOT(ISNA(VLOOKUP($A366,neos!$A$5:$A$10000,1,0))),"neos","COULD NOT FIND")))))))</f>
        <v>miplib2010</v>
      </c>
      <c r="C366" t="str">
        <f>B366&amp;"/"&amp;A366</f>
        <v>miplib2010/lectsched-1-obj</v>
      </c>
      <c r="D366">
        <f ca="1">VLOOKUP($A366,INDIRECT("'"&amp;$B366&amp;"'!"&amp;"$A$5:$Z$10000"),MATCH(D$5,INDIRECT("'"&amp;$B366&amp;"'!$A$4:$Z$4"),0),0)</f>
        <v>50108</v>
      </c>
      <c r="E366">
        <f ca="1">VLOOKUP($A366,INDIRECT("'"&amp;$B366&amp;"'!"&amp;"$A$5:$Z$10000"),MATCH(E$5,INDIRECT("'"&amp;$B366&amp;"'!$A$4:$Z$4"),0),0)</f>
        <v>28718</v>
      </c>
      <c r="F366" t="e">
        <f>VLOOKUP($A366,cleaning_log!$A$1:$ZZ$9791,MATCH(F$5,cleaning_log!$A$2:$ZZ$2,0),0)</f>
        <v>#N/A</v>
      </c>
      <c r="G366" t="e">
        <f>VLOOKUP($A366,cleaning_log!$A$1:$ZZ$9791,MATCH(G$5,cleaning_log!$A$2:$ZZ$2,0),0)</f>
        <v>#N/A</v>
      </c>
      <c r="H366" t="str">
        <f ca="1">VLOOKUP($A366,INDIRECT("'"&amp;$B366&amp;"'!"&amp;"$A$5:$Z$10000"),MATCH(H$5,INDIRECT("'"&amp;$B366&amp;"'!$A$4:$Z$4"),0),0)</f>
        <v>?</v>
      </c>
      <c r="I366" t="e">
        <f>VLOOKUP($A366,cleaning_log!$A$1:$ZZ$9791,MATCH(I$5,cleaning_log!$A$2:$ZZ$2,0),0)</f>
        <v>#N/A</v>
      </c>
      <c r="J366" t="e">
        <f>VLOOKUP($A366,cleaning_log!$A$1:$ZZ$9791,MATCH(J$5,cleaning_log!$A$2:$ZZ$2,0),0)</f>
        <v>#N/A</v>
      </c>
      <c r="L366" t="e">
        <f>VLOOKUP($A366,cleaning_log!$A$1:$ZZ$9791,MATCH(L$5,cleaning_log!$A$2:$ZZ$2,0),0)</f>
        <v>#N/A</v>
      </c>
      <c r="M366" t="e">
        <f>VLOOKUP($A366,cleaning_log!$A$1:$ZZ$9791,MATCH(M$5,cleaning_log!$A$2:$ZZ$2,0),0)</f>
        <v>#N/A</v>
      </c>
      <c r="N366" t="e">
        <f>VLOOKUP($A366,cleaning_log!$A$1:$ZZ$9791,MATCH(N$5,cleaning_log!$A$2:$ZZ$2,0),0)</f>
        <v>#N/A</v>
      </c>
      <c r="O366" t="e">
        <f>VLOOKUP($A366,cleaning_log!$A$1:$ZZ$9791,MATCH(O$5,cleaning_log!$A$2:$ZZ$2,0),0)</f>
        <v>#N/A</v>
      </c>
      <c r="P366" t="e">
        <f>VLOOKUP($A366,cleaning_log!$A$1:$ZZ$9791,MATCH(P$5,cleaning_log!$A$2:$ZZ$2,0),0)</f>
        <v>#N/A</v>
      </c>
      <c r="Q366" t="e">
        <f>VLOOKUP($A366,cleaning_log!$A$1:$ZZ$9791,MATCH(Q$5,cleaning_log!$A$2:$ZZ$2,0),0)</f>
        <v>#N/A</v>
      </c>
      <c r="S366" t="e">
        <f>MIN(P366,Q366) &lt; 3599</f>
        <v>#N/A</v>
      </c>
    </row>
    <row r="367" spans="1:22" hidden="1" x14ac:dyDescent="0.2">
      <c r="A367" t="s">
        <v>4137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$10002,1,0))),"miplib3",IF(NOT(ISNA(VLOOKUP($A367,miplib2!$A$5:$A$10004,1,0))),"miplib2",IF(NOT(ISNA(VLOOKUP($A367,coral!$A$5:$A$10000,1,0))),"coral",IF(NOT(ISNA(VLOOKUP($A367,neos!$A$5:$A$10000,1,0))),"neos","COULD NOT FIND")))))))</f>
        <v>miplib2017</v>
      </c>
      <c r="C367" t="str">
        <f>B367&amp;"/"&amp;A367</f>
        <v>miplib2017/lectsched-2</v>
      </c>
      <c r="D367">
        <f ca="1">VLOOKUP($A367,INDIRECT("'"&amp;$B367&amp;"'!"&amp;"$A$5:$Z$10000"),MATCH(D$5,INDIRECT("'"&amp;$B367&amp;"'!$A$4:$Z$4"),0),0)</f>
        <v>30738</v>
      </c>
      <c r="E367">
        <f ca="1">VLOOKUP($A367,INDIRECT("'"&amp;$B367&amp;"'!"&amp;"$A$5:$Z$10000"),MATCH(E$5,INDIRECT("'"&amp;$B367&amp;"'!$A$4:$Z$4"),0),0)</f>
        <v>17656</v>
      </c>
      <c r="F367" t="e">
        <f>VLOOKUP($A367,cleaning_log!$A$1:$ZZ$9791,MATCH(F$5,cleaning_log!$A$2:$ZZ$2,0),0)</f>
        <v>#N/A</v>
      </c>
      <c r="G367" t="e">
        <f>VLOOKUP($A367,cleaning_log!$A$1:$ZZ$9791,MATCH(G$5,cleaning_log!$A$2:$ZZ$2,0),0)</f>
        <v>#N/A</v>
      </c>
      <c r="H367">
        <f ca="1">VLOOKUP($A367,INDIRECT("'"&amp;$B367&amp;"'!"&amp;"$A$5:$Z$10000"),MATCH(H$5,INDIRECT("'"&amp;$B367&amp;"'!$A$4:$Z$4"),0),0)</f>
        <v>0</v>
      </c>
      <c r="I367" t="e">
        <f>VLOOKUP($A367,cleaning_log!$A$1:$ZZ$9791,MATCH(I$5,cleaning_log!$A$2:$ZZ$2,0),0)</f>
        <v>#N/A</v>
      </c>
      <c r="J367" t="e">
        <f>VLOOKUP($A367,cleaning_log!$A$1:$ZZ$9791,MATCH(J$5,cleaning_log!$A$2:$ZZ$2,0),0)</f>
        <v>#N/A</v>
      </c>
      <c r="K367" t="b">
        <f>IF(ISNA(J367),TRUE,ABS(H367-J367)&gt;0.001)</f>
        <v>1</v>
      </c>
      <c r="L367" t="e">
        <f>VLOOKUP($A367,cleaning_log!$A$1:$ZZ$9791,MATCH(L$5,cleaning_log!$A$2:$ZZ$2,0),0)</f>
        <v>#N/A</v>
      </c>
      <c r="M367" t="e">
        <f>VLOOKUP($A367,cleaning_log!$A$1:$ZZ$9791,MATCH(M$5,cleaning_log!$A$2:$ZZ$2,0),0)</f>
        <v>#N/A</v>
      </c>
      <c r="N367" t="e">
        <f>VLOOKUP($A367,cleaning_log!$A$1:$ZZ$9791,MATCH(N$5,cleaning_log!$A$2:$ZZ$2,0),0)</f>
        <v>#N/A</v>
      </c>
      <c r="O367" t="e">
        <f>VLOOKUP($A367,cleaning_log!$A$1:$ZZ$9791,MATCH(O$5,cleaning_log!$A$2:$ZZ$2,0),0)</f>
        <v>#N/A</v>
      </c>
      <c r="P367" t="e">
        <f>VLOOKUP($A367,cleaning_log!$A$1:$ZZ$9791,MATCH(P$5,cleaning_log!$A$2:$ZZ$2,0),0)</f>
        <v>#N/A</v>
      </c>
      <c r="Q367" t="e">
        <f>VLOOKUP($A367,cleaning_log!$A$1:$ZZ$9791,MATCH(Q$5,cleaning_log!$A$2:$ZZ$2,0),0)</f>
        <v>#N/A</v>
      </c>
    </row>
    <row r="368" spans="1:22" hidden="1" x14ac:dyDescent="0.2">
      <c r="A368" t="s">
        <v>4138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$10002,1,0))),"miplib3",IF(NOT(ISNA(VLOOKUP($A368,miplib2!$A$5:$A$10004,1,0))),"miplib2",IF(NOT(ISNA(VLOOKUP($A368,coral!$A$5:$A$10000,1,0))),"coral",IF(NOT(ISNA(VLOOKUP($A368,neos!$A$5:$A$10000,1,0))),"neos","COULD NOT FIND")))))))</f>
        <v>miplib2017</v>
      </c>
      <c r="C368" t="str">
        <f>B368&amp;"/"&amp;A368</f>
        <v>miplib2017/lectsched-3</v>
      </c>
      <c r="D368">
        <f ca="1">VLOOKUP($A368,INDIRECT("'"&amp;$B368&amp;"'!"&amp;"$A$5:$Z$10000"),MATCH(D$5,INDIRECT("'"&amp;$B368&amp;"'!$A$4:$Z$4"),0),0)</f>
        <v>45262</v>
      </c>
      <c r="E368">
        <f ca="1">VLOOKUP($A368,INDIRECT("'"&amp;$B368&amp;"'!"&amp;"$A$5:$Z$10000"),MATCH(E$5,INDIRECT("'"&amp;$B368&amp;"'!$A$4:$Z$4"),0),0)</f>
        <v>25776</v>
      </c>
      <c r="F368" t="e">
        <f>VLOOKUP($A368,cleaning_log!$A$1:$ZZ$9791,MATCH(F$5,cleaning_log!$A$2:$ZZ$2,0),0)</f>
        <v>#N/A</v>
      </c>
      <c r="G368" t="e">
        <f>VLOOKUP($A368,cleaning_log!$A$1:$ZZ$9791,MATCH(G$5,cleaning_log!$A$2:$ZZ$2,0),0)</f>
        <v>#N/A</v>
      </c>
      <c r="H368">
        <f ca="1">VLOOKUP($A368,INDIRECT("'"&amp;$B368&amp;"'!"&amp;"$A$5:$Z$10000"),MATCH(H$5,INDIRECT("'"&amp;$B368&amp;"'!$A$4:$Z$4"),0),0)</f>
        <v>0</v>
      </c>
      <c r="I368" t="e">
        <f>VLOOKUP($A368,cleaning_log!$A$1:$ZZ$9791,MATCH(I$5,cleaning_log!$A$2:$ZZ$2,0),0)</f>
        <v>#N/A</v>
      </c>
      <c r="J368" t="e">
        <f>VLOOKUP($A368,cleaning_log!$A$1:$ZZ$9791,MATCH(J$5,cleaning_log!$A$2:$ZZ$2,0),0)</f>
        <v>#N/A</v>
      </c>
      <c r="K368" t="b">
        <f>IF(ISNA(J368),TRUE,ABS(H368-J368)&gt;0.001)</f>
        <v>1</v>
      </c>
      <c r="L368" t="e">
        <f>VLOOKUP($A368,cleaning_log!$A$1:$ZZ$9791,MATCH(L$5,cleaning_log!$A$2:$ZZ$2,0),0)</f>
        <v>#N/A</v>
      </c>
      <c r="M368" t="e">
        <f>VLOOKUP($A368,cleaning_log!$A$1:$ZZ$9791,MATCH(M$5,cleaning_log!$A$2:$ZZ$2,0),0)</f>
        <v>#N/A</v>
      </c>
      <c r="N368" t="e">
        <f>VLOOKUP($A368,cleaning_log!$A$1:$ZZ$9791,MATCH(N$5,cleaning_log!$A$2:$ZZ$2,0),0)</f>
        <v>#N/A</v>
      </c>
      <c r="O368" t="e">
        <f>VLOOKUP($A368,cleaning_log!$A$1:$ZZ$9791,MATCH(O$5,cleaning_log!$A$2:$ZZ$2,0),0)</f>
        <v>#N/A</v>
      </c>
      <c r="P368" t="e">
        <f>VLOOKUP($A368,cleaning_log!$A$1:$ZZ$9791,MATCH(P$5,cleaning_log!$A$2:$ZZ$2,0),0)</f>
        <v>#N/A</v>
      </c>
      <c r="Q368" t="e">
        <f>VLOOKUP($A368,cleaning_log!$A$1:$ZZ$9791,MATCH(Q$5,cleaning_log!$A$2:$ZZ$2,0),0)</f>
        <v>#N/A</v>
      </c>
    </row>
    <row r="369" spans="1:22" hidden="1" x14ac:dyDescent="0.2">
      <c r="A369" t="s">
        <v>1176</v>
      </c>
      <c r="B369" t="str">
        <f>IF(NOT(ISNA(VLOOKUP($A369,miplib2017!$A$5:$A$10000,1,0))),"miplib2017",IF(NOT(ISNA(VLOOKUP($A369,miplib2010!$A$5:$A$10000,1,0))),"miplib2010",IF(NOT(ISNA(VLOOKUP($A369,miplib2003!$A$5:$A$10000,1,0))),"miplib2003",IF(NOT(ISNA(VLOOKUP($A369,miplib3!$A$5:$A$10002,1,0))),"miplib3",IF(NOT(ISNA(VLOOKUP($A369,miplib2!$A$5:$A$10004,1,0))),"miplib2",IF(NOT(ISNA(VLOOKUP($A369,coral!$A$5:$A$10000,1,0))),"coral",IF(NOT(ISNA(VLOOKUP($A369,neos!$A$5:$A$10000,1,0))),"neos","COULD NOT FIND")))))))</f>
        <v>miplib2017</v>
      </c>
      <c r="C369" t="str">
        <f>B369&amp;"/"&amp;A369</f>
        <v>miplib2017/lectsched-4-obj</v>
      </c>
      <c r="D369">
        <f ca="1">VLOOKUP($A369,INDIRECT("'"&amp;$B369&amp;"'!"&amp;"$A$5:$Z$10000"),MATCH(D$5,INDIRECT("'"&amp;$B369&amp;"'!$A$4:$Z$4"),0),0)</f>
        <v>14163</v>
      </c>
      <c r="E369">
        <f ca="1">VLOOKUP($A369,INDIRECT("'"&amp;$B369&amp;"'!"&amp;"$A$5:$Z$10000"),MATCH(E$5,INDIRECT("'"&amp;$B369&amp;"'!$A$4:$Z$4"),0),0)</f>
        <v>7901</v>
      </c>
      <c r="F369">
        <f>VLOOKUP($A369,cleaning_log!$A$1:$ZZ$9791,MATCH(F$5,cleaning_log!$A$2:$ZZ$2,0),0)</f>
        <v>4532</v>
      </c>
      <c r="G369">
        <f>VLOOKUP($A369,cleaning_log!$A$1:$ZZ$9791,MATCH(G$5,cleaning_log!$A$2:$ZZ$2,0),0)</f>
        <v>2592</v>
      </c>
      <c r="H369">
        <f ca="1">VLOOKUP($A369,INDIRECT("'"&amp;$B369&amp;"'!"&amp;"$A$5:$Z$10000"),MATCH(H$5,INDIRECT("'"&amp;$B369&amp;"'!$A$4:$Z$4"),0),0)</f>
        <v>4</v>
      </c>
      <c r="I369">
        <f>VLOOKUP($A369,cleaning_log!$A$1:$ZZ$9791,MATCH(I$5,cleaning_log!$A$2:$ZZ$2,0),0)</f>
        <v>0</v>
      </c>
      <c r="J369">
        <f>VLOOKUP($A369,cleaning_log!$A$1:$ZZ$9791,MATCH(J$5,cleaning_log!$A$2:$ZZ$2,0),0)</f>
        <v>3</v>
      </c>
      <c r="K369" t="b">
        <f ca="1">IF(ISNA(J369),TRUE,ABS(H369-J369)&gt;0.001)</f>
        <v>1</v>
      </c>
      <c r="L369">
        <f>VLOOKUP($A369,cleaning_log!$A$1:$ZZ$9791,MATCH(L$5,cleaning_log!$A$2:$ZZ$2,0),0)</f>
        <v>1E+100</v>
      </c>
      <c r="M369">
        <f>VLOOKUP($A369,cleaning_log!$A$1:$ZZ$9791,MATCH(M$5,cleaning_log!$A$2:$ZZ$2,0),0)</f>
        <v>1E+100</v>
      </c>
      <c r="N369">
        <f>VLOOKUP($A369,cleaning_log!$A$1:$ZZ$9791,MATCH(N$5,cleaning_log!$A$2:$ZZ$2,0),0)</f>
        <v>4</v>
      </c>
      <c r="O369">
        <f>VLOOKUP($A369,cleaning_log!$A$1:$ZZ$9791,MATCH(O$5,cleaning_log!$A$2:$ZZ$2,0),0)</f>
        <v>4</v>
      </c>
      <c r="P369">
        <f>VLOOKUP($A369,cleaning_log!$A$1:$ZZ$9791,MATCH(P$5,cleaning_log!$A$2:$ZZ$2,0),0)</f>
        <v>0.56599999999999995</v>
      </c>
      <c r="Q369">
        <f>VLOOKUP($A369,cleaning_log!$A$1:$ZZ$9791,MATCH(Q$5,cleaning_log!$A$2:$ZZ$2,0),0)</f>
        <v>8.2000000000000003E-2</v>
      </c>
    </row>
    <row r="370" spans="1:22" hidden="1" x14ac:dyDescent="0.2">
      <c r="A370" t="s">
        <v>4404</v>
      </c>
      <c r="B370" t="str">
        <f>IF(NOT(ISNA(VLOOKUP($A370,miplib2017!$A$5:$A$10000,1,0))),"miplib2017",IF(NOT(ISNA(VLOOKUP($A370,miplib2010!$A$5:$A$10000,1,0))),"miplib2010",IF(NOT(ISNA(VLOOKUP($A370,miplib2003!$A$5:$A$10000,1,0))),"miplib2003",IF(NOT(ISNA(VLOOKUP($A370,miplib3!$A$5:$A$10002,1,0))),"miplib3",IF(NOT(ISNA(VLOOKUP($A370,miplib2!$A$5:$A$10004,1,0))),"miplib2",IF(NOT(ISNA(VLOOKUP($A370,coral!$A$5:$A$10000,1,0))),"coral",IF(NOT(ISNA(VLOOKUP($A370,neos!$A$5:$A$10000,1,0))),"neos","COULD NOT FIND")))))))</f>
        <v>miplib2017</v>
      </c>
      <c r="C370" t="str">
        <f>B370&amp;"/"&amp;A370</f>
        <v>miplib2017/lectsched-5-obj</v>
      </c>
      <c r="D370">
        <f ca="1">VLOOKUP($A370,INDIRECT("'"&amp;$B370&amp;"'!"&amp;"$A$5:$Z$10000"),MATCH(D$5,INDIRECT("'"&amp;$B370&amp;"'!$A$4:$Z$4"),0),0)</f>
        <v>38884</v>
      </c>
      <c r="E370">
        <f ca="1">VLOOKUP($A370,INDIRECT("'"&amp;$B370&amp;"'!"&amp;"$A$5:$Z$10000"),MATCH(E$5,INDIRECT("'"&amp;$B370&amp;"'!$A$4:$Z$4"),0),0)</f>
        <v>21805</v>
      </c>
      <c r="F370">
        <f>VLOOKUP($A370,cleaning_log!$A$1:$ZZ$9791,MATCH(F$5,cleaning_log!$A$2:$ZZ$2,0),0)</f>
        <v>12704</v>
      </c>
      <c r="G370">
        <f>VLOOKUP($A370,cleaning_log!$A$1:$ZZ$9791,MATCH(G$5,cleaning_log!$A$2:$ZZ$2,0),0)</f>
        <v>7072</v>
      </c>
      <c r="H370">
        <f ca="1">VLOOKUP($A370,INDIRECT("'"&amp;$B370&amp;"'!"&amp;"$A$5:$Z$10000"),MATCH(H$5,INDIRECT("'"&amp;$B370&amp;"'!$A$4:$Z$4"),0),0)</f>
        <v>24</v>
      </c>
      <c r="I370">
        <f>VLOOKUP($A370,cleaning_log!$A$1:$ZZ$9791,MATCH(I$5,cleaning_log!$A$2:$ZZ$2,0),0)</f>
        <v>0</v>
      </c>
      <c r="J370">
        <f>VLOOKUP($A370,cleaning_log!$A$1:$ZZ$9791,MATCH(J$5,cleaning_log!$A$2:$ZZ$2,0),0)</f>
        <v>13.8333333333333</v>
      </c>
      <c r="K370" t="b">
        <f ca="1">IF(ISNA(J370),TRUE,ABS(H370-J370)&gt;0.001)</f>
        <v>1</v>
      </c>
      <c r="L370">
        <f>VLOOKUP($A370,cleaning_log!$A$1:$ZZ$9791,MATCH(L$5,cleaning_log!$A$2:$ZZ$2,0),0)</f>
        <v>23.999999999999901</v>
      </c>
      <c r="M370">
        <f>VLOOKUP($A370,cleaning_log!$A$1:$ZZ$9791,MATCH(M$5,cleaning_log!$A$2:$ZZ$2,0),0)</f>
        <v>23.999999999999901</v>
      </c>
      <c r="N370">
        <f>VLOOKUP($A370,cleaning_log!$A$1:$ZZ$9791,MATCH(N$5,cleaning_log!$A$2:$ZZ$2,0),0)</f>
        <v>24</v>
      </c>
      <c r="O370">
        <f>VLOOKUP($A370,cleaning_log!$A$1:$ZZ$9791,MATCH(O$5,cleaning_log!$A$2:$ZZ$2,0),0)</f>
        <v>24</v>
      </c>
      <c r="P370">
        <f>VLOOKUP($A370,cleaning_log!$A$1:$ZZ$9791,MATCH(P$5,cleaning_log!$A$2:$ZZ$2,0),0)</f>
        <v>702.84799999999996</v>
      </c>
      <c r="Q370">
        <f>VLOOKUP($A370,cleaning_log!$A$1:$ZZ$9791,MATCH(Q$5,cleaning_log!$A$2:$ZZ$2,0),0)</f>
        <v>233.12</v>
      </c>
      <c r="S370" t="b">
        <f t="shared" ref="S370:S376" si="68">MIN(P370,Q370) &lt; 3599</f>
        <v>1</v>
      </c>
    </row>
    <row r="371" spans="1:22" hidden="1" x14ac:dyDescent="0.2">
      <c r="A371" t="s">
        <v>4139</v>
      </c>
      <c r="B371" t="str">
        <f>IF(NOT(ISNA(VLOOKUP($A371,miplib2017!$A$5:$A$10000,1,0))),"miplib2017",IF(NOT(ISNA(VLOOKUP($A371,miplib2010!$A$5:$A$10000,1,0))),"miplib2010",IF(NOT(ISNA(VLOOKUP($A371,miplib2003!$A$5:$A$10000,1,0))),"miplib2003",IF(NOT(ISNA(VLOOKUP($A371,miplib3!$A$5:$A$10002,1,0))),"miplib3",IF(NOT(ISNA(VLOOKUP($A371,miplib2!$A$5:$A$10004,1,0))),"miplib2",IF(NOT(ISNA(VLOOKUP($A371,coral!$A$5:$A$10000,1,0))),"coral",IF(NOT(ISNA(VLOOKUP($A371,neos!$A$5:$A$10000,1,0))),"neos","COULD NOT FIND")))))))</f>
        <v>miplib2017</v>
      </c>
      <c r="C371" t="str">
        <f>B371&amp;"/"&amp;A371</f>
        <v>miplib2017/leo1</v>
      </c>
      <c r="D371">
        <f ca="1">VLOOKUP($A371,INDIRECT("'"&amp;$B371&amp;"'!"&amp;"$A$5:$Z$10000"),MATCH(D$5,INDIRECT("'"&amp;$B371&amp;"'!$A$4:$Z$4"),0),0)</f>
        <v>593</v>
      </c>
      <c r="E371">
        <f ca="1">VLOOKUP($A371,INDIRECT("'"&amp;$B371&amp;"'!"&amp;"$A$5:$Z$10000"),MATCH(E$5,INDIRECT("'"&amp;$B371&amp;"'!$A$4:$Z$4"),0),0)</f>
        <v>6731</v>
      </c>
      <c r="F371">
        <f>VLOOKUP($A371,cleaning_log!$A$1:$ZZ$9791,MATCH(F$5,cleaning_log!$A$2:$ZZ$2,0),0)</f>
        <v>514</v>
      </c>
      <c r="G371">
        <f>VLOOKUP($A371,cleaning_log!$A$1:$ZZ$9791,MATCH(G$5,cleaning_log!$A$2:$ZZ$2,0),0)</f>
        <v>6711</v>
      </c>
      <c r="H371">
        <f ca="1">VLOOKUP($A371,INDIRECT("'"&amp;$B371&amp;"'!"&amp;"$A$5:$Z$10000"),MATCH(H$5,INDIRECT("'"&amp;$B371&amp;"'!$A$4:$Z$4"),0),0)</f>
        <v>404227536.16000003</v>
      </c>
      <c r="I371">
        <f>VLOOKUP($A371,cleaning_log!$A$1:$ZZ$9791,MATCH(I$5,cleaning_log!$A$2:$ZZ$2,0),0)</f>
        <v>388573315.50960702</v>
      </c>
      <c r="J371">
        <f>VLOOKUP($A371,cleaning_log!$A$1:$ZZ$9791,MATCH(J$5,cleaning_log!$A$2:$ZZ$2,0),0)</f>
        <v>389939997.54386598</v>
      </c>
      <c r="K371" t="b">
        <f ca="1">IF(ISNA(J371),TRUE,ABS(H371-J371)&gt;0.001)</f>
        <v>1</v>
      </c>
      <c r="L371">
        <f>VLOOKUP($A371,cleaning_log!$A$1:$ZZ$9791,MATCH(L$5,cleaning_log!$A$2:$ZZ$2,0),0)</f>
        <v>404227536.15999901</v>
      </c>
      <c r="M371">
        <f>VLOOKUP($A371,cleaning_log!$A$1:$ZZ$9791,MATCH(M$5,cleaning_log!$A$2:$ZZ$2,0),0)</f>
        <v>404227536.15999901</v>
      </c>
      <c r="N371">
        <f>VLOOKUP($A371,cleaning_log!$A$1:$ZZ$9791,MATCH(N$5,cleaning_log!$A$2:$ZZ$2,0),0)</f>
        <v>404187223.93180698</v>
      </c>
      <c r="O371">
        <f>VLOOKUP($A371,cleaning_log!$A$1:$ZZ$9791,MATCH(O$5,cleaning_log!$A$2:$ZZ$2,0),0)</f>
        <v>404187239.461613</v>
      </c>
      <c r="P371">
        <f>VLOOKUP($A371,cleaning_log!$A$1:$ZZ$9791,MATCH(P$5,cleaning_log!$A$2:$ZZ$2,0),0)</f>
        <v>703.66499999999996</v>
      </c>
      <c r="Q371">
        <f>VLOOKUP($A371,cleaning_log!$A$1:$ZZ$9791,MATCH(Q$5,cleaning_log!$A$2:$ZZ$2,0),0)</f>
        <v>452.91500000000002</v>
      </c>
      <c r="S371" t="b">
        <f t="shared" si="68"/>
        <v>1</v>
      </c>
    </row>
    <row r="372" spans="1:22" hidden="1" x14ac:dyDescent="0.2">
      <c r="A372" t="s">
        <v>4140</v>
      </c>
      <c r="B372" t="str">
        <f>IF(NOT(ISNA(VLOOKUP($A372,miplib2017!$A$5:$A$10000,1,0))),"miplib2017",IF(NOT(ISNA(VLOOKUP($A372,miplib2010!$A$5:$A$10000,1,0))),"miplib2010",IF(NOT(ISNA(VLOOKUP($A372,miplib2003!$A$5:$A$10000,1,0))),"miplib2003",IF(NOT(ISNA(VLOOKUP($A372,miplib3!$A$5:$A$10002,1,0))),"miplib3",IF(NOT(ISNA(VLOOKUP($A372,miplib2!$A$5:$A$10004,1,0))),"miplib2",IF(NOT(ISNA(VLOOKUP($A372,coral!$A$5:$A$10000,1,0))),"coral",IF(NOT(ISNA(VLOOKUP($A372,neos!$A$5:$A$10000,1,0))),"neos","COULD NOT FIND")))))))</f>
        <v>miplib2017</v>
      </c>
      <c r="C372" t="str">
        <f>B372&amp;"/"&amp;A372</f>
        <v>miplib2017/leo2</v>
      </c>
      <c r="D372">
        <f ca="1">VLOOKUP($A372,INDIRECT("'"&amp;$B372&amp;"'!"&amp;"$A$5:$Z$10000"),MATCH(D$5,INDIRECT("'"&amp;$B372&amp;"'!$A$4:$Z$4"),0),0)</f>
        <v>593</v>
      </c>
      <c r="E372">
        <f ca="1">VLOOKUP($A372,INDIRECT("'"&amp;$B372&amp;"'!"&amp;"$A$5:$Z$10000"),MATCH(E$5,INDIRECT("'"&amp;$B372&amp;"'!$A$4:$Z$4"),0),0)</f>
        <v>11100</v>
      </c>
      <c r="F372">
        <f>VLOOKUP($A372,cleaning_log!$A$1:$ZZ$9791,MATCH(F$5,cleaning_log!$A$2:$ZZ$2,0),0)</f>
        <v>539</v>
      </c>
      <c r="G372">
        <f>VLOOKUP($A372,cleaning_log!$A$1:$ZZ$9791,MATCH(G$5,cleaning_log!$A$2:$ZZ$2,0),0)</f>
        <v>10917</v>
      </c>
      <c r="H372">
        <f ca="1">VLOOKUP($A372,INDIRECT("'"&amp;$B372&amp;"'!"&amp;"$A$5:$Z$10000"),MATCH(H$5,INDIRECT("'"&amp;$B372&amp;"'!$A$4:$Z$4"),0),0)</f>
        <v>404077441.12</v>
      </c>
      <c r="I372">
        <f>VLOOKUP($A372,cleaning_log!$A$1:$ZZ$9791,MATCH(I$5,cleaning_log!$A$2:$ZZ$2,0),0)</f>
        <v>386421293.20891798</v>
      </c>
      <c r="J372">
        <f>VLOOKUP($A372,cleaning_log!$A$1:$ZZ$9791,MATCH(J$5,cleaning_log!$A$2:$ZZ$2,0),0)</f>
        <v>388031464.32970202</v>
      </c>
      <c r="K372" t="b">
        <f ca="1">IF(ISNA(J372),TRUE,ABS(H372-J372)&gt;0.001)</f>
        <v>1</v>
      </c>
      <c r="L372">
        <f>VLOOKUP($A372,cleaning_log!$A$1:$ZZ$9791,MATCH(L$5,cleaning_log!$A$2:$ZZ$2,0),0)</f>
        <v>404077441.11999702</v>
      </c>
      <c r="M372">
        <f>VLOOKUP($A372,cleaning_log!$A$1:$ZZ$9791,MATCH(M$5,cleaning_log!$A$2:$ZZ$2,0),0)</f>
        <v>404077441.11999398</v>
      </c>
      <c r="N372">
        <f>VLOOKUP($A372,cleaning_log!$A$1:$ZZ$9791,MATCH(N$5,cleaning_log!$A$2:$ZZ$2,0),0)</f>
        <v>404037081.634395</v>
      </c>
      <c r="O372">
        <f>VLOOKUP($A372,cleaning_log!$A$1:$ZZ$9791,MATCH(O$5,cleaning_log!$A$2:$ZZ$2,0),0)</f>
        <v>404037053.879269</v>
      </c>
      <c r="P372">
        <f>VLOOKUP($A372,cleaning_log!$A$1:$ZZ$9791,MATCH(P$5,cleaning_log!$A$2:$ZZ$2,0),0)</f>
        <v>1969.9059999999999</v>
      </c>
      <c r="Q372">
        <f>VLOOKUP($A372,cleaning_log!$A$1:$ZZ$9791,MATCH(Q$5,cleaning_log!$A$2:$ZZ$2,0),0)</f>
        <v>1998.6679999999999</v>
      </c>
      <c r="R372">
        <f>VLOOKUP($A372,cleaning_log!$A$1:$ZZ$9791,MATCH(R$5,cleaning_log!$A$2:$ZZ$2,0),0)</f>
        <v>3600.0010000000002</v>
      </c>
      <c r="S372" t="b">
        <f t="shared" si="68"/>
        <v>1</v>
      </c>
      <c r="T372">
        <f>VLOOKUP($A372,cleaning_log!$A$1:$ZZ$9791,MATCH(T$5,cleaning_log!$A$2:$ZZ$2,0),0)</f>
        <v>215764</v>
      </c>
      <c r="U372">
        <f>VLOOKUP($A372,cleaning_log!$A$1:$ZZ$9791,MATCH(U$5,cleaning_log!$A$2:$ZZ$2,0),0)</f>
        <v>208972</v>
      </c>
      <c r="V372">
        <f>VLOOKUP($A372,cleaning_log!$A$1:$ZZ$9791,MATCH(V$5,cleaning_log!$A$2:$ZZ$2,0),0)</f>
        <v>409423</v>
      </c>
    </row>
    <row r="373" spans="1:22" x14ac:dyDescent="0.2">
      <c r="A373" t="s">
        <v>4051</v>
      </c>
      <c r="B373" t="str">
        <f>IF(NOT(ISNA(VLOOKUP($A373,miplib2017!$A$5:$A$10000,1,0))),"miplib2017",IF(NOT(ISNA(VLOOKUP($A373,miplib2010!$A$5:$A$10000,1,0))),"miplib2010",IF(NOT(ISNA(VLOOKUP($A373,miplib2003!$A$5:$A$10000,1,0))),"miplib2003",IF(NOT(ISNA(VLOOKUP($A373,miplib3!$A$5:$A$10002,1,0))),"miplib3",IF(NOT(ISNA(VLOOKUP($A373,miplib2!$A$5:$A$10004,1,0))),"miplib2",IF(NOT(ISNA(VLOOKUP($A373,coral!$A$5:$A$10000,1,0))),"coral",IF(NOT(ISNA(VLOOKUP($A373,neos!$A$5:$A$10000,1,0))),"neos","COULD NOT FIND")))))))</f>
        <v>miplib2017</v>
      </c>
      <c r="C373" t="str">
        <f>B373&amp;"/"&amp;A373</f>
        <v>miplib2017/liu</v>
      </c>
      <c r="D373">
        <f ca="1">VLOOKUP($A373,INDIRECT("'"&amp;$B373&amp;"'!"&amp;"$A$5:$Z$10000"),MATCH(D$5,INDIRECT("'"&amp;$B373&amp;"'!$A$4:$Z$4"),0),0)</f>
        <v>2178</v>
      </c>
      <c r="E373">
        <f ca="1">VLOOKUP($A373,INDIRECT("'"&amp;$B373&amp;"'!"&amp;"$A$5:$Z$10000"),MATCH(E$5,INDIRECT("'"&amp;$B373&amp;"'!$A$4:$Z$4"),0),0)</f>
        <v>1156</v>
      </c>
      <c r="F373">
        <f>VLOOKUP($A373,cleaning_log!$A$1:$ZZ$9791,MATCH(F$5,cleaning_log!$A$2:$ZZ$2,0),0)</f>
        <v>2178</v>
      </c>
      <c r="G373">
        <f>VLOOKUP($A373,cleaning_log!$A$1:$ZZ$9791,MATCH(G$5,cleaning_log!$A$2:$ZZ$2,0),0)</f>
        <v>1154</v>
      </c>
      <c r="H373" t="str">
        <f ca="1">VLOOKUP($A373,INDIRECT("'"&amp;$B373&amp;"'!"&amp;"$A$5:$Z$10000"),MATCH(H$5,INDIRECT("'"&amp;$B373&amp;"'!$A$4:$Z$4"),0),0)</f>
        <v>1084.0*</v>
      </c>
      <c r="I373">
        <f>VLOOKUP($A373,cleaning_log!$A$1:$ZZ$9791,MATCH(I$5,cleaning_log!$A$2:$ZZ$2,0),0)</f>
        <v>346</v>
      </c>
      <c r="J373">
        <f>VLOOKUP($A373,cleaning_log!$A$1:$ZZ$9791,MATCH(J$5,cleaning_log!$A$2:$ZZ$2,0),0)</f>
        <v>560</v>
      </c>
      <c r="L373">
        <f>VLOOKUP($A373,cleaning_log!$A$1:$ZZ$9791,MATCH(L$5,cleaning_log!$A$2:$ZZ$2,0),0)</f>
        <v>1123.99999999999</v>
      </c>
      <c r="M373">
        <f>VLOOKUP($A373,cleaning_log!$A$1:$ZZ$9791,MATCH(M$5,cleaning_log!$A$2:$ZZ$2,0),0)</f>
        <v>1123.99999999999</v>
      </c>
      <c r="N373">
        <f>VLOOKUP($A373,cleaning_log!$A$1:$ZZ$9791,MATCH(N$5,cleaning_log!$A$2:$ZZ$2,0),0)</f>
        <v>560</v>
      </c>
      <c r="O373">
        <f>VLOOKUP($A373,cleaning_log!$A$1:$ZZ$9791,MATCH(O$5,cleaning_log!$A$2:$ZZ$2,0),0)</f>
        <v>560</v>
      </c>
      <c r="P373">
        <f>VLOOKUP($A373,cleaning_log!$A$1:$ZZ$9791,MATCH(P$5,cleaning_log!$A$2:$ZZ$2,0),0)</f>
        <v>3600</v>
      </c>
      <c r="Q373">
        <f>VLOOKUP($A373,cleaning_log!$A$1:$ZZ$9791,MATCH(Q$5,cleaning_log!$A$2:$ZZ$2,0),0)</f>
        <v>3600</v>
      </c>
      <c r="R373">
        <f>VLOOKUP($A373,cleaning_log!$A$1:$ZZ$9791,MATCH(R$5,cleaning_log!$A$2:$ZZ$2,0),0)</f>
        <v>3600</v>
      </c>
      <c r="S373" t="b">
        <f t="shared" si="68"/>
        <v>0</v>
      </c>
      <c r="T373">
        <f>VLOOKUP($A373,cleaning_log!$A$1:$ZZ$9791,MATCH(T$5,cleaning_log!$A$2:$ZZ$2,0),0)</f>
        <v>4519548</v>
      </c>
      <c r="U373">
        <f>VLOOKUP($A373,cleaning_log!$A$1:$ZZ$9791,MATCH(U$5,cleaning_log!$A$2:$ZZ$2,0),0)</f>
        <v>4863898</v>
      </c>
      <c r="V373">
        <f>VLOOKUP($A373,cleaning_log!$A$1:$ZZ$9791,MATCH(V$5,cleaning_log!$A$2:$ZZ$2,0),0)</f>
        <v>5340351</v>
      </c>
    </row>
    <row r="374" spans="1:22" hidden="1" x14ac:dyDescent="0.2">
      <c r="A374" t="s">
        <v>14915</v>
      </c>
      <c r="B374" t="str">
        <f>IF(NOT(ISNA(VLOOKUP($A374,miplib2017!$A$5:$A$10000,1,0))),"miplib2017",IF(NOT(ISNA(VLOOKUP($A374,miplib2010!$A$5:$A$10000,1,0))),"miplib2010",IF(NOT(ISNA(VLOOKUP($A374,miplib2003!$A$5:$A$10000,1,0))),"miplib2003",IF(NOT(ISNA(VLOOKUP($A374,miplib3!$A$5:$A$10002,1,0))),"miplib3",IF(NOT(ISNA(VLOOKUP($A374,miplib2!$A$5:$A$10004,1,0))),"miplib2",IF(NOT(ISNA(VLOOKUP($A374,coral!$A$5:$A$10000,1,0))),"coral",IF(NOT(ISNA(VLOOKUP($A374,neos!$A$5:$A$10000,1,0))),"neos","COULD NOT FIND")))))))</f>
        <v>miplib2017</v>
      </c>
      <c r="C374" t="str">
        <f>B374&amp;"/"&amp;A374</f>
        <v>miplib2017/loopha13</v>
      </c>
      <c r="D374">
        <f ca="1">VLOOKUP($A374,INDIRECT("'"&amp;$B374&amp;"'!"&amp;"$A$5:$Z$10000"),MATCH(D$5,INDIRECT("'"&amp;$B374&amp;"'!$A$4:$Z$4"),0),0)</f>
        <v>23758</v>
      </c>
      <c r="E374">
        <f ca="1">VLOOKUP($A374,INDIRECT("'"&amp;$B374&amp;"'!"&amp;"$A$5:$Z$10000"),MATCH(E$5,INDIRECT("'"&amp;$B374&amp;"'!$A$4:$Z$4"),0),0)</f>
        <v>19356</v>
      </c>
      <c r="F374" t="e">
        <f>VLOOKUP($A374,cleaning_log!$A$1:$ZZ$9791,MATCH(F$5,cleaning_log!$A$2:$ZZ$2,0),0)</f>
        <v>#N/A</v>
      </c>
      <c r="G374" t="e">
        <f>VLOOKUP($A374,cleaning_log!$A$1:$ZZ$9791,MATCH(G$5,cleaning_log!$A$2:$ZZ$2,0),0)</f>
        <v>#N/A</v>
      </c>
      <c r="H374">
        <f ca="1">VLOOKUP($A374,INDIRECT("'"&amp;$B374&amp;"'!"&amp;"$A$5:$Z$10000"),MATCH(H$5,INDIRECT("'"&amp;$B374&amp;"'!$A$4:$Z$4"),0),0)</f>
        <v>6.4023300000000001</v>
      </c>
      <c r="I374" t="e">
        <f>VLOOKUP($A374,cleaning_log!$A$1:$ZZ$9791,MATCH(I$5,cleaning_log!$A$2:$ZZ$2,0),0)</f>
        <v>#N/A</v>
      </c>
      <c r="J374" t="e">
        <f>VLOOKUP($A374,cleaning_log!$A$1:$ZZ$9791,MATCH(J$5,cleaning_log!$A$2:$ZZ$2,0),0)</f>
        <v>#N/A</v>
      </c>
      <c r="K374" t="b">
        <f>IF(ISNA(J374),TRUE,ABS(H374-J374)&gt;0.001)</f>
        <v>1</v>
      </c>
      <c r="L374" t="e">
        <f>VLOOKUP($A374,cleaning_log!$A$1:$ZZ$9791,MATCH(L$5,cleaning_log!$A$2:$ZZ$2,0),0)</f>
        <v>#N/A</v>
      </c>
      <c r="M374" t="e">
        <f>VLOOKUP($A374,cleaning_log!$A$1:$ZZ$9791,MATCH(M$5,cleaning_log!$A$2:$ZZ$2,0),0)</f>
        <v>#N/A</v>
      </c>
      <c r="N374" t="e">
        <f>VLOOKUP($A374,cleaning_log!$A$1:$ZZ$9791,MATCH(N$5,cleaning_log!$A$2:$ZZ$2,0),0)</f>
        <v>#N/A</v>
      </c>
      <c r="O374" t="e">
        <f>VLOOKUP($A374,cleaning_log!$A$1:$ZZ$9791,MATCH(O$5,cleaning_log!$A$2:$ZZ$2,0),0)</f>
        <v>#N/A</v>
      </c>
      <c r="P374" t="e">
        <f>VLOOKUP($A374,cleaning_log!$A$1:$ZZ$9791,MATCH(P$5,cleaning_log!$A$2:$ZZ$2,0),0)</f>
        <v>#N/A</v>
      </c>
      <c r="Q374" t="e">
        <f>VLOOKUP($A374,cleaning_log!$A$1:$ZZ$9791,MATCH(Q$5,cleaning_log!$A$2:$ZZ$2,0),0)</f>
        <v>#N/A</v>
      </c>
      <c r="R374" t="e">
        <f>VLOOKUP($A374,cleaning_log!$A$1:$ZZ$9791,MATCH(R$5,cleaning_log!$A$2:$ZZ$2,0),0)</f>
        <v>#N/A</v>
      </c>
      <c r="S374" t="e">
        <f t="shared" si="68"/>
        <v>#N/A</v>
      </c>
      <c r="T374" t="e">
        <f>VLOOKUP($A374,cleaning_log!$A$1:$ZZ$9791,MATCH(T$5,cleaning_log!$A$2:$ZZ$2,0),0)</f>
        <v>#N/A</v>
      </c>
      <c r="U374" t="e">
        <f>VLOOKUP($A374,cleaning_log!$A$1:$ZZ$9791,MATCH(U$5,cleaning_log!$A$2:$ZZ$2,0),0)</f>
        <v>#N/A</v>
      </c>
      <c r="V374" t="e">
        <f>VLOOKUP($A374,cleaning_log!$A$1:$ZZ$9791,MATCH(V$5,cleaning_log!$A$2:$ZZ$2,0),0)</f>
        <v>#N/A</v>
      </c>
    </row>
    <row r="375" spans="1:22" x14ac:dyDescent="0.2">
      <c r="A375" t="s">
        <v>1189</v>
      </c>
      <c r="B375" t="str">
        <f>IF(NOT(ISNA(VLOOKUP($A375,miplib2017!$A$5:$A$10000,1,0))),"miplib2017",IF(NOT(ISNA(VLOOKUP($A375,miplib2010!$A$5:$A$10000,1,0))),"miplib2010",IF(NOT(ISNA(VLOOKUP($A375,miplib2003!$A$5:$A$10000,1,0))),"miplib2003",IF(NOT(ISNA(VLOOKUP($A375,miplib3!$A$5:$A$10002,1,0))),"miplib3",IF(NOT(ISNA(VLOOKUP($A375,miplib2!$A$5:$A$10004,1,0))),"miplib2",IF(NOT(ISNA(VLOOKUP($A375,coral!$A$5:$A$10000,1,0))),"coral",IF(NOT(ISNA(VLOOKUP($A375,neos!$A$5:$A$10000,1,0))),"neos","COULD NOT FIND")))))))</f>
        <v>miplib2017</v>
      </c>
      <c r="C375" t="str">
        <f>B375&amp;"/"&amp;A375</f>
        <v>miplib2017/lotsize</v>
      </c>
      <c r="D375">
        <f ca="1">VLOOKUP($A375,INDIRECT("'"&amp;$B375&amp;"'!"&amp;"$A$5:$Z$10000"),MATCH(D$5,INDIRECT("'"&amp;$B375&amp;"'!$A$4:$Z$4"),0),0)</f>
        <v>1920</v>
      </c>
      <c r="E375">
        <f ca="1">VLOOKUP($A375,INDIRECT("'"&amp;$B375&amp;"'!"&amp;"$A$5:$Z$10000"),MATCH(E$5,INDIRECT("'"&amp;$B375&amp;"'!$A$4:$Z$4"),0),0)</f>
        <v>2985</v>
      </c>
      <c r="F375">
        <f>VLOOKUP($A375,cleaning_log!$A$1:$ZZ$9791,MATCH(F$5,cleaning_log!$A$2:$ZZ$2,0),0)</f>
        <v>1920</v>
      </c>
      <c r="G375">
        <f>VLOOKUP($A375,cleaning_log!$A$1:$ZZ$9791,MATCH(G$5,cleaning_log!$A$2:$ZZ$2,0),0)</f>
        <v>2985</v>
      </c>
      <c r="H375">
        <f ca="1">VLOOKUP($A375,INDIRECT("'"&amp;$B375&amp;"'!"&amp;"$A$5:$Z$10000"),MATCH(H$5,INDIRECT("'"&amp;$B375&amp;"'!$A$4:$Z$4"),0),0)</f>
        <v>1480195</v>
      </c>
      <c r="I375">
        <f>VLOOKUP($A375,cleaning_log!$A$1:$ZZ$9791,MATCH(I$5,cleaning_log!$A$2:$ZZ$2,0),0)</f>
        <v>348385.34655072901</v>
      </c>
      <c r="J375">
        <f>VLOOKUP($A375,cleaning_log!$A$1:$ZZ$9791,MATCH(J$5,cleaning_log!$A$2:$ZZ$2,0),0)</f>
        <v>348385.34655072901</v>
      </c>
      <c r="K375" t="b">
        <f ca="1">IF(ISNA(J375),TRUE,ABS(H375-J375)&gt;0.001)</f>
        <v>1</v>
      </c>
      <c r="L375">
        <f>VLOOKUP($A375,cleaning_log!$A$1:$ZZ$9791,MATCH(L$5,cleaning_log!$A$2:$ZZ$2,0),0)</f>
        <v>1480499.99999999</v>
      </c>
      <c r="M375">
        <f>VLOOKUP($A375,cleaning_log!$A$1:$ZZ$9791,MATCH(M$5,cleaning_log!$A$2:$ZZ$2,0),0)</f>
        <v>1480633</v>
      </c>
      <c r="N375">
        <f>VLOOKUP($A375,cleaning_log!$A$1:$ZZ$9791,MATCH(N$5,cleaning_log!$A$2:$ZZ$2,0),0)</f>
        <v>1470553.40197395</v>
      </c>
      <c r="O375">
        <f>VLOOKUP($A375,cleaning_log!$A$1:$ZZ$9791,MATCH(O$5,cleaning_log!$A$2:$ZZ$2,0),0)</f>
        <v>1472452.1598067901</v>
      </c>
      <c r="P375">
        <f>VLOOKUP($A375,cleaning_log!$A$1:$ZZ$9791,MATCH(P$5,cleaning_log!$A$2:$ZZ$2,0),0)</f>
        <v>3600.0010000000002</v>
      </c>
      <c r="Q375">
        <f>VLOOKUP($A375,cleaning_log!$A$1:$ZZ$9791,MATCH(Q$5,cleaning_log!$A$2:$ZZ$2,0),0)</f>
        <v>3600.0010000000002</v>
      </c>
      <c r="R375">
        <f>VLOOKUP($A375,cleaning_log!$A$1:$ZZ$9791,MATCH(R$5,cleaning_log!$A$2:$ZZ$2,0),0)</f>
        <v>3600.0010000000002</v>
      </c>
      <c r="S375" t="b">
        <f t="shared" si="68"/>
        <v>0</v>
      </c>
    </row>
    <row r="376" spans="1:22" x14ac:dyDescent="0.2">
      <c r="A376" t="s">
        <v>4010</v>
      </c>
      <c r="B376" t="str">
        <f>IF(NOT(ISNA(VLOOKUP($A376,miplib2017!$A$5:$A$10000,1,0))),"miplib2017",IF(NOT(ISNA(VLOOKUP($A376,miplib2010!$A$5:$A$10000,1,0))),"miplib2010",IF(NOT(ISNA(VLOOKUP($A376,miplib2003!$A$5:$A$10000,1,0))),"miplib2003",IF(NOT(ISNA(VLOOKUP($A376,miplib3!$A$5:$A$10002,1,0))),"miplib3",IF(NOT(ISNA(VLOOKUP($A376,miplib2!$A$5:$A$10004,1,0))),"miplib2",IF(NOT(ISNA(VLOOKUP($A376,coral!$A$5:$A$10000,1,0))),"coral",IF(NOT(ISNA(VLOOKUP($A376,neos!$A$5:$A$10000,1,0))),"neos","COULD NOT FIND")))))))</f>
        <v>miplib2</v>
      </c>
      <c r="C376" t="str">
        <f>B376&amp;"/"&amp;A376</f>
        <v>miplib2/lp4l</v>
      </c>
      <c r="D376">
        <f ca="1">VLOOKUP($A376,INDIRECT("'"&amp;$B376&amp;"'!"&amp;"$A$5:$Z$10000"),MATCH(D$5,INDIRECT("'"&amp;$B376&amp;"'!$A$4:$Z$4"),0),0)</f>
        <v>85</v>
      </c>
      <c r="E376">
        <f ca="1">VLOOKUP($A376,INDIRECT("'"&amp;$B376&amp;"'!"&amp;"$A$5:$Z$10000"),MATCH(E$5,INDIRECT("'"&amp;$B376&amp;"'!$A$4:$Z$4"),0),0)</f>
        <v>1086</v>
      </c>
      <c r="F376">
        <f>VLOOKUP($A376,cleaning_log!$A$1:$ZZ$9791,MATCH(F$5,cleaning_log!$A$2:$ZZ$2,0),0)</f>
        <v>85</v>
      </c>
      <c r="G376">
        <f>VLOOKUP($A376,cleaning_log!$A$1:$ZZ$9791,MATCH(G$5,cleaning_log!$A$2:$ZZ$2,0),0)</f>
        <v>1085</v>
      </c>
      <c r="H376">
        <f ca="1">VLOOKUP($A376,INDIRECT("'"&amp;$B376&amp;"'!"&amp;"$A$5:$Z$10000"),MATCH(H$5,INDIRECT("'"&amp;$B376&amp;"'!$A$4:$Z$4"),0),0)</f>
        <v>2967</v>
      </c>
      <c r="I376">
        <f>VLOOKUP($A376,cleaning_log!$A$1:$ZZ$9791,MATCH(I$5,cleaning_log!$A$2:$ZZ$2,0),0)</f>
        <v>2942.49999999999</v>
      </c>
      <c r="J376">
        <f>VLOOKUP($A376,cleaning_log!$A$1:$ZZ$9791,MATCH(J$5,cleaning_log!$A$2:$ZZ$2,0),0)</f>
        <v>2942.49999999999</v>
      </c>
      <c r="K376" t="b">
        <f ca="1">IF(ISNA(J376),TRUE,ABS(H376-J376)&gt;0.001)</f>
        <v>1</v>
      </c>
      <c r="L376">
        <f>VLOOKUP($A376,cleaning_log!$A$1:$ZZ$9791,MATCH(L$5,cleaning_log!$A$2:$ZZ$2,0),0)</f>
        <v>2967</v>
      </c>
      <c r="M376">
        <f>VLOOKUP($A376,cleaning_log!$A$1:$ZZ$9791,MATCH(M$5,cleaning_log!$A$2:$ZZ$2,0),0)</f>
        <v>2967</v>
      </c>
      <c r="N376">
        <f>VLOOKUP($A376,cleaning_log!$A$1:$ZZ$9791,MATCH(N$5,cleaning_log!$A$2:$ZZ$2,0),0)</f>
        <v>2967</v>
      </c>
      <c r="O376">
        <f>VLOOKUP($A376,cleaning_log!$A$1:$ZZ$9791,MATCH(O$5,cleaning_log!$A$2:$ZZ$2,0),0)</f>
        <v>2967</v>
      </c>
      <c r="P376">
        <f>VLOOKUP($A376,cleaning_log!$A$1:$ZZ$9791,MATCH(P$5,cleaning_log!$A$2:$ZZ$2,0),0)</f>
        <v>5.6000000000000001E-2</v>
      </c>
      <c r="Q376">
        <f>VLOOKUP($A376,cleaning_log!$A$1:$ZZ$9791,MATCH(Q$5,cleaning_log!$A$2:$ZZ$2,0),0)</f>
        <v>0.191</v>
      </c>
      <c r="R376">
        <f>VLOOKUP($A376,cleaning_log!$A$1:$ZZ$9791,MATCH(R$5,cleaning_log!$A$2:$ZZ$2,0),0)</f>
        <v>0.25</v>
      </c>
      <c r="S376" t="b">
        <f t="shared" si="68"/>
        <v>1</v>
      </c>
    </row>
    <row r="377" spans="1:22" hidden="1" x14ac:dyDescent="0.2">
      <c r="A377" t="s">
        <v>14920</v>
      </c>
      <c r="B377" t="str">
        <f>IF(NOT(ISNA(VLOOKUP($A377,miplib2017!$A$5:$A$10000,1,0))),"miplib2017",IF(NOT(ISNA(VLOOKUP($A377,miplib2010!$A$5:$A$10000,1,0))),"miplib2010",IF(NOT(ISNA(VLOOKUP($A377,miplib2003!$A$5:$A$10000,1,0))),"miplib2003",IF(NOT(ISNA(VLOOKUP($A377,miplib3!$A$5:$A$10002,1,0))),"miplib3",IF(NOT(ISNA(VLOOKUP($A377,miplib2!$A$5:$A$10004,1,0))),"miplib2",IF(NOT(ISNA(VLOOKUP($A377,coral!$A$5:$A$10000,1,0))),"coral",IF(NOT(ISNA(VLOOKUP($A377,neos!$A$5:$A$10000,1,0))),"neos","COULD NOT FIND")))))))</f>
        <v>miplib2017</v>
      </c>
      <c r="C377" t="str">
        <f>B377&amp;"/"&amp;A377</f>
        <v>miplib2017/lr1dr02vc05v8a-t360</v>
      </c>
      <c r="D377">
        <f ca="1">VLOOKUP($A377,INDIRECT("'"&amp;$B377&amp;"'!"&amp;"$A$5:$Z$10000"),MATCH(D$5,INDIRECT("'"&amp;$B377&amp;"'!$A$4:$Z$4"),0),0)</f>
        <v>7560</v>
      </c>
      <c r="E377">
        <f ca="1">VLOOKUP($A377,INDIRECT("'"&amp;$B377&amp;"'!"&amp;"$A$5:$Z$10000"),MATCH(E$5,INDIRECT("'"&amp;$B377&amp;"'!$A$4:$Z$4"),0),0)</f>
        <v>20810</v>
      </c>
      <c r="F377" t="e">
        <f>VLOOKUP($A377,cleaning_log!$A$1:$ZZ$9791,MATCH(F$5,cleaning_log!$A$2:$ZZ$2,0),0)</f>
        <v>#N/A</v>
      </c>
      <c r="G377" t="e">
        <f>VLOOKUP($A377,cleaning_log!$A$1:$ZZ$9791,MATCH(G$5,cleaning_log!$A$2:$ZZ$2,0),0)</f>
        <v>#N/A</v>
      </c>
      <c r="H377" t="str">
        <f ca="1">VLOOKUP($A377,INDIRECT("'"&amp;$B377&amp;"'!"&amp;"$A$5:$Z$10000"),MATCH(H$5,INDIRECT("'"&amp;$B377&amp;"'!$A$4:$Z$4"),0),0)</f>
        <v>123046.81493703081*</v>
      </c>
      <c r="I377" t="e">
        <f>VLOOKUP($A377,cleaning_log!$A$1:$ZZ$9791,MATCH(I$5,cleaning_log!$A$2:$ZZ$2,0),0)</f>
        <v>#N/A</v>
      </c>
      <c r="J377" t="e">
        <f>VLOOKUP($A377,cleaning_log!$A$1:$ZZ$9791,MATCH(J$5,cleaning_log!$A$2:$ZZ$2,0),0)</f>
        <v>#N/A</v>
      </c>
      <c r="K377" t="b">
        <f>IF(ISNA(J377),TRUE,ABS(H377-J377)&gt;0.001)</f>
        <v>1</v>
      </c>
      <c r="L377" t="e">
        <f>VLOOKUP($A377,cleaning_log!$A$1:$ZZ$9791,MATCH(L$5,cleaning_log!$A$2:$ZZ$2,0),0)</f>
        <v>#N/A</v>
      </c>
      <c r="M377" t="e">
        <f>VLOOKUP($A377,cleaning_log!$A$1:$ZZ$9791,MATCH(M$5,cleaning_log!$A$2:$ZZ$2,0),0)</f>
        <v>#N/A</v>
      </c>
      <c r="N377" t="e">
        <f>VLOOKUP($A377,cleaning_log!$A$1:$ZZ$9791,MATCH(N$5,cleaning_log!$A$2:$ZZ$2,0),0)</f>
        <v>#N/A</v>
      </c>
      <c r="O377" t="e">
        <f>VLOOKUP($A377,cleaning_log!$A$1:$ZZ$9791,MATCH(O$5,cleaning_log!$A$2:$ZZ$2,0),0)</f>
        <v>#N/A</v>
      </c>
      <c r="P377" t="e">
        <f>VLOOKUP($A377,cleaning_log!$A$1:$ZZ$9791,MATCH(P$5,cleaning_log!$A$2:$ZZ$2,0),0)</f>
        <v>#N/A</v>
      </c>
      <c r="Q377" t="e">
        <f>VLOOKUP($A377,cleaning_log!$A$1:$ZZ$9791,MATCH(Q$5,cleaning_log!$A$2:$ZZ$2,0),0)</f>
        <v>#N/A</v>
      </c>
    </row>
    <row r="378" spans="1:22" hidden="1" x14ac:dyDescent="0.2">
      <c r="A378" t="s">
        <v>14925</v>
      </c>
      <c r="B378" t="str">
        <f>IF(NOT(ISNA(VLOOKUP($A378,miplib2017!$A$5:$A$10000,1,0))),"miplib2017",IF(NOT(ISNA(VLOOKUP($A378,miplib2010!$A$5:$A$10000,1,0))),"miplib2010",IF(NOT(ISNA(VLOOKUP($A378,miplib2003!$A$5:$A$10000,1,0))),"miplib2003",IF(NOT(ISNA(VLOOKUP($A378,miplib3!$A$5:$A$10002,1,0))),"miplib3",IF(NOT(ISNA(VLOOKUP($A378,miplib2!$A$5:$A$10004,1,0))),"miplib2",IF(NOT(ISNA(VLOOKUP($A378,coral!$A$5:$A$10000,1,0))),"coral",IF(NOT(ISNA(VLOOKUP($A378,neos!$A$5:$A$10000,1,0))),"neos","COULD NOT FIND")))))))</f>
        <v>miplib2017</v>
      </c>
      <c r="C378" t="str">
        <f>B378&amp;"/"&amp;A378</f>
        <v>miplib2017/lr1dr04vc05v17a-t360</v>
      </c>
      <c r="D378">
        <f ca="1">VLOOKUP($A378,INDIRECT("'"&amp;$B378&amp;"'!"&amp;"$A$5:$Z$10000"),MATCH(D$5,INDIRECT("'"&amp;$B378&amp;"'!$A$4:$Z$4"),0),0)</f>
        <v>12600</v>
      </c>
      <c r="E378">
        <f ca="1">VLOOKUP($A378,INDIRECT("'"&amp;$B378&amp;"'!"&amp;"$A$5:$Z$10000"),MATCH(E$5,INDIRECT("'"&amp;$B378&amp;"'!$A$4:$Z$4"),0),0)</f>
        <v>36912</v>
      </c>
      <c r="F378" t="e">
        <f>VLOOKUP($A378,cleaning_log!$A$1:$ZZ$9791,MATCH(F$5,cleaning_log!$A$2:$ZZ$2,0),0)</f>
        <v>#N/A</v>
      </c>
      <c r="G378" t="e">
        <f>VLOOKUP($A378,cleaning_log!$A$1:$ZZ$9791,MATCH(G$5,cleaning_log!$A$2:$ZZ$2,0),0)</f>
        <v>#N/A</v>
      </c>
      <c r="H378" t="str">
        <f ca="1">VLOOKUP($A378,INDIRECT("'"&amp;$B378&amp;"'!"&amp;"$A$5:$Z$10000"),MATCH(H$5,INDIRECT("'"&amp;$B378&amp;"'!$A$4:$Z$4"),0),0)</f>
        <v>253167.754515788*</v>
      </c>
      <c r="I378" t="e">
        <f>VLOOKUP($A378,cleaning_log!$A$1:$ZZ$9791,MATCH(I$5,cleaning_log!$A$2:$ZZ$2,0),0)</f>
        <v>#N/A</v>
      </c>
      <c r="J378" t="e">
        <f>VLOOKUP($A378,cleaning_log!$A$1:$ZZ$9791,MATCH(J$5,cleaning_log!$A$2:$ZZ$2,0),0)</f>
        <v>#N/A</v>
      </c>
      <c r="K378" t="b">
        <f>IF(ISNA(J378),TRUE,ABS(H378-J378)&gt;0.001)</f>
        <v>1</v>
      </c>
      <c r="L378" t="e">
        <f>VLOOKUP($A378,cleaning_log!$A$1:$ZZ$9791,MATCH(L$5,cleaning_log!$A$2:$ZZ$2,0),0)</f>
        <v>#N/A</v>
      </c>
      <c r="M378" t="e">
        <f>VLOOKUP($A378,cleaning_log!$A$1:$ZZ$9791,MATCH(M$5,cleaning_log!$A$2:$ZZ$2,0),0)</f>
        <v>#N/A</v>
      </c>
      <c r="N378" t="e">
        <f>VLOOKUP($A378,cleaning_log!$A$1:$ZZ$9791,MATCH(N$5,cleaning_log!$A$2:$ZZ$2,0),0)</f>
        <v>#N/A</v>
      </c>
      <c r="O378" t="e">
        <f>VLOOKUP($A378,cleaning_log!$A$1:$ZZ$9791,MATCH(O$5,cleaning_log!$A$2:$ZZ$2,0),0)</f>
        <v>#N/A</v>
      </c>
      <c r="P378" t="e">
        <f>VLOOKUP($A378,cleaning_log!$A$1:$ZZ$9791,MATCH(P$5,cleaning_log!$A$2:$ZZ$2,0),0)</f>
        <v>#N/A</v>
      </c>
      <c r="Q378" t="e">
        <f>VLOOKUP($A378,cleaning_log!$A$1:$ZZ$9791,MATCH(Q$5,cleaning_log!$A$2:$ZZ$2,0),0)</f>
        <v>#N/A</v>
      </c>
      <c r="S378" t="e">
        <f>MIN(P378,Q378) &lt; 3599</f>
        <v>#N/A</v>
      </c>
    </row>
    <row r="379" spans="1:22" hidden="1" x14ac:dyDescent="0.2">
      <c r="A379" t="s">
        <v>14928</v>
      </c>
      <c r="B379" t="str">
        <f>IF(NOT(ISNA(VLOOKUP($A379,miplib2017!$A$5:$A$10000,1,0))),"miplib2017",IF(NOT(ISNA(VLOOKUP($A379,miplib2010!$A$5:$A$10000,1,0))),"miplib2010",IF(NOT(ISNA(VLOOKUP($A379,miplib2003!$A$5:$A$10000,1,0))),"miplib2003",IF(NOT(ISNA(VLOOKUP($A379,miplib3!$A$5:$A$10002,1,0))),"miplib3",IF(NOT(ISNA(VLOOKUP($A379,miplib2!$A$5:$A$10004,1,0))),"miplib2",IF(NOT(ISNA(VLOOKUP($A379,coral!$A$5:$A$10000,1,0))),"coral",IF(NOT(ISNA(VLOOKUP($A379,neos!$A$5:$A$10000,1,0))),"neos","COULD NOT FIND")))))))</f>
        <v>miplib2017</v>
      </c>
      <c r="C379" t="str">
        <f>B379&amp;"/"&amp;A379</f>
        <v>miplib2017/lr1dr12vc10v70b-t360</v>
      </c>
      <c r="D379">
        <f ca="1">VLOOKUP($A379,INDIRECT("'"&amp;$B379&amp;"'!"&amp;"$A$5:$Z$10000"),MATCH(D$5,INDIRECT("'"&amp;$B379&amp;"'!$A$4:$Z$4"),0),0)</f>
        <v>56160</v>
      </c>
      <c r="E379">
        <f ca="1">VLOOKUP($A379,INDIRECT("'"&amp;$B379&amp;"'!"&amp;"$A$5:$Z$10000"),MATCH(E$5,INDIRECT("'"&amp;$B379&amp;"'!$A$4:$Z$4"),0),0)</f>
        <v>193525</v>
      </c>
      <c r="F379" t="e">
        <f>VLOOKUP($A379,cleaning_log!$A$1:$ZZ$9791,MATCH(F$5,cleaning_log!$A$2:$ZZ$2,0),0)</f>
        <v>#N/A</v>
      </c>
      <c r="G379" t="e">
        <f>VLOOKUP($A379,cleaning_log!$A$1:$ZZ$9791,MATCH(G$5,cleaning_log!$A$2:$ZZ$2,0),0)</f>
        <v>#N/A</v>
      </c>
      <c r="H379" t="str">
        <f ca="1">VLOOKUP($A379,INDIRECT("'"&amp;$B379&amp;"'!"&amp;"$A$5:$Z$10000"),MATCH(H$5,INDIRECT("'"&amp;$B379&amp;"'!$A$4:$Z$4"),0),0)</f>
        <v>1166516.57270949*</v>
      </c>
      <c r="I379" t="e">
        <f>VLOOKUP($A379,cleaning_log!$A$1:$ZZ$9791,MATCH(I$5,cleaning_log!$A$2:$ZZ$2,0),0)</f>
        <v>#N/A</v>
      </c>
      <c r="J379" t="e">
        <f>VLOOKUP($A379,cleaning_log!$A$1:$ZZ$9791,MATCH(J$5,cleaning_log!$A$2:$ZZ$2,0),0)</f>
        <v>#N/A</v>
      </c>
      <c r="K379" t="b">
        <f>IF(ISNA(J379),TRUE,ABS(H379-J379)&gt;0.001)</f>
        <v>1</v>
      </c>
      <c r="L379" t="e">
        <f>VLOOKUP($A379,cleaning_log!$A$1:$ZZ$9791,MATCH(L$5,cleaning_log!$A$2:$ZZ$2,0),0)</f>
        <v>#N/A</v>
      </c>
      <c r="M379" t="e">
        <f>VLOOKUP($A379,cleaning_log!$A$1:$ZZ$9791,MATCH(M$5,cleaning_log!$A$2:$ZZ$2,0),0)</f>
        <v>#N/A</v>
      </c>
      <c r="N379" t="e">
        <f>VLOOKUP($A379,cleaning_log!$A$1:$ZZ$9791,MATCH(N$5,cleaning_log!$A$2:$ZZ$2,0),0)</f>
        <v>#N/A</v>
      </c>
      <c r="O379" t="e">
        <f>VLOOKUP($A379,cleaning_log!$A$1:$ZZ$9791,MATCH(O$5,cleaning_log!$A$2:$ZZ$2,0),0)</f>
        <v>#N/A</v>
      </c>
      <c r="P379" t="e">
        <f>VLOOKUP($A379,cleaning_log!$A$1:$ZZ$9791,MATCH(P$5,cleaning_log!$A$2:$ZZ$2,0),0)</f>
        <v>#N/A</v>
      </c>
      <c r="Q379" t="e">
        <f>VLOOKUP($A379,cleaning_log!$A$1:$ZZ$9791,MATCH(Q$5,cleaning_log!$A$2:$ZZ$2,0),0)</f>
        <v>#N/A</v>
      </c>
    </row>
    <row r="380" spans="1:22" hidden="1" x14ac:dyDescent="0.2">
      <c r="A380" t="s">
        <v>14930</v>
      </c>
      <c r="B380" t="str">
        <f>IF(NOT(ISNA(VLOOKUP($A380,miplib2017!$A$5:$A$10000,1,0))),"miplib2017",IF(NOT(ISNA(VLOOKUP($A380,miplib2010!$A$5:$A$10000,1,0))),"miplib2010",IF(NOT(ISNA(VLOOKUP($A380,miplib2003!$A$5:$A$10000,1,0))),"miplib2003",IF(NOT(ISNA(VLOOKUP($A380,miplib3!$A$5:$A$10002,1,0))),"miplib3",IF(NOT(ISNA(VLOOKUP($A380,miplib2!$A$5:$A$10004,1,0))),"miplib2",IF(NOT(ISNA(VLOOKUP($A380,coral!$A$5:$A$10000,1,0))),"coral",IF(NOT(ISNA(VLOOKUP($A380,neos!$A$5:$A$10000,1,0))),"neos","COULD NOT FIND")))))))</f>
        <v>miplib2017</v>
      </c>
      <c r="C380" t="str">
        <f>B380&amp;"/"&amp;A380</f>
        <v>miplib2017/lr2-22dr3-333vc4v17a-t60</v>
      </c>
      <c r="D380">
        <f ca="1">VLOOKUP($A380,INDIRECT("'"&amp;$B380&amp;"'!"&amp;"$A$5:$Z$10000"),MATCH(D$5,INDIRECT("'"&amp;$B380&amp;"'!$A$4:$Z$4"),0),0)</f>
        <v>108566</v>
      </c>
      <c r="E380">
        <f ca="1">VLOOKUP($A380,INDIRECT("'"&amp;$B380&amp;"'!"&amp;"$A$5:$Z$10000"),MATCH(E$5,INDIRECT("'"&amp;$B380&amp;"'!$A$4:$Z$4"),0),0)</f>
        <v>109519</v>
      </c>
      <c r="F380" t="e">
        <f>VLOOKUP($A380,cleaning_log!$A$1:$ZZ$9791,MATCH(F$5,cleaning_log!$A$2:$ZZ$2,0),0)</f>
        <v>#N/A</v>
      </c>
      <c r="G380" t="e">
        <f>VLOOKUP($A380,cleaning_log!$A$1:$ZZ$9791,MATCH(G$5,cleaning_log!$A$2:$ZZ$2,0),0)</f>
        <v>#N/A</v>
      </c>
      <c r="H380" t="str">
        <f ca="1">VLOOKUP($A380,INDIRECT("'"&amp;$B380&amp;"'!"&amp;"$A$5:$Z$10000"),MATCH(H$5,INDIRECT("'"&amp;$B380&amp;"'!$A$4:$Z$4"),0),0)</f>
        <v>NA</v>
      </c>
      <c r="I380" t="e">
        <f>VLOOKUP($A380,cleaning_log!$A$1:$ZZ$9791,MATCH(I$5,cleaning_log!$A$2:$ZZ$2,0),0)</f>
        <v>#N/A</v>
      </c>
      <c r="J380" t="e">
        <f>VLOOKUP($A380,cleaning_log!$A$1:$ZZ$9791,MATCH(J$5,cleaning_log!$A$2:$ZZ$2,0),0)</f>
        <v>#N/A</v>
      </c>
      <c r="K380" t="b">
        <f>IF(ISNA(J380),TRUE,ABS(H380-J380)&gt;0.001)</f>
        <v>1</v>
      </c>
      <c r="L380" t="e">
        <f>VLOOKUP($A380,cleaning_log!$A$1:$ZZ$9791,MATCH(L$5,cleaning_log!$A$2:$ZZ$2,0),0)</f>
        <v>#N/A</v>
      </c>
      <c r="M380" t="e">
        <f>VLOOKUP($A380,cleaning_log!$A$1:$ZZ$9791,MATCH(M$5,cleaning_log!$A$2:$ZZ$2,0),0)</f>
        <v>#N/A</v>
      </c>
      <c r="N380" t="e">
        <f>VLOOKUP($A380,cleaning_log!$A$1:$ZZ$9791,MATCH(N$5,cleaning_log!$A$2:$ZZ$2,0),0)</f>
        <v>#N/A</v>
      </c>
      <c r="O380" t="e">
        <f>VLOOKUP($A380,cleaning_log!$A$1:$ZZ$9791,MATCH(O$5,cleaning_log!$A$2:$ZZ$2,0),0)</f>
        <v>#N/A</v>
      </c>
      <c r="P380" t="e">
        <f>VLOOKUP($A380,cleaning_log!$A$1:$ZZ$9791,MATCH(P$5,cleaning_log!$A$2:$ZZ$2,0),0)</f>
        <v>#N/A</v>
      </c>
      <c r="Q380" t="e">
        <f>VLOOKUP($A380,cleaning_log!$A$1:$ZZ$9791,MATCH(Q$5,cleaning_log!$A$2:$ZZ$2,0),0)</f>
        <v>#N/A</v>
      </c>
    </row>
    <row r="381" spans="1:22" hidden="1" x14ac:dyDescent="0.2">
      <c r="A381" s="19" t="s">
        <v>1210</v>
      </c>
      <c r="B381" t="str">
        <f>IF(NOT(ISNA(VLOOKUP($A381,miplib2017!$A$5:$A$10000,1,0))),"miplib2017",IF(NOT(ISNA(VLOOKUP($A381,miplib2010!$A$5:$A$10000,1,0))),"miplib2010",IF(NOT(ISNA(VLOOKUP($A381,miplib2003!$A$5:$A$10000,1,0))),"miplib2003",IF(NOT(ISNA(VLOOKUP($A381,miplib3!$A$5:$A$10002,1,0))),"miplib3",IF(NOT(ISNA(VLOOKUP($A381,miplib2!$A$5:$A$10004,1,0))),"miplib2",IF(NOT(ISNA(VLOOKUP($A381,coral!$A$5:$A$10000,1,0))),"coral",IF(NOT(ISNA(VLOOKUP($A381,neos!$A$5:$A$10000,1,0))),"neos","COULD NOT FIND")))))))</f>
        <v>miplib2017</v>
      </c>
      <c r="C381" t="str">
        <f>B381&amp;"/"&amp;A381</f>
        <v>miplib2017/lrn</v>
      </c>
      <c r="D381">
        <f ca="1">VLOOKUP($A381,INDIRECT("'"&amp;$B381&amp;"'!"&amp;"$A$5:$Z$10000"),MATCH(D$5,INDIRECT("'"&amp;$B381&amp;"'!$A$4:$Z$4"),0),0)</f>
        <v>8491</v>
      </c>
      <c r="E381">
        <f ca="1">VLOOKUP($A381,INDIRECT("'"&amp;$B381&amp;"'!"&amp;"$A$5:$Z$10000"),MATCH(E$5,INDIRECT("'"&amp;$B381&amp;"'!$A$4:$Z$4"),0),0)</f>
        <v>7253</v>
      </c>
      <c r="F381">
        <f>VLOOKUP($A381,cleaning_log!$A$1:$ZZ$9791,MATCH(F$5,cleaning_log!$A$2:$ZZ$2,0),0)</f>
        <v>4884</v>
      </c>
      <c r="G381">
        <f>VLOOKUP($A381,cleaning_log!$A$1:$ZZ$9791,MATCH(G$5,cleaning_log!$A$2:$ZZ$2,0),0)</f>
        <v>4334</v>
      </c>
      <c r="H381">
        <f ca="1">VLOOKUP($A381,INDIRECT("'"&amp;$B381&amp;"'!"&amp;"$A$5:$Z$10000"),MATCH(H$5,INDIRECT("'"&amp;$B381&amp;"'!$A$4:$Z$4"),0),0)</f>
        <v>44479255.119999997</v>
      </c>
      <c r="I381">
        <f>VLOOKUP($A381,cleaning_log!$A$1:$ZZ$9791,MATCH(I$5,cleaning_log!$A$2:$ZZ$2,0),0)</f>
        <v>42329822.030606598</v>
      </c>
      <c r="J381">
        <f>VLOOKUP($A381,cleaning_log!$A$1:$ZZ$9791,MATCH(J$5,cleaning_log!$A$2:$ZZ$2,0),0)</f>
        <v>44255950.989210702</v>
      </c>
      <c r="K381" t="b">
        <f ca="1">IF(ISNA(J381),TRUE,ABS(H381-J381)&gt;0.001)</f>
        <v>1</v>
      </c>
      <c r="L381">
        <f>VLOOKUP($A381,cleaning_log!$A$1:$ZZ$9791,MATCH(L$5,cleaning_log!$A$2:$ZZ$2,0),0)</f>
        <v>44479329.3415341</v>
      </c>
      <c r="M381">
        <f>VLOOKUP($A381,cleaning_log!$A$1:$ZZ$9791,MATCH(M$5,cleaning_log!$A$2:$ZZ$2,0),0)</f>
        <v>44479260.052061602</v>
      </c>
      <c r="N381">
        <f>VLOOKUP($A381,cleaning_log!$A$1:$ZZ$9791,MATCH(N$5,cleaning_log!$A$2:$ZZ$2,0),0)</f>
        <v>44475761.890513599</v>
      </c>
      <c r="O381">
        <f>VLOOKUP($A381,cleaning_log!$A$1:$ZZ$9791,MATCH(O$5,cleaning_log!$A$2:$ZZ$2,0),0)</f>
        <v>44475567.986311898</v>
      </c>
      <c r="P381">
        <f>VLOOKUP($A381,cleaning_log!$A$1:$ZZ$9791,MATCH(P$5,cleaning_log!$A$2:$ZZ$2,0),0)</f>
        <v>57.877000000000002</v>
      </c>
      <c r="Q381">
        <f>VLOOKUP($A381,cleaning_log!$A$1:$ZZ$9791,MATCH(Q$5,cleaning_log!$A$2:$ZZ$2,0),0)</f>
        <v>21.934000000000001</v>
      </c>
      <c r="S381" t="b">
        <f>MIN(P381,Q381) &lt; 3599</f>
        <v>1</v>
      </c>
    </row>
    <row r="382" spans="1:22" hidden="1" x14ac:dyDescent="0.2">
      <c r="A382" t="s">
        <v>4141</v>
      </c>
      <c r="B382" t="str">
        <f>IF(NOT(ISNA(VLOOKUP($A382,miplib2017!$A$5:$A$10000,1,0))),"miplib2017",IF(NOT(ISNA(VLOOKUP($A382,miplib2010!$A$5:$A$10000,1,0))),"miplib2010",IF(NOT(ISNA(VLOOKUP($A382,miplib2003!$A$5:$A$10000,1,0))),"miplib2003",IF(NOT(ISNA(VLOOKUP($A382,miplib3!$A$5:$A$10002,1,0))),"miplib3",IF(NOT(ISNA(VLOOKUP($A382,miplib2!$A$5:$A$10004,1,0))),"miplib2",IF(NOT(ISNA(VLOOKUP($A382,coral!$A$5:$A$10000,1,0))),"coral",IF(NOT(ISNA(VLOOKUP($A382,neos!$A$5:$A$10000,1,0))),"neos","COULD NOT FIND")))))))</f>
        <v>miplib2010</v>
      </c>
      <c r="C382" t="str">
        <f>B382&amp;"/"&amp;A382</f>
        <v>miplib2010/lrsa120</v>
      </c>
      <c r="D382">
        <f ca="1">VLOOKUP($A382,INDIRECT("'"&amp;$B382&amp;"'!"&amp;"$A$5:$Z$10000"),MATCH(D$5,INDIRECT("'"&amp;$B382&amp;"'!$A$4:$Z$4"),0),0)</f>
        <v>14521</v>
      </c>
      <c r="E382">
        <f ca="1">VLOOKUP($A382,INDIRECT("'"&amp;$B382&amp;"'!"&amp;"$A$5:$Z$10000"),MATCH(E$5,INDIRECT("'"&amp;$B382&amp;"'!$A$4:$Z$4"),0),0)</f>
        <v>3839</v>
      </c>
      <c r="F382" t="e">
        <f>VLOOKUP($A382,cleaning_log!$A$1:$ZZ$9791,MATCH(F$5,cleaning_log!$A$2:$ZZ$2,0),0)</f>
        <v>#N/A</v>
      </c>
      <c r="G382" t="e">
        <f>VLOOKUP($A382,cleaning_log!$A$1:$ZZ$9791,MATCH(G$5,cleaning_log!$A$2:$ZZ$2,0),0)</f>
        <v>#N/A</v>
      </c>
      <c r="H382" t="str">
        <f ca="1">VLOOKUP($A382,INDIRECT("'"&amp;$B382&amp;"'!"&amp;"$A$5:$Z$10000"),MATCH(H$5,INDIRECT("'"&amp;$B382&amp;"'!$A$4:$Z$4"),0),0)</f>
        <v>Infeasible</v>
      </c>
      <c r="I382" t="e">
        <f>VLOOKUP($A382,cleaning_log!$A$1:$ZZ$9791,MATCH(I$5,cleaning_log!$A$2:$ZZ$2,0),0)</f>
        <v>#N/A</v>
      </c>
      <c r="J382" t="e">
        <f>VLOOKUP($A382,cleaning_log!$A$1:$ZZ$9791,MATCH(J$5,cleaning_log!$A$2:$ZZ$2,0),0)</f>
        <v>#N/A</v>
      </c>
      <c r="L382" t="e">
        <f>VLOOKUP($A382,cleaning_log!$A$1:$ZZ$9791,MATCH(L$5,cleaning_log!$A$2:$ZZ$2,0),0)</f>
        <v>#N/A</v>
      </c>
      <c r="M382" t="e">
        <f>VLOOKUP($A382,cleaning_log!$A$1:$ZZ$9791,MATCH(M$5,cleaning_log!$A$2:$ZZ$2,0),0)</f>
        <v>#N/A</v>
      </c>
      <c r="N382" t="e">
        <f>VLOOKUP($A382,cleaning_log!$A$1:$ZZ$9791,MATCH(N$5,cleaning_log!$A$2:$ZZ$2,0),0)</f>
        <v>#N/A</v>
      </c>
      <c r="O382" t="e">
        <f>VLOOKUP($A382,cleaning_log!$A$1:$ZZ$9791,MATCH(O$5,cleaning_log!$A$2:$ZZ$2,0),0)</f>
        <v>#N/A</v>
      </c>
      <c r="P382" t="e">
        <f>VLOOKUP($A382,cleaning_log!$A$1:$ZZ$9791,MATCH(P$5,cleaning_log!$A$2:$ZZ$2,0),0)</f>
        <v>#N/A</v>
      </c>
      <c r="Q382" t="e">
        <f>VLOOKUP($A382,cleaning_log!$A$1:$ZZ$9791,MATCH(Q$5,cleaning_log!$A$2:$ZZ$2,0),0)</f>
        <v>#N/A</v>
      </c>
    </row>
    <row r="383" spans="1:22" x14ac:dyDescent="0.2">
      <c r="A383" t="s">
        <v>1232</v>
      </c>
      <c r="B383" t="str">
        <f>IF(NOT(ISNA(VLOOKUP($A383,miplib2017!$A$5:$A$10000,1,0))),"miplib2017",IF(NOT(ISNA(VLOOKUP($A383,miplib2010!$A$5:$A$10000,1,0))),"miplib2010",IF(NOT(ISNA(VLOOKUP($A383,miplib2003!$A$5:$A$10000,1,0))),"miplib2003",IF(NOT(ISNA(VLOOKUP($A383,miplib3!$A$5:$A$10002,1,0))),"miplib3",IF(NOT(ISNA(VLOOKUP($A383,miplib2!$A$5:$A$10004,1,0))),"miplib2",IF(NOT(ISNA(VLOOKUP($A383,coral!$A$5:$A$10000,1,0))),"coral",IF(NOT(ISNA(VLOOKUP($A383,neos!$A$5:$A$10000,1,0))),"neos","COULD NOT FIND")))))))</f>
        <v>miplib3</v>
      </c>
      <c r="C383" t="str">
        <f>B383&amp;"/"&amp;A383</f>
        <v>miplib3/lseu</v>
      </c>
      <c r="D383">
        <f ca="1">VLOOKUP($A383,INDIRECT("'"&amp;$B383&amp;"'!"&amp;"$A$5:$Z$10000"),MATCH(D$5,INDIRECT("'"&amp;$B383&amp;"'!$A$4:$Z$4"),0),0)</f>
        <v>28</v>
      </c>
      <c r="E383">
        <f ca="1">VLOOKUP($A383,INDIRECT("'"&amp;$B383&amp;"'!"&amp;"$A$5:$Z$10000"),MATCH(E$5,INDIRECT("'"&amp;$B383&amp;"'!$A$4:$Z$4"),0),0)</f>
        <v>89</v>
      </c>
      <c r="F383">
        <f>VLOOKUP($A383,cleaning_log!$A$1:$ZZ$9791,MATCH(F$5,cleaning_log!$A$2:$ZZ$2,0),0)</f>
        <v>28</v>
      </c>
      <c r="G383">
        <f>VLOOKUP($A383,cleaning_log!$A$1:$ZZ$9791,MATCH(G$5,cleaning_log!$A$2:$ZZ$2,0),0)</f>
        <v>79</v>
      </c>
      <c r="H383">
        <f ca="1">VLOOKUP($A383,INDIRECT("'"&amp;$B383&amp;"'!"&amp;"$A$5:$Z$10000"),MATCH(H$5,INDIRECT("'"&amp;$B383&amp;"'!$A$4:$Z$4"),0),0)</f>
        <v>1120</v>
      </c>
      <c r="I383">
        <f>VLOOKUP($A383,cleaning_log!$A$1:$ZZ$9791,MATCH(I$5,cleaning_log!$A$2:$ZZ$2,0),0)</f>
        <v>834.68235294117596</v>
      </c>
      <c r="J383">
        <f>VLOOKUP($A383,cleaning_log!$A$1:$ZZ$9791,MATCH(J$5,cleaning_log!$A$2:$ZZ$2,0),0)</f>
        <v>949.51872237846499</v>
      </c>
      <c r="K383" t="b">
        <f ca="1">IF(ISNA(J383),TRUE,ABS(H383-J383)&gt;0.001)</f>
        <v>1</v>
      </c>
      <c r="L383">
        <f>VLOOKUP($A383,cleaning_log!$A$1:$ZZ$9791,MATCH(L$5,cleaning_log!$A$2:$ZZ$2,0),0)</f>
        <v>1119.99999999999</v>
      </c>
      <c r="M383">
        <f>VLOOKUP($A383,cleaning_log!$A$1:$ZZ$9791,MATCH(M$5,cleaning_log!$A$2:$ZZ$2,0),0)</f>
        <v>1120</v>
      </c>
      <c r="N383">
        <f>VLOOKUP($A383,cleaning_log!$A$1:$ZZ$9791,MATCH(N$5,cleaning_log!$A$2:$ZZ$2,0),0)</f>
        <v>1120</v>
      </c>
      <c r="O383">
        <f>VLOOKUP($A383,cleaning_log!$A$1:$ZZ$9791,MATCH(O$5,cleaning_log!$A$2:$ZZ$2,0),0)</f>
        <v>1120</v>
      </c>
      <c r="P383">
        <f>VLOOKUP($A383,cleaning_log!$A$1:$ZZ$9791,MATCH(P$5,cleaning_log!$A$2:$ZZ$2,0),0)</f>
        <v>0.03</v>
      </c>
      <c r="Q383">
        <f>VLOOKUP($A383,cleaning_log!$A$1:$ZZ$9791,MATCH(Q$5,cleaning_log!$A$2:$ZZ$2,0),0)</f>
        <v>4.4999999999999998E-2</v>
      </c>
      <c r="R383">
        <f>VLOOKUP($A383,cleaning_log!$A$1:$ZZ$9791,MATCH(R$5,cleaning_log!$A$2:$ZZ$2,0),0)</f>
        <v>4.4999999999999998E-2</v>
      </c>
      <c r="S383" t="b">
        <f t="shared" ref="S383" si="69">MIN(P383,Q383) &lt; 3599</f>
        <v>1</v>
      </c>
    </row>
    <row r="384" spans="1:22" hidden="1" x14ac:dyDescent="0.2">
      <c r="A384" t="s">
        <v>4142</v>
      </c>
      <c r="B384" t="str">
        <f>IF(NOT(ISNA(VLOOKUP($A384,miplib2017!$A$5:$A$10000,1,0))),"miplib2017",IF(NOT(ISNA(VLOOKUP($A384,miplib2010!$A$5:$A$10000,1,0))),"miplib2010",IF(NOT(ISNA(VLOOKUP($A384,miplib2003!$A$5:$A$10000,1,0))),"miplib2003",IF(NOT(ISNA(VLOOKUP($A384,miplib3!$A$5:$A$10002,1,0))),"miplib3",IF(NOT(ISNA(VLOOKUP($A384,miplib2!$A$5:$A$10004,1,0))),"miplib2",IF(NOT(ISNA(VLOOKUP($A384,coral!$A$5:$A$10000,1,0))),"coral",IF(NOT(ISNA(VLOOKUP($A384,neos!$A$5:$A$10000,1,0))),"neos","COULD NOT FIND")))))))</f>
        <v>miplib2010</v>
      </c>
      <c r="C384" t="str">
        <f>B384&amp;"/"&amp;A384</f>
        <v>miplib2010/m100n500k4r1</v>
      </c>
      <c r="D384">
        <f ca="1">VLOOKUP($A384,INDIRECT("'"&amp;$B384&amp;"'!"&amp;"$A$5:$Z$10000"),MATCH(D$5,INDIRECT("'"&amp;$B384&amp;"'!$A$4:$Z$4"),0),0)</f>
        <v>100</v>
      </c>
      <c r="E384">
        <f ca="1">VLOOKUP($A384,INDIRECT("'"&amp;$B384&amp;"'!"&amp;"$A$5:$Z$10000"),MATCH(E$5,INDIRECT("'"&amp;$B384&amp;"'!$A$4:$Z$4"),0),0)</f>
        <v>500</v>
      </c>
      <c r="F384">
        <f>VLOOKUP($A384,cleaning_log!$A$1:$ZZ$9791,MATCH(F$5,cleaning_log!$A$2:$ZZ$2,0),0)</f>
        <v>100</v>
      </c>
      <c r="G384">
        <f>VLOOKUP($A384,cleaning_log!$A$1:$ZZ$9791,MATCH(G$5,cleaning_log!$A$2:$ZZ$2,0),0)</f>
        <v>500</v>
      </c>
      <c r="H384">
        <f ca="1">VLOOKUP($A384,INDIRECT("'"&amp;$B384&amp;"'!"&amp;"$A$5:$Z$10000"),MATCH(H$5,INDIRECT("'"&amp;$B384&amp;"'!$A$4:$Z$4"),0),0)</f>
        <v>-25</v>
      </c>
      <c r="I384">
        <f>VLOOKUP($A384,cleaning_log!$A$1:$ZZ$9791,MATCH(I$5,cleaning_log!$A$2:$ZZ$2,0),0)</f>
        <v>-24.999999999999901</v>
      </c>
      <c r="J384">
        <f>VLOOKUP($A384,cleaning_log!$A$1:$ZZ$9791,MATCH(J$5,cleaning_log!$A$2:$ZZ$2,0),0)</f>
        <v>-24.999999999999901</v>
      </c>
      <c r="K384" t="b">
        <f ca="1">IF(ISNA(J384),TRUE,ABS(H384-J384)&gt;0.001)</f>
        <v>0</v>
      </c>
      <c r="L384">
        <f>VLOOKUP($A384,cleaning_log!$A$1:$ZZ$9791,MATCH(L$5,cleaning_log!$A$2:$ZZ$2,0),0)</f>
        <v>-25</v>
      </c>
      <c r="M384">
        <f>VLOOKUP($A384,cleaning_log!$A$1:$ZZ$9791,MATCH(M$5,cleaning_log!$A$2:$ZZ$2,0),0)</f>
        <v>-25</v>
      </c>
      <c r="N384">
        <f>VLOOKUP($A384,cleaning_log!$A$1:$ZZ$9791,MATCH(N$5,cleaning_log!$A$2:$ZZ$2,0),0)</f>
        <v>-24.999999999999599</v>
      </c>
      <c r="O384">
        <f>VLOOKUP($A384,cleaning_log!$A$1:$ZZ$9791,MATCH(O$5,cleaning_log!$A$2:$ZZ$2,0),0)</f>
        <v>-24.999999999999599</v>
      </c>
      <c r="P384">
        <f>VLOOKUP($A384,cleaning_log!$A$1:$ZZ$9791,MATCH(P$5,cleaning_log!$A$2:$ZZ$2,0),0)</f>
        <v>2342.0650000000001</v>
      </c>
      <c r="Q384">
        <f>VLOOKUP($A384,cleaning_log!$A$1:$ZZ$9791,MATCH(Q$5,cleaning_log!$A$2:$ZZ$2,0),0)</f>
        <v>2342.0650000000001</v>
      </c>
      <c r="R384">
        <f>VLOOKUP($A384,cleaning_log!$A$1:$ZZ$9791,MATCH(R$5,cleaning_log!$A$2:$ZZ$2,0),0)</f>
        <v>2342.0650000000001</v>
      </c>
      <c r="S384" t="b">
        <f t="shared" ref="S384:S386" si="70">MIN(P384,Q384) &lt; 3599</f>
        <v>1</v>
      </c>
      <c r="T384">
        <f>VLOOKUP($A384,cleaning_log!$A$1:$ZZ$9791,MATCH(T$5,cleaning_log!$A$2:$ZZ$2,0),0)</f>
        <v>3471324</v>
      </c>
      <c r="U384">
        <f>VLOOKUP($A384,cleaning_log!$A$1:$ZZ$9791,MATCH(U$5,cleaning_log!$A$2:$ZZ$2,0),0)</f>
        <v>3471324</v>
      </c>
      <c r="V384">
        <f>VLOOKUP($A384,cleaning_log!$A$1:$ZZ$9791,MATCH(V$5,cleaning_log!$A$2:$ZZ$2,0),0)</f>
        <v>3471324</v>
      </c>
    </row>
    <row r="385" spans="1:22" x14ac:dyDescent="0.2">
      <c r="A385" t="s">
        <v>1252</v>
      </c>
      <c r="B385" t="str">
        <f>IF(NOT(ISNA(VLOOKUP($A385,miplib2017!$A$5:$A$10000,1,0))),"miplib2017",IF(NOT(ISNA(VLOOKUP($A385,miplib2010!$A$5:$A$10000,1,0))),"miplib2010",IF(NOT(ISNA(VLOOKUP($A385,miplib2003!$A$5:$A$10000,1,0))),"miplib2003",IF(NOT(ISNA(VLOOKUP($A385,miplib3!$A$5:$A$10002,1,0))),"miplib3",IF(NOT(ISNA(VLOOKUP($A385,miplib2!$A$5:$A$10004,1,0))),"miplib2",IF(NOT(ISNA(VLOOKUP($A385,coral!$A$5:$A$10000,1,0))),"coral",IF(NOT(ISNA(VLOOKUP($A385,neos!$A$5:$A$10000,1,0))),"neos","COULD NOT FIND")))))))</f>
        <v>miplib2010</v>
      </c>
      <c r="C385" t="str">
        <f>B385&amp;"/"&amp;A385</f>
        <v>miplib2010/macrophage</v>
      </c>
      <c r="D385">
        <f ca="1">VLOOKUP($A385,INDIRECT("'"&amp;$B385&amp;"'!"&amp;"$A$5:$Z$10000"),MATCH(D$5,INDIRECT("'"&amp;$B385&amp;"'!$A$4:$Z$4"),0),0)</f>
        <v>3164</v>
      </c>
      <c r="E385">
        <f ca="1">VLOOKUP($A385,INDIRECT("'"&amp;$B385&amp;"'!"&amp;"$A$5:$Z$10000"),MATCH(E$5,INDIRECT("'"&amp;$B385&amp;"'!$A$4:$Z$4"),0),0)</f>
        <v>2260</v>
      </c>
      <c r="F385">
        <f>VLOOKUP($A385,cleaning_log!$A$1:$ZZ$9791,MATCH(F$5,cleaning_log!$A$2:$ZZ$2,0),0)</f>
        <v>2708</v>
      </c>
      <c r="G385">
        <f>VLOOKUP($A385,cleaning_log!$A$1:$ZZ$9791,MATCH(G$5,cleaning_log!$A$2:$ZZ$2,0),0)</f>
        <v>1889</v>
      </c>
      <c r="H385">
        <f ca="1">VLOOKUP($A385,INDIRECT("'"&amp;$B385&amp;"'!"&amp;"$A$5:$Z$10000"),MATCH(H$5,INDIRECT("'"&amp;$B385&amp;"'!$A$4:$Z$4"),0),0)</f>
        <v>374</v>
      </c>
      <c r="I385">
        <f>VLOOKUP($A385,cleaning_log!$A$1:$ZZ$9791,MATCH(I$5,cleaning_log!$A$2:$ZZ$2,0),0)</f>
        <v>0</v>
      </c>
      <c r="J385">
        <f>VLOOKUP($A385,cleaning_log!$A$1:$ZZ$9791,MATCH(J$5,cleaning_log!$A$2:$ZZ$2,0),0)</f>
        <v>55</v>
      </c>
      <c r="K385" t="b">
        <f ca="1">IF(ISNA(J385),TRUE,ABS(H385-J385)&gt;0.001)</f>
        <v>1</v>
      </c>
      <c r="L385">
        <f>VLOOKUP($A385,cleaning_log!$A$1:$ZZ$9791,MATCH(L$5,cleaning_log!$A$2:$ZZ$2,0),0)</f>
        <v>374</v>
      </c>
      <c r="M385">
        <f>VLOOKUP($A385,cleaning_log!$A$1:$ZZ$9791,MATCH(M$5,cleaning_log!$A$2:$ZZ$2,0),0)</f>
        <v>374</v>
      </c>
      <c r="N385">
        <f>VLOOKUP($A385,cleaning_log!$A$1:$ZZ$9791,MATCH(N$5,cleaning_log!$A$2:$ZZ$2,0),0)</f>
        <v>374</v>
      </c>
      <c r="O385">
        <f>VLOOKUP($A385,cleaning_log!$A$1:$ZZ$9791,MATCH(O$5,cleaning_log!$A$2:$ZZ$2,0),0)</f>
        <v>374</v>
      </c>
      <c r="P385">
        <f>VLOOKUP($A385,cleaning_log!$A$1:$ZZ$9791,MATCH(P$5,cleaning_log!$A$2:$ZZ$2,0),0)</f>
        <v>1.125</v>
      </c>
      <c r="Q385">
        <f>VLOOKUP($A385,cleaning_log!$A$1:$ZZ$9791,MATCH(Q$5,cleaning_log!$A$2:$ZZ$2,0),0)</f>
        <v>0.52900000000000003</v>
      </c>
      <c r="R385">
        <f>VLOOKUP($A385,cleaning_log!$A$1:$ZZ$9791,MATCH(R$5,cleaning_log!$A$2:$ZZ$2,0),0)</f>
        <v>0.83599999999999997</v>
      </c>
      <c r="S385" t="b">
        <f t="shared" si="70"/>
        <v>1</v>
      </c>
    </row>
    <row r="386" spans="1:22" x14ac:dyDescent="0.2">
      <c r="A386" t="s">
        <v>4405</v>
      </c>
      <c r="B386" t="str">
        <f>IF(NOT(ISNA(VLOOKUP($A386,miplib2017!$A$5:$A$10000,1,0))),"miplib2017",IF(NOT(ISNA(VLOOKUP($A386,miplib2010!$A$5:$A$10000,1,0))),"miplib2010",IF(NOT(ISNA(VLOOKUP($A386,miplib2003!$A$5:$A$10000,1,0))),"miplib2003",IF(NOT(ISNA(VLOOKUP($A386,miplib3!$A$5:$A$10002,1,0))),"miplib3",IF(NOT(ISNA(VLOOKUP($A386,miplib2!$A$5:$A$10004,1,0))),"miplib2",IF(NOT(ISNA(VLOOKUP($A386,coral!$A$5:$A$10000,1,0))),"coral",IF(NOT(ISNA(VLOOKUP($A386,neos!$A$5:$A$10000,1,0))),"neos","COULD NOT FIND")))))))</f>
        <v>miplib2017</v>
      </c>
      <c r="C386" t="str">
        <f>B386&amp;"/"&amp;A386</f>
        <v>miplib2017/mad</v>
      </c>
      <c r="D386">
        <f ca="1">VLOOKUP($A386,INDIRECT("'"&amp;$B386&amp;"'!"&amp;"$A$5:$Z$10000"),MATCH(D$5,INDIRECT("'"&amp;$B386&amp;"'!$A$4:$Z$4"),0),0)</f>
        <v>51</v>
      </c>
      <c r="E386">
        <f ca="1">VLOOKUP($A386,INDIRECT("'"&amp;$B386&amp;"'!"&amp;"$A$5:$Z$10000"),MATCH(E$5,INDIRECT("'"&amp;$B386&amp;"'!$A$4:$Z$4"),0),0)</f>
        <v>220</v>
      </c>
      <c r="F386">
        <f>VLOOKUP($A386,cleaning_log!$A$1:$ZZ$9791,MATCH(F$5,cleaning_log!$A$2:$ZZ$2,0),0)</f>
        <v>40</v>
      </c>
      <c r="G386">
        <f>VLOOKUP($A386,cleaning_log!$A$1:$ZZ$9791,MATCH(G$5,cleaning_log!$A$2:$ZZ$2,0),0)</f>
        <v>220</v>
      </c>
      <c r="H386">
        <f ca="1">VLOOKUP($A386,INDIRECT("'"&amp;$B386&amp;"'!"&amp;"$A$5:$Z$10000"),MATCH(H$5,INDIRECT("'"&amp;$B386&amp;"'!$A$4:$Z$4"),0),0)</f>
        <v>2.6800000000000001E-2</v>
      </c>
      <c r="I386">
        <f>VLOOKUP($A386,cleaning_log!$A$1:$ZZ$9791,MATCH(I$5,cleaning_log!$A$2:$ZZ$2,0),0)</f>
        <v>0</v>
      </c>
      <c r="J386">
        <f>VLOOKUP($A386,cleaning_log!$A$1:$ZZ$9791,MATCH(J$5,cleaning_log!$A$2:$ZZ$2,0),0)</f>
        <v>0</v>
      </c>
      <c r="K386" t="b">
        <f ca="1">IF(ISNA(J386),TRUE,ABS(H386-J386)&gt;0.001)</f>
        <v>1</v>
      </c>
      <c r="L386">
        <f>VLOOKUP($A386,cleaning_log!$A$1:$ZZ$9791,MATCH(L$5,cleaning_log!$A$2:$ZZ$2,0),0)</f>
        <v>2.6799999999997701E-2</v>
      </c>
      <c r="M386">
        <f>VLOOKUP($A386,cleaning_log!$A$1:$ZZ$9791,MATCH(M$5,cleaning_log!$A$2:$ZZ$2,0),0)</f>
        <v>2.67999999999999E-2</v>
      </c>
      <c r="N386">
        <f>VLOOKUP($A386,cleaning_log!$A$1:$ZZ$9791,MATCH(N$5,cleaning_log!$A$2:$ZZ$2,0),0)</f>
        <v>2.6797822259257101E-2</v>
      </c>
      <c r="O386">
        <f>VLOOKUP($A386,cleaning_log!$A$1:$ZZ$9791,MATCH(O$5,cleaning_log!$A$2:$ZZ$2,0),0)</f>
        <v>1.7647058823529699E-2</v>
      </c>
      <c r="P386">
        <f>VLOOKUP($A386,cleaning_log!$A$1:$ZZ$9791,MATCH(P$5,cleaning_log!$A$2:$ZZ$2,0),0)</f>
        <v>2497.3980000000001</v>
      </c>
      <c r="Q386">
        <f>VLOOKUP($A386,cleaning_log!$A$1:$ZZ$9791,MATCH(Q$5,cleaning_log!$A$2:$ZZ$2,0),0)</f>
        <v>3600</v>
      </c>
      <c r="R386">
        <f>VLOOKUP($A386,cleaning_log!$A$1:$ZZ$9791,MATCH(R$5,cleaning_log!$A$2:$ZZ$2,0),0)</f>
        <v>3600</v>
      </c>
      <c r="S386" t="b">
        <f t="shared" si="70"/>
        <v>1</v>
      </c>
    </row>
    <row r="387" spans="1:22" hidden="1" x14ac:dyDescent="0.2">
      <c r="A387" t="s">
        <v>4052</v>
      </c>
      <c r="B387" t="str">
        <f>IF(NOT(ISNA(VLOOKUP($A387,miplib2017!$A$5:$A$10000,1,0))),"miplib2017",IF(NOT(ISNA(VLOOKUP($A387,miplib2010!$A$5:$A$10000,1,0))),"miplib2010",IF(NOT(ISNA(VLOOKUP($A387,miplib2003!$A$5:$A$10000,1,0))),"miplib2003",IF(NOT(ISNA(VLOOKUP($A387,miplib3!$A$5:$A$10002,1,0))),"miplib3",IF(NOT(ISNA(VLOOKUP($A387,miplib2!$A$5:$A$10004,1,0))),"miplib2",IF(NOT(ISNA(VLOOKUP($A387,coral!$A$5:$A$10000,1,0))),"coral",IF(NOT(ISNA(VLOOKUP($A387,neos!$A$5:$A$10000,1,0))),"neos","COULD NOT FIND")))))))</f>
        <v>miplib2017</v>
      </c>
      <c r="C387" t="str">
        <f>B387&amp;"/"&amp;A387</f>
        <v>miplib2017/manna81</v>
      </c>
      <c r="D387">
        <f ca="1">VLOOKUP($A387,INDIRECT("'"&amp;$B387&amp;"'!"&amp;"$A$5:$Z$10000"),MATCH(D$5,INDIRECT("'"&amp;$B387&amp;"'!$A$4:$Z$4"),0),0)</f>
        <v>6480</v>
      </c>
      <c r="E387">
        <f ca="1">VLOOKUP($A387,INDIRECT("'"&amp;$B387&amp;"'!"&amp;"$A$5:$Z$10000"),MATCH(E$5,INDIRECT("'"&amp;$B387&amp;"'!$A$4:$Z$4"),0),0)</f>
        <v>3321</v>
      </c>
      <c r="F387">
        <f>VLOOKUP($A387,cleaning_log!$A$1:$ZZ$9791,MATCH(F$5,cleaning_log!$A$2:$ZZ$2,0),0)</f>
        <v>6480</v>
      </c>
      <c r="G387">
        <f>VLOOKUP($A387,cleaning_log!$A$1:$ZZ$9791,MATCH(G$5,cleaning_log!$A$2:$ZZ$2,0),0)</f>
        <v>3321</v>
      </c>
      <c r="H387">
        <f ca="1">VLOOKUP($A387,INDIRECT("'"&amp;$B387&amp;"'!"&amp;"$A$5:$Z$10000"),MATCH(H$5,INDIRECT("'"&amp;$B387&amp;"'!$A$4:$Z$4"),0),0)</f>
        <v>-13164</v>
      </c>
      <c r="I387">
        <f>VLOOKUP($A387,cleaning_log!$A$1:$ZZ$9791,MATCH(I$5,cleaning_log!$A$2:$ZZ$2,0),0)</f>
        <v>-13297</v>
      </c>
      <c r="J387">
        <f>VLOOKUP($A387,cleaning_log!$A$1:$ZZ$9791,MATCH(J$5,cleaning_log!$A$2:$ZZ$2,0),0)</f>
        <v>-13297</v>
      </c>
      <c r="K387" t="b">
        <f ca="1">IF(ISNA(J387),TRUE,ABS(H387-J387)&gt;0.001)</f>
        <v>1</v>
      </c>
      <c r="L387">
        <f>VLOOKUP($A387,cleaning_log!$A$1:$ZZ$9791,MATCH(L$5,cleaning_log!$A$2:$ZZ$2,0),0)</f>
        <v>-13164</v>
      </c>
      <c r="M387">
        <f>VLOOKUP($A387,cleaning_log!$A$1:$ZZ$9791,MATCH(M$5,cleaning_log!$A$2:$ZZ$2,0),0)</f>
        <v>-13164</v>
      </c>
      <c r="N387">
        <f>VLOOKUP($A387,cleaning_log!$A$1:$ZZ$9791,MATCH(N$5,cleaning_log!$A$2:$ZZ$2,0),0)</f>
        <v>-13164</v>
      </c>
      <c r="O387">
        <f>VLOOKUP($A387,cleaning_log!$A$1:$ZZ$9791,MATCH(O$5,cleaning_log!$A$2:$ZZ$2,0),0)</f>
        <v>-13164</v>
      </c>
      <c r="P387">
        <f>VLOOKUP($A387,cleaning_log!$A$1:$ZZ$9791,MATCH(P$5,cleaning_log!$A$2:$ZZ$2,0),0)</f>
        <v>7.9000000000000001E-2</v>
      </c>
      <c r="Q387">
        <f>VLOOKUP($A387,cleaning_log!$A$1:$ZZ$9791,MATCH(Q$5,cleaning_log!$A$2:$ZZ$2,0),0)</f>
        <v>7.9000000000000001E-2</v>
      </c>
    </row>
    <row r="388" spans="1:22" hidden="1" x14ac:dyDescent="0.2">
      <c r="A388" t="s">
        <v>4143</v>
      </c>
      <c r="B388" t="str">
        <f>IF(NOT(ISNA(VLOOKUP($A388,miplib2017!$A$5:$A$10000,1,0))),"miplib2017",IF(NOT(ISNA(VLOOKUP($A388,miplib2010!$A$5:$A$10000,1,0))),"miplib2010",IF(NOT(ISNA(VLOOKUP($A388,miplib2003!$A$5:$A$10000,1,0))),"miplib2003",IF(NOT(ISNA(VLOOKUP($A388,miplib3!$A$5:$A$10002,1,0))),"miplib3",IF(NOT(ISNA(VLOOKUP($A388,miplib2!$A$5:$A$10004,1,0))),"miplib2",IF(NOT(ISNA(VLOOKUP($A388,coral!$A$5:$A$10000,1,0))),"coral",IF(NOT(ISNA(VLOOKUP($A388,neos!$A$5:$A$10000,1,0))),"neos","COULD NOT FIND")))))))</f>
        <v>miplib2017</v>
      </c>
      <c r="C388" t="str">
        <f>B388&amp;"/"&amp;A388</f>
        <v>miplib2017/map06</v>
      </c>
      <c r="D388">
        <f ca="1">VLOOKUP($A388,INDIRECT("'"&amp;$B388&amp;"'!"&amp;"$A$5:$Z$10000"),MATCH(D$5,INDIRECT("'"&amp;$B388&amp;"'!$A$4:$Z$4"),0),0)</f>
        <v>328818</v>
      </c>
      <c r="E388">
        <f ca="1">VLOOKUP($A388,INDIRECT("'"&amp;$B388&amp;"'!"&amp;"$A$5:$Z$10000"),MATCH(E$5,INDIRECT("'"&amp;$B388&amp;"'!$A$4:$Z$4"),0),0)</f>
        <v>164547</v>
      </c>
      <c r="F388" t="e">
        <f>VLOOKUP($A388,cleaning_log!$A$1:$ZZ$9791,MATCH(F$5,cleaning_log!$A$2:$ZZ$2,0),0)</f>
        <v>#N/A</v>
      </c>
      <c r="G388" t="e">
        <f>VLOOKUP($A388,cleaning_log!$A$1:$ZZ$9791,MATCH(G$5,cleaning_log!$A$2:$ZZ$2,0),0)</f>
        <v>#N/A</v>
      </c>
      <c r="H388">
        <f ca="1">VLOOKUP($A388,INDIRECT("'"&amp;$B388&amp;"'!"&amp;"$A$5:$Z$10000"),MATCH(H$5,INDIRECT("'"&amp;$B388&amp;"'!$A$4:$Z$4"),0),0)</f>
        <v>-289</v>
      </c>
      <c r="I388" t="e">
        <f>VLOOKUP($A388,cleaning_log!$A$1:$ZZ$9791,MATCH(I$5,cleaning_log!$A$2:$ZZ$2,0),0)</f>
        <v>#N/A</v>
      </c>
      <c r="J388" t="e">
        <f>VLOOKUP($A388,cleaning_log!$A$1:$ZZ$9791,MATCH(J$5,cleaning_log!$A$2:$ZZ$2,0),0)</f>
        <v>#N/A</v>
      </c>
      <c r="K388" t="b">
        <f>IF(ISNA(J388),TRUE,ABS(H388-J388)&gt;0.001)</f>
        <v>1</v>
      </c>
      <c r="L388" t="e">
        <f>VLOOKUP($A388,cleaning_log!$A$1:$ZZ$9791,MATCH(L$5,cleaning_log!$A$2:$ZZ$2,0),0)</f>
        <v>#N/A</v>
      </c>
      <c r="M388" t="e">
        <f>VLOOKUP($A388,cleaning_log!$A$1:$ZZ$9791,MATCH(M$5,cleaning_log!$A$2:$ZZ$2,0),0)</f>
        <v>#N/A</v>
      </c>
      <c r="N388" t="e">
        <f>VLOOKUP($A388,cleaning_log!$A$1:$ZZ$9791,MATCH(N$5,cleaning_log!$A$2:$ZZ$2,0),0)</f>
        <v>#N/A</v>
      </c>
      <c r="O388" t="e">
        <f>VLOOKUP($A388,cleaning_log!$A$1:$ZZ$9791,MATCH(O$5,cleaning_log!$A$2:$ZZ$2,0),0)</f>
        <v>#N/A</v>
      </c>
      <c r="P388" t="e">
        <f>VLOOKUP($A388,cleaning_log!$A$1:$ZZ$9791,MATCH(P$5,cleaning_log!$A$2:$ZZ$2,0),0)</f>
        <v>#N/A</v>
      </c>
      <c r="Q388" t="e">
        <f>VLOOKUP($A388,cleaning_log!$A$1:$ZZ$9791,MATCH(Q$5,cleaning_log!$A$2:$ZZ$2,0),0)</f>
        <v>#N/A</v>
      </c>
    </row>
    <row r="389" spans="1:22" hidden="1" x14ac:dyDescent="0.2">
      <c r="A389" t="s">
        <v>4144</v>
      </c>
      <c r="B389" t="str">
        <f>IF(NOT(ISNA(VLOOKUP($A389,miplib2017!$A$5:$A$10000,1,0))),"miplib2017",IF(NOT(ISNA(VLOOKUP($A389,miplib2010!$A$5:$A$10000,1,0))),"miplib2010",IF(NOT(ISNA(VLOOKUP($A389,miplib2003!$A$5:$A$10000,1,0))),"miplib2003",IF(NOT(ISNA(VLOOKUP($A389,miplib3!$A$5:$A$10002,1,0))),"miplib3",IF(NOT(ISNA(VLOOKUP($A389,miplib2!$A$5:$A$10004,1,0))),"miplib2",IF(NOT(ISNA(VLOOKUP($A389,coral!$A$5:$A$10000,1,0))),"coral",IF(NOT(ISNA(VLOOKUP($A389,neos!$A$5:$A$10000,1,0))),"neos","COULD NOT FIND")))))))</f>
        <v>miplib2017</v>
      </c>
      <c r="C389" t="str">
        <f>B389&amp;"/"&amp;A389</f>
        <v>miplib2017/map10</v>
      </c>
      <c r="D389">
        <f ca="1">VLOOKUP($A389,INDIRECT("'"&amp;$B389&amp;"'!"&amp;"$A$5:$Z$10000"),MATCH(D$5,INDIRECT("'"&amp;$B389&amp;"'!$A$4:$Z$4"),0),0)</f>
        <v>328818</v>
      </c>
      <c r="E389">
        <f ca="1">VLOOKUP($A389,INDIRECT("'"&amp;$B389&amp;"'!"&amp;"$A$5:$Z$10000"),MATCH(E$5,INDIRECT("'"&amp;$B389&amp;"'!$A$4:$Z$4"),0),0)</f>
        <v>164547</v>
      </c>
      <c r="F389">
        <f>VLOOKUP($A389,cleaning_log!$A$1:$ZZ$9791,MATCH(F$5,cleaning_log!$A$2:$ZZ$2,0),0)</f>
        <v>19124</v>
      </c>
      <c r="G389">
        <f>VLOOKUP($A389,cleaning_log!$A$1:$ZZ$9791,MATCH(G$5,cleaning_log!$A$2:$ZZ$2,0),0)</f>
        <v>9298</v>
      </c>
      <c r="H389">
        <f ca="1">VLOOKUP($A389,INDIRECT("'"&amp;$B389&amp;"'!"&amp;"$A$5:$Z$10000"),MATCH(H$5,INDIRECT("'"&amp;$B389&amp;"'!$A$4:$Z$4"),0),0)</f>
        <v>-495</v>
      </c>
      <c r="I389">
        <f>VLOOKUP($A389,cleaning_log!$A$1:$ZZ$9791,MATCH(I$5,cleaning_log!$A$2:$ZZ$2,0),0)</f>
        <v>-602.17618061878397</v>
      </c>
      <c r="J389">
        <f>VLOOKUP($A389,cleaning_log!$A$1:$ZZ$9791,MATCH(J$5,cleaning_log!$A$2:$ZZ$2,0),0)</f>
        <v>-600.15481673988802</v>
      </c>
      <c r="K389" t="b">
        <f ca="1">IF(ISNA(J389),TRUE,ABS(H389-J389)&gt;0.001)</f>
        <v>1</v>
      </c>
      <c r="L389">
        <f>VLOOKUP($A389,cleaning_log!$A$1:$ZZ$9791,MATCH(L$5,cleaning_log!$A$2:$ZZ$2,0),0)</f>
        <v>-495</v>
      </c>
      <c r="M389">
        <f>VLOOKUP($A389,cleaning_log!$A$1:$ZZ$9791,MATCH(M$5,cleaning_log!$A$2:$ZZ$2,0),0)</f>
        <v>-495</v>
      </c>
      <c r="N389">
        <f>VLOOKUP($A389,cleaning_log!$A$1:$ZZ$9791,MATCH(N$5,cleaning_log!$A$2:$ZZ$2,0),0)</f>
        <v>-495</v>
      </c>
      <c r="O389">
        <f>VLOOKUP($A389,cleaning_log!$A$1:$ZZ$9791,MATCH(O$5,cleaning_log!$A$2:$ZZ$2,0),0)</f>
        <v>-495</v>
      </c>
      <c r="P389">
        <f>VLOOKUP($A389,cleaning_log!$A$1:$ZZ$9791,MATCH(P$5,cleaning_log!$A$2:$ZZ$2,0),0)</f>
        <v>2333.0340000000001</v>
      </c>
      <c r="Q389">
        <f>VLOOKUP($A389,cleaning_log!$A$1:$ZZ$9791,MATCH(Q$5,cleaning_log!$A$2:$ZZ$2,0),0)</f>
        <v>381.70800000000003</v>
      </c>
    </row>
    <row r="390" spans="1:22" hidden="1" x14ac:dyDescent="0.2">
      <c r="A390" t="s">
        <v>4145</v>
      </c>
      <c r="B390" t="str">
        <f>IF(NOT(ISNA(VLOOKUP($A390,miplib2017!$A$5:$A$10000,1,0))),"miplib2017",IF(NOT(ISNA(VLOOKUP($A390,miplib2010!$A$5:$A$10000,1,0))),"miplib2010",IF(NOT(ISNA(VLOOKUP($A390,miplib2003!$A$5:$A$10000,1,0))),"miplib2003",IF(NOT(ISNA(VLOOKUP($A390,miplib3!$A$5:$A$10002,1,0))),"miplib3",IF(NOT(ISNA(VLOOKUP($A390,miplib2!$A$5:$A$10004,1,0))),"miplib2",IF(NOT(ISNA(VLOOKUP($A390,coral!$A$5:$A$10000,1,0))),"coral",IF(NOT(ISNA(VLOOKUP($A390,neos!$A$5:$A$10000,1,0))),"neos","COULD NOT FIND")))))))</f>
        <v>miplib2010</v>
      </c>
      <c r="C390" t="str">
        <f>B390&amp;"/"&amp;A390</f>
        <v>miplib2010/map14</v>
      </c>
      <c r="D390">
        <f ca="1">VLOOKUP($A390,INDIRECT("'"&amp;$B390&amp;"'!"&amp;"$A$5:$Z$10000"),MATCH(D$5,INDIRECT("'"&amp;$B390&amp;"'!$A$4:$Z$4"),0),0)</f>
        <v>328818</v>
      </c>
      <c r="E390">
        <f ca="1">VLOOKUP($A390,INDIRECT("'"&amp;$B390&amp;"'!"&amp;"$A$5:$Z$10000"),MATCH(E$5,INDIRECT("'"&amp;$B390&amp;"'!$A$4:$Z$4"),0),0)</f>
        <v>164547</v>
      </c>
      <c r="F390" t="e">
        <f>VLOOKUP($A390,cleaning_log!$A$1:$ZZ$9791,MATCH(F$5,cleaning_log!$A$2:$ZZ$2,0),0)</f>
        <v>#N/A</v>
      </c>
      <c r="G390" t="e">
        <f>VLOOKUP($A390,cleaning_log!$A$1:$ZZ$9791,MATCH(G$5,cleaning_log!$A$2:$ZZ$2,0),0)</f>
        <v>#N/A</v>
      </c>
      <c r="H390">
        <f ca="1">VLOOKUP($A390,INDIRECT("'"&amp;$B390&amp;"'!"&amp;"$A$5:$Z$10000"),MATCH(H$5,INDIRECT("'"&amp;$B390&amp;"'!$A$4:$Z$4"),0),0)</f>
        <v>-674</v>
      </c>
      <c r="I390" t="e">
        <f>VLOOKUP($A390,cleaning_log!$A$1:$ZZ$9791,MATCH(I$5,cleaning_log!$A$2:$ZZ$2,0),0)</f>
        <v>#N/A</v>
      </c>
      <c r="J390" t="e">
        <f>VLOOKUP($A390,cleaning_log!$A$1:$ZZ$9791,MATCH(J$5,cleaning_log!$A$2:$ZZ$2,0),0)</f>
        <v>#N/A</v>
      </c>
      <c r="K390" t="b">
        <f>IF(ISNA(J390),TRUE,ABS(H390-J390)&gt;0.001)</f>
        <v>1</v>
      </c>
      <c r="L390" t="e">
        <f>VLOOKUP($A390,cleaning_log!$A$1:$ZZ$9791,MATCH(L$5,cleaning_log!$A$2:$ZZ$2,0),0)</f>
        <v>#N/A</v>
      </c>
      <c r="M390" t="e">
        <f>VLOOKUP($A390,cleaning_log!$A$1:$ZZ$9791,MATCH(M$5,cleaning_log!$A$2:$ZZ$2,0),0)</f>
        <v>#N/A</v>
      </c>
      <c r="N390" t="e">
        <f>VLOOKUP($A390,cleaning_log!$A$1:$ZZ$9791,MATCH(N$5,cleaning_log!$A$2:$ZZ$2,0),0)</f>
        <v>#N/A</v>
      </c>
      <c r="O390" t="e">
        <f>VLOOKUP($A390,cleaning_log!$A$1:$ZZ$9791,MATCH(O$5,cleaning_log!$A$2:$ZZ$2,0),0)</f>
        <v>#N/A</v>
      </c>
      <c r="P390" t="e">
        <f>VLOOKUP($A390,cleaning_log!$A$1:$ZZ$9791,MATCH(P$5,cleaning_log!$A$2:$ZZ$2,0),0)</f>
        <v>#N/A</v>
      </c>
      <c r="Q390" t="e">
        <f>VLOOKUP($A390,cleaning_log!$A$1:$ZZ$9791,MATCH(Q$5,cleaning_log!$A$2:$ZZ$2,0),0)</f>
        <v>#N/A</v>
      </c>
    </row>
    <row r="391" spans="1:22" hidden="1" x14ac:dyDescent="0.2">
      <c r="A391" t="s">
        <v>14940</v>
      </c>
      <c r="B391" t="str">
        <f>IF(NOT(ISNA(VLOOKUP($A391,miplib2017!$A$5:$A$10000,1,0))),"miplib2017",IF(NOT(ISNA(VLOOKUP($A391,miplib2010!$A$5:$A$10000,1,0))),"miplib2010",IF(NOT(ISNA(VLOOKUP($A391,miplib2003!$A$5:$A$10000,1,0))),"miplib2003",IF(NOT(ISNA(VLOOKUP($A391,miplib3!$A$5:$A$10002,1,0))),"miplib3",IF(NOT(ISNA(VLOOKUP($A391,miplib2!$A$5:$A$10004,1,0))),"miplib2",IF(NOT(ISNA(VLOOKUP($A391,coral!$A$5:$A$10000,1,0))),"coral",IF(NOT(ISNA(VLOOKUP($A391,neos!$A$5:$A$10000,1,0))),"neos","COULD NOT FIND")))))))</f>
        <v>miplib2017</v>
      </c>
      <c r="C391" t="str">
        <f>B391&amp;"/"&amp;A391</f>
        <v>miplib2017/map14860-20</v>
      </c>
      <c r="D391">
        <f ca="1">VLOOKUP($A391,INDIRECT("'"&amp;$B391&amp;"'!"&amp;"$A$5:$Z$10000"),MATCH(D$5,INDIRECT("'"&amp;$B391&amp;"'!$A$4:$Z$4"),0),0)</f>
        <v>328818</v>
      </c>
      <c r="E391">
        <f ca="1">VLOOKUP($A391,INDIRECT("'"&amp;$B391&amp;"'!"&amp;"$A$5:$Z$10000"),MATCH(E$5,INDIRECT("'"&amp;$B391&amp;"'!$A$4:$Z$4"),0),0)</f>
        <v>164547</v>
      </c>
      <c r="F391" t="e">
        <f>VLOOKUP($A391,cleaning_log!$A$1:$ZZ$9791,MATCH(F$5,cleaning_log!$A$2:$ZZ$2,0),0)</f>
        <v>#N/A</v>
      </c>
      <c r="G391" t="e">
        <f>VLOOKUP($A391,cleaning_log!$A$1:$ZZ$9791,MATCH(G$5,cleaning_log!$A$2:$ZZ$2,0),0)</f>
        <v>#N/A</v>
      </c>
      <c r="H391">
        <f ca="1">VLOOKUP($A391,INDIRECT("'"&amp;$B391&amp;"'!"&amp;"$A$5:$Z$10000"),MATCH(H$5,INDIRECT("'"&amp;$B391&amp;"'!$A$4:$Z$4"),0),0)</f>
        <v>-922</v>
      </c>
      <c r="I391" t="e">
        <f>VLOOKUP($A391,cleaning_log!$A$1:$ZZ$9791,MATCH(I$5,cleaning_log!$A$2:$ZZ$2,0),0)</f>
        <v>#N/A</v>
      </c>
      <c r="J391" t="e">
        <f>VLOOKUP($A391,cleaning_log!$A$1:$ZZ$9791,MATCH(J$5,cleaning_log!$A$2:$ZZ$2,0),0)</f>
        <v>#N/A</v>
      </c>
      <c r="K391" t="b">
        <f>IF(ISNA(J391),TRUE,ABS(H391-J391)&gt;0.001)</f>
        <v>1</v>
      </c>
      <c r="L391" t="e">
        <f>VLOOKUP($A391,cleaning_log!$A$1:$ZZ$9791,MATCH(L$5,cleaning_log!$A$2:$ZZ$2,0),0)</f>
        <v>#N/A</v>
      </c>
      <c r="M391" t="e">
        <f>VLOOKUP($A391,cleaning_log!$A$1:$ZZ$9791,MATCH(M$5,cleaning_log!$A$2:$ZZ$2,0),0)</f>
        <v>#N/A</v>
      </c>
      <c r="N391" t="e">
        <f>VLOOKUP($A391,cleaning_log!$A$1:$ZZ$9791,MATCH(N$5,cleaning_log!$A$2:$ZZ$2,0),0)</f>
        <v>#N/A</v>
      </c>
      <c r="O391" t="e">
        <f>VLOOKUP($A391,cleaning_log!$A$1:$ZZ$9791,MATCH(O$5,cleaning_log!$A$2:$ZZ$2,0),0)</f>
        <v>#N/A</v>
      </c>
      <c r="P391" t="e">
        <f>VLOOKUP($A391,cleaning_log!$A$1:$ZZ$9791,MATCH(P$5,cleaning_log!$A$2:$ZZ$2,0),0)</f>
        <v>#N/A</v>
      </c>
      <c r="Q391" t="e">
        <f>VLOOKUP($A391,cleaning_log!$A$1:$ZZ$9791,MATCH(Q$5,cleaning_log!$A$2:$ZZ$2,0),0)</f>
        <v>#N/A</v>
      </c>
      <c r="R391" t="e">
        <f>VLOOKUP($A391,cleaning_log!$A$1:$ZZ$9791,MATCH(R$5,cleaning_log!$A$2:$ZZ$2,0),0)</f>
        <v>#N/A</v>
      </c>
      <c r="S391" t="e">
        <f>MIN(P391,Q391) &lt; 3599</f>
        <v>#N/A</v>
      </c>
      <c r="T391" t="e">
        <f>VLOOKUP($A391,cleaning_log!$A$1:$ZZ$9791,MATCH(T$5,cleaning_log!$A$2:$ZZ$2,0),0)</f>
        <v>#N/A</v>
      </c>
      <c r="U391" t="e">
        <f>VLOOKUP($A391,cleaning_log!$A$1:$ZZ$9791,MATCH(U$5,cleaning_log!$A$2:$ZZ$2,0),0)</f>
        <v>#N/A</v>
      </c>
      <c r="V391" t="e">
        <f>VLOOKUP($A391,cleaning_log!$A$1:$ZZ$9791,MATCH(V$5,cleaning_log!$A$2:$ZZ$2,0),0)</f>
        <v>#N/A</v>
      </c>
    </row>
    <row r="392" spans="1:22" hidden="1" x14ac:dyDescent="0.2">
      <c r="A392" t="s">
        <v>4406</v>
      </c>
      <c r="B392" t="str">
        <f>IF(NOT(ISNA(VLOOKUP($A392,miplib2017!$A$5:$A$10000,1,0))),"miplib2017",IF(NOT(ISNA(VLOOKUP($A392,miplib2010!$A$5:$A$10000,1,0))),"miplib2010",IF(NOT(ISNA(VLOOKUP($A392,miplib2003!$A$5:$A$10000,1,0))),"miplib2003",IF(NOT(ISNA(VLOOKUP($A392,miplib3!$A$5:$A$10002,1,0))),"miplib3",IF(NOT(ISNA(VLOOKUP($A392,miplib2!$A$5:$A$10004,1,0))),"miplib2",IF(NOT(ISNA(VLOOKUP($A392,coral!$A$5:$A$10000,1,0))),"coral",IF(NOT(ISNA(VLOOKUP($A392,neos!$A$5:$A$10000,1,0))),"neos","COULD NOT FIND")))))))</f>
        <v>miplib2017</v>
      </c>
      <c r="C392" t="str">
        <f>B392&amp;"/"&amp;A392</f>
        <v>miplib2017/map16715-04</v>
      </c>
      <c r="D392">
        <f ca="1">VLOOKUP($A392,INDIRECT("'"&amp;$B392&amp;"'!"&amp;"$A$5:$Z$10000"),MATCH(D$5,INDIRECT("'"&amp;$B392&amp;"'!$A$4:$Z$4"),0),0)</f>
        <v>328818</v>
      </c>
      <c r="E392">
        <f ca="1">VLOOKUP($A392,INDIRECT("'"&amp;$B392&amp;"'!"&amp;"$A$5:$Z$10000"),MATCH(E$5,INDIRECT("'"&amp;$B392&amp;"'!$A$4:$Z$4"),0),0)</f>
        <v>164547</v>
      </c>
      <c r="F392">
        <f>VLOOKUP($A392,cleaning_log!$A$1:$ZZ$9791,MATCH(F$5,cleaning_log!$A$2:$ZZ$2,0),0)</f>
        <v>17015</v>
      </c>
      <c r="G392">
        <f>VLOOKUP($A392,cleaning_log!$A$1:$ZZ$9791,MATCH(G$5,cleaning_log!$A$2:$ZZ$2,0),0)</f>
        <v>8288</v>
      </c>
      <c r="H392">
        <f ca="1">VLOOKUP($A392,INDIRECT("'"&amp;$B392&amp;"'!"&amp;"$A$5:$Z$10000"),MATCH(H$5,INDIRECT("'"&amp;$B392&amp;"'!$A$4:$Z$4"),0),0)</f>
        <v>-111</v>
      </c>
      <c r="I392">
        <f>VLOOKUP($A392,cleaning_log!$A$1:$ZZ$9791,MATCH(I$5,cleaning_log!$A$2:$ZZ$2,0),0)</f>
        <v>-296.26789824301801</v>
      </c>
      <c r="J392">
        <f>VLOOKUP($A392,cleaning_log!$A$1:$ZZ$9791,MATCH(J$5,cleaning_log!$A$2:$ZZ$2,0),0)</f>
        <v>-291.36908538380499</v>
      </c>
      <c r="K392" t="b">
        <f ca="1">IF(ISNA(J392),TRUE,ABS(H392-J392)&gt;0.001)</f>
        <v>1</v>
      </c>
      <c r="L392">
        <f>VLOOKUP($A392,cleaning_log!$A$1:$ZZ$9791,MATCH(L$5,cleaning_log!$A$2:$ZZ$2,0),0)</f>
        <v>-111</v>
      </c>
      <c r="M392">
        <f>VLOOKUP($A392,cleaning_log!$A$1:$ZZ$9791,MATCH(M$5,cleaning_log!$A$2:$ZZ$2,0),0)</f>
        <v>-111</v>
      </c>
      <c r="N392">
        <f>VLOOKUP($A392,cleaning_log!$A$1:$ZZ$9791,MATCH(N$5,cleaning_log!$A$2:$ZZ$2,0),0)</f>
        <v>-111</v>
      </c>
      <c r="O392">
        <f>VLOOKUP($A392,cleaning_log!$A$1:$ZZ$9791,MATCH(O$5,cleaning_log!$A$2:$ZZ$2,0),0)</f>
        <v>-111</v>
      </c>
      <c r="P392">
        <f>VLOOKUP($A392,cleaning_log!$A$1:$ZZ$9791,MATCH(P$5,cleaning_log!$A$2:$ZZ$2,0),0)</f>
        <v>2141.46</v>
      </c>
      <c r="Q392">
        <f>VLOOKUP($A392,cleaning_log!$A$1:$ZZ$9791,MATCH(Q$5,cleaning_log!$A$2:$ZZ$2,0),0)</f>
        <v>175.67699999999999</v>
      </c>
    </row>
    <row r="393" spans="1:22" hidden="1" x14ac:dyDescent="0.2">
      <c r="A393" t="s">
        <v>4146</v>
      </c>
      <c r="B393" t="str">
        <f>IF(NOT(ISNA(VLOOKUP($A393,miplib2017!$A$5:$A$10000,1,0))),"miplib2017",IF(NOT(ISNA(VLOOKUP($A393,miplib2010!$A$5:$A$10000,1,0))),"miplib2010",IF(NOT(ISNA(VLOOKUP($A393,miplib2003!$A$5:$A$10000,1,0))),"miplib2003",IF(NOT(ISNA(VLOOKUP($A393,miplib3!$A$5:$A$10002,1,0))),"miplib3",IF(NOT(ISNA(VLOOKUP($A393,miplib2!$A$5:$A$10004,1,0))),"miplib2",IF(NOT(ISNA(VLOOKUP($A393,coral!$A$5:$A$10000,1,0))),"coral",IF(NOT(ISNA(VLOOKUP($A393,neos!$A$5:$A$10000,1,0))),"neos","COULD NOT FIND")))))))</f>
        <v>miplib2017</v>
      </c>
      <c r="C393" t="str">
        <f>B393&amp;"/"&amp;A393</f>
        <v>miplib2017/map18</v>
      </c>
      <c r="D393">
        <f ca="1">VLOOKUP($A393,INDIRECT("'"&amp;$B393&amp;"'!"&amp;"$A$5:$Z$10000"),MATCH(D$5,INDIRECT("'"&amp;$B393&amp;"'!$A$4:$Z$4"),0),0)</f>
        <v>328818</v>
      </c>
      <c r="E393">
        <f ca="1">VLOOKUP($A393,INDIRECT("'"&amp;$B393&amp;"'!"&amp;"$A$5:$Z$10000"),MATCH(E$5,INDIRECT("'"&amp;$B393&amp;"'!$A$4:$Z$4"),0),0)</f>
        <v>164547</v>
      </c>
      <c r="F393" t="e">
        <f>VLOOKUP($A393,cleaning_log!$A$1:$ZZ$9791,MATCH(F$5,cleaning_log!$A$2:$ZZ$2,0),0)</f>
        <v>#N/A</v>
      </c>
      <c r="G393" t="e">
        <f>VLOOKUP($A393,cleaning_log!$A$1:$ZZ$9791,MATCH(G$5,cleaning_log!$A$2:$ZZ$2,0),0)</f>
        <v>#N/A</v>
      </c>
      <c r="H393">
        <f ca="1">VLOOKUP($A393,INDIRECT("'"&amp;$B393&amp;"'!"&amp;"$A$5:$Z$10000"),MATCH(H$5,INDIRECT("'"&amp;$B393&amp;"'!$A$4:$Z$4"),0),0)</f>
        <v>-847</v>
      </c>
      <c r="I393" t="e">
        <f>VLOOKUP($A393,cleaning_log!$A$1:$ZZ$9791,MATCH(I$5,cleaning_log!$A$2:$ZZ$2,0),0)</f>
        <v>#N/A</v>
      </c>
      <c r="J393" t="e">
        <f>VLOOKUP($A393,cleaning_log!$A$1:$ZZ$9791,MATCH(J$5,cleaning_log!$A$2:$ZZ$2,0),0)</f>
        <v>#N/A</v>
      </c>
      <c r="K393" t="b">
        <f>IF(ISNA(J393),TRUE,ABS(H393-J393)&gt;0.001)</f>
        <v>1</v>
      </c>
      <c r="L393" t="e">
        <f>VLOOKUP($A393,cleaning_log!$A$1:$ZZ$9791,MATCH(L$5,cleaning_log!$A$2:$ZZ$2,0),0)</f>
        <v>#N/A</v>
      </c>
      <c r="M393" t="e">
        <f>VLOOKUP($A393,cleaning_log!$A$1:$ZZ$9791,MATCH(M$5,cleaning_log!$A$2:$ZZ$2,0),0)</f>
        <v>#N/A</v>
      </c>
      <c r="N393" t="e">
        <f>VLOOKUP($A393,cleaning_log!$A$1:$ZZ$9791,MATCH(N$5,cleaning_log!$A$2:$ZZ$2,0),0)</f>
        <v>#N/A</v>
      </c>
      <c r="O393" t="e">
        <f>VLOOKUP($A393,cleaning_log!$A$1:$ZZ$9791,MATCH(O$5,cleaning_log!$A$2:$ZZ$2,0),0)</f>
        <v>#N/A</v>
      </c>
      <c r="P393" t="e">
        <f>VLOOKUP($A393,cleaning_log!$A$1:$ZZ$9791,MATCH(P$5,cleaning_log!$A$2:$ZZ$2,0),0)</f>
        <v>#N/A</v>
      </c>
      <c r="Q393" t="e">
        <f>VLOOKUP($A393,cleaning_log!$A$1:$ZZ$9791,MATCH(Q$5,cleaning_log!$A$2:$ZZ$2,0),0)</f>
        <v>#N/A</v>
      </c>
    </row>
    <row r="394" spans="1:22" hidden="1" x14ac:dyDescent="0.2">
      <c r="A394" t="s">
        <v>4147</v>
      </c>
      <c r="B394" t="str">
        <f>IF(NOT(ISNA(VLOOKUP($A394,miplib2017!$A$5:$A$10000,1,0))),"miplib2017",IF(NOT(ISNA(VLOOKUP($A394,miplib2010!$A$5:$A$10000,1,0))),"miplib2010",IF(NOT(ISNA(VLOOKUP($A394,miplib2003!$A$5:$A$10000,1,0))),"miplib2003",IF(NOT(ISNA(VLOOKUP($A394,miplib3!$A$5:$A$10002,1,0))),"miplib3",IF(NOT(ISNA(VLOOKUP($A394,miplib2!$A$5:$A$10004,1,0))),"miplib2",IF(NOT(ISNA(VLOOKUP($A394,coral!$A$5:$A$10000,1,0))),"coral",IF(NOT(ISNA(VLOOKUP($A394,neos!$A$5:$A$10000,1,0))),"neos","COULD NOT FIND")))))))</f>
        <v>miplib2010</v>
      </c>
      <c r="C394" t="str">
        <f>B394&amp;"/"&amp;A394</f>
        <v>miplib2010/map20</v>
      </c>
      <c r="D394">
        <f ca="1">VLOOKUP($A394,INDIRECT("'"&amp;$B394&amp;"'!"&amp;"$A$5:$Z$10000"),MATCH(D$5,INDIRECT("'"&amp;$B394&amp;"'!$A$4:$Z$4"),0),0)</f>
        <v>328818</v>
      </c>
      <c r="E394">
        <f ca="1">VLOOKUP($A394,INDIRECT("'"&amp;$B394&amp;"'!"&amp;"$A$5:$Z$10000"),MATCH(E$5,INDIRECT("'"&amp;$B394&amp;"'!$A$4:$Z$4"),0),0)</f>
        <v>164547</v>
      </c>
      <c r="F394" t="e">
        <f>VLOOKUP($A394,cleaning_log!$A$1:$ZZ$9791,MATCH(F$5,cleaning_log!$A$2:$ZZ$2,0),0)</f>
        <v>#N/A</v>
      </c>
      <c r="G394" t="e">
        <f>VLOOKUP($A394,cleaning_log!$A$1:$ZZ$9791,MATCH(G$5,cleaning_log!$A$2:$ZZ$2,0),0)</f>
        <v>#N/A</v>
      </c>
      <c r="H394">
        <f ca="1">VLOOKUP($A394,INDIRECT("'"&amp;$B394&amp;"'!"&amp;"$A$5:$Z$10000"),MATCH(H$5,INDIRECT("'"&amp;$B394&amp;"'!$A$4:$Z$4"),0),0)</f>
        <v>-922</v>
      </c>
      <c r="I394" t="e">
        <f>VLOOKUP($A394,cleaning_log!$A$1:$ZZ$9791,MATCH(I$5,cleaning_log!$A$2:$ZZ$2,0),0)</f>
        <v>#N/A</v>
      </c>
      <c r="J394" t="e">
        <f>VLOOKUP($A394,cleaning_log!$A$1:$ZZ$9791,MATCH(J$5,cleaning_log!$A$2:$ZZ$2,0),0)</f>
        <v>#N/A</v>
      </c>
      <c r="K394" t="b">
        <f>IF(ISNA(J394),TRUE,ABS(H394-J394)&gt;0.001)</f>
        <v>1</v>
      </c>
      <c r="L394" t="e">
        <f>VLOOKUP($A394,cleaning_log!$A$1:$ZZ$9791,MATCH(L$5,cleaning_log!$A$2:$ZZ$2,0),0)</f>
        <v>#N/A</v>
      </c>
      <c r="M394" t="e">
        <f>VLOOKUP($A394,cleaning_log!$A$1:$ZZ$9791,MATCH(M$5,cleaning_log!$A$2:$ZZ$2,0),0)</f>
        <v>#N/A</v>
      </c>
      <c r="N394" t="e">
        <f>VLOOKUP($A394,cleaning_log!$A$1:$ZZ$9791,MATCH(N$5,cleaning_log!$A$2:$ZZ$2,0),0)</f>
        <v>#N/A</v>
      </c>
      <c r="O394" t="e">
        <f>VLOOKUP($A394,cleaning_log!$A$1:$ZZ$9791,MATCH(O$5,cleaning_log!$A$2:$ZZ$2,0),0)</f>
        <v>#N/A</v>
      </c>
      <c r="P394" t="e">
        <f>VLOOKUP($A394,cleaning_log!$A$1:$ZZ$9791,MATCH(P$5,cleaning_log!$A$2:$ZZ$2,0),0)</f>
        <v>#N/A</v>
      </c>
      <c r="Q394" t="e">
        <f>VLOOKUP($A394,cleaning_log!$A$1:$ZZ$9791,MATCH(Q$5,cleaning_log!$A$2:$ZZ$2,0),0)</f>
        <v>#N/A</v>
      </c>
      <c r="R394" t="e">
        <f>VLOOKUP($A394,cleaning_log!$A$1:$ZZ$9791,MATCH(R$5,cleaning_log!$A$2:$ZZ$2,0),0)</f>
        <v>#N/A</v>
      </c>
      <c r="S394" t="e">
        <f t="shared" ref="S394:S395" si="71">MIN(P394,Q394) &lt; 3599</f>
        <v>#N/A</v>
      </c>
      <c r="T394" t="e">
        <f>VLOOKUP($A394,cleaning_log!$A$1:$ZZ$9791,MATCH(T$5,cleaning_log!$A$2:$ZZ$2,0),0)</f>
        <v>#N/A</v>
      </c>
      <c r="U394" t="e">
        <f>VLOOKUP($A394,cleaning_log!$A$1:$ZZ$9791,MATCH(U$5,cleaning_log!$A$2:$ZZ$2,0),0)</f>
        <v>#N/A</v>
      </c>
      <c r="V394" t="e">
        <f>VLOOKUP($A394,cleaning_log!$A$1:$ZZ$9791,MATCH(V$5,cleaning_log!$A$2:$ZZ$2,0),0)</f>
        <v>#N/A</v>
      </c>
    </row>
    <row r="395" spans="1:22" hidden="1" x14ac:dyDescent="0.2">
      <c r="A395" t="s">
        <v>14941</v>
      </c>
      <c r="B395" t="str">
        <f>IF(NOT(ISNA(VLOOKUP($A395,miplib2017!$A$5:$A$10000,1,0))),"miplib2017",IF(NOT(ISNA(VLOOKUP($A395,miplib2010!$A$5:$A$10000,1,0))),"miplib2010",IF(NOT(ISNA(VLOOKUP($A395,miplib2003!$A$5:$A$10000,1,0))),"miplib2003",IF(NOT(ISNA(VLOOKUP($A395,miplib3!$A$5:$A$10002,1,0))),"miplib3",IF(NOT(ISNA(VLOOKUP($A395,miplib2!$A$5:$A$10004,1,0))),"miplib2",IF(NOT(ISNA(VLOOKUP($A395,coral!$A$5:$A$10000,1,0))),"coral",IF(NOT(ISNA(VLOOKUP($A395,neos!$A$5:$A$10000,1,0))),"neos","COULD NOT FIND")))))))</f>
        <v>miplib2017</v>
      </c>
      <c r="C395" t="str">
        <f>B395&amp;"/"&amp;A395</f>
        <v>miplib2017/mappingmesh3x3mpeg2i</v>
      </c>
      <c r="D395">
        <f ca="1">VLOOKUP($A395,INDIRECT("'"&amp;$B395&amp;"'!"&amp;"$A$5:$Z$10000"),MATCH(D$5,INDIRECT("'"&amp;$B395&amp;"'!$A$4:$Z$4"),0),0)</f>
        <v>17055</v>
      </c>
      <c r="E395">
        <f ca="1">VLOOKUP($A395,INDIRECT("'"&amp;$B395&amp;"'!"&amp;"$A$5:$Z$10000"),MATCH(E$5,INDIRECT("'"&amp;$B395&amp;"'!$A$4:$Z$4"),0),0)</f>
        <v>10470</v>
      </c>
      <c r="F395" t="e">
        <f>VLOOKUP($A395,cleaning_log!$A$1:$ZZ$9791,MATCH(F$5,cleaning_log!$A$2:$ZZ$2,0),0)</f>
        <v>#N/A</v>
      </c>
      <c r="G395" t="e">
        <f>VLOOKUP($A395,cleaning_log!$A$1:$ZZ$9791,MATCH(G$5,cleaning_log!$A$2:$ZZ$2,0),0)</f>
        <v>#N/A</v>
      </c>
      <c r="H395">
        <f ca="1">VLOOKUP($A395,INDIRECT("'"&amp;$B395&amp;"'!"&amp;"$A$5:$Z$10000"),MATCH(H$5,INDIRECT("'"&amp;$B395&amp;"'!$A$4:$Z$4"),0),0)</f>
        <v>905</v>
      </c>
      <c r="I395" t="e">
        <f>VLOOKUP($A395,cleaning_log!$A$1:$ZZ$9791,MATCH(I$5,cleaning_log!$A$2:$ZZ$2,0),0)</f>
        <v>#N/A</v>
      </c>
      <c r="J395" t="e">
        <f>VLOOKUP($A395,cleaning_log!$A$1:$ZZ$9791,MATCH(J$5,cleaning_log!$A$2:$ZZ$2,0),0)</f>
        <v>#N/A</v>
      </c>
      <c r="K395" t="b">
        <f>IF(ISNA(J395),TRUE,ABS(H395-J395)&gt;0.001)</f>
        <v>1</v>
      </c>
      <c r="L395" t="e">
        <f>VLOOKUP($A395,cleaning_log!$A$1:$ZZ$9791,MATCH(L$5,cleaning_log!$A$2:$ZZ$2,0),0)</f>
        <v>#N/A</v>
      </c>
      <c r="M395" t="e">
        <f>VLOOKUP($A395,cleaning_log!$A$1:$ZZ$9791,MATCH(M$5,cleaning_log!$A$2:$ZZ$2,0),0)</f>
        <v>#N/A</v>
      </c>
      <c r="N395" t="e">
        <f>VLOOKUP($A395,cleaning_log!$A$1:$ZZ$9791,MATCH(N$5,cleaning_log!$A$2:$ZZ$2,0),0)</f>
        <v>#N/A</v>
      </c>
      <c r="O395" t="e">
        <f>VLOOKUP($A395,cleaning_log!$A$1:$ZZ$9791,MATCH(O$5,cleaning_log!$A$2:$ZZ$2,0),0)</f>
        <v>#N/A</v>
      </c>
      <c r="P395" t="e">
        <f>VLOOKUP($A395,cleaning_log!$A$1:$ZZ$9791,MATCH(P$5,cleaning_log!$A$2:$ZZ$2,0),0)</f>
        <v>#N/A</v>
      </c>
      <c r="Q395" t="e">
        <f>VLOOKUP($A395,cleaning_log!$A$1:$ZZ$9791,MATCH(Q$5,cleaning_log!$A$2:$ZZ$2,0),0)</f>
        <v>#N/A</v>
      </c>
      <c r="R395" t="e">
        <f>VLOOKUP($A395,cleaning_log!$A$1:$ZZ$9791,MATCH(R$5,cleaning_log!$A$2:$ZZ$2,0),0)</f>
        <v>#N/A</v>
      </c>
      <c r="S395" t="e">
        <f t="shared" si="71"/>
        <v>#N/A</v>
      </c>
      <c r="T395" t="e">
        <f>VLOOKUP($A395,cleaning_log!$A$1:$ZZ$9791,MATCH(T$5,cleaning_log!$A$2:$ZZ$2,0),0)</f>
        <v>#N/A</v>
      </c>
      <c r="U395" t="e">
        <f>VLOOKUP($A395,cleaning_log!$A$1:$ZZ$9791,MATCH(U$5,cleaning_log!$A$2:$ZZ$2,0),0)</f>
        <v>#N/A</v>
      </c>
      <c r="V395" t="e">
        <f>VLOOKUP($A395,cleaning_log!$A$1:$ZZ$9791,MATCH(V$5,cleaning_log!$A$2:$ZZ$2,0),0)</f>
        <v>#N/A</v>
      </c>
    </row>
    <row r="396" spans="1:22" hidden="1" x14ac:dyDescent="0.2">
      <c r="A396" t="s">
        <v>14944</v>
      </c>
      <c r="B396" t="str">
        <f>IF(NOT(ISNA(VLOOKUP($A396,miplib2017!$A$5:$A$10000,1,0))),"miplib2017",IF(NOT(ISNA(VLOOKUP($A396,miplib2010!$A$5:$A$10000,1,0))),"miplib2010",IF(NOT(ISNA(VLOOKUP($A396,miplib2003!$A$5:$A$10000,1,0))),"miplib2003",IF(NOT(ISNA(VLOOKUP($A396,miplib3!$A$5:$A$10002,1,0))),"miplib3",IF(NOT(ISNA(VLOOKUP($A396,miplib2!$A$5:$A$10004,1,0))),"miplib2",IF(NOT(ISNA(VLOOKUP($A396,coral!$A$5:$A$10000,1,0))),"coral",IF(NOT(ISNA(VLOOKUP($A396,neos!$A$5:$A$10000,1,0))),"neos","COULD NOT FIND")))))))</f>
        <v>miplib2017</v>
      </c>
      <c r="C396" t="str">
        <f>B396&amp;"/"&amp;A396</f>
        <v>miplib2017/mario-t-hard5i</v>
      </c>
      <c r="D396">
        <f ca="1">VLOOKUP($A396,INDIRECT("'"&amp;$B396&amp;"'!"&amp;"$A$5:$Z$10000"),MATCH(D$5,INDIRECT("'"&amp;$B396&amp;"'!$A$4:$Z$4"),0),0)</f>
        <v>85190</v>
      </c>
      <c r="E396">
        <f ca="1">VLOOKUP($A396,INDIRECT("'"&amp;$B396&amp;"'!"&amp;"$A$5:$Z$10000"),MATCH(E$5,INDIRECT("'"&amp;$B396&amp;"'!$A$4:$Z$4"),0),0)</f>
        <v>73475</v>
      </c>
      <c r="F396" t="e">
        <f>VLOOKUP($A396,cleaning_log!$A$1:$ZZ$9791,MATCH(F$5,cleaning_log!$A$2:$ZZ$2,0),0)</f>
        <v>#N/A</v>
      </c>
      <c r="G396" t="e">
        <f>VLOOKUP($A396,cleaning_log!$A$1:$ZZ$9791,MATCH(G$5,cleaning_log!$A$2:$ZZ$2,0),0)</f>
        <v>#N/A</v>
      </c>
      <c r="H396">
        <f ca="1">VLOOKUP($A396,INDIRECT("'"&amp;$B396&amp;"'!"&amp;"$A$5:$Z$10000"),MATCH(H$5,INDIRECT("'"&amp;$B396&amp;"'!$A$4:$Z$4"),0),0)</f>
        <v>-4482</v>
      </c>
      <c r="I396" t="e">
        <f>VLOOKUP($A396,cleaning_log!$A$1:$ZZ$9791,MATCH(I$5,cleaning_log!$A$2:$ZZ$2,0),0)</f>
        <v>#N/A</v>
      </c>
      <c r="J396" t="e">
        <f>VLOOKUP($A396,cleaning_log!$A$1:$ZZ$9791,MATCH(J$5,cleaning_log!$A$2:$ZZ$2,0),0)</f>
        <v>#N/A</v>
      </c>
      <c r="K396" t="b">
        <f>IF(ISNA(J396),TRUE,ABS(H396-J396)&gt;0.001)</f>
        <v>1</v>
      </c>
      <c r="L396" t="e">
        <f>VLOOKUP($A396,cleaning_log!$A$1:$ZZ$9791,MATCH(L$5,cleaning_log!$A$2:$ZZ$2,0),0)</f>
        <v>#N/A</v>
      </c>
      <c r="M396" t="e">
        <f>VLOOKUP($A396,cleaning_log!$A$1:$ZZ$9791,MATCH(M$5,cleaning_log!$A$2:$ZZ$2,0),0)</f>
        <v>#N/A</v>
      </c>
      <c r="N396" t="e">
        <f>VLOOKUP($A396,cleaning_log!$A$1:$ZZ$9791,MATCH(N$5,cleaning_log!$A$2:$ZZ$2,0),0)</f>
        <v>#N/A</v>
      </c>
      <c r="O396" t="e">
        <f>VLOOKUP($A396,cleaning_log!$A$1:$ZZ$9791,MATCH(O$5,cleaning_log!$A$2:$ZZ$2,0),0)</f>
        <v>#N/A</v>
      </c>
      <c r="P396" t="e">
        <f>VLOOKUP($A396,cleaning_log!$A$1:$ZZ$9791,MATCH(P$5,cleaning_log!$A$2:$ZZ$2,0),0)</f>
        <v>#N/A</v>
      </c>
      <c r="Q396" t="e">
        <f>VLOOKUP($A396,cleaning_log!$A$1:$ZZ$9791,MATCH(Q$5,cleaning_log!$A$2:$ZZ$2,0),0)</f>
        <v>#N/A</v>
      </c>
    </row>
    <row r="397" spans="1:22" hidden="1" x14ac:dyDescent="0.2">
      <c r="A397" t="s">
        <v>14947</v>
      </c>
      <c r="B397" t="str">
        <f>IF(NOT(ISNA(VLOOKUP($A397,miplib2017!$A$5:$A$10000,1,0))),"miplib2017",IF(NOT(ISNA(VLOOKUP($A397,miplib2010!$A$5:$A$10000,1,0))),"miplib2010",IF(NOT(ISNA(VLOOKUP($A397,miplib2003!$A$5:$A$10000,1,0))),"miplib2003",IF(NOT(ISNA(VLOOKUP($A397,miplib3!$A$5:$A$10002,1,0))),"miplib3",IF(NOT(ISNA(VLOOKUP($A397,miplib2!$A$5:$A$10004,1,0))),"miplib2",IF(NOT(ISNA(VLOOKUP($A397,coral!$A$5:$A$10000,1,0))),"coral",IF(NOT(ISNA(VLOOKUP($A397,neos!$A$5:$A$10000,1,0))),"neos","COULD NOT FIND")))))))</f>
        <v>miplib2017</v>
      </c>
      <c r="C397" t="str">
        <f>B397&amp;"/"&amp;A397</f>
        <v>miplib2017/maritime-jg3d9</v>
      </c>
      <c r="D397">
        <f ca="1">VLOOKUP($A397,INDIRECT("'"&amp;$B397&amp;"'!"&amp;"$A$5:$Z$10000"),MATCH(D$5,INDIRECT("'"&amp;$B397&amp;"'!$A$4:$Z$4"),0),0)</f>
        <v>126621</v>
      </c>
      <c r="E397">
        <f ca="1">VLOOKUP($A397,INDIRECT("'"&amp;$B397&amp;"'!"&amp;"$A$5:$Z$10000"),MATCH(E$5,INDIRECT("'"&amp;$B397&amp;"'!$A$4:$Z$4"),0),0)</f>
        <v>92261</v>
      </c>
      <c r="F397" t="e">
        <f>VLOOKUP($A397,cleaning_log!$A$1:$ZZ$9791,MATCH(F$5,cleaning_log!$A$2:$ZZ$2,0),0)</f>
        <v>#N/A</v>
      </c>
      <c r="G397" t="e">
        <f>VLOOKUP($A397,cleaning_log!$A$1:$ZZ$9791,MATCH(G$5,cleaning_log!$A$2:$ZZ$2,0),0)</f>
        <v>#N/A</v>
      </c>
      <c r="H397" t="str">
        <f ca="1">VLOOKUP($A397,INDIRECT("'"&amp;$B397&amp;"'!"&amp;"$A$5:$Z$10000"),MATCH(H$5,INDIRECT("'"&amp;$B397&amp;"'!$A$4:$Z$4"),0),0)</f>
        <v>Infeasible</v>
      </c>
      <c r="I397" t="e">
        <f>VLOOKUP($A397,cleaning_log!$A$1:$ZZ$9791,MATCH(I$5,cleaning_log!$A$2:$ZZ$2,0),0)</f>
        <v>#N/A</v>
      </c>
      <c r="J397" t="e">
        <f>VLOOKUP($A397,cleaning_log!$A$1:$ZZ$9791,MATCH(J$5,cleaning_log!$A$2:$ZZ$2,0),0)</f>
        <v>#N/A</v>
      </c>
      <c r="K397" t="b">
        <f>IF(ISNA(J397),TRUE,ABS(H397-J397)&gt;0.001)</f>
        <v>1</v>
      </c>
      <c r="L397" t="e">
        <f>VLOOKUP($A397,cleaning_log!$A$1:$ZZ$9791,MATCH(L$5,cleaning_log!$A$2:$ZZ$2,0),0)</f>
        <v>#N/A</v>
      </c>
      <c r="M397" t="e">
        <f>VLOOKUP($A397,cleaning_log!$A$1:$ZZ$9791,MATCH(M$5,cleaning_log!$A$2:$ZZ$2,0),0)</f>
        <v>#N/A</v>
      </c>
      <c r="N397" t="e">
        <f>VLOOKUP($A397,cleaning_log!$A$1:$ZZ$9791,MATCH(N$5,cleaning_log!$A$2:$ZZ$2,0),0)</f>
        <v>#N/A</v>
      </c>
      <c r="O397" t="e">
        <f>VLOOKUP($A397,cleaning_log!$A$1:$ZZ$9791,MATCH(O$5,cleaning_log!$A$2:$ZZ$2,0),0)</f>
        <v>#N/A</v>
      </c>
      <c r="P397" t="e">
        <f>VLOOKUP($A397,cleaning_log!$A$1:$ZZ$9791,MATCH(P$5,cleaning_log!$A$2:$ZZ$2,0),0)</f>
        <v>#N/A</v>
      </c>
      <c r="Q397" t="e">
        <f>VLOOKUP($A397,cleaning_log!$A$1:$ZZ$9791,MATCH(Q$5,cleaning_log!$A$2:$ZZ$2,0),0)</f>
        <v>#N/A</v>
      </c>
      <c r="S397" t="e">
        <f>MIN(P397,Q397) &lt; 3599</f>
        <v>#N/A</v>
      </c>
    </row>
    <row r="398" spans="1:22" x14ac:dyDescent="0.2">
      <c r="A398" t="s">
        <v>4407</v>
      </c>
      <c r="B398" t="str">
        <f>IF(NOT(ISNA(VLOOKUP($A398,miplib2017!$A$5:$A$10000,1,0))),"miplib2017",IF(NOT(ISNA(VLOOKUP($A398,miplib2010!$A$5:$A$10000,1,0))),"miplib2010",IF(NOT(ISNA(VLOOKUP($A398,miplib2003!$A$5:$A$10000,1,0))),"miplib2003",IF(NOT(ISNA(VLOOKUP($A398,miplib3!$A$5:$A$10002,1,0))),"miplib3",IF(NOT(ISNA(VLOOKUP($A398,miplib2!$A$5:$A$10004,1,0))),"miplib2",IF(NOT(ISNA(VLOOKUP($A398,coral!$A$5:$A$10000,1,0))),"coral",IF(NOT(ISNA(VLOOKUP($A398,neos!$A$5:$A$10000,1,0))),"neos","COULD NOT FIND")))))))</f>
        <v>miplib2017</v>
      </c>
      <c r="C398" t="str">
        <f>B398&amp;"/"&amp;A398</f>
        <v>miplib2017/markshare_4_0</v>
      </c>
      <c r="D398">
        <f ca="1">VLOOKUP($A398,INDIRECT("'"&amp;$B398&amp;"'!"&amp;"$A$5:$Z$10000"),MATCH(D$5,INDIRECT("'"&amp;$B398&amp;"'!$A$4:$Z$4"),0),0)</f>
        <v>4</v>
      </c>
      <c r="E398">
        <f ca="1">VLOOKUP($A398,INDIRECT("'"&amp;$B398&amp;"'!"&amp;"$A$5:$Z$10000"),MATCH(E$5,INDIRECT("'"&amp;$B398&amp;"'!$A$4:$Z$4"),0),0)</f>
        <v>34</v>
      </c>
      <c r="F398">
        <f>VLOOKUP($A398,cleaning_log!$A$1:$ZZ$9791,MATCH(F$5,cleaning_log!$A$2:$ZZ$2,0),0)</f>
        <v>4</v>
      </c>
      <c r="G398">
        <f>VLOOKUP($A398,cleaning_log!$A$1:$ZZ$9791,MATCH(G$5,cleaning_log!$A$2:$ZZ$2,0),0)</f>
        <v>34</v>
      </c>
      <c r="H398">
        <f ca="1">VLOOKUP($A398,INDIRECT("'"&amp;$B398&amp;"'!"&amp;"$A$5:$Z$10000"),MATCH(H$5,INDIRECT("'"&amp;$B398&amp;"'!$A$4:$Z$4"),0),0)</f>
        <v>1</v>
      </c>
      <c r="I398">
        <f>VLOOKUP($A398,cleaning_log!$A$1:$ZZ$9791,MATCH(I$5,cleaning_log!$A$2:$ZZ$2,0),0)</f>
        <v>0</v>
      </c>
      <c r="J398">
        <f>VLOOKUP($A398,cleaning_log!$A$1:$ZZ$9791,MATCH(J$5,cleaning_log!$A$2:$ZZ$2,0),0)</f>
        <v>0</v>
      </c>
      <c r="K398" t="b">
        <f ca="1">IF(ISNA(J398),TRUE,ABS(H398-J398)&gt;0.001)</f>
        <v>1</v>
      </c>
      <c r="L398">
        <f>VLOOKUP($A398,cleaning_log!$A$1:$ZZ$9791,MATCH(L$5,cleaning_log!$A$2:$ZZ$2,0),0)</f>
        <v>0.999999999999999</v>
      </c>
      <c r="M398">
        <f>VLOOKUP($A398,cleaning_log!$A$1:$ZZ$9791,MATCH(M$5,cleaning_log!$A$2:$ZZ$2,0),0)</f>
        <v>0.999999999999999</v>
      </c>
      <c r="N398">
        <f>VLOOKUP($A398,cleaning_log!$A$1:$ZZ$9791,MATCH(N$5,cleaning_log!$A$2:$ZZ$2,0),0)</f>
        <v>1</v>
      </c>
      <c r="O398">
        <f>VLOOKUP($A398,cleaning_log!$A$1:$ZZ$9791,MATCH(O$5,cleaning_log!$A$2:$ZZ$2,0),0)</f>
        <v>1</v>
      </c>
      <c r="P398">
        <f>VLOOKUP($A398,cleaning_log!$A$1:$ZZ$9791,MATCH(P$5,cleaning_log!$A$2:$ZZ$2,0),0)</f>
        <v>8.016</v>
      </c>
      <c r="Q398">
        <f>VLOOKUP($A398,cleaning_log!$A$1:$ZZ$9791,MATCH(Q$5,cleaning_log!$A$2:$ZZ$2,0),0)</f>
        <v>8.2479999999999993</v>
      </c>
      <c r="R398">
        <f>VLOOKUP($A398,cleaning_log!$A$1:$ZZ$9791,MATCH(R$5,cleaning_log!$A$2:$ZZ$2,0),0)</f>
        <v>17.821999999999999</v>
      </c>
      <c r="S398" t="b">
        <f t="shared" ref="S398:S406" si="72">MIN(P398,Q398) &lt; 3599</f>
        <v>1</v>
      </c>
    </row>
    <row r="399" spans="1:22" x14ac:dyDescent="0.2">
      <c r="A399" t="s">
        <v>4148</v>
      </c>
      <c r="B399" t="str">
        <f>IF(NOT(ISNA(VLOOKUP($A399,miplib2017!$A$5:$A$10000,1,0))),"miplib2017",IF(NOT(ISNA(VLOOKUP($A399,miplib2010!$A$5:$A$10000,1,0))),"miplib2010",IF(NOT(ISNA(VLOOKUP($A399,miplib2003!$A$5:$A$10000,1,0))),"miplib2003",IF(NOT(ISNA(VLOOKUP($A399,miplib3!$A$5:$A$10002,1,0))),"miplib3",IF(NOT(ISNA(VLOOKUP($A399,miplib2!$A$5:$A$10004,1,0))),"miplib2",IF(NOT(ISNA(VLOOKUP($A399,coral!$A$5:$A$10000,1,0))),"coral",IF(NOT(ISNA(VLOOKUP($A399,neos!$A$5:$A$10000,1,0))),"neos","COULD NOT FIND")))))))</f>
        <v>miplib2017</v>
      </c>
      <c r="C399" t="str">
        <f>B399&amp;"/"&amp;A399</f>
        <v>miplib2017/markshare_5_0</v>
      </c>
      <c r="D399">
        <f ca="1">VLOOKUP($A399,INDIRECT("'"&amp;$B399&amp;"'!"&amp;"$A$5:$Z$10000"),MATCH(D$5,INDIRECT("'"&amp;$B399&amp;"'!$A$4:$Z$4"),0),0)</f>
        <v>5</v>
      </c>
      <c r="E399">
        <f ca="1">VLOOKUP($A399,INDIRECT("'"&amp;$B399&amp;"'!"&amp;"$A$5:$Z$10000"),MATCH(E$5,INDIRECT("'"&amp;$B399&amp;"'!$A$4:$Z$4"),0),0)</f>
        <v>45</v>
      </c>
      <c r="F399">
        <f>VLOOKUP($A399,cleaning_log!$A$1:$ZZ$9791,MATCH(F$5,cleaning_log!$A$2:$ZZ$2,0),0)</f>
        <v>5</v>
      </c>
      <c r="G399">
        <f>VLOOKUP($A399,cleaning_log!$A$1:$ZZ$9791,MATCH(G$5,cleaning_log!$A$2:$ZZ$2,0),0)</f>
        <v>45</v>
      </c>
      <c r="H399">
        <f ca="1">VLOOKUP($A399,INDIRECT("'"&amp;$B399&amp;"'!"&amp;"$A$5:$Z$10000"),MATCH(H$5,INDIRECT("'"&amp;$B399&amp;"'!$A$4:$Z$4"),0),0)</f>
        <v>1</v>
      </c>
      <c r="I399">
        <f>VLOOKUP($A399,cleaning_log!$A$1:$ZZ$9791,MATCH(I$5,cleaning_log!$A$2:$ZZ$2,0),0)</f>
        <v>0</v>
      </c>
      <c r="J399">
        <f>VLOOKUP($A399,cleaning_log!$A$1:$ZZ$9791,MATCH(J$5,cleaning_log!$A$2:$ZZ$2,0),0)</f>
        <v>0</v>
      </c>
      <c r="K399" t="b">
        <f ca="1">IF(ISNA(J399),TRUE,ABS(H399-J399)&gt;0.001)</f>
        <v>1</v>
      </c>
      <c r="L399">
        <f>VLOOKUP($A399,cleaning_log!$A$1:$ZZ$9791,MATCH(L$5,cleaning_log!$A$2:$ZZ$2,0),0)</f>
        <v>1</v>
      </c>
      <c r="M399">
        <f>VLOOKUP($A399,cleaning_log!$A$1:$ZZ$9791,MATCH(M$5,cleaning_log!$A$2:$ZZ$2,0),0)</f>
        <v>1</v>
      </c>
      <c r="N399">
        <f>VLOOKUP($A399,cleaning_log!$A$1:$ZZ$9791,MATCH(N$5,cleaning_log!$A$2:$ZZ$2,0),0)</f>
        <v>1.00000000000003</v>
      </c>
      <c r="O399">
        <f>VLOOKUP($A399,cleaning_log!$A$1:$ZZ$9791,MATCH(O$5,cleaning_log!$A$2:$ZZ$2,0),0)</f>
        <v>1.00000000000003</v>
      </c>
      <c r="P399">
        <f>VLOOKUP($A399,cleaning_log!$A$1:$ZZ$9791,MATCH(P$5,cleaning_log!$A$2:$ZZ$2,0),0)</f>
        <v>1012.428</v>
      </c>
      <c r="Q399">
        <f>VLOOKUP($A399,cleaning_log!$A$1:$ZZ$9791,MATCH(Q$5,cleaning_log!$A$2:$ZZ$2,0),0)</f>
        <v>995.84299999999996</v>
      </c>
      <c r="R399">
        <f>VLOOKUP($A399,cleaning_log!$A$1:$ZZ$9791,MATCH(R$5,cleaning_log!$A$2:$ZZ$2,0),0)</f>
        <v>1556.33</v>
      </c>
      <c r="S399" t="b">
        <f t="shared" si="72"/>
        <v>1</v>
      </c>
      <c r="T399">
        <f>VLOOKUP($A399,cleaning_log!$A$1:$ZZ$9791,MATCH(T$5,cleaning_log!$A$2:$ZZ$2,0),0)</f>
        <v>19217221</v>
      </c>
      <c r="U399">
        <f>VLOOKUP($A399,cleaning_log!$A$1:$ZZ$9791,MATCH(U$5,cleaning_log!$A$2:$ZZ$2,0),0)</f>
        <v>19217221</v>
      </c>
      <c r="V399">
        <f>VLOOKUP($A399,cleaning_log!$A$1:$ZZ$9791,MATCH(V$5,cleaning_log!$A$2:$ZZ$2,0),0)</f>
        <v>30461662</v>
      </c>
    </row>
    <row r="400" spans="1:22" x14ac:dyDescent="0.2">
      <c r="A400" t="s">
        <v>4040</v>
      </c>
      <c r="B400" t="str">
        <f>IF(NOT(ISNA(VLOOKUP($A400,miplib2017!$A$5:$A$10000,1,0))),"miplib2017",IF(NOT(ISNA(VLOOKUP($A400,miplib2010!$A$5:$A$10000,1,0))),"miplib2010",IF(NOT(ISNA(VLOOKUP($A400,miplib2003!$A$5:$A$10000,1,0))),"miplib2003",IF(NOT(ISNA(VLOOKUP($A400,miplib3!$A$5:$A$10002,1,0))),"miplib3",IF(NOT(ISNA(VLOOKUP($A400,miplib2!$A$5:$A$10004,1,0))),"miplib2",IF(NOT(ISNA(VLOOKUP($A400,coral!$A$5:$A$10000,1,0))),"coral",IF(NOT(ISNA(VLOOKUP($A400,neos!$A$5:$A$10000,1,0))),"neos","COULD NOT FIND")))))))</f>
        <v>miplib2017</v>
      </c>
      <c r="C400" t="str">
        <f>B400&amp;"/"&amp;A400</f>
        <v>miplib2017/markshare1</v>
      </c>
      <c r="D400">
        <f ca="1">VLOOKUP($A400,INDIRECT("'"&amp;$B400&amp;"'!"&amp;"$A$5:$Z$10000"),MATCH(D$5,INDIRECT("'"&amp;$B400&amp;"'!$A$4:$Z$4"),0),0)</f>
        <v>6</v>
      </c>
      <c r="E400">
        <f ca="1">VLOOKUP($A400,INDIRECT("'"&amp;$B400&amp;"'!"&amp;"$A$5:$Z$10000"),MATCH(E$5,INDIRECT("'"&amp;$B400&amp;"'!$A$4:$Z$4"),0),0)</f>
        <v>62</v>
      </c>
      <c r="F400">
        <f>VLOOKUP($A400,cleaning_log!$A$1:$ZZ$9791,MATCH(F$5,cleaning_log!$A$2:$ZZ$2,0),0)</f>
        <v>6</v>
      </c>
      <c r="G400">
        <f>VLOOKUP($A400,cleaning_log!$A$1:$ZZ$9791,MATCH(G$5,cleaning_log!$A$2:$ZZ$2,0),0)</f>
        <v>56</v>
      </c>
      <c r="H400">
        <f ca="1">VLOOKUP($A400,INDIRECT("'"&amp;$B400&amp;"'!"&amp;"$A$5:$Z$10000"),MATCH(H$5,INDIRECT("'"&amp;$B400&amp;"'!$A$4:$Z$4"),0),0)</f>
        <v>1</v>
      </c>
      <c r="I400">
        <f>VLOOKUP($A400,cleaning_log!$A$1:$ZZ$9791,MATCH(I$5,cleaning_log!$A$2:$ZZ$2,0),0)</f>
        <v>0</v>
      </c>
      <c r="J400">
        <f>VLOOKUP($A400,cleaning_log!$A$1:$ZZ$9791,MATCH(J$5,cleaning_log!$A$2:$ZZ$2,0),0)</f>
        <v>0</v>
      </c>
      <c r="K400" t="b">
        <f ca="1">IF(ISNA(J400),TRUE,ABS(H400-J400)&gt;0.001)</f>
        <v>1</v>
      </c>
      <c r="L400">
        <f>VLOOKUP($A400,cleaning_log!$A$1:$ZZ$9791,MATCH(L$5,cleaning_log!$A$2:$ZZ$2,0),0)</f>
        <v>1.9999999999999201</v>
      </c>
      <c r="M400">
        <f>VLOOKUP($A400,cleaning_log!$A$1:$ZZ$9791,MATCH(M$5,cleaning_log!$A$2:$ZZ$2,0),0)</f>
        <v>2</v>
      </c>
      <c r="N400">
        <f>VLOOKUP($A400,cleaning_log!$A$1:$ZZ$9791,MATCH(N$5,cleaning_log!$A$2:$ZZ$2,0),0)</f>
        <v>0</v>
      </c>
      <c r="O400">
        <f>VLOOKUP($A400,cleaning_log!$A$1:$ZZ$9791,MATCH(O$5,cleaning_log!$A$2:$ZZ$2,0),0)</f>
        <v>0</v>
      </c>
      <c r="P400">
        <f>VLOOKUP($A400,cleaning_log!$A$1:$ZZ$9791,MATCH(P$5,cleaning_log!$A$2:$ZZ$2,0),0)</f>
        <v>3600</v>
      </c>
      <c r="Q400">
        <f>VLOOKUP($A400,cleaning_log!$A$1:$ZZ$9791,MATCH(Q$5,cleaning_log!$A$2:$ZZ$2,0),0)</f>
        <v>3600</v>
      </c>
      <c r="R400">
        <f>VLOOKUP($A400,cleaning_log!$A$1:$ZZ$9791,MATCH(R$5,cleaning_log!$A$2:$ZZ$2,0),0)</f>
        <v>3600</v>
      </c>
      <c r="S400" t="b">
        <f t="shared" si="72"/>
        <v>0</v>
      </c>
      <c r="T400">
        <f>VLOOKUP($A400,cleaning_log!$A$1:$ZZ$9791,MATCH(T$5,cleaning_log!$A$2:$ZZ$2,0),0)</f>
        <v>49803563</v>
      </c>
      <c r="U400">
        <f>VLOOKUP($A400,cleaning_log!$A$1:$ZZ$9791,MATCH(U$5,cleaning_log!$A$2:$ZZ$2,0),0)</f>
        <v>52526738</v>
      </c>
      <c r="V400">
        <f>VLOOKUP($A400,cleaning_log!$A$1:$ZZ$9791,MATCH(V$5,cleaning_log!$A$2:$ZZ$2,0),0)</f>
        <v>52526738</v>
      </c>
    </row>
    <row r="401" spans="1:22" x14ac:dyDescent="0.2">
      <c r="A401" t="s">
        <v>4041</v>
      </c>
      <c r="B401" t="str">
        <f>IF(NOT(ISNA(VLOOKUP($A401,miplib2017!$A$5:$A$10000,1,0))),"miplib2017",IF(NOT(ISNA(VLOOKUP($A401,miplib2010!$A$5:$A$10000,1,0))),"miplib2010",IF(NOT(ISNA(VLOOKUP($A401,miplib2003!$A$5:$A$10000,1,0))),"miplib2003",IF(NOT(ISNA(VLOOKUP($A401,miplib3!$A$5:$A$10002,1,0))),"miplib3",IF(NOT(ISNA(VLOOKUP($A401,miplib2!$A$5:$A$10004,1,0))),"miplib2",IF(NOT(ISNA(VLOOKUP($A401,coral!$A$5:$A$10000,1,0))),"coral",IF(NOT(ISNA(VLOOKUP($A401,neos!$A$5:$A$10000,1,0))),"neos","COULD NOT FIND")))))))</f>
        <v>miplib2017</v>
      </c>
      <c r="C401" t="str">
        <f>B401&amp;"/"&amp;A401</f>
        <v>miplib2017/markshare2</v>
      </c>
      <c r="D401">
        <f ca="1">VLOOKUP($A401,INDIRECT("'"&amp;$B401&amp;"'!"&amp;"$A$5:$Z$10000"),MATCH(D$5,INDIRECT("'"&amp;$B401&amp;"'!$A$4:$Z$4"),0),0)</f>
        <v>7</v>
      </c>
      <c r="E401">
        <f ca="1">VLOOKUP($A401,INDIRECT("'"&amp;$B401&amp;"'!"&amp;"$A$5:$Z$10000"),MATCH(E$5,INDIRECT("'"&amp;$B401&amp;"'!$A$4:$Z$4"),0),0)</f>
        <v>74</v>
      </c>
      <c r="F401">
        <f>VLOOKUP($A401,cleaning_log!$A$1:$ZZ$9791,MATCH(F$5,cleaning_log!$A$2:$ZZ$2,0),0)</f>
        <v>7</v>
      </c>
      <c r="G401">
        <f>VLOOKUP($A401,cleaning_log!$A$1:$ZZ$9791,MATCH(G$5,cleaning_log!$A$2:$ZZ$2,0),0)</f>
        <v>67</v>
      </c>
      <c r="H401">
        <f ca="1">VLOOKUP($A401,INDIRECT("'"&amp;$B401&amp;"'!"&amp;"$A$5:$Z$10000"),MATCH(H$5,INDIRECT("'"&amp;$B401&amp;"'!$A$4:$Z$4"),0),0)</f>
        <v>1</v>
      </c>
      <c r="I401">
        <f>VLOOKUP($A401,cleaning_log!$A$1:$ZZ$9791,MATCH(I$5,cleaning_log!$A$2:$ZZ$2,0),0)</f>
        <v>0</v>
      </c>
      <c r="J401">
        <f>VLOOKUP($A401,cleaning_log!$A$1:$ZZ$9791,MATCH(J$5,cleaning_log!$A$2:$ZZ$2,0),0)</f>
        <v>0</v>
      </c>
      <c r="K401" t="b">
        <f ca="1">IF(ISNA(J401),TRUE,ABS(H401-J401)&gt;0.001)</f>
        <v>1</v>
      </c>
      <c r="L401">
        <f>VLOOKUP($A401,cleaning_log!$A$1:$ZZ$9791,MATCH(L$5,cleaning_log!$A$2:$ZZ$2,0),0)</f>
        <v>7.9999999999995497</v>
      </c>
      <c r="M401">
        <f>VLOOKUP($A401,cleaning_log!$A$1:$ZZ$9791,MATCH(M$5,cleaning_log!$A$2:$ZZ$2,0),0)</f>
        <v>7</v>
      </c>
      <c r="N401">
        <f>VLOOKUP($A401,cleaning_log!$A$1:$ZZ$9791,MATCH(N$5,cleaning_log!$A$2:$ZZ$2,0),0)</f>
        <v>0</v>
      </c>
      <c r="O401">
        <f>VLOOKUP($A401,cleaning_log!$A$1:$ZZ$9791,MATCH(O$5,cleaning_log!$A$2:$ZZ$2,0),0)</f>
        <v>0</v>
      </c>
      <c r="P401">
        <f>VLOOKUP($A401,cleaning_log!$A$1:$ZZ$9791,MATCH(P$5,cleaning_log!$A$2:$ZZ$2,0),0)</f>
        <v>3600</v>
      </c>
      <c r="Q401">
        <f>VLOOKUP($A401,cleaning_log!$A$1:$ZZ$9791,MATCH(Q$5,cleaning_log!$A$2:$ZZ$2,0),0)</f>
        <v>3600</v>
      </c>
      <c r="R401">
        <f>VLOOKUP($A401,cleaning_log!$A$1:$ZZ$9791,MATCH(R$5,cleaning_log!$A$2:$ZZ$2,0),0)</f>
        <v>3600</v>
      </c>
      <c r="S401" t="b">
        <f t="shared" si="72"/>
        <v>0</v>
      </c>
      <c r="T401">
        <f>VLOOKUP($A401,cleaning_log!$A$1:$ZZ$9791,MATCH(T$5,cleaning_log!$A$2:$ZZ$2,0),0)</f>
        <v>39526988</v>
      </c>
      <c r="U401">
        <f>VLOOKUP($A401,cleaning_log!$A$1:$ZZ$9791,MATCH(U$5,cleaning_log!$A$2:$ZZ$2,0),0)</f>
        <v>34677756</v>
      </c>
      <c r="V401">
        <f>VLOOKUP($A401,cleaning_log!$A$1:$ZZ$9791,MATCH(V$5,cleaning_log!$A$2:$ZZ$2,0),0)</f>
        <v>39566482</v>
      </c>
    </row>
    <row r="402" spans="1:22" x14ac:dyDescent="0.2">
      <c r="A402" t="s">
        <v>1273</v>
      </c>
      <c r="B402" t="str">
        <f>IF(NOT(ISNA(VLOOKUP($A402,miplib2017!$A$5:$A$10000,1,0))),"miplib2017",IF(NOT(ISNA(VLOOKUP($A402,miplib2010!$A$5:$A$10000,1,0))),"miplib2010",IF(NOT(ISNA(VLOOKUP($A402,miplib2003!$A$5:$A$10000,1,0))),"miplib2003",IF(NOT(ISNA(VLOOKUP($A402,miplib3!$A$5:$A$10002,1,0))),"miplib3",IF(NOT(ISNA(VLOOKUP($A402,miplib2!$A$5:$A$10004,1,0))),"miplib2",IF(NOT(ISNA(VLOOKUP($A402,coral!$A$5:$A$10000,1,0))),"coral",IF(NOT(ISNA(VLOOKUP($A402,neos!$A$5:$A$10000,1,0))),"neos","COULD NOT FIND")))))))</f>
        <v>miplib2017</v>
      </c>
      <c r="C402" t="str">
        <f>B402&amp;"/"&amp;A402</f>
        <v>miplib2017/mas074</v>
      </c>
      <c r="D402">
        <f ca="1">VLOOKUP($A402,INDIRECT("'"&amp;$B402&amp;"'!"&amp;"$A$5:$Z$10000"),MATCH(D$5,INDIRECT("'"&amp;$B402&amp;"'!$A$4:$Z$4"),0),0)</f>
        <v>13</v>
      </c>
      <c r="E402">
        <f ca="1">VLOOKUP($A402,INDIRECT("'"&amp;$B402&amp;"'!"&amp;"$A$5:$Z$10000"),MATCH(E$5,INDIRECT("'"&amp;$B402&amp;"'!$A$4:$Z$4"),0),0)</f>
        <v>151</v>
      </c>
      <c r="F402">
        <f>VLOOKUP($A402,cleaning_log!$A$1:$ZZ$9791,MATCH(F$5,cleaning_log!$A$2:$ZZ$2,0),0)</f>
        <v>13</v>
      </c>
      <c r="G402">
        <f>VLOOKUP($A402,cleaning_log!$A$1:$ZZ$9791,MATCH(G$5,cleaning_log!$A$2:$ZZ$2,0),0)</f>
        <v>148</v>
      </c>
      <c r="H402">
        <f ca="1">VLOOKUP($A402,INDIRECT("'"&amp;$B402&amp;"'!"&amp;"$A$5:$Z$10000"),MATCH(H$5,INDIRECT("'"&amp;$B402&amp;"'!$A$4:$Z$4"),0),0)</f>
        <v>11801.185719999999</v>
      </c>
      <c r="I402">
        <f>VLOOKUP($A402,cleaning_log!$A$1:$ZZ$9791,MATCH(I$5,cleaning_log!$A$2:$ZZ$2,0),0)</f>
        <v>10482.7952803312</v>
      </c>
      <c r="J402">
        <f>VLOOKUP($A402,cleaning_log!$A$1:$ZZ$9791,MATCH(J$5,cleaning_log!$A$2:$ZZ$2,0),0)</f>
        <v>10482.7952803312</v>
      </c>
      <c r="K402" t="b">
        <f ca="1">IF(ISNA(J402),TRUE,ABS(H402-J402)&gt;0.001)</f>
        <v>1</v>
      </c>
      <c r="L402">
        <f>VLOOKUP($A402,cleaning_log!$A$1:$ZZ$9791,MATCH(L$5,cleaning_log!$A$2:$ZZ$2,0),0)</f>
        <v>11801.185729000001</v>
      </c>
      <c r="M402">
        <f>VLOOKUP($A402,cleaning_log!$A$1:$ZZ$9791,MATCH(M$5,cleaning_log!$A$2:$ZZ$2,0),0)</f>
        <v>11801.185729000001</v>
      </c>
      <c r="N402">
        <f>VLOOKUP($A402,cleaning_log!$A$1:$ZZ$9791,MATCH(N$5,cleaning_log!$A$2:$ZZ$2,0),0)</f>
        <v>11800.0134187438</v>
      </c>
      <c r="O402">
        <f>VLOOKUP($A402,cleaning_log!$A$1:$ZZ$9791,MATCH(O$5,cleaning_log!$A$2:$ZZ$2,0),0)</f>
        <v>11800.0139008018</v>
      </c>
      <c r="P402">
        <f>VLOOKUP($A402,cleaning_log!$A$1:$ZZ$9791,MATCH(P$5,cleaning_log!$A$2:$ZZ$2,0),0)</f>
        <v>745.178</v>
      </c>
      <c r="Q402">
        <f>VLOOKUP($A402,cleaning_log!$A$1:$ZZ$9791,MATCH(Q$5,cleaning_log!$A$2:$ZZ$2,0),0)</f>
        <v>526.77599999999995</v>
      </c>
      <c r="R402">
        <f>VLOOKUP($A402,cleaning_log!$A$1:$ZZ$9791,MATCH(R$5,cleaning_log!$A$2:$ZZ$2,0),0)</f>
        <v>854.16300000000001</v>
      </c>
      <c r="S402" t="b">
        <f t="shared" si="72"/>
        <v>1</v>
      </c>
      <c r="T402">
        <f>VLOOKUP($A402,cleaning_log!$A$1:$ZZ$9791,MATCH(T$5,cleaning_log!$A$2:$ZZ$2,0),0)</f>
        <v>2668854</v>
      </c>
      <c r="U402">
        <f>VLOOKUP($A402,cleaning_log!$A$1:$ZZ$9791,MATCH(U$5,cleaning_log!$A$2:$ZZ$2,0),0)</f>
        <v>2369517</v>
      </c>
      <c r="V402">
        <f>VLOOKUP($A402,cleaning_log!$A$1:$ZZ$9791,MATCH(V$5,cleaning_log!$A$2:$ZZ$2,0),0)</f>
        <v>3032531</v>
      </c>
    </row>
    <row r="403" spans="1:22" x14ac:dyDescent="0.2">
      <c r="A403" t="s">
        <v>1291</v>
      </c>
      <c r="B403" t="str">
        <f>IF(NOT(ISNA(VLOOKUP($A403,miplib2017!$A$5:$A$10000,1,0))),"miplib2017",IF(NOT(ISNA(VLOOKUP($A403,miplib2010!$A$5:$A$10000,1,0))),"miplib2010",IF(NOT(ISNA(VLOOKUP($A403,miplib2003!$A$5:$A$10000,1,0))),"miplib2003",IF(NOT(ISNA(VLOOKUP($A403,miplib3!$A$5:$A$10002,1,0))),"miplib3",IF(NOT(ISNA(VLOOKUP($A403,miplib2!$A$5:$A$10004,1,0))),"miplib2",IF(NOT(ISNA(VLOOKUP($A403,coral!$A$5:$A$10000,1,0))),"coral",IF(NOT(ISNA(VLOOKUP($A403,neos!$A$5:$A$10000,1,0))),"neos","COULD NOT FIND")))))))</f>
        <v>miplib2017</v>
      </c>
      <c r="C403" t="str">
        <f>B403&amp;"/"&amp;A403</f>
        <v>miplib2017/mas076</v>
      </c>
      <c r="D403">
        <f ca="1">VLOOKUP($A403,INDIRECT("'"&amp;$B403&amp;"'!"&amp;"$A$5:$Z$10000"),MATCH(D$5,INDIRECT("'"&amp;$B403&amp;"'!$A$4:$Z$4"),0),0)</f>
        <v>12</v>
      </c>
      <c r="E403">
        <f ca="1">VLOOKUP($A403,INDIRECT("'"&amp;$B403&amp;"'!"&amp;"$A$5:$Z$10000"),MATCH(E$5,INDIRECT("'"&amp;$B403&amp;"'!$A$4:$Z$4"),0),0)</f>
        <v>151</v>
      </c>
      <c r="F403">
        <f>VLOOKUP($A403,cleaning_log!$A$1:$ZZ$9791,MATCH(F$5,cleaning_log!$A$2:$ZZ$2,0),0)</f>
        <v>12</v>
      </c>
      <c r="G403">
        <f>VLOOKUP($A403,cleaning_log!$A$1:$ZZ$9791,MATCH(G$5,cleaning_log!$A$2:$ZZ$2,0),0)</f>
        <v>148</v>
      </c>
      <c r="H403">
        <f ca="1">VLOOKUP($A403,INDIRECT("'"&amp;$B403&amp;"'!"&amp;"$A$5:$Z$10000"),MATCH(H$5,INDIRECT("'"&amp;$B403&amp;"'!$A$4:$Z$4"),0),0)</f>
        <v>40005.05399</v>
      </c>
      <c r="I403">
        <f>VLOOKUP($A403,cleaning_log!$A$1:$ZZ$9791,MATCH(I$5,cleaning_log!$A$2:$ZZ$2,0),0)</f>
        <v>38893.9036405226</v>
      </c>
      <c r="J403">
        <f>VLOOKUP($A403,cleaning_log!$A$1:$ZZ$9791,MATCH(J$5,cleaning_log!$A$2:$ZZ$2,0),0)</f>
        <v>38893.9036405226</v>
      </c>
      <c r="K403" t="b">
        <f ca="1">IF(ISNA(J403),TRUE,ABS(H403-J403)&gt;0.001)</f>
        <v>1</v>
      </c>
      <c r="L403">
        <f>VLOOKUP($A403,cleaning_log!$A$1:$ZZ$9791,MATCH(L$5,cleaning_log!$A$2:$ZZ$2,0),0)</f>
        <v>40005.054141999899</v>
      </c>
      <c r="M403">
        <f>VLOOKUP($A403,cleaning_log!$A$1:$ZZ$9791,MATCH(M$5,cleaning_log!$A$2:$ZZ$2,0),0)</f>
        <v>40005.054141999899</v>
      </c>
      <c r="N403">
        <f>VLOOKUP($A403,cleaning_log!$A$1:$ZZ$9791,MATCH(N$5,cleaning_log!$A$2:$ZZ$2,0),0)</f>
        <v>40001.119829741001</v>
      </c>
      <c r="O403">
        <f>VLOOKUP($A403,cleaning_log!$A$1:$ZZ$9791,MATCH(O$5,cleaning_log!$A$2:$ZZ$2,0),0)</f>
        <v>40001.128571929403</v>
      </c>
      <c r="P403">
        <f>VLOOKUP($A403,cleaning_log!$A$1:$ZZ$9791,MATCH(P$5,cleaning_log!$A$2:$ZZ$2,0),0)</f>
        <v>73.757999999999996</v>
      </c>
      <c r="Q403">
        <f>VLOOKUP($A403,cleaning_log!$A$1:$ZZ$9791,MATCH(Q$5,cleaning_log!$A$2:$ZZ$2,0),0)</f>
        <v>44.38</v>
      </c>
      <c r="R403">
        <f>VLOOKUP($A403,cleaning_log!$A$1:$ZZ$9791,MATCH(R$5,cleaning_log!$A$2:$ZZ$2,0),0)</f>
        <v>64.150999999999996</v>
      </c>
      <c r="S403" t="b">
        <f t="shared" si="72"/>
        <v>1</v>
      </c>
      <c r="T403">
        <f>VLOOKUP($A403,cleaning_log!$A$1:$ZZ$9791,MATCH(T$5,cleaning_log!$A$2:$ZZ$2,0),0)</f>
        <v>214847</v>
      </c>
      <c r="U403">
        <f>VLOOKUP($A403,cleaning_log!$A$1:$ZZ$9791,MATCH(U$5,cleaning_log!$A$2:$ZZ$2,0),0)</f>
        <v>192914</v>
      </c>
      <c r="V403">
        <f>VLOOKUP($A403,cleaning_log!$A$1:$ZZ$9791,MATCH(V$5,cleaning_log!$A$2:$ZZ$2,0),0)</f>
        <v>276636</v>
      </c>
    </row>
    <row r="404" spans="1:22" x14ac:dyDescent="0.2">
      <c r="A404" s="22" t="s">
        <v>1312</v>
      </c>
      <c r="B404" t="str">
        <f>IF(NOT(ISNA(VLOOKUP($A404,miplib2017!$A$5:$A$10000,1,0))),"miplib2017",IF(NOT(ISNA(VLOOKUP($A404,miplib2010!$A$5:$A$10000,1,0))),"miplib2010",IF(NOT(ISNA(VLOOKUP($A404,miplib2003!$A$5:$A$10000,1,0))),"miplib2003",IF(NOT(ISNA(VLOOKUP($A404,miplib3!$A$5:$A$10002,1,0))),"miplib3",IF(NOT(ISNA(VLOOKUP($A404,miplib2!$A$5:$A$10004,1,0))),"miplib2",IF(NOT(ISNA(VLOOKUP($A404,coral!$A$5:$A$10000,1,0))),"coral",IF(NOT(ISNA(VLOOKUP($A404,neos!$A$5:$A$10000,1,0))),"neos","COULD NOT FIND")))))))</f>
        <v>neos</v>
      </c>
      <c r="C404" t="str">
        <f>B404&amp;"/"&amp;A404</f>
        <v>neos/mas284</v>
      </c>
      <c r="D404">
        <f ca="1">VLOOKUP($A404,INDIRECT("'"&amp;$B404&amp;"'!"&amp;"$A$5:$Z$10000"),MATCH(D$5,INDIRECT("'"&amp;$B404&amp;"'!$A$4:$Z$4"),0),0)</f>
        <v>68</v>
      </c>
      <c r="E404">
        <f ca="1">VLOOKUP($A404,INDIRECT("'"&amp;$B404&amp;"'!"&amp;"$A$5:$Z$10000"),MATCH(E$5,INDIRECT("'"&amp;$B404&amp;"'!$A$4:$Z$4"),0),0)</f>
        <v>151</v>
      </c>
      <c r="F404">
        <f>VLOOKUP($A404,cleaning_log!$A$1:$ZZ$9791,MATCH(F$5,cleaning_log!$A$2:$ZZ$2,0),0)</f>
        <v>68</v>
      </c>
      <c r="G404">
        <f>VLOOKUP($A404,cleaning_log!$A$1:$ZZ$9791,MATCH(G$5,cleaning_log!$A$2:$ZZ$2,0),0)</f>
        <v>148</v>
      </c>
      <c r="H404">
        <f ca="1">VLOOKUP($A404,INDIRECT("'"&amp;$B404&amp;"'!"&amp;"$A$5:$Z$10000"),MATCH(H$5,INDIRECT("'"&amp;$B404&amp;"'!$A$4:$Z$4"),0),0)</f>
        <v>91405.723681999996</v>
      </c>
      <c r="I404">
        <f>VLOOKUP($A404,cleaning_log!$A$1:$ZZ$9791,MATCH(I$5,cleaning_log!$A$2:$ZZ$2,0),0)</f>
        <v>86195.863027811094</v>
      </c>
      <c r="J404">
        <f>VLOOKUP($A404,cleaning_log!$A$1:$ZZ$9791,MATCH(J$5,cleaning_log!$A$2:$ZZ$2,0),0)</f>
        <v>86195.863027811007</v>
      </c>
      <c r="K404" t="b">
        <f ca="1">IF(ISNA(J404),TRUE,ABS(H404-J404)&gt;0.001)</f>
        <v>1</v>
      </c>
      <c r="L404">
        <f>VLOOKUP($A404,cleaning_log!$A$1:$ZZ$9791,MATCH(L$5,cleaning_log!$A$2:$ZZ$2,0),0)</f>
        <v>91405.723682199998</v>
      </c>
      <c r="M404">
        <f>VLOOKUP($A404,cleaning_log!$A$1:$ZZ$9791,MATCH(M$5,cleaning_log!$A$2:$ZZ$2,0),0)</f>
        <v>91405.723682199998</v>
      </c>
      <c r="N404">
        <f>VLOOKUP($A404,cleaning_log!$A$1:$ZZ$9791,MATCH(N$5,cleaning_log!$A$2:$ZZ$2,0),0)</f>
        <v>91398.762364580907</v>
      </c>
      <c r="O404">
        <f>VLOOKUP($A404,cleaning_log!$A$1:$ZZ$9791,MATCH(O$5,cleaning_log!$A$2:$ZZ$2,0),0)</f>
        <v>91398.697044215703</v>
      </c>
      <c r="P404">
        <f>VLOOKUP($A404,cleaning_log!$A$1:$ZZ$9791,MATCH(P$5,cleaning_log!$A$2:$ZZ$2,0),0)</f>
        <v>2.88</v>
      </c>
      <c r="Q404">
        <f>VLOOKUP($A404,cleaning_log!$A$1:$ZZ$9791,MATCH(Q$5,cleaning_log!$A$2:$ZZ$2,0),0)</f>
        <v>2.5939999999999999</v>
      </c>
      <c r="R404">
        <f>VLOOKUP($A404,cleaning_log!$A$1:$ZZ$9791,MATCH(R$5,cleaning_log!$A$2:$ZZ$2,0),0)</f>
        <v>2.621</v>
      </c>
      <c r="S404" t="b">
        <f t="shared" si="72"/>
        <v>1</v>
      </c>
    </row>
    <row r="405" spans="1:22" x14ac:dyDescent="0.2">
      <c r="A405" t="s">
        <v>4408</v>
      </c>
      <c r="B405" t="str">
        <f>IF(NOT(ISNA(VLOOKUP($A405,miplib2017!$A$5:$A$10000,1,0))),"miplib2017",IF(NOT(ISNA(VLOOKUP($A405,miplib2010!$A$5:$A$10000,1,0))),"miplib2010",IF(NOT(ISNA(VLOOKUP($A405,miplib2003!$A$5:$A$10000,1,0))),"miplib2003",IF(NOT(ISNA(VLOOKUP($A405,miplib3!$A$5:$A$10002,1,0))),"miplib3",IF(NOT(ISNA(VLOOKUP($A405,miplib2!$A$5:$A$10004,1,0))),"miplib2",IF(NOT(ISNA(VLOOKUP($A405,coral!$A$5:$A$10000,1,0))),"coral",IF(NOT(ISNA(VLOOKUP($A405,neos!$A$5:$A$10000,1,0))),"neos","COULD NOT FIND")))))))</f>
        <v>miplib2017</v>
      </c>
      <c r="C405" t="str">
        <f>B405&amp;"/"&amp;A405</f>
        <v>miplib2017/mas74</v>
      </c>
      <c r="D405">
        <f ca="1">VLOOKUP($A405,INDIRECT("'"&amp;$B405&amp;"'!"&amp;"$A$5:$Z$10000"),MATCH(D$5,INDIRECT("'"&amp;$B405&amp;"'!$A$4:$Z$4"),0),0)</f>
        <v>13</v>
      </c>
      <c r="E405">
        <f ca="1">VLOOKUP($A405,INDIRECT("'"&amp;$B405&amp;"'!"&amp;"$A$5:$Z$10000"),MATCH(E$5,INDIRECT("'"&amp;$B405&amp;"'!$A$4:$Z$4"),0),0)</f>
        <v>151</v>
      </c>
      <c r="F405">
        <f>VLOOKUP($A405,cleaning_log!$A$1:$ZZ$9791,MATCH(F$5,cleaning_log!$A$2:$ZZ$2,0),0)</f>
        <v>13</v>
      </c>
      <c r="G405">
        <f>VLOOKUP($A405,cleaning_log!$A$1:$ZZ$9791,MATCH(G$5,cleaning_log!$A$2:$ZZ$2,0),0)</f>
        <v>148</v>
      </c>
      <c r="H405">
        <f ca="1">VLOOKUP($A405,INDIRECT("'"&amp;$B405&amp;"'!"&amp;"$A$5:$Z$10000"),MATCH(H$5,INDIRECT("'"&amp;$B405&amp;"'!$A$4:$Z$4"),0),0)</f>
        <v>11801.185719999999</v>
      </c>
      <c r="I405">
        <f>VLOOKUP($A405,cleaning_log!$A$1:$ZZ$9791,MATCH(I$5,cleaning_log!$A$2:$ZZ$2,0),0)</f>
        <v>10482.7952803312</v>
      </c>
      <c r="J405">
        <f>VLOOKUP($A405,cleaning_log!$A$1:$ZZ$9791,MATCH(J$5,cleaning_log!$A$2:$ZZ$2,0),0)</f>
        <v>10482.7952803312</v>
      </c>
      <c r="K405" t="b">
        <f ca="1">IF(ISNA(J405),TRUE,ABS(H405-J405)&gt;0.001)</f>
        <v>1</v>
      </c>
      <c r="L405">
        <f>VLOOKUP($A405,cleaning_log!$A$1:$ZZ$9791,MATCH(L$5,cleaning_log!$A$2:$ZZ$2,0),0)</f>
        <v>11801.185729000001</v>
      </c>
      <c r="M405">
        <f>VLOOKUP($A405,cleaning_log!$A$1:$ZZ$9791,MATCH(M$5,cleaning_log!$A$2:$ZZ$2,0),0)</f>
        <v>11801.185729000001</v>
      </c>
      <c r="N405">
        <f>VLOOKUP($A405,cleaning_log!$A$1:$ZZ$9791,MATCH(N$5,cleaning_log!$A$2:$ZZ$2,0),0)</f>
        <v>11800.0134187438</v>
      </c>
      <c r="O405">
        <f>VLOOKUP($A405,cleaning_log!$A$1:$ZZ$9791,MATCH(O$5,cleaning_log!$A$2:$ZZ$2,0),0)</f>
        <v>11800.0139008018</v>
      </c>
      <c r="P405">
        <f>VLOOKUP($A405,cleaning_log!$A$1:$ZZ$9791,MATCH(P$5,cleaning_log!$A$2:$ZZ$2,0),0)</f>
        <v>782.86500000000001</v>
      </c>
      <c r="Q405">
        <f>VLOOKUP($A405,cleaning_log!$A$1:$ZZ$9791,MATCH(Q$5,cleaning_log!$A$2:$ZZ$2,0),0)</f>
        <v>564.91800000000001</v>
      </c>
      <c r="R405">
        <f>VLOOKUP($A405,cleaning_log!$A$1:$ZZ$9791,MATCH(R$5,cleaning_log!$A$2:$ZZ$2,0),0)</f>
        <v>964.84900000000005</v>
      </c>
      <c r="S405" t="b">
        <f t="shared" si="72"/>
        <v>1</v>
      </c>
    </row>
    <row r="406" spans="1:22" x14ac:dyDescent="0.2">
      <c r="A406" t="s">
        <v>4409</v>
      </c>
      <c r="B406" t="str">
        <f>IF(NOT(ISNA(VLOOKUP($A406,miplib2017!$A$5:$A$10000,1,0))),"miplib2017",IF(NOT(ISNA(VLOOKUP($A406,miplib2010!$A$5:$A$10000,1,0))),"miplib2010",IF(NOT(ISNA(VLOOKUP($A406,miplib2003!$A$5:$A$10000,1,0))),"miplib2003",IF(NOT(ISNA(VLOOKUP($A406,miplib3!$A$5:$A$10002,1,0))),"miplib3",IF(NOT(ISNA(VLOOKUP($A406,miplib2!$A$5:$A$10004,1,0))),"miplib2",IF(NOT(ISNA(VLOOKUP($A406,coral!$A$5:$A$10000,1,0))),"coral",IF(NOT(ISNA(VLOOKUP($A406,neos!$A$5:$A$10000,1,0))),"neos","COULD NOT FIND")))))))</f>
        <v>miplib2017</v>
      </c>
      <c r="C406" t="str">
        <f>B406&amp;"/"&amp;A406</f>
        <v>miplib2017/mas76</v>
      </c>
      <c r="D406">
        <f ca="1">VLOOKUP($A406,INDIRECT("'"&amp;$B406&amp;"'!"&amp;"$A$5:$Z$10000"),MATCH(D$5,INDIRECT("'"&amp;$B406&amp;"'!$A$4:$Z$4"),0),0)</f>
        <v>12</v>
      </c>
      <c r="E406">
        <f ca="1">VLOOKUP($A406,INDIRECT("'"&amp;$B406&amp;"'!"&amp;"$A$5:$Z$10000"),MATCH(E$5,INDIRECT("'"&amp;$B406&amp;"'!$A$4:$Z$4"),0),0)</f>
        <v>151</v>
      </c>
      <c r="F406">
        <f>VLOOKUP($A406,cleaning_log!$A$1:$ZZ$9791,MATCH(F$5,cleaning_log!$A$2:$ZZ$2,0),0)</f>
        <v>12</v>
      </c>
      <c r="G406">
        <f>VLOOKUP($A406,cleaning_log!$A$1:$ZZ$9791,MATCH(G$5,cleaning_log!$A$2:$ZZ$2,0),0)</f>
        <v>148</v>
      </c>
      <c r="H406">
        <f ca="1">VLOOKUP($A406,INDIRECT("'"&amp;$B406&amp;"'!"&amp;"$A$5:$Z$10000"),MATCH(H$5,INDIRECT("'"&amp;$B406&amp;"'!$A$4:$Z$4"),0),0)</f>
        <v>40005.05399</v>
      </c>
      <c r="I406">
        <f>VLOOKUP($A406,cleaning_log!$A$1:$ZZ$9791,MATCH(I$5,cleaning_log!$A$2:$ZZ$2,0),0)</f>
        <v>38893.9036405226</v>
      </c>
      <c r="J406">
        <f>VLOOKUP($A406,cleaning_log!$A$1:$ZZ$9791,MATCH(J$5,cleaning_log!$A$2:$ZZ$2,0),0)</f>
        <v>38893.9036405226</v>
      </c>
      <c r="K406" t="b">
        <f ca="1">IF(ISNA(J406),TRUE,ABS(H406-J406)&gt;0.001)</f>
        <v>1</v>
      </c>
      <c r="L406">
        <f>VLOOKUP($A406,cleaning_log!$A$1:$ZZ$9791,MATCH(L$5,cleaning_log!$A$2:$ZZ$2,0),0)</f>
        <v>40005.054141999899</v>
      </c>
      <c r="M406">
        <f>VLOOKUP($A406,cleaning_log!$A$1:$ZZ$9791,MATCH(M$5,cleaning_log!$A$2:$ZZ$2,0),0)</f>
        <v>40005.054141999899</v>
      </c>
      <c r="N406">
        <f>VLOOKUP($A406,cleaning_log!$A$1:$ZZ$9791,MATCH(N$5,cleaning_log!$A$2:$ZZ$2,0),0)</f>
        <v>40001.119829741001</v>
      </c>
      <c r="O406">
        <f>VLOOKUP($A406,cleaning_log!$A$1:$ZZ$9791,MATCH(O$5,cleaning_log!$A$2:$ZZ$2,0),0)</f>
        <v>40001.128571929403</v>
      </c>
      <c r="P406">
        <f>VLOOKUP($A406,cleaning_log!$A$1:$ZZ$9791,MATCH(P$5,cleaning_log!$A$2:$ZZ$2,0),0)</f>
        <v>75.244</v>
      </c>
      <c r="Q406">
        <f>VLOOKUP($A406,cleaning_log!$A$1:$ZZ$9791,MATCH(Q$5,cleaning_log!$A$2:$ZZ$2,0),0)</f>
        <v>45.423000000000002</v>
      </c>
      <c r="R406">
        <f>VLOOKUP($A406,cleaning_log!$A$1:$ZZ$9791,MATCH(R$5,cleaning_log!$A$2:$ZZ$2,0),0)</f>
        <v>65.611000000000004</v>
      </c>
      <c r="S406" t="b">
        <f t="shared" si="72"/>
        <v>1</v>
      </c>
    </row>
    <row r="407" spans="1:22" hidden="1" x14ac:dyDescent="0.2">
      <c r="A407" t="s">
        <v>1332</v>
      </c>
      <c r="B407" t="str">
        <f>IF(NOT(ISNA(VLOOKUP($A407,miplib2017!$A$5:$A$10000,1,0))),"miplib2017",IF(NOT(ISNA(VLOOKUP($A407,miplib2010!$A$5:$A$10000,1,0))),"miplib2010",IF(NOT(ISNA(VLOOKUP($A407,miplib2003!$A$5:$A$10000,1,0))),"miplib2003",IF(NOT(ISNA(VLOOKUP($A407,miplib3!$A$5:$A$10002,1,0))),"miplib3",IF(NOT(ISNA(VLOOKUP($A407,miplib2!$A$5:$A$10004,1,0))),"miplib2",IF(NOT(ISNA(VLOOKUP($A407,coral!$A$5:$A$10000,1,0))),"coral",IF(NOT(ISNA(VLOOKUP($A407,neos!$A$5:$A$10000,1,0))),"neos","COULD NOT FIND")))))))</f>
        <v>miplib2017</v>
      </c>
      <c r="C407" t="str">
        <f>B407&amp;"/"&amp;A407</f>
        <v>miplib2017/maxgasflow</v>
      </c>
      <c r="D407">
        <f ca="1">VLOOKUP($A407,INDIRECT("'"&amp;$B407&amp;"'!"&amp;"$A$5:$Z$10000"),MATCH(D$5,INDIRECT("'"&amp;$B407&amp;"'!$A$4:$Z$4"),0),0)</f>
        <v>7160</v>
      </c>
      <c r="E407">
        <f ca="1">VLOOKUP($A407,INDIRECT("'"&amp;$B407&amp;"'!"&amp;"$A$5:$Z$10000"),MATCH(E$5,INDIRECT("'"&amp;$B407&amp;"'!$A$4:$Z$4"),0),0)</f>
        <v>7437</v>
      </c>
      <c r="F407">
        <f>VLOOKUP($A407,cleaning_log!$A$1:$ZZ$9791,MATCH(F$5,cleaning_log!$A$2:$ZZ$2,0),0)</f>
        <v>4131</v>
      </c>
      <c r="G407">
        <f>VLOOKUP($A407,cleaning_log!$A$1:$ZZ$9791,MATCH(G$5,cleaning_log!$A$2:$ZZ$2,0),0)</f>
        <v>4225</v>
      </c>
      <c r="H407">
        <f ca="1">VLOOKUP($A407,INDIRECT("'"&amp;$B407&amp;"'!"&amp;"$A$5:$Z$10000"),MATCH(H$5,INDIRECT("'"&amp;$B407&amp;"'!$A$4:$Z$4"),0),0)</f>
        <v>-44565819157.510002</v>
      </c>
      <c r="I407">
        <f>VLOOKUP($A407,cleaning_log!$A$1:$ZZ$9791,MATCH(I$5,cleaning_log!$A$2:$ZZ$2,0),0)</f>
        <v>-70929535.899999797</v>
      </c>
      <c r="J407">
        <f>VLOOKUP($A407,cleaning_log!$A$1:$ZZ$9791,MATCH(J$5,cleaning_log!$A$2:$ZZ$2,0),0)</f>
        <v>-53175374.757638603</v>
      </c>
      <c r="K407" t="b">
        <f ca="1">IF(ISNA(J407),TRUE,ABS(H407-J407)&gt;0.001)</f>
        <v>1</v>
      </c>
      <c r="L407">
        <f>VLOOKUP($A407,cleaning_log!$A$1:$ZZ$9791,MATCH(L$5,cleaning_log!$A$2:$ZZ$2,0),0)</f>
        <v>-44565374.899988502</v>
      </c>
      <c r="M407">
        <f>VLOOKUP($A407,cleaning_log!$A$1:$ZZ$9791,MATCH(M$5,cleaning_log!$A$2:$ZZ$2,0),0)</f>
        <v>-44561972.605849102</v>
      </c>
      <c r="N407">
        <f>VLOOKUP($A407,cleaning_log!$A$1:$ZZ$9791,MATCH(N$5,cleaning_log!$A$2:$ZZ$2,0),0)</f>
        <v>-44588580.248906702</v>
      </c>
      <c r="O407">
        <f>VLOOKUP($A407,cleaning_log!$A$1:$ZZ$9791,MATCH(O$5,cleaning_log!$A$2:$ZZ$2,0),0)</f>
        <v>-45450357.959842801</v>
      </c>
      <c r="P407">
        <f>VLOOKUP($A407,cleaning_log!$A$1:$ZZ$9791,MATCH(P$5,cleaning_log!$A$2:$ZZ$2,0),0)</f>
        <v>3600.0010000000002</v>
      </c>
      <c r="Q407">
        <f>VLOOKUP($A407,cleaning_log!$A$1:$ZZ$9791,MATCH(Q$5,cleaning_log!$A$2:$ZZ$2,0),0)</f>
        <v>3600.0010000000002</v>
      </c>
    </row>
    <row r="408" spans="1:22" x14ac:dyDescent="0.2">
      <c r="A408" t="s">
        <v>1354</v>
      </c>
      <c r="B408" t="str">
        <f>IF(NOT(ISNA(VLOOKUP($A408,miplib2017!$A$5:$A$10000,1,0))),"miplib2017",IF(NOT(ISNA(VLOOKUP($A408,miplib2010!$A$5:$A$10000,1,0))),"miplib2010",IF(NOT(ISNA(VLOOKUP($A408,miplib2003!$A$5:$A$10000,1,0))),"miplib2003",IF(NOT(ISNA(VLOOKUP($A408,miplib3!$A$5:$A$10002,1,0))),"miplib3",IF(NOT(ISNA(VLOOKUP($A408,miplib2!$A$5:$A$10004,1,0))),"miplib2",IF(NOT(ISNA(VLOOKUP($A408,coral!$A$5:$A$10000,1,0))),"coral",IF(NOT(ISNA(VLOOKUP($A408,neos!$A$5:$A$10000,1,0))),"neos","COULD NOT FIND")))))))</f>
        <v>miplib2017</v>
      </c>
      <c r="C408" t="str">
        <f>B408&amp;"/"&amp;A408</f>
        <v>miplib2017/mc11</v>
      </c>
      <c r="D408">
        <f ca="1">VLOOKUP($A408,INDIRECT("'"&amp;$B408&amp;"'!"&amp;"$A$5:$Z$10000"),MATCH(D$5,INDIRECT("'"&amp;$B408&amp;"'!$A$4:$Z$4"),0),0)</f>
        <v>1920</v>
      </c>
      <c r="E408">
        <f ca="1">VLOOKUP($A408,INDIRECT("'"&amp;$B408&amp;"'!"&amp;"$A$5:$Z$10000"),MATCH(E$5,INDIRECT("'"&amp;$B408&amp;"'!$A$4:$Z$4"),0),0)</f>
        <v>3040</v>
      </c>
      <c r="F408">
        <f>VLOOKUP($A408,cleaning_log!$A$1:$ZZ$9791,MATCH(F$5,cleaning_log!$A$2:$ZZ$2,0),0)</f>
        <v>1917</v>
      </c>
      <c r="G408">
        <f>VLOOKUP($A408,cleaning_log!$A$1:$ZZ$9791,MATCH(G$5,cleaning_log!$A$2:$ZZ$2,0),0)</f>
        <v>3035</v>
      </c>
      <c r="H408">
        <f ca="1">VLOOKUP($A408,INDIRECT("'"&amp;$B408&amp;"'!"&amp;"$A$5:$Z$10000"),MATCH(H$5,INDIRECT("'"&amp;$B408&amp;"'!$A$4:$Z$4"),0),0)</f>
        <v>11689</v>
      </c>
      <c r="I408">
        <f>VLOOKUP($A408,cleaning_log!$A$1:$ZZ$9791,MATCH(I$5,cleaning_log!$A$2:$ZZ$2,0),0)</f>
        <v>608.84433962264097</v>
      </c>
      <c r="J408">
        <f>VLOOKUP($A408,cleaning_log!$A$1:$ZZ$9791,MATCH(J$5,cleaning_log!$A$2:$ZZ$2,0),0)</f>
        <v>608.84433962264097</v>
      </c>
      <c r="K408" t="b">
        <f ca="1">IF(ISNA(J408),TRUE,ABS(H408-J408)&gt;0.001)</f>
        <v>1</v>
      </c>
      <c r="L408">
        <f>VLOOKUP($A408,cleaning_log!$A$1:$ZZ$9791,MATCH(L$5,cleaning_log!$A$2:$ZZ$2,0),0)</f>
        <v>11689</v>
      </c>
      <c r="M408">
        <f>VLOOKUP($A408,cleaning_log!$A$1:$ZZ$9791,MATCH(M$5,cleaning_log!$A$2:$ZZ$2,0),0)</f>
        <v>11689</v>
      </c>
      <c r="N408">
        <f>VLOOKUP($A408,cleaning_log!$A$1:$ZZ$9791,MATCH(N$5,cleaning_log!$A$2:$ZZ$2,0),0)</f>
        <v>11689</v>
      </c>
      <c r="O408">
        <f>VLOOKUP($A408,cleaning_log!$A$1:$ZZ$9791,MATCH(O$5,cleaning_log!$A$2:$ZZ$2,0),0)</f>
        <v>11689</v>
      </c>
      <c r="P408">
        <f>VLOOKUP($A408,cleaning_log!$A$1:$ZZ$9791,MATCH(P$5,cleaning_log!$A$2:$ZZ$2,0),0)</f>
        <v>10.333</v>
      </c>
      <c r="Q408">
        <f>VLOOKUP($A408,cleaning_log!$A$1:$ZZ$9791,MATCH(Q$5,cleaning_log!$A$2:$ZZ$2,0),0)</f>
        <v>7.6509999999999998</v>
      </c>
      <c r="R408">
        <f>VLOOKUP($A408,cleaning_log!$A$1:$ZZ$9791,MATCH(R$5,cleaning_log!$A$2:$ZZ$2,0),0)</f>
        <v>14.699</v>
      </c>
      <c r="S408" t="b">
        <f t="shared" ref="S408:S411" si="73">MIN(P408,Q408) &lt; 3599</f>
        <v>1</v>
      </c>
      <c r="T408">
        <f>VLOOKUP($A408,cleaning_log!$A$1:$ZZ$9791,MATCH(T$5,cleaning_log!$A$2:$ZZ$2,0),0)</f>
        <v>624</v>
      </c>
      <c r="U408">
        <f>VLOOKUP($A408,cleaning_log!$A$1:$ZZ$9791,MATCH(U$5,cleaning_log!$A$2:$ZZ$2,0),0)</f>
        <v>632</v>
      </c>
      <c r="V408">
        <f>VLOOKUP($A408,cleaning_log!$A$1:$ZZ$9791,MATCH(V$5,cleaning_log!$A$2:$ZZ$2,0),0)</f>
        <v>645</v>
      </c>
    </row>
    <row r="409" spans="1:22" x14ac:dyDescent="0.2">
      <c r="A409" t="s">
        <v>14956</v>
      </c>
      <c r="B409" t="str">
        <f>IF(NOT(ISNA(VLOOKUP($A409,miplib2017!$A$5:$A$10000,1,0))),"miplib2017",IF(NOT(ISNA(VLOOKUP($A409,miplib2010!$A$5:$A$10000,1,0))),"miplib2010",IF(NOT(ISNA(VLOOKUP($A409,miplib2003!$A$5:$A$10000,1,0))),"miplib2003",IF(NOT(ISNA(VLOOKUP($A409,miplib3!$A$5:$A$10002,1,0))),"miplib3",IF(NOT(ISNA(VLOOKUP($A409,miplib2!$A$5:$A$10004,1,0))),"miplib2",IF(NOT(ISNA(VLOOKUP($A409,coral!$A$5:$A$10000,1,0))),"coral",IF(NOT(ISNA(VLOOKUP($A409,neos!$A$5:$A$10000,1,0))),"neos","COULD NOT FIND")))))))</f>
        <v>miplib2017</v>
      </c>
      <c r="C409" t="str">
        <f>B409&amp;"/"&amp;A409</f>
        <v>miplib2017/mc7</v>
      </c>
      <c r="D409">
        <f ca="1">VLOOKUP($A409,INDIRECT("'"&amp;$B409&amp;"'!"&amp;"$A$5:$Z$10000"),MATCH(D$5,INDIRECT("'"&amp;$B409&amp;"'!$A$4:$Z$4"),0),0)</f>
        <v>1920</v>
      </c>
      <c r="E409">
        <f ca="1">VLOOKUP($A409,INDIRECT("'"&amp;$B409&amp;"'!"&amp;"$A$5:$Z$10000"),MATCH(E$5,INDIRECT("'"&amp;$B409&amp;"'!$A$4:$Z$4"),0),0)</f>
        <v>3040</v>
      </c>
      <c r="F409" t="e">
        <f>VLOOKUP($A409,cleaning_log!$A$1:$ZZ$9791,MATCH(F$5,cleaning_log!$A$2:$ZZ$2,0),0)</f>
        <v>#N/A</v>
      </c>
      <c r="G409" t="e">
        <f>VLOOKUP($A409,cleaning_log!$A$1:$ZZ$9791,MATCH(G$5,cleaning_log!$A$2:$ZZ$2,0),0)</f>
        <v>#N/A</v>
      </c>
      <c r="H409">
        <f ca="1">VLOOKUP($A409,INDIRECT("'"&amp;$B409&amp;"'!"&amp;"$A$5:$Z$10000"),MATCH(H$5,INDIRECT("'"&amp;$B409&amp;"'!$A$4:$Z$4"),0),0)</f>
        <v>3417</v>
      </c>
      <c r="I409" t="e">
        <f>VLOOKUP($A409,cleaning_log!$A$1:$ZZ$9791,MATCH(I$5,cleaning_log!$A$2:$ZZ$2,0),0)</f>
        <v>#N/A</v>
      </c>
      <c r="J409" t="e">
        <f>VLOOKUP($A409,cleaning_log!$A$1:$ZZ$9791,MATCH(J$5,cleaning_log!$A$2:$ZZ$2,0),0)</f>
        <v>#N/A</v>
      </c>
      <c r="K409" t="b">
        <f>IF(ISNA(J409),TRUE,ABS(H409-J409)&gt;0.001)</f>
        <v>1</v>
      </c>
      <c r="L409" t="e">
        <f>VLOOKUP($A409,cleaning_log!$A$1:$ZZ$9791,MATCH(L$5,cleaning_log!$A$2:$ZZ$2,0),0)</f>
        <v>#N/A</v>
      </c>
      <c r="M409" t="e">
        <f>VLOOKUP($A409,cleaning_log!$A$1:$ZZ$9791,MATCH(M$5,cleaning_log!$A$2:$ZZ$2,0),0)</f>
        <v>#N/A</v>
      </c>
      <c r="N409" t="e">
        <f>VLOOKUP($A409,cleaning_log!$A$1:$ZZ$9791,MATCH(N$5,cleaning_log!$A$2:$ZZ$2,0),0)</f>
        <v>#N/A</v>
      </c>
      <c r="O409" t="e">
        <f>VLOOKUP($A409,cleaning_log!$A$1:$ZZ$9791,MATCH(O$5,cleaning_log!$A$2:$ZZ$2,0),0)</f>
        <v>#N/A</v>
      </c>
      <c r="P409" t="e">
        <f>VLOOKUP($A409,cleaning_log!$A$1:$ZZ$9791,MATCH(P$5,cleaning_log!$A$2:$ZZ$2,0),0)</f>
        <v>#N/A</v>
      </c>
      <c r="Q409" t="e">
        <f>VLOOKUP($A409,cleaning_log!$A$1:$ZZ$9791,MATCH(Q$5,cleaning_log!$A$2:$ZZ$2,0),0)</f>
        <v>#N/A</v>
      </c>
      <c r="R409" t="e">
        <f>VLOOKUP($A409,cleaning_log!$A$1:$ZZ$9791,MATCH(R$5,cleaning_log!$A$2:$ZZ$2,0),0)</f>
        <v>#N/A</v>
      </c>
      <c r="S409" t="e">
        <f t="shared" si="73"/>
        <v>#N/A</v>
      </c>
    </row>
    <row r="410" spans="1:22" x14ac:dyDescent="0.2">
      <c r="A410" t="s">
        <v>14957</v>
      </c>
      <c r="B410" t="str">
        <f>IF(NOT(ISNA(VLOOKUP($A410,miplib2017!$A$5:$A$10000,1,0))),"miplib2017",IF(NOT(ISNA(VLOOKUP($A410,miplib2010!$A$5:$A$10000,1,0))),"miplib2010",IF(NOT(ISNA(VLOOKUP($A410,miplib2003!$A$5:$A$10000,1,0))),"miplib2003",IF(NOT(ISNA(VLOOKUP($A410,miplib3!$A$5:$A$10002,1,0))),"miplib3",IF(NOT(ISNA(VLOOKUP($A410,miplib2!$A$5:$A$10004,1,0))),"miplib2",IF(NOT(ISNA(VLOOKUP($A410,coral!$A$5:$A$10000,1,0))),"coral",IF(NOT(ISNA(VLOOKUP($A410,neos!$A$5:$A$10000,1,0))),"neos","COULD NOT FIND")))))))</f>
        <v>miplib2017</v>
      </c>
      <c r="C410" t="str">
        <f>B410&amp;"/"&amp;A410</f>
        <v>miplib2017/mc8</v>
      </c>
      <c r="D410">
        <f ca="1">VLOOKUP($A410,INDIRECT("'"&amp;$B410&amp;"'!"&amp;"$A$5:$Z$10000"),MATCH(D$5,INDIRECT("'"&amp;$B410&amp;"'!$A$4:$Z$4"),0),0)</f>
        <v>1920</v>
      </c>
      <c r="E410">
        <f ca="1">VLOOKUP($A410,INDIRECT("'"&amp;$B410&amp;"'!"&amp;"$A$5:$Z$10000"),MATCH(E$5,INDIRECT("'"&amp;$B410&amp;"'!$A$4:$Z$4"),0),0)</f>
        <v>3040</v>
      </c>
      <c r="F410" t="e">
        <f>VLOOKUP($A410,cleaning_log!$A$1:$ZZ$9791,MATCH(F$5,cleaning_log!$A$2:$ZZ$2,0),0)</f>
        <v>#N/A</v>
      </c>
      <c r="G410" t="e">
        <f>VLOOKUP($A410,cleaning_log!$A$1:$ZZ$9791,MATCH(G$5,cleaning_log!$A$2:$ZZ$2,0),0)</f>
        <v>#N/A</v>
      </c>
      <c r="H410">
        <f ca="1">VLOOKUP($A410,INDIRECT("'"&amp;$B410&amp;"'!"&amp;"$A$5:$Z$10000"),MATCH(H$5,INDIRECT("'"&amp;$B410&amp;"'!$A$4:$Z$4"),0),0)</f>
        <v>1566</v>
      </c>
      <c r="I410" t="e">
        <f>VLOOKUP($A410,cleaning_log!$A$1:$ZZ$9791,MATCH(I$5,cleaning_log!$A$2:$ZZ$2,0),0)</f>
        <v>#N/A</v>
      </c>
      <c r="J410" t="e">
        <f>VLOOKUP($A410,cleaning_log!$A$1:$ZZ$9791,MATCH(J$5,cleaning_log!$A$2:$ZZ$2,0),0)</f>
        <v>#N/A</v>
      </c>
      <c r="K410" t="b">
        <f>IF(ISNA(J410),TRUE,ABS(H410-J410)&gt;0.001)</f>
        <v>1</v>
      </c>
      <c r="L410" t="e">
        <f>VLOOKUP($A410,cleaning_log!$A$1:$ZZ$9791,MATCH(L$5,cleaning_log!$A$2:$ZZ$2,0),0)</f>
        <v>#N/A</v>
      </c>
      <c r="M410" t="e">
        <f>VLOOKUP($A410,cleaning_log!$A$1:$ZZ$9791,MATCH(M$5,cleaning_log!$A$2:$ZZ$2,0),0)</f>
        <v>#N/A</v>
      </c>
      <c r="N410" t="e">
        <f>VLOOKUP($A410,cleaning_log!$A$1:$ZZ$9791,MATCH(N$5,cleaning_log!$A$2:$ZZ$2,0),0)</f>
        <v>#N/A</v>
      </c>
      <c r="O410" t="e">
        <f>VLOOKUP($A410,cleaning_log!$A$1:$ZZ$9791,MATCH(O$5,cleaning_log!$A$2:$ZZ$2,0),0)</f>
        <v>#N/A</v>
      </c>
      <c r="P410" t="e">
        <f>VLOOKUP($A410,cleaning_log!$A$1:$ZZ$9791,MATCH(P$5,cleaning_log!$A$2:$ZZ$2,0),0)</f>
        <v>#N/A</v>
      </c>
      <c r="Q410" t="e">
        <f>VLOOKUP($A410,cleaning_log!$A$1:$ZZ$9791,MATCH(Q$5,cleaning_log!$A$2:$ZZ$2,0),0)</f>
        <v>#N/A</v>
      </c>
      <c r="R410" t="e">
        <f>VLOOKUP($A410,cleaning_log!$A$1:$ZZ$9791,MATCH(R$5,cleaning_log!$A$2:$ZZ$2,0),0)</f>
        <v>#N/A</v>
      </c>
      <c r="S410" t="e">
        <f t="shared" si="73"/>
        <v>#N/A</v>
      </c>
    </row>
    <row r="411" spans="1:22" x14ac:dyDescent="0.2">
      <c r="A411" t="s">
        <v>1376</v>
      </c>
      <c r="B411" t="str">
        <f>IF(NOT(ISNA(VLOOKUP($A411,miplib2017!$A$5:$A$10000,1,0))),"miplib2017",IF(NOT(ISNA(VLOOKUP($A411,miplib2010!$A$5:$A$10000,1,0))),"miplib2010",IF(NOT(ISNA(VLOOKUP($A411,miplib2003!$A$5:$A$10000,1,0))),"miplib2003",IF(NOT(ISNA(VLOOKUP($A411,miplib3!$A$5:$A$10002,1,0))),"miplib3",IF(NOT(ISNA(VLOOKUP($A411,miplib2!$A$5:$A$10004,1,0))),"miplib2",IF(NOT(ISNA(VLOOKUP($A411,coral!$A$5:$A$10000,1,0))),"coral",IF(NOT(ISNA(VLOOKUP($A411,neos!$A$5:$A$10000,1,0))),"neos","COULD NOT FIND")))))))</f>
        <v>miplib2017</v>
      </c>
      <c r="C411" t="str">
        <f>B411&amp;"/"&amp;A411</f>
        <v>miplib2017/mcsched</v>
      </c>
      <c r="D411">
        <f ca="1">VLOOKUP($A411,INDIRECT("'"&amp;$B411&amp;"'!"&amp;"$A$5:$Z$10000"),MATCH(D$5,INDIRECT("'"&amp;$B411&amp;"'!$A$4:$Z$4"),0),0)</f>
        <v>2107</v>
      </c>
      <c r="E411">
        <f ca="1">VLOOKUP($A411,INDIRECT("'"&amp;$B411&amp;"'!"&amp;"$A$5:$Z$10000"),MATCH(E$5,INDIRECT("'"&amp;$B411&amp;"'!$A$4:$Z$4"),0),0)</f>
        <v>1747</v>
      </c>
      <c r="F411">
        <f>VLOOKUP($A411,cleaning_log!$A$1:$ZZ$9791,MATCH(F$5,cleaning_log!$A$2:$ZZ$2,0),0)</f>
        <v>1853</v>
      </c>
      <c r="G411">
        <f>VLOOKUP($A411,cleaning_log!$A$1:$ZZ$9791,MATCH(G$5,cleaning_log!$A$2:$ZZ$2,0),0)</f>
        <v>1495</v>
      </c>
      <c r="H411">
        <f ca="1">VLOOKUP($A411,INDIRECT("'"&amp;$B411&amp;"'!"&amp;"$A$5:$Z$10000"),MATCH(H$5,INDIRECT("'"&amp;$B411&amp;"'!$A$4:$Z$4"),0),0)</f>
        <v>211913</v>
      </c>
      <c r="I411">
        <f>VLOOKUP($A411,cleaning_log!$A$1:$ZZ$9791,MATCH(I$5,cleaning_log!$A$2:$ZZ$2,0),0)</f>
        <v>193774.75370662101</v>
      </c>
      <c r="J411">
        <f>VLOOKUP($A411,cleaning_log!$A$1:$ZZ$9791,MATCH(J$5,cleaning_log!$A$2:$ZZ$2,0),0)</f>
        <v>193774.753706622</v>
      </c>
      <c r="K411" t="b">
        <f ca="1">IF(ISNA(J411),TRUE,ABS(H411-J411)&gt;0.001)</f>
        <v>1</v>
      </c>
      <c r="L411">
        <f>VLOOKUP($A411,cleaning_log!$A$1:$ZZ$9791,MATCH(L$5,cleaning_log!$A$2:$ZZ$2,0),0)</f>
        <v>211913</v>
      </c>
      <c r="M411">
        <f>VLOOKUP($A411,cleaning_log!$A$1:$ZZ$9791,MATCH(M$5,cleaning_log!$A$2:$ZZ$2,0),0)</f>
        <v>211913</v>
      </c>
      <c r="N411">
        <f>VLOOKUP($A411,cleaning_log!$A$1:$ZZ$9791,MATCH(N$5,cleaning_log!$A$2:$ZZ$2,0),0)</f>
        <v>211895</v>
      </c>
      <c r="O411">
        <f>VLOOKUP($A411,cleaning_log!$A$1:$ZZ$9791,MATCH(O$5,cleaning_log!$A$2:$ZZ$2,0),0)</f>
        <v>211906</v>
      </c>
      <c r="P411">
        <f>VLOOKUP($A411,cleaning_log!$A$1:$ZZ$9791,MATCH(P$5,cleaning_log!$A$2:$ZZ$2,0),0)</f>
        <v>139.56299999999999</v>
      </c>
      <c r="Q411">
        <f>VLOOKUP($A411,cleaning_log!$A$1:$ZZ$9791,MATCH(Q$5,cleaning_log!$A$2:$ZZ$2,0),0)</f>
        <v>57.406999999999996</v>
      </c>
      <c r="R411">
        <f>VLOOKUP($A411,cleaning_log!$A$1:$ZZ$9791,MATCH(R$5,cleaning_log!$A$2:$ZZ$2,0),0)</f>
        <v>78.849999999999994</v>
      </c>
      <c r="S411" t="b">
        <f t="shared" si="73"/>
        <v>1</v>
      </c>
    </row>
    <row r="412" spans="1:22" hidden="1" x14ac:dyDescent="0.2">
      <c r="A412" t="s">
        <v>4149</v>
      </c>
      <c r="B412" t="str">
        <f>IF(NOT(ISNA(VLOOKUP($A412,miplib2017!$A$5:$A$10000,1,0))),"miplib2017",IF(NOT(ISNA(VLOOKUP($A412,miplib2010!$A$5:$A$10000,1,0))),"miplib2010",IF(NOT(ISNA(VLOOKUP($A412,miplib2003!$A$5:$A$10000,1,0))),"miplib2003",IF(NOT(ISNA(VLOOKUP($A412,miplib3!$A$5:$A$10002,1,0))),"miplib3",IF(NOT(ISNA(VLOOKUP($A412,miplib2!$A$5:$A$10004,1,0))),"miplib2",IF(NOT(ISNA(VLOOKUP($A412,coral!$A$5:$A$10000,1,0))),"coral",IF(NOT(ISNA(VLOOKUP($A412,neos!$A$5:$A$10000,1,0))),"neos","COULD NOT FIND")))))))</f>
        <v>miplib2010</v>
      </c>
      <c r="C412" t="str">
        <f>B412&amp;"/"&amp;A412</f>
        <v>miplib2010/methanosarcina</v>
      </c>
      <c r="D412">
        <f ca="1">VLOOKUP($A412,INDIRECT("'"&amp;$B412&amp;"'!"&amp;"$A$5:$Z$10000"),MATCH(D$5,INDIRECT("'"&amp;$B412&amp;"'!$A$4:$Z$4"),0),0)</f>
        <v>14604</v>
      </c>
      <c r="E412">
        <f ca="1">VLOOKUP($A412,INDIRECT("'"&amp;$B412&amp;"'!"&amp;"$A$5:$Z$10000"),MATCH(E$5,INDIRECT("'"&amp;$B412&amp;"'!$A$4:$Z$4"),0),0)</f>
        <v>7930</v>
      </c>
      <c r="F412" t="e">
        <f>VLOOKUP($A412,cleaning_log!$A$1:$ZZ$9791,MATCH(F$5,cleaning_log!$A$2:$ZZ$2,0),0)</f>
        <v>#N/A</v>
      </c>
      <c r="G412" t="e">
        <f>VLOOKUP($A412,cleaning_log!$A$1:$ZZ$9791,MATCH(G$5,cleaning_log!$A$2:$ZZ$2,0),0)</f>
        <v>#N/A</v>
      </c>
      <c r="H412" t="str">
        <f ca="1">VLOOKUP($A412,INDIRECT("'"&amp;$B412&amp;"'!"&amp;"$A$5:$Z$10000"),MATCH(H$5,INDIRECT("'"&amp;$B412&amp;"'!$A$4:$Z$4"),0),0)</f>
        <v>?</v>
      </c>
      <c r="I412" t="e">
        <f>VLOOKUP($A412,cleaning_log!$A$1:$ZZ$9791,MATCH(I$5,cleaning_log!$A$2:$ZZ$2,0),0)</f>
        <v>#N/A</v>
      </c>
      <c r="J412" t="e">
        <f>VLOOKUP($A412,cleaning_log!$A$1:$ZZ$9791,MATCH(J$5,cleaning_log!$A$2:$ZZ$2,0),0)</f>
        <v>#N/A</v>
      </c>
      <c r="L412" t="e">
        <f>VLOOKUP($A412,cleaning_log!$A$1:$ZZ$9791,MATCH(L$5,cleaning_log!$A$2:$ZZ$2,0),0)</f>
        <v>#N/A</v>
      </c>
      <c r="M412" t="e">
        <f>VLOOKUP($A412,cleaning_log!$A$1:$ZZ$9791,MATCH(M$5,cleaning_log!$A$2:$ZZ$2,0),0)</f>
        <v>#N/A</v>
      </c>
      <c r="N412" t="e">
        <f>VLOOKUP($A412,cleaning_log!$A$1:$ZZ$9791,MATCH(N$5,cleaning_log!$A$2:$ZZ$2,0),0)</f>
        <v>#N/A</v>
      </c>
      <c r="O412" t="e">
        <f>VLOOKUP($A412,cleaning_log!$A$1:$ZZ$9791,MATCH(O$5,cleaning_log!$A$2:$ZZ$2,0),0)</f>
        <v>#N/A</v>
      </c>
      <c r="P412" t="e">
        <f>VLOOKUP($A412,cleaning_log!$A$1:$ZZ$9791,MATCH(P$5,cleaning_log!$A$2:$ZZ$2,0),0)</f>
        <v>#N/A</v>
      </c>
      <c r="Q412" t="e">
        <f>VLOOKUP($A412,cleaning_log!$A$1:$ZZ$9791,MATCH(Q$5,cleaning_log!$A$2:$ZZ$2,0),0)</f>
        <v>#N/A</v>
      </c>
      <c r="R412" t="e">
        <f>VLOOKUP($A412,cleaning_log!$A$1:$ZZ$9791,MATCH(R$5,cleaning_log!$A$2:$ZZ$2,0),0)</f>
        <v>#N/A</v>
      </c>
      <c r="S412" t="e">
        <f>MIN(P412,Q412) &lt; 3599</f>
        <v>#N/A</v>
      </c>
      <c r="T412" t="e">
        <f>VLOOKUP($A412,cleaning_log!$A$1:$ZZ$9791,MATCH(T$5,cleaning_log!$A$2:$ZZ$2,0),0)</f>
        <v>#N/A</v>
      </c>
      <c r="U412" t="e">
        <f>VLOOKUP($A412,cleaning_log!$A$1:$ZZ$9791,MATCH(U$5,cleaning_log!$A$2:$ZZ$2,0),0)</f>
        <v>#N/A</v>
      </c>
      <c r="V412" t="e">
        <f>VLOOKUP($A412,cleaning_log!$A$1:$ZZ$9791,MATCH(V$5,cleaning_log!$A$2:$ZZ$2,0),0)</f>
        <v>#N/A</v>
      </c>
    </row>
    <row r="413" spans="1:22" x14ac:dyDescent="0.2">
      <c r="A413" t="s">
        <v>1397</v>
      </c>
      <c r="B413" t="str">
        <f>IF(NOT(ISNA(VLOOKUP($A413,miplib2017!$A$5:$A$10000,1,0))),"miplib2017",IF(NOT(ISNA(VLOOKUP($A413,miplib2010!$A$5:$A$10000,1,0))),"miplib2010",IF(NOT(ISNA(VLOOKUP($A413,miplib2003!$A$5:$A$10000,1,0))),"miplib2003",IF(NOT(ISNA(VLOOKUP($A413,miplib3!$A$5:$A$10002,1,0))),"miplib3",IF(NOT(ISNA(VLOOKUP($A413,miplib2!$A$5:$A$10004,1,0))),"miplib2",IF(NOT(ISNA(VLOOKUP($A413,coral!$A$5:$A$10000,1,0))),"coral",IF(NOT(ISNA(VLOOKUP($A413,neos!$A$5:$A$10000,1,0))),"neos","COULD NOT FIND")))))))</f>
        <v>miplib2010</v>
      </c>
      <c r="C413" t="str">
        <f>B413&amp;"/"&amp;A413</f>
        <v>miplib2010/mik-250-1-100-1</v>
      </c>
      <c r="D413">
        <f ca="1">VLOOKUP($A413,INDIRECT("'"&amp;$B413&amp;"'!"&amp;"$A$5:$Z$10000"),MATCH(D$5,INDIRECT("'"&amp;$B413&amp;"'!$A$4:$Z$4"),0),0)</f>
        <v>151</v>
      </c>
      <c r="E413">
        <f ca="1">VLOOKUP($A413,INDIRECT("'"&amp;$B413&amp;"'!"&amp;"$A$5:$Z$10000"),MATCH(E$5,INDIRECT("'"&amp;$B413&amp;"'!$A$4:$Z$4"),0),0)</f>
        <v>251</v>
      </c>
      <c r="F413">
        <f>VLOOKUP($A413,cleaning_log!$A$1:$ZZ$9791,MATCH(F$5,cleaning_log!$A$2:$ZZ$2,0),0)</f>
        <v>100</v>
      </c>
      <c r="G413">
        <f>VLOOKUP($A413,cleaning_log!$A$1:$ZZ$9791,MATCH(G$5,cleaning_log!$A$2:$ZZ$2,0),0)</f>
        <v>251</v>
      </c>
      <c r="H413">
        <f ca="1">VLOOKUP($A413,INDIRECT("'"&amp;$B413&amp;"'!"&amp;"$A$5:$Z$10000"),MATCH(H$5,INDIRECT("'"&amp;$B413&amp;"'!$A$4:$Z$4"),0),0)</f>
        <v>-66729</v>
      </c>
      <c r="I413">
        <f>VLOOKUP($A413,cleaning_log!$A$1:$ZZ$9791,MATCH(I$5,cleaning_log!$A$2:$ZZ$2,0),0)</f>
        <v>-79842.423634619394</v>
      </c>
      <c r="J413">
        <f>VLOOKUP($A413,cleaning_log!$A$1:$ZZ$9791,MATCH(J$5,cleaning_log!$A$2:$ZZ$2,0),0)</f>
        <v>-79842.423634619394</v>
      </c>
      <c r="K413" t="b">
        <f ca="1">IF(ISNA(J413),TRUE,ABS(H413-J413)&gt;0.001)</f>
        <v>1</v>
      </c>
      <c r="L413">
        <f>VLOOKUP($A413,cleaning_log!$A$1:$ZZ$9791,MATCH(L$5,cleaning_log!$A$2:$ZZ$2,0),0)</f>
        <v>-66728.999999999898</v>
      </c>
      <c r="M413">
        <f>VLOOKUP($A413,cleaning_log!$A$1:$ZZ$9791,MATCH(M$5,cleaning_log!$A$2:$ZZ$2,0),0)</f>
        <v>-66729</v>
      </c>
      <c r="N413">
        <f>VLOOKUP($A413,cleaning_log!$A$1:$ZZ$9791,MATCH(N$5,cleaning_log!$A$2:$ZZ$2,0),0)</f>
        <v>-66735.0345454075</v>
      </c>
      <c r="O413">
        <f>VLOOKUP($A413,cleaning_log!$A$1:$ZZ$9791,MATCH(O$5,cleaning_log!$A$2:$ZZ$2,0),0)</f>
        <v>-66731.8887057549</v>
      </c>
      <c r="P413">
        <f>VLOOKUP($A413,cleaning_log!$A$1:$ZZ$9791,MATCH(P$5,cleaning_log!$A$2:$ZZ$2,0),0)</f>
        <v>22.488</v>
      </c>
      <c r="Q413">
        <f>VLOOKUP($A413,cleaning_log!$A$1:$ZZ$9791,MATCH(Q$5,cleaning_log!$A$2:$ZZ$2,0),0)</f>
        <v>22.172000000000001</v>
      </c>
      <c r="R413">
        <f>VLOOKUP($A413,cleaning_log!$A$1:$ZZ$9791,MATCH(R$5,cleaning_log!$A$2:$ZZ$2,0),0)</f>
        <v>22.172000000000001</v>
      </c>
      <c r="S413" t="b">
        <f t="shared" ref="S413:S418" si="74">MIN(P413,Q413) &lt; 3599</f>
        <v>1</v>
      </c>
    </row>
    <row r="414" spans="1:22" x14ac:dyDescent="0.2">
      <c r="A414" t="s">
        <v>14959</v>
      </c>
      <c r="B414" t="str">
        <f>IF(NOT(ISNA(VLOOKUP($A414,miplib2017!$A$5:$A$10000,1,0))),"miplib2017",IF(NOT(ISNA(VLOOKUP($A414,miplib2010!$A$5:$A$10000,1,0))),"miplib2010",IF(NOT(ISNA(VLOOKUP($A414,miplib2003!$A$5:$A$10000,1,0))),"miplib2003",IF(NOT(ISNA(VLOOKUP($A414,miplib3!$A$5:$A$10002,1,0))),"miplib3",IF(NOT(ISNA(VLOOKUP($A414,miplib2!$A$5:$A$10004,1,0))),"miplib2",IF(NOT(ISNA(VLOOKUP($A414,coral!$A$5:$A$10000,1,0))),"coral",IF(NOT(ISNA(VLOOKUP($A414,neos!$A$5:$A$10000,1,0))),"neos","COULD NOT FIND")))))))</f>
        <v>miplib2017</v>
      </c>
      <c r="C414" t="str">
        <f>B414&amp;"/"&amp;A414</f>
        <v>miplib2017/mik-250-20-75-1</v>
      </c>
      <c r="D414">
        <f ca="1">VLOOKUP($A414,INDIRECT("'"&amp;$B414&amp;"'!"&amp;"$A$5:$Z$10000"),MATCH(D$5,INDIRECT("'"&amp;$B414&amp;"'!$A$4:$Z$4"),0),0)</f>
        <v>195</v>
      </c>
      <c r="E414">
        <f ca="1">VLOOKUP($A414,INDIRECT("'"&amp;$B414&amp;"'!"&amp;"$A$5:$Z$10000"),MATCH(E$5,INDIRECT("'"&amp;$B414&amp;"'!$A$4:$Z$4"),0),0)</f>
        <v>270</v>
      </c>
      <c r="F414" t="e">
        <f>VLOOKUP($A414,cleaning_log!$A$1:$ZZ$9791,MATCH(F$5,cleaning_log!$A$2:$ZZ$2,0),0)</f>
        <v>#N/A</v>
      </c>
      <c r="G414" t="e">
        <f>VLOOKUP($A414,cleaning_log!$A$1:$ZZ$9791,MATCH(G$5,cleaning_log!$A$2:$ZZ$2,0),0)</f>
        <v>#N/A</v>
      </c>
      <c r="H414">
        <f ca="1">VLOOKUP($A414,INDIRECT("'"&amp;$B414&amp;"'!"&amp;"$A$5:$Z$10000"),MATCH(H$5,INDIRECT("'"&amp;$B414&amp;"'!$A$4:$Z$4"),0),0)</f>
        <v>-49716</v>
      </c>
      <c r="I414" t="e">
        <f>VLOOKUP($A414,cleaning_log!$A$1:$ZZ$9791,MATCH(I$5,cleaning_log!$A$2:$ZZ$2,0),0)</f>
        <v>#N/A</v>
      </c>
      <c r="J414" t="e">
        <f>VLOOKUP($A414,cleaning_log!$A$1:$ZZ$9791,MATCH(J$5,cleaning_log!$A$2:$ZZ$2,0),0)</f>
        <v>#N/A</v>
      </c>
      <c r="K414" t="b">
        <f>IF(ISNA(J414),TRUE,ABS(H414-J414)&gt;0.001)</f>
        <v>1</v>
      </c>
      <c r="L414" t="e">
        <f>VLOOKUP($A414,cleaning_log!$A$1:$ZZ$9791,MATCH(L$5,cleaning_log!$A$2:$ZZ$2,0),0)</f>
        <v>#N/A</v>
      </c>
      <c r="M414" t="e">
        <f>VLOOKUP($A414,cleaning_log!$A$1:$ZZ$9791,MATCH(M$5,cleaning_log!$A$2:$ZZ$2,0),0)</f>
        <v>#N/A</v>
      </c>
      <c r="N414" t="e">
        <f>VLOOKUP($A414,cleaning_log!$A$1:$ZZ$9791,MATCH(N$5,cleaning_log!$A$2:$ZZ$2,0),0)</f>
        <v>#N/A</v>
      </c>
      <c r="O414" t="e">
        <f>VLOOKUP($A414,cleaning_log!$A$1:$ZZ$9791,MATCH(O$5,cleaning_log!$A$2:$ZZ$2,0),0)</f>
        <v>#N/A</v>
      </c>
      <c r="P414" t="e">
        <f>VLOOKUP($A414,cleaning_log!$A$1:$ZZ$9791,MATCH(P$5,cleaning_log!$A$2:$ZZ$2,0),0)</f>
        <v>#N/A</v>
      </c>
      <c r="Q414" t="e">
        <f>VLOOKUP($A414,cleaning_log!$A$1:$ZZ$9791,MATCH(Q$5,cleaning_log!$A$2:$ZZ$2,0),0)</f>
        <v>#N/A</v>
      </c>
      <c r="R414" t="e">
        <f>VLOOKUP($A414,cleaning_log!$A$1:$ZZ$9791,MATCH(R$5,cleaning_log!$A$2:$ZZ$2,0),0)</f>
        <v>#N/A</v>
      </c>
      <c r="S414" t="e">
        <f t="shared" si="74"/>
        <v>#N/A</v>
      </c>
    </row>
    <row r="415" spans="1:22" x14ac:dyDescent="0.2">
      <c r="A415" t="s">
        <v>14961</v>
      </c>
      <c r="B415" t="str">
        <f>IF(NOT(ISNA(VLOOKUP($A415,miplib2017!$A$5:$A$10000,1,0))),"miplib2017",IF(NOT(ISNA(VLOOKUP($A415,miplib2010!$A$5:$A$10000,1,0))),"miplib2010",IF(NOT(ISNA(VLOOKUP($A415,miplib2003!$A$5:$A$10000,1,0))),"miplib2003",IF(NOT(ISNA(VLOOKUP($A415,miplib3!$A$5:$A$10002,1,0))),"miplib3",IF(NOT(ISNA(VLOOKUP($A415,miplib2!$A$5:$A$10004,1,0))),"miplib2",IF(NOT(ISNA(VLOOKUP($A415,coral!$A$5:$A$10000,1,0))),"coral",IF(NOT(ISNA(VLOOKUP($A415,neos!$A$5:$A$10000,1,0))),"neos","COULD NOT FIND")))))))</f>
        <v>miplib2017</v>
      </c>
      <c r="C415" t="str">
        <f>B415&amp;"/"&amp;A415</f>
        <v>miplib2017/mik-250-20-75-2</v>
      </c>
      <c r="D415">
        <f ca="1">VLOOKUP($A415,INDIRECT("'"&amp;$B415&amp;"'!"&amp;"$A$5:$Z$10000"),MATCH(D$5,INDIRECT("'"&amp;$B415&amp;"'!$A$4:$Z$4"),0),0)</f>
        <v>195</v>
      </c>
      <c r="E415">
        <f ca="1">VLOOKUP($A415,INDIRECT("'"&amp;$B415&amp;"'!"&amp;"$A$5:$Z$10000"),MATCH(E$5,INDIRECT("'"&amp;$B415&amp;"'!$A$4:$Z$4"),0),0)</f>
        <v>270</v>
      </c>
      <c r="F415" t="e">
        <f>VLOOKUP($A415,cleaning_log!$A$1:$ZZ$9791,MATCH(F$5,cleaning_log!$A$2:$ZZ$2,0),0)</f>
        <v>#N/A</v>
      </c>
      <c r="G415" t="e">
        <f>VLOOKUP($A415,cleaning_log!$A$1:$ZZ$9791,MATCH(G$5,cleaning_log!$A$2:$ZZ$2,0),0)</f>
        <v>#N/A</v>
      </c>
      <c r="H415">
        <f ca="1">VLOOKUP($A415,INDIRECT("'"&amp;$B415&amp;"'!"&amp;"$A$5:$Z$10000"),MATCH(H$5,INDIRECT("'"&amp;$B415&amp;"'!$A$4:$Z$4"),0),0)</f>
        <v>-50768</v>
      </c>
      <c r="I415" t="e">
        <f>VLOOKUP($A415,cleaning_log!$A$1:$ZZ$9791,MATCH(I$5,cleaning_log!$A$2:$ZZ$2,0),0)</f>
        <v>#N/A</v>
      </c>
      <c r="J415" t="e">
        <f>VLOOKUP($A415,cleaning_log!$A$1:$ZZ$9791,MATCH(J$5,cleaning_log!$A$2:$ZZ$2,0),0)</f>
        <v>#N/A</v>
      </c>
      <c r="K415" t="b">
        <f>IF(ISNA(J415),TRUE,ABS(H415-J415)&gt;0.001)</f>
        <v>1</v>
      </c>
      <c r="L415" t="e">
        <f>VLOOKUP($A415,cleaning_log!$A$1:$ZZ$9791,MATCH(L$5,cleaning_log!$A$2:$ZZ$2,0),0)</f>
        <v>#N/A</v>
      </c>
      <c r="M415" t="e">
        <f>VLOOKUP($A415,cleaning_log!$A$1:$ZZ$9791,MATCH(M$5,cleaning_log!$A$2:$ZZ$2,0),0)</f>
        <v>#N/A</v>
      </c>
      <c r="N415" t="e">
        <f>VLOOKUP($A415,cleaning_log!$A$1:$ZZ$9791,MATCH(N$5,cleaning_log!$A$2:$ZZ$2,0),0)</f>
        <v>#N/A</v>
      </c>
      <c r="O415" t="e">
        <f>VLOOKUP($A415,cleaning_log!$A$1:$ZZ$9791,MATCH(O$5,cleaning_log!$A$2:$ZZ$2,0),0)</f>
        <v>#N/A</v>
      </c>
      <c r="P415" t="e">
        <f>VLOOKUP($A415,cleaning_log!$A$1:$ZZ$9791,MATCH(P$5,cleaning_log!$A$2:$ZZ$2,0),0)</f>
        <v>#N/A</v>
      </c>
      <c r="Q415" t="e">
        <f>VLOOKUP($A415,cleaning_log!$A$1:$ZZ$9791,MATCH(Q$5,cleaning_log!$A$2:$ZZ$2,0),0)</f>
        <v>#N/A</v>
      </c>
      <c r="R415" t="e">
        <f>VLOOKUP($A415,cleaning_log!$A$1:$ZZ$9791,MATCH(R$5,cleaning_log!$A$2:$ZZ$2,0),0)</f>
        <v>#N/A</v>
      </c>
      <c r="S415" t="e">
        <f t="shared" si="74"/>
        <v>#N/A</v>
      </c>
    </row>
    <row r="416" spans="1:22" x14ac:dyDescent="0.2">
      <c r="A416" t="s">
        <v>14962</v>
      </c>
      <c r="B416" t="str">
        <f>IF(NOT(ISNA(VLOOKUP($A416,miplib2017!$A$5:$A$10000,1,0))),"miplib2017",IF(NOT(ISNA(VLOOKUP($A416,miplib2010!$A$5:$A$10000,1,0))),"miplib2010",IF(NOT(ISNA(VLOOKUP($A416,miplib2003!$A$5:$A$10000,1,0))),"miplib2003",IF(NOT(ISNA(VLOOKUP($A416,miplib3!$A$5:$A$10002,1,0))),"miplib3",IF(NOT(ISNA(VLOOKUP($A416,miplib2!$A$5:$A$10004,1,0))),"miplib2",IF(NOT(ISNA(VLOOKUP($A416,coral!$A$5:$A$10000,1,0))),"coral",IF(NOT(ISNA(VLOOKUP($A416,neos!$A$5:$A$10000,1,0))),"neos","COULD NOT FIND")))))))</f>
        <v>miplib2017</v>
      </c>
      <c r="C416" t="str">
        <f>B416&amp;"/"&amp;A416</f>
        <v>miplib2017/mik-250-20-75-3</v>
      </c>
      <c r="D416">
        <f ca="1">VLOOKUP($A416,INDIRECT("'"&amp;$B416&amp;"'!"&amp;"$A$5:$Z$10000"),MATCH(D$5,INDIRECT("'"&amp;$B416&amp;"'!$A$4:$Z$4"),0),0)</f>
        <v>195</v>
      </c>
      <c r="E416">
        <f ca="1">VLOOKUP($A416,INDIRECT("'"&amp;$B416&amp;"'!"&amp;"$A$5:$Z$10000"),MATCH(E$5,INDIRECT("'"&amp;$B416&amp;"'!$A$4:$Z$4"),0),0)</f>
        <v>270</v>
      </c>
      <c r="F416" t="e">
        <f>VLOOKUP($A416,cleaning_log!$A$1:$ZZ$9791,MATCH(F$5,cleaning_log!$A$2:$ZZ$2,0),0)</f>
        <v>#N/A</v>
      </c>
      <c r="G416" t="e">
        <f>VLOOKUP($A416,cleaning_log!$A$1:$ZZ$9791,MATCH(G$5,cleaning_log!$A$2:$ZZ$2,0),0)</f>
        <v>#N/A</v>
      </c>
      <c r="H416">
        <f ca="1">VLOOKUP($A416,INDIRECT("'"&amp;$B416&amp;"'!"&amp;"$A$5:$Z$10000"),MATCH(H$5,INDIRECT("'"&amp;$B416&amp;"'!$A$4:$Z$4"),0),0)</f>
        <v>-52242</v>
      </c>
      <c r="I416" t="e">
        <f>VLOOKUP($A416,cleaning_log!$A$1:$ZZ$9791,MATCH(I$5,cleaning_log!$A$2:$ZZ$2,0),0)</f>
        <v>#N/A</v>
      </c>
      <c r="J416" t="e">
        <f>VLOOKUP($A416,cleaning_log!$A$1:$ZZ$9791,MATCH(J$5,cleaning_log!$A$2:$ZZ$2,0),0)</f>
        <v>#N/A</v>
      </c>
      <c r="K416" t="b">
        <f>IF(ISNA(J416),TRUE,ABS(H416-J416)&gt;0.001)</f>
        <v>1</v>
      </c>
      <c r="L416" t="e">
        <f>VLOOKUP($A416,cleaning_log!$A$1:$ZZ$9791,MATCH(L$5,cleaning_log!$A$2:$ZZ$2,0),0)</f>
        <v>#N/A</v>
      </c>
      <c r="M416" t="e">
        <f>VLOOKUP($A416,cleaning_log!$A$1:$ZZ$9791,MATCH(M$5,cleaning_log!$A$2:$ZZ$2,0),0)</f>
        <v>#N/A</v>
      </c>
      <c r="N416" t="e">
        <f>VLOOKUP($A416,cleaning_log!$A$1:$ZZ$9791,MATCH(N$5,cleaning_log!$A$2:$ZZ$2,0),0)</f>
        <v>#N/A</v>
      </c>
      <c r="O416" t="e">
        <f>VLOOKUP($A416,cleaning_log!$A$1:$ZZ$9791,MATCH(O$5,cleaning_log!$A$2:$ZZ$2,0),0)</f>
        <v>#N/A</v>
      </c>
      <c r="P416" t="e">
        <f>VLOOKUP($A416,cleaning_log!$A$1:$ZZ$9791,MATCH(P$5,cleaning_log!$A$2:$ZZ$2,0),0)</f>
        <v>#N/A</v>
      </c>
      <c r="Q416" t="e">
        <f>VLOOKUP($A416,cleaning_log!$A$1:$ZZ$9791,MATCH(Q$5,cleaning_log!$A$2:$ZZ$2,0),0)</f>
        <v>#N/A</v>
      </c>
      <c r="R416" t="e">
        <f>VLOOKUP($A416,cleaning_log!$A$1:$ZZ$9791,MATCH(R$5,cleaning_log!$A$2:$ZZ$2,0),0)</f>
        <v>#N/A</v>
      </c>
      <c r="S416" t="e">
        <f t="shared" si="74"/>
        <v>#N/A</v>
      </c>
      <c r="T416" t="e">
        <f>VLOOKUP($A416,cleaning_log!$A$1:$ZZ$9791,MATCH(T$5,cleaning_log!$A$2:$ZZ$2,0),0)</f>
        <v>#N/A</v>
      </c>
      <c r="U416" t="e">
        <f>VLOOKUP($A416,cleaning_log!$A$1:$ZZ$9791,MATCH(U$5,cleaning_log!$A$2:$ZZ$2,0),0)</f>
        <v>#N/A</v>
      </c>
      <c r="V416" t="e">
        <f>VLOOKUP($A416,cleaning_log!$A$1:$ZZ$9791,MATCH(V$5,cleaning_log!$A$2:$ZZ$2,0),0)</f>
        <v>#N/A</v>
      </c>
    </row>
    <row r="417" spans="1:22" x14ac:dyDescent="0.2">
      <c r="A417" t="s">
        <v>4410</v>
      </c>
      <c r="B417" t="str">
        <f>IF(NOT(ISNA(VLOOKUP($A417,miplib2017!$A$5:$A$10000,1,0))),"miplib2017",IF(NOT(ISNA(VLOOKUP($A417,miplib2010!$A$5:$A$10000,1,0))),"miplib2010",IF(NOT(ISNA(VLOOKUP($A417,miplib2003!$A$5:$A$10000,1,0))),"miplib2003",IF(NOT(ISNA(VLOOKUP($A417,miplib3!$A$5:$A$10002,1,0))),"miplib3",IF(NOT(ISNA(VLOOKUP($A417,miplib2!$A$5:$A$10004,1,0))),"miplib2",IF(NOT(ISNA(VLOOKUP($A417,coral!$A$5:$A$10000,1,0))),"coral",IF(NOT(ISNA(VLOOKUP($A417,neos!$A$5:$A$10000,1,0))),"neos","COULD NOT FIND")))))))</f>
        <v>miplib2017</v>
      </c>
      <c r="C417" t="str">
        <f>B417&amp;"/"&amp;A417</f>
        <v>miplib2017/mik-250-20-75-4</v>
      </c>
      <c r="D417">
        <f ca="1">VLOOKUP($A417,INDIRECT("'"&amp;$B417&amp;"'!"&amp;"$A$5:$Z$10000"),MATCH(D$5,INDIRECT("'"&amp;$B417&amp;"'!$A$4:$Z$4"),0),0)</f>
        <v>195</v>
      </c>
      <c r="E417">
        <f ca="1">VLOOKUP($A417,INDIRECT("'"&amp;$B417&amp;"'!"&amp;"$A$5:$Z$10000"),MATCH(E$5,INDIRECT("'"&amp;$B417&amp;"'!$A$4:$Z$4"),0),0)</f>
        <v>270</v>
      </c>
      <c r="F417">
        <f>VLOOKUP($A417,cleaning_log!$A$1:$ZZ$9791,MATCH(F$5,cleaning_log!$A$2:$ZZ$2,0),0)</f>
        <v>75</v>
      </c>
      <c r="G417">
        <f>VLOOKUP($A417,cleaning_log!$A$1:$ZZ$9791,MATCH(G$5,cleaning_log!$A$2:$ZZ$2,0),0)</f>
        <v>266</v>
      </c>
      <c r="H417">
        <f ca="1">VLOOKUP($A417,INDIRECT("'"&amp;$B417&amp;"'!"&amp;"$A$5:$Z$10000"),MATCH(H$5,INDIRECT("'"&amp;$B417&amp;"'!$A$4:$Z$4"),0),0)</f>
        <v>-52301</v>
      </c>
      <c r="I417">
        <f>VLOOKUP($A417,cleaning_log!$A$1:$ZZ$9791,MATCH(I$5,cleaning_log!$A$2:$ZZ$2,0),0)</f>
        <v>-61651.227097533098</v>
      </c>
      <c r="J417">
        <f>VLOOKUP($A417,cleaning_log!$A$1:$ZZ$9791,MATCH(J$5,cleaning_log!$A$2:$ZZ$2,0),0)</f>
        <v>-61651.227097533098</v>
      </c>
      <c r="K417" t="b">
        <f ca="1">IF(ISNA(J417),TRUE,ABS(H417-J417)&gt;0.001)</f>
        <v>1</v>
      </c>
      <c r="L417">
        <f>VLOOKUP($A417,cleaning_log!$A$1:$ZZ$9791,MATCH(L$5,cleaning_log!$A$2:$ZZ$2,0),0)</f>
        <v>-52301</v>
      </c>
      <c r="M417">
        <f>VLOOKUP($A417,cleaning_log!$A$1:$ZZ$9791,MATCH(M$5,cleaning_log!$A$2:$ZZ$2,0),0)</f>
        <v>-52301</v>
      </c>
      <c r="N417">
        <f>VLOOKUP($A417,cleaning_log!$A$1:$ZZ$9791,MATCH(N$5,cleaning_log!$A$2:$ZZ$2,0),0)</f>
        <v>-52305.805413682603</v>
      </c>
      <c r="O417">
        <f>VLOOKUP($A417,cleaning_log!$A$1:$ZZ$9791,MATCH(O$5,cleaning_log!$A$2:$ZZ$2,0),0)</f>
        <v>-52306.10169055</v>
      </c>
      <c r="P417">
        <f>VLOOKUP($A417,cleaning_log!$A$1:$ZZ$9791,MATCH(P$5,cleaning_log!$A$2:$ZZ$2,0),0)</f>
        <v>14.509</v>
      </c>
      <c r="Q417">
        <f>VLOOKUP($A417,cleaning_log!$A$1:$ZZ$9791,MATCH(Q$5,cleaning_log!$A$2:$ZZ$2,0),0)</f>
        <v>10.266</v>
      </c>
      <c r="R417">
        <f>VLOOKUP($A417,cleaning_log!$A$1:$ZZ$9791,MATCH(R$5,cleaning_log!$A$2:$ZZ$2,0),0)</f>
        <v>10.678000000000001</v>
      </c>
      <c r="S417" t="b">
        <f t="shared" si="74"/>
        <v>1</v>
      </c>
    </row>
    <row r="418" spans="1:22" x14ac:dyDescent="0.2">
      <c r="A418" t="s">
        <v>14963</v>
      </c>
      <c r="B418" t="str">
        <f>IF(NOT(ISNA(VLOOKUP($A418,miplib2017!$A$5:$A$10000,1,0))),"miplib2017",IF(NOT(ISNA(VLOOKUP($A418,miplib2010!$A$5:$A$10000,1,0))),"miplib2010",IF(NOT(ISNA(VLOOKUP($A418,miplib2003!$A$5:$A$10000,1,0))),"miplib2003",IF(NOT(ISNA(VLOOKUP($A418,miplib3!$A$5:$A$10002,1,0))),"miplib3",IF(NOT(ISNA(VLOOKUP($A418,miplib2!$A$5:$A$10004,1,0))),"miplib2",IF(NOT(ISNA(VLOOKUP($A418,coral!$A$5:$A$10000,1,0))),"coral",IF(NOT(ISNA(VLOOKUP($A418,neos!$A$5:$A$10000,1,0))),"neos","COULD NOT FIND")))))))</f>
        <v>miplib2017</v>
      </c>
      <c r="C418" t="str">
        <f>B418&amp;"/"&amp;A418</f>
        <v>miplib2017/mik-250-20-75-5</v>
      </c>
      <c r="D418">
        <f ca="1">VLOOKUP($A418,INDIRECT("'"&amp;$B418&amp;"'!"&amp;"$A$5:$Z$10000"),MATCH(D$5,INDIRECT("'"&amp;$B418&amp;"'!$A$4:$Z$4"),0),0)</f>
        <v>195</v>
      </c>
      <c r="E418">
        <f ca="1">VLOOKUP($A418,INDIRECT("'"&amp;$B418&amp;"'!"&amp;"$A$5:$Z$10000"),MATCH(E$5,INDIRECT("'"&amp;$B418&amp;"'!$A$4:$Z$4"),0),0)</f>
        <v>270</v>
      </c>
      <c r="F418" t="e">
        <f>VLOOKUP($A418,cleaning_log!$A$1:$ZZ$9791,MATCH(F$5,cleaning_log!$A$2:$ZZ$2,0),0)</f>
        <v>#N/A</v>
      </c>
      <c r="G418" t="e">
        <f>VLOOKUP($A418,cleaning_log!$A$1:$ZZ$9791,MATCH(G$5,cleaning_log!$A$2:$ZZ$2,0),0)</f>
        <v>#N/A</v>
      </c>
      <c r="H418">
        <f ca="1">VLOOKUP($A418,INDIRECT("'"&amp;$B418&amp;"'!"&amp;"$A$5:$Z$10000"),MATCH(H$5,INDIRECT("'"&amp;$B418&amp;"'!$A$4:$Z$4"),0),0)</f>
        <v>-51532</v>
      </c>
      <c r="I418" t="e">
        <f>VLOOKUP($A418,cleaning_log!$A$1:$ZZ$9791,MATCH(I$5,cleaning_log!$A$2:$ZZ$2,0),0)</f>
        <v>#N/A</v>
      </c>
      <c r="J418" t="e">
        <f>VLOOKUP($A418,cleaning_log!$A$1:$ZZ$9791,MATCH(J$5,cleaning_log!$A$2:$ZZ$2,0),0)</f>
        <v>#N/A</v>
      </c>
      <c r="K418" t="b">
        <f>IF(ISNA(J418),TRUE,ABS(H418-J418)&gt;0.001)</f>
        <v>1</v>
      </c>
      <c r="L418" t="e">
        <f>VLOOKUP($A418,cleaning_log!$A$1:$ZZ$9791,MATCH(L$5,cleaning_log!$A$2:$ZZ$2,0),0)</f>
        <v>#N/A</v>
      </c>
      <c r="M418" t="e">
        <f>VLOOKUP($A418,cleaning_log!$A$1:$ZZ$9791,MATCH(M$5,cleaning_log!$A$2:$ZZ$2,0),0)</f>
        <v>#N/A</v>
      </c>
      <c r="N418" t="e">
        <f>VLOOKUP($A418,cleaning_log!$A$1:$ZZ$9791,MATCH(N$5,cleaning_log!$A$2:$ZZ$2,0),0)</f>
        <v>#N/A</v>
      </c>
      <c r="O418" t="e">
        <f>VLOOKUP($A418,cleaning_log!$A$1:$ZZ$9791,MATCH(O$5,cleaning_log!$A$2:$ZZ$2,0),0)</f>
        <v>#N/A</v>
      </c>
      <c r="P418" t="e">
        <f>VLOOKUP($A418,cleaning_log!$A$1:$ZZ$9791,MATCH(P$5,cleaning_log!$A$2:$ZZ$2,0),0)</f>
        <v>#N/A</v>
      </c>
      <c r="Q418" t="e">
        <f>VLOOKUP($A418,cleaning_log!$A$1:$ZZ$9791,MATCH(Q$5,cleaning_log!$A$2:$ZZ$2,0),0)</f>
        <v>#N/A</v>
      </c>
      <c r="R418" t="e">
        <f>VLOOKUP($A418,cleaning_log!$A$1:$ZZ$9791,MATCH(R$5,cleaning_log!$A$2:$ZZ$2,0),0)</f>
        <v>#N/A</v>
      </c>
      <c r="S418" t="e">
        <f t="shared" si="74"/>
        <v>#N/A</v>
      </c>
      <c r="T418" t="e">
        <f>VLOOKUP($A418,cleaning_log!$A$1:$ZZ$9791,MATCH(T$5,cleaning_log!$A$2:$ZZ$2,0),0)</f>
        <v>#N/A</v>
      </c>
      <c r="U418" t="e">
        <f>VLOOKUP($A418,cleaning_log!$A$1:$ZZ$9791,MATCH(U$5,cleaning_log!$A$2:$ZZ$2,0),0)</f>
        <v>#N/A</v>
      </c>
      <c r="V418" t="e">
        <f>VLOOKUP($A418,cleaning_log!$A$1:$ZZ$9791,MATCH(V$5,cleaning_log!$A$2:$ZZ$2,0),0)</f>
        <v>#N/A</v>
      </c>
    </row>
    <row r="419" spans="1:22" hidden="1" x14ac:dyDescent="0.2">
      <c r="A419" t="s">
        <v>14964</v>
      </c>
      <c r="B419" t="str">
        <f>IF(NOT(ISNA(VLOOKUP($A419,miplib2017!$A$5:$A$10000,1,0))),"miplib2017",IF(NOT(ISNA(VLOOKUP($A419,miplib2010!$A$5:$A$10000,1,0))),"miplib2010",IF(NOT(ISNA(VLOOKUP($A419,miplib2003!$A$5:$A$10000,1,0))),"miplib2003",IF(NOT(ISNA(VLOOKUP($A419,miplib3!$A$5:$A$10002,1,0))),"miplib3",IF(NOT(ISNA(VLOOKUP($A419,miplib2!$A$5:$A$10004,1,0))),"miplib2",IF(NOT(ISNA(VLOOKUP($A419,coral!$A$5:$A$10000,1,0))),"coral",IF(NOT(ISNA(VLOOKUP($A419,neos!$A$5:$A$10000,1,0))),"neos","COULD NOT FIND")))))))</f>
        <v>miplib2017</v>
      </c>
      <c r="C419" t="str">
        <f>B419&amp;"/"&amp;A419</f>
        <v>miplib2017/milo-v12-6-r1-58-1</v>
      </c>
      <c r="D419">
        <f ca="1">VLOOKUP($A419,INDIRECT("'"&amp;$B419&amp;"'!"&amp;"$A$5:$Z$10000"),MATCH(D$5,INDIRECT("'"&amp;$B419&amp;"'!$A$4:$Z$4"),0),0)</f>
        <v>9540</v>
      </c>
      <c r="E419">
        <f ca="1">VLOOKUP($A419,INDIRECT("'"&amp;$B419&amp;"'!"&amp;"$A$5:$Z$10000"),MATCH(E$5,INDIRECT("'"&amp;$B419&amp;"'!$A$4:$Z$4"),0),0)</f>
        <v>4440</v>
      </c>
      <c r="F419" t="e">
        <f>VLOOKUP($A419,cleaning_log!$A$1:$ZZ$9791,MATCH(F$5,cleaning_log!$A$2:$ZZ$2,0),0)</f>
        <v>#N/A</v>
      </c>
      <c r="G419" t="e">
        <f>VLOOKUP($A419,cleaning_log!$A$1:$ZZ$9791,MATCH(G$5,cleaning_log!$A$2:$ZZ$2,0),0)</f>
        <v>#N/A</v>
      </c>
      <c r="H419">
        <f ca="1">VLOOKUP($A419,INDIRECT("'"&amp;$B419&amp;"'!"&amp;"$A$5:$Z$10000"),MATCH(H$5,INDIRECT("'"&amp;$B419&amp;"'!$A$4:$Z$4"),0),0)</f>
        <v>634081.41119999997</v>
      </c>
      <c r="I419" t="e">
        <f>VLOOKUP($A419,cleaning_log!$A$1:$ZZ$9791,MATCH(I$5,cleaning_log!$A$2:$ZZ$2,0),0)</f>
        <v>#N/A</v>
      </c>
      <c r="J419" t="e">
        <f>VLOOKUP($A419,cleaning_log!$A$1:$ZZ$9791,MATCH(J$5,cleaning_log!$A$2:$ZZ$2,0),0)</f>
        <v>#N/A</v>
      </c>
      <c r="K419" t="b">
        <f>IF(ISNA(J419),TRUE,ABS(H419-J419)&gt;0.001)</f>
        <v>1</v>
      </c>
      <c r="L419" t="e">
        <f>VLOOKUP($A419,cleaning_log!$A$1:$ZZ$9791,MATCH(L$5,cleaning_log!$A$2:$ZZ$2,0),0)</f>
        <v>#N/A</v>
      </c>
      <c r="M419" t="e">
        <f>VLOOKUP($A419,cleaning_log!$A$1:$ZZ$9791,MATCH(M$5,cleaning_log!$A$2:$ZZ$2,0),0)</f>
        <v>#N/A</v>
      </c>
      <c r="N419" t="e">
        <f>VLOOKUP($A419,cleaning_log!$A$1:$ZZ$9791,MATCH(N$5,cleaning_log!$A$2:$ZZ$2,0),0)</f>
        <v>#N/A</v>
      </c>
      <c r="O419" t="e">
        <f>VLOOKUP($A419,cleaning_log!$A$1:$ZZ$9791,MATCH(O$5,cleaning_log!$A$2:$ZZ$2,0),0)</f>
        <v>#N/A</v>
      </c>
      <c r="P419" t="e">
        <f>VLOOKUP($A419,cleaning_log!$A$1:$ZZ$9791,MATCH(P$5,cleaning_log!$A$2:$ZZ$2,0),0)</f>
        <v>#N/A</v>
      </c>
      <c r="Q419" t="e">
        <f>VLOOKUP($A419,cleaning_log!$A$1:$ZZ$9791,MATCH(Q$5,cleaning_log!$A$2:$ZZ$2,0),0)</f>
        <v>#N/A</v>
      </c>
      <c r="R419" t="e">
        <f>VLOOKUP($A419,cleaning_log!$A$1:$ZZ$9791,MATCH(R$5,cleaning_log!$A$2:$ZZ$2,0),0)</f>
        <v>#N/A</v>
      </c>
      <c r="S419" t="e">
        <f t="shared" ref="S419:S420" si="75">MIN(P419,Q419) &lt; 3599</f>
        <v>#N/A</v>
      </c>
      <c r="T419" t="e">
        <f>VLOOKUP($A419,cleaning_log!$A$1:$ZZ$9791,MATCH(T$5,cleaning_log!$A$2:$ZZ$2,0),0)</f>
        <v>#N/A</v>
      </c>
      <c r="U419" t="e">
        <f>VLOOKUP($A419,cleaning_log!$A$1:$ZZ$9791,MATCH(U$5,cleaning_log!$A$2:$ZZ$2,0),0)</f>
        <v>#N/A</v>
      </c>
      <c r="V419" t="e">
        <f>VLOOKUP($A419,cleaning_log!$A$1:$ZZ$9791,MATCH(V$5,cleaning_log!$A$2:$ZZ$2,0),0)</f>
        <v>#N/A</v>
      </c>
    </row>
    <row r="420" spans="1:22" hidden="1" x14ac:dyDescent="0.2">
      <c r="A420" t="s">
        <v>14968</v>
      </c>
      <c r="B420" t="str">
        <f>IF(NOT(ISNA(VLOOKUP($A420,miplib2017!$A$5:$A$10000,1,0))),"miplib2017",IF(NOT(ISNA(VLOOKUP($A420,miplib2010!$A$5:$A$10000,1,0))),"miplib2010",IF(NOT(ISNA(VLOOKUP($A420,miplib2003!$A$5:$A$10000,1,0))),"miplib2003",IF(NOT(ISNA(VLOOKUP($A420,miplib3!$A$5:$A$10002,1,0))),"miplib3",IF(NOT(ISNA(VLOOKUP($A420,miplib2!$A$5:$A$10004,1,0))),"miplib2",IF(NOT(ISNA(VLOOKUP($A420,coral!$A$5:$A$10000,1,0))),"coral",IF(NOT(ISNA(VLOOKUP($A420,neos!$A$5:$A$10000,1,0))),"neos","COULD NOT FIND")))))))</f>
        <v>miplib2017</v>
      </c>
      <c r="C420" t="str">
        <f>B420&amp;"/"&amp;A420</f>
        <v>miplib2017/milo-v12-6-r1-75-1</v>
      </c>
      <c r="D420">
        <f ca="1">VLOOKUP($A420,INDIRECT("'"&amp;$B420&amp;"'!"&amp;"$A$5:$Z$10000"),MATCH(D$5,INDIRECT("'"&amp;$B420&amp;"'!$A$4:$Z$4"),0),0)</f>
        <v>12243</v>
      </c>
      <c r="E420">
        <f ca="1">VLOOKUP($A420,INDIRECT("'"&amp;$B420&amp;"'!"&amp;"$A$5:$Z$10000"),MATCH(E$5,INDIRECT("'"&amp;$B420&amp;"'!$A$4:$Z$4"),0),0)</f>
        <v>5698</v>
      </c>
      <c r="F420" t="e">
        <f>VLOOKUP($A420,cleaning_log!$A$1:$ZZ$9791,MATCH(F$5,cleaning_log!$A$2:$ZZ$2,0),0)</f>
        <v>#N/A</v>
      </c>
      <c r="G420" t="e">
        <f>VLOOKUP($A420,cleaning_log!$A$1:$ZZ$9791,MATCH(G$5,cleaning_log!$A$2:$ZZ$2,0),0)</f>
        <v>#N/A</v>
      </c>
      <c r="H420" t="str">
        <f ca="1">VLOOKUP($A420,INDIRECT("'"&amp;$B420&amp;"'!"&amp;"$A$5:$Z$10000"),MATCH(H$5,INDIRECT("'"&amp;$B420&amp;"'!$A$4:$Z$4"),0),0)</f>
        <v>1153880.23371389*</v>
      </c>
      <c r="I420" t="e">
        <f>VLOOKUP($A420,cleaning_log!$A$1:$ZZ$9791,MATCH(I$5,cleaning_log!$A$2:$ZZ$2,0),0)</f>
        <v>#N/A</v>
      </c>
      <c r="J420" t="e">
        <f>VLOOKUP($A420,cleaning_log!$A$1:$ZZ$9791,MATCH(J$5,cleaning_log!$A$2:$ZZ$2,0),0)</f>
        <v>#N/A</v>
      </c>
      <c r="K420" t="b">
        <f>IF(ISNA(J420),TRUE,ABS(H420-J420)&gt;0.001)</f>
        <v>1</v>
      </c>
      <c r="L420" t="e">
        <f>VLOOKUP($A420,cleaning_log!$A$1:$ZZ$9791,MATCH(L$5,cleaning_log!$A$2:$ZZ$2,0),0)</f>
        <v>#N/A</v>
      </c>
      <c r="M420" t="e">
        <f>VLOOKUP($A420,cleaning_log!$A$1:$ZZ$9791,MATCH(M$5,cleaning_log!$A$2:$ZZ$2,0),0)</f>
        <v>#N/A</v>
      </c>
      <c r="N420" t="e">
        <f>VLOOKUP($A420,cleaning_log!$A$1:$ZZ$9791,MATCH(N$5,cleaning_log!$A$2:$ZZ$2,0),0)</f>
        <v>#N/A</v>
      </c>
      <c r="O420" t="e">
        <f>VLOOKUP($A420,cleaning_log!$A$1:$ZZ$9791,MATCH(O$5,cleaning_log!$A$2:$ZZ$2,0),0)</f>
        <v>#N/A</v>
      </c>
      <c r="P420" t="e">
        <f>VLOOKUP($A420,cleaning_log!$A$1:$ZZ$9791,MATCH(P$5,cleaning_log!$A$2:$ZZ$2,0),0)</f>
        <v>#N/A</v>
      </c>
      <c r="Q420" t="e">
        <f>VLOOKUP($A420,cleaning_log!$A$1:$ZZ$9791,MATCH(Q$5,cleaning_log!$A$2:$ZZ$2,0),0)</f>
        <v>#N/A</v>
      </c>
      <c r="R420" t="e">
        <f>VLOOKUP($A420,cleaning_log!$A$1:$ZZ$9791,MATCH(R$5,cleaning_log!$A$2:$ZZ$2,0),0)</f>
        <v>#N/A</v>
      </c>
      <c r="S420" t="e">
        <f t="shared" si="75"/>
        <v>#N/A</v>
      </c>
      <c r="T420" t="e">
        <f>VLOOKUP($A420,cleaning_log!$A$1:$ZZ$9791,MATCH(T$5,cleaning_log!$A$2:$ZZ$2,0),0)</f>
        <v>#N/A</v>
      </c>
      <c r="U420" t="e">
        <f>VLOOKUP($A420,cleaning_log!$A$1:$ZZ$9791,MATCH(U$5,cleaning_log!$A$2:$ZZ$2,0),0)</f>
        <v>#N/A</v>
      </c>
      <c r="V420" t="e">
        <f>VLOOKUP($A420,cleaning_log!$A$1:$ZZ$9791,MATCH(V$5,cleaning_log!$A$2:$ZZ$2,0),0)</f>
        <v>#N/A</v>
      </c>
    </row>
    <row r="421" spans="1:22" hidden="1" x14ac:dyDescent="0.2">
      <c r="A421" t="s">
        <v>4411</v>
      </c>
      <c r="B421" t="str">
        <f>IF(NOT(ISNA(VLOOKUP($A421,miplib2017!$A$5:$A$10000,1,0))),"miplib2017",IF(NOT(ISNA(VLOOKUP($A421,miplib2010!$A$5:$A$10000,1,0))),"miplib2010",IF(NOT(ISNA(VLOOKUP($A421,miplib2003!$A$5:$A$10000,1,0))),"miplib2003",IF(NOT(ISNA(VLOOKUP($A421,miplib3!$A$5:$A$10002,1,0))),"miplib3",IF(NOT(ISNA(VLOOKUP($A421,miplib2!$A$5:$A$10004,1,0))),"miplib2",IF(NOT(ISNA(VLOOKUP($A421,coral!$A$5:$A$10000,1,0))),"coral",IF(NOT(ISNA(VLOOKUP($A421,neos!$A$5:$A$10000,1,0))),"neos","COULD NOT FIND")))))))</f>
        <v>miplib2017</v>
      </c>
      <c r="C421" t="str">
        <f>B421&amp;"/"&amp;A421</f>
        <v>miplib2017/milo-v12-6-r2-40-1</v>
      </c>
      <c r="D421">
        <f ca="1">VLOOKUP($A421,INDIRECT("'"&amp;$B421&amp;"'!"&amp;"$A$5:$Z$10000"),MATCH(D$5,INDIRECT("'"&amp;$B421&amp;"'!$A$4:$Z$4"),0),0)</f>
        <v>5628</v>
      </c>
      <c r="E421">
        <f ca="1">VLOOKUP($A421,INDIRECT("'"&amp;$B421&amp;"'!"&amp;"$A$5:$Z$10000"),MATCH(E$5,INDIRECT("'"&amp;$B421&amp;"'!$A$4:$Z$4"),0),0)</f>
        <v>2688</v>
      </c>
      <c r="F421">
        <f>VLOOKUP($A421,cleaning_log!$A$1:$ZZ$9791,MATCH(F$5,cleaning_log!$A$2:$ZZ$2,0),0)</f>
        <v>4158</v>
      </c>
      <c r="G421">
        <f>VLOOKUP($A421,cleaning_log!$A$1:$ZZ$9791,MATCH(G$5,cleaning_log!$A$2:$ZZ$2,0),0)</f>
        <v>1898</v>
      </c>
      <c r="H421">
        <f ca="1">VLOOKUP($A421,INDIRECT("'"&amp;$B421&amp;"'!"&amp;"$A$5:$Z$10000"),MATCH(H$5,INDIRECT("'"&amp;$B421&amp;"'!$A$4:$Z$4"),0),0)</f>
        <v>326481.14282799</v>
      </c>
      <c r="I421">
        <f>VLOOKUP($A421,cleaning_log!$A$1:$ZZ$9791,MATCH(I$5,cleaning_log!$A$2:$ZZ$2,0),0)</f>
        <v>205532.322265077</v>
      </c>
      <c r="J421">
        <f>VLOOKUP($A421,cleaning_log!$A$1:$ZZ$9791,MATCH(J$5,cleaning_log!$A$2:$ZZ$2,0),0)</f>
        <v>215658.671654151</v>
      </c>
      <c r="K421" t="b">
        <f ca="1">IF(ISNA(J421),TRUE,ABS(H421-J421)&gt;0.001)</f>
        <v>1</v>
      </c>
      <c r="L421">
        <f>VLOOKUP($A421,cleaning_log!$A$1:$ZZ$9791,MATCH(L$5,cleaning_log!$A$2:$ZZ$2,0),0)</f>
        <v>1E+100</v>
      </c>
      <c r="M421">
        <f>VLOOKUP($A421,cleaning_log!$A$1:$ZZ$9791,MATCH(M$5,cleaning_log!$A$2:$ZZ$2,0),0)</f>
        <v>335031.57138848503</v>
      </c>
      <c r="N421">
        <f>VLOOKUP($A421,cleaning_log!$A$1:$ZZ$9791,MATCH(N$5,cleaning_log!$A$2:$ZZ$2,0),0)</f>
        <v>285361.15554220497</v>
      </c>
      <c r="O421">
        <f>VLOOKUP($A421,cleaning_log!$A$1:$ZZ$9791,MATCH(O$5,cleaning_log!$A$2:$ZZ$2,0),0)</f>
        <v>324294.22490054701</v>
      </c>
      <c r="P421">
        <f>VLOOKUP($A421,cleaning_log!$A$1:$ZZ$9791,MATCH(P$5,cleaning_log!$A$2:$ZZ$2,0),0)</f>
        <v>3600</v>
      </c>
      <c r="Q421">
        <f>VLOOKUP($A421,cleaning_log!$A$1:$ZZ$9791,MATCH(Q$5,cleaning_log!$A$2:$ZZ$2,0),0)</f>
        <v>3600</v>
      </c>
    </row>
    <row r="422" spans="1:22" x14ac:dyDescent="0.2">
      <c r="A422" t="s">
        <v>14971</v>
      </c>
      <c r="B422" t="str">
        <f>IF(NOT(ISNA(VLOOKUP($A422,miplib2017!$A$5:$A$10000,1,0))),"miplib2017",IF(NOT(ISNA(VLOOKUP($A422,miplib2010!$A$5:$A$10000,1,0))),"miplib2010",IF(NOT(ISNA(VLOOKUP($A422,miplib2003!$A$5:$A$10000,1,0))),"miplib2003",IF(NOT(ISNA(VLOOKUP($A422,miplib3!$A$5:$A$10002,1,0))),"miplib3",IF(NOT(ISNA(VLOOKUP($A422,miplib2!$A$5:$A$10004,1,0))),"miplib2",IF(NOT(ISNA(VLOOKUP($A422,coral!$A$5:$A$10000,1,0))),"coral",IF(NOT(ISNA(VLOOKUP($A422,neos!$A$5:$A$10000,1,0))),"neos","COULD NOT FIND")))))))</f>
        <v>miplib2017</v>
      </c>
      <c r="C422" t="str">
        <f>B422&amp;"/"&amp;A422</f>
        <v>miplib2017/milo-v13-4-3d-3-0</v>
      </c>
      <c r="D422">
        <f ca="1">VLOOKUP($A422,INDIRECT("'"&amp;$B422&amp;"'!"&amp;"$A$5:$Z$10000"),MATCH(D$5,INDIRECT("'"&amp;$B422&amp;"'!$A$4:$Z$4"),0),0)</f>
        <v>996</v>
      </c>
      <c r="E422">
        <f ca="1">VLOOKUP($A422,INDIRECT("'"&amp;$B422&amp;"'!"&amp;"$A$5:$Z$10000"),MATCH(E$5,INDIRECT("'"&amp;$B422&amp;"'!$A$4:$Z$4"),0),0)</f>
        <v>516</v>
      </c>
      <c r="F422" t="e">
        <f>VLOOKUP($A422,cleaning_log!$A$1:$ZZ$9791,MATCH(F$5,cleaning_log!$A$2:$ZZ$2,0),0)</f>
        <v>#N/A</v>
      </c>
      <c r="G422" t="e">
        <f>VLOOKUP($A422,cleaning_log!$A$1:$ZZ$9791,MATCH(G$5,cleaning_log!$A$2:$ZZ$2,0),0)</f>
        <v>#N/A</v>
      </c>
      <c r="H422">
        <f ca="1">VLOOKUP($A422,INDIRECT("'"&amp;$B422&amp;"'!"&amp;"$A$5:$Z$10000"),MATCH(H$5,INDIRECT("'"&amp;$B422&amp;"'!$A$4:$Z$4"),0),0)</f>
        <v>273238.08559999999</v>
      </c>
      <c r="I422" t="e">
        <f>VLOOKUP($A422,cleaning_log!$A$1:$ZZ$9791,MATCH(I$5,cleaning_log!$A$2:$ZZ$2,0),0)</f>
        <v>#N/A</v>
      </c>
      <c r="J422" t="e">
        <f>VLOOKUP($A422,cleaning_log!$A$1:$ZZ$9791,MATCH(J$5,cleaning_log!$A$2:$ZZ$2,0),0)</f>
        <v>#N/A</v>
      </c>
      <c r="K422" t="b">
        <f>IF(ISNA(J422),TRUE,ABS(H422-J422)&gt;0.001)</f>
        <v>1</v>
      </c>
      <c r="L422" t="e">
        <f>VLOOKUP($A422,cleaning_log!$A$1:$ZZ$9791,MATCH(L$5,cleaning_log!$A$2:$ZZ$2,0),0)</f>
        <v>#N/A</v>
      </c>
      <c r="M422" t="e">
        <f>VLOOKUP($A422,cleaning_log!$A$1:$ZZ$9791,MATCH(M$5,cleaning_log!$A$2:$ZZ$2,0),0)</f>
        <v>#N/A</v>
      </c>
      <c r="N422" t="e">
        <f>VLOOKUP($A422,cleaning_log!$A$1:$ZZ$9791,MATCH(N$5,cleaning_log!$A$2:$ZZ$2,0),0)</f>
        <v>#N/A</v>
      </c>
      <c r="O422" t="e">
        <f>VLOOKUP($A422,cleaning_log!$A$1:$ZZ$9791,MATCH(O$5,cleaning_log!$A$2:$ZZ$2,0),0)</f>
        <v>#N/A</v>
      </c>
      <c r="P422" t="e">
        <f>VLOOKUP($A422,cleaning_log!$A$1:$ZZ$9791,MATCH(P$5,cleaning_log!$A$2:$ZZ$2,0),0)</f>
        <v>#N/A</v>
      </c>
      <c r="Q422" t="e">
        <f>VLOOKUP($A422,cleaning_log!$A$1:$ZZ$9791,MATCH(Q$5,cleaning_log!$A$2:$ZZ$2,0),0)</f>
        <v>#N/A</v>
      </c>
      <c r="R422" t="e">
        <f>VLOOKUP($A422,cleaning_log!$A$1:$ZZ$9791,MATCH(R$5,cleaning_log!$A$2:$ZZ$2,0),0)</f>
        <v>#N/A</v>
      </c>
      <c r="S422" t="e">
        <f t="shared" ref="S422:S423" si="76">MIN(P422,Q422) &lt; 3599</f>
        <v>#N/A</v>
      </c>
      <c r="T422" t="e">
        <f>VLOOKUP($A422,cleaning_log!$A$1:$ZZ$9791,MATCH(T$5,cleaning_log!$A$2:$ZZ$2,0),0)</f>
        <v>#N/A</v>
      </c>
      <c r="U422" t="e">
        <f>VLOOKUP($A422,cleaning_log!$A$1:$ZZ$9791,MATCH(U$5,cleaning_log!$A$2:$ZZ$2,0),0)</f>
        <v>#N/A</v>
      </c>
      <c r="V422" t="e">
        <f>VLOOKUP($A422,cleaning_log!$A$1:$ZZ$9791,MATCH(V$5,cleaning_log!$A$2:$ZZ$2,0),0)</f>
        <v>#N/A</v>
      </c>
    </row>
    <row r="423" spans="1:22" x14ac:dyDescent="0.2">
      <c r="A423" t="s">
        <v>14973</v>
      </c>
      <c r="B423" t="str">
        <f>IF(NOT(ISNA(VLOOKUP($A423,miplib2017!$A$5:$A$10000,1,0))),"miplib2017",IF(NOT(ISNA(VLOOKUP($A423,miplib2010!$A$5:$A$10000,1,0))),"miplib2010",IF(NOT(ISNA(VLOOKUP($A423,miplib2003!$A$5:$A$10000,1,0))),"miplib2003",IF(NOT(ISNA(VLOOKUP($A423,miplib3!$A$5:$A$10002,1,0))),"miplib3",IF(NOT(ISNA(VLOOKUP($A423,miplib2!$A$5:$A$10004,1,0))),"miplib2",IF(NOT(ISNA(VLOOKUP($A423,coral!$A$5:$A$10000,1,0))),"coral",IF(NOT(ISNA(VLOOKUP($A423,neos!$A$5:$A$10000,1,0))),"neos","COULD NOT FIND")))))))</f>
        <v>miplib2017</v>
      </c>
      <c r="C423" t="str">
        <f>B423&amp;"/"&amp;A423</f>
        <v>miplib2017/milo-v13-4-3d-4-0</v>
      </c>
      <c r="D423">
        <f ca="1">VLOOKUP($A423,INDIRECT("'"&amp;$B423&amp;"'!"&amp;"$A$5:$Z$10000"),MATCH(D$5,INDIRECT("'"&amp;$B423&amp;"'!$A$4:$Z$4"),0),0)</f>
        <v>1328</v>
      </c>
      <c r="E423">
        <f ca="1">VLOOKUP($A423,INDIRECT("'"&amp;$B423&amp;"'!"&amp;"$A$5:$Z$10000"),MATCH(E$5,INDIRECT("'"&amp;$B423&amp;"'!$A$4:$Z$4"),0),0)</f>
        <v>688</v>
      </c>
      <c r="F423" t="e">
        <f>VLOOKUP($A423,cleaning_log!$A$1:$ZZ$9791,MATCH(F$5,cleaning_log!$A$2:$ZZ$2,0),0)</f>
        <v>#N/A</v>
      </c>
      <c r="G423" t="e">
        <f>VLOOKUP($A423,cleaning_log!$A$1:$ZZ$9791,MATCH(G$5,cleaning_log!$A$2:$ZZ$2,0),0)</f>
        <v>#N/A</v>
      </c>
      <c r="H423" t="str">
        <f ca="1">VLOOKUP($A423,INDIRECT("'"&amp;$B423&amp;"'!"&amp;"$A$5:$Z$10000"),MATCH(H$5,INDIRECT("'"&amp;$B423&amp;"'!$A$4:$Z$4"),0),0)</f>
        <v>358152.262193709*</v>
      </c>
      <c r="I423" t="e">
        <f>VLOOKUP($A423,cleaning_log!$A$1:$ZZ$9791,MATCH(I$5,cleaning_log!$A$2:$ZZ$2,0),0)</f>
        <v>#N/A</v>
      </c>
      <c r="J423" t="e">
        <f>VLOOKUP($A423,cleaning_log!$A$1:$ZZ$9791,MATCH(J$5,cleaning_log!$A$2:$ZZ$2,0),0)</f>
        <v>#N/A</v>
      </c>
      <c r="K423" t="b">
        <f>IF(ISNA(J423),TRUE,ABS(H423-J423)&gt;0.001)</f>
        <v>1</v>
      </c>
      <c r="L423" t="e">
        <f>VLOOKUP($A423,cleaning_log!$A$1:$ZZ$9791,MATCH(L$5,cleaning_log!$A$2:$ZZ$2,0),0)</f>
        <v>#N/A</v>
      </c>
      <c r="M423" t="e">
        <f>VLOOKUP($A423,cleaning_log!$A$1:$ZZ$9791,MATCH(M$5,cleaning_log!$A$2:$ZZ$2,0),0)</f>
        <v>#N/A</v>
      </c>
      <c r="N423" t="e">
        <f>VLOOKUP($A423,cleaning_log!$A$1:$ZZ$9791,MATCH(N$5,cleaning_log!$A$2:$ZZ$2,0),0)</f>
        <v>#N/A</v>
      </c>
      <c r="O423" t="e">
        <f>VLOOKUP($A423,cleaning_log!$A$1:$ZZ$9791,MATCH(O$5,cleaning_log!$A$2:$ZZ$2,0),0)</f>
        <v>#N/A</v>
      </c>
      <c r="P423" t="e">
        <f>VLOOKUP($A423,cleaning_log!$A$1:$ZZ$9791,MATCH(P$5,cleaning_log!$A$2:$ZZ$2,0),0)</f>
        <v>#N/A</v>
      </c>
      <c r="Q423" t="e">
        <f>VLOOKUP($A423,cleaning_log!$A$1:$ZZ$9791,MATCH(Q$5,cleaning_log!$A$2:$ZZ$2,0),0)</f>
        <v>#N/A</v>
      </c>
      <c r="R423" t="e">
        <f>VLOOKUP($A423,cleaning_log!$A$1:$ZZ$9791,MATCH(R$5,cleaning_log!$A$2:$ZZ$2,0),0)</f>
        <v>#N/A</v>
      </c>
      <c r="S423" t="e">
        <f t="shared" si="76"/>
        <v>#N/A</v>
      </c>
    </row>
    <row r="424" spans="1:22" hidden="1" x14ac:dyDescent="0.2">
      <c r="A424" t="s">
        <v>4150</v>
      </c>
      <c r="B424" t="str">
        <f>IF(NOT(ISNA(VLOOKUP($A424,miplib2017!$A$5:$A$10000,1,0))),"miplib2017",IF(NOT(ISNA(VLOOKUP($A424,miplib2010!$A$5:$A$10000,1,0))),"miplib2010",IF(NOT(ISNA(VLOOKUP($A424,miplib2003!$A$5:$A$10000,1,0))),"miplib2003",IF(NOT(ISNA(VLOOKUP($A424,miplib3!$A$5:$A$10002,1,0))),"miplib3",IF(NOT(ISNA(VLOOKUP($A424,miplib2!$A$5:$A$10004,1,0))),"miplib2",IF(NOT(ISNA(VLOOKUP($A424,coral!$A$5:$A$10000,1,0))),"coral",IF(NOT(ISNA(VLOOKUP($A424,neos!$A$5:$A$10000,1,0))),"neos","COULD NOT FIND")))))))</f>
        <v>miplib2017</v>
      </c>
      <c r="C424" t="str">
        <f>B424&amp;"/"&amp;A424</f>
        <v>miplib2017/mine-166-5</v>
      </c>
      <c r="D424">
        <f ca="1">VLOOKUP($A424,INDIRECT("'"&amp;$B424&amp;"'!"&amp;"$A$5:$Z$10000"),MATCH(D$5,INDIRECT("'"&amp;$B424&amp;"'!$A$4:$Z$4"),0),0)</f>
        <v>8429</v>
      </c>
      <c r="E424">
        <f ca="1">VLOOKUP($A424,INDIRECT("'"&amp;$B424&amp;"'!"&amp;"$A$5:$Z$10000"),MATCH(E$5,INDIRECT("'"&amp;$B424&amp;"'!$A$4:$Z$4"),0),0)</f>
        <v>830</v>
      </c>
      <c r="F424">
        <f>VLOOKUP($A424,cleaning_log!$A$1:$ZZ$9791,MATCH(F$5,cleaning_log!$A$2:$ZZ$2,0),0)</f>
        <v>5386</v>
      </c>
      <c r="G424">
        <f>VLOOKUP($A424,cleaning_log!$A$1:$ZZ$9791,MATCH(G$5,cleaning_log!$A$2:$ZZ$2,0),0)</f>
        <v>629</v>
      </c>
      <c r="H424">
        <f ca="1">VLOOKUP($A424,INDIRECT("'"&amp;$B424&amp;"'!"&amp;"$A$5:$Z$10000"),MATCH(H$5,INDIRECT("'"&amp;$B424&amp;"'!$A$4:$Z$4"),0),0)</f>
        <v>-566395707.89999998</v>
      </c>
      <c r="I424">
        <f>VLOOKUP($A424,cleaning_log!$A$1:$ZZ$9791,MATCH(I$5,cleaning_log!$A$2:$ZZ$2,0),0)</f>
        <v>-821763677.67313898</v>
      </c>
      <c r="J424">
        <f>VLOOKUP($A424,cleaning_log!$A$1:$ZZ$9791,MATCH(J$5,cleaning_log!$A$2:$ZZ$2,0),0)</f>
        <v>-603302895.82041502</v>
      </c>
      <c r="K424" t="b">
        <f ca="1">IF(ISNA(J424),TRUE,ABS(H424-J424)&gt;0.001)</f>
        <v>1</v>
      </c>
      <c r="L424">
        <f>VLOOKUP($A424,cleaning_log!$A$1:$ZZ$9791,MATCH(L$5,cleaning_log!$A$2:$ZZ$2,0),0)</f>
        <v>-566395707.87082899</v>
      </c>
      <c r="M424">
        <f>VLOOKUP($A424,cleaning_log!$A$1:$ZZ$9791,MATCH(M$5,cleaning_log!$A$2:$ZZ$2,0),0)</f>
        <v>-566395707.87083006</v>
      </c>
      <c r="N424">
        <f>VLOOKUP($A424,cleaning_log!$A$1:$ZZ$9791,MATCH(N$5,cleaning_log!$A$2:$ZZ$2,0),0)</f>
        <v>-566403878.078969</v>
      </c>
      <c r="O424">
        <f>VLOOKUP($A424,cleaning_log!$A$1:$ZZ$9791,MATCH(O$5,cleaning_log!$A$2:$ZZ$2,0),0)</f>
        <v>-566442174.400123</v>
      </c>
      <c r="P424">
        <f>VLOOKUP($A424,cleaning_log!$A$1:$ZZ$9791,MATCH(P$5,cleaning_log!$A$2:$ZZ$2,0),0)</f>
        <v>6.5810000000000004</v>
      </c>
      <c r="Q424">
        <f>VLOOKUP($A424,cleaning_log!$A$1:$ZZ$9791,MATCH(Q$5,cleaning_log!$A$2:$ZZ$2,0),0)</f>
        <v>2.9430000000000001</v>
      </c>
    </row>
    <row r="425" spans="1:22" hidden="1" x14ac:dyDescent="0.2">
      <c r="A425" t="s">
        <v>1415</v>
      </c>
      <c r="B425" t="str">
        <f>IF(NOT(ISNA(VLOOKUP($A425,miplib2017!$A$5:$A$10000,1,0))),"miplib2017",IF(NOT(ISNA(VLOOKUP($A425,miplib2010!$A$5:$A$10000,1,0))),"miplib2010",IF(NOT(ISNA(VLOOKUP($A425,miplib2003!$A$5:$A$10000,1,0))),"miplib2003",IF(NOT(ISNA(VLOOKUP($A425,miplib3!$A$5:$A$10002,1,0))),"miplib3",IF(NOT(ISNA(VLOOKUP($A425,miplib2!$A$5:$A$10004,1,0))),"miplib2",IF(NOT(ISNA(VLOOKUP($A425,coral!$A$5:$A$10000,1,0))),"coral",IF(NOT(ISNA(VLOOKUP($A425,neos!$A$5:$A$10000,1,0))),"neos","COULD NOT FIND")))))))</f>
        <v>miplib2017</v>
      </c>
      <c r="C425" t="str">
        <f>B425&amp;"/"&amp;A425</f>
        <v>miplib2017/mine-90-10</v>
      </c>
      <c r="D425">
        <f ca="1">VLOOKUP($A425,INDIRECT("'"&amp;$B425&amp;"'!"&amp;"$A$5:$Z$10000"),MATCH(D$5,INDIRECT("'"&amp;$B425&amp;"'!$A$4:$Z$4"),0),0)</f>
        <v>6270</v>
      </c>
      <c r="E425">
        <f ca="1">VLOOKUP($A425,INDIRECT("'"&amp;$B425&amp;"'!"&amp;"$A$5:$Z$10000"),MATCH(E$5,INDIRECT("'"&amp;$B425&amp;"'!$A$4:$Z$4"),0),0)</f>
        <v>900</v>
      </c>
      <c r="F425">
        <f>VLOOKUP($A425,cleaning_log!$A$1:$ZZ$9791,MATCH(F$5,cleaning_log!$A$2:$ZZ$2,0),0)</f>
        <v>4118</v>
      </c>
      <c r="G425">
        <f>VLOOKUP($A425,cleaning_log!$A$1:$ZZ$9791,MATCH(G$5,cleaning_log!$A$2:$ZZ$2,0),0)</f>
        <v>778</v>
      </c>
      <c r="H425">
        <f ca="1">VLOOKUP($A425,INDIRECT("'"&amp;$B425&amp;"'!"&amp;"$A$5:$Z$10000"),MATCH(H$5,INDIRECT("'"&amp;$B425&amp;"'!$A$4:$Z$4"),0),0)</f>
        <v>-784302337.60000002</v>
      </c>
      <c r="I425">
        <f>VLOOKUP($A425,cleaning_log!$A$1:$ZZ$9791,MATCH(I$5,cleaning_log!$A$2:$ZZ$2,0),0)</f>
        <v>-887165318.51022601</v>
      </c>
      <c r="J425">
        <f>VLOOKUP($A425,cleaning_log!$A$1:$ZZ$9791,MATCH(J$5,cleaning_log!$A$2:$ZZ$2,0),0)</f>
        <v>-827656854.06100297</v>
      </c>
      <c r="K425" t="b">
        <f ca="1">IF(ISNA(J425),TRUE,ABS(H425-J425)&gt;0.001)</f>
        <v>1</v>
      </c>
      <c r="L425">
        <f>VLOOKUP($A425,cleaning_log!$A$1:$ZZ$9791,MATCH(L$5,cleaning_log!$A$2:$ZZ$2,0),0)</f>
        <v>-784302337.63317204</v>
      </c>
      <c r="M425">
        <f>VLOOKUP($A425,cleaning_log!$A$1:$ZZ$9791,MATCH(M$5,cleaning_log!$A$2:$ZZ$2,0),0)</f>
        <v>-784302337.63317204</v>
      </c>
      <c r="N425">
        <f>VLOOKUP($A425,cleaning_log!$A$1:$ZZ$9791,MATCH(N$5,cleaning_log!$A$2:$ZZ$2,0),0)</f>
        <v>-784379513.38132</v>
      </c>
      <c r="O425">
        <f>VLOOKUP($A425,cleaning_log!$A$1:$ZZ$9791,MATCH(O$5,cleaning_log!$A$2:$ZZ$2,0),0)</f>
        <v>-784365749.50449002</v>
      </c>
      <c r="P425">
        <f>VLOOKUP($A425,cleaning_log!$A$1:$ZZ$9791,MATCH(P$5,cleaning_log!$A$2:$ZZ$2,0),0)</f>
        <v>43.168999999999997</v>
      </c>
      <c r="Q425">
        <f>VLOOKUP($A425,cleaning_log!$A$1:$ZZ$9791,MATCH(Q$5,cleaning_log!$A$2:$ZZ$2,0),0)</f>
        <v>112.26</v>
      </c>
      <c r="R425">
        <f>VLOOKUP($A425,cleaning_log!$A$1:$ZZ$9791,MATCH(R$5,cleaning_log!$A$2:$ZZ$2,0),0)</f>
        <v>112.26</v>
      </c>
      <c r="S425" t="b">
        <f t="shared" ref="S425:S426" si="77">MIN(P425,Q425) &lt; 3599</f>
        <v>1</v>
      </c>
      <c r="T425">
        <f>VLOOKUP($A425,cleaning_log!$A$1:$ZZ$9791,MATCH(T$5,cleaning_log!$A$2:$ZZ$2,0),0)</f>
        <v>38417</v>
      </c>
      <c r="U425">
        <f>VLOOKUP($A425,cleaning_log!$A$1:$ZZ$9791,MATCH(U$5,cleaning_log!$A$2:$ZZ$2,0),0)</f>
        <v>56454</v>
      </c>
      <c r="V425">
        <f>VLOOKUP($A425,cleaning_log!$A$1:$ZZ$9791,MATCH(V$5,cleaning_log!$A$2:$ZZ$2,0),0)</f>
        <v>56454</v>
      </c>
    </row>
    <row r="426" spans="1:22" hidden="1" x14ac:dyDescent="0.2">
      <c r="A426" t="s">
        <v>4151</v>
      </c>
      <c r="B426" t="str">
        <f>IF(NOT(ISNA(VLOOKUP($A426,miplib2017!$A$5:$A$10000,1,0))),"miplib2017",IF(NOT(ISNA(VLOOKUP($A426,miplib2010!$A$5:$A$10000,1,0))),"miplib2010",IF(NOT(ISNA(VLOOKUP($A426,miplib2003!$A$5:$A$10000,1,0))),"miplib2003",IF(NOT(ISNA(VLOOKUP($A426,miplib3!$A$5:$A$10002,1,0))),"miplib3",IF(NOT(ISNA(VLOOKUP($A426,miplib2!$A$5:$A$10004,1,0))),"miplib2",IF(NOT(ISNA(VLOOKUP($A426,coral!$A$5:$A$10000,1,0))),"coral",IF(NOT(ISNA(VLOOKUP($A426,neos!$A$5:$A$10000,1,0))),"neos","COULD NOT FIND")))))))</f>
        <v>miplib2017</v>
      </c>
      <c r="C426" t="str">
        <f>B426&amp;"/"&amp;A426</f>
        <v>miplib2017/mining</v>
      </c>
      <c r="D426">
        <f ca="1">VLOOKUP($A426,INDIRECT("'"&amp;$B426&amp;"'!"&amp;"$A$5:$Z$10000"),MATCH(D$5,INDIRECT("'"&amp;$B426&amp;"'!$A$4:$Z$4"),0),0)</f>
        <v>661133</v>
      </c>
      <c r="E426">
        <f ca="1">VLOOKUP($A426,INDIRECT("'"&amp;$B426&amp;"'!"&amp;"$A$5:$Z$10000"),MATCH(E$5,INDIRECT("'"&amp;$B426&amp;"'!$A$4:$Z$4"),0),0)</f>
        <v>348921</v>
      </c>
      <c r="F426" t="e">
        <f>VLOOKUP($A426,cleaning_log!$A$1:$ZZ$9791,MATCH(F$5,cleaning_log!$A$2:$ZZ$2,0),0)</f>
        <v>#N/A</v>
      </c>
      <c r="G426" t="e">
        <f>VLOOKUP($A426,cleaning_log!$A$1:$ZZ$9791,MATCH(G$5,cleaning_log!$A$2:$ZZ$2,0),0)</f>
        <v>#N/A</v>
      </c>
      <c r="H426" t="str">
        <f ca="1">VLOOKUP($A426,INDIRECT("'"&amp;$B426&amp;"'!"&amp;"$A$5:$Z$10000"),MATCH(H$5,INDIRECT("'"&amp;$B426&amp;"'!$A$4:$Z$4"),0),0)</f>
        <v>-797686257.498397*</v>
      </c>
      <c r="I426" t="e">
        <f>VLOOKUP($A426,cleaning_log!$A$1:$ZZ$9791,MATCH(I$5,cleaning_log!$A$2:$ZZ$2,0),0)</f>
        <v>#N/A</v>
      </c>
      <c r="J426" t="e">
        <f>VLOOKUP($A426,cleaning_log!$A$1:$ZZ$9791,MATCH(J$5,cleaning_log!$A$2:$ZZ$2,0),0)</f>
        <v>#N/A</v>
      </c>
      <c r="L426" t="e">
        <f>VLOOKUP($A426,cleaning_log!$A$1:$ZZ$9791,MATCH(L$5,cleaning_log!$A$2:$ZZ$2,0),0)</f>
        <v>#N/A</v>
      </c>
      <c r="M426" t="e">
        <f>VLOOKUP($A426,cleaning_log!$A$1:$ZZ$9791,MATCH(M$5,cleaning_log!$A$2:$ZZ$2,0),0)</f>
        <v>#N/A</v>
      </c>
      <c r="N426" t="e">
        <f>VLOOKUP($A426,cleaning_log!$A$1:$ZZ$9791,MATCH(N$5,cleaning_log!$A$2:$ZZ$2,0),0)</f>
        <v>#N/A</v>
      </c>
      <c r="O426" t="e">
        <f>VLOOKUP($A426,cleaning_log!$A$1:$ZZ$9791,MATCH(O$5,cleaning_log!$A$2:$ZZ$2,0),0)</f>
        <v>#N/A</v>
      </c>
      <c r="P426" t="e">
        <f>VLOOKUP($A426,cleaning_log!$A$1:$ZZ$9791,MATCH(P$5,cleaning_log!$A$2:$ZZ$2,0),0)</f>
        <v>#N/A</v>
      </c>
      <c r="Q426" t="e">
        <f>VLOOKUP($A426,cleaning_log!$A$1:$ZZ$9791,MATCH(Q$5,cleaning_log!$A$2:$ZZ$2,0),0)</f>
        <v>#N/A</v>
      </c>
      <c r="R426" t="e">
        <f>VLOOKUP($A426,cleaning_log!$A$1:$ZZ$9791,MATCH(R$5,cleaning_log!$A$2:$ZZ$2,0),0)</f>
        <v>#N/A</v>
      </c>
      <c r="S426" t="e">
        <f t="shared" si="77"/>
        <v>#N/A</v>
      </c>
      <c r="T426" t="e">
        <f>VLOOKUP($A426,cleaning_log!$A$1:$ZZ$9791,MATCH(T$5,cleaning_log!$A$2:$ZZ$2,0),0)</f>
        <v>#N/A</v>
      </c>
      <c r="U426" t="e">
        <f>VLOOKUP($A426,cleaning_log!$A$1:$ZZ$9791,MATCH(U$5,cleaning_log!$A$2:$ZZ$2,0),0)</f>
        <v>#N/A</v>
      </c>
      <c r="V426" t="e">
        <f>VLOOKUP($A426,cleaning_log!$A$1:$ZZ$9791,MATCH(V$5,cleaning_log!$A$2:$ZZ$2,0),0)</f>
        <v>#N/A</v>
      </c>
    </row>
    <row r="427" spans="1:22" hidden="1" x14ac:dyDescent="0.2">
      <c r="A427" t="s">
        <v>14981</v>
      </c>
      <c r="B427" t="str">
        <f>IF(NOT(ISNA(VLOOKUP($A427,miplib2017!$A$5:$A$10000,1,0))),"miplib2017",IF(NOT(ISNA(VLOOKUP($A427,miplib2010!$A$5:$A$10000,1,0))),"miplib2010",IF(NOT(ISNA(VLOOKUP($A427,miplib2003!$A$5:$A$10000,1,0))),"miplib2003",IF(NOT(ISNA(VLOOKUP($A427,miplib3!$A$5:$A$10002,1,0))),"miplib3",IF(NOT(ISNA(VLOOKUP($A427,miplib2!$A$5:$A$10004,1,0))),"miplib2",IF(NOT(ISNA(VLOOKUP($A427,coral!$A$5:$A$10000,1,0))),"coral",IF(NOT(ISNA(VLOOKUP($A427,neos!$A$5:$A$10000,1,0))),"neos","COULD NOT FIND")))))))</f>
        <v>miplib2017</v>
      </c>
      <c r="C427" t="str">
        <f>B427&amp;"/"&amp;A427</f>
        <v>miplib2017/minutedispatchstrategy</v>
      </c>
      <c r="D427">
        <f ca="1">VLOOKUP($A427,INDIRECT("'"&amp;$B427&amp;"'!"&amp;"$A$5:$Z$10000"),MATCH(D$5,INDIRECT("'"&amp;$B427&amp;"'!$A$4:$Z$4"),0),0)</f>
        <v>80194</v>
      </c>
      <c r="E427">
        <f ca="1">VLOOKUP($A427,INDIRECT("'"&amp;$B427&amp;"'!"&amp;"$A$5:$Z$10000"),MATCH(E$5,INDIRECT("'"&amp;$B427&amp;"'!$A$4:$Z$4"),0),0)</f>
        <v>41761</v>
      </c>
      <c r="F427" t="e">
        <f>VLOOKUP($A427,cleaning_log!$A$1:$ZZ$9791,MATCH(F$5,cleaning_log!$A$2:$ZZ$2,0),0)</f>
        <v>#N/A</v>
      </c>
      <c r="G427" t="e">
        <f>VLOOKUP($A427,cleaning_log!$A$1:$ZZ$9791,MATCH(G$5,cleaning_log!$A$2:$ZZ$2,0),0)</f>
        <v>#N/A</v>
      </c>
      <c r="H427" t="str">
        <f ca="1">VLOOKUP($A427,INDIRECT("'"&amp;$B427&amp;"'!"&amp;"$A$5:$Z$10000"),MATCH(H$5,INDIRECT("'"&amp;$B427&amp;"'!$A$4:$Z$4"),0),0)</f>
        <v>3109.9034778*</v>
      </c>
      <c r="I427" t="e">
        <f>VLOOKUP($A427,cleaning_log!$A$1:$ZZ$9791,MATCH(I$5,cleaning_log!$A$2:$ZZ$2,0),0)</f>
        <v>#N/A</v>
      </c>
      <c r="J427" t="e">
        <f>VLOOKUP($A427,cleaning_log!$A$1:$ZZ$9791,MATCH(J$5,cleaning_log!$A$2:$ZZ$2,0),0)</f>
        <v>#N/A</v>
      </c>
      <c r="K427" t="b">
        <f>IF(ISNA(J427),TRUE,ABS(H427-J427)&gt;0.001)</f>
        <v>1</v>
      </c>
      <c r="L427" t="e">
        <f>VLOOKUP($A427,cleaning_log!$A$1:$ZZ$9791,MATCH(L$5,cleaning_log!$A$2:$ZZ$2,0),0)</f>
        <v>#N/A</v>
      </c>
      <c r="M427" t="e">
        <f>VLOOKUP($A427,cleaning_log!$A$1:$ZZ$9791,MATCH(M$5,cleaning_log!$A$2:$ZZ$2,0),0)</f>
        <v>#N/A</v>
      </c>
      <c r="N427" t="e">
        <f>VLOOKUP($A427,cleaning_log!$A$1:$ZZ$9791,MATCH(N$5,cleaning_log!$A$2:$ZZ$2,0),0)</f>
        <v>#N/A</v>
      </c>
      <c r="O427" t="e">
        <f>VLOOKUP($A427,cleaning_log!$A$1:$ZZ$9791,MATCH(O$5,cleaning_log!$A$2:$ZZ$2,0),0)</f>
        <v>#N/A</v>
      </c>
      <c r="P427" t="e">
        <f>VLOOKUP($A427,cleaning_log!$A$1:$ZZ$9791,MATCH(P$5,cleaning_log!$A$2:$ZZ$2,0),0)</f>
        <v>#N/A</v>
      </c>
      <c r="Q427" t="e">
        <f>VLOOKUP($A427,cleaning_log!$A$1:$ZZ$9791,MATCH(Q$5,cleaning_log!$A$2:$ZZ$2,0),0)</f>
        <v>#N/A</v>
      </c>
    </row>
    <row r="428" spans="1:22" x14ac:dyDescent="0.2">
      <c r="A428" t="s">
        <v>4011</v>
      </c>
      <c r="B428" t="str">
        <f>IF(NOT(ISNA(VLOOKUP($A428,miplib2017!$A$5:$A$10000,1,0))),"miplib2017",IF(NOT(ISNA(VLOOKUP($A428,miplib2010!$A$5:$A$10000,1,0))),"miplib2010",IF(NOT(ISNA(VLOOKUP($A428,miplib2003!$A$5:$A$10000,1,0))),"miplib2003",IF(NOT(ISNA(VLOOKUP($A428,miplib3!$A$5:$A$10002,1,0))),"miplib3",IF(NOT(ISNA(VLOOKUP($A428,miplib2!$A$5:$A$10004,1,0))),"miplib2",IF(NOT(ISNA(VLOOKUP($A428,coral!$A$5:$A$10000,1,0))),"coral",IF(NOT(ISNA(VLOOKUP($A428,neos!$A$5:$A$10000,1,0))),"neos","COULD NOT FIND")))))))</f>
        <v>miplib2</v>
      </c>
      <c r="C428" t="str">
        <f>B428&amp;"/"&amp;A428</f>
        <v>miplib2/misc01</v>
      </c>
      <c r="D428">
        <f ca="1">VLOOKUP($A428,INDIRECT("'"&amp;$B428&amp;"'!"&amp;"$A$5:$Z$10000"),MATCH(D$5,INDIRECT("'"&amp;$B428&amp;"'!$A$4:$Z$4"),0),0)</f>
        <v>54</v>
      </c>
      <c r="E428">
        <f ca="1">VLOOKUP($A428,INDIRECT("'"&amp;$B428&amp;"'!"&amp;"$A$5:$Z$10000"),MATCH(E$5,INDIRECT("'"&amp;$B428&amp;"'!$A$4:$Z$4"),0),0)</f>
        <v>83</v>
      </c>
      <c r="F428">
        <f>VLOOKUP($A428,cleaning_log!$A$1:$ZZ$9791,MATCH(F$5,cleaning_log!$A$2:$ZZ$2,0),0)</f>
        <v>53</v>
      </c>
      <c r="G428">
        <f>VLOOKUP($A428,cleaning_log!$A$1:$ZZ$9791,MATCH(G$5,cleaning_log!$A$2:$ZZ$2,0),0)</f>
        <v>70</v>
      </c>
      <c r="H428">
        <f ca="1">VLOOKUP($A428,INDIRECT("'"&amp;$B428&amp;"'!"&amp;"$A$5:$Z$10000"),MATCH(H$5,INDIRECT("'"&amp;$B428&amp;"'!$A$4:$Z$4"),0),0)</f>
        <v>563.5</v>
      </c>
      <c r="I428">
        <f>VLOOKUP($A428,cleaning_log!$A$1:$ZZ$9791,MATCH(I$5,cleaning_log!$A$2:$ZZ$2,0),0)</f>
        <v>57</v>
      </c>
      <c r="J428">
        <f>VLOOKUP($A428,cleaning_log!$A$1:$ZZ$9791,MATCH(J$5,cleaning_log!$A$2:$ZZ$2,0),0)</f>
        <v>57</v>
      </c>
      <c r="K428" t="b">
        <f ca="1">IF(ISNA(J428),TRUE,ABS(H428-J428)&gt;0.001)</f>
        <v>1</v>
      </c>
      <c r="L428">
        <f>VLOOKUP($A428,cleaning_log!$A$1:$ZZ$9791,MATCH(L$5,cleaning_log!$A$2:$ZZ$2,0),0)</f>
        <v>563.49999999999898</v>
      </c>
      <c r="M428">
        <f>VLOOKUP($A428,cleaning_log!$A$1:$ZZ$9791,MATCH(M$5,cleaning_log!$A$2:$ZZ$2,0),0)</f>
        <v>563.49999999999898</v>
      </c>
      <c r="N428">
        <f>VLOOKUP($A428,cleaning_log!$A$1:$ZZ$9791,MATCH(N$5,cleaning_log!$A$2:$ZZ$2,0),0)</f>
        <v>563.5</v>
      </c>
      <c r="O428">
        <f>VLOOKUP($A428,cleaning_log!$A$1:$ZZ$9791,MATCH(O$5,cleaning_log!$A$2:$ZZ$2,0),0)</f>
        <v>563.5</v>
      </c>
      <c r="P428">
        <f>VLOOKUP($A428,cleaning_log!$A$1:$ZZ$9791,MATCH(P$5,cleaning_log!$A$2:$ZZ$2,0),0)</f>
        <v>6.7000000000000004E-2</v>
      </c>
      <c r="Q428">
        <f>VLOOKUP($A428,cleaning_log!$A$1:$ZZ$9791,MATCH(Q$5,cleaning_log!$A$2:$ZZ$2,0),0)</f>
        <v>0.06</v>
      </c>
      <c r="R428">
        <f>VLOOKUP($A428,cleaning_log!$A$1:$ZZ$9791,MATCH(R$5,cleaning_log!$A$2:$ZZ$2,0),0)</f>
        <v>0.06</v>
      </c>
      <c r="S428" t="b">
        <f t="shared" ref="S428:S431" si="78">MIN(P428,Q428) &lt; 3599</f>
        <v>1</v>
      </c>
      <c r="T428">
        <f>VLOOKUP($A428,cleaning_log!$A$1:$ZZ$9791,MATCH(T$5,cleaning_log!$A$2:$ZZ$2,0),0)</f>
        <v>292</v>
      </c>
      <c r="U428">
        <f>VLOOKUP($A428,cleaning_log!$A$1:$ZZ$9791,MATCH(U$5,cleaning_log!$A$2:$ZZ$2,0),0)</f>
        <v>284</v>
      </c>
      <c r="V428">
        <f>VLOOKUP($A428,cleaning_log!$A$1:$ZZ$9791,MATCH(V$5,cleaning_log!$A$2:$ZZ$2,0),0)</f>
        <v>298</v>
      </c>
    </row>
    <row r="429" spans="1:22" x14ac:dyDescent="0.2">
      <c r="A429" t="s">
        <v>4012</v>
      </c>
      <c r="B429" t="str">
        <f>IF(NOT(ISNA(VLOOKUP($A429,miplib2017!$A$5:$A$10000,1,0))),"miplib2017",IF(NOT(ISNA(VLOOKUP($A429,miplib2010!$A$5:$A$10000,1,0))),"miplib2010",IF(NOT(ISNA(VLOOKUP($A429,miplib2003!$A$5:$A$10000,1,0))),"miplib2003",IF(NOT(ISNA(VLOOKUP($A429,miplib3!$A$5:$A$10002,1,0))),"miplib3",IF(NOT(ISNA(VLOOKUP($A429,miplib2!$A$5:$A$10004,1,0))),"miplib2",IF(NOT(ISNA(VLOOKUP($A429,coral!$A$5:$A$10000,1,0))),"coral",IF(NOT(ISNA(VLOOKUP($A429,neos!$A$5:$A$10000,1,0))),"neos","COULD NOT FIND")))))))</f>
        <v>miplib2</v>
      </c>
      <c r="C429" t="str">
        <f>B429&amp;"/"&amp;A429</f>
        <v>miplib2/misc02</v>
      </c>
      <c r="D429">
        <f ca="1">VLOOKUP($A429,INDIRECT("'"&amp;$B429&amp;"'!"&amp;"$A$5:$Z$10000"),MATCH(D$5,INDIRECT("'"&amp;$B429&amp;"'!$A$4:$Z$4"),0),0)</f>
        <v>39</v>
      </c>
      <c r="E429">
        <f ca="1">VLOOKUP($A429,INDIRECT("'"&amp;$B429&amp;"'!"&amp;"$A$5:$Z$10000"),MATCH(E$5,INDIRECT("'"&amp;$B429&amp;"'!$A$4:$Z$4"),0),0)</f>
        <v>59</v>
      </c>
      <c r="F429">
        <f>VLOOKUP($A429,cleaning_log!$A$1:$ZZ$9791,MATCH(F$5,cleaning_log!$A$2:$ZZ$2,0),0)</f>
        <v>38</v>
      </c>
      <c r="G429">
        <f>VLOOKUP($A429,cleaning_log!$A$1:$ZZ$9791,MATCH(G$5,cleaning_log!$A$2:$ZZ$2,0),0)</f>
        <v>48</v>
      </c>
      <c r="H429">
        <f ca="1">VLOOKUP($A429,INDIRECT("'"&amp;$B429&amp;"'!"&amp;"$A$5:$Z$10000"),MATCH(H$5,INDIRECT("'"&amp;$B429&amp;"'!$A$4:$Z$4"),0),0)</f>
        <v>1690</v>
      </c>
      <c r="I429">
        <f>VLOOKUP($A429,cleaning_log!$A$1:$ZZ$9791,MATCH(I$5,cleaning_log!$A$2:$ZZ$2,0),0)</f>
        <v>1010</v>
      </c>
      <c r="J429">
        <f>VLOOKUP($A429,cleaning_log!$A$1:$ZZ$9791,MATCH(J$5,cleaning_log!$A$2:$ZZ$2,0),0)</f>
        <v>1010</v>
      </c>
      <c r="K429" t="b">
        <f ca="1">IF(ISNA(J429),TRUE,ABS(H429-J429)&gt;0.001)</f>
        <v>1</v>
      </c>
      <c r="L429">
        <f>VLOOKUP($A429,cleaning_log!$A$1:$ZZ$9791,MATCH(L$5,cleaning_log!$A$2:$ZZ$2,0),0)</f>
        <v>1689.99999999999</v>
      </c>
      <c r="M429">
        <f>VLOOKUP($A429,cleaning_log!$A$1:$ZZ$9791,MATCH(M$5,cleaning_log!$A$2:$ZZ$2,0),0)</f>
        <v>1690</v>
      </c>
      <c r="N429">
        <f>VLOOKUP($A429,cleaning_log!$A$1:$ZZ$9791,MATCH(N$5,cleaning_log!$A$2:$ZZ$2,0),0)</f>
        <v>1690</v>
      </c>
      <c r="O429">
        <f>VLOOKUP($A429,cleaning_log!$A$1:$ZZ$9791,MATCH(O$5,cleaning_log!$A$2:$ZZ$2,0),0)</f>
        <v>1690</v>
      </c>
      <c r="P429">
        <f>VLOOKUP($A429,cleaning_log!$A$1:$ZZ$9791,MATCH(P$5,cleaning_log!$A$2:$ZZ$2,0),0)</f>
        <v>1.6E-2</v>
      </c>
      <c r="Q429">
        <f>VLOOKUP($A429,cleaning_log!$A$1:$ZZ$9791,MATCH(Q$5,cleaning_log!$A$2:$ZZ$2,0),0)</f>
        <v>1.2999999999999999E-2</v>
      </c>
      <c r="R429">
        <f>VLOOKUP($A429,cleaning_log!$A$1:$ZZ$9791,MATCH(R$5,cleaning_log!$A$2:$ZZ$2,0),0)</f>
        <v>1.7999999999999999E-2</v>
      </c>
      <c r="S429" t="b">
        <f t="shared" si="78"/>
        <v>1</v>
      </c>
    </row>
    <row r="430" spans="1:22" x14ac:dyDescent="0.2">
      <c r="A430" t="s">
        <v>1435</v>
      </c>
      <c r="B430" t="str">
        <f>IF(NOT(ISNA(VLOOKUP($A430,miplib2017!$A$5:$A$10000,1,0))),"miplib2017",IF(NOT(ISNA(VLOOKUP($A430,miplib2010!$A$5:$A$10000,1,0))),"miplib2010",IF(NOT(ISNA(VLOOKUP($A430,miplib2003!$A$5:$A$10000,1,0))),"miplib2003",IF(NOT(ISNA(VLOOKUP($A430,miplib3!$A$5:$A$10002,1,0))),"miplib3",IF(NOT(ISNA(VLOOKUP($A430,miplib2!$A$5:$A$10004,1,0))),"miplib2",IF(NOT(ISNA(VLOOKUP($A430,coral!$A$5:$A$10000,1,0))),"coral",IF(NOT(ISNA(VLOOKUP($A430,neos!$A$5:$A$10000,1,0))),"neos","COULD NOT FIND")))))))</f>
        <v>miplib3</v>
      </c>
      <c r="C430" t="str">
        <f>B430&amp;"/"&amp;A430</f>
        <v>miplib3/misc03</v>
      </c>
      <c r="D430">
        <f ca="1">VLOOKUP($A430,INDIRECT("'"&amp;$B430&amp;"'!"&amp;"$A$5:$Z$10000"),MATCH(D$5,INDIRECT("'"&amp;$B430&amp;"'!$A$4:$Z$4"),0),0)</f>
        <v>96</v>
      </c>
      <c r="E430">
        <f ca="1">VLOOKUP($A430,INDIRECT("'"&amp;$B430&amp;"'!"&amp;"$A$5:$Z$10000"),MATCH(E$5,INDIRECT("'"&amp;$B430&amp;"'!$A$4:$Z$4"),0),0)</f>
        <v>160</v>
      </c>
      <c r="F430">
        <f>VLOOKUP($A430,cleaning_log!$A$1:$ZZ$9791,MATCH(F$5,cleaning_log!$A$2:$ZZ$2,0),0)</f>
        <v>95</v>
      </c>
      <c r="G430">
        <f>VLOOKUP($A430,cleaning_log!$A$1:$ZZ$9791,MATCH(G$5,cleaning_log!$A$2:$ZZ$2,0),0)</f>
        <v>138</v>
      </c>
      <c r="H430">
        <f ca="1">VLOOKUP($A430,INDIRECT("'"&amp;$B430&amp;"'!"&amp;"$A$5:$Z$10000"),MATCH(H$5,INDIRECT("'"&amp;$B430&amp;"'!$A$4:$Z$4"),0),0)</f>
        <v>3360</v>
      </c>
      <c r="I430">
        <f>VLOOKUP($A430,cleaning_log!$A$1:$ZZ$9791,MATCH(I$5,cleaning_log!$A$2:$ZZ$2,0),0)</f>
        <v>1910</v>
      </c>
      <c r="J430">
        <f>VLOOKUP($A430,cleaning_log!$A$1:$ZZ$9791,MATCH(J$5,cleaning_log!$A$2:$ZZ$2,0),0)</f>
        <v>1910</v>
      </c>
      <c r="K430" t="b">
        <f ca="1">IF(ISNA(J430),TRUE,ABS(H430-J430)&gt;0.001)</f>
        <v>1</v>
      </c>
      <c r="L430">
        <f>VLOOKUP($A430,cleaning_log!$A$1:$ZZ$9791,MATCH(L$5,cleaning_log!$A$2:$ZZ$2,0),0)</f>
        <v>3359.99999999999</v>
      </c>
      <c r="M430">
        <f>VLOOKUP($A430,cleaning_log!$A$1:$ZZ$9791,MATCH(M$5,cleaning_log!$A$2:$ZZ$2,0),0)</f>
        <v>3360</v>
      </c>
      <c r="N430">
        <f>VLOOKUP($A430,cleaning_log!$A$1:$ZZ$9791,MATCH(N$5,cleaning_log!$A$2:$ZZ$2,0),0)</f>
        <v>3360</v>
      </c>
      <c r="O430">
        <f>VLOOKUP($A430,cleaning_log!$A$1:$ZZ$9791,MATCH(O$5,cleaning_log!$A$2:$ZZ$2,0),0)</f>
        <v>3360</v>
      </c>
      <c r="P430">
        <f>VLOOKUP($A430,cleaning_log!$A$1:$ZZ$9791,MATCH(P$5,cleaning_log!$A$2:$ZZ$2,0),0)</f>
        <v>0.36099999999999999</v>
      </c>
      <c r="Q430">
        <f>VLOOKUP($A430,cleaning_log!$A$1:$ZZ$9791,MATCH(Q$5,cleaning_log!$A$2:$ZZ$2,0),0)</f>
        <v>0.38800000000000001</v>
      </c>
      <c r="R430">
        <f>VLOOKUP($A430,cleaning_log!$A$1:$ZZ$9791,MATCH(R$5,cleaning_log!$A$2:$ZZ$2,0),0)</f>
        <v>0.42699999999999999</v>
      </c>
      <c r="S430" t="b">
        <f t="shared" si="78"/>
        <v>1</v>
      </c>
      <c r="T430">
        <f>VLOOKUP($A430,cleaning_log!$A$1:$ZZ$9791,MATCH(T$5,cleaning_log!$A$2:$ZZ$2,0),0)</f>
        <v>1063</v>
      </c>
      <c r="U430">
        <f>VLOOKUP($A430,cleaning_log!$A$1:$ZZ$9791,MATCH(U$5,cleaning_log!$A$2:$ZZ$2,0),0)</f>
        <v>1131</v>
      </c>
      <c r="V430">
        <f>VLOOKUP($A430,cleaning_log!$A$1:$ZZ$9791,MATCH(V$5,cleaning_log!$A$2:$ZZ$2,0),0)</f>
        <v>1639</v>
      </c>
    </row>
    <row r="431" spans="1:22" x14ac:dyDescent="0.2">
      <c r="A431" t="s">
        <v>4013</v>
      </c>
      <c r="B431" t="str">
        <f>IF(NOT(ISNA(VLOOKUP($A431,miplib2017!$A$5:$A$10000,1,0))),"miplib2017",IF(NOT(ISNA(VLOOKUP($A431,miplib2010!$A$5:$A$10000,1,0))),"miplib2010",IF(NOT(ISNA(VLOOKUP($A431,miplib2003!$A$5:$A$10000,1,0))),"miplib2003",IF(NOT(ISNA(VLOOKUP($A431,miplib3!$A$5:$A$10002,1,0))),"miplib3",IF(NOT(ISNA(VLOOKUP($A431,miplib2!$A$5:$A$10004,1,0))),"miplib2",IF(NOT(ISNA(VLOOKUP($A431,coral!$A$5:$A$10000,1,0))),"coral",IF(NOT(ISNA(VLOOKUP($A431,neos!$A$5:$A$10000,1,0))),"neos","COULD NOT FIND")))))))</f>
        <v>miplib2</v>
      </c>
      <c r="C431" t="str">
        <f>B431&amp;"/"&amp;A431</f>
        <v>miplib2/misc04</v>
      </c>
      <c r="D431">
        <f ca="1">VLOOKUP($A431,INDIRECT("'"&amp;$B431&amp;"'!"&amp;"$A$5:$Z$10000"),MATCH(D$5,INDIRECT("'"&amp;$B431&amp;"'!$A$4:$Z$4"),0),0)</f>
        <v>1725</v>
      </c>
      <c r="E431">
        <f ca="1">VLOOKUP($A431,INDIRECT("'"&amp;$B431&amp;"'!"&amp;"$A$5:$Z$10000"),MATCH(E$5,INDIRECT("'"&amp;$B431&amp;"'!$A$4:$Z$4"),0),0)</f>
        <v>4897</v>
      </c>
      <c r="F431">
        <f>VLOOKUP($A431,cleaning_log!$A$1:$ZZ$9791,MATCH(F$5,cleaning_log!$A$2:$ZZ$2,0),0)</f>
        <v>756</v>
      </c>
      <c r="G431">
        <f>VLOOKUP($A431,cleaning_log!$A$1:$ZZ$9791,MATCH(G$5,cleaning_log!$A$2:$ZZ$2,0),0)</f>
        <v>3184</v>
      </c>
      <c r="H431">
        <f ca="1">VLOOKUP($A431,INDIRECT("'"&amp;$B431&amp;"'!"&amp;"$A$5:$Z$10000"),MATCH(H$5,INDIRECT("'"&amp;$B431&amp;"'!$A$4:$Z$4"),0),0)</f>
        <v>2666.6990000000001</v>
      </c>
      <c r="I431">
        <f>VLOOKUP($A431,cleaning_log!$A$1:$ZZ$9791,MATCH(I$5,cleaning_log!$A$2:$ZZ$2,0),0)</f>
        <v>2656.4240001681701</v>
      </c>
      <c r="J431">
        <f>VLOOKUP($A431,cleaning_log!$A$1:$ZZ$9791,MATCH(J$5,cleaning_log!$A$2:$ZZ$2,0),0)</f>
        <v>2656.4240001681701</v>
      </c>
      <c r="K431" t="b">
        <f ca="1">IF(ISNA(J431),TRUE,ABS(H431-J431)&gt;0.001)</f>
        <v>1</v>
      </c>
      <c r="L431">
        <f>VLOOKUP($A431,cleaning_log!$A$1:$ZZ$9791,MATCH(L$5,cleaning_log!$A$2:$ZZ$2,0),0)</f>
        <v>2666.6992467784398</v>
      </c>
      <c r="M431">
        <f>VLOOKUP($A431,cleaning_log!$A$1:$ZZ$9791,MATCH(M$5,cleaning_log!$A$2:$ZZ$2,0),0)</f>
        <v>2666.6992467784398</v>
      </c>
      <c r="N431">
        <f>VLOOKUP($A431,cleaning_log!$A$1:$ZZ$9791,MATCH(N$5,cleaning_log!$A$2:$ZZ$2,0),0)</f>
        <v>2666.6992467784398</v>
      </c>
      <c r="O431">
        <f>VLOOKUP($A431,cleaning_log!$A$1:$ZZ$9791,MATCH(O$5,cleaning_log!$A$2:$ZZ$2,0),0)</f>
        <v>2666.6992467784398</v>
      </c>
      <c r="P431">
        <f>VLOOKUP($A431,cleaning_log!$A$1:$ZZ$9791,MATCH(P$5,cleaning_log!$A$2:$ZZ$2,0),0)</f>
        <v>0.192</v>
      </c>
      <c r="Q431">
        <f>VLOOKUP($A431,cleaning_log!$A$1:$ZZ$9791,MATCH(Q$5,cleaning_log!$A$2:$ZZ$2,0),0)</f>
        <v>6.8000000000000005E-2</v>
      </c>
      <c r="R431">
        <f>VLOOKUP($A431,cleaning_log!$A$1:$ZZ$9791,MATCH(R$5,cleaning_log!$A$2:$ZZ$2,0),0)</f>
        <v>6.9000000000000006E-2</v>
      </c>
      <c r="S431" t="b">
        <f t="shared" si="78"/>
        <v>1</v>
      </c>
      <c r="T431">
        <f>VLOOKUP($A431,cleaning_log!$A$1:$ZZ$9791,MATCH(T$5,cleaning_log!$A$2:$ZZ$2,0),0)</f>
        <v>7</v>
      </c>
      <c r="U431">
        <f>VLOOKUP($A431,cleaning_log!$A$1:$ZZ$9791,MATCH(U$5,cleaning_log!$A$2:$ZZ$2,0),0)</f>
        <v>7</v>
      </c>
      <c r="V431">
        <f>VLOOKUP($A431,cleaning_log!$A$1:$ZZ$9791,MATCH(V$5,cleaning_log!$A$2:$ZZ$2,0),0)</f>
        <v>7</v>
      </c>
    </row>
    <row r="432" spans="1:22" hidden="1" x14ac:dyDescent="0.2">
      <c r="A432" t="s">
        <v>14985</v>
      </c>
      <c r="B432" t="str">
        <f>IF(NOT(ISNA(VLOOKUP($A432,miplib2017!$A$5:$A$10000,1,0))),"miplib2017",IF(NOT(ISNA(VLOOKUP($A432,miplib2010!$A$5:$A$10000,1,0))),"miplib2010",IF(NOT(ISNA(VLOOKUP($A432,miplib2003!$A$5:$A$10000,1,0))),"miplib2003",IF(NOT(ISNA(VLOOKUP($A432,miplib3!$A$5:$A$10002,1,0))),"miplib3",IF(NOT(ISNA(VLOOKUP($A432,miplib2!$A$5:$A$10004,1,0))),"miplib2",IF(NOT(ISNA(VLOOKUP($A432,coral!$A$5:$A$10000,1,0))),"coral",IF(NOT(ISNA(VLOOKUP($A432,neos!$A$5:$A$10000,1,0))),"neos","COULD NOT FIND")))))))</f>
        <v>miplib2017</v>
      </c>
      <c r="C432" t="str">
        <f>B432&amp;"/"&amp;A432</f>
        <v>miplib2017/misc04inf</v>
      </c>
      <c r="D432">
        <f ca="1">VLOOKUP($A432,INDIRECT("'"&amp;$B432&amp;"'!"&amp;"$A$5:$Z$10000"),MATCH(D$5,INDIRECT("'"&amp;$B432&amp;"'!$A$4:$Z$4"),0),0)</f>
        <v>1726</v>
      </c>
      <c r="E432">
        <f ca="1">VLOOKUP($A432,INDIRECT("'"&amp;$B432&amp;"'!"&amp;"$A$5:$Z$10000"),MATCH(E$5,INDIRECT("'"&amp;$B432&amp;"'!$A$4:$Z$4"),0),0)</f>
        <v>4897</v>
      </c>
      <c r="F432" t="e">
        <f>VLOOKUP($A432,cleaning_log!$A$1:$ZZ$9791,MATCH(F$5,cleaning_log!$A$2:$ZZ$2,0),0)</f>
        <v>#N/A</v>
      </c>
      <c r="G432" t="e">
        <f>VLOOKUP($A432,cleaning_log!$A$1:$ZZ$9791,MATCH(G$5,cleaning_log!$A$2:$ZZ$2,0),0)</f>
        <v>#N/A</v>
      </c>
      <c r="H432" t="str">
        <f ca="1">VLOOKUP($A432,INDIRECT("'"&amp;$B432&amp;"'!"&amp;"$A$5:$Z$10000"),MATCH(H$5,INDIRECT("'"&amp;$B432&amp;"'!$A$4:$Z$4"),0),0)</f>
        <v>Infeasible</v>
      </c>
      <c r="I432" t="e">
        <f>VLOOKUP($A432,cleaning_log!$A$1:$ZZ$9791,MATCH(I$5,cleaning_log!$A$2:$ZZ$2,0),0)</f>
        <v>#N/A</v>
      </c>
      <c r="J432" t="e">
        <f>VLOOKUP($A432,cleaning_log!$A$1:$ZZ$9791,MATCH(J$5,cleaning_log!$A$2:$ZZ$2,0),0)</f>
        <v>#N/A</v>
      </c>
      <c r="K432" t="b">
        <f>IF(ISNA(J432),TRUE,ABS(H432-J432)&gt;0.001)</f>
        <v>1</v>
      </c>
      <c r="L432" t="e">
        <f>VLOOKUP($A432,cleaning_log!$A$1:$ZZ$9791,MATCH(L$5,cleaning_log!$A$2:$ZZ$2,0),0)</f>
        <v>#N/A</v>
      </c>
      <c r="M432" t="e">
        <f>VLOOKUP($A432,cleaning_log!$A$1:$ZZ$9791,MATCH(M$5,cleaning_log!$A$2:$ZZ$2,0),0)</f>
        <v>#N/A</v>
      </c>
      <c r="N432" t="e">
        <f>VLOOKUP($A432,cleaning_log!$A$1:$ZZ$9791,MATCH(N$5,cleaning_log!$A$2:$ZZ$2,0),0)</f>
        <v>#N/A</v>
      </c>
      <c r="O432" t="e">
        <f>VLOOKUP($A432,cleaning_log!$A$1:$ZZ$9791,MATCH(O$5,cleaning_log!$A$2:$ZZ$2,0),0)</f>
        <v>#N/A</v>
      </c>
      <c r="P432" t="e">
        <f>VLOOKUP($A432,cleaning_log!$A$1:$ZZ$9791,MATCH(P$5,cleaning_log!$A$2:$ZZ$2,0),0)</f>
        <v>#N/A</v>
      </c>
      <c r="Q432" t="e">
        <f>VLOOKUP($A432,cleaning_log!$A$1:$ZZ$9791,MATCH(Q$5,cleaning_log!$A$2:$ZZ$2,0),0)</f>
        <v>#N/A</v>
      </c>
      <c r="R432" t="e">
        <f>VLOOKUP($A432,cleaning_log!$A$1:$ZZ$9791,MATCH(R$5,cleaning_log!$A$2:$ZZ$2,0),0)</f>
        <v>#N/A</v>
      </c>
      <c r="S432" t="e">
        <f t="shared" ref="S432:S433" si="79">MIN(P432,Q432) &lt; 3599</f>
        <v>#N/A</v>
      </c>
      <c r="T432" t="e">
        <f>VLOOKUP($A432,cleaning_log!$A$1:$ZZ$9791,MATCH(T$5,cleaning_log!$A$2:$ZZ$2,0),0)</f>
        <v>#N/A</v>
      </c>
      <c r="U432" t="e">
        <f>VLOOKUP($A432,cleaning_log!$A$1:$ZZ$9791,MATCH(U$5,cleaning_log!$A$2:$ZZ$2,0),0)</f>
        <v>#N/A</v>
      </c>
      <c r="V432" t="e">
        <f>VLOOKUP($A432,cleaning_log!$A$1:$ZZ$9791,MATCH(V$5,cleaning_log!$A$2:$ZZ$2,0),0)</f>
        <v>#N/A</v>
      </c>
    </row>
    <row r="433" spans="1:22" x14ac:dyDescent="0.2">
      <c r="A433" t="s">
        <v>4014</v>
      </c>
      <c r="B433" t="str">
        <f>IF(NOT(ISNA(VLOOKUP($A433,miplib2017!$A$5:$A$10000,1,0))),"miplib2017",IF(NOT(ISNA(VLOOKUP($A433,miplib2010!$A$5:$A$10000,1,0))),"miplib2010",IF(NOT(ISNA(VLOOKUP($A433,miplib2003!$A$5:$A$10000,1,0))),"miplib2003",IF(NOT(ISNA(VLOOKUP($A433,miplib3!$A$5:$A$10002,1,0))),"miplib3",IF(NOT(ISNA(VLOOKUP($A433,miplib2!$A$5:$A$10004,1,0))),"miplib2",IF(NOT(ISNA(VLOOKUP($A433,coral!$A$5:$A$10000,1,0))),"coral",IF(NOT(ISNA(VLOOKUP($A433,neos!$A$5:$A$10000,1,0))),"neos","COULD NOT FIND")))))))</f>
        <v>miplib2</v>
      </c>
      <c r="C433" t="str">
        <f>B433&amp;"/"&amp;A433</f>
        <v>miplib2/misc05</v>
      </c>
      <c r="D433">
        <f ca="1">VLOOKUP($A433,INDIRECT("'"&amp;$B433&amp;"'!"&amp;"$A$5:$Z$10000"),MATCH(D$5,INDIRECT("'"&amp;$B433&amp;"'!$A$4:$Z$4"),0),0)</f>
        <v>300</v>
      </c>
      <c r="E433">
        <f ca="1">VLOOKUP($A433,INDIRECT("'"&amp;$B433&amp;"'!"&amp;"$A$5:$Z$10000"),MATCH(E$5,INDIRECT("'"&amp;$B433&amp;"'!$A$4:$Z$4"),0),0)</f>
        <v>136</v>
      </c>
      <c r="F433">
        <f>VLOOKUP($A433,cleaning_log!$A$1:$ZZ$9791,MATCH(F$5,cleaning_log!$A$2:$ZZ$2,0),0)</f>
        <v>245</v>
      </c>
      <c r="G433">
        <f>VLOOKUP($A433,cleaning_log!$A$1:$ZZ$9791,MATCH(G$5,cleaning_log!$A$2:$ZZ$2,0),0)</f>
        <v>120</v>
      </c>
      <c r="H433">
        <f ca="1">VLOOKUP($A433,INDIRECT("'"&amp;$B433&amp;"'!"&amp;"$A$5:$Z$10000"),MATCH(H$5,INDIRECT("'"&amp;$B433&amp;"'!$A$4:$Z$4"),0),0)</f>
        <v>2984.5</v>
      </c>
      <c r="I433">
        <f>VLOOKUP($A433,cleaning_log!$A$1:$ZZ$9791,MATCH(I$5,cleaning_log!$A$2:$ZZ$2,0),0)</f>
        <v>2930.9</v>
      </c>
      <c r="J433">
        <f>VLOOKUP($A433,cleaning_log!$A$1:$ZZ$9791,MATCH(J$5,cleaning_log!$A$2:$ZZ$2,0),0)</f>
        <v>2930.8999999999901</v>
      </c>
      <c r="K433" t="b">
        <f ca="1">IF(ISNA(J433),TRUE,ABS(H433-J433)&gt;0.001)</f>
        <v>1</v>
      </c>
      <c r="L433">
        <f>VLOOKUP($A433,cleaning_log!$A$1:$ZZ$9791,MATCH(L$5,cleaning_log!$A$2:$ZZ$2,0),0)</f>
        <v>2984.4999342999799</v>
      </c>
      <c r="M433">
        <f>VLOOKUP($A433,cleaning_log!$A$1:$ZZ$9791,MATCH(M$5,cleaning_log!$A$2:$ZZ$2,0),0)</f>
        <v>2984.5</v>
      </c>
      <c r="N433">
        <f>VLOOKUP($A433,cleaning_log!$A$1:$ZZ$9791,MATCH(N$5,cleaning_log!$A$2:$ZZ$2,0),0)</f>
        <v>2984.5</v>
      </c>
      <c r="O433">
        <f>VLOOKUP($A433,cleaning_log!$A$1:$ZZ$9791,MATCH(O$5,cleaning_log!$A$2:$ZZ$2,0),0)</f>
        <v>2984.5</v>
      </c>
      <c r="P433">
        <f>VLOOKUP($A433,cleaning_log!$A$1:$ZZ$9791,MATCH(P$5,cleaning_log!$A$2:$ZZ$2,0),0)</f>
        <v>8.5000000000000006E-2</v>
      </c>
      <c r="Q433">
        <f>VLOOKUP($A433,cleaning_log!$A$1:$ZZ$9791,MATCH(Q$5,cleaning_log!$A$2:$ZZ$2,0),0)</f>
        <v>5.5E-2</v>
      </c>
      <c r="R433">
        <f>VLOOKUP($A433,cleaning_log!$A$1:$ZZ$9791,MATCH(R$5,cleaning_log!$A$2:$ZZ$2,0),0)</f>
        <v>6.6000000000000003E-2</v>
      </c>
      <c r="S433" t="b">
        <f t="shared" si="79"/>
        <v>1</v>
      </c>
      <c r="T433">
        <f>VLOOKUP($A433,cleaning_log!$A$1:$ZZ$9791,MATCH(T$5,cleaning_log!$A$2:$ZZ$2,0),0)</f>
        <v>118</v>
      </c>
      <c r="U433">
        <f>VLOOKUP($A433,cleaning_log!$A$1:$ZZ$9791,MATCH(U$5,cleaning_log!$A$2:$ZZ$2,0),0)</f>
        <v>85</v>
      </c>
      <c r="V433">
        <f>VLOOKUP($A433,cleaning_log!$A$1:$ZZ$9791,MATCH(V$5,cleaning_log!$A$2:$ZZ$2,0),0)</f>
        <v>87</v>
      </c>
    </row>
    <row r="434" spans="1:22" hidden="1" x14ac:dyDescent="0.2">
      <c r="A434" t="s">
        <v>14988</v>
      </c>
      <c r="B434" t="str">
        <f>IF(NOT(ISNA(VLOOKUP($A434,miplib2017!$A$5:$A$10000,1,0))),"miplib2017",IF(NOT(ISNA(VLOOKUP($A434,miplib2010!$A$5:$A$10000,1,0))),"miplib2010",IF(NOT(ISNA(VLOOKUP($A434,miplib2003!$A$5:$A$10000,1,0))),"miplib2003",IF(NOT(ISNA(VLOOKUP($A434,miplib3!$A$5:$A$10002,1,0))),"miplib3",IF(NOT(ISNA(VLOOKUP($A434,miplib2!$A$5:$A$10004,1,0))),"miplib2",IF(NOT(ISNA(VLOOKUP($A434,coral!$A$5:$A$10000,1,0))),"coral",IF(NOT(ISNA(VLOOKUP($A434,neos!$A$5:$A$10000,1,0))),"neos","COULD NOT FIND")))))))</f>
        <v>miplib2017</v>
      </c>
      <c r="C434" t="str">
        <f>B434&amp;"/"&amp;A434</f>
        <v>miplib2017/misc05inf</v>
      </c>
      <c r="D434">
        <f ca="1">VLOOKUP($A434,INDIRECT("'"&amp;$B434&amp;"'!"&amp;"$A$5:$Z$10000"),MATCH(D$5,INDIRECT("'"&amp;$B434&amp;"'!$A$4:$Z$4"),0),0)</f>
        <v>301</v>
      </c>
      <c r="E434">
        <f ca="1">VLOOKUP($A434,INDIRECT("'"&amp;$B434&amp;"'!"&amp;"$A$5:$Z$10000"),MATCH(E$5,INDIRECT("'"&amp;$B434&amp;"'!$A$4:$Z$4"),0),0)</f>
        <v>136</v>
      </c>
      <c r="F434" t="e">
        <f>VLOOKUP($A434,cleaning_log!$A$1:$ZZ$9791,MATCH(F$5,cleaning_log!$A$2:$ZZ$2,0),0)</f>
        <v>#N/A</v>
      </c>
      <c r="G434" t="e">
        <f>VLOOKUP($A434,cleaning_log!$A$1:$ZZ$9791,MATCH(G$5,cleaning_log!$A$2:$ZZ$2,0),0)</f>
        <v>#N/A</v>
      </c>
      <c r="H434" t="str">
        <f ca="1">VLOOKUP($A434,INDIRECT("'"&amp;$B434&amp;"'!"&amp;"$A$5:$Z$10000"),MATCH(H$5,INDIRECT("'"&amp;$B434&amp;"'!$A$4:$Z$4"),0),0)</f>
        <v>Infeasible</v>
      </c>
      <c r="I434" t="e">
        <f>VLOOKUP($A434,cleaning_log!$A$1:$ZZ$9791,MATCH(I$5,cleaning_log!$A$2:$ZZ$2,0),0)</f>
        <v>#N/A</v>
      </c>
      <c r="J434" t="e">
        <f>VLOOKUP($A434,cleaning_log!$A$1:$ZZ$9791,MATCH(J$5,cleaning_log!$A$2:$ZZ$2,0),0)</f>
        <v>#N/A</v>
      </c>
      <c r="K434" t="b">
        <f>IF(ISNA(J434),TRUE,ABS(H434-J434)&gt;0.001)</f>
        <v>1</v>
      </c>
      <c r="L434" t="e">
        <f>VLOOKUP($A434,cleaning_log!$A$1:$ZZ$9791,MATCH(L$5,cleaning_log!$A$2:$ZZ$2,0),0)</f>
        <v>#N/A</v>
      </c>
      <c r="M434" t="e">
        <f>VLOOKUP($A434,cleaning_log!$A$1:$ZZ$9791,MATCH(M$5,cleaning_log!$A$2:$ZZ$2,0),0)</f>
        <v>#N/A</v>
      </c>
      <c r="N434" t="e">
        <f>VLOOKUP($A434,cleaning_log!$A$1:$ZZ$9791,MATCH(N$5,cleaning_log!$A$2:$ZZ$2,0),0)</f>
        <v>#N/A</v>
      </c>
      <c r="O434" t="e">
        <f>VLOOKUP($A434,cleaning_log!$A$1:$ZZ$9791,MATCH(O$5,cleaning_log!$A$2:$ZZ$2,0),0)</f>
        <v>#N/A</v>
      </c>
      <c r="P434" t="e">
        <f>VLOOKUP($A434,cleaning_log!$A$1:$ZZ$9791,MATCH(P$5,cleaning_log!$A$2:$ZZ$2,0),0)</f>
        <v>#N/A</v>
      </c>
      <c r="Q434" t="e">
        <f>VLOOKUP($A434,cleaning_log!$A$1:$ZZ$9791,MATCH(Q$5,cleaning_log!$A$2:$ZZ$2,0),0)</f>
        <v>#N/A</v>
      </c>
    </row>
    <row r="435" spans="1:22" x14ac:dyDescent="0.2">
      <c r="A435" t="s">
        <v>4015</v>
      </c>
      <c r="B435" t="str">
        <f>IF(NOT(ISNA(VLOOKUP($A435,miplib2017!$A$5:$A$10000,1,0))),"miplib2017",IF(NOT(ISNA(VLOOKUP($A435,miplib2010!$A$5:$A$10000,1,0))),"miplib2010",IF(NOT(ISNA(VLOOKUP($A435,miplib2003!$A$5:$A$10000,1,0))),"miplib2003",IF(NOT(ISNA(VLOOKUP($A435,miplib3!$A$5:$A$10002,1,0))),"miplib3",IF(NOT(ISNA(VLOOKUP($A435,miplib2!$A$5:$A$10004,1,0))),"miplib2",IF(NOT(ISNA(VLOOKUP($A435,coral!$A$5:$A$10000,1,0))),"coral",IF(NOT(ISNA(VLOOKUP($A435,neos!$A$5:$A$10000,1,0))),"neos","COULD NOT FIND")))))))</f>
        <v>miplib3</v>
      </c>
      <c r="C435" t="str">
        <f>B435&amp;"/"&amp;A435</f>
        <v>miplib3/misc06</v>
      </c>
      <c r="D435">
        <f ca="1">VLOOKUP($A435,INDIRECT("'"&amp;$B435&amp;"'!"&amp;"$A$5:$Z$10000"),MATCH(D$5,INDIRECT("'"&amp;$B435&amp;"'!$A$4:$Z$4"),0),0)</f>
        <v>820</v>
      </c>
      <c r="E435">
        <f ca="1">VLOOKUP($A435,INDIRECT("'"&amp;$B435&amp;"'!"&amp;"$A$5:$Z$10000"),MATCH(E$5,INDIRECT("'"&amp;$B435&amp;"'!$A$4:$Z$4"),0),0)</f>
        <v>1808</v>
      </c>
      <c r="F435">
        <f>VLOOKUP($A435,cleaning_log!$A$1:$ZZ$9791,MATCH(F$5,cleaning_log!$A$2:$ZZ$2,0),0)</f>
        <v>538</v>
      </c>
      <c r="G435">
        <f>VLOOKUP($A435,cleaning_log!$A$1:$ZZ$9791,MATCH(G$5,cleaning_log!$A$2:$ZZ$2,0),0)</f>
        <v>1288</v>
      </c>
      <c r="H435">
        <f ca="1">VLOOKUP($A435,INDIRECT("'"&amp;$B435&amp;"'!"&amp;"$A$5:$Z$10000"),MATCH(H$5,INDIRECT("'"&amp;$B435&amp;"'!$A$4:$Z$4"),0),0)</f>
        <v>12850.86074</v>
      </c>
      <c r="I435">
        <f>VLOOKUP($A435,cleaning_log!$A$1:$ZZ$9791,MATCH(I$5,cleaning_log!$A$2:$ZZ$2,0),0)</f>
        <v>12841.689392283801</v>
      </c>
      <c r="J435">
        <f>VLOOKUP($A435,cleaning_log!$A$1:$ZZ$9791,MATCH(J$5,cleaning_log!$A$2:$ZZ$2,0),0)</f>
        <v>12841.6893922729</v>
      </c>
      <c r="K435" t="b">
        <f ca="1">IF(ISNA(J435),TRUE,ABS(H435-J435)&gt;0.001)</f>
        <v>1</v>
      </c>
      <c r="L435">
        <f>VLOOKUP($A435,cleaning_log!$A$1:$ZZ$9791,MATCH(L$5,cleaning_log!$A$2:$ZZ$2,0),0)</f>
        <v>12850.8607373825</v>
      </c>
      <c r="M435">
        <f>VLOOKUP($A435,cleaning_log!$A$1:$ZZ$9791,MATCH(M$5,cleaning_log!$A$2:$ZZ$2,0),0)</f>
        <v>12851.076291564101</v>
      </c>
      <c r="N435">
        <f>VLOOKUP($A435,cleaning_log!$A$1:$ZZ$9791,MATCH(N$5,cleaning_log!$A$2:$ZZ$2,0),0)</f>
        <v>12850.8607373825</v>
      </c>
      <c r="O435">
        <f>VLOOKUP($A435,cleaning_log!$A$1:$ZZ$9791,MATCH(O$5,cleaning_log!$A$2:$ZZ$2,0),0)</f>
        <v>12850.6226039914</v>
      </c>
      <c r="P435">
        <f>VLOOKUP($A435,cleaning_log!$A$1:$ZZ$9791,MATCH(P$5,cleaning_log!$A$2:$ZZ$2,0),0)</f>
        <v>8.1000000000000003E-2</v>
      </c>
      <c r="Q435">
        <f>VLOOKUP($A435,cleaning_log!$A$1:$ZZ$9791,MATCH(Q$5,cleaning_log!$A$2:$ZZ$2,0),0)</f>
        <v>3.7999999999999999E-2</v>
      </c>
      <c r="R435">
        <f>VLOOKUP($A435,cleaning_log!$A$1:$ZZ$9791,MATCH(R$5,cleaning_log!$A$2:$ZZ$2,0),0)</f>
        <v>3.7999999999999999E-2</v>
      </c>
      <c r="S435" t="b">
        <f t="shared" ref="S435:S436" si="80">MIN(P435,Q435) &lt; 3599</f>
        <v>1</v>
      </c>
    </row>
    <row r="436" spans="1:22" x14ac:dyDescent="0.2">
      <c r="A436" t="s">
        <v>1455</v>
      </c>
      <c r="B436" t="str">
        <f>IF(NOT(ISNA(VLOOKUP($A436,miplib2017!$A$5:$A$10000,1,0))),"miplib2017",IF(NOT(ISNA(VLOOKUP($A436,miplib2010!$A$5:$A$10000,1,0))),"miplib2010",IF(NOT(ISNA(VLOOKUP($A436,miplib2003!$A$5:$A$10000,1,0))),"miplib2003",IF(NOT(ISNA(VLOOKUP($A436,miplib3!$A$5:$A$10002,1,0))),"miplib3",IF(NOT(ISNA(VLOOKUP($A436,miplib2!$A$5:$A$10004,1,0))),"miplib2",IF(NOT(ISNA(VLOOKUP($A436,coral!$A$5:$A$10000,1,0))),"coral",IF(NOT(ISNA(VLOOKUP($A436,neos!$A$5:$A$10000,1,0))),"neos","COULD NOT FIND")))))))</f>
        <v>miplib2017</v>
      </c>
      <c r="C436" t="str">
        <f>B436&amp;"/"&amp;A436</f>
        <v>miplib2017/misc07</v>
      </c>
      <c r="D436">
        <f ca="1">VLOOKUP($A436,INDIRECT("'"&amp;$B436&amp;"'!"&amp;"$A$5:$Z$10000"),MATCH(D$5,INDIRECT("'"&amp;$B436&amp;"'!$A$4:$Z$4"),0),0)</f>
        <v>212</v>
      </c>
      <c r="E436">
        <f ca="1">VLOOKUP($A436,INDIRECT("'"&amp;$B436&amp;"'!"&amp;"$A$5:$Z$10000"),MATCH(E$5,INDIRECT("'"&amp;$B436&amp;"'!$A$4:$Z$4"),0),0)</f>
        <v>260</v>
      </c>
      <c r="F436">
        <f>VLOOKUP($A436,cleaning_log!$A$1:$ZZ$9791,MATCH(F$5,cleaning_log!$A$2:$ZZ$2,0),0)</f>
        <v>211</v>
      </c>
      <c r="G436">
        <f>VLOOKUP($A436,cleaning_log!$A$1:$ZZ$9791,MATCH(G$5,cleaning_log!$A$2:$ZZ$2,0),0)</f>
        <v>232</v>
      </c>
      <c r="H436">
        <f ca="1">VLOOKUP($A436,INDIRECT("'"&amp;$B436&amp;"'!"&amp;"$A$5:$Z$10000"),MATCH(H$5,INDIRECT("'"&amp;$B436&amp;"'!$A$4:$Z$4"),0),0)</f>
        <v>2810</v>
      </c>
      <c r="I436">
        <f>VLOOKUP($A436,cleaning_log!$A$1:$ZZ$9791,MATCH(I$5,cleaning_log!$A$2:$ZZ$2,0),0)</f>
        <v>1415</v>
      </c>
      <c r="J436">
        <f>VLOOKUP($A436,cleaning_log!$A$1:$ZZ$9791,MATCH(J$5,cleaning_log!$A$2:$ZZ$2,0),0)</f>
        <v>1415</v>
      </c>
      <c r="K436" t="b">
        <f ca="1">IF(ISNA(J436),TRUE,ABS(H436-J436)&gt;0.001)</f>
        <v>1</v>
      </c>
      <c r="L436">
        <f>VLOOKUP($A436,cleaning_log!$A$1:$ZZ$9791,MATCH(L$5,cleaning_log!$A$2:$ZZ$2,0),0)</f>
        <v>2809.99999999999</v>
      </c>
      <c r="M436">
        <f>VLOOKUP($A436,cleaning_log!$A$1:$ZZ$9791,MATCH(M$5,cleaning_log!$A$2:$ZZ$2,0),0)</f>
        <v>2810</v>
      </c>
      <c r="N436">
        <f>VLOOKUP($A436,cleaning_log!$A$1:$ZZ$9791,MATCH(N$5,cleaning_log!$A$2:$ZZ$2,0),0)</f>
        <v>2810.00000000007</v>
      </c>
      <c r="O436">
        <f>VLOOKUP($A436,cleaning_log!$A$1:$ZZ$9791,MATCH(O$5,cleaning_log!$A$2:$ZZ$2,0),0)</f>
        <v>2810</v>
      </c>
      <c r="P436">
        <f>VLOOKUP($A436,cleaning_log!$A$1:$ZZ$9791,MATCH(P$5,cleaning_log!$A$2:$ZZ$2,0),0)</f>
        <v>16.221</v>
      </c>
      <c r="Q436">
        <f>VLOOKUP($A436,cleaning_log!$A$1:$ZZ$9791,MATCH(Q$5,cleaning_log!$A$2:$ZZ$2,0),0)</f>
        <v>24.152000000000001</v>
      </c>
      <c r="R436">
        <f>VLOOKUP($A436,cleaning_log!$A$1:$ZZ$9791,MATCH(R$5,cleaning_log!$A$2:$ZZ$2,0),0)</f>
        <v>55.835000000000001</v>
      </c>
      <c r="S436" t="b">
        <f t="shared" si="80"/>
        <v>1</v>
      </c>
      <c r="T436">
        <f>VLOOKUP($A436,cleaning_log!$A$1:$ZZ$9791,MATCH(T$5,cleaning_log!$A$2:$ZZ$2,0),0)</f>
        <v>28566</v>
      </c>
      <c r="U436">
        <f>VLOOKUP($A436,cleaning_log!$A$1:$ZZ$9791,MATCH(U$5,cleaning_log!$A$2:$ZZ$2,0),0)</f>
        <v>27254</v>
      </c>
      <c r="V436">
        <f>VLOOKUP($A436,cleaning_log!$A$1:$ZZ$9791,MATCH(V$5,cleaning_log!$A$2:$ZZ$2,0),0)</f>
        <v>30125</v>
      </c>
    </row>
    <row r="437" spans="1:22" hidden="1" x14ac:dyDescent="0.2">
      <c r="A437" t="s">
        <v>1474</v>
      </c>
      <c r="B437" t="str">
        <f>IF(NOT(ISNA(VLOOKUP($A437,miplib2017!$A$5:$A$10000,1,0))),"miplib2017",IF(NOT(ISNA(VLOOKUP($A437,miplib2010!$A$5:$A$10000,1,0))),"miplib2010",IF(NOT(ISNA(VLOOKUP($A437,miplib2003!$A$5:$A$10000,1,0))),"miplib2003",IF(NOT(ISNA(VLOOKUP($A437,miplib3!$A$5:$A$10002,1,0))),"miplib3",IF(NOT(ISNA(VLOOKUP($A437,miplib2!$A$5:$A$10004,1,0))),"miplib2",IF(NOT(ISNA(VLOOKUP($A437,coral!$A$5:$A$10000,1,0))),"coral",IF(NOT(ISNA(VLOOKUP($A437,neos!$A$5:$A$10000,1,0))),"neos","COULD NOT FIND")))))))</f>
        <v>miplib2017</v>
      </c>
      <c r="C437" t="str">
        <f>B437&amp;"/"&amp;A437</f>
        <v>miplib2017/mitre</v>
      </c>
      <c r="D437">
        <f ca="1">VLOOKUP($A437,INDIRECT("'"&amp;$B437&amp;"'!"&amp;"$A$5:$Z$10000"),MATCH(D$5,INDIRECT("'"&amp;$B437&amp;"'!$A$4:$Z$4"),0),0)</f>
        <v>2054</v>
      </c>
      <c r="E437">
        <f ca="1">VLOOKUP($A437,INDIRECT("'"&amp;$B437&amp;"'!"&amp;"$A$5:$Z$10000"),MATCH(E$5,INDIRECT("'"&amp;$B437&amp;"'!$A$4:$Z$4"),0),0)</f>
        <v>10724</v>
      </c>
      <c r="F437">
        <f>VLOOKUP($A437,cleaning_log!$A$1:$ZZ$9791,MATCH(F$5,cleaning_log!$A$2:$ZZ$2,0),0)</f>
        <v>1132</v>
      </c>
      <c r="G437">
        <f>VLOOKUP($A437,cleaning_log!$A$1:$ZZ$9791,MATCH(G$5,cleaning_log!$A$2:$ZZ$2,0),0)</f>
        <v>4903</v>
      </c>
      <c r="H437">
        <f ca="1">VLOOKUP($A437,INDIRECT("'"&amp;$B437&amp;"'!"&amp;"$A$5:$Z$10000"),MATCH(H$5,INDIRECT("'"&amp;$B437&amp;"'!$A$4:$Z$4"),0),0)</f>
        <v>115155</v>
      </c>
      <c r="I437">
        <f>VLOOKUP($A437,cleaning_log!$A$1:$ZZ$9791,MATCH(I$5,cleaning_log!$A$2:$ZZ$2,0),0)</f>
        <v>114740.518481461</v>
      </c>
      <c r="J437">
        <f>VLOOKUP($A437,cleaning_log!$A$1:$ZZ$9791,MATCH(J$5,cleaning_log!$A$2:$ZZ$2,0),0)</f>
        <v>115155</v>
      </c>
      <c r="K437" t="b">
        <f ca="1">IF(ISNA(J437),TRUE,ABS(H437-J437)&gt;0.001)</f>
        <v>0</v>
      </c>
      <c r="L437">
        <f>VLOOKUP($A437,cleaning_log!$A$1:$ZZ$9791,MATCH(L$5,cleaning_log!$A$2:$ZZ$2,0),0)</f>
        <v>1E+100</v>
      </c>
      <c r="M437">
        <f>VLOOKUP($A437,cleaning_log!$A$1:$ZZ$9791,MATCH(M$5,cleaning_log!$A$2:$ZZ$2,0),0)</f>
        <v>115155</v>
      </c>
      <c r="N437">
        <f>VLOOKUP($A437,cleaning_log!$A$1:$ZZ$9791,MATCH(N$5,cleaning_log!$A$2:$ZZ$2,0),0)</f>
        <v>115155</v>
      </c>
      <c r="O437">
        <f>VLOOKUP($A437,cleaning_log!$A$1:$ZZ$9791,MATCH(O$5,cleaning_log!$A$2:$ZZ$2,0),0)</f>
        <v>115155</v>
      </c>
      <c r="P437">
        <f>VLOOKUP($A437,cleaning_log!$A$1:$ZZ$9791,MATCH(P$5,cleaning_log!$A$2:$ZZ$2,0),0)</f>
        <v>0.626</v>
      </c>
      <c r="Q437">
        <f>VLOOKUP($A437,cleaning_log!$A$1:$ZZ$9791,MATCH(Q$5,cleaning_log!$A$2:$ZZ$2,0),0)</f>
        <v>2.8000000000000001E-2</v>
      </c>
      <c r="R437">
        <f>VLOOKUP($A437,cleaning_log!$A$1:$ZZ$9791,MATCH(R$5,cleaning_log!$A$2:$ZZ$2,0),0)</f>
        <v>2.8000000000000001E-2</v>
      </c>
      <c r="S437" t="b">
        <f t="shared" ref="S437" si="81">MIN(P437,Q437) &lt; 3599</f>
        <v>1</v>
      </c>
      <c r="T437">
        <f>VLOOKUP($A437,cleaning_log!$A$1:$ZZ$9791,MATCH(T$5,cleaning_log!$A$2:$ZZ$2,0),0)</f>
        <v>1</v>
      </c>
      <c r="U437">
        <f>VLOOKUP($A437,cleaning_log!$A$1:$ZZ$9791,MATCH(U$5,cleaning_log!$A$2:$ZZ$2,0),0)</f>
        <v>0</v>
      </c>
      <c r="V437">
        <f>VLOOKUP($A437,cleaning_log!$A$1:$ZZ$9791,MATCH(V$5,cleaning_log!$A$2:$ZZ$2,0),0)</f>
        <v>0</v>
      </c>
    </row>
    <row r="438" spans="1:22" hidden="1" x14ac:dyDescent="0.2">
      <c r="A438" t="s">
        <v>4042</v>
      </c>
      <c r="B438" t="str">
        <f>IF(NOT(ISNA(VLOOKUP($A438,miplib2017!$A$5:$A$10000,1,0))),"miplib2017",IF(NOT(ISNA(VLOOKUP($A438,miplib2010!$A$5:$A$10000,1,0))),"miplib2010",IF(NOT(ISNA(VLOOKUP($A438,miplib2003!$A$5:$A$10000,1,0))),"miplib2003",IF(NOT(ISNA(VLOOKUP($A438,miplib3!$A$5:$A$10002,1,0))),"miplib3",IF(NOT(ISNA(VLOOKUP($A438,miplib2!$A$5:$A$10004,1,0))),"miplib2",IF(NOT(ISNA(VLOOKUP($A438,coral!$A$5:$A$10000,1,0))),"coral",IF(NOT(ISNA(VLOOKUP($A438,neos!$A$5:$A$10000,1,0))),"neos","COULD NOT FIND")))))))</f>
        <v>miplib2017</v>
      </c>
      <c r="C438" t="str">
        <f>B438&amp;"/"&amp;A438</f>
        <v>miplib2017/mkc</v>
      </c>
      <c r="D438">
        <f ca="1">VLOOKUP($A438,INDIRECT("'"&amp;$B438&amp;"'!"&amp;"$A$5:$Z$10000"),MATCH(D$5,INDIRECT("'"&amp;$B438&amp;"'!$A$4:$Z$4"),0),0)</f>
        <v>3411</v>
      </c>
      <c r="E438">
        <f ca="1">VLOOKUP($A438,INDIRECT("'"&amp;$B438&amp;"'!"&amp;"$A$5:$Z$10000"),MATCH(E$5,INDIRECT("'"&amp;$B438&amp;"'!$A$4:$Z$4"),0),0)</f>
        <v>5325</v>
      </c>
      <c r="F438">
        <f>VLOOKUP($A438,cleaning_log!$A$1:$ZZ$9791,MATCH(F$5,cleaning_log!$A$2:$ZZ$2,0),0)</f>
        <v>961</v>
      </c>
      <c r="G438">
        <f>VLOOKUP($A438,cleaning_log!$A$1:$ZZ$9791,MATCH(G$5,cleaning_log!$A$2:$ZZ$2,0),0)</f>
        <v>2933</v>
      </c>
      <c r="H438">
        <f ca="1">VLOOKUP($A438,INDIRECT("'"&amp;$B438&amp;"'!"&amp;"$A$5:$Z$10000"),MATCH(H$5,INDIRECT("'"&amp;$B438&amp;"'!$A$4:$Z$4"),0),0)</f>
        <v>-563.84600999999998</v>
      </c>
      <c r="I438">
        <f>VLOOKUP($A438,cleaning_log!$A$1:$ZZ$9791,MATCH(I$5,cleaning_log!$A$2:$ZZ$2,0),0)</f>
        <v>-611.85</v>
      </c>
      <c r="J438">
        <f>VLOOKUP($A438,cleaning_log!$A$1:$ZZ$9791,MATCH(J$5,cleaning_log!$A$2:$ZZ$2,0),0)</f>
        <v>-600.69906174949801</v>
      </c>
      <c r="K438" t="b">
        <f ca="1">IF(ISNA(J438),TRUE,ABS(H438-J438)&gt;0.001)</f>
        <v>1</v>
      </c>
      <c r="L438">
        <f>VLOOKUP($A438,cleaning_log!$A$1:$ZZ$9791,MATCH(L$5,cleaning_log!$A$2:$ZZ$2,0),0)</f>
        <v>-563.84601150273102</v>
      </c>
      <c r="M438">
        <f>VLOOKUP($A438,cleaning_log!$A$1:$ZZ$9791,MATCH(M$5,cleaning_log!$A$2:$ZZ$2,0),0)</f>
        <v>-563.84600957399903</v>
      </c>
      <c r="N438">
        <f>VLOOKUP($A438,cleaning_log!$A$1:$ZZ$9791,MATCH(N$5,cleaning_log!$A$2:$ZZ$2,0),0)</f>
        <v>-564.43940399523399</v>
      </c>
      <c r="O438">
        <f>VLOOKUP($A438,cleaning_log!$A$1:$ZZ$9791,MATCH(O$5,cleaning_log!$A$2:$ZZ$2,0),0)</f>
        <v>-564.29381834959497</v>
      </c>
      <c r="P438">
        <f>VLOOKUP($A438,cleaning_log!$A$1:$ZZ$9791,MATCH(P$5,cleaning_log!$A$2:$ZZ$2,0),0)</f>
        <v>3600</v>
      </c>
      <c r="Q438">
        <f>VLOOKUP($A438,cleaning_log!$A$1:$ZZ$9791,MATCH(Q$5,cleaning_log!$A$2:$ZZ$2,0),0)</f>
        <v>3600</v>
      </c>
    </row>
    <row r="439" spans="1:22" hidden="1" x14ac:dyDescent="0.2">
      <c r="A439" s="19" t="s">
        <v>1489</v>
      </c>
      <c r="B439" t="str">
        <f>IF(NOT(ISNA(VLOOKUP($A439,miplib2017!$A$5:$A$10000,1,0))),"miplib2017",IF(NOT(ISNA(VLOOKUP($A439,miplib2010!$A$5:$A$10000,1,0))),"miplib2010",IF(NOT(ISNA(VLOOKUP($A439,miplib2003!$A$5:$A$10000,1,0))),"miplib2003",IF(NOT(ISNA(VLOOKUP($A439,miplib3!$A$5:$A$10002,1,0))),"miplib3",IF(NOT(ISNA(VLOOKUP($A439,miplib2!$A$5:$A$10004,1,0))),"miplib2",IF(NOT(ISNA(VLOOKUP($A439,coral!$A$5:$A$10000,1,0))),"coral",IF(NOT(ISNA(VLOOKUP($A439,neos!$A$5:$A$10000,1,0))),"neos","COULD NOT FIND")))))))</f>
        <v>miplib2017</v>
      </c>
      <c r="C439" t="str">
        <f>B439&amp;"/"&amp;A439</f>
        <v>miplib2017/mkc1</v>
      </c>
      <c r="D439">
        <f ca="1">VLOOKUP($A439,INDIRECT("'"&amp;$B439&amp;"'!"&amp;"$A$5:$Z$10000"),MATCH(D$5,INDIRECT("'"&amp;$B439&amp;"'!$A$4:$Z$4"),0),0)</f>
        <v>3411</v>
      </c>
      <c r="E439">
        <f ca="1">VLOOKUP($A439,INDIRECT("'"&amp;$B439&amp;"'!"&amp;"$A$5:$Z$10000"),MATCH(E$5,INDIRECT("'"&amp;$B439&amp;"'!$A$4:$Z$4"),0),0)</f>
        <v>5325</v>
      </c>
      <c r="F439">
        <f>VLOOKUP($A439,cleaning_log!$A$1:$ZZ$9791,MATCH(F$5,cleaning_log!$A$2:$ZZ$2,0),0)</f>
        <v>2723</v>
      </c>
      <c r="G439">
        <f>VLOOKUP($A439,cleaning_log!$A$1:$ZZ$9791,MATCH(G$5,cleaning_log!$A$2:$ZZ$2,0),0)</f>
        <v>4737</v>
      </c>
      <c r="H439">
        <f ca="1">VLOOKUP($A439,INDIRECT("'"&amp;$B439&amp;"'!"&amp;"$A$5:$Z$10000"),MATCH(H$5,INDIRECT("'"&amp;$B439&amp;"'!$A$4:$Z$4"),0),0)</f>
        <v>-607.20703000000003</v>
      </c>
      <c r="I439">
        <f>VLOOKUP($A439,cleaning_log!$A$1:$ZZ$9791,MATCH(I$5,cleaning_log!$A$2:$ZZ$2,0),0)</f>
        <v>-611.85</v>
      </c>
      <c r="J439">
        <f>VLOOKUP($A439,cleaning_log!$A$1:$ZZ$9791,MATCH(J$5,cleaning_log!$A$2:$ZZ$2,0),0)</f>
        <v>-611.849999999999</v>
      </c>
      <c r="K439" t="b">
        <f ca="1">IF(ISNA(J439),TRUE,ABS(H439-J439)&gt;0.001)</f>
        <v>1</v>
      </c>
      <c r="L439">
        <f>VLOOKUP($A439,cleaning_log!$A$1:$ZZ$9791,MATCH(L$5,cleaning_log!$A$2:$ZZ$2,0),0)</f>
        <v>-607.20699999999999</v>
      </c>
      <c r="M439">
        <f>VLOOKUP($A439,cleaning_log!$A$1:$ZZ$9791,MATCH(M$5,cleaning_log!$A$2:$ZZ$2,0),0)</f>
        <v>-607.16700000000003</v>
      </c>
      <c r="N439">
        <f>VLOOKUP($A439,cleaning_log!$A$1:$ZZ$9791,MATCH(N$5,cleaning_log!$A$2:$ZZ$2,0),0)</f>
        <v>-607.20999999999799</v>
      </c>
      <c r="O439">
        <f>VLOOKUP($A439,cleaning_log!$A$1:$ZZ$9791,MATCH(O$5,cleaning_log!$A$2:$ZZ$2,0),0)</f>
        <v>-607.20999999999901</v>
      </c>
      <c r="P439">
        <f>VLOOKUP($A439,cleaning_log!$A$1:$ZZ$9791,MATCH(P$5,cleaning_log!$A$2:$ZZ$2,0),0)</f>
        <v>2.6440000000000001</v>
      </c>
      <c r="Q439">
        <f>VLOOKUP($A439,cleaning_log!$A$1:$ZZ$9791,MATCH(Q$5,cleaning_log!$A$2:$ZZ$2,0),0)</f>
        <v>2.456</v>
      </c>
    </row>
    <row r="440" spans="1:22" x14ac:dyDescent="0.2">
      <c r="A440" t="s">
        <v>1509</v>
      </c>
      <c r="B440" t="str">
        <f>IF(NOT(ISNA(VLOOKUP($A440,miplib2017!$A$5:$A$10000,1,0))),"miplib2017",IF(NOT(ISNA(VLOOKUP($A440,miplib2010!$A$5:$A$10000,1,0))),"miplib2010",IF(NOT(ISNA(VLOOKUP($A440,miplib2003!$A$5:$A$10000,1,0))),"miplib2003",IF(NOT(ISNA(VLOOKUP($A440,miplib3!$A$5:$A$10002,1,0))),"miplib3",IF(NOT(ISNA(VLOOKUP($A440,miplib2!$A$5:$A$10004,1,0))),"miplib2",IF(NOT(ISNA(VLOOKUP($A440,coral!$A$5:$A$10000,1,0))),"coral",IF(NOT(ISNA(VLOOKUP($A440,neos!$A$5:$A$10000,1,0))),"neos","COULD NOT FIND")))))))</f>
        <v>miplib3</v>
      </c>
      <c r="C440" t="str">
        <f>B440&amp;"/"&amp;A440</f>
        <v>miplib3/mod008</v>
      </c>
      <c r="D440">
        <f ca="1">VLOOKUP($A440,INDIRECT("'"&amp;$B440&amp;"'!"&amp;"$A$5:$Z$10000"),MATCH(D$5,INDIRECT("'"&amp;$B440&amp;"'!$A$4:$Z$4"),0),0)</f>
        <v>6</v>
      </c>
      <c r="E440">
        <f ca="1">VLOOKUP($A440,INDIRECT("'"&amp;$B440&amp;"'!"&amp;"$A$5:$Z$10000"),MATCH(E$5,INDIRECT("'"&amp;$B440&amp;"'!$A$4:$Z$4"),0),0)</f>
        <v>319</v>
      </c>
      <c r="F440">
        <f>VLOOKUP($A440,cleaning_log!$A$1:$ZZ$9791,MATCH(F$5,cleaning_log!$A$2:$ZZ$2,0),0)</f>
        <v>6</v>
      </c>
      <c r="G440">
        <f>VLOOKUP($A440,cleaning_log!$A$1:$ZZ$9791,MATCH(G$5,cleaning_log!$A$2:$ZZ$2,0),0)</f>
        <v>319</v>
      </c>
      <c r="H440">
        <f ca="1">VLOOKUP($A440,INDIRECT("'"&amp;$B440&amp;"'!"&amp;"$A$5:$Z$10000"),MATCH(H$5,INDIRECT("'"&amp;$B440&amp;"'!$A$4:$Z$4"),0),0)</f>
        <v>307</v>
      </c>
      <c r="I440">
        <f>VLOOKUP($A440,cleaning_log!$A$1:$ZZ$9791,MATCH(I$5,cleaning_log!$A$2:$ZZ$2,0),0)</f>
        <v>290.93107271496802</v>
      </c>
      <c r="J440">
        <f>VLOOKUP($A440,cleaning_log!$A$1:$ZZ$9791,MATCH(J$5,cleaning_log!$A$2:$ZZ$2,0),0)</f>
        <v>291.08943871240598</v>
      </c>
      <c r="K440" t="b">
        <f ca="1">IF(ISNA(J440),TRUE,ABS(H440-J440)&gt;0.001)</f>
        <v>1</v>
      </c>
      <c r="L440">
        <f>VLOOKUP($A440,cleaning_log!$A$1:$ZZ$9791,MATCH(L$5,cleaning_log!$A$2:$ZZ$2,0),0)</f>
        <v>307.00000000000102</v>
      </c>
      <c r="M440">
        <f>VLOOKUP($A440,cleaning_log!$A$1:$ZZ$9791,MATCH(M$5,cleaning_log!$A$2:$ZZ$2,0),0)</f>
        <v>307</v>
      </c>
      <c r="N440">
        <f>VLOOKUP($A440,cleaning_log!$A$1:$ZZ$9791,MATCH(N$5,cleaning_log!$A$2:$ZZ$2,0),0)</f>
        <v>307.00000000000102</v>
      </c>
      <c r="O440">
        <f>VLOOKUP($A440,cleaning_log!$A$1:$ZZ$9791,MATCH(O$5,cleaning_log!$A$2:$ZZ$2,0),0)</f>
        <v>307</v>
      </c>
      <c r="P440">
        <f>VLOOKUP($A440,cleaning_log!$A$1:$ZZ$9791,MATCH(P$5,cleaning_log!$A$2:$ZZ$2,0),0)</f>
        <v>3.5999999999999997E-2</v>
      </c>
      <c r="Q440">
        <f>VLOOKUP($A440,cleaning_log!$A$1:$ZZ$9791,MATCH(Q$5,cleaning_log!$A$2:$ZZ$2,0),0)</f>
        <v>3.5000000000000003E-2</v>
      </c>
      <c r="R440">
        <f>VLOOKUP($A440,cleaning_log!$A$1:$ZZ$9791,MATCH(R$5,cleaning_log!$A$2:$ZZ$2,0),0)</f>
        <v>3.5000000000000003E-2</v>
      </c>
      <c r="S440" t="b">
        <f t="shared" ref="S440" si="82">MIN(P440,Q440) &lt; 3599</f>
        <v>1</v>
      </c>
    </row>
    <row r="441" spans="1:22" hidden="1" x14ac:dyDescent="0.2">
      <c r="A441" t="s">
        <v>14995</v>
      </c>
      <c r="B441" t="str">
        <f>IF(NOT(ISNA(VLOOKUP($A441,miplib2017!$A$5:$A$10000,1,0))),"miplib2017",IF(NOT(ISNA(VLOOKUP($A441,miplib2010!$A$5:$A$10000,1,0))),"miplib2010",IF(NOT(ISNA(VLOOKUP($A441,miplib2003!$A$5:$A$10000,1,0))),"miplib2003",IF(NOT(ISNA(VLOOKUP($A441,miplib3!$A$5:$A$10002,1,0))),"miplib3",IF(NOT(ISNA(VLOOKUP($A441,miplib2!$A$5:$A$10004,1,0))),"miplib2",IF(NOT(ISNA(VLOOKUP($A441,coral!$A$5:$A$10000,1,0))),"coral",IF(NOT(ISNA(VLOOKUP($A441,neos!$A$5:$A$10000,1,0))),"neos","COULD NOT FIND")))))))</f>
        <v>miplib2017</v>
      </c>
      <c r="C441" t="str">
        <f>B441&amp;"/"&amp;A441</f>
        <v>miplib2017/mod008inf</v>
      </c>
      <c r="D441">
        <f ca="1">VLOOKUP($A441,INDIRECT("'"&amp;$B441&amp;"'!"&amp;"$A$5:$Z$10000"),MATCH(D$5,INDIRECT("'"&amp;$B441&amp;"'!$A$4:$Z$4"),0),0)</f>
        <v>7</v>
      </c>
      <c r="E441">
        <f ca="1">VLOOKUP($A441,INDIRECT("'"&amp;$B441&amp;"'!"&amp;"$A$5:$Z$10000"),MATCH(E$5,INDIRECT("'"&amp;$B441&amp;"'!$A$4:$Z$4"),0),0)</f>
        <v>319</v>
      </c>
      <c r="F441" t="e">
        <f>VLOOKUP($A441,cleaning_log!$A$1:$ZZ$9791,MATCH(F$5,cleaning_log!$A$2:$ZZ$2,0),0)</f>
        <v>#N/A</v>
      </c>
      <c r="G441" t="e">
        <f>VLOOKUP($A441,cleaning_log!$A$1:$ZZ$9791,MATCH(G$5,cleaning_log!$A$2:$ZZ$2,0),0)</f>
        <v>#N/A</v>
      </c>
      <c r="H441" t="str">
        <f ca="1">VLOOKUP($A441,INDIRECT("'"&amp;$B441&amp;"'!"&amp;"$A$5:$Z$10000"),MATCH(H$5,INDIRECT("'"&amp;$B441&amp;"'!$A$4:$Z$4"),0),0)</f>
        <v>Infeasible</v>
      </c>
      <c r="I441" t="e">
        <f>VLOOKUP($A441,cleaning_log!$A$1:$ZZ$9791,MATCH(I$5,cleaning_log!$A$2:$ZZ$2,0),0)</f>
        <v>#N/A</v>
      </c>
      <c r="J441" t="e">
        <f>VLOOKUP($A441,cleaning_log!$A$1:$ZZ$9791,MATCH(J$5,cleaning_log!$A$2:$ZZ$2,0),0)</f>
        <v>#N/A</v>
      </c>
      <c r="K441" t="b">
        <f>IF(ISNA(J441),TRUE,ABS(H441-J441)&gt;0.001)</f>
        <v>1</v>
      </c>
      <c r="L441" t="e">
        <f>VLOOKUP($A441,cleaning_log!$A$1:$ZZ$9791,MATCH(L$5,cleaning_log!$A$2:$ZZ$2,0),0)</f>
        <v>#N/A</v>
      </c>
      <c r="M441" t="e">
        <f>VLOOKUP($A441,cleaning_log!$A$1:$ZZ$9791,MATCH(M$5,cleaning_log!$A$2:$ZZ$2,0),0)</f>
        <v>#N/A</v>
      </c>
      <c r="N441" t="e">
        <f>VLOOKUP($A441,cleaning_log!$A$1:$ZZ$9791,MATCH(N$5,cleaning_log!$A$2:$ZZ$2,0),0)</f>
        <v>#N/A</v>
      </c>
      <c r="O441" t="e">
        <f>VLOOKUP($A441,cleaning_log!$A$1:$ZZ$9791,MATCH(O$5,cleaning_log!$A$2:$ZZ$2,0),0)</f>
        <v>#N/A</v>
      </c>
      <c r="P441" t="e">
        <f>VLOOKUP($A441,cleaning_log!$A$1:$ZZ$9791,MATCH(P$5,cleaning_log!$A$2:$ZZ$2,0),0)</f>
        <v>#N/A</v>
      </c>
      <c r="Q441" t="e">
        <f>VLOOKUP($A441,cleaning_log!$A$1:$ZZ$9791,MATCH(Q$5,cleaning_log!$A$2:$ZZ$2,0),0)</f>
        <v>#N/A</v>
      </c>
    </row>
    <row r="442" spans="1:22" x14ac:dyDescent="0.2">
      <c r="A442" t="s">
        <v>4016</v>
      </c>
      <c r="B442" t="str">
        <f>IF(NOT(ISNA(VLOOKUP($A442,miplib2017!$A$5:$A$10000,1,0))),"miplib2017",IF(NOT(ISNA(VLOOKUP($A442,miplib2010!$A$5:$A$10000,1,0))),"miplib2010",IF(NOT(ISNA(VLOOKUP($A442,miplib2003!$A$5:$A$10000,1,0))),"miplib2003",IF(NOT(ISNA(VLOOKUP($A442,miplib3!$A$5:$A$10002,1,0))),"miplib3",IF(NOT(ISNA(VLOOKUP($A442,miplib2!$A$5:$A$10004,1,0))),"miplib2",IF(NOT(ISNA(VLOOKUP($A442,coral!$A$5:$A$10000,1,0))),"coral",IF(NOT(ISNA(VLOOKUP($A442,neos!$A$5:$A$10000,1,0))),"neos","COULD NOT FIND")))))))</f>
        <v>miplib2017</v>
      </c>
      <c r="C442" t="str">
        <f>B442&amp;"/"&amp;A442</f>
        <v>miplib2017/mod010</v>
      </c>
      <c r="D442">
        <f ca="1">VLOOKUP($A442,INDIRECT("'"&amp;$B442&amp;"'!"&amp;"$A$5:$Z$10000"),MATCH(D$5,INDIRECT("'"&amp;$B442&amp;"'!$A$4:$Z$4"),0),0)</f>
        <v>146</v>
      </c>
      <c r="E442">
        <f ca="1">VLOOKUP($A442,INDIRECT("'"&amp;$B442&amp;"'!"&amp;"$A$5:$Z$10000"),MATCH(E$5,INDIRECT("'"&amp;$B442&amp;"'!$A$4:$Z$4"),0),0)</f>
        <v>2655</v>
      </c>
      <c r="F442">
        <f>VLOOKUP($A442,cleaning_log!$A$1:$ZZ$9791,MATCH(F$5,cleaning_log!$A$2:$ZZ$2,0),0)</f>
        <v>142</v>
      </c>
      <c r="G442">
        <f>VLOOKUP($A442,cleaning_log!$A$1:$ZZ$9791,MATCH(G$5,cleaning_log!$A$2:$ZZ$2,0),0)</f>
        <v>2502</v>
      </c>
      <c r="H442">
        <f ca="1">VLOOKUP($A442,INDIRECT("'"&amp;$B442&amp;"'!"&amp;"$A$5:$Z$10000"),MATCH(H$5,INDIRECT("'"&amp;$B442&amp;"'!$A$4:$Z$4"),0),0)</f>
        <v>6548</v>
      </c>
      <c r="I442">
        <f>VLOOKUP($A442,cleaning_log!$A$1:$ZZ$9791,MATCH(I$5,cleaning_log!$A$2:$ZZ$2,0),0)</f>
        <v>6532.0833333333303</v>
      </c>
      <c r="J442">
        <f>VLOOKUP($A442,cleaning_log!$A$1:$ZZ$9791,MATCH(J$5,cleaning_log!$A$2:$ZZ$2,0),0)</f>
        <v>6532.0833333333303</v>
      </c>
      <c r="K442" t="b">
        <f ca="1">IF(ISNA(J442),TRUE,ABS(H442-J442)&gt;0.001)</f>
        <v>1</v>
      </c>
      <c r="L442">
        <f>VLOOKUP($A442,cleaning_log!$A$1:$ZZ$9791,MATCH(L$5,cleaning_log!$A$2:$ZZ$2,0),0)</f>
        <v>6548</v>
      </c>
      <c r="M442">
        <f>VLOOKUP($A442,cleaning_log!$A$1:$ZZ$9791,MATCH(M$5,cleaning_log!$A$2:$ZZ$2,0),0)</f>
        <v>6548</v>
      </c>
      <c r="N442">
        <f>VLOOKUP($A442,cleaning_log!$A$1:$ZZ$9791,MATCH(N$5,cleaning_log!$A$2:$ZZ$2,0),0)</f>
        <v>6548</v>
      </c>
      <c r="O442">
        <f>VLOOKUP($A442,cleaning_log!$A$1:$ZZ$9791,MATCH(O$5,cleaning_log!$A$2:$ZZ$2,0),0)</f>
        <v>6548</v>
      </c>
      <c r="P442">
        <f>VLOOKUP($A442,cleaning_log!$A$1:$ZZ$9791,MATCH(P$5,cleaning_log!$A$2:$ZZ$2,0),0)</f>
        <v>0.10199999999999999</v>
      </c>
      <c r="Q442">
        <f>VLOOKUP($A442,cleaning_log!$A$1:$ZZ$9791,MATCH(Q$5,cleaning_log!$A$2:$ZZ$2,0),0)</f>
        <v>9.6000000000000002E-2</v>
      </c>
      <c r="R442">
        <f>VLOOKUP($A442,cleaning_log!$A$1:$ZZ$9791,MATCH(R$5,cleaning_log!$A$2:$ZZ$2,0),0)</f>
        <v>0.122</v>
      </c>
      <c r="S442" t="b">
        <f t="shared" ref="S442" si="83">MIN(P442,Q442) &lt; 3599</f>
        <v>1</v>
      </c>
      <c r="T442">
        <f>VLOOKUP($A442,cleaning_log!$A$1:$ZZ$9791,MATCH(T$5,cleaning_log!$A$2:$ZZ$2,0),0)</f>
        <v>10</v>
      </c>
      <c r="U442">
        <f>VLOOKUP($A442,cleaning_log!$A$1:$ZZ$9791,MATCH(U$5,cleaning_log!$A$2:$ZZ$2,0),0)</f>
        <v>23</v>
      </c>
      <c r="V442">
        <f>VLOOKUP($A442,cleaning_log!$A$1:$ZZ$9791,MATCH(V$5,cleaning_log!$A$2:$ZZ$2,0),0)</f>
        <v>32</v>
      </c>
    </row>
    <row r="443" spans="1:22" hidden="1" x14ac:dyDescent="0.2">
      <c r="A443" t="s">
        <v>4017</v>
      </c>
      <c r="B443" t="str">
        <f>IF(NOT(ISNA(VLOOKUP($A443,miplib2017!$A$5:$A$10000,1,0))),"miplib2017",IF(NOT(ISNA(VLOOKUP($A443,miplib2010!$A$5:$A$10000,1,0))),"miplib2010",IF(NOT(ISNA(VLOOKUP($A443,miplib2003!$A$5:$A$10000,1,0))),"miplib2003",IF(NOT(ISNA(VLOOKUP($A443,miplib3!$A$5:$A$10002,1,0))),"miplib3",IF(NOT(ISNA(VLOOKUP($A443,miplib2!$A$5:$A$10004,1,0))),"miplib2",IF(NOT(ISNA(VLOOKUP($A443,coral!$A$5:$A$10000,1,0))),"coral",IF(NOT(ISNA(VLOOKUP($A443,neos!$A$5:$A$10000,1,0))),"neos","COULD NOT FIND")))))))</f>
        <v>miplib2017</v>
      </c>
      <c r="C443" t="str">
        <f>B443&amp;"/"&amp;A443</f>
        <v>miplib2017/mod011</v>
      </c>
      <c r="D443">
        <f ca="1">VLOOKUP($A443,INDIRECT("'"&amp;$B443&amp;"'!"&amp;"$A$5:$Z$10000"),MATCH(D$5,INDIRECT("'"&amp;$B443&amp;"'!$A$4:$Z$4"),0),0)</f>
        <v>4480</v>
      </c>
      <c r="E443">
        <f ca="1">VLOOKUP($A443,INDIRECT("'"&amp;$B443&amp;"'!"&amp;"$A$5:$Z$10000"),MATCH(E$5,INDIRECT("'"&amp;$B443&amp;"'!$A$4:$Z$4"),0),0)</f>
        <v>10958</v>
      </c>
      <c r="F443">
        <f>VLOOKUP($A443,cleaning_log!$A$1:$ZZ$9791,MATCH(F$5,cleaning_log!$A$2:$ZZ$2,0),0)</f>
        <v>1444</v>
      </c>
      <c r="G443">
        <f>VLOOKUP($A443,cleaning_log!$A$1:$ZZ$9791,MATCH(G$5,cleaning_log!$A$2:$ZZ$2,0),0)</f>
        <v>6143</v>
      </c>
      <c r="H443">
        <f ca="1">VLOOKUP($A443,INDIRECT("'"&amp;$B443&amp;"'!"&amp;"$A$5:$Z$10000"),MATCH(H$5,INDIRECT("'"&amp;$B443&amp;"'!$A$4:$Z$4"),0),0)</f>
        <v>-54558535.590000004</v>
      </c>
      <c r="I443">
        <f>VLOOKUP($A443,cleaning_log!$A$1:$ZZ$9791,MATCH(I$5,cleaning_log!$A$2:$ZZ$2,0),0)</f>
        <v>-62121982.551904798</v>
      </c>
      <c r="J443">
        <f>VLOOKUP($A443,cleaning_log!$A$1:$ZZ$9791,MATCH(J$5,cleaning_log!$A$2:$ZZ$2,0),0)</f>
        <v>-61647584.873762101</v>
      </c>
      <c r="K443" t="b">
        <f ca="1">IF(ISNA(J443),TRUE,ABS(H443-J443)&gt;0.001)</f>
        <v>1</v>
      </c>
      <c r="L443">
        <f>VLOOKUP($A443,cleaning_log!$A$1:$ZZ$9791,MATCH(L$5,cleaning_log!$A$2:$ZZ$2,0),0)</f>
        <v>-54558535.014229201</v>
      </c>
      <c r="M443">
        <f>VLOOKUP($A443,cleaning_log!$A$1:$ZZ$9791,MATCH(M$5,cleaning_log!$A$2:$ZZ$2,0),0)</f>
        <v>-54558535.014230303</v>
      </c>
      <c r="N443">
        <f>VLOOKUP($A443,cleaning_log!$A$1:$ZZ$9791,MATCH(N$5,cleaning_log!$A$2:$ZZ$2,0),0)</f>
        <v>-54558535.014228404</v>
      </c>
      <c r="O443">
        <f>VLOOKUP($A443,cleaning_log!$A$1:$ZZ$9791,MATCH(O$5,cleaning_log!$A$2:$ZZ$2,0),0)</f>
        <v>-54558535.014228597</v>
      </c>
      <c r="P443">
        <f>VLOOKUP($A443,cleaning_log!$A$1:$ZZ$9791,MATCH(P$5,cleaning_log!$A$2:$ZZ$2,0),0)</f>
        <v>19.489000000000001</v>
      </c>
      <c r="Q443">
        <f>VLOOKUP($A443,cleaning_log!$A$1:$ZZ$9791,MATCH(Q$5,cleaning_log!$A$2:$ZZ$2,0),0)</f>
        <v>8.1760000000000002</v>
      </c>
    </row>
    <row r="444" spans="1:22" x14ac:dyDescent="0.2">
      <c r="A444" t="s">
        <v>1526</v>
      </c>
      <c r="B444" t="str">
        <f>IF(NOT(ISNA(VLOOKUP($A444,miplib2017!$A$5:$A$10000,1,0))),"miplib2017",IF(NOT(ISNA(VLOOKUP($A444,miplib2010!$A$5:$A$10000,1,0))),"miplib2010",IF(NOT(ISNA(VLOOKUP($A444,miplib2003!$A$5:$A$10000,1,0))),"miplib2003",IF(NOT(ISNA(VLOOKUP($A444,miplib3!$A$5:$A$10002,1,0))),"miplib3",IF(NOT(ISNA(VLOOKUP($A444,miplib2!$A$5:$A$10004,1,0))),"miplib2",IF(NOT(ISNA(VLOOKUP($A444,coral!$A$5:$A$10000,1,0))),"coral",IF(NOT(ISNA(VLOOKUP($A444,neos!$A$5:$A$10000,1,0))),"neos","COULD NOT FIND")))))))</f>
        <v>miplib2</v>
      </c>
      <c r="C444" t="str">
        <f>B444&amp;"/"&amp;A444</f>
        <v>miplib2/mod013</v>
      </c>
      <c r="D444">
        <f ca="1">VLOOKUP($A444,INDIRECT("'"&amp;$B444&amp;"'!"&amp;"$A$5:$Z$10000"),MATCH(D$5,INDIRECT("'"&amp;$B444&amp;"'!$A$4:$Z$4"),0),0)</f>
        <v>62</v>
      </c>
      <c r="E444">
        <f ca="1">VLOOKUP($A444,INDIRECT("'"&amp;$B444&amp;"'!"&amp;"$A$5:$Z$10000"),MATCH(E$5,INDIRECT("'"&amp;$B444&amp;"'!$A$4:$Z$4"),0),0)</f>
        <v>96</v>
      </c>
      <c r="F444">
        <f>VLOOKUP($A444,cleaning_log!$A$1:$ZZ$9791,MATCH(F$5,cleaning_log!$A$2:$ZZ$2,0),0)</f>
        <v>62</v>
      </c>
      <c r="G444">
        <f>VLOOKUP($A444,cleaning_log!$A$1:$ZZ$9791,MATCH(G$5,cleaning_log!$A$2:$ZZ$2,0),0)</f>
        <v>96</v>
      </c>
      <c r="H444">
        <f ca="1">VLOOKUP($A444,INDIRECT("'"&amp;$B444&amp;"'!"&amp;"$A$5:$Z$10000"),MATCH(H$5,INDIRECT("'"&amp;$B444&amp;"'!$A$4:$Z$4"),0),0)</f>
        <v>280.95</v>
      </c>
      <c r="I444">
        <f>VLOOKUP($A444,cleaning_log!$A$1:$ZZ$9791,MATCH(I$5,cleaning_log!$A$2:$ZZ$2,0),0)</f>
        <v>256.01666666666603</v>
      </c>
      <c r="J444">
        <f>VLOOKUP($A444,cleaning_log!$A$1:$ZZ$9791,MATCH(J$5,cleaning_log!$A$2:$ZZ$2,0),0)</f>
        <v>256.01666666666603</v>
      </c>
      <c r="K444" t="b">
        <f ca="1">IF(ISNA(J444),TRUE,ABS(H444-J444)&gt;0.001)</f>
        <v>1</v>
      </c>
      <c r="L444">
        <f>VLOOKUP($A444,cleaning_log!$A$1:$ZZ$9791,MATCH(L$5,cleaning_log!$A$2:$ZZ$2,0),0)</f>
        <v>280.94999999999902</v>
      </c>
      <c r="M444">
        <f>VLOOKUP($A444,cleaning_log!$A$1:$ZZ$9791,MATCH(M$5,cleaning_log!$A$2:$ZZ$2,0),0)</f>
        <v>280.94999999999902</v>
      </c>
      <c r="N444">
        <f>VLOOKUP($A444,cleaning_log!$A$1:$ZZ$9791,MATCH(N$5,cleaning_log!$A$2:$ZZ$2,0),0)</f>
        <v>280.94999999999902</v>
      </c>
      <c r="O444">
        <f>VLOOKUP($A444,cleaning_log!$A$1:$ZZ$9791,MATCH(O$5,cleaning_log!$A$2:$ZZ$2,0),0)</f>
        <v>280.94999999999902</v>
      </c>
      <c r="P444">
        <f>VLOOKUP($A444,cleaning_log!$A$1:$ZZ$9791,MATCH(P$5,cleaning_log!$A$2:$ZZ$2,0),0)</f>
        <v>2.4E-2</v>
      </c>
      <c r="Q444">
        <f>VLOOKUP($A444,cleaning_log!$A$1:$ZZ$9791,MATCH(Q$5,cleaning_log!$A$2:$ZZ$2,0),0)</f>
        <v>2.4E-2</v>
      </c>
      <c r="R444">
        <f>VLOOKUP($A444,cleaning_log!$A$1:$ZZ$9791,MATCH(R$5,cleaning_log!$A$2:$ZZ$2,0),0)</f>
        <v>2.5000000000000001E-2</v>
      </c>
      <c r="S444" t="b">
        <f t="shared" ref="S444:S445" si="84">MIN(P444,Q444) &lt; 3599</f>
        <v>1</v>
      </c>
    </row>
    <row r="445" spans="1:22" x14ac:dyDescent="0.2">
      <c r="A445" t="s">
        <v>1539</v>
      </c>
      <c r="B445" t="str">
        <f>IF(NOT(ISNA(VLOOKUP($A445,miplib2017!$A$5:$A$10000,1,0))),"miplib2017",IF(NOT(ISNA(VLOOKUP($A445,miplib2010!$A$5:$A$10000,1,0))),"miplib2010",IF(NOT(ISNA(VLOOKUP($A445,miplib2003!$A$5:$A$10000,1,0))),"miplib2003",IF(NOT(ISNA(VLOOKUP($A445,miplib3!$A$5:$A$10002,1,0))),"miplib3",IF(NOT(ISNA(VLOOKUP($A445,miplib2!$A$5:$A$10004,1,0))),"miplib2",IF(NOT(ISNA(VLOOKUP($A445,coral!$A$5:$A$10000,1,0))),"coral",IF(NOT(ISNA(VLOOKUP($A445,neos!$A$5:$A$10000,1,0))),"neos","COULD NOT FIND")))))))</f>
        <v>miplib2003</v>
      </c>
      <c r="C445" t="str">
        <f>B445&amp;"/"&amp;A445</f>
        <v>miplib2003/modglob</v>
      </c>
      <c r="D445">
        <f ca="1">VLOOKUP($A445,INDIRECT("'"&amp;$B445&amp;"'!"&amp;"$A$5:$Z$10000"),MATCH(D$5,INDIRECT("'"&amp;$B445&amp;"'!$A$4:$Z$4"),0),0)</f>
        <v>291</v>
      </c>
      <c r="E445">
        <f ca="1">VLOOKUP($A445,INDIRECT("'"&amp;$B445&amp;"'!"&amp;"$A$5:$Z$10000"),MATCH(E$5,INDIRECT("'"&amp;$B445&amp;"'!$A$4:$Z$4"),0),0)</f>
        <v>422</v>
      </c>
      <c r="F445">
        <f>VLOOKUP($A445,cleaning_log!$A$1:$ZZ$9791,MATCH(F$5,cleaning_log!$A$2:$ZZ$2,0),0)</f>
        <v>286</v>
      </c>
      <c r="G445">
        <f>VLOOKUP($A445,cleaning_log!$A$1:$ZZ$9791,MATCH(G$5,cleaning_log!$A$2:$ZZ$2,0),0)</f>
        <v>354</v>
      </c>
      <c r="H445">
        <f ca="1">VLOOKUP($A445,INDIRECT("'"&amp;$B445&amp;"'!"&amp;"$A$5:$Z$10000"),MATCH(H$5,INDIRECT("'"&amp;$B445&amp;"'!$A$4:$Z$4"),0),0)</f>
        <v>20740508.09</v>
      </c>
      <c r="I445">
        <f>VLOOKUP($A445,cleaning_log!$A$1:$ZZ$9791,MATCH(I$5,cleaning_log!$A$2:$ZZ$2,0),0)</f>
        <v>20430947.618853599</v>
      </c>
      <c r="J445">
        <f>VLOOKUP($A445,cleaning_log!$A$1:$ZZ$9791,MATCH(J$5,cleaning_log!$A$2:$ZZ$2,0),0)</f>
        <v>20430947.618853599</v>
      </c>
      <c r="K445" t="b">
        <f ca="1">IF(ISNA(J445),TRUE,ABS(H445-J445)&gt;0.001)</f>
        <v>1</v>
      </c>
      <c r="L445">
        <f>VLOOKUP($A445,cleaning_log!$A$1:$ZZ$9791,MATCH(L$5,cleaning_log!$A$2:$ZZ$2,0),0)</f>
        <v>20740508.0863082</v>
      </c>
      <c r="M445">
        <f>VLOOKUP($A445,cleaning_log!$A$1:$ZZ$9791,MATCH(M$5,cleaning_log!$A$2:$ZZ$2,0),0)</f>
        <v>20740508.0863082</v>
      </c>
      <c r="N445">
        <f>VLOOKUP($A445,cleaning_log!$A$1:$ZZ$9791,MATCH(N$5,cleaning_log!$A$2:$ZZ$2,0),0)</f>
        <v>20740508.0863082</v>
      </c>
      <c r="O445">
        <f>VLOOKUP($A445,cleaning_log!$A$1:$ZZ$9791,MATCH(O$5,cleaning_log!$A$2:$ZZ$2,0),0)</f>
        <v>20740508.0863082</v>
      </c>
      <c r="P445">
        <f>VLOOKUP($A445,cleaning_log!$A$1:$ZZ$9791,MATCH(P$5,cleaning_log!$A$2:$ZZ$2,0),0)</f>
        <v>6.2E-2</v>
      </c>
      <c r="Q445">
        <f>VLOOKUP($A445,cleaning_log!$A$1:$ZZ$9791,MATCH(Q$5,cleaning_log!$A$2:$ZZ$2,0),0)</f>
        <v>8.5000000000000006E-2</v>
      </c>
      <c r="R445">
        <f>VLOOKUP($A445,cleaning_log!$A$1:$ZZ$9791,MATCH(R$5,cleaning_log!$A$2:$ZZ$2,0),0)</f>
        <v>8.5000000000000006E-2</v>
      </c>
      <c r="S445" t="b">
        <f t="shared" si="84"/>
        <v>1</v>
      </c>
    </row>
    <row r="446" spans="1:22" hidden="1" x14ac:dyDescent="0.2">
      <c r="A446" t="s">
        <v>14999</v>
      </c>
      <c r="B446" t="str">
        <f>IF(NOT(ISNA(VLOOKUP($A446,miplib2017!$A$5:$A$10000,1,0))),"miplib2017",IF(NOT(ISNA(VLOOKUP($A446,miplib2010!$A$5:$A$10000,1,0))),"miplib2010",IF(NOT(ISNA(VLOOKUP($A446,miplib2003!$A$5:$A$10000,1,0))),"miplib2003",IF(NOT(ISNA(VLOOKUP($A446,miplib3!$A$5:$A$10002,1,0))),"miplib3",IF(NOT(ISNA(VLOOKUP($A446,miplib2!$A$5:$A$10004,1,0))),"miplib2",IF(NOT(ISNA(VLOOKUP($A446,coral!$A$5:$A$10000,1,0))),"coral",IF(NOT(ISNA(VLOOKUP($A446,neos!$A$5:$A$10000,1,0))),"neos","COULD NOT FIND")))))))</f>
        <v>miplib2017</v>
      </c>
      <c r="C446" t="str">
        <f>B446&amp;"/"&amp;A446</f>
        <v>miplib2017/moj-mining</v>
      </c>
      <c r="D446">
        <f ca="1">VLOOKUP($A446,INDIRECT("'"&amp;$B446&amp;"'!"&amp;"$A$5:$Z$10000"),MATCH(D$5,INDIRECT("'"&amp;$B446&amp;"'!$A$4:$Z$4"),0),0)</f>
        <v>49916</v>
      </c>
      <c r="E446">
        <f ca="1">VLOOKUP($A446,INDIRECT("'"&amp;$B446&amp;"'!"&amp;"$A$5:$Z$10000"),MATCH(E$5,INDIRECT("'"&amp;$B446&amp;"'!$A$4:$Z$4"),0),0)</f>
        <v>67519</v>
      </c>
      <c r="F446" t="e">
        <f>VLOOKUP($A446,cleaning_log!$A$1:$ZZ$9791,MATCH(F$5,cleaning_log!$A$2:$ZZ$2,0),0)</f>
        <v>#N/A</v>
      </c>
      <c r="G446" t="e">
        <f>VLOOKUP($A446,cleaning_log!$A$1:$ZZ$9791,MATCH(G$5,cleaning_log!$A$2:$ZZ$2,0),0)</f>
        <v>#N/A</v>
      </c>
      <c r="H446">
        <f ca="1">VLOOKUP($A446,INDIRECT("'"&amp;$B446&amp;"'!"&amp;"$A$5:$Z$10000"),MATCH(H$5,INDIRECT("'"&amp;$B446&amp;"'!$A$4:$Z$4"),0),0)</f>
        <v>-1256561010</v>
      </c>
      <c r="I446" t="e">
        <f>VLOOKUP($A446,cleaning_log!$A$1:$ZZ$9791,MATCH(I$5,cleaning_log!$A$2:$ZZ$2,0),0)</f>
        <v>#N/A</v>
      </c>
      <c r="J446" t="e">
        <f>VLOOKUP($A446,cleaning_log!$A$1:$ZZ$9791,MATCH(J$5,cleaning_log!$A$2:$ZZ$2,0),0)</f>
        <v>#N/A</v>
      </c>
      <c r="K446" t="b">
        <f>IF(ISNA(J446),TRUE,ABS(H446-J446)&gt;0.001)</f>
        <v>1</v>
      </c>
      <c r="L446" t="e">
        <f>VLOOKUP($A446,cleaning_log!$A$1:$ZZ$9791,MATCH(L$5,cleaning_log!$A$2:$ZZ$2,0),0)</f>
        <v>#N/A</v>
      </c>
      <c r="M446" t="e">
        <f>VLOOKUP($A446,cleaning_log!$A$1:$ZZ$9791,MATCH(M$5,cleaning_log!$A$2:$ZZ$2,0),0)</f>
        <v>#N/A</v>
      </c>
      <c r="N446" t="e">
        <f>VLOOKUP($A446,cleaning_log!$A$1:$ZZ$9791,MATCH(N$5,cleaning_log!$A$2:$ZZ$2,0),0)</f>
        <v>#N/A</v>
      </c>
      <c r="O446" t="e">
        <f>VLOOKUP($A446,cleaning_log!$A$1:$ZZ$9791,MATCH(O$5,cleaning_log!$A$2:$ZZ$2,0),0)</f>
        <v>#N/A</v>
      </c>
      <c r="P446" t="e">
        <f>VLOOKUP($A446,cleaning_log!$A$1:$ZZ$9791,MATCH(P$5,cleaning_log!$A$2:$ZZ$2,0),0)</f>
        <v>#N/A</v>
      </c>
      <c r="Q446" t="e">
        <f>VLOOKUP($A446,cleaning_log!$A$1:$ZZ$9791,MATCH(Q$5,cleaning_log!$A$2:$ZZ$2,0),0)</f>
        <v>#N/A</v>
      </c>
      <c r="R446" t="e">
        <f>VLOOKUP($A446,cleaning_log!$A$1:$ZZ$9791,MATCH(R$5,cleaning_log!$A$2:$ZZ$2,0),0)</f>
        <v>#N/A</v>
      </c>
      <c r="S446" t="e">
        <f>MIN(P446,Q446) &lt; 3599</f>
        <v>#N/A</v>
      </c>
      <c r="T446" t="e">
        <f>VLOOKUP($A446,cleaning_log!$A$1:$ZZ$9791,MATCH(T$5,cleaning_log!$A$2:$ZZ$2,0),0)</f>
        <v>#N/A</v>
      </c>
      <c r="U446" t="e">
        <f>VLOOKUP($A446,cleaning_log!$A$1:$ZZ$9791,MATCH(U$5,cleaning_log!$A$2:$ZZ$2,0),0)</f>
        <v>#N/A</v>
      </c>
      <c r="V446" t="e">
        <f>VLOOKUP($A446,cleaning_log!$A$1:$ZZ$9791,MATCH(V$5,cleaning_log!$A$2:$ZZ$2,0),0)</f>
        <v>#N/A</v>
      </c>
    </row>
    <row r="447" spans="1:22" hidden="1" x14ac:dyDescent="0.2">
      <c r="A447" t="s">
        <v>4053</v>
      </c>
      <c r="B447" t="str">
        <f>IF(NOT(ISNA(VLOOKUP($A447,miplib2017!$A$5:$A$10000,1,0))),"miplib2017",IF(NOT(ISNA(VLOOKUP($A447,miplib2010!$A$5:$A$10000,1,0))),"miplib2010",IF(NOT(ISNA(VLOOKUP($A447,miplib2003!$A$5:$A$10000,1,0))),"miplib2003",IF(NOT(ISNA(VLOOKUP($A447,miplib3!$A$5:$A$10002,1,0))),"miplib3",IF(NOT(ISNA(VLOOKUP($A447,miplib2!$A$5:$A$10004,1,0))),"miplib2",IF(NOT(ISNA(VLOOKUP($A447,coral!$A$5:$A$10000,1,0))),"coral",IF(NOT(ISNA(VLOOKUP($A447,neos!$A$5:$A$10000,1,0))),"neos","COULD NOT FIND")))))))</f>
        <v>miplib2017</v>
      </c>
      <c r="C447" t="str">
        <f>B447&amp;"/"&amp;A447</f>
        <v>miplib2017/momentum1</v>
      </c>
      <c r="D447">
        <f ca="1">VLOOKUP($A447,INDIRECT("'"&amp;$B447&amp;"'!"&amp;"$A$5:$Z$10000"),MATCH(D$5,INDIRECT("'"&amp;$B447&amp;"'!$A$4:$Z$4"),0),0)</f>
        <v>42680</v>
      </c>
      <c r="E447">
        <f ca="1">VLOOKUP($A447,INDIRECT("'"&amp;$B447&amp;"'!"&amp;"$A$5:$Z$10000"),MATCH(E$5,INDIRECT("'"&amp;$B447&amp;"'!$A$4:$Z$4"),0),0)</f>
        <v>5174</v>
      </c>
      <c r="F447">
        <f>VLOOKUP($A447,cleaning_log!$A$1:$ZZ$9791,MATCH(F$5,cleaning_log!$A$2:$ZZ$2,0),0)</f>
        <v>8385</v>
      </c>
      <c r="G447">
        <f>VLOOKUP($A447,cleaning_log!$A$1:$ZZ$9791,MATCH(G$5,cleaning_log!$A$2:$ZZ$2,0),0)</f>
        <v>2734</v>
      </c>
      <c r="H447">
        <f ca="1">VLOOKUP($A447,INDIRECT("'"&amp;$B447&amp;"'!"&amp;"$A$5:$Z$10000"),MATCH(H$5,INDIRECT("'"&amp;$B447&amp;"'!$A$4:$Z$4"),0),0)</f>
        <v>109143.4935</v>
      </c>
      <c r="I447">
        <f>VLOOKUP($A447,cleaning_log!$A$1:$ZZ$9791,MATCH(I$5,cleaning_log!$A$2:$ZZ$2,0),0)</f>
        <v>72793.345254533604</v>
      </c>
      <c r="J447">
        <f>VLOOKUP($A447,cleaning_log!$A$1:$ZZ$9791,MATCH(J$5,cleaning_log!$A$2:$ZZ$2,0),0)</f>
        <v>79215.625563007794</v>
      </c>
      <c r="K447" t="b">
        <f ca="1">IF(ISNA(J447),TRUE,ABS(H447-J447)&gt;0.001)</f>
        <v>1</v>
      </c>
      <c r="L447">
        <f>VLOOKUP($A447,cleaning_log!$A$1:$ZZ$9791,MATCH(L$5,cleaning_log!$A$2:$ZZ$2,0),0)</f>
        <v>109154.93234530999</v>
      </c>
      <c r="M447">
        <f>VLOOKUP($A447,cleaning_log!$A$1:$ZZ$9791,MATCH(M$5,cleaning_log!$A$2:$ZZ$2,0),0)</f>
        <v>109156.42714749801</v>
      </c>
      <c r="N447">
        <f>VLOOKUP($A447,cleaning_log!$A$1:$ZZ$9791,MATCH(N$5,cleaning_log!$A$2:$ZZ$2,0),0)</f>
        <v>109126.584577231</v>
      </c>
      <c r="O447">
        <f>VLOOKUP($A447,cleaning_log!$A$1:$ZZ$9791,MATCH(O$5,cleaning_log!$A$2:$ZZ$2,0),0)</f>
        <v>109115.496364893</v>
      </c>
      <c r="P447">
        <f>VLOOKUP($A447,cleaning_log!$A$1:$ZZ$9791,MATCH(P$5,cleaning_log!$A$2:$ZZ$2,0),0)</f>
        <v>3600.002</v>
      </c>
      <c r="Q447">
        <f>VLOOKUP($A447,cleaning_log!$A$1:$ZZ$9791,MATCH(Q$5,cleaning_log!$A$2:$ZZ$2,0),0)</f>
        <v>3600.0010000000002</v>
      </c>
    </row>
    <row r="448" spans="1:22" hidden="1" x14ac:dyDescent="0.2">
      <c r="A448" t="s">
        <v>4054</v>
      </c>
      <c r="B448" t="str">
        <f>IF(NOT(ISNA(VLOOKUP($A448,miplib2017!$A$5:$A$10000,1,0))),"miplib2017",IF(NOT(ISNA(VLOOKUP($A448,miplib2010!$A$5:$A$10000,1,0))),"miplib2010",IF(NOT(ISNA(VLOOKUP($A448,miplib2003!$A$5:$A$10000,1,0))),"miplib2003",IF(NOT(ISNA(VLOOKUP($A448,miplib3!$A$5:$A$10002,1,0))),"miplib3",IF(NOT(ISNA(VLOOKUP($A448,miplib2!$A$5:$A$10004,1,0))),"miplib2",IF(NOT(ISNA(VLOOKUP($A448,coral!$A$5:$A$10000,1,0))),"coral",IF(NOT(ISNA(VLOOKUP($A448,neos!$A$5:$A$10000,1,0))),"neos","COULD NOT FIND")))))))</f>
        <v>miplib2017</v>
      </c>
      <c r="C448" t="str">
        <f>B448&amp;"/"&amp;A448</f>
        <v>miplib2017/momentum2</v>
      </c>
      <c r="D448">
        <f ca="1">VLOOKUP($A448,INDIRECT("'"&amp;$B448&amp;"'!"&amp;"$A$5:$Z$10000"),MATCH(D$5,INDIRECT("'"&amp;$B448&amp;"'!$A$4:$Z$4"),0),0)</f>
        <v>24237</v>
      </c>
      <c r="E448">
        <f ca="1">VLOOKUP($A448,INDIRECT("'"&amp;$B448&amp;"'!"&amp;"$A$5:$Z$10000"),MATCH(E$5,INDIRECT("'"&amp;$B448&amp;"'!$A$4:$Z$4"),0),0)</f>
        <v>3732</v>
      </c>
      <c r="F448">
        <f>VLOOKUP($A448,cleaning_log!$A$1:$ZZ$9791,MATCH(F$5,cleaning_log!$A$2:$ZZ$2,0),0)</f>
        <v>14525</v>
      </c>
      <c r="G448">
        <f>VLOOKUP($A448,cleaning_log!$A$1:$ZZ$9791,MATCH(G$5,cleaning_log!$A$2:$ZZ$2,0),0)</f>
        <v>2814</v>
      </c>
      <c r="H448">
        <f ca="1">VLOOKUP($A448,INDIRECT("'"&amp;$B448&amp;"'!"&amp;"$A$5:$Z$10000"),MATCH(H$5,INDIRECT("'"&amp;$B448&amp;"'!$A$4:$Z$4"),0),0)</f>
        <v>12314.1</v>
      </c>
      <c r="I448">
        <f>VLOOKUP($A448,cleaning_log!$A$1:$ZZ$9791,MATCH(I$5,cleaning_log!$A$2:$ZZ$2,0),0)</f>
        <v>7225.4406701419603</v>
      </c>
      <c r="J448">
        <f>VLOOKUP($A448,cleaning_log!$A$1:$ZZ$9791,MATCH(J$5,cleaning_log!$A$2:$ZZ$2,0),0)</f>
        <v>10698.6086320207</v>
      </c>
      <c r="K448" t="b">
        <f ca="1">IF(ISNA(J448),TRUE,ABS(H448-J448)&gt;0.001)</f>
        <v>1</v>
      </c>
      <c r="L448">
        <f>VLOOKUP($A448,cleaning_log!$A$1:$ZZ$9791,MATCH(L$5,cleaning_log!$A$2:$ZZ$2,0),0)</f>
        <v>12314.1023420658</v>
      </c>
      <c r="M448">
        <f>VLOOKUP($A448,cleaning_log!$A$1:$ZZ$9791,MATCH(M$5,cleaning_log!$A$2:$ZZ$2,0),0)</f>
        <v>12314.240558777799</v>
      </c>
      <c r="N448">
        <f>VLOOKUP($A448,cleaning_log!$A$1:$ZZ$9791,MATCH(N$5,cleaning_log!$A$2:$ZZ$2,0),0)</f>
        <v>12313.121016073201</v>
      </c>
      <c r="O448">
        <f>VLOOKUP($A448,cleaning_log!$A$1:$ZZ$9791,MATCH(O$5,cleaning_log!$A$2:$ZZ$2,0),0)</f>
        <v>12313.2127290878</v>
      </c>
      <c r="P448">
        <f>VLOOKUP($A448,cleaning_log!$A$1:$ZZ$9791,MATCH(P$5,cleaning_log!$A$2:$ZZ$2,0),0)</f>
        <v>1860.373</v>
      </c>
      <c r="Q448">
        <f>VLOOKUP($A448,cleaning_log!$A$1:$ZZ$9791,MATCH(Q$5,cleaning_log!$A$2:$ZZ$2,0),0)</f>
        <v>539.81700000000001</v>
      </c>
    </row>
    <row r="449" spans="1:22" hidden="1" x14ac:dyDescent="0.2">
      <c r="A449" t="s">
        <v>4055</v>
      </c>
      <c r="B449" t="str">
        <f>IF(NOT(ISNA(VLOOKUP($A449,miplib2017!$A$5:$A$10000,1,0))),"miplib2017",IF(NOT(ISNA(VLOOKUP($A449,miplib2010!$A$5:$A$10000,1,0))),"miplib2010",IF(NOT(ISNA(VLOOKUP($A449,miplib2003!$A$5:$A$10000,1,0))),"miplib2003",IF(NOT(ISNA(VLOOKUP($A449,miplib3!$A$5:$A$10002,1,0))),"miplib3",IF(NOT(ISNA(VLOOKUP($A449,miplib2!$A$5:$A$10004,1,0))),"miplib2",IF(NOT(ISNA(VLOOKUP($A449,coral!$A$5:$A$10000,1,0))),"coral",IF(NOT(ISNA(VLOOKUP($A449,neos!$A$5:$A$10000,1,0))),"neos","COULD NOT FIND")))))))</f>
        <v>miplib2017</v>
      </c>
      <c r="C449" t="str">
        <f>B449&amp;"/"&amp;A449</f>
        <v>miplib2017/momentum3</v>
      </c>
      <c r="D449">
        <f ca="1">VLOOKUP($A449,INDIRECT("'"&amp;$B449&amp;"'!"&amp;"$A$5:$Z$10000"),MATCH(D$5,INDIRECT("'"&amp;$B449&amp;"'!$A$4:$Z$4"),0),0)</f>
        <v>56822</v>
      </c>
      <c r="E449">
        <f ca="1">VLOOKUP($A449,INDIRECT("'"&amp;$B449&amp;"'!"&amp;"$A$5:$Z$10000"),MATCH(E$5,INDIRECT("'"&amp;$B449&amp;"'!$A$4:$Z$4"),0),0)</f>
        <v>13532</v>
      </c>
      <c r="F449" t="e">
        <f>VLOOKUP($A449,cleaning_log!$A$1:$ZZ$9791,MATCH(F$5,cleaning_log!$A$2:$ZZ$2,0),0)</f>
        <v>#N/A</v>
      </c>
      <c r="G449" t="e">
        <f>VLOOKUP($A449,cleaning_log!$A$1:$ZZ$9791,MATCH(G$5,cleaning_log!$A$2:$ZZ$2,0),0)</f>
        <v>#N/A</v>
      </c>
      <c r="H449" t="str">
        <f ca="1">VLOOKUP($A449,INDIRECT("'"&amp;$B449&amp;"'!"&amp;"$A$5:$Z$10000"),MATCH(H$5,INDIRECT("'"&amp;$B449&amp;"'!$A$4:$Z$4"),0),0)</f>
        <v>173904.8*</v>
      </c>
      <c r="I449" t="e">
        <f>VLOOKUP($A449,cleaning_log!$A$1:$ZZ$9791,MATCH(I$5,cleaning_log!$A$2:$ZZ$2,0),0)</f>
        <v>#N/A</v>
      </c>
      <c r="J449" t="e">
        <f>VLOOKUP($A449,cleaning_log!$A$1:$ZZ$9791,MATCH(J$5,cleaning_log!$A$2:$ZZ$2,0),0)</f>
        <v>#N/A</v>
      </c>
      <c r="L449" t="e">
        <f>VLOOKUP($A449,cleaning_log!$A$1:$ZZ$9791,MATCH(L$5,cleaning_log!$A$2:$ZZ$2,0),0)</f>
        <v>#N/A</v>
      </c>
      <c r="M449" t="e">
        <f>VLOOKUP($A449,cleaning_log!$A$1:$ZZ$9791,MATCH(M$5,cleaning_log!$A$2:$ZZ$2,0),0)</f>
        <v>#N/A</v>
      </c>
      <c r="N449" t="e">
        <f>VLOOKUP($A449,cleaning_log!$A$1:$ZZ$9791,MATCH(N$5,cleaning_log!$A$2:$ZZ$2,0),0)</f>
        <v>#N/A</v>
      </c>
      <c r="O449" t="e">
        <f>VLOOKUP($A449,cleaning_log!$A$1:$ZZ$9791,MATCH(O$5,cleaning_log!$A$2:$ZZ$2,0),0)</f>
        <v>#N/A</v>
      </c>
      <c r="P449" t="e">
        <f>VLOOKUP($A449,cleaning_log!$A$1:$ZZ$9791,MATCH(P$5,cleaning_log!$A$2:$ZZ$2,0),0)</f>
        <v>#N/A</v>
      </c>
      <c r="Q449" t="e">
        <f>VLOOKUP($A449,cleaning_log!$A$1:$ZZ$9791,MATCH(Q$5,cleaning_log!$A$2:$ZZ$2,0),0)</f>
        <v>#N/A</v>
      </c>
    </row>
    <row r="450" spans="1:22" hidden="1" x14ac:dyDescent="0.2">
      <c r="A450" t="s">
        <v>15007</v>
      </c>
      <c r="B450" t="str">
        <f>IF(NOT(ISNA(VLOOKUP($A450,miplib2017!$A$5:$A$10000,1,0))),"miplib2017",IF(NOT(ISNA(VLOOKUP($A450,miplib2010!$A$5:$A$10000,1,0))),"miplib2010",IF(NOT(ISNA(VLOOKUP($A450,miplib2003!$A$5:$A$10000,1,0))),"miplib2003",IF(NOT(ISNA(VLOOKUP($A450,miplib3!$A$5:$A$10002,1,0))),"miplib3",IF(NOT(ISNA(VLOOKUP($A450,miplib2!$A$5:$A$10004,1,0))),"miplib2",IF(NOT(ISNA(VLOOKUP($A450,coral!$A$5:$A$10000,1,0))),"coral",IF(NOT(ISNA(VLOOKUP($A450,neos!$A$5:$A$10000,1,0))),"neos","COULD NOT FIND")))))))</f>
        <v>miplib2017</v>
      </c>
      <c r="C450" t="str">
        <f>B450&amp;"/"&amp;A450</f>
        <v>miplib2017/mrcpspj30-15-5i</v>
      </c>
      <c r="D450">
        <f ca="1">VLOOKUP($A450,INDIRECT("'"&amp;$B450&amp;"'!"&amp;"$A$5:$Z$10000"),MATCH(D$5,INDIRECT("'"&amp;$B450&amp;"'!$A$4:$Z$4"),0),0)</f>
        <v>32659</v>
      </c>
      <c r="E450">
        <f ca="1">VLOOKUP($A450,INDIRECT("'"&amp;$B450&amp;"'!"&amp;"$A$5:$Z$10000"),MATCH(E$5,INDIRECT("'"&amp;$B450&amp;"'!$A$4:$Z$4"),0),0)</f>
        <v>24376</v>
      </c>
      <c r="F450" t="e">
        <f>VLOOKUP($A450,cleaning_log!$A$1:$ZZ$9791,MATCH(F$5,cleaning_log!$A$2:$ZZ$2,0),0)</f>
        <v>#N/A</v>
      </c>
      <c r="G450" t="e">
        <f>VLOOKUP($A450,cleaning_log!$A$1:$ZZ$9791,MATCH(G$5,cleaning_log!$A$2:$ZZ$2,0),0)</f>
        <v>#N/A</v>
      </c>
      <c r="H450">
        <f ca="1">VLOOKUP($A450,INDIRECT("'"&amp;$B450&amp;"'!"&amp;"$A$5:$Z$10000"),MATCH(H$5,INDIRECT("'"&amp;$B450&amp;"'!$A$4:$Z$4"),0),0)</f>
        <v>24</v>
      </c>
      <c r="I450" t="e">
        <f>VLOOKUP($A450,cleaning_log!$A$1:$ZZ$9791,MATCH(I$5,cleaning_log!$A$2:$ZZ$2,0),0)</f>
        <v>#N/A</v>
      </c>
      <c r="J450" t="e">
        <f>VLOOKUP($A450,cleaning_log!$A$1:$ZZ$9791,MATCH(J$5,cleaning_log!$A$2:$ZZ$2,0),0)</f>
        <v>#N/A</v>
      </c>
      <c r="K450" t="b">
        <f>IF(ISNA(J450),TRUE,ABS(H450-J450)&gt;0.001)</f>
        <v>1</v>
      </c>
      <c r="L450" t="e">
        <f>VLOOKUP($A450,cleaning_log!$A$1:$ZZ$9791,MATCH(L$5,cleaning_log!$A$2:$ZZ$2,0),0)</f>
        <v>#N/A</v>
      </c>
      <c r="M450" t="e">
        <f>VLOOKUP($A450,cleaning_log!$A$1:$ZZ$9791,MATCH(M$5,cleaning_log!$A$2:$ZZ$2,0),0)</f>
        <v>#N/A</v>
      </c>
      <c r="N450" t="e">
        <f>VLOOKUP($A450,cleaning_log!$A$1:$ZZ$9791,MATCH(N$5,cleaning_log!$A$2:$ZZ$2,0),0)</f>
        <v>#N/A</v>
      </c>
      <c r="O450" t="e">
        <f>VLOOKUP($A450,cleaning_log!$A$1:$ZZ$9791,MATCH(O$5,cleaning_log!$A$2:$ZZ$2,0),0)</f>
        <v>#N/A</v>
      </c>
      <c r="P450" t="e">
        <f>VLOOKUP($A450,cleaning_log!$A$1:$ZZ$9791,MATCH(P$5,cleaning_log!$A$2:$ZZ$2,0),0)</f>
        <v>#N/A</v>
      </c>
      <c r="Q450" t="e">
        <f>VLOOKUP($A450,cleaning_log!$A$1:$ZZ$9791,MATCH(Q$5,cleaning_log!$A$2:$ZZ$2,0),0)</f>
        <v>#N/A</v>
      </c>
      <c r="R450" t="e">
        <f>VLOOKUP($A450,cleaning_log!$A$1:$ZZ$9791,MATCH(R$5,cleaning_log!$A$2:$ZZ$2,0),0)</f>
        <v>#N/A</v>
      </c>
      <c r="S450" t="e">
        <f t="shared" ref="S450:S451" si="85">MIN(P450,Q450) &lt; 3599</f>
        <v>#N/A</v>
      </c>
      <c r="T450" t="e">
        <f>VLOOKUP($A450,cleaning_log!$A$1:$ZZ$9791,MATCH(T$5,cleaning_log!$A$2:$ZZ$2,0),0)</f>
        <v>#N/A</v>
      </c>
      <c r="U450" t="e">
        <f>VLOOKUP($A450,cleaning_log!$A$1:$ZZ$9791,MATCH(U$5,cleaning_log!$A$2:$ZZ$2,0),0)</f>
        <v>#N/A</v>
      </c>
      <c r="V450" t="e">
        <f>VLOOKUP($A450,cleaning_log!$A$1:$ZZ$9791,MATCH(V$5,cleaning_log!$A$2:$ZZ$2,0),0)</f>
        <v>#N/A</v>
      </c>
    </row>
    <row r="451" spans="1:22" hidden="1" x14ac:dyDescent="0.2">
      <c r="A451" t="s">
        <v>15010</v>
      </c>
      <c r="B451" t="str">
        <f>IF(NOT(ISNA(VLOOKUP($A451,miplib2017!$A$5:$A$10000,1,0))),"miplib2017",IF(NOT(ISNA(VLOOKUP($A451,miplib2010!$A$5:$A$10000,1,0))),"miplib2010",IF(NOT(ISNA(VLOOKUP($A451,miplib2003!$A$5:$A$10000,1,0))),"miplib2003",IF(NOT(ISNA(VLOOKUP($A451,miplib3!$A$5:$A$10002,1,0))),"miplib3",IF(NOT(ISNA(VLOOKUP($A451,miplib2!$A$5:$A$10004,1,0))),"miplib2",IF(NOT(ISNA(VLOOKUP($A451,coral!$A$5:$A$10000,1,0))),"coral",IF(NOT(ISNA(VLOOKUP($A451,neos!$A$5:$A$10000,1,0))),"neos","COULD NOT FIND")))))))</f>
        <v>miplib2017</v>
      </c>
      <c r="C451" t="str">
        <f>B451&amp;"/"&amp;A451</f>
        <v>miplib2017/mrcpspj30-17-10i</v>
      </c>
      <c r="D451">
        <f ca="1">VLOOKUP($A451,INDIRECT("'"&amp;$B451&amp;"'!"&amp;"$A$5:$Z$10000"),MATCH(D$5,INDIRECT("'"&amp;$B451&amp;"'!$A$4:$Z$4"),0),0)</f>
        <v>34490</v>
      </c>
      <c r="E451">
        <f ca="1">VLOOKUP($A451,INDIRECT("'"&amp;$B451&amp;"'!"&amp;"$A$5:$Z$10000"),MATCH(E$5,INDIRECT("'"&amp;$B451&amp;"'!$A$4:$Z$4"),0),0)</f>
        <v>26381</v>
      </c>
      <c r="F451" t="e">
        <f>VLOOKUP($A451,cleaning_log!$A$1:$ZZ$9791,MATCH(F$5,cleaning_log!$A$2:$ZZ$2,0),0)</f>
        <v>#N/A</v>
      </c>
      <c r="G451" t="e">
        <f>VLOOKUP($A451,cleaning_log!$A$1:$ZZ$9791,MATCH(G$5,cleaning_log!$A$2:$ZZ$2,0),0)</f>
        <v>#N/A</v>
      </c>
      <c r="H451">
        <f ca="1">VLOOKUP($A451,INDIRECT("'"&amp;$B451&amp;"'!"&amp;"$A$5:$Z$10000"),MATCH(H$5,INDIRECT("'"&amp;$B451&amp;"'!$A$4:$Z$4"),0),0)</f>
        <v>26</v>
      </c>
      <c r="I451" t="e">
        <f>VLOOKUP($A451,cleaning_log!$A$1:$ZZ$9791,MATCH(I$5,cleaning_log!$A$2:$ZZ$2,0),0)</f>
        <v>#N/A</v>
      </c>
      <c r="J451" t="e">
        <f>VLOOKUP($A451,cleaning_log!$A$1:$ZZ$9791,MATCH(J$5,cleaning_log!$A$2:$ZZ$2,0),0)</f>
        <v>#N/A</v>
      </c>
      <c r="K451" t="b">
        <f>IF(ISNA(J451),TRUE,ABS(H451-J451)&gt;0.001)</f>
        <v>1</v>
      </c>
      <c r="L451" t="e">
        <f>VLOOKUP($A451,cleaning_log!$A$1:$ZZ$9791,MATCH(L$5,cleaning_log!$A$2:$ZZ$2,0),0)</f>
        <v>#N/A</v>
      </c>
      <c r="M451" t="e">
        <f>VLOOKUP($A451,cleaning_log!$A$1:$ZZ$9791,MATCH(M$5,cleaning_log!$A$2:$ZZ$2,0),0)</f>
        <v>#N/A</v>
      </c>
      <c r="N451" t="e">
        <f>VLOOKUP($A451,cleaning_log!$A$1:$ZZ$9791,MATCH(N$5,cleaning_log!$A$2:$ZZ$2,0),0)</f>
        <v>#N/A</v>
      </c>
      <c r="O451" t="e">
        <f>VLOOKUP($A451,cleaning_log!$A$1:$ZZ$9791,MATCH(O$5,cleaning_log!$A$2:$ZZ$2,0),0)</f>
        <v>#N/A</v>
      </c>
      <c r="P451" t="e">
        <f>VLOOKUP($A451,cleaning_log!$A$1:$ZZ$9791,MATCH(P$5,cleaning_log!$A$2:$ZZ$2,0),0)</f>
        <v>#N/A</v>
      </c>
      <c r="Q451" t="e">
        <f>VLOOKUP($A451,cleaning_log!$A$1:$ZZ$9791,MATCH(Q$5,cleaning_log!$A$2:$ZZ$2,0),0)</f>
        <v>#N/A</v>
      </c>
      <c r="R451" t="e">
        <f>VLOOKUP($A451,cleaning_log!$A$1:$ZZ$9791,MATCH(R$5,cleaning_log!$A$2:$ZZ$2,0),0)</f>
        <v>#N/A</v>
      </c>
      <c r="S451" t="e">
        <f t="shared" si="85"/>
        <v>#N/A</v>
      </c>
      <c r="T451" t="e">
        <f>VLOOKUP($A451,cleaning_log!$A$1:$ZZ$9791,MATCH(T$5,cleaning_log!$A$2:$ZZ$2,0),0)</f>
        <v>#N/A</v>
      </c>
      <c r="U451" t="e">
        <f>VLOOKUP($A451,cleaning_log!$A$1:$ZZ$9791,MATCH(U$5,cleaning_log!$A$2:$ZZ$2,0),0)</f>
        <v>#N/A</v>
      </c>
      <c r="V451" t="e">
        <f>VLOOKUP($A451,cleaning_log!$A$1:$ZZ$9791,MATCH(V$5,cleaning_log!$A$2:$ZZ$2,0),0)</f>
        <v>#N/A</v>
      </c>
    </row>
    <row r="452" spans="1:22" hidden="1" x14ac:dyDescent="0.2">
      <c r="A452" t="s">
        <v>15011</v>
      </c>
      <c r="B452" t="str">
        <f>IF(NOT(ISNA(VLOOKUP($A452,miplib2017!$A$5:$A$10000,1,0))),"miplib2017",IF(NOT(ISNA(VLOOKUP($A452,miplib2010!$A$5:$A$10000,1,0))),"miplib2010",IF(NOT(ISNA(VLOOKUP($A452,miplib2003!$A$5:$A$10000,1,0))),"miplib2003",IF(NOT(ISNA(VLOOKUP($A452,miplib3!$A$5:$A$10002,1,0))),"miplib3",IF(NOT(ISNA(VLOOKUP($A452,miplib2!$A$5:$A$10004,1,0))),"miplib2",IF(NOT(ISNA(VLOOKUP($A452,coral!$A$5:$A$10000,1,0))),"coral",IF(NOT(ISNA(VLOOKUP($A452,neos!$A$5:$A$10000,1,0))),"neos","COULD NOT FIND")))))))</f>
        <v>miplib2017</v>
      </c>
      <c r="C452" t="str">
        <f>B452&amp;"/"&amp;A452</f>
        <v>miplib2017/mrcpspj30-53-3i</v>
      </c>
      <c r="D452">
        <f ca="1">VLOOKUP($A452,INDIRECT("'"&amp;$B452&amp;"'!"&amp;"$A$5:$Z$10000"),MATCH(D$5,INDIRECT("'"&amp;$B452&amp;"'!$A$4:$Z$4"),0),0)</f>
        <v>32618</v>
      </c>
      <c r="E452">
        <f ca="1">VLOOKUP($A452,INDIRECT("'"&amp;$B452&amp;"'!"&amp;"$A$5:$Z$10000"),MATCH(E$5,INDIRECT("'"&amp;$B452&amp;"'!$A$4:$Z$4"),0),0)</f>
        <v>24220</v>
      </c>
      <c r="F452" t="e">
        <f>VLOOKUP($A452,cleaning_log!$A$1:$ZZ$9791,MATCH(F$5,cleaning_log!$A$2:$ZZ$2,0),0)</f>
        <v>#N/A</v>
      </c>
      <c r="G452" t="e">
        <f>VLOOKUP($A452,cleaning_log!$A$1:$ZZ$9791,MATCH(G$5,cleaning_log!$A$2:$ZZ$2,0),0)</f>
        <v>#N/A</v>
      </c>
      <c r="H452">
        <f ca="1">VLOOKUP($A452,INDIRECT("'"&amp;$B452&amp;"'!"&amp;"$A$5:$Z$10000"),MATCH(H$5,INDIRECT("'"&amp;$B452&amp;"'!$A$4:$Z$4"),0),0)</f>
        <v>34</v>
      </c>
      <c r="I452" t="e">
        <f>VLOOKUP($A452,cleaning_log!$A$1:$ZZ$9791,MATCH(I$5,cleaning_log!$A$2:$ZZ$2,0),0)</f>
        <v>#N/A</v>
      </c>
      <c r="J452" t="e">
        <f>VLOOKUP($A452,cleaning_log!$A$1:$ZZ$9791,MATCH(J$5,cleaning_log!$A$2:$ZZ$2,0),0)</f>
        <v>#N/A</v>
      </c>
      <c r="K452" t="b">
        <f>IF(ISNA(J452),TRUE,ABS(H452-J452)&gt;0.001)</f>
        <v>1</v>
      </c>
      <c r="L452" t="e">
        <f>VLOOKUP($A452,cleaning_log!$A$1:$ZZ$9791,MATCH(L$5,cleaning_log!$A$2:$ZZ$2,0),0)</f>
        <v>#N/A</v>
      </c>
      <c r="M452" t="e">
        <f>VLOOKUP($A452,cleaning_log!$A$1:$ZZ$9791,MATCH(M$5,cleaning_log!$A$2:$ZZ$2,0),0)</f>
        <v>#N/A</v>
      </c>
      <c r="N452" t="e">
        <f>VLOOKUP($A452,cleaning_log!$A$1:$ZZ$9791,MATCH(N$5,cleaning_log!$A$2:$ZZ$2,0),0)</f>
        <v>#N/A</v>
      </c>
      <c r="O452" t="e">
        <f>VLOOKUP($A452,cleaning_log!$A$1:$ZZ$9791,MATCH(O$5,cleaning_log!$A$2:$ZZ$2,0),0)</f>
        <v>#N/A</v>
      </c>
      <c r="P452" t="e">
        <f>VLOOKUP($A452,cleaning_log!$A$1:$ZZ$9791,MATCH(P$5,cleaning_log!$A$2:$ZZ$2,0),0)</f>
        <v>#N/A</v>
      </c>
      <c r="Q452" t="e">
        <f>VLOOKUP($A452,cleaning_log!$A$1:$ZZ$9791,MATCH(Q$5,cleaning_log!$A$2:$ZZ$2,0),0)</f>
        <v>#N/A</v>
      </c>
    </row>
    <row r="453" spans="1:22" hidden="1" x14ac:dyDescent="0.2">
      <c r="A453" t="s">
        <v>4056</v>
      </c>
      <c r="B453" t="str">
        <f>IF(NOT(ISNA(VLOOKUP($A453,miplib2017!$A$5:$A$10000,1,0))),"miplib2017",IF(NOT(ISNA(VLOOKUP($A453,miplib2010!$A$5:$A$10000,1,0))),"miplib2010",IF(NOT(ISNA(VLOOKUP($A453,miplib2003!$A$5:$A$10000,1,0))),"miplib2003",IF(NOT(ISNA(VLOOKUP($A453,miplib3!$A$5:$A$10002,1,0))),"miplib3",IF(NOT(ISNA(VLOOKUP($A453,miplib2!$A$5:$A$10004,1,0))),"miplib2",IF(NOT(ISNA(VLOOKUP($A453,coral!$A$5:$A$10000,1,0))),"coral",IF(NOT(ISNA(VLOOKUP($A453,neos!$A$5:$A$10000,1,0))),"neos","COULD NOT FIND")))))))</f>
        <v>miplib2017</v>
      </c>
      <c r="C453" t="str">
        <f>B453&amp;"/"&amp;A453</f>
        <v>miplib2017/msc98-ip</v>
      </c>
      <c r="D453">
        <f ca="1">VLOOKUP($A453,INDIRECT("'"&amp;$B453&amp;"'!"&amp;"$A$5:$Z$10000"),MATCH(D$5,INDIRECT("'"&amp;$B453&amp;"'!$A$4:$Z$4"),0),0)</f>
        <v>15850</v>
      </c>
      <c r="E453">
        <f ca="1">VLOOKUP($A453,INDIRECT("'"&amp;$B453&amp;"'!"&amp;"$A$5:$Z$10000"),MATCH(E$5,INDIRECT("'"&amp;$B453&amp;"'!$A$4:$Z$4"),0),0)</f>
        <v>21143</v>
      </c>
      <c r="F453">
        <f>VLOOKUP($A453,cleaning_log!$A$1:$ZZ$9791,MATCH(F$5,cleaning_log!$A$2:$ZZ$2,0),0)</f>
        <v>14440</v>
      </c>
      <c r="G453">
        <f>VLOOKUP($A453,cleaning_log!$A$1:$ZZ$9791,MATCH(G$5,cleaning_log!$A$2:$ZZ$2,0),0)</f>
        <v>11867</v>
      </c>
      <c r="H453">
        <f ca="1">VLOOKUP($A453,INDIRECT("'"&amp;$B453&amp;"'!"&amp;"$A$5:$Z$10000"),MATCH(H$5,INDIRECT("'"&amp;$B453&amp;"'!$A$4:$Z$4"),0),0)</f>
        <v>19839497.010000002</v>
      </c>
      <c r="I453">
        <f>VLOOKUP($A453,cleaning_log!$A$1:$ZZ$9791,MATCH(I$5,cleaning_log!$A$2:$ZZ$2,0),0)</f>
        <v>19520966.151661601</v>
      </c>
      <c r="J453">
        <f>VLOOKUP($A453,cleaning_log!$A$1:$ZZ$9791,MATCH(J$5,cleaning_log!$A$2:$ZZ$2,0),0)</f>
        <v>19536556.323915701</v>
      </c>
      <c r="K453" t="b">
        <f ca="1">IF(ISNA(J453),TRUE,ABS(H453-J453)&gt;0.001)</f>
        <v>1</v>
      </c>
      <c r="L453">
        <f>VLOOKUP($A453,cleaning_log!$A$1:$ZZ$9791,MATCH(L$5,cleaning_log!$A$2:$ZZ$2,0),0)</f>
        <v>19839497.0058758</v>
      </c>
      <c r="M453">
        <f>VLOOKUP($A453,cleaning_log!$A$1:$ZZ$9791,MATCH(M$5,cleaning_log!$A$2:$ZZ$2,0),0)</f>
        <v>19839497.005876001</v>
      </c>
      <c r="N453">
        <f>VLOOKUP($A453,cleaning_log!$A$1:$ZZ$9791,MATCH(N$5,cleaning_log!$A$2:$ZZ$2,0),0)</f>
        <v>19839497.005904</v>
      </c>
      <c r="O453">
        <f>VLOOKUP($A453,cleaning_log!$A$1:$ZZ$9791,MATCH(O$5,cleaning_log!$A$2:$ZZ$2,0),0)</f>
        <v>19839497.005889598</v>
      </c>
      <c r="P453">
        <f>VLOOKUP($A453,cleaning_log!$A$1:$ZZ$9791,MATCH(P$5,cleaning_log!$A$2:$ZZ$2,0),0)</f>
        <v>86.075000000000003</v>
      </c>
      <c r="Q453">
        <f>VLOOKUP($A453,cleaning_log!$A$1:$ZZ$9791,MATCH(Q$5,cleaning_log!$A$2:$ZZ$2,0),0)</f>
        <v>82.155000000000001</v>
      </c>
      <c r="R453">
        <f>VLOOKUP($A453,cleaning_log!$A$1:$ZZ$9791,MATCH(R$5,cleaning_log!$A$2:$ZZ$2,0),0)</f>
        <v>134.852</v>
      </c>
      <c r="S453" t="b">
        <f t="shared" ref="S453:S457" si="86">MIN(P453,Q453) &lt; 3599</f>
        <v>1</v>
      </c>
      <c r="T453">
        <f>VLOOKUP($A453,cleaning_log!$A$1:$ZZ$9791,MATCH(T$5,cleaning_log!$A$2:$ZZ$2,0),0)</f>
        <v>1064</v>
      </c>
      <c r="U453">
        <f>VLOOKUP($A453,cleaning_log!$A$1:$ZZ$9791,MATCH(U$5,cleaning_log!$A$2:$ZZ$2,0),0)</f>
        <v>858</v>
      </c>
      <c r="V453">
        <f>VLOOKUP($A453,cleaning_log!$A$1:$ZZ$9791,MATCH(V$5,cleaning_log!$A$2:$ZZ$2,0),0)</f>
        <v>1893</v>
      </c>
    </row>
    <row r="454" spans="1:22" hidden="1" x14ac:dyDescent="0.2">
      <c r="A454" t="s">
        <v>4152</v>
      </c>
      <c r="B454" t="str">
        <f>IF(NOT(ISNA(VLOOKUP($A454,miplib2017!$A$5:$A$10000,1,0))),"miplib2017",IF(NOT(ISNA(VLOOKUP($A454,miplib2010!$A$5:$A$10000,1,0))),"miplib2010",IF(NOT(ISNA(VLOOKUP($A454,miplib2003!$A$5:$A$10000,1,0))),"miplib2003",IF(NOT(ISNA(VLOOKUP($A454,miplib3!$A$5:$A$10002,1,0))),"miplib3",IF(NOT(ISNA(VLOOKUP($A454,miplib2!$A$5:$A$10004,1,0))),"miplib2",IF(NOT(ISNA(VLOOKUP($A454,coral!$A$5:$A$10000,1,0))),"coral",IF(NOT(ISNA(VLOOKUP($A454,neos!$A$5:$A$10000,1,0))),"neos","COULD NOT FIND")))))))</f>
        <v>miplib2010</v>
      </c>
      <c r="C454" t="str">
        <f>B454&amp;"/"&amp;A454</f>
        <v>miplib2010/mspp16</v>
      </c>
      <c r="D454">
        <f ca="1">VLOOKUP($A454,INDIRECT("'"&amp;$B454&amp;"'!"&amp;"$A$5:$Z$10000"),MATCH(D$5,INDIRECT("'"&amp;$B454&amp;"'!$A$4:$Z$4"),0),0)</f>
        <v>561657</v>
      </c>
      <c r="E454">
        <f ca="1">VLOOKUP($A454,INDIRECT("'"&amp;$B454&amp;"'!"&amp;"$A$5:$Z$10000"),MATCH(E$5,INDIRECT("'"&amp;$B454&amp;"'!$A$4:$Z$4"),0),0)</f>
        <v>29280</v>
      </c>
      <c r="F454" t="e">
        <f>VLOOKUP($A454,cleaning_log!$A$1:$ZZ$9791,MATCH(F$5,cleaning_log!$A$2:$ZZ$2,0),0)</f>
        <v>#N/A</v>
      </c>
      <c r="G454" t="e">
        <f>VLOOKUP($A454,cleaning_log!$A$1:$ZZ$9791,MATCH(G$5,cleaning_log!$A$2:$ZZ$2,0),0)</f>
        <v>#N/A</v>
      </c>
      <c r="H454">
        <f ca="1">VLOOKUP($A454,INDIRECT("'"&amp;$B454&amp;"'!"&amp;"$A$5:$Z$10000"),MATCH(H$5,INDIRECT("'"&amp;$B454&amp;"'!$A$4:$Z$4"),0),0)</f>
        <v>363</v>
      </c>
      <c r="I454" t="e">
        <f>VLOOKUP($A454,cleaning_log!$A$1:$ZZ$9791,MATCH(I$5,cleaning_log!$A$2:$ZZ$2,0),0)</f>
        <v>#N/A</v>
      </c>
      <c r="J454" t="e">
        <f>VLOOKUP($A454,cleaning_log!$A$1:$ZZ$9791,MATCH(J$5,cleaning_log!$A$2:$ZZ$2,0),0)</f>
        <v>#N/A</v>
      </c>
      <c r="K454" t="b">
        <f>IF(ISNA(J454),TRUE,ABS(H454-J454)&gt;0.001)</f>
        <v>1</v>
      </c>
      <c r="L454" t="e">
        <f>VLOOKUP($A454,cleaning_log!$A$1:$ZZ$9791,MATCH(L$5,cleaning_log!$A$2:$ZZ$2,0),0)</f>
        <v>#N/A</v>
      </c>
      <c r="M454" t="e">
        <f>VLOOKUP($A454,cleaning_log!$A$1:$ZZ$9791,MATCH(M$5,cleaning_log!$A$2:$ZZ$2,0),0)</f>
        <v>#N/A</v>
      </c>
      <c r="N454" t="e">
        <f>VLOOKUP($A454,cleaning_log!$A$1:$ZZ$9791,MATCH(N$5,cleaning_log!$A$2:$ZZ$2,0),0)</f>
        <v>#N/A</v>
      </c>
      <c r="O454" t="e">
        <f>VLOOKUP($A454,cleaning_log!$A$1:$ZZ$9791,MATCH(O$5,cleaning_log!$A$2:$ZZ$2,0),0)</f>
        <v>#N/A</v>
      </c>
      <c r="P454" t="e">
        <f>VLOOKUP($A454,cleaning_log!$A$1:$ZZ$9791,MATCH(P$5,cleaning_log!$A$2:$ZZ$2,0),0)</f>
        <v>#N/A</v>
      </c>
      <c r="Q454" t="e">
        <f>VLOOKUP($A454,cleaning_log!$A$1:$ZZ$9791,MATCH(Q$5,cleaning_log!$A$2:$ZZ$2,0),0)</f>
        <v>#N/A</v>
      </c>
      <c r="R454" t="e">
        <f>VLOOKUP($A454,cleaning_log!$A$1:$ZZ$9791,MATCH(R$5,cleaning_log!$A$2:$ZZ$2,0),0)</f>
        <v>#N/A</v>
      </c>
      <c r="S454" t="e">
        <f t="shared" si="86"/>
        <v>#N/A</v>
      </c>
      <c r="T454" t="e">
        <f>VLOOKUP($A454,cleaning_log!$A$1:$ZZ$9791,MATCH(T$5,cleaning_log!$A$2:$ZZ$2,0),0)</f>
        <v>#N/A</v>
      </c>
      <c r="U454" t="e">
        <f>VLOOKUP($A454,cleaning_log!$A$1:$ZZ$9791,MATCH(U$5,cleaning_log!$A$2:$ZZ$2,0),0)</f>
        <v>#N/A</v>
      </c>
      <c r="V454" t="e">
        <f>VLOOKUP($A454,cleaning_log!$A$1:$ZZ$9791,MATCH(V$5,cleaning_log!$A$2:$ZZ$2,0),0)</f>
        <v>#N/A</v>
      </c>
    </row>
    <row r="455" spans="1:22" hidden="1" x14ac:dyDescent="0.2">
      <c r="A455" t="s">
        <v>15013</v>
      </c>
      <c r="B455" t="str">
        <f>IF(NOT(ISNA(VLOOKUP($A455,miplib2017!$A$5:$A$10000,1,0))),"miplib2017",IF(NOT(ISNA(VLOOKUP($A455,miplib2010!$A$5:$A$10000,1,0))),"miplib2010",IF(NOT(ISNA(VLOOKUP($A455,miplib2003!$A$5:$A$10000,1,0))),"miplib2003",IF(NOT(ISNA(VLOOKUP($A455,miplib3!$A$5:$A$10002,1,0))),"miplib3",IF(NOT(ISNA(VLOOKUP($A455,miplib2!$A$5:$A$10004,1,0))),"miplib2",IF(NOT(ISNA(VLOOKUP($A455,coral!$A$5:$A$10000,1,0))),"coral",IF(NOT(ISNA(VLOOKUP($A455,neos!$A$5:$A$10000,1,0))),"neos","COULD NOT FIND")))))))</f>
        <v>miplib2017</v>
      </c>
      <c r="C455" t="str">
        <f>B455&amp;"/"&amp;A455</f>
        <v>miplib2017/mspsphard01i</v>
      </c>
      <c r="D455">
        <f ca="1">VLOOKUP($A455,INDIRECT("'"&amp;$B455&amp;"'!"&amp;"$A$5:$Z$10000"),MATCH(D$5,INDIRECT("'"&amp;$B455&amp;"'!$A$4:$Z$4"),0),0)</f>
        <v>32864</v>
      </c>
      <c r="E455">
        <f ca="1">VLOOKUP($A455,INDIRECT("'"&amp;$B455&amp;"'!"&amp;"$A$5:$Z$10000"),MATCH(E$5,INDIRECT("'"&amp;$B455&amp;"'!$A$4:$Z$4"),0),0)</f>
        <v>21531</v>
      </c>
      <c r="F455" t="e">
        <f>VLOOKUP($A455,cleaning_log!$A$1:$ZZ$9791,MATCH(F$5,cleaning_log!$A$2:$ZZ$2,0),0)</f>
        <v>#N/A</v>
      </c>
      <c r="G455" t="e">
        <f>VLOOKUP($A455,cleaning_log!$A$1:$ZZ$9791,MATCH(G$5,cleaning_log!$A$2:$ZZ$2,0),0)</f>
        <v>#N/A</v>
      </c>
      <c r="H455">
        <f ca="1">VLOOKUP($A455,INDIRECT("'"&amp;$B455&amp;"'!"&amp;"$A$5:$Z$10000"),MATCH(H$5,INDIRECT("'"&amp;$B455&amp;"'!$A$4:$Z$4"),0),0)</f>
        <v>35</v>
      </c>
      <c r="I455" t="e">
        <f>VLOOKUP($A455,cleaning_log!$A$1:$ZZ$9791,MATCH(I$5,cleaning_log!$A$2:$ZZ$2,0),0)</f>
        <v>#N/A</v>
      </c>
      <c r="J455" t="e">
        <f>VLOOKUP($A455,cleaning_log!$A$1:$ZZ$9791,MATCH(J$5,cleaning_log!$A$2:$ZZ$2,0),0)</f>
        <v>#N/A</v>
      </c>
      <c r="K455" t="b">
        <f>IF(ISNA(J455),TRUE,ABS(H455-J455)&gt;0.001)</f>
        <v>1</v>
      </c>
      <c r="L455" t="e">
        <f>VLOOKUP($A455,cleaning_log!$A$1:$ZZ$9791,MATCH(L$5,cleaning_log!$A$2:$ZZ$2,0),0)</f>
        <v>#N/A</v>
      </c>
      <c r="M455" t="e">
        <f>VLOOKUP($A455,cleaning_log!$A$1:$ZZ$9791,MATCH(M$5,cleaning_log!$A$2:$ZZ$2,0),0)</f>
        <v>#N/A</v>
      </c>
      <c r="N455" t="e">
        <f>VLOOKUP($A455,cleaning_log!$A$1:$ZZ$9791,MATCH(N$5,cleaning_log!$A$2:$ZZ$2,0),0)</f>
        <v>#N/A</v>
      </c>
      <c r="O455" t="e">
        <f>VLOOKUP($A455,cleaning_log!$A$1:$ZZ$9791,MATCH(O$5,cleaning_log!$A$2:$ZZ$2,0),0)</f>
        <v>#N/A</v>
      </c>
      <c r="P455" t="e">
        <f>VLOOKUP($A455,cleaning_log!$A$1:$ZZ$9791,MATCH(P$5,cleaning_log!$A$2:$ZZ$2,0),0)</f>
        <v>#N/A</v>
      </c>
      <c r="Q455" t="e">
        <f>VLOOKUP($A455,cleaning_log!$A$1:$ZZ$9791,MATCH(Q$5,cleaning_log!$A$2:$ZZ$2,0),0)</f>
        <v>#N/A</v>
      </c>
      <c r="R455" t="e">
        <f>VLOOKUP($A455,cleaning_log!$A$1:$ZZ$9791,MATCH(R$5,cleaning_log!$A$2:$ZZ$2,0),0)</f>
        <v>#N/A</v>
      </c>
      <c r="S455" t="e">
        <f t="shared" si="86"/>
        <v>#N/A</v>
      </c>
      <c r="T455" t="e">
        <f>VLOOKUP($A455,cleaning_log!$A$1:$ZZ$9791,MATCH(T$5,cleaning_log!$A$2:$ZZ$2,0),0)</f>
        <v>#N/A</v>
      </c>
      <c r="U455" t="e">
        <f>VLOOKUP($A455,cleaning_log!$A$1:$ZZ$9791,MATCH(U$5,cleaning_log!$A$2:$ZZ$2,0),0)</f>
        <v>#N/A</v>
      </c>
      <c r="V455" t="e">
        <f>VLOOKUP($A455,cleaning_log!$A$1:$ZZ$9791,MATCH(V$5,cleaning_log!$A$2:$ZZ$2,0),0)</f>
        <v>#N/A</v>
      </c>
    </row>
    <row r="456" spans="1:22" hidden="1" x14ac:dyDescent="0.2">
      <c r="A456" t="s">
        <v>15015</v>
      </c>
      <c r="B456" t="str">
        <f>IF(NOT(ISNA(VLOOKUP($A456,miplib2017!$A$5:$A$10000,1,0))),"miplib2017",IF(NOT(ISNA(VLOOKUP($A456,miplib2010!$A$5:$A$10000,1,0))),"miplib2010",IF(NOT(ISNA(VLOOKUP($A456,miplib2003!$A$5:$A$10000,1,0))),"miplib2003",IF(NOT(ISNA(VLOOKUP($A456,miplib3!$A$5:$A$10002,1,0))),"miplib3",IF(NOT(ISNA(VLOOKUP($A456,miplib2!$A$5:$A$10004,1,0))),"miplib2",IF(NOT(ISNA(VLOOKUP($A456,coral!$A$5:$A$10000,1,0))),"coral",IF(NOT(ISNA(VLOOKUP($A456,neos!$A$5:$A$10000,1,0))),"neos","COULD NOT FIND")))))))</f>
        <v>miplib2017</v>
      </c>
      <c r="C456" t="str">
        <f>B456&amp;"/"&amp;A456</f>
        <v>miplib2017/mspsphard03i</v>
      </c>
      <c r="D456">
        <f ca="1">VLOOKUP($A456,INDIRECT("'"&amp;$B456&amp;"'!"&amp;"$A$5:$Z$10000"),MATCH(D$5,INDIRECT("'"&amp;$B456&amp;"'!$A$4:$Z$4"),0),0)</f>
        <v>56333</v>
      </c>
      <c r="E456">
        <f ca="1">VLOOKUP($A456,INDIRECT("'"&amp;$B456&amp;"'!"&amp;"$A$5:$Z$10000"),MATCH(E$5,INDIRECT("'"&amp;$B456&amp;"'!$A$4:$Z$4"),0),0)</f>
        <v>32266</v>
      </c>
      <c r="F456" t="e">
        <f>VLOOKUP($A456,cleaning_log!$A$1:$ZZ$9791,MATCH(F$5,cleaning_log!$A$2:$ZZ$2,0),0)</f>
        <v>#N/A</v>
      </c>
      <c r="G456" t="e">
        <f>VLOOKUP($A456,cleaning_log!$A$1:$ZZ$9791,MATCH(G$5,cleaning_log!$A$2:$ZZ$2,0),0)</f>
        <v>#N/A</v>
      </c>
      <c r="H456">
        <f ca="1">VLOOKUP($A456,INDIRECT("'"&amp;$B456&amp;"'!"&amp;"$A$5:$Z$10000"),MATCH(H$5,INDIRECT("'"&amp;$B456&amp;"'!$A$4:$Z$4"),0),0)</f>
        <v>30</v>
      </c>
      <c r="I456" t="e">
        <f>VLOOKUP($A456,cleaning_log!$A$1:$ZZ$9791,MATCH(I$5,cleaning_log!$A$2:$ZZ$2,0),0)</f>
        <v>#N/A</v>
      </c>
      <c r="J456" t="e">
        <f>VLOOKUP($A456,cleaning_log!$A$1:$ZZ$9791,MATCH(J$5,cleaning_log!$A$2:$ZZ$2,0),0)</f>
        <v>#N/A</v>
      </c>
      <c r="K456" t="b">
        <f>IF(ISNA(J456),TRUE,ABS(H456-J456)&gt;0.001)</f>
        <v>1</v>
      </c>
      <c r="L456" t="e">
        <f>VLOOKUP($A456,cleaning_log!$A$1:$ZZ$9791,MATCH(L$5,cleaning_log!$A$2:$ZZ$2,0),0)</f>
        <v>#N/A</v>
      </c>
      <c r="M456" t="e">
        <f>VLOOKUP($A456,cleaning_log!$A$1:$ZZ$9791,MATCH(M$5,cleaning_log!$A$2:$ZZ$2,0),0)</f>
        <v>#N/A</v>
      </c>
      <c r="N456" t="e">
        <f>VLOOKUP($A456,cleaning_log!$A$1:$ZZ$9791,MATCH(N$5,cleaning_log!$A$2:$ZZ$2,0),0)</f>
        <v>#N/A</v>
      </c>
      <c r="O456" t="e">
        <f>VLOOKUP($A456,cleaning_log!$A$1:$ZZ$9791,MATCH(O$5,cleaning_log!$A$2:$ZZ$2,0),0)</f>
        <v>#N/A</v>
      </c>
      <c r="P456" t="e">
        <f>VLOOKUP($A456,cleaning_log!$A$1:$ZZ$9791,MATCH(P$5,cleaning_log!$A$2:$ZZ$2,0),0)</f>
        <v>#N/A</v>
      </c>
      <c r="Q456" t="e">
        <f>VLOOKUP($A456,cleaning_log!$A$1:$ZZ$9791,MATCH(Q$5,cleaning_log!$A$2:$ZZ$2,0),0)</f>
        <v>#N/A</v>
      </c>
      <c r="R456" t="e">
        <f>VLOOKUP($A456,cleaning_log!$A$1:$ZZ$9791,MATCH(R$5,cleaning_log!$A$2:$ZZ$2,0),0)</f>
        <v>#N/A</v>
      </c>
      <c r="S456" t="e">
        <f t="shared" si="86"/>
        <v>#N/A</v>
      </c>
      <c r="T456" t="e">
        <f>VLOOKUP($A456,cleaning_log!$A$1:$ZZ$9791,MATCH(T$5,cleaning_log!$A$2:$ZZ$2,0),0)</f>
        <v>#N/A</v>
      </c>
      <c r="U456" t="e">
        <f>VLOOKUP($A456,cleaning_log!$A$1:$ZZ$9791,MATCH(U$5,cleaning_log!$A$2:$ZZ$2,0),0)</f>
        <v>#N/A</v>
      </c>
      <c r="V456" t="e">
        <f>VLOOKUP($A456,cleaning_log!$A$1:$ZZ$9791,MATCH(V$5,cleaning_log!$A$2:$ZZ$2,0),0)</f>
        <v>#N/A</v>
      </c>
    </row>
    <row r="457" spans="1:22" x14ac:dyDescent="0.2">
      <c r="A457" t="s">
        <v>15017</v>
      </c>
      <c r="B457" t="str">
        <f>IF(NOT(ISNA(VLOOKUP($A457,miplib2017!$A$5:$A$10000,1,0))),"miplib2017",IF(NOT(ISNA(VLOOKUP($A457,miplib2010!$A$5:$A$10000,1,0))),"miplib2010",IF(NOT(ISNA(VLOOKUP($A457,miplib2003!$A$5:$A$10000,1,0))),"miplib2003",IF(NOT(ISNA(VLOOKUP($A457,miplib3!$A$5:$A$10002,1,0))),"miplib3",IF(NOT(ISNA(VLOOKUP($A457,miplib2!$A$5:$A$10004,1,0))),"miplib2",IF(NOT(ISNA(VLOOKUP($A457,coral!$A$5:$A$10000,1,0))),"coral",IF(NOT(ISNA(VLOOKUP($A457,neos!$A$5:$A$10000,1,0))),"neos","COULD NOT FIND")))))))</f>
        <v>miplib2017</v>
      </c>
      <c r="C457" t="str">
        <f>B457&amp;"/"&amp;A457</f>
        <v>miplib2017/mtest4ma</v>
      </c>
      <c r="D457">
        <f ca="1">VLOOKUP($A457,INDIRECT("'"&amp;$B457&amp;"'!"&amp;"$A$5:$Z$10000"),MATCH(D$5,INDIRECT("'"&amp;$B457&amp;"'!$A$4:$Z$4"),0),0)</f>
        <v>1174</v>
      </c>
      <c r="E457">
        <f ca="1">VLOOKUP($A457,INDIRECT("'"&amp;$B457&amp;"'!"&amp;"$A$5:$Z$10000"),MATCH(E$5,INDIRECT("'"&amp;$B457&amp;"'!$A$4:$Z$4"),0),0)</f>
        <v>1950</v>
      </c>
      <c r="F457" t="e">
        <f>VLOOKUP($A457,cleaning_log!$A$1:$ZZ$9791,MATCH(F$5,cleaning_log!$A$2:$ZZ$2,0),0)</f>
        <v>#N/A</v>
      </c>
      <c r="G457" t="e">
        <f>VLOOKUP($A457,cleaning_log!$A$1:$ZZ$9791,MATCH(G$5,cleaning_log!$A$2:$ZZ$2,0),0)</f>
        <v>#N/A</v>
      </c>
      <c r="H457">
        <f ca="1">VLOOKUP($A457,INDIRECT("'"&amp;$B457&amp;"'!"&amp;"$A$5:$Z$10000"),MATCH(H$5,INDIRECT("'"&amp;$B457&amp;"'!$A$4:$Z$4"),0),0)</f>
        <v>52148</v>
      </c>
      <c r="I457" t="e">
        <f>VLOOKUP($A457,cleaning_log!$A$1:$ZZ$9791,MATCH(I$5,cleaning_log!$A$2:$ZZ$2,0),0)</f>
        <v>#N/A</v>
      </c>
      <c r="J457" t="e">
        <f>VLOOKUP($A457,cleaning_log!$A$1:$ZZ$9791,MATCH(J$5,cleaning_log!$A$2:$ZZ$2,0),0)</f>
        <v>#N/A</v>
      </c>
      <c r="K457" t="b">
        <f>IF(ISNA(J457),TRUE,ABS(H457-J457)&gt;0.001)</f>
        <v>1</v>
      </c>
      <c r="L457" t="e">
        <f>VLOOKUP($A457,cleaning_log!$A$1:$ZZ$9791,MATCH(L$5,cleaning_log!$A$2:$ZZ$2,0),0)</f>
        <v>#N/A</v>
      </c>
      <c r="M457" t="e">
        <f>VLOOKUP($A457,cleaning_log!$A$1:$ZZ$9791,MATCH(M$5,cleaning_log!$A$2:$ZZ$2,0),0)</f>
        <v>#N/A</v>
      </c>
      <c r="N457" t="e">
        <f>VLOOKUP($A457,cleaning_log!$A$1:$ZZ$9791,MATCH(N$5,cleaning_log!$A$2:$ZZ$2,0),0)</f>
        <v>#N/A</v>
      </c>
      <c r="O457" t="e">
        <f>VLOOKUP($A457,cleaning_log!$A$1:$ZZ$9791,MATCH(O$5,cleaning_log!$A$2:$ZZ$2,0),0)</f>
        <v>#N/A</v>
      </c>
      <c r="P457" t="e">
        <f>VLOOKUP($A457,cleaning_log!$A$1:$ZZ$9791,MATCH(P$5,cleaning_log!$A$2:$ZZ$2,0),0)</f>
        <v>#N/A</v>
      </c>
      <c r="Q457" t="e">
        <f>VLOOKUP($A457,cleaning_log!$A$1:$ZZ$9791,MATCH(Q$5,cleaning_log!$A$2:$ZZ$2,0),0)</f>
        <v>#N/A</v>
      </c>
      <c r="R457" t="e">
        <f>VLOOKUP($A457,cleaning_log!$A$1:$ZZ$9791,MATCH(R$5,cleaning_log!$A$2:$ZZ$2,0),0)</f>
        <v>#N/A</v>
      </c>
      <c r="S457" t="e">
        <f t="shared" si="86"/>
        <v>#N/A</v>
      </c>
    </row>
    <row r="458" spans="1:22" hidden="1" x14ac:dyDescent="0.2">
      <c r="A458" t="s">
        <v>4412</v>
      </c>
      <c r="B458" t="str">
        <f>IF(NOT(ISNA(VLOOKUP($A458,miplib2017!$A$5:$A$10000,1,0))),"miplib2017",IF(NOT(ISNA(VLOOKUP($A458,miplib2010!$A$5:$A$10000,1,0))),"miplib2010",IF(NOT(ISNA(VLOOKUP($A458,miplib2003!$A$5:$A$10000,1,0))),"miplib2003",IF(NOT(ISNA(VLOOKUP($A458,miplib3!$A$5:$A$10002,1,0))),"miplib3",IF(NOT(ISNA(VLOOKUP($A458,miplib2!$A$5:$A$10004,1,0))),"miplib2",IF(NOT(ISNA(VLOOKUP($A458,coral!$A$5:$A$10000,1,0))),"coral",IF(NOT(ISNA(VLOOKUP($A458,neos!$A$5:$A$10000,1,0))),"neos","COULD NOT FIND")))))))</f>
        <v>miplib2017</v>
      </c>
      <c r="C458" t="str">
        <f>B458&amp;"/"&amp;A458</f>
        <v>miplib2017/mushroom-best</v>
      </c>
      <c r="D458">
        <f ca="1">VLOOKUP($A458,INDIRECT("'"&amp;$B458&amp;"'!"&amp;"$A$5:$Z$10000"),MATCH(D$5,INDIRECT("'"&amp;$B458&amp;"'!$A$4:$Z$4"),0),0)</f>
        <v>8580</v>
      </c>
      <c r="E458">
        <f ca="1">VLOOKUP($A458,INDIRECT("'"&amp;$B458&amp;"'!"&amp;"$A$5:$Z$10000"),MATCH(E$5,INDIRECT("'"&amp;$B458&amp;"'!$A$4:$Z$4"),0),0)</f>
        <v>8468</v>
      </c>
      <c r="F458">
        <f>VLOOKUP($A458,cleaning_log!$A$1:$ZZ$9791,MATCH(F$5,cleaning_log!$A$2:$ZZ$2,0),0)</f>
        <v>8444</v>
      </c>
      <c r="G458">
        <f>VLOOKUP($A458,cleaning_log!$A$1:$ZZ$9791,MATCH(G$5,cleaning_log!$A$2:$ZZ$2,0),0)</f>
        <v>8420</v>
      </c>
      <c r="H458">
        <f ca="1">VLOOKUP($A458,INDIRECT("'"&amp;$B458&amp;"'!"&amp;"$A$5:$Z$10000"),MATCH(H$5,INDIRECT("'"&amp;$B458&amp;"'!$A$4:$Z$4"),0),0)</f>
        <v>5.5333761199999998E-2</v>
      </c>
      <c r="I458">
        <f>VLOOKUP($A458,cleaning_log!$A$1:$ZZ$9791,MATCH(I$5,cleaning_log!$A$2:$ZZ$2,0),0)</f>
        <v>1.2682926829268299E-5</v>
      </c>
      <c r="J458">
        <f>VLOOKUP($A458,cleaning_log!$A$1:$ZZ$9791,MATCH(J$5,cleaning_log!$A$2:$ZZ$2,0),0)</f>
        <v>1.26829268292682E-2</v>
      </c>
      <c r="K458" t="b">
        <f ca="1">IF(ISNA(J458),TRUE,ABS(H458-J458)&gt;0.001)</f>
        <v>1</v>
      </c>
      <c r="L458">
        <f>VLOOKUP($A458,cleaning_log!$A$1:$ZZ$9791,MATCH(L$5,cleaning_log!$A$2:$ZZ$2,0),0)</f>
        <v>6.3222079589216898E-2</v>
      </c>
      <c r="M458">
        <f>VLOOKUP($A458,cleaning_log!$A$1:$ZZ$9791,MATCH(M$5,cleaning_log!$A$2:$ZZ$2,0),0)</f>
        <v>5.53337612323491E-2</v>
      </c>
      <c r="N458">
        <f>VLOOKUP($A458,cleaning_log!$A$1:$ZZ$9791,MATCH(N$5,cleaning_log!$A$2:$ZZ$2,0),0)</f>
        <v>4.7430336099795897E-2</v>
      </c>
      <c r="O458">
        <f>VLOOKUP($A458,cleaning_log!$A$1:$ZZ$9791,MATCH(O$5,cleaning_log!$A$2:$ZZ$2,0),0)</f>
        <v>5.53337612323491E-2</v>
      </c>
      <c r="P458">
        <f>VLOOKUP($A458,cleaning_log!$A$1:$ZZ$9791,MATCH(P$5,cleaning_log!$A$2:$ZZ$2,0),0)</f>
        <v>3600</v>
      </c>
      <c r="Q458">
        <f>VLOOKUP($A458,cleaning_log!$A$1:$ZZ$9791,MATCH(Q$5,cleaning_log!$A$2:$ZZ$2,0),0)</f>
        <v>165.87899999999999</v>
      </c>
      <c r="R458">
        <f>VLOOKUP($A458,cleaning_log!$A$1:$ZZ$9791,MATCH(R$5,cleaning_log!$A$2:$ZZ$2,0),0)</f>
        <v>190.57499999999999</v>
      </c>
      <c r="S458" t="b">
        <f t="shared" ref="S458:S459" si="87">MIN(P458,Q458) &lt; 3599</f>
        <v>1</v>
      </c>
      <c r="T458">
        <f>VLOOKUP($A458,cleaning_log!$A$1:$ZZ$9791,MATCH(T$5,cleaning_log!$A$2:$ZZ$2,0),0)</f>
        <v>10202</v>
      </c>
      <c r="U458">
        <f>VLOOKUP($A458,cleaning_log!$A$1:$ZZ$9791,MATCH(U$5,cleaning_log!$A$2:$ZZ$2,0),0)</f>
        <v>5452</v>
      </c>
      <c r="V458">
        <f>VLOOKUP($A458,cleaning_log!$A$1:$ZZ$9791,MATCH(V$5,cleaning_log!$A$2:$ZZ$2,0),0)</f>
        <v>5452</v>
      </c>
    </row>
    <row r="459" spans="1:22" hidden="1" x14ac:dyDescent="0.2">
      <c r="A459" t="s">
        <v>4057</v>
      </c>
      <c r="B459" t="str">
        <f>IF(NOT(ISNA(VLOOKUP($A459,miplib2017!$A$5:$A$10000,1,0))),"miplib2017",IF(NOT(ISNA(VLOOKUP($A459,miplib2010!$A$5:$A$10000,1,0))),"miplib2010",IF(NOT(ISNA(VLOOKUP($A459,miplib2003!$A$5:$A$10000,1,0))),"miplib2003",IF(NOT(ISNA(VLOOKUP($A459,miplib3!$A$5:$A$10002,1,0))),"miplib3",IF(NOT(ISNA(VLOOKUP($A459,miplib2!$A$5:$A$10004,1,0))),"miplib2",IF(NOT(ISNA(VLOOKUP($A459,coral!$A$5:$A$10000,1,0))),"coral",IF(NOT(ISNA(VLOOKUP($A459,neos!$A$5:$A$10000,1,0))),"neos","COULD NOT FIND")))))))</f>
        <v>miplib2017</v>
      </c>
      <c r="C459" t="str">
        <f>B459&amp;"/"&amp;A459</f>
        <v>miplib2017/mzzv11</v>
      </c>
      <c r="D459">
        <f ca="1">VLOOKUP($A459,INDIRECT("'"&amp;$B459&amp;"'!"&amp;"$A$5:$Z$10000"),MATCH(D$5,INDIRECT("'"&amp;$B459&amp;"'!$A$4:$Z$4"),0),0)</f>
        <v>9499</v>
      </c>
      <c r="E459">
        <f ca="1">VLOOKUP($A459,INDIRECT("'"&amp;$B459&amp;"'!"&amp;"$A$5:$Z$10000"),MATCH(E$5,INDIRECT("'"&amp;$B459&amp;"'!$A$4:$Z$4"),0),0)</f>
        <v>10240</v>
      </c>
      <c r="F459">
        <f>VLOOKUP($A459,cleaning_log!$A$1:$ZZ$9791,MATCH(F$5,cleaning_log!$A$2:$ZZ$2,0),0)</f>
        <v>8792</v>
      </c>
      <c r="G459">
        <f>VLOOKUP($A459,cleaning_log!$A$1:$ZZ$9791,MATCH(G$5,cleaning_log!$A$2:$ZZ$2,0),0)</f>
        <v>8849</v>
      </c>
      <c r="H459">
        <f ca="1">VLOOKUP($A459,INDIRECT("'"&amp;$B459&amp;"'!"&amp;"$A$5:$Z$10000"),MATCH(H$5,INDIRECT("'"&amp;$B459&amp;"'!$A$4:$Z$4"),0),0)</f>
        <v>-21718</v>
      </c>
      <c r="I459">
        <f>VLOOKUP($A459,cleaning_log!$A$1:$ZZ$9791,MATCH(I$5,cleaning_log!$A$2:$ZZ$2,0),0)</f>
        <v>-22945.239631336299</v>
      </c>
      <c r="J459">
        <f>VLOOKUP($A459,cleaning_log!$A$1:$ZZ$9791,MATCH(J$5,cleaning_log!$A$2:$ZZ$2,0),0)</f>
        <v>-22804.575757575702</v>
      </c>
      <c r="K459" t="b">
        <f ca="1">IF(ISNA(J459),TRUE,ABS(H459-J459)&gt;0.001)</f>
        <v>1</v>
      </c>
      <c r="L459">
        <f>VLOOKUP($A459,cleaning_log!$A$1:$ZZ$9791,MATCH(L$5,cleaning_log!$A$2:$ZZ$2,0),0)</f>
        <v>-21718.000006191702</v>
      </c>
      <c r="M459">
        <f>VLOOKUP($A459,cleaning_log!$A$1:$ZZ$9791,MATCH(M$5,cleaning_log!$A$2:$ZZ$2,0),0)</f>
        <v>-21718.000021428499</v>
      </c>
      <c r="N459">
        <f>VLOOKUP($A459,cleaning_log!$A$1:$ZZ$9791,MATCH(N$5,cleaning_log!$A$2:$ZZ$2,0),0)</f>
        <v>-21718</v>
      </c>
      <c r="O459">
        <f>VLOOKUP($A459,cleaning_log!$A$1:$ZZ$9791,MATCH(O$5,cleaning_log!$A$2:$ZZ$2,0),0)</f>
        <v>-21717.999999999902</v>
      </c>
      <c r="P459">
        <f>VLOOKUP($A459,cleaning_log!$A$1:$ZZ$9791,MATCH(P$5,cleaning_log!$A$2:$ZZ$2,0),0)</f>
        <v>6.548</v>
      </c>
      <c r="Q459">
        <f>VLOOKUP($A459,cleaning_log!$A$1:$ZZ$9791,MATCH(Q$5,cleaning_log!$A$2:$ZZ$2,0),0)</f>
        <v>3.8079999999999998</v>
      </c>
      <c r="R459">
        <f>VLOOKUP($A459,cleaning_log!$A$1:$ZZ$9791,MATCH(R$5,cleaning_log!$A$2:$ZZ$2,0),0)</f>
        <v>5.3380000000000001</v>
      </c>
      <c r="S459" t="b">
        <f t="shared" si="87"/>
        <v>1</v>
      </c>
      <c r="T459">
        <f>VLOOKUP($A459,cleaning_log!$A$1:$ZZ$9791,MATCH(T$5,cleaning_log!$A$2:$ZZ$2,0),0)</f>
        <v>34</v>
      </c>
      <c r="U459">
        <f>VLOOKUP($A459,cleaning_log!$A$1:$ZZ$9791,MATCH(U$5,cleaning_log!$A$2:$ZZ$2,0),0)</f>
        <v>29</v>
      </c>
      <c r="V459">
        <f>VLOOKUP($A459,cleaning_log!$A$1:$ZZ$9791,MATCH(V$5,cleaning_log!$A$2:$ZZ$2,0),0)</f>
        <v>100</v>
      </c>
    </row>
    <row r="460" spans="1:22" hidden="1" x14ac:dyDescent="0.2">
      <c r="A460" t="s">
        <v>4058</v>
      </c>
      <c r="B460" t="str">
        <f>IF(NOT(ISNA(VLOOKUP($A460,miplib2017!$A$5:$A$10000,1,0))),"miplib2017",IF(NOT(ISNA(VLOOKUP($A460,miplib2010!$A$5:$A$10000,1,0))),"miplib2010",IF(NOT(ISNA(VLOOKUP($A460,miplib2003!$A$5:$A$10000,1,0))),"miplib2003",IF(NOT(ISNA(VLOOKUP($A460,miplib3!$A$5:$A$10002,1,0))),"miplib3",IF(NOT(ISNA(VLOOKUP($A460,miplib2!$A$5:$A$10004,1,0))),"miplib2",IF(NOT(ISNA(VLOOKUP($A460,coral!$A$5:$A$10000,1,0))),"coral",IF(NOT(ISNA(VLOOKUP($A460,neos!$A$5:$A$10000,1,0))),"neos","COULD NOT FIND")))))))</f>
        <v>miplib2017</v>
      </c>
      <c r="C460" t="str">
        <f>B460&amp;"/"&amp;A460</f>
        <v>miplib2017/mzzv42z</v>
      </c>
      <c r="D460">
        <f ca="1">VLOOKUP($A460,INDIRECT("'"&amp;$B460&amp;"'!"&amp;"$A$5:$Z$10000"),MATCH(D$5,INDIRECT("'"&amp;$B460&amp;"'!$A$4:$Z$4"),0),0)</f>
        <v>10460</v>
      </c>
      <c r="E460">
        <f ca="1">VLOOKUP($A460,INDIRECT("'"&amp;$B460&amp;"'!"&amp;"$A$5:$Z$10000"),MATCH(E$5,INDIRECT("'"&amp;$B460&amp;"'!$A$4:$Z$4"),0),0)</f>
        <v>11717</v>
      </c>
      <c r="F460">
        <f>VLOOKUP($A460,cleaning_log!$A$1:$ZZ$9791,MATCH(F$5,cleaning_log!$A$2:$ZZ$2,0),0)</f>
        <v>10134</v>
      </c>
      <c r="G460">
        <f>VLOOKUP($A460,cleaning_log!$A$1:$ZZ$9791,MATCH(G$5,cleaning_log!$A$2:$ZZ$2,0),0)</f>
        <v>11247</v>
      </c>
      <c r="H460">
        <f ca="1">VLOOKUP($A460,INDIRECT("'"&amp;$B460&amp;"'!"&amp;"$A$5:$Z$10000"),MATCH(H$5,INDIRECT("'"&amp;$B460&amp;"'!$A$4:$Z$4"),0),0)</f>
        <v>-20540</v>
      </c>
      <c r="I460">
        <f>VLOOKUP($A460,cleaning_log!$A$1:$ZZ$9791,MATCH(I$5,cleaning_log!$A$2:$ZZ$2,0),0)</f>
        <v>-21622.998481242801</v>
      </c>
      <c r="J460">
        <f>VLOOKUP($A460,cleaning_log!$A$1:$ZZ$9791,MATCH(J$5,cleaning_log!$A$2:$ZZ$2,0),0)</f>
        <v>-21431.698759178798</v>
      </c>
      <c r="K460" t="b">
        <f ca="1">IF(ISNA(J460),TRUE,ABS(H460-J460)&gt;0.001)</f>
        <v>1</v>
      </c>
      <c r="L460">
        <f>VLOOKUP($A460,cleaning_log!$A$1:$ZZ$9791,MATCH(L$5,cleaning_log!$A$2:$ZZ$2,0),0)</f>
        <v>-20540.000018338498</v>
      </c>
      <c r="M460">
        <f>VLOOKUP($A460,cleaning_log!$A$1:$ZZ$9791,MATCH(M$5,cleaning_log!$A$2:$ZZ$2,0),0)</f>
        <v>-20540</v>
      </c>
      <c r="N460">
        <f>VLOOKUP($A460,cleaning_log!$A$1:$ZZ$9791,MATCH(N$5,cleaning_log!$A$2:$ZZ$2,0),0)</f>
        <v>-20539.999999999902</v>
      </c>
      <c r="O460">
        <f>VLOOKUP($A460,cleaning_log!$A$1:$ZZ$9791,MATCH(O$5,cleaning_log!$A$2:$ZZ$2,0),0)</f>
        <v>-20539.999999999902</v>
      </c>
      <c r="P460">
        <f>VLOOKUP($A460,cleaning_log!$A$1:$ZZ$9791,MATCH(P$5,cleaning_log!$A$2:$ZZ$2,0),0)</f>
        <v>2.4300000000000002</v>
      </c>
      <c r="Q460">
        <f>VLOOKUP($A460,cleaning_log!$A$1:$ZZ$9791,MATCH(Q$5,cleaning_log!$A$2:$ZZ$2,0),0)</f>
        <v>1.89</v>
      </c>
      <c r="R460">
        <f>VLOOKUP($A460,cleaning_log!$A$1:$ZZ$9791,MATCH(R$5,cleaning_log!$A$2:$ZZ$2,0),0)</f>
        <v>2.5099999999999998</v>
      </c>
      <c r="S460" t="b">
        <f>MIN(P460,Q460) &lt; 3599</f>
        <v>1</v>
      </c>
      <c r="T460">
        <f>VLOOKUP($A460,cleaning_log!$A$1:$ZZ$9791,MATCH(T$5,cleaning_log!$A$2:$ZZ$2,0),0)</f>
        <v>3</v>
      </c>
      <c r="U460">
        <f>VLOOKUP($A460,cleaning_log!$A$1:$ZZ$9791,MATCH(U$5,cleaning_log!$A$2:$ZZ$2,0),0)</f>
        <v>1</v>
      </c>
      <c r="V460">
        <f>VLOOKUP($A460,cleaning_log!$A$1:$ZZ$9791,MATCH(V$5,cleaning_log!$A$2:$ZZ$2,0),0)</f>
        <v>2</v>
      </c>
    </row>
    <row r="461" spans="1:22" x14ac:dyDescent="0.2">
      <c r="A461" t="s">
        <v>15022</v>
      </c>
      <c r="B461" t="str">
        <f>IF(NOT(ISNA(VLOOKUP($A461,miplib2017!$A$5:$A$10000,1,0))),"miplib2017",IF(NOT(ISNA(VLOOKUP($A461,miplib2010!$A$5:$A$10000,1,0))),"miplib2010",IF(NOT(ISNA(VLOOKUP($A461,miplib2003!$A$5:$A$10000,1,0))),"miplib2003",IF(NOT(ISNA(VLOOKUP($A461,miplib3!$A$5:$A$10002,1,0))),"miplib3",IF(NOT(ISNA(VLOOKUP($A461,miplib2!$A$5:$A$10004,1,0))),"miplib2",IF(NOT(ISNA(VLOOKUP($A461,coral!$A$5:$A$10000,1,0))),"coral",IF(NOT(ISNA(VLOOKUP($A461,neos!$A$5:$A$10000,1,0))),"neos","COULD NOT FIND")))))))</f>
        <v>miplib2017</v>
      </c>
      <c r="C461" t="str">
        <f>B461&amp;"/"&amp;A461</f>
        <v>miplib2017/n13-3</v>
      </c>
      <c r="D461">
        <f ca="1">VLOOKUP($A461,INDIRECT("'"&amp;$B461&amp;"'!"&amp;"$A$5:$Z$10000"),MATCH(D$5,INDIRECT("'"&amp;$B461&amp;"'!$A$4:$Z$4"),0),0)</f>
        <v>1723</v>
      </c>
      <c r="E461">
        <f ca="1">VLOOKUP($A461,INDIRECT("'"&amp;$B461&amp;"'!"&amp;"$A$5:$Z$10000"),MATCH(E$5,INDIRECT("'"&amp;$B461&amp;"'!$A$4:$Z$4"),0),0)</f>
        <v>3472</v>
      </c>
      <c r="F461" t="e">
        <f>VLOOKUP($A461,cleaning_log!$A$1:$ZZ$9791,MATCH(F$5,cleaning_log!$A$2:$ZZ$2,0),0)</f>
        <v>#N/A</v>
      </c>
      <c r="G461" t="e">
        <f>VLOOKUP($A461,cleaning_log!$A$1:$ZZ$9791,MATCH(G$5,cleaning_log!$A$2:$ZZ$2,0),0)</f>
        <v>#N/A</v>
      </c>
      <c r="H461">
        <f ca="1">VLOOKUP($A461,INDIRECT("'"&amp;$B461&amp;"'!"&amp;"$A$5:$Z$10000"),MATCH(H$5,INDIRECT("'"&amp;$B461&amp;"'!$A$4:$Z$4"),0),0)</f>
        <v>13385</v>
      </c>
      <c r="I461" t="e">
        <f>VLOOKUP($A461,cleaning_log!$A$1:$ZZ$9791,MATCH(I$5,cleaning_log!$A$2:$ZZ$2,0),0)</f>
        <v>#N/A</v>
      </c>
      <c r="J461" t="e">
        <f>VLOOKUP($A461,cleaning_log!$A$1:$ZZ$9791,MATCH(J$5,cleaning_log!$A$2:$ZZ$2,0),0)</f>
        <v>#N/A</v>
      </c>
      <c r="K461" t="b">
        <f>IF(ISNA(J461),TRUE,ABS(H461-J461)&gt;0.001)</f>
        <v>1</v>
      </c>
      <c r="L461" t="e">
        <f>VLOOKUP($A461,cleaning_log!$A$1:$ZZ$9791,MATCH(L$5,cleaning_log!$A$2:$ZZ$2,0),0)</f>
        <v>#N/A</v>
      </c>
      <c r="M461" t="e">
        <f>VLOOKUP($A461,cleaning_log!$A$1:$ZZ$9791,MATCH(M$5,cleaning_log!$A$2:$ZZ$2,0),0)</f>
        <v>#N/A</v>
      </c>
      <c r="N461" t="e">
        <f>VLOOKUP($A461,cleaning_log!$A$1:$ZZ$9791,MATCH(N$5,cleaning_log!$A$2:$ZZ$2,0),0)</f>
        <v>#N/A</v>
      </c>
      <c r="O461" t="e">
        <f>VLOOKUP($A461,cleaning_log!$A$1:$ZZ$9791,MATCH(O$5,cleaning_log!$A$2:$ZZ$2,0),0)</f>
        <v>#N/A</v>
      </c>
      <c r="P461" t="e">
        <f>VLOOKUP($A461,cleaning_log!$A$1:$ZZ$9791,MATCH(P$5,cleaning_log!$A$2:$ZZ$2,0),0)</f>
        <v>#N/A</v>
      </c>
      <c r="Q461" t="e">
        <f>VLOOKUP($A461,cleaning_log!$A$1:$ZZ$9791,MATCH(Q$5,cleaning_log!$A$2:$ZZ$2,0),0)</f>
        <v>#N/A</v>
      </c>
      <c r="R461" t="e">
        <f>VLOOKUP($A461,cleaning_log!$A$1:$ZZ$9791,MATCH(R$5,cleaning_log!$A$2:$ZZ$2,0),0)</f>
        <v>#N/A</v>
      </c>
      <c r="S461" t="e">
        <f t="shared" ref="S461" si="88">MIN(P461,Q461) &lt; 3599</f>
        <v>#N/A</v>
      </c>
    </row>
    <row r="462" spans="1:22" hidden="1" x14ac:dyDescent="0.2">
      <c r="A462" t="s">
        <v>4153</v>
      </c>
      <c r="B462" t="str">
        <f>IF(NOT(ISNA(VLOOKUP($A462,miplib2017!$A$5:$A$10000,1,0))),"miplib2017",IF(NOT(ISNA(VLOOKUP($A462,miplib2010!$A$5:$A$10000,1,0))),"miplib2010",IF(NOT(ISNA(VLOOKUP($A462,miplib2003!$A$5:$A$10000,1,0))),"miplib2003",IF(NOT(ISNA(VLOOKUP($A462,miplib3!$A$5:$A$10002,1,0))),"miplib3",IF(NOT(ISNA(VLOOKUP($A462,miplib2!$A$5:$A$10004,1,0))),"miplib2",IF(NOT(ISNA(VLOOKUP($A462,coral!$A$5:$A$10000,1,0))),"coral",IF(NOT(ISNA(VLOOKUP($A462,neos!$A$5:$A$10000,1,0))),"neos","COULD NOT FIND")))))))</f>
        <v>miplib2010</v>
      </c>
      <c r="C462" t="str">
        <f>B462&amp;"/"&amp;A462</f>
        <v>miplib2010/n15-3</v>
      </c>
      <c r="D462">
        <f ca="1">VLOOKUP($A462,INDIRECT("'"&amp;$B462&amp;"'!"&amp;"$A$5:$Z$10000"),MATCH(D$5,INDIRECT("'"&amp;$B462&amp;"'!$A$4:$Z$4"),0),0)</f>
        <v>29494</v>
      </c>
      <c r="E462">
        <f ca="1">VLOOKUP($A462,INDIRECT("'"&amp;$B462&amp;"'!"&amp;"$A$5:$Z$10000"),MATCH(E$5,INDIRECT("'"&amp;$B462&amp;"'!$A$4:$Z$4"),0),0)</f>
        <v>153140</v>
      </c>
      <c r="F462" t="e">
        <f>VLOOKUP($A462,cleaning_log!$A$1:$ZZ$9791,MATCH(F$5,cleaning_log!$A$2:$ZZ$2,0),0)</f>
        <v>#N/A</v>
      </c>
      <c r="G462" t="e">
        <f>VLOOKUP($A462,cleaning_log!$A$1:$ZZ$9791,MATCH(G$5,cleaning_log!$A$2:$ZZ$2,0),0)</f>
        <v>#N/A</v>
      </c>
      <c r="H462" t="str">
        <f ca="1">VLOOKUP($A462,INDIRECT("'"&amp;$B462&amp;"'!"&amp;"$A$5:$Z$10000"),MATCH(H$5,INDIRECT("'"&amp;$B462&amp;"'!$A$4:$Z$4"),0),0)</f>
        <v>?</v>
      </c>
      <c r="I462" t="e">
        <f>VLOOKUP($A462,cleaning_log!$A$1:$ZZ$9791,MATCH(I$5,cleaning_log!$A$2:$ZZ$2,0),0)</f>
        <v>#N/A</v>
      </c>
      <c r="J462" t="e">
        <f>VLOOKUP($A462,cleaning_log!$A$1:$ZZ$9791,MATCH(J$5,cleaning_log!$A$2:$ZZ$2,0),0)</f>
        <v>#N/A</v>
      </c>
      <c r="L462" t="e">
        <f>VLOOKUP($A462,cleaning_log!$A$1:$ZZ$9791,MATCH(L$5,cleaning_log!$A$2:$ZZ$2,0),0)</f>
        <v>#N/A</v>
      </c>
      <c r="M462" t="e">
        <f>VLOOKUP($A462,cleaning_log!$A$1:$ZZ$9791,MATCH(M$5,cleaning_log!$A$2:$ZZ$2,0),0)</f>
        <v>#N/A</v>
      </c>
      <c r="N462" t="e">
        <f>VLOOKUP($A462,cleaning_log!$A$1:$ZZ$9791,MATCH(N$5,cleaning_log!$A$2:$ZZ$2,0),0)</f>
        <v>#N/A</v>
      </c>
      <c r="O462" t="e">
        <f>VLOOKUP($A462,cleaning_log!$A$1:$ZZ$9791,MATCH(O$5,cleaning_log!$A$2:$ZZ$2,0),0)</f>
        <v>#N/A</v>
      </c>
      <c r="P462" t="e">
        <f>VLOOKUP($A462,cleaning_log!$A$1:$ZZ$9791,MATCH(P$5,cleaning_log!$A$2:$ZZ$2,0),0)</f>
        <v>#N/A</v>
      </c>
      <c r="Q462" t="e">
        <f>VLOOKUP($A462,cleaning_log!$A$1:$ZZ$9791,MATCH(Q$5,cleaning_log!$A$2:$ZZ$2,0),0)</f>
        <v>#N/A</v>
      </c>
    </row>
    <row r="463" spans="1:22" hidden="1" x14ac:dyDescent="0.2">
      <c r="A463" t="s">
        <v>15026</v>
      </c>
      <c r="B463" t="str">
        <f>IF(NOT(ISNA(VLOOKUP($A463,miplib2017!$A$5:$A$10000,1,0))),"miplib2017",IF(NOT(ISNA(VLOOKUP($A463,miplib2010!$A$5:$A$10000,1,0))),"miplib2010",IF(NOT(ISNA(VLOOKUP($A463,miplib2003!$A$5:$A$10000,1,0))),"miplib2003",IF(NOT(ISNA(VLOOKUP($A463,miplib3!$A$5:$A$10002,1,0))),"miplib3",IF(NOT(ISNA(VLOOKUP($A463,miplib2!$A$5:$A$10004,1,0))),"miplib2",IF(NOT(ISNA(VLOOKUP($A463,coral!$A$5:$A$10000,1,0))),"coral",IF(NOT(ISNA(VLOOKUP($A463,neos!$A$5:$A$10000,1,0))),"neos","COULD NOT FIND")))))))</f>
        <v>miplib2017</v>
      </c>
      <c r="C463" t="str">
        <f>B463&amp;"/"&amp;A463</f>
        <v>miplib2017/n2seq36f</v>
      </c>
      <c r="D463">
        <f ca="1">VLOOKUP($A463,INDIRECT("'"&amp;$B463&amp;"'!"&amp;"$A$5:$Z$10000"),MATCH(D$5,INDIRECT("'"&amp;$B463&amp;"'!$A$4:$Z$4"),0),0)</f>
        <v>285</v>
      </c>
      <c r="E463">
        <f ca="1">VLOOKUP($A463,INDIRECT("'"&amp;$B463&amp;"'!"&amp;"$A$5:$Z$10000"),MATCH(E$5,INDIRECT("'"&amp;$B463&amp;"'!$A$4:$Z$4"),0),0)</f>
        <v>8100</v>
      </c>
      <c r="F463" t="e">
        <f>VLOOKUP($A463,cleaning_log!$A$1:$ZZ$9791,MATCH(F$5,cleaning_log!$A$2:$ZZ$2,0),0)</f>
        <v>#N/A</v>
      </c>
      <c r="G463" t="e">
        <f>VLOOKUP($A463,cleaning_log!$A$1:$ZZ$9791,MATCH(G$5,cleaning_log!$A$2:$ZZ$2,0),0)</f>
        <v>#N/A</v>
      </c>
      <c r="H463">
        <f ca="1">VLOOKUP($A463,INDIRECT("'"&amp;$B463&amp;"'!"&amp;"$A$5:$Z$10000"),MATCH(H$5,INDIRECT("'"&amp;$B463&amp;"'!$A$4:$Z$4"),0),0)</f>
        <v>52200</v>
      </c>
      <c r="I463" t="e">
        <f>VLOOKUP($A463,cleaning_log!$A$1:$ZZ$9791,MATCH(I$5,cleaning_log!$A$2:$ZZ$2,0),0)</f>
        <v>#N/A</v>
      </c>
      <c r="J463" t="e">
        <f>VLOOKUP($A463,cleaning_log!$A$1:$ZZ$9791,MATCH(J$5,cleaning_log!$A$2:$ZZ$2,0),0)</f>
        <v>#N/A</v>
      </c>
      <c r="K463" t="b">
        <f>IF(ISNA(J463),TRUE,ABS(H463-J463)&gt;0.001)</f>
        <v>1</v>
      </c>
      <c r="L463" t="e">
        <f>VLOOKUP($A463,cleaning_log!$A$1:$ZZ$9791,MATCH(L$5,cleaning_log!$A$2:$ZZ$2,0),0)</f>
        <v>#N/A</v>
      </c>
      <c r="M463" t="e">
        <f>VLOOKUP($A463,cleaning_log!$A$1:$ZZ$9791,MATCH(M$5,cleaning_log!$A$2:$ZZ$2,0),0)</f>
        <v>#N/A</v>
      </c>
      <c r="N463" t="e">
        <f>VLOOKUP($A463,cleaning_log!$A$1:$ZZ$9791,MATCH(N$5,cleaning_log!$A$2:$ZZ$2,0),0)</f>
        <v>#N/A</v>
      </c>
      <c r="O463" t="e">
        <f>VLOOKUP($A463,cleaning_log!$A$1:$ZZ$9791,MATCH(O$5,cleaning_log!$A$2:$ZZ$2,0),0)</f>
        <v>#N/A</v>
      </c>
      <c r="P463" t="e">
        <f>VLOOKUP($A463,cleaning_log!$A$1:$ZZ$9791,MATCH(P$5,cleaning_log!$A$2:$ZZ$2,0),0)</f>
        <v>#N/A</v>
      </c>
      <c r="Q463" t="e">
        <f>VLOOKUP($A463,cleaning_log!$A$1:$ZZ$9791,MATCH(Q$5,cleaning_log!$A$2:$ZZ$2,0),0)</f>
        <v>#N/A</v>
      </c>
    </row>
    <row r="464" spans="1:22" hidden="1" x14ac:dyDescent="0.2">
      <c r="A464" t="s">
        <v>4413</v>
      </c>
      <c r="B464" t="str">
        <f>IF(NOT(ISNA(VLOOKUP($A464,miplib2017!$A$5:$A$10000,1,0))),"miplib2017",IF(NOT(ISNA(VLOOKUP($A464,miplib2010!$A$5:$A$10000,1,0))),"miplib2010",IF(NOT(ISNA(VLOOKUP($A464,miplib2003!$A$5:$A$10000,1,0))),"miplib2003",IF(NOT(ISNA(VLOOKUP($A464,miplib3!$A$5:$A$10002,1,0))),"miplib3",IF(NOT(ISNA(VLOOKUP($A464,miplib2!$A$5:$A$10004,1,0))),"miplib2",IF(NOT(ISNA(VLOOKUP($A464,coral!$A$5:$A$10000,1,0))),"coral",IF(NOT(ISNA(VLOOKUP($A464,neos!$A$5:$A$10000,1,0))),"neos","COULD NOT FIND")))))))</f>
        <v>miplib2017</v>
      </c>
      <c r="C464" t="str">
        <f>B464&amp;"/"&amp;A464</f>
        <v>miplib2017/n2seq36q</v>
      </c>
      <c r="D464">
        <f ca="1">VLOOKUP($A464,INDIRECT("'"&amp;$B464&amp;"'!"&amp;"$A$5:$Z$10000"),MATCH(D$5,INDIRECT("'"&amp;$B464&amp;"'!$A$4:$Z$4"),0),0)</f>
        <v>2565</v>
      </c>
      <c r="E464">
        <f ca="1">VLOOKUP($A464,INDIRECT("'"&amp;$B464&amp;"'!"&amp;"$A$5:$Z$10000"),MATCH(E$5,INDIRECT("'"&amp;$B464&amp;"'!$A$4:$Z$4"),0),0)</f>
        <v>22480</v>
      </c>
      <c r="F464">
        <f>VLOOKUP($A464,cleaning_log!$A$1:$ZZ$9791,MATCH(F$5,cleaning_log!$A$2:$ZZ$2,0),0)</f>
        <v>2471</v>
      </c>
      <c r="G464">
        <f>VLOOKUP($A464,cleaning_log!$A$1:$ZZ$9791,MATCH(G$5,cleaning_log!$A$2:$ZZ$2,0),0)</f>
        <v>22480</v>
      </c>
      <c r="H464">
        <f ca="1">VLOOKUP($A464,INDIRECT("'"&amp;$B464&amp;"'!"&amp;"$A$5:$Z$10000"),MATCH(H$5,INDIRECT("'"&amp;$B464&amp;"'!$A$4:$Z$4"),0),0)</f>
        <v>52200</v>
      </c>
      <c r="I464">
        <f>VLOOKUP($A464,cleaning_log!$A$1:$ZZ$9791,MATCH(I$5,cleaning_log!$A$2:$ZZ$2,0),0)</f>
        <v>52000</v>
      </c>
      <c r="J464">
        <f>VLOOKUP($A464,cleaning_log!$A$1:$ZZ$9791,MATCH(J$5,cleaning_log!$A$2:$ZZ$2,0),0)</f>
        <v>51999.999999999898</v>
      </c>
      <c r="K464" t="b">
        <f ca="1">IF(ISNA(J464),TRUE,ABS(H464-J464)&gt;0.001)</f>
        <v>1</v>
      </c>
      <c r="L464">
        <f>VLOOKUP($A464,cleaning_log!$A$1:$ZZ$9791,MATCH(L$5,cleaning_log!$A$2:$ZZ$2,0),0)</f>
        <v>52200</v>
      </c>
      <c r="M464">
        <f>VLOOKUP($A464,cleaning_log!$A$1:$ZZ$9791,MATCH(M$5,cleaning_log!$A$2:$ZZ$2,0),0)</f>
        <v>52200</v>
      </c>
      <c r="N464">
        <f>VLOOKUP($A464,cleaning_log!$A$1:$ZZ$9791,MATCH(N$5,cleaning_log!$A$2:$ZZ$2,0),0)</f>
        <v>52200</v>
      </c>
      <c r="O464">
        <f>VLOOKUP($A464,cleaning_log!$A$1:$ZZ$9791,MATCH(O$5,cleaning_log!$A$2:$ZZ$2,0),0)</f>
        <v>52200</v>
      </c>
      <c r="P464">
        <f>VLOOKUP($A464,cleaning_log!$A$1:$ZZ$9791,MATCH(P$5,cleaning_log!$A$2:$ZZ$2,0),0)</f>
        <v>6.6589999999999998</v>
      </c>
      <c r="Q464">
        <f>VLOOKUP($A464,cleaning_log!$A$1:$ZZ$9791,MATCH(Q$5,cleaning_log!$A$2:$ZZ$2,0),0)</f>
        <v>13.04</v>
      </c>
    </row>
    <row r="465" spans="1:22" hidden="1" x14ac:dyDescent="0.2">
      <c r="A465" t="s">
        <v>4154</v>
      </c>
      <c r="B465" t="str">
        <f>IF(NOT(ISNA(VLOOKUP($A465,miplib2017!$A$5:$A$10000,1,0))),"miplib2017",IF(NOT(ISNA(VLOOKUP($A465,miplib2010!$A$5:$A$10000,1,0))),"miplib2010",IF(NOT(ISNA(VLOOKUP($A465,miplib2003!$A$5:$A$10000,1,0))),"miplib2003",IF(NOT(ISNA(VLOOKUP($A465,miplib3!$A$5:$A$10002,1,0))),"miplib3",IF(NOT(ISNA(VLOOKUP($A465,miplib2!$A$5:$A$10004,1,0))),"miplib2",IF(NOT(ISNA(VLOOKUP($A465,coral!$A$5:$A$10000,1,0))),"coral",IF(NOT(ISNA(VLOOKUP($A465,neos!$A$5:$A$10000,1,0))),"neos","COULD NOT FIND")))))))</f>
        <v>miplib2010</v>
      </c>
      <c r="C465" t="str">
        <f>B465&amp;"/"&amp;A465</f>
        <v>miplib2010/n3-3</v>
      </c>
      <c r="D465">
        <f ca="1">VLOOKUP($A465,INDIRECT("'"&amp;$B465&amp;"'!"&amp;"$A$5:$Z$10000"),MATCH(D$5,INDIRECT("'"&amp;$B465&amp;"'!$A$4:$Z$4"),0),0)</f>
        <v>2425</v>
      </c>
      <c r="E465">
        <f ca="1">VLOOKUP($A465,INDIRECT("'"&amp;$B465&amp;"'!"&amp;"$A$5:$Z$10000"),MATCH(E$5,INDIRECT("'"&amp;$B465&amp;"'!$A$4:$Z$4"),0),0)</f>
        <v>9028</v>
      </c>
      <c r="F465">
        <f>VLOOKUP($A465,cleaning_log!$A$1:$ZZ$9791,MATCH(F$5,cleaning_log!$A$2:$ZZ$2,0),0)</f>
        <v>2078</v>
      </c>
      <c r="G465">
        <f>VLOOKUP($A465,cleaning_log!$A$1:$ZZ$9791,MATCH(G$5,cleaning_log!$A$2:$ZZ$2,0),0)</f>
        <v>8584</v>
      </c>
      <c r="H465">
        <f ca="1">VLOOKUP($A465,INDIRECT("'"&amp;$B465&amp;"'!"&amp;"$A$5:$Z$10000"),MATCH(H$5,INDIRECT("'"&amp;$B465&amp;"'!$A$4:$Z$4"),0),0)</f>
        <v>15915</v>
      </c>
      <c r="I465">
        <f>VLOOKUP($A465,cleaning_log!$A$1:$ZZ$9791,MATCH(I$5,cleaning_log!$A$2:$ZZ$2,0),0)</f>
        <v>7465.2941176470604</v>
      </c>
      <c r="J465">
        <f>VLOOKUP($A465,cleaning_log!$A$1:$ZZ$9791,MATCH(J$5,cleaning_log!$A$2:$ZZ$2,0),0)</f>
        <v>8047.6470588235297</v>
      </c>
      <c r="K465" t="b">
        <f ca="1">IF(ISNA(J465),TRUE,ABS(H465-J465)&gt;0.001)</f>
        <v>1</v>
      </c>
      <c r="L465">
        <f>VLOOKUP($A465,cleaning_log!$A$1:$ZZ$9791,MATCH(L$5,cleaning_log!$A$2:$ZZ$2,0),0)</f>
        <v>16401.999999999302</v>
      </c>
      <c r="M465">
        <f>VLOOKUP($A465,cleaning_log!$A$1:$ZZ$9791,MATCH(M$5,cleaning_log!$A$2:$ZZ$2,0),0)</f>
        <v>16410.000000000098</v>
      </c>
      <c r="N465">
        <f>VLOOKUP($A465,cleaning_log!$A$1:$ZZ$9791,MATCH(N$5,cleaning_log!$A$2:$ZZ$2,0),0)</f>
        <v>14392.7285284305</v>
      </c>
      <c r="O465">
        <f>VLOOKUP($A465,cleaning_log!$A$1:$ZZ$9791,MATCH(O$5,cleaning_log!$A$2:$ZZ$2,0),0)</f>
        <v>14305.1680846707</v>
      </c>
      <c r="P465">
        <f>VLOOKUP($A465,cleaning_log!$A$1:$ZZ$9791,MATCH(P$5,cleaning_log!$A$2:$ZZ$2,0),0)</f>
        <v>3600.0010000000002</v>
      </c>
      <c r="Q465">
        <f>VLOOKUP($A465,cleaning_log!$A$1:$ZZ$9791,MATCH(Q$5,cleaning_log!$A$2:$ZZ$2,0),0)</f>
        <v>3600.0010000000002</v>
      </c>
    </row>
    <row r="466" spans="1:22" hidden="1" x14ac:dyDescent="0.2">
      <c r="A466" t="s">
        <v>4155</v>
      </c>
      <c r="B466" t="str">
        <f>IF(NOT(ISNA(VLOOKUP($A466,miplib2017!$A$5:$A$10000,1,0))),"miplib2017",IF(NOT(ISNA(VLOOKUP($A466,miplib2010!$A$5:$A$10000,1,0))),"miplib2010",IF(NOT(ISNA(VLOOKUP($A466,miplib2003!$A$5:$A$10000,1,0))),"miplib2003",IF(NOT(ISNA(VLOOKUP($A466,miplib3!$A$5:$A$10002,1,0))),"miplib3",IF(NOT(ISNA(VLOOKUP($A466,miplib2!$A$5:$A$10004,1,0))),"miplib2",IF(NOT(ISNA(VLOOKUP($A466,coral!$A$5:$A$10000,1,0))),"coral",IF(NOT(ISNA(VLOOKUP($A466,neos!$A$5:$A$10000,1,0))),"neos","COULD NOT FIND")))))))</f>
        <v>miplib2017</v>
      </c>
      <c r="C466" t="str">
        <f>B466&amp;"/"&amp;A466</f>
        <v>miplib2017/n3700</v>
      </c>
      <c r="D466">
        <f ca="1">VLOOKUP($A466,INDIRECT("'"&amp;$B466&amp;"'!"&amp;"$A$5:$Z$10000"),MATCH(D$5,INDIRECT("'"&amp;$B466&amp;"'!$A$4:$Z$4"),0),0)</f>
        <v>5150</v>
      </c>
      <c r="E466">
        <f ca="1">VLOOKUP($A466,INDIRECT("'"&amp;$B466&amp;"'!"&amp;"$A$5:$Z$10000"),MATCH(E$5,INDIRECT("'"&amp;$B466&amp;"'!$A$4:$Z$4"),0),0)</f>
        <v>10000</v>
      </c>
      <c r="F466" t="e">
        <f>VLOOKUP($A466,cleaning_log!$A$1:$ZZ$9791,MATCH(F$5,cleaning_log!$A$2:$ZZ$2,0),0)</f>
        <v>#N/A</v>
      </c>
      <c r="G466" t="e">
        <f>VLOOKUP($A466,cleaning_log!$A$1:$ZZ$9791,MATCH(G$5,cleaning_log!$A$2:$ZZ$2,0),0)</f>
        <v>#N/A</v>
      </c>
      <c r="H466" t="str">
        <f ca="1">VLOOKUP($A466,INDIRECT("'"&amp;$B466&amp;"'!"&amp;"$A$5:$Z$10000"),MATCH(H$5,INDIRECT("'"&amp;$B466&amp;"'!$A$4:$Z$4"),0),0)</f>
        <v>1227629.0*</v>
      </c>
      <c r="I466" t="e">
        <f>VLOOKUP($A466,cleaning_log!$A$1:$ZZ$9791,MATCH(I$5,cleaning_log!$A$2:$ZZ$2,0),0)</f>
        <v>#N/A</v>
      </c>
      <c r="J466" t="e">
        <f>VLOOKUP($A466,cleaning_log!$A$1:$ZZ$9791,MATCH(J$5,cleaning_log!$A$2:$ZZ$2,0),0)</f>
        <v>#N/A</v>
      </c>
      <c r="L466" t="e">
        <f>VLOOKUP($A466,cleaning_log!$A$1:$ZZ$9791,MATCH(L$5,cleaning_log!$A$2:$ZZ$2,0),0)</f>
        <v>#N/A</v>
      </c>
      <c r="M466" t="e">
        <f>VLOOKUP($A466,cleaning_log!$A$1:$ZZ$9791,MATCH(M$5,cleaning_log!$A$2:$ZZ$2,0),0)</f>
        <v>#N/A</v>
      </c>
      <c r="N466" t="e">
        <f>VLOOKUP($A466,cleaning_log!$A$1:$ZZ$9791,MATCH(N$5,cleaning_log!$A$2:$ZZ$2,0),0)</f>
        <v>#N/A</v>
      </c>
      <c r="O466" t="e">
        <f>VLOOKUP($A466,cleaning_log!$A$1:$ZZ$9791,MATCH(O$5,cleaning_log!$A$2:$ZZ$2,0),0)</f>
        <v>#N/A</v>
      </c>
      <c r="P466" t="e">
        <f>VLOOKUP($A466,cleaning_log!$A$1:$ZZ$9791,MATCH(P$5,cleaning_log!$A$2:$ZZ$2,0),0)</f>
        <v>#N/A</v>
      </c>
      <c r="Q466" t="e">
        <f>VLOOKUP($A466,cleaning_log!$A$1:$ZZ$9791,MATCH(Q$5,cleaning_log!$A$2:$ZZ$2,0),0)</f>
        <v>#N/A</v>
      </c>
    </row>
    <row r="467" spans="1:22" hidden="1" x14ac:dyDescent="0.2">
      <c r="A467" t="s">
        <v>4156</v>
      </c>
      <c r="B467" t="str">
        <f>IF(NOT(ISNA(VLOOKUP($A467,miplib2017!$A$5:$A$10000,1,0))),"miplib2017",IF(NOT(ISNA(VLOOKUP($A467,miplib2010!$A$5:$A$10000,1,0))),"miplib2010",IF(NOT(ISNA(VLOOKUP($A467,miplib2003!$A$5:$A$10000,1,0))),"miplib2003",IF(NOT(ISNA(VLOOKUP($A467,miplib3!$A$5:$A$10002,1,0))),"miplib3",IF(NOT(ISNA(VLOOKUP($A467,miplib2!$A$5:$A$10004,1,0))),"miplib2",IF(NOT(ISNA(VLOOKUP($A467,coral!$A$5:$A$10000,1,0))),"coral",IF(NOT(ISNA(VLOOKUP($A467,neos!$A$5:$A$10000,1,0))),"neos","COULD NOT FIND")))))))</f>
        <v>miplib2017</v>
      </c>
      <c r="C467" t="str">
        <f>B467&amp;"/"&amp;A467</f>
        <v>miplib2017/n3705</v>
      </c>
      <c r="D467">
        <f ca="1">VLOOKUP($A467,INDIRECT("'"&amp;$B467&amp;"'!"&amp;"$A$5:$Z$10000"),MATCH(D$5,INDIRECT("'"&amp;$B467&amp;"'!$A$4:$Z$4"),0),0)</f>
        <v>5150</v>
      </c>
      <c r="E467">
        <f ca="1">VLOOKUP($A467,INDIRECT("'"&amp;$B467&amp;"'!"&amp;"$A$5:$Z$10000"),MATCH(E$5,INDIRECT("'"&amp;$B467&amp;"'!$A$4:$Z$4"),0),0)</f>
        <v>10000</v>
      </c>
      <c r="F467" t="e">
        <f>VLOOKUP($A467,cleaning_log!$A$1:$ZZ$9791,MATCH(F$5,cleaning_log!$A$2:$ZZ$2,0),0)</f>
        <v>#N/A</v>
      </c>
      <c r="G467" t="e">
        <f>VLOOKUP($A467,cleaning_log!$A$1:$ZZ$9791,MATCH(G$5,cleaning_log!$A$2:$ZZ$2,0),0)</f>
        <v>#N/A</v>
      </c>
      <c r="H467" t="str">
        <f ca="1">VLOOKUP($A467,INDIRECT("'"&amp;$B467&amp;"'!"&amp;"$A$5:$Z$10000"),MATCH(H$5,INDIRECT("'"&amp;$B467&amp;"'!$A$4:$Z$4"),0),0)</f>
        <v>1225465*</v>
      </c>
      <c r="I467" t="e">
        <f>VLOOKUP($A467,cleaning_log!$A$1:$ZZ$9791,MATCH(I$5,cleaning_log!$A$2:$ZZ$2,0),0)</f>
        <v>#N/A</v>
      </c>
      <c r="J467" t="e">
        <f>VLOOKUP($A467,cleaning_log!$A$1:$ZZ$9791,MATCH(J$5,cleaning_log!$A$2:$ZZ$2,0),0)</f>
        <v>#N/A</v>
      </c>
      <c r="L467" t="e">
        <f>VLOOKUP($A467,cleaning_log!$A$1:$ZZ$9791,MATCH(L$5,cleaning_log!$A$2:$ZZ$2,0),0)</f>
        <v>#N/A</v>
      </c>
      <c r="M467" t="e">
        <f>VLOOKUP($A467,cleaning_log!$A$1:$ZZ$9791,MATCH(M$5,cleaning_log!$A$2:$ZZ$2,0),0)</f>
        <v>#N/A</v>
      </c>
      <c r="N467" t="e">
        <f>VLOOKUP($A467,cleaning_log!$A$1:$ZZ$9791,MATCH(N$5,cleaning_log!$A$2:$ZZ$2,0),0)</f>
        <v>#N/A</v>
      </c>
      <c r="O467" t="e">
        <f>VLOOKUP($A467,cleaning_log!$A$1:$ZZ$9791,MATCH(O$5,cleaning_log!$A$2:$ZZ$2,0),0)</f>
        <v>#N/A</v>
      </c>
      <c r="P467" t="e">
        <f>VLOOKUP($A467,cleaning_log!$A$1:$ZZ$9791,MATCH(P$5,cleaning_log!$A$2:$ZZ$2,0),0)</f>
        <v>#N/A</v>
      </c>
      <c r="Q467" t="e">
        <f>VLOOKUP($A467,cleaning_log!$A$1:$ZZ$9791,MATCH(Q$5,cleaning_log!$A$2:$ZZ$2,0),0)</f>
        <v>#N/A</v>
      </c>
    </row>
    <row r="468" spans="1:22" hidden="1" x14ac:dyDescent="0.2">
      <c r="A468" t="s">
        <v>15036</v>
      </c>
      <c r="B468" t="str">
        <f>IF(NOT(ISNA(VLOOKUP($A468,miplib2017!$A$5:$A$10000,1,0))),"miplib2017",IF(NOT(ISNA(VLOOKUP($A468,miplib2010!$A$5:$A$10000,1,0))),"miplib2010",IF(NOT(ISNA(VLOOKUP($A468,miplib2003!$A$5:$A$10000,1,0))),"miplib2003",IF(NOT(ISNA(VLOOKUP($A468,miplib3!$A$5:$A$10002,1,0))),"miplib3",IF(NOT(ISNA(VLOOKUP($A468,miplib2!$A$5:$A$10004,1,0))),"miplib2",IF(NOT(ISNA(VLOOKUP($A468,coral!$A$5:$A$10000,1,0))),"coral",IF(NOT(ISNA(VLOOKUP($A468,neos!$A$5:$A$10000,1,0))),"neos","COULD NOT FIND")))))))</f>
        <v>miplib2017</v>
      </c>
      <c r="C468" t="str">
        <f>B468&amp;"/"&amp;A468</f>
        <v>miplib2017/n3707</v>
      </c>
      <c r="D468">
        <f ca="1">VLOOKUP($A468,INDIRECT("'"&amp;$B468&amp;"'!"&amp;"$A$5:$Z$10000"),MATCH(D$5,INDIRECT("'"&amp;$B468&amp;"'!$A$4:$Z$4"),0),0)</f>
        <v>5150</v>
      </c>
      <c r="E468">
        <f ca="1">VLOOKUP($A468,INDIRECT("'"&amp;$B468&amp;"'!"&amp;"$A$5:$Z$10000"),MATCH(E$5,INDIRECT("'"&amp;$B468&amp;"'!$A$4:$Z$4"),0),0)</f>
        <v>10000</v>
      </c>
      <c r="F468" t="e">
        <f>VLOOKUP($A468,cleaning_log!$A$1:$ZZ$9791,MATCH(F$5,cleaning_log!$A$2:$ZZ$2,0),0)</f>
        <v>#N/A</v>
      </c>
      <c r="G468" t="e">
        <f>VLOOKUP($A468,cleaning_log!$A$1:$ZZ$9791,MATCH(G$5,cleaning_log!$A$2:$ZZ$2,0),0)</f>
        <v>#N/A</v>
      </c>
      <c r="H468" t="str">
        <f ca="1">VLOOKUP($A468,INDIRECT("'"&amp;$B468&amp;"'!"&amp;"$A$5:$Z$10000"),MATCH(H$5,INDIRECT("'"&amp;$B468&amp;"'!$A$4:$Z$4"),0),0)</f>
        <v>1186691.0*</v>
      </c>
      <c r="I468" t="e">
        <f>VLOOKUP($A468,cleaning_log!$A$1:$ZZ$9791,MATCH(I$5,cleaning_log!$A$2:$ZZ$2,0),0)</f>
        <v>#N/A</v>
      </c>
      <c r="J468" t="e">
        <f>VLOOKUP($A468,cleaning_log!$A$1:$ZZ$9791,MATCH(J$5,cleaning_log!$A$2:$ZZ$2,0),0)</f>
        <v>#N/A</v>
      </c>
      <c r="K468" t="b">
        <f>IF(ISNA(J468),TRUE,ABS(H468-J468)&gt;0.001)</f>
        <v>1</v>
      </c>
      <c r="L468" t="e">
        <f>VLOOKUP($A468,cleaning_log!$A$1:$ZZ$9791,MATCH(L$5,cleaning_log!$A$2:$ZZ$2,0),0)</f>
        <v>#N/A</v>
      </c>
      <c r="M468" t="e">
        <f>VLOOKUP($A468,cleaning_log!$A$1:$ZZ$9791,MATCH(M$5,cleaning_log!$A$2:$ZZ$2,0),0)</f>
        <v>#N/A</v>
      </c>
      <c r="N468" t="e">
        <f>VLOOKUP($A468,cleaning_log!$A$1:$ZZ$9791,MATCH(N$5,cleaning_log!$A$2:$ZZ$2,0),0)</f>
        <v>#N/A</v>
      </c>
      <c r="O468" t="e">
        <f>VLOOKUP($A468,cleaning_log!$A$1:$ZZ$9791,MATCH(O$5,cleaning_log!$A$2:$ZZ$2,0),0)</f>
        <v>#N/A</v>
      </c>
      <c r="P468" t="e">
        <f>VLOOKUP($A468,cleaning_log!$A$1:$ZZ$9791,MATCH(P$5,cleaning_log!$A$2:$ZZ$2,0),0)</f>
        <v>#N/A</v>
      </c>
      <c r="Q468" t="e">
        <f>VLOOKUP($A468,cleaning_log!$A$1:$ZZ$9791,MATCH(Q$5,cleaning_log!$A$2:$ZZ$2,0),0)</f>
        <v>#N/A</v>
      </c>
    </row>
    <row r="469" spans="1:22" hidden="1" x14ac:dyDescent="0.2">
      <c r="A469" t="s">
        <v>15038</v>
      </c>
      <c r="B469" t="str">
        <f>IF(NOT(ISNA(VLOOKUP($A469,miplib2017!$A$5:$A$10000,1,0))),"miplib2017",IF(NOT(ISNA(VLOOKUP($A469,miplib2010!$A$5:$A$10000,1,0))),"miplib2010",IF(NOT(ISNA(VLOOKUP($A469,miplib2003!$A$5:$A$10000,1,0))),"miplib2003",IF(NOT(ISNA(VLOOKUP($A469,miplib3!$A$5:$A$10002,1,0))),"miplib3",IF(NOT(ISNA(VLOOKUP($A469,miplib2!$A$5:$A$10004,1,0))),"miplib2",IF(NOT(ISNA(VLOOKUP($A469,coral!$A$5:$A$10000,1,0))),"coral",IF(NOT(ISNA(VLOOKUP($A469,neos!$A$5:$A$10000,1,0))),"neos","COULD NOT FIND")))))))</f>
        <v>miplib2017</v>
      </c>
      <c r="C469" t="str">
        <f>B469&amp;"/"&amp;A469</f>
        <v>miplib2017/n3709</v>
      </c>
      <c r="D469">
        <f ca="1">VLOOKUP($A469,INDIRECT("'"&amp;$B469&amp;"'!"&amp;"$A$5:$Z$10000"),MATCH(D$5,INDIRECT("'"&amp;$B469&amp;"'!$A$4:$Z$4"),0),0)</f>
        <v>5150</v>
      </c>
      <c r="E469">
        <f ca="1">VLOOKUP($A469,INDIRECT("'"&amp;$B469&amp;"'!"&amp;"$A$5:$Z$10000"),MATCH(E$5,INDIRECT("'"&amp;$B469&amp;"'!$A$4:$Z$4"),0),0)</f>
        <v>10000</v>
      </c>
      <c r="F469" t="e">
        <f>VLOOKUP($A469,cleaning_log!$A$1:$ZZ$9791,MATCH(F$5,cleaning_log!$A$2:$ZZ$2,0),0)</f>
        <v>#N/A</v>
      </c>
      <c r="G469" t="e">
        <f>VLOOKUP($A469,cleaning_log!$A$1:$ZZ$9791,MATCH(G$5,cleaning_log!$A$2:$ZZ$2,0),0)</f>
        <v>#N/A</v>
      </c>
      <c r="H469" t="str">
        <f ca="1">VLOOKUP($A469,INDIRECT("'"&amp;$B469&amp;"'!"&amp;"$A$5:$Z$10000"),MATCH(H$5,INDIRECT("'"&amp;$B469&amp;"'!$A$4:$Z$4"),0),0)</f>
        <v>1207965.0*</v>
      </c>
      <c r="I469" t="e">
        <f>VLOOKUP($A469,cleaning_log!$A$1:$ZZ$9791,MATCH(I$5,cleaning_log!$A$2:$ZZ$2,0),0)</f>
        <v>#N/A</v>
      </c>
      <c r="J469" t="e">
        <f>VLOOKUP($A469,cleaning_log!$A$1:$ZZ$9791,MATCH(J$5,cleaning_log!$A$2:$ZZ$2,0),0)</f>
        <v>#N/A</v>
      </c>
      <c r="K469" t="b">
        <f>IF(ISNA(J469),TRUE,ABS(H469-J469)&gt;0.001)</f>
        <v>1</v>
      </c>
      <c r="L469" t="e">
        <f>VLOOKUP($A469,cleaning_log!$A$1:$ZZ$9791,MATCH(L$5,cleaning_log!$A$2:$ZZ$2,0),0)</f>
        <v>#N/A</v>
      </c>
      <c r="M469" t="e">
        <f>VLOOKUP($A469,cleaning_log!$A$1:$ZZ$9791,MATCH(M$5,cleaning_log!$A$2:$ZZ$2,0),0)</f>
        <v>#N/A</v>
      </c>
      <c r="N469" t="e">
        <f>VLOOKUP($A469,cleaning_log!$A$1:$ZZ$9791,MATCH(N$5,cleaning_log!$A$2:$ZZ$2,0),0)</f>
        <v>#N/A</v>
      </c>
      <c r="O469" t="e">
        <f>VLOOKUP($A469,cleaning_log!$A$1:$ZZ$9791,MATCH(O$5,cleaning_log!$A$2:$ZZ$2,0),0)</f>
        <v>#N/A</v>
      </c>
      <c r="P469" t="e">
        <f>VLOOKUP($A469,cleaning_log!$A$1:$ZZ$9791,MATCH(P$5,cleaning_log!$A$2:$ZZ$2,0),0)</f>
        <v>#N/A</v>
      </c>
      <c r="Q469" t="e">
        <f>VLOOKUP($A469,cleaning_log!$A$1:$ZZ$9791,MATCH(Q$5,cleaning_log!$A$2:$ZZ$2,0),0)</f>
        <v>#N/A</v>
      </c>
      <c r="R469" t="e">
        <f>VLOOKUP($A469,cleaning_log!$A$1:$ZZ$9791,MATCH(R$5,cleaning_log!$A$2:$ZZ$2,0),0)</f>
        <v>#N/A</v>
      </c>
      <c r="S469" t="e">
        <f>MIN(P469,Q469) &lt; 3599</f>
        <v>#N/A</v>
      </c>
      <c r="T469" t="e">
        <f>VLOOKUP($A469,cleaning_log!$A$1:$ZZ$9791,MATCH(T$5,cleaning_log!$A$2:$ZZ$2,0),0)</f>
        <v>#N/A</v>
      </c>
      <c r="U469" t="e">
        <f>VLOOKUP($A469,cleaning_log!$A$1:$ZZ$9791,MATCH(U$5,cleaning_log!$A$2:$ZZ$2,0),0)</f>
        <v>#N/A</v>
      </c>
      <c r="V469" t="e">
        <f>VLOOKUP($A469,cleaning_log!$A$1:$ZZ$9791,MATCH(V$5,cleaning_log!$A$2:$ZZ$2,0),0)</f>
        <v>#N/A</v>
      </c>
    </row>
    <row r="470" spans="1:22" hidden="1" x14ac:dyDescent="0.2">
      <c r="A470" t="s">
        <v>4157</v>
      </c>
      <c r="B470" t="str">
        <f>IF(NOT(ISNA(VLOOKUP($A470,miplib2017!$A$5:$A$10000,1,0))),"miplib2017",IF(NOT(ISNA(VLOOKUP($A470,miplib2010!$A$5:$A$10000,1,0))),"miplib2010",IF(NOT(ISNA(VLOOKUP($A470,miplib2003!$A$5:$A$10000,1,0))),"miplib2003",IF(NOT(ISNA(VLOOKUP($A470,miplib3!$A$5:$A$10002,1,0))),"miplib3",IF(NOT(ISNA(VLOOKUP($A470,miplib2!$A$5:$A$10004,1,0))),"miplib2",IF(NOT(ISNA(VLOOKUP($A470,coral!$A$5:$A$10000,1,0))),"coral",IF(NOT(ISNA(VLOOKUP($A470,neos!$A$5:$A$10000,1,0))),"neos","COULD NOT FIND")))))))</f>
        <v>miplib2010</v>
      </c>
      <c r="C470" t="str">
        <f>B470&amp;"/"&amp;A470</f>
        <v>miplib2010/n370a</v>
      </c>
      <c r="D470">
        <f ca="1">VLOOKUP($A470,INDIRECT("'"&amp;$B470&amp;"'!"&amp;"$A$5:$Z$10000"),MATCH(D$5,INDIRECT("'"&amp;$B470&amp;"'!$A$4:$Z$4"),0),0)</f>
        <v>5150</v>
      </c>
      <c r="E470">
        <f ca="1">VLOOKUP($A470,INDIRECT("'"&amp;$B470&amp;"'!"&amp;"$A$5:$Z$10000"),MATCH(E$5,INDIRECT("'"&amp;$B470&amp;"'!$A$4:$Z$4"),0),0)</f>
        <v>10000</v>
      </c>
      <c r="F470" t="e">
        <f>VLOOKUP($A470,cleaning_log!$A$1:$ZZ$9791,MATCH(F$5,cleaning_log!$A$2:$ZZ$2,0),0)</f>
        <v>#N/A</v>
      </c>
      <c r="G470" t="e">
        <f>VLOOKUP($A470,cleaning_log!$A$1:$ZZ$9791,MATCH(G$5,cleaning_log!$A$2:$ZZ$2,0),0)</f>
        <v>#N/A</v>
      </c>
      <c r="H470" t="str">
        <f ca="1">VLOOKUP($A470,INDIRECT("'"&amp;$B470&amp;"'!"&amp;"$A$5:$Z$10000"),MATCH(H$5,INDIRECT("'"&amp;$B470&amp;"'!$A$4:$Z$4"),0),0)</f>
        <v>?</v>
      </c>
      <c r="I470" t="e">
        <f>VLOOKUP($A470,cleaning_log!$A$1:$ZZ$9791,MATCH(I$5,cleaning_log!$A$2:$ZZ$2,0),0)</f>
        <v>#N/A</v>
      </c>
      <c r="J470" t="e">
        <f>VLOOKUP($A470,cleaning_log!$A$1:$ZZ$9791,MATCH(J$5,cleaning_log!$A$2:$ZZ$2,0),0)</f>
        <v>#N/A</v>
      </c>
      <c r="L470" t="e">
        <f>VLOOKUP($A470,cleaning_log!$A$1:$ZZ$9791,MATCH(L$5,cleaning_log!$A$2:$ZZ$2,0),0)</f>
        <v>#N/A</v>
      </c>
      <c r="M470" t="e">
        <f>VLOOKUP($A470,cleaning_log!$A$1:$ZZ$9791,MATCH(M$5,cleaning_log!$A$2:$ZZ$2,0),0)</f>
        <v>#N/A</v>
      </c>
      <c r="N470" t="e">
        <f>VLOOKUP($A470,cleaning_log!$A$1:$ZZ$9791,MATCH(N$5,cleaning_log!$A$2:$ZZ$2,0),0)</f>
        <v>#N/A</v>
      </c>
      <c r="O470" t="e">
        <f>VLOOKUP($A470,cleaning_log!$A$1:$ZZ$9791,MATCH(O$5,cleaning_log!$A$2:$ZZ$2,0),0)</f>
        <v>#N/A</v>
      </c>
      <c r="P470" t="e">
        <f>VLOOKUP($A470,cleaning_log!$A$1:$ZZ$9791,MATCH(P$5,cleaning_log!$A$2:$ZZ$2,0),0)</f>
        <v>#N/A</v>
      </c>
      <c r="Q470" t="e">
        <f>VLOOKUP($A470,cleaning_log!$A$1:$ZZ$9791,MATCH(Q$5,cleaning_log!$A$2:$ZZ$2,0),0)</f>
        <v>#N/A</v>
      </c>
      <c r="R470" t="e">
        <f>VLOOKUP($A470,cleaning_log!$A$1:$ZZ$9791,MATCH(R$5,cleaning_log!$A$2:$ZZ$2,0),0)</f>
        <v>#N/A</v>
      </c>
      <c r="S470" t="e">
        <f t="shared" ref="S470:S471" si="89">MIN(P470,Q470) &lt; 3599</f>
        <v>#N/A</v>
      </c>
      <c r="T470" t="e">
        <f>VLOOKUP($A470,cleaning_log!$A$1:$ZZ$9791,MATCH(T$5,cleaning_log!$A$2:$ZZ$2,0),0)</f>
        <v>#N/A</v>
      </c>
      <c r="U470" t="e">
        <f>VLOOKUP($A470,cleaning_log!$A$1:$ZZ$9791,MATCH(U$5,cleaning_log!$A$2:$ZZ$2,0),0)</f>
        <v>#N/A</v>
      </c>
      <c r="V470" t="e">
        <f>VLOOKUP($A470,cleaning_log!$A$1:$ZZ$9791,MATCH(V$5,cleaning_log!$A$2:$ZZ$2,0),0)</f>
        <v>#N/A</v>
      </c>
    </row>
    <row r="471" spans="1:22" hidden="1" x14ac:dyDescent="0.2">
      <c r="A471" t="s">
        <v>15040</v>
      </c>
      <c r="B471" t="str">
        <f>IF(NOT(ISNA(VLOOKUP($A471,miplib2017!$A$5:$A$10000,1,0))),"miplib2017",IF(NOT(ISNA(VLOOKUP($A471,miplib2010!$A$5:$A$10000,1,0))),"miplib2010",IF(NOT(ISNA(VLOOKUP($A471,miplib2003!$A$5:$A$10000,1,0))),"miplib2003",IF(NOT(ISNA(VLOOKUP($A471,miplib3!$A$5:$A$10002,1,0))),"miplib3",IF(NOT(ISNA(VLOOKUP($A471,miplib2!$A$5:$A$10004,1,0))),"miplib2",IF(NOT(ISNA(VLOOKUP($A471,coral!$A$5:$A$10000,1,0))),"coral",IF(NOT(ISNA(VLOOKUP($A471,neos!$A$5:$A$10000,1,0))),"neos","COULD NOT FIND")))))))</f>
        <v>miplib2017</v>
      </c>
      <c r="C471" t="str">
        <f>B471&amp;"/"&amp;A471</f>
        <v>miplib2017/n370b</v>
      </c>
      <c r="D471">
        <f ca="1">VLOOKUP($A471,INDIRECT("'"&amp;$B471&amp;"'!"&amp;"$A$5:$Z$10000"),MATCH(D$5,INDIRECT("'"&amp;$B471&amp;"'!$A$4:$Z$4"),0),0)</f>
        <v>5150</v>
      </c>
      <c r="E471">
        <f ca="1">VLOOKUP($A471,INDIRECT("'"&amp;$B471&amp;"'!"&amp;"$A$5:$Z$10000"),MATCH(E$5,INDIRECT("'"&amp;$B471&amp;"'!$A$4:$Z$4"),0),0)</f>
        <v>10000</v>
      </c>
      <c r="F471" t="e">
        <f>VLOOKUP($A471,cleaning_log!$A$1:$ZZ$9791,MATCH(F$5,cleaning_log!$A$2:$ZZ$2,0),0)</f>
        <v>#N/A</v>
      </c>
      <c r="G471" t="e">
        <f>VLOOKUP($A471,cleaning_log!$A$1:$ZZ$9791,MATCH(G$5,cleaning_log!$A$2:$ZZ$2,0),0)</f>
        <v>#N/A</v>
      </c>
      <c r="H471" t="str">
        <f ca="1">VLOOKUP($A471,INDIRECT("'"&amp;$B471&amp;"'!"&amp;"$A$5:$Z$10000"),MATCH(H$5,INDIRECT("'"&amp;$B471&amp;"'!$A$4:$Z$4"),0),0)</f>
        <v>1236963*</v>
      </c>
      <c r="I471" t="e">
        <f>VLOOKUP($A471,cleaning_log!$A$1:$ZZ$9791,MATCH(I$5,cleaning_log!$A$2:$ZZ$2,0),0)</f>
        <v>#N/A</v>
      </c>
      <c r="J471" t="e">
        <f>VLOOKUP($A471,cleaning_log!$A$1:$ZZ$9791,MATCH(J$5,cleaning_log!$A$2:$ZZ$2,0),0)</f>
        <v>#N/A</v>
      </c>
      <c r="K471" t="b">
        <f>IF(ISNA(J471),TRUE,ABS(H471-J471)&gt;0.001)</f>
        <v>1</v>
      </c>
      <c r="L471" t="e">
        <f>VLOOKUP($A471,cleaning_log!$A$1:$ZZ$9791,MATCH(L$5,cleaning_log!$A$2:$ZZ$2,0),0)</f>
        <v>#N/A</v>
      </c>
      <c r="M471" t="e">
        <f>VLOOKUP($A471,cleaning_log!$A$1:$ZZ$9791,MATCH(M$5,cleaning_log!$A$2:$ZZ$2,0),0)</f>
        <v>#N/A</v>
      </c>
      <c r="N471" t="e">
        <f>VLOOKUP($A471,cleaning_log!$A$1:$ZZ$9791,MATCH(N$5,cleaning_log!$A$2:$ZZ$2,0),0)</f>
        <v>#N/A</v>
      </c>
      <c r="O471" t="e">
        <f>VLOOKUP($A471,cleaning_log!$A$1:$ZZ$9791,MATCH(O$5,cleaning_log!$A$2:$ZZ$2,0),0)</f>
        <v>#N/A</v>
      </c>
      <c r="P471" t="e">
        <f>VLOOKUP($A471,cleaning_log!$A$1:$ZZ$9791,MATCH(P$5,cleaning_log!$A$2:$ZZ$2,0),0)</f>
        <v>#N/A</v>
      </c>
      <c r="Q471" t="e">
        <f>VLOOKUP($A471,cleaning_log!$A$1:$ZZ$9791,MATCH(Q$5,cleaning_log!$A$2:$ZZ$2,0),0)</f>
        <v>#N/A</v>
      </c>
      <c r="R471" t="e">
        <f>VLOOKUP($A471,cleaning_log!$A$1:$ZZ$9791,MATCH(R$5,cleaning_log!$A$2:$ZZ$2,0),0)</f>
        <v>#N/A</v>
      </c>
      <c r="S471" t="e">
        <f t="shared" si="89"/>
        <v>#N/A</v>
      </c>
      <c r="T471" t="e">
        <f>VLOOKUP($A471,cleaning_log!$A$1:$ZZ$9791,MATCH(T$5,cleaning_log!$A$2:$ZZ$2,0),0)</f>
        <v>#N/A</v>
      </c>
      <c r="U471" t="e">
        <f>VLOOKUP($A471,cleaning_log!$A$1:$ZZ$9791,MATCH(U$5,cleaning_log!$A$2:$ZZ$2,0),0)</f>
        <v>#N/A</v>
      </c>
      <c r="V471" t="e">
        <f>VLOOKUP($A471,cleaning_log!$A$1:$ZZ$9791,MATCH(V$5,cleaning_log!$A$2:$ZZ$2,0),0)</f>
        <v>#N/A</v>
      </c>
    </row>
    <row r="472" spans="1:22" hidden="1" x14ac:dyDescent="0.2">
      <c r="A472" t="s">
        <v>4158</v>
      </c>
      <c r="B472" t="str">
        <f>IF(NOT(ISNA(VLOOKUP($A472,miplib2017!$A$5:$A$10000,1,0))),"miplib2017",IF(NOT(ISNA(VLOOKUP($A472,miplib2010!$A$5:$A$10000,1,0))),"miplib2010",IF(NOT(ISNA(VLOOKUP($A472,miplib2003!$A$5:$A$10000,1,0))),"miplib2003",IF(NOT(ISNA(VLOOKUP($A472,miplib3!$A$5:$A$10002,1,0))),"miplib3",IF(NOT(ISNA(VLOOKUP($A472,miplib2!$A$5:$A$10004,1,0))),"miplib2",IF(NOT(ISNA(VLOOKUP($A472,coral!$A$5:$A$10000,1,0))),"coral",IF(NOT(ISNA(VLOOKUP($A472,neos!$A$5:$A$10000,1,0))),"neos","COULD NOT FIND")))))))</f>
        <v>miplib2017</v>
      </c>
      <c r="C472" t="str">
        <f>B472&amp;"/"&amp;A472</f>
        <v>miplib2017/n3div36</v>
      </c>
      <c r="D472">
        <f ca="1">VLOOKUP($A472,INDIRECT("'"&amp;$B472&amp;"'!"&amp;"$A$5:$Z$10000"),MATCH(D$5,INDIRECT("'"&amp;$B472&amp;"'!$A$4:$Z$4"),0),0)</f>
        <v>4484</v>
      </c>
      <c r="E472">
        <f ca="1">VLOOKUP($A472,INDIRECT("'"&amp;$B472&amp;"'!"&amp;"$A$5:$Z$10000"),MATCH(E$5,INDIRECT("'"&amp;$B472&amp;"'!$A$4:$Z$4"),0),0)</f>
        <v>22120</v>
      </c>
      <c r="F472">
        <f>VLOOKUP($A472,cleaning_log!$A$1:$ZZ$9791,MATCH(F$5,cleaning_log!$A$2:$ZZ$2,0),0)</f>
        <v>4450</v>
      </c>
      <c r="G472">
        <f>VLOOKUP($A472,cleaning_log!$A$1:$ZZ$9791,MATCH(G$5,cleaning_log!$A$2:$ZZ$2,0),0)</f>
        <v>20602</v>
      </c>
      <c r="H472">
        <f ca="1">VLOOKUP($A472,INDIRECT("'"&amp;$B472&amp;"'!"&amp;"$A$5:$Z$10000"),MATCH(H$5,INDIRECT("'"&amp;$B472&amp;"'!$A$4:$Z$4"),0),0)</f>
        <v>130800</v>
      </c>
      <c r="I472">
        <f>VLOOKUP($A472,cleaning_log!$A$1:$ZZ$9791,MATCH(I$5,cleaning_log!$A$2:$ZZ$2,0),0)</f>
        <v>114333.37474119999</v>
      </c>
      <c r="J472">
        <f>VLOOKUP($A472,cleaning_log!$A$1:$ZZ$9791,MATCH(J$5,cleaning_log!$A$2:$ZZ$2,0),0)</f>
        <v>114333.37474119999</v>
      </c>
      <c r="K472" t="b">
        <f ca="1">IF(ISNA(J472),TRUE,ABS(H472-J472)&gt;0.001)</f>
        <v>1</v>
      </c>
      <c r="L472">
        <f>VLOOKUP($A472,cleaning_log!$A$1:$ZZ$9791,MATCH(L$5,cleaning_log!$A$2:$ZZ$2,0),0)</f>
        <v>130799.999999999</v>
      </c>
      <c r="M472">
        <f>VLOOKUP($A472,cleaning_log!$A$1:$ZZ$9791,MATCH(M$5,cleaning_log!$A$2:$ZZ$2,0),0)</f>
        <v>130799.999999999</v>
      </c>
      <c r="N472">
        <f>VLOOKUP($A472,cleaning_log!$A$1:$ZZ$9791,MATCH(N$5,cleaning_log!$A$2:$ZZ$2,0),0)</f>
        <v>130800</v>
      </c>
      <c r="O472">
        <f>VLOOKUP($A472,cleaning_log!$A$1:$ZZ$9791,MATCH(O$5,cleaning_log!$A$2:$ZZ$2,0),0)</f>
        <v>130800.000000001</v>
      </c>
      <c r="P472">
        <f>VLOOKUP($A472,cleaning_log!$A$1:$ZZ$9791,MATCH(P$5,cleaning_log!$A$2:$ZZ$2,0),0)</f>
        <v>2580.8130000000001</v>
      </c>
      <c r="Q472">
        <f>VLOOKUP($A472,cleaning_log!$A$1:$ZZ$9791,MATCH(Q$5,cleaning_log!$A$2:$ZZ$2,0),0)</f>
        <v>879</v>
      </c>
    </row>
    <row r="473" spans="1:22" hidden="1" x14ac:dyDescent="0.2">
      <c r="A473" t="s">
        <v>4159</v>
      </c>
      <c r="B473" t="str">
        <f>IF(NOT(ISNA(VLOOKUP($A473,miplib2017!$A$5:$A$10000,1,0))),"miplib2017",IF(NOT(ISNA(VLOOKUP($A473,miplib2010!$A$5:$A$10000,1,0))),"miplib2010",IF(NOT(ISNA(VLOOKUP($A473,miplib2003!$A$5:$A$10000,1,0))),"miplib2003",IF(NOT(ISNA(VLOOKUP($A473,miplib3!$A$5:$A$10002,1,0))),"miplib3",IF(NOT(ISNA(VLOOKUP($A473,miplib2!$A$5:$A$10004,1,0))),"miplib2",IF(NOT(ISNA(VLOOKUP($A473,coral!$A$5:$A$10000,1,0))),"coral",IF(NOT(ISNA(VLOOKUP($A473,neos!$A$5:$A$10000,1,0))),"neos","COULD NOT FIND")))))))</f>
        <v>miplib2017</v>
      </c>
      <c r="C473" t="str">
        <f>B473&amp;"/"&amp;A473</f>
        <v>miplib2017/n3seq24</v>
      </c>
      <c r="D473">
        <f ca="1">VLOOKUP($A473,INDIRECT("'"&amp;$B473&amp;"'!"&amp;"$A$5:$Z$10000"),MATCH(D$5,INDIRECT("'"&amp;$B473&amp;"'!$A$4:$Z$4"),0),0)</f>
        <v>6044</v>
      </c>
      <c r="E473">
        <f ca="1">VLOOKUP($A473,INDIRECT("'"&amp;$B473&amp;"'!"&amp;"$A$5:$Z$10000"),MATCH(E$5,INDIRECT("'"&amp;$B473&amp;"'!$A$4:$Z$4"),0),0)</f>
        <v>119856</v>
      </c>
      <c r="F473" t="e">
        <f>VLOOKUP($A473,cleaning_log!$A$1:$ZZ$9791,MATCH(F$5,cleaning_log!$A$2:$ZZ$2,0),0)</f>
        <v>#N/A</v>
      </c>
      <c r="G473" t="e">
        <f>VLOOKUP($A473,cleaning_log!$A$1:$ZZ$9791,MATCH(G$5,cleaning_log!$A$2:$ZZ$2,0),0)</f>
        <v>#N/A</v>
      </c>
      <c r="H473">
        <f ca="1">VLOOKUP($A473,INDIRECT("'"&amp;$B473&amp;"'!"&amp;"$A$5:$Z$10000"),MATCH(H$5,INDIRECT("'"&amp;$B473&amp;"'!$A$4:$Z$4"),0),0)</f>
        <v>52200</v>
      </c>
      <c r="I473" t="e">
        <f>VLOOKUP($A473,cleaning_log!$A$1:$ZZ$9791,MATCH(I$5,cleaning_log!$A$2:$ZZ$2,0),0)</f>
        <v>#N/A</v>
      </c>
      <c r="J473" t="e">
        <f>VLOOKUP($A473,cleaning_log!$A$1:$ZZ$9791,MATCH(J$5,cleaning_log!$A$2:$ZZ$2,0),0)</f>
        <v>#N/A</v>
      </c>
      <c r="K473" t="b">
        <f>IF(ISNA(J473),TRUE,ABS(H473-J473)&gt;0.001)</f>
        <v>1</v>
      </c>
      <c r="L473" t="e">
        <f>VLOOKUP($A473,cleaning_log!$A$1:$ZZ$9791,MATCH(L$5,cleaning_log!$A$2:$ZZ$2,0),0)</f>
        <v>#N/A</v>
      </c>
      <c r="M473" t="e">
        <f>VLOOKUP($A473,cleaning_log!$A$1:$ZZ$9791,MATCH(M$5,cleaning_log!$A$2:$ZZ$2,0),0)</f>
        <v>#N/A</v>
      </c>
      <c r="N473" t="e">
        <f>VLOOKUP($A473,cleaning_log!$A$1:$ZZ$9791,MATCH(N$5,cleaning_log!$A$2:$ZZ$2,0),0)</f>
        <v>#N/A</v>
      </c>
      <c r="O473" t="e">
        <f>VLOOKUP($A473,cleaning_log!$A$1:$ZZ$9791,MATCH(O$5,cleaning_log!$A$2:$ZZ$2,0),0)</f>
        <v>#N/A</v>
      </c>
      <c r="P473" t="e">
        <f>VLOOKUP($A473,cleaning_log!$A$1:$ZZ$9791,MATCH(P$5,cleaning_log!$A$2:$ZZ$2,0),0)</f>
        <v>#N/A</v>
      </c>
      <c r="Q473" t="e">
        <f>VLOOKUP($A473,cleaning_log!$A$1:$ZZ$9791,MATCH(Q$5,cleaning_log!$A$2:$ZZ$2,0),0)</f>
        <v>#N/A</v>
      </c>
    </row>
    <row r="474" spans="1:22" x14ac:dyDescent="0.2">
      <c r="A474" t="s">
        <v>1556</v>
      </c>
      <c r="B474" t="str">
        <f>IF(NOT(ISNA(VLOOKUP($A474,miplib2017!$A$5:$A$10000,1,0))),"miplib2017",IF(NOT(ISNA(VLOOKUP($A474,miplib2010!$A$5:$A$10000,1,0))),"miplib2010",IF(NOT(ISNA(VLOOKUP($A474,miplib2003!$A$5:$A$10000,1,0))),"miplib2003",IF(NOT(ISNA(VLOOKUP($A474,miplib3!$A$5:$A$10002,1,0))),"miplib3",IF(NOT(ISNA(VLOOKUP($A474,miplib2!$A$5:$A$10004,1,0))),"miplib2",IF(NOT(ISNA(VLOOKUP($A474,coral!$A$5:$A$10000,1,0))),"coral",IF(NOT(ISNA(VLOOKUP($A474,neos!$A$5:$A$10000,1,0))),"neos","COULD NOT FIND")))))))</f>
        <v>miplib2010</v>
      </c>
      <c r="C474" t="str">
        <f>B474&amp;"/"&amp;A474</f>
        <v>miplib2010/n4-3</v>
      </c>
      <c r="D474">
        <f ca="1">VLOOKUP($A474,INDIRECT("'"&amp;$B474&amp;"'!"&amp;"$A$5:$Z$10000"),MATCH(D$5,INDIRECT("'"&amp;$B474&amp;"'!$A$4:$Z$4"),0),0)</f>
        <v>1236</v>
      </c>
      <c r="E474">
        <f ca="1">VLOOKUP($A474,INDIRECT("'"&amp;$B474&amp;"'!"&amp;"$A$5:$Z$10000"),MATCH(E$5,INDIRECT("'"&amp;$B474&amp;"'!$A$4:$Z$4"),0),0)</f>
        <v>3596</v>
      </c>
      <c r="F474">
        <f>VLOOKUP($A474,cleaning_log!$A$1:$ZZ$9791,MATCH(F$5,cleaning_log!$A$2:$ZZ$2,0),0)</f>
        <v>884</v>
      </c>
      <c r="G474">
        <f>VLOOKUP($A474,cleaning_log!$A$1:$ZZ$9791,MATCH(G$5,cleaning_log!$A$2:$ZZ$2,0),0)</f>
        <v>2950</v>
      </c>
      <c r="H474">
        <f ca="1">VLOOKUP($A474,INDIRECT("'"&amp;$B474&amp;"'!"&amp;"$A$5:$Z$10000"),MATCH(H$5,INDIRECT("'"&amp;$B474&amp;"'!$A$4:$Z$4"),0),0)</f>
        <v>8993</v>
      </c>
      <c r="I474">
        <f>VLOOKUP($A474,cleaning_log!$A$1:$ZZ$9791,MATCH(I$5,cleaning_log!$A$2:$ZZ$2,0),0)</f>
        <v>4080.8823529411702</v>
      </c>
      <c r="J474">
        <f>VLOOKUP($A474,cleaning_log!$A$1:$ZZ$9791,MATCH(J$5,cleaning_log!$A$2:$ZZ$2,0),0)</f>
        <v>4933.8235294117603</v>
      </c>
      <c r="K474" t="b">
        <f ca="1">IF(ISNA(J474),TRUE,ABS(H474-J474)&gt;0.001)</f>
        <v>1</v>
      </c>
      <c r="L474">
        <f>VLOOKUP($A474,cleaning_log!$A$1:$ZZ$9791,MATCH(L$5,cleaning_log!$A$2:$ZZ$2,0),0)</f>
        <v>8992.9999999990305</v>
      </c>
      <c r="M474">
        <f>VLOOKUP($A474,cleaning_log!$A$1:$ZZ$9791,MATCH(M$5,cleaning_log!$A$2:$ZZ$2,0),0)</f>
        <v>8992.99999999996</v>
      </c>
      <c r="N474">
        <f>VLOOKUP($A474,cleaning_log!$A$1:$ZZ$9791,MATCH(N$5,cleaning_log!$A$2:$ZZ$2,0),0)</f>
        <v>8992.9999999994106</v>
      </c>
      <c r="O474">
        <f>VLOOKUP($A474,cleaning_log!$A$1:$ZZ$9791,MATCH(O$5,cleaning_log!$A$2:$ZZ$2,0),0)</f>
        <v>8993.0000000001</v>
      </c>
      <c r="P474">
        <f>VLOOKUP($A474,cleaning_log!$A$1:$ZZ$9791,MATCH(P$5,cleaning_log!$A$2:$ZZ$2,0),0)</f>
        <v>212.09800000000001</v>
      </c>
      <c r="Q474">
        <f>VLOOKUP($A474,cleaning_log!$A$1:$ZZ$9791,MATCH(Q$5,cleaning_log!$A$2:$ZZ$2,0),0)</f>
        <v>267.72899999999998</v>
      </c>
      <c r="R474">
        <f>VLOOKUP($A474,cleaning_log!$A$1:$ZZ$9791,MATCH(R$5,cleaning_log!$A$2:$ZZ$2,0),0)</f>
        <v>979.32799999999997</v>
      </c>
      <c r="S474" t="b">
        <f t="shared" ref="S474:S475" si="90">MIN(P474,Q474) &lt; 3599</f>
        <v>1</v>
      </c>
    </row>
    <row r="475" spans="1:22" x14ac:dyDescent="0.2">
      <c r="A475" t="s">
        <v>4414</v>
      </c>
      <c r="B475" t="str">
        <f>IF(NOT(ISNA(VLOOKUP($A475,miplib2017!$A$5:$A$10000,1,0))),"miplib2017",IF(NOT(ISNA(VLOOKUP($A475,miplib2010!$A$5:$A$10000,1,0))),"miplib2010",IF(NOT(ISNA(VLOOKUP($A475,miplib2003!$A$5:$A$10000,1,0))),"miplib2003",IF(NOT(ISNA(VLOOKUP($A475,miplib3!$A$5:$A$10002,1,0))),"miplib3",IF(NOT(ISNA(VLOOKUP($A475,miplib2!$A$5:$A$10004,1,0))),"miplib2",IF(NOT(ISNA(VLOOKUP($A475,coral!$A$5:$A$10000,1,0))),"coral",IF(NOT(ISNA(VLOOKUP($A475,neos!$A$5:$A$10000,1,0))),"neos","COULD NOT FIND")))))))</f>
        <v>miplib2017</v>
      </c>
      <c r="C475" t="str">
        <f>B475&amp;"/"&amp;A475</f>
        <v>miplib2017/n5-3</v>
      </c>
      <c r="D475">
        <f ca="1">VLOOKUP($A475,INDIRECT("'"&amp;$B475&amp;"'!"&amp;"$A$5:$Z$10000"),MATCH(D$5,INDIRECT("'"&amp;$B475&amp;"'!$A$4:$Z$4"),0),0)</f>
        <v>1062</v>
      </c>
      <c r="E475">
        <f ca="1">VLOOKUP($A475,INDIRECT("'"&amp;$B475&amp;"'!"&amp;"$A$5:$Z$10000"),MATCH(E$5,INDIRECT("'"&amp;$B475&amp;"'!$A$4:$Z$4"),0),0)</f>
        <v>2550</v>
      </c>
      <c r="F475">
        <f>VLOOKUP($A475,cleaning_log!$A$1:$ZZ$9791,MATCH(F$5,cleaning_log!$A$2:$ZZ$2,0),0)</f>
        <v>786</v>
      </c>
      <c r="G475">
        <f>VLOOKUP($A475,cleaning_log!$A$1:$ZZ$9791,MATCH(G$5,cleaning_log!$A$2:$ZZ$2,0),0)</f>
        <v>1974</v>
      </c>
      <c r="H475">
        <f ca="1">VLOOKUP($A475,INDIRECT("'"&amp;$B475&amp;"'!"&amp;"$A$5:$Z$10000"),MATCH(H$5,INDIRECT("'"&amp;$B475&amp;"'!$A$4:$Z$4"),0),0)</f>
        <v>8105</v>
      </c>
      <c r="I475">
        <f>VLOOKUP($A475,cleaning_log!$A$1:$ZZ$9791,MATCH(I$5,cleaning_log!$A$2:$ZZ$2,0),0)</f>
        <v>2883.8235294117599</v>
      </c>
      <c r="J475">
        <f>VLOOKUP($A475,cleaning_log!$A$1:$ZZ$9791,MATCH(J$5,cleaning_log!$A$2:$ZZ$2,0),0)</f>
        <v>3801.4705882352901</v>
      </c>
      <c r="K475" t="b">
        <f ca="1">IF(ISNA(J475),TRUE,ABS(H475-J475)&gt;0.001)</f>
        <v>1</v>
      </c>
      <c r="L475">
        <f>VLOOKUP($A475,cleaning_log!$A$1:$ZZ$9791,MATCH(L$5,cleaning_log!$A$2:$ZZ$2,0),0)</f>
        <v>8104.9999999987704</v>
      </c>
      <c r="M475">
        <f>VLOOKUP($A475,cleaning_log!$A$1:$ZZ$9791,MATCH(M$5,cleaning_log!$A$2:$ZZ$2,0),0)</f>
        <v>8104.9999511082797</v>
      </c>
      <c r="N475">
        <f>VLOOKUP($A475,cleaning_log!$A$1:$ZZ$9791,MATCH(N$5,cleaning_log!$A$2:$ZZ$2,0),0)</f>
        <v>8104.9999999994998</v>
      </c>
      <c r="O475">
        <f>VLOOKUP($A475,cleaning_log!$A$1:$ZZ$9791,MATCH(O$5,cleaning_log!$A$2:$ZZ$2,0),0)</f>
        <v>8105.00000000002</v>
      </c>
      <c r="P475">
        <f>VLOOKUP($A475,cleaning_log!$A$1:$ZZ$9791,MATCH(P$5,cleaning_log!$A$2:$ZZ$2,0),0)</f>
        <v>21.960999999999999</v>
      </c>
      <c r="Q475">
        <f>VLOOKUP($A475,cleaning_log!$A$1:$ZZ$9791,MATCH(Q$5,cleaning_log!$A$2:$ZZ$2,0),0)</f>
        <v>12.321999999999999</v>
      </c>
      <c r="R475">
        <f>VLOOKUP($A475,cleaning_log!$A$1:$ZZ$9791,MATCH(R$5,cleaning_log!$A$2:$ZZ$2,0),0)</f>
        <v>19.655000000000001</v>
      </c>
      <c r="S475" t="b">
        <f t="shared" si="90"/>
        <v>1</v>
      </c>
      <c r="T475">
        <f>VLOOKUP($A475,cleaning_log!$A$1:$ZZ$9791,MATCH(T$5,cleaning_log!$A$2:$ZZ$2,0),0)</f>
        <v>2399</v>
      </c>
      <c r="U475">
        <f>VLOOKUP($A475,cleaning_log!$A$1:$ZZ$9791,MATCH(U$5,cleaning_log!$A$2:$ZZ$2,0),0)</f>
        <v>1638</v>
      </c>
      <c r="V475">
        <f>VLOOKUP($A475,cleaning_log!$A$1:$ZZ$9791,MATCH(V$5,cleaning_log!$A$2:$ZZ$2,0),0)</f>
        <v>2716</v>
      </c>
    </row>
    <row r="476" spans="1:22" hidden="1" x14ac:dyDescent="0.2">
      <c r="A476" t="s">
        <v>15045</v>
      </c>
      <c r="B476" t="str">
        <f>IF(NOT(ISNA(VLOOKUP($A476,miplib2017!$A$5:$A$10000,1,0))),"miplib2017",IF(NOT(ISNA(VLOOKUP($A476,miplib2010!$A$5:$A$10000,1,0))),"miplib2010",IF(NOT(ISNA(VLOOKUP($A476,miplib2003!$A$5:$A$10000,1,0))),"miplib2003",IF(NOT(ISNA(VLOOKUP($A476,miplib3!$A$5:$A$10002,1,0))),"miplib3",IF(NOT(ISNA(VLOOKUP($A476,miplib2!$A$5:$A$10004,1,0))),"miplib2",IF(NOT(ISNA(VLOOKUP($A476,coral!$A$5:$A$10000,1,0))),"coral",IF(NOT(ISNA(VLOOKUP($A476,neos!$A$5:$A$10000,1,0))),"neos","COULD NOT FIND")))))))</f>
        <v>miplib2017</v>
      </c>
      <c r="C476" t="str">
        <f>B476&amp;"/"&amp;A476</f>
        <v>miplib2017/n6-3</v>
      </c>
      <c r="D476">
        <f ca="1">VLOOKUP($A476,INDIRECT("'"&amp;$B476&amp;"'!"&amp;"$A$5:$Z$10000"),MATCH(D$5,INDIRECT("'"&amp;$B476&amp;"'!$A$4:$Z$4"),0),0)</f>
        <v>2760</v>
      </c>
      <c r="E476">
        <f ca="1">VLOOKUP($A476,INDIRECT("'"&amp;$B476&amp;"'!"&amp;"$A$5:$Z$10000"),MATCH(E$5,INDIRECT("'"&amp;$B476&amp;"'!$A$4:$Z$4"),0),0)</f>
        <v>7178</v>
      </c>
      <c r="F476" t="e">
        <f>VLOOKUP($A476,cleaning_log!$A$1:$ZZ$9791,MATCH(F$5,cleaning_log!$A$2:$ZZ$2,0),0)</f>
        <v>#N/A</v>
      </c>
      <c r="G476" t="e">
        <f>VLOOKUP($A476,cleaning_log!$A$1:$ZZ$9791,MATCH(G$5,cleaning_log!$A$2:$ZZ$2,0),0)</f>
        <v>#N/A</v>
      </c>
      <c r="H476">
        <f ca="1">VLOOKUP($A476,INDIRECT("'"&amp;$B476&amp;"'!"&amp;"$A$5:$Z$10000"),MATCH(H$5,INDIRECT("'"&amp;$B476&amp;"'!$A$4:$Z$4"),0),0)</f>
        <v>15175</v>
      </c>
      <c r="I476" t="e">
        <f>VLOOKUP($A476,cleaning_log!$A$1:$ZZ$9791,MATCH(I$5,cleaning_log!$A$2:$ZZ$2,0),0)</f>
        <v>#N/A</v>
      </c>
      <c r="J476" t="e">
        <f>VLOOKUP($A476,cleaning_log!$A$1:$ZZ$9791,MATCH(J$5,cleaning_log!$A$2:$ZZ$2,0),0)</f>
        <v>#N/A</v>
      </c>
      <c r="K476" t="b">
        <f>IF(ISNA(J476),TRUE,ABS(H476-J476)&gt;0.001)</f>
        <v>1</v>
      </c>
      <c r="L476" t="e">
        <f>VLOOKUP($A476,cleaning_log!$A$1:$ZZ$9791,MATCH(L$5,cleaning_log!$A$2:$ZZ$2,0),0)</f>
        <v>#N/A</v>
      </c>
      <c r="M476" t="e">
        <f>VLOOKUP($A476,cleaning_log!$A$1:$ZZ$9791,MATCH(M$5,cleaning_log!$A$2:$ZZ$2,0),0)</f>
        <v>#N/A</v>
      </c>
      <c r="N476" t="e">
        <f>VLOOKUP($A476,cleaning_log!$A$1:$ZZ$9791,MATCH(N$5,cleaning_log!$A$2:$ZZ$2,0),0)</f>
        <v>#N/A</v>
      </c>
      <c r="O476" t="e">
        <f>VLOOKUP($A476,cleaning_log!$A$1:$ZZ$9791,MATCH(O$5,cleaning_log!$A$2:$ZZ$2,0),0)</f>
        <v>#N/A</v>
      </c>
      <c r="P476" t="e">
        <f>VLOOKUP($A476,cleaning_log!$A$1:$ZZ$9791,MATCH(P$5,cleaning_log!$A$2:$ZZ$2,0),0)</f>
        <v>#N/A</v>
      </c>
      <c r="Q476" t="e">
        <f>VLOOKUP($A476,cleaning_log!$A$1:$ZZ$9791,MATCH(Q$5,cleaning_log!$A$2:$ZZ$2,0),0)</f>
        <v>#N/A</v>
      </c>
    </row>
    <row r="477" spans="1:22" hidden="1" x14ac:dyDescent="0.2">
      <c r="A477" t="s">
        <v>15046</v>
      </c>
      <c r="B477" t="str">
        <f>IF(NOT(ISNA(VLOOKUP($A477,miplib2017!$A$5:$A$10000,1,0))),"miplib2017",IF(NOT(ISNA(VLOOKUP($A477,miplib2010!$A$5:$A$10000,1,0))),"miplib2010",IF(NOT(ISNA(VLOOKUP($A477,miplib2003!$A$5:$A$10000,1,0))),"miplib2003",IF(NOT(ISNA(VLOOKUP($A477,miplib3!$A$5:$A$10002,1,0))),"miplib3",IF(NOT(ISNA(VLOOKUP($A477,miplib2!$A$5:$A$10004,1,0))),"miplib2",IF(NOT(ISNA(VLOOKUP($A477,coral!$A$5:$A$10000,1,0))),"coral",IF(NOT(ISNA(VLOOKUP($A477,neos!$A$5:$A$10000,1,0))),"neos","COULD NOT FIND")))))))</f>
        <v>miplib2017</v>
      </c>
      <c r="C477" t="str">
        <f>B477&amp;"/"&amp;A477</f>
        <v>miplib2017/n7-3</v>
      </c>
      <c r="D477">
        <f ca="1">VLOOKUP($A477,INDIRECT("'"&amp;$B477&amp;"'!"&amp;"$A$5:$Z$10000"),MATCH(D$5,INDIRECT("'"&amp;$B477&amp;"'!$A$4:$Z$4"),0),0)</f>
        <v>2336</v>
      </c>
      <c r="E477">
        <f ca="1">VLOOKUP($A477,INDIRECT("'"&amp;$B477&amp;"'!"&amp;"$A$5:$Z$10000"),MATCH(E$5,INDIRECT("'"&amp;$B477&amp;"'!$A$4:$Z$4"),0),0)</f>
        <v>5626</v>
      </c>
      <c r="F477" t="e">
        <f>VLOOKUP($A477,cleaning_log!$A$1:$ZZ$9791,MATCH(F$5,cleaning_log!$A$2:$ZZ$2,0),0)</f>
        <v>#N/A</v>
      </c>
      <c r="G477" t="e">
        <f>VLOOKUP($A477,cleaning_log!$A$1:$ZZ$9791,MATCH(G$5,cleaning_log!$A$2:$ZZ$2,0),0)</f>
        <v>#N/A</v>
      </c>
      <c r="H477">
        <f ca="1">VLOOKUP($A477,INDIRECT("'"&amp;$B477&amp;"'!"&amp;"$A$5:$Z$10000"),MATCH(H$5,INDIRECT("'"&amp;$B477&amp;"'!$A$4:$Z$4"),0),0)</f>
        <v>15426</v>
      </c>
      <c r="I477" t="e">
        <f>VLOOKUP($A477,cleaning_log!$A$1:$ZZ$9791,MATCH(I$5,cleaning_log!$A$2:$ZZ$2,0),0)</f>
        <v>#N/A</v>
      </c>
      <c r="J477" t="e">
        <f>VLOOKUP($A477,cleaning_log!$A$1:$ZZ$9791,MATCH(J$5,cleaning_log!$A$2:$ZZ$2,0),0)</f>
        <v>#N/A</v>
      </c>
      <c r="K477" t="b">
        <f>IF(ISNA(J477),TRUE,ABS(H477-J477)&gt;0.001)</f>
        <v>1</v>
      </c>
      <c r="L477" t="e">
        <f>VLOOKUP($A477,cleaning_log!$A$1:$ZZ$9791,MATCH(L$5,cleaning_log!$A$2:$ZZ$2,0),0)</f>
        <v>#N/A</v>
      </c>
      <c r="M477" t="e">
        <f>VLOOKUP($A477,cleaning_log!$A$1:$ZZ$9791,MATCH(M$5,cleaning_log!$A$2:$ZZ$2,0),0)</f>
        <v>#N/A</v>
      </c>
      <c r="N477" t="e">
        <f>VLOOKUP($A477,cleaning_log!$A$1:$ZZ$9791,MATCH(N$5,cleaning_log!$A$2:$ZZ$2,0),0)</f>
        <v>#N/A</v>
      </c>
      <c r="O477" t="e">
        <f>VLOOKUP($A477,cleaning_log!$A$1:$ZZ$9791,MATCH(O$5,cleaning_log!$A$2:$ZZ$2,0),0)</f>
        <v>#N/A</v>
      </c>
      <c r="P477" t="e">
        <f>VLOOKUP($A477,cleaning_log!$A$1:$ZZ$9791,MATCH(P$5,cleaning_log!$A$2:$ZZ$2,0),0)</f>
        <v>#N/A</v>
      </c>
      <c r="Q477" t="e">
        <f>VLOOKUP($A477,cleaning_log!$A$1:$ZZ$9791,MATCH(Q$5,cleaning_log!$A$2:$ZZ$2,0),0)</f>
        <v>#N/A</v>
      </c>
      <c r="R477" t="e">
        <f>VLOOKUP($A477,cleaning_log!$A$1:$ZZ$9791,MATCH(R$5,cleaning_log!$A$2:$ZZ$2,0),0)</f>
        <v>#N/A</v>
      </c>
      <c r="S477" t="e">
        <f>MIN(P477,Q477) &lt; 3599</f>
        <v>#N/A</v>
      </c>
      <c r="T477" t="e">
        <f>VLOOKUP($A477,cleaning_log!$A$1:$ZZ$9791,MATCH(T$5,cleaning_log!$A$2:$ZZ$2,0),0)</f>
        <v>#N/A</v>
      </c>
      <c r="U477" t="e">
        <f>VLOOKUP($A477,cleaning_log!$A$1:$ZZ$9791,MATCH(U$5,cleaning_log!$A$2:$ZZ$2,0),0)</f>
        <v>#N/A</v>
      </c>
      <c r="V477" t="e">
        <f>VLOOKUP($A477,cleaning_log!$A$1:$ZZ$9791,MATCH(V$5,cleaning_log!$A$2:$ZZ$2,0),0)</f>
        <v>#N/A</v>
      </c>
    </row>
    <row r="478" spans="1:22" hidden="1" x14ac:dyDescent="0.2">
      <c r="A478" t="s">
        <v>4160</v>
      </c>
      <c r="B478" t="str">
        <f>IF(NOT(ISNA(VLOOKUP($A478,miplib2017!$A$5:$A$10000,1,0))),"miplib2017",IF(NOT(ISNA(VLOOKUP($A478,miplib2010!$A$5:$A$10000,1,0))),"miplib2010",IF(NOT(ISNA(VLOOKUP($A478,miplib2003!$A$5:$A$10000,1,0))),"miplib2003",IF(NOT(ISNA(VLOOKUP($A478,miplib3!$A$5:$A$10002,1,0))),"miplib3",IF(NOT(ISNA(VLOOKUP($A478,miplib2!$A$5:$A$10004,1,0))),"miplib2",IF(NOT(ISNA(VLOOKUP($A478,coral!$A$5:$A$10000,1,0))),"coral",IF(NOT(ISNA(VLOOKUP($A478,neos!$A$5:$A$10000,1,0))),"neos","COULD NOT FIND")))))))</f>
        <v>miplib2017</v>
      </c>
      <c r="C478" t="str">
        <f>B478&amp;"/"&amp;A478</f>
        <v>miplib2017/n9-3</v>
      </c>
      <c r="D478">
        <f ca="1">VLOOKUP($A478,INDIRECT("'"&amp;$B478&amp;"'!"&amp;"$A$5:$Z$10000"),MATCH(D$5,INDIRECT("'"&amp;$B478&amp;"'!$A$4:$Z$4"),0),0)</f>
        <v>2364</v>
      </c>
      <c r="E478">
        <f ca="1">VLOOKUP($A478,INDIRECT("'"&amp;$B478&amp;"'!"&amp;"$A$5:$Z$10000"),MATCH(E$5,INDIRECT("'"&amp;$B478&amp;"'!$A$4:$Z$4"),0),0)</f>
        <v>7644</v>
      </c>
      <c r="F478">
        <f>VLOOKUP($A478,cleaning_log!$A$1:$ZZ$9791,MATCH(F$5,cleaning_log!$A$2:$ZZ$2,0),0)</f>
        <v>1878</v>
      </c>
      <c r="G478">
        <f>VLOOKUP($A478,cleaning_log!$A$1:$ZZ$9791,MATCH(G$5,cleaning_log!$A$2:$ZZ$2,0),0)</f>
        <v>6630</v>
      </c>
      <c r="H478">
        <f ca="1">VLOOKUP($A478,INDIRECT("'"&amp;$B478&amp;"'!"&amp;"$A$5:$Z$10000"),MATCH(H$5,INDIRECT("'"&amp;$B478&amp;"'!$A$4:$Z$4"),0),0)</f>
        <v>14409</v>
      </c>
      <c r="I478">
        <f>VLOOKUP($A478,cleaning_log!$A$1:$ZZ$9791,MATCH(I$5,cleaning_log!$A$2:$ZZ$2,0),0)</f>
        <v>7889.7058823529396</v>
      </c>
      <c r="J478">
        <f>VLOOKUP($A478,cleaning_log!$A$1:$ZZ$9791,MATCH(J$5,cleaning_log!$A$2:$ZZ$2,0),0)</f>
        <v>8695.5882352941208</v>
      </c>
      <c r="K478" t="b">
        <f ca="1">IF(ISNA(J478),TRUE,ABS(H478-J478)&gt;0.001)</f>
        <v>1</v>
      </c>
      <c r="L478">
        <f>VLOOKUP($A478,cleaning_log!$A$1:$ZZ$9791,MATCH(L$5,cleaning_log!$A$2:$ZZ$2,0),0)</f>
        <v>14514.999999998799</v>
      </c>
      <c r="M478">
        <f>VLOOKUP($A478,cleaning_log!$A$1:$ZZ$9791,MATCH(M$5,cleaning_log!$A$2:$ZZ$2,0),0)</f>
        <v>14563.0000000001</v>
      </c>
      <c r="N478">
        <f>VLOOKUP($A478,cleaning_log!$A$1:$ZZ$9791,MATCH(N$5,cleaning_log!$A$2:$ZZ$2,0),0)</f>
        <v>13555.504912795701</v>
      </c>
      <c r="O478">
        <f>VLOOKUP($A478,cleaning_log!$A$1:$ZZ$9791,MATCH(O$5,cleaning_log!$A$2:$ZZ$2,0),0)</f>
        <v>13557.4434624072</v>
      </c>
      <c r="P478">
        <f>VLOOKUP($A478,cleaning_log!$A$1:$ZZ$9791,MATCH(P$5,cleaning_log!$A$2:$ZZ$2,0),0)</f>
        <v>3600.0010000000002</v>
      </c>
      <c r="Q478">
        <f>VLOOKUP($A478,cleaning_log!$A$1:$ZZ$9791,MATCH(Q$5,cleaning_log!$A$2:$ZZ$2,0),0)</f>
        <v>3600.0010000000002</v>
      </c>
    </row>
    <row r="479" spans="1:22" hidden="1" x14ac:dyDescent="0.2">
      <c r="A479" t="s">
        <v>4161</v>
      </c>
      <c r="B479" t="str">
        <f>IF(NOT(ISNA(VLOOKUP($A479,miplib2017!$A$5:$A$10000,1,0))),"miplib2017",IF(NOT(ISNA(VLOOKUP($A479,miplib2010!$A$5:$A$10000,1,0))),"miplib2010",IF(NOT(ISNA(VLOOKUP($A479,miplib2003!$A$5:$A$10000,1,0))),"miplib2003",IF(NOT(ISNA(VLOOKUP($A479,miplib3!$A$5:$A$10002,1,0))),"miplib3",IF(NOT(ISNA(VLOOKUP($A479,miplib2!$A$5:$A$10004,1,0))),"miplib2",IF(NOT(ISNA(VLOOKUP($A479,coral!$A$5:$A$10000,1,0))),"coral",IF(NOT(ISNA(VLOOKUP($A479,neos!$A$5:$A$10000,1,0))),"neos","COULD NOT FIND")))))))</f>
        <v>miplib2017</v>
      </c>
      <c r="C479" t="str">
        <f>B479&amp;"/"&amp;A479</f>
        <v>miplib2017/nag</v>
      </c>
      <c r="D479">
        <f ca="1">VLOOKUP($A479,INDIRECT("'"&amp;$B479&amp;"'!"&amp;"$A$5:$Z$10000"),MATCH(D$5,INDIRECT("'"&amp;$B479&amp;"'!$A$4:$Z$4"),0),0)</f>
        <v>5840</v>
      </c>
      <c r="E479">
        <f ca="1">VLOOKUP($A479,INDIRECT("'"&amp;$B479&amp;"'!"&amp;"$A$5:$Z$10000"),MATCH(E$5,INDIRECT("'"&amp;$B479&amp;"'!$A$4:$Z$4"),0),0)</f>
        <v>2884</v>
      </c>
      <c r="F479">
        <f>VLOOKUP($A479,cleaning_log!$A$1:$ZZ$9791,MATCH(F$5,cleaning_log!$A$2:$ZZ$2,0),0)</f>
        <v>4506</v>
      </c>
      <c r="G479">
        <f>VLOOKUP($A479,cleaning_log!$A$1:$ZZ$9791,MATCH(G$5,cleaning_log!$A$2:$ZZ$2,0),0)</f>
        <v>1600</v>
      </c>
      <c r="H479" t="str">
        <f ca="1">VLOOKUP($A479,INDIRECT("'"&amp;$B479&amp;"'!"&amp;"$A$5:$Z$10000"),MATCH(H$5,INDIRECT("'"&amp;$B479&amp;"'!$A$4:$Z$4"),0),0)</f>
        <v>945*</v>
      </c>
      <c r="I479">
        <f>VLOOKUP($A479,cleaning_log!$A$1:$ZZ$9791,MATCH(I$5,cleaning_log!$A$2:$ZZ$2,0),0)</f>
        <v>465</v>
      </c>
      <c r="J479">
        <f>VLOOKUP($A479,cleaning_log!$A$1:$ZZ$9791,MATCH(J$5,cleaning_log!$A$2:$ZZ$2,0),0)</f>
        <v>464.99999999999898</v>
      </c>
      <c r="L479">
        <f>VLOOKUP($A479,cleaning_log!$A$1:$ZZ$9791,MATCH(L$5,cleaning_log!$A$2:$ZZ$2,0),0)</f>
        <v>1229.99999999999</v>
      </c>
      <c r="M479">
        <f>VLOOKUP($A479,cleaning_log!$A$1:$ZZ$9791,MATCH(M$5,cleaning_log!$A$2:$ZZ$2,0),0)</f>
        <v>1290</v>
      </c>
      <c r="N479">
        <f>VLOOKUP($A479,cleaning_log!$A$1:$ZZ$9791,MATCH(N$5,cleaning_log!$A$2:$ZZ$2,0),0)</f>
        <v>465</v>
      </c>
      <c r="O479">
        <f>VLOOKUP($A479,cleaning_log!$A$1:$ZZ$9791,MATCH(O$5,cleaning_log!$A$2:$ZZ$2,0),0)</f>
        <v>465</v>
      </c>
      <c r="P479">
        <f>VLOOKUP($A479,cleaning_log!$A$1:$ZZ$9791,MATCH(P$5,cleaning_log!$A$2:$ZZ$2,0),0)</f>
        <v>3600.0010000000002</v>
      </c>
      <c r="Q479">
        <f>VLOOKUP($A479,cleaning_log!$A$1:$ZZ$9791,MATCH(Q$5,cleaning_log!$A$2:$ZZ$2,0),0)</f>
        <v>3600</v>
      </c>
    </row>
    <row r="480" spans="1:22" hidden="1" x14ac:dyDescent="0.2">
      <c r="A480" t="s">
        <v>4162</v>
      </c>
      <c r="B480" t="str">
        <f>IF(NOT(ISNA(VLOOKUP($A480,miplib2017!$A$5:$A$10000,1,0))),"miplib2017",IF(NOT(ISNA(VLOOKUP($A480,miplib2010!$A$5:$A$10000,1,0))),"miplib2010",IF(NOT(ISNA(VLOOKUP($A480,miplib2003!$A$5:$A$10000,1,0))),"miplib2003",IF(NOT(ISNA(VLOOKUP($A480,miplib3!$A$5:$A$10002,1,0))),"miplib3",IF(NOT(ISNA(VLOOKUP($A480,miplib2!$A$5:$A$10004,1,0))),"miplib2",IF(NOT(ISNA(VLOOKUP($A480,coral!$A$5:$A$10000,1,0))),"coral",IF(NOT(ISNA(VLOOKUP($A480,neos!$A$5:$A$10000,1,0))),"neos","COULD NOT FIND")))))))</f>
        <v>miplib2017</v>
      </c>
      <c r="C480" t="str">
        <f>B480&amp;"/"&amp;A480</f>
        <v>miplib2017/nb10tb</v>
      </c>
      <c r="D480">
        <f ca="1">VLOOKUP($A480,INDIRECT("'"&amp;$B480&amp;"'!"&amp;"$A$5:$Z$10000"),MATCH(D$5,INDIRECT("'"&amp;$B480&amp;"'!$A$4:$Z$4"),0),0)</f>
        <v>150495</v>
      </c>
      <c r="E480">
        <f ca="1">VLOOKUP($A480,INDIRECT("'"&amp;$B480&amp;"'!"&amp;"$A$5:$Z$10000"),MATCH(E$5,INDIRECT("'"&amp;$B480&amp;"'!$A$4:$Z$4"),0),0)</f>
        <v>73340</v>
      </c>
      <c r="F480" t="e">
        <f>VLOOKUP($A480,cleaning_log!$A$1:$ZZ$9791,MATCH(F$5,cleaning_log!$A$2:$ZZ$2,0),0)</f>
        <v>#N/A</v>
      </c>
      <c r="G480" t="e">
        <f>VLOOKUP($A480,cleaning_log!$A$1:$ZZ$9791,MATCH(G$5,cleaning_log!$A$2:$ZZ$2,0),0)</f>
        <v>#N/A</v>
      </c>
      <c r="H480" t="str">
        <f ca="1">VLOOKUP($A480,INDIRECT("'"&amp;$B480&amp;"'!"&amp;"$A$5:$Z$10000"),MATCH(H$5,INDIRECT("'"&amp;$B480&amp;"'!$A$4:$Z$4"),0),0)</f>
        <v>13797867680.1445*</v>
      </c>
      <c r="I480" t="e">
        <f>VLOOKUP($A480,cleaning_log!$A$1:$ZZ$9791,MATCH(I$5,cleaning_log!$A$2:$ZZ$2,0),0)</f>
        <v>#N/A</v>
      </c>
      <c r="J480" t="e">
        <f>VLOOKUP($A480,cleaning_log!$A$1:$ZZ$9791,MATCH(J$5,cleaning_log!$A$2:$ZZ$2,0),0)</f>
        <v>#N/A</v>
      </c>
      <c r="L480" t="e">
        <f>VLOOKUP($A480,cleaning_log!$A$1:$ZZ$9791,MATCH(L$5,cleaning_log!$A$2:$ZZ$2,0),0)</f>
        <v>#N/A</v>
      </c>
      <c r="M480" t="e">
        <f>VLOOKUP($A480,cleaning_log!$A$1:$ZZ$9791,MATCH(M$5,cleaning_log!$A$2:$ZZ$2,0),0)</f>
        <v>#N/A</v>
      </c>
      <c r="N480" t="e">
        <f>VLOOKUP($A480,cleaning_log!$A$1:$ZZ$9791,MATCH(N$5,cleaning_log!$A$2:$ZZ$2,0),0)</f>
        <v>#N/A</v>
      </c>
      <c r="O480" t="e">
        <f>VLOOKUP($A480,cleaning_log!$A$1:$ZZ$9791,MATCH(O$5,cleaning_log!$A$2:$ZZ$2,0),0)</f>
        <v>#N/A</v>
      </c>
      <c r="P480" t="e">
        <f>VLOOKUP($A480,cleaning_log!$A$1:$ZZ$9791,MATCH(P$5,cleaning_log!$A$2:$ZZ$2,0),0)</f>
        <v>#N/A</v>
      </c>
      <c r="Q480" t="e">
        <f>VLOOKUP($A480,cleaning_log!$A$1:$ZZ$9791,MATCH(Q$5,cleaning_log!$A$2:$ZZ$2,0),0)</f>
        <v>#N/A</v>
      </c>
      <c r="R480" t="e">
        <f>VLOOKUP($A480,cleaning_log!$A$1:$ZZ$9791,MATCH(R$5,cleaning_log!$A$2:$ZZ$2,0),0)</f>
        <v>#N/A</v>
      </c>
      <c r="S480" t="e">
        <f t="shared" ref="S480" si="91">MIN(P480,Q480) &lt; 3599</f>
        <v>#N/A</v>
      </c>
      <c r="T480" t="e">
        <f>VLOOKUP($A480,cleaning_log!$A$1:$ZZ$9791,MATCH(T$5,cleaning_log!$A$2:$ZZ$2,0),0)</f>
        <v>#N/A</v>
      </c>
      <c r="U480" t="e">
        <f>VLOOKUP($A480,cleaning_log!$A$1:$ZZ$9791,MATCH(U$5,cleaning_log!$A$2:$ZZ$2,0),0)</f>
        <v>#N/A</v>
      </c>
      <c r="V480" t="e">
        <f>VLOOKUP($A480,cleaning_log!$A$1:$ZZ$9791,MATCH(V$5,cleaning_log!$A$2:$ZZ$2,0),0)</f>
        <v>#N/A</v>
      </c>
    </row>
    <row r="481" spans="1:22" hidden="1" x14ac:dyDescent="0.2">
      <c r="A481" s="19" t="s">
        <v>4656</v>
      </c>
      <c r="B481" t="str">
        <f>IF(NOT(ISNA(VLOOKUP($A481,miplib2017!$A$5:$A$10000,1,0))),"miplib2017",IF(NOT(ISNA(VLOOKUP($A481,miplib2010!$A$5:$A$10000,1,0))),"miplib2010",IF(NOT(ISNA(VLOOKUP($A481,miplib2003!$A$5:$A$10000,1,0))),"miplib2003",IF(NOT(ISNA(VLOOKUP($A481,miplib3!$A$5:$A$10002,1,0))),"miplib3",IF(NOT(ISNA(VLOOKUP($A481,miplib2!$A$5:$A$10004,1,0))),"miplib2",IF(NOT(ISNA(VLOOKUP($A481,coral!$A$5:$A$10000,1,0))),"coral",IF(NOT(ISNA(VLOOKUP($A481,neos!$A$5:$A$10000,1,0))),"neos","COULD NOT FIND")))))))</f>
        <v>coral</v>
      </c>
      <c r="C481" t="str">
        <f>B481&amp;"/"&amp;A481</f>
        <v>coral/neos-1053234</v>
      </c>
      <c r="D481">
        <f ca="1">VLOOKUP($A481,INDIRECT("'"&amp;$B481&amp;"'!"&amp;"$A$5:$Z$10000"),MATCH(D$5,INDIRECT("'"&amp;$B481&amp;"'!$A$4:$Z$4"),0),0)</f>
        <v>2596</v>
      </c>
      <c r="E481">
        <f ca="1">VLOOKUP($A481,INDIRECT("'"&amp;$B481&amp;"'!"&amp;"$A$5:$Z$10000"),MATCH(E$5,INDIRECT("'"&amp;$B481&amp;"'!$A$4:$Z$4"),0),0)</f>
        <v>5621</v>
      </c>
      <c r="F481">
        <f>VLOOKUP($A481,cleaning_log!$A$1:$ZZ$9791,MATCH(F$5,cleaning_log!$A$2:$ZZ$2,0),0)</f>
        <v>1443</v>
      </c>
      <c r="G481">
        <f>VLOOKUP($A481,cleaning_log!$A$1:$ZZ$9791,MATCH(G$5,cleaning_log!$A$2:$ZZ$2,0),0)</f>
        <v>1114</v>
      </c>
      <c r="H481" t="str">
        <f ca="1">VLOOKUP($A481,INDIRECT("'"&amp;$B481&amp;"'!"&amp;"$A$5:$Z$10000"),MATCH(H$5,INDIRECT("'"&amp;$B481&amp;"'!$A$4:$Z$4"),0),0)</f>
        <v>?</v>
      </c>
      <c r="I481">
        <f>VLOOKUP($A481,cleaning_log!$A$1:$ZZ$9791,MATCH(I$5,cleaning_log!$A$2:$ZZ$2,0),0)</f>
        <v>0.392977228580001</v>
      </c>
      <c r="J481">
        <f>VLOOKUP($A481,cleaning_log!$A$1:$ZZ$9791,MATCH(J$5,cleaning_log!$A$2:$ZZ$2,0),0)</f>
        <v>0.47870000000000001</v>
      </c>
      <c r="L481">
        <f>VLOOKUP($A481,cleaning_log!$A$1:$ZZ$9791,MATCH(L$5,cleaning_log!$A$2:$ZZ$2,0),0)</f>
        <v>0.59388909676866997</v>
      </c>
      <c r="M481">
        <f>VLOOKUP($A481,cleaning_log!$A$1:$ZZ$9791,MATCH(M$5,cleaning_log!$A$2:$ZZ$2,0),0)</f>
        <v>0.59388909676866897</v>
      </c>
      <c r="N481">
        <f>VLOOKUP($A481,cleaning_log!$A$1:$ZZ$9791,MATCH(N$5,cleaning_log!$A$2:$ZZ$2,0),0)</f>
        <v>0.59388909676866997</v>
      </c>
      <c r="O481">
        <f>VLOOKUP($A481,cleaning_log!$A$1:$ZZ$9791,MATCH(O$5,cleaning_log!$A$2:$ZZ$2,0),0)</f>
        <v>0.59388909676867097</v>
      </c>
      <c r="P481">
        <f>VLOOKUP($A481,cleaning_log!$A$1:$ZZ$9791,MATCH(P$5,cleaning_log!$A$2:$ZZ$2,0),0)</f>
        <v>37.645000000000003</v>
      </c>
      <c r="Q481">
        <f>VLOOKUP($A481,cleaning_log!$A$1:$ZZ$9791,MATCH(Q$5,cleaning_log!$A$2:$ZZ$2,0),0)</f>
        <v>15.725</v>
      </c>
    </row>
    <row r="482" spans="1:22" x14ac:dyDescent="0.2">
      <c r="A482" s="19" t="s">
        <v>4657</v>
      </c>
      <c r="B482" t="str">
        <f>IF(NOT(ISNA(VLOOKUP($A482,miplib2017!$A$5:$A$10000,1,0))),"miplib2017",IF(NOT(ISNA(VLOOKUP($A482,miplib2010!$A$5:$A$10000,1,0))),"miplib2010",IF(NOT(ISNA(VLOOKUP($A482,miplib2003!$A$5:$A$10000,1,0))),"miplib2003",IF(NOT(ISNA(VLOOKUP($A482,miplib3!$A$5:$A$10002,1,0))),"miplib3",IF(NOT(ISNA(VLOOKUP($A482,miplib2!$A$5:$A$10004,1,0))),"miplib2",IF(NOT(ISNA(VLOOKUP($A482,coral!$A$5:$A$10000,1,0))),"coral",IF(NOT(ISNA(VLOOKUP($A482,neos!$A$5:$A$10000,1,0))),"neos","COULD NOT FIND")))))))</f>
        <v>coral</v>
      </c>
      <c r="C482" t="str">
        <f>B482&amp;"/"&amp;A482</f>
        <v>coral/neos-1053591</v>
      </c>
      <c r="D482">
        <f ca="1">VLOOKUP($A482,INDIRECT("'"&amp;$B482&amp;"'!"&amp;"$A$5:$Z$10000"),MATCH(D$5,INDIRECT("'"&amp;$B482&amp;"'!$A$4:$Z$4"),0),0)</f>
        <v>1263</v>
      </c>
      <c r="E482">
        <f ca="1">VLOOKUP($A482,INDIRECT("'"&amp;$B482&amp;"'!"&amp;"$A$5:$Z$10000"),MATCH(E$5,INDIRECT("'"&amp;$B482&amp;"'!$A$4:$Z$4"),0),0)</f>
        <v>1386</v>
      </c>
      <c r="F482">
        <f>VLOOKUP($A482,cleaning_log!$A$1:$ZZ$9791,MATCH(F$5,cleaning_log!$A$2:$ZZ$2,0),0)</f>
        <v>540</v>
      </c>
      <c r="G482">
        <f>VLOOKUP($A482,cleaning_log!$A$1:$ZZ$9791,MATCH(G$5,cleaning_log!$A$2:$ZZ$2,0),0)</f>
        <v>730</v>
      </c>
      <c r="H482" t="str">
        <f ca="1">VLOOKUP($A482,INDIRECT("'"&amp;$B482&amp;"'!"&amp;"$A$5:$Z$10000"),MATCH(H$5,INDIRECT("'"&amp;$B482&amp;"'!$A$4:$Z$4"),0),0)</f>
        <v>?</v>
      </c>
      <c r="I482">
        <f>VLOOKUP($A482,cleaning_log!$A$1:$ZZ$9791,MATCH(I$5,cleaning_log!$A$2:$ZZ$2,0),0)</f>
        <v>-3959.5</v>
      </c>
      <c r="J482">
        <f>VLOOKUP($A482,cleaning_log!$A$1:$ZZ$9791,MATCH(J$5,cleaning_log!$A$2:$ZZ$2,0),0)</f>
        <v>-3959.5</v>
      </c>
      <c r="L482">
        <f>VLOOKUP($A482,cleaning_log!$A$1:$ZZ$9791,MATCH(L$5,cleaning_log!$A$2:$ZZ$2,0),0)</f>
        <v>-3662.9144000000001</v>
      </c>
      <c r="M482">
        <f>VLOOKUP($A482,cleaning_log!$A$1:$ZZ$9791,MATCH(M$5,cleaning_log!$A$2:$ZZ$2,0),0)</f>
        <v>-3662.9144000000001</v>
      </c>
      <c r="N482">
        <f>VLOOKUP($A482,cleaning_log!$A$1:$ZZ$9791,MATCH(N$5,cleaning_log!$A$2:$ZZ$2,0),0)</f>
        <v>-3662.9144000000001</v>
      </c>
      <c r="O482">
        <f>VLOOKUP($A482,cleaning_log!$A$1:$ZZ$9791,MATCH(O$5,cleaning_log!$A$2:$ZZ$2,0),0)</f>
        <v>-3662.9143999999901</v>
      </c>
      <c r="P482">
        <f>VLOOKUP($A482,cleaning_log!$A$1:$ZZ$9791,MATCH(P$5,cleaning_log!$A$2:$ZZ$2,0),0)</f>
        <v>1.6539999999999999</v>
      </c>
      <c r="Q482">
        <f>VLOOKUP($A482,cleaning_log!$A$1:$ZZ$9791,MATCH(Q$5,cleaning_log!$A$2:$ZZ$2,0),0)</f>
        <v>0.11600000000000001</v>
      </c>
      <c r="R482">
        <f>VLOOKUP($A482,cleaning_log!$A$1:$ZZ$9791,MATCH(R$5,cleaning_log!$A$2:$ZZ$2,0),0)</f>
        <v>0.48699999999999999</v>
      </c>
      <c r="S482" t="b">
        <f t="shared" ref="S482:S484" si="92">MIN(P482,Q482) &lt; 3599</f>
        <v>1</v>
      </c>
      <c r="T482">
        <f>VLOOKUP($A482,cleaning_log!$A$1:$ZZ$9791,MATCH(T$5,cleaning_log!$A$2:$ZZ$2,0),0)</f>
        <v>1163</v>
      </c>
      <c r="U482">
        <f>VLOOKUP($A482,cleaning_log!$A$1:$ZZ$9791,MATCH(U$5,cleaning_log!$A$2:$ZZ$2,0),0)</f>
        <v>149</v>
      </c>
      <c r="V482">
        <f>VLOOKUP($A482,cleaning_log!$A$1:$ZZ$9791,MATCH(V$5,cleaning_log!$A$2:$ZZ$2,0),0)</f>
        <v>817</v>
      </c>
    </row>
    <row r="483" spans="1:22" x14ac:dyDescent="0.2">
      <c r="A483" s="19" t="s">
        <v>4658</v>
      </c>
      <c r="B483" t="str">
        <f>IF(NOT(ISNA(VLOOKUP($A483,miplib2017!$A$5:$A$10000,1,0))),"miplib2017",IF(NOT(ISNA(VLOOKUP($A483,miplib2010!$A$5:$A$10000,1,0))),"miplib2010",IF(NOT(ISNA(VLOOKUP($A483,miplib2003!$A$5:$A$10000,1,0))),"miplib2003",IF(NOT(ISNA(VLOOKUP($A483,miplib3!$A$5:$A$10002,1,0))),"miplib3",IF(NOT(ISNA(VLOOKUP($A483,miplib2!$A$5:$A$10004,1,0))),"miplib2",IF(NOT(ISNA(VLOOKUP($A483,coral!$A$5:$A$10000,1,0))),"coral",IF(NOT(ISNA(VLOOKUP($A483,neos!$A$5:$A$10000,1,0))),"neos","COULD NOT FIND")))))))</f>
        <v>coral</v>
      </c>
      <c r="C483" t="str">
        <f>B483&amp;"/"&amp;A483</f>
        <v>coral/neos-1056905</v>
      </c>
      <c r="D483">
        <f ca="1">VLOOKUP($A483,INDIRECT("'"&amp;$B483&amp;"'!"&amp;"$A$5:$Z$10000"),MATCH(D$5,INDIRECT("'"&amp;$B483&amp;"'!$A$4:$Z$4"),0),0)</f>
        <v>900</v>
      </c>
      <c r="E483">
        <f ca="1">VLOOKUP($A483,INDIRECT("'"&amp;$B483&amp;"'!"&amp;"$A$5:$Z$10000"),MATCH(E$5,INDIRECT("'"&amp;$B483&amp;"'!$A$4:$Z$4"),0),0)</f>
        <v>463</v>
      </c>
      <c r="F483">
        <f>VLOOKUP($A483,cleaning_log!$A$1:$ZZ$9791,MATCH(F$5,cleaning_log!$A$2:$ZZ$2,0),0)</f>
        <v>898</v>
      </c>
      <c r="G483">
        <f>VLOOKUP($A483,cleaning_log!$A$1:$ZZ$9791,MATCH(G$5,cleaning_log!$A$2:$ZZ$2,0),0)</f>
        <v>463</v>
      </c>
      <c r="H483" t="str">
        <f ca="1">VLOOKUP($A483,INDIRECT("'"&amp;$B483&amp;"'!"&amp;"$A$5:$Z$10000"),MATCH(H$5,INDIRECT("'"&amp;$B483&amp;"'!$A$4:$Z$4"),0),0)</f>
        <v>?</v>
      </c>
      <c r="I483">
        <f>VLOOKUP($A483,cleaning_log!$A$1:$ZZ$9791,MATCH(I$5,cleaning_log!$A$2:$ZZ$2,0),0)</f>
        <v>13.999999999999901</v>
      </c>
      <c r="J483">
        <f>VLOOKUP($A483,cleaning_log!$A$1:$ZZ$9791,MATCH(J$5,cleaning_log!$A$2:$ZZ$2,0),0)</f>
        <v>14</v>
      </c>
      <c r="L483">
        <f>VLOOKUP($A483,cleaning_log!$A$1:$ZZ$9791,MATCH(L$5,cleaning_log!$A$2:$ZZ$2,0),0)</f>
        <v>14</v>
      </c>
      <c r="M483">
        <f>VLOOKUP($A483,cleaning_log!$A$1:$ZZ$9791,MATCH(M$5,cleaning_log!$A$2:$ZZ$2,0),0)</f>
        <v>14</v>
      </c>
      <c r="N483">
        <f>VLOOKUP($A483,cleaning_log!$A$1:$ZZ$9791,MATCH(N$5,cleaning_log!$A$2:$ZZ$2,0),0)</f>
        <v>14</v>
      </c>
      <c r="O483">
        <f>VLOOKUP($A483,cleaning_log!$A$1:$ZZ$9791,MATCH(O$5,cleaning_log!$A$2:$ZZ$2,0),0)</f>
        <v>14</v>
      </c>
      <c r="P483">
        <f>VLOOKUP($A483,cleaning_log!$A$1:$ZZ$9791,MATCH(P$5,cleaning_log!$A$2:$ZZ$2,0),0)</f>
        <v>31.155000000000001</v>
      </c>
      <c r="Q483">
        <f>VLOOKUP($A483,cleaning_log!$A$1:$ZZ$9791,MATCH(Q$5,cleaning_log!$A$2:$ZZ$2,0),0)</f>
        <v>157.798</v>
      </c>
      <c r="R483">
        <f>VLOOKUP($A483,cleaning_log!$A$1:$ZZ$9791,MATCH(R$5,cleaning_log!$A$2:$ZZ$2,0),0)</f>
        <v>2890.4609999999998</v>
      </c>
      <c r="S483" t="b">
        <f t="shared" si="92"/>
        <v>1</v>
      </c>
    </row>
    <row r="484" spans="1:22" x14ac:dyDescent="0.2">
      <c r="A484" s="19" t="s">
        <v>1578</v>
      </c>
      <c r="B484" t="str">
        <f>IF(NOT(ISNA(VLOOKUP($A484,miplib2017!$A$5:$A$10000,1,0))),"miplib2017",IF(NOT(ISNA(VLOOKUP($A484,miplib2010!$A$5:$A$10000,1,0))),"miplib2010",IF(NOT(ISNA(VLOOKUP($A484,miplib2003!$A$5:$A$10000,1,0))),"miplib2003",IF(NOT(ISNA(VLOOKUP($A484,miplib3!$A$5:$A$10002,1,0))),"miplib3",IF(NOT(ISNA(VLOOKUP($A484,miplib2!$A$5:$A$10004,1,0))),"miplib2",IF(NOT(ISNA(VLOOKUP($A484,coral!$A$5:$A$10000,1,0))),"coral",IF(NOT(ISNA(VLOOKUP($A484,neos!$A$5:$A$10000,1,0))),"neos","COULD NOT FIND")))))))</f>
        <v>coral</v>
      </c>
      <c r="C484" t="str">
        <f>B484&amp;"/"&amp;A484</f>
        <v>coral/neos-1058477</v>
      </c>
      <c r="D484">
        <f ca="1">VLOOKUP($A484,INDIRECT("'"&amp;$B484&amp;"'!"&amp;"$A$5:$Z$10000"),MATCH(D$5,INDIRECT("'"&amp;$B484&amp;"'!$A$4:$Z$4"),0),0)</f>
        <v>1529</v>
      </c>
      <c r="E484">
        <f ca="1">VLOOKUP($A484,INDIRECT("'"&amp;$B484&amp;"'!"&amp;"$A$5:$Z$10000"),MATCH(E$5,INDIRECT("'"&amp;$B484&amp;"'!$A$4:$Z$4"),0),0)</f>
        <v>2805</v>
      </c>
      <c r="F484">
        <f>VLOOKUP($A484,cleaning_log!$A$1:$ZZ$9791,MATCH(F$5,cleaning_log!$A$2:$ZZ$2,0),0)</f>
        <v>966</v>
      </c>
      <c r="G484">
        <f>VLOOKUP($A484,cleaning_log!$A$1:$ZZ$9791,MATCH(G$5,cleaning_log!$A$2:$ZZ$2,0),0)</f>
        <v>769</v>
      </c>
      <c r="H484">
        <f ca="1">VLOOKUP($A484,INDIRECT("'"&amp;$B484&amp;"'!"&amp;"$A$5:$Z$10000"),MATCH(H$5,INDIRECT("'"&amp;$B484&amp;"'!$A$4:$Z$4"),0),0)</f>
        <v>0.55000000000000004</v>
      </c>
      <c r="I484">
        <f>VLOOKUP($A484,cleaning_log!$A$1:$ZZ$9791,MATCH(I$5,cleaning_log!$A$2:$ZZ$2,0),0)</f>
        <v>0</v>
      </c>
      <c r="J484">
        <f>VLOOKUP($A484,cleaning_log!$A$1:$ZZ$9791,MATCH(J$5,cleaning_log!$A$2:$ZZ$2,0),0)</f>
        <v>0.14112996175690001</v>
      </c>
      <c r="K484" t="b">
        <f ca="1">IF(ISNA(J484),TRUE,ABS(H484-J484)&gt;0.001)</f>
        <v>1</v>
      </c>
      <c r="L484">
        <f>VLOOKUP($A484,cleaning_log!$A$1:$ZZ$9791,MATCH(L$5,cleaning_log!$A$2:$ZZ$2,0),0)</f>
        <v>0.54674792855374599</v>
      </c>
      <c r="M484">
        <f>VLOOKUP($A484,cleaning_log!$A$1:$ZZ$9791,MATCH(M$5,cleaning_log!$A$2:$ZZ$2,0),0)</f>
        <v>0.54673828701135996</v>
      </c>
      <c r="N484">
        <f>VLOOKUP($A484,cleaning_log!$A$1:$ZZ$9791,MATCH(N$5,cleaning_log!$A$2:$ZZ$2,0),0)</f>
        <v>0.54675148966169695</v>
      </c>
      <c r="O484">
        <f>VLOOKUP($A484,cleaning_log!$A$1:$ZZ$9791,MATCH(O$5,cleaning_log!$A$2:$ZZ$2,0),0)</f>
        <v>0.54675695535961499</v>
      </c>
      <c r="P484">
        <f>VLOOKUP($A484,cleaning_log!$A$1:$ZZ$9791,MATCH(P$5,cleaning_log!$A$2:$ZZ$2,0),0)</f>
        <v>0.161</v>
      </c>
      <c r="Q484">
        <f>VLOOKUP($A484,cleaning_log!$A$1:$ZZ$9791,MATCH(Q$5,cleaning_log!$A$2:$ZZ$2,0),0)</f>
        <v>0.13600000000000001</v>
      </c>
      <c r="R484">
        <f>VLOOKUP($A484,cleaning_log!$A$1:$ZZ$9791,MATCH(R$5,cleaning_log!$A$2:$ZZ$2,0),0)</f>
        <v>2.077</v>
      </c>
      <c r="S484" t="b">
        <f t="shared" si="92"/>
        <v>1</v>
      </c>
      <c r="T484">
        <f>VLOOKUP($A484,cleaning_log!$A$1:$ZZ$9791,MATCH(T$5,cleaning_log!$A$2:$ZZ$2,0),0)</f>
        <v>34</v>
      </c>
      <c r="U484">
        <f>VLOOKUP($A484,cleaning_log!$A$1:$ZZ$9791,MATCH(U$5,cleaning_log!$A$2:$ZZ$2,0),0)</f>
        <v>4</v>
      </c>
      <c r="V484">
        <f>VLOOKUP($A484,cleaning_log!$A$1:$ZZ$9791,MATCH(V$5,cleaning_log!$A$2:$ZZ$2,0),0)</f>
        <v>2045</v>
      </c>
    </row>
    <row r="485" spans="1:22" hidden="1" x14ac:dyDescent="0.2">
      <c r="A485" s="19" t="s">
        <v>4659</v>
      </c>
      <c r="B485" t="str">
        <f>IF(NOT(ISNA(VLOOKUP($A485,miplib2017!$A$5:$A$10000,1,0))),"miplib2017",IF(NOT(ISNA(VLOOKUP($A485,miplib2010!$A$5:$A$10000,1,0))),"miplib2010",IF(NOT(ISNA(VLOOKUP($A485,miplib2003!$A$5:$A$10000,1,0))),"miplib2003",IF(NOT(ISNA(VLOOKUP($A485,miplib3!$A$5:$A$10002,1,0))),"miplib3",IF(NOT(ISNA(VLOOKUP($A485,miplib2!$A$5:$A$10004,1,0))),"miplib2",IF(NOT(ISNA(VLOOKUP($A485,coral!$A$5:$A$10000,1,0))),"coral",IF(NOT(ISNA(VLOOKUP($A485,neos!$A$5:$A$10000,1,0))),"neos","COULD NOT FIND")))))))</f>
        <v>miplib2017</v>
      </c>
      <c r="C485" t="str">
        <f>B485&amp;"/"&amp;A485</f>
        <v>miplib2017/neos-1061020</v>
      </c>
      <c r="D485">
        <f ca="1">VLOOKUP($A485,INDIRECT("'"&amp;$B485&amp;"'!"&amp;"$A$5:$Z$10000"),MATCH(D$5,INDIRECT("'"&amp;$B485&amp;"'!$A$4:$Z$4"),0),0)</f>
        <v>10618</v>
      </c>
      <c r="E485">
        <f ca="1">VLOOKUP($A485,INDIRECT("'"&amp;$B485&amp;"'!"&amp;"$A$5:$Z$10000"),MATCH(E$5,INDIRECT("'"&amp;$B485&amp;"'!$A$4:$Z$4"),0),0)</f>
        <v>14010</v>
      </c>
      <c r="F485" t="e">
        <f>VLOOKUP($A485,cleaning_log!$A$1:$ZZ$9791,MATCH(F$5,cleaning_log!$A$2:$ZZ$2,0),0)</f>
        <v>#N/A</v>
      </c>
      <c r="G485" t="e">
        <f>VLOOKUP($A485,cleaning_log!$A$1:$ZZ$9791,MATCH(G$5,cleaning_log!$A$2:$ZZ$2,0),0)</f>
        <v>#N/A</v>
      </c>
      <c r="H485">
        <f ca="1">VLOOKUP($A485,INDIRECT("'"&amp;$B485&amp;"'!"&amp;"$A$5:$Z$10000"),MATCH(H$5,INDIRECT("'"&amp;$B485&amp;"'!$A$4:$Z$4"),0),0)</f>
        <v>-142745.29999999999</v>
      </c>
      <c r="I485" t="e">
        <f>VLOOKUP($A485,cleaning_log!$A$1:$ZZ$9791,MATCH(I$5,cleaning_log!$A$2:$ZZ$2,0),0)</f>
        <v>#N/A</v>
      </c>
      <c r="J485" t="e">
        <f>VLOOKUP($A485,cleaning_log!$A$1:$ZZ$9791,MATCH(J$5,cleaning_log!$A$2:$ZZ$2,0),0)</f>
        <v>#N/A</v>
      </c>
      <c r="L485" t="e">
        <f>VLOOKUP($A485,cleaning_log!$A$1:$ZZ$9791,MATCH(L$5,cleaning_log!$A$2:$ZZ$2,0),0)</f>
        <v>#N/A</v>
      </c>
      <c r="M485" t="e">
        <f>VLOOKUP($A485,cleaning_log!$A$1:$ZZ$9791,MATCH(M$5,cleaning_log!$A$2:$ZZ$2,0),0)</f>
        <v>#N/A</v>
      </c>
      <c r="N485" t="e">
        <f>VLOOKUP($A485,cleaning_log!$A$1:$ZZ$9791,MATCH(N$5,cleaning_log!$A$2:$ZZ$2,0),0)</f>
        <v>#N/A</v>
      </c>
      <c r="O485" t="e">
        <f>VLOOKUP($A485,cleaning_log!$A$1:$ZZ$9791,MATCH(O$5,cleaning_log!$A$2:$ZZ$2,0),0)</f>
        <v>#N/A</v>
      </c>
      <c r="P485" t="e">
        <f>VLOOKUP($A485,cleaning_log!$A$1:$ZZ$9791,MATCH(P$5,cleaning_log!$A$2:$ZZ$2,0),0)</f>
        <v>#N/A</v>
      </c>
      <c r="Q485" t="e">
        <f>VLOOKUP($A485,cleaning_log!$A$1:$ZZ$9791,MATCH(Q$5,cleaning_log!$A$2:$ZZ$2,0),0)</f>
        <v>#N/A</v>
      </c>
      <c r="R485" t="e">
        <f>VLOOKUP($A485,cleaning_log!$A$1:$ZZ$9791,MATCH(R$5,cleaning_log!$A$2:$ZZ$2,0),0)</f>
        <v>#N/A</v>
      </c>
      <c r="S485" t="e">
        <f t="shared" ref="S485:S486" si="93">MIN(P485,Q485) &lt; 3599</f>
        <v>#N/A</v>
      </c>
      <c r="T485" t="e">
        <f>VLOOKUP($A485,cleaning_log!$A$1:$ZZ$9791,MATCH(T$5,cleaning_log!$A$2:$ZZ$2,0),0)</f>
        <v>#N/A</v>
      </c>
      <c r="U485" t="e">
        <f>VLOOKUP($A485,cleaning_log!$A$1:$ZZ$9791,MATCH(U$5,cleaning_log!$A$2:$ZZ$2,0),0)</f>
        <v>#N/A</v>
      </c>
      <c r="V485" t="e">
        <f>VLOOKUP($A485,cleaning_log!$A$1:$ZZ$9791,MATCH(V$5,cleaning_log!$A$2:$ZZ$2,0),0)</f>
        <v>#N/A</v>
      </c>
    </row>
    <row r="486" spans="1:22" x14ac:dyDescent="0.2">
      <c r="A486" s="19" t="s">
        <v>4660</v>
      </c>
      <c r="B486" t="str">
        <f>IF(NOT(ISNA(VLOOKUP($A486,miplib2017!$A$5:$A$10000,1,0))),"miplib2017",IF(NOT(ISNA(VLOOKUP($A486,miplib2010!$A$5:$A$10000,1,0))),"miplib2010",IF(NOT(ISNA(VLOOKUP($A486,miplib2003!$A$5:$A$10000,1,0))),"miplib2003",IF(NOT(ISNA(VLOOKUP($A486,miplib3!$A$5:$A$10002,1,0))),"miplib3",IF(NOT(ISNA(VLOOKUP($A486,miplib2!$A$5:$A$10004,1,0))),"miplib2",IF(NOT(ISNA(VLOOKUP($A486,coral!$A$5:$A$10000,1,0))),"coral",IF(NOT(ISNA(VLOOKUP($A486,neos!$A$5:$A$10000,1,0))),"neos","COULD NOT FIND")))))))</f>
        <v>coral</v>
      </c>
      <c r="C486" t="str">
        <f>B486&amp;"/"&amp;A486</f>
        <v>coral/neos-1062641</v>
      </c>
      <c r="D486">
        <f ca="1">VLOOKUP($A486,INDIRECT("'"&amp;$B486&amp;"'!"&amp;"$A$5:$Z$10000"),MATCH(D$5,INDIRECT("'"&amp;$B486&amp;"'!$A$4:$Z$4"),0),0)</f>
        <v>1677</v>
      </c>
      <c r="E486">
        <f ca="1">VLOOKUP($A486,INDIRECT("'"&amp;$B486&amp;"'!"&amp;"$A$5:$Z$10000"),MATCH(E$5,INDIRECT("'"&amp;$B486&amp;"'!$A$4:$Z$4"),0),0)</f>
        <v>1748</v>
      </c>
      <c r="F486">
        <f>VLOOKUP($A486,cleaning_log!$A$1:$ZZ$9791,MATCH(F$5,cleaning_log!$A$2:$ZZ$2,0),0)</f>
        <v>443</v>
      </c>
      <c r="G486">
        <f>VLOOKUP($A486,cleaning_log!$A$1:$ZZ$9791,MATCH(G$5,cleaning_log!$A$2:$ZZ$2,0),0)</f>
        <v>525</v>
      </c>
      <c r="H486" t="str">
        <f ca="1">VLOOKUP($A486,INDIRECT("'"&amp;$B486&amp;"'!"&amp;"$A$5:$Z$10000"),MATCH(H$5,INDIRECT("'"&amp;$B486&amp;"'!$A$4:$Z$4"),0),0)</f>
        <v>?</v>
      </c>
      <c r="I486">
        <f>VLOOKUP($A486,cleaning_log!$A$1:$ZZ$9791,MATCH(I$5,cleaning_log!$A$2:$ZZ$2,0),0)</f>
        <v>0</v>
      </c>
      <c r="J486">
        <f>VLOOKUP($A486,cleaning_log!$A$1:$ZZ$9791,MATCH(J$5,cleaning_log!$A$2:$ZZ$2,0),0)</f>
        <v>-1.1368683800000001E-12</v>
      </c>
      <c r="L486">
        <f>VLOOKUP($A486,cleaning_log!$A$1:$ZZ$9791,MATCH(L$5,cleaning_log!$A$2:$ZZ$2,0),0)</f>
        <v>0</v>
      </c>
      <c r="M486">
        <f>VLOOKUP($A486,cleaning_log!$A$1:$ZZ$9791,MATCH(M$5,cleaning_log!$A$2:$ZZ$2,0),0)</f>
        <v>-9.0949469999999998E-13</v>
      </c>
      <c r="N486">
        <f>VLOOKUP($A486,cleaning_log!$A$1:$ZZ$9791,MATCH(N$5,cleaning_log!$A$2:$ZZ$2,0),0)</f>
        <v>0</v>
      </c>
      <c r="O486">
        <f>VLOOKUP($A486,cleaning_log!$A$1:$ZZ$9791,MATCH(O$5,cleaning_log!$A$2:$ZZ$2,0),0)</f>
        <v>-9.0949469999999998E-13</v>
      </c>
      <c r="P486">
        <f>VLOOKUP($A486,cleaning_log!$A$1:$ZZ$9791,MATCH(P$5,cleaning_log!$A$2:$ZZ$2,0),0)</f>
        <v>1.4E-2</v>
      </c>
      <c r="Q486">
        <f>VLOOKUP($A486,cleaning_log!$A$1:$ZZ$9791,MATCH(Q$5,cleaning_log!$A$2:$ZZ$2,0),0)</f>
        <v>6.0000000000000001E-3</v>
      </c>
      <c r="R486">
        <f>VLOOKUP($A486,cleaning_log!$A$1:$ZZ$9791,MATCH(R$5,cleaning_log!$A$2:$ZZ$2,0),0)</f>
        <v>1.6E-2</v>
      </c>
      <c r="S486" t="b">
        <f t="shared" si="93"/>
        <v>1</v>
      </c>
    </row>
    <row r="487" spans="1:22" hidden="1" x14ac:dyDescent="0.2">
      <c r="A487" s="19" t="s">
        <v>4661</v>
      </c>
      <c r="B487" t="str">
        <f>IF(NOT(ISNA(VLOOKUP($A487,miplib2017!$A$5:$A$10000,1,0))),"miplib2017",IF(NOT(ISNA(VLOOKUP($A487,miplib2010!$A$5:$A$10000,1,0))),"miplib2010",IF(NOT(ISNA(VLOOKUP($A487,miplib2003!$A$5:$A$10000,1,0))),"miplib2003",IF(NOT(ISNA(VLOOKUP($A487,miplib3!$A$5:$A$10002,1,0))),"miplib3",IF(NOT(ISNA(VLOOKUP($A487,miplib2!$A$5:$A$10004,1,0))),"miplib2",IF(NOT(ISNA(VLOOKUP($A487,coral!$A$5:$A$10000,1,0))),"coral",IF(NOT(ISNA(VLOOKUP($A487,neos!$A$5:$A$10000,1,0))),"neos","COULD NOT FIND")))))))</f>
        <v>miplib2017</v>
      </c>
      <c r="C487" t="str">
        <f>B487&amp;"/"&amp;A487</f>
        <v>miplib2017/neos-1067731</v>
      </c>
      <c r="D487">
        <f ca="1">VLOOKUP($A487,INDIRECT("'"&amp;$B487&amp;"'!"&amp;"$A$5:$Z$10000"),MATCH(D$5,INDIRECT("'"&amp;$B487&amp;"'!$A$4:$Z$4"),0),0)</f>
        <v>3423</v>
      </c>
      <c r="E487">
        <f ca="1">VLOOKUP($A487,INDIRECT("'"&amp;$B487&amp;"'!"&amp;"$A$5:$Z$10000"),MATCH(E$5,INDIRECT("'"&amp;$B487&amp;"'!$A$4:$Z$4"),0),0)</f>
        <v>8779</v>
      </c>
      <c r="F487">
        <f>VLOOKUP($A487,cleaning_log!$A$1:$ZZ$9791,MATCH(F$5,cleaning_log!$A$2:$ZZ$2,0),0)</f>
        <v>3346</v>
      </c>
      <c r="G487">
        <f>VLOOKUP($A487,cleaning_log!$A$1:$ZZ$9791,MATCH(G$5,cleaning_log!$A$2:$ZZ$2,0),0)</f>
        <v>8654</v>
      </c>
      <c r="H487">
        <f ca="1">VLOOKUP($A487,INDIRECT("'"&amp;$B487&amp;"'!"&amp;"$A$5:$Z$10000"),MATCH(H$5,INDIRECT("'"&amp;$B487&amp;"'!$A$4:$Z$4"),0),0)</f>
        <v>1025102</v>
      </c>
      <c r="I487">
        <f>VLOOKUP($A487,cleaning_log!$A$1:$ZZ$9791,MATCH(I$5,cleaning_log!$A$2:$ZZ$2,0),0)</f>
        <v>669053</v>
      </c>
      <c r="J487">
        <f>VLOOKUP($A487,cleaning_log!$A$1:$ZZ$9791,MATCH(J$5,cleaning_log!$A$2:$ZZ$2,0),0)</f>
        <v>669053</v>
      </c>
      <c r="L487">
        <f>VLOOKUP($A487,cleaning_log!$A$1:$ZZ$9791,MATCH(L$5,cleaning_log!$A$2:$ZZ$2,0),0)</f>
        <v>1025110.999512</v>
      </c>
      <c r="M487">
        <f>VLOOKUP($A487,cleaning_log!$A$1:$ZZ$9791,MATCH(M$5,cleaning_log!$A$2:$ZZ$2,0),0)</f>
        <v>1025680.9993209901</v>
      </c>
      <c r="N487">
        <f>VLOOKUP($A487,cleaning_log!$A$1:$ZZ$9791,MATCH(N$5,cleaning_log!$A$2:$ZZ$2,0),0)</f>
        <v>862698.07928071194</v>
      </c>
      <c r="O487">
        <f>VLOOKUP($A487,cleaning_log!$A$1:$ZZ$9791,MATCH(O$5,cleaning_log!$A$2:$ZZ$2,0),0)</f>
        <v>833361.64438310603</v>
      </c>
      <c r="P487">
        <f>VLOOKUP($A487,cleaning_log!$A$1:$ZZ$9791,MATCH(P$5,cleaning_log!$A$2:$ZZ$2,0),0)</f>
        <v>3600.0010000000002</v>
      </c>
      <c r="Q487">
        <f>VLOOKUP($A487,cleaning_log!$A$1:$ZZ$9791,MATCH(Q$5,cleaning_log!$A$2:$ZZ$2,0),0)</f>
        <v>3600.0010000000002</v>
      </c>
    </row>
    <row r="488" spans="1:22" hidden="1" x14ac:dyDescent="0.2">
      <c r="A488" s="19" t="s">
        <v>4662</v>
      </c>
      <c r="B488" t="str">
        <f>IF(NOT(ISNA(VLOOKUP($A488,miplib2017!$A$5:$A$10000,1,0))),"miplib2017",IF(NOT(ISNA(VLOOKUP($A488,miplib2010!$A$5:$A$10000,1,0))),"miplib2010",IF(NOT(ISNA(VLOOKUP($A488,miplib2003!$A$5:$A$10000,1,0))),"miplib2003",IF(NOT(ISNA(VLOOKUP($A488,miplib3!$A$5:$A$10002,1,0))),"miplib3",IF(NOT(ISNA(VLOOKUP($A488,miplib2!$A$5:$A$10004,1,0))),"miplib2",IF(NOT(ISNA(VLOOKUP($A488,coral!$A$5:$A$10000,1,0))),"coral",IF(NOT(ISNA(VLOOKUP($A488,neos!$A$5:$A$10000,1,0))),"neos","COULD NOT FIND")))))))</f>
        <v>coral</v>
      </c>
      <c r="C488" t="str">
        <f>B488&amp;"/"&amp;A488</f>
        <v>coral/neos-1096528</v>
      </c>
      <c r="D488">
        <f ca="1">VLOOKUP($A488,INDIRECT("'"&amp;$B488&amp;"'!"&amp;"$A$5:$Z$10000"),MATCH(D$5,INDIRECT("'"&amp;$B488&amp;"'!$A$4:$Z$4"),0),0)</f>
        <v>550339</v>
      </c>
      <c r="E488">
        <f ca="1">VLOOKUP($A488,INDIRECT("'"&amp;$B488&amp;"'!"&amp;"$A$5:$Z$10000"),MATCH(E$5,INDIRECT("'"&amp;$B488&amp;"'!$A$4:$Z$4"),0),0)</f>
        <v>1520</v>
      </c>
      <c r="F488" t="e">
        <f>VLOOKUP($A488,cleaning_log!$A$1:$ZZ$9791,MATCH(F$5,cleaning_log!$A$2:$ZZ$2,0),0)</f>
        <v>#N/A</v>
      </c>
      <c r="G488" t="e">
        <f>VLOOKUP($A488,cleaning_log!$A$1:$ZZ$9791,MATCH(G$5,cleaning_log!$A$2:$ZZ$2,0),0)</f>
        <v>#N/A</v>
      </c>
      <c r="H488" t="str">
        <f ca="1">VLOOKUP($A488,INDIRECT("'"&amp;$B488&amp;"'!"&amp;"$A$5:$Z$10000"),MATCH(H$5,INDIRECT("'"&amp;$B488&amp;"'!$A$4:$Z$4"),0),0)</f>
        <v>?</v>
      </c>
      <c r="I488" t="e">
        <f>VLOOKUP($A488,cleaning_log!$A$1:$ZZ$9791,MATCH(I$5,cleaning_log!$A$2:$ZZ$2,0),0)</f>
        <v>#N/A</v>
      </c>
      <c r="J488" t="e">
        <f>VLOOKUP($A488,cleaning_log!$A$1:$ZZ$9791,MATCH(J$5,cleaning_log!$A$2:$ZZ$2,0),0)</f>
        <v>#N/A</v>
      </c>
      <c r="L488" t="e">
        <f>VLOOKUP($A488,cleaning_log!$A$1:$ZZ$9791,MATCH(L$5,cleaning_log!$A$2:$ZZ$2,0),0)</f>
        <v>#N/A</v>
      </c>
      <c r="M488" t="e">
        <f>VLOOKUP($A488,cleaning_log!$A$1:$ZZ$9791,MATCH(M$5,cleaning_log!$A$2:$ZZ$2,0),0)</f>
        <v>#N/A</v>
      </c>
      <c r="N488" t="e">
        <f>VLOOKUP($A488,cleaning_log!$A$1:$ZZ$9791,MATCH(N$5,cleaning_log!$A$2:$ZZ$2,0),0)</f>
        <v>#N/A</v>
      </c>
      <c r="O488" t="e">
        <f>VLOOKUP($A488,cleaning_log!$A$1:$ZZ$9791,MATCH(O$5,cleaning_log!$A$2:$ZZ$2,0),0)</f>
        <v>#N/A</v>
      </c>
      <c r="P488" t="e">
        <f>VLOOKUP($A488,cleaning_log!$A$1:$ZZ$9791,MATCH(P$5,cleaning_log!$A$2:$ZZ$2,0),0)</f>
        <v>#N/A</v>
      </c>
      <c r="Q488" t="e">
        <f>VLOOKUP($A488,cleaning_log!$A$1:$ZZ$9791,MATCH(Q$5,cleaning_log!$A$2:$ZZ$2,0),0)</f>
        <v>#N/A</v>
      </c>
    </row>
    <row r="489" spans="1:22" hidden="1" x14ac:dyDescent="0.2">
      <c r="A489" t="s">
        <v>4163</v>
      </c>
      <c r="B489" t="str">
        <f>IF(NOT(ISNA(VLOOKUP($A489,miplib2017!$A$5:$A$10000,1,0))),"miplib2017",IF(NOT(ISNA(VLOOKUP($A489,miplib2010!$A$5:$A$10000,1,0))),"miplib2010",IF(NOT(ISNA(VLOOKUP($A489,miplib2003!$A$5:$A$10000,1,0))),"miplib2003",IF(NOT(ISNA(VLOOKUP($A489,miplib3!$A$5:$A$10002,1,0))),"miplib3",IF(NOT(ISNA(VLOOKUP($A489,miplib2!$A$5:$A$10004,1,0))),"miplib2",IF(NOT(ISNA(VLOOKUP($A489,coral!$A$5:$A$10000,1,0))),"coral",IF(NOT(ISNA(VLOOKUP($A489,neos!$A$5:$A$10000,1,0))),"neos","COULD NOT FIND")))))))</f>
        <v>miplib2010</v>
      </c>
      <c r="C489" t="str">
        <f>B489&amp;"/"&amp;A489</f>
        <v>miplib2010/neos-1109824</v>
      </c>
      <c r="D489">
        <f ca="1">VLOOKUP($A489,INDIRECT("'"&amp;$B489&amp;"'!"&amp;"$A$5:$Z$10000"),MATCH(D$5,INDIRECT("'"&amp;$B489&amp;"'!$A$4:$Z$4"),0),0)</f>
        <v>28979</v>
      </c>
      <c r="E489">
        <f ca="1">VLOOKUP($A489,INDIRECT("'"&amp;$B489&amp;"'!"&amp;"$A$5:$Z$10000"),MATCH(E$5,INDIRECT("'"&amp;$B489&amp;"'!$A$4:$Z$4"),0),0)</f>
        <v>1520</v>
      </c>
      <c r="F489">
        <f>VLOOKUP($A489,cleaning_log!$A$1:$ZZ$9791,MATCH(F$5,cleaning_log!$A$2:$ZZ$2,0),0)</f>
        <v>9979</v>
      </c>
      <c r="G489">
        <f>VLOOKUP($A489,cleaning_log!$A$1:$ZZ$9791,MATCH(G$5,cleaning_log!$A$2:$ZZ$2,0),0)</f>
        <v>1520</v>
      </c>
      <c r="H489">
        <f ca="1">VLOOKUP($A489,INDIRECT("'"&amp;$B489&amp;"'!"&amp;"$A$5:$Z$10000"),MATCH(H$5,INDIRECT("'"&amp;$B489&amp;"'!$A$4:$Z$4"),0),0)</f>
        <v>378</v>
      </c>
      <c r="I489">
        <f>VLOOKUP($A489,cleaning_log!$A$1:$ZZ$9791,MATCH(I$5,cleaning_log!$A$2:$ZZ$2,0),0)</f>
        <v>278</v>
      </c>
      <c r="J489">
        <f>VLOOKUP($A489,cleaning_log!$A$1:$ZZ$9791,MATCH(J$5,cleaning_log!$A$2:$ZZ$2,0),0)</f>
        <v>278</v>
      </c>
      <c r="K489" t="b">
        <f ca="1">IF(ISNA(J489),TRUE,ABS(H489-J489)&gt;0.001)</f>
        <v>1</v>
      </c>
      <c r="L489">
        <f>VLOOKUP($A489,cleaning_log!$A$1:$ZZ$9791,MATCH(L$5,cleaning_log!$A$2:$ZZ$2,0),0)</f>
        <v>378</v>
      </c>
      <c r="M489">
        <f>VLOOKUP($A489,cleaning_log!$A$1:$ZZ$9791,MATCH(M$5,cleaning_log!$A$2:$ZZ$2,0),0)</f>
        <v>378</v>
      </c>
      <c r="N489">
        <f>VLOOKUP($A489,cleaning_log!$A$1:$ZZ$9791,MATCH(N$5,cleaning_log!$A$2:$ZZ$2,0),0)</f>
        <v>378</v>
      </c>
      <c r="O489">
        <f>VLOOKUP($A489,cleaning_log!$A$1:$ZZ$9791,MATCH(O$5,cleaning_log!$A$2:$ZZ$2,0),0)</f>
        <v>378</v>
      </c>
      <c r="P489">
        <f>VLOOKUP($A489,cleaning_log!$A$1:$ZZ$9791,MATCH(P$5,cleaning_log!$A$2:$ZZ$2,0),0)</f>
        <v>41.499000000000002</v>
      </c>
      <c r="Q489">
        <f>VLOOKUP($A489,cleaning_log!$A$1:$ZZ$9791,MATCH(Q$5,cleaning_log!$A$2:$ZZ$2,0),0)</f>
        <v>11.368</v>
      </c>
      <c r="R489">
        <f>VLOOKUP($A489,cleaning_log!$A$1:$ZZ$9791,MATCH(R$5,cleaning_log!$A$2:$ZZ$2,0),0)</f>
        <v>14.657999999999999</v>
      </c>
      <c r="S489" t="b">
        <f t="shared" ref="S489:S493" si="94">MIN(P489,Q489) &lt; 3599</f>
        <v>1</v>
      </c>
      <c r="T489">
        <f>VLOOKUP($A489,cleaning_log!$A$1:$ZZ$9791,MATCH(T$5,cleaning_log!$A$2:$ZZ$2,0),0)</f>
        <v>4053</v>
      </c>
      <c r="U489">
        <f>VLOOKUP($A489,cleaning_log!$A$1:$ZZ$9791,MATCH(U$5,cleaning_log!$A$2:$ZZ$2,0),0)</f>
        <v>2745</v>
      </c>
      <c r="V489">
        <f>VLOOKUP($A489,cleaning_log!$A$1:$ZZ$9791,MATCH(V$5,cleaning_log!$A$2:$ZZ$2,0),0)</f>
        <v>4049</v>
      </c>
    </row>
    <row r="490" spans="1:22" x14ac:dyDescent="0.2">
      <c r="A490" t="s">
        <v>1617</v>
      </c>
      <c r="B490" t="str">
        <f>IF(NOT(ISNA(VLOOKUP($A490,miplib2017!$A$5:$A$10000,1,0))),"miplib2017",IF(NOT(ISNA(VLOOKUP($A490,miplib2010!$A$5:$A$10000,1,0))),"miplib2010",IF(NOT(ISNA(VLOOKUP($A490,miplib2003!$A$5:$A$10000,1,0))),"miplib2003",IF(NOT(ISNA(VLOOKUP($A490,miplib3!$A$5:$A$10002,1,0))),"miplib3",IF(NOT(ISNA(VLOOKUP($A490,miplib2!$A$5:$A$10004,1,0))),"miplib2",IF(NOT(ISNA(VLOOKUP($A490,coral!$A$5:$A$10000,1,0))),"coral",IF(NOT(ISNA(VLOOKUP($A490,neos!$A$5:$A$10000,1,0))),"neos","COULD NOT FIND")))))))</f>
        <v>miplib2017</v>
      </c>
      <c r="C490" t="str">
        <f>B490&amp;"/"&amp;A490</f>
        <v>miplib2017/neos-1112782</v>
      </c>
      <c r="D490">
        <f ca="1">VLOOKUP($A490,INDIRECT("'"&amp;$B490&amp;"'!"&amp;"$A$5:$Z$10000"),MATCH(D$5,INDIRECT("'"&amp;$B490&amp;"'!$A$4:$Z$4"),0),0)</f>
        <v>2115</v>
      </c>
      <c r="E490">
        <f ca="1">VLOOKUP($A490,INDIRECT("'"&amp;$B490&amp;"'!"&amp;"$A$5:$Z$10000"),MATCH(E$5,INDIRECT("'"&amp;$B490&amp;"'!$A$4:$Z$4"),0),0)</f>
        <v>4140</v>
      </c>
      <c r="F490">
        <f>VLOOKUP($A490,cleaning_log!$A$1:$ZZ$9791,MATCH(F$5,cleaning_log!$A$2:$ZZ$2,0),0)</f>
        <v>2070</v>
      </c>
      <c r="G490">
        <f>VLOOKUP($A490,cleaning_log!$A$1:$ZZ$9791,MATCH(G$5,cleaning_log!$A$2:$ZZ$2,0),0)</f>
        <v>4050</v>
      </c>
      <c r="H490">
        <f ca="1">VLOOKUP($A490,INDIRECT("'"&amp;$B490&amp;"'!"&amp;"$A$5:$Z$10000"),MATCH(H$5,INDIRECT("'"&amp;$B490&amp;"'!$A$4:$Z$4"),0),0)</f>
        <v>571844066711</v>
      </c>
      <c r="I490">
        <f>VLOOKUP($A490,cleaning_log!$A$1:$ZZ$9791,MATCH(I$5,cleaning_log!$A$2:$ZZ$2,0),0)</f>
        <v>499999999923.74402</v>
      </c>
      <c r="J490">
        <f>VLOOKUP($A490,cleaning_log!$A$1:$ZZ$9791,MATCH(J$5,cleaning_log!$A$2:$ZZ$2,0),0)</f>
        <v>499999999923.74402</v>
      </c>
      <c r="K490" t="b">
        <f ca="1">IF(ISNA(J490),TRUE,ABS(H490-J490)&gt;0.001)</f>
        <v>1</v>
      </c>
      <c r="L490">
        <f>VLOOKUP($A490,cleaning_log!$A$1:$ZZ$9791,MATCH(L$5,cleaning_log!$A$2:$ZZ$2,0),0)</f>
        <v>572103066586.85901</v>
      </c>
      <c r="M490">
        <f>VLOOKUP($A490,cleaning_log!$A$1:$ZZ$9791,MATCH(M$5,cleaning_log!$A$2:$ZZ$2,0),0)</f>
        <v>572103066638.40295</v>
      </c>
      <c r="N490">
        <f>VLOOKUP($A490,cleaning_log!$A$1:$ZZ$9791,MATCH(N$5,cleaning_log!$A$2:$ZZ$2,0),0)</f>
        <v>572046836391.47095</v>
      </c>
      <c r="O490">
        <f>VLOOKUP($A490,cleaning_log!$A$1:$ZZ$9791,MATCH(O$5,cleaning_log!$A$2:$ZZ$2,0),0)</f>
        <v>572046591283.83301</v>
      </c>
      <c r="P490">
        <f>VLOOKUP($A490,cleaning_log!$A$1:$ZZ$9791,MATCH(P$5,cleaning_log!$A$2:$ZZ$2,0),0)</f>
        <v>4.2060000000000004</v>
      </c>
      <c r="Q490">
        <f>VLOOKUP($A490,cleaning_log!$A$1:$ZZ$9791,MATCH(Q$5,cleaning_log!$A$2:$ZZ$2,0),0)</f>
        <v>4.59</v>
      </c>
      <c r="R490">
        <f>VLOOKUP($A490,cleaning_log!$A$1:$ZZ$9791,MATCH(R$5,cleaning_log!$A$2:$ZZ$2,0),0)</f>
        <v>4.5919999999999996</v>
      </c>
      <c r="S490" t="b">
        <f t="shared" si="94"/>
        <v>1</v>
      </c>
      <c r="T490">
        <f>VLOOKUP($A490,cleaning_log!$A$1:$ZZ$9791,MATCH(T$5,cleaning_log!$A$2:$ZZ$2,0),0)</f>
        <v>2244</v>
      </c>
      <c r="U490">
        <f>VLOOKUP($A490,cleaning_log!$A$1:$ZZ$9791,MATCH(U$5,cleaning_log!$A$2:$ZZ$2,0),0)</f>
        <v>2418</v>
      </c>
      <c r="V490">
        <f>VLOOKUP($A490,cleaning_log!$A$1:$ZZ$9791,MATCH(V$5,cleaning_log!$A$2:$ZZ$2,0),0)</f>
        <v>2418</v>
      </c>
    </row>
    <row r="491" spans="1:22" x14ac:dyDescent="0.2">
      <c r="A491" t="s">
        <v>1637</v>
      </c>
      <c r="B491" t="str">
        <f>IF(NOT(ISNA(VLOOKUP($A491,miplib2017!$A$5:$A$10000,1,0))),"miplib2017",IF(NOT(ISNA(VLOOKUP($A491,miplib2010!$A$5:$A$10000,1,0))),"miplib2010",IF(NOT(ISNA(VLOOKUP($A491,miplib2003!$A$5:$A$10000,1,0))),"miplib2003",IF(NOT(ISNA(VLOOKUP($A491,miplib3!$A$5:$A$10002,1,0))),"miplib3",IF(NOT(ISNA(VLOOKUP($A491,miplib2!$A$5:$A$10004,1,0))),"miplib2",IF(NOT(ISNA(VLOOKUP($A491,coral!$A$5:$A$10000,1,0))),"coral",IF(NOT(ISNA(VLOOKUP($A491,neos!$A$5:$A$10000,1,0))),"neos","COULD NOT FIND")))))))</f>
        <v>miplib2017</v>
      </c>
      <c r="C491" t="str">
        <f>B491&amp;"/"&amp;A491</f>
        <v>miplib2017/neos-1112787</v>
      </c>
      <c r="D491">
        <f ca="1">VLOOKUP($A491,INDIRECT("'"&amp;$B491&amp;"'!"&amp;"$A$5:$Z$10000"),MATCH(D$5,INDIRECT("'"&amp;$B491&amp;"'!$A$4:$Z$4"),0),0)</f>
        <v>1680</v>
      </c>
      <c r="E491">
        <f ca="1">VLOOKUP($A491,INDIRECT("'"&amp;$B491&amp;"'!"&amp;"$A$5:$Z$10000"),MATCH(E$5,INDIRECT("'"&amp;$B491&amp;"'!$A$4:$Z$4"),0),0)</f>
        <v>3280</v>
      </c>
      <c r="F491">
        <f>VLOOKUP($A491,cleaning_log!$A$1:$ZZ$9791,MATCH(F$5,cleaning_log!$A$2:$ZZ$2,0),0)</f>
        <v>1640</v>
      </c>
      <c r="G491">
        <f>VLOOKUP($A491,cleaning_log!$A$1:$ZZ$9791,MATCH(G$5,cleaning_log!$A$2:$ZZ$2,0),0)</f>
        <v>3200</v>
      </c>
      <c r="H491">
        <f ca="1">VLOOKUP($A491,INDIRECT("'"&amp;$B491&amp;"'!"&amp;"$A$5:$Z$10000"),MATCH(H$5,INDIRECT("'"&amp;$B491&amp;"'!$A$4:$Z$4"),0),0)</f>
        <v>564772773667</v>
      </c>
      <c r="I491">
        <f>VLOOKUP($A491,cleaning_log!$A$1:$ZZ$9791,MATCH(I$5,cleaning_log!$A$2:$ZZ$2,0),0)</f>
        <v>499999999913.19202</v>
      </c>
      <c r="J491">
        <f>VLOOKUP($A491,cleaning_log!$A$1:$ZZ$9791,MATCH(J$5,cleaning_log!$A$2:$ZZ$2,0),0)</f>
        <v>499999999913.19202</v>
      </c>
      <c r="K491" t="b">
        <f ca="1">IF(ISNA(J491),TRUE,ABS(H491-J491)&gt;0.001)</f>
        <v>1</v>
      </c>
      <c r="L491">
        <f>VLOOKUP($A491,cleaning_log!$A$1:$ZZ$9791,MATCH(L$5,cleaning_log!$A$2:$ZZ$2,0),0)</f>
        <v>565031773622.94397</v>
      </c>
      <c r="M491">
        <f>VLOOKUP($A491,cleaning_log!$A$1:$ZZ$9791,MATCH(M$5,cleaning_log!$A$2:$ZZ$2,0),0)</f>
        <v>565031773622.94495</v>
      </c>
      <c r="N491">
        <f>VLOOKUP($A491,cleaning_log!$A$1:$ZZ$9791,MATCH(N$5,cleaning_log!$A$2:$ZZ$2,0),0)</f>
        <v>565000773075.23804</v>
      </c>
      <c r="O491">
        <f>VLOOKUP($A491,cleaning_log!$A$1:$ZZ$9791,MATCH(O$5,cleaning_log!$A$2:$ZZ$2,0),0)</f>
        <v>564975714007.61096</v>
      </c>
      <c r="P491">
        <f>VLOOKUP($A491,cleaning_log!$A$1:$ZZ$9791,MATCH(P$5,cleaning_log!$A$2:$ZZ$2,0),0)</f>
        <v>1.1830000000000001</v>
      </c>
      <c r="Q491">
        <f>VLOOKUP($A491,cleaning_log!$A$1:$ZZ$9791,MATCH(Q$5,cleaning_log!$A$2:$ZZ$2,0),0)</f>
        <v>1.08</v>
      </c>
      <c r="R491">
        <f>VLOOKUP($A491,cleaning_log!$A$1:$ZZ$9791,MATCH(R$5,cleaning_log!$A$2:$ZZ$2,0),0)</f>
        <v>1.081</v>
      </c>
      <c r="S491" t="b">
        <f t="shared" si="94"/>
        <v>1</v>
      </c>
      <c r="T491">
        <f>VLOOKUP($A491,cleaning_log!$A$1:$ZZ$9791,MATCH(T$5,cleaning_log!$A$2:$ZZ$2,0),0)</f>
        <v>801</v>
      </c>
      <c r="U491">
        <f>VLOOKUP($A491,cleaning_log!$A$1:$ZZ$9791,MATCH(U$5,cleaning_log!$A$2:$ZZ$2,0),0)</f>
        <v>665</v>
      </c>
      <c r="V491">
        <f>VLOOKUP($A491,cleaning_log!$A$1:$ZZ$9791,MATCH(V$5,cleaning_log!$A$2:$ZZ$2,0),0)</f>
        <v>665</v>
      </c>
    </row>
    <row r="492" spans="1:22" hidden="1" x14ac:dyDescent="0.2">
      <c r="A492" s="19" t="s">
        <v>4663</v>
      </c>
      <c r="B492" t="str">
        <f>IF(NOT(ISNA(VLOOKUP($A492,miplib2017!$A$5:$A$10000,1,0))),"miplib2017",IF(NOT(ISNA(VLOOKUP($A492,miplib2010!$A$5:$A$10000,1,0))),"miplib2010",IF(NOT(ISNA(VLOOKUP($A492,miplib2003!$A$5:$A$10000,1,0))),"miplib2003",IF(NOT(ISNA(VLOOKUP($A492,miplib3!$A$5:$A$10002,1,0))),"miplib3",IF(NOT(ISNA(VLOOKUP($A492,miplib2!$A$5:$A$10004,1,0))),"miplib2",IF(NOT(ISNA(VLOOKUP($A492,coral!$A$5:$A$10000,1,0))),"coral",IF(NOT(ISNA(VLOOKUP($A492,neos!$A$5:$A$10000,1,0))),"neos","COULD NOT FIND")))))))</f>
        <v>coral</v>
      </c>
      <c r="C492" t="str">
        <f>B492&amp;"/"&amp;A492</f>
        <v>coral/neos-1120495</v>
      </c>
      <c r="D492">
        <f ca="1">VLOOKUP($A492,INDIRECT("'"&amp;$B492&amp;"'!"&amp;"$A$5:$Z$10000"),MATCH(D$5,INDIRECT("'"&amp;$B492&amp;"'!$A$4:$Z$4"),0),0)</f>
        <v>21739</v>
      </c>
      <c r="E492">
        <f ca="1">VLOOKUP($A492,INDIRECT("'"&amp;$B492&amp;"'!"&amp;"$A$5:$Z$10000"),MATCH(E$5,INDIRECT("'"&amp;$B492&amp;"'!$A$4:$Z$4"),0),0)</f>
        <v>1140</v>
      </c>
      <c r="F492" t="e">
        <f>VLOOKUP($A492,cleaning_log!$A$1:$ZZ$9791,MATCH(F$5,cleaning_log!$A$2:$ZZ$2,0),0)</f>
        <v>#N/A</v>
      </c>
      <c r="G492" t="e">
        <f>VLOOKUP($A492,cleaning_log!$A$1:$ZZ$9791,MATCH(G$5,cleaning_log!$A$2:$ZZ$2,0),0)</f>
        <v>#N/A</v>
      </c>
      <c r="H492" t="str">
        <f ca="1">VLOOKUP($A492,INDIRECT("'"&amp;$B492&amp;"'!"&amp;"$A$5:$Z$10000"),MATCH(H$5,INDIRECT("'"&amp;$B492&amp;"'!$A$4:$Z$4"),0),0)</f>
        <v>?</v>
      </c>
      <c r="I492" t="e">
        <f>VLOOKUP($A492,cleaning_log!$A$1:$ZZ$9791,MATCH(I$5,cleaning_log!$A$2:$ZZ$2,0),0)</f>
        <v>#N/A</v>
      </c>
      <c r="J492" t="e">
        <f>VLOOKUP($A492,cleaning_log!$A$1:$ZZ$9791,MATCH(J$5,cleaning_log!$A$2:$ZZ$2,0),0)</f>
        <v>#N/A</v>
      </c>
      <c r="L492" t="e">
        <f>VLOOKUP($A492,cleaning_log!$A$1:$ZZ$9791,MATCH(L$5,cleaning_log!$A$2:$ZZ$2,0),0)</f>
        <v>#N/A</v>
      </c>
      <c r="M492" t="e">
        <f>VLOOKUP($A492,cleaning_log!$A$1:$ZZ$9791,MATCH(M$5,cleaning_log!$A$2:$ZZ$2,0),0)</f>
        <v>#N/A</v>
      </c>
      <c r="N492" t="e">
        <f>VLOOKUP($A492,cleaning_log!$A$1:$ZZ$9791,MATCH(N$5,cleaning_log!$A$2:$ZZ$2,0),0)</f>
        <v>#N/A</v>
      </c>
      <c r="O492" t="e">
        <f>VLOOKUP($A492,cleaning_log!$A$1:$ZZ$9791,MATCH(O$5,cleaning_log!$A$2:$ZZ$2,0),0)</f>
        <v>#N/A</v>
      </c>
      <c r="P492" t="e">
        <f>VLOOKUP($A492,cleaning_log!$A$1:$ZZ$9791,MATCH(P$5,cleaning_log!$A$2:$ZZ$2,0),0)</f>
        <v>#N/A</v>
      </c>
      <c r="Q492" t="e">
        <f>VLOOKUP($A492,cleaning_log!$A$1:$ZZ$9791,MATCH(Q$5,cleaning_log!$A$2:$ZZ$2,0),0)</f>
        <v>#N/A</v>
      </c>
      <c r="R492" t="e">
        <f>VLOOKUP($A492,cleaning_log!$A$1:$ZZ$9791,MATCH(R$5,cleaning_log!$A$2:$ZZ$2,0),0)</f>
        <v>#N/A</v>
      </c>
      <c r="S492" t="e">
        <f t="shared" si="94"/>
        <v>#N/A</v>
      </c>
      <c r="T492" t="e">
        <f>VLOOKUP($A492,cleaning_log!$A$1:$ZZ$9791,MATCH(T$5,cleaning_log!$A$2:$ZZ$2,0),0)</f>
        <v>#N/A</v>
      </c>
      <c r="U492" t="e">
        <f>VLOOKUP($A492,cleaning_log!$A$1:$ZZ$9791,MATCH(U$5,cleaning_log!$A$2:$ZZ$2,0),0)</f>
        <v>#N/A</v>
      </c>
      <c r="V492" t="e">
        <f>VLOOKUP($A492,cleaning_log!$A$1:$ZZ$9791,MATCH(V$5,cleaning_log!$A$2:$ZZ$2,0),0)</f>
        <v>#N/A</v>
      </c>
    </row>
    <row r="493" spans="1:22" x14ac:dyDescent="0.2">
      <c r="A493" s="19" t="s">
        <v>4664</v>
      </c>
      <c r="B493" t="str">
        <f>IF(NOT(ISNA(VLOOKUP($A493,miplib2017!$A$5:$A$10000,1,0))),"miplib2017",IF(NOT(ISNA(VLOOKUP($A493,miplib2010!$A$5:$A$10000,1,0))),"miplib2010",IF(NOT(ISNA(VLOOKUP($A493,miplib2003!$A$5:$A$10000,1,0))),"miplib2003",IF(NOT(ISNA(VLOOKUP($A493,miplib3!$A$5:$A$10002,1,0))),"miplib3",IF(NOT(ISNA(VLOOKUP($A493,miplib2!$A$5:$A$10004,1,0))),"miplib2",IF(NOT(ISNA(VLOOKUP($A493,coral!$A$5:$A$10000,1,0))),"coral",IF(NOT(ISNA(VLOOKUP($A493,neos!$A$5:$A$10000,1,0))),"neos","COULD NOT FIND")))))))</f>
        <v>coral</v>
      </c>
      <c r="C493" t="str">
        <f>B493&amp;"/"&amp;A493</f>
        <v>coral/neos-1121679</v>
      </c>
      <c r="D493">
        <f ca="1">VLOOKUP($A493,INDIRECT("'"&amp;$B493&amp;"'!"&amp;"$A$5:$Z$10000"),MATCH(D$5,INDIRECT("'"&amp;$B493&amp;"'!$A$4:$Z$4"),0),0)</f>
        <v>6</v>
      </c>
      <c r="E493">
        <f ca="1">VLOOKUP($A493,INDIRECT("'"&amp;$B493&amp;"'!"&amp;"$A$5:$Z$10000"),MATCH(E$5,INDIRECT("'"&amp;$B493&amp;"'!$A$4:$Z$4"),0),0)</f>
        <v>62</v>
      </c>
      <c r="F493">
        <f>VLOOKUP($A493,cleaning_log!$A$1:$ZZ$9791,MATCH(F$5,cleaning_log!$A$2:$ZZ$2,0),0)</f>
        <v>6</v>
      </c>
      <c r="G493">
        <f>VLOOKUP($A493,cleaning_log!$A$1:$ZZ$9791,MATCH(G$5,cleaning_log!$A$2:$ZZ$2,0),0)</f>
        <v>56</v>
      </c>
      <c r="H493" t="str">
        <f ca="1">VLOOKUP($A493,INDIRECT("'"&amp;$B493&amp;"'!"&amp;"$A$5:$Z$10000"),MATCH(H$5,INDIRECT("'"&amp;$B493&amp;"'!$A$4:$Z$4"),0),0)</f>
        <v>?</v>
      </c>
      <c r="I493">
        <f>VLOOKUP($A493,cleaning_log!$A$1:$ZZ$9791,MATCH(I$5,cleaning_log!$A$2:$ZZ$2,0),0)</f>
        <v>0</v>
      </c>
      <c r="J493">
        <f>VLOOKUP($A493,cleaning_log!$A$1:$ZZ$9791,MATCH(J$5,cleaning_log!$A$2:$ZZ$2,0),0)</f>
        <v>0</v>
      </c>
      <c r="L493">
        <f>VLOOKUP($A493,cleaning_log!$A$1:$ZZ$9791,MATCH(L$5,cleaning_log!$A$2:$ZZ$2,0),0)</f>
        <v>1.9999999999999201</v>
      </c>
      <c r="M493">
        <f>VLOOKUP($A493,cleaning_log!$A$1:$ZZ$9791,MATCH(M$5,cleaning_log!$A$2:$ZZ$2,0),0)</f>
        <v>2</v>
      </c>
      <c r="N493">
        <f>VLOOKUP($A493,cleaning_log!$A$1:$ZZ$9791,MATCH(N$5,cleaning_log!$A$2:$ZZ$2,0),0)</f>
        <v>0</v>
      </c>
      <c r="O493">
        <f>VLOOKUP($A493,cleaning_log!$A$1:$ZZ$9791,MATCH(O$5,cleaning_log!$A$2:$ZZ$2,0),0)</f>
        <v>0</v>
      </c>
      <c r="P493">
        <f>VLOOKUP($A493,cleaning_log!$A$1:$ZZ$9791,MATCH(P$5,cleaning_log!$A$2:$ZZ$2,0),0)</f>
        <v>3600</v>
      </c>
      <c r="Q493">
        <f>VLOOKUP($A493,cleaning_log!$A$1:$ZZ$9791,MATCH(Q$5,cleaning_log!$A$2:$ZZ$2,0),0)</f>
        <v>3600</v>
      </c>
      <c r="R493">
        <f>VLOOKUP($A493,cleaning_log!$A$1:$ZZ$9791,MATCH(R$5,cleaning_log!$A$2:$ZZ$2,0),0)</f>
        <v>3600</v>
      </c>
      <c r="S493" t="b">
        <f t="shared" si="94"/>
        <v>0</v>
      </c>
    </row>
    <row r="494" spans="1:22" hidden="1" x14ac:dyDescent="0.2">
      <c r="A494" t="s">
        <v>4415</v>
      </c>
      <c r="B494" t="str">
        <f>IF(NOT(ISNA(VLOOKUP($A494,miplib2017!$A$5:$A$10000,1,0))),"miplib2017",IF(NOT(ISNA(VLOOKUP($A494,miplib2010!$A$5:$A$10000,1,0))),"miplib2010",IF(NOT(ISNA(VLOOKUP($A494,miplib2003!$A$5:$A$10000,1,0))),"miplib2003",IF(NOT(ISNA(VLOOKUP($A494,miplib3!$A$5:$A$10002,1,0))),"miplib3",IF(NOT(ISNA(VLOOKUP($A494,miplib2!$A$5:$A$10004,1,0))),"miplib2",IF(NOT(ISNA(VLOOKUP($A494,coral!$A$5:$A$10000,1,0))),"coral",IF(NOT(ISNA(VLOOKUP($A494,neos!$A$5:$A$10000,1,0))),"neos","COULD NOT FIND")))))))</f>
        <v>miplib2017</v>
      </c>
      <c r="C494" t="str">
        <f>B494&amp;"/"&amp;A494</f>
        <v>miplib2017/neos-1122047</v>
      </c>
      <c r="D494">
        <f ca="1">VLOOKUP($A494,INDIRECT("'"&amp;$B494&amp;"'!"&amp;"$A$5:$Z$10000"),MATCH(D$5,INDIRECT("'"&amp;$B494&amp;"'!$A$4:$Z$4"),0),0)</f>
        <v>57791</v>
      </c>
      <c r="E494">
        <f ca="1">VLOOKUP($A494,INDIRECT("'"&amp;$B494&amp;"'!"&amp;"$A$5:$Z$10000"),MATCH(E$5,INDIRECT("'"&amp;$B494&amp;"'!$A$4:$Z$4"),0),0)</f>
        <v>5100</v>
      </c>
      <c r="F494">
        <f>VLOOKUP($A494,cleaning_log!$A$1:$ZZ$9791,MATCH(F$5,cleaning_log!$A$2:$ZZ$2,0),0)</f>
        <v>57128</v>
      </c>
      <c r="G494">
        <f>VLOOKUP($A494,cleaning_log!$A$1:$ZZ$9791,MATCH(G$5,cleaning_log!$A$2:$ZZ$2,0),0)</f>
        <v>5061</v>
      </c>
      <c r="H494">
        <f ca="1">VLOOKUP($A494,INDIRECT("'"&amp;$B494&amp;"'!"&amp;"$A$5:$Z$10000"),MATCH(H$5,INDIRECT("'"&amp;$B494&amp;"'!$A$4:$Z$4"),0),0)</f>
        <v>161</v>
      </c>
      <c r="I494">
        <f>VLOOKUP($A494,cleaning_log!$A$1:$ZZ$9791,MATCH(I$5,cleaning_log!$A$2:$ZZ$2,0),0)</f>
        <v>161</v>
      </c>
      <c r="J494">
        <f>VLOOKUP($A494,cleaning_log!$A$1:$ZZ$9791,MATCH(J$5,cleaning_log!$A$2:$ZZ$2,0),0)</f>
        <v>160.99999999999901</v>
      </c>
      <c r="K494" t="b">
        <f ca="1">IF(ISNA(J494),TRUE,ABS(H494-J494)&gt;0.001)</f>
        <v>0</v>
      </c>
      <c r="L494">
        <f>VLOOKUP($A494,cleaning_log!$A$1:$ZZ$9791,MATCH(L$5,cleaning_log!$A$2:$ZZ$2,0),0)</f>
        <v>161</v>
      </c>
      <c r="M494">
        <f>VLOOKUP($A494,cleaning_log!$A$1:$ZZ$9791,MATCH(M$5,cleaning_log!$A$2:$ZZ$2,0),0)</f>
        <v>161</v>
      </c>
      <c r="N494">
        <f>VLOOKUP($A494,cleaning_log!$A$1:$ZZ$9791,MATCH(N$5,cleaning_log!$A$2:$ZZ$2,0),0)</f>
        <v>161</v>
      </c>
      <c r="O494">
        <f>VLOOKUP($A494,cleaning_log!$A$1:$ZZ$9791,MATCH(O$5,cleaning_log!$A$2:$ZZ$2,0),0)</f>
        <v>161</v>
      </c>
      <c r="P494">
        <f>VLOOKUP($A494,cleaning_log!$A$1:$ZZ$9791,MATCH(P$5,cleaning_log!$A$2:$ZZ$2,0),0)</f>
        <v>4.0890000000000004</v>
      </c>
      <c r="Q494">
        <f>VLOOKUP($A494,cleaning_log!$A$1:$ZZ$9791,MATCH(Q$5,cleaning_log!$A$2:$ZZ$2,0),0)</f>
        <v>1.2549999999999999</v>
      </c>
    </row>
    <row r="495" spans="1:22" hidden="1" x14ac:dyDescent="0.2">
      <c r="A495" s="19" t="s">
        <v>4665</v>
      </c>
      <c r="B495" t="str">
        <f>IF(NOT(ISNA(VLOOKUP($A495,miplib2017!$A$5:$A$10000,1,0))),"miplib2017",IF(NOT(ISNA(VLOOKUP($A495,miplib2010!$A$5:$A$10000,1,0))),"miplib2010",IF(NOT(ISNA(VLOOKUP($A495,miplib2003!$A$5:$A$10000,1,0))),"miplib2003",IF(NOT(ISNA(VLOOKUP($A495,miplib3!$A$5:$A$10002,1,0))),"miplib3",IF(NOT(ISNA(VLOOKUP($A495,miplib2!$A$5:$A$10004,1,0))),"miplib2",IF(NOT(ISNA(VLOOKUP($A495,coral!$A$5:$A$10000,1,0))),"coral",IF(NOT(ISNA(VLOOKUP($A495,neos!$A$5:$A$10000,1,0))),"neos","COULD NOT FIND")))))))</f>
        <v>coral</v>
      </c>
      <c r="C495" t="str">
        <f>B495&amp;"/"&amp;A495</f>
        <v>coral/neos-1126860</v>
      </c>
      <c r="D495">
        <f ca="1">VLOOKUP($A495,INDIRECT("'"&amp;$B495&amp;"'!"&amp;"$A$5:$Z$10000"),MATCH(D$5,INDIRECT("'"&amp;$B495&amp;"'!$A$4:$Z$4"),0),0)</f>
        <v>36709</v>
      </c>
      <c r="E495">
        <f ca="1">VLOOKUP($A495,INDIRECT("'"&amp;$B495&amp;"'!"&amp;"$A$5:$Z$10000"),MATCH(E$5,INDIRECT("'"&amp;$B495&amp;"'!$A$4:$Z$4"),0),0)</f>
        <v>2565</v>
      </c>
      <c r="F495" t="e">
        <f>VLOOKUP($A495,cleaning_log!$A$1:$ZZ$9791,MATCH(F$5,cleaning_log!$A$2:$ZZ$2,0),0)</f>
        <v>#N/A</v>
      </c>
      <c r="G495" t="e">
        <f>VLOOKUP($A495,cleaning_log!$A$1:$ZZ$9791,MATCH(G$5,cleaning_log!$A$2:$ZZ$2,0),0)</f>
        <v>#N/A</v>
      </c>
      <c r="H495" t="str">
        <f ca="1">VLOOKUP($A495,INDIRECT("'"&amp;$B495&amp;"'!"&amp;"$A$5:$Z$10000"),MATCH(H$5,INDIRECT("'"&amp;$B495&amp;"'!$A$4:$Z$4"),0),0)</f>
        <v>?</v>
      </c>
      <c r="I495" t="e">
        <f>VLOOKUP($A495,cleaning_log!$A$1:$ZZ$9791,MATCH(I$5,cleaning_log!$A$2:$ZZ$2,0),0)</f>
        <v>#N/A</v>
      </c>
      <c r="J495" t="e">
        <f>VLOOKUP($A495,cleaning_log!$A$1:$ZZ$9791,MATCH(J$5,cleaning_log!$A$2:$ZZ$2,0),0)</f>
        <v>#N/A</v>
      </c>
      <c r="L495" t="e">
        <f>VLOOKUP($A495,cleaning_log!$A$1:$ZZ$9791,MATCH(L$5,cleaning_log!$A$2:$ZZ$2,0),0)</f>
        <v>#N/A</v>
      </c>
      <c r="M495" t="e">
        <f>VLOOKUP($A495,cleaning_log!$A$1:$ZZ$9791,MATCH(M$5,cleaning_log!$A$2:$ZZ$2,0),0)</f>
        <v>#N/A</v>
      </c>
      <c r="N495" t="e">
        <f>VLOOKUP($A495,cleaning_log!$A$1:$ZZ$9791,MATCH(N$5,cleaning_log!$A$2:$ZZ$2,0),0)</f>
        <v>#N/A</v>
      </c>
      <c r="O495" t="e">
        <f>VLOOKUP($A495,cleaning_log!$A$1:$ZZ$9791,MATCH(O$5,cleaning_log!$A$2:$ZZ$2,0),0)</f>
        <v>#N/A</v>
      </c>
      <c r="P495" t="e">
        <f>VLOOKUP($A495,cleaning_log!$A$1:$ZZ$9791,MATCH(P$5,cleaning_log!$A$2:$ZZ$2,0),0)</f>
        <v>#N/A</v>
      </c>
      <c r="Q495" t="e">
        <f>VLOOKUP($A495,cleaning_log!$A$1:$ZZ$9791,MATCH(Q$5,cleaning_log!$A$2:$ZZ$2,0),0)</f>
        <v>#N/A</v>
      </c>
      <c r="R495" t="e">
        <f>VLOOKUP($A495,cleaning_log!$A$1:$ZZ$9791,MATCH(R$5,cleaning_log!$A$2:$ZZ$2,0),0)</f>
        <v>#N/A</v>
      </c>
      <c r="S495" t="e">
        <f t="shared" ref="S495:S498" si="95">MIN(P495,Q495) &lt; 3599</f>
        <v>#N/A</v>
      </c>
      <c r="T495" t="e">
        <f>VLOOKUP($A495,cleaning_log!$A$1:$ZZ$9791,MATCH(T$5,cleaning_log!$A$2:$ZZ$2,0),0)</f>
        <v>#N/A</v>
      </c>
      <c r="U495" t="e">
        <f>VLOOKUP($A495,cleaning_log!$A$1:$ZZ$9791,MATCH(U$5,cleaning_log!$A$2:$ZZ$2,0),0)</f>
        <v>#N/A</v>
      </c>
      <c r="V495" t="e">
        <f>VLOOKUP($A495,cleaning_log!$A$1:$ZZ$9791,MATCH(V$5,cleaning_log!$A$2:$ZZ$2,0),0)</f>
        <v>#N/A</v>
      </c>
    </row>
    <row r="496" spans="1:22" hidden="1" x14ac:dyDescent="0.2">
      <c r="A496" t="s">
        <v>4164</v>
      </c>
      <c r="B496" t="str">
        <f>IF(NOT(ISNA(VLOOKUP($A496,miplib2017!$A$5:$A$10000,1,0))),"miplib2017",IF(NOT(ISNA(VLOOKUP($A496,miplib2010!$A$5:$A$10000,1,0))),"miplib2010",IF(NOT(ISNA(VLOOKUP($A496,miplib2003!$A$5:$A$10000,1,0))),"miplib2003",IF(NOT(ISNA(VLOOKUP($A496,miplib3!$A$5:$A$10002,1,0))),"miplib3",IF(NOT(ISNA(VLOOKUP($A496,miplib2!$A$5:$A$10004,1,0))),"miplib2",IF(NOT(ISNA(VLOOKUP($A496,coral!$A$5:$A$10000,1,0))),"coral",IF(NOT(ISNA(VLOOKUP($A496,neos!$A$5:$A$10000,1,0))),"neos","COULD NOT FIND")))))))</f>
        <v>miplib2017</v>
      </c>
      <c r="C496" t="str">
        <f>B496&amp;"/"&amp;A496</f>
        <v>miplib2017/neos-1140050</v>
      </c>
      <c r="D496">
        <f ca="1">VLOOKUP($A496,INDIRECT("'"&amp;$B496&amp;"'!"&amp;"$A$5:$Z$10000"),MATCH(D$5,INDIRECT("'"&amp;$B496&amp;"'!$A$4:$Z$4"),0),0)</f>
        <v>3795</v>
      </c>
      <c r="E496">
        <f ca="1">VLOOKUP($A496,INDIRECT("'"&amp;$B496&amp;"'!"&amp;"$A$5:$Z$10000"),MATCH(E$5,INDIRECT("'"&amp;$B496&amp;"'!$A$4:$Z$4"),0),0)</f>
        <v>40320</v>
      </c>
      <c r="F496" t="e">
        <f>VLOOKUP($A496,cleaning_log!$A$1:$ZZ$9791,MATCH(F$5,cleaning_log!$A$2:$ZZ$2,0),0)</f>
        <v>#N/A</v>
      </c>
      <c r="G496" t="e">
        <f>VLOOKUP($A496,cleaning_log!$A$1:$ZZ$9791,MATCH(G$5,cleaning_log!$A$2:$ZZ$2,0),0)</f>
        <v>#N/A</v>
      </c>
      <c r="H496" t="str">
        <f ca="1">VLOOKUP($A496,INDIRECT("'"&amp;$B496&amp;"'!"&amp;"$A$5:$Z$10000"),MATCH(H$5,INDIRECT("'"&amp;$B496&amp;"'!$A$4:$Z$4"),0),0)</f>
        <v>Infeasible</v>
      </c>
      <c r="I496" t="e">
        <f>VLOOKUP($A496,cleaning_log!$A$1:$ZZ$9791,MATCH(I$5,cleaning_log!$A$2:$ZZ$2,0),0)</f>
        <v>#N/A</v>
      </c>
      <c r="J496" t="e">
        <f>VLOOKUP($A496,cleaning_log!$A$1:$ZZ$9791,MATCH(J$5,cleaning_log!$A$2:$ZZ$2,0),0)</f>
        <v>#N/A</v>
      </c>
      <c r="L496" t="e">
        <f>VLOOKUP($A496,cleaning_log!$A$1:$ZZ$9791,MATCH(L$5,cleaning_log!$A$2:$ZZ$2,0),0)</f>
        <v>#N/A</v>
      </c>
      <c r="M496" t="e">
        <f>VLOOKUP($A496,cleaning_log!$A$1:$ZZ$9791,MATCH(M$5,cleaning_log!$A$2:$ZZ$2,0),0)</f>
        <v>#N/A</v>
      </c>
      <c r="N496" t="e">
        <f>VLOOKUP($A496,cleaning_log!$A$1:$ZZ$9791,MATCH(N$5,cleaning_log!$A$2:$ZZ$2,0),0)</f>
        <v>#N/A</v>
      </c>
      <c r="O496" t="e">
        <f>VLOOKUP($A496,cleaning_log!$A$1:$ZZ$9791,MATCH(O$5,cleaning_log!$A$2:$ZZ$2,0),0)</f>
        <v>#N/A</v>
      </c>
      <c r="P496" t="e">
        <f>VLOOKUP($A496,cleaning_log!$A$1:$ZZ$9791,MATCH(P$5,cleaning_log!$A$2:$ZZ$2,0),0)</f>
        <v>#N/A</v>
      </c>
      <c r="Q496" t="e">
        <f>VLOOKUP($A496,cleaning_log!$A$1:$ZZ$9791,MATCH(Q$5,cleaning_log!$A$2:$ZZ$2,0),0)</f>
        <v>#N/A</v>
      </c>
      <c r="R496" t="e">
        <f>VLOOKUP($A496,cleaning_log!$A$1:$ZZ$9791,MATCH(R$5,cleaning_log!$A$2:$ZZ$2,0),0)</f>
        <v>#N/A</v>
      </c>
      <c r="S496" t="e">
        <f t="shared" si="95"/>
        <v>#N/A</v>
      </c>
      <c r="T496" t="e">
        <f>VLOOKUP($A496,cleaning_log!$A$1:$ZZ$9791,MATCH(T$5,cleaning_log!$A$2:$ZZ$2,0),0)</f>
        <v>#N/A</v>
      </c>
      <c r="U496" t="e">
        <f>VLOOKUP($A496,cleaning_log!$A$1:$ZZ$9791,MATCH(U$5,cleaning_log!$A$2:$ZZ$2,0),0)</f>
        <v>#N/A</v>
      </c>
      <c r="V496" t="e">
        <f>VLOOKUP($A496,cleaning_log!$A$1:$ZZ$9791,MATCH(V$5,cleaning_log!$A$2:$ZZ$2,0),0)</f>
        <v>#N/A</v>
      </c>
    </row>
    <row r="497" spans="1:22" x14ac:dyDescent="0.2">
      <c r="A497" s="19" t="s">
        <v>4666</v>
      </c>
      <c r="B497" t="str">
        <f>IF(NOT(ISNA(VLOOKUP($A497,miplib2017!$A$5:$A$10000,1,0))),"miplib2017",IF(NOT(ISNA(VLOOKUP($A497,miplib2010!$A$5:$A$10000,1,0))),"miplib2010",IF(NOT(ISNA(VLOOKUP($A497,miplib2003!$A$5:$A$10000,1,0))),"miplib2003",IF(NOT(ISNA(VLOOKUP($A497,miplib3!$A$5:$A$10002,1,0))),"miplib3",IF(NOT(ISNA(VLOOKUP($A497,miplib2!$A$5:$A$10004,1,0))),"miplib2",IF(NOT(ISNA(VLOOKUP($A497,coral!$A$5:$A$10000,1,0))),"coral",IF(NOT(ISNA(VLOOKUP($A497,neos!$A$5:$A$10000,1,0))),"neos","COULD NOT FIND")))))))</f>
        <v>coral</v>
      </c>
      <c r="C497" t="str">
        <f>B497&amp;"/"&amp;A497</f>
        <v>coral/neos-1151496</v>
      </c>
      <c r="D497">
        <f ca="1">VLOOKUP($A497,INDIRECT("'"&amp;$B497&amp;"'!"&amp;"$A$5:$Z$10000"),MATCH(D$5,INDIRECT("'"&amp;$B497&amp;"'!$A$4:$Z$4"),0),0)</f>
        <v>982</v>
      </c>
      <c r="E497">
        <f ca="1">VLOOKUP($A497,INDIRECT("'"&amp;$B497&amp;"'!"&amp;"$A$5:$Z$10000"),MATCH(E$5,INDIRECT("'"&amp;$B497&amp;"'!$A$4:$Z$4"),0),0)</f>
        <v>1549</v>
      </c>
      <c r="F497">
        <f>VLOOKUP($A497,cleaning_log!$A$1:$ZZ$9791,MATCH(F$5,cleaning_log!$A$2:$ZZ$2,0),0)</f>
        <v>981</v>
      </c>
      <c r="G497">
        <f>VLOOKUP($A497,cleaning_log!$A$1:$ZZ$9791,MATCH(G$5,cleaning_log!$A$2:$ZZ$2,0),0)</f>
        <v>1548</v>
      </c>
      <c r="H497" t="str">
        <f ca="1">VLOOKUP($A497,INDIRECT("'"&amp;$B497&amp;"'!"&amp;"$A$5:$Z$10000"),MATCH(H$5,INDIRECT("'"&amp;$B497&amp;"'!$A$4:$Z$4"),0),0)</f>
        <v>?</v>
      </c>
      <c r="I497">
        <f>VLOOKUP($A497,cleaning_log!$A$1:$ZZ$9791,MATCH(I$5,cleaning_log!$A$2:$ZZ$2,0),0)</f>
        <v>0</v>
      </c>
      <c r="J497">
        <f>VLOOKUP($A497,cleaning_log!$A$1:$ZZ$9791,MATCH(J$5,cleaning_log!$A$2:$ZZ$2,0),0)</f>
        <v>0</v>
      </c>
      <c r="L497">
        <f>VLOOKUP($A497,cleaning_log!$A$1:$ZZ$9791,MATCH(L$5,cleaning_log!$A$2:$ZZ$2,0),0)</f>
        <v>6</v>
      </c>
      <c r="M497">
        <f>VLOOKUP($A497,cleaning_log!$A$1:$ZZ$9791,MATCH(M$5,cleaning_log!$A$2:$ZZ$2,0),0)</f>
        <v>6</v>
      </c>
      <c r="N497">
        <f>VLOOKUP($A497,cleaning_log!$A$1:$ZZ$9791,MATCH(N$5,cleaning_log!$A$2:$ZZ$2,0),0)</f>
        <v>6</v>
      </c>
      <c r="O497">
        <f>VLOOKUP($A497,cleaning_log!$A$1:$ZZ$9791,MATCH(O$5,cleaning_log!$A$2:$ZZ$2,0),0)</f>
        <v>6</v>
      </c>
      <c r="P497">
        <f>VLOOKUP($A497,cleaning_log!$A$1:$ZZ$9791,MATCH(P$5,cleaning_log!$A$2:$ZZ$2,0),0)</f>
        <v>0.56200000000000006</v>
      </c>
      <c r="Q497">
        <f>VLOOKUP($A497,cleaning_log!$A$1:$ZZ$9791,MATCH(Q$5,cleaning_log!$A$2:$ZZ$2,0),0)</f>
        <v>0.52600000000000002</v>
      </c>
      <c r="R497">
        <f>VLOOKUP($A497,cleaning_log!$A$1:$ZZ$9791,MATCH(R$5,cleaning_log!$A$2:$ZZ$2,0),0)</f>
        <v>0.70899999999999996</v>
      </c>
      <c r="S497" t="b">
        <f t="shared" si="95"/>
        <v>1</v>
      </c>
      <c r="T497">
        <f>VLOOKUP($A497,cleaning_log!$A$1:$ZZ$9791,MATCH(T$5,cleaning_log!$A$2:$ZZ$2,0),0)</f>
        <v>1</v>
      </c>
      <c r="U497">
        <f>VLOOKUP($A497,cleaning_log!$A$1:$ZZ$9791,MATCH(U$5,cleaning_log!$A$2:$ZZ$2,0),0)</f>
        <v>1</v>
      </c>
      <c r="V497">
        <f>VLOOKUP($A497,cleaning_log!$A$1:$ZZ$9791,MATCH(V$5,cleaning_log!$A$2:$ZZ$2,0),0)</f>
        <v>1</v>
      </c>
    </row>
    <row r="498" spans="1:22" hidden="1" x14ac:dyDescent="0.2">
      <c r="A498" t="s">
        <v>4416</v>
      </c>
      <c r="B498" t="str">
        <f>IF(NOT(ISNA(VLOOKUP($A498,miplib2017!$A$5:$A$10000,1,0))),"miplib2017",IF(NOT(ISNA(VLOOKUP($A498,miplib2010!$A$5:$A$10000,1,0))),"miplib2010",IF(NOT(ISNA(VLOOKUP($A498,miplib2003!$A$5:$A$10000,1,0))),"miplib2003",IF(NOT(ISNA(VLOOKUP($A498,miplib3!$A$5:$A$10002,1,0))),"miplib3",IF(NOT(ISNA(VLOOKUP($A498,miplib2!$A$5:$A$10004,1,0))),"miplib2",IF(NOT(ISNA(VLOOKUP($A498,coral!$A$5:$A$10000,1,0))),"coral",IF(NOT(ISNA(VLOOKUP($A498,neos!$A$5:$A$10000,1,0))),"neos","COULD NOT FIND")))))))</f>
        <v>miplib2017</v>
      </c>
      <c r="C498" t="str">
        <f>B498&amp;"/"&amp;A498</f>
        <v>miplib2017/neos-1171448</v>
      </c>
      <c r="D498">
        <f ca="1">VLOOKUP($A498,INDIRECT("'"&amp;$B498&amp;"'!"&amp;"$A$5:$Z$10000"),MATCH(D$5,INDIRECT("'"&amp;$B498&amp;"'!$A$4:$Z$4"),0),0)</f>
        <v>13206</v>
      </c>
      <c r="E498">
        <f ca="1">VLOOKUP($A498,INDIRECT("'"&amp;$B498&amp;"'!"&amp;"$A$5:$Z$10000"),MATCH(E$5,INDIRECT("'"&amp;$B498&amp;"'!$A$4:$Z$4"),0),0)</f>
        <v>4914</v>
      </c>
      <c r="F498">
        <f>VLOOKUP($A498,cleaning_log!$A$1:$ZZ$9791,MATCH(F$5,cleaning_log!$A$2:$ZZ$2,0),0)</f>
        <v>11883</v>
      </c>
      <c r="G498">
        <f>VLOOKUP($A498,cleaning_log!$A$1:$ZZ$9791,MATCH(G$5,cleaning_log!$A$2:$ZZ$2,0),0)</f>
        <v>4851</v>
      </c>
      <c r="H498">
        <f ca="1">VLOOKUP($A498,INDIRECT("'"&amp;$B498&amp;"'!"&amp;"$A$5:$Z$10000"),MATCH(H$5,INDIRECT("'"&amp;$B498&amp;"'!$A$4:$Z$4"),0),0)</f>
        <v>-309</v>
      </c>
      <c r="I498">
        <f>VLOOKUP($A498,cleaning_log!$A$1:$ZZ$9791,MATCH(I$5,cleaning_log!$A$2:$ZZ$2,0),0)</f>
        <v>-309</v>
      </c>
      <c r="J498">
        <f>VLOOKUP($A498,cleaning_log!$A$1:$ZZ$9791,MATCH(J$5,cleaning_log!$A$2:$ZZ$2,0),0)</f>
        <v>-309</v>
      </c>
      <c r="K498" t="b">
        <f ca="1">IF(ISNA(J498),TRUE,ABS(H498-J498)&gt;0.001)</f>
        <v>0</v>
      </c>
      <c r="L498">
        <f>VLOOKUP($A498,cleaning_log!$A$1:$ZZ$9791,MATCH(L$5,cleaning_log!$A$2:$ZZ$2,0),0)</f>
        <v>-309</v>
      </c>
      <c r="M498">
        <f>VLOOKUP($A498,cleaning_log!$A$1:$ZZ$9791,MATCH(M$5,cleaning_log!$A$2:$ZZ$2,0),0)</f>
        <v>-309</v>
      </c>
      <c r="N498">
        <f>VLOOKUP($A498,cleaning_log!$A$1:$ZZ$9791,MATCH(N$5,cleaning_log!$A$2:$ZZ$2,0),0)</f>
        <v>-309</v>
      </c>
      <c r="O498">
        <f>VLOOKUP($A498,cleaning_log!$A$1:$ZZ$9791,MATCH(O$5,cleaning_log!$A$2:$ZZ$2,0),0)</f>
        <v>-309</v>
      </c>
      <c r="P498">
        <f>VLOOKUP($A498,cleaning_log!$A$1:$ZZ$9791,MATCH(P$5,cleaning_log!$A$2:$ZZ$2,0),0)</f>
        <v>1.47</v>
      </c>
      <c r="Q498">
        <f>VLOOKUP($A498,cleaning_log!$A$1:$ZZ$9791,MATCH(Q$5,cleaning_log!$A$2:$ZZ$2,0),0)</f>
        <v>0.71799999999999997</v>
      </c>
      <c r="R498">
        <f>VLOOKUP($A498,cleaning_log!$A$1:$ZZ$9791,MATCH(R$5,cleaning_log!$A$2:$ZZ$2,0),0)</f>
        <v>1.4119999999999999</v>
      </c>
      <c r="S498" t="b">
        <f t="shared" si="95"/>
        <v>1</v>
      </c>
      <c r="T498">
        <f>VLOOKUP($A498,cleaning_log!$A$1:$ZZ$9791,MATCH(T$5,cleaning_log!$A$2:$ZZ$2,0),0)</f>
        <v>0</v>
      </c>
      <c r="U498">
        <f>VLOOKUP($A498,cleaning_log!$A$1:$ZZ$9791,MATCH(U$5,cleaning_log!$A$2:$ZZ$2,0),0)</f>
        <v>0</v>
      </c>
      <c r="V498">
        <f>VLOOKUP($A498,cleaning_log!$A$1:$ZZ$9791,MATCH(V$5,cleaning_log!$A$2:$ZZ$2,0),0)</f>
        <v>1</v>
      </c>
    </row>
    <row r="499" spans="1:22" hidden="1" x14ac:dyDescent="0.2">
      <c r="A499" t="s">
        <v>4165</v>
      </c>
      <c r="B499" t="str">
        <f>IF(NOT(ISNA(VLOOKUP($A499,miplib2017!$A$5:$A$10000,1,0))),"miplib2017",IF(NOT(ISNA(VLOOKUP($A499,miplib2010!$A$5:$A$10000,1,0))),"miplib2010",IF(NOT(ISNA(VLOOKUP($A499,miplib2003!$A$5:$A$10000,1,0))),"miplib2003",IF(NOT(ISNA(VLOOKUP($A499,miplib3!$A$5:$A$10002,1,0))),"miplib3",IF(NOT(ISNA(VLOOKUP($A499,miplib2!$A$5:$A$10004,1,0))),"miplib2",IF(NOT(ISNA(VLOOKUP($A499,coral!$A$5:$A$10000,1,0))),"coral",IF(NOT(ISNA(VLOOKUP($A499,neos!$A$5:$A$10000,1,0))),"neos","COULD NOT FIND")))))))</f>
        <v>miplib2010</v>
      </c>
      <c r="C499" t="str">
        <f>B499&amp;"/"&amp;A499</f>
        <v>miplib2010/neos-1171692</v>
      </c>
      <c r="D499">
        <f ca="1">VLOOKUP($A499,INDIRECT("'"&amp;$B499&amp;"'!"&amp;"$A$5:$Z$10000"),MATCH(D$5,INDIRECT("'"&amp;$B499&amp;"'!$A$4:$Z$4"),0),0)</f>
        <v>4239</v>
      </c>
      <c r="E499">
        <f ca="1">VLOOKUP($A499,INDIRECT("'"&amp;$B499&amp;"'!"&amp;"$A$5:$Z$10000"),MATCH(E$5,INDIRECT("'"&amp;$B499&amp;"'!$A$4:$Z$4"),0),0)</f>
        <v>1638</v>
      </c>
      <c r="F499">
        <f>VLOOKUP($A499,cleaning_log!$A$1:$ZZ$9791,MATCH(F$5,cleaning_log!$A$2:$ZZ$2,0),0)</f>
        <v>3882</v>
      </c>
      <c r="G499">
        <f>VLOOKUP($A499,cleaning_log!$A$1:$ZZ$9791,MATCH(G$5,cleaning_log!$A$2:$ZZ$2,0),0)</f>
        <v>1617</v>
      </c>
      <c r="H499">
        <f ca="1">VLOOKUP($A499,INDIRECT("'"&amp;$B499&amp;"'!"&amp;"$A$5:$Z$10000"),MATCH(H$5,INDIRECT("'"&amp;$B499&amp;"'!$A$4:$Z$4"),0),0)</f>
        <v>-273</v>
      </c>
      <c r="I499">
        <f>VLOOKUP($A499,cleaning_log!$A$1:$ZZ$9791,MATCH(I$5,cleaning_log!$A$2:$ZZ$2,0),0)</f>
        <v>-273</v>
      </c>
      <c r="J499">
        <f>VLOOKUP($A499,cleaning_log!$A$1:$ZZ$9791,MATCH(J$5,cleaning_log!$A$2:$ZZ$2,0),0)</f>
        <v>-273</v>
      </c>
      <c r="K499" t="b">
        <f ca="1">IF(ISNA(J499),TRUE,ABS(H499-J499)&gt;0.001)</f>
        <v>0</v>
      </c>
      <c r="L499">
        <f>VLOOKUP($A499,cleaning_log!$A$1:$ZZ$9791,MATCH(L$5,cleaning_log!$A$2:$ZZ$2,0),0)</f>
        <v>-273</v>
      </c>
      <c r="M499">
        <f>VLOOKUP($A499,cleaning_log!$A$1:$ZZ$9791,MATCH(M$5,cleaning_log!$A$2:$ZZ$2,0),0)</f>
        <v>-273</v>
      </c>
      <c r="N499">
        <f>VLOOKUP($A499,cleaning_log!$A$1:$ZZ$9791,MATCH(N$5,cleaning_log!$A$2:$ZZ$2,0),0)</f>
        <v>-272.99999999999898</v>
      </c>
      <c r="O499">
        <f>VLOOKUP($A499,cleaning_log!$A$1:$ZZ$9791,MATCH(O$5,cleaning_log!$A$2:$ZZ$2,0),0)</f>
        <v>-272.99999999999898</v>
      </c>
      <c r="P499">
        <f>VLOOKUP($A499,cleaning_log!$A$1:$ZZ$9791,MATCH(P$5,cleaning_log!$A$2:$ZZ$2,0),0)</f>
        <v>0.25900000000000001</v>
      </c>
      <c r="Q499">
        <f>VLOOKUP($A499,cleaning_log!$A$1:$ZZ$9791,MATCH(Q$5,cleaning_log!$A$2:$ZZ$2,0),0)</f>
        <v>0.24</v>
      </c>
    </row>
    <row r="500" spans="1:22" hidden="1" x14ac:dyDescent="0.2">
      <c r="A500" t="s">
        <v>4166</v>
      </c>
      <c r="B500" t="str">
        <f>IF(NOT(ISNA(VLOOKUP($A500,miplib2017!$A$5:$A$10000,1,0))),"miplib2017",IF(NOT(ISNA(VLOOKUP($A500,miplib2010!$A$5:$A$10000,1,0))),"miplib2010",IF(NOT(ISNA(VLOOKUP($A500,miplib2003!$A$5:$A$10000,1,0))),"miplib2003",IF(NOT(ISNA(VLOOKUP($A500,miplib3!$A$5:$A$10002,1,0))),"miplib3",IF(NOT(ISNA(VLOOKUP($A500,miplib2!$A$5:$A$10004,1,0))),"miplib2",IF(NOT(ISNA(VLOOKUP($A500,coral!$A$5:$A$10000,1,0))),"coral",IF(NOT(ISNA(VLOOKUP($A500,neos!$A$5:$A$10000,1,0))),"neos","COULD NOT FIND")))))))</f>
        <v>miplib2017</v>
      </c>
      <c r="C500" t="str">
        <f>B500&amp;"/"&amp;A500</f>
        <v>miplib2017/neos-1171737</v>
      </c>
      <c r="D500">
        <f ca="1">VLOOKUP($A500,INDIRECT("'"&amp;$B500&amp;"'!"&amp;"$A$5:$Z$10000"),MATCH(D$5,INDIRECT("'"&amp;$B500&amp;"'!$A$4:$Z$4"),0),0)</f>
        <v>4179</v>
      </c>
      <c r="E500">
        <f ca="1">VLOOKUP($A500,INDIRECT("'"&amp;$B500&amp;"'!"&amp;"$A$5:$Z$10000"),MATCH(E$5,INDIRECT("'"&amp;$B500&amp;"'!$A$4:$Z$4"),0),0)</f>
        <v>2340</v>
      </c>
      <c r="F500">
        <f>VLOOKUP($A500,cleaning_log!$A$1:$ZZ$9791,MATCH(F$5,cleaning_log!$A$2:$ZZ$2,0),0)</f>
        <v>3939</v>
      </c>
      <c r="G500">
        <f>VLOOKUP($A500,cleaning_log!$A$1:$ZZ$9791,MATCH(G$5,cleaning_log!$A$2:$ZZ$2,0),0)</f>
        <v>2310</v>
      </c>
      <c r="H500">
        <f ca="1">VLOOKUP($A500,INDIRECT("'"&amp;$B500&amp;"'!"&amp;"$A$5:$Z$10000"),MATCH(H$5,INDIRECT("'"&amp;$B500&amp;"'!$A$4:$Z$4"),0),0)</f>
        <v>-195</v>
      </c>
      <c r="I500">
        <f>VLOOKUP($A500,cleaning_log!$A$1:$ZZ$9791,MATCH(I$5,cleaning_log!$A$2:$ZZ$2,0),0)</f>
        <v>-195</v>
      </c>
      <c r="J500">
        <f>VLOOKUP($A500,cleaning_log!$A$1:$ZZ$9791,MATCH(J$5,cleaning_log!$A$2:$ZZ$2,0),0)</f>
        <v>-195</v>
      </c>
      <c r="K500" t="b">
        <f ca="1">IF(ISNA(J500),TRUE,ABS(H500-J500)&gt;0.001)</f>
        <v>0</v>
      </c>
      <c r="L500">
        <f>VLOOKUP($A500,cleaning_log!$A$1:$ZZ$9791,MATCH(L$5,cleaning_log!$A$2:$ZZ$2,0),0)</f>
        <v>-195</v>
      </c>
      <c r="M500">
        <f>VLOOKUP($A500,cleaning_log!$A$1:$ZZ$9791,MATCH(M$5,cleaning_log!$A$2:$ZZ$2,0),0)</f>
        <v>-195</v>
      </c>
      <c r="N500">
        <f>VLOOKUP($A500,cleaning_log!$A$1:$ZZ$9791,MATCH(N$5,cleaning_log!$A$2:$ZZ$2,0),0)</f>
        <v>-194.99999999999901</v>
      </c>
      <c r="O500">
        <f>VLOOKUP($A500,cleaning_log!$A$1:$ZZ$9791,MATCH(O$5,cleaning_log!$A$2:$ZZ$2,0),0)</f>
        <v>-195</v>
      </c>
      <c r="P500">
        <f>VLOOKUP($A500,cleaning_log!$A$1:$ZZ$9791,MATCH(P$5,cleaning_log!$A$2:$ZZ$2,0),0)</f>
        <v>9.4030000000000005</v>
      </c>
      <c r="Q500">
        <f>VLOOKUP($A500,cleaning_log!$A$1:$ZZ$9791,MATCH(Q$5,cleaning_log!$A$2:$ZZ$2,0),0)</f>
        <v>13.46</v>
      </c>
      <c r="R500">
        <f>VLOOKUP($A500,cleaning_log!$A$1:$ZZ$9791,MATCH(R$5,cleaning_log!$A$2:$ZZ$2,0),0)</f>
        <v>13.46</v>
      </c>
      <c r="S500" t="b">
        <f>MIN(P500,Q500) &lt; 3599</f>
        <v>1</v>
      </c>
      <c r="T500">
        <f>VLOOKUP($A500,cleaning_log!$A$1:$ZZ$9791,MATCH(T$5,cleaning_log!$A$2:$ZZ$2,0),0)</f>
        <v>116</v>
      </c>
      <c r="U500">
        <f>VLOOKUP($A500,cleaning_log!$A$1:$ZZ$9791,MATCH(U$5,cleaning_log!$A$2:$ZZ$2,0),0)</f>
        <v>530</v>
      </c>
      <c r="V500">
        <f>VLOOKUP($A500,cleaning_log!$A$1:$ZZ$9791,MATCH(V$5,cleaning_log!$A$2:$ZZ$2,0),0)</f>
        <v>555</v>
      </c>
    </row>
    <row r="501" spans="1:22" x14ac:dyDescent="0.2">
      <c r="A501" s="19" t="s">
        <v>4667</v>
      </c>
      <c r="B501" t="str">
        <f>IF(NOT(ISNA(VLOOKUP($A501,miplib2017!$A$5:$A$10000,1,0))),"miplib2017",IF(NOT(ISNA(VLOOKUP($A501,miplib2010!$A$5:$A$10000,1,0))),"miplib2010",IF(NOT(ISNA(VLOOKUP($A501,miplib2003!$A$5:$A$10000,1,0))),"miplib2003",IF(NOT(ISNA(VLOOKUP($A501,miplib3!$A$5:$A$10002,1,0))),"miplib3",IF(NOT(ISNA(VLOOKUP($A501,miplib2!$A$5:$A$10004,1,0))),"miplib2",IF(NOT(ISNA(VLOOKUP($A501,coral!$A$5:$A$10000,1,0))),"coral",IF(NOT(ISNA(VLOOKUP($A501,neos!$A$5:$A$10000,1,0))),"neos","COULD NOT FIND")))))))</f>
        <v>coral</v>
      </c>
      <c r="C501" t="str">
        <f>B501&amp;"/"&amp;A501</f>
        <v>coral/neos-1173026</v>
      </c>
      <c r="D501">
        <f ca="1">VLOOKUP($A501,INDIRECT("'"&amp;$B501&amp;"'!"&amp;"$A$5:$Z$10000"),MATCH(D$5,INDIRECT("'"&amp;$B501&amp;"'!$A$4:$Z$4"),0),0)</f>
        <v>893</v>
      </c>
      <c r="E501">
        <f ca="1">VLOOKUP($A501,INDIRECT("'"&amp;$B501&amp;"'!"&amp;"$A$5:$Z$10000"),MATCH(E$5,INDIRECT("'"&amp;$B501&amp;"'!$A$4:$Z$4"),0),0)</f>
        <v>1314</v>
      </c>
      <c r="F501">
        <f>VLOOKUP($A501,cleaning_log!$A$1:$ZZ$9791,MATCH(F$5,cleaning_log!$A$2:$ZZ$2,0),0)</f>
        <v>695</v>
      </c>
      <c r="G501">
        <f>VLOOKUP($A501,cleaning_log!$A$1:$ZZ$9791,MATCH(G$5,cleaning_log!$A$2:$ZZ$2,0),0)</f>
        <v>728</v>
      </c>
      <c r="H501" t="str">
        <f ca="1">VLOOKUP($A501,INDIRECT("'"&amp;$B501&amp;"'!"&amp;"$A$5:$Z$10000"),MATCH(H$5,INDIRECT("'"&amp;$B501&amp;"'!$A$4:$Z$4"),0),0)</f>
        <v>?</v>
      </c>
      <c r="I501">
        <f>VLOOKUP($A501,cleaning_log!$A$1:$ZZ$9791,MATCH(I$5,cleaning_log!$A$2:$ZZ$2,0),0)</f>
        <v>0</v>
      </c>
      <c r="J501">
        <f>VLOOKUP($A501,cleaning_log!$A$1:$ZZ$9791,MATCH(J$5,cleaning_log!$A$2:$ZZ$2,0),0)</f>
        <v>0</v>
      </c>
      <c r="L501">
        <f>VLOOKUP($A501,cleaning_log!$A$1:$ZZ$9791,MATCH(L$5,cleaning_log!$A$2:$ZZ$2,0),0)</f>
        <v>0.42184173988240897</v>
      </c>
      <c r="M501">
        <f>VLOOKUP($A501,cleaning_log!$A$1:$ZZ$9791,MATCH(M$5,cleaning_log!$A$2:$ZZ$2,0),0)</f>
        <v>0.42184135465324302</v>
      </c>
      <c r="N501">
        <f>VLOOKUP($A501,cleaning_log!$A$1:$ZZ$9791,MATCH(N$5,cleaning_log!$A$2:$ZZ$2,0),0)</f>
        <v>0.42184173988240897</v>
      </c>
      <c r="O501">
        <f>VLOOKUP($A501,cleaning_log!$A$1:$ZZ$9791,MATCH(O$5,cleaning_log!$A$2:$ZZ$2,0),0)</f>
        <v>0.42184173988240897</v>
      </c>
      <c r="P501">
        <f>VLOOKUP($A501,cleaning_log!$A$1:$ZZ$9791,MATCH(P$5,cleaning_log!$A$2:$ZZ$2,0),0)</f>
        <v>0.46</v>
      </c>
      <c r="Q501">
        <f>VLOOKUP($A501,cleaning_log!$A$1:$ZZ$9791,MATCH(Q$5,cleaning_log!$A$2:$ZZ$2,0),0)</f>
        <v>0.48299999999999998</v>
      </c>
      <c r="R501">
        <f>VLOOKUP($A501,cleaning_log!$A$1:$ZZ$9791,MATCH(R$5,cleaning_log!$A$2:$ZZ$2,0),0)</f>
        <v>2.2789999999999999</v>
      </c>
      <c r="S501" t="b">
        <f t="shared" ref="S501:S506" si="96">MIN(P501,Q501) &lt; 3599</f>
        <v>1</v>
      </c>
    </row>
    <row r="502" spans="1:22" x14ac:dyDescent="0.2">
      <c r="A502" s="19" t="s">
        <v>1657</v>
      </c>
      <c r="B502" t="str">
        <f>IF(NOT(ISNA(VLOOKUP($A502,miplib2017!$A$5:$A$10000,1,0))),"miplib2017",IF(NOT(ISNA(VLOOKUP($A502,miplib2010!$A$5:$A$10000,1,0))),"miplib2010",IF(NOT(ISNA(VLOOKUP($A502,miplib2003!$A$5:$A$10000,1,0))),"miplib2003",IF(NOT(ISNA(VLOOKUP($A502,miplib3!$A$5:$A$10002,1,0))),"miplib3",IF(NOT(ISNA(VLOOKUP($A502,miplib2!$A$5:$A$10004,1,0))),"miplib2",IF(NOT(ISNA(VLOOKUP($A502,coral!$A$5:$A$10000,1,0))),"coral",IF(NOT(ISNA(VLOOKUP($A502,neos!$A$5:$A$10000,1,0))),"neos","COULD NOT FIND")))))))</f>
        <v>coral</v>
      </c>
      <c r="C502" t="str">
        <f>B502&amp;"/"&amp;A502</f>
        <v>coral/neos-1200887</v>
      </c>
      <c r="D502">
        <f ca="1">VLOOKUP($A502,INDIRECT("'"&amp;$B502&amp;"'!"&amp;"$A$5:$Z$10000"),MATCH(D$5,INDIRECT("'"&amp;$B502&amp;"'!$A$4:$Z$4"),0),0)</f>
        <v>633</v>
      </c>
      <c r="E502">
        <f ca="1">VLOOKUP($A502,INDIRECT("'"&amp;$B502&amp;"'!"&amp;"$A$5:$Z$10000"),MATCH(E$5,INDIRECT("'"&amp;$B502&amp;"'!$A$4:$Z$4"),0),0)</f>
        <v>234</v>
      </c>
      <c r="F502">
        <f>VLOOKUP($A502,cleaning_log!$A$1:$ZZ$9791,MATCH(F$5,cleaning_log!$A$2:$ZZ$2,0),0)</f>
        <v>609</v>
      </c>
      <c r="G502">
        <f>VLOOKUP($A502,cleaning_log!$A$1:$ZZ$9791,MATCH(G$5,cleaning_log!$A$2:$ZZ$2,0),0)</f>
        <v>234</v>
      </c>
      <c r="H502">
        <f ca="1">VLOOKUP($A502,INDIRECT("'"&amp;$B502&amp;"'!"&amp;"$A$5:$Z$10000"),MATCH(H$5,INDIRECT("'"&amp;$B502&amp;"'!$A$4:$Z$4"),0),0)</f>
        <v>-74</v>
      </c>
      <c r="I502">
        <f>VLOOKUP($A502,cleaning_log!$A$1:$ZZ$9791,MATCH(I$5,cleaning_log!$A$2:$ZZ$2,0),0)</f>
        <v>-78</v>
      </c>
      <c r="J502">
        <f>VLOOKUP($A502,cleaning_log!$A$1:$ZZ$9791,MATCH(J$5,cleaning_log!$A$2:$ZZ$2,0),0)</f>
        <v>-77.999999999999901</v>
      </c>
      <c r="K502" t="b">
        <f ca="1">IF(ISNA(J502),TRUE,ABS(H502-J502)&gt;0.001)</f>
        <v>1</v>
      </c>
      <c r="L502">
        <f>VLOOKUP($A502,cleaning_log!$A$1:$ZZ$9791,MATCH(L$5,cleaning_log!$A$2:$ZZ$2,0),0)</f>
        <v>-74.000000000000199</v>
      </c>
      <c r="M502">
        <f>VLOOKUP($A502,cleaning_log!$A$1:$ZZ$9791,MATCH(M$5,cleaning_log!$A$2:$ZZ$2,0),0)</f>
        <v>-74</v>
      </c>
      <c r="N502">
        <f>VLOOKUP($A502,cleaning_log!$A$1:$ZZ$9791,MATCH(N$5,cleaning_log!$A$2:$ZZ$2,0),0)</f>
        <v>-74.006887914840306</v>
      </c>
      <c r="O502">
        <f>VLOOKUP($A502,cleaning_log!$A$1:$ZZ$9791,MATCH(O$5,cleaning_log!$A$2:$ZZ$2,0),0)</f>
        <v>-74</v>
      </c>
      <c r="P502">
        <f>VLOOKUP($A502,cleaning_log!$A$1:$ZZ$9791,MATCH(P$5,cleaning_log!$A$2:$ZZ$2,0),0)</f>
        <v>42.298000000000002</v>
      </c>
      <c r="Q502">
        <f>VLOOKUP($A502,cleaning_log!$A$1:$ZZ$9791,MATCH(Q$5,cleaning_log!$A$2:$ZZ$2,0),0)</f>
        <v>8.8970000000000002</v>
      </c>
      <c r="R502">
        <f>VLOOKUP($A502,cleaning_log!$A$1:$ZZ$9791,MATCH(R$5,cleaning_log!$A$2:$ZZ$2,0),0)</f>
        <v>14.943</v>
      </c>
      <c r="S502" t="b">
        <f t="shared" si="96"/>
        <v>1</v>
      </c>
    </row>
    <row r="503" spans="1:22" x14ac:dyDescent="0.2">
      <c r="A503" s="19" t="s">
        <v>4668</v>
      </c>
      <c r="B503" t="str">
        <f>IF(NOT(ISNA(VLOOKUP($A503,miplib2017!$A$5:$A$10000,1,0))),"miplib2017",IF(NOT(ISNA(VLOOKUP($A503,miplib2010!$A$5:$A$10000,1,0))),"miplib2010",IF(NOT(ISNA(VLOOKUP($A503,miplib2003!$A$5:$A$10000,1,0))),"miplib2003",IF(NOT(ISNA(VLOOKUP($A503,miplib3!$A$5:$A$10002,1,0))),"miplib3",IF(NOT(ISNA(VLOOKUP($A503,miplib2!$A$5:$A$10004,1,0))),"miplib2",IF(NOT(ISNA(VLOOKUP($A503,coral!$A$5:$A$10000,1,0))),"coral",IF(NOT(ISNA(VLOOKUP($A503,neos!$A$5:$A$10000,1,0))),"neos","COULD NOT FIND")))))))</f>
        <v>coral</v>
      </c>
      <c r="C503" t="str">
        <f>B503&amp;"/"&amp;A503</f>
        <v>coral/neos-1208069</v>
      </c>
      <c r="D503">
        <f ca="1">VLOOKUP($A503,INDIRECT("'"&amp;$B503&amp;"'!"&amp;"$A$5:$Z$10000"),MATCH(D$5,INDIRECT("'"&amp;$B503&amp;"'!$A$4:$Z$4"),0),0)</f>
        <v>1150</v>
      </c>
      <c r="E503">
        <f ca="1">VLOOKUP($A503,INDIRECT("'"&amp;$B503&amp;"'!"&amp;"$A$5:$Z$10000"),MATCH(E$5,INDIRECT("'"&amp;$B503&amp;"'!$A$4:$Z$4"),0),0)</f>
        <v>2322</v>
      </c>
      <c r="F503">
        <f>VLOOKUP($A503,cleaning_log!$A$1:$ZZ$9791,MATCH(F$5,cleaning_log!$A$2:$ZZ$2,0),0)</f>
        <v>1149</v>
      </c>
      <c r="G503">
        <f>VLOOKUP($A503,cleaning_log!$A$1:$ZZ$9791,MATCH(G$5,cleaning_log!$A$2:$ZZ$2,0),0)</f>
        <v>1759</v>
      </c>
      <c r="H503" t="str">
        <f ca="1">VLOOKUP($A503,INDIRECT("'"&amp;$B503&amp;"'!"&amp;"$A$5:$Z$10000"),MATCH(H$5,INDIRECT("'"&amp;$B503&amp;"'!$A$4:$Z$4"),0),0)</f>
        <v>?</v>
      </c>
      <c r="I503">
        <f>VLOOKUP($A503,cleaning_log!$A$1:$ZZ$9791,MATCH(I$5,cleaning_log!$A$2:$ZZ$2,0),0)</f>
        <v>0</v>
      </c>
      <c r="J503">
        <f>VLOOKUP($A503,cleaning_log!$A$1:$ZZ$9791,MATCH(J$5,cleaning_log!$A$2:$ZZ$2,0),0)</f>
        <v>0</v>
      </c>
      <c r="L503">
        <f>VLOOKUP($A503,cleaning_log!$A$1:$ZZ$9791,MATCH(L$5,cleaning_log!$A$2:$ZZ$2,0),0)</f>
        <v>2</v>
      </c>
      <c r="M503">
        <f>VLOOKUP($A503,cleaning_log!$A$1:$ZZ$9791,MATCH(M$5,cleaning_log!$A$2:$ZZ$2,0),0)</f>
        <v>2</v>
      </c>
      <c r="N503">
        <f>VLOOKUP($A503,cleaning_log!$A$1:$ZZ$9791,MATCH(N$5,cleaning_log!$A$2:$ZZ$2,0),0)</f>
        <v>2.00000000015</v>
      </c>
      <c r="O503">
        <f>VLOOKUP($A503,cleaning_log!$A$1:$ZZ$9791,MATCH(O$5,cleaning_log!$A$2:$ZZ$2,0),0)</f>
        <v>2</v>
      </c>
      <c r="P503">
        <f>VLOOKUP($A503,cleaning_log!$A$1:$ZZ$9791,MATCH(P$5,cleaning_log!$A$2:$ZZ$2,0),0)</f>
        <v>49.67</v>
      </c>
      <c r="Q503">
        <f>VLOOKUP($A503,cleaning_log!$A$1:$ZZ$9791,MATCH(Q$5,cleaning_log!$A$2:$ZZ$2,0),0)</f>
        <v>29.324000000000002</v>
      </c>
      <c r="R503">
        <f>VLOOKUP($A503,cleaning_log!$A$1:$ZZ$9791,MATCH(R$5,cleaning_log!$A$2:$ZZ$2,0),0)</f>
        <v>36.081000000000003</v>
      </c>
      <c r="S503" t="b">
        <f t="shared" si="96"/>
        <v>1</v>
      </c>
      <c r="T503">
        <f>VLOOKUP($A503,cleaning_log!$A$1:$ZZ$9791,MATCH(T$5,cleaning_log!$A$2:$ZZ$2,0),0)</f>
        <v>4886</v>
      </c>
      <c r="U503">
        <f>VLOOKUP($A503,cleaning_log!$A$1:$ZZ$9791,MATCH(U$5,cleaning_log!$A$2:$ZZ$2,0),0)</f>
        <v>1345</v>
      </c>
      <c r="V503">
        <f>VLOOKUP($A503,cleaning_log!$A$1:$ZZ$9791,MATCH(V$5,cleaning_log!$A$2:$ZZ$2,0),0)</f>
        <v>2128</v>
      </c>
    </row>
    <row r="504" spans="1:22" x14ac:dyDescent="0.2">
      <c r="A504" s="19" t="s">
        <v>4669</v>
      </c>
      <c r="B504" t="str">
        <f>IF(NOT(ISNA(VLOOKUP($A504,miplib2017!$A$5:$A$10000,1,0))),"miplib2017",IF(NOT(ISNA(VLOOKUP($A504,miplib2010!$A$5:$A$10000,1,0))),"miplib2010",IF(NOT(ISNA(VLOOKUP($A504,miplib2003!$A$5:$A$10000,1,0))),"miplib2003",IF(NOT(ISNA(VLOOKUP($A504,miplib3!$A$5:$A$10002,1,0))),"miplib3",IF(NOT(ISNA(VLOOKUP($A504,miplib2!$A$5:$A$10004,1,0))),"miplib2",IF(NOT(ISNA(VLOOKUP($A504,coral!$A$5:$A$10000,1,0))),"coral",IF(NOT(ISNA(VLOOKUP($A504,neos!$A$5:$A$10000,1,0))),"neos","COULD NOT FIND")))))))</f>
        <v>coral</v>
      </c>
      <c r="C504" t="str">
        <f>B504&amp;"/"&amp;A504</f>
        <v>coral/neos-1208135</v>
      </c>
      <c r="D504">
        <f ca="1">VLOOKUP($A504,INDIRECT("'"&amp;$B504&amp;"'!"&amp;"$A$5:$Z$10000"),MATCH(D$5,INDIRECT("'"&amp;$B504&amp;"'!$A$4:$Z$4"),0),0)</f>
        <v>1040</v>
      </c>
      <c r="E504">
        <f ca="1">VLOOKUP($A504,INDIRECT("'"&amp;$B504&amp;"'!"&amp;"$A$5:$Z$10000"),MATCH(E$5,INDIRECT("'"&amp;$B504&amp;"'!$A$4:$Z$4"),0),0)</f>
        <v>2322</v>
      </c>
      <c r="F504">
        <f>VLOOKUP($A504,cleaning_log!$A$1:$ZZ$9791,MATCH(F$5,cleaning_log!$A$2:$ZZ$2,0),0)</f>
        <v>1039</v>
      </c>
      <c r="G504">
        <f>VLOOKUP($A504,cleaning_log!$A$1:$ZZ$9791,MATCH(G$5,cleaning_log!$A$2:$ZZ$2,0),0)</f>
        <v>1759</v>
      </c>
      <c r="H504" t="str">
        <f ca="1">VLOOKUP($A504,INDIRECT("'"&amp;$B504&amp;"'!"&amp;"$A$5:$Z$10000"),MATCH(H$5,INDIRECT("'"&amp;$B504&amp;"'!$A$4:$Z$4"),0),0)</f>
        <v>?</v>
      </c>
      <c r="I504">
        <f>VLOOKUP($A504,cleaning_log!$A$1:$ZZ$9791,MATCH(I$5,cleaning_log!$A$2:$ZZ$2,0),0)</f>
        <v>0</v>
      </c>
      <c r="J504">
        <f>VLOOKUP($A504,cleaning_log!$A$1:$ZZ$9791,MATCH(J$5,cleaning_log!$A$2:$ZZ$2,0),0)</f>
        <v>0</v>
      </c>
      <c r="L504">
        <f>VLOOKUP($A504,cleaning_log!$A$1:$ZZ$9791,MATCH(L$5,cleaning_log!$A$2:$ZZ$2,0),0)</f>
        <v>2</v>
      </c>
      <c r="M504">
        <f>VLOOKUP($A504,cleaning_log!$A$1:$ZZ$9791,MATCH(M$5,cleaning_log!$A$2:$ZZ$2,0),0)</f>
        <v>2</v>
      </c>
      <c r="N504">
        <f>VLOOKUP($A504,cleaning_log!$A$1:$ZZ$9791,MATCH(N$5,cleaning_log!$A$2:$ZZ$2,0),0)</f>
        <v>2</v>
      </c>
      <c r="O504">
        <f>VLOOKUP($A504,cleaning_log!$A$1:$ZZ$9791,MATCH(O$5,cleaning_log!$A$2:$ZZ$2,0),0)</f>
        <v>2</v>
      </c>
      <c r="P504">
        <f>VLOOKUP($A504,cleaning_log!$A$1:$ZZ$9791,MATCH(P$5,cleaning_log!$A$2:$ZZ$2,0),0)</f>
        <v>10.358000000000001</v>
      </c>
      <c r="Q504">
        <f>VLOOKUP($A504,cleaning_log!$A$1:$ZZ$9791,MATCH(Q$5,cleaning_log!$A$2:$ZZ$2,0),0)</f>
        <v>10.670999999999999</v>
      </c>
      <c r="R504">
        <f>VLOOKUP($A504,cleaning_log!$A$1:$ZZ$9791,MATCH(R$5,cleaning_log!$A$2:$ZZ$2,0),0)</f>
        <v>34.408000000000001</v>
      </c>
      <c r="S504" t="b">
        <f t="shared" si="96"/>
        <v>1</v>
      </c>
    </row>
    <row r="505" spans="1:22" x14ac:dyDescent="0.2">
      <c r="A505" s="19" t="s">
        <v>4670</v>
      </c>
      <c r="B505" t="str">
        <f>IF(NOT(ISNA(VLOOKUP($A505,miplib2017!$A$5:$A$10000,1,0))),"miplib2017",IF(NOT(ISNA(VLOOKUP($A505,miplib2010!$A$5:$A$10000,1,0))),"miplib2010",IF(NOT(ISNA(VLOOKUP($A505,miplib2003!$A$5:$A$10000,1,0))),"miplib2003",IF(NOT(ISNA(VLOOKUP($A505,miplib3!$A$5:$A$10002,1,0))),"miplib3",IF(NOT(ISNA(VLOOKUP($A505,miplib2!$A$5:$A$10004,1,0))),"miplib2",IF(NOT(ISNA(VLOOKUP($A505,coral!$A$5:$A$10000,1,0))),"coral",IF(NOT(ISNA(VLOOKUP($A505,neos!$A$5:$A$10000,1,0))),"neos","COULD NOT FIND")))))))</f>
        <v>coral</v>
      </c>
      <c r="C505" t="str">
        <f>B505&amp;"/"&amp;A505</f>
        <v>coral/neos-1211578</v>
      </c>
      <c r="D505">
        <f ca="1">VLOOKUP($A505,INDIRECT("'"&amp;$B505&amp;"'!"&amp;"$A$5:$Z$10000"),MATCH(D$5,INDIRECT("'"&amp;$B505&amp;"'!$A$4:$Z$4"),0),0)</f>
        <v>356</v>
      </c>
      <c r="E505">
        <f ca="1">VLOOKUP($A505,INDIRECT("'"&amp;$B505&amp;"'!"&amp;"$A$5:$Z$10000"),MATCH(E$5,INDIRECT("'"&amp;$B505&amp;"'!$A$4:$Z$4"),0),0)</f>
        <v>260</v>
      </c>
      <c r="F505">
        <f>VLOOKUP($A505,cleaning_log!$A$1:$ZZ$9791,MATCH(F$5,cleaning_log!$A$2:$ZZ$2,0),0)</f>
        <v>211</v>
      </c>
      <c r="G505">
        <f>VLOOKUP($A505,cleaning_log!$A$1:$ZZ$9791,MATCH(G$5,cleaning_log!$A$2:$ZZ$2,0),0)</f>
        <v>150</v>
      </c>
      <c r="H505">
        <f ca="1">VLOOKUP($A505,INDIRECT("'"&amp;$B505&amp;"'!"&amp;"$A$5:$Z$10000"),MATCH(H$5,INDIRECT("'"&amp;$B505&amp;"'!$A$4:$Z$4"),0),0)</f>
        <v>-77</v>
      </c>
      <c r="I505">
        <f>VLOOKUP($A505,cleaning_log!$A$1:$ZZ$9791,MATCH(I$5,cleaning_log!$A$2:$ZZ$2,0),0)</f>
        <v>-78</v>
      </c>
      <c r="J505">
        <f>VLOOKUP($A505,cleaning_log!$A$1:$ZZ$9791,MATCH(J$5,cleaning_log!$A$2:$ZZ$2,0),0)</f>
        <v>-78</v>
      </c>
      <c r="K505" t="b">
        <f ca="1">IF(ISNA(J505),TRUE,ABS(H505-J505)&gt;0.001)</f>
        <v>1</v>
      </c>
      <c r="L505">
        <f>VLOOKUP($A505,cleaning_log!$A$1:$ZZ$9791,MATCH(L$5,cleaning_log!$A$2:$ZZ$2,0),0)</f>
        <v>-77</v>
      </c>
      <c r="M505">
        <f>VLOOKUP($A505,cleaning_log!$A$1:$ZZ$9791,MATCH(M$5,cleaning_log!$A$2:$ZZ$2,0),0)</f>
        <v>-77</v>
      </c>
      <c r="N505">
        <f>VLOOKUP($A505,cleaning_log!$A$1:$ZZ$9791,MATCH(N$5,cleaning_log!$A$2:$ZZ$2,0),0)</f>
        <v>-77</v>
      </c>
      <c r="O505">
        <f>VLOOKUP($A505,cleaning_log!$A$1:$ZZ$9791,MATCH(O$5,cleaning_log!$A$2:$ZZ$2,0),0)</f>
        <v>-77</v>
      </c>
      <c r="P505">
        <f>VLOOKUP($A505,cleaning_log!$A$1:$ZZ$9791,MATCH(P$5,cleaning_log!$A$2:$ZZ$2,0),0)</f>
        <v>7.2830000000000004</v>
      </c>
      <c r="Q505">
        <f>VLOOKUP($A505,cleaning_log!$A$1:$ZZ$9791,MATCH(Q$5,cleaning_log!$A$2:$ZZ$2,0),0)</f>
        <v>4.6130000000000004</v>
      </c>
      <c r="R505">
        <f>VLOOKUP($A505,cleaning_log!$A$1:$ZZ$9791,MATCH(R$5,cleaning_log!$A$2:$ZZ$2,0),0)</f>
        <v>5.0869999999999997</v>
      </c>
      <c r="S505" t="b">
        <f t="shared" si="96"/>
        <v>1</v>
      </c>
    </row>
    <row r="506" spans="1:22" x14ac:dyDescent="0.2">
      <c r="A506" s="19" t="s">
        <v>1676</v>
      </c>
      <c r="B506" t="str">
        <f>IF(NOT(ISNA(VLOOKUP($A506,miplib2017!$A$5:$A$10000,1,0))),"miplib2017",IF(NOT(ISNA(VLOOKUP($A506,miplib2010!$A$5:$A$10000,1,0))),"miplib2010",IF(NOT(ISNA(VLOOKUP($A506,miplib2003!$A$5:$A$10000,1,0))),"miplib2003",IF(NOT(ISNA(VLOOKUP($A506,miplib3!$A$5:$A$10002,1,0))),"miplib3",IF(NOT(ISNA(VLOOKUP($A506,miplib2!$A$5:$A$10004,1,0))),"miplib2",IF(NOT(ISNA(VLOOKUP($A506,coral!$A$5:$A$10000,1,0))),"coral",IF(NOT(ISNA(VLOOKUP($A506,neos!$A$5:$A$10000,1,0))),"neos","COULD NOT FIND")))))))</f>
        <v>coral</v>
      </c>
      <c r="C506" t="str">
        <f>B506&amp;"/"&amp;A506</f>
        <v>coral/neos-1215259</v>
      </c>
      <c r="D506">
        <f ca="1">VLOOKUP($A506,INDIRECT("'"&amp;$B506&amp;"'!"&amp;"$A$5:$Z$10000"),MATCH(D$5,INDIRECT("'"&amp;$B506&amp;"'!$A$4:$Z$4"),0),0)</f>
        <v>1236</v>
      </c>
      <c r="E506">
        <f ca="1">VLOOKUP($A506,INDIRECT("'"&amp;$B506&amp;"'!"&amp;"$A$5:$Z$10000"),MATCH(E$5,INDIRECT("'"&amp;$B506&amp;"'!$A$4:$Z$4"),0),0)</f>
        <v>1601</v>
      </c>
      <c r="F506">
        <f>VLOOKUP($A506,cleaning_log!$A$1:$ZZ$9791,MATCH(F$5,cleaning_log!$A$2:$ZZ$2,0),0)</f>
        <v>1179</v>
      </c>
      <c r="G506">
        <f>VLOOKUP($A506,cleaning_log!$A$1:$ZZ$9791,MATCH(G$5,cleaning_log!$A$2:$ZZ$2,0),0)</f>
        <v>1494</v>
      </c>
      <c r="H506">
        <f ca="1">VLOOKUP($A506,INDIRECT("'"&amp;$B506&amp;"'!"&amp;"$A$5:$Z$10000"),MATCH(H$5,INDIRECT("'"&amp;$B506&amp;"'!$A$4:$Z$4"),0),0)</f>
        <v>68</v>
      </c>
      <c r="I506">
        <f>VLOOKUP($A506,cleaning_log!$A$1:$ZZ$9791,MATCH(I$5,cleaning_log!$A$2:$ZZ$2,0),0)</f>
        <v>33.008906059759497</v>
      </c>
      <c r="J506">
        <f>VLOOKUP($A506,cleaning_log!$A$1:$ZZ$9791,MATCH(J$5,cleaning_log!$A$2:$ZZ$2,0),0)</f>
        <v>33.773826137029701</v>
      </c>
      <c r="K506" t="b">
        <f ca="1">IF(ISNA(J506),TRUE,ABS(H506-J506)&gt;0.001)</f>
        <v>1</v>
      </c>
      <c r="L506">
        <f>VLOOKUP($A506,cleaning_log!$A$1:$ZZ$9791,MATCH(L$5,cleaning_log!$A$2:$ZZ$2,0),0)</f>
        <v>68</v>
      </c>
      <c r="M506">
        <f>VLOOKUP($A506,cleaning_log!$A$1:$ZZ$9791,MATCH(M$5,cleaning_log!$A$2:$ZZ$2,0),0)</f>
        <v>68</v>
      </c>
      <c r="N506">
        <f>VLOOKUP($A506,cleaning_log!$A$1:$ZZ$9791,MATCH(N$5,cleaning_log!$A$2:$ZZ$2,0),0)</f>
        <v>68</v>
      </c>
      <c r="O506">
        <f>VLOOKUP($A506,cleaning_log!$A$1:$ZZ$9791,MATCH(O$5,cleaning_log!$A$2:$ZZ$2,0),0)</f>
        <v>68</v>
      </c>
      <c r="P506">
        <f>VLOOKUP($A506,cleaning_log!$A$1:$ZZ$9791,MATCH(P$5,cleaning_log!$A$2:$ZZ$2,0),0)</f>
        <v>9.766</v>
      </c>
      <c r="Q506">
        <f>VLOOKUP($A506,cleaning_log!$A$1:$ZZ$9791,MATCH(Q$5,cleaning_log!$A$2:$ZZ$2,0),0)</f>
        <v>14.715</v>
      </c>
      <c r="R506">
        <f>VLOOKUP($A506,cleaning_log!$A$1:$ZZ$9791,MATCH(R$5,cleaning_log!$A$2:$ZZ$2,0),0)</f>
        <v>18.452000000000002</v>
      </c>
      <c r="S506" t="b">
        <f t="shared" si="96"/>
        <v>1</v>
      </c>
      <c r="T506">
        <f>VLOOKUP($A506,cleaning_log!$A$1:$ZZ$9791,MATCH(T$5,cleaning_log!$A$2:$ZZ$2,0),0)</f>
        <v>932</v>
      </c>
      <c r="U506">
        <f>VLOOKUP($A506,cleaning_log!$A$1:$ZZ$9791,MATCH(U$5,cleaning_log!$A$2:$ZZ$2,0),0)</f>
        <v>879</v>
      </c>
      <c r="V506">
        <f>VLOOKUP($A506,cleaning_log!$A$1:$ZZ$9791,MATCH(V$5,cleaning_log!$A$2:$ZZ$2,0),0)</f>
        <v>1328</v>
      </c>
    </row>
    <row r="507" spans="1:22" hidden="1" x14ac:dyDescent="0.2">
      <c r="A507" s="19" t="s">
        <v>4671</v>
      </c>
      <c r="B507" t="str">
        <f>IF(NOT(ISNA(VLOOKUP($A507,miplib2017!$A$5:$A$10000,1,0))),"miplib2017",IF(NOT(ISNA(VLOOKUP($A507,miplib2010!$A$5:$A$10000,1,0))),"miplib2010",IF(NOT(ISNA(VLOOKUP($A507,miplib2003!$A$5:$A$10000,1,0))),"miplib2003",IF(NOT(ISNA(VLOOKUP($A507,miplib3!$A$5:$A$10002,1,0))),"miplib3",IF(NOT(ISNA(VLOOKUP($A507,miplib2!$A$5:$A$10004,1,0))),"miplib2",IF(NOT(ISNA(VLOOKUP($A507,coral!$A$5:$A$10000,1,0))),"coral",IF(NOT(ISNA(VLOOKUP($A507,neos!$A$5:$A$10000,1,0))),"neos","COULD NOT FIND")))))))</f>
        <v>coral</v>
      </c>
      <c r="C507" t="str">
        <f>B507&amp;"/"&amp;A507</f>
        <v>coral/neos-1215891</v>
      </c>
      <c r="D507">
        <f ca="1">VLOOKUP($A507,INDIRECT("'"&amp;$B507&amp;"'!"&amp;"$A$5:$Z$10000"),MATCH(D$5,INDIRECT("'"&amp;$B507&amp;"'!$A$4:$Z$4"),0),0)</f>
        <v>6068</v>
      </c>
      <c r="E507">
        <f ca="1">VLOOKUP($A507,INDIRECT("'"&amp;$B507&amp;"'!"&amp;"$A$5:$Z$10000"),MATCH(E$5,INDIRECT("'"&amp;$B507&amp;"'!$A$4:$Z$4"),0),0)</f>
        <v>5035</v>
      </c>
      <c r="F507">
        <f>VLOOKUP($A507,cleaning_log!$A$1:$ZZ$9791,MATCH(F$5,cleaning_log!$A$2:$ZZ$2,0),0)</f>
        <v>3002</v>
      </c>
      <c r="G507">
        <f>VLOOKUP($A507,cleaning_log!$A$1:$ZZ$9791,MATCH(G$5,cleaning_log!$A$2:$ZZ$2,0),0)</f>
        <v>3296</v>
      </c>
      <c r="H507" t="str">
        <f ca="1">VLOOKUP($A507,INDIRECT("'"&amp;$B507&amp;"'!"&amp;"$A$5:$Z$10000"),MATCH(H$5,INDIRECT("'"&amp;$B507&amp;"'!$A$4:$Z$4"),0),0)</f>
        <v>?</v>
      </c>
      <c r="I507">
        <f>VLOOKUP($A507,cleaning_log!$A$1:$ZZ$9791,MATCH(I$5,cleaning_log!$A$2:$ZZ$2,0),0)</f>
        <v>-1256.94285714285</v>
      </c>
      <c r="J507">
        <f>VLOOKUP($A507,cleaning_log!$A$1:$ZZ$9791,MATCH(J$5,cleaning_log!$A$2:$ZZ$2,0),0)</f>
        <v>-1255.3999999999901</v>
      </c>
      <c r="L507">
        <f>VLOOKUP($A507,cleaning_log!$A$1:$ZZ$9791,MATCH(L$5,cleaning_log!$A$2:$ZZ$2,0),0)</f>
        <v>-1254</v>
      </c>
      <c r="M507">
        <f>VLOOKUP($A507,cleaning_log!$A$1:$ZZ$9791,MATCH(M$5,cleaning_log!$A$2:$ZZ$2,0),0)</f>
        <v>-1254</v>
      </c>
      <c r="N507">
        <f>VLOOKUP($A507,cleaning_log!$A$1:$ZZ$9791,MATCH(N$5,cleaning_log!$A$2:$ZZ$2,0),0)</f>
        <v>-1254</v>
      </c>
      <c r="O507">
        <f>VLOOKUP($A507,cleaning_log!$A$1:$ZZ$9791,MATCH(O$5,cleaning_log!$A$2:$ZZ$2,0),0)</f>
        <v>-1254</v>
      </c>
      <c r="P507">
        <f>VLOOKUP($A507,cleaning_log!$A$1:$ZZ$9791,MATCH(P$5,cleaning_log!$A$2:$ZZ$2,0),0)</f>
        <v>21.356999999999999</v>
      </c>
      <c r="Q507">
        <f>VLOOKUP($A507,cleaning_log!$A$1:$ZZ$9791,MATCH(Q$5,cleaning_log!$A$2:$ZZ$2,0),0)</f>
        <v>11.079000000000001</v>
      </c>
    </row>
    <row r="508" spans="1:22" hidden="1" x14ac:dyDescent="0.2">
      <c r="A508" s="19" t="s">
        <v>4672</v>
      </c>
      <c r="B508" t="str">
        <f>IF(NOT(ISNA(VLOOKUP($A508,miplib2017!$A$5:$A$10000,1,0))),"miplib2017",IF(NOT(ISNA(VLOOKUP($A508,miplib2010!$A$5:$A$10000,1,0))),"miplib2010",IF(NOT(ISNA(VLOOKUP($A508,miplib2003!$A$5:$A$10000,1,0))),"miplib2003",IF(NOT(ISNA(VLOOKUP($A508,miplib3!$A$5:$A$10002,1,0))),"miplib3",IF(NOT(ISNA(VLOOKUP($A508,miplib2!$A$5:$A$10004,1,0))),"miplib2",IF(NOT(ISNA(VLOOKUP($A508,coral!$A$5:$A$10000,1,0))),"coral",IF(NOT(ISNA(VLOOKUP($A508,neos!$A$5:$A$10000,1,0))),"neos","COULD NOT FIND")))))))</f>
        <v>miplib2017</v>
      </c>
      <c r="C508" t="str">
        <f>B508&amp;"/"&amp;A508</f>
        <v>miplib2017/neos-1223462</v>
      </c>
      <c r="D508">
        <f ca="1">VLOOKUP($A508,INDIRECT("'"&amp;$B508&amp;"'!"&amp;"$A$5:$Z$10000"),MATCH(D$5,INDIRECT("'"&amp;$B508&amp;"'!$A$4:$Z$4"),0),0)</f>
        <v>5890</v>
      </c>
      <c r="E508">
        <f ca="1">VLOOKUP($A508,INDIRECT("'"&amp;$B508&amp;"'!"&amp;"$A$5:$Z$10000"),MATCH(E$5,INDIRECT("'"&amp;$B508&amp;"'!$A$4:$Z$4"),0),0)</f>
        <v>5495</v>
      </c>
      <c r="F508">
        <f>VLOOKUP($A508,cleaning_log!$A$1:$ZZ$9791,MATCH(F$5,cleaning_log!$A$2:$ZZ$2,0),0)</f>
        <v>2876</v>
      </c>
      <c r="G508">
        <f>VLOOKUP($A508,cleaning_log!$A$1:$ZZ$9791,MATCH(G$5,cleaning_log!$A$2:$ZZ$2,0),0)</f>
        <v>3879</v>
      </c>
      <c r="H508">
        <f ca="1">VLOOKUP($A508,INDIRECT("'"&amp;$B508&amp;"'!"&amp;"$A$5:$Z$10000"),MATCH(H$5,INDIRECT("'"&amp;$B508&amp;"'!$A$4:$Z$4"),0),0)</f>
        <v>-751.00000009999997</v>
      </c>
      <c r="I508">
        <f>VLOOKUP($A508,cleaning_log!$A$1:$ZZ$9791,MATCH(I$5,cleaning_log!$A$2:$ZZ$2,0),0)</f>
        <v>-751.00000001199896</v>
      </c>
      <c r="J508">
        <f>VLOOKUP($A508,cleaning_log!$A$1:$ZZ$9791,MATCH(J$5,cleaning_log!$A$2:$ZZ$2,0),0)</f>
        <v>-751</v>
      </c>
      <c r="L508">
        <f>VLOOKUP($A508,cleaning_log!$A$1:$ZZ$9791,MATCH(L$5,cleaning_log!$A$2:$ZZ$2,0),0)</f>
        <v>-751.00000001199999</v>
      </c>
      <c r="M508">
        <f>VLOOKUP($A508,cleaning_log!$A$1:$ZZ$9791,MATCH(M$5,cleaning_log!$A$2:$ZZ$2,0),0)</f>
        <v>-751</v>
      </c>
      <c r="N508">
        <f>VLOOKUP($A508,cleaning_log!$A$1:$ZZ$9791,MATCH(N$5,cleaning_log!$A$2:$ZZ$2,0),0)</f>
        <v>-751</v>
      </c>
      <c r="O508">
        <f>VLOOKUP($A508,cleaning_log!$A$1:$ZZ$9791,MATCH(O$5,cleaning_log!$A$2:$ZZ$2,0),0)</f>
        <v>-751</v>
      </c>
      <c r="P508">
        <f>VLOOKUP($A508,cleaning_log!$A$1:$ZZ$9791,MATCH(P$5,cleaning_log!$A$2:$ZZ$2,0),0)</f>
        <v>0.68600000000000005</v>
      </c>
      <c r="Q508">
        <f>VLOOKUP($A508,cleaning_log!$A$1:$ZZ$9791,MATCH(Q$5,cleaning_log!$A$2:$ZZ$2,0),0)</f>
        <v>0.14000000000000001</v>
      </c>
    </row>
    <row r="509" spans="1:22" hidden="1" x14ac:dyDescent="0.2">
      <c r="A509" t="s">
        <v>4167</v>
      </c>
      <c r="B509" t="str">
        <f>IF(NOT(ISNA(VLOOKUP($A509,miplib2017!$A$5:$A$10000,1,0))),"miplib2017",IF(NOT(ISNA(VLOOKUP($A509,miplib2010!$A$5:$A$10000,1,0))),"miplib2010",IF(NOT(ISNA(VLOOKUP($A509,miplib2003!$A$5:$A$10000,1,0))),"miplib2003",IF(NOT(ISNA(VLOOKUP($A509,miplib3!$A$5:$A$10002,1,0))),"miplib3",IF(NOT(ISNA(VLOOKUP($A509,miplib2!$A$5:$A$10004,1,0))),"miplib2",IF(NOT(ISNA(VLOOKUP($A509,coral!$A$5:$A$10000,1,0))),"coral",IF(NOT(ISNA(VLOOKUP($A509,neos!$A$5:$A$10000,1,0))),"neos","COULD NOT FIND")))))))</f>
        <v>miplib2010</v>
      </c>
      <c r="C509" t="str">
        <f>B509&amp;"/"&amp;A509</f>
        <v>miplib2010/neos-1224597</v>
      </c>
      <c r="D509">
        <f ca="1">VLOOKUP($A509,INDIRECT("'"&amp;$B509&amp;"'!"&amp;"$A$5:$Z$10000"),MATCH(D$5,INDIRECT("'"&amp;$B509&amp;"'!$A$4:$Z$4"),0),0)</f>
        <v>3276</v>
      </c>
      <c r="E509">
        <f ca="1">VLOOKUP($A509,INDIRECT("'"&amp;$B509&amp;"'!"&amp;"$A$5:$Z$10000"),MATCH(E$5,INDIRECT("'"&amp;$B509&amp;"'!$A$4:$Z$4"),0),0)</f>
        <v>3395</v>
      </c>
      <c r="F509">
        <f>VLOOKUP($A509,cleaning_log!$A$1:$ZZ$9791,MATCH(F$5,cleaning_log!$A$2:$ZZ$2,0),0)</f>
        <v>1609</v>
      </c>
      <c r="G509">
        <f>VLOOKUP($A509,cleaning_log!$A$1:$ZZ$9791,MATCH(G$5,cleaning_log!$A$2:$ZZ$2,0),0)</f>
        <v>2317</v>
      </c>
      <c r="H509">
        <f ca="1">VLOOKUP($A509,INDIRECT("'"&amp;$B509&amp;"'!"&amp;"$A$5:$Z$10000"),MATCH(H$5,INDIRECT("'"&amp;$B509&amp;"'!$A$4:$Z$4"),0),0)</f>
        <v>-428</v>
      </c>
      <c r="I509">
        <f>VLOOKUP($A509,cleaning_log!$A$1:$ZZ$9791,MATCH(I$5,cleaning_log!$A$2:$ZZ$2,0),0)</f>
        <v>-428</v>
      </c>
      <c r="J509">
        <f>VLOOKUP($A509,cleaning_log!$A$1:$ZZ$9791,MATCH(J$5,cleaning_log!$A$2:$ZZ$2,0),0)</f>
        <v>-428</v>
      </c>
      <c r="K509" t="b">
        <f ca="1">IF(ISNA(J509),TRUE,ABS(H509-J509)&gt;0.001)</f>
        <v>0</v>
      </c>
      <c r="L509">
        <f>VLOOKUP($A509,cleaning_log!$A$1:$ZZ$9791,MATCH(L$5,cleaning_log!$A$2:$ZZ$2,0),0)</f>
        <v>-428</v>
      </c>
      <c r="M509">
        <f>VLOOKUP($A509,cleaning_log!$A$1:$ZZ$9791,MATCH(M$5,cleaning_log!$A$2:$ZZ$2,0),0)</f>
        <v>-428</v>
      </c>
      <c r="N509">
        <f>VLOOKUP($A509,cleaning_log!$A$1:$ZZ$9791,MATCH(N$5,cleaning_log!$A$2:$ZZ$2,0),0)</f>
        <v>-428</v>
      </c>
      <c r="O509">
        <f>VLOOKUP($A509,cleaning_log!$A$1:$ZZ$9791,MATCH(O$5,cleaning_log!$A$2:$ZZ$2,0),0)</f>
        <v>-428</v>
      </c>
      <c r="P509">
        <f>VLOOKUP($A509,cleaning_log!$A$1:$ZZ$9791,MATCH(P$5,cleaning_log!$A$2:$ZZ$2,0),0)</f>
        <v>0.06</v>
      </c>
      <c r="Q509">
        <f>VLOOKUP($A509,cleaning_log!$A$1:$ZZ$9791,MATCH(Q$5,cleaning_log!$A$2:$ZZ$2,0),0)</f>
        <v>3.9E-2</v>
      </c>
      <c r="S509" t="b">
        <f>MIN(P509,Q509) &lt; 3599</f>
        <v>1</v>
      </c>
    </row>
    <row r="510" spans="1:22" x14ac:dyDescent="0.2">
      <c r="A510" t="s">
        <v>1696</v>
      </c>
      <c r="B510" t="str">
        <f>IF(NOT(ISNA(VLOOKUP($A510,miplib2017!$A$5:$A$10000,1,0))),"miplib2017",IF(NOT(ISNA(VLOOKUP($A510,miplib2010!$A$5:$A$10000,1,0))),"miplib2010",IF(NOT(ISNA(VLOOKUP($A510,miplib2003!$A$5:$A$10000,1,0))),"miplib2003",IF(NOT(ISNA(VLOOKUP($A510,miplib3!$A$5:$A$10002,1,0))),"miplib3",IF(NOT(ISNA(VLOOKUP($A510,miplib2!$A$5:$A$10004,1,0))),"miplib2",IF(NOT(ISNA(VLOOKUP($A510,coral!$A$5:$A$10000,1,0))),"coral",IF(NOT(ISNA(VLOOKUP($A510,neos!$A$5:$A$10000,1,0))),"neos","COULD NOT FIND")))))))</f>
        <v>miplib2010</v>
      </c>
      <c r="C510" t="str">
        <f>B510&amp;"/"&amp;A510</f>
        <v>miplib2010/neos-1225589</v>
      </c>
      <c r="D510">
        <f ca="1">VLOOKUP($A510,INDIRECT("'"&amp;$B510&amp;"'!"&amp;"$A$5:$Z$10000"),MATCH(D$5,INDIRECT("'"&amp;$B510&amp;"'!$A$4:$Z$4"),0),0)</f>
        <v>675</v>
      </c>
      <c r="E510">
        <f ca="1">VLOOKUP($A510,INDIRECT("'"&amp;$B510&amp;"'!"&amp;"$A$5:$Z$10000"),MATCH(E$5,INDIRECT("'"&amp;$B510&amp;"'!$A$4:$Z$4"),0),0)</f>
        <v>1300</v>
      </c>
      <c r="F510">
        <f>VLOOKUP($A510,cleaning_log!$A$1:$ZZ$9791,MATCH(F$5,cleaning_log!$A$2:$ZZ$2,0),0)</f>
        <v>650</v>
      </c>
      <c r="G510">
        <f>VLOOKUP($A510,cleaning_log!$A$1:$ZZ$9791,MATCH(G$5,cleaning_log!$A$2:$ZZ$2,0),0)</f>
        <v>1250</v>
      </c>
      <c r="H510">
        <f ca="1">VLOOKUP($A510,INDIRECT("'"&amp;$B510&amp;"'!"&amp;"$A$5:$Z$10000"),MATCH(H$5,INDIRECT("'"&amp;$B510&amp;"'!$A$4:$Z$4"),0),0)</f>
        <v>1231065191.8499999</v>
      </c>
      <c r="I510">
        <f>VLOOKUP($A510,cleaning_log!$A$1:$ZZ$9791,MATCH(I$5,cleaning_log!$A$2:$ZZ$2,0),0)</f>
        <v>200000000</v>
      </c>
      <c r="J510">
        <f>VLOOKUP($A510,cleaning_log!$A$1:$ZZ$9791,MATCH(J$5,cleaning_log!$A$2:$ZZ$2,0),0)</f>
        <v>200000000</v>
      </c>
      <c r="K510" t="b">
        <f ca="1">IF(ISNA(J510),TRUE,ABS(H510-J510)&gt;0.001)</f>
        <v>1</v>
      </c>
      <c r="L510">
        <f>VLOOKUP($A510,cleaning_log!$A$1:$ZZ$9791,MATCH(L$5,cleaning_log!$A$2:$ZZ$2,0),0)</f>
        <v>1231065191.8499899</v>
      </c>
      <c r="M510">
        <f>VLOOKUP($A510,cleaning_log!$A$1:$ZZ$9791,MATCH(M$5,cleaning_log!$A$2:$ZZ$2,0),0)</f>
        <v>1231065191.8499899</v>
      </c>
      <c r="N510">
        <f>VLOOKUP($A510,cleaning_log!$A$1:$ZZ$9791,MATCH(N$5,cleaning_log!$A$2:$ZZ$2,0),0)</f>
        <v>1231065191.8499899</v>
      </c>
      <c r="O510">
        <f>VLOOKUP($A510,cleaning_log!$A$1:$ZZ$9791,MATCH(O$5,cleaning_log!$A$2:$ZZ$2,0),0)</f>
        <v>1231065191.8499899</v>
      </c>
      <c r="P510">
        <f>VLOOKUP($A510,cleaning_log!$A$1:$ZZ$9791,MATCH(P$5,cleaning_log!$A$2:$ZZ$2,0),0)</f>
        <v>0.129</v>
      </c>
      <c r="Q510">
        <f>VLOOKUP($A510,cleaning_log!$A$1:$ZZ$9791,MATCH(Q$5,cleaning_log!$A$2:$ZZ$2,0),0)</f>
        <v>0.12</v>
      </c>
      <c r="R510">
        <f>VLOOKUP($A510,cleaning_log!$A$1:$ZZ$9791,MATCH(R$5,cleaning_log!$A$2:$ZZ$2,0),0)</f>
        <v>0.12</v>
      </c>
      <c r="S510" t="b">
        <f t="shared" ref="S510:S513" si="97">MIN(P510,Q510) &lt; 3599</f>
        <v>1</v>
      </c>
    </row>
    <row r="511" spans="1:22" x14ac:dyDescent="0.2">
      <c r="A511" s="19" t="s">
        <v>1710</v>
      </c>
      <c r="B511" t="str">
        <f>IF(NOT(ISNA(VLOOKUP($A511,miplib2017!$A$5:$A$10000,1,0))),"miplib2017",IF(NOT(ISNA(VLOOKUP($A511,miplib2010!$A$5:$A$10000,1,0))),"miplib2010",IF(NOT(ISNA(VLOOKUP($A511,miplib2003!$A$5:$A$10000,1,0))),"miplib2003",IF(NOT(ISNA(VLOOKUP($A511,miplib3!$A$5:$A$10002,1,0))),"miplib3",IF(NOT(ISNA(VLOOKUP($A511,miplib2!$A$5:$A$10004,1,0))),"miplib2",IF(NOT(ISNA(VLOOKUP($A511,coral!$A$5:$A$10000,1,0))),"coral",IF(NOT(ISNA(VLOOKUP($A511,neos!$A$5:$A$10000,1,0))),"neos","COULD NOT FIND")))))))</f>
        <v>coral</v>
      </c>
      <c r="C511" t="str">
        <f>B511&amp;"/"&amp;A511</f>
        <v>coral/neos-1228986</v>
      </c>
      <c r="D511">
        <f ca="1">VLOOKUP($A511,INDIRECT("'"&amp;$B511&amp;"'!"&amp;"$A$5:$Z$10000"),MATCH(D$5,INDIRECT("'"&amp;$B511&amp;"'!$A$4:$Z$4"),0),0)</f>
        <v>356</v>
      </c>
      <c r="E511">
        <f ca="1">VLOOKUP($A511,INDIRECT("'"&amp;$B511&amp;"'!"&amp;"$A$5:$Z$10000"),MATCH(E$5,INDIRECT("'"&amp;$B511&amp;"'!$A$4:$Z$4"),0),0)</f>
        <v>260</v>
      </c>
      <c r="F511">
        <f>VLOOKUP($A511,cleaning_log!$A$1:$ZZ$9791,MATCH(F$5,cleaning_log!$A$2:$ZZ$2,0),0)</f>
        <v>211</v>
      </c>
      <c r="G511">
        <f>VLOOKUP($A511,cleaning_log!$A$1:$ZZ$9791,MATCH(G$5,cleaning_log!$A$2:$ZZ$2,0),0)</f>
        <v>150</v>
      </c>
      <c r="H511">
        <f ca="1">VLOOKUP($A511,INDIRECT("'"&amp;$B511&amp;"'!"&amp;"$A$5:$Z$10000"),MATCH(H$5,INDIRECT("'"&amp;$B511&amp;"'!$A$4:$Z$4"),0),0)</f>
        <v>-123</v>
      </c>
      <c r="I511">
        <f>VLOOKUP($A511,cleaning_log!$A$1:$ZZ$9791,MATCH(I$5,cleaning_log!$A$2:$ZZ$2,0),0)</f>
        <v>-130</v>
      </c>
      <c r="J511">
        <f>VLOOKUP($A511,cleaning_log!$A$1:$ZZ$9791,MATCH(J$5,cleaning_log!$A$2:$ZZ$2,0),0)</f>
        <v>-130</v>
      </c>
      <c r="K511" t="b">
        <f ca="1">IF(ISNA(J511),TRUE,ABS(H511-J511)&gt;0.001)</f>
        <v>1</v>
      </c>
      <c r="L511">
        <f>VLOOKUP($A511,cleaning_log!$A$1:$ZZ$9791,MATCH(L$5,cleaning_log!$A$2:$ZZ$2,0),0)</f>
        <v>-123</v>
      </c>
      <c r="M511">
        <f>VLOOKUP($A511,cleaning_log!$A$1:$ZZ$9791,MATCH(M$5,cleaning_log!$A$2:$ZZ$2,0),0)</f>
        <v>-123.00000119999901</v>
      </c>
      <c r="N511">
        <f>VLOOKUP($A511,cleaning_log!$A$1:$ZZ$9791,MATCH(N$5,cleaning_log!$A$2:$ZZ$2,0),0)</f>
        <v>-123.000814265939</v>
      </c>
      <c r="O511">
        <f>VLOOKUP($A511,cleaning_log!$A$1:$ZZ$9791,MATCH(O$5,cleaning_log!$A$2:$ZZ$2,0),0)</f>
        <v>-123</v>
      </c>
      <c r="P511">
        <f>VLOOKUP($A511,cleaning_log!$A$1:$ZZ$9791,MATCH(P$5,cleaning_log!$A$2:$ZZ$2,0),0)</f>
        <v>31.088999999999999</v>
      </c>
      <c r="Q511">
        <f>VLOOKUP($A511,cleaning_log!$A$1:$ZZ$9791,MATCH(Q$5,cleaning_log!$A$2:$ZZ$2,0),0)</f>
        <v>9.2739999999999991</v>
      </c>
      <c r="R511">
        <f>VLOOKUP($A511,cleaning_log!$A$1:$ZZ$9791,MATCH(R$5,cleaning_log!$A$2:$ZZ$2,0),0)</f>
        <v>9.5289999999999999</v>
      </c>
      <c r="S511" t="b">
        <f t="shared" si="97"/>
        <v>1</v>
      </c>
    </row>
    <row r="512" spans="1:22" x14ac:dyDescent="0.2">
      <c r="A512" s="19" t="s">
        <v>1728</v>
      </c>
      <c r="B512" t="str">
        <f>IF(NOT(ISNA(VLOOKUP($A512,miplib2017!$A$5:$A$10000,1,0))),"miplib2017",IF(NOT(ISNA(VLOOKUP($A512,miplib2010!$A$5:$A$10000,1,0))),"miplib2010",IF(NOT(ISNA(VLOOKUP($A512,miplib2003!$A$5:$A$10000,1,0))),"miplib2003",IF(NOT(ISNA(VLOOKUP($A512,miplib3!$A$5:$A$10002,1,0))),"miplib3",IF(NOT(ISNA(VLOOKUP($A512,miplib2!$A$5:$A$10004,1,0))),"miplib2",IF(NOT(ISNA(VLOOKUP($A512,coral!$A$5:$A$10000,1,0))),"coral",IF(NOT(ISNA(VLOOKUP($A512,neos!$A$5:$A$10000,1,0))),"neos","COULD NOT FIND")))))))</f>
        <v>coral</v>
      </c>
      <c r="C512" t="str">
        <f>B512&amp;"/"&amp;A512</f>
        <v>coral/neos-1281048</v>
      </c>
      <c r="D512">
        <f ca="1">VLOOKUP($A512,INDIRECT("'"&amp;$B512&amp;"'!"&amp;"$A$5:$Z$10000"),MATCH(D$5,INDIRECT("'"&amp;$B512&amp;"'!$A$4:$Z$4"),0),0)</f>
        <v>522</v>
      </c>
      <c r="E512">
        <f ca="1">VLOOKUP($A512,INDIRECT("'"&amp;$B512&amp;"'!"&amp;"$A$5:$Z$10000"),MATCH(E$5,INDIRECT("'"&amp;$B512&amp;"'!$A$4:$Z$4"),0),0)</f>
        <v>739</v>
      </c>
      <c r="F512">
        <f>VLOOKUP($A512,cleaning_log!$A$1:$ZZ$9791,MATCH(F$5,cleaning_log!$A$2:$ZZ$2,0),0)</f>
        <v>459</v>
      </c>
      <c r="G512">
        <f>VLOOKUP($A512,cleaning_log!$A$1:$ZZ$9791,MATCH(G$5,cleaning_log!$A$2:$ZZ$2,0),0)</f>
        <v>685</v>
      </c>
      <c r="H512">
        <f ca="1">VLOOKUP($A512,INDIRECT("'"&amp;$B512&amp;"'!"&amp;"$A$5:$Z$10000"),MATCH(H$5,INDIRECT("'"&amp;$B512&amp;"'!$A$4:$Z$4"),0),0)</f>
        <v>601</v>
      </c>
      <c r="I512">
        <f>VLOOKUP($A512,cleaning_log!$A$1:$ZZ$9791,MATCH(I$5,cleaning_log!$A$2:$ZZ$2,0),0)</f>
        <v>450</v>
      </c>
      <c r="J512">
        <f>VLOOKUP($A512,cleaning_log!$A$1:$ZZ$9791,MATCH(J$5,cleaning_log!$A$2:$ZZ$2,0),0)</f>
        <v>450.00000000005798</v>
      </c>
      <c r="K512" t="b">
        <f ca="1">IF(ISNA(J512),TRUE,ABS(H512-J512)&gt;0.001)</f>
        <v>1</v>
      </c>
      <c r="L512">
        <f>VLOOKUP($A512,cleaning_log!$A$1:$ZZ$9791,MATCH(L$5,cleaning_log!$A$2:$ZZ$2,0),0)</f>
        <v>600.99994900000002</v>
      </c>
      <c r="M512">
        <f>VLOOKUP($A512,cleaning_log!$A$1:$ZZ$9791,MATCH(M$5,cleaning_log!$A$2:$ZZ$2,0),0)</f>
        <v>600.99995000002605</v>
      </c>
      <c r="N512">
        <f>VLOOKUP($A512,cleaning_log!$A$1:$ZZ$9791,MATCH(N$5,cleaning_log!$A$2:$ZZ$2,0),0)</f>
        <v>601</v>
      </c>
      <c r="O512">
        <f>VLOOKUP($A512,cleaning_log!$A$1:$ZZ$9791,MATCH(O$5,cleaning_log!$A$2:$ZZ$2,0),0)</f>
        <v>601</v>
      </c>
      <c r="P512">
        <f>VLOOKUP($A512,cleaning_log!$A$1:$ZZ$9791,MATCH(P$5,cleaning_log!$A$2:$ZZ$2,0),0)</f>
        <v>1.552</v>
      </c>
      <c r="Q512">
        <f>VLOOKUP($A512,cleaning_log!$A$1:$ZZ$9791,MATCH(Q$5,cleaning_log!$A$2:$ZZ$2,0),0)</f>
        <v>0.89500000000000002</v>
      </c>
      <c r="R512">
        <f>VLOOKUP($A512,cleaning_log!$A$1:$ZZ$9791,MATCH(R$5,cleaning_log!$A$2:$ZZ$2,0),0)</f>
        <v>0.95699999999999996</v>
      </c>
      <c r="S512" t="b">
        <f t="shared" si="97"/>
        <v>1</v>
      </c>
    </row>
    <row r="513" spans="1:22" x14ac:dyDescent="0.2">
      <c r="A513" t="s">
        <v>4168</v>
      </c>
      <c r="B513" t="str">
        <f>IF(NOT(ISNA(VLOOKUP($A513,miplib2017!$A$5:$A$10000,1,0))),"miplib2017",IF(NOT(ISNA(VLOOKUP($A513,miplib2010!$A$5:$A$10000,1,0))),"miplib2010",IF(NOT(ISNA(VLOOKUP($A513,miplib2003!$A$5:$A$10000,1,0))),"miplib2003",IF(NOT(ISNA(VLOOKUP($A513,miplib3!$A$5:$A$10002,1,0))),"miplib3",IF(NOT(ISNA(VLOOKUP($A513,miplib2!$A$5:$A$10004,1,0))),"miplib2",IF(NOT(ISNA(VLOOKUP($A513,coral!$A$5:$A$10000,1,0))),"coral",IF(NOT(ISNA(VLOOKUP($A513,neos!$A$5:$A$10000,1,0))),"neos","COULD NOT FIND")))))))</f>
        <v>miplib2010</v>
      </c>
      <c r="C513" t="str">
        <f>B513&amp;"/"&amp;A513</f>
        <v>miplib2010/neos-1311124</v>
      </c>
      <c r="D513">
        <f ca="1">VLOOKUP($A513,INDIRECT("'"&amp;$B513&amp;"'!"&amp;"$A$5:$Z$10000"),MATCH(D$5,INDIRECT("'"&amp;$B513&amp;"'!$A$4:$Z$4"),0),0)</f>
        <v>1643</v>
      </c>
      <c r="E513">
        <f ca="1">VLOOKUP($A513,INDIRECT("'"&amp;$B513&amp;"'!"&amp;"$A$5:$Z$10000"),MATCH(E$5,INDIRECT("'"&amp;$B513&amp;"'!$A$4:$Z$4"),0),0)</f>
        <v>1092</v>
      </c>
      <c r="F513">
        <f>VLOOKUP($A513,cleaning_log!$A$1:$ZZ$9791,MATCH(F$5,cleaning_log!$A$2:$ZZ$2,0),0)</f>
        <v>835</v>
      </c>
      <c r="G513">
        <f>VLOOKUP($A513,cleaning_log!$A$1:$ZZ$9791,MATCH(G$5,cleaning_log!$A$2:$ZZ$2,0),0)</f>
        <v>630</v>
      </c>
      <c r="H513" t="str">
        <f ca="1">VLOOKUP($A513,INDIRECT("'"&amp;$B513&amp;"'!"&amp;"$A$5:$Z$10000"),MATCH(H$5,INDIRECT("'"&amp;$B513&amp;"'!$A$4:$Z$4"),0),0)</f>
        <v>?</v>
      </c>
      <c r="I513">
        <f>VLOOKUP($A513,cleaning_log!$A$1:$ZZ$9791,MATCH(I$5,cleaning_log!$A$2:$ZZ$2,0),0)</f>
        <v>-182</v>
      </c>
      <c r="J513">
        <f>VLOOKUP($A513,cleaning_log!$A$1:$ZZ$9791,MATCH(J$5,cleaning_log!$A$2:$ZZ$2,0),0)</f>
        <v>-182</v>
      </c>
      <c r="L513">
        <f>VLOOKUP($A513,cleaning_log!$A$1:$ZZ$9791,MATCH(L$5,cleaning_log!$A$2:$ZZ$2,0),0)</f>
        <v>-181</v>
      </c>
      <c r="M513">
        <f>VLOOKUP($A513,cleaning_log!$A$1:$ZZ$9791,MATCH(M$5,cleaning_log!$A$2:$ZZ$2,0),0)</f>
        <v>-181</v>
      </c>
      <c r="N513">
        <f>VLOOKUP($A513,cleaning_log!$A$1:$ZZ$9791,MATCH(N$5,cleaning_log!$A$2:$ZZ$2,0),0)</f>
        <v>-181.99999999999901</v>
      </c>
      <c r="O513">
        <f>VLOOKUP($A513,cleaning_log!$A$1:$ZZ$9791,MATCH(O$5,cleaning_log!$A$2:$ZZ$2,0),0)</f>
        <v>-181.99999999999901</v>
      </c>
      <c r="P513">
        <f>VLOOKUP($A513,cleaning_log!$A$1:$ZZ$9791,MATCH(P$5,cleaning_log!$A$2:$ZZ$2,0),0)</f>
        <v>3600</v>
      </c>
      <c r="Q513">
        <f>VLOOKUP($A513,cleaning_log!$A$1:$ZZ$9791,MATCH(Q$5,cleaning_log!$A$2:$ZZ$2,0),0)</f>
        <v>3600</v>
      </c>
      <c r="R513">
        <f>VLOOKUP($A513,cleaning_log!$A$1:$ZZ$9791,MATCH(R$5,cleaning_log!$A$2:$ZZ$2,0),0)</f>
        <v>3600</v>
      </c>
      <c r="S513" t="b">
        <f t="shared" si="97"/>
        <v>0</v>
      </c>
    </row>
    <row r="514" spans="1:22" hidden="1" x14ac:dyDescent="0.2">
      <c r="A514" s="19" t="s">
        <v>4673</v>
      </c>
      <c r="B514" t="str">
        <f>IF(NOT(ISNA(VLOOKUP($A514,miplib2017!$A$5:$A$10000,1,0))),"miplib2017",IF(NOT(ISNA(VLOOKUP($A514,miplib2010!$A$5:$A$10000,1,0))),"miplib2010",IF(NOT(ISNA(VLOOKUP($A514,miplib2003!$A$5:$A$10000,1,0))),"miplib2003",IF(NOT(ISNA(VLOOKUP($A514,miplib3!$A$5:$A$10002,1,0))),"miplib3",IF(NOT(ISNA(VLOOKUP($A514,miplib2!$A$5:$A$10004,1,0))),"miplib2",IF(NOT(ISNA(VLOOKUP($A514,coral!$A$5:$A$10000,1,0))),"coral",IF(NOT(ISNA(VLOOKUP($A514,neos!$A$5:$A$10000,1,0))),"neos","COULD NOT FIND")))))))</f>
        <v>miplib2017</v>
      </c>
      <c r="C514" t="str">
        <f>B514&amp;"/"&amp;A514</f>
        <v>miplib2017/neos-1324574</v>
      </c>
      <c r="D514">
        <f ca="1">VLOOKUP($A514,INDIRECT("'"&amp;$B514&amp;"'!"&amp;"$A$5:$Z$10000"),MATCH(D$5,INDIRECT("'"&amp;$B514&amp;"'!$A$4:$Z$4"),0),0)</f>
        <v>5904</v>
      </c>
      <c r="E514">
        <f ca="1">VLOOKUP($A514,INDIRECT("'"&amp;$B514&amp;"'!"&amp;"$A$5:$Z$10000"),MATCH(E$5,INDIRECT("'"&amp;$B514&amp;"'!$A$4:$Z$4"),0),0)</f>
        <v>5256</v>
      </c>
      <c r="F514">
        <f>VLOOKUP($A514,cleaning_log!$A$1:$ZZ$9791,MATCH(F$5,cleaning_log!$A$2:$ZZ$2,0),0)</f>
        <v>5832</v>
      </c>
      <c r="G514">
        <f>VLOOKUP($A514,cleaning_log!$A$1:$ZZ$9791,MATCH(G$5,cleaning_log!$A$2:$ZZ$2,0),0)</f>
        <v>5220</v>
      </c>
      <c r="H514">
        <f ca="1">VLOOKUP($A514,INDIRECT("'"&amp;$B514&amp;"'!"&amp;"$A$5:$Z$10000"),MATCH(H$5,INDIRECT("'"&amp;$B514&amp;"'!$A$4:$Z$4"),0),0)</f>
        <v>8</v>
      </c>
      <c r="I514">
        <f>VLOOKUP($A514,cleaning_log!$A$1:$ZZ$9791,MATCH(I$5,cleaning_log!$A$2:$ZZ$2,0),0)</f>
        <v>4.4999999999999902</v>
      </c>
      <c r="J514">
        <f>VLOOKUP($A514,cleaning_log!$A$1:$ZZ$9791,MATCH(J$5,cleaning_log!$A$2:$ZZ$2,0),0)</f>
        <v>4.4999999999999902</v>
      </c>
      <c r="L514">
        <f>VLOOKUP($A514,cleaning_log!$A$1:$ZZ$9791,MATCH(L$5,cleaning_log!$A$2:$ZZ$2,0),0)</f>
        <v>8</v>
      </c>
      <c r="M514">
        <f>VLOOKUP($A514,cleaning_log!$A$1:$ZZ$9791,MATCH(M$5,cleaning_log!$A$2:$ZZ$2,0),0)</f>
        <v>8</v>
      </c>
      <c r="N514">
        <f>VLOOKUP($A514,cleaning_log!$A$1:$ZZ$9791,MATCH(N$5,cleaning_log!$A$2:$ZZ$2,0),0)</f>
        <v>7</v>
      </c>
      <c r="O514">
        <f>VLOOKUP($A514,cleaning_log!$A$1:$ZZ$9791,MATCH(O$5,cleaning_log!$A$2:$ZZ$2,0),0)</f>
        <v>8</v>
      </c>
      <c r="P514">
        <f>VLOOKUP($A514,cleaning_log!$A$1:$ZZ$9791,MATCH(P$5,cleaning_log!$A$2:$ZZ$2,0),0)</f>
        <v>3600.0010000000002</v>
      </c>
      <c r="Q514">
        <f>VLOOKUP($A514,cleaning_log!$A$1:$ZZ$9791,MATCH(Q$5,cleaning_log!$A$2:$ZZ$2,0),0)</f>
        <v>2611.0889999999999</v>
      </c>
    </row>
    <row r="515" spans="1:22" x14ac:dyDescent="0.2">
      <c r="A515" s="19" t="s">
        <v>4674</v>
      </c>
      <c r="B515" t="str">
        <f>IF(NOT(ISNA(VLOOKUP($A515,miplib2017!$A$5:$A$10000,1,0))),"miplib2017",IF(NOT(ISNA(VLOOKUP($A515,miplib2010!$A$5:$A$10000,1,0))),"miplib2010",IF(NOT(ISNA(VLOOKUP($A515,miplib2003!$A$5:$A$10000,1,0))),"miplib2003",IF(NOT(ISNA(VLOOKUP($A515,miplib3!$A$5:$A$10002,1,0))),"miplib3",IF(NOT(ISNA(VLOOKUP($A515,miplib2!$A$5:$A$10004,1,0))),"miplib2",IF(NOT(ISNA(VLOOKUP($A515,coral!$A$5:$A$10000,1,0))),"coral",IF(NOT(ISNA(VLOOKUP($A515,neos!$A$5:$A$10000,1,0))),"neos","COULD NOT FIND")))))))</f>
        <v>miplib2017</v>
      </c>
      <c r="C515" t="str">
        <f>B515&amp;"/"&amp;A515</f>
        <v>miplib2017/neos-1330346</v>
      </c>
      <c r="D515">
        <f ca="1">VLOOKUP($A515,INDIRECT("'"&amp;$B515&amp;"'!"&amp;"$A$5:$Z$10000"),MATCH(D$5,INDIRECT("'"&amp;$B515&amp;"'!$A$4:$Z$4"),0),0)</f>
        <v>4248</v>
      </c>
      <c r="E515">
        <f ca="1">VLOOKUP($A515,INDIRECT("'"&amp;$B515&amp;"'!"&amp;"$A$5:$Z$10000"),MATCH(E$5,INDIRECT("'"&amp;$B515&amp;"'!$A$4:$Z$4"),0),0)</f>
        <v>2664</v>
      </c>
      <c r="F515">
        <f>VLOOKUP($A515,cleaning_log!$A$1:$ZZ$9791,MATCH(F$5,cleaning_log!$A$2:$ZZ$2,0),0)</f>
        <v>1620</v>
      </c>
      <c r="G515">
        <f>VLOOKUP($A515,cleaning_log!$A$1:$ZZ$9791,MATCH(G$5,cleaning_log!$A$2:$ZZ$2,0),0)</f>
        <v>2628</v>
      </c>
      <c r="H515">
        <f ca="1">VLOOKUP($A515,INDIRECT("'"&amp;$B515&amp;"'!"&amp;"$A$5:$Z$10000"),MATCH(H$5,INDIRECT("'"&amp;$B515&amp;"'!$A$4:$Z$4"),0),0)</f>
        <v>8</v>
      </c>
      <c r="I515">
        <f>VLOOKUP($A515,cleaning_log!$A$1:$ZZ$9791,MATCH(I$5,cleaning_log!$A$2:$ZZ$2,0),0)</f>
        <v>4.4999999999999902</v>
      </c>
      <c r="J515">
        <f>VLOOKUP($A515,cleaning_log!$A$1:$ZZ$9791,MATCH(J$5,cleaning_log!$A$2:$ZZ$2,0),0)</f>
        <v>4.4999999999999902</v>
      </c>
      <c r="L515">
        <f>VLOOKUP($A515,cleaning_log!$A$1:$ZZ$9791,MATCH(L$5,cleaning_log!$A$2:$ZZ$2,0),0)</f>
        <v>8</v>
      </c>
      <c r="M515">
        <f>VLOOKUP($A515,cleaning_log!$A$1:$ZZ$9791,MATCH(M$5,cleaning_log!$A$2:$ZZ$2,0),0)</f>
        <v>8</v>
      </c>
      <c r="N515">
        <f>VLOOKUP($A515,cleaning_log!$A$1:$ZZ$9791,MATCH(N$5,cleaning_log!$A$2:$ZZ$2,0),0)</f>
        <v>8</v>
      </c>
      <c r="O515">
        <f>VLOOKUP($A515,cleaning_log!$A$1:$ZZ$9791,MATCH(O$5,cleaning_log!$A$2:$ZZ$2,0),0)</f>
        <v>8</v>
      </c>
      <c r="P515">
        <f>VLOOKUP($A515,cleaning_log!$A$1:$ZZ$9791,MATCH(P$5,cleaning_log!$A$2:$ZZ$2,0),0)</f>
        <v>948.67</v>
      </c>
      <c r="Q515">
        <f>VLOOKUP($A515,cleaning_log!$A$1:$ZZ$9791,MATCH(Q$5,cleaning_log!$A$2:$ZZ$2,0),0)</f>
        <v>691.09</v>
      </c>
      <c r="R515">
        <f>VLOOKUP($A515,cleaning_log!$A$1:$ZZ$9791,MATCH(R$5,cleaning_log!$A$2:$ZZ$2,0),0)</f>
        <v>727.69600000000003</v>
      </c>
      <c r="S515" t="b">
        <f t="shared" ref="S515:S516" si="98">MIN(P515,Q515) &lt; 3599</f>
        <v>1</v>
      </c>
    </row>
    <row r="516" spans="1:22" x14ac:dyDescent="0.2">
      <c r="A516" s="19" t="s">
        <v>4675</v>
      </c>
      <c r="B516" t="str">
        <f>IF(NOT(ISNA(VLOOKUP($A516,miplib2017!$A$5:$A$10000,1,0))),"miplib2017",IF(NOT(ISNA(VLOOKUP($A516,miplib2010!$A$5:$A$10000,1,0))),"miplib2010",IF(NOT(ISNA(VLOOKUP($A516,miplib2003!$A$5:$A$10000,1,0))),"miplib2003",IF(NOT(ISNA(VLOOKUP($A516,miplib3!$A$5:$A$10002,1,0))),"miplib3",IF(NOT(ISNA(VLOOKUP($A516,miplib2!$A$5:$A$10004,1,0))),"miplib2",IF(NOT(ISNA(VLOOKUP($A516,coral!$A$5:$A$10000,1,0))),"coral",IF(NOT(ISNA(VLOOKUP($A516,neos!$A$5:$A$10000,1,0))),"neos","COULD NOT FIND")))))))</f>
        <v>coral</v>
      </c>
      <c r="C516" t="str">
        <f>B516&amp;"/"&amp;A516</f>
        <v>coral/neos-1330635</v>
      </c>
      <c r="D516">
        <f ca="1">VLOOKUP($A516,INDIRECT("'"&amp;$B516&amp;"'!"&amp;"$A$5:$Z$10000"),MATCH(D$5,INDIRECT("'"&amp;$B516&amp;"'!$A$4:$Z$4"),0),0)</f>
        <v>2717</v>
      </c>
      <c r="E516">
        <f ca="1">VLOOKUP($A516,INDIRECT("'"&amp;$B516&amp;"'!"&amp;"$A$5:$Z$10000"),MATCH(E$5,INDIRECT("'"&amp;$B516&amp;"'!$A$4:$Z$4"),0),0)</f>
        <v>1736</v>
      </c>
      <c r="F516">
        <f>VLOOKUP($A516,cleaning_log!$A$1:$ZZ$9791,MATCH(F$5,cleaning_log!$A$2:$ZZ$2,0),0)</f>
        <v>1011</v>
      </c>
      <c r="G516">
        <f>VLOOKUP($A516,cleaning_log!$A$1:$ZZ$9791,MATCH(G$5,cleaning_log!$A$2:$ZZ$2,0),0)</f>
        <v>1598</v>
      </c>
      <c r="H516" t="str">
        <f ca="1">VLOOKUP($A516,INDIRECT("'"&amp;$B516&amp;"'!"&amp;"$A$5:$Z$10000"),MATCH(H$5,INDIRECT("'"&amp;$B516&amp;"'!$A$4:$Z$4"),0),0)</f>
        <v>?</v>
      </c>
      <c r="I516">
        <f>VLOOKUP($A516,cleaning_log!$A$1:$ZZ$9791,MATCH(I$5,cleaning_log!$A$2:$ZZ$2,0),0)</f>
        <v>-13649887.44655</v>
      </c>
      <c r="J516">
        <f>VLOOKUP($A516,cleaning_log!$A$1:$ZZ$9791,MATCH(J$5,cleaning_log!$A$2:$ZZ$2,0),0)</f>
        <v>-90877.225605768195</v>
      </c>
      <c r="L516">
        <f>VLOOKUP($A516,cleaning_log!$A$1:$ZZ$9791,MATCH(L$5,cleaning_log!$A$2:$ZZ$2,0),0)</f>
        <v>25.8781000014509</v>
      </c>
      <c r="M516">
        <f>VLOOKUP($A516,cleaning_log!$A$1:$ZZ$9791,MATCH(M$5,cleaning_log!$A$2:$ZZ$2,0),0)</f>
        <v>25.8781000002054</v>
      </c>
      <c r="N516">
        <f>VLOOKUP($A516,cleaning_log!$A$1:$ZZ$9791,MATCH(N$5,cleaning_log!$A$2:$ZZ$2,0),0)</f>
        <v>25.8781000014509</v>
      </c>
      <c r="O516">
        <f>VLOOKUP($A516,cleaning_log!$A$1:$ZZ$9791,MATCH(O$5,cleaning_log!$A$2:$ZZ$2,0),0)</f>
        <v>25.8781000002054</v>
      </c>
      <c r="P516">
        <f>VLOOKUP($A516,cleaning_log!$A$1:$ZZ$9791,MATCH(P$5,cleaning_log!$A$2:$ZZ$2,0),0)</f>
        <v>0.70799999999999996</v>
      </c>
      <c r="Q516">
        <f>VLOOKUP($A516,cleaning_log!$A$1:$ZZ$9791,MATCH(Q$5,cleaning_log!$A$2:$ZZ$2,0),0)</f>
        <v>7.0000000000000001E-3</v>
      </c>
      <c r="R516">
        <f>VLOOKUP($A516,cleaning_log!$A$1:$ZZ$9791,MATCH(R$5,cleaning_log!$A$2:$ZZ$2,0),0)</f>
        <v>8.0000000000000002E-3</v>
      </c>
      <c r="S516" t="b">
        <f t="shared" si="98"/>
        <v>1</v>
      </c>
      <c r="T516">
        <f>VLOOKUP($A516,cleaning_log!$A$1:$ZZ$9791,MATCH(T$5,cleaning_log!$A$2:$ZZ$2,0),0)</f>
        <v>1028</v>
      </c>
      <c r="U516">
        <f>VLOOKUP($A516,cleaning_log!$A$1:$ZZ$9791,MATCH(U$5,cleaning_log!$A$2:$ZZ$2,0),0)</f>
        <v>1</v>
      </c>
      <c r="V516">
        <f>VLOOKUP($A516,cleaning_log!$A$1:$ZZ$9791,MATCH(V$5,cleaning_log!$A$2:$ZZ$2,0),0)</f>
        <v>1</v>
      </c>
    </row>
    <row r="517" spans="1:22" hidden="1" x14ac:dyDescent="0.2">
      <c r="A517" t="s">
        <v>4169</v>
      </c>
      <c r="B517" t="str">
        <f>IF(NOT(ISNA(VLOOKUP($A517,miplib2017!$A$5:$A$10000,1,0))),"miplib2017",IF(NOT(ISNA(VLOOKUP($A517,miplib2010!$A$5:$A$10000,1,0))),"miplib2010",IF(NOT(ISNA(VLOOKUP($A517,miplib2003!$A$5:$A$10000,1,0))),"miplib2003",IF(NOT(ISNA(VLOOKUP($A517,miplib3!$A$5:$A$10002,1,0))),"miplib3",IF(NOT(ISNA(VLOOKUP($A517,miplib2!$A$5:$A$10004,1,0))),"miplib2",IF(NOT(ISNA(VLOOKUP($A517,coral!$A$5:$A$10000,1,0))),"coral",IF(NOT(ISNA(VLOOKUP($A517,neos!$A$5:$A$10000,1,0))),"neos","COULD NOT FIND")))))))</f>
        <v>miplib2017</v>
      </c>
      <c r="C517" t="str">
        <f>B517&amp;"/"&amp;A517</f>
        <v>miplib2017/neos-1337307</v>
      </c>
      <c r="D517">
        <f ca="1">VLOOKUP($A517,INDIRECT("'"&amp;$B517&amp;"'!"&amp;"$A$5:$Z$10000"),MATCH(D$5,INDIRECT("'"&amp;$B517&amp;"'!$A$4:$Z$4"),0),0)</f>
        <v>5687</v>
      </c>
      <c r="E517">
        <f ca="1">VLOOKUP($A517,INDIRECT("'"&amp;$B517&amp;"'!"&amp;"$A$5:$Z$10000"),MATCH(E$5,INDIRECT("'"&amp;$B517&amp;"'!$A$4:$Z$4"),0),0)</f>
        <v>2840</v>
      </c>
      <c r="F517">
        <f>VLOOKUP($A517,cleaning_log!$A$1:$ZZ$9791,MATCH(F$5,cleaning_log!$A$2:$ZZ$2,0),0)</f>
        <v>5687</v>
      </c>
      <c r="G517">
        <f>VLOOKUP($A517,cleaning_log!$A$1:$ZZ$9791,MATCH(G$5,cleaning_log!$A$2:$ZZ$2,0),0)</f>
        <v>2848</v>
      </c>
      <c r="H517">
        <f ca="1">VLOOKUP($A517,INDIRECT("'"&amp;$B517&amp;"'!"&amp;"$A$5:$Z$10000"),MATCH(H$5,INDIRECT("'"&amp;$B517&amp;"'!$A$4:$Z$4"),0),0)</f>
        <v>-202319</v>
      </c>
      <c r="I517">
        <f>VLOOKUP($A517,cleaning_log!$A$1:$ZZ$9791,MATCH(I$5,cleaning_log!$A$2:$ZZ$2,0),0)</f>
        <v>-203123.97385620899</v>
      </c>
      <c r="J517">
        <f>VLOOKUP($A517,cleaning_log!$A$1:$ZZ$9791,MATCH(J$5,cleaning_log!$A$2:$ZZ$2,0),0)</f>
        <v>-203123.97385620899</v>
      </c>
      <c r="K517" t="b">
        <f ca="1">IF(ISNA(J517),TRUE,ABS(H517-J517)&gt;0.001)</f>
        <v>1</v>
      </c>
      <c r="L517">
        <f>VLOOKUP($A517,cleaning_log!$A$1:$ZZ$9791,MATCH(L$5,cleaning_log!$A$2:$ZZ$2,0),0)</f>
        <v>-202319</v>
      </c>
      <c r="M517">
        <f>VLOOKUP($A517,cleaning_log!$A$1:$ZZ$9791,MATCH(M$5,cleaning_log!$A$2:$ZZ$2,0),0)</f>
        <v>-202319</v>
      </c>
      <c r="N517">
        <f>VLOOKUP($A517,cleaning_log!$A$1:$ZZ$9791,MATCH(N$5,cleaning_log!$A$2:$ZZ$2,0),0)</f>
        <v>-202339</v>
      </c>
      <c r="O517">
        <f>VLOOKUP($A517,cleaning_log!$A$1:$ZZ$9791,MATCH(O$5,cleaning_log!$A$2:$ZZ$2,0),0)</f>
        <v>-202339</v>
      </c>
      <c r="P517">
        <f>VLOOKUP($A517,cleaning_log!$A$1:$ZZ$9791,MATCH(P$5,cleaning_log!$A$2:$ZZ$2,0),0)</f>
        <v>1121.914</v>
      </c>
      <c r="Q517">
        <f>VLOOKUP($A517,cleaning_log!$A$1:$ZZ$9791,MATCH(Q$5,cleaning_log!$A$2:$ZZ$2,0),0)</f>
        <v>436.76</v>
      </c>
      <c r="R517">
        <f>VLOOKUP($A517,cleaning_log!$A$1:$ZZ$9791,MATCH(R$5,cleaning_log!$A$2:$ZZ$2,0),0)</f>
        <v>520.89</v>
      </c>
      <c r="S517" t="b">
        <f t="shared" ref="S517:S519" si="99">MIN(P517,Q517) &lt; 3599</f>
        <v>1</v>
      </c>
      <c r="T517">
        <f>VLOOKUP($A517,cleaning_log!$A$1:$ZZ$9791,MATCH(T$5,cleaning_log!$A$2:$ZZ$2,0),0)</f>
        <v>346683</v>
      </c>
      <c r="U517">
        <f>VLOOKUP($A517,cleaning_log!$A$1:$ZZ$9791,MATCH(U$5,cleaning_log!$A$2:$ZZ$2,0),0)</f>
        <v>110558</v>
      </c>
      <c r="V517">
        <f>VLOOKUP($A517,cleaning_log!$A$1:$ZZ$9791,MATCH(V$5,cleaning_log!$A$2:$ZZ$2,0),0)</f>
        <v>143554</v>
      </c>
    </row>
    <row r="518" spans="1:22" x14ac:dyDescent="0.2">
      <c r="A518" s="19" t="s">
        <v>4676</v>
      </c>
      <c r="B518" t="str">
        <f>IF(NOT(ISNA(VLOOKUP($A518,miplib2017!$A$5:$A$10000,1,0))),"miplib2017",IF(NOT(ISNA(VLOOKUP($A518,miplib2010!$A$5:$A$10000,1,0))),"miplib2010",IF(NOT(ISNA(VLOOKUP($A518,miplib2003!$A$5:$A$10000,1,0))),"miplib2003",IF(NOT(ISNA(VLOOKUP($A518,miplib3!$A$5:$A$10002,1,0))),"miplib3",IF(NOT(ISNA(VLOOKUP($A518,miplib2!$A$5:$A$10004,1,0))),"miplib2",IF(NOT(ISNA(VLOOKUP($A518,coral!$A$5:$A$10000,1,0))),"coral",IF(NOT(ISNA(VLOOKUP($A518,neos!$A$5:$A$10000,1,0))),"neos","COULD NOT FIND")))))))</f>
        <v>coral</v>
      </c>
      <c r="C518" t="str">
        <f>B518&amp;"/"&amp;A518</f>
        <v>coral/neos-1337489</v>
      </c>
      <c r="D518">
        <f ca="1">VLOOKUP($A518,INDIRECT("'"&amp;$B518&amp;"'!"&amp;"$A$5:$Z$10000"),MATCH(D$5,INDIRECT("'"&amp;$B518&amp;"'!$A$4:$Z$4"),0),0)</f>
        <v>356</v>
      </c>
      <c r="E518">
        <f ca="1">VLOOKUP($A518,INDIRECT("'"&amp;$B518&amp;"'!"&amp;"$A$5:$Z$10000"),MATCH(E$5,INDIRECT("'"&amp;$B518&amp;"'!$A$4:$Z$4"),0),0)</f>
        <v>260</v>
      </c>
      <c r="F518">
        <f>VLOOKUP($A518,cleaning_log!$A$1:$ZZ$9791,MATCH(F$5,cleaning_log!$A$2:$ZZ$2,0),0)</f>
        <v>211</v>
      </c>
      <c r="G518">
        <f>VLOOKUP($A518,cleaning_log!$A$1:$ZZ$9791,MATCH(G$5,cleaning_log!$A$2:$ZZ$2,0),0)</f>
        <v>150</v>
      </c>
      <c r="H518">
        <f ca="1">VLOOKUP($A518,INDIRECT("'"&amp;$B518&amp;"'!"&amp;"$A$5:$Z$10000"),MATCH(H$5,INDIRECT("'"&amp;$B518&amp;"'!$A$4:$Z$4"),0),0)</f>
        <v>-77</v>
      </c>
      <c r="I518">
        <f>VLOOKUP($A518,cleaning_log!$A$1:$ZZ$9791,MATCH(I$5,cleaning_log!$A$2:$ZZ$2,0),0)</f>
        <v>-78</v>
      </c>
      <c r="J518">
        <f>VLOOKUP($A518,cleaning_log!$A$1:$ZZ$9791,MATCH(J$5,cleaning_log!$A$2:$ZZ$2,0),0)</f>
        <v>-78</v>
      </c>
      <c r="K518" t="b">
        <f ca="1">IF(ISNA(J518),TRUE,ABS(H518-J518)&gt;0.001)</f>
        <v>1</v>
      </c>
      <c r="L518">
        <f>VLOOKUP($A518,cleaning_log!$A$1:$ZZ$9791,MATCH(L$5,cleaning_log!$A$2:$ZZ$2,0),0)</f>
        <v>-77</v>
      </c>
      <c r="M518">
        <f>VLOOKUP($A518,cleaning_log!$A$1:$ZZ$9791,MATCH(M$5,cleaning_log!$A$2:$ZZ$2,0),0)</f>
        <v>-77</v>
      </c>
      <c r="N518">
        <f>VLOOKUP($A518,cleaning_log!$A$1:$ZZ$9791,MATCH(N$5,cleaning_log!$A$2:$ZZ$2,0),0)</f>
        <v>-77</v>
      </c>
      <c r="O518">
        <f>VLOOKUP($A518,cleaning_log!$A$1:$ZZ$9791,MATCH(O$5,cleaning_log!$A$2:$ZZ$2,0),0)</f>
        <v>-77</v>
      </c>
      <c r="P518">
        <f>VLOOKUP($A518,cleaning_log!$A$1:$ZZ$9791,MATCH(P$5,cleaning_log!$A$2:$ZZ$2,0),0)</f>
        <v>7.3230000000000004</v>
      </c>
      <c r="Q518">
        <f>VLOOKUP($A518,cleaning_log!$A$1:$ZZ$9791,MATCH(Q$5,cleaning_log!$A$2:$ZZ$2,0),0)</f>
        <v>4.6109999999999998</v>
      </c>
      <c r="R518">
        <f>VLOOKUP($A518,cleaning_log!$A$1:$ZZ$9791,MATCH(R$5,cleaning_log!$A$2:$ZZ$2,0),0)</f>
        <v>5.0960000000000001</v>
      </c>
      <c r="S518" t="b">
        <f t="shared" si="99"/>
        <v>1</v>
      </c>
    </row>
    <row r="519" spans="1:22" x14ac:dyDescent="0.2">
      <c r="A519" s="19" t="s">
        <v>4677</v>
      </c>
      <c r="B519" t="str">
        <f>IF(NOT(ISNA(VLOOKUP($A519,miplib2017!$A$5:$A$10000,1,0))),"miplib2017",IF(NOT(ISNA(VLOOKUP($A519,miplib2010!$A$5:$A$10000,1,0))),"miplib2010",IF(NOT(ISNA(VLOOKUP($A519,miplib2003!$A$5:$A$10000,1,0))),"miplib2003",IF(NOT(ISNA(VLOOKUP($A519,miplib3!$A$5:$A$10002,1,0))),"miplib3",IF(NOT(ISNA(VLOOKUP($A519,miplib2!$A$5:$A$10004,1,0))),"miplib2",IF(NOT(ISNA(VLOOKUP($A519,coral!$A$5:$A$10000,1,0))),"coral",IF(NOT(ISNA(VLOOKUP($A519,neos!$A$5:$A$10000,1,0))),"neos","COULD NOT FIND")))))))</f>
        <v>coral</v>
      </c>
      <c r="C519" t="str">
        <f>B519&amp;"/"&amp;A519</f>
        <v>coral/neos-1346382</v>
      </c>
      <c r="D519">
        <f ca="1">VLOOKUP($A519,INDIRECT("'"&amp;$B519&amp;"'!"&amp;"$A$5:$Z$10000"),MATCH(D$5,INDIRECT("'"&amp;$B519&amp;"'!$A$4:$Z$4"),0),0)</f>
        <v>796</v>
      </c>
      <c r="E519">
        <f ca="1">VLOOKUP($A519,INDIRECT("'"&amp;$B519&amp;"'!"&amp;"$A$5:$Z$10000"),MATCH(E$5,INDIRECT("'"&amp;$B519&amp;"'!$A$4:$Z$4"),0),0)</f>
        <v>520</v>
      </c>
      <c r="F519">
        <f>VLOOKUP($A519,cleaning_log!$A$1:$ZZ$9791,MATCH(F$5,cleaning_log!$A$2:$ZZ$2,0),0)</f>
        <v>406</v>
      </c>
      <c r="G519">
        <f>VLOOKUP($A519,cleaning_log!$A$1:$ZZ$9791,MATCH(G$5,cleaning_log!$A$2:$ZZ$2,0),0)</f>
        <v>300</v>
      </c>
      <c r="H519" t="str">
        <f ca="1">VLOOKUP($A519,INDIRECT("'"&amp;$B519&amp;"'!"&amp;"$A$5:$Z$10000"),MATCH(H$5,INDIRECT("'"&amp;$B519&amp;"'!$A$4:$Z$4"),0),0)</f>
        <v>?</v>
      </c>
      <c r="I519">
        <f>VLOOKUP($A519,cleaning_log!$A$1:$ZZ$9791,MATCH(I$5,cleaning_log!$A$2:$ZZ$2,0),0)</f>
        <v>-178</v>
      </c>
      <c r="J519">
        <f>VLOOKUP($A519,cleaning_log!$A$1:$ZZ$9791,MATCH(J$5,cleaning_log!$A$2:$ZZ$2,0),0)</f>
        <v>-178</v>
      </c>
      <c r="L519">
        <f>VLOOKUP($A519,cleaning_log!$A$1:$ZZ$9791,MATCH(L$5,cleaning_log!$A$2:$ZZ$2,0),0)</f>
        <v>-176</v>
      </c>
      <c r="M519">
        <f>VLOOKUP($A519,cleaning_log!$A$1:$ZZ$9791,MATCH(M$5,cleaning_log!$A$2:$ZZ$2,0),0)</f>
        <v>-176</v>
      </c>
      <c r="N519">
        <f>VLOOKUP($A519,cleaning_log!$A$1:$ZZ$9791,MATCH(N$5,cleaning_log!$A$2:$ZZ$2,0),0)</f>
        <v>-177.99999999999901</v>
      </c>
      <c r="O519">
        <f>VLOOKUP($A519,cleaning_log!$A$1:$ZZ$9791,MATCH(O$5,cleaning_log!$A$2:$ZZ$2,0),0)</f>
        <v>-177.99999999999901</v>
      </c>
      <c r="P519">
        <f>VLOOKUP($A519,cleaning_log!$A$1:$ZZ$9791,MATCH(P$5,cleaning_log!$A$2:$ZZ$2,0),0)</f>
        <v>3600</v>
      </c>
      <c r="Q519">
        <f>VLOOKUP($A519,cleaning_log!$A$1:$ZZ$9791,MATCH(Q$5,cleaning_log!$A$2:$ZZ$2,0),0)</f>
        <v>3600</v>
      </c>
      <c r="R519">
        <f>VLOOKUP($A519,cleaning_log!$A$1:$ZZ$9791,MATCH(R$5,cleaning_log!$A$2:$ZZ$2,0),0)</f>
        <v>3600</v>
      </c>
      <c r="S519" t="b">
        <f t="shared" si="99"/>
        <v>0</v>
      </c>
      <c r="T519">
        <f>VLOOKUP($A519,cleaning_log!$A$1:$ZZ$9791,MATCH(T$5,cleaning_log!$A$2:$ZZ$2,0),0)</f>
        <v>4695761</v>
      </c>
      <c r="U519">
        <f>VLOOKUP($A519,cleaning_log!$A$1:$ZZ$9791,MATCH(U$5,cleaning_log!$A$2:$ZZ$2,0),0)</f>
        <v>7959608</v>
      </c>
      <c r="V519">
        <f>VLOOKUP($A519,cleaning_log!$A$1:$ZZ$9791,MATCH(V$5,cleaning_log!$A$2:$ZZ$2,0),0)</f>
        <v>8998214</v>
      </c>
    </row>
    <row r="520" spans="1:22" hidden="1" x14ac:dyDescent="0.2">
      <c r="A520" t="s">
        <v>4417</v>
      </c>
      <c r="B520" t="str">
        <f>IF(NOT(ISNA(VLOOKUP($A520,miplib2017!$A$5:$A$10000,1,0))),"miplib2017",IF(NOT(ISNA(VLOOKUP($A520,miplib2010!$A$5:$A$10000,1,0))),"miplib2010",IF(NOT(ISNA(VLOOKUP($A520,miplib2003!$A$5:$A$10000,1,0))),"miplib2003",IF(NOT(ISNA(VLOOKUP($A520,miplib3!$A$5:$A$10002,1,0))),"miplib3",IF(NOT(ISNA(VLOOKUP($A520,miplib2!$A$5:$A$10004,1,0))),"miplib2",IF(NOT(ISNA(VLOOKUP($A520,coral!$A$5:$A$10000,1,0))),"coral",IF(NOT(ISNA(VLOOKUP($A520,neos!$A$5:$A$10000,1,0))),"neos","COULD NOT FIND")))))))</f>
        <v>miplib2017</v>
      </c>
      <c r="C520" t="str">
        <f>B520&amp;"/"&amp;A520</f>
        <v>miplib2017/neos-1354092</v>
      </c>
      <c r="D520">
        <f ca="1">VLOOKUP($A520,INDIRECT("'"&amp;$B520&amp;"'!"&amp;"$A$5:$Z$10000"),MATCH(D$5,INDIRECT("'"&amp;$B520&amp;"'!$A$4:$Z$4"),0),0)</f>
        <v>3135</v>
      </c>
      <c r="E520">
        <f ca="1">VLOOKUP($A520,INDIRECT("'"&amp;$B520&amp;"'!"&amp;"$A$5:$Z$10000"),MATCH(E$5,INDIRECT("'"&amp;$B520&amp;"'!$A$4:$Z$4"),0),0)</f>
        <v>13702</v>
      </c>
      <c r="F520">
        <f>VLOOKUP($A520,cleaning_log!$A$1:$ZZ$9791,MATCH(F$5,cleaning_log!$A$2:$ZZ$2,0),0)</f>
        <v>3135</v>
      </c>
      <c r="G520">
        <f>VLOOKUP($A520,cleaning_log!$A$1:$ZZ$9791,MATCH(G$5,cleaning_log!$A$2:$ZZ$2,0),0)</f>
        <v>13702</v>
      </c>
      <c r="H520">
        <f ca="1">VLOOKUP($A520,INDIRECT("'"&amp;$B520&amp;"'!"&amp;"$A$5:$Z$10000"),MATCH(H$5,INDIRECT("'"&amp;$B520&amp;"'!$A$4:$Z$4"),0),0)</f>
        <v>46</v>
      </c>
      <c r="I520">
        <f>VLOOKUP($A520,cleaning_log!$A$1:$ZZ$9791,MATCH(I$5,cleaning_log!$A$2:$ZZ$2,0),0)</f>
        <v>13.285714285714199</v>
      </c>
      <c r="J520">
        <f>VLOOKUP($A520,cleaning_log!$A$1:$ZZ$9791,MATCH(J$5,cleaning_log!$A$2:$ZZ$2,0),0)</f>
        <v>13.285714285714199</v>
      </c>
      <c r="K520" t="b">
        <f ca="1">IF(ISNA(J520),TRUE,ABS(H520-J520)&gt;0.001)</f>
        <v>1</v>
      </c>
      <c r="L520">
        <f>VLOOKUP($A520,cleaning_log!$A$1:$ZZ$9791,MATCH(L$5,cleaning_log!$A$2:$ZZ$2,0),0)</f>
        <v>46</v>
      </c>
      <c r="M520">
        <f>VLOOKUP($A520,cleaning_log!$A$1:$ZZ$9791,MATCH(M$5,cleaning_log!$A$2:$ZZ$2,0),0)</f>
        <v>45.9999999999986</v>
      </c>
      <c r="N520">
        <f>VLOOKUP($A520,cleaning_log!$A$1:$ZZ$9791,MATCH(N$5,cleaning_log!$A$2:$ZZ$2,0),0)</f>
        <v>46.000000000115499</v>
      </c>
      <c r="O520">
        <f>VLOOKUP($A520,cleaning_log!$A$1:$ZZ$9791,MATCH(O$5,cleaning_log!$A$2:$ZZ$2,0),0)</f>
        <v>46.000000000049802</v>
      </c>
      <c r="P520">
        <f>VLOOKUP($A520,cleaning_log!$A$1:$ZZ$9791,MATCH(P$5,cleaning_log!$A$2:$ZZ$2,0),0)</f>
        <v>3178.654</v>
      </c>
      <c r="Q520">
        <f>VLOOKUP($A520,cleaning_log!$A$1:$ZZ$9791,MATCH(Q$5,cleaning_log!$A$2:$ZZ$2,0),0)</f>
        <v>3184.65</v>
      </c>
    </row>
    <row r="521" spans="1:22" hidden="1" x14ac:dyDescent="0.2">
      <c r="A521" s="19" t="s">
        <v>4678</v>
      </c>
      <c r="B521" t="str">
        <f>IF(NOT(ISNA(VLOOKUP($A521,miplib2017!$A$5:$A$10000,1,0))),"miplib2017",IF(NOT(ISNA(VLOOKUP($A521,miplib2010!$A$5:$A$10000,1,0))),"miplib2010",IF(NOT(ISNA(VLOOKUP($A521,miplib2003!$A$5:$A$10000,1,0))),"miplib2003",IF(NOT(ISNA(VLOOKUP($A521,miplib3!$A$5:$A$10002,1,0))),"miplib3",IF(NOT(ISNA(VLOOKUP($A521,miplib2!$A$5:$A$10004,1,0))),"miplib2",IF(NOT(ISNA(VLOOKUP($A521,coral!$A$5:$A$10000,1,0))),"coral",IF(NOT(ISNA(VLOOKUP($A521,neos!$A$5:$A$10000,1,0))),"neos","COULD NOT FIND")))))))</f>
        <v>miplib2017</v>
      </c>
      <c r="C521" t="str">
        <f>B521&amp;"/"&amp;A521</f>
        <v>miplib2017/neos-1367061</v>
      </c>
      <c r="D521">
        <f ca="1">VLOOKUP($A521,INDIRECT("'"&amp;$B521&amp;"'!"&amp;"$A$5:$Z$10000"),MATCH(D$5,INDIRECT("'"&amp;$B521&amp;"'!$A$4:$Z$4"),0),0)</f>
        <v>102750</v>
      </c>
      <c r="E521">
        <f ca="1">VLOOKUP($A521,INDIRECT("'"&amp;$B521&amp;"'!"&amp;"$A$5:$Z$10000"),MATCH(E$5,INDIRECT("'"&amp;$B521&amp;"'!$A$4:$Z$4"),0),0)</f>
        <v>36600</v>
      </c>
      <c r="F521" t="e">
        <f>VLOOKUP($A521,cleaning_log!$A$1:$ZZ$9791,MATCH(F$5,cleaning_log!$A$2:$ZZ$2,0),0)</f>
        <v>#N/A</v>
      </c>
      <c r="G521" t="e">
        <f>VLOOKUP($A521,cleaning_log!$A$1:$ZZ$9791,MATCH(G$5,cleaning_log!$A$2:$ZZ$2,0),0)</f>
        <v>#N/A</v>
      </c>
      <c r="H521">
        <f ca="1">VLOOKUP($A521,INDIRECT("'"&amp;$B521&amp;"'!"&amp;"$A$5:$Z$10000"),MATCH(H$5,INDIRECT("'"&amp;$B521&amp;"'!$A$4:$Z$4"),0),0)</f>
        <v>31320456.260000002</v>
      </c>
      <c r="I521" t="e">
        <f>VLOOKUP($A521,cleaning_log!$A$1:$ZZ$9791,MATCH(I$5,cleaning_log!$A$2:$ZZ$2,0),0)</f>
        <v>#N/A</v>
      </c>
      <c r="J521" t="e">
        <f>VLOOKUP($A521,cleaning_log!$A$1:$ZZ$9791,MATCH(J$5,cleaning_log!$A$2:$ZZ$2,0),0)</f>
        <v>#N/A</v>
      </c>
      <c r="K521" t="b">
        <f>IF(ISNA(J521),TRUE,ABS(H521-J521)&gt;0.001)</f>
        <v>1</v>
      </c>
      <c r="L521" t="e">
        <f>VLOOKUP($A521,cleaning_log!$A$1:$ZZ$9791,MATCH(L$5,cleaning_log!$A$2:$ZZ$2,0),0)</f>
        <v>#N/A</v>
      </c>
      <c r="M521" t="e">
        <f>VLOOKUP($A521,cleaning_log!$A$1:$ZZ$9791,MATCH(M$5,cleaning_log!$A$2:$ZZ$2,0),0)</f>
        <v>#N/A</v>
      </c>
      <c r="N521" t="e">
        <f>VLOOKUP($A521,cleaning_log!$A$1:$ZZ$9791,MATCH(N$5,cleaning_log!$A$2:$ZZ$2,0),0)</f>
        <v>#N/A</v>
      </c>
      <c r="O521" t="e">
        <f>VLOOKUP($A521,cleaning_log!$A$1:$ZZ$9791,MATCH(O$5,cleaning_log!$A$2:$ZZ$2,0),0)</f>
        <v>#N/A</v>
      </c>
      <c r="P521" t="e">
        <f>VLOOKUP($A521,cleaning_log!$A$1:$ZZ$9791,MATCH(P$5,cleaning_log!$A$2:$ZZ$2,0),0)</f>
        <v>#N/A</v>
      </c>
      <c r="Q521" t="e">
        <f>VLOOKUP($A521,cleaning_log!$A$1:$ZZ$9791,MATCH(Q$5,cleaning_log!$A$2:$ZZ$2,0),0)</f>
        <v>#N/A</v>
      </c>
      <c r="R521" t="e">
        <f>VLOOKUP($A521,cleaning_log!$A$1:$ZZ$9791,MATCH(R$5,cleaning_log!$A$2:$ZZ$2,0),0)</f>
        <v>#N/A</v>
      </c>
      <c r="S521" t="e">
        <f t="shared" ref="S521:S522" si="100">MIN(P521,Q521) &lt; 3599</f>
        <v>#N/A</v>
      </c>
      <c r="T521" t="e">
        <f>VLOOKUP($A521,cleaning_log!$A$1:$ZZ$9791,MATCH(T$5,cleaning_log!$A$2:$ZZ$2,0),0)</f>
        <v>#N/A</v>
      </c>
      <c r="U521" t="e">
        <f>VLOOKUP($A521,cleaning_log!$A$1:$ZZ$9791,MATCH(U$5,cleaning_log!$A$2:$ZZ$2,0),0)</f>
        <v>#N/A</v>
      </c>
      <c r="V521" t="e">
        <f>VLOOKUP($A521,cleaning_log!$A$1:$ZZ$9791,MATCH(V$5,cleaning_log!$A$2:$ZZ$2,0),0)</f>
        <v>#N/A</v>
      </c>
    </row>
    <row r="522" spans="1:22" x14ac:dyDescent="0.2">
      <c r="A522" t="s">
        <v>1749</v>
      </c>
      <c r="B522" t="str">
        <f>IF(NOT(ISNA(VLOOKUP($A522,miplib2017!$A$5:$A$10000,1,0))),"miplib2017",IF(NOT(ISNA(VLOOKUP($A522,miplib2010!$A$5:$A$10000,1,0))),"miplib2010",IF(NOT(ISNA(VLOOKUP($A522,miplib2003!$A$5:$A$10000,1,0))),"miplib2003",IF(NOT(ISNA(VLOOKUP($A522,miplib3!$A$5:$A$10002,1,0))),"miplib3",IF(NOT(ISNA(VLOOKUP($A522,miplib2!$A$5:$A$10004,1,0))),"miplib2",IF(NOT(ISNA(VLOOKUP($A522,coral!$A$5:$A$10000,1,0))),"coral",IF(NOT(ISNA(VLOOKUP($A522,neos!$A$5:$A$10000,1,0))),"neos","COULD NOT FIND")))))))</f>
        <v>miplib2017</v>
      </c>
      <c r="C522" t="str">
        <f>B522&amp;"/"&amp;A522</f>
        <v>miplib2017/neos-1396125</v>
      </c>
      <c r="D522">
        <f ca="1">VLOOKUP($A522,INDIRECT("'"&amp;$B522&amp;"'!"&amp;"$A$5:$Z$10000"),MATCH(D$5,INDIRECT("'"&amp;$B522&amp;"'!$A$4:$Z$4"),0),0)</f>
        <v>1494</v>
      </c>
      <c r="E522">
        <f ca="1">VLOOKUP($A522,INDIRECT("'"&amp;$B522&amp;"'!"&amp;"$A$5:$Z$10000"),MATCH(E$5,INDIRECT("'"&amp;$B522&amp;"'!$A$4:$Z$4"),0),0)</f>
        <v>1161</v>
      </c>
      <c r="F522">
        <f>VLOOKUP($A522,cleaning_log!$A$1:$ZZ$9791,MATCH(F$5,cleaning_log!$A$2:$ZZ$2,0),0)</f>
        <v>1437</v>
      </c>
      <c r="G522">
        <f>VLOOKUP($A522,cleaning_log!$A$1:$ZZ$9791,MATCH(G$5,cleaning_log!$A$2:$ZZ$2,0),0)</f>
        <v>1158</v>
      </c>
      <c r="H522">
        <f ca="1">VLOOKUP($A522,INDIRECT("'"&amp;$B522&amp;"'!"&amp;"$A$5:$Z$10000"),MATCH(H$5,INDIRECT("'"&amp;$B522&amp;"'!$A$4:$Z$4"),0),0)</f>
        <v>3000.045337</v>
      </c>
      <c r="I522">
        <f>VLOOKUP($A522,cleaning_log!$A$1:$ZZ$9791,MATCH(I$5,cleaning_log!$A$2:$ZZ$2,0),0)</f>
        <v>388.552399766306</v>
      </c>
      <c r="J522">
        <f>VLOOKUP($A522,cleaning_log!$A$1:$ZZ$9791,MATCH(J$5,cleaning_log!$A$2:$ZZ$2,0),0)</f>
        <v>1869.6569877965901</v>
      </c>
      <c r="K522" t="b">
        <f ca="1">IF(ISNA(J522),TRUE,ABS(H522-J522)&gt;0.001)</f>
        <v>1</v>
      </c>
      <c r="L522">
        <f>VLOOKUP($A522,cleaning_log!$A$1:$ZZ$9791,MATCH(L$5,cleaning_log!$A$2:$ZZ$2,0),0)</f>
        <v>3000.0472222225899</v>
      </c>
      <c r="M522">
        <f>VLOOKUP($A522,cleaning_log!$A$1:$ZZ$9791,MATCH(M$5,cleaning_log!$A$2:$ZZ$2,0),0)</f>
        <v>3000.0455215423099</v>
      </c>
      <c r="N522">
        <f>VLOOKUP($A522,cleaning_log!$A$1:$ZZ$9791,MATCH(N$5,cleaning_log!$A$2:$ZZ$2,0),0)</f>
        <v>3000.0407407410598</v>
      </c>
      <c r="O522">
        <f>VLOOKUP($A522,cleaning_log!$A$1:$ZZ$9791,MATCH(O$5,cleaning_log!$A$2:$ZZ$2,0),0)</f>
        <v>3000.0407407410598</v>
      </c>
      <c r="P522">
        <f>VLOOKUP($A522,cleaning_log!$A$1:$ZZ$9791,MATCH(P$5,cleaning_log!$A$2:$ZZ$2,0),0)</f>
        <v>19.254999999999999</v>
      </c>
      <c r="Q522">
        <f>VLOOKUP($A522,cleaning_log!$A$1:$ZZ$9791,MATCH(Q$5,cleaning_log!$A$2:$ZZ$2,0),0)</f>
        <v>7.4640000000000004</v>
      </c>
      <c r="R522">
        <f>VLOOKUP($A522,cleaning_log!$A$1:$ZZ$9791,MATCH(R$5,cleaning_log!$A$2:$ZZ$2,0),0)</f>
        <v>25.327000000000002</v>
      </c>
      <c r="S522" t="b">
        <f t="shared" si="100"/>
        <v>1</v>
      </c>
      <c r="T522">
        <f>VLOOKUP($A522,cleaning_log!$A$1:$ZZ$9791,MATCH(T$5,cleaning_log!$A$2:$ZZ$2,0),0)</f>
        <v>2041</v>
      </c>
      <c r="U522">
        <f>VLOOKUP($A522,cleaning_log!$A$1:$ZZ$9791,MATCH(U$5,cleaning_log!$A$2:$ZZ$2,0),0)</f>
        <v>850</v>
      </c>
      <c r="V522">
        <f>VLOOKUP($A522,cleaning_log!$A$1:$ZZ$9791,MATCH(V$5,cleaning_log!$A$2:$ZZ$2,0),0)</f>
        <v>2290</v>
      </c>
    </row>
    <row r="523" spans="1:22" hidden="1" x14ac:dyDescent="0.2">
      <c r="A523" s="19" t="s">
        <v>4679</v>
      </c>
      <c r="B523" t="str">
        <f>IF(NOT(ISNA(VLOOKUP($A523,miplib2017!$A$5:$A$10000,1,0))),"miplib2017",IF(NOT(ISNA(VLOOKUP($A523,miplib2010!$A$5:$A$10000,1,0))),"miplib2010",IF(NOT(ISNA(VLOOKUP($A523,miplib2003!$A$5:$A$10000,1,0))),"miplib2003",IF(NOT(ISNA(VLOOKUP($A523,miplib3!$A$5:$A$10002,1,0))),"miplib3",IF(NOT(ISNA(VLOOKUP($A523,miplib2!$A$5:$A$10004,1,0))),"miplib2",IF(NOT(ISNA(VLOOKUP($A523,coral!$A$5:$A$10000,1,0))),"coral",IF(NOT(ISNA(VLOOKUP($A523,neos!$A$5:$A$10000,1,0))),"neos","COULD NOT FIND")))))))</f>
        <v>coral</v>
      </c>
      <c r="C523" t="str">
        <f>B523&amp;"/"&amp;A523</f>
        <v>coral/neos-1407044</v>
      </c>
      <c r="D523">
        <f ca="1">VLOOKUP($A523,INDIRECT("'"&amp;$B523&amp;"'!"&amp;"$A$5:$Z$10000"),MATCH(D$5,INDIRECT("'"&amp;$B523&amp;"'!$A$4:$Z$4"),0),0)</f>
        <v>6908</v>
      </c>
      <c r="E523">
        <f ca="1">VLOOKUP($A523,INDIRECT("'"&amp;$B523&amp;"'!"&amp;"$A$5:$Z$10000"),MATCH(E$5,INDIRECT("'"&amp;$B523&amp;"'!$A$4:$Z$4"),0),0)</f>
        <v>16604</v>
      </c>
      <c r="F523" t="e">
        <f>VLOOKUP($A523,cleaning_log!$A$1:$ZZ$9791,MATCH(F$5,cleaning_log!$A$2:$ZZ$2,0),0)</f>
        <v>#N/A</v>
      </c>
      <c r="G523" t="e">
        <f>VLOOKUP($A523,cleaning_log!$A$1:$ZZ$9791,MATCH(G$5,cleaning_log!$A$2:$ZZ$2,0),0)</f>
        <v>#N/A</v>
      </c>
      <c r="H523" t="str">
        <f ca="1">VLOOKUP($A523,INDIRECT("'"&amp;$B523&amp;"'!"&amp;"$A$5:$Z$10000"),MATCH(H$5,INDIRECT("'"&amp;$B523&amp;"'!$A$4:$Z$4"),0),0)</f>
        <v>?</v>
      </c>
      <c r="I523" t="e">
        <f>VLOOKUP($A523,cleaning_log!$A$1:$ZZ$9791,MATCH(I$5,cleaning_log!$A$2:$ZZ$2,0),0)</f>
        <v>#N/A</v>
      </c>
      <c r="J523" t="e">
        <f>VLOOKUP($A523,cleaning_log!$A$1:$ZZ$9791,MATCH(J$5,cleaning_log!$A$2:$ZZ$2,0),0)</f>
        <v>#N/A</v>
      </c>
      <c r="L523" t="e">
        <f>VLOOKUP($A523,cleaning_log!$A$1:$ZZ$9791,MATCH(L$5,cleaning_log!$A$2:$ZZ$2,0),0)</f>
        <v>#N/A</v>
      </c>
      <c r="M523" t="e">
        <f>VLOOKUP($A523,cleaning_log!$A$1:$ZZ$9791,MATCH(M$5,cleaning_log!$A$2:$ZZ$2,0),0)</f>
        <v>#N/A</v>
      </c>
      <c r="N523" t="e">
        <f>VLOOKUP($A523,cleaning_log!$A$1:$ZZ$9791,MATCH(N$5,cleaning_log!$A$2:$ZZ$2,0),0)</f>
        <v>#N/A</v>
      </c>
      <c r="O523" t="e">
        <f>VLOOKUP($A523,cleaning_log!$A$1:$ZZ$9791,MATCH(O$5,cleaning_log!$A$2:$ZZ$2,0),0)</f>
        <v>#N/A</v>
      </c>
      <c r="P523" t="e">
        <f>VLOOKUP($A523,cleaning_log!$A$1:$ZZ$9791,MATCH(P$5,cleaning_log!$A$2:$ZZ$2,0),0)</f>
        <v>#N/A</v>
      </c>
      <c r="Q523" t="e">
        <f>VLOOKUP($A523,cleaning_log!$A$1:$ZZ$9791,MATCH(Q$5,cleaning_log!$A$2:$ZZ$2,0),0)</f>
        <v>#N/A</v>
      </c>
      <c r="S523" t="e">
        <f>MIN(P523,Q523) &lt; 3599</f>
        <v>#N/A</v>
      </c>
    </row>
    <row r="524" spans="1:22" x14ac:dyDescent="0.2">
      <c r="A524" s="19" t="s">
        <v>1790</v>
      </c>
      <c r="B524" t="str">
        <f>IF(NOT(ISNA(VLOOKUP($A524,miplib2017!$A$5:$A$10000,1,0))),"miplib2017",IF(NOT(ISNA(VLOOKUP($A524,miplib2010!$A$5:$A$10000,1,0))),"miplib2010",IF(NOT(ISNA(VLOOKUP($A524,miplib2003!$A$5:$A$10000,1,0))),"miplib2003",IF(NOT(ISNA(VLOOKUP($A524,miplib3!$A$5:$A$10002,1,0))),"miplib3",IF(NOT(ISNA(VLOOKUP($A524,miplib2!$A$5:$A$10004,1,0))),"miplib2",IF(NOT(ISNA(VLOOKUP($A524,coral!$A$5:$A$10000,1,0))),"coral",IF(NOT(ISNA(VLOOKUP($A524,neos!$A$5:$A$10000,1,0))),"neos","COULD NOT FIND")))))))</f>
        <v>coral</v>
      </c>
      <c r="C524" t="str">
        <f>B524&amp;"/"&amp;A524</f>
        <v>coral/neos-1413153</v>
      </c>
      <c r="D524">
        <f ca="1">VLOOKUP($A524,INDIRECT("'"&amp;$B524&amp;"'!"&amp;"$A$5:$Z$10000"),MATCH(D$5,INDIRECT("'"&amp;$B524&amp;"'!$A$4:$Z$4"),0),0)</f>
        <v>2500</v>
      </c>
      <c r="E524">
        <f ca="1">VLOOKUP($A524,INDIRECT("'"&amp;$B524&amp;"'!"&amp;"$A$5:$Z$10000"),MATCH(E$5,INDIRECT("'"&amp;$B524&amp;"'!$A$4:$Z$4"),0),0)</f>
        <v>2451</v>
      </c>
      <c r="F524">
        <f>VLOOKUP($A524,cleaning_log!$A$1:$ZZ$9791,MATCH(F$5,cleaning_log!$A$2:$ZZ$2,0),0)</f>
        <v>2500</v>
      </c>
      <c r="G524">
        <f>VLOOKUP($A524,cleaning_log!$A$1:$ZZ$9791,MATCH(G$5,cleaning_log!$A$2:$ZZ$2,0),0)</f>
        <v>2451</v>
      </c>
      <c r="H524">
        <f ca="1">VLOOKUP($A524,INDIRECT("'"&amp;$B524&amp;"'!"&amp;"$A$5:$Z$10000"),MATCH(H$5,INDIRECT("'"&amp;$B524&amp;"'!$A$4:$Z$4"),0),0)</f>
        <v>105.12</v>
      </c>
      <c r="I524">
        <f>VLOOKUP($A524,cleaning_log!$A$1:$ZZ$9791,MATCH(I$5,cleaning_log!$A$2:$ZZ$2,0),0)</f>
        <v>66.9507820593345</v>
      </c>
      <c r="J524">
        <f>VLOOKUP($A524,cleaning_log!$A$1:$ZZ$9791,MATCH(J$5,cleaning_log!$A$2:$ZZ$2,0),0)</f>
        <v>66.9507820593346</v>
      </c>
      <c r="K524" t="b">
        <f ca="1">IF(ISNA(J524),TRUE,ABS(H524-J524)&gt;0.001)</f>
        <v>1</v>
      </c>
      <c r="L524">
        <f>VLOOKUP($A524,cleaning_log!$A$1:$ZZ$9791,MATCH(L$5,cleaning_log!$A$2:$ZZ$2,0),0)</f>
        <v>105.12</v>
      </c>
      <c r="M524">
        <f>VLOOKUP($A524,cleaning_log!$A$1:$ZZ$9791,MATCH(M$5,cleaning_log!$A$2:$ZZ$2,0),0)</f>
        <v>105.11999999996701</v>
      </c>
      <c r="N524">
        <f>VLOOKUP($A524,cleaning_log!$A$1:$ZZ$9791,MATCH(N$5,cleaning_log!$A$2:$ZZ$2,0),0)</f>
        <v>105.12</v>
      </c>
      <c r="O524">
        <f>VLOOKUP($A524,cleaning_log!$A$1:$ZZ$9791,MATCH(O$5,cleaning_log!$A$2:$ZZ$2,0),0)</f>
        <v>105.12</v>
      </c>
      <c r="P524">
        <f>VLOOKUP($A524,cleaning_log!$A$1:$ZZ$9791,MATCH(P$5,cleaning_log!$A$2:$ZZ$2,0),0)</f>
        <v>7.7169999999999996</v>
      </c>
      <c r="Q524">
        <f>VLOOKUP($A524,cleaning_log!$A$1:$ZZ$9791,MATCH(Q$5,cleaning_log!$A$2:$ZZ$2,0),0)</f>
        <v>8.1769999999999996</v>
      </c>
      <c r="R524">
        <f>VLOOKUP($A524,cleaning_log!$A$1:$ZZ$9791,MATCH(R$5,cleaning_log!$A$2:$ZZ$2,0),0)</f>
        <v>10.012</v>
      </c>
      <c r="S524" t="b">
        <f t="shared" ref="S524:S525" si="101">MIN(P524,Q524) &lt; 3599</f>
        <v>1</v>
      </c>
      <c r="T524">
        <f>VLOOKUP($A524,cleaning_log!$A$1:$ZZ$9791,MATCH(T$5,cleaning_log!$A$2:$ZZ$2,0),0)</f>
        <v>1283</v>
      </c>
      <c r="U524">
        <f>VLOOKUP($A524,cleaning_log!$A$1:$ZZ$9791,MATCH(U$5,cleaning_log!$A$2:$ZZ$2,0),0)</f>
        <v>1363</v>
      </c>
      <c r="V524">
        <f>VLOOKUP($A524,cleaning_log!$A$1:$ZZ$9791,MATCH(V$5,cleaning_log!$A$2:$ZZ$2,0),0)</f>
        <v>2134</v>
      </c>
    </row>
    <row r="525" spans="1:22" x14ac:dyDescent="0.2">
      <c r="A525" s="19" t="s">
        <v>1812</v>
      </c>
      <c r="B525" t="str">
        <f>IF(NOT(ISNA(VLOOKUP($A525,miplib2017!$A$5:$A$10000,1,0))),"miplib2017",IF(NOT(ISNA(VLOOKUP($A525,miplib2010!$A$5:$A$10000,1,0))),"miplib2010",IF(NOT(ISNA(VLOOKUP($A525,miplib2003!$A$5:$A$10000,1,0))),"miplib2003",IF(NOT(ISNA(VLOOKUP($A525,miplib3!$A$5:$A$10002,1,0))),"miplib3",IF(NOT(ISNA(VLOOKUP($A525,miplib2!$A$5:$A$10004,1,0))),"miplib2",IF(NOT(ISNA(VLOOKUP($A525,coral!$A$5:$A$10000,1,0))),"coral",IF(NOT(ISNA(VLOOKUP($A525,neos!$A$5:$A$10000,1,0))),"neos","COULD NOT FIND")))))))</f>
        <v>coral</v>
      </c>
      <c r="C525" t="str">
        <f>B525&amp;"/"&amp;A525</f>
        <v>coral/neos-1415183</v>
      </c>
      <c r="D525">
        <f ca="1">VLOOKUP($A525,INDIRECT("'"&amp;$B525&amp;"'!"&amp;"$A$5:$Z$10000"),MATCH(D$5,INDIRECT("'"&amp;$B525&amp;"'!$A$4:$Z$4"),0),0)</f>
        <v>2809</v>
      </c>
      <c r="E525">
        <f ca="1">VLOOKUP($A525,INDIRECT("'"&amp;$B525&amp;"'!"&amp;"$A$5:$Z$10000"),MATCH(E$5,INDIRECT("'"&amp;$B525&amp;"'!$A$4:$Z$4"),0),0)</f>
        <v>2757</v>
      </c>
      <c r="F525">
        <f>VLOOKUP($A525,cleaning_log!$A$1:$ZZ$9791,MATCH(F$5,cleaning_log!$A$2:$ZZ$2,0),0)</f>
        <v>2809</v>
      </c>
      <c r="G525">
        <f>VLOOKUP($A525,cleaning_log!$A$1:$ZZ$9791,MATCH(G$5,cleaning_log!$A$2:$ZZ$2,0),0)</f>
        <v>2757</v>
      </c>
      <c r="H525">
        <f ca="1">VLOOKUP($A525,INDIRECT("'"&amp;$B525&amp;"'!"&amp;"$A$5:$Z$10000"),MATCH(H$5,INDIRECT("'"&amp;$B525&amp;"'!$A$4:$Z$4"),0),0)</f>
        <v>105.73</v>
      </c>
      <c r="I525">
        <f>VLOOKUP($A525,cleaning_log!$A$1:$ZZ$9791,MATCH(I$5,cleaning_log!$A$2:$ZZ$2,0),0)</f>
        <v>71.887905874702994</v>
      </c>
      <c r="J525">
        <f>VLOOKUP($A525,cleaning_log!$A$1:$ZZ$9791,MATCH(J$5,cleaning_log!$A$2:$ZZ$2,0),0)</f>
        <v>71.887905874702994</v>
      </c>
      <c r="K525" t="b">
        <f ca="1">IF(ISNA(J525),TRUE,ABS(H525-J525)&gt;0.001)</f>
        <v>1</v>
      </c>
      <c r="L525">
        <f>VLOOKUP($A525,cleaning_log!$A$1:$ZZ$9791,MATCH(L$5,cleaning_log!$A$2:$ZZ$2,0),0)</f>
        <v>105.73</v>
      </c>
      <c r="M525">
        <f>VLOOKUP($A525,cleaning_log!$A$1:$ZZ$9791,MATCH(M$5,cleaning_log!$A$2:$ZZ$2,0),0)</f>
        <v>105.72999999999</v>
      </c>
      <c r="N525">
        <f>VLOOKUP($A525,cleaning_log!$A$1:$ZZ$9791,MATCH(N$5,cleaning_log!$A$2:$ZZ$2,0),0)</f>
        <v>105.73</v>
      </c>
      <c r="O525">
        <f>VLOOKUP($A525,cleaning_log!$A$1:$ZZ$9791,MATCH(O$5,cleaning_log!$A$2:$ZZ$2,0),0)</f>
        <v>105.73</v>
      </c>
      <c r="P525">
        <f>VLOOKUP($A525,cleaning_log!$A$1:$ZZ$9791,MATCH(P$5,cleaning_log!$A$2:$ZZ$2,0),0)</f>
        <v>7.02</v>
      </c>
      <c r="Q525">
        <f>VLOOKUP($A525,cleaning_log!$A$1:$ZZ$9791,MATCH(Q$5,cleaning_log!$A$2:$ZZ$2,0),0)</f>
        <v>5.7510000000000003</v>
      </c>
      <c r="R525">
        <f>VLOOKUP($A525,cleaning_log!$A$1:$ZZ$9791,MATCH(R$5,cleaning_log!$A$2:$ZZ$2,0),0)</f>
        <v>7.7190000000000003</v>
      </c>
      <c r="S525" t="b">
        <f t="shared" si="101"/>
        <v>1</v>
      </c>
    </row>
    <row r="526" spans="1:22" hidden="1" x14ac:dyDescent="0.2">
      <c r="A526" s="19" t="s">
        <v>4680</v>
      </c>
      <c r="B526" t="str">
        <f>IF(NOT(ISNA(VLOOKUP($A526,miplib2017!$A$5:$A$10000,1,0))),"miplib2017",IF(NOT(ISNA(VLOOKUP($A526,miplib2010!$A$5:$A$10000,1,0))),"miplib2010",IF(NOT(ISNA(VLOOKUP($A526,miplib2003!$A$5:$A$10000,1,0))),"miplib2003",IF(NOT(ISNA(VLOOKUP($A526,miplib3!$A$5:$A$10002,1,0))),"miplib3",IF(NOT(ISNA(VLOOKUP($A526,miplib2!$A$5:$A$10004,1,0))),"miplib2",IF(NOT(ISNA(VLOOKUP($A526,coral!$A$5:$A$10000,1,0))),"coral",IF(NOT(ISNA(VLOOKUP($A526,neos!$A$5:$A$10000,1,0))),"neos","COULD NOT FIND")))))))</f>
        <v>coral</v>
      </c>
      <c r="C526" t="str">
        <f>B526&amp;"/"&amp;A526</f>
        <v>coral/neos-1417043</v>
      </c>
      <c r="D526">
        <f ca="1">VLOOKUP($A526,INDIRECT("'"&amp;$B526&amp;"'!"&amp;"$A$5:$Z$10000"),MATCH(D$5,INDIRECT("'"&amp;$B526&amp;"'!$A$4:$Z$4"),0),0)</f>
        <v>3284</v>
      </c>
      <c r="E526">
        <f ca="1">VLOOKUP($A526,INDIRECT("'"&amp;$B526&amp;"'!"&amp;"$A$5:$Z$10000"),MATCH(E$5,INDIRECT("'"&amp;$B526&amp;"'!$A$4:$Z$4"),0),0)</f>
        <v>573315</v>
      </c>
      <c r="F526" t="e">
        <f>VLOOKUP($A526,cleaning_log!$A$1:$ZZ$9791,MATCH(F$5,cleaning_log!$A$2:$ZZ$2,0),0)</f>
        <v>#N/A</v>
      </c>
      <c r="G526" t="e">
        <f>VLOOKUP($A526,cleaning_log!$A$1:$ZZ$9791,MATCH(G$5,cleaning_log!$A$2:$ZZ$2,0),0)</f>
        <v>#N/A</v>
      </c>
      <c r="H526">
        <f ca="1">VLOOKUP($A526,INDIRECT("'"&amp;$B526&amp;"'!"&amp;"$A$5:$Z$10000"),MATCH(H$5,INDIRECT("'"&amp;$B526&amp;"'!$A$4:$Z$4"),0),0)</f>
        <v>31450000</v>
      </c>
      <c r="I526" t="e">
        <f>VLOOKUP($A526,cleaning_log!$A$1:$ZZ$9791,MATCH(I$5,cleaning_log!$A$2:$ZZ$2,0),0)</f>
        <v>#N/A</v>
      </c>
      <c r="J526" t="e">
        <f>VLOOKUP($A526,cleaning_log!$A$1:$ZZ$9791,MATCH(J$5,cleaning_log!$A$2:$ZZ$2,0),0)</f>
        <v>#N/A</v>
      </c>
      <c r="K526" t="b">
        <f>IF(ISNA(J526),TRUE,ABS(H526-J526)&gt;0.001)</f>
        <v>1</v>
      </c>
      <c r="L526" t="e">
        <f>VLOOKUP($A526,cleaning_log!$A$1:$ZZ$9791,MATCH(L$5,cleaning_log!$A$2:$ZZ$2,0),0)</f>
        <v>#N/A</v>
      </c>
      <c r="M526" t="e">
        <f>VLOOKUP($A526,cleaning_log!$A$1:$ZZ$9791,MATCH(M$5,cleaning_log!$A$2:$ZZ$2,0),0)</f>
        <v>#N/A</v>
      </c>
      <c r="N526" t="e">
        <f>VLOOKUP($A526,cleaning_log!$A$1:$ZZ$9791,MATCH(N$5,cleaning_log!$A$2:$ZZ$2,0),0)</f>
        <v>#N/A</v>
      </c>
      <c r="O526" t="e">
        <f>VLOOKUP($A526,cleaning_log!$A$1:$ZZ$9791,MATCH(O$5,cleaning_log!$A$2:$ZZ$2,0),0)</f>
        <v>#N/A</v>
      </c>
      <c r="P526" t="e">
        <f>VLOOKUP($A526,cleaning_log!$A$1:$ZZ$9791,MATCH(P$5,cleaning_log!$A$2:$ZZ$2,0),0)</f>
        <v>#N/A</v>
      </c>
      <c r="Q526" t="e">
        <f>VLOOKUP($A526,cleaning_log!$A$1:$ZZ$9791,MATCH(Q$5,cleaning_log!$A$2:$ZZ$2,0),0)</f>
        <v>#N/A</v>
      </c>
    </row>
    <row r="527" spans="1:22" x14ac:dyDescent="0.2">
      <c r="A527" s="19" t="s">
        <v>1833</v>
      </c>
      <c r="B527" t="str">
        <f>IF(NOT(ISNA(VLOOKUP($A527,miplib2017!$A$5:$A$10000,1,0))),"miplib2017",IF(NOT(ISNA(VLOOKUP($A527,miplib2010!$A$5:$A$10000,1,0))),"miplib2010",IF(NOT(ISNA(VLOOKUP($A527,miplib2003!$A$5:$A$10000,1,0))),"miplib2003",IF(NOT(ISNA(VLOOKUP($A527,miplib3!$A$5:$A$10002,1,0))),"miplib3",IF(NOT(ISNA(VLOOKUP($A527,miplib2!$A$5:$A$10004,1,0))),"miplib2",IF(NOT(ISNA(VLOOKUP($A527,coral!$A$5:$A$10000,1,0))),"coral",IF(NOT(ISNA(VLOOKUP($A527,neos!$A$5:$A$10000,1,0))),"neos","COULD NOT FIND")))))))</f>
        <v>coral</v>
      </c>
      <c r="C527" t="str">
        <f>B527&amp;"/"&amp;A527</f>
        <v>coral/neos-1420205</v>
      </c>
      <c r="D527">
        <f ca="1">VLOOKUP($A527,INDIRECT("'"&amp;$B527&amp;"'!"&amp;"$A$5:$Z$10000"),MATCH(D$5,INDIRECT("'"&amp;$B527&amp;"'!$A$4:$Z$4"),0),0)</f>
        <v>383</v>
      </c>
      <c r="E527">
        <f ca="1">VLOOKUP($A527,INDIRECT("'"&amp;$B527&amp;"'!"&amp;"$A$5:$Z$10000"),MATCH(E$5,INDIRECT("'"&amp;$B527&amp;"'!$A$4:$Z$4"),0),0)</f>
        <v>231</v>
      </c>
      <c r="F527">
        <f>VLOOKUP($A527,cleaning_log!$A$1:$ZZ$9791,MATCH(F$5,cleaning_log!$A$2:$ZZ$2,0),0)</f>
        <v>341</v>
      </c>
      <c r="G527">
        <f>VLOOKUP($A527,cleaning_log!$A$1:$ZZ$9791,MATCH(G$5,cleaning_log!$A$2:$ZZ$2,0),0)</f>
        <v>231</v>
      </c>
      <c r="H527">
        <f ca="1">VLOOKUP($A527,INDIRECT("'"&amp;$B527&amp;"'!"&amp;"$A$5:$Z$10000"),MATCH(H$5,INDIRECT("'"&amp;$B527&amp;"'!$A$4:$Z$4"),0),0)</f>
        <v>40</v>
      </c>
      <c r="I527">
        <f>VLOOKUP($A527,cleaning_log!$A$1:$ZZ$9791,MATCH(I$5,cleaning_log!$A$2:$ZZ$2,0),0)</f>
        <v>2.0000000000000001E-4</v>
      </c>
      <c r="J527">
        <f>VLOOKUP($A527,cleaning_log!$A$1:$ZZ$9791,MATCH(J$5,cleaning_log!$A$2:$ZZ$2,0),0)</f>
        <v>15</v>
      </c>
      <c r="K527" t="b">
        <f ca="1">IF(ISNA(J527),TRUE,ABS(H527-J527)&gt;0.001)</f>
        <v>1</v>
      </c>
      <c r="L527">
        <f>VLOOKUP($A527,cleaning_log!$A$1:$ZZ$9791,MATCH(L$5,cleaning_log!$A$2:$ZZ$2,0),0)</f>
        <v>10.000391</v>
      </c>
      <c r="M527">
        <f>VLOOKUP($A527,cleaning_log!$A$1:$ZZ$9791,MATCH(M$5,cleaning_log!$A$2:$ZZ$2,0),0)</f>
        <v>40</v>
      </c>
      <c r="N527">
        <f>VLOOKUP($A527,cleaning_log!$A$1:$ZZ$9791,MATCH(N$5,cleaning_log!$A$2:$ZZ$2,0),0)</f>
        <v>20</v>
      </c>
      <c r="O527">
        <f>VLOOKUP($A527,cleaning_log!$A$1:$ZZ$9791,MATCH(O$5,cleaning_log!$A$2:$ZZ$2,0),0)</f>
        <v>40</v>
      </c>
      <c r="P527">
        <f>VLOOKUP($A527,cleaning_log!$A$1:$ZZ$9791,MATCH(P$5,cleaning_log!$A$2:$ZZ$2,0),0)</f>
        <v>3.5000000000000003E-2</v>
      </c>
      <c r="Q527">
        <f>VLOOKUP($A527,cleaning_log!$A$1:$ZZ$9791,MATCH(Q$5,cleaning_log!$A$2:$ZZ$2,0),0)</f>
        <v>0.317</v>
      </c>
      <c r="R527">
        <f>VLOOKUP($A527,cleaning_log!$A$1:$ZZ$9791,MATCH(R$5,cleaning_log!$A$2:$ZZ$2,0),0)</f>
        <v>0.34899999999999998</v>
      </c>
      <c r="S527" t="b">
        <f t="shared" ref="S527" si="102">MIN(P527,Q527) &lt; 3599</f>
        <v>1</v>
      </c>
      <c r="T527">
        <f>VLOOKUP($A527,cleaning_log!$A$1:$ZZ$9791,MATCH(T$5,cleaning_log!$A$2:$ZZ$2,0),0)</f>
        <v>2</v>
      </c>
      <c r="U527">
        <f>VLOOKUP($A527,cleaning_log!$A$1:$ZZ$9791,MATCH(U$5,cleaning_log!$A$2:$ZZ$2,0),0)</f>
        <v>1784</v>
      </c>
      <c r="V527">
        <f>VLOOKUP($A527,cleaning_log!$A$1:$ZZ$9791,MATCH(V$5,cleaning_log!$A$2:$ZZ$2,0),0)</f>
        <v>1942</v>
      </c>
    </row>
    <row r="528" spans="1:22" hidden="1" x14ac:dyDescent="0.2">
      <c r="A528" s="19" t="s">
        <v>4681</v>
      </c>
      <c r="B528" t="str">
        <f>IF(NOT(ISNA(VLOOKUP($A528,miplib2017!$A$5:$A$10000,1,0))),"miplib2017",IF(NOT(ISNA(VLOOKUP($A528,miplib2010!$A$5:$A$10000,1,0))),"miplib2010",IF(NOT(ISNA(VLOOKUP($A528,miplib2003!$A$5:$A$10000,1,0))),"miplib2003",IF(NOT(ISNA(VLOOKUP($A528,miplib3!$A$5:$A$10002,1,0))),"miplib3",IF(NOT(ISNA(VLOOKUP($A528,miplib2!$A$5:$A$10004,1,0))),"miplib2",IF(NOT(ISNA(VLOOKUP($A528,coral!$A$5:$A$10000,1,0))),"coral",IF(NOT(ISNA(VLOOKUP($A528,neos!$A$5:$A$10000,1,0))),"neos","COULD NOT FIND")))))))</f>
        <v>miplib2017</v>
      </c>
      <c r="C528" t="str">
        <f>B528&amp;"/"&amp;A528</f>
        <v>miplib2017/neos-1420546</v>
      </c>
      <c r="D528">
        <f ca="1">VLOOKUP($A528,INDIRECT("'"&amp;$B528&amp;"'!"&amp;"$A$5:$Z$10000"),MATCH(D$5,INDIRECT("'"&amp;$B528&amp;"'!$A$4:$Z$4"),0),0)</f>
        <v>12671</v>
      </c>
      <c r="E528">
        <f ca="1">VLOOKUP($A528,INDIRECT("'"&amp;$B528&amp;"'!"&amp;"$A$5:$Z$10000"),MATCH(E$5,INDIRECT("'"&amp;$B528&amp;"'!$A$4:$Z$4"),0),0)</f>
        <v>26055</v>
      </c>
      <c r="F528" t="e">
        <f>VLOOKUP($A528,cleaning_log!$A$1:$ZZ$9791,MATCH(F$5,cleaning_log!$A$2:$ZZ$2,0),0)</f>
        <v>#N/A</v>
      </c>
      <c r="G528" t="e">
        <f>VLOOKUP($A528,cleaning_log!$A$1:$ZZ$9791,MATCH(G$5,cleaning_log!$A$2:$ZZ$2,0),0)</f>
        <v>#N/A</v>
      </c>
      <c r="H528" t="str">
        <f ca="1">VLOOKUP($A528,INDIRECT("'"&amp;$B528&amp;"'!"&amp;"$A$5:$Z$10000"),MATCH(H$5,INDIRECT("'"&amp;$B528&amp;"'!$A$4:$Z$4"),0),0)</f>
        <v>23011.81329777*</v>
      </c>
      <c r="I528" t="e">
        <f>VLOOKUP($A528,cleaning_log!$A$1:$ZZ$9791,MATCH(I$5,cleaning_log!$A$2:$ZZ$2,0),0)</f>
        <v>#N/A</v>
      </c>
      <c r="J528" t="e">
        <f>VLOOKUP($A528,cleaning_log!$A$1:$ZZ$9791,MATCH(J$5,cleaning_log!$A$2:$ZZ$2,0),0)</f>
        <v>#N/A</v>
      </c>
      <c r="L528" t="e">
        <f>VLOOKUP($A528,cleaning_log!$A$1:$ZZ$9791,MATCH(L$5,cleaning_log!$A$2:$ZZ$2,0),0)</f>
        <v>#N/A</v>
      </c>
      <c r="M528" t="e">
        <f>VLOOKUP($A528,cleaning_log!$A$1:$ZZ$9791,MATCH(M$5,cleaning_log!$A$2:$ZZ$2,0),0)</f>
        <v>#N/A</v>
      </c>
      <c r="N528" t="e">
        <f>VLOOKUP($A528,cleaning_log!$A$1:$ZZ$9791,MATCH(N$5,cleaning_log!$A$2:$ZZ$2,0),0)</f>
        <v>#N/A</v>
      </c>
      <c r="O528" t="e">
        <f>VLOOKUP($A528,cleaning_log!$A$1:$ZZ$9791,MATCH(O$5,cleaning_log!$A$2:$ZZ$2,0),0)</f>
        <v>#N/A</v>
      </c>
      <c r="P528" t="e">
        <f>VLOOKUP($A528,cleaning_log!$A$1:$ZZ$9791,MATCH(P$5,cleaning_log!$A$2:$ZZ$2,0),0)</f>
        <v>#N/A</v>
      </c>
      <c r="Q528" t="e">
        <f>VLOOKUP($A528,cleaning_log!$A$1:$ZZ$9791,MATCH(Q$5,cleaning_log!$A$2:$ZZ$2,0),0)</f>
        <v>#N/A</v>
      </c>
    </row>
    <row r="529" spans="1:22" x14ac:dyDescent="0.2">
      <c r="A529" s="19" t="s">
        <v>4682</v>
      </c>
      <c r="B529" t="str">
        <f>IF(NOT(ISNA(VLOOKUP($A529,miplib2017!$A$5:$A$10000,1,0))),"miplib2017",IF(NOT(ISNA(VLOOKUP($A529,miplib2010!$A$5:$A$10000,1,0))),"miplib2010",IF(NOT(ISNA(VLOOKUP($A529,miplib2003!$A$5:$A$10000,1,0))),"miplib2003",IF(NOT(ISNA(VLOOKUP($A529,miplib3!$A$5:$A$10002,1,0))),"miplib3",IF(NOT(ISNA(VLOOKUP($A529,miplib2!$A$5:$A$10004,1,0))),"miplib2",IF(NOT(ISNA(VLOOKUP($A529,coral!$A$5:$A$10000,1,0))),"coral",IF(NOT(ISNA(VLOOKUP($A529,neos!$A$5:$A$10000,1,0))),"neos","COULD NOT FIND")))))))</f>
        <v>miplib2017</v>
      </c>
      <c r="C529" t="str">
        <f>B529&amp;"/"&amp;A529</f>
        <v>miplib2017/neos-1420790</v>
      </c>
      <c r="D529">
        <f ca="1">VLOOKUP($A529,INDIRECT("'"&amp;$B529&amp;"'!"&amp;"$A$5:$Z$10000"),MATCH(D$5,INDIRECT("'"&amp;$B529&amp;"'!$A$4:$Z$4"),0),0)</f>
        <v>2310</v>
      </c>
      <c r="E529">
        <f ca="1">VLOOKUP($A529,INDIRECT("'"&amp;$B529&amp;"'!"&amp;"$A$5:$Z$10000"),MATCH(E$5,INDIRECT("'"&amp;$B529&amp;"'!$A$4:$Z$4"),0),0)</f>
        <v>4926</v>
      </c>
      <c r="F529">
        <f>VLOOKUP($A529,cleaning_log!$A$1:$ZZ$9791,MATCH(F$5,cleaning_log!$A$2:$ZZ$2,0),0)</f>
        <v>2076</v>
      </c>
      <c r="G529">
        <f>VLOOKUP($A529,cleaning_log!$A$1:$ZZ$9791,MATCH(G$5,cleaning_log!$A$2:$ZZ$2,0),0)</f>
        <v>2532</v>
      </c>
      <c r="H529" t="str">
        <f ca="1">VLOOKUP($A529,INDIRECT("'"&amp;$B529&amp;"'!"&amp;"$A$5:$Z$10000"),MATCH(H$5,INDIRECT("'"&amp;$B529&amp;"'!$A$4:$Z$4"),0),0)</f>
        <v>3121.423334912*</v>
      </c>
      <c r="I529">
        <f>VLOOKUP($A529,cleaning_log!$A$1:$ZZ$9791,MATCH(I$5,cleaning_log!$A$2:$ZZ$2,0),0)</f>
        <v>2942.7500020100001</v>
      </c>
      <c r="J529">
        <f>VLOOKUP($A529,cleaning_log!$A$1:$ZZ$9791,MATCH(J$5,cleaning_log!$A$2:$ZZ$2,0),0)</f>
        <v>2942.7500020099901</v>
      </c>
      <c r="L529">
        <f>VLOOKUP($A529,cleaning_log!$A$1:$ZZ$9791,MATCH(L$5,cleaning_log!$A$2:$ZZ$2,0),0)</f>
        <v>3151.1300015739898</v>
      </c>
      <c r="M529">
        <f>VLOOKUP($A529,cleaning_log!$A$1:$ZZ$9791,MATCH(M$5,cleaning_log!$A$2:$ZZ$2,0),0)</f>
        <v>3151.2913349239998</v>
      </c>
      <c r="N529">
        <f>VLOOKUP($A529,cleaning_log!$A$1:$ZZ$9791,MATCH(N$5,cleaning_log!$A$2:$ZZ$2,0),0)</f>
        <v>2974.0410669574198</v>
      </c>
      <c r="O529">
        <f>VLOOKUP($A529,cleaning_log!$A$1:$ZZ$9791,MATCH(O$5,cleaning_log!$A$2:$ZZ$2,0),0)</f>
        <v>2975.9213128065398</v>
      </c>
      <c r="P529">
        <f>VLOOKUP($A529,cleaning_log!$A$1:$ZZ$9791,MATCH(P$5,cleaning_log!$A$2:$ZZ$2,0),0)</f>
        <v>3600</v>
      </c>
      <c r="Q529">
        <f>VLOOKUP($A529,cleaning_log!$A$1:$ZZ$9791,MATCH(Q$5,cleaning_log!$A$2:$ZZ$2,0),0)</f>
        <v>3600</v>
      </c>
      <c r="R529">
        <f>VLOOKUP($A529,cleaning_log!$A$1:$ZZ$9791,MATCH(R$5,cleaning_log!$A$2:$ZZ$2,0),0)</f>
        <v>3600</v>
      </c>
      <c r="S529" t="b">
        <f t="shared" ref="S529" si="103">MIN(P529,Q529) &lt; 3599</f>
        <v>0</v>
      </c>
      <c r="T529">
        <f>VLOOKUP($A529,cleaning_log!$A$1:$ZZ$9791,MATCH(T$5,cleaning_log!$A$2:$ZZ$2,0),0)</f>
        <v>312311</v>
      </c>
      <c r="U529">
        <f>VLOOKUP($A529,cleaning_log!$A$1:$ZZ$9791,MATCH(U$5,cleaning_log!$A$2:$ZZ$2,0),0)</f>
        <v>491366</v>
      </c>
      <c r="V529">
        <f>VLOOKUP($A529,cleaning_log!$A$1:$ZZ$9791,MATCH(V$5,cleaning_log!$A$2:$ZZ$2,0),0)</f>
        <v>491366</v>
      </c>
    </row>
    <row r="530" spans="1:22" hidden="1" x14ac:dyDescent="0.2">
      <c r="A530" s="19" t="s">
        <v>4683</v>
      </c>
      <c r="B530" t="str">
        <f>IF(NOT(ISNA(VLOOKUP($A530,miplib2017!$A$5:$A$10000,1,0))),"miplib2017",IF(NOT(ISNA(VLOOKUP($A530,miplib2010!$A$5:$A$10000,1,0))),"miplib2010",IF(NOT(ISNA(VLOOKUP($A530,miplib2003!$A$5:$A$10000,1,0))),"miplib2003",IF(NOT(ISNA(VLOOKUP($A530,miplib3!$A$5:$A$10002,1,0))),"miplib3",IF(NOT(ISNA(VLOOKUP($A530,miplib2!$A$5:$A$10004,1,0))),"miplib2",IF(NOT(ISNA(VLOOKUP($A530,coral!$A$5:$A$10000,1,0))),"coral",IF(NOT(ISNA(VLOOKUP($A530,neos!$A$5:$A$10000,1,0))),"neos","COULD NOT FIND")))))))</f>
        <v>miplib2017</v>
      </c>
      <c r="C530" t="str">
        <f>B530&amp;"/"&amp;A530</f>
        <v>miplib2017/neos-1423785</v>
      </c>
      <c r="D530">
        <f ca="1">VLOOKUP($A530,INDIRECT("'"&amp;$B530&amp;"'!"&amp;"$A$5:$Z$10000"),MATCH(D$5,INDIRECT("'"&amp;$B530&amp;"'!$A$4:$Z$4"),0),0)</f>
        <v>25721</v>
      </c>
      <c r="E530">
        <f ca="1">VLOOKUP($A530,INDIRECT("'"&amp;$B530&amp;"'!"&amp;"$A$5:$Z$10000"),MATCH(E$5,INDIRECT("'"&amp;$B530&amp;"'!$A$4:$Z$4"),0),0)</f>
        <v>21506</v>
      </c>
      <c r="F530" t="e">
        <f>VLOOKUP($A530,cleaning_log!$A$1:$ZZ$9791,MATCH(F$5,cleaning_log!$A$2:$ZZ$2,0),0)</f>
        <v>#N/A</v>
      </c>
      <c r="G530" t="e">
        <f>VLOOKUP($A530,cleaning_log!$A$1:$ZZ$9791,MATCH(G$5,cleaning_log!$A$2:$ZZ$2,0),0)</f>
        <v>#N/A</v>
      </c>
      <c r="H530" t="str">
        <f ca="1">VLOOKUP($A530,INDIRECT("'"&amp;$B530&amp;"'!"&amp;"$A$5:$Z$10000"),MATCH(H$5,INDIRECT("'"&amp;$B530&amp;"'!$A$4:$Z$4"),0),0)</f>
        <v>21921.3333432708*</v>
      </c>
      <c r="I530" t="e">
        <f>VLOOKUP($A530,cleaning_log!$A$1:$ZZ$9791,MATCH(I$5,cleaning_log!$A$2:$ZZ$2,0),0)</f>
        <v>#N/A</v>
      </c>
      <c r="J530" t="e">
        <f>VLOOKUP($A530,cleaning_log!$A$1:$ZZ$9791,MATCH(J$5,cleaning_log!$A$2:$ZZ$2,0),0)</f>
        <v>#N/A</v>
      </c>
      <c r="L530" t="e">
        <f>VLOOKUP($A530,cleaning_log!$A$1:$ZZ$9791,MATCH(L$5,cleaning_log!$A$2:$ZZ$2,0),0)</f>
        <v>#N/A</v>
      </c>
      <c r="M530" t="e">
        <f>VLOOKUP($A530,cleaning_log!$A$1:$ZZ$9791,MATCH(M$5,cleaning_log!$A$2:$ZZ$2,0),0)</f>
        <v>#N/A</v>
      </c>
      <c r="N530" t="e">
        <f>VLOOKUP($A530,cleaning_log!$A$1:$ZZ$9791,MATCH(N$5,cleaning_log!$A$2:$ZZ$2,0),0)</f>
        <v>#N/A</v>
      </c>
      <c r="O530" t="e">
        <f>VLOOKUP($A530,cleaning_log!$A$1:$ZZ$9791,MATCH(O$5,cleaning_log!$A$2:$ZZ$2,0),0)</f>
        <v>#N/A</v>
      </c>
      <c r="P530" t="e">
        <f>VLOOKUP($A530,cleaning_log!$A$1:$ZZ$9791,MATCH(P$5,cleaning_log!$A$2:$ZZ$2,0),0)</f>
        <v>#N/A</v>
      </c>
      <c r="Q530" t="e">
        <f>VLOOKUP($A530,cleaning_log!$A$1:$ZZ$9791,MATCH(Q$5,cleaning_log!$A$2:$ZZ$2,0),0)</f>
        <v>#N/A</v>
      </c>
    </row>
    <row r="531" spans="1:22" x14ac:dyDescent="0.2">
      <c r="A531" s="19" t="s">
        <v>4684</v>
      </c>
      <c r="B531" t="str">
        <f>IF(NOT(ISNA(VLOOKUP($A531,miplib2017!$A$5:$A$10000,1,0))),"miplib2017",IF(NOT(ISNA(VLOOKUP($A531,miplib2010!$A$5:$A$10000,1,0))),"miplib2010",IF(NOT(ISNA(VLOOKUP($A531,miplib2003!$A$5:$A$10000,1,0))),"miplib2003",IF(NOT(ISNA(VLOOKUP($A531,miplib3!$A$5:$A$10002,1,0))),"miplib3",IF(NOT(ISNA(VLOOKUP($A531,miplib2!$A$5:$A$10004,1,0))),"miplib2",IF(NOT(ISNA(VLOOKUP($A531,coral!$A$5:$A$10000,1,0))),"coral",IF(NOT(ISNA(VLOOKUP($A531,neos!$A$5:$A$10000,1,0))),"neos","COULD NOT FIND")))))))</f>
        <v>miplib2017</v>
      </c>
      <c r="C531" t="str">
        <f>B531&amp;"/"&amp;A531</f>
        <v>miplib2017/neos-1425699</v>
      </c>
      <c r="D531">
        <f ca="1">VLOOKUP($A531,INDIRECT("'"&amp;$B531&amp;"'!"&amp;"$A$5:$Z$10000"),MATCH(D$5,INDIRECT("'"&amp;$B531&amp;"'!$A$4:$Z$4"),0),0)</f>
        <v>89</v>
      </c>
      <c r="E531">
        <f ca="1">VLOOKUP($A531,INDIRECT("'"&amp;$B531&amp;"'!"&amp;"$A$5:$Z$10000"),MATCH(E$5,INDIRECT("'"&amp;$B531&amp;"'!$A$4:$Z$4"),0),0)</f>
        <v>105</v>
      </c>
      <c r="F531">
        <f>VLOOKUP($A531,cleaning_log!$A$1:$ZZ$9791,MATCH(F$5,cleaning_log!$A$2:$ZZ$2,0),0)</f>
        <v>27</v>
      </c>
      <c r="G531">
        <f>VLOOKUP($A531,cleaning_log!$A$1:$ZZ$9791,MATCH(G$5,cleaning_log!$A$2:$ZZ$2,0),0)</f>
        <v>85</v>
      </c>
      <c r="H531">
        <f ca="1">VLOOKUP($A531,INDIRECT("'"&amp;$B531&amp;"'!"&amp;"$A$5:$Z$10000"),MATCH(H$5,INDIRECT("'"&amp;$B531&amp;"'!$A$4:$Z$4"),0),0)</f>
        <v>3179698977</v>
      </c>
      <c r="I531">
        <f>VLOOKUP($A531,cleaning_log!$A$1:$ZZ$9791,MATCH(I$5,cleaning_log!$A$2:$ZZ$2,0),0)</f>
        <v>3175204364.6352901</v>
      </c>
      <c r="J531">
        <f>VLOOKUP($A531,cleaning_log!$A$1:$ZZ$9791,MATCH(J$5,cleaning_log!$A$2:$ZZ$2,0),0)</f>
        <v>3175561447.5053101</v>
      </c>
      <c r="K531" t="b">
        <f ca="1">IF(ISNA(J531),TRUE,ABS(H531-J531)&gt;0.001)</f>
        <v>1</v>
      </c>
      <c r="L531">
        <f>VLOOKUP($A531,cleaning_log!$A$1:$ZZ$9791,MATCH(L$5,cleaning_log!$A$2:$ZZ$2,0),0)</f>
        <v>3179698977</v>
      </c>
      <c r="M531">
        <f>VLOOKUP($A531,cleaning_log!$A$1:$ZZ$9791,MATCH(M$5,cleaning_log!$A$2:$ZZ$2,0),0)</f>
        <v>3179698976.9999499</v>
      </c>
      <c r="N531">
        <f>VLOOKUP($A531,cleaning_log!$A$1:$ZZ$9791,MATCH(N$5,cleaning_log!$A$2:$ZZ$2,0),0)</f>
        <v>3179698977</v>
      </c>
      <c r="O531">
        <f>VLOOKUP($A531,cleaning_log!$A$1:$ZZ$9791,MATCH(O$5,cleaning_log!$A$2:$ZZ$2,0),0)</f>
        <v>3179698976.9999499</v>
      </c>
      <c r="P531">
        <f>VLOOKUP($A531,cleaning_log!$A$1:$ZZ$9791,MATCH(P$5,cleaning_log!$A$2:$ZZ$2,0),0)</f>
        <v>2E-3</v>
      </c>
      <c r="Q531">
        <f>VLOOKUP($A531,cleaning_log!$A$1:$ZZ$9791,MATCH(Q$5,cleaning_log!$A$2:$ZZ$2,0),0)</f>
        <v>1E-3</v>
      </c>
      <c r="R531">
        <f>VLOOKUP($A531,cleaning_log!$A$1:$ZZ$9791,MATCH(R$5,cleaning_log!$A$2:$ZZ$2,0),0)</f>
        <v>1E-3</v>
      </c>
      <c r="S531" t="b">
        <f t="shared" ref="S531:S536" si="104">MIN(P531,Q531) &lt; 3599</f>
        <v>1</v>
      </c>
    </row>
    <row r="532" spans="1:22" x14ac:dyDescent="0.2">
      <c r="A532" t="s">
        <v>4171</v>
      </c>
      <c r="B532" t="str">
        <f>IF(NOT(ISNA(VLOOKUP($A532,miplib2017!$A$5:$A$10000,1,0))),"miplib2017",IF(NOT(ISNA(VLOOKUP($A532,miplib2010!$A$5:$A$10000,1,0))),"miplib2010",IF(NOT(ISNA(VLOOKUP($A532,miplib2003!$A$5:$A$10000,1,0))),"miplib2003",IF(NOT(ISNA(VLOOKUP($A532,miplib3!$A$5:$A$10002,1,0))),"miplib3",IF(NOT(ISNA(VLOOKUP($A532,miplib2!$A$5:$A$10004,1,0))),"miplib2",IF(NOT(ISNA(VLOOKUP($A532,coral!$A$5:$A$10000,1,0))),"coral",IF(NOT(ISNA(VLOOKUP($A532,neos!$A$5:$A$10000,1,0))),"neos","COULD NOT FIND")))))))</f>
        <v>miplib2010</v>
      </c>
      <c r="C532" t="str">
        <f>B532&amp;"/"&amp;A532</f>
        <v>miplib2010/neos-1426635</v>
      </c>
      <c r="D532">
        <f ca="1">VLOOKUP($A532,INDIRECT("'"&amp;$B532&amp;"'!"&amp;"$A$5:$Z$10000"),MATCH(D$5,INDIRECT("'"&amp;$B532&amp;"'!$A$4:$Z$4"),0),0)</f>
        <v>796</v>
      </c>
      <c r="E532">
        <f ca="1">VLOOKUP($A532,INDIRECT("'"&amp;$B532&amp;"'!"&amp;"$A$5:$Z$10000"),MATCH(E$5,INDIRECT("'"&amp;$B532&amp;"'!$A$4:$Z$4"),0),0)</f>
        <v>520</v>
      </c>
      <c r="F532">
        <f>VLOOKUP($A532,cleaning_log!$A$1:$ZZ$9791,MATCH(F$5,cleaning_log!$A$2:$ZZ$2,0),0)</f>
        <v>406</v>
      </c>
      <c r="G532">
        <f>VLOOKUP($A532,cleaning_log!$A$1:$ZZ$9791,MATCH(G$5,cleaning_log!$A$2:$ZZ$2,0),0)</f>
        <v>300</v>
      </c>
      <c r="H532">
        <f ca="1">VLOOKUP($A532,INDIRECT("'"&amp;$B532&amp;"'!"&amp;"$A$5:$Z$10000"),MATCH(H$5,INDIRECT("'"&amp;$B532&amp;"'!$A$4:$Z$4"),0),0)</f>
        <v>-176</v>
      </c>
      <c r="I532">
        <f>VLOOKUP($A532,cleaning_log!$A$1:$ZZ$9791,MATCH(I$5,cleaning_log!$A$2:$ZZ$2,0),0)</f>
        <v>-178</v>
      </c>
      <c r="J532">
        <f>VLOOKUP($A532,cleaning_log!$A$1:$ZZ$9791,MATCH(J$5,cleaning_log!$A$2:$ZZ$2,0),0)</f>
        <v>-178</v>
      </c>
      <c r="K532" t="b">
        <f ca="1">IF(ISNA(J532),TRUE,ABS(H532-J532)&gt;0.001)</f>
        <v>1</v>
      </c>
      <c r="L532">
        <f>VLOOKUP($A532,cleaning_log!$A$1:$ZZ$9791,MATCH(L$5,cleaning_log!$A$2:$ZZ$2,0),0)</f>
        <v>-176.00000002728299</v>
      </c>
      <c r="M532">
        <f>VLOOKUP($A532,cleaning_log!$A$1:$ZZ$9791,MATCH(M$5,cleaning_log!$A$2:$ZZ$2,0),0)</f>
        <v>-176</v>
      </c>
      <c r="N532">
        <f>VLOOKUP($A532,cleaning_log!$A$1:$ZZ$9791,MATCH(N$5,cleaning_log!$A$2:$ZZ$2,0),0)</f>
        <v>-177.99999999999901</v>
      </c>
      <c r="O532">
        <f>VLOOKUP($A532,cleaning_log!$A$1:$ZZ$9791,MATCH(O$5,cleaning_log!$A$2:$ZZ$2,0),0)</f>
        <v>-177.99999999999901</v>
      </c>
      <c r="P532">
        <f>VLOOKUP($A532,cleaning_log!$A$1:$ZZ$9791,MATCH(P$5,cleaning_log!$A$2:$ZZ$2,0),0)</f>
        <v>3600</v>
      </c>
      <c r="Q532">
        <f>VLOOKUP($A532,cleaning_log!$A$1:$ZZ$9791,MATCH(Q$5,cleaning_log!$A$2:$ZZ$2,0),0)</f>
        <v>3600</v>
      </c>
      <c r="R532">
        <f>VLOOKUP($A532,cleaning_log!$A$1:$ZZ$9791,MATCH(R$5,cleaning_log!$A$2:$ZZ$2,0),0)</f>
        <v>3600</v>
      </c>
      <c r="S532" t="b">
        <f t="shared" si="104"/>
        <v>0</v>
      </c>
      <c r="T532">
        <f>VLOOKUP($A532,cleaning_log!$A$1:$ZZ$9791,MATCH(T$5,cleaning_log!$A$2:$ZZ$2,0),0)</f>
        <v>5823738</v>
      </c>
      <c r="U532">
        <f>VLOOKUP($A532,cleaning_log!$A$1:$ZZ$9791,MATCH(U$5,cleaning_log!$A$2:$ZZ$2,0),0)</f>
        <v>8965006</v>
      </c>
      <c r="V532">
        <f>VLOOKUP($A532,cleaning_log!$A$1:$ZZ$9791,MATCH(V$5,cleaning_log!$A$2:$ZZ$2,0),0)</f>
        <v>9336483</v>
      </c>
    </row>
    <row r="533" spans="1:22" x14ac:dyDescent="0.2">
      <c r="A533" t="s">
        <v>4172</v>
      </c>
      <c r="B533" t="str">
        <f>IF(NOT(ISNA(VLOOKUP($A533,miplib2017!$A$5:$A$10000,1,0))),"miplib2017",IF(NOT(ISNA(VLOOKUP($A533,miplib2010!$A$5:$A$10000,1,0))),"miplib2010",IF(NOT(ISNA(VLOOKUP($A533,miplib2003!$A$5:$A$10000,1,0))),"miplib2003",IF(NOT(ISNA(VLOOKUP($A533,miplib3!$A$5:$A$10002,1,0))),"miplib3",IF(NOT(ISNA(VLOOKUP($A533,miplib2!$A$5:$A$10004,1,0))),"miplib2",IF(NOT(ISNA(VLOOKUP($A533,coral!$A$5:$A$10000,1,0))),"coral",IF(NOT(ISNA(VLOOKUP($A533,neos!$A$5:$A$10000,1,0))),"neos","COULD NOT FIND")))))))</f>
        <v>miplib2010</v>
      </c>
      <c r="C533" t="str">
        <f>B533&amp;"/"&amp;A533</f>
        <v>miplib2010/neos-1426662</v>
      </c>
      <c r="D533">
        <f ca="1">VLOOKUP($A533,INDIRECT("'"&amp;$B533&amp;"'!"&amp;"$A$5:$Z$10000"),MATCH(D$5,INDIRECT("'"&amp;$B533&amp;"'!$A$4:$Z$4"),0),0)</f>
        <v>1914</v>
      </c>
      <c r="E533">
        <f ca="1">VLOOKUP($A533,INDIRECT("'"&amp;$B533&amp;"'!"&amp;"$A$5:$Z$10000"),MATCH(E$5,INDIRECT("'"&amp;$B533&amp;"'!$A$4:$Z$4"),0),0)</f>
        <v>832</v>
      </c>
      <c r="F533">
        <f>VLOOKUP($A533,cleaning_log!$A$1:$ZZ$9791,MATCH(F$5,cleaning_log!$A$2:$ZZ$2,0),0)</f>
        <v>992</v>
      </c>
      <c r="G533">
        <f>VLOOKUP($A533,cleaning_log!$A$1:$ZZ$9791,MATCH(G$5,cleaning_log!$A$2:$ZZ$2,0),0)</f>
        <v>480</v>
      </c>
      <c r="H533">
        <f ca="1">VLOOKUP($A533,INDIRECT("'"&amp;$B533&amp;"'!"&amp;"$A$5:$Z$10000"),MATCH(H$5,INDIRECT("'"&amp;$B533&amp;"'!$A$4:$Z$4"),0),0)</f>
        <v>-44</v>
      </c>
      <c r="I533">
        <f>VLOOKUP($A533,cleaning_log!$A$1:$ZZ$9791,MATCH(I$5,cleaning_log!$A$2:$ZZ$2,0),0)</f>
        <v>-52</v>
      </c>
      <c r="J533">
        <f>VLOOKUP($A533,cleaning_log!$A$1:$ZZ$9791,MATCH(J$5,cleaning_log!$A$2:$ZZ$2,0),0)</f>
        <v>-52</v>
      </c>
      <c r="K533" t="b">
        <f ca="1">IF(ISNA(J533),TRUE,ABS(H533-J533)&gt;0.001)</f>
        <v>1</v>
      </c>
      <c r="L533">
        <f>VLOOKUP($A533,cleaning_log!$A$1:$ZZ$9791,MATCH(L$5,cleaning_log!$A$2:$ZZ$2,0),0)</f>
        <v>-44</v>
      </c>
      <c r="M533">
        <f>VLOOKUP($A533,cleaning_log!$A$1:$ZZ$9791,MATCH(M$5,cleaning_log!$A$2:$ZZ$2,0),0)</f>
        <v>-44</v>
      </c>
      <c r="N533">
        <f>VLOOKUP($A533,cleaning_log!$A$1:$ZZ$9791,MATCH(N$5,cleaning_log!$A$2:$ZZ$2,0),0)</f>
        <v>-49.647429604750698</v>
      </c>
      <c r="O533">
        <f>VLOOKUP($A533,cleaning_log!$A$1:$ZZ$9791,MATCH(O$5,cleaning_log!$A$2:$ZZ$2,0),0)</f>
        <v>-47.621511067794799</v>
      </c>
      <c r="P533">
        <f>VLOOKUP($A533,cleaning_log!$A$1:$ZZ$9791,MATCH(P$5,cleaning_log!$A$2:$ZZ$2,0),0)</f>
        <v>3600</v>
      </c>
      <c r="Q533">
        <f>VLOOKUP($A533,cleaning_log!$A$1:$ZZ$9791,MATCH(Q$5,cleaning_log!$A$2:$ZZ$2,0),0)</f>
        <v>3600</v>
      </c>
      <c r="R533">
        <f>VLOOKUP($A533,cleaning_log!$A$1:$ZZ$9791,MATCH(R$5,cleaning_log!$A$2:$ZZ$2,0),0)</f>
        <v>3600</v>
      </c>
      <c r="S533" t="b">
        <f t="shared" si="104"/>
        <v>0</v>
      </c>
      <c r="T533">
        <f>VLOOKUP($A533,cleaning_log!$A$1:$ZZ$9791,MATCH(T$5,cleaning_log!$A$2:$ZZ$2,0),0)</f>
        <v>498967</v>
      </c>
      <c r="U533">
        <f>VLOOKUP($A533,cleaning_log!$A$1:$ZZ$9791,MATCH(U$5,cleaning_log!$A$2:$ZZ$2,0),0)</f>
        <v>695209</v>
      </c>
      <c r="V533">
        <f>VLOOKUP($A533,cleaning_log!$A$1:$ZZ$9791,MATCH(V$5,cleaning_log!$A$2:$ZZ$2,0),0)</f>
        <v>695209</v>
      </c>
    </row>
    <row r="534" spans="1:22" x14ac:dyDescent="0.2">
      <c r="A534" s="19" t="s">
        <v>4685</v>
      </c>
      <c r="B534" t="str">
        <f>IF(NOT(ISNA(VLOOKUP($A534,miplib2017!$A$5:$A$10000,1,0))),"miplib2017",IF(NOT(ISNA(VLOOKUP($A534,miplib2010!$A$5:$A$10000,1,0))),"miplib2010",IF(NOT(ISNA(VLOOKUP($A534,miplib2003!$A$5:$A$10000,1,0))),"miplib2003",IF(NOT(ISNA(VLOOKUP($A534,miplib3!$A$5:$A$10002,1,0))),"miplib3",IF(NOT(ISNA(VLOOKUP($A534,miplib2!$A$5:$A$10004,1,0))),"miplib2",IF(NOT(ISNA(VLOOKUP($A534,coral!$A$5:$A$10000,1,0))),"coral",IF(NOT(ISNA(VLOOKUP($A534,neos!$A$5:$A$10000,1,0))),"neos","COULD NOT FIND")))))))</f>
        <v>coral</v>
      </c>
      <c r="C534" t="str">
        <f>B534&amp;"/"&amp;A534</f>
        <v>coral/neos-1427181</v>
      </c>
      <c r="D534">
        <f ca="1">VLOOKUP($A534,INDIRECT("'"&amp;$B534&amp;"'!"&amp;"$A$5:$Z$10000"),MATCH(D$5,INDIRECT("'"&amp;$B534&amp;"'!$A$4:$Z$4"),0),0)</f>
        <v>1786</v>
      </c>
      <c r="E534">
        <f ca="1">VLOOKUP($A534,INDIRECT("'"&amp;$B534&amp;"'!"&amp;"$A$5:$Z$10000"),MATCH(E$5,INDIRECT("'"&amp;$B534&amp;"'!$A$4:$Z$4"),0),0)</f>
        <v>832</v>
      </c>
      <c r="F534">
        <f>VLOOKUP($A534,cleaning_log!$A$1:$ZZ$9791,MATCH(F$5,cleaning_log!$A$2:$ZZ$2,0),0)</f>
        <v>1216</v>
      </c>
      <c r="G534">
        <f>VLOOKUP($A534,cleaning_log!$A$1:$ZZ$9791,MATCH(G$5,cleaning_log!$A$2:$ZZ$2,0),0)</f>
        <v>512</v>
      </c>
      <c r="H534" t="str">
        <f ca="1">VLOOKUP($A534,INDIRECT("'"&amp;$B534&amp;"'!"&amp;"$A$5:$Z$10000"),MATCH(H$5,INDIRECT("'"&amp;$B534&amp;"'!$A$4:$Z$4"),0),0)</f>
        <v>?</v>
      </c>
      <c r="I534">
        <f>VLOOKUP($A534,cleaning_log!$A$1:$ZZ$9791,MATCH(I$5,cleaning_log!$A$2:$ZZ$2,0),0)</f>
        <v>-103.99999999999901</v>
      </c>
      <c r="J534">
        <f>VLOOKUP($A534,cleaning_log!$A$1:$ZZ$9791,MATCH(J$5,cleaning_log!$A$2:$ZZ$2,0),0)</f>
        <v>-104</v>
      </c>
      <c r="L534">
        <f>VLOOKUP($A534,cleaning_log!$A$1:$ZZ$9791,MATCH(L$5,cleaning_log!$A$2:$ZZ$2,0),0)</f>
        <v>-102</v>
      </c>
      <c r="M534">
        <f>VLOOKUP($A534,cleaning_log!$A$1:$ZZ$9791,MATCH(M$5,cleaning_log!$A$2:$ZZ$2,0),0)</f>
        <v>-102</v>
      </c>
      <c r="N534">
        <f>VLOOKUP($A534,cleaning_log!$A$1:$ZZ$9791,MATCH(N$5,cleaning_log!$A$2:$ZZ$2,0),0)</f>
        <v>-103.99999999991699</v>
      </c>
      <c r="O534">
        <f>VLOOKUP($A534,cleaning_log!$A$1:$ZZ$9791,MATCH(O$5,cleaning_log!$A$2:$ZZ$2,0),0)</f>
        <v>-103.99999999999901</v>
      </c>
      <c r="P534">
        <f>VLOOKUP($A534,cleaning_log!$A$1:$ZZ$9791,MATCH(P$5,cleaning_log!$A$2:$ZZ$2,0),0)</f>
        <v>3600</v>
      </c>
      <c r="Q534">
        <f>VLOOKUP($A534,cleaning_log!$A$1:$ZZ$9791,MATCH(Q$5,cleaning_log!$A$2:$ZZ$2,0),0)</f>
        <v>3600</v>
      </c>
      <c r="R534">
        <f>VLOOKUP($A534,cleaning_log!$A$1:$ZZ$9791,MATCH(R$5,cleaning_log!$A$2:$ZZ$2,0),0)</f>
        <v>3600</v>
      </c>
      <c r="S534" t="b">
        <f t="shared" si="104"/>
        <v>0</v>
      </c>
      <c r="T534">
        <f>VLOOKUP($A534,cleaning_log!$A$1:$ZZ$9791,MATCH(T$5,cleaning_log!$A$2:$ZZ$2,0),0)</f>
        <v>1072241</v>
      </c>
      <c r="U534">
        <f>VLOOKUP($A534,cleaning_log!$A$1:$ZZ$9791,MATCH(U$5,cleaning_log!$A$2:$ZZ$2,0),0)</f>
        <v>2439160</v>
      </c>
      <c r="V534">
        <f>VLOOKUP($A534,cleaning_log!$A$1:$ZZ$9791,MATCH(V$5,cleaning_log!$A$2:$ZZ$2,0),0)</f>
        <v>2441954</v>
      </c>
    </row>
    <row r="535" spans="1:22" x14ac:dyDescent="0.2">
      <c r="A535" s="19" t="s">
        <v>4686</v>
      </c>
      <c r="B535" t="str">
        <f>IF(NOT(ISNA(VLOOKUP($A535,miplib2017!$A$5:$A$10000,1,0))),"miplib2017",IF(NOT(ISNA(VLOOKUP($A535,miplib2010!$A$5:$A$10000,1,0))),"miplib2010",IF(NOT(ISNA(VLOOKUP($A535,miplib2003!$A$5:$A$10000,1,0))),"miplib2003",IF(NOT(ISNA(VLOOKUP($A535,miplib3!$A$5:$A$10002,1,0))),"miplib3",IF(NOT(ISNA(VLOOKUP($A535,miplib2!$A$5:$A$10004,1,0))),"miplib2",IF(NOT(ISNA(VLOOKUP($A535,coral!$A$5:$A$10000,1,0))),"coral",IF(NOT(ISNA(VLOOKUP($A535,neos!$A$5:$A$10000,1,0))),"neos","COULD NOT FIND")))))))</f>
        <v>coral</v>
      </c>
      <c r="C535" t="str">
        <f>B535&amp;"/"&amp;A535</f>
        <v>coral/neos-1427261</v>
      </c>
      <c r="D535">
        <f ca="1">VLOOKUP($A535,INDIRECT("'"&amp;$B535&amp;"'!"&amp;"$A$5:$Z$10000"),MATCH(D$5,INDIRECT("'"&amp;$B535&amp;"'!$A$4:$Z$4"),0),0)</f>
        <v>2226</v>
      </c>
      <c r="E535">
        <f ca="1">VLOOKUP($A535,INDIRECT("'"&amp;$B535&amp;"'!"&amp;"$A$5:$Z$10000"),MATCH(E$5,INDIRECT("'"&amp;$B535&amp;"'!$A$4:$Z$4"),0),0)</f>
        <v>1040</v>
      </c>
      <c r="F535">
        <f>VLOOKUP($A535,cleaning_log!$A$1:$ZZ$9791,MATCH(F$5,cleaning_log!$A$2:$ZZ$2,0),0)</f>
        <v>1516</v>
      </c>
      <c r="G535">
        <f>VLOOKUP($A535,cleaning_log!$A$1:$ZZ$9791,MATCH(G$5,cleaning_log!$A$2:$ZZ$2,0),0)</f>
        <v>640</v>
      </c>
      <c r="H535" t="str">
        <f ca="1">VLOOKUP($A535,INDIRECT("'"&amp;$B535&amp;"'!"&amp;"$A$5:$Z$10000"),MATCH(H$5,INDIRECT("'"&amp;$B535&amp;"'!$A$4:$Z$4"),0),0)</f>
        <v>?</v>
      </c>
      <c r="I535">
        <f>VLOOKUP($A535,cleaning_log!$A$1:$ZZ$9791,MATCH(I$5,cleaning_log!$A$2:$ZZ$2,0),0)</f>
        <v>-130</v>
      </c>
      <c r="J535">
        <f>VLOOKUP($A535,cleaning_log!$A$1:$ZZ$9791,MATCH(J$5,cleaning_log!$A$2:$ZZ$2,0),0)</f>
        <v>-130</v>
      </c>
      <c r="L535">
        <f>VLOOKUP($A535,cleaning_log!$A$1:$ZZ$9791,MATCH(L$5,cleaning_log!$A$2:$ZZ$2,0),0)</f>
        <v>-127.25</v>
      </c>
      <c r="M535">
        <f>VLOOKUP($A535,cleaning_log!$A$1:$ZZ$9791,MATCH(M$5,cleaning_log!$A$2:$ZZ$2,0),0)</f>
        <v>-127.250000099999</v>
      </c>
      <c r="N535">
        <f>VLOOKUP($A535,cleaning_log!$A$1:$ZZ$9791,MATCH(N$5,cleaning_log!$A$2:$ZZ$2,0),0)</f>
        <v>-129.99999999999901</v>
      </c>
      <c r="O535">
        <f>VLOOKUP($A535,cleaning_log!$A$1:$ZZ$9791,MATCH(O$5,cleaning_log!$A$2:$ZZ$2,0),0)</f>
        <v>-129.99999999999901</v>
      </c>
      <c r="P535">
        <f>VLOOKUP($A535,cleaning_log!$A$1:$ZZ$9791,MATCH(P$5,cleaning_log!$A$2:$ZZ$2,0),0)</f>
        <v>3600</v>
      </c>
      <c r="Q535">
        <f>VLOOKUP($A535,cleaning_log!$A$1:$ZZ$9791,MATCH(Q$5,cleaning_log!$A$2:$ZZ$2,0),0)</f>
        <v>3600</v>
      </c>
      <c r="R535">
        <f>VLOOKUP($A535,cleaning_log!$A$1:$ZZ$9791,MATCH(R$5,cleaning_log!$A$2:$ZZ$2,0),0)</f>
        <v>3600.0010000000002</v>
      </c>
      <c r="S535" t="b">
        <f t="shared" si="104"/>
        <v>0</v>
      </c>
      <c r="T535">
        <f>VLOOKUP($A535,cleaning_log!$A$1:$ZZ$9791,MATCH(T$5,cleaning_log!$A$2:$ZZ$2,0),0)</f>
        <v>1046937</v>
      </c>
      <c r="U535">
        <f>VLOOKUP($A535,cleaning_log!$A$1:$ZZ$9791,MATCH(U$5,cleaning_log!$A$2:$ZZ$2,0),0)</f>
        <v>2311285</v>
      </c>
      <c r="V535">
        <f>VLOOKUP($A535,cleaning_log!$A$1:$ZZ$9791,MATCH(V$5,cleaning_log!$A$2:$ZZ$2,0),0)</f>
        <v>2527715</v>
      </c>
    </row>
    <row r="536" spans="1:22" x14ac:dyDescent="0.2">
      <c r="A536" s="19" t="s">
        <v>4687</v>
      </c>
      <c r="B536" t="str">
        <f>IF(NOT(ISNA(VLOOKUP($A536,miplib2017!$A$5:$A$10000,1,0))),"miplib2017",IF(NOT(ISNA(VLOOKUP($A536,miplib2010!$A$5:$A$10000,1,0))),"miplib2010",IF(NOT(ISNA(VLOOKUP($A536,miplib2003!$A$5:$A$10000,1,0))),"miplib2003",IF(NOT(ISNA(VLOOKUP($A536,miplib3!$A$5:$A$10002,1,0))),"miplib3",IF(NOT(ISNA(VLOOKUP($A536,miplib2!$A$5:$A$10004,1,0))),"miplib2",IF(NOT(ISNA(VLOOKUP($A536,coral!$A$5:$A$10000,1,0))),"coral",IF(NOT(ISNA(VLOOKUP($A536,neos!$A$5:$A$10000,1,0))),"neos","COULD NOT FIND")))))))</f>
        <v>coral</v>
      </c>
      <c r="C536" t="str">
        <f>B536&amp;"/"&amp;A536</f>
        <v>coral/neos-1429185</v>
      </c>
      <c r="D536">
        <f ca="1">VLOOKUP($A536,INDIRECT("'"&amp;$B536&amp;"'!"&amp;"$A$5:$Z$10000"),MATCH(D$5,INDIRECT("'"&amp;$B536&amp;"'!$A$4:$Z$4"),0),0)</f>
        <v>1346</v>
      </c>
      <c r="E536">
        <f ca="1">VLOOKUP($A536,INDIRECT("'"&amp;$B536&amp;"'!"&amp;"$A$5:$Z$10000"),MATCH(E$5,INDIRECT("'"&amp;$B536&amp;"'!$A$4:$Z$4"),0),0)</f>
        <v>624</v>
      </c>
      <c r="F536" t="e">
        <f>VLOOKUP($A536,cleaning_log!$A$1:$ZZ$9791,MATCH(F$5,cleaning_log!$A$2:$ZZ$2,0),0)</f>
        <v>#N/A</v>
      </c>
      <c r="G536" t="e">
        <f>VLOOKUP($A536,cleaning_log!$A$1:$ZZ$9791,MATCH(G$5,cleaning_log!$A$2:$ZZ$2,0),0)</f>
        <v>#N/A</v>
      </c>
      <c r="H536" t="str">
        <f ca="1">VLOOKUP($A536,INDIRECT("'"&amp;$B536&amp;"'!"&amp;"$A$5:$Z$10000"),MATCH(H$5,INDIRECT("'"&amp;$B536&amp;"'!$A$4:$Z$4"),0),0)</f>
        <v>?</v>
      </c>
      <c r="I536" t="e">
        <f>VLOOKUP($A536,cleaning_log!$A$1:$ZZ$9791,MATCH(I$5,cleaning_log!$A$2:$ZZ$2,0),0)</f>
        <v>#N/A</v>
      </c>
      <c r="J536" t="e">
        <f>VLOOKUP($A536,cleaning_log!$A$1:$ZZ$9791,MATCH(J$5,cleaning_log!$A$2:$ZZ$2,0),0)</f>
        <v>#N/A</v>
      </c>
      <c r="L536" t="e">
        <f>VLOOKUP($A536,cleaning_log!$A$1:$ZZ$9791,MATCH(L$5,cleaning_log!$A$2:$ZZ$2,0),0)</f>
        <v>#N/A</v>
      </c>
      <c r="M536" t="e">
        <f>VLOOKUP($A536,cleaning_log!$A$1:$ZZ$9791,MATCH(M$5,cleaning_log!$A$2:$ZZ$2,0),0)</f>
        <v>#N/A</v>
      </c>
      <c r="N536" t="e">
        <f>VLOOKUP($A536,cleaning_log!$A$1:$ZZ$9791,MATCH(N$5,cleaning_log!$A$2:$ZZ$2,0),0)</f>
        <v>#N/A</v>
      </c>
      <c r="O536" t="e">
        <f>VLOOKUP($A536,cleaning_log!$A$1:$ZZ$9791,MATCH(O$5,cleaning_log!$A$2:$ZZ$2,0),0)</f>
        <v>#N/A</v>
      </c>
      <c r="P536" t="e">
        <f>VLOOKUP($A536,cleaning_log!$A$1:$ZZ$9791,MATCH(P$5,cleaning_log!$A$2:$ZZ$2,0),0)</f>
        <v>#N/A</v>
      </c>
      <c r="Q536" t="e">
        <f>VLOOKUP($A536,cleaning_log!$A$1:$ZZ$9791,MATCH(Q$5,cleaning_log!$A$2:$ZZ$2,0),0)</f>
        <v>#N/A</v>
      </c>
      <c r="R536" t="e">
        <f>VLOOKUP($A536,cleaning_log!$A$1:$ZZ$9791,MATCH(R$5,cleaning_log!$A$2:$ZZ$2,0),0)</f>
        <v>#N/A</v>
      </c>
      <c r="S536" t="e">
        <f t="shared" si="104"/>
        <v>#N/A</v>
      </c>
    </row>
    <row r="537" spans="1:22" hidden="1" x14ac:dyDescent="0.2">
      <c r="A537" t="s">
        <v>4173</v>
      </c>
      <c r="B537" t="str">
        <f>IF(NOT(ISNA(VLOOKUP($A537,miplib2017!$A$5:$A$10000,1,0))),"miplib2017",IF(NOT(ISNA(VLOOKUP($A537,miplib2010!$A$5:$A$10000,1,0))),"miplib2010",IF(NOT(ISNA(VLOOKUP($A537,miplib2003!$A$5:$A$10000,1,0))),"miplib2003",IF(NOT(ISNA(VLOOKUP($A537,miplib3!$A$5:$A$10002,1,0))),"miplib3",IF(NOT(ISNA(VLOOKUP($A537,miplib2!$A$5:$A$10004,1,0))),"miplib2",IF(NOT(ISNA(VLOOKUP($A537,coral!$A$5:$A$10000,1,0))),"coral",IF(NOT(ISNA(VLOOKUP($A537,neos!$A$5:$A$10000,1,0))),"neos","COULD NOT FIND")))))))</f>
        <v>miplib2010</v>
      </c>
      <c r="C537" t="str">
        <f>B537&amp;"/"&amp;A537</f>
        <v>miplib2010/neos-1429212</v>
      </c>
      <c r="D537">
        <f ca="1">VLOOKUP($A537,INDIRECT("'"&amp;$B537&amp;"'!"&amp;"$A$5:$Z$10000"),MATCH(D$5,INDIRECT("'"&amp;$B537&amp;"'!$A$4:$Z$4"),0),0)</f>
        <v>58726</v>
      </c>
      <c r="E537">
        <f ca="1">VLOOKUP($A537,INDIRECT("'"&amp;$B537&amp;"'!"&amp;"$A$5:$Z$10000"),MATCH(E$5,INDIRECT("'"&amp;$B537&amp;"'!$A$4:$Z$4"),0),0)</f>
        <v>416040</v>
      </c>
      <c r="F537" t="e">
        <f>VLOOKUP($A537,cleaning_log!$A$1:$ZZ$9791,MATCH(F$5,cleaning_log!$A$2:$ZZ$2,0),0)</f>
        <v>#N/A</v>
      </c>
      <c r="G537" t="e">
        <f>VLOOKUP($A537,cleaning_log!$A$1:$ZZ$9791,MATCH(G$5,cleaning_log!$A$2:$ZZ$2,0),0)</f>
        <v>#N/A</v>
      </c>
      <c r="H537" t="str">
        <f ca="1">VLOOKUP($A537,INDIRECT("'"&amp;$B537&amp;"'!"&amp;"$A$5:$Z$10000"),MATCH(H$5,INDIRECT("'"&amp;$B537&amp;"'!$A$4:$Z$4"),0),0)</f>
        <v>?</v>
      </c>
      <c r="I537" t="e">
        <f>VLOOKUP($A537,cleaning_log!$A$1:$ZZ$9791,MATCH(I$5,cleaning_log!$A$2:$ZZ$2,0),0)</f>
        <v>#N/A</v>
      </c>
      <c r="J537" t="e">
        <f>VLOOKUP($A537,cleaning_log!$A$1:$ZZ$9791,MATCH(J$5,cleaning_log!$A$2:$ZZ$2,0),0)</f>
        <v>#N/A</v>
      </c>
      <c r="L537" t="e">
        <f>VLOOKUP($A537,cleaning_log!$A$1:$ZZ$9791,MATCH(L$5,cleaning_log!$A$2:$ZZ$2,0),0)</f>
        <v>#N/A</v>
      </c>
      <c r="M537" t="e">
        <f>VLOOKUP($A537,cleaning_log!$A$1:$ZZ$9791,MATCH(M$5,cleaning_log!$A$2:$ZZ$2,0),0)</f>
        <v>#N/A</v>
      </c>
      <c r="N537" t="e">
        <f>VLOOKUP($A537,cleaning_log!$A$1:$ZZ$9791,MATCH(N$5,cleaning_log!$A$2:$ZZ$2,0),0)</f>
        <v>#N/A</v>
      </c>
      <c r="O537" t="e">
        <f>VLOOKUP($A537,cleaning_log!$A$1:$ZZ$9791,MATCH(O$5,cleaning_log!$A$2:$ZZ$2,0),0)</f>
        <v>#N/A</v>
      </c>
      <c r="P537" t="e">
        <f>VLOOKUP($A537,cleaning_log!$A$1:$ZZ$9791,MATCH(P$5,cleaning_log!$A$2:$ZZ$2,0),0)</f>
        <v>#N/A</v>
      </c>
      <c r="Q537" t="e">
        <f>VLOOKUP($A537,cleaning_log!$A$1:$ZZ$9791,MATCH(Q$5,cleaning_log!$A$2:$ZZ$2,0),0)</f>
        <v>#N/A</v>
      </c>
    </row>
    <row r="538" spans="1:22" x14ac:dyDescent="0.2">
      <c r="A538" s="19" t="s">
        <v>4688</v>
      </c>
      <c r="B538" t="str">
        <f>IF(NOT(ISNA(VLOOKUP($A538,miplib2017!$A$5:$A$10000,1,0))),"miplib2017",IF(NOT(ISNA(VLOOKUP($A538,miplib2010!$A$5:$A$10000,1,0))),"miplib2010",IF(NOT(ISNA(VLOOKUP($A538,miplib2003!$A$5:$A$10000,1,0))),"miplib2003",IF(NOT(ISNA(VLOOKUP($A538,miplib3!$A$5:$A$10002,1,0))),"miplib3",IF(NOT(ISNA(VLOOKUP($A538,miplib2!$A$5:$A$10004,1,0))),"miplib2",IF(NOT(ISNA(VLOOKUP($A538,coral!$A$5:$A$10000,1,0))),"coral",IF(NOT(ISNA(VLOOKUP($A538,neos!$A$5:$A$10000,1,0))),"neos","COULD NOT FIND")))))))</f>
        <v>coral</v>
      </c>
      <c r="C538" t="str">
        <f>B538&amp;"/"&amp;A538</f>
        <v>coral/neos-1429461</v>
      </c>
      <c r="D538">
        <f ca="1">VLOOKUP($A538,INDIRECT("'"&amp;$B538&amp;"'!"&amp;"$A$5:$Z$10000"),MATCH(D$5,INDIRECT("'"&amp;$B538&amp;"'!$A$4:$Z$4"),0),0)</f>
        <v>1096</v>
      </c>
      <c r="E538">
        <f ca="1">VLOOKUP($A538,INDIRECT("'"&amp;$B538&amp;"'!"&amp;"$A$5:$Z$10000"),MATCH(E$5,INDIRECT("'"&amp;$B538&amp;"'!$A$4:$Z$4"),0),0)</f>
        <v>520</v>
      </c>
      <c r="F538" t="e">
        <f>VLOOKUP($A538,cleaning_log!$A$1:$ZZ$9791,MATCH(F$5,cleaning_log!$A$2:$ZZ$2,0),0)</f>
        <v>#N/A</v>
      </c>
      <c r="G538" t="e">
        <f>VLOOKUP($A538,cleaning_log!$A$1:$ZZ$9791,MATCH(G$5,cleaning_log!$A$2:$ZZ$2,0),0)</f>
        <v>#N/A</v>
      </c>
      <c r="H538" t="str">
        <f ca="1">VLOOKUP($A538,INDIRECT("'"&amp;$B538&amp;"'!"&amp;"$A$5:$Z$10000"),MATCH(H$5,INDIRECT("'"&amp;$B538&amp;"'!$A$4:$Z$4"),0),0)</f>
        <v>?</v>
      </c>
      <c r="I538" t="e">
        <f>VLOOKUP($A538,cleaning_log!$A$1:$ZZ$9791,MATCH(I$5,cleaning_log!$A$2:$ZZ$2,0),0)</f>
        <v>#N/A</v>
      </c>
      <c r="J538" t="e">
        <f>VLOOKUP($A538,cleaning_log!$A$1:$ZZ$9791,MATCH(J$5,cleaning_log!$A$2:$ZZ$2,0),0)</f>
        <v>#N/A</v>
      </c>
      <c r="L538" t="e">
        <f>VLOOKUP($A538,cleaning_log!$A$1:$ZZ$9791,MATCH(L$5,cleaning_log!$A$2:$ZZ$2,0),0)</f>
        <v>#N/A</v>
      </c>
      <c r="M538" t="e">
        <f>VLOOKUP($A538,cleaning_log!$A$1:$ZZ$9791,MATCH(M$5,cleaning_log!$A$2:$ZZ$2,0),0)</f>
        <v>#N/A</v>
      </c>
      <c r="N538" t="e">
        <f>VLOOKUP($A538,cleaning_log!$A$1:$ZZ$9791,MATCH(N$5,cleaning_log!$A$2:$ZZ$2,0),0)</f>
        <v>#N/A</v>
      </c>
      <c r="O538" t="e">
        <f>VLOOKUP($A538,cleaning_log!$A$1:$ZZ$9791,MATCH(O$5,cleaning_log!$A$2:$ZZ$2,0),0)</f>
        <v>#N/A</v>
      </c>
      <c r="P538" t="e">
        <f>VLOOKUP($A538,cleaning_log!$A$1:$ZZ$9791,MATCH(P$5,cleaning_log!$A$2:$ZZ$2,0),0)</f>
        <v>#N/A</v>
      </c>
      <c r="Q538" t="e">
        <f>VLOOKUP($A538,cleaning_log!$A$1:$ZZ$9791,MATCH(Q$5,cleaning_log!$A$2:$ZZ$2,0),0)</f>
        <v>#N/A</v>
      </c>
      <c r="R538" t="e">
        <f>VLOOKUP($A538,cleaning_log!$A$1:$ZZ$9791,MATCH(R$5,cleaning_log!$A$2:$ZZ$2,0),0)</f>
        <v>#N/A</v>
      </c>
      <c r="S538" t="e">
        <f t="shared" ref="S538:S539" si="105">MIN(P538,Q538) &lt; 3599</f>
        <v>#N/A</v>
      </c>
    </row>
    <row r="539" spans="1:22" x14ac:dyDescent="0.2">
      <c r="A539" s="19" t="s">
        <v>4689</v>
      </c>
      <c r="B539" t="str">
        <f>IF(NOT(ISNA(VLOOKUP($A539,miplib2017!$A$5:$A$10000,1,0))),"miplib2017",IF(NOT(ISNA(VLOOKUP($A539,miplib2010!$A$5:$A$10000,1,0))),"miplib2010",IF(NOT(ISNA(VLOOKUP($A539,miplib2003!$A$5:$A$10000,1,0))),"miplib2003",IF(NOT(ISNA(VLOOKUP($A539,miplib3!$A$5:$A$10002,1,0))),"miplib3",IF(NOT(ISNA(VLOOKUP($A539,miplib2!$A$5:$A$10004,1,0))),"miplib2",IF(NOT(ISNA(VLOOKUP($A539,coral!$A$5:$A$10000,1,0))),"coral",IF(NOT(ISNA(VLOOKUP($A539,neos!$A$5:$A$10000,1,0))),"neos","COULD NOT FIND")))))))</f>
        <v>miplib2017</v>
      </c>
      <c r="C539" t="str">
        <f>B539&amp;"/"&amp;A539</f>
        <v>miplib2017/neos-1430701</v>
      </c>
      <c r="D539">
        <f ca="1">VLOOKUP($A539,INDIRECT("'"&amp;$B539&amp;"'!"&amp;"$A$5:$Z$10000"),MATCH(D$5,INDIRECT("'"&amp;$B539&amp;"'!$A$4:$Z$4"),0),0)</f>
        <v>668</v>
      </c>
      <c r="E539">
        <f ca="1">VLOOKUP($A539,INDIRECT("'"&amp;$B539&amp;"'!"&amp;"$A$5:$Z$10000"),MATCH(E$5,INDIRECT("'"&amp;$B539&amp;"'!$A$4:$Z$4"),0),0)</f>
        <v>312</v>
      </c>
      <c r="F539" t="e">
        <f>VLOOKUP($A539,cleaning_log!$A$1:$ZZ$9791,MATCH(F$5,cleaning_log!$A$2:$ZZ$2,0),0)</f>
        <v>#N/A</v>
      </c>
      <c r="G539" t="e">
        <f>VLOOKUP($A539,cleaning_log!$A$1:$ZZ$9791,MATCH(G$5,cleaning_log!$A$2:$ZZ$2,0),0)</f>
        <v>#N/A</v>
      </c>
      <c r="H539">
        <f ca="1">VLOOKUP($A539,INDIRECT("'"&amp;$B539&amp;"'!"&amp;"$A$5:$Z$10000"),MATCH(H$5,INDIRECT("'"&amp;$B539&amp;"'!$A$4:$Z$4"),0),0)</f>
        <v>-77</v>
      </c>
      <c r="I539" t="e">
        <f>VLOOKUP($A539,cleaning_log!$A$1:$ZZ$9791,MATCH(I$5,cleaning_log!$A$2:$ZZ$2,0),0)</f>
        <v>#N/A</v>
      </c>
      <c r="J539" t="e">
        <f>VLOOKUP($A539,cleaning_log!$A$1:$ZZ$9791,MATCH(J$5,cleaning_log!$A$2:$ZZ$2,0),0)</f>
        <v>#N/A</v>
      </c>
      <c r="L539" t="e">
        <f>VLOOKUP($A539,cleaning_log!$A$1:$ZZ$9791,MATCH(L$5,cleaning_log!$A$2:$ZZ$2,0),0)</f>
        <v>#N/A</v>
      </c>
      <c r="M539" t="e">
        <f>VLOOKUP($A539,cleaning_log!$A$1:$ZZ$9791,MATCH(M$5,cleaning_log!$A$2:$ZZ$2,0),0)</f>
        <v>#N/A</v>
      </c>
      <c r="N539" t="e">
        <f>VLOOKUP($A539,cleaning_log!$A$1:$ZZ$9791,MATCH(N$5,cleaning_log!$A$2:$ZZ$2,0),0)</f>
        <v>#N/A</v>
      </c>
      <c r="O539" t="e">
        <f>VLOOKUP($A539,cleaning_log!$A$1:$ZZ$9791,MATCH(O$5,cleaning_log!$A$2:$ZZ$2,0),0)</f>
        <v>#N/A</v>
      </c>
      <c r="P539" t="e">
        <f>VLOOKUP($A539,cleaning_log!$A$1:$ZZ$9791,MATCH(P$5,cleaning_log!$A$2:$ZZ$2,0),0)</f>
        <v>#N/A</v>
      </c>
      <c r="Q539" t="e">
        <f>VLOOKUP($A539,cleaning_log!$A$1:$ZZ$9791,MATCH(Q$5,cleaning_log!$A$2:$ZZ$2,0),0)</f>
        <v>#N/A</v>
      </c>
      <c r="R539" t="e">
        <f>VLOOKUP($A539,cleaning_log!$A$1:$ZZ$9791,MATCH(R$5,cleaning_log!$A$2:$ZZ$2,0),0)</f>
        <v>#N/A</v>
      </c>
      <c r="S539" t="e">
        <f t="shared" si="105"/>
        <v>#N/A</v>
      </c>
      <c r="T539" t="e">
        <f>VLOOKUP($A539,cleaning_log!$A$1:$ZZ$9791,MATCH(T$5,cleaning_log!$A$2:$ZZ$2,0),0)</f>
        <v>#N/A</v>
      </c>
      <c r="U539" t="e">
        <f>VLOOKUP($A539,cleaning_log!$A$1:$ZZ$9791,MATCH(U$5,cleaning_log!$A$2:$ZZ$2,0),0)</f>
        <v>#N/A</v>
      </c>
      <c r="V539" t="e">
        <f>VLOOKUP($A539,cleaning_log!$A$1:$ZZ$9791,MATCH(V$5,cleaning_log!$A$2:$ZZ$2,0),0)</f>
        <v>#N/A</v>
      </c>
    </row>
    <row r="540" spans="1:22" hidden="1" x14ac:dyDescent="0.2">
      <c r="A540" s="19" t="s">
        <v>4690</v>
      </c>
      <c r="B540" t="str">
        <f>IF(NOT(ISNA(VLOOKUP($A540,miplib2017!$A$5:$A$10000,1,0))),"miplib2017",IF(NOT(ISNA(VLOOKUP($A540,miplib2010!$A$5:$A$10000,1,0))),"miplib2010",IF(NOT(ISNA(VLOOKUP($A540,miplib2003!$A$5:$A$10000,1,0))),"miplib2003",IF(NOT(ISNA(VLOOKUP($A540,miplib3!$A$5:$A$10002,1,0))),"miplib3",IF(NOT(ISNA(VLOOKUP($A540,miplib2!$A$5:$A$10004,1,0))),"miplib2",IF(NOT(ISNA(VLOOKUP($A540,coral!$A$5:$A$10000,1,0))),"coral",IF(NOT(ISNA(VLOOKUP($A540,neos!$A$5:$A$10000,1,0))),"neos","COULD NOT FIND")))))))</f>
        <v>coral</v>
      </c>
      <c r="C540" t="str">
        <f>B540&amp;"/"&amp;A540</f>
        <v>coral/neos-1430811</v>
      </c>
      <c r="D540">
        <f ca="1">VLOOKUP($A540,INDIRECT("'"&amp;$B540&amp;"'!"&amp;"$A$5:$Z$10000"),MATCH(D$5,INDIRECT("'"&amp;$B540&amp;"'!$A$4:$Z$4"),0),0)</f>
        <v>73661</v>
      </c>
      <c r="E540">
        <f ca="1">VLOOKUP($A540,INDIRECT("'"&amp;$B540&amp;"'!"&amp;"$A$5:$Z$10000"),MATCH(E$5,INDIRECT("'"&amp;$B540&amp;"'!$A$4:$Z$4"),0),0)</f>
        <v>519704</v>
      </c>
      <c r="F540" t="e">
        <f>VLOOKUP($A540,cleaning_log!$A$1:$ZZ$9791,MATCH(F$5,cleaning_log!$A$2:$ZZ$2,0),0)</f>
        <v>#N/A</v>
      </c>
      <c r="G540" t="e">
        <f>VLOOKUP($A540,cleaning_log!$A$1:$ZZ$9791,MATCH(G$5,cleaning_log!$A$2:$ZZ$2,0),0)</f>
        <v>#N/A</v>
      </c>
      <c r="H540" t="str">
        <f ca="1">VLOOKUP($A540,INDIRECT("'"&amp;$B540&amp;"'!"&amp;"$A$5:$Z$10000"),MATCH(H$5,INDIRECT("'"&amp;$B540&amp;"'!$A$4:$Z$4"),0),0)</f>
        <v>?</v>
      </c>
      <c r="I540" t="e">
        <f>VLOOKUP($A540,cleaning_log!$A$1:$ZZ$9791,MATCH(I$5,cleaning_log!$A$2:$ZZ$2,0),0)</f>
        <v>#N/A</v>
      </c>
      <c r="J540" t="e">
        <f>VLOOKUP($A540,cleaning_log!$A$1:$ZZ$9791,MATCH(J$5,cleaning_log!$A$2:$ZZ$2,0),0)</f>
        <v>#N/A</v>
      </c>
      <c r="L540" t="e">
        <f>VLOOKUP($A540,cleaning_log!$A$1:$ZZ$9791,MATCH(L$5,cleaning_log!$A$2:$ZZ$2,0),0)</f>
        <v>#N/A</v>
      </c>
      <c r="M540" t="e">
        <f>VLOOKUP($A540,cleaning_log!$A$1:$ZZ$9791,MATCH(M$5,cleaning_log!$A$2:$ZZ$2,0),0)</f>
        <v>#N/A</v>
      </c>
      <c r="N540" t="e">
        <f>VLOOKUP($A540,cleaning_log!$A$1:$ZZ$9791,MATCH(N$5,cleaning_log!$A$2:$ZZ$2,0),0)</f>
        <v>#N/A</v>
      </c>
      <c r="O540" t="e">
        <f>VLOOKUP($A540,cleaning_log!$A$1:$ZZ$9791,MATCH(O$5,cleaning_log!$A$2:$ZZ$2,0),0)</f>
        <v>#N/A</v>
      </c>
      <c r="P540" t="e">
        <f>VLOOKUP($A540,cleaning_log!$A$1:$ZZ$9791,MATCH(P$5,cleaning_log!$A$2:$ZZ$2,0),0)</f>
        <v>#N/A</v>
      </c>
      <c r="Q540" t="e">
        <f>VLOOKUP($A540,cleaning_log!$A$1:$ZZ$9791,MATCH(Q$5,cleaning_log!$A$2:$ZZ$2,0),0)</f>
        <v>#N/A</v>
      </c>
      <c r="R540" t="e">
        <f>VLOOKUP($A540,cleaning_log!$A$1:$ZZ$9791,MATCH(R$5,cleaning_log!$A$2:$ZZ$2,0),0)</f>
        <v>#N/A</v>
      </c>
      <c r="S540" t="e">
        <f t="shared" ref="S540:S544" si="106">MIN(P540,Q540) &lt; 3599</f>
        <v>#N/A</v>
      </c>
      <c r="T540" t="e">
        <f>VLOOKUP($A540,cleaning_log!$A$1:$ZZ$9791,MATCH(T$5,cleaning_log!$A$2:$ZZ$2,0),0)</f>
        <v>#N/A</v>
      </c>
      <c r="U540" t="e">
        <f>VLOOKUP($A540,cleaning_log!$A$1:$ZZ$9791,MATCH(U$5,cleaning_log!$A$2:$ZZ$2,0),0)</f>
        <v>#N/A</v>
      </c>
      <c r="V540" t="e">
        <f>VLOOKUP($A540,cleaning_log!$A$1:$ZZ$9791,MATCH(V$5,cleaning_log!$A$2:$ZZ$2,0),0)</f>
        <v>#N/A</v>
      </c>
    </row>
    <row r="541" spans="1:22" x14ac:dyDescent="0.2">
      <c r="A541" t="s">
        <v>4174</v>
      </c>
      <c r="B541" t="str">
        <f>IF(NOT(ISNA(VLOOKUP($A541,miplib2017!$A$5:$A$10000,1,0))),"miplib2017",IF(NOT(ISNA(VLOOKUP($A541,miplib2010!$A$5:$A$10000,1,0))),"miplib2010",IF(NOT(ISNA(VLOOKUP($A541,miplib2003!$A$5:$A$10000,1,0))),"miplib2003",IF(NOT(ISNA(VLOOKUP($A541,miplib3!$A$5:$A$10002,1,0))),"miplib3",IF(NOT(ISNA(VLOOKUP($A541,miplib2!$A$5:$A$10004,1,0))),"miplib2",IF(NOT(ISNA(VLOOKUP($A541,coral!$A$5:$A$10000,1,0))),"coral",IF(NOT(ISNA(VLOOKUP($A541,neos!$A$5:$A$10000,1,0))),"neos","COULD NOT FIND")))))))</f>
        <v>miplib2010</v>
      </c>
      <c r="C541" t="str">
        <f>B541&amp;"/"&amp;A541</f>
        <v>miplib2010/neos-1436709</v>
      </c>
      <c r="D541">
        <f ca="1">VLOOKUP($A541,INDIRECT("'"&amp;$B541&amp;"'!"&amp;"$A$5:$Z$10000"),MATCH(D$5,INDIRECT("'"&amp;$B541&amp;"'!$A$4:$Z$4"),0),0)</f>
        <v>1417</v>
      </c>
      <c r="E541">
        <f ca="1">VLOOKUP($A541,INDIRECT("'"&amp;$B541&amp;"'!"&amp;"$A$5:$Z$10000"),MATCH(E$5,INDIRECT("'"&amp;$B541&amp;"'!$A$4:$Z$4"),0),0)</f>
        <v>676</v>
      </c>
      <c r="F541">
        <f>VLOOKUP($A541,cleaning_log!$A$1:$ZZ$9791,MATCH(F$5,cleaning_log!$A$2:$ZZ$2,0),0)</f>
        <v>952</v>
      </c>
      <c r="G541">
        <f>VLOOKUP($A541,cleaning_log!$A$1:$ZZ$9791,MATCH(G$5,cleaning_log!$A$2:$ZZ$2,0),0)</f>
        <v>416</v>
      </c>
      <c r="H541">
        <f ca="1">VLOOKUP($A541,INDIRECT("'"&amp;$B541&amp;"'!"&amp;"$A$5:$Z$10000"),MATCH(H$5,INDIRECT("'"&amp;$B541&amp;"'!$A$4:$Z$4"),0),0)</f>
        <v>-128</v>
      </c>
      <c r="I541">
        <f>VLOOKUP($A541,cleaning_log!$A$1:$ZZ$9791,MATCH(I$5,cleaning_log!$A$2:$ZZ$2,0),0)</f>
        <v>-129</v>
      </c>
      <c r="J541">
        <f>VLOOKUP($A541,cleaning_log!$A$1:$ZZ$9791,MATCH(J$5,cleaning_log!$A$2:$ZZ$2,0),0)</f>
        <v>-129</v>
      </c>
      <c r="K541" t="b">
        <f ca="1">IF(ISNA(J541),TRUE,ABS(H541-J541)&gt;0.001)</f>
        <v>1</v>
      </c>
      <c r="L541">
        <f>VLOOKUP($A541,cleaning_log!$A$1:$ZZ$9791,MATCH(L$5,cleaning_log!$A$2:$ZZ$2,0),0)</f>
        <v>-128.000001974203</v>
      </c>
      <c r="M541">
        <f>VLOOKUP($A541,cleaning_log!$A$1:$ZZ$9791,MATCH(M$5,cleaning_log!$A$2:$ZZ$2,0),0)</f>
        <v>-128.000001974203</v>
      </c>
      <c r="N541">
        <f>VLOOKUP($A541,cleaning_log!$A$1:$ZZ$9791,MATCH(N$5,cleaning_log!$A$2:$ZZ$2,0),0)</f>
        <v>-128.99999999999801</v>
      </c>
      <c r="O541">
        <f>VLOOKUP($A541,cleaning_log!$A$1:$ZZ$9791,MATCH(O$5,cleaning_log!$A$2:$ZZ$2,0),0)</f>
        <v>-128.99999999999901</v>
      </c>
      <c r="P541">
        <f>VLOOKUP($A541,cleaning_log!$A$1:$ZZ$9791,MATCH(P$5,cleaning_log!$A$2:$ZZ$2,0),0)</f>
        <v>3600</v>
      </c>
      <c r="Q541">
        <f>VLOOKUP($A541,cleaning_log!$A$1:$ZZ$9791,MATCH(Q$5,cleaning_log!$A$2:$ZZ$2,0),0)</f>
        <v>3600</v>
      </c>
      <c r="R541">
        <f>VLOOKUP($A541,cleaning_log!$A$1:$ZZ$9791,MATCH(R$5,cleaning_log!$A$2:$ZZ$2,0),0)</f>
        <v>3600</v>
      </c>
      <c r="S541" t="b">
        <f t="shared" si="106"/>
        <v>0</v>
      </c>
    </row>
    <row r="542" spans="1:22" x14ac:dyDescent="0.2">
      <c r="A542" s="19" t="s">
        <v>4691</v>
      </c>
      <c r="B542" t="str">
        <f>IF(NOT(ISNA(VLOOKUP($A542,miplib2017!$A$5:$A$10000,1,0))),"miplib2017",IF(NOT(ISNA(VLOOKUP($A542,miplib2010!$A$5:$A$10000,1,0))),"miplib2010",IF(NOT(ISNA(VLOOKUP($A542,miplib2003!$A$5:$A$10000,1,0))),"miplib2003",IF(NOT(ISNA(VLOOKUP($A542,miplib3!$A$5:$A$10002,1,0))),"miplib3",IF(NOT(ISNA(VLOOKUP($A542,miplib2!$A$5:$A$10004,1,0))),"miplib2",IF(NOT(ISNA(VLOOKUP($A542,coral!$A$5:$A$10000,1,0))),"coral",IF(NOT(ISNA(VLOOKUP($A542,neos!$A$5:$A$10000,1,0))),"neos","COULD NOT FIND")))))))</f>
        <v>coral</v>
      </c>
      <c r="C542" t="str">
        <f>B542&amp;"/"&amp;A542</f>
        <v>coral/neos-1436713</v>
      </c>
      <c r="D542">
        <f ca="1">VLOOKUP($A542,INDIRECT("'"&amp;$B542&amp;"'!"&amp;"$A$5:$Z$10000"),MATCH(D$5,INDIRECT("'"&amp;$B542&amp;"'!$A$4:$Z$4"),0),0)</f>
        <v>2666</v>
      </c>
      <c r="E542">
        <f ca="1">VLOOKUP($A542,INDIRECT("'"&amp;$B542&amp;"'!"&amp;"$A$5:$Z$10000"),MATCH(E$5,INDIRECT("'"&amp;$B542&amp;"'!$A$4:$Z$4"),0),0)</f>
        <v>1248</v>
      </c>
      <c r="F542" t="e">
        <f>VLOOKUP($A542,cleaning_log!$A$1:$ZZ$9791,MATCH(F$5,cleaning_log!$A$2:$ZZ$2,0),0)</f>
        <v>#N/A</v>
      </c>
      <c r="G542" t="e">
        <f>VLOOKUP($A542,cleaning_log!$A$1:$ZZ$9791,MATCH(G$5,cleaning_log!$A$2:$ZZ$2,0),0)</f>
        <v>#N/A</v>
      </c>
      <c r="H542" t="str">
        <f ca="1">VLOOKUP($A542,INDIRECT("'"&amp;$B542&amp;"'!"&amp;"$A$5:$Z$10000"),MATCH(H$5,INDIRECT("'"&amp;$B542&amp;"'!$A$4:$Z$4"),0),0)</f>
        <v>?</v>
      </c>
      <c r="I542" t="e">
        <f>VLOOKUP($A542,cleaning_log!$A$1:$ZZ$9791,MATCH(I$5,cleaning_log!$A$2:$ZZ$2,0),0)</f>
        <v>#N/A</v>
      </c>
      <c r="J542" t="e">
        <f>VLOOKUP($A542,cleaning_log!$A$1:$ZZ$9791,MATCH(J$5,cleaning_log!$A$2:$ZZ$2,0),0)</f>
        <v>#N/A</v>
      </c>
      <c r="L542" t="e">
        <f>VLOOKUP($A542,cleaning_log!$A$1:$ZZ$9791,MATCH(L$5,cleaning_log!$A$2:$ZZ$2,0),0)</f>
        <v>#N/A</v>
      </c>
      <c r="M542" t="e">
        <f>VLOOKUP($A542,cleaning_log!$A$1:$ZZ$9791,MATCH(M$5,cleaning_log!$A$2:$ZZ$2,0),0)</f>
        <v>#N/A</v>
      </c>
      <c r="N542" t="e">
        <f>VLOOKUP($A542,cleaning_log!$A$1:$ZZ$9791,MATCH(N$5,cleaning_log!$A$2:$ZZ$2,0),0)</f>
        <v>#N/A</v>
      </c>
      <c r="O542" t="e">
        <f>VLOOKUP($A542,cleaning_log!$A$1:$ZZ$9791,MATCH(O$5,cleaning_log!$A$2:$ZZ$2,0),0)</f>
        <v>#N/A</v>
      </c>
      <c r="P542" t="e">
        <f>VLOOKUP($A542,cleaning_log!$A$1:$ZZ$9791,MATCH(P$5,cleaning_log!$A$2:$ZZ$2,0),0)</f>
        <v>#N/A</v>
      </c>
      <c r="Q542" t="e">
        <f>VLOOKUP($A542,cleaning_log!$A$1:$ZZ$9791,MATCH(Q$5,cleaning_log!$A$2:$ZZ$2,0),0)</f>
        <v>#N/A</v>
      </c>
      <c r="R542" t="e">
        <f>VLOOKUP($A542,cleaning_log!$A$1:$ZZ$9791,MATCH(R$5,cleaning_log!$A$2:$ZZ$2,0),0)</f>
        <v>#N/A</v>
      </c>
      <c r="S542" t="e">
        <f t="shared" si="106"/>
        <v>#N/A</v>
      </c>
    </row>
    <row r="543" spans="1:22" x14ac:dyDescent="0.2">
      <c r="A543" s="19" t="s">
        <v>1853</v>
      </c>
      <c r="B543" t="str">
        <f>IF(NOT(ISNA(VLOOKUP($A543,miplib2017!$A$5:$A$10000,1,0))),"miplib2017",IF(NOT(ISNA(VLOOKUP($A543,miplib2010!$A$5:$A$10000,1,0))),"miplib2010",IF(NOT(ISNA(VLOOKUP($A543,miplib2003!$A$5:$A$10000,1,0))),"miplib2003",IF(NOT(ISNA(VLOOKUP($A543,miplib3!$A$5:$A$10002,1,0))),"miplib3",IF(NOT(ISNA(VLOOKUP($A543,miplib2!$A$5:$A$10004,1,0))),"miplib2",IF(NOT(ISNA(VLOOKUP($A543,coral!$A$5:$A$10000,1,0))),"coral",IF(NOT(ISNA(VLOOKUP($A543,neos!$A$5:$A$10000,1,0))),"neos","COULD NOT FIND")))))))</f>
        <v>coral</v>
      </c>
      <c r="C543" t="str">
        <f>B543&amp;"/"&amp;A543</f>
        <v>coral/neos-1437164</v>
      </c>
      <c r="D543">
        <f ca="1">VLOOKUP($A543,INDIRECT("'"&amp;$B543&amp;"'!"&amp;"$A$5:$Z$10000"),MATCH(D$5,INDIRECT("'"&amp;$B543&amp;"'!$A$4:$Z$4"),0),0)</f>
        <v>187</v>
      </c>
      <c r="E543">
        <f ca="1">VLOOKUP($A543,INDIRECT("'"&amp;$B543&amp;"'!"&amp;"$A$5:$Z$10000"),MATCH(E$5,INDIRECT("'"&amp;$B543&amp;"'!$A$4:$Z$4"),0),0)</f>
        <v>2256</v>
      </c>
      <c r="F543">
        <f>VLOOKUP($A543,cleaning_log!$A$1:$ZZ$9791,MATCH(F$5,cleaning_log!$A$2:$ZZ$2,0),0)</f>
        <v>185</v>
      </c>
      <c r="G543">
        <f>VLOOKUP($A543,cleaning_log!$A$1:$ZZ$9791,MATCH(G$5,cleaning_log!$A$2:$ZZ$2,0),0)</f>
        <v>2254</v>
      </c>
      <c r="H543">
        <f ca="1">VLOOKUP($A543,INDIRECT("'"&amp;$B543&amp;"'!"&amp;"$A$5:$Z$10000"),MATCH(H$5,INDIRECT("'"&amp;$B543&amp;"'!$A$4:$Z$4"),0),0)</f>
        <v>8</v>
      </c>
      <c r="I543">
        <f>VLOOKUP($A543,cleaning_log!$A$1:$ZZ$9791,MATCH(I$5,cleaning_log!$A$2:$ZZ$2,0),0)</f>
        <v>7.6297058823529502</v>
      </c>
      <c r="J543">
        <f>VLOOKUP($A543,cleaning_log!$A$1:$ZZ$9791,MATCH(J$5,cleaning_log!$A$2:$ZZ$2,0),0)</f>
        <v>7.6297058823529298</v>
      </c>
      <c r="K543" t="b">
        <f ca="1">IF(ISNA(J543),TRUE,ABS(H543-J543)&gt;0.001)</f>
        <v>1</v>
      </c>
      <c r="L543">
        <f>VLOOKUP($A543,cleaning_log!$A$1:$ZZ$9791,MATCH(L$5,cleaning_log!$A$2:$ZZ$2,0),0)</f>
        <v>1E+100</v>
      </c>
      <c r="M543">
        <f>VLOOKUP($A543,cleaning_log!$A$1:$ZZ$9791,MATCH(M$5,cleaning_log!$A$2:$ZZ$2,0),0)</f>
        <v>1E+100</v>
      </c>
      <c r="N543">
        <f>VLOOKUP($A543,cleaning_log!$A$1:$ZZ$9791,MATCH(N$5,cleaning_log!$A$2:$ZZ$2,0),0)</f>
        <v>8</v>
      </c>
      <c r="O543">
        <f>VLOOKUP($A543,cleaning_log!$A$1:$ZZ$9791,MATCH(O$5,cleaning_log!$A$2:$ZZ$2,0),0)</f>
        <v>8</v>
      </c>
      <c r="P543">
        <f>VLOOKUP($A543,cleaning_log!$A$1:$ZZ$9791,MATCH(P$5,cleaning_log!$A$2:$ZZ$2,0),0)</f>
        <v>2.5000000000000001E-2</v>
      </c>
      <c r="Q543">
        <f>VLOOKUP($A543,cleaning_log!$A$1:$ZZ$9791,MATCH(Q$5,cleaning_log!$A$2:$ZZ$2,0),0)</f>
        <v>4.2000000000000003E-2</v>
      </c>
      <c r="R543">
        <f>VLOOKUP($A543,cleaning_log!$A$1:$ZZ$9791,MATCH(R$5,cleaning_log!$A$2:$ZZ$2,0),0)</f>
        <v>5.0999999999999997E-2</v>
      </c>
      <c r="S543" t="b">
        <f t="shared" si="106"/>
        <v>1</v>
      </c>
      <c r="T543">
        <f>VLOOKUP($A543,cleaning_log!$A$1:$ZZ$9791,MATCH(T$5,cleaning_log!$A$2:$ZZ$2,0),0)</f>
        <v>1</v>
      </c>
      <c r="U543">
        <f>VLOOKUP($A543,cleaning_log!$A$1:$ZZ$9791,MATCH(U$5,cleaning_log!$A$2:$ZZ$2,0),0)</f>
        <v>1</v>
      </c>
      <c r="V543">
        <f>VLOOKUP($A543,cleaning_log!$A$1:$ZZ$9791,MATCH(V$5,cleaning_log!$A$2:$ZZ$2,0),0)</f>
        <v>1</v>
      </c>
    </row>
    <row r="544" spans="1:22" x14ac:dyDescent="0.2">
      <c r="A544" s="19" t="s">
        <v>4692</v>
      </c>
      <c r="B544" t="str">
        <f>IF(NOT(ISNA(VLOOKUP($A544,miplib2017!$A$5:$A$10000,1,0))),"miplib2017",IF(NOT(ISNA(VLOOKUP($A544,miplib2010!$A$5:$A$10000,1,0))),"miplib2010",IF(NOT(ISNA(VLOOKUP($A544,miplib2003!$A$5:$A$10000,1,0))),"miplib2003",IF(NOT(ISNA(VLOOKUP($A544,miplib3!$A$5:$A$10002,1,0))),"miplib3",IF(NOT(ISNA(VLOOKUP($A544,miplib2!$A$5:$A$10004,1,0))),"miplib2",IF(NOT(ISNA(VLOOKUP($A544,coral!$A$5:$A$10000,1,0))),"coral",IF(NOT(ISNA(VLOOKUP($A544,neos!$A$5:$A$10000,1,0))),"neos","COULD NOT FIND")))))))</f>
        <v>coral</v>
      </c>
      <c r="C544" t="str">
        <f>B544&amp;"/"&amp;A544</f>
        <v>coral/neos-1439395</v>
      </c>
      <c r="D544">
        <f ca="1">VLOOKUP($A544,INDIRECT("'"&amp;$B544&amp;"'!"&amp;"$A$5:$Z$10000"),MATCH(D$5,INDIRECT("'"&amp;$B544&amp;"'!$A$4:$Z$4"),0),0)</f>
        <v>775</v>
      </c>
      <c r="E544">
        <f ca="1">VLOOKUP($A544,INDIRECT("'"&amp;$B544&amp;"'!"&amp;"$A$5:$Z$10000"),MATCH(E$5,INDIRECT("'"&amp;$B544&amp;"'!$A$4:$Z$4"),0),0)</f>
        <v>364</v>
      </c>
      <c r="F544" t="e">
        <f>VLOOKUP($A544,cleaning_log!$A$1:$ZZ$9791,MATCH(F$5,cleaning_log!$A$2:$ZZ$2,0),0)</f>
        <v>#N/A</v>
      </c>
      <c r="G544" t="e">
        <f>VLOOKUP($A544,cleaning_log!$A$1:$ZZ$9791,MATCH(G$5,cleaning_log!$A$2:$ZZ$2,0),0)</f>
        <v>#N/A</v>
      </c>
      <c r="H544" t="str">
        <f ca="1">VLOOKUP($A544,INDIRECT("'"&amp;$B544&amp;"'!"&amp;"$A$5:$Z$10000"),MATCH(H$5,INDIRECT("'"&amp;$B544&amp;"'!$A$4:$Z$4"),0),0)</f>
        <v>?</v>
      </c>
      <c r="I544" t="e">
        <f>VLOOKUP($A544,cleaning_log!$A$1:$ZZ$9791,MATCH(I$5,cleaning_log!$A$2:$ZZ$2,0),0)</f>
        <v>#N/A</v>
      </c>
      <c r="J544" t="e">
        <f>VLOOKUP($A544,cleaning_log!$A$1:$ZZ$9791,MATCH(J$5,cleaning_log!$A$2:$ZZ$2,0),0)</f>
        <v>#N/A</v>
      </c>
      <c r="L544" t="e">
        <f>VLOOKUP($A544,cleaning_log!$A$1:$ZZ$9791,MATCH(L$5,cleaning_log!$A$2:$ZZ$2,0),0)</f>
        <v>#N/A</v>
      </c>
      <c r="M544" t="e">
        <f>VLOOKUP($A544,cleaning_log!$A$1:$ZZ$9791,MATCH(M$5,cleaning_log!$A$2:$ZZ$2,0),0)</f>
        <v>#N/A</v>
      </c>
      <c r="N544" t="e">
        <f>VLOOKUP($A544,cleaning_log!$A$1:$ZZ$9791,MATCH(N$5,cleaning_log!$A$2:$ZZ$2,0),0)</f>
        <v>#N/A</v>
      </c>
      <c r="O544" t="e">
        <f>VLOOKUP($A544,cleaning_log!$A$1:$ZZ$9791,MATCH(O$5,cleaning_log!$A$2:$ZZ$2,0),0)</f>
        <v>#N/A</v>
      </c>
      <c r="P544" t="e">
        <f>VLOOKUP($A544,cleaning_log!$A$1:$ZZ$9791,MATCH(P$5,cleaning_log!$A$2:$ZZ$2,0),0)</f>
        <v>#N/A</v>
      </c>
      <c r="Q544" t="e">
        <f>VLOOKUP($A544,cleaning_log!$A$1:$ZZ$9791,MATCH(Q$5,cleaning_log!$A$2:$ZZ$2,0),0)</f>
        <v>#N/A</v>
      </c>
      <c r="R544" t="e">
        <f>VLOOKUP($A544,cleaning_log!$A$1:$ZZ$9791,MATCH(R$5,cleaning_log!$A$2:$ZZ$2,0),0)</f>
        <v>#N/A</v>
      </c>
      <c r="S544" t="e">
        <f t="shared" si="106"/>
        <v>#N/A</v>
      </c>
      <c r="T544" t="e">
        <f>VLOOKUP($A544,cleaning_log!$A$1:$ZZ$9791,MATCH(T$5,cleaning_log!$A$2:$ZZ$2,0),0)</f>
        <v>#N/A</v>
      </c>
      <c r="U544" t="e">
        <f>VLOOKUP($A544,cleaning_log!$A$1:$ZZ$9791,MATCH(U$5,cleaning_log!$A$2:$ZZ$2,0),0)</f>
        <v>#N/A</v>
      </c>
      <c r="V544" t="e">
        <f>VLOOKUP($A544,cleaning_log!$A$1:$ZZ$9791,MATCH(V$5,cleaning_log!$A$2:$ZZ$2,0),0)</f>
        <v>#N/A</v>
      </c>
    </row>
    <row r="545" spans="1:22" hidden="1" x14ac:dyDescent="0.2">
      <c r="A545" t="s">
        <v>4175</v>
      </c>
      <c r="B545" t="str">
        <f>IF(NOT(ISNA(VLOOKUP($A545,miplib2017!$A$5:$A$10000,1,0))),"miplib2017",IF(NOT(ISNA(VLOOKUP($A545,miplib2010!$A$5:$A$10000,1,0))),"miplib2010",IF(NOT(ISNA(VLOOKUP($A545,miplib2003!$A$5:$A$10000,1,0))),"miplib2003",IF(NOT(ISNA(VLOOKUP($A545,miplib3!$A$5:$A$10002,1,0))),"miplib3",IF(NOT(ISNA(VLOOKUP($A545,miplib2!$A$5:$A$10004,1,0))),"miplib2",IF(NOT(ISNA(VLOOKUP($A545,coral!$A$5:$A$10000,1,0))),"coral",IF(NOT(ISNA(VLOOKUP($A545,neos!$A$5:$A$10000,1,0))),"neos","COULD NOT FIND")))))))</f>
        <v>miplib2010</v>
      </c>
      <c r="C545" t="str">
        <f>B545&amp;"/"&amp;A545</f>
        <v>miplib2010/neos-1440225</v>
      </c>
      <c r="D545">
        <f ca="1">VLOOKUP($A545,INDIRECT("'"&amp;$B545&amp;"'!"&amp;"$A$5:$Z$10000"),MATCH(D$5,INDIRECT("'"&amp;$B545&amp;"'!$A$4:$Z$4"),0),0)</f>
        <v>330</v>
      </c>
      <c r="E545">
        <f ca="1">VLOOKUP($A545,INDIRECT("'"&amp;$B545&amp;"'!"&amp;"$A$5:$Z$10000"),MATCH(E$5,INDIRECT("'"&amp;$B545&amp;"'!$A$4:$Z$4"),0),0)</f>
        <v>1285</v>
      </c>
      <c r="F545">
        <f>VLOOKUP($A545,cleaning_log!$A$1:$ZZ$9791,MATCH(F$5,cleaning_log!$A$2:$ZZ$2,0),0)</f>
        <v>328</v>
      </c>
      <c r="G545">
        <f>VLOOKUP($A545,cleaning_log!$A$1:$ZZ$9791,MATCH(G$5,cleaning_log!$A$2:$ZZ$2,0),0)</f>
        <v>1274</v>
      </c>
      <c r="H545">
        <f ca="1">VLOOKUP($A545,INDIRECT("'"&amp;$B545&amp;"'!"&amp;"$A$5:$Z$10000"),MATCH(H$5,INDIRECT("'"&amp;$B545&amp;"'!$A$4:$Z$4"),0),0)</f>
        <v>36</v>
      </c>
      <c r="I545">
        <f>VLOOKUP($A545,cleaning_log!$A$1:$ZZ$9791,MATCH(I$5,cleaning_log!$A$2:$ZZ$2,0),0)</f>
        <v>35.999999999999901</v>
      </c>
      <c r="J545">
        <f>VLOOKUP($A545,cleaning_log!$A$1:$ZZ$9791,MATCH(J$5,cleaning_log!$A$2:$ZZ$2,0),0)</f>
        <v>36</v>
      </c>
      <c r="K545" t="b">
        <f ca="1">IF(ISNA(J545),TRUE,ABS(H545-J545)&gt;0.001)</f>
        <v>0</v>
      </c>
      <c r="L545">
        <f>VLOOKUP($A545,cleaning_log!$A$1:$ZZ$9791,MATCH(L$5,cleaning_log!$A$2:$ZZ$2,0),0)</f>
        <v>36</v>
      </c>
      <c r="M545">
        <f>VLOOKUP($A545,cleaning_log!$A$1:$ZZ$9791,MATCH(M$5,cleaning_log!$A$2:$ZZ$2,0),0)</f>
        <v>35.999999999999901</v>
      </c>
      <c r="N545">
        <f>VLOOKUP($A545,cleaning_log!$A$1:$ZZ$9791,MATCH(N$5,cleaning_log!$A$2:$ZZ$2,0),0)</f>
        <v>36</v>
      </c>
      <c r="O545">
        <f>VLOOKUP($A545,cleaning_log!$A$1:$ZZ$9791,MATCH(O$5,cleaning_log!$A$2:$ZZ$2,0),0)</f>
        <v>36</v>
      </c>
      <c r="P545">
        <f>VLOOKUP($A545,cleaning_log!$A$1:$ZZ$9791,MATCH(P$5,cleaning_log!$A$2:$ZZ$2,0),0)</f>
        <v>7.4619999999999997</v>
      </c>
      <c r="Q545">
        <f>VLOOKUP($A545,cleaning_log!$A$1:$ZZ$9791,MATCH(Q$5,cleaning_log!$A$2:$ZZ$2,0),0)</f>
        <v>2.6160000000000001</v>
      </c>
      <c r="R545">
        <f>VLOOKUP($A545,cleaning_log!$A$1:$ZZ$9791,MATCH(R$5,cleaning_log!$A$2:$ZZ$2,0),0)</f>
        <v>43.631999999999998</v>
      </c>
      <c r="S545" t="b">
        <f t="shared" ref="S545:S551" si="107">MIN(P545,Q545) &lt; 3599</f>
        <v>1</v>
      </c>
      <c r="T545">
        <f>VLOOKUP($A545,cleaning_log!$A$1:$ZZ$9791,MATCH(T$5,cleaning_log!$A$2:$ZZ$2,0),0)</f>
        <v>938</v>
      </c>
      <c r="U545">
        <f>VLOOKUP($A545,cleaning_log!$A$1:$ZZ$9791,MATCH(U$5,cleaning_log!$A$2:$ZZ$2,0),0)</f>
        <v>153</v>
      </c>
      <c r="V545">
        <f>VLOOKUP($A545,cleaning_log!$A$1:$ZZ$9791,MATCH(V$5,cleaning_log!$A$2:$ZZ$2,0),0)</f>
        <v>2930</v>
      </c>
    </row>
    <row r="546" spans="1:22" x14ac:dyDescent="0.2">
      <c r="A546" s="19" t="s">
        <v>4693</v>
      </c>
      <c r="B546" t="str">
        <f>IF(NOT(ISNA(VLOOKUP($A546,miplib2017!$A$5:$A$10000,1,0))),"miplib2017",IF(NOT(ISNA(VLOOKUP($A546,miplib2010!$A$5:$A$10000,1,0))),"miplib2010",IF(NOT(ISNA(VLOOKUP($A546,miplib2003!$A$5:$A$10000,1,0))),"miplib2003",IF(NOT(ISNA(VLOOKUP($A546,miplib3!$A$5:$A$10002,1,0))),"miplib3",IF(NOT(ISNA(VLOOKUP($A546,miplib2!$A$5:$A$10004,1,0))),"miplib2",IF(NOT(ISNA(VLOOKUP($A546,coral!$A$5:$A$10000,1,0))),"coral",IF(NOT(ISNA(VLOOKUP($A546,neos!$A$5:$A$10000,1,0))),"neos","COULD NOT FIND")))))))</f>
        <v>coral</v>
      </c>
      <c r="C546" t="str">
        <f>B546&amp;"/"&amp;A546</f>
        <v>coral/neos-1440447</v>
      </c>
      <c r="D546">
        <f ca="1">VLOOKUP($A546,INDIRECT("'"&amp;$B546&amp;"'!"&amp;"$A$5:$Z$10000"),MATCH(D$5,INDIRECT("'"&amp;$B546&amp;"'!$A$4:$Z$4"),0),0)</f>
        <v>561</v>
      </c>
      <c r="E546">
        <f ca="1">VLOOKUP($A546,INDIRECT("'"&amp;$B546&amp;"'!"&amp;"$A$5:$Z$10000"),MATCH(E$5,INDIRECT("'"&amp;$B546&amp;"'!$A$4:$Z$4"),0),0)</f>
        <v>260</v>
      </c>
      <c r="F546">
        <f>VLOOKUP($A546,cleaning_log!$A$1:$ZZ$9791,MATCH(F$5,cleaning_log!$A$2:$ZZ$2,0),0)</f>
        <v>376</v>
      </c>
      <c r="G546">
        <f>VLOOKUP($A546,cleaning_log!$A$1:$ZZ$9791,MATCH(G$5,cleaning_log!$A$2:$ZZ$2,0),0)</f>
        <v>160</v>
      </c>
      <c r="H546">
        <f ca="1">VLOOKUP($A546,INDIRECT("'"&amp;$B546&amp;"'!"&amp;"$A$5:$Z$10000"),MATCH(H$5,INDIRECT("'"&amp;$B546&amp;"'!$A$4:$Z$4"),0),0)</f>
        <v>-100</v>
      </c>
      <c r="I546">
        <f>VLOOKUP($A546,cleaning_log!$A$1:$ZZ$9791,MATCH(I$5,cleaning_log!$A$2:$ZZ$2,0),0)</f>
        <v>-101.99999999999901</v>
      </c>
      <c r="J546">
        <f>VLOOKUP($A546,cleaning_log!$A$1:$ZZ$9791,MATCH(J$5,cleaning_log!$A$2:$ZZ$2,0),0)</f>
        <v>-102</v>
      </c>
      <c r="K546" t="b">
        <f ca="1">IF(ISNA(J546),TRUE,ABS(H546-J546)&gt;0.001)</f>
        <v>1</v>
      </c>
      <c r="L546">
        <f>VLOOKUP($A546,cleaning_log!$A$1:$ZZ$9791,MATCH(L$5,cleaning_log!$A$2:$ZZ$2,0),0)</f>
        <v>-100.000002969702</v>
      </c>
      <c r="M546">
        <f>VLOOKUP($A546,cleaning_log!$A$1:$ZZ$9791,MATCH(M$5,cleaning_log!$A$2:$ZZ$2,0),0)</f>
        <v>-100.000001979801</v>
      </c>
      <c r="N546">
        <f>VLOOKUP($A546,cleaning_log!$A$1:$ZZ$9791,MATCH(N$5,cleaning_log!$A$2:$ZZ$2,0),0)</f>
        <v>-100.001302507326</v>
      </c>
      <c r="O546">
        <f>VLOOKUP($A546,cleaning_log!$A$1:$ZZ$9791,MATCH(O$5,cleaning_log!$A$2:$ZZ$2,0),0)</f>
        <v>-100</v>
      </c>
      <c r="P546">
        <f>VLOOKUP($A546,cleaning_log!$A$1:$ZZ$9791,MATCH(P$5,cleaning_log!$A$2:$ZZ$2,0),0)</f>
        <v>21.459</v>
      </c>
      <c r="Q546">
        <f>VLOOKUP($A546,cleaning_log!$A$1:$ZZ$9791,MATCH(Q$5,cleaning_log!$A$2:$ZZ$2,0),0)</f>
        <v>13.268000000000001</v>
      </c>
      <c r="R546">
        <f>VLOOKUP($A546,cleaning_log!$A$1:$ZZ$9791,MATCH(R$5,cleaning_log!$A$2:$ZZ$2,0),0)</f>
        <v>14.845000000000001</v>
      </c>
      <c r="S546" t="b">
        <f t="shared" si="107"/>
        <v>1</v>
      </c>
      <c r="T546">
        <f>VLOOKUP($A546,cleaning_log!$A$1:$ZZ$9791,MATCH(T$5,cleaning_log!$A$2:$ZZ$2,0),0)</f>
        <v>26458</v>
      </c>
      <c r="U546">
        <f>VLOOKUP($A546,cleaning_log!$A$1:$ZZ$9791,MATCH(U$5,cleaning_log!$A$2:$ZZ$2,0),0)</f>
        <v>22002</v>
      </c>
      <c r="V546">
        <f>VLOOKUP($A546,cleaning_log!$A$1:$ZZ$9791,MATCH(V$5,cleaning_log!$A$2:$ZZ$2,0),0)</f>
        <v>23116</v>
      </c>
    </row>
    <row r="547" spans="1:22" x14ac:dyDescent="0.2">
      <c r="A547" s="19" t="s">
        <v>4694</v>
      </c>
      <c r="B547" t="str">
        <f>IF(NOT(ISNA(VLOOKUP($A547,miplib2017!$A$5:$A$10000,1,0))),"miplib2017",IF(NOT(ISNA(VLOOKUP($A547,miplib2010!$A$5:$A$10000,1,0))),"miplib2010",IF(NOT(ISNA(VLOOKUP($A547,miplib2003!$A$5:$A$10000,1,0))),"miplib2003",IF(NOT(ISNA(VLOOKUP($A547,miplib3!$A$5:$A$10002,1,0))),"miplib3",IF(NOT(ISNA(VLOOKUP($A547,miplib2!$A$5:$A$10004,1,0))),"miplib2",IF(NOT(ISNA(VLOOKUP($A547,coral!$A$5:$A$10000,1,0))),"coral",IF(NOT(ISNA(VLOOKUP($A547,neos!$A$5:$A$10000,1,0))),"neos","COULD NOT FIND")))))))</f>
        <v>coral</v>
      </c>
      <c r="C547" t="str">
        <f>B547&amp;"/"&amp;A547</f>
        <v>coral/neos-1440457</v>
      </c>
      <c r="D547">
        <f ca="1">VLOOKUP($A547,INDIRECT("'"&amp;$B547&amp;"'!"&amp;"$A$5:$Z$10000"),MATCH(D$5,INDIRECT("'"&amp;$B547&amp;"'!$A$4:$Z$4"),0),0)</f>
        <v>1952</v>
      </c>
      <c r="E547">
        <f ca="1">VLOOKUP($A547,INDIRECT("'"&amp;$B547&amp;"'!"&amp;"$A$5:$Z$10000"),MATCH(E$5,INDIRECT("'"&amp;$B547&amp;"'!$A$4:$Z$4"),0),0)</f>
        <v>936</v>
      </c>
      <c r="F547" t="e">
        <f>VLOOKUP($A547,cleaning_log!$A$1:$ZZ$9791,MATCH(F$5,cleaning_log!$A$2:$ZZ$2,0),0)</f>
        <v>#N/A</v>
      </c>
      <c r="G547" t="e">
        <f>VLOOKUP($A547,cleaning_log!$A$1:$ZZ$9791,MATCH(G$5,cleaning_log!$A$2:$ZZ$2,0),0)</f>
        <v>#N/A</v>
      </c>
      <c r="H547" t="str">
        <f ca="1">VLOOKUP($A547,INDIRECT("'"&amp;$B547&amp;"'!"&amp;"$A$5:$Z$10000"),MATCH(H$5,INDIRECT("'"&amp;$B547&amp;"'!$A$4:$Z$4"),0),0)</f>
        <v>?</v>
      </c>
      <c r="I547" t="e">
        <f>VLOOKUP($A547,cleaning_log!$A$1:$ZZ$9791,MATCH(I$5,cleaning_log!$A$2:$ZZ$2,0),0)</f>
        <v>#N/A</v>
      </c>
      <c r="J547" t="e">
        <f>VLOOKUP($A547,cleaning_log!$A$1:$ZZ$9791,MATCH(J$5,cleaning_log!$A$2:$ZZ$2,0),0)</f>
        <v>#N/A</v>
      </c>
      <c r="L547" t="e">
        <f>VLOOKUP($A547,cleaning_log!$A$1:$ZZ$9791,MATCH(L$5,cleaning_log!$A$2:$ZZ$2,0),0)</f>
        <v>#N/A</v>
      </c>
      <c r="M547" t="e">
        <f>VLOOKUP($A547,cleaning_log!$A$1:$ZZ$9791,MATCH(M$5,cleaning_log!$A$2:$ZZ$2,0),0)</f>
        <v>#N/A</v>
      </c>
      <c r="N547" t="e">
        <f>VLOOKUP($A547,cleaning_log!$A$1:$ZZ$9791,MATCH(N$5,cleaning_log!$A$2:$ZZ$2,0),0)</f>
        <v>#N/A</v>
      </c>
      <c r="O547" t="e">
        <f>VLOOKUP($A547,cleaning_log!$A$1:$ZZ$9791,MATCH(O$5,cleaning_log!$A$2:$ZZ$2,0),0)</f>
        <v>#N/A</v>
      </c>
      <c r="P547" t="e">
        <f>VLOOKUP($A547,cleaning_log!$A$1:$ZZ$9791,MATCH(P$5,cleaning_log!$A$2:$ZZ$2,0),0)</f>
        <v>#N/A</v>
      </c>
      <c r="Q547" t="e">
        <f>VLOOKUP($A547,cleaning_log!$A$1:$ZZ$9791,MATCH(Q$5,cleaning_log!$A$2:$ZZ$2,0),0)</f>
        <v>#N/A</v>
      </c>
      <c r="R547" t="e">
        <f>VLOOKUP($A547,cleaning_log!$A$1:$ZZ$9791,MATCH(R$5,cleaning_log!$A$2:$ZZ$2,0),0)</f>
        <v>#N/A</v>
      </c>
      <c r="S547" t="e">
        <f t="shared" si="107"/>
        <v>#N/A</v>
      </c>
      <c r="T547" t="e">
        <f>VLOOKUP($A547,cleaning_log!$A$1:$ZZ$9791,MATCH(T$5,cleaning_log!$A$2:$ZZ$2,0),0)</f>
        <v>#N/A</v>
      </c>
      <c r="U547" t="e">
        <f>VLOOKUP($A547,cleaning_log!$A$1:$ZZ$9791,MATCH(U$5,cleaning_log!$A$2:$ZZ$2,0),0)</f>
        <v>#N/A</v>
      </c>
      <c r="V547" t="e">
        <f>VLOOKUP($A547,cleaning_log!$A$1:$ZZ$9791,MATCH(V$5,cleaning_log!$A$2:$ZZ$2,0),0)</f>
        <v>#N/A</v>
      </c>
    </row>
    <row r="548" spans="1:22" x14ac:dyDescent="0.2">
      <c r="A548" t="s">
        <v>4176</v>
      </c>
      <c r="B548" t="str">
        <f>IF(NOT(ISNA(VLOOKUP($A548,miplib2017!$A$5:$A$10000,1,0))),"miplib2017",IF(NOT(ISNA(VLOOKUP($A548,miplib2010!$A$5:$A$10000,1,0))),"miplib2010",IF(NOT(ISNA(VLOOKUP($A548,miplib2003!$A$5:$A$10000,1,0))),"miplib2003",IF(NOT(ISNA(VLOOKUP($A548,miplib3!$A$5:$A$10002,1,0))),"miplib3",IF(NOT(ISNA(VLOOKUP($A548,miplib2!$A$5:$A$10004,1,0))),"miplib2",IF(NOT(ISNA(VLOOKUP($A548,coral!$A$5:$A$10000,1,0))),"coral",IF(NOT(ISNA(VLOOKUP($A548,neos!$A$5:$A$10000,1,0))),"neos","COULD NOT FIND")))))))</f>
        <v>miplib2010</v>
      </c>
      <c r="C548" t="str">
        <f>B548&amp;"/"&amp;A548</f>
        <v>miplib2010/neos-1440460</v>
      </c>
      <c r="D548">
        <f ca="1">VLOOKUP($A548,INDIRECT("'"&amp;$B548&amp;"'!"&amp;"$A$5:$Z$10000"),MATCH(D$5,INDIRECT("'"&amp;$B548&amp;"'!$A$4:$Z$4"),0),0)</f>
        <v>989</v>
      </c>
      <c r="E548">
        <f ca="1">VLOOKUP($A548,INDIRECT("'"&amp;$B548&amp;"'!"&amp;"$A$5:$Z$10000"),MATCH(E$5,INDIRECT("'"&amp;$B548&amp;"'!$A$4:$Z$4"),0),0)</f>
        <v>468</v>
      </c>
      <c r="F548">
        <f>VLOOKUP($A548,cleaning_log!$A$1:$ZZ$9791,MATCH(F$5,cleaning_log!$A$2:$ZZ$2,0),0)</f>
        <v>664</v>
      </c>
      <c r="G548">
        <f>VLOOKUP($A548,cleaning_log!$A$1:$ZZ$9791,MATCH(G$5,cleaning_log!$A$2:$ZZ$2,0),0)</f>
        <v>288</v>
      </c>
      <c r="H548">
        <f ca="1">VLOOKUP($A548,INDIRECT("'"&amp;$B548&amp;"'!"&amp;"$A$5:$Z$10000"),MATCH(H$5,INDIRECT("'"&amp;$B548&amp;"'!$A$4:$Z$4"),0),0)</f>
        <v>-179.25</v>
      </c>
      <c r="I548">
        <f>VLOOKUP($A548,cleaning_log!$A$1:$ZZ$9791,MATCH(I$5,cleaning_log!$A$2:$ZZ$2,0),0)</f>
        <v>-180</v>
      </c>
      <c r="J548">
        <f>VLOOKUP($A548,cleaning_log!$A$1:$ZZ$9791,MATCH(J$5,cleaning_log!$A$2:$ZZ$2,0),0)</f>
        <v>-180</v>
      </c>
      <c r="K548" t="b">
        <f ca="1">IF(ISNA(J548),TRUE,ABS(H548-J548)&gt;0.001)</f>
        <v>1</v>
      </c>
      <c r="L548">
        <f>VLOOKUP($A548,cleaning_log!$A$1:$ZZ$9791,MATCH(L$5,cleaning_log!$A$2:$ZZ$2,0),0)</f>
        <v>-179.250000176301</v>
      </c>
      <c r="M548">
        <f>VLOOKUP($A548,cleaning_log!$A$1:$ZZ$9791,MATCH(M$5,cleaning_log!$A$2:$ZZ$2,0),0)</f>
        <v>-179.25</v>
      </c>
      <c r="N548">
        <f>VLOOKUP($A548,cleaning_log!$A$1:$ZZ$9791,MATCH(N$5,cleaning_log!$A$2:$ZZ$2,0),0)</f>
        <v>-179.99999999999901</v>
      </c>
      <c r="O548">
        <f>VLOOKUP($A548,cleaning_log!$A$1:$ZZ$9791,MATCH(O$5,cleaning_log!$A$2:$ZZ$2,0),0)</f>
        <v>-179.99999999999901</v>
      </c>
      <c r="P548">
        <f>VLOOKUP($A548,cleaning_log!$A$1:$ZZ$9791,MATCH(P$5,cleaning_log!$A$2:$ZZ$2,0),0)</f>
        <v>3600</v>
      </c>
      <c r="Q548">
        <f>VLOOKUP($A548,cleaning_log!$A$1:$ZZ$9791,MATCH(Q$5,cleaning_log!$A$2:$ZZ$2,0),0)</f>
        <v>3600</v>
      </c>
      <c r="R548">
        <f>VLOOKUP($A548,cleaning_log!$A$1:$ZZ$9791,MATCH(R$5,cleaning_log!$A$2:$ZZ$2,0),0)</f>
        <v>3600</v>
      </c>
      <c r="S548" t="b">
        <f t="shared" si="107"/>
        <v>0</v>
      </c>
      <c r="T548">
        <f>VLOOKUP($A548,cleaning_log!$A$1:$ZZ$9791,MATCH(T$5,cleaning_log!$A$2:$ZZ$2,0),0)</f>
        <v>2449655</v>
      </c>
      <c r="U548">
        <f>VLOOKUP($A548,cleaning_log!$A$1:$ZZ$9791,MATCH(U$5,cleaning_log!$A$2:$ZZ$2,0),0)</f>
        <v>3956674</v>
      </c>
      <c r="V548">
        <f>VLOOKUP($A548,cleaning_log!$A$1:$ZZ$9791,MATCH(V$5,cleaning_log!$A$2:$ZZ$2,0),0)</f>
        <v>4219723</v>
      </c>
    </row>
    <row r="549" spans="1:22" x14ac:dyDescent="0.2">
      <c r="A549" s="19" t="s">
        <v>1861</v>
      </c>
      <c r="B549" t="str">
        <f>IF(NOT(ISNA(VLOOKUP($A549,miplib2017!$A$5:$A$10000,1,0))),"miplib2017",IF(NOT(ISNA(VLOOKUP($A549,miplib2010!$A$5:$A$10000,1,0))),"miplib2010",IF(NOT(ISNA(VLOOKUP($A549,miplib2003!$A$5:$A$10000,1,0))),"miplib2003",IF(NOT(ISNA(VLOOKUP($A549,miplib3!$A$5:$A$10002,1,0))),"miplib3",IF(NOT(ISNA(VLOOKUP($A549,miplib2!$A$5:$A$10004,1,0))),"miplib2",IF(NOT(ISNA(VLOOKUP($A549,coral!$A$5:$A$10000,1,0))),"coral",IF(NOT(ISNA(VLOOKUP($A549,neos!$A$5:$A$10000,1,0))),"neos","COULD NOT FIND")))))))</f>
        <v>coral</v>
      </c>
      <c r="C549" t="str">
        <f>B549&amp;"/"&amp;A549</f>
        <v>coral/neos-1441553</v>
      </c>
      <c r="D549">
        <f ca="1">VLOOKUP($A549,INDIRECT("'"&amp;$B549&amp;"'!"&amp;"$A$5:$Z$10000"),MATCH(D$5,INDIRECT("'"&amp;$B549&amp;"'!$A$4:$Z$4"),0),0)</f>
        <v>316</v>
      </c>
      <c r="E549">
        <f ca="1">VLOOKUP($A549,INDIRECT("'"&amp;$B549&amp;"'!"&amp;"$A$5:$Z$10000"),MATCH(E$5,INDIRECT("'"&amp;$B549&amp;"'!$A$4:$Z$4"),0),0)</f>
        <v>960</v>
      </c>
      <c r="F549">
        <f>VLOOKUP($A549,cleaning_log!$A$1:$ZZ$9791,MATCH(F$5,cleaning_log!$A$2:$ZZ$2,0),0)</f>
        <v>312</v>
      </c>
      <c r="G549">
        <f>VLOOKUP($A549,cleaning_log!$A$1:$ZZ$9791,MATCH(G$5,cleaning_log!$A$2:$ZZ$2,0),0)</f>
        <v>912</v>
      </c>
      <c r="H549">
        <f ca="1">VLOOKUP($A549,INDIRECT("'"&amp;$B549&amp;"'!"&amp;"$A$5:$Z$10000"),MATCH(H$5,INDIRECT("'"&amp;$B549&amp;"'!$A$4:$Z$4"),0),0)</f>
        <v>8</v>
      </c>
      <c r="I549">
        <f>VLOOKUP($A549,cleaning_log!$A$1:$ZZ$9791,MATCH(I$5,cleaning_log!$A$2:$ZZ$2,0),0)</f>
        <v>7.6348039215686301</v>
      </c>
      <c r="J549">
        <f>VLOOKUP($A549,cleaning_log!$A$1:$ZZ$9791,MATCH(J$5,cleaning_log!$A$2:$ZZ$2,0),0)</f>
        <v>7.6348039215686203</v>
      </c>
      <c r="K549" t="b">
        <f ca="1">IF(ISNA(J549),TRUE,ABS(H549-J549)&gt;0.001)</f>
        <v>1</v>
      </c>
      <c r="L549">
        <f>VLOOKUP($A549,cleaning_log!$A$1:$ZZ$9791,MATCH(L$5,cleaning_log!$A$2:$ZZ$2,0),0)</f>
        <v>1E+100</v>
      </c>
      <c r="M549">
        <f>VLOOKUP($A549,cleaning_log!$A$1:$ZZ$9791,MATCH(M$5,cleaning_log!$A$2:$ZZ$2,0),0)</f>
        <v>1E+100</v>
      </c>
      <c r="N549">
        <f>VLOOKUP($A549,cleaning_log!$A$1:$ZZ$9791,MATCH(N$5,cleaning_log!$A$2:$ZZ$2,0),0)</f>
        <v>8</v>
      </c>
      <c r="O549">
        <f>VLOOKUP($A549,cleaning_log!$A$1:$ZZ$9791,MATCH(O$5,cleaning_log!$A$2:$ZZ$2,0),0)</f>
        <v>8</v>
      </c>
      <c r="P549">
        <f>VLOOKUP($A549,cleaning_log!$A$1:$ZZ$9791,MATCH(P$5,cleaning_log!$A$2:$ZZ$2,0),0)</f>
        <v>3.5000000000000003E-2</v>
      </c>
      <c r="Q549">
        <f>VLOOKUP($A549,cleaning_log!$A$1:$ZZ$9791,MATCH(Q$5,cleaning_log!$A$2:$ZZ$2,0),0)</f>
        <v>2.7E-2</v>
      </c>
      <c r="R549">
        <f>VLOOKUP($A549,cleaning_log!$A$1:$ZZ$9791,MATCH(R$5,cleaning_log!$A$2:$ZZ$2,0),0)</f>
        <v>3.7999999999999999E-2</v>
      </c>
      <c r="S549" t="b">
        <f t="shared" si="107"/>
        <v>1</v>
      </c>
    </row>
    <row r="550" spans="1:22" x14ac:dyDescent="0.2">
      <c r="A550" t="s">
        <v>1867</v>
      </c>
      <c r="B550" t="str">
        <f>IF(NOT(ISNA(VLOOKUP($A550,miplib2017!$A$5:$A$10000,1,0))),"miplib2017",IF(NOT(ISNA(VLOOKUP($A550,miplib2010!$A$5:$A$10000,1,0))),"miplib2010",IF(NOT(ISNA(VLOOKUP($A550,miplib2003!$A$5:$A$10000,1,0))),"miplib2003",IF(NOT(ISNA(VLOOKUP($A550,miplib3!$A$5:$A$10002,1,0))),"miplib3",IF(NOT(ISNA(VLOOKUP($A550,miplib2!$A$5:$A$10004,1,0))),"miplib2",IF(NOT(ISNA(VLOOKUP($A550,coral!$A$5:$A$10000,1,0))),"coral",IF(NOT(ISNA(VLOOKUP($A550,neos!$A$5:$A$10000,1,0))),"neos","COULD NOT FIND")))))))</f>
        <v>miplib2017</v>
      </c>
      <c r="C550" t="str">
        <f>B550&amp;"/"&amp;A550</f>
        <v>miplib2017/neos-1442119</v>
      </c>
      <c r="D550">
        <f ca="1">VLOOKUP($A550,INDIRECT("'"&amp;$B550&amp;"'!"&amp;"$A$5:$Z$10000"),MATCH(D$5,INDIRECT("'"&amp;$B550&amp;"'!$A$4:$Z$4"),0),0)</f>
        <v>1524</v>
      </c>
      <c r="E550">
        <f ca="1">VLOOKUP($A550,INDIRECT("'"&amp;$B550&amp;"'!"&amp;"$A$5:$Z$10000"),MATCH(E$5,INDIRECT("'"&amp;$B550&amp;"'!$A$4:$Z$4"),0),0)</f>
        <v>728</v>
      </c>
      <c r="F550">
        <f>VLOOKUP($A550,cleaning_log!$A$1:$ZZ$9791,MATCH(F$5,cleaning_log!$A$2:$ZZ$2,0),0)</f>
        <v>1024</v>
      </c>
      <c r="G550">
        <f>VLOOKUP($A550,cleaning_log!$A$1:$ZZ$9791,MATCH(G$5,cleaning_log!$A$2:$ZZ$2,0),0)</f>
        <v>448</v>
      </c>
      <c r="H550">
        <f ca="1">VLOOKUP($A550,INDIRECT("'"&amp;$B550&amp;"'!"&amp;"$A$5:$Z$10000"),MATCH(H$5,INDIRECT("'"&amp;$B550&amp;"'!$A$4:$Z$4"),0),0)</f>
        <v>-181</v>
      </c>
      <c r="I550">
        <f>VLOOKUP($A550,cleaning_log!$A$1:$ZZ$9791,MATCH(I$5,cleaning_log!$A$2:$ZZ$2,0),0)</f>
        <v>-182</v>
      </c>
      <c r="J550">
        <f>VLOOKUP($A550,cleaning_log!$A$1:$ZZ$9791,MATCH(J$5,cleaning_log!$A$2:$ZZ$2,0),0)</f>
        <v>-182</v>
      </c>
      <c r="K550" t="b">
        <f ca="1">IF(ISNA(J550),TRUE,ABS(H550-J550)&gt;0.001)</f>
        <v>1</v>
      </c>
      <c r="L550">
        <f>VLOOKUP($A550,cleaning_log!$A$1:$ZZ$9791,MATCH(L$5,cleaning_log!$A$2:$ZZ$2,0),0)</f>
        <v>-181</v>
      </c>
      <c r="M550">
        <f>VLOOKUP($A550,cleaning_log!$A$1:$ZZ$9791,MATCH(M$5,cleaning_log!$A$2:$ZZ$2,0),0)</f>
        <v>-181</v>
      </c>
      <c r="N550">
        <f>VLOOKUP($A550,cleaning_log!$A$1:$ZZ$9791,MATCH(N$5,cleaning_log!$A$2:$ZZ$2,0),0)</f>
        <v>-181.99999999999901</v>
      </c>
      <c r="O550">
        <f>VLOOKUP($A550,cleaning_log!$A$1:$ZZ$9791,MATCH(O$5,cleaning_log!$A$2:$ZZ$2,0),0)</f>
        <v>-181.99999999999901</v>
      </c>
      <c r="P550">
        <f>VLOOKUP($A550,cleaning_log!$A$1:$ZZ$9791,MATCH(P$5,cleaning_log!$A$2:$ZZ$2,0),0)</f>
        <v>3600</v>
      </c>
      <c r="Q550">
        <f>VLOOKUP($A550,cleaning_log!$A$1:$ZZ$9791,MATCH(Q$5,cleaning_log!$A$2:$ZZ$2,0),0)</f>
        <v>3600</v>
      </c>
      <c r="R550">
        <f>VLOOKUP($A550,cleaning_log!$A$1:$ZZ$9791,MATCH(R$5,cleaning_log!$A$2:$ZZ$2,0),0)</f>
        <v>3600</v>
      </c>
      <c r="S550" t="b">
        <f t="shared" si="107"/>
        <v>0</v>
      </c>
      <c r="T550">
        <f>VLOOKUP($A550,cleaning_log!$A$1:$ZZ$9791,MATCH(T$5,cleaning_log!$A$2:$ZZ$2,0),0)</f>
        <v>1448605</v>
      </c>
      <c r="U550">
        <f>VLOOKUP($A550,cleaning_log!$A$1:$ZZ$9791,MATCH(U$5,cleaning_log!$A$2:$ZZ$2,0),0)</f>
        <v>2371868</v>
      </c>
      <c r="V550">
        <f>VLOOKUP($A550,cleaning_log!$A$1:$ZZ$9791,MATCH(V$5,cleaning_log!$A$2:$ZZ$2,0),0)</f>
        <v>2795792</v>
      </c>
    </row>
    <row r="551" spans="1:22" x14ac:dyDescent="0.2">
      <c r="A551" t="s">
        <v>4177</v>
      </c>
      <c r="B551" t="str">
        <f>IF(NOT(ISNA(VLOOKUP($A551,miplib2017!$A$5:$A$10000,1,0))),"miplib2017",IF(NOT(ISNA(VLOOKUP($A551,miplib2010!$A$5:$A$10000,1,0))),"miplib2010",IF(NOT(ISNA(VLOOKUP($A551,miplib2003!$A$5:$A$10000,1,0))),"miplib2003",IF(NOT(ISNA(VLOOKUP($A551,miplib3!$A$5:$A$10002,1,0))),"miplib3",IF(NOT(ISNA(VLOOKUP($A551,miplib2!$A$5:$A$10004,1,0))),"miplib2",IF(NOT(ISNA(VLOOKUP($A551,coral!$A$5:$A$10000,1,0))),"coral",IF(NOT(ISNA(VLOOKUP($A551,neos!$A$5:$A$10000,1,0))),"neos","COULD NOT FIND")))))))</f>
        <v>miplib2010</v>
      </c>
      <c r="C551" t="str">
        <f>B551&amp;"/"&amp;A551</f>
        <v>miplib2010/neos-1442657</v>
      </c>
      <c r="D551">
        <f ca="1">VLOOKUP($A551,INDIRECT("'"&amp;$B551&amp;"'!"&amp;"$A$5:$Z$10000"),MATCH(D$5,INDIRECT("'"&amp;$B551&amp;"'!$A$4:$Z$4"),0),0)</f>
        <v>1310</v>
      </c>
      <c r="E551">
        <f ca="1">VLOOKUP($A551,INDIRECT("'"&amp;$B551&amp;"'!"&amp;"$A$5:$Z$10000"),MATCH(E$5,INDIRECT("'"&amp;$B551&amp;"'!$A$4:$Z$4"),0),0)</f>
        <v>624</v>
      </c>
      <c r="F551">
        <f>VLOOKUP($A551,cleaning_log!$A$1:$ZZ$9791,MATCH(F$5,cleaning_log!$A$2:$ZZ$2,0),0)</f>
        <v>880</v>
      </c>
      <c r="G551">
        <f>VLOOKUP($A551,cleaning_log!$A$1:$ZZ$9791,MATCH(G$5,cleaning_log!$A$2:$ZZ$2,0),0)</f>
        <v>384</v>
      </c>
      <c r="H551">
        <f ca="1">VLOOKUP($A551,INDIRECT("'"&amp;$B551&amp;"'!"&amp;"$A$5:$Z$10000"),MATCH(H$5,INDIRECT("'"&amp;$B551&amp;"'!$A$4:$Z$4"),0),0)</f>
        <v>-154.5</v>
      </c>
      <c r="I551">
        <f>VLOOKUP($A551,cleaning_log!$A$1:$ZZ$9791,MATCH(I$5,cleaning_log!$A$2:$ZZ$2,0),0)</f>
        <v>-156</v>
      </c>
      <c r="J551">
        <f>VLOOKUP($A551,cleaning_log!$A$1:$ZZ$9791,MATCH(J$5,cleaning_log!$A$2:$ZZ$2,0),0)</f>
        <v>-155.99999999999901</v>
      </c>
      <c r="K551" t="b">
        <f ca="1">IF(ISNA(J551),TRUE,ABS(H551-J551)&gt;0.001)</f>
        <v>1</v>
      </c>
      <c r="L551">
        <f>VLOOKUP($A551,cleaning_log!$A$1:$ZZ$9791,MATCH(L$5,cleaning_log!$A$2:$ZZ$2,0),0)</f>
        <v>-154.50000048445</v>
      </c>
      <c r="M551">
        <f>VLOOKUP($A551,cleaning_log!$A$1:$ZZ$9791,MATCH(M$5,cleaning_log!$A$2:$ZZ$2,0),0)</f>
        <v>-154.50000098445099</v>
      </c>
      <c r="N551">
        <f>VLOOKUP($A551,cleaning_log!$A$1:$ZZ$9791,MATCH(N$5,cleaning_log!$A$2:$ZZ$2,0),0)</f>
        <v>-155.99999999999901</v>
      </c>
      <c r="O551">
        <f>VLOOKUP($A551,cleaning_log!$A$1:$ZZ$9791,MATCH(O$5,cleaning_log!$A$2:$ZZ$2,0),0)</f>
        <v>-155.99999999999901</v>
      </c>
      <c r="P551">
        <f>VLOOKUP($A551,cleaning_log!$A$1:$ZZ$9791,MATCH(P$5,cleaning_log!$A$2:$ZZ$2,0),0)</f>
        <v>3600</v>
      </c>
      <c r="Q551">
        <f>VLOOKUP($A551,cleaning_log!$A$1:$ZZ$9791,MATCH(Q$5,cleaning_log!$A$2:$ZZ$2,0),0)</f>
        <v>3600</v>
      </c>
      <c r="R551">
        <f>VLOOKUP($A551,cleaning_log!$A$1:$ZZ$9791,MATCH(R$5,cleaning_log!$A$2:$ZZ$2,0),0)</f>
        <v>3600</v>
      </c>
      <c r="S551" t="b">
        <f t="shared" si="107"/>
        <v>0</v>
      </c>
    </row>
    <row r="552" spans="1:22" hidden="1" x14ac:dyDescent="0.2">
      <c r="A552" s="19" t="s">
        <v>4695</v>
      </c>
      <c r="B552" t="str">
        <f>IF(NOT(ISNA(VLOOKUP($A552,miplib2017!$A$5:$A$10000,1,0))),"miplib2017",IF(NOT(ISNA(VLOOKUP($A552,miplib2010!$A$5:$A$10000,1,0))),"miplib2010",IF(NOT(ISNA(VLOOKUP($A552,miplib2003!$A$5:$A$10000,1,0))),"miplib2003",IF(NOT(ISNA(VLOOKUP($A552,miplib3!$A$5:$A$10002,1,0))),"miplib3",IF(NOT(ISNA(VLOOKUP($A552,miplib2!$A$5:$A$10004,1,0))),"miplib2",IF(NOT(ISNA(VLOOKUP($A552,coral!$A$5:$A$10000,1,0))),"coral",IF(NOT(ISNA(VLOOKUP($A552,neos!$A$5:$A$10000,1,0))),"neos","COULD NOT FIND")))))))</f>
        <v>miplib2017</v>
      </c>
      <c r="C552" t="str">
        <f>B552&amp;"/"&amp;A552</f>
        <v>miplib2017/neos-1445532</v>
      </c>
      <c r="D552">
        <f ca="1">VLOOKUP($A552,INDIRECT("'"&amp;$B552&amp;"'!"&amp;"$A$5:$Z$10000"),MATCH(D$5,INDIRECT("'"&amp;$B552&amp;"'!$A$4:$Z$4"),0),0)</f>
        <v>1924</v>
      </c>
      <c r="E552">
        <f ca="1">VLOOKUP($A552,INDIRECT("'"&amp;$B552&amp;"'!"&amp;"$A$5:$Z$10000"),MATCH(E$5,INDIRECT("'"&amp;$B552&amp;"'!$A$4:$Z$4"),0),0)</f>
        <v>14406</v>
      </c>
      <c r="F552">
        <f>VLOOKUP($A552,cleaning_log!$A$1:$ZZ$9791,MATCH(F$5,cleaning_log!$A$2:$ZZ$2,0),0)</f>
        <v>863</v>
      </c>
      <c r="G552">
        <f>VLOOKUP($A552,cleaning_log!$A$1:$ZZ$9791,MATCH(G$5,cleaning_log!$A$2:$ZZ$2,0),0)</f>
        <v>1152</v>
      </c>
      <c r="H552">
        <f ca="1">VLOOKUP($A552,INDIRECT("'"&amp;$B552&amp;"'!"&amp;"$A$5:$Z$10000"),MATCH(H$5,INDIRECT("'"&amp;$B552&amp;"'!$A$4:$Z$4"),0),0)</f>
        <v>-17041</v>
      </c>
      <c r="I552">
        <f>VLOOKUP($A552,cleaning_log!$A$1:$ZZ$9791,MATCH(I$5,cleaning_log!$A$2:$ZZ$2,0),0)</f>
        <v>-22878.2349487303</v>
      </c>
      <c r="J552">
        <f>VLOOKUP($A552,cleaning_log!$A$1:$ZZ$9791,MATCH(J$5,cleaning_log!$A$2:$ZZ$2,0),0)</f>
        <v>-17360.166666666599</v>
      </c>
      <c r="K552" t="b">
        <f ca="1">IF(ISNA(J552),TRUE,ABS(H552-J552)&gt;0.001)</f>
        <v>1</v>
      </c>
      <c r="L552">
        <f>VLOOKUP($A552,cleaning_log!$A$1:$ZZ$9791,MATCH(L$5,cleaning_log!$A$2:$ZZ$2,0),0)</f>
        <v>-17041</v>
      </c>
      <c r="M552">
        <f>VLOOKUP($A552,cleaning_log!$A$1:$ZZ$9791,MATCH(M$5,cleaning_log!$A$2:$ZZ$2,0),0)</f>
        <v>-17041</v>
      </c>
      <c r="N552">
        <f>VLOOKUP($A552,cleaning_log!$A$1:$ZZ$9791,MATCH(N$5,cleaning_log!$A$2:$ZZ$2,0),0)</f>
        <v>-17041</v>
      </c>
      <c r="O552">
        <f>VLOOKUP($A552,cleaning_log!$A$1:$ZZ$9791,MATCH(O$5,cleaning_log!$A$2:$ZZ$2,0),0)</f>
        <v>-17041</v>
      </c>
      <c r="P552">
        <f>VLOOKUP($A552,cleaning_log!$A$1:$ZZ$9791,MATCH(P$5,cleaning_log!$A$2:$ZZ$2,0),0)</f>
        <v>14.391</v>
      </c>
      <c r="Q552">
        <f>VLOOKUP($A552,cleaning_log!$A$1:$ZZ$9791,MATCH(Q$5,cleaning_log!$A$2:$ZZ$2,0),0)</f>
        <v>0.158</v>
      </c>
    </row>
    <row r="553" spans="1:22" hidden="1" x14ac:dyDescent="0.2">
      <c r="A553" s="19" t="s">
        <v>4696</v>
      </c>
      <c r="B553" t="str">
        <f>IF(NOT(ISNA(VLOOKUP($A553,miplib2017!$A$5:$A$10000,1,0))),"miplib2017",IF(NOT(ISNA(VLOOKUP($A553,miplib2010!$A$5:$A$10000,1,0))),"miplib2010",IF(NOT(ISNA(VLOOKUP($A553,miplib2003!$A$5:$A$10000,1,0))),"miplib2003",IF(NOT(ISNA(VLOOKUP($A553,miplib3!$A$5:$A$10002,1,0))),"miplib3",IF(NOT(ISNA(VLOOKUP($A553,miplib2!$A$5:$A$10004,1,0))),"miplib2",IF(NOT(ISNA(VLOOKUP($A553,coral!$A$5:$A$10000,1,0))),"coral",IF(NOT(ISNA(VLOOKUP($A553,neos!$A$5:$A$10000,1,0))),"neos","COULD NOT FIND")))))))</f>
        <v>miplib2017</v>
      </c>
      <c r="C553" t="str">
        <f>B553&amp;"/"&amp;A553</f>
        <v>miplib2017/neos-1445738</v>
      </c>
      <c r="D553">
        <f ca="1">VLOOKUP($A553,INDIRECT("'"&amp;$B553&amp;"'!"&amp;"$A$5:$Z$10000"),MATCH(D$5,INDIRECT("'"&amp;$B553&amp;"'!$A$4:$Z$4"),0),0)</f>
        <v>2145</v>
      </c>
      <c r="E553">
        <f ca="1">VLOOKUP($A553,INDIRECT("'"&amp;$B553&amp;"'!"&amp;"$A$5:$Z$10000"),MATCH(E$5,INDIRECT("'"&amp;$B553&amp;"'!$A$4:$Z$4"),0),0)</f>
        <v>20631</v>
      </c>
      <c r="F553" t="e">
        <f>VLOOKUP($A553,cleaning_log!$A$1:$ZZ$9791,MATCH(F$5,cleaning_log!$A$2:$ZZ$2,0),0)</f>
        <v>#N/A</v>
      </c>
      <c r="G553" t="e">
        <f>VLOOKUP($A553,cleaning_log!$A$1:$ZZ$9791,MATCH(G$5,cleaning_log!$A$2:$ZZ$2,0),0)</f>
        <v>#N/A</v>
      </c>
      <c r="H553">
        <f ca="1">VLOOKUP($A553,INDIRECT("'"&amp;$B553&amp;"'!"&amp;"$A$5:$Z$10000"),MATCH(H$5,INDIRECT("'"&amp;$B553&amp;"'!$A$4:$Z$4"),0),0)</f>
        <v>-17380</v>
      </c>
      <c r="I553" t="e">
        <f>VLOOKUP($A553,cleaning_log!$A$1:$ZZ$9791,MATCH(I$5,cleaning_log!$A$2:$ZZ$2,0),0)</f>
        <v>#N/A</v>
      </c>
      <c r="J553" t="e">
        <f>VLOOKUP($A553,cleaning_log!$A$1:$ZZ$9791,MATCH(J$5,cleaning_log!$A$2:$ZZ$2,0),0)</f>
        <v>#N/A</v>
      </c>
      <c r="L553" t="e">
        <f>VLOOKUP($A553,cleaning_log!$A$1:$ZZ$9791,MATCH(L$5,cleaning_log!$A$2:$ZZ$2,0),0)</f>
        <v>#N/A</v>
      </c>
      <c r="M553" t="e">
        <f>VLOOKUP($A553,cleaning_log!$A$1:$ZZ$9791,MATCH(M$5,cleaning_log!$A$2:$ZZ$2,0),0)</f>
        <v>#N/A</v>
      </c>
      <c r="N553" t="e">
        <f>VLOOKUP($A553,cleaning_log!$A$1:$ZZ$9791,MATCH(N$5,cleaning_log!$A$2:$ZZ$2,0),0)</f>
        <v>#N/A</v>
      </c>
      <c r="O553" t="e">
        <f>VLOOKUP($A553,cleaning_log!$A$1:$ZZ$9791,MATCH(O$5,cleaning_log!$A$2:$ZZ$2,0),0)</f>
        <v>#N/A</v>
      </c>
      <c r="P553" t="e">
        <f>VLOOKUP($A553,cleaning_log!$A$1:$ZZ$9791,MATCH(P$5,cleaning_log!$A$2:$ZZ$2,0),0)</f>
        <v>#N/A</v>
      </c>
      <c r="Q553" t="e">
        <f>VLOOKUP($A553,cleaning_log!$A$1:$ZZ$9791,MATCH(Q$5,cleaning_log!$A$2:$ZZ$2,0),0)</f>
        <v>#N/A</v>
      </c>
      <c r="R553" t="e">
        <f>VLOOKUP($A553,cleaning_log!$A$1:$ZZ$9791,MATCH(R$5,cleaning_log!$A$2:$ZZ$2,0),0)</f>
        <v>#N/A</v>
      </c>
      <c r="S553" t="e">
        <f t="shared" ref="S553:S554" si="108">MIN(P553,Q553) &lt; 3599</f>
        <v>#N/A</v>
      </c>
      <c r="T553" t="e">
        <f>VLOOKUP($A553,cleaning_log!$A$1:$ZZ$9791,MATCH(T$5,cleaning_log!$A$2:$ZZ$2,0),0)</f>
        <v>#N/A</v>
      </c>
      <c r="U553" t="e">
        <f>VLOOKUP($A553,cleaning_log!$A$1:$ZZ$9791,MATCH(U$5,cleaning_log!$A$2:$ZZ$2,0),0)</f>
        <v>#N/A</v>
      </c>
      <c r="V553" t="e">
        <f>VLOOKUP($A553,cleaning_log!$A$1:$ZZ$9791,MATCH(V$5,cleaning_log!$A$2:$ZZ$2,0),0)</f>
        <v>#N/A</v>
      </c>
    </row>
    <row r="554" spans="1:22" hidden="1" x14ac:dyDescent="0.2">
      <c r="A554" s="19" t="s">
        <v>4697</v>
      </c>
      <c r="B554" t="str">
        <f>IF(NOT(ISNA(VLOOKUP($A554,miplib2017!$A$5:$A$10000,1,0))),"miplib2017",IF(NOT(ISNA(VLOOKUP($A554,miplib2010!$A$5:$A$10000,1,0))),"miplib2010",IF(NOT(ISNA(VLOOKUP($A554,miplib2003!$A$5:$A$10000,1,0))),"miplib2003",IF(NOT(ISNA(VLOOKUP($A554,miplib3!$A$5:$A$10002,1,0))),"miplib3",IF(NOT(ISNA(VLOOKUP($A554,miplib2!$A$5:$A$10004,1,0))),"miplib2",IF(NOT(ISNA(VLOOKUP($A554,coral!$A$5:$A$10000,1,0))),"coral",IF(NOT(ISNA(VLOOKUP($A554,neos!$A$5:$A$10000,1,0))),"neos","COULD NOT FIND")))))))</f>
        <v>miplib2017</v>
      </c>
      <c r="C554" t="str">
        <f>B554&amp;"/"&amp;A554</f>
        <v>miplib2017/neos-1445743</v>
      </c>
      <c r="D554">
        <f ca="1">VLOOKUP($A554,INDIRECT("'"&amp;$B554&amp;"'!"&amp;"$A$5:$Z$10000"),MATCH(D$5,INDIRECT("'"&amp;$B554&amp;"'!$A$4:$Z$4"),0),0)</f>
        <v>2148</v>
      </c>
      <c r="E554">
        <f ca="1">VLOOKUP($A554,INDIRECT("'"&amp;$B554&amp;"'!"&amp;"$A$5:$Z$10000"),MATCH(E$5,INDIRECT("'"&amp;$B554&amp;"'!$A$4:$Z$4"),0),0)</f>
        <v>20344</v>
      </c>
      <c r="F554" t="e">
        <f>VLOOKUP($A554,cleaning_log!$A$1:$ZZ$9791,MATCH(F$5,cleaning_log!$A$2:$ZZ$2,0),0)</f>
        <v>#N/A</v>
      </c>
      <c r="G554" t="e">
        <f>VLOOKUP($A554,cleaning_log!$A$1:$ZZ$9791,MATCH(G$5,cleaning_log!$A$2:$ZZ$2,0),0)</f>
        <v>#N/A</v>
      </c>
      <c r="H554">
        <f ca="1">VLOOKUP($A554,INDIRECT("'"&amp;$B554&amp;"'!"&amp;"$A$5:$Z$10000"),MATCH(H$5,INDIRECT("'"&amp;$B554&amp;"'!$A$4:$Z$4"),0),0)</f>
        <v>-17905</v>
      </c>
      <c r="I554" t="e">
        <f>VLOOKUP($A554,cleaning_log!$A$1:$ZZ$9791,MATCH(I$5,cleaning_log!$A$2:$ZZ$2,0),0)</f>
        <v>#N/A</v>
      </c>
      <c r="J554" t="e">
        <f>VLOOKUP($A554,cleaning_log!$A$1:$ZZ$9791,MATCH(J$5,cleaning_log!$A$2:$ZZ$2,0),0)</f>
        <v>#N/A</v>
      </c>
      <c r="L554" t="e">
        <f>VLOOKUP($A554,cleaning_log!$A$1:$ZZ$9791,MATCH(L$5,cleaning_log!$A$2:$ZZ$2,0),0)</f>
        <v>#N/A</v>
      </c>
      <c r="M554" t="e">
        <f>VLOOKUP($A554,cleaning_log!$A$1:$ZZ$9791,MATCH(M$5,cleaning_log!$A$2:$ZZ$2,0),0)</f>
        <v>#N/A</v>
      </c>
      <c r="N554" t="e">
        <f>VLOOKUP($A554,cleaning_log!$A$1:$ZZ$9791,MATCH(N$5,cleaning_log!$A$2:$ZZ$2,0),0)</f>
        <v>#N/A</v>
      </c>
      <c r="O554" t="e">
        <f>VLOOKUP($A554,cleaning_log!$A$1:$ZZ$9791,MATCH(O$5,cleaning_log!$A$2:$ZZ$2,0),0)</f>
        <v>#N/A</v>
      </c>
      <c r="P554" t="e">
        <f>VLOOKUP($A554,cleaning_log!$A$1:$ZZ$9791,MATCH(P$5,cleaning_log!$A$2:$ZZ$2,0),0)</f>
        <v>#N/A</v>
      </c>
      <c r="Q554" t="e">
        <f>VLOOKUP($A554,cleaning_log!$A$1:$ZZ$9791,MATCH(Q$5,cleaning_log!$A$2:$ZZ$2,0),0)</f>
        <v>#N/A</v>
      </c>
      <c r="R554" t="e">
        <f>VLOOKUP($A554,cleaning_log!$A$1:$ZZ$9791,MATCH(R$5,cleaning_log!$A$2:$ZZ$2,0),0)</f>
        <v>#N/A</v>
      </c>
      <c r="S554" t="e">
        <f t="shared" si="108"/>
        <v>#N/A</v>
      </c>
      <c r="T554" t="e">
        <f>VLOOKUP($A554,cleaning_log!$A$1:$ZZ$9791,MATCH(T$5,cleaning_log!$A$2:$ZZ$2,0),0)</f>
        <v>#N/A</v>
      </c>
      <c r="U554" t="e">
        <f>VLOOKUP($A554,cleaning_log!$A$1:$ZZ$9791,MATCH(U$5,cleaning_log!$A$2:$ZZ$2,0),0)</f>
        <v>#N/A</v>
      </c>
      <c r="V554" t="e">
        <f>VLOOKUP($A554,cleaning_log!$A$1:$ZZ$9791,MATCH(V$5,cleaning_log!$A$2:$ZZ$2,0),0)</f>
        <v>#N/A</v>
      </c>
    </row>
    <row r="555" spans="1:22" hidden="1" x14ac:dyDescent="0.2">
      <c r="A555" s="19" t="s">
        <v>4698</v>
      </c>
      <c r="B555" t="str">
        <f>IF(NOT(ISNA(VLOOKUP($A555,miplib2017!$A$5:$A$10000,1,0))),"miplib2017",IF(NOT(ISNA(VLOOKUP($A555,miplib2010!$A$5:$A$10000,1,0))),"miplib2010",IF(NOT(ISNA(VLOOKUP($A555,miplib2003!$A$5:$A$10000,1,0))),"miplib2003",IF(NOT(ISNA(VLOOKUP($A555,miplib3!$A$5:$A$10002,1,0))),"miplib3",IF(NOT(ISNA(VLOOKUP($A555,miplib2!$A$5:$A$10004,1,0))),"miplib2",IF(NOT(ISNA(VLOOKUP($A555,coral!$A$5:$A$10000,1,0))),"coral",IF(NOT(ISNA(VLOOKUP($A555,neos!$A$5:$A$10000,1,0))),"neos","COULD NOT FIND")))))))</f>
        <v>coral</v>
      </c>
      <c r="C555" t="str">
        <f>B555&amp;"/"&amp;A555</f>
        <v>coral/neos-1445755</v>
      </c>
      <c r="D555">
        <f ca="1">VLOOKUP($A555,INDIRECT("'"&amp;$B555&amp;"'!"&amp;"$A$5:$Z$10000"),MATCH(D$5,INDIRECT("'"&amp;$B555&amp;"'!$A$4:$Z$4"),0),0)</f>
        <v>2139</v>
      </c>
      <c r="E555">
        <f ca="1">VLOOKUP($A555,INDIRECT("'"&amp;$B555&amp;"'!"&amp;"$A$5:$Z$10000"),MATCH(E$5,INDIRECT("'"&amp;$B555&amp;"'!$A$4:$Z$4"),0),0)</f>
        <v>20516</v>
      </c>
      <c r="F555" t="e">
        <f>VLOOKUP($A555,cleaning_log!$A$1:$ZZ$9791,MATCH(F$5,cleaning_log!$A$2:$ZZ$2,0),0)</f>
        <v>#N/A</v>
      </c>
      <c r="G555" t="e">
        <f>VLOOKUP($A555,cleaning_log!$A$1:$ZZ$9791,MATCH(G$5,cleaning_log!$A$2:$ZZ$2,0),0)</f>
        <v>#N/A</v>
      </c>
      <c r="H555" t="str">
        <f ca="1">VLOOKUP($A555,INDIRECT("'"&amp;$B555&amp;"'!"&amp;"$A$5:$Z$10000"),MATCH(H$5,INDIRECT("'"&amp;$B555&amp;"'!$A$4:$Z$4"),0),0)</f>
        <v>?</v>
      </c>
      <c r="I555" t="e">
        <f>VLOOKUP($A555,cleaning_log!$A$1:$ZZ$9791,MATCH(I$5,cleaning_log!$A$2:$ZZ$2,0),0)</f>
        <v>#N/A</v>
      </c>
      <c r="J555" t="e">
        <f>VLOOKUP($A555,cleaning_log!$A$1:$ZZ$9791,MATCH(J$5,cleaning_log!$A$2:$ZZ$2,0),0)</f>
        <v>#N/A</v>
      </c>
      <c r="L555" t="e">
        <f>VLOOKUP($A555,cleaning_log!$A$1:$ZZ$9791,MATCH(L$5,cleaning_log!$A$2:$ZZ$2,0),0)</f>
        <v>#N/A</v>
      </c>
      <c r="M555" t="e">
        <f>VLOOKUP($A555,cleaning_log!$A$1:$ZZ$9791,MATCH(M$5,cleaning_log!$A$2:$ZZ$2,0),0)</f>
        <v>#N/A</v>
      </c>
      <c r="N555" t="e">
        <f>VLOOKUP($A555,cleaning_log!$A$1:$ZZ$9791,MATCH(N$5,cleaning_log!$A$2:$ZZ$2,0),0)</f>
        <v>#N/A</v>
      </c>
      <c r="O555" t="e">
        <f>VLOOKUP($A555,cleaning_log!$A$1:$ZZ$9791,MATCH(O$5,cleaning_log!$A$2:$ZZ$2,0),0)</f>
        <v>#N/A</v>
      </c>
      <c r="P555" t="e">
        <f>VLOOKUP($A555,cleaning_log!$A$1:$ZZ$9791,MATCH(P$5,cleaning_log!$A$2:$ZZ$2,0),0)</f>
        <v>#N/A</v>
      </c>
      <c r="Q555" t="e">
        <f>VLOOKUP($A555,cleaning_log!$A$1:$ZZ$9791,MATCH(Q$5,cleaning_log!$A$2:$ZZ$2,0),0)</f>
        <v>#N/A</v>
      </c>
    </row>
    <row r="556" spans="1:22" hidden="1" x14ac:dyDescent="0.2">
      <c r="A556" t="s">
        <v>4418</v>
      </c>
      <c r="B556" t="str">
        <f>IF(NOT(ISNA(VLOOKUP($A556,miplib2017!$A$5:$A$10000,1,0))),"miplib2017",IF(NOT(ISNA(VLOOKUP($A556,miplib2010!$A$5:$A$10000,1,0))),"miplib2010",IF(NOT(ISNA(VLOOKUP($A556,miplib2003!$A$5:$A$10000,1,0))),"miplib2003",IF(NOT(ISNA(VLOOKUP($A556,miplib3!$A$5:$A$10002,1,0))),"miplib3",IF(NOT(ISNA(VLOOKUP($A556,miplib2!$A$5:$A$10004,1,0))),"miplib2",IF(NOT(ISNA(VLOOKUP($A556,coral!$A$5:$A$10000,1,0))),"coral",IF(NOT(ISNA(VLOOKUP($A556,neos!$A$5:$A$10000,1,0))),"neos","COULD NOT FIND")))))))</f>
        <v>miplib2017</v>
      </c>
      <c r="C556" t="str">
        <f>B556&amp;"/"&amp;A556</f>
        <v>miplib2017/neos-1445765</v>
      </c>
      <c r="D556">
        <f ca="1">VLOOKUP($A556,INDIRECT("'"&amp;$B556&amp;"'!"&amp;"$A$5:$Z$10000"),MATCH(D$5,INDIRECT("'"&amp;$B556&amp;"'!$A$4:$Z$4"),0),0)</f>
        <v>2147</v>
      </c>
      <c r="E556">
        <f ca="1">VLOOKUP($A556,INDIRECT("'"&amp;$B556&amp;"'!"&amp;"$A$5:$Z$10000"),MATCH(E$5,INDIRECT("'"&amp;$B556&amp;"'!$A$4:$Z$4"),0),0)</f>
        <v>20617</v>
      </c>
      <c r="F556">
        <f>VLOOKUP($A556,cleaning_log!$A$1:$ZZ$9791,MATCH(F$5,cleaning_log!$A$2:$ZZ$2,0),0)</f>
        <v>999</v>
      </c>
      <c r="G556">
        <f>VLOOKUP($A556,cleaning_log!$A$1:$ZZ$9791,MATCH(G$5,cleaning_log!$A$2:$ZZ$2,0),0)</f>
        <v>2132</v>
      </c>
      <c r="H556">
        <f ca="1">VLOOKUP($A556,INDIRECT("'"&amp;$B556&amp;"'!"&amp;"$A$5:$Z$10000"),MATCH(H$5,INDIRECT("'"&amp;$B556&amp;"'!$A$4:$Z$4"),0),0)</f>
        <v>-17783</v>
      </c>
      <c r="I556">
        <f>VLOOKUP($A556,cleaning_log!$A$1:$ZZ$9791,MATCH(I$5,cleaning_log!$A$2:$ZZ$2,0),0)</f>
        <v>-24699.197659765301</v>
      </c>
      <c r="J556">
        <f>VLOOKUP($A556,cleaning_log!$A$1:$ZZ$9791,MATCH(J$5,cleaning_log!$A$2:$ZZ$2,0),0)</f>
        <v>-18811.492535992002</v>
      </c>
      <c r="K556" t="b">
        <f ca="1">IF(ISNA(J556),TRUE,ABS(H556-J556)&gt;0.001)</f>
        <v>1</v>
      </c>
      <c r="L556">
        <f>VLOOKUP($A556,cleaning_log!$A$1:$ZZ$9791,MATCH(L$5,cleaning_log!$A$2:$ZZ$2,0),0)</f>
        <v>-17783</v>
      </c>
      <c r="M556">
        <f>VLOOKUP($A556,cleaning_log!$A$1:$ZZ$9791,MATCH(M$5,cleaning_log!$A$2:$ZZ$2,0),0)</f>
        <v>-17783</v>
      </c>
      <c r="N556">
        <f>VLOOKUP($A556,cleaning_log!$A$1:$ZZ$9791,MATCH(N$5,cleaning_log!$A$2:$ZZ$2,0),0)</f>
        <v>-17782.999999999902</v>
      </c>
      <c r="O556">
        <f>VLOOKUP($A556,cleaning_log!$A$1:$ZZ$9791,MATCH(O$5,cleaning_log!$A$2:$ZZ$2,0),0)</f>
        <v>-17782.999999999902</v>
      </c>
      <c r="P556">
        <f>VLOOKUP($A556,cleaning_log!$A$1:$ZZ$9791,MATCH(P$5,cleaning_log!$A$2:$ZZ$2,0),0)</f>
        <v>359.33300000000003</v>
      </c>
      <c r="Q556">
        <f>VLOOKUP($A556,cleaning_log!$A$1:$ZZ$9791,MATCH(Q$5,cleaning_log!$A$2:$ZZ$2,0),0)</f>
        <v>25.414000000000001</v>
      </c>
    </row>
    <row r="557" spans="1:22" x14ac:dyDescent="0.2">
      <c r="A557" s="19" t="s">
        <v>4699</v>
      </c>
      <c r="B557" t="str">
        <f>IF(NOT(ISNA(VLOOKUP($A557,miplib2017!$A$5:$A$10000,1,0))),"miplib2017",IF(NOT(ISNA(VLOOKUP($A557,miplib2010!$A$5:$A$10000,1,0))),"miplib2010",IF(NOT(ISNA(VLOOKUP($A557,miplib2003!$A$5:$A$10000,1,0))),"miplib2003",IF(NOT(ISNA(VLOOKUP($A557,miplib3!$A$5:$A$10002,1,0))),"miplib3",IF(NOT(ISNA(VLOOKUP($A557,miplib2!$A$5:$A$10004,1,0))),"miplib2",IF(NOT(ISNA(VLOOKUP($A557,coral!$A$5:$A$10000,1,0))),"coral",IF(NOT(ISNA(VLOOKUP($A557,neos!$A$5:$A$10000,1,0))),"neos","COULD NOT FIND")))))))</f>
        <v>coral</v>
      </c>
      <c r="C557" t="str">
        <f>B557&amp;"/"&amp;A557</f>
        <v>coral/neos-1451294</v>
      </c>
      <c r="D557">
        <f ca="1">VLOOKUP($A557,INDIRECT("'"&amp;$B557&amp;"'!"&amp;"$A$5:$Z$10000"),MATCH(D$5,INDIRECT("'"&amp;$B557&amp;"'!$A$4:$Z$4"),0),0)</f>
        <v>1238</v>
      </c>
      <c r="E557">
        <f ca="1">VLOOKUP($A557,INDIRECT("'"&amp;$B557&amp;"'!"&amp;"$A$5:$Z$10000"),MATCH(E$5,INDIRECT("'"&amp;$B557&amp;"'!$A$4:$Z$4"),0),0)</f>
        <v>1626</v>
      </c>
      <c r="F557" t="e">
        <f>VLOOKUP($A557,cleaning_log!$A$1:$ZZ$9791,MATCH(F$5,cleaning_log!$A$2:$ZZ$2,0),0)</f>
        <v>#N/A</v>
      </c>
      <c r="G557" t="e">
        <f>VLOOKUP($A557,cleaning_log!$A$1:$ZZ$9791,MATCH(G$5,cleaning_log!$A$2:$ZZ$2,0),0)</f>
        <v>#N/A</v>
      </c>
      <c r="H557" t="str">
        <f ca="1">VLOOKUP($A557,INDIRECT("'"&amp;$B557&amp;"'!"&amp;"$A$5:$Z$10000"),MATCH(H$5,INDIRECT("'"&amp;$B557&amp;"'!$A$4:$Z$4"),0),0)</f>
        <v>?</v>
      </c>
      <c r="I557" t="e">
        <f>VLOOKUP($A557,cleaning_log!$A$1:$ZZ$9791,MATCH(I$5,cleaning_log!$A$2:$ZZ$2,0),0)</f>
        <v>#N/A</v>
      </c>
      <c r="J557" t="e">
        <f>VLOOKUP($A557,cleaning_log!$A$1:$ZZ$9791,MATCH(J$5,cleaning_log!$A$2:$ZZ$2,0),0)</f>
        <v>#N/A</v>
      </c>
      <c r="L557" t="e">
        <f>VLOOKUP($A557,cleaning_log!$A$1:$ZZ$9791,MATCH(L$5,cleaning_log!$A$2:$ZZ$2,0),0)</f>
        <v>#N/A</v>
      </c>
      <c r="M557" t="e">
        <f>VLOOKUP($A557,cleaning_log!$A$1:$ZZ$9791,MATCH(M$5,cleaning_log!$A$2:$ZZ$2,0),0)</f>
        <v>#N/A</v>
      </c>
      <c r="N557" t="e">
        <f>VLOOKUP($A557,cleaning_log!$A$1:$ZZ$9791,MATCH(N$5,cleaning_log!$A$2:$ZZ$2,0),0)</f>
        <v>#N/A</v>
      </c>
      <c r="O557" t="e">
        <f>VLOOKUP($A557,cleaning_log!$A$1:$ZZ$9791,MATCH(O$5,cleaning_log!$A$2:$ZZ$2,0),0)</f>
        <v>#N/A</v>
      </c>
      <c r="P557" t="e">
        <f>VLOOKUP($A557,cleaning_log!$A$1:$ZZ$9791,MATCH(P$5,cleaning_log!$A$2:$ZZ$2,0),0)</f>
        <v>#N/A</v>
      </c>
      <c r="Q557" t="e">
        <f>VLOOKUP($A557,cleaning_log!$A$1:$ZZ$9791,MATCH(Q$5,cleaning_log!$A$2:$ZZ$2,0),0)</f>
        <v>#N/A</v>
      </c>
      <c r="R557" t="e">
        <f>VLOOKUP($A557,cleaning_log!$A$1:$ZZ$9791,MATCH(R$5,cleaning_log!$A$2:$ZZ$2,0),0)</f>
        <v>#N/A</v>
      </c>
      <c r="S557" t="e">
        <f t="shared" ref="S557" si="109">MIN(P557,Q557) &lt; 3599</f>
        <v>#N/A</v>
      </c>
    </row>
    <row r="558" spans="1:22" hidden="1" x14ac:dyDescent="0.2">
      <c r="A558" t="s">
        <v>4419</v>
      </c>
      <c r="B558" t="str">
        <f>IF(NOT(ISNA(VLOOKUP($A558,miplib2017!$A$5:$A$10000,1,0))),"miplib2017",IF(NOT(ISNA(VLOOKUP($A558,miplib2010!$A$5:$A$10000,1,0))),"miplib2010",IF(NOT(ISNA(VLOOKUP($A558,miplib2003!$A$5:$A$10000,1,0))),"miplib2003",IF(NOT(ISNA(VLOOKUP($A558,miplib3!$A$5:$A$10002,1,0))),"miplib3",IF(NOT(ISNA(VLOOKUP($A558,miplib2!$A$5:$A$10004,1,0))),"miplib2",IF(NOT(ISNA(VLOOKUP($A558,coral!$A$5:$A$10000,1,0))),"coral",IF(NOT(ISNA(VLOOKUP($A558,neos!$A$5:$A$10000,1,0))),"neos","COULD NOT FIND")))))))</f>
        <v>miplib2017</v>
      </c>
      <c r="C558" t="str">
        <f>B558&amp;"/"&amp;A558</f>
        <v>miplib2017/neos-1456979</v>
      </c>
      <c r="D558">
        <f ca="1">VLOOKUP($A558,INDIRECT("'"&amp;$B558&amp;"'!"&amp;"$A$5:$Z$10000"),MATCH(D$5,INDIRECT("'"&amp;$B558&amp;"'!$A$4:$Z$4"),0),0)</f>
        <v>6770</v>
      </c>
      <c r="E558">
        <f ca="1">VLOOKUP($A558,INDIRECT("'"&amp;$B558&amp;"'!"&amp;"$A$5:$Z$10000"),MATCH(E$5,INDIRECT("'"&amp;$B558&amp;"'!$A$4:$Z$4"),0),0)</f>
        <v>4605</v>
      </c>
      <c r="F558">
        <f>VLOOKUP($A558,cleaning_log!$A$1:$ZZ$9791,MATCH(F$5,cleaning_log!$A$2:$ZZ$2,0),0)</f>
        <v>6595</v>
      </c>
      <c r="G558">
        <f>VLOOKUP($A558,cleaning_log!$A$1:$ZZ$9791,MATCH(G$5,cleaning_log!$A$2:$ZZ$2,0),0)</f>
        <v>4595</v>
      </c>
      <c r="H558">
        <f ca="1">VLOOKUP($A558,INDIRECT("'"&amp;$B558&amp;"'!"&amp;"$A$5:$Z$10000"),MATCH(H$5,INDIRECT("'"&amp;$B558&amp;"'!$A$4:$Z$4"),0),0)</f>
        <v>176</v>
      </c>
      <c r="I558">
        <f>VLOOKUP($A558,cleaning_log!$A$1:$ZZ$9791,MATCH(I$5,cleaning_log!$A$2:$ZZ$2,0),0)</f>
        <v>154</v>
      </c>
      <c r="J558">
        <f>VLOOKUP($A558,cleaning_log!$A$1:$ZZ$9791,MATCH(J$5,cleaning_log!$A$2:$ZZ$2,0),0)</f>
        <v>153.99999999999901</v>
      </c>
      <c r="K558" t="b">
        <f ca="1">IF(ISNA(J558),TRUE,ABS(H558-J558)&gt;0.001)</f>
        <v>1</v>
      </c>
      <c r="L558">
        <f>VLOOKUP($A558,cleaning_log!$A$1:$ZZ$9791,MATCH(L$5,cleaning_log!$A$2:$ZZ$2,0),0)</f>
        <v>175.99999999999901</v>
      </c>
      <c r="M558">
        <f>VLOOKUP($A558,cleaning_log!$A$1:$ZZ$9791,MATCH(M$5,cleaning_log!$A$2:$ZZ$2,0),0)</f>
        <v>175.99999999999901</v>
      </c>
      <c r="N558">
        <f>VLOOKUP($A558,cleaning_log!$A$1:$ZZ$9791,MATCH(N$5,cleaning_log!$A$2:$ZZ$2,0),0)</f>
        <v>176</v>
      </c>
      <c r="O558">
        <f>VLOOKUP($A558,cleaning_log!$A$1:$ZZ$9791,MATCH(O$5,cleaning_log!$A$2:$ZZ$2,0),0)</f>
        <v>176</v>
      </c>
      <c r="P558">
        <f>VLOOKUP($A558,cleaning_log!$A$1:$ZZ$9791,MATCH(P$5,cleaning_log!$A$2:$ZZ$2,0),0)</f>
        <v>72.914000000000001</v>
      </c>
      <c r="Q558">
        <f>VLOOKUP($A558,cleaning_log!$A$1:$ZZ$9791,MATCH(Q$5,cleaning_log!$A$2:$ZZ$2,0),0)</f>
        <v>113.675</v>
      </c>
    </row>
    <row r="559" spans="1:22" x14ac:dyDescent="0.2">
      <c r="A559" s="19" t="s">
        <v>4700</v>
      </c>
      <c r="B559" t="str">
        <f>IF(NOT(ISNA(VLOOKUP($A559,miplib2017!$A$5:$A$10000,1,0))),"miplib2017",IF(NOT(ISNA(VLOOKUP($A559,miplib2010!$A$5:$A$10000,1,0))),"miplib2010",IF(NOT(ISNA(VLOOKUP($A559,miplib2003!$A$5:$A$10000,1,0))),"miplib2003",IF(NOT(ISNA(VLOOKUP($A559,miplib3!$A$5:$A$10002,1,0))),"miplib3",IF(NOT(ISNA(VLOOKUP($A559,miplib2!$A$5:$A$10004,1,0))),"miplib2",IF(NOT(ISNA(VLOOKUP($A559,coral!$A$5:$A$10000,1,0))),"coral",IF(NOT(ISNA(VLOOKUP($A559,neos!$A$5:$A$10000,1,0))),"neos","COULD NOT FIND")))))))</f>
        <v>coral</v>
      </c>
      <c r="C559" t="str">
        <f>B559&amp;"/"&amp;A559</f>
        <v>coral/neos-1460246</v>
      </c>
      <c r="D559">
        <f ca="1">VLOOKUP($A559,INDIRECT("'"&amp;$B559&amp;"'!"&amp;"$A$5:$Z$10000"),MATCH(D$5,INDIRECT("'"&amp;$B559&amp;"'!$A$4:$Z$4"),0),0)</f>
        <v>306</v>
      </c>
      <c r="E559">
        <f ca="1">VLOOKUP($A559,INDIRECT("'"&amp;$B559&amp;"'!"&amp;"$A$5:$Z$10000"),MATCH(E$5,INDIRECT("'"&amp;$B559&amp;"'!$A$4:$Z$4"),0),0)</f>
        <v>285</v>
      </c>
      <c r="F559" t="e">
        <f>VLOOKUP($A559,cleaning_log!$A$1:$ZZ$9791,MATCH(F$5,cleaning_log!$A$2:$ZZ$2,0),0)</f>
        <v>#N/A</v>
      </c>
      <c r="G559" t="e">
        <f>VLOOKUP($A559,cleaning_log!$A$1:$ZZ$9791,MATCH(G$5,cleaning_log!$A$2:$ZZ$2,0),0)</f>
        <v>#N/A</v>
      </c>
      <c r="H559" t="str">
        <f ca="1">VLOOKUP($A559,INDIRECT("'"&amp;$B559&amp;"'!"&amp;"$A$5:$Z$10000"),MATCH(H$5,INDIRECT("'"&amp;$B559&amp;"'!$A$4:$Z$4"),0),0)</f>
        <v>?</v>
      </c>
      <c r="I559" t="e">
        <f>VLOOKUP($A559,cleaning_log!$A$1:$ZZ$9791,MATCH(I$5,cleaning_log!$A$2:$ZZ$2,0),0)</f>
        <v>#N/A</v>
      </c>
      <c r="J559" t="e">
        <f>VLOOKUP($A559,cleaning_log!$A$1:$ZZ$9791,MATCH(J$5,cleaning_log!$A$2:$ZZ$2,0),0)</f>
        <v>#N/A</v>
      </c>
      <c r="L559" t="e">
        <f>VLOOKUP($A559,cleaning_log!$A$1:$ZZ$9791,MATCH(L$5,cleaning_log!$A$2:$ZZ$2,0),0)</f>
        <v>#N/A</v>
      </c>
      <c r="M559" t="e">
        <f>VLOOKUP($A559,cleaning_log!$A$1:$ZZ$9791,MATCH(M$5,cleaning_log!$A$2:$ZZ$2,0),0)</f>
        <v>#N/A</v>
      </c>
      <c r="N559" t="e">
        <f>VLOOKUP($A559,cleaning_log!$A$1:$ZZ$9791,MATCH(N$5,cleaning_log!$A$2:$ZZ$2,0),0)</f>
        <v>#N/A</v>
      </c>
      <c r="O559" t="e">
        <f>VLOOKUP($A559,cleaning_log!$A$1:$ZZ$9791,MATCH(O$5,cleaning_log!$A$2:$ZZ$2,0),0)</f>
        <v>#N/A</v>
      </c>
      <c r="P559" t="e">
        <f>VLOOKUP($A559,cleaning_log!$A$1:$ZZ$9791,MATCH(P$5,cleaning_log!$A$2:$ZZ$2,0),0)</f>
        <v>#N/A</v>
      </c>
      <c r="Q559" t="e">
        <f>VLOOKUP($A559,cleaning_log!$A$1:$ZZ$9791,MATCH(Q$5,cleaning_log!$A$2:$ZZ$2,0),0)</f>
        <v>#N/A</v>
      </c>
      <c r="R559" t="e">
        <f>VLOOKUP($A559,cleaning_log!$A$1:$ZZ$9791,MATCH(R$5,cleaning_log!$A$2:$ZZ$2,0),0)</f>
        <v>#N/A</v>
      </c>
      <c r="S559" t="e">
        <f t="shared" ref="S559" si="110">MIN(P559,Q559) &lt; 3599</f>
        <v>#N/A</v>
      </c>
    </row>
    <row r="560" spans="1:22" hidden="1" x14ac:dyDescent="0.2">
      <c r="A560" s="19" t="s">
        <v>4701</v>
      </c>
      <c r="B560" t="str">
        <f>IF(NOT(ISNA(VLOOKUP($A560,miplib2017!$A$5:$A$10000,1,0))),"miplib2017",IF(NOT(ISNA(VLOOKUP($A560,miplib2010!$A$5:$A$10000,1,0))),"miplib2010",IF(NOT(ISNA(VLOOKUP($A560,miplib2003!$A$5:$A$10000,1,0))),"miplib2003",IF(NOT(ISNA(VLOOKUP($A560,miplib3!$A$5:$A$10002,1,0))),"miplib3",IF(NOT(ISNA(VLOOKUP($A560,miplib2!$A$5:$A$10004,1,0))),"miplib2",IF(NOT(ISNA(VLOOKUP($A560,coral!$A$5:$A$10000,1,0))),"coral",IF(NOT(ISNA(VLOOKUP($A560,neos!$A$5:$A$10000,1,0))),"neos","COULD NOT FIND")))))))</f>
        <v>coral</v>
      </c>
      <c r="C560" t="str">
        <f>B560&amp;"/"&amp;A560</f>
        <v>coral/neos-1460265</v>
      </c>
      <c r="D560">
        <f ca="1">VLOOKUP($A560,INDIRECT("'"&amp;$B560&amp;"'!"&amp;"$A$5:$Z$10000"),MATCH(D$5,INDIRECT("'"&amp;$B560&amp;"'!$A$4:$Z$4"),0),0)</f>
        <v>1656</v>
      </c>
      <c r="E560">
        <f ca="1">VLOOKUP($A560,INDIRECT("'"&amp;$B560&amp;"'!"&amp;"$A$5:$Z$10000"),MATCH(E$5,INDIRECT("'"&amp;$B560&amp;"'!$A$4:$Z$4"),0),0)</f>
        <v>1728</v>
      </c>
      <c r="F560">
        <f>VLOOKUP($A560,cleaning_log!$A$1:$ZZ$9791,MATCH(F$5,cleaning_log!$A$2:$ZZ$2,0),0)</f>
        <v>1083</v>
      </c>
      <c r="G560">
        <f>VLOOKUP($A560,cleaning_log!$A$1:$ZZ$9791,MATCH(G$5,cleaning_log!$A$2:$ZZ$2,0),0)</f>
        <v>1278</v>
      </c>
      <c r="H560">
        <f ca="1">VLOOKUP($A560,INDIRECT("'"&amp;$B560&amp;"'!"&amp;"$A$5:$Z$10000"),MATCH(H$5,INDIRECT("'"&amp;$B560&amp;"'!$A$4:$Z$4"),0),0)</f>
        <v>13400</v>
      </c>
      <c r="I560">
        <f>VLOOKUP($A560,cleaning_log!$A$1:$ZZ$9791,MATCH(I$5,cleaning_log!$A$2:$ZZ$2,0),0)</f>
        <v>13400</v>
      </c>
      <c r="J560">
        <f>VLOOKUP($A560,cleaning_log!$A$1:$ZZ$9791,MATCH(J$5,cleaning_log!$A$2:$ZZ$2,0),0)</f>
        <v>13400</v>
      </c>
      <c r="K560" t="b">
        <f ca="1">IF(ISNA(J560),TRUE,ABS(H560-J560)&gt;0.001)</f>
        <v>0</v>
      </c>
      <c r="L560">
        <f>VLOOKUP($A560,cleaning_log!$A$1:$ZZ$9791,MATCH(L$5,cleaning_log!$A$2:$ZZ$2,0),0)</f>
        <v>13400</v>
      </c>
      <c r="M560">
        <f>VLOOKUP($A560,cleaning_log!$A$1:$ZZ$9791,MATCH(M$5,cleaning_log!$A$2:$ZZ$2,0),0)</f>
        <v>13400</v>
      </c>
      <c r="N560">
        <f>VLOOKUP($A560,cleaning_log!$A$1:$ZZ$9791,MATCH(N$5,cleaning_log!$A$2:$ZZ$2,0),0)</f>
        <v>13400</v>
      </c>
      <c r="O560">
        <f>VLOOKUP($A560,cleaning_log!$A$1:$ZZ$9791,MATCH(O$5,cleaning_log!$A$2:$ZZ$2,0),0)</f>
        <v>13400</v>
      </c>
      <c r="P560">
        <f>VLOOKUP($A560,cleaning_log!$A$1:$ZZ$9791,MATCH(P$5,cleaning_log!$A$2:$ZZ$2,0),0)</f>
        <v>2.5999999999999999E-2</v>
      </c>
      <c r="Q560">
        <f>VLOOKUP($A560,cleaning_log!$A$1:$ZZ$9791,MATCH(Q$5,cleaning_log!$A$2:$ZZ$2,0),0)</f>
        <v>0.02</v>
      </c>
      <c r="R560">
        <f>VLOOKUP($A560,cleaning_log!$A$1:$ZZ$9791,MATCH(R$5,cleaning_log!$A$2:$ZZ$2,0),0)</f>
        <v>2.4E-2</v>
      </c>
      <c r="S560" t="b">
        <f t="shared" ref="S560:S570" si="111">MIN(P560,Q560) &lt; 3599</f>
        <v>1</v>
      </c>
      <c r="T560">
        <f>VLOOKUP($A560,cleaning_log!$A$1:$ZZ$9791,MATCH(T$5,cleaning_log!$A$2:$ZZ$2,0),0)</f>
        <v>0</v>
      </c>
      <c r="U560">
        <f>VLOOKUP($A560,cleaning_log!$A$1:$ZZ$9791,MATCH(U$5,cleaning_log!$A$2:$ZZ$2,0),0)</f>
        <v>0</v>
      </c>
      <c r="V560">
        <f>VLOOKUP($A560,cleaning_log!$A$1:$ZZ$9791,MATCH(V$5,cleaning_log!$A$2:$ZZ$2,0),0)</f>
        <v>1</v>
      </c>
    </row>
    <row r="561" spans="1:22" x14ac:dyDescent="0.2">
      <c r="A561" s="19" t="s">
        <v>4702</v>
      </c>
      <c r="B561" t="str">
        <f>IF(NOT(ISNA(VLOOKUP($A561,miplib2017!$A$5:$A$10000,1,0))),"miplib2017",IF(NOT(ISNA(VLOOKUP($A561,miplib2010!$A$5:$A$10000,1,0))),"miplib2010",IF(NOT(ISNA(VLOOKUP($A561,miplib2003!$A$5:$A$10000,1,0))),"miplib2003",IF(NOT(ISNA(VLOOKUP($A561,miplib3!$A$5:$A$10002,1,0))),"miplib3",IF(NOT(ISNA(VLOOKUP($A561,miplib2!$A$5:$A$10004,1,0))),"miplib2",IF(NOT(ISNA(VLOOKUP($A561,coral!$A$5:$A$10000,1,0))),"coral",IF(NOT(ISNA(VLOOKUP($A561,neos!$A$5:$A$10000,1,0))),"neos","COULD NOT FIND")))))))</f>
        <v>coral</v>
      </c>
      <c r="C561" t="str">
        <f>B561&amp;"/"&amp;A561</f>
        <v>coral/neos-1460543</v>
      </c>
      <c r="D561">
        <f ca="1">VLOOKUP($A561,INDIRECT("'"&amp;$B561&amp;"'!"&amp;"$A$5:$Z$10000"),MATCH(D$5,INDIRECT("'"&amp;$B561&amp;"'!$A$4:$Z$4"),0),0)</f>
        <v>2012</v>
      </c>
      <c r="E561">
        <f ca="1">VLOOKUP($A561,INDIRECT("'"&amp;$B561&amp;"'!"&amp;"$A$5:$Z$10000"),MATCH(E$5,INDIRECT("'"&amp;$B561&amp;"'!$A$4:$Z$4"),0),0)</f>
        <v>1700</v>
      </c>
      <c r="F561">
        <f>VLOOKUP($A561,cleaning_log!$A$1:$ZZ$9791,MATCH(F$5,cleaning_log!$A$2:$ZZ$2,0),0)</f>
        <v>1743</v>
      </c>
      <c r="G561">
        <f>VLOOKUP($A561,cleaning_log!$A$1:$ZZ$9791,MATCH(G$5,cleaning_log!$A$2:$ZZ$2,0),0)</f>
        <v>1676</v>
      </c>
      <c r="H561" t="str">
        <f ca="1">VLOOKUP($A561,INDIRECT("'"&amp;$B561&amp;"'!"&amp;"$A$5:$Z$10000"),MATCH(H$5,INDIRECT("'"&amp;$B561&amp;"'!$A$4:$Z$4"),0),0)</f>
        <v>?</v>
      </c>
      <c r="I561">
        <f>VLOOKUP($A561,cleaning_log!$A$1:$ZZ$9791,MATCH(I$5,cleaning_log!$A$2:$ZZ$2,0),0)</f>
        <v>13399.9999999999</v>
      </c>
      <c r="J561">
        <f>VLOOKUP($A561,cleaning_log!$A$1:$ZZ$9791,MATCH(J$5,cleaning_log!$A$2:$ZZ$2,0),0)</f>
        <v>13399.9999999999</v>
      </c>
      <c r="L561">
        <f>VLOOKUP($A561,cleaning_log!$A$1:$ZZ$9791,MATCH(L$5,cleaning_log!$A$2:$ZZ$2,0),0)</f>
        <v>14650</v>
      </c>
      <c r="M561">
        <f>VLOOKUP($A561,cleaning_log!$A$1:$ZZ$9791,MATCH(M$5,cleaning_log!$A$2:$ZZ$2,0),0)</f>
        <v>14550</v>
      </c>
      <c r="N561">
        <f>VLOOKUP($A561,cleaning_log!$A$1:$ZZ$9791,MATCH(N$5,cleaning_log!$A$2:$ZZ$2,0),0)</f>
        <v>13978.830282819599</v>
      </c>
      <c r="O561">
        <f>VLOOKUP($A561,cleaning_log!$A$1:$ZZ$9791,MATCH(O$5,cleaning_log!$A$2:$ZZ$2,0),0)</f>
        <v>13966.071708514501</v>
      </c>
      <c r="P561">
        <f>VLOOKUP($A561,cleaning_log!$A$1:$ZZ$9791,MATCH(P$5,cleaning_log!$A$2:$ZZ$2,0),0)</f>
        <v>3600</v>
      </c>
      <c r="Q561">
        <f>VLOOKUP($A561,cleaning_log!$A$1:$ZZ$9791,MATCH(Q$5,cleaning_log!$A$2:$ZZ$2,0),0)</f>
        <v>3600</v>
      </c>
      <c r="R561">
        <f>VLOOKUP($A561,cleaning_log!$A$1:$ZZ$9791,MATCH(R$5,cleaning_log!$A$2:$ZZ$2,0),0)</f>
        <v>3600</v>
      </c>
      <c r="S561" t="b">
        <f t="shared" si="111"/>
        <v>0</v>
      </c>
      <c r="T561">
        <f>VLOOKUP($A561,cleaning_log!$A$1:$ZZ$9791,MATCH(T$5,cleaning_log!$A$2:$ZZ$2,0),0)</f>
        <v>56402</v>
      </c>
      <c r="U561">
        <f>VLOOKUP($A561,cleaning_log!$A$1:$ZZ$9791,MATCH(U$5,cleaning_log!$A$2:$ZZ$2,0),0)</f>
        <v>77411</v>
      </c>
      <c r="V561">
        <f>VLOOKUP($A561,cleaning_log!$A$1:$ZZ$9791,MATCH(V$5,cleaning_log!$A$2:$ZZ$2,0),0)</f>
        <v>96756</v>
      </c>
    </row>
    <row r="562" spans="1:22" x14ac:dyDescent="0.2">
      <c r="A562" s="19" t="s">
        <v>4703</v>
      </c>
      <c r="B562" t="str">
        <f>IF(NOT(ISNA(VLOOKUP($A562,miplib2017!$A$5:$A$10000,1,0))),"miplib2017",IF(NOT(ISNA(VLOOKUP($A562,miplib2010!$A$5:$A$10000,1,0))),"miplib2010",IF(NOT(ISNA(VLOOKUP($A562,miplib2003!$A$5:$A$10000,1,0))),"miplib2003",IF(NOT(ISNA(VLOOKUP($A562,miplib3!$A$5:$A$10002,1,0))),"miplib3",IF(NOT(ISNA(VLOOKUP($A562,miplib2!$A$5:$A$10004,1,0))),"miplib2",IF(NOT(ISNA(VLOOKUP($A562,coral!$A$5:$A$10000,1,0))),"coral",IF(NOT(ISNA(VLOOKUP($A562,neos!$A$5:$A$10000,1,0))),"neos","COULD NOT FIND")))))))</f>
        <v>coral</v>
      </c>
      <c r="C562" t="str">
        <f>B562&amp;"/"&amp;A562</f>
        <v>coral/neos-1460641</v>
      </c>
      <c r="D562">
        <f ca="1">VLOOKUP($A562,INDIRECT("'"&amp;$B562&amp;"'!"&amp;"$A$5:$Z$10000"),MATCH(D$5,INDIRECT("'"&amp;$B562&amp;"'!$A$4:$Z$4"),0),0)</f>
        <v>1532</v>
      </c>
      <c r="E562">
        <f ca="1">VLOOKUP($A562,INDIRECT("'"&amp;$B562&amp;"'!"&amp;"$A$5:$Z$10000"),MATCH(E$5,INDIRECT("'"&amp;$B562&amp;"'!$A$4:$Z$4"),0),0)</f>
        <v>1641</v>
      </c>
      <c r="F562">
        <f>VLOOKUP($A562,cleaning_log!$A$1:$ZZ$9791,MATCH(F$5,cleaning_log!$A$2:$ZZ$2,0),0)</f>
        <v>1323</v>
      </c>
      <c r="G562">
        <f>VLOOKUP($A562,cleaning_log!$A$1:$ZZ$9791,MATCH(G$5,cleaning_log!$A$2:$ZZ$2,0),0)</f>
        <v>1621</v>
      </c>
      <c r="H562" t="str">
        <f ca="1">VLOOKUP($A562,INDIRECT("'"&amp;$B562&amp;"'!"&amp;"$A$5:$Z$10000"),MATCH(H$5,INDIRECT("'"&amp;$B562&amp;"'!$A$4:$Z$4"),0),0)</f>
        <v>?</v>
      </c>
      <c r="I562">
        <f>VLOOKUP($A562,cleaning_log!$A$1:$ZZ$9791,MATCH(I$5,cleaning_log!$A$2:$ZZ$2,0),0)</f>
        <v>87100</v>
      </c>
      <c r="J562">
        <f>VLOOKUP($A562,cleaning_log!$A$1:$ZZ$9791,MATCH(J$5,cleaning_log!$A$2:$ZZ$2,0),0)</f>
        <v>87100</v>
      </c>
      <c r="L562">
        <f>VLOOKUP($A562,cleaning_log!$A$1:$ZZ$9791,MATCH(L$5,cleaning_log!$A$2:$ZZ$2,0),0)</f>
        <v>88026</v>
      </c>
      <c r="M562">
        <f>VLOOKUP($A562,cleaning_log!$A$1:$ZZ$9791,MATCH(M$5,cleaning_log!$A$2:$ZZ$2,0),0)</f>
        <v>88028</v>
      </c>
      <c r="N562">
        <f>VLOOKUP($A562,cleaning_log!$A$1:$ZZ$9791,MATCH(N$5,cleaning_log!$A$2:$ZZ$2,0),0)</f>
        <v>87804.020790811395</v>
      </c>
      <c r="O562">
        <f>VLOOKUP($A562,cleaning_log!$A$1:$ZZ$9791,MATCH(O$5,cleaning_log!$A$2:$ZZ$2,0),0)</f>
        <v>87756.399152417798</v>
      </c>
      <c r="P562">
        <f>VLOOKUP($A562,cleaning_log!$A$1:$ZZ$9791,MATCH(P$5,cleaning_log!$A$2:$ZZ$2,0),0)</f>
        <v>3600</v>
      </c>
      <c r="Q562">
        <f>VLOOKUP($A562,cleaning_log!$A$1:$ZZ$9791,MATCH(Q$5,cleaning_log!$A$2:$ZZ$2,0),0)</f>
        <v>3600</v>
      </c>
      <c r="R562">
        <f>VLOOKUP($A562,cleaning_log!$A$1:$ZZ$9791,MATCH(R$5,cleaning_log!$A$2:$ZZ$2,0),0)</f>
        <v>3600</v>
      </c>
      <c r="S562" t="b">
        <f t="shared" si="111"/>
        <v>0</v>
      </c>
    </row>
    <row r="563" spans="1:22" x14ac:dyDescent="0.2">
      <c r="A563" s="19" t="s">
        <v>4704</v>
      </c>
      <c r="B563" t="str">
        <f>IF(NOT(ISNA(VLOOKUP($A563,miplib2017!$A$5:$A$10000,1,0))),"miplib2017",IF(NOT(ISNA(VLOOKUP($A563,miplib2010!$A$5:$A$10000,1,0))),"miplib2010",IF(NOT(ISNA(VLOOKUP($A563,miplib2003!$A$5:$A$10000,1,0))),"miplib2003",IF(NOT(ISNA(VLOOKUP($A563,miplib3!$A$5:$A$10002,1,0))),"miplib3",IF(NOT(ISNA(VLOOKUP($A563,miplib2!$A$5:$A$10004,1,0))),"miplib2",IF(NOT(ISNA(VLOOKUP($A563,coral!$A$5:$A$10000,1,0))),"coral",IF(NOT(ISNA(VLOOKUP($A563,neos!$A$5:$A$10000,1,0))),"neos","COULD NOT FIND")))))))</f>
        <v>coral</v>
      </c>
      <c r="C563" t="str">
        <f>B563&amp;"/"&amp;A563</f>
        <v>coral/neos-1461051</v>
      </c>
      <c r="D563">
        <f ca="1">VLOOKUP($A563,INDIRECT("'"&amp;$B563&amp;"'!"&amp;"$A$5:$Z$10000"),MATCH(D$5,INDIRECT("'"&amp;$B563&amp;"'!$A$4:$Z$4"),0),0)</f>
        <v>4370</v>
      </c>
      <c r="E563">
        <f ca="1">VLOOKUP($A563,INDIRECT("'"&amp;$B563&amp;"'!"&amp;"$A$5:$Z$10000"),MATCH(E$5,INDIRECT("'"&amp;$B563&amp;"'!$A$4:$Z$4"),0),0)</f>
        <v>528</v>
      </c>
      <c r="F563" t="e">
        <f>VLOOKUP($A563,cleaning_log!$A$1:$ZZ$9791,MATCH(F$5,cleaning_log!$A$2:$ZZ$2,0),0)</f>
        <v>#N/A</v>
      </c>
      <c r="G563" t="e">
        <f>VLOOKUP($A563,cleaning_log!$A$1:$ZZ$9791,MATCH(G$5,cleaning_log!$A$2:$ZZ$2,0),0)</f>
        <v>#N/A</v>
      </c>
      <c r="H563" t="str">
        <f ca="1">VLOOKUP($A563,INDIRECT("'"&amp;$B563&amp;"'!"&amp;"$A$5:$Z$10000"),MATCH(H$5,INDIRECT("'"&amp;$B563&amp;"'!$A$4:$Z$4"),0),0)</f>
        <v>?</v>
      </c>
      <c r="I563" t="e">
        <f>VLOOKUP($A563,cleaning_log!$A$1:$ZZ$9791,MATCH(I$5,cleaning_log!$A$2:$ZZ$2,0),0)</f>
        <v>#N/A</v>
      </c>
      <c r="J563" t="e">
        <f>VLOOKUP($A563,cleaning_log!$A$1:$ZZ$9791,MATCH(J$5,cleaning_log!$A$2:$ZZ$2,0),0)</f>
        <v>#N/A</v>
      </c>
      <c r="L563" t="e">
        <f>VLOOKUP($A563,cleaning_log!$A$1:$ZZ$9791,MATCH(L$5,cleaning_log!$A$2:$ZZ$2,0),0)</f>
        <v>#N/A</v>
      </c>
      <c r="M563" t="e">
        <f>VLOOKUP($A563,cleaning_log!$A$1:$ZZ$9791,MATCH(M$5,cleaning_log!$A$2:$ZZ$2,0),0)</f>
        <v>#N/A</v>
      </c>
      <c r="N563" t="e">
        <f>VLOOKUP($A563,cleaning_log!$A$1:$ZZ$9791,MATCH(N$5,cleaning_log!$A$2:$ZZ$2,0),0)</f>
        <v>#N/A</v>
      </c>
      <c r="O563" t="e">
        <f>VLOOKUP($A563,cleaning_log!$A$1:$ZZ$9791,MATCH(O$5,cleaning_log!$A$2:$ZZ$2,0),0)</f>
        <v>#N/A</v>
      </c>
      <c r="P563" t="e">
        <f>VLOOKUP($A563,cleaning_log!$A$1:$ZZ$9791,MATCH(P$5,cleaning_log!$A$2:$ZZ$2,0),0)</f>
        <v>#N/A</v>
      </c>
      <c r="Q563" t="e">
        <f>VLOOKUP($A563,cleaning_log!$A$1:$ZZ$9791,MATCH(Q$5,cleaning_log!$A$2:$ZZ$2,0),0)</f>
        <v>#N/A</v>
      </c>
      <c r="R563" t="e">
        <f>VLOOKUP($A563,cleaning_log!$A$1:$ZZ$9791,MATCH(R$5,cleaning_log!$A$2:$ZZ$2,0),0)</f>
        <v>#N/A</v>
      </c>
      <c r="S563" t="e">
        <f t="shared" si="111"/>
        <v>#N/A</v>
      </c>
    </row>
    <row r="564" spans="1:22" x14ac:dyDescent="0.2">
      <c r="A564" s="19" t="s">
        <v>4705</v>
      </c>
      <c r="B564" t="str">
        <f>IF(NOT(ISNA(VLOOKUP($A564,miplib2017!$A$5:$A$10000,1,0))),"miplib2017",IF(NOT(ISNA(VLOOKUP($A564,miplib2010!$A$5:$A$10000,1,0))),"miplib2010",IF(NOT(ISNA(VLOOKUP($A564,miplib2003!$A$5:$A$10000,1,0))),"miplib2003",IF(NOT(ISNA(VLOOKUP($A564,miplib3!$A$5:$A$10002,1,0))),"miplib3",IF(NOT(ISNA(VLOOKUP($A564,miplib2!$A$5:$A$10004,1,0))),"miplib2",IF(NOT(ISNA(VLOOKUP($A564,coral!$A$5:$A$10000,1,0))),"coral",IF(NOT(ISNA(VLOOKUP($A564,neos!$A$5:$A$10000,1,0))),"neos","COULD NOT FIND")))))))</f>
        <v>coral</v>
      </c>
      <c r="C564" t="str">
        <f>B564&amp;"/"&amp;A564</f>
        <v>coral/neos-1464762</v>
      </c>
      <c r="D564">
        <f ca="1">VLOOKUP($A564,INDIRECT("'"&amp;$B564&amp;"'!"&amp;"$A$5:$Z$10000"),MATCH(D$5,INDIRECT("'"&amp;$B564&amp;"'!$A$4:$Z$4"),0),0)</f>
        <v>1632</v>
      </c>
      <c r="E564">
        <f ca="1">VLOOKUP($A564,INDIRECT("'"&amp;$B564&amp;"'!"&amp;"$A$5:$Z$10000"),MATCH(E$5,INDIRECT("'"&amp;$B564&amp;"'!$A$4:$Z$4"),0),0)</f>
        <v>1721</v>
      </c>
      <c r="F564">
        <f>VLOOKUP($A564,cleaning_log!$A$1:$ZZ$9791,MATCH(F$5,cleaning_log!$A$2:$ZZ$2,0),0)</f>
        <v>1195</v>
      </c>
      <c r="G564">
        <f>VLOOKUP($A564,cleaning_log!$A$1:$ZZ$9791,MATCH(G$5,cleaning_log!$A$2:$ZZ$2,0),0)</f>
        <v>1701</v>
      </c>
      <c r="H564" t="str">
        <f ca="1">VLOOKUP($A564,INDIRECT("'"&amp;$B564&amp;"'!"&amp;"$A$5:$Z$10000"),MATCH(H$5,INDIRECT("'"&amp;$B564&amp;"'!$A$4:$Z$4"),0),0)</f>
        <v>?</v>
      </c>
      <c r="I564">
        <f>VLOOKUP($A564,cleaning_log!$A$1:$ZZ$9791,MATCH(I$5,cleaning_log!$A$2:$ZZ$2,0),0)</f>
        <v>87099.999999999898</v>
      </c>
      <c r="J564">
        <f>VLOOKUP($A564,cleaning_log!$A$1:$ZZ$9791,MATCH(J$5,cleaning_log!$A$2:$ZZ$2,0),0)</f>
        <v>87100</v>
      </c>
      <c r="L564">
        <f>VLOOKUP($A564,cleaning_log!$A$1:$ZZ$9791,MATCH(L$5,cleaning_log!$A$2:$ZZ$2,0),0)</f>
        <v>88026.5</v>
      </c>
      <c r="M564">
        <f>VLOOKUP($A564,cleaning_log!$A$1:$ZZ$9791,MATCH(M$5,cleaning_log!$A$2:$ZZ$2,0),0)</f>
        <v>88026.5</v>
      </c>
      <c r="N564">
        <f>VLOOKUP($A564,cleaning_log!$A$1:$ZZ$9791,MATCH(N$5,cleaning_log!$A$2:$ZZ$2,0),0)</f>
        <v>87814.767485742603</v>
      </c>
      <c r="O564">
        <f>VLOOKUP($A564,cleaning_log!$A$1:$ZZ$9791,MATCH(O$5,cleaning_log!$A$2:$ZZ$2,0),0)</f>
        <v>87752.995867116493</v>
      </c>
      <c r="P564">
        <f>VLOOKUP($A564,cleaning_log!$A$1:$ZZ$9791,MATCH(P$5,cleaning_log!$A$2:$ZZ$2,0),0)</f>
        <v>3600</v>
      </c>
      <c r="Q564">
        <f>VLOOKUP($A564,cleaning_log!$A$1:$ZZ$9791,MATCH(Q$5,cleaning_log!$A$2:$ZZ$2,0),0)</f>
        <v>3600</v>
      </c>
      <c r="R564">
        <f>VLOOKUP($A564,cleaning_log!$A$1:$ZZ$9791,MATCH(R$5,cleaning_log!$A$2:$ZZ$2,0),0)</f>
        <v>3600</v>
      </c>
      <c r="S564" t="b">
        <f t="shared" si="111"/>
        <v>0</v>
      </c>
      <c r="T564">
        <f>VLOOKUP($A564,cleaning_log!$A$1:$ZZ$9791,MATCH(T$5,cleaning_log!$A$2:$ZZ$2,0),0)</f>
        <v>697642</v>
      </c>
      <c r="U564">
        <f>VLOOKUP($A564,cleaning_log!$A$1:$ZZ$9791,MATCH(U$5,cleaning_log!$A$2:$ZZ$2,0),0)</f>
        <v>819216</v>
      </c>
      <c r="V564">
        <f>VLOOKUP($A564,cleaning_log!$A$1:$ZZ$9791,MATCH(V$5,cleaning_log!$A$2:$ZZ$2,0),0)</f>
        <v>1130030</v>
      </c>
    </row>
    <row r="565" spans="1:22" x14ac:dyDescent="0.2">
      <c r="A565" s="19" t="s">
        <v>4706</v>
      </c>
      <c r="B565" t="str">
        <f>IF(NOT(ISNA(VLOOKUP($A565,miplib2017!$A$5:$A$10000,1,0))),"miplib2017",IF(NOT(ISNA(VLOOKUP($A565,miplib2010!$A$5:$A$10000,1,0))),"miplib2010",IF(NOT(ISNA(VLOOKUP($A565,miplib2003!$A$5:$A$10000,1,0))),"miplib2003",IF(NOT(ISNA(VLOOKUP($A565,miplib3!$A$5:$A$10002,1,0))),"miplib3",IF(NOT(ISNA(VLOOKUP($A565,miplib2!$A$5:$A$10004,1,0))),"miplib2",IF(NOT(ISNA(VLOOKUP($A565,coral!$A$5:$A$10000,1,0))),"coral",IF(NOT(ISNA(VLOOKUP($A565,neos!$A$5:$A$10000,1,0))),"neos","COULD NOT FIND")))))))</f>
        <v>coral</v>
      </c>
      <c r="C565" t="str">
        <f>B565&amp;"/"&amp;A565</f>
        <v>coral/neos-1467067</v>
      </c>
      <c r="D565">
        <f ca="1">VLOOKUP($A565,INDIRECT("'"&amp;$B565&amp;"'!"&amp;"$A$5:$Z$10000"),MATCH(D$5,INDIRECT("'"&amp;$B565&amp;"'!$A$4:$Z$4"),0),0)</f>
        <v>1084</v>
      </c>
      <c r="E565">
        <f ca="1">VLOOKUP($A565,INDIRECT("'"&amp;$B565&amp;"'!"&amp;"$A$5:$Z$10000"),MATCH(E$5,INDIRECT("'"&amp;$B565&amp;"'!$A$4:$Z$4"),0),0)</f>
        <v>1196</v>
      </c>
      <c r="F565" t="e">
        <f>VLOOKUP($A565,cleaning_log!$A$1:$ZZ$9791,MATCH(F$5,cleaning_log!$A$2:$ZZ$2,0),0)</f>
        <v>#N/A</v>
      </c>
      <c r="G565" t="e">
        <f>VLOOKUP($A565,cleaning_log!$A$1:$ZZ$9791,MATCH(G$5,cleaning_log!$A$2:$ZZ$2,0),0)</f>
        <v>#N/A</v>
      </c>
      <c r="H565" t="str">
        <f ca="1">VLOOKUP($A565,INDIRECT("'"&amp;$B565&amp;"'!"&amp;"$A$5:$Z$10000"),MATCH(H$5,INDIRECT("'"&amp;$B565&amp;"'!$A$4:$Z$4"),0),0)</f>
        <v>?</v>
      </c>
      <c r="I565" t="e">
        <f>VLOOKUP($A565,cleaning_log!$A$1:$ZZ$9791,MATCH(I$5,cleaning_log!$A$2:$ZZ$2,0),0)</f>
        <v>#N/A</v>
      </c>
      <c r="J565" t="e">
        <f>VLOOKUP($A565,cleaning_log!$A$1:$ZZ$9791,MATCH(J$5,cleaning_log!$A$2:$ZZ$2,0),0)</f>
        <v>#N/A</v>
      </c>
      <c r="L565" t="e">
        <f>VLOOKUP($A565,cleaning_log!$A$1:$ZZ$9791,MATCH(L$5,cleaning_log!$A$2:$ZZ$2,0),0)</f>
        <v>#N/A</v>
      </c>
      <c r="M565" t="e">
        <f>VLOOKUP($A565,cleaning_log!$A$1:$ZZ$9791,MATCH(M$5,cleaning_log!$A$2:$ZZ$2,0),0)</f>
        <v>#N/A</v>
      </c>
      <c r="N565" t="e">
        <f>VLOOKUP($A565,cleaning_log!$A$1:$ZZ$9791,MATCH(N$5,cleaning_log!$A$2:$ZZ$2,0),0)</f>
        <v>#N/A</v>
      </c>
      <c r="O565" t="e">
        <f>VLOOKUP($A565,cleaning_log!$A$1:$ZZ$9791,MATCH(O$5,cleaning_log!$A$2:$ZZ$2,0),0)</f>
        <v>#N/A</v>
      </c>
      <c r="P565" t="e">
        <f>VLOOKUP($A565,cleaning_log!$A$1:$ZZ$9791,MATCH(P$5,cleaning_log!$A$2:$ZZ$2,0),0)</f>
        <v>#N/A</v>
      </c>
      <c r="Q565" t="e">
        <f>VLOOKUP($A565,cleaning_log!$A$1:$ZZ$9791,MATCH(Q$5,cleaning_log!$A$2:$ZZ$2,0),0)</f>
        <v>#N/A</v>
      </c>
      <c r="R565" t="e">
        <f>VLOOKUP($A565,cleaning_log!$A$1:$ZZ$9791,MATCH(R$5,cleaning_log!$A$2:$ZZ$2,0),0)</f>
        <v>#N/A</v>
      </c>
      <c r="S565" t="e">
        <f t="shared" si="111"/>
        <v>#N/A</v>
      </c>
    </row>
    <row r="566" spans="1:22" x14ac:dyDescent="0.2">
      <c r="A566" s="19" t="s">
        <v>4707</v>
      </c>
      <c r="B566" t="str">
        <f>IF(NOT(ISNA(VLOOKUP($A566,miplib2017!$A$5:$A$10000,1,0))),"miplib2017",IF(NOT(ISNA(VLOOKUP($A566,miplib2010!$A$5:$A$10000,1,0))),"miplib2010",IF(NOT(ISNA(VLOOKUP($A566,miplib2003!$A$5:$A$10000,1,0))),"miplib2003",IF(NOT(ISNA(VLOOKUP($A566,miplib3!$A$5:$A$10002,1,0))),"miplib3",IF(NOT(ISNA(VLOOKUP($A566,miplib2!$A$5:$A$10004,1,0))),"miplib2",IF(NOT(ISNA(VLOOKUP($A566,coral!$A$5:$A$10000,1,0))),"coral",IF(NOT(ISNA(VLOOKUP($A566,neos!$A$5:$A$10000,1,0))),"neos","COULD NOT FIND")))))))</f>
        <v>coral</v>
      </c>
      <c r="C566" t="str">
        <f>B566&amp;"/"&amp;A566</f>
        <v>coral/neos-1467371</v>
      </c>
      <c r="D566">
        <f ca="1">VLOOKUP($A566,INDIRECT("'"&amp;$B566&amp;"'!"&amp;"$A$5:$Z$10000"),MATCH(D$5,INDIRECT("'"&amp;$B566&amp;"'!$A$4:$Z$4"),0),0)</f>
        <v>1628</v>
      </c>
      <c r="E566">
        <f ca="1">VLOOKUP($A566,INDIRECT("'"&amp;$B566&amp;"'!"&amp;"$A$5:$Z$10000"),MATCH(E$5,INDIRECT("'"&amp;$B566&amp;"'!$A$4:$Z$4"),0),0)</f>
        <v>1693</v>
      </c>
      <c r="F566" t="e">
        <f>VLOOKUP($A566,cleaning_log!$A$1:$ZZ$9791,MATCH(F$5,cleaning_log!$A$2:$ZZ$2,0),0)</f>
        <v>#N/A</v>
      </c>
      <c r="G566" t="e">
        <f>VLOOKUP($A566,cleaning_log!$A$1:$ZZ$9791,MATCH(G$5,cleaning_log!$A$2:$ZZ$2,0),0)</f>
        <v>#N/A</v>
      </c>
      <c r="H566" t="str">
        <f ca="1">VLOOKUP($A566,INDIRECT("'"&amp;$B566&amp;"'!"&amp;"$A$5:$Z$10000"),MATCH(H$5,INDIRECT("'"&amp;$B566&amp;"'!$A$4:$Z$4"),0),0)</f>
        <v>?</v>
      </c>
      <c r="I566" t="e">
        <f>VLOOKUP($A566,cleaning_log!$A$1:$ZZ$9791,MATCH(I$5,cleaning_log!$A$2:$ZZ$2,0),0)</f>
        <v>#N/A</v>
      </c>
      <c r="J566" t="e">
        <f>VLOOKUP($A566,cleaning_log!$A$1:$ZZ$9791,MATCH(J$5,cleaning_log!$A$2:$ZZ$2,0),0)</f>
        <v>#N/A</v>
      </c>
      <c r="L566" t="e">
        <f>VLOOKUP($A566,cleaning_log!$A$1:$ZZ$9791,MATCH(L$5,cleaning_log!$A$2:$ZZ$2,0),0)</f>
        <v>#N/A</v>
      </c>
      <c r="M566" t="e">
        <f>VLOOKUP($A566,cleaning_log!$A$1:$ZZ$9791,MATCH(M$5,cleaning_log!$A$2:$ZZ$2,0),0)</f>
        <v>#N/A</v>
      </c>
      <c r="N566" t="e">
        <f>VLOOKUP($A566,cleaning_log!$A$1:$ZZ$9791,MATCH(N$5,cleaning_log!$A$2:$ZZ$2,0),0)</f>
        <v>#N/A</v>
      </c>
      <c r="O566" t="e">
        <f>VLOOKUP($A566,cleaning_log!$A$1:$ZZ$9791,MATCH(O$5,cleaning_log!$A$2:$ZZ$2,0),0)</f>
        <v>#N/A</v>
      </c>
      <c r="P566" t="e">
        <f>VLOOKUP($A566,cleaning_log!$A$1:$ZZ$9791,MATCH(P$5,cleaning_log!$A$2:$ZZ$2,0),0)</f>
        <v>#N/A</v>
      </c>
      <c r="Q566" t="e">
        <f>VLOOKUP($A566,cleaning_log!$A$1:$ZZ$9791,MATCH(Q$5,cleaning_log!$A$2:$ZZ$2,0),0)</f>
        <v>#N/A</v>
      </c>
      <c r="R566" t="e">
        <f>VLOOKUP($A566,cleaning_log!$A$1:$ZZ$9791,MATCH(R$5,cleaning_log!$A$2:$ZZ$2,0),0)</f>
        <v>#N/A</v>
      </c>
      <c r="S566" t="e">
        <f t="shared" si="111"/>
        <v>#N/A</v>
      </c>
    </row>
    <row r="567" spans="1:22" x14ac:dyDescent="0.2">
      <c r="A567" s="19" t="s">
        <v>4708</v>
      </c>
      <c r="B567" t="str">
        <f>IF(NOT(ISNA(VLOOKUP($A567,miplib2017!$A$5:$A$10000,1,0))),"miplib2017",IF(NOT(ISNA(VLOOKUP($A567,miplib2010!$A$5:$A$10000,1,0))),"miplib2010",IF(NOT(ISNA(VLOOKUP($A567,miplib2003!$A$5:$A$10000,1,0))),"miplib2003",IF(NOT(ISNA(VLOOKUP($A567,miplib3!$A$5:$A$10002,1,0))),"miplib3",IF(NOT(ISNA(VLOOKUP($A567,miplib2!$A$5:$A$10004,1,0))),"miplib2",IF(NOT(ISNA(VLOOKUP($A567,coral!$A$5:$A$10000,1,0))),"coral",IF(NOT(ISNA(VLOOKUP($A567,neos!$A$5:$A$10000,1,0))),"neos","COULD NOT FIND")))))))</f>
        <v>coral</v>
      </c>
      <c r="C567" t="str">
        <f>B567&amp;"/"&amp;A567</f>
        <v>coral/neos-1467467</v>
      </c>
      <c r="D567">
        <f ca="1">VLOOKUP($A567,INDIRECT("'"&amp;$B567&amp;"'!"&amp;"$A$5:$Z$10000"),MATCH(D$5,INDIRECT("'"&amp;$B567&amp;"'!$A$4:$Z$4"),0),0)</f>
        <v>1644</v>
      </c>
      <c r="E567">
        <f ca="1">VLOOKUP($A567,INDIRECT("'"&amp;$B567&amp;"'!"&amp;"$A$5:$Z$10000"),MATCH(E$5,INDIRECT("'"&amp;$B567&amp;"'!$A$4:$Z$4"),0),0)</f>
        <v>1693</v>
      </c>
      <c r="F567" t="e">
        <f>VLOOKUP($A567,cleaning_log!$A$1:$ZZ$9791,MATCH(F$5,cleaning_log!$A$2:$ZZ$2,0),0)</f>
        <v>#N/A</v>
      </c>
      <c r="G567" t="e">
        <f>VLOOKUP($A567,cleaning_log!$A$1:$ZZ$9791,MATCH(G$5,cleaning_log!$A$2:$ZZ$2,0),0)</f>
        <v>#N/A</v>
      </c>
      <c r="H567" t="str">
        <f ca="1">VLOOKUP($A567,INDIRECT("'"&amp;$B567&amp;"'!"&amp;"$A$5:$Z$10000"),MATCH(H$5,INDIRECT("'"&amp;$B567&amp;"'!$A$4:$Z$4"),0),0)</f>
        <v>?</v>
      </c>
      <c r="I567" t="e">
        <f>VLOOKUP($A567,cleaning_log!$A$1:$ZZ$9791,MATCH(I$5,cleaning_log!$A$2:$ZZ$2,0),0)</f>
        <v>#N/A</v>
      </c>
      <c r="J567" t="e">
        <f>VLOOKUP($A567,cleaning_log!$A$1:$ZZ$9791,MATCH(J$5,cleaning_log!$A$2:$ZZ$2,0),0)</f>
        <v>#N/A</v>
      </c>
      <c r="L567" t="e">
        <f>VLOOKUP($A567,cleaning_log!$A$1:$ZZ$9791,MATCH(L$5,cleaning_log!$A$2:$ZZ$2,0),0)</f>
        <v>#N/A</v>
      </c>
      <c r="M567" t="e">
        <f>VLOOKUP($A567,cleaning_log!$A$1:$ZZ$9791,MATCH(M$5,cleaning_log!$A$2:$ZZ$2,0),0)</f>
        <v>#N/A</v>
      </c>
      <c r="N567" t="e">
        <f>VLOOKUP($A567,cleaning_log!$A$1:$ZZ$9791,MATCH(N$5,cleaning_log!$A$2:$ZZ$2,0),0)</f>
        <v>#N/A</v>
      </c>
      <c r="O567" t="e">
        <f>VLOOKUP($A567,cleaning_log!$A$1:$ZZ$9791,MATCH(O$5,cleaning_log!$A$2:$ZZ$2,0),0)</f>
        <v>#N/A</v>
      </c>
      <c r="P567" t="e">
        <f>VLOOKUP($A567,cleaning_log!$A$1:$ZZ$9791,MATCH(P$5,cleaning_log!$A$2:$ZZ$2,0),0)</f>
        <v>#N/A</v>
      </c>
      <c r="Q567" t="e">
        <f>VLOOKUP($A567,cleaning_log!$A$1:$ZZ$9791,MATCH(Q$5,cleaning_log!$A$2:$ZZ$2,0),0)</f>
        <v>#N/A</v>
      </c>
      <c r="R567" t="e">
        <f>VLOOKUP($A567,cleaning_log!$A$1:$ZZ$9791,MATCH(R$5,cleaning_log!$A$2:$ZZ$2,0),0)</f>
        <v>#N/A</v>
      </c>
      <c r="S567" t="e">
        <f t="shared" si="111"/>
        <v>#N/A</v>
      </c>
    </row>
    <row r="568" spans="1:22" x14ac:dyDescent="0.2">
      <c r="A568" s="19" t="s">
        <v>1885</v>
      </c>
      <c r="B568" t="str">
        <f>IF(NOT(ISNA(VLOOKUP($A568,miplib2017!$A$5:$A$10000,1,0))),"miplib2017",IF(NOT(ISNA(VLOOKUP($A568,miplib2010!$A$5:$A$10000,1,0))),"miplib2010",IF(NOT(ISNA(VLOOKUP($A568,miplib2003!$A$5:$A$10000,1,0))),"miplib2003",IF(NOT(ISNA(VLOOKUP($A568,miplib3!$A$5:$A$10002,1,0))),"miplib3",IF(NOT(ISNA(VLOOKUP($A568,miplib2!$A$5:$A$10004,1,0))),"miplib2",IF(NOT(ISNA(VLOOKUP($A568,coral!$A$5:$A$10000,1,0))),"coral",IF(NOT(ISNA(VLOOKUP($A568,neos!$A$5:$A$10000,1,0))),"neos","COULD NOT FIND")))))))</f>
        <v>coral</v>
      </c>
      <c r="C568" t="str">
        <f>B568&amp;"/"&amp;A568</f>
        <v>coral/neos-1480121</v>
      </c>
      <c r="D568">
        <f ca="1">VLOOKUP($A568,INDIRECT("'"&amp;$B568&amp;"'!"&amp;"$A$5:$Z$10000"),MATCH(D$5,INDIRECT("'"&amp;$B568&amp;"'!$A$4:$Z$4"),0),0)</f>
        <v>363</v>
      </c>
      <c r="E568">
        <f ca="1">VLOOKUP($A568,INDIRECT("'"&amp;$B568&amp;"'!"&amp;"$A$5:$Z$10000"),MATCH(E$5,INDIRECT("'"&amp;$B568&amp;"'!$A$4:$Z$4"),0),0)</f>
        <v>222</v>
      </c>
      <c r="F568">
        <f>VLOOKUP($A568,cleaning_log!$A$1:$ZZ$9791,MATCH(F$5,cleaning_log!$A$2:$ZZ$2,0),0)</f>
        <v>183</v>
      </c>
      <c r="G568">
        <f>VLOOKUP($A568,cleaning_log!$A$1:$ZZ$9791,MATCH(G$5,cleaning_log!$A$2:$ZZ$2,0),0)</f>
        <v>151</v>
      </c>
      <c r="H568">
        <f ca="1">VLOOKUP($A568,INDIRECT("'"&amp;$B568&amp;"'!"&amp;"$A$5:$Z$10000"),MATCH(H$5,INDIRECT("'"&amp;$B568&amp;"'!$A$4:$Z$4"),0),0)</f>
        <v>43</v>
      </c>
      <c r="I568">
        <f>VLOOKUP($A568,cleaning_log!$A$1:$ZZ$9791,MATCH(I$5,cleaning_log!$A$2:$ZZ$2,0),0)</f>
        <v>0</v>
      </c>
      <c r="J568">
        <f>VLOOKUP($A568,cleaning_log!$A$1:$ZZ$9791,MATCH(J$5,cleaning_log!$A$2:$ZZ$2,0),0)</f>
        <v>0</v>
      </c>
      <c r="K568" t="b">
        <f ca="1">IF(ISNA(J568),TRUE,ABS(H568-J568)&gt;0.001)</f>
        <v>1</v>
      </c>
      <c r="L568">
        <f>VLOOKUP($A568,cleaning_log!$A$1:$ZZ$9791,MATCH(L$5,cleaning_log!$A$2:$ZZ$2,0),0)</f>
        <v>42.999982801742703</v>
      </c>
      <c r="M568">
        <f>VLOOKUP($A568,cleaning_log!$A$1:$ZZ$9791,MATCH(M$5,cleaning_log!$A$2:$ZZ$2,0),0)</f>
        <v>42.999989251089197</v>
      </c>
      <c r="N568">
        <f>VLOOKUP($A568,cleaning_log!$A$1:$ZZ$9791,MATCH(N$5,cleaning_log!$A$2:$ZZ$2,0),0)</f>
        <v>43</v>
      </c>
      <c r="O568">
        <f>VLOOKUP($A568,cleaning_log!$A$1:$ZZ$9791,MATCH(O$5,cleaning_log!$A$2:$ZZ$2,0),0)</f>
        <v>43</v>
      </c>
      <c r="P568">
        <f>VLOOKUP($A568,cleaning_log!$A$1:$ZZ$9791,MATCH(P$5,cleaning_log!$A$2:$ZZ$2,0),0)</f>
        <v>0.24099999999999999</v>
      </c>
      <c r="Q568">
        <f>VLOOKUP($A568,cleaning_log!$A$1:$ZZ$9791,MATCH(Q$5,cleaning_log!$A$2:$ZZ$2,0),0)</f>
        <v>0.51100000000000001</v>
      </c>
      <c r="R568">
        <f>VLOOKUP($A568,cleaning_log!$A$1:$ZZ$9791,MATCH(R$5,cleaning_log!$A$2:$ZZ$2,0),0)</f>
        <v>0.51100000000000001</v>
      </c>
      <c r="S568" t="b">
        <f t="shared" si="111"/>
        <v>1</v>
      </c>
    </row>
    <row r="569" spans="1:22" x14ac:dyDescent="0.2">
      <c r="A569" s="19" t="s">
        <v>1902</v>
      </c>
      <c r="B569" t="str">
        <f>IF(NOT(ISNA(VLOOKUP($A569,miplib2017!$A$5:$A$10000,1,0))),"miplib2017",IF(NOT(ISNA(VLOOKUP($A569,miplib2010!$A$5:$A$10000,1,0))),"miplib2010",IF(NOT(ISNA(VLOOKUP($A569,miplib2003!$A$5:$A$10000,1,0))),"miplib2003",IF(NOT(ISNA(VLOOKUP($A569,miplib3!$A$5:$A$10002,1,0))),"miplib3",IF(NOT(ISNA(VLOOKUP($A569,miplib2!$A$5:$A$10004,1,0))),"miplib2",IF(NOT(ISNA(VLOOKUP($A569,coral!$A$5:$A$10000,1,0))),"coral",IF(NOT(ISNA(VLOOKUP($A569,neos!$A$5:$A$10000,1,0))),"neos","COULD NOT FIND")))))))</f>
        <v>coral</v>
      </c>
      <c r="C569" t="str">
        <f>B569&amp;"/"&amp;A569</f>
        <v>coral/neos-1489999</v>
      </c>
      <c r="D569">
        <f ca="1">VLOOKUP($A569,INDIRECT("'"&amp;$B569&amp;"'!"&amp;"$A$5:$Z$10000"),MATCH(D$5,INDIRECT("'"&amp;$B569&amp;"'!$A$4:$Z$4"),0),0)</f>
        <v>1046</v>
      </c>
      <c r="E569">
        <f ca="1">VLOOKUP($A569,INDIRECT("'"&amp;$B569&amp;"'!"&amp;"$A$5:$Z$10000"),MATCH(E$5,INDIRECT("'"&amp;$B569&amp;"'!$A$4:$Z$4"),0),0)</f>
        <v>534</v>
      </c>
      <c r="F569">
        <f>VLOOKUP($A569,cleaning_log!$A$1:$ZZ$9791,MATCH(F$5,cleaning_log!$A$2:$ZZ$2,0),0)</f>
        <v>998</v>
      </c>
      <c r="G569">
        <f>VLOOKUP($A569,cleaning_log!$A$1:$ZZ$9791,MATCH(G$5,cleaning_log!$A$2:$ZZ$2,0),0)</f>
        <v>484</v>
      </c>
      <c r="H569">
        <f ca="1">VLOOKUP($A569,INDIRECT("'"&amp;$B569&amp;"'!"&amp;"$A$5:$Z$10000"),MATCH(H$5,INDIRECT("'"&amp;$B569&amp;"'!$A$4:$Z$4"),0),0)</f>
        <v>354</v>
      </c>
      <c r="I569">
        <f>VLOOKUP($A569,cleaning_log!$A$1:$ZZ$9791,MATCH(I$5,cleaning_log!$A$2:$ZZ$2,0),0)</f>
        <v>270.00000000000102</v>
      </c>
      <c r="J569">
        <f>VLOOKUP($A569,cleaning_log!$A$1:$ZZ$9791,MATCH(J$5,cleaning_log!$A$2:$ZZ$2,0),0)</f>
        <v>270.00000000000102</v>
      </c>
      <c r="K569" t="b">
        <f ca="1">IF(ISNA(J569),TRUE,ABS(H569-J569)&gt;0.001)</f>
        <v>1</v>
      </c>
      <c r="L569">
        <f>VLOOKUP($A569,cleaning_log!$A$1:$ZZ$9791,MATCH(L$5,cleaning_log!$A$2:$ZZ$2,0),0)</f>
        <v>354</v>
      </c>
      <c r="M569">
        <f>VLOOKUP($A569,cleaning_log!$A$1:$ZZ$9791,MATCH(M$5,cleaning_log!$A$2:$ZZ$2,0),0)</f>
        <v>354</v>
      </c>
      <c r="N569">
        <f>VLOOKUP($A569,cleaning_log!$A$1:$ZZ$9791,MATCH(N$5,cleaning_log!$A$2:$ZZ$2,0),0)</f>
        <v>354</v>
      </c>
      <c r="O569">
        <f>VLOOKUP($A569,cleaning_log!$A$1:$ZZ$9791,MATCH(O$5,cleaning_log!$A$2:$ZZ$2,0),0)</f>
        <v>354</v>
      </c>
      <c r="P569">
        <f>VLOOKUP($A569,cleaning_log!$A$1:$ZZ$9791,MATCH(P$5,cleaning_log!$A$2:$ZZ$2,0),0)</f>
        <v>5.625</v>
      </c>
      <c r="Q569">
        <f>VLOOKUP($A569,cleaning_log!$A$1:$ZZ$9791,MATCH(Q$5,cleaning_log!$A$2:$ZZ$2,0),0)</f>
        <v>5.0030000000000001</v>
      </c>
      <c r="R569">
        <f>VLOOKUP($A569,cleaning_log!$A$1:$ZZ$9791,MATCH(R$5,cleaning_log!$A$2:$ZZ$2,0),0)</f>
        <v>5.343</v>
      </c>
      <c r="S569" t="b">
        <f t="shared" si="111"/>
        <v>1</v>
      </c>
    </row>
    <row r="570" spans="1:22" x14ac:dyDescent="0.2">
      <c r="A570" s="19" t="s">
        <v>4709</v>
      </c>
      <c r="B570" t="str">
        <f>IF(NOT(ISNA(VLOOKUP($A570,miplib2017!$A$5:$A$10000,1,0))),"miplib2017",IF(NOT(ISNA(VLOOKUP($A570,miplib2010!$A$5:$A$10000,1,0))),"miplib2010",IF(NOT(ISNA(VLOOKUP($A570,miplib2003!$A$5:$A$10000,1,0))),"miplib2003",IF(NOT(ISNA(VLOOKUP($A570,miplib3!$A$5:$A$10002,1,0))),"miplib3",IF(NOT(ISNA(VLOOKUP($A570,miplib2!$A$5:$A$10004,1,0))),"miplib2",IF(NOT(ISNA(VLOOKUP($A570,coral!$A$5:$A$10000,1,0))),"coral",IF(NOT(ISNA(VLOOKUP($A570,neos!$A$5:$A$10000,1,0))),"neos","COULD NOT FIND")))))))</f>
        <v>miplib2017</v>
      </c>
      <c r="C570" t="str">
        <f>B570&amp;"/"&amp;A570</f>
        <v>miplib2017/neos-1516309</v>
      </c>
      <c r="D570">
        <f ca="1">VLOOKUP($A570,INDIRECT("'"&amp;$B570&amp;"'!"&amp;"$A$5:$Z$10000"),MATCH(D$5,INDIRECT("'"&amp;$B570&amp;"'!$A$4:$Z$4"),0),0)</f>
        <v>489</v>
      </c>
      <c r="E570">
        <f ca="1">VLOOKUP($A570,INDIRECT("'"&amp;$B570&amp;"'!"&amp;"$A$5:$Z$10000"),MATCH(E$5,INDIRECT("'"&amp;$B570&amp;"'!$A$4:$Z$4"),0),0)</f>
        <v>4500</v>
      </c>
      <c r="F570">
        <f>VLOOKUP($A570,cleaning_log!$A$1:$ZZ$9791,MATCH(F$5,cleaning_log!$A$2:$ZZ$2,0),0)</f>
        <v>84</v>
      </c>
      <c r="G570">
        <f>VLOOKUP($A570,cleaning_log!$A$1:$ZZ$9791,MATCH(G$5,cleaning_log!$A$2:$ZZ$2,0),0)</f>
        <v>750</v>
      </c>
      <c r="H570">
        <f ca="1">VLOOKUP($A570,INDIRECT("'"&amp;$B570&amp;"'!"&amp;"$A$5:$Z$10000"),MATCH(H$5,INDIRECT("'"&amp;$B570&amp;"'!$A$4:$Z$4"),0),0)</f>
        <v>35954</v>
      </c>
      <c r="I570">
        <f>VLOOKUP($A570,cleaning_log!$A$1:$ZZ$9791,MATCH(I$5,cleaning_log!$A$2:$ZZ$2,0),0)</f>
        <v>33432.333333333299</v>
      </c>
      <c r="J570">
        <f>VLOOKUP($A570,cleaning_log!$A$1:$ZZ$9791,MATCH(J$5,cleaning_log!$A$2:$ZZ$2,0),0)</f>
        <v>35591.5</v>
      </c>
      <c r="K570" t="b">
        <f ca="1">IF(ISNA(J570),TRUE,ABS(H570-J570)&gt;0.001)</f>
        <v>1</v>
      </c>
      <c r="L570">
        <f>VLOOKUP($A570,cleaning_log!$A$1:$ZZ$9791,MATCH(L$5,cleaning_log!$A$2:$ZZ$2,0),0)</f>
        <v>35954</v>
      </c>
      <c r="M570">
        <f>VLOOKUP($A570,cleaning_log!$A$1:$ZZ$9791,MATCH(M$5,cleaning_log!$A$2:$ZZ$2,0),0)</f>
        <v>35954</v>
      </c>
      <c r="N570">
        <f>VLOOKUP($A570,cleaning_log!$A$1:$ZZ$9791,MATCH(N$5,cleaning_log!$A$2:$ZZ$2,0),0)</f>
        <v>35954</v>
      </c>
      <c r="O570">
        <f>VLOOKUP($A570,cleaning_log!$A$1:$ZZ$9791,MATCH(O$5,cleaning_log!$A$2:$ZZ$2,0),0)</f>
        <v>35954</v>
      </c>
      <c r="P570">
        <f>VLOOKUP($A570,cleaning_log!$A$1:$ZZ$9791,MATCH(P$5,cleaning_log!$A$2:$ZZ$2,0),0)</f>
        <v>4.4999999999999998E-2</v>
      </c>
      <c r="Q570">
        <f>VLOOKUP($A570,cleaning_log!$A$1:$ZZ$9791,MATCH(Q$5,cleaning_log!$A$2:$ZZ$2,0),0)</f>
        <v>5.0000000000000001E-3</v>
      </c>
      <c r="R570">
        <f>VLOOKUP($A570,cleaning_log!$A$1:$ZZ$9791,MATCH(R$5,cleaning_log!$A$2:$ZZ$2,0),0)</f>
        <v>5.0000000000000001E-3</v>
      </c>
      <c r="S570" t="b">
        <f t="shared" si="111"/>
        <v>1</v>
      </c>
    </row>
    <row r="571" spans="1:22" hidden="1" x14ac:dyDescent="0.2">
      <c r="A571" t="s">
        <v>1939</v>
      </c>
      <c r="B571" t="str">
        <f>IF(NOT(ISNA(VLOOKUP($A571,miplib2017!$A$5:$A$10000,1,0))),"miplib2017",IF(NOT(ISNA(VLOOKUP($A571,miplib2010!$A$5:$A$10000,1,0))),"miplib2010",IF(NOT(ISNA(VLOOKUP($A571,miplib2003!$A$5:$A$10000,1,0))),"miplib2003",IF(NOT(ISNA(VLOOKUP($A571,miplib3!$A$5:$A$10002,1,0))),"miplib3",IF(NOT(ISNA(VLOOKUP($A571,miplib2!$A$5:$A$10004,1,0))),"miplib2",IF(NOT(ISNA(VLOOKUP($A571,coral!$A$5:$A$10000,1,0))),"coral",IF(NOT(ISNA(VLOOKUP($A571,neos!$A$5:$A$10000,1,0))),"neos","COULD NOT FIND")))))))</f>
        <v>miplib2017</v>
      </c>
      <c r="C571" t="str">
        <f>B571&amp;"/"&amp;A571</f>
        <v>miplib2017/neos-1582420</v>
      </c>
      <c r="D571">
        <f ca="1">VLOOKUP($A571,INDIRECT("'"&amp;$B571&amp;"'!"&amp;"$A$5:$Z$10000"),MATCH(D$5,INDIRECT("'"&amp;$B571&amp;"'!$A$4:$Z$4"),0),0)</f>
        <v>10180</v>
      </c>
      <c r="E571">
        <f ca="1">VLOOKUP($A571,INDIRECT("'"&amp;$B571&amp;"'!"&amp;"$A$5:$Z$10000"),MATCH(E$5,INDIRECT("'"&amp;$B571&amp;"'!$A$4:$Z$4"),0),0)</f>
        <v>10100</v>
      </c>
      <c r="F571">
        <f>VLOOKUP($A571,cleaning_log!$A$1:$ZZ$9791,MATCH(F$5,cleaning_log!$A$2:$ZZ$2,0),0)</f>
        <v>2487</v>
      </c>
      <c r="G571">
        <f>VLOOKUP($A571,cleaning_log!$A$1:$ZZ$9791,MATCH(G$5,cleaning_log!$A$2:$ZZ$2,0),0)</f>
        <v>2407</v>
      </c>
      <c r="H571">
        <f ca="1">VLOOKUP($A571,INDIRECT("'"&amp;$B571&amp;"'!"&amp;"$A$5:$Z$10000"),MATCH(H$5,INDIRECT("'"&amp;$B571&amp;"'!$A$4:$Z$4"),0),0)</f>
        <v>91</v>
      </c>
      <c r="I571">
        <f>VLOOKUP($A571,cleaning_log!$A$1:$ZZ$9791,MATCH(I$5,cleaning_log!$A$2:$ZZ$2,0),0)</f>
        <v>87.576118395849406</v>
      </c>
      <c r="J571">
        <f>VLOOKUP($A571,cleaning_log!$A$1:$ZZ$9791,MATCH(J$5,cleaning_log!$A$2:$ZZ$2,0),0)</f>
        <v>87.576118395849505</v>
      </c>
      <c r="K571" t="b">
        <f ca="1">IF(ISNA(J571),TRUE,ABS(H571-J571)&gt;0.001)</f>
        <v>1</v>
      </c>
      <c r="L571">
        <f>VLOOKUP($A571,cleaning_log!$A$1:$ZZ$9791,MATCH(L$5,cleaning_log!$A$2:$ZZ$2,0),0)</f>
        <v>90.999999999999901</v>
      </c>
      <c r="M571">
        <f>VLOOKUP($A571,cleaning_log!$A$1:$ZZ$9791,MATCH(M$5,cleaning_log!$A$2:$ZZ$2,0),0)</f>
        <v>90.999999999999801</v>
      </c>
      <c r="N571">
        <f>VLOOKUP($A571,cleaning_log!$A$1:$ZZ$9791,MATCH(N$5,cleaning_log!$A$2:$ZZ$2,0),0)</f>
        <v>91.000000000000099</v>
      </c>
      <c r="O571">
        <f>VLOOKUP($A571,cleaning_log!$A$1:$ZZ$9791,MATCH(O$5,cleaning_log!$A$2:$ZZ$2,0),0)</f>
        <v>91</v>
      </c>
      <c r="P571">
        <f>VLOOKUP($A571,cleaning_log!$A$1:$ZZ$9791,MATCH(P$5,cleaning_log!$A$2:$ZZ$2,0),0)</f>
        <v>12.925000000000001</v>
      </c>
      <c r="Q571">
        <f>VLOOKUP($A571,cleaning_log!$A$1:$ZZ$9791,MATCH(Q$5,cleaning_log!$A$2:$ZZ$2,0),0)</f>
        <v>17.097000000000001</v>
      </c>
    </row>
    <row r="572" spans="1:22" hidden="1" x14ac:dyDescent="0.2">
      <c r="A572" s="19" t="s">
        <v>4710</v>
      </c>
      <c r="B572" t="str">
        <f>IF(NOT(ISNA(VLOOKUP($A572,miplib2017!$A$5:$A$10000,1,0))),"miplib2017",IF(NOT(ISNA(VLOOKUP($A572,miplib2010!$A$5:$A$10000,1,0))),"miplib2010",IF(NOT(ISNA(VLOOKUP($A572,miplib2003!$A$5:$A$10000,1,0))),"miplib2003",IF(NOT(ISNA(VLOOKUP($A572,miplib3!$A$5:$A$10002,1,0))),"miplib3",IF(NOT(ISNA(VLOOKUP($A572,miplib2!$A$5:$A$10004,1,0))),"miplib2",IF(NOT(ISNA(VLOOKUP($A572,coral!$A$5:$A$10000,1,0))),"coral",IF(NOT(ISNA(VLOOKUP($A572,neos!$A$5:$A$10000,1,0))),"neos","COULD NOT FIND")))))))</f>
        <v>miplib2017</v>
      </c>
      <c r="C572" t="str">
        <f>B572&amp;"/"&amp;A572</f>
        <v>miplib2017/neos-1593097</v>
      </c>
      <c r="D572">
        <f ca="1">VLOOKUP($A572,INDIRECT("'"&amp;$B572&amp;"'!"&amp;"$A$5:$Z$10000"),MATCH(D$5,INDIRECT("'"&amp;$B572&amp;"'!$A$4:$Z$4"),0),0)</f>
        <v>798</v>
      </c>
      <c r="E572">
        <f ca="1">VLOOKUP($A572,INDIRECT("'"&amp;$B572&amp;"'!"&amp;"$A$5:$Z$10000"),MATCH(E$5,INDIRECT("'"&amp;$B572&amp;"'!$A$4:$Z$4"),0),0)</f>
        <v>18460</v>
      </c>
      <c r="F572">
        <f>VLOOKUP($A572,cleaning_log!$A$1:$ZZ$9791,MATCH(F$5,cleaning_log!$A$2:$ZZ$2,0),0)</f>
        <v>382</v>
      </c>
      <c r="G572">
        <f>VLOOKUP($A572,cleaning_log!$A$1:$ZZ$9791,MATCH(G$5,cleaning_log!$A$2:$ZZ$2,0),0)</f>
        <v>7800</v>
      </c>
      <c r="H572">
        <f ca="1">VLOOKUP($A572,INDIRECT("'"&amp;$B572&amp;"'!"&amp;"$A$5:$Z$10000"),MATCH(H$5,INDIRECT("'"&amp;$B572&amp;"'!$A$4:$Z$4"),0),0)</f>
        <v>23136</v>
      </c>
      <c r="I572">
        <f>VLOOKUP($A572,cleaning_log!$A$1:$ZZ$9791,MATCH(I$5,cleaning_log!$A$2:$ZZ$2,0),0)</f>
        <v>4424</v>
      </c>
      <c r="J572">
        <f>VLOOKUP($A572,cleaning_log!$A$1:$ZZ$9791,MATCH(J$5,cleaning_log!$A$2:$ZZ$2,0),0)</f>
        <v>19581</v>
      </c>
      <c r="K572" t="b">
        <f ca="1">IF(ISNA(J572),TRUE,ABS(H572-J572)&gt;0.001)</f>
        <v>1</v>
      </c>
      <c r="L572">
        <f>VLOOKUP($A572,cleaning_log!$A$1:$ZZ$9791,MATCH(L$5,cleaning_log!$A$2:$ZZ$2,0),0)</f>
        <v>23135.999999999902</v>
      </c>
      <c r="M572">
        <f>VLOOKUP($A572,cleaning_log!$A$1:$ZZ$9791,MATCH(M$5,cleaning_log!$A$2:$ZZ$2,0),0)</f>
        <v>23135.999999999502</v>
      </c>
      <c r="N572">
        <f>VLOOKUP($A572,cleaning_log!$A$1:$ZZ$9791,MATCH(N$5,cleaning_log!$A$2:$ZZ$2,0),0)</f>
        <v>23136</v>
      </c>
      <c r="O572">
        <f>VLOOKUP($A572,cleaning_log!$A$1:$ZZ$9791,MATCH(O$5,cleaning_log!$A$2:$ZZ$2,0),0)</f>
        <v>23136</v>
      </c>
      <c r="P572">
        <f>VLOOKUP($A572,cleaning_log!$A$1:$ZZ$9791,MATCH(P$5,cleaning_log!$A$2:$ZZ$2,0),0)</f>
        <v>49.180999999999997</v>
      </c>
      <c r="Q572">
        <f>VLOOKUP($A572,cleaning_log!$A$1:$ZZ$9791,MATCH(Q$5,cleaning_log!$A$2:$ZZ$2,0),0)</f>
        <v>60.276000000000003</v>
      </c>
    </row>
    <row r="573" spans="1:22" x14ac:dyDescent="0.2">
      <c r="A573" s="19" t="s">
        <v>1960</v>
      </c>
      <c r="B573" t="str">
        <f>IF(NOT(ISNA(VLOOKUP($A573,miplib2017!$A$5:$A$10000,1,0))),"miplib2017",IF(NOT(ISNA(VLOOKUP($A573,miplib2010!$A$5:$A$10000,1,0))),"miplib2010",IF(NOT(ISNA(VLOOKUP($A573,miplib2003!$A$5:$A$10000,1,0))),"miplib2003",IF(NOT(ISNA(VLOOKUP($A573,miplib3!$A$5:$A$10002,1,0))),"miplib3",IF(NOT(ISNA(VLOOKUP($A573,miplib2!$A$5:$A$10004,1,0))),"miplib2",IF(NOT(ISNA(VLOOKUP($A573,coral!$A$5:$A$10000,1,0))),"coral",IF(NOT(ISNA(VLOOKUP($A573,neos!$A$5:$A$10000,1,0))),"neos","COULD NOT FIND")))))))</f>
        <v>coral</v>
      </c>
      <c r="C573" t="str">
        <f>B573&amp;"/"&amp;A573</f>
        <v>coral/neos-1595230</v>
      </c>
      <c r="D573">
        <f ca="1">VLOOKUP($A573,INDIRECT("'"&amp;$B573&amp;"'!"&amp;"$A$5:$Z$10000"),MATCH(D$5,INDIRECT("'"&amp;$B573&amp;"'!$A$4:$Z$4"),0),0)</f>
        <v>1750</v>
      </c>
      <c r="E573">
        <f ca="1">VLOOKUP($A573,INDIRECT("'"&amp;$B573&amp;"'!"&amp;"$A$5:$Z$10000"),MATCH(E$5,INDIRECT("'"&amp;$B573&amp;"'!$A$4:$Z$4"),0),0)</f>
        <v>490</v>
      </c>
      <c r="F573">
        <f>VLOOKUP($A573,cleaning_log!$A$1:$ZZ$9791,MATCH(F$5,cleaning_log!$A$2:$ZZ$2,0),0)</f>
        <v>677</v>
      </c>
      <c r="G573">
        <f>VLOOKUP($A573,cleaning_log!$A$1:$ZZ$9791,MATCH(G$5,cleaning_log!$A$2:$ZZ$2,0),0)</f>
        <v>490</v>
      </c>
      <c r="H573">
        <f ca="1">VLOOKUP($A573,INDIRECT("'"&amp;$B573&amp;"'!"&amp;"$A$5:$Z$10000"),MATCH(H$5,INDIRECT("'"&amp;$B573&amp;"'!$A$4:$Z$4"),0),0)</f>
        <v>9</v>
      </c>
      <c r="I573">
        <f>VLOOKUP($A573,cleaning_log!$A$1:$ZZ$9791,MATCH(I$5,cleaning_log!$A$2:$ZZ$2,0),0)</f>
        <v>2.6923076923076898</v>
      </c>
      <c r="J573">
        <f>VLOOKUP($A573,cleaning_log!$A$1:$ZZ$9791,MATCH(J$5,cleaning_log!$A$2:$ZZ$2,0),0)</f>
        <v>6.9999999999999902</v>
      </c>
      <c r="K573" t="b">
        <f ca="1">IF(ISNA(J573),TRUE,ABS(H573-J573)&gt;0.001)</f>
        <v>1</v>
      </c>
      <c r="L573">
        <f>VLOOKUP($A573,cleaning_log!$A$1:$ZZ$9791,MATCH(L$5,cleaning_log!$A$2:$ZZ$2,0),0)</f>
        <v>9</v>
      </c>
      <c r="M573">
        <f>VLOOKUP($A573,cleaning_log!$A$1:$ZZ$9791,MATCH(M$5,cleaning_log!$A$2:$ZZ$2,0),0)</f>
        <v>9</v>
      </c>
      <c r="N573">
        <f>VLOOKUP($A573,cleaning_log!$A$1:$ZZ$9791,MATCH(N$5,cleaning_log!$A$2:$ZZ$2,0),0)</f>
        <v>9</v>
      </c>
      <c r="O573">
        <f>VLOOKUP($A573,cleaning_log!$A$1:$ZZ$9791,MATCH(O$5,cleaning_log!$A$2:$ZZ$2,0),0)</f>
        <v>9</v>
      </c>
      <c r="P573">
        <f>VLOOKUP($A573,cleaning_log!$A$1:$ZZ$9791,MATCH(P$5,cleaning_log!$A$2:$ZZ$2,0),0)</f>
        <v>583.23800000000006</v>
      </c>
      <c r="Q573">
        <f>VLOOKUP($A573,cleaning_log!$A$1:$ZZ$9791,MATCH(Q$5,cleaning_log!$A$2:$ZZ$2,0),0)</f>
        <v>378.02699999999999</v>
      </c>
      <c r="R573">
        <f>VLOOKUP($A573,cleaning_log!$A$1:$ZZ$9791,MATCH(R$5,cleaning_log!$A$2:$ZZ$2,0),0)</f>
        <v>378.137</v>
      </c>
      <c r="S573" t="b">
        <f t="shared" ref="S573" si="112">MIN(P573,Q573) &lt; 3599</f>
        <v>1</v>
      </c>
    </row>
    <row r="574" spans="1:22" hidden="1" x14ac:dyDescent="0.2">
      <c r="A574" s="19" t="s">
        <v>4711</v>
      </c>
      <c r="B574" t="str">
        <f>IF(NOT(ISNA(VLOOKUP($A574,miplib2017!$A$5:$A$10000,1,0))),"miplib2017",IF(NOT(ISNA(VLOOKUP($A574,miplib2010!$A$5:$A$10000,1,0))),"miplib2010",IF(NOT(ISNA(VLOOKUP($A574,miplib2003!$A$5:$A$10000,1,0))),"miplib2003",IF(NOT(ISNA(VLOOKUP($A574,miplib3!$A$5:$A$10002,1,0))),"miplib3",IF(NOT(ISNA(VLOOKUP($A574,miplib2!$A$5:$A$10004,1,0))),"miplib2",IF(NOT(ISNA(VLOOKUP($A574,coral!$A$5:$A$10000,1,0))),"coral",IF(NOT(ISNA(VLOOKUP($A574,neos!$A$5:$A$10000,1,0))),"neos","COULD NOT FIND")))))))</f>
        <v>coral</v>
      </c>
      <c r="C574" t="str">
        <f>B574&amp;"/"&amp;A574</f>
        <v>coral/neos-1597104</v>
      </c>
      <c r="D574">
        <f ca="1">VLOOKUP($A574,INDIRECT("'"&amp;$B574&amp;"'!"&amp;"$A$5:$Z$10000"),MATCH(D$5,INDIRECT("'"&amp;$B574&amp;"'!$A$4:$Z$4"),0),0)</f>
        <v>109833</v>
      </c>
      <c r="E574">
        <f ca="1">VLOOKUP($A574,INDIRECT("'"&amp;$B574&amp;"'!"&amp;"$A$5:$Z$10000"),MATCH(E$5,INDIRECT("'"&amp;$B574&amp;"'!$A$4:$Z$4"),0),0)</f>
        <v>714</v>
      </c>
      <c r="F574" t="e">
        <f>VLOOKUP($A574,cleaning_log!$A$1:$ZZ$9791,MATCH(F$5,cleaning_log!$A$2:$ZZ$2,0),0)</f>
        <v>#N/A</v>
      </c>
      <c r="G574" t="e">
        <f>VLOOKUP($A574,cleaning_log!$A$1:$ZZ$9791,MATCH(G$5,cleaning_log!$A$2:$ZZ$2,0),0)</f>
        <v>#N/A</v>
      </c>
      <c r="H574">
        <f ca="1">VLOOKUP($A574,INDIRECT("'"&amp;$B574&amp;"'!"&amp;"$A$5:$Z$10000"),MATCH(H$5,INDIRECT("'"&amp;$B574&amp;"'!$A$4:$Z$4"),0),0)</f>
        <v>-30</v>
      </c>
      <c r="I574" t="e">
        <f>VLOOKUP($A574,cleaning_log!$A$1:$ZZ$9791,MATCH(I$5,cleaning_log!$A$2:$ZZ$2,0),0)</f>
        <v>#N/A</v>
      </c>
      <c r="J574" t="e">
        <f>VLOOKUP($A574,cleaning_log!$A$1:$ZZ$9791,MATCH(J$5,cleaning_log!$A$2:$ZZ$2,0),0)</f>
        <v>#N/A</v>
      </c>
      <c r="K574" t="b">
        <f>IF(ISNA(J574),TRUE,ABS(H574-J574)&gt;0.001)</f>
        <v>1</v>
      </c>
      <c r="L574" t="e">
        <f>VLOOKUP($A574,cleaning_log!$A$1:$ZZ$9791,MATCH(L$5,cleaning_log!$A$2:$ZZ$2,0),0)</f>
        <v>#N/A</v>
      </c>
      <c r="M574" t="e">
        <f>VLOOKUP($A574,cleaning_log!$A$1:$ZZ$9791,MATCH(M$5,cleaning_log!$A$2:$ZZ$2,0),0)</f>
        <v>#N/A</v>
      </c>
      <c r="N574" t="e">
        <f>VLOOKUP($A574,cleaning_log!$A$1:$ZZ$9791,MATCH(N$5,cleaning_log!$A$2:$ZZ$2,0),0)</f>
        <v>#N/A</v>
      </c>
      <c r="O574" t="e">
        <f>VLOOKUP($A574,cleaning_log!$A$1:$ZZ$9791,MATCH(O$5,cleaning_log!$A$2:$ZZ$2,0),0)</f>
        <v>#N/A</v>
      </c>
      <c r="P574" t="e">
        <f>VLOOKUP($A574,cleaning_log!$A$1:$ZZ$9791,MATCH(P$5,cleaning_log!$A$2:$ZZ$2,0),0)</f>
        <v>#N/A</v>
      </c>
      <c r="Q574" t="e">
        <f>VLOOKUP($A574,cleaning_log!$A$1:$ZZ$9791,MATCH(Q$5,cleaning_log!$A$2:$ZZ$2,0),0)</f>
        <v>#N/A</v>
      </c>
    </row>
    <row r="575" spans="1:22" x14ac:dyDescent="0.2">
      <c r="A575" s="19" t="s">
        <v>1976</v>
      </c>
      <c r="B575" t="str">
        <f>IF(NOT(ISNA(VLOOKUP($A575,miplib2017!$A$5:$A$10000,1,0))),"miplib2017",IF(NOT(ISNA(VLOOKUP($A575,miplib2010!$A$5:$A$10000,1,0))),"miplib2010",IF(NOT(ISNA(VLOOKUP($A575,miplib2003!$A$5:$A$10000,1,0))),"miplib2003",IF(NOT(ISNA(VLOOKUP($A575,miplib3!$A$5:$A$10002,1,0))),"miplib3",IF(NOT(ISNA(VLOOKUP($A575,miplib2!$A$5:$A$10004,1,0))),"miplib2",IF(NOT(ISNA(VLOOKUP($A575,coral!$A$5:$A$10000,1,0))),"coral",IF(NOT(ISNA(VLOOKUP($A575,neos!$A$5:$A$10000,1,0))),"neos","COULD NOT FIND")))))))</f>
        <v>miplib2017</v>
      </c>
      <c r="C575" t="str">
        <f>B575&amp;"/"&amp;A575</f>
        <v>miplib2017/neos-1599274</v>
      </c>
      <c r="D575">
        <f ca="1">VLOOKUP($A575,INDIRECT("'"&amp;$B575&amp;"'!"&amp;"$A$5:$Z$10000"),MATCH(D$5,INDIRECT("'"&amp;$B575&amp;"'!$A$4:$Z$4"),0),0)</f>
        <v>1237</v>
      </c>
      <c r="E575">
        <f ca="1">VLOOKUP($A575,INDIRECT("'"&amp;$B575&amp;"'!"&amp;"$A$5:$Z$10000"),MATCH(E$5,INDIRECT("'"&amp;$B575&amp;"'!$A$4:$Z$4"),0),0)</f>
        <v>4500</v>
      </c>
      <c r="F575">
        <f>VLOOKUP($A575,cleaning_log!$A$1:$ZZ$9791,MATCH(F$5,cleaning_log!$A$2:$ZZ$2,0),0)</f>
        <v>1169</v>
      </c>
      <c r="G575">
        <f>VLOOKUP($A575,cleaning_log!$A$1:$ZZ$9791,MATCH(G$5,cleaning_log!$A$2:$ZZ$2,0),0)</f>
        <v>4200</v>
      </c>
      <c r="H575">
        <f ca="1">VLOOKUP($A575,INDIRECT("'"&amp;$B575&amp;"'!"&amp;"$A$5:$Z$10000"),MATCH(H$5,INDIRECT("'"&amp;$B575&amp;"'!$A$4:$Z$4"),0),0)</f>
        <v>32075.599999999999</v>
      </c>
      <c r="I575">
        <f>VLOOKUP($A575,cleaning_log!$A$1:$ZZ$9791,MATCH(I$5,cleaning_log!$A$2:$ZZ$2,0),0)</f>
        <v>31235.742857142799</v>
      </c>
      <c r="J575">
        <f>VLOOKUP($A575,cleaning_log!$A$1:$ZZ$9791,MATCH(J$5,cleaning_log!$A$2:$ZZ$2,0),0)</f>
        <v>31235.742857142799</v>
      </c>
      <c r="K575" t="b">
        <f ca="1">IF(ISNA(J575),TRUE,ABS(H575-J575)&gt;0.001)</f>
        <v>1</v>
      </c>
      <c r="L575">
        <f>VLOOKUP($A575,cleaning_log!$A$1:$ZZ$9791,MATCH(L$5,cleaning_log!$A$2:$ZZ$2,0),0)</f>
        <v>32075.5999999999</v>
      </c>
      <c r="M575">
        <f>VLOOKUP($A575,cleaning_log!$A$1:$ZZ$9791,MATCH(M$5,cleaning_log!$A$2:$ZZ$2,0),0)</f>
        <v>32075.5999999999</v>
      </c>
      <c r="N575">
        <f>VLOOKUP($A575,cleaning_log!$A$1:$ZZ$9791,MATCH(N$5,cleaning_log!$A$2:$ZZ$2,0),0)</f>
        <v>32075.599999999999</v>
      </c>
      <c r="O575">
        <f>VLOOKUP($A575,cleaning_log!$A$1:$ZZ$9791,MATCH(O$5,cleaning_log!$A$2:$ZZ$2,0),0)</f>
        <v>32075.599999999999</v>
      </c>
      <c r="P575">
        <f>VLOOKUP($A575,cleaning_log!$A$1:$ZZ$9791,MATCH(P$5,cleaning_log!$A$2:$ZZ$2,0),0)</f>
        <v>7.2999999999999995E-2</v>
      </c>
      <c r="Q575">
        <f>VLOOKUP($A575,cleaning_log!$A$1:$ZZ$9791,MATCH(Q$5,cleaning_log!$A$2:$ZZ$2,0),0)</f>
        <v>4.8000000000000001E-2</v>
      </c>
      <c r="R575">
        <f>VLOOKUP($A575,cleaning_log!$A$1:$ZZ$9791,MATCH(R$5,cleaning_log!$A$2:$ZZ$2,0),0)</f>
        <v>6.8000000000000005E-2</v>
      </c>
      <c r="S575" t="b">
        <f t="shared" ref="S575:S578" si="113">MIN(P575,Q575) &lt; 3599</f>
        <v>1</v>
      </c>
    </row>
    <row r="576" spans="1:22" x14ac:dyDescent="0.2">
      <c r="A576" t="s">
        <v>1996</v>
      </c>
      <c r="B576" t="str">
        <f>IF(NOT(ISNA(VLOOKUP($A576,miplib2017!$A$5:$A$10000,1,0))),"miplib2017",IF(NOT(ISNA(VLOOKUP($A576,miplib2010!$A$5:$A$10000,1,0))),"miplib2010",IF(NOT(ISNA(VLOOKUP($A576,miplib2003!$A$5:$A$10000,1,0))),"miplib2003",IF(NOT(ISNA(VLOOKUP($A576,miplib3!$A$5:$A$10002,1,0))),"miplib3",IF(NOT(ISNA(VLOOKUP($A576,miplib2!$A$5:$A$10004,1,0))),"miplib2",IF(NOT(ISNA(VLOOKUP($A576,coral!$A$5:$A$10000,1,0))),"coral",IF(NOT(ISNA(VLOOKUP($A576,neos!$A$5:$A$10000,1,0))),"neos","COULD NOT FIND")))))))</f>
        <v>miplib2017</v>
      </c>
      <c r="C576" t="str">
        <f>B576&amp;"/"&amp;A576</f>
        <v>miplib2017/neos-1601936</v>
      </c>
      <c r="D576">
        <f ca="1">VLOOKUP($A576,INDIRECT("'"&amp;$B576&amp;"'!"&amp;"$A$5:$Z$10000"),MATCH(D$5,INDIRECT("'"&amp;$B576&amp;"'!$A$4:$Z$4"),0),0)</f>
        <v>3131</v>
      </c>
      <c r="E576">
        <f ca="1">VLOOKUP($A576,INDIRECT("'"&amp;$B576&amp;"'!"&amp;"$A$5:$Z$10000"),MATCH(E$5,INDIRECT("'"&amp;$B576&amp;"'!$A$4:$Z$4"),0),0)</f>
        <v>4446</v>
      </c>
      <c r="F576">
        <f>VLOOKUP($A576,cleaning_log!$A$1:$ZZ$9791,MATCH(F$5,cleaning_log!$A$2:$ZZ$2,0),0)</f>
        <v>3088</v>
      </c>
      <c r="G576">
        <f>VLOOKUP($A576,cleaning_log!$A$1:$ZZ$9791,MATCH(G$5,cleaning_log!$A$2:$ZZ$2,0),0)</f>
        <v>4022</v>
      </c>
      <c r="H576">
        <f ca="1">VLOOKUP($A576,INDIRECT("'"&amp;$B576&amp;"'!"&amp;"$A$5:$Z$10000"),MATCH(H$5,INDIRECT("'"&amp;$B576&amp;"'!$A$4:$Z$4"),0),0)</f>
        <v>3</v>
      </c>
      <c r="I576">
        <f>VLOOKUP($A576,cleaning_log!$A$1:$ZZ$9791,MATCH(I$5,cleaning_log!$A$2:$ZZ$2,0),0)</f>
        <v>1.00000000000005</v>
      </c>
      <c r="J576">
        <f>VLOOKUP($A576,cleaning_log!$A$1:$ZZ$9791,MATCH(J$5,cleaning_log!$A$2:$ZZ$2,0),0)</f>
        <v>1</v>
      </c>
      <c r="K576" t="b">
        <f ca="1">IF(ISNA(J576),TRUE,ABS(H576-J576)&gt;0.001)</f>
        <v>1</v>
      </c>
      <c r="L576">
        <f>VLOOKUP($A576,cleaning_log!$A$1:$ZZ$9791,MATCH(L$5,cleaning_log!$A$2:$ZZ$2,0),0)</f>
        <v>1E+100</v>
      </c>
      <c r="M576">
        <f>VLOOKUP($A576,cleaning_log!$A$1:$ZZ$9791,MATCH(M$5,cleaning_log!$A$2:$ZZ$2,0),0)</f>
        <v>1E+100</v>
      </c>
      <c r="N576">
        <f>VLOOKUP($A576,cleaning_log!$A$1:$ZZ$9791,MATCH(N$5,cleaning_log!$A$2:$ZZ$2,0),0)</f>
        <v>3.0000000000013101</v>
      </c>
      <c r="O576">
        <f>VLOOKUP($A576,cleaning_log!$A$1:$ZZ$9791,MATCH(O$5,cleaning_log!$A$2:$ZZ$2,0),0)</f>
        <v>3.0000000000010401</v>
      </c>
      <c r="P576">
        <f>VLOOKUP($A576,cleaning_log!$A$1:$ZZ$9791,MATCH(P$5,cleaning_log!$A$2:$ZZ$2,0),0)</f>
        <v>3.9119999999999999</v>
      </c>
      <c r="Q576">
        <f>VLOOKUP($A576,cleaning_log!$A$1:$ZZ$9791,MATCH(Q$5,cleaning_log!$A$2:$ZZ$2,0),0)</f>
        <v>3.4820000000000002</v>
      </c>
      <c r="R576">
        <f>VLOOKUP($A576,cleaning_log!$A$1:$ZZ$9791,MATCH(R$5,cleaning_log!$A$2:$ZZ$2,0),0)</f>
        <v>3.621</v>
      </c>
      <c r="S576" t="b">
        <f t="shared" si="113"/>
        <v>1</v>
      </c>
    </row>
    <row r="577" spans="1:22" x14ac:dyDescent="0.2">
      <c r="A577" s="19" t="s">
        <v>4712</v>
      </c>
      <c r="B577" t="str">
        <f>IF(NOT(ISNA(VLOOKUP($A577,miplib2017!$A$5:$A$10000,1,0))),"miplib2017",IF(NOT(ISNA(VLOOKUP($A577,miplib2010!$A$5:$A$10000,1,0))),"miplib2010",IF(NOT(ISNA(VLOOKUP($A577,miplib2003!$A$5:$A$10000,1,0))),"miplib2003",IF(NOT(ISNA(VLOOKUP($A577,miplib3!$A$5:$A$10002,1,0))),"miplib3",IF(NOT(ISNA(VLOOKUP($A577,miplib2!$A$5:$A$10004,1,0))),"miplib2",IF(NOT(ISNA(VLOOKUP($A577,coral!$A$5:$A$10000,1,0))),"coral",IF(NOT(ISNA(VLOOKUP($A577,neos!$A$5:$A$10000,1,0))),"neos","COULD NOT FIND")))))))</f>
        <v>coral</v>
      </c>
      <c r="C577" t="str">
        <f>B577&amp;"/"&amp;A577</f>
        <v>coral/neos-1603512</v>
      </c>
      <c r="D577">
        <f ca="1">VLOOKUP($A577,INDIRECT("'"&amp;$B577&amp;"'!"&amp;"$A$5:$Z$10000"),MATCH(D$5,INDIRECT("'"&amp;$B577&amp;"'!$A$4:$Z$4"),0),0)</f>
        <v>555</v>
      </c>
      <c r="E577">
        <f ca="1">VLOOKUP($A577,INDIRECT("'"&amp;$B577&amp;"'!"&amp;"$A$5:$Z$10000"),MATCH(E$5,INDIRECT("'"&amp;$B577&amp;"'!$A$4:$Z$4"),0),0)</f>
        <v>730</v>
      </c>
      <c r="F577" t="e">
        <f>VLOOKUP($A577,cleaning_log!$A$1:$ZZ$9791,MATCH(F$5,cleaning_log!$A$2:$ZZ$2,0),0)</f>
        <v>#N/A</v>
      </c>
      <c r="G577" t="e">
        <f>VLOOKUP($A577,cleaning_log!$A$1:$ZZ$9791,MATCH(G$5,cleaning_log!$A$2:$ZZ$2,0),0)</f>
        <v>#N/A</v>
      </c>
      <c r="H577" t="str">
        <f ca="1">VLOOKUP($A577,INDIRECT("'"&amp;$B577&amp;"'!"&amp;"$A$5:$Z$10000"),MATCH(H$5,INDIRECT("'"&amp;$B577&amp;"'!$A$4:$Z$4"),0),0)</f>
        <v>?</v>
      </c>
      <c r="I577" t="e">
        <f>VLOOKUP($A577,cleaning_log!$A$1:$ZZ$9791,MATCH(I$5,cleaning_log!$A$2:$ZZ$2,0),0)</f>
        <v>#N/A</v>
      </c>
      <c r="J577" t="e">
        <f>VLOOKUP($A577,cleaning_log!$A$1:$ZZ$9791,MATCH(J$5,cleaning_log!$A$2:$ZZ$2,0),0)</f>
        <v>#N/A</v>
      </c>
      <c r="L577" t="e">
        <f>VLOOKUP($A577,cleaning_log!$A$1:$ZZ$9791,MATCH(L$5,cleaning_log!$A$2:$ZZ$2,0),0)</f>
        <v>#N/A</v>
      </c>
      <c r="M577" t="e">
        <f>VLOOKUP($A577,cleaning_log!$A$1:$ZZ$9791,MATCH(M$5,cleaning_log!$A$2:$ZZ$2,0),0)</f>
        <v>#N/A</v>
      </c>
      <c r="N577" t="e">
        <f>VLOOKUP($A577,cleaning_log!$A$1:$ZZ$9791,MATCH(N$5,cleaning_log!$A$2:$ZZ$2,0),0)</f>
        <v>#N/A</v>
      </c>
      <c r="O577" t="e">
        <f>VLOOKUP($A577,cleaning_log!$A$1:$ZZ$9791,MATCH(O$5,cleaning_log!$A$2:$ZZ$2,0),0)</f>
        <v>#N/A</v>
      </c>
      <c r="P577" t="e">
        <f>VLOOKUP($A577,cleaning_log!$A$1:$ZZ$9791,MATCH(P$5,cleaning_log!$A$2:$ZZ$2,0),0)</f>
        <v>#N/A</v>
      </c>
      <c r="Q577" t="e">
        <f>VLOOKUP($A577,cleaning_log!$A$1:$ZZ$9791,MATCH(Q$5,cleaning_log!$A$2:$ZZ$2,0),0)</f>
        <v>#N/A</v>
      </c>
      <c r="R577" t="e">
        <f>VLOOKUP($A577,cleaning_log!$A$1:$ZZ$9791,MATCH(R$5,cleaning_log!$A$2:$ZZ$2,0),0)</f>
        <v>#N/A</v>
      </c>
      <c r="S577" t="e">
        <f t="shared" si="113"/>
        <v>#N/A</v>
      </c>
    </row>
    <row r="578" spans="1:22" x14ac:dyDescent="0.2">
      <c r="A578" s="19" t="s">
        <v>4713</v>
      </c>
      <c r="B578" t="str">
        <f>IF(NOT(ISNA(VLOOKUP($A578,miplib2017!$A$5:$A$10000,1,0))),"miplib2017",IF(NOT(ISNA(VLOOKUP($A578,miplib2010!$A$5:$A$10000,1,0))),"miplib2010",IF(NOT(ISNA(VLOOKUP($A578,miplib2003!$A$5:$A$10000,1,0))),"miplib2003",IF(NOT(ISNA(VLOOKUP($A578,miplib3!$A$5:$A$10002,1,0))),"miplib3",IF(NOT(ISNA(VLOOKUP($A578,miplib2!$A$5:$A$10004,1,0))),"miplib2",IF(NOT(ISNA(VLOOKUP($A578,coral!$A$5:$A$10000,1,0))),"coral",IF(NOT(ISNA(VLOOKUP($A578,neos!$A$5:$A$10000,1,0))),"neos","COULD NOT FIND")))))))</f>
        <v>coral</v>
      </c>
      <c r="C578" t="str">
        <f>B578&amp;"/"&amp;A578</f>
        <v>coral/neos-1603518</v>
      </c>
      <c r="D578">
        <f ca="1">VLOOKUP($A578,INDIRECT("'"&amp;$B578&amp;"'!"&amp;"$A$5:$Z$10000"),MATCH(D$5,INDIRECT("'"&amp;$B578&amp;"'!$A$4:$Z$4"),0),0)</f>
        <v>880</v>
      </c>
      <c r="E578">
        <f ca="1">VLOOKUP($A578,INDIRECT("'"&amp;$B578&amp;"'!"&amp;"$A$5:$Z$10000"),MATCH(E$5,INDIRECT("'"&amp;$B578&amp;"'!$A$4:$Z$4"),0),0)</f>
        <v>1272</v>
      </c>
      <c r="F578" t="e">
        <f>VLOOKUP($A578,cleaning_log!$A$1:$ZZ$9791,MATCH(F$5,cleaning_log!$A$2:$ZZ$2,0),0)</f>
        <v>#N/A</v>
      </c>
      <c r="G578" t="e">
        <f>VLOOKUP($A578,cleaning_log!$A$1:$ZZ$9791,MATCH(G$5,cleaning_log!$A$2:$ZZ$2,0),0)</f>
        <v>#N/A</v>
      </c>
      <c r="H578" t="str">
        <f ca="1">VLOOKUP($A578,INDIRECT("'"&amp;$B578&amp;"'!"&amp;"$A$5:$Z$10000"),MATCH(H$5,INDIRECT("'"&amp;$B578&amp;"'!$A$4:$Z$4"),0),0)</f>
        <v>?</v>
      </c>
      <c r="I578" t="e">
        <f>VLOOKUP($A578,cleaning_log!$A$1:$ZZ$9791,MATCH(I$5,cleaning_log!$A$2:$ZZ$2,0),0)</f>
        <v>#N/A</v>
      </c>
      <c r="J578" t="e">
        <f>VLOOKUP($A578,cleaning_log!$A$1:$ZZ$9791,MATCH(J$5,cleaning_log!$A$2:$ZZ$2,0),0)</f>
        <v>#N/A</v>
      </c>
      <c r="L578" t="e">
        <f>VLOOKUP($A578,cleaning_log!$A$1:$ZZ$9791,MATCH(L$5,cleaning_log!$A$2:$ZZ$2,0),0)</f>
        <v>#N/A</v>
      </c>
      <c r="M578" t="e">
        <f>VLOOKUP($A578,cleaning_log!$A$1:$ZZ$9791,MATCH(M$5,cleaning_log!$A$2:$ZZ$2,0),0)</f>
        <v>#N/A</v>
      </c>
      <c r="N578" t="e">
        <f>VLOOKUP($A578,cleaning_log!$A$1:$ZZ$9791,MATCH(N$5,cleaning_log!$A$2:$ZZ$2,0),0)</f>
        <v>#N/A</v>
      </c>
      <c r="O578" t="e">
        <f>VLOOKUP($A578,cleaning_log!$A$1:$ZZ$9791,MATCH(O$5,cleaning_log!$A$2:$ZZ$2,0),0)</f>
        <v>#N/A</v>
      </c>
      <c r="P578" t="e">
        <f>VLOOKUP($A578,cleaning_log!$A$1:$ZZ$9791,MATCH(P$5,cleaning_log!$A$2:$ZZ$2,0),0)</f>
        <v>#N/A</v>
      </c>
      <c r="Q578" t="e">
        <f>VLOOKUP($A578,cleaning_log!$A$1:$ZZ$9791,MATCH(Q$5,cleaning_log!$A$2:$ZZ$2,0),0)</f>
        <v>#N/A</v>
      </c>
      <c r="R578" t="e">
        <f>VLOOKUP($A578,cleaning_log!$A$1:$ZZ$9791,MATCH(R$5,cleaning_log!$A$2:$ZZ$2,0),0)</f>
        <v>#N/A</v>
      </c>
      <c r="S578" t="e">
        <f t="shared" si="113"/>
        <v>#N/A</v>
      </c>
    </row>
    <row r="579" spans="1:22" hidden="1" x14ac:dyDescent="0.2">
      <c r="A579" s="19" t="s">
        <v>4714</v>
      </c>
      <c r="B579" t="str">
        <f>IF(NOT(ISNA(VLOOKUP($A579,miplib2017!$A$5:$A$10000,1,0))),"miplib2017",IF(NOT(ISNA(VLOOKUP($A579,miplib2010!$A$5:$A$10000,1,0))),"miplib2010",IF(NOT(ISNA(VLOOKUP($A579,miplib2003!$A$5:$A$10000,1,0))),"miplib2003",IF(NOT(ISNA(VLOOKUP($A579,miplib3!$A$5:$A$10002,1,0))),"miplib3",IF(NOT(ISNA(VLOOKUP($A579,miplib2!$A$5:$A$10004,1,0))),"miplib2",IF(NOT(ISNA(VLOOKUP($A579,coral!$A$5:$A$10000,1,0))),"coral",IF(NOT(ISNA(VLOOKUP($A579,neos!$A$5:$A$10000,1,0))),"neos","COULD NOT FIND")))))))</f>
        <v>miplib2017</v>
      </c>
      <c r="C579" t="str">
        <f>B579&amp;"/"&amp;A579</f>
        <v>miplib2017/neos-1603965</v>
      </c>
      <c r="D579">
        <f ca="1">VLOOKUP($A579,INDIRECT("'"&amp;$B579&amp;"'!"&amp;"$A$5:$Z$10000"),MATCH(D$5,INDIRECT("'"&amp;$B579&amp;"'!$A$4:$Z$4"),0),0)</f>
        <v>28984</v>
      </c>
      <c r="E579">
        <f ca="1">VLOOKUP($A579,INDIRECT("'"&amp;$B579&amp;"'!"&amp;"$A$5:$Z$10000"),MATCH(E$5,INDIRECT("'"&amp;$B579&amp;"'!$A$4:$Z$4"),0),0)</f>
        <v>15003</v>
      </c>
      <c r="F579" t="e">
        <f>VLOOKUP($A579,cleaning_log!$A$1:$ZZ$9791,MATCH(F$5,cleaning_log!$A$2:$ZZ$2,0),0)</f>
        <v>#N/A</v>
      </c>
      <c r="G579" t="e">
        <f>VLOOKUP($A579,cleaning_log!$A$1:$ZZ$9791,MATCH(G$5,cleaning_log!$A$2:$ZZ$2,0),0)</f>
        <v>#N/A</v>
      </c>
      <c r="H579">
        <f ca="1">VLOOKUP($A579,INDIRECT("'"&amp;$B579&amp;"'!"&amp;"$A$5:$Z$10000"),MATCH(H$5,INDIRECT("'"&amp;$B579&amp;"'!$A$4:$Z$4"),0),0)</f>
        <v>619244367.70000005</v>
      </c>
      <c r="I579" t="e">
        <f>VLOOKUP($A579,cleaning_log!$A$1:$ZZ$9791,MATCH(I$5,cleaning_log!$A$2:$ZZ$2,0),0)</f>
        <v>#N/A</v>
      </c>
      <c r="J579" t="e">
        <f>VLOOKUP($A579,cleaning_log!$A$1:$ZZ$9791,MATCH(J$5,cleaning_log!$A$2:$ZZ$2,0),0)</f>
        <v>#N/A</v>
      </c>
      <c r="L579" t="e">
        <f>VLOOKUP($A579,cleaning_log!$A$1:$ZZ$9791,MATCH(L$5,cleaning_log!$A$2:$ZZ$2,0),0)</f>
        <v>#N/A</v>
      </c>
      <c r="M579" t="e">
        <f>VLOOKUP($A579,cleaning_log!$A$1:$ZZ$9791,MATCH(M$5,cleaning_log!$A$2:$ZZ$2,0),0)</f>
        <v>#N/A</v>
      </c>
      <c r="N579" t="e">
        <f>VLOOKUP($A579,cleaning_log!$A$1:$ZZ$9791,MATCH(N$5,cleaning_log!$A$2:$ZZ$2,0),0)</f>
        <v>#N/A</v>
      </c>
      <c r="O579" t="e">
        <f>VLOOKUP($A579,cleaning_log!$A$1:$ZZ$9791,MATCH(O$5,cleaning_log!$A$2:$ZZ$2,0),0)</f>
        <v>#N/A</v>
      </c>
      <c r="P579" t="e">
        <f>VLOOKUP($A579,cleaning_log!$A$1:$ZZ$9791,MATCH(P$5,cleaning_log!$A$2:$ZZ$2,0),0)</f>
        <v>#N/A</v>
      </c>
      <c r="Q579" t="e">
        <f>VLOOKUP($A579,cleaning_log!$A$1:$ZZ$9791,MATCH(Q$5,cleaning_log!$A$2:$ZZ$2,0),0)</f>
        <v>#N/A</v>
      </c>
    </row>
    <row r="580" spans="1:22" x14ac:dyDescent="0.2">
      <c r="A580" t="s">
        <v>2007</v>
      </c>
      <c r="B580" t="str">
        <f>IF(NOT(ISNA(VLOOKUP($A580,miplib2017!$A$5:$A$10000,1,0))),"miplib2017",IF(NOT(ISNA(VLOOKUP($A580,miplib2010!$A$5:$A$10000,1,0))),"miplib2010",IF(NOT(ISNA(VLOOKUP($A580,miplib2003!$A$5:$A$10000,1,0))),"miplib2003",IF(NOT(ISNA(VLOOKUP($A580,miplib3!$A$5:$A$10002,1,0))),"miplib3",IF(NOT(ISNA(VLOOKUP($A580,miplib2!$A$5:$A$10004,1,0))),"miplib2",IF(NOT(ISNA(VLOOKUP($A580,coral!$A$5:$A$10000,1,0))),"coral",IF(NOT(ISNA(VLOOKUP($A580,neos!$A$5:$A$10000,1,0))),"neos","COULD NOT FIND")))))))</f>
        <v>miplib2017</v>
      </c>
      <c r="C580" t="str">
        <f>B580&amp;"/"&amp;A580</f>
        <v>miplib2017/neos-1605061</v>
      </c>
      <c r="D580">
        <f ca="1">VLOOKUP($A580,INDIRECT("'"&amp;$B580&amp;"'!"&amp;"$A$5:$Z$10000"),MATCH(D$5,INDIRECT("'"&amp;$B580&amp;"'!$A$4:$Z$4"),0),0)</f>
        <v>3474</v>
      </c>
      <c r="E580">
        <f ca="1">VLOOKUP($A580,INDIRECT("'"&amp;$B580&amp;"'!"&amp;"$A$5:$Z$10000"),MATCH(E$5,INDIRECT("'"&amp;$B580&amp;"'!$A$4:$Z$4"),0),0)</f>
        <v>4111</v>
      </c>
      <c r="F580">
        <f>VLOOKUP($A580,cleaning_log!$A$1:$ZZ$9791,MATCH(F$5,cleaning_log!$A$2:$ZZ$2,0),0)</f>
        <v>3447</v>
      </c>
      <c r="G580">
        <f>VLOOKUP($A580,cleaning_log!$A$1:$ZZ$9791,MATCH(G$5,cleaning_log!$A$2:$ZZ$2,0),0)</f>
        <v>4023</v>
      </c>
      <c r="H580">
        <f ca="1">VLOOKUP($A580,INDIRECT("'"&amp;$B580&amp;"'!"&amp;"$A$5:$Z$10000"),MATCH(H$5,INDIRECT("'"&amp;$B580&amp;"'!$A$4:$Z$4"),0),0)</f>
        <v>12</v>
      </c>
      <c r="I580">
        <f>VLOOKUP($A580,cleaning_log!$A$1:$ZZ$9791,MATCH(I$5,cleaning_log!$A$2:$ZZ$2,0),0)</f>
        <v>6.1507352941176103</v>
      </c>
      <c r="J580">
        <f>VLOOKUP($A580,cleaning_log!$A$1:$ZZ$9791,MATCH(J$5,cleaning_log!$A$2:$ZZ$2,0),0)</f>
        <v>6.15073529411824</v>
      </c>
      <c r="K580" t="b">
        <f ca="1">IF(ISNA(J580),TRUE,ABS(H580-J580)&gt;0.001)</f>
        <v>1</v>
      </c>
      <c r="L580">
        <f>VLOOKUP($A580,cleaning_log!$A$1:$ZZ$9791,MATCH(L$5,cleaning_log!$A$2:$ZZ$2,0),0)</f>
        <v>12.9999999999997</v>
      </c>
      <c r="M580">
        <f>VLOOKUP($A580,cleaning_log!$A$1:$ZZ$9791,MATCH(M$5,cleaning_log!$A$2:$ZZ$2,0),0)</f>
        <v>11.9999997985074</v>
      </c>
      <c r="N580">
        <f>VLOOKUP($A580,cleaning_log!$A$1:$ZZ$9791,MATCH(N$5,cleaning_log!$A$2:$ZZ$2,0),0)</f>
        <v>12</v>
      </c>
      <c r="O580">
        <f>VLOOKUP($A580,cleaning_log!$A$1:$ZZ$9791,MATCH(O$5,cleaning_log!$A$2:$ZZ$2,0),0)</f>
        <v>12</v>
      </c>
      <c r="P580">
        <f>VLOOKUP($A580,cleaning_log!$A$1:$ZZ$9791,MATCH(P$5,cleaning_log!$A$2:$ZZ$2,0),0)</f>
        <v>124.10899999999999</v>
      </c>
      <c r="Q580">
        <f>VLOOKUP($A580,cleaning_log!$A$1:$ZZ$9791,MATCH(Q$5,cleaning_log!$A$2:$ZZ$2,0),0)</f>
        <v>135.94</v>
      </c>
      <c r="R580">
        <f>VLOOKUP($A580,cleaning_log!$A$1:$ZZ$9791,MATCH(R$5,cleaning_log!$A$2:$ZZ$2,0),0)</f>
        <v>180.46100000000001</v>
      </c>
      <c r="S580" t="b">
        <f t="shared" ref="S580:S582" si="114">MIN(P580,Q580) &lt; 3599</f>
        <v>1</v>
      </c>
    </row>
    <row r="581" spans="1:22" x14ac:dyDescent="0.2">
      <c r="A581" t="s">
        <v>2029</v>
      </c>
      <c r="B581" t="str">
        <f>IF(NOT(ISNA(VLOOKUP($A581,miplib2017!$A$5:$A$10000,1,0))),"miplib2017",IF(NOT(ISNA(VLOOKUP($A581,miplib2010!$A$5:$A$10000,1,0))),"miplib2010",IF(NOT(ISNA(VLOOKUP($A581,miplib2003!$A$5:$A$10000,1,0))),"miplib2003",IF(NOT(ISNA(VLOOKUP($A581,miplib3!$A$5:$A$10002,1,0))),"miplib3",IF(NOT(ISNA(VLOOKUP($A581,miplib2!$A$5:$A$10004,1,0))),"miplib2",IF(NOT(ISNA(VLOOKUP($A581,coral!$A$5:$A$10000,1,0))),"coral",IF(NOT(ISNA(VLOOKUP($A581,neos!$A$5:$A$10000,1,0))),"neos","COULD NOT FIND")))))))</f>
        <v>miplib2010</v>
      </c>
      <c r="C581" t="str">
        <f>B581&amp;"/"&amp;A581</f>
        <v>miplib2010/neos-1605075</v>
      </c>
      <c r="D581">
        <f ca="1">VLOOKUP($A581,INDIRECT("'"&amp;$B581&amp;"'!"&amp;"$A$5:$Z$10000"),MATCH(D$5,INDIRECT("'"&amp;$B581&amp;"'!$A$4:$Z$4"),0),0)</f>
        <v>3467</v>
      </c>
      <c r="E581">
        <f ca="1">VLOOKUP($A581,INDIRECT("'"&amp;$B581&amp;"'!"&amp;"$A$5:$Z$10000"),MATCH(E$5,INDIRECT("'"&amp;$B581&amp;"'!$A$4:$Z$4"),0),0)</f>
        <v>4173</v>
      </c>
      <c r="F581">
        <f>VLOOKUP($A581,cleaning_log!$A$1:$ZZ$9791,MATCH(F$5,cleaning_log!$A$2:$ZZ$2,0),0)</f>
        <v>3440</v>
      </c>
      <c r="G581">
        <f>VLOOKUP($A581,cleaning_log!$A$1:$ZZ$9791,MATCH(G$5,cleaning_log!$A$2:$ZZ$2,0),0)</f>
        <v>4085</v>
      </c>
      <c r="H581">
        <f ca="1">VLOOKUP($A581,INDIRECT("'"&amp;$B581&amp;"'!"&amp;"$A$5:$Z$10000"),MATCH(H$5,INDIRECT("'"&amp;$B581&amp;"'!$A$4:$Z$4"),0),0)</f>
        <v>9</v>
      </c>
      <c r="I581">
        <f>VLOOKUP($A581,cleaning_log!$A$1:$ZZ$9791,MATCH(I$5,cleaning_log!$A$2:$ZZ$2,0),0)</f>
        <v>3.2144607843137201</v>
      </c>
      <c r="J581">
        <f>VLOOKUP($A581,cleaning_log!$A$1:$ZZ$9791,MATCH(J$5,cleaning_log!$A$2:$ZZ$2,0),0)</f>
        <v>3.2144607843137201</v>
      </c>
      <c r="K581" t="b">
        <f ca="1">IF(ISNA(J581),TRUE,ABS(H581-J581)&gt;0.001)</f>
        <v>1</v>
      </c>
      <c r="L581">
        <f>VLOOKUP($A581,cleaning_log!$A$1:$ZZ$9791,MATCH(L$5,cleaning_log!$A$2:$ZZ$2,0),0)</f>
        <v>9</v>
      </c>
      <c r="M581">
        <f>VLOOKUP($A581,cleaning_log!$A$1:$ZZ$9791,MATCH(M$5,cleaning_log!$A$2:$ZZ$2,0),0)</f>
        <v>9</v>
      </c>
      <c r="N581">
        <f>VLOOKUP($A581,cleaning_log!$A$1:$ZZ$9791,MATCH(N$5,cleaning_log!$A$2:$ZZ$2,0),0)</f>
        <v>9</v>
      </c>
      <c r="O581">
        <f>VLOOKUP($A581,cleaning_log!$A$1:$ZZ$9791,MATCH(O$5,cleaning_log!$A$2:$ZZ$2,0),0)</f>
        <v>9</v>
      </c>
      <c r="P581">
        <f>VLOOKUP($A581,cleaning_log!$A$1:$ZZ$9791,MATCH(P$5,cleaning_log!$A$2:$ZZ$2,0),0)</f>
        <v>136.971</v>
      </c>
      <c r="Q581">
        <f>VLOOKUP($A581,cleaning_log!$A$1:$ZZ$9791,MATCH(Q$5,cleaning_log!$A$2:$ZZ$2,0),0)</f>
        <v>192.46</v>
      </c>
      <c r="R581">
        <f>VLOOKUP($A581,cleaning_log!$A$1:$ZZ$9791,MATCH(R$5,cleaning_log!$A$2:$ZZ$2,0),0)</f>
        <v>192.46</v>
      </c>
      <c r="S581" t="b">
        <f t="shared" si="114"/>
        <v>1</v>
      </c>
    </row>
    <row r="582" spans="1:22" x14ac:dyDescent="0.2">
      <c r="A582" t="s">
        <v>2064</v>
      </c>
      <c r="B582" t="str">
        <f>IF(NOT(ISNA(VLOOKUP($A582,miplib2017!$A$5:$A$10000,1,0))),"miplib2017",IF(NOT(ISNA(VLOOKUP($A582,miplib2010!$A$5:$A$10000,1,0))),"miplib2010",IF(NOT(ISNA(VLOOKUP($A582,miplib2003!$A$5:$A$10000,1,0))),"miplib2003",IF(NOT(ISNA(VLOOKUP($A582,miplib3!$A$5:$A$10002,1,0))),"miplib3",IF(NOT(ISNA(VLOOKUP($A582,miplib2!$A$5:$A$10004,1,0))),"miplib2",IF(NOT(ISNA(VLOOKUP($A582,coral!$A$5:$A$10000,1,0))),"coral",IF(NOT(ISNA(VLOOKUP($A582,neos!$A$5:$A$10000,1,0))),"neos","COULD NOT FIND")))))))</f>
        <v>miplib2010</v>
      </c>
      <c r="C582" t="str">
        <f>B582&amp;"/"&amp;A582</f>
        <v>miplib2010/neos-1616732</v>
      </c>
      <c r="D582">
        <f ca="1">VLOOKUP($A582,INDIRECT("'"&amp;$B582&amp;"'!"&amp;"$A$5:$Z$10000"),MATCH(D$5,INDIRECT("'"&amp;$B582&amp;"'!$A$4:$Z$4"),0),0)</f>
        <v>1999</v>
      </c>
      <c r="E582">
        <f ca="1">VLOOKUP($A582,INDIRECT("'"&amp;$B582&amp;"'!"&amp;"$A$5:$Z$10000"),MATCH(E$5,INDIRECT("'"&amp;$B582&amp;"'!$A$4:$Z$4"),0),0)</f>
        <v>200</v>
      </c>
      <c r="F582">
        <f>VLOOKUP($A582,cleaning_log!$A$1:$ZZ$9791,MATCH(F$5,cleaning_log!$A$2:$ZZ$2,0),0)</f>
        <v>1026</v>
      </c>
      <c r="G582">
        <f>VLOOKUP($A582,cleaning_log!$A$1:$ZZ$9791,MATCH(G$5,cleaning_log!$A$2:$ZZ$2,0),0)</f>
        <v>200</v>
      </c>
      <c r="H582">
        <f ca="1">VLOOKUP($A582,INDIRECT("'"&amp;$B582&amp;"'!"&amp;"$A$5:$Z$10000"),MATCH(H$5,INDIRECT("'"&amp;$B582&amp;"'!$A$4:$Z$4"),0),0)</f>
        <v>159</v>
      </c>
      <c r="I582">
        <f>VLOOKUP($A582,cleaning_log!$A$1:$ZZ$9791,MATCH(I$5,cleaning_log!$A$2:$ZZ$2,0),0)</f>
        <v>100</v>
      </c>
      <c r="J582">
        <f>VLOOKUP($A582,cleaning_log!$A$1:$ZZ$9791,MATCH(J$5,cleaning_log!$A$2:$ZZ$2,0),0)</f>
        <v>138.78741695486801</v>
      </c>
      <c r="K582" t="b">
        <f ca="1">IF(ISNA(J582),TRUE,ABS(H582-J582)&gt;0.001)</f>
        <v>1</v>
      </c>
      <c r="L582">
        <f>VLOOKUP($A582,cleaning_log!$A$1:$ZZ$9791,MATCH(L$5,cleaning_log!$A$2:$ZZ$2,0),0)</f>
        <v>158.99999999999901</v>
      </c>
      <c r="M582">
        <f>VLOOKUP($A582,cleaning_log!$A$1:$ZZ$9791,MATCH(M$5,cleaning_log!$A$2:$ZZ$2,0),0)</f>
        <v>159</v>
      </c>
      <c r="N582">
        <f>VLOOKUP($A582,cleaning_log!$A$1:$ZZ$9791,MATCH(N$5,cleaning_log!$A$2:$ZZ$2,0),0)</f>
        <v>159</v>
      </c>
      <c r="O582">
        <f>VLOOKUP($A582,cleaning_log!$A$1:$ZZ$9791,MATCH(O$5,cleaning_log!$A$2:$ZZ$2,0),0)</f>
        <v>159</v>
      </c>
      <c r="P582">
        <f>VLOOKUP($A582,cleaning_log!$A$1:$ZZ$9791,MATCH(P$5,cleaning_log!$A$2:$ZZ$2,0),0)</f>
        <v>2144.9380000000001</v>
      </c>
      <c r="Q582">
        <f>VLOOKUP($A582,cleaning_log!$A$1:$ZZ$9791,MATCH(Q$5,cleaning_log!$A$2:$ZZ$2,0),0)</f>
        <v>1681.2260000000001</v>
      </c>
      <c r="R582">
        <f>VLOOKUP($A582,cleaning_log!$A$1:$ZZ$9791,MATCH(R$5,cleaning_log!$A$2:$ZZ$2,0),0)</f>
        <v>2047.0160000000001</v>
      </c>
      <c r="S582" t="b">
        <f t="shared" si="114"/>
        <v>1</v>
      </c>
    </row>
    <row r="583" spans="1:22" hidden="1" x14ac:dyDescent="0.2">
      <c r="A583" t="s">
        <v>2085</v>
      </c>
      <c r="B583" t="str">
        <f>IF(NOT(ISNA(VLOOKUP($A583,miplib2017!$A$5:$A$10000,1,0))),"miplib2017",IF(NOT(ISNA(VLOOKUP($A583,miplib2010!$A$5:$A$10000,1,0))),"miplib2010",IF(NOT(ISNA(VLOOKUP($A583,miplib2003!$A$5:$A$10000,1,0))),"miplib2003",IF(NOT(ISNA(VLOOKUP($A583,miplib3!$A$5:$A$10002,1,0))),"miplib3",IF(NOT(ISNA(VLOOKUP($A583,miplib2!$A$5:$A$10004,1,0))),"miplib2",IF(NOT(ISNA(VLOOKUP($A583,coral!$A$5:$A$10000,1,0))),"coral",IF(NOT(ISNA(VLOOKUP($A583,neos!$A$5:$A$10000,1,0))),"neos","COULD NOT FIND")))))))</f>
        <v>miplib2010</v>
      </c>
      <c r="C583" t="str">
        <f>B583&amp;"/"&amp;A583</f>
        <v>miplib2010/neos-1620770</v>
      </c>
      <c r="D583">
        <f ca="1">VLOOKUP($A583,INDIRECT("'"&amp;$B583&amp;"'!"&amp;"$A$5:$Z$10000"),MATCH(D$5,INDIRECT("'"&amp;$B583&amp;"'!$A$4:$Z$4"),0),0)</f>
        <v>9296</v>
      </c>
      <c r="E583">
        <f ca="1">VLOOKUP($A583,INDIRECT("'"&amp;$B583&amp;"'!"&amp;"$A$5:$Z$10000"),MATCH(E$5,INDIRECT("'"&amp;$B583&amp;"'!$A$4:$Z$4"),0),0)</f>
        <v>792</v>
      </c>
      <c r="F583">
        <f>VLOOKUP($A583,cleaning_log!$A$1:$ZZ$9791,MATCH(F$5,cleaning_log!$A$2:$ZZ$2,0),0)</f>
        <v>1946</v>
      </c>
      <c r="G583">
        <f>VLOOKUP($A583,cleaning_log!$A$1:$ZZ$9791,MATCH(G$5,cleaning_log!$A$2:$ZZ$2,0),0)</f>
        <v>790</v>
      </c>
      <c r="H583">
        <f ca="1">VLOOKUP($A583,INDIRECT("'"&amp;$B583&amp;"'!"&amp;"$A$5:$Z$10000"),MATCH(H$5,INDIRECT("'"&amp;$B583&amp;"'!$A$4:$Z$4"),0),0)</f>
        <v>9</v>
      </c>
      <c r="I583">
        <f>VLOOKUP($A583,cleaning_log!$A$1:$ZZ$9791,MATCH(I$5,cleaning_log!$A$2:$ZZ$2,0),0)</f>
        <v>0.999999999999999</v>
      </c>
      <c r="J583">
        <f>VLOOKUP($A583,cleaning_log!$A$1:$ZZ$9791,MATCH(J$5,cleaning_log!$A$2:$ZZ$2,0),0)</f>
        <v>7</v>
      </c>
      <c r="K583" t="b">
        <f ca="1">IF(ISNA(J583),TRUE,ABS(H583-J583)&gt;0.001)</f>
        <v>1</v>
      </c>
      <c r="L583">
        <f>VLOOKUP($A583,cleaning_log!$A$1:$ZZ$9791,MATCH(L$5,cleaning_log!$A$2:$ZZ$2,0),0)</f>
        <v>9</v>
      </c>
      <c r="M583">
        <f>VLOOKUP($A583,cleaning_log!$A$1:$ZZ$9791,MATCH(M$5,cleaning_log!$A$2:$ZZ$2,0),0)</f>
        <v>9</v>
      </c>
      <c r="N583">
        <f>VLOOKUP($A583,cleaning_log!$A$1:$ZZ$9791,MATCH(N$5,cleaning_log!$A$2:$ZZ$2,0),0)</f>
        <v>8.0000000000000107</v>
      </c>
      <c r="O583">
        <f>VLOOKUP($A583,cleaning_log!$A$1:$ZZ$9791,MATCH(O$5,cleaning_log!$A$2:$ZZ$2,0),0)</f>
        <v>8</v>
      </c>
      <c r="P583">
        <f>VLOOKUP($A583,cleaning_log!$A$1:$ZZ$9791,MATCH(P$5,cleaning_log!$A$2:$ZZ$2,0),0)</f>
        <v>3600</v>
      </c>
      <c r="Q583">
        <f>VLOOKUP($A583,cleaning_log!$A$1:$ZZ$9791,MATCH(Q$5,cleaning_log!$A$2:$ZZ$2,0),0)</f>
        <v>3600</v>
      </c>
    </row>
    <row r="584" spans="1:22" x14ac:dyDescent="0.2">
      <c r="A584" s="19" t="s">
        <v>2103</v>
      </c>
      <c r="B584" t="str">
        <f>IF(NOT(ISNA(VLOOKUP($A584,miplib2017!$A$5:$A$10000,1,0))),"miplib2017",IF(NOT(ISNA(VLOOKUP($A584,miplib2010!$A$5:$A$10000,1,0))),"miplib2010",IF(NOT(ISNA(VLOOKUP($A584,miplib2003!$A$5:$A$10000,1,0))),"miplib2003",IF(NOT(ISNA(VLOOKUP($A584,miplib3!$A$5:$A$10002,1,0))),"miplib3",IF(NOT(ISNA(VLOOKUP($A584,miplib2!$A$5:$A$10004,1,0))),"miplib2",IF(NOT(ISNA(VLOOKUP($A584,coral!$A$5:$A$10000,1,0))),"coral",IF(NOT(ISNA(VLOOKUP($A584,neos!$A$5:$A$10000,1,0))),"neos","COULD NOT FIND")))))))</f>
        <v>coral</v>
      </c>
      <c r="C584" t="str">
        <f>B584&amp;"/"&amp;A584</f>
        <v>coral/neos-1620807</v>
      </c>
      <c r="D584">
        <f ca="1">VLOOKUP($A584,INDIRECT("'"&amp;$B584&amp;"'!"&amp;"$A$5:$Z$10000"),MATCH(D$5,INDIRECT("'"&amp;$B584&amp;"'!$A$4:$Z$4"),0),0)</f>
        <v>1340</v>
      </c>
      <c r="E584">
        <f ca="1">VLOOKUP($A584,INDIRECT("'"&amp;$B584&amp;"'!"&amp;"$A$5:$Z$10000"),MATCH(E$5,INDIRECT("'"&amp;$B584&amp;"'!$A$4:$Z$4"),0),0)</f>
        <v>231</v>
      </c>
      <c r="F584">
        <f>VLOOKUP($A584,cleaning_log!$A$1:$ZZ$9791,MATCH(F$5,cleaning_log!$A$2:$ZZ$2,0),0)</f>
        <v>405</v>
      </c>
      <c r="G584">
        <f>VLOOKUP($A584,cleaning_log!$A$1:$ZZ$9791,MATCH(G$5,cleaning_log!$A$2:$ZZ$2,0),0)</f>
        <v>231</v>
      </c>
      <c r="H584">
        <f ca="1">VLOOKUP($A584,INDIRECT("'"&amp;$B584&amp;"'!"&amp;"$A$5:$Z$10000"),MATCH(H$5,INDIRECT("'"&amp;$B584&amp;"'!$A$4:$Z$4"),0),0)</f>
        <v>6</v>
      </c>
      <c r="I584">
        <f>VLOOKUP($A584,cleaning_log!$A$1:$ZZ$9791,MATCH(I$5,cleaning_log!$A$2:$ZZ$2,0),0)</f>
        <v>1</v>
      </c>
      <c r="J584">
        <f>VLOOKUP($A584,cleaning_log!$A$1:$ZZ$9791,MATCH(J$5,cleaning_log!$A$2:$ZZ$2,0),0)</f>
        <v>3.9999999999999898</v>
      </c>
      <c r="K584" t="b">
        <f ca="1">IF(ISNA(J584),TRUE,ABS(H584-J584)&gt;0.001)</f>
        <v>1</v>
      </c>
      <c r="L584">
        <f>VLOOKUP($A584,cleaning_log!$A$1:$ZZ$9791,MATCH(L$5,cleaning_log!$A$2:$ZZ$2,0),0)</f>
        <v>6</v>
      </c>
      <c r="M584">
        <f>VLOOKUP($A584,cleaning_log!$A$1:$ZZ$9791,MATCH(M$5,cleaning_log!$A$2:$ZZ$2,0),0)</f>
        <v>6</v>
      </c>
      <c r="N584">
        <f>VLOOKUP($A584,cleaning_log!$A$1:$ZZ$9791,MATCH(N$5,cleaning_log!$A$2:$ZZ$2,0),0)</f>
        <v>6</v>
      </c>
      <c r="O584">
        <f>VLOOKUP($A584,cleaning_log!$A$1:$ZZ$9791,MATCH(O$5,cleaning_log!$A$2:$ZZ$2,0),0)</f>
        <v>6</v>
      </c>
      <c r="P584">
        <f>VLOOKUP($A584,cleaning_log!$A$1:$ZZ$9791,MATCH(P$5,cleaning_log!$A$2:$ZZ$2,0),0)</f>
        <v>493.86200000000002</v>
      </c>
      <c r="Q584">
        <f>VLOOKUP($A584,cleaning_log!$A$1:$ZZ$9791,MATCH(Q$5,cleaning_log!$A$2:$ZZ$2,0),0)</f>
        <v>109.49</v>
      </c>
      <c r="R584">
        <f>VLOOKUP($A584,cleaning_log!$A$1:$ZZ$9791,MATCH(R$5,cleaning_log!$A$2:$ZZ$2,0),0)</f>
        <v>207.38800000000001</v>
      </c>
      <c r="S584" t="b">
        <f t="shared" ref="S584" si="115">MIN(P584,Q584) &lt; 3599</f>
        <v>1</v>
      </c>
    </row>
    <row r="585" spans="1:22" hidden="1" x14ac:dyDescent="0.2">
      <c r="A585" s="19" t="s">
        <v>4715</v>
      </c>
      <c r="B585" t="str">
        <f>IF(NOT(ISNA(VLOOKUP($A585,miplib2017!$A$5:$A$10000,1,0))),"miplib2017",IF(NOT(ISNA(VLOOKUP($A585,miplib2010!$A$5:$A$10000,1,0))),"miplib2010",IF(NOT(ISNA(VLOOKUP($A585,miplib2003!$A$5:$A$10000,1,0))),"miplib2003",IF(NOT(ISNA(VLOOKUP($A585,miplib3!$A$5:$A$10002,1,0))),"miplib3",IF(NOT(ISNA(VLOOKUP($A585,miplib2!$A$5:$A$10004,1,0))),"miplib2",IF(NOT(ISNA(VLOOKUP($A585,coral!$A$5:$A$10000,1,0))),"coral",IF(NOT(ISNA(VLOOKUP($A585,neos!$A$5:$A$10000,1,0))),"neos","COULD NOT FIND")))))))</f>
        <v>coral</v>
      </c>
      <c r="C585" t="str">
        <f>B585&amp;"/"&amp;A585</f>
        <v>coral/neos-1622252</v>
      </c>
      <c r="D585">
        <f ca="1">VLOOKUP($A585,INDIRECT("'"&amp;$B585&amp;"'!"&amp;"$A$5:$Z$10000"),MATCH(D$5,INDIRECT("'"&amp;$B585&amp;"'!$A$4:$Z$4"),0),0)</f>
        <v>9695</v>
      </c>
      <c r="E585">
        <f ca="1">VLOOKUP($A585,INDIRECT("'"&amp;$B585&amp;"'!"&amp;"$A$5:$Z$10000"),MATCH(E$5,INDIRECT("'"&amp;$B585&amp;"'!$A$4:$Z$4"),0),0)</f>
        <v>828</v>
      </c>
      <c r="F585" t="e">
        <f>VLOOKUP($A585,cleaning_log!$A$1:$ZZ$9791,MATCH(F$5,cleaning_log!$A$2:$ZZ$2,0),0)</f>
        <v>#N/A</v>
      </c>
      <c r="G585" t="e">
        <f>VLOOKUP($A585,cleaning_log!$A$1:$ZZ$9791,MATCH(G$5,cleaning_log!$A$2:$ZZ$2,0),0)</f>
        <v>#N/A</v>
      </c>
      <c r="H585" t="str">
        <f ca="1">VLOOKUP($A585,INDIRECT("'"&amp;$B585&amp;"'!"&amp;"$A$5:$Z$10000"),MATCH(H$5,INDIRECT("'"&amp;$B585&amp;"'!$A$4:$Z$4"),0),0)</f>
        <v>?</v>
      </c>
      <c r="I585" t="e">
        <f>VLOOKUP($A585,cleaning_log!$A$1:$ZZ$9791,MATCH(I$5,cleaning_log!$A$2:$ZZ$2,0),0)</f>
        <v>#N/A</v>
      </c>
      <c r="J585" t="e">
        <f>VLOOKUP($A585,cleaning_log!$A$1:$ZZ$9791,MATCH(J$5,cleaning_log!$A$2:$ZZ$2,0),0)</f>
        <v>#N/A</v>
      </c>
      <c r="L585" t="e">
        <f>VLOOKUP($A585,cleaning_log!$A$1:$ZZ$9791,MATCH(L$5,cleaning_log!$A$2:$ZZ$2,0),0)</f>
        <v>#N/A</v>
      </c>
      <c r="M585" t="e">
        <f>VLOOKUP($A585,cleaning_log!$A$1:$ZZ$9791,MATCH(M$5,cleaning_log!$A$2:$ZZ$2,0),0)</f>
        <v>#N/A</v>
      </c>
      <c r="N585" t="e">
        <f>VLOOKUP($A585,cleaning_log!$A$1:$ZZ$9791,MATCH(N$5,cleaning_log!$A$2:$ZZ$2,0),0)</f>
        <v>#N/A</v>
      </c>
      <c r="O585" t="e">
        <f>VLOOKUP($A585,cleaning_log!$A$1:$ZZ$9791,MATCH(O$5,cleaning_log!$A$2:$ZZ$2,0),0)</f>
        <v>#N/A</v>
      </c>
      <c r="P585" t="e">
        <f>VLOOKUP($A585,cleaning_log!$A$1:$ZZ$9791,MATCH(P$5,cleaning_log!$A$2:$ZZ$2,0),0)</f>
        <v>#N/A</v>
      </c>
      <c r="Q585" t="e">
        <f>VLOOKUP($A585,cleaning_log!$A$1:$ZZ$9791,MATCH(Q$5,cleaning_log!$A$2:$ZZ$2,0),0)</f>
        <v>#N/A</v>
      </c>
    </row>
    <row r="586" spans="1:22" hidden="1" x14ac:dyDescent="0.2">
      <c r="A586" t="s">
        <v>4420</v>
      </c>
      <c r="B586" t="str">
        <f>IF(NOT(ISNA(VLOOKUP($A586,miplib2017!$A$5:$A$10000,1,0))),"miplib2017",IF(NOT(ISNA(VLOOKUP($A586,miplib2010!$A$5:$A$10000,1,0))),"miplib2010",IF(NOT(ISNA(VLOOKUP($A586,miplib2003!$A$5:$A$10000,1,0))),"miplib2003",IF(NOT(ISNA(VLOOKUP($A586,miplib3!$A$5:$A$10002,1,0))),"miplib3",IF(NOT(ISNA(VLOOKUP($A586,miplib2!$A$5:$A$10004,1,0))),"miplib2",IF(NOT(ISNA(VLOOKUP($A586,coral!$A$5:$A$10000,1,0))),"coral",IF(NOT(ISNA(VLOOKUP($A586,neos!$A$5:$A$10000,1,0))),"neos","COULD NOT FIND")))))))</f>
        <v>miplib2017</v>
      </c>
      <c r="C586" t="str">
        <f>B586&amp;"/"&amp;A586</f>
        <v>miplib2017/neos-2075418-temuka</v>
      </c>
      <c r="D586">
        <f ca="1">VLOOKUP($A586,INDIRECT("'"&amp;$B586&amp;"'!"&amp;"$A$5:$Z$10000"),MATCH(D$5,INDIRECT("'"&amp;$B586&amp;"'!$A$4:$Z$4"),0),0)</f>
        <v>349602</v>
      </c>
      <c r="E586">
        <f ca="1">VLOOKUP($A586,INDIRECT("'"&amp;$B586&amp;"'!"&amp;"$A$5:$Z$10000"),MATCH(E$5,INDIRECT("'"&amp;$B586&amp;"'!$A$4:$Z$4"),0),0)</f>
        <v>122304</v>
      </c>
      <c r="F586" t="e">
        <f>VLOOKUP($A586,cleaning_log!$A$1:$ZZ$9791,MATCH(F$5,cleaning_log!$A$2:$ZZ$2,0),0)</f>
        <v>#N/A</v>
      </c>
      <c r="G586" t="e">
        <f>VLOOKUP($A586,cleaning_log!$A$1:$ZZ$9791,MATCH(G$5,cleaning_log!$A$2:$ZZ$2,0),0)</f>
        <v>#N/A</v>
      </c>
      <c r="H586" t="str">
        <f ca="1">VLOOKUP($A586,INDIRECT("'"&amp;$B586&amp;"'!"&amp;"$A$5:$Z$10000"),MATCH(H$5,INDIRECT("'"&amp;$B586&amp;"'!$A$4:$Z$4"),0),0)</f>
        <v>Infeasible</v>
      </c>
      <c r="I586" t="e">
        <f>VLOOKUP($A586,cleaning_log!$A$1:$ZZ$9791,MATCH(I$5,cleaning_log!$A$2:$ZZ$2,0),0)</f>
        <v>#N/A</v>
      </c>
      <c r="J586" t="e">
        <f>VLOOKUP($A586,cleaning_log!$A$1:$ZZ$9791,MATCH(J$5,cleaning_log!$A$2:$ZZ$2,0),0)</f>
        <v>#N/A</v>
      </c>
      <c r="L586" t="e">
        <f>VLOOKUP($A586,cleaning_log!$A$1:$ZZ$9791,MATCH(L$5,cleaning_log!$A$2:$ZZ$2,0),0)</f>
        <v>#N/A</v>
      </c>
      <c r="M586" t="e">
        <f>VLOOKUP($A586,cleaning_log!$A$1:$ZZ$9791,MATCH(M$5,cleaning_log!$A$2:$ZZ$2,0),0)</f>
        <v>#N/A</v>
      </c>
      <c r="N586" t="e">
        <f>VLOOKUP($A586,cleaning_log!$A$1:$ZZ$9791,MATCH(N$5,cleaning_log!$A$2:$ZZ$2,0),0)</f>
        <v>#N/A</v>
      </c>
      <c r="O586" t="e">
        <f>VLOOKUP($A586,cleaning_log!$A$1:$ZZ$9791,MATCH(O$5,cleaning_log!$A$2:$ZZ$2,0),0)</f>
        <v>#N/A</v>
      </c>
      <c r="P586" t="e">
        <f>VLOOKUP($A586,cleaning_log!$A$1:$ZZ$9791,MATCH(P$5,cleaning_log!$A$2:$ZZ$2,0),0)</f>
        <v>#N/A</v>
      </c>
      <c r="Q586" t="e">
        <f>VLOOKUP($A586,cleaning_log!$A$1:$ZZ$9791,MATCH(Q$5,cleaning_log!$A$2:$ZZ$2,0),0)</f>
        <v>#N/A</v>
      </c>
      <c r="R586" t="e">
        <f>VLOOKUP($A586,cleaning_log!$A$1:$ZZ$9791,MATCH(R$5,cleaning_log!$A$2:$ZZ$2,0),0)</f>
        <v>#N/A</v>
      </c>
      <c r="S586" t="e">
        <f>MIN(P586,Q586) &lt; 3599</f>
        <v>#N/A</v>
      </c>
      <c r="T586" t="e">
        <f>VLOOKUP($A586,cleaning_log!$A$1:$ZZ$9791,MATCH(T$5,cleaning_log!$A$2:$ZZ$2,0),0)</f>
        <v>#N/A</v>
      </c>
      <c r="U586" t="e">
        <f>VLOOKUP($A586,cleaning_log!$A$1:$ZZ$9791,MATCH(U$5,cleaning_log!$A$2:$ZZ$2,0),0)</f>
        <v>#N/A</v>
      </c>
      <c r="V586" t="e">
        <f>VLOOKUP($A586,cleaning_log!$A$1:$ZZ$9791,MATCH(V$5,cleaning_log!$A$2:$ZZ$2,0),0)</f>
        <v>#N/A</v>
      </c>
    </row>
    <row r="587" spans="1:22" hidden="1" x14ac:dyDescent="0.2">
      <c r="A587" t="s">
        <v>15104</v>
      </c>
      <c r="B587" t="str">
        <f>IF(NOT(ISNA(VLOOKUP($A587,miplib2017!$A$5:$A$10000,1,0))),"miplib2017",IF(NOT(ISNA(VLOOKUP($A587,miplib2010!$A$5:$A$10000,1,0))),"miplib2010",IF(NOT(ISNA(VLOOKUP($A587,miplib2003!$A$5:$A$10000,1,0))),"miplib2003",IF(NOT(ISNA(VLOOKUP($A587,miplib3!$A$5:$A$10002,1,0))),"miplib3",IF(NOT(ISNA(VLOOKUP($A587,miplib2!$A$5:$A$10004,1,0))),"miplib2",IF(NOT(ISNA(VLOOKUP($A587,coral!$A$5:$A$10000,1,0))),"coral",IF(NOT(ISNA(VLOOKUP($A587,neos!$A$5:$A$10000,1,0))),"neos","COULD NOT FIND")))))))</f>
        <v>miplib2017</v>
      </c>
      <c r="C587" t="str">
        <f>B587&amp;"/"&amp;A587</f>
        <v>miplib2017/neos-2294525-abba</v>
      </c>
      <c r="D587">
        <f ca="1">VLOOKUP($A587,INDIRECT("'"&amp;$B587&amp;"'!"&amp;"$A$5:$Z$10000"),MATCH(D$5,INDIRECT("'"&amp;$B587&amp;"'!$A$4:$Z$4"),0),0)</f>
        <v>11122</v>
      </c>
      <c r="E587">
        <f ca="1">VLOOKUP($A587,INDIRECT("'"&amp;$B587&amp;"'!"&amp;"$A$5:$Z$10000"),MATCH(E$5,INDIRECT("'"&amp;$B587&amp;"'!$A$4:$Z$4"),0),0)</f>
        <v>10842</v>
      </c>
      <c r="F587" t="e">
        <f>VLOOKUP($A587,cleaning_log!$A$1:$ZZ$9791,MATCH(F$5,cleaning_log!$A$2:$ZZ$2,0),0)</f>
        <v>#N/A</v>
      </c>
      <c r="G587" t="e">
        <f>VLOOKUP($A587,cleaning_log!$A$1:$ZZ$9791,MATCH(G$5,cleaning_log!$A$2:$ZZ$2,0),0)</f>
        <v>#N/A</v>
      </c>
      <c r="H587">
        <f ca="1">VLOOKUP($A587,INDIRECT("'"&amp;$B587&amp;"'!"&amp;"$A$5:$Z$10000"),MATCH(H$5,INDIRECT("'"&amp;$B587&amp;"'!$A$4:$Z$4"),0),0)</f>
        <v>321.1522319</v>
      </c>
      <c r="I587" t="e">
        <f>VLOOKUP($A587,cleaning_log!$A$1:$ZZ$9791,MATCH(I$5,cleaning_log!$A$2:$ZZ$2,0),0)</f>
        <v>#N/A</v>
      </c>
      <c r="J587" t="e">
        <f>VLOOKUP($A587,cleaning_log!$A$1:$ZZ$9791,MATCH(J$5,cleaning_log!$A$2:$ZZ$2,0),0)</f>
        <v>#N/A</v>
      </c>
      <c r="K587" t="b">
        <f>IF(ISNA(J587),TRUE,ABS(H587-J587)&gt;0.001)</f>
        <v>1</v>
      </c>
      <c r="L587" t="e">
        <f>VLOOKUP($A587,cleaning_log!$A$1:$ZZ$9791,MATCH(L$5,cleaning_log!$A$2:$ZZ$2,0),0)</f>
        <v>#N/A</v>
      </c>
      <c r="M587" t="e">
        <f>VLOOKUP($A587,cleaning_log!$A$1:$ZZ$9791,MATCH(M$5,cleaning_log!$A$2:$ZZ$2,0),0)</f>
        <v>#N/A</v>
      </c>
      <c r="N587" t="e">
        <f>VLOOKUP($A587,cleaning_log!$A$1:$ZZ$9791,MATCH(N$5,cleaning_log!$A$2:$ZZ$2,0),0)</f>
        <v>#N/A</v>
      </c>
      <c r="O587" t="e">
        <f>VLOOKUP($A587,cleaning_log!$A$1:$ZZ$9791,MATCH(O$5,cleaning_log!$A$2:$ZZ$2,0),0)</f>
        <v>#N/A</v>
      </c>
      <c r="P587" t="e">
        <f>VLOOKUP($A587,cleaning_log!$A$1:$ZZ$9791,MATCH(P$5,cleaning_log!$A$2:$ZZ$2,0),0)</f>
        <v>#N/A</v>
      </c>
      <c r="Q587" t="e">
        <f>VLOOKUP($A587,cleaning_log!$A$1:$ZZ$9791,MATCH(Q$5,cleaning_log!$A$2:$ZZ$2,0),0)</f>
        <v>#N/A</v>
      </c>
    </row>
    <row r="588" spans="1:22" x14ac:dyDescent="0.2">
      <c r="A588" t="s">
        <v>15107</v>
      </c>
      <c r="B588" t="str">
        <f>IF(NOT(ISNA(VLOOKUP($A588,miplib2017!$A$5:$A$10000,1,0))),"miplib2017",IF(NOT(ISNA(VLOOKUP($A588,miplib2010!$A$5:$A$10000,1,0))),"miplib2010",IF(NOT(ISNA(VLOOKUP($A588,miplib2003!$A$5:$A$10000,1,0))),"miplib2003",IF(NOT(ISNA(VLOOKUP($A588,miplib3!$A$5:$A$10002,1,0))),"miplib3",IF(NOT(ISNA(VLOOKUP($A588,miplib2!$A$5:$A$10004,1,0))),"miplib2",IF(NOT(ISNA(VLOOKUP($A588,coral!$A$5:$A$10000,1,0))),"coral",IF(NOT(ISNA(VLOOKUP($A588,neos!$A$5:$A$10000,1,0))),"neos","COULD NOT FIND")))))))</f>
        <v>miplib2017</v>
      </c>
      <c r="C588" t="str">
        <f>B588&amp;"/"&amp;A588</f>
        <v>miplib2017/neos-2328163-agri</v>
      </c>
      <c r="D588">
        <f ca="1">VLOOKUP($A588,INDIRECT("'"&amp;$B588&amp;"'!"&amp;"$A$5:$Z$10000"),MATCH(D$5,INDIRECT("'"&amp;$B588&amp;"'!$A$4:$Z$4"),0),0)</f>
        <v>1963</v>
      </c>
      <c r="E588">
        <f ca="1">VLOOKUP($A588,INDIRECT("'"&amp;$B588&amp;"'!"&amp;"$A$5:$Z$10000"),MATCH(E$5,INDIRECT("'"&amp;$B588&amp;"'!$A$4:$Z$4"),0),0)</f>
        <v>2236</v>
      </c>
      <c r="F588" t="e">
        <f>VLOOKUP($A588,cleaning_log!$A$1:$ZZ$9791,MATCH(F$5,cleaning_log!$A$2:$ZZ$2,0),0)</f>
        <v>#N/A</v>
      </c>
      <c r="G588" t="e">
        <f>VLOOKUP($A588,cleaning_log!$A$1:$ZZ$9791,MATCH(G$5,cleaning_log!$A$2:$ZZ$2,0),0)</f>
        <v>#N/A</v>
      </c>
      <c r="H588">
        <f ca="1">VLOOKUP($A588,INDIRECT("'"&amp;$B588&amp;"'!"&amp;"$A$5:$Z$10000"),MATCH(H$5,INDIRECT("'"&amp;$B588&amp;"'!$A$4:$Z$4"),0),0)</f>
        <v>27674</v>
      </c>
      <c r="I588" t="e">
        <f>VLOOKUP($A588,cleaning_log!$A$1:$ZZ$9791,MATCH(I$5,cleaning_log!$A$2:$ZZ$2,0),0)</f>
        <v>#N/A</v>
      </c>
      <c r="J588" t="e">
        <f>VLOOKUP($A588,cleaning_log!$A$1:$ZZ$9791,MATCH(J$5,cleaning_log!$A$2:$ZZ$2,0),0)</f>
        <v>#N/A</v>
      </c>
      <c r="K588" t="b">
        <f>IF(ISNA(J588),TRUE,ABS(H588-J588)&gt;0.001)</f>
        <v>1</v>
      </c>
      <c r="L588" t="e">
        <f>VLOOKUP($A588,cleaning_log!$A$1:$ZZ$9791,MATCH(L$5,cleaning_log!$A$2:$ZZ$2,0),0)</f>
        <v>#N/A</v>
      </c>
      <c r="M588" t="e">
        <f>VLOOKUP($A588,cleaning_log!$A$1:$ZZ$9791,MATCH(M$5,cleaning_log!$A$2:$ZZ$2,0),0)</f>
        <v>#N/A</v>
      </c>
      <c r="N588" t="e">
        <f>VLOOKUP($A588,cleaning_log!$A$1:$ZZ$9791,MATCH(N$5,cleaning_log!$A$2:$ZZ$2,0),0)</f>
        <v>#N/A</v>
      </c>
      <c r="O588" t="e">
        <f>VLOOKUP($A588,cleaning_log!$A$1:$ZZ$9791,MATCH(O$5,cleaning_log!$A$2:$ZZ$2,0),0)</f>
        <v>#N/A</v>
      </c>
      <c r="P588" t="e">
        <f>VLOOKUP($A588,cleaning_log!$A$1:$ZZ$9791,MATCH(P$5,cleaning_log!$A$2:$ZZ$2,0),0)</f>
        <v>#N/A</v>
      </c>
      <c r="Q588" t="e">
        <f>VLOOKUP($A588,cleaning_log!$A$1:$ZZ$9791,MATCH(Q$5,cleaning_log!$A$2:$ZZ$2,0),0)</f>
        <v>#N/A</v>
      </c>
      <c r="R588" t="e">
        <f>VLOOKUP($A588,cleaning_log!$A$1:$ZZ$9791,MATCH(R$5,cleaning_log!$A$2:$ZZ$2,0),0)</f>
        <v>#N/A</v>
      </c>
      <c r="S588" t="e">
        <f t="shared" ref="S588:S589" si="116">MIN(P588,Q588) &lt; 3599</f>
        <v>#N/A</v>
      </c>
    </row>
    <row r="589" spans="1:22" x14ac:dyDescent="0.2">
      <c r="A589" t="s">
        <v>15110</v>
      </c>
      <c r="B589" t="str">
        <f>IF(NOT(ISNA(VLOOKUP($A589,miplib2017!$A$5:$A$10000,1,0))),"miplib2017",IF(NOT(ISNA(VLOOKUP($A589,miplib2010!$A$5:$A$10000,1,0))),"miplib2010",IF(NOT(ISNA(VLOOKUP($A589,miplib2003!$A$5:$A$10000,1,0))),"miplib2003",IF(NOT(ISNA(VLOOKUP($A589,miplib3!$A$5:$A$10002,1,0))),"miplib3",IF(NOT(ISNA(VLOOKUP($A589,miplib2!$A$5:$A$10004,1,0))),"miplib2",IF(NOT(ISNA(VLOOKUP($A589,coral!$A$5:$A$10000,1,0))),"coral",IF(NOT(ISNA(VLOOKUP($A589,neos!$A$5:$A$10000,1,0))),"neos","COULD NOT FIND")))))))</f>
        <v>miplib2017</v>
      </c>
      <c r="C589" t="str">
        <f>B589&amp;"/"&amp;A589</f>
        <v>miplib2017/neos-2624317-amur</v>
      </c>
      <c r="D589">
        <f ca="1">VLOOKUP($A589,INDIRECT("'"&amp;$B589&amp;"'!"&amp;"$A$5:$Z$10000"),MATCH(D$5,INDIRECT("'"&amp;$B589&amp;"'!$A$4:$Z$4"),0),0)</f>
        <v>342</v>
      </c>
      <c r="E589">
        <f ca="1">VLOOKUP($A589,INDIRECT("'"&amp;$B589&amp;"'!"&amp;"$A$5:$Z$10000"),MATCH(E$5,INDIRECT("'"&amp;$B589&amp;"'!$A$4:$Z$4"),0),0)</f>
        <v>524</v>
      </c>
      <c r="F589" t="e">
        <f>VLOOKUP($A589,cleaning_log!$A$1:$ZZ$9791,MATCH(F$5,cleaning_log!$A$2:$ZZ$2,0),0)</f>
        <v>#N/A</v>
      </c>
      <c r="G589" t="e">
        <f>VLOOKUP($A589,cleaning_log!$A$1:$ZZ$9791,MATCH(G$5,cleaning_log!$A$2:$ZZ$2,0),0)</f>
        <v>#N/A</v>
      </c>
      <c r="H589">
        <f ca="1">VLOOKUP($A589,INDIRECT("'"&amp;$B589&amp;"'!"&amp;"$A$5:$Z$10000"),MATCH(H$5,INDIRECT("'"&amp;$B589&amp;"'!$A$4:$Z$4"),0),0)</f>
        <v>3.5223968000000001</v>
      </c>
      <c r="I589" t="e">
        <f>VLOOKUP($A589,cleaning_log!$A$1:$ZZ$9791,MATCH(I$5,cleaning_log!$A$2:$ZZ$2,0),0)</f>
        <v>#N/A</v>
      </c>
      <c r="J589" t="e">
        <f>VLOOKUP($A589,cleaning_log!$A$1:$ZZ$9791,MATCH(J$5,cleaning_log!$A$2:$ZZ$2,0),0)</f>
        <v>#N/A</v>
      </c>
      <c r="K589" t="b">
        <f>IF(ISNA(J589),TRUE,ABS(H589-J589)&gt;0.001)</f>
        <v>1</v>
      </c>
      <c r="L589" t="e">
        <f>VLOOKUP($A589,cleaning_log!$A$1:$ZZ$9791,MATCH(L$5,cleaning_log!$A$2:$ZZ$2,0),0)</f>
        <v>#N/A</v>
      </c>
      <c r="M589" t="e">
        <f>VLOOKUP($A589,cleaning_log!$A$1:$ZZ$9791,MATCH(M$5,cleaning_log!$A$2:$ZZ$2,0),0)</f>
        <v>#N/A</v>
      </c>
      <c r="N589" t="e">
        <f>VLOOKUP($A589,cleaning_log!$A$1:$ZZ$9791,MATCH(N$5,cleaning_log!$A$2:$ZZ$2,0),0)</f>
        <v>#N/A</v>
      </c>
      <c r="O589" t="e">
        <f>VLOOKUP($A589,cleaning_log!$A$1:$ZZ$9791,MATCH(O$5,cleaning_log!$A$2:$ZZ$2,0),0)</f>
        <v>#N/A</v>
      </c>
      <c r="P589" t="e">
        <f>VLOOKUP($A589,cleaning_log!$A$1:$ZZ$9791,MATCH(P$5,cleaning_log!$A$2:$ZZ$2,0),0)</f>
        <v>#N/A</v>
      </c>
      <c r="Q589" t="e">
        <f>VLOOKUP($A589,cleaning_log!$A$1:$ZZ$9791,MATCH(Q$5,cleaning_log!$A$2:$ZZ$2,0),0)</f>
        <v>#N/A</v>
      </c>
      <c r="R589" t="e">
        <f>VLOOKUP($A589,cleaning_log!$A$1:$ZZ$9791,MATCH(R$5,cleaning_log!$A$2:$ZZ$2,0),0)</f>
        <v>#N/A</v>
      </c>
      <c r="S589" t="e">
        <f t="shared" si="116"/>
        <v>#N/A</v>
      </c>
    </row>
    <row r="590" spans="1:22" hidden="1" x14ac:dyDescent="0.2">
      <c r="A590" t="s">
        <v>15113</v>
      </c>
      <c r="B590" t="str">
        <f>IF(NOT(ISNA(VLOOKUP($A590,miplib2017!$A$5:$A$10000,1,0))),"miplib2017",IF(NOT(ISNA(VLOOKUP($A590,miplib2010!$A$5:$A$10000,1,0))),"miplib2010",IF(NOT(ISNA(VLOOKUP($A590,miplib2003!$A$5:$A$10000,1,0))),"miplib2003",IF(NOT(ISNA(VLOOKUP($A590,miplib3!$A$5:$A$10002,1,0))),"miplib3",IF(NOT(ISNA(VLOOKUP($A590,miplib2!$A$5:$A$10004,1,0))),"miplib2",IF(NOT(ISNA(VLOOKUP($A590,coral!$A$5:$A$10000,1,0))),"coral",IF(NOT(ISNA(VLOOKUP($A590,neos!$A$5:$A$10000,1,0))),"neos","COULD NOT FIND")))))))</f>
        <v>miplib2017</v>
      </c>
      <c r="C590" t="str">
        <f>B590&amp;"/"&amp;A590</f>
        <v>miplib2017/neos-2626858-aoos</v>
      </c>
      <c r="D590">
        <f ca="1">VLOOKUP($A590,INDIRECT("'"&amp;$B590&amp;"'!"&amp;"$A$5:$Z$10000"),MATCH(D$5,INDIRECT("'"&amp;$B590&amp;"'!$A$4:$Z$4"),0),0)</f>
        <v>342</v>
      </c>
      <c r="E590">
        <f ca="1">VLOOKUP($A590,INDIRECT("'"&amp;$B590&amp;"'!"&amp;"$A$5:$Z$10000"),MATCH(E$5,INDIRECT("'"&amp;$B590&amp;"'!$A$4:$Z$4"),0),0)</f>
        <v>524</v>
      </c>
      <c r="F590" t="e">
        <f>VLOOKUP($A590,cleaning_log!$A$1:$ZZ$9791,MATCH(F$5,cleaning_log!$A$2:$ZZ$2,0),0)</f>
        <v>#N/A</v>
      </c>
      <c r="G590" t="e">
        <f>VLOOKUP($A590,cleaning_log!$A$1:$ZZ$9791,MATCH(G$5,cleaning_log!$A$2:$ZZ$2,0),0)</f>
        <v>#N/A</v>
      </c>
      <c r="H590" t="str">
        <f ca="1">VLOOKUP($A590,INDIRECT("'"&amp;$B590&amp;"'!"&amp;"$A$5:$Z$10000"),MATCH(H$5,INDIRECT("'"&amp;$B590&amp;"'!$A$4:$Z$4"),0),0)</f>
        <v>Infeasible</v>
      </c>
      <c r="I590" t="e">
        <f>VLOOKUP($A590,cleaning_log!$A$1:$ZZ$9791,MATCH(I$5,cleaning_log!$A$2:$ZZ$2,0),0)</f>
        <v>#N/A</v>
      </c>
      <c r="J590" t="e">
        <f>VLOOKUP($A590,cleaning_log!$A$1:$ZZ$9791,MATCH(J$5,cleaning_log!$A$2:$ZZ$2,0),0)</f>
        <v>#N/A</v>
      </c>
      <c r="K590" t="b">
        <f>IF(ISNA(J590),TRUE,ABS(H590-J590)&gt;0.001)</f>
        <v>1</v>
      </c>
      <c r="L590" t="e">
        <f>VLOOKUP($A590,cleaning_log!$A$1:$ZZ$9791,MATCH(L$5,cleaning_log!$A$2:$ZZ$2,0),0)</f>
        <v>#N/A</v>
      </c>
      <c r="M590" t="e">
        <f>VLOOKUP($A590,cleaning_log!$A$1:$ZZ$9791,MATCH(M$5,cleaning_log!$A$2:$ZZ$2,0),0)</f>
        <v>#N/A</v>
      </c>
      <c r="N590" t="e">
        <f>VLOOKUP($A590,cleaning_log!$A$1:$ZZ$9791,MATCH(N$5,cleaning_log!$A$2:$ZZ$2,0),0)</f>
        <v>#N/A</v>
      </c>
      <c r="O590" t="e">
        <f>VLOOKUP($A590,cleaning_log!$A$1:$ZZ$9791,MATCH(O$5,cleaning_log!$A$2:$ZZ$2,0),0)</f>
        <v>#N/A</v>
      </c>
      <c r="P590" t="e">
        <f>VLOOKUP($A590,cleaning_log!$A$1:$ZZ$9791,MATCH(P$5,cleaning_log!$A$2:$ZZ$2,0),0)</f>
        <v>#N/A</v>
      </c>
      <c r="Q590" t="e">
        <f>VLOOKUP($A590,cleaning_log!$A$1:$ZZ$9791,MATCH(Q$5,cleaning_log!$A$2:$ZZ$2,0),0)</f>
        <v>#N/A</v>
      </c>
    </row>
    <row r="591" spans="1:22" hidden="1" x14ac:dyDescent="0.2">
      <c r="A591" t="s">
        <v>15115</v>
      </c>
      <c r="B591" t="str">
        <f>IF(NOT(ISNA(VLOOKUP($A591,miplib2017!$A$5:$A$10000,1,0))),"miplib2017",IF(NOT(ISNA(VLOOKUP($A591,miplib2010!$A$5:$A$10000,1,0))),"miplib2010",IF(NOT(ISNA(VLOOKUP($A591,miplib2003!$A$5:$A$10000,1,0))),"miplib2003",IF(NOT(ISNA(VLOOKUP($A591,miplib3!$A$5:$A$10002,1,0))),"miplib3",IF(NOT(ISNA(VLOOKUP($A591,miplib2!$A$5:$A$10004,1,0))),"miplib2",IF(NOT(ISNA(VLOOKUP($A591,coral!$A$5:$A$10000,1,0))),"coral",IF(NOT(ISNA(VLOOKUP($A591,neos!$A$5:$A$10000,1,0))),"neos","COULD NOT FIND")))))))</f>
        <v>miplib2017</v>
      </c>
      <c r="C591" t="str">
        <f>B591&amp;"/"&amp;A591</f>
        <v>miplib2017/neos-2629914-sudost</v>
      </c>
      <c r="D591">
        <f ca="1">VLOOKUP($A591,INDIRECT("'"&amp;$B591&amp;"'!"&amp;"$A$5:$Z$10000"),MATCH(D$5,INDIRECT("'"&amp;$B591&amp;"'!$A$4:$Z$4"),0),0)</f>
        <v>51872</v>
      </c>
      <c r="E591">
        <f ca="1">VLOOKUP($A591,INDIRECT("'"&amp;$B591&amp;"'!"&amp;"$A$5:$Z$10000"),MATCH(E$5,INDIRECT("'"&amp;$B591&amp;"'!$A$4:$Z$4"),0),0)</f>
        <v>496</v>
      </c>
      <c r="F591" t="e">
        <f>VLOOKUP($A591,cleaning_log!$A$1:$ZZ$9791,MATCH(F$5,cleaning_log!$A$2:$ZZ$2,0),0)</f>
        <v>#N/A</v>
      </c>
      <c r="G591" t="e">
        <f>VLOOKUP($A591,cleaning_log!$A$1:$ZZ$9791,MATCH(G$5,cleaning_log!$A$2:$ZZ$2,0),0)</f>
        <v>#N/A</v>
      </c>
      <c r="H591" t="str">
        <f ca="1">VLOOKUP($A591,INDIRECT("'"&amp;$B591&amp;"'!"&amp;"$A$5:$Z$10000"),MATCH(H$5,INDIRECT("'"&amp;$B591&amp;"'!$A$4:$Z$4"),0),0)</f>
        <v>48180*</v>
      </c>
      <c r="I591" t="e">
        <f>VLOOKUP($A591,cleaning_log!$A$1:$ZZ$9791,MATCH(I$5,cleaning_log!$A$2:$ZZ$2,0),0)</f>
        <v>#N/A</v>
      </c>
      <c r="J591" t="e">
        <f>VLOOKUP($A591,cleaning_log!$A$1:$ZZ$9791,MATCH(J$5,cleaning_log!$A$2:$ZZ$2,0),0)</f>
        <v>#N/A</v>
      </c>
      <c r="K591" t="b">
        <f>IF(ISNA(J591),TRUE,ABS(H591-J591)&gt;0.001)</f>
        <v>1</v>
      </c>
      <c r="L591" t="e">
        <f>VLOOKUP($A591,cleaning_log!$A$1:$ZZ$9791,MATCH(L$5,cleaning_log!$A$2:$ZZ$2,0),0)</f>
        <v>#N/A</v>
      </c>
      <c r="M591" t="e">
        <f>VLOOKUP($A591,cleaning_log!$A$1:$ZZ$9791,MATCH(M$5,cleaning_log!$A$2:$ZZ$2,0),0)</f>
        <v>#N/A</v>
      </c>
      <c r="N591" t="e">
        <f>VLOOKUP($A591,cleaning_log!$A$1:$ZZ$9791,MATCH(N$5,cleaning_log!$A$2:$ZZ$2,0),0)</f>
        <v>#N/A</v>
      </c>
      <c r="O591" t="e">
        <f>VLOOKUP($A591,cleaning_log!$A$1:$ZZ$9791,MATCH(O$5,cleaning_log!$A$2:$ZZ$2,0),0)</f>
        <v>#N/A</v>
      </c>
      <c r="P591" t="e">
        <f>VLOOKUP($A591,cleaning_log!$A$1:$ZZ$9791,MATCH(P$5,cleaning_log!$A$2:$ZZ$2,0),0)</f>
        <v>#N/A</v>
      </c>
      <c r="Q591" t="e">
        <f>VLOOKUP($A591,cleaning_log!$A$1:$ZZ$9791,MATCH(Q$5,cleaning_log!$A$2:$ZZ$2,0),0)</f>
        <v>#N/A</v>
      </c>
    </row>
    <row r="592" spans="1:22" x14ac:dyDescent="0.2">
      <c r="A592" t="s">
        <v>15118</v>
      </c>
      <c r="B592" t="str">
        <f>IF(NOT(ISNA(VLOOKUP($A592,miplib2017!$A$5:$A$10000,1,0))),"miplib2017",IF(NOT(ISNA(VLOOKUP($A592,miplib2010!$A$5:$A$10000,1,0))),"miplib2010",IF(NOT(ISNA(VLOOKUP($A592,miplib2003!$A$5:$A$10000,1,0))),"miplib2003",IF(NOT(ISNA(VLOOKUP($A592,miplib3!$A$5:$A$10002,1,0))),"miplib3",IF(NOT(ISNA(VLOOKUP($A592,miplib2!$A$5:$A$10004,1,0))),"miplib2",IF(NOT(ISNA(VLOOKUP($A592,coral!$A$5:$A$10000,1,0))),"coral",IF(NOT(ISNA(VLOOKUP($A592,neos!$A$5:$A$10000,1,0))),"neos","COULD NOT FIND")))))))</f>
        <v>miplib2017</v>
      </c>
      <c r="C592" t="str">
        <f>B592&amp;"/"&amp;A592</f>
        <v>miplib2017/neos-2652786-brda</v>
      </c>
      <c r="D592">
        <f ca="1">VLOOKUP($A592,INDIRECT("'"&amp;$B592&amp;"'!"&amp;"$A$5:$Z$10000"),MATCH(D$5,INDIRECT("'"&amp;$B592&amp;"'!$A$4:$Z$4"),0),0)</f>
        <v>342</v>
      </c>
      <c r="E592">
        <f ca="1">VLOOKUP($A592,INDIRECT("'"&amp;$B592&amp;"'!"&amp;"$A$5:$Z$10000"),MATCH(E$5,INDIRECT("'"&amp;$B592&amp;"'!$A$4:$Z$4"),0),0)</f>
        <v>524</v>
      </c>
      <c r="F592" t="e">
        <f>VLOOKUP($A592,cleaning_log!$A$1:$ZZ$9791,MATCH(F$5,cleaning_log!$A$2:$ZZ$2,0),0)</f>
        <v>#N/A</v>
      </c>
      <c r="G592" t="e">
        <f>VLOOKUP($A592,cleaning_log!$A$1:$ZZ$9791,MATCH(G$5,cleaning_log!$A$2:$ZZ$2,0),0)</f>
        <v>#N/A</v>
      </c>
      <c r="H592">
        <f ca="1">VLOOKUP($A592,INDIRECT("'"&amp;$B592&amp;"'!"&amp;"$A$5:$Z$10000"),MATCH(H$5,INDIRECT("'"&amp;$B592&amp;"'!$A$4:$Z$4"),0),0)</f>
        <v>4.7924996000000002</v>
      </c>
      <c r="I592" t="e">
        <f>VLOOKUP($A592,cleaning_log!$A$1:$ZZ$9791,MATCH(I$5,cleaning_log!$A$2:$ZZ$2,0),0)</f>
        <v>#N/A</v>
      </c>
      <c r="J592" t="e">
        <f>VLOOKUP($A592,cleaning_log!$A$1:$ZZ$9791,MATCH(J$5,cleaning_log!$A$2:$ZZ$2,0),0)</f>
        <v>#N/A</v>
      </c>
      <c r="K592" t="b">
        <f>IF(ISNA(J592),TRUE,ABS(H592-J592)&gt;0.001)</f>
        <v>1</v>
      </c>
      <c r="L592" t="e">
        <f>VLOOKUP($A592,cleaning_log!$A$1:$ZZ$9791,MATCH(L$5,cleaning_log!$A$2:$ZZ$2,0),0)</f>
        <v>#N/A</v>
      </c>
      <c r="M592" t="e">
        <f>VLOOKUP($A592,cleaning_log!$A$1:$ZZ$9791,MATCH(M$5,cleaning_log!$A$2:$ZZ$2,0),0)</f>
        <v>#N/A</v>
      </c>
      <c r="N592" t="e">
        <f>VLOOKUP($A592,cleaning_log!$A$1:$ZZ$9791,MATCH(N$5,cleaning_log!$A$2:$ZZ$2,0),0)</f>
        <v>#N/A</v>
      </c>
      <c r="O592" t="e">
        <f>VLOOKUP($A592,cleaning_log!$A$1:$ZZ$9791,MATCH(O$5,cleaning_log!$A$2:$ZZ$2,0),0)</f>
        <v>#N/A</v>
      </c>
      <c r="P592" t="e">
        <f>VLOOKUP($A592,cleaning_log!$A$1:$ZZ$9791,MATCH(P$5,cleaning_log!$A$2:$ZZ$2,0),0)</f>
        <v>#N/A</v>
      </c>
      <c r="Q592" t="e">
        <f>VLOOKUP($A592,cleaning_log!$A$1:$ZZ$9791,MATCH(Q$5,cleaning_log!$A$2:$ZZ$2,0),0)</f>
        <v>#N/A</v>
      </c>
      <c r="R592" t="e">
        <f>VLOOKUP($A592,cleaning_log!$A$1:$ZZ$9791,MATCH(R$5,cleaning_log!$A$2:$ZZ$2,0),0)</f>
        <v>#N/A</v>
      </c>
      <c r="S592" t="e">
        <f t="shared" ref="S592" si="117">MIN(P592,Q592) &lt; 3599</f>
        <v>#N/A</v>
      </c>
    </row>
    <row r="593" spans="1:22" hidden="1" x14ac:dyDescent="0.2">
      <c r="A593" t="s">
        <v>15119</v>
      </c>
      <c r="B593" t="str">
        <f>IF(NOT(ISNA(VLOOKUP($A593,miplib2017!$A$5:$A$10000,1,0))),"miplib2017",IF(NOT(ISNA(VLOOKUP($A593,miplib2010!$A$5:$A$10000,1,0))),"miplib2010",IF(NOT(ISNA(VLOOKUP($A593,miplib2003!$A$5:$A$10000,1,0))),"miplib2003",IF(NOT(ISNA(VLOOKUP($A593,miplib3!$A$5:$A$10002,1,0))),"miplib3",IF(NOT(ISNA(VLOOKUP($A593,miplib2!$A$5:$A$10004,1,0))),"miplib2",IF(NOT(ISNA(VLOOKUP($A593,coral!$A$5:$A$10000,1,0))),"coral",IF(NOT(ISNA(VLOOKUP($A593,neos!$A$5:$A$10000,1,0))),"neos","COULD NOT FIND")))))))</f>
        <v>miplib2017</v>
      </c>
      <c r="C593" t="str">
        <f>B593&amp;"/"&amp;A593</f>
        <v>miplib2017/neos-2656603-coxs</v>
      </c>
      <c r="D593">
        <f ca="1">VLOOKUP($A593,INDIRECT("'"&amp;$B593&amp;"'!"&amp;"$A$5:$Z$10000"),MATCH(D$5,INDIRECT("'"&amp;$B593&amp;"'!$A$4:$Z$4"),0),0)</f>
        <v>342</v>
      </c>
      <c r="E593">
        <f ca="1">VLOOKUP($A593,INDIRECT("'"&amp;$B593&amp;"'!"&amp;"$A$5:$Z$10000"),MATCH(E$5,INDIRECT("'"&amp;$B593&amp;"'!$A$4:$Z$4"),0),0)</f>
        <v>524</v>
      </c>
      <c r="F593" t="e">
        <f>VLOOKUP($A593,cleaning_log!$A$1:$ZZ$9791,MATCH(F$5,cleaning_log!$A$2:$ZZ$2,0),0)</f>
        <v>#N/A</v>
      </c>
      <c r="G593" t="e">
        <f>VLOOKUP($A593,cleaning_log!$A$1:$ZZ$9791,MATCH(G$5,cleaning_log!$A$2:$ZZ$2,0),0)</f>
        <v>#N/A</v>
      </c>
      <c r="H593" t="str">
        <f ca="1">VLOOKUP($A593,INDIRECT("'"&amp;$B593&amp;"'!"&amp;"$A$5:$Z$10000"),MATCH(H$5,INDIRECT("'"&amp;$B593&amp;"'!$A$4:$Z$4"),0),0)</f>
        <v>Infeasible</v>
      </c>
      <c r="I593" t="e">
        <f>VLOOKUP($A593,cleaning_log!$A$1:$ZZ$9791,MATCH(I$5,cleaning_log!$A$2:$ZZ$2,0),0)</f>
        <v>#N/A</v>
      </c>
      <c r="J593" t="e">
        <f>VLOOKUP($A593,cleaning_log!$A$1:$ZZ$9791,MATCH(J$5,cleaning_log!$A$2:$ZZ$2,0),0)</f>
        <v>#N/A</v>
      </c>
      <c r="K593" t="b">
        <f>IF(ISNA(J593),TRUE,ABS(H593-J593)&gt;0.001)</f>
        <v>1</v>
      </c>
      <c r="L593" t="e">
        <f>VLOOKUP($A593,cleaning_log!$A$1:$ZZ$9791,MATCH(L$5,cleaning_log!$A$2:$ZZ$2,0),0)</f>
        <v>#N/A</v>
      </c>
      <c r="M593" t="e">
        <f>VLOOKUP($A593,cleaning_log!$A$1:$ZZ$9791,MATCH(M$5,cleaning_log!$A$2:$ZZ$2,0),0)</f>
        <v>#N/A</v>
      </c>
      <c r="N593" t="e">
        <f>VLOOKUP($A593,cleaning_log!$A$1:$ZZ$9791,MATCH(N$5,cleaning_log!$A$2:$ZZ$2,0),0)</f>
        <v>#N/A</v>
      </c>
      <c r="O593" t="e">
        <f>VLOOKUP($A593,cleaning_log!$A$1:$ZZ$9791,MATCH(O$5,cleaning_log!$A$2:$ZZ$2,0),0)</f>
        <v>#N/A</v>
      </c>
      <c r="P593" t="e">
        <f>VLOOKUP($A593,cleaning_log!$A$1:$ZZ$9791,MATCH(P$5,cleaning_log!$A$2:$ZZ$2,0),0)</f>
        <v>#N/A</v>
      </c>
      <c r="Q593" t="e">
        <f>VLOOKUP($A593,cleaning_log!$A$1:$ZZ$9791,MATCH(Q$5,cleaning_log!$A$2:$ZZ$2,0),0)</f>
        <v>#N/A</v>
      </c>
    </row>
    <row r="594" spans="1:22" x14ac:dyDescent="0.2">
      <c r="A594" t="s">
        <v>4421</v>
      </c>
      <c r="B594" t="str">
        <f>IF(NOT(ISNA(VLOOKUP($A594,miplib2017!$A$5:$A$10000,1,0))),"miplib2017",IF(NOT(ISNA(VLOOKUP($A594,miplib2010!$A$5:$A$10000,1,0))),"miplib2010",IF(NOT(ISNA(VLOOKUP($A594,miplib2003!$A$5:$A$10000,1,0))),"miplib2003",IF(NOT(ISNA(VLOOKUP($A594,miplib3!$A$5:$A$10002,1,0))),"miplib3",IF(NOT(ISNA(VLOOKUP($A594,miplib2!$A$5:$A$10004,1,0))),"miplib2",IF(NOT(ISNA(VLOOKUP($A594,coral!$A$5:$A$10000,1,0))),"coral",IF(NOT(ISNA(VLOOKUP($A594,neos!$A$5:$A$10000,1,0))),"neos","COULD NOT FIND")))))))</f>
        <v>miplib2017</v>
      </c>
      <c r="C594" t="str">
        <f>B594&amp;"/"&amp;A594</f>
        <v>miplib2017/neos-2657525-crna</v>
      </c>
      <c r="D594">
        <f ca="1">VLOOKUP($A594,INDIRECT("'"&amp;$B594&amp;"'!"&amp;"$A$5:$Z$10000"),MATCH(D$5,INDIRECT("'"&amp;$B594&amp;"'!$A$4:$Z$4"),0),0)</f>
        <v>342</v>
      </c>
      <c r="E594">
        <f ca="1">VLOOKUP($A594,INDIRECT("'"&amp;$B594&amp;"'!"&amp;"$A$5:$Z$10000"),MATCH(E$5,INDIRECT("'"&amp;$B594&amp;"'!$A$4:$Z$4"),0),0)</f>
        <v>524</v>
      </c>
      <c r="F594">
        <f>VLOOKUP($A594,cleaning_log!$A$1:$ZZ$9791,MATCH(F$5,cleaning_log!$A$2:$ZZ$2,0),0)</f>
        <v>255</v>
      </c>
      <c r="G594">
        <f>VLOOKUP($A594,cleaning_log!$A$1:$ZZ$9791,MATCH(G$5,cleaning_log!$A$2:$ZZ$2,0),0)</f>
        <v>435</v>
      </c>
      <c r="H594">
        <f ca="1">VLOOKUP($A594,INDIRECT("'"&amp;$B594&amp;"'!"&amp;"$A$5:$Z$10000"),MATCH(H$5,INDIRECT("'"&amp;$B594&amp;"'!$A$4:$Z$4"),0),0)</f>
        <v>1.810748</v>
      </c>
      <c r="I594">
        <f>VLOOKUP($A594,cleaning_log!$A$1:$ZZ$9791,MATCH(I$5,cleaning_log!$A$2:$ZZ$2,0),0)</f>
        <v>0</v>
      </c>
      <c r="J594">
        <f>VLOOKUP($A594,cleaning_log!$A$1:$ZZ$9791,MATCH(J$5,cleaning_log!$A$2:$ZZ$2,0),0)</f>
        <v>0</v>
      </c>
      <c r="K594" t="b">
        <f ca="1">IF(ISNA(J594),TRUE,ABS(H594-J594)&gt;0.001)</f>
        <v>1</v>
      </c>
      <c r="L594">
        <f>VLOOKUP($A594,cleaning_log!$A$1:$ZZ$9791,MATCH(L$5,cleaning_log!$A$2:$ZZ$2,0),0)</f>
        <v>1.810748</v>
      </c>
      <c r="M594">
        <f>VLOOKUP($A594,cleaning_log!$A$1:$ZZ$9791,MATCH(M$5,cleaning_log!$A$2:$ZZ$2,0),0)</f>
        <v>1.810748</v>
      </c>
      <c r="N594">
        <f>VLOOKUP($A594,cleaning_log!$A$1:$ZZ$9791,MATCH(N$5,cleaning_log!$A$2:$ZZ$2,0),0)</f>
        <v>1.3266811999999999</v>
      </c>
      <c r="O594">
        <f>VLOOKUP($A594,cleaning_log!$A$1:$ZZ$9791,MATCH(O$5,cleaning_log!$A$2:$ZZ$2,0),0)</f>
        <v>8.4792819094259606E-2</v>
      </c>
      <c r="P594">
        <f>VLOOKUP($A594,cleaning_log!$A$1:$ZZ$9791,MATCH(P$5,cleaning_log!$A$2:$ZZ$2,0),0)</f>
        <v>3600</v>
      </c>
      <c r="Q594">
        <f>VLOOKUP($A594,cleaning_log!$A$1:$ZZ$9791,MATCH(Q$5,cleaning_log!$A$2:$ZZ$2,0),0)</f>
        <v>3600</v>
      </c>
      <c r="R594">
        <f>VLOOKUP($A594,cleaning_log!$A$1:$ZZ$9791,MATCH(R$5,cleaning_log!$A$2:$ZZ$2,0),0)</f>
        <v>3600</v>
      </c>
      <c r="S594" t="b">
        <f t="shared" ref="S594" si="118">MIN(P594,Q594) &lt; 3599</f>
        <v>0</v>
      </c>
    </row>
    <row r="595" spans="1:22" hidden="1" x14ac:dyDescent="0.2">
      <c r="A595" t="s">
        <v>15121</v>
      </c>
      <c r="B595" t="str">
        <f>IF(NOT(ISNA(VLOOKUP($A595,miplib2017!$A$5:$A$10000,1,0))),"miplib2017",IF(NOT(ISNA(VLOOKUP($A595,miplib2010!$A$5:$A$10000,1,0))),"miplib2010",IF(NOT(ISNA(VLOOKUP($A595,miplib2003!$A$5:$A$10000,1,0))),"miplib2003",IF(NOT(ISNA(VLOOKUP($A595,miplib3!$A$5:$A$10002,1,0))),"miplib3",IF(NOT(ISNA(VLOOKUP($A595,miplib2!$A$5:$A$10004,1,0))),"miplib2",IF(NOT(ISNA(VLOOKUP($A595,coral!$A$5:$A$10000,1,0))),"coral",IF(NOT(ISNA(VLOOKUP($A595,neos!$A$5:$A$10000,1,0))),"neos","COULD NOT FIND")))))))</f>
        <v>miplib2017</v>
      </c>
      <c r="C595" t="str">
        <f>B595&amp;"/"&amp;A595</f>
        <v>miplib2017/neos-2669500-cust</v>
      </c>
      <c r="D595">
        <f ca="1">VLOOKUP($A595,INDIRECT("'"&amp;$B595&amp;"'!"&amp;"$A$5:$Z$10000"),MATCH(D$5,INDIRECT("'"&amp;$B595&amp;"'!$A$4:$Z$4"),0),0)</f>
        <v>105744</v>
      </c>
      <c r="E595">
        <f ca="1">VLOOKUP($A595,INDIRECT("'"&amp;$B595&amp;"'!"&amp;"$A$5:$Z$10000"),MATCH(E$5,INDIRECT("'"&amp;$B595&amp;"'!$A$4:$Z$4"),0),0)</f>
        <v>112008</v>
      </c>
      <c r="F595" t="e">
        <f>VLOOKUP($A595,cleaning_log!$A$1:$ZZ$9791,MATCH(F$5,cleaning_log!$A$2:$ZZ$2,0),0)</f>
        <v>#N/A</v>
      </c>
      <c r="G595" t="e">
        <f>VLOOKUP($A595,cleaning_log!$A$1:$ZZ$9791,MATCH(G$5,cleaning_log!$A$2:$ZZ$2,0),0)</f>
        <v>#N/A</v>
      </c>
      <c r="H595">
        <f ca="1">VLOOKUP($A595,INDIRECT("'"&amp;$B595&amp;"'!"&amp;"$A$5:$Z$10000"),MATCH(H$5,INDIRECT("'"&amp;$B595&amp;"'!$A$4:$Z$4"),0),0)</f>
        <v>2242</v>
      </c>
      <c r="I595" t="e">
        <f>VLOOKUP($A595,cleaning_log!$A$1:$ZZ$9791,MATCH(I$5,cleaning_log!$A$2:$ZZ$2,0),0)</f>
        <v>#N/A</v>
      </c>
      <c r="J595" t="e">
        <f>VLOOKUP($A595,cleaning_log!$A$1:$ZZ$9791,MATCH(J$5,cleaning_log!$A$2:$ZZ$2,0),0)</f>
        <v>#N/A</v>
      </c>
      <c r="K595" t="b">
        <f>IF(ISNA(J595),TRUE,ABS(H595-J595)&gt;0.001)</f>
        <v>1</v>
      </c>
      <c r="L595" t="e">
        <f>VLOOKUP($A595,cleaning_log!$A$1:$ZZ$9791,MATCH(L$5,cleaning_log!$A$2:$ZZ$2,0),0)</f>
        <v>#N/A</v>
      </c>
      <c r="M595" t="e">
        <f>VLOOKUP($A595,cleaning_log!$A$1:$ZZ$9791,MATCH(M$5,cleaning_log!$A$2:$ZZ$2,0),0)</f>
        <v>#N/A</v>
      </c>
      <c r="N595" t="e">
        <f>VLOOKUP($A595,cleaning_log!$A$1:$ZZ$9791,MATCH(N$5,cleaning_log!$A$2:$ZZ$2,0),0)</f>
        <v>#N/A</v>
      </c>
      <c r="O595" t="e">
        <f>VLOOKUP($A595,cleaning_log!$A$1:$ZZ$9791,MATCH(O$5,cleaning_log!$A$2:$ZZ$2,0),0)</f>
        <v>#N/A</v>
      </c>
      <c r="P595" t="e">
        <f>VLOOKUP($A595,cleaning_log!$A$1:$ZZ$9791,MATCH(P$5,cleaning_log!$A$2:$ZZ$2,0),0)</f>
        <v>#N/A</v>
      </c>
      <c r="Q595" t="e">
        <f>VLOOKUP($A595,cleaning_log!$A$1:$ZZ$9791,MATCH(Q$5,cleaning_log!$A$2:$ZZ$2,0),0)</f>
        <v>#N/A</v>
      </c>
      <c r="R595" t="e">
        <f>VLOOKUP($A595,cleaning_log!$A$1:$ZZ$9791,MATCH(R$5,cleaning_log!$A$2:$ZZ$2,0),0)</f>
        <v>#N/A</v>
      </c>
      <c r="S595" t="e">
        <f>MIN(P595,Q595) &lt; 3599</f>
        <v>#N/A</v>
      </c>
      <c r="T595" t="e">
        <f>VLOOKUP($A595,cleaning_log!$A$1:$ZZ$9791,MATCH(T$5,cleaning_log!$A$2:$ZZ$2,0),0)</f>
        <v>#N/A</v>
      </c>
      <c r="U595" t="e">
        <f>VLOOKUP($A595,cleaning_log!$A$1:$ZZ$9791,MATCH(U$5,cleaning_log!$A$2:$ZZ$2,0),0)</f>
        <v>#N/A</v>
      </c>
      <c r="V595" t="e">
        <f>VLOOKUP($A595,cleaning_log!$A$1:$ZZ$9791,MATCH(V$5,cleaning_log!$A$2:$ZZ$2,0),0)</f>
        <v>#N/A</v>
      </c>
    </row>
    <row r="596" spans="1:22" hidden="1" x14ac:dyDescent="0.2">
      <c r="A596" t="s">
        <v>4422</v>
      </c>
      <c r="B596" t="str">
        <f>IF(NOT(ISNA(VLOOKUP($A596,miplib2017!$A$5:$A$10000,1,0))),"miplib2017",IF(NOT(ISNA(VLOOKUP($A596,miplib2010!$A$5:$A$10000,1,0))),"miplib2010",IF(NOT(ISNA(VLOOKUP($A596,miplib2003!$A$5:$A$10000,1,0))),"miplib2003",IF(NOT(ISNA(VLOOKUP($A596,miplib3!$A$5:$A$10002,1,0))),"miplib3",IF(NOT(ISNA(VLOOKUP($A596,miplib2!$A$5:$A$10004,1,0))),"miplib2",IF(NOT(ISNA(VLOOKUP($A596,coral!$A$5:$A$10000,1,0))),"coral",IF(NOT(ISNA(VLOOKUP($A596,neos!$A$5:$A$10000,1,0))),"neos","COULD NOT FIND")))))))</f>
        <v>miplib2017</v>
      </c>
      <c r="C596" t="str">
        <f>B596&amp;"/"&amp;A596</f>
        <v>miplib2017/neos-2746589-doon</v>
      </c>
      <c r="D596">
        <f ca="1">VLOOKUP($A596,INDIRECT("'"&amp;$B596&amp;"'!"&amp;"$A$5:$Z$10000"),MATCH(D$5,INDIRECT("'"&amp;$B596&amp;"'!$A$4:$Z$4"),0),0)</f>
        <v>31530</v>
      </c>
      <c r="E596">
        <f ca="1">VLOOKUP($A596,INDIRECT("'"&amp;$B596&amp;"'!"&amp;"$A$5:$Z$10000"),MATCH(E$5,INDIRECT("'"&amp;$B596&amp;"'!$A$4:$Z$4"),0),0)</f>
        <v>50936</v>
      </c>
      <c r="F596">
        <f>VLOOKUP($A596,cleaning_log!$A$1:$ZZ$9791,MATCH(F$5,cleaning_log!$A$2:$ZZ$2,0),0)</f>
        <v>20472</v>
      </c>
      <c r="G596">
        <f>VLOOKUP($A596,cleaning_log!$A$1:$ZZ$9791,MATCH(G$5,cleaning_log!$A$2:$ZZ$2,0),0)</f>
        <v>42456</v>
      </c>
      <c r="H596">
        <f ca="1">VLOOKUP($A596,INDIRECT("'"&amp;$B596&amp;"'!"&amp;"$A$5:$Z$10000"),MATCH(H$5,INDIRECT("'"&amp;$B596&amp;"'!$A$4:$Z$4"),0),0)</f>
        <v>2008.2</v>
      </c>
      <c r="I596">
        <f>VLOOKUP($A596,cleaning_log!$A$1:$ZZ$9791,MATCH(I$5,cleaning_log!$A$2:$ZZ$2,0),0)</f>
        <v>1985.74999999999</v>
      </c>
      <c r="J596">
        <f>VLOOKUP($A596,cleaning_log!$A$1:$ZZ$9791,MATCH(J$5,cleaning_log!$A$2:$ZZ$2,0),0)</f>
        <v>1985.93979591836</v>
      </c>
      <c r="K596" t="b">
        <f ca="1">IF(ISNA(J596),TRUE,ABS(H596-J596)&gt;0.001)</f>
        <v>1</v>
      </c>
      <c r="L596">
        <f>VLOOKUP($A596,cleaning_log!$A$1:$ZZ$9791,MATCH(L$5,cleaning_log!$A$2:$ZZ$2,0),0)</f>
        <v>2008.2</v>
      </c>
      <c r="M596">
        <f>VLOOKUP($A596,cleaning_log!$A$1:$ZZ$9791,MATCH(M$5,cleaning_log!$A$2:$ZZ$2,0),0)</f>
        <v>2008.2</v>
      </c>
      <c r="N596">
        <f>VLOOKUP($A596,cleaning_log!$A$1:$ZZ$9791,MATCH(N$5,cleaning_log!$A$2:$ZZ$2,0),0)</f>
        <v>2008.2</v>
      </c>
      <c r="O596">
        <f>VLOOKUP($A596,cleaning_log!$A$1:$ZZ$9791,MATCH(O$5,cleaning_log!$A$2:$ZZ$2,0),0)</f>
        <v>2008.2</v>
      </c>
      <c r="P596">
        <f>VLOOKUP($A596,cleaning_log!$A$1:$ZZ$9791,MATCH(P$5,cleaning_log!$A$2:$ZZ$2,0),0)</f>
        <v>1838.4639999999999</v>
      </c>
      <c r="Q596">
        <f>VLOOKUP($A596,cleaning_log!$A$1:$ZZ$9791,MATCH(Q$5,cleaning_log!$A$2:$ZZ$2,0),0)</f>
        <v>861.41600000000005</v>
      </c>
    </row>
    <row r="597" spans="1:22" hidden="1" x14ac:dyDescent="0.2">
      <c r="A597" t="s">
        <v>15125</v>
      </c>
      <c r="B597" t="str">
        <f>IF(NOT(ISNA(VLOOKUP($A597,miplib2017!$A$5:$A$10000,1,0))),"miplib2017",IF(NOT(ISNA(VLOOKUP($A597,miplib2010!$A$5:$A$10000,1,0))),"miplib2010",IF(NOT(ISNA(VLOOKUP($A597,miplib2003!$A$5:$A$10000,1,0))),"miplib2003",IF(NOT(ISNA(VLOOKUP($A597,miplib3!$A$5:$A$10002,1,0))),"miplib3",IF(NOT(ISNA(VLOOKUP($A597,miplib2!$A$5:$A$10004,1,0))),"miplib2",IF(NOT(ISNA(VLOOKUP($A597,coral!$A$5:$A$10000,1,0))),"coral",IF(NOT(ISNA(VLOOKUP($A597,neos!$A$5:$A$10000,1,0))),"neos","COULD NOT FIND")))))))</f>
        <v>miplib2017</v>
      </c>
      <c r="C597" t="str">
        <f>B597&amp;"/"&amp;A597</f>
        <v>miplib2017/neos-2974461-ibar</v>
      </c>
      <c r="D597">
        <f ca="1">VLOOKUP($A597,INDIRECT("'"&amp;$B597&amp;"'!"&amp;"$A$5:$Z$10000"),MATCH(D$5,INDIRECT("'"&amp;$B597&amp;"'!$A$4:$Z$4"),0),0)</f>
        <v>214107</v>
      </c>
      <c r="E597">
        <f ca="1">VLOOKUP($A597,INDIRECT("'"&amp;$B597&amp;"'!"&amp;"$A$5:$Z$10000"),MATCH(E$5,INDIRECT("'"&amp;$B597&amp;"'!$A$4:$Z$4"),0),0)</f>
        <v>214730</v>
      </c>
      <c r="F597" t="e">
        <f>VLOOKUP($A597,cleaning_log!$A$1:$ZZ$9791,MATCH(F$5,cleaning_log!$A$2:$ZZ$2,0),0)</f>
        <v>#N/A</v>
      </c>
      <c r="G597" t="e">
        <f>VLOOKUP($A597,cleaning_log!$A$1:$ZZ$9791,MATCH(G$5,cleaning_log!$A$2:$ZZ$2,0),0)</f>
        <v>#N/A</v>
      </c>
      <c r="H597" t="str">
        <f ca="1">VLOOKUP($A597,INDIRECT("'"&amp;$B597&amp;"'!"&amp;"$A$5:$Z$10000"),MATCH(H$5,INDIRECT("'"&amp;$B597&amp;"'!$A$4:$Z$4"),0),0)</f>
        <v>468906174.771*</v>
      </c>
      <c r="I597" t="e">
        <f>VLOOKUP($A597,cleaning_log!$A$1:$ZZ$9791,MATCH(I$5,cleaning_log!$A$2:$ZZ$2,0),0)</f>
        <v>#N/A</v>
      </c>
      <c r="J597" t="e">
        <f>VLOOKUP($A597,cleaning_log!$A$1:$ZZ$9791,MATCH(J$5,cleaning_log!$A$2:$ZZ$2,0),0)</f>
        <v>#N/A</v>
      </c>
      <c r="K597" t="b">
        <f>IF(ISNA(J597),TRUE,ABS(H597-J597)&gt;0.001)</f>
        <v>1</v>
      </c>
      <c r="L597" t="e">
        <f>VLOOKUP($A597,cleaning_log!$A$1:$ZZ$9791,MATCH(L$5,cleaning_log!$A$2:$ZZ$2,0),0)</f>
        <v>#N/A</v>
      </c>
      <c r="M597" t="e">
        <f>VLOOKUP($A597,cleaning_log!$A$1:$ZZ$9791,MATCH(M$5,cleaning_log!$A$2:$ZZ$2,0),0)</f>
        <v>#N/A</v>
      </c>
      <c r="N597" t="e">
        <f>VLOOKUP($A597,cleaning_log!$A$1:$ZZ$9791,MATCH(N$5,cleaning_log!$A$2:$ZZ$2,0),0)</f>
        <v>#N/A</v>
      </c>
      <c r="O597" t="e">
        <f>VLOOKUP($A597,cleaning_log!$A$1:$ZZ$9791,MATCH(O$5,cleaning_log!$A$2:$ZZ$2,0),0)</f>
        <v>#N/A</v>
      </c>
      <c r="P597" t="e">
        <f>VLOOKUP($A597,cleaning_log!$A$1:$ZZ$9791,MATCH(P$5,cleaning_log!$A$2:$ZZ$2,0),0)</f>
        <v>#N/A</v>
      </c>
      <c r="Q597" t="e">
        <f>VLOOKUP($A597,cleaning_log!$A$1:$ZZ$9791,MATCH(Q$5,cleaning_log!$A$2:$ZZ$2,0),0)</f>
        <v>#N/A</v>
      </c>
    </row>
    <row r="598" spans="1:22" hidden="1" x14ac:dyDescent="0.2">
      <c r="A598" t="s">
        <v>4423</v>
      </c>
      <c r="B598" t="str">
        <f>IF(NOT(ISNA(VLOOKUP($A598,miplib2017!$A$5:$A$10000,1,0))),"miplib2017",IF(NOT(ISNA(VLOOKUP($A598,miplib2010!$A$5:$A$10000,1,0))),"miplib2010",IF(NOT(ISNA(VLOOKUP($A598,miplib2003!$A$5:$A$10000,1,0))),"miplib2003",IF(NOT(ISNA(VLOOKUP($A598,miplib3!$A$5:$A$10002,1,0))),"miplib3",IF(NOT(ISNA(VLOOKUP($A598,miplib2!$A$5:$A$10004,1,0))),"miplib2",IF(NOT(ISNA(VLOOKUP($A598,coral!$A$5:$A$10000,1,0))),"coral",IF(NOT(ISNA(VLOOKUP($A598,neos!$A$5:$A$10000,1,0))),"neos","COULD NOT FIND")))))))</f>
        <v>miplib2017</v>
      </c>
      <c r="C598" t="str">
        <f>B598&amp;"/"&amp;A598</f>
        <v>miplib2017/neos-2978193-inde</v>
      </c>
      <c r="D598">
        <f ca="1">VLOOKUP($A598,INDIRECT("'"&amp;$B598&amp;"'!"&amp;"$A$5:$Z$10000"),MATCH(D$5,INDIRECT("'"&amp;$B598&amp;"'!$A$4:$Z$4"),0),0)</f>
        <v>396</v>
      </c>
      <c r="E598">
        <f ca="1">VLOOKUP($A598,INDIRECT("'"&amp;$B598&amp;"'!"&amp;"$A$5:$Z$10000"),MATCH(E$5,INDIRECT("'"&amp;$B598&amp;"'!$A$4:$Z$4"),0),0)</f>
        <v>20800</v>
      </c>
      <c r="F598">
        <f>VLOOKUP($A598,cleaning_log!$A$1:$ZZ$9791,MATCH(F$5,cleaning_log!$A$2:$ZZ$2,0),0)</f>
        <v>396</v>
      </c>
      <c r="G598">
        <f>VLOOKUP($A598,cleaning_log!$A$1:$ZZ$9791,MATCH(G$5,cleaning_log!$A$2:$ZZ$2,0),0)</f>
        <v>20800</v>
      </c>
      <c r="H598">
        <f ca="1">VLOOKUP($A598,INDIRECT("'"&amp;$B598&amp;"'!"&amp;"$A$5:$Z$10000"),MATCH(H$5,INDIRECT("'"&amp;$B598&amp;"'!$A$4:$Z$4"),0),0)</f>
        <v>-2.3880616899999998</v>
      </c>
      <c r="I598">
        <f>VLOOKUP($A598,cleaning_log!$A$1:$ZZ$9791,MATCH(I$5,cleaning_log!$A$2:$ZZ$2,0),0)</f>
        <v>-2.4185181859999898</v>
      </c>
      <c r="J598">
        <f>VLOOKUP($A598,cleaning_log!$A$1:$ZZ$9791,MATCH(J$5,cleaning_log!$A$2:$ZZ$2,0),0)</f>
        <v>-2.4185181859999898</v>
      </c>
      <c r="K598" t="b">
        <f ca="1">IF(ISNA(J598),TRUE,ABS(H598-J598)&gt;0.001)</f>
        <v>1</v>
      </c>
      <c r="L598">
        <f>VLOOKUP($A598,cleaning_log!$A$1:$ZZ$9791,MATCH(L$5,cleaning_log!$A$2:$ZZ$2,0),0)</f>
        <v>-2.3880616859999999</v>
      </c>
      <c r="M598">
        <f>VLOOKUP($A598,cleaning_log!$A$1:$ZZ$9791,MATCH(M$5,cleaning_log!$A$2:$ZZ$2,0),0)</f>
        <v>-2.3880616859999999</v>
      </c>
      <c r="N598">
        <f>VLOOKUP($A598,cleaning_log!$A$1:$ZZ$9791,MATCH(N$5,cleaning_log!$A$2:$ZZ$2,0),0)</f>
        <v>-2.3882443931428501</v>
      </c>
      <c r="O598">
        <f>VLOOKUP($A598,cleaning_log!$A$1:$ZZ$9791,MATCH(O$5,cleaning_log!$A$2:$ZZ$2,0),0)</f>
        <v>-2.3882443931428501</v>
      </c>
      <c r="P598">
        <f>VLOOKUP($A598,cleaning_log!$A$1:$ZZ$9791,MATCH(P$5,cleaning_log!$A$2:$ZZ$2,0),0)</f>
        <v>3491.7750000000001</v>
      </c>
      <c r="Q598">
        <f>VLOOKUP($A598,cleaning_log!$A$1:$ZZ$9791,MATCH(Q$5,cleaning_log!$A$2:$ZZ$2,0),0)</f>
        <v>3491.7750000000001</v>
      </c>
    </row>
    <row r="599" spans="1:22" hidden="1" x14ac:dyDescent="0.2">
      <c r="A599" t="s">
        <v>15130</v>
      </c>
      <c r="B599" t="str">
        <f>IF(NOT(ISNA(VLOOKUP($A599,miplib2017!$A$5:$A$10000,1,0))),"miplib2017",IF(NOT(ISNA(VLOOKUP($A599,miplib2010!$A$5:$A$10000,1,0))),"miplib2010",IF(NOT(ISNA(VLOOKUP($A599,miplib2003!$A$5:$A$10000,1,0))),"miplib2003",IF(NOT(ISNA(VLOOKUP($A599,miplib3!$A$5:$A$10002,1,0))),"miplib3",IF(NOT(ISNA(VLOOKUP($A599,miplib2!$A$5:$A$10004,1,0))),"miplib2",IF(NOT(ISNA(VLOOKUP($A599,coral!$A$5:$A$10000,1,0))),"coral",IF(NOT(ISNA(VLOOKUP($A599,neos!$A$5:$A$10000,1,0))),"neos","COULD NOT FIND")))))))</f>
        <v>miplib2017</v>
      </c>
      <c r="C599" t="str">
        <f>B599&amp;"/"&amp;A599</f>
        <v>miplib2017/neos-2978205-isar</v>
      </c>
      <c r="D599">
        <f ca="1">VLOOKUP($A599,INDIRECT("'"&amp;$B599&amp;"'!"&amp;"$A$5:$Z$10000"),MATCH(D$5,INDIRECT("'"&amp;$B599&amp;"'!$A$4:$Z$4"),0),0)</f>
        <v>652</v>
      </c>
      <c r="E599">
        <f ca="1">VLOOKUP($A599,INDIRECT("'"&amp;$B599&amp;"'!"&amp;"$A$5:$Z$10000"),MATCH(E$5,INDIRECT("'"&amp;$B599&amp;"'!$A$4:$Z$4"),0),0)</f>
        <v>104000</v>
      </c>
      <c r="F599" t="e">
        <f>VLOOKUP($A599,cleaning_log!$A$1:$ZZ$9791,MATCH(F$5,cleaning_log!$A$2:$ZZ$2,0),0)</f>
        <v>#N/A</v>
      </c>
      <c r="G599" t="e">
        <f>VLOOKUP($A599,cleaning_log!$A$1:$ZZ$9791,MATCH(G$5,cleaning_log!$A$2:$ZZ$2,0),0)</f>
        <v>#N/A</v>
      </c>
      <c r="H599" t="str">
        <f ca="1">VLOOKUP($A599,INDIRECT("'"&amp;$B599&amp;"'!"&amp;"$A$5:$Z$10000"),MATCH(H$5,INDIRECT("'"&amp;$B599&amp;"'!$A$4:$Z$4"),0),0)</f>
        <v>-11.92580869*</v>
      </c>
      <c r="I599" t="e">
        <f>VLOOKUP($A599,cleaning_log!$A$1:$ZZ$9791,MATCH(I$5,cleaning_log!$A$2:$ZZ$2,0),0)</f>
        <v>#N/A</v>
      </c>
      <c r="J599" t="e">
        <f>VLOOKUP($A599,cleaning_log!$A$1:$ZZ$9791,MATCH(J$5,cleaning_log!$A$2:$ZZ$2,0),0)</f>
        <v>#N/A</v>
      </c>
      <c r="K599" t="b">
        <f>IF(ISNA(J599),TRUE,ABS(H599-J599)&gt;0.001)</f>
        <v>1</v>
      </c>
      <c r="L599" t="e">
        <f>VLOOKUP($A599,cleaning_log!$A$1:$ZZ$9791,MATCH(L$5,cleaning_log!$A$2:$ZZ$2,0),0)</f>
        <v>#N/A</v>
      </c>
      <c r="M599" t="e">
        <f>VLOOKUP($A599,cleaning_log!$A$1:$ZZ$9791,MATCH(M$5,cleaning_log!$A$2:$ZZ$2,0),0)</f>
        <v>#N/A</v>
      </c>
      <c r="N599" t="e">
        <f>VLOOKUP($A599,cleaning_log!$A$1:$ZZ$9791,MATCH(N$5,cleaning_log!$A$2:$ZZ$2,0),0)</f>
        <v>#N/A</v>
      </c>
      <c r="O599" t="e">
        <f>VLOOKUP($A599,cleaning_log!$A$1:$ZZ$9791,MATCH(O$5,cleaning_log!$A$2:$ZZ$2,0),0)</f>
        <v>#N/A</v>
      </c>
      <c r="P599" t="e">
        <f>VLOOKUP($A599,cleaning_log!$A$1:$ZZ$9791,MATCH(P$5,cleaning_log!$A$2:$ZZ$2,0),0)</f>
        <v>#N/A</v>
      </c>
      <c r="Q599" t="e">
        <f>VLOOKUP($A599,cleaning_log!$A$1:$ZZ$9791,MATCH(Q$5,cleaning_log!$A$2:$ZZ$2,0),0)</f>
        <v>#N/A</v>
      </c>
    </row>
    <row r="600" spans="1:22" hidden="1" x14ac:dyDescent="0.2">
      <c r="A600" t="s">
        <v>15133</v>
      </c>
      <c r="B600" t="str">
        <f>IF(NOT(ISNA(VLOOKUP($A600,miplib2017!$A$5:$A$10000,1,0))),"miplib2017",IF(NOT(ISNA(VLOOKUP($A600,miplib2010!$A$5:$A$10000,1,0))),"miplib2010",IF(NOT(ISNA(VLOOKUP($A600,miplib2003!$A$5:$A$10000,1,0))),"miplib2003",IF(NOT(ISNA(VLOOKUP($A600,miplib3!$A$5:$A$10002,1,0))),"miplib3",IF(NOT(ISNA(VLOOKUP($A600,miplib2!$A$5:$A$10004,1,0))),"miplib2",IF(NOT(ISNA(VLOOKUP($A600,coral!$A$5:$A$10000,1,0))),"coral",IF(NOT(ISNA(VLOOKUP($A600,neos!$A$5:$A$10000,1,0))),"neos","COULD NOT FIND")))))))</f>
        <v>miplib2017</v>
      </c>
      <c r="C600" t="str">
        <f>B600&amp;"/"&amp;A600</f>
        <v>miplib2017/neos-2987202-jeir</v>
      </c>
      <c r="D600">
        <f ca="1">VLOOKUP($A600,INDIRECT("'"&amp;$B600&amp;"'!"&amp;"$A$5:$Z$10000"),MATCH(D$5,INDIRECT("'"&amp;$B600&amp;"'!$A$4:$Z$4"),0),0)</f>
        <v>120209</v>
      </c>
      <c r="E600">
        <f ca="1">VLOOKUP($A600,INDIRECT("'"&amp;$B600&amp;"'!"&amp;"$A$5:$Z$10000"),MATCH(E$5,INDIRECT("'"&amp;$B600&amp;"'!$A$4:$Z$4"),0),0)</f>
        <v>146700</v>
      </c>
      <c r="F600" t="e">
        <f>VLOOKUP($A600,cleaning_log!$A$1:$ZZ$9791,MATCH(F$5,cleaning_log!$A$2:$ZZ$2,0),0)</f>
        <v>#N/A</v>
      </c>
      <c r="G600" t="e">
        <f>VLOOKUP($A600,cleaning_log!$A$1:$ZZ$9791,MATCH(G$5,cleaning_log!$A$2:$ZZ$2,0),0)</f>
        <v>#N/A</v>
      </c>
      <c r="H600">
        <f ca="1">VLOOKUP($A600,INDIRECT("'"&amp;$B600&amp;"'!"&amp;"$A$5:$Z$10000"),MATCH(H$5,INDIRECT("'"&amp;$B600&amp;"'!$A$4:$Z$4"),0),0)</f>
        <v>-1836136351</v>
      </c>
      <c r="I600" t="e">
        <f>VLOOKUP($A600,cleaning_log!$A$1:$ZZ$9791,MATCH(I$5,cleaning_log!$A$2:$ZZ$2,0),0)</f>
        <v>#N/A</v>
      </c>
      <c r="J600" t="e">
        <f>VLOOKUP($A600,cleaning_log!$A$1:$ZZ$9791,MATCH(J$5,cleaning_log!$A$2:$ZZ$2,0),0)</f>
        <v>#N/A</v>
      </c>
      <c r="K600" t="b">
        <f>IF(ISNA(J600),TRUE,ABS(H600-J600)&gt;0.001)</f>
        <v>1</v>
      </c>
      <c r="L600" t="e">
        <f>VLOOKUP($A600,cleaning_log!$A$1:$ZZ$9791,MATCH(L$5,cleaning_log!$A$2:$ZZ$2,0),0)</f>
        <v>#N/A</v>
      </c>
      <c r="M600" t="e">
        <f>VLOOKUP($A600,cleaning_log!$A$1:$ZZ$9791,MATCH(M$5,cleaning_log!$A$2:$ZZ$2,0),0)</f>
        <v>#N/A</v>
      </c>
      <c r="N600" t="e">
        <f>VLOOKUP($A600,cleaning_log!$A$1:$ZZ$9791,MATCH(N$5,cleaning_log!$A$2:$ZZ$2,0),0)</f>
        <v>#N/A</v>
      </c>
      <c r="O600" t="e">
        <f>VLOOKUP($A600,cleaning_log!$A$1:$ZZ$9791,MATCH(O$5,cleaning_log!$A$2:$ZZ$2,0),0)</f>
        <v>#N/A</v>
      </c>
      <c r="P600" t="e">
        <f>VLOOKUP($A600,cleaning_log!$A$1:$ZZ$9791,MATCH(P$5,cleaning_log!$A$2:$ZZ$2,0),0)</f>
        <v>#N/A</v>
      </c>
      <c r="Q600" t="e">
        <f>VLOOKUP($A600,cleaning_log!$A$1:$ZZ$9791,MATCH(Q$5,cleaning_log!$A$2:$ZZ$2,0),0)</f>
        <v>#N/A</v>
      </c>
    </row>
    <row r="601" spans="1:22" hidden="1" x14ac:dyDescent="0.2">
      <c r="A601" t="s">
        <v>15136</v>
      </c>
      <c r="B601" t="str">
        <f>IF(NOT(ISNA(VLOOKUP($A601,miplib2017!$A$5:$A$10000,1,0))),"miplib2017",IF(NOT(ISNA(VLOOKUP($A601,miplib2010!$A$5:$A$10000,1,0))),"miplib2010",IF(NOT(ISNA(VLOOKUP($A601,miplib2003!$A$5:$A$10000,1,0))),"miplib2003",IF(NOT(ISNA(VLOOKUP($A601,miplib3!$A$5:$A$10002,1,0))),"miplib3",IF(NOT(ISNA(VLOOKUP($A601,miplib2!$A$5:$A$10004,1,0))),"miplib2",IF(NOT(ISNA(VLOOKUP($A601,coral!$A$5:$A$10000,1,0))),"coral",IF(NOT(ISNA(VLOOKUP($A601,neos!$A$5:$A$10000,1,0))),"neos","COULD NOT FIND")))))))</f>
        <v>miplib2017</v>
      </c>
      <c r="C601" t="str">
        <f>B601&amp;"/"&amp;A601</f>
        <v>miplib2017/neos-2987310-joes</v>
      </c>
      <c r="D601">
        <f ca="1">VLOOKUP($A601,INDIRECT("'"&amp;$B601&amp;"'!"&amp;"$A$5:$Z$10000"),MATCH(D$5,INDIRECT("'"&amp;$B601&amp;"'!$A$4:$Z$4"),0),0)</f>
        <v>29015</v>
      </c>
      <c r="E601">
        <f ca="1">VLOOKUP($A601,INDIRECT("'"&amp;$B601&amp;"'!"&amp;"$A$5:$Z$10000"),MATCH(E$5,INDIRECT("'"&amp;$B601&amp;"'!$A$4:$Z$4"),0),0)</f>
        <v>27837</v>
      </c>
      <c r="F601" t="e">
        <f>VLOOKUP($A601,cleaning_log!$A$1:$ZZ$9791,MATCH(F$5,cleaning_log!$A$2:$ZZ$2,0),0)</f>
        <v>#N/A</v>
      </c>
      <c r="G601" t="e">
        <f>VLOOKUP($A601,cleaning_log!$A$1:$ZZ$9791,MATCH(G$5,cleaning_log!$A$2:$ZZ$2,0),0)</f>
        <v>#N/A</v>
      </c>
      <c r="H601">
        <f ca="1">VLOOKUP($A601,INDIRECT("'"&amp;$B601&amp;"'!"&amp;"$A$5:$Z$10000"),MATCH(H$5,INDIRECT("'"&amp;$B601&amp;"'!$A$4:$Z$4"),0),0)</f>
        <v>-607702988.29999995</v>
      </c>
      <c r="I601" t="e">
        <f>VLOOKUP($A601,cleaning_log!$A$1:$ZZ$9791,MATCH(I$5,cleaning_log!$A$2:$ZZ$2,0),0)</f>
        <v>#N/A</v>
      </c>
      <c r="J601" t="e">
        <f>VLOOKUP($A601,cleaning_log!$A$1:$ZZ$9791,MATCH(J$5,cleaning_log!$A$2:$ZZ$2,0),0)</f>
        <v>#N/A</v>
      </c>
      <c r="K601" t="b">
        <f>IF(ISNA(J601),TRUE,ABS(H601-J601)&gt;0.001)</f>
        <v>1</v>
      </c>
      <c r="L601" t="e">
        <f>VLOOKUP($A601,cleaning_log!$A$1:$ZZ$9791,MATCH(L$5,cleaning_log!$A$2:$ZZ$2,0),0)</f>
        <v>#N/A</v>
      </c>
      <c r="M601" t="e">
        <f>VLOOKUP($A601,cleaning_log!$A$1:$ZZ$9791,MATCH(M$5,cleaning_log!$A$2:$ZZ$2,0),0)</f>
        <v>#N/A</v>
      </c>
      <c r="N601" t="e">
        <f>VLOOKUP($A601,cleaning_log!$A$1:$ZZ$9791,MATCH(N$5,cleaning_log!$A$2:$ZZ$2,0),0)</f>
        <v>#N/A</v>
      </c>
      <c r="O601" t="e">
        <f>VLOOKUP($A601,cleaning_log!$A$1:$ZZ$9791,MATCH(O$5,cleaning_log!$A$2:$ZZ$2,0),0)</f>
        <v>#N/A</v>
      </c>
      <c r="P601" t="e">
        <f>VLOOKUP($A601,cleaning_log!$A$1:$ZZ$9791,MATCH(P$5,cleaning_log!$A$2:$ZZ$2,0),0)</f>
        <v>#N/A</v>
      </c>
      <c r="Q601" t="e">
        <f>VLOOKUP($A601,cleaning_log!$A$1:$ZZ$9791,MATCH(Q$5,cleaning_log!$A$2:$ZZ$2,0),0)</f>
        <v>#N/A</v>
      </c>
    </row>
    <row r="602" spans="1:22" hidden="1" x14ac:dyDescent="0.2">
      <c r="A602" t="s">
        <v>15138</v>
      </c>
      <c r="B602" t="str">
        <f>IF(NOT(ISNA(VLOOKUP($A602,miplib2017!$A$5:$A$10000,1,0))),"miplib2017",IF(NOT(ISNA(VLOOKUP($A602,miplib2010!$A$5:$A$10000,1,0))),"miplib2010",IF(NOT(ISNA(VLOOKUP($A602,miplib2003!$A$5:$A$10000,1,0))),"miplib2003",IF(NOT(ISNA(VLOOKUP($A602,miplib3!$A$5:$A$10002,1,0))),"miplib3",IF(NOT(ISNA(VLOOKUP($A602,miplib2!$A$5:$A$10004,1,0))),"miplib2",IF(NOT(ISNA(VLOOKUP($A602,coral!$A$5:$A$10000,1,0))),"coral",IF(NOT(ISNA(VLOOKUP($A602,neos!$A$5:$A$10000,1,0))),"neos","COULD NOT FIND")))))))</f>
        <v>miplib2017</v>
      </c>
      <c r="C602" t="str">
        <f>B602&amp;"/"&amp;A602</f>
        <v>miplib2017/neos-2991472-kalu</v>
      </c>
      <c r="D602">
        <f ca="1">VLOOKUP($A602,INDIRECT("'"&amp;$B602&amp;"'!"&amp;"$A$5:$Z$10000"),MATCH(D$5,INDIRECT("'"&amp;$B602&amp;"'!$A$4:$Z$4"),0),0)</f>
        <v>18170</v>
      </c>
      <c r="E602">
        <f ca="1">VLOOKUP($A602,INDIRECT("'"&amp;$B602&amp;"'!"&amp;"$A$5:$Z$10000"),MATCH(E$5,INDIRECT("'"&amp;$B602&amp;"'!$A$4:$Z$4"),0),0)</f>
        <v>12105</v>
      </c>
      <c r="F602" t="e">
        <f>VLOOKUP($A602,cleaning_log!$A$1:$ZZ$9791,MATCH(F$5,cleaning_log!$A$2:$ZZ$2,0),0)</f>
        <v>#N/A</v>
      </c>
      <c r="G602" t="e">
        <f>VLOOKUP($A602,cleaning_log!$A$1:$ZZ$9791,MATCH(G$5,cleaning_log!$A$2:$ZZ$2,0),0)</f>
        <v>#N/A</v>
      </c>
      <c r="H602" t="str">
        <f ca="1">VLOOKUP($A602,INDIRECT("'"&amp;$B602&amp;"'!"&amp;"$A$5:$Z$10000"),MATCH(H$5,INDIRECT("'"&amp;$B602&amp;"'!$A$4:$Z$4"),0),0)</f>
        <v>12*</v>
      </c>
      <c r="I602" t="e">
        <f>VLOOKUP($A602,cleaning_log!$A$1:$ZZ$9791,MATCH(I$5,cleaning_log!$A$2:$ZZ$2,0),0)</f>
        <v>#N/A</v>
      </c>
      <c r="J602" t="e">
        <f>VLOOKUP($A602,cleaning_log!$A$1:$ZZ$9791,MATCH(J$5,cleaning_log!$A$2:$ZZ$2,0),0)</f>
        <v>#N/A</v>
      </c>
      <c r="K602" t="b">
        <f>IF(ISNA(J602),TRUE,ABS(H602-J602)&gt;0.001)</f>
        <v>1</v>
      </c>
      <c r="L602" t="e">
        <f>VLOOKUP($A602,cleaning_log!$A$1:$ZZ$9791,MATCH(L$5,cleaning_log!$A$2:$ZZ$2,0),0)</f>
        <v>#N/A</v>
      </c>
      <c r="M602" t="e">
        <f>VLOOKUP($A602,cleaning_log!$A$1:$ZZ$9791,MATCH(M$5,cleaning_log!$A$2:$ZZ$2,0),0)</f>
        <v>#N/A</v>
      </c>
      <c r="N602" t="e">
        <f>VLOOKUP($A602,cleaning_log!$A$1:$ZZ$9791,MATCH(N$5,cleaning_log!$A$2:$ZZ$2,0),0)</f>
        <v>#N/A</v>
      </c>
      <c r="O602" t="e">
        <f>VLOOKUP($A602,cleaning_log!$A$1:$ZZ$9791,MATCH(O$5,cleaning_log!$A$2:$ZZ$2,0),0)</f>
        <v>#N/A</v>
      </c>
      <c r="P602" t="e">
        <f>VLOOKUP($A602,cleaning_log!$A$1:$ZZ$9791,MATCH(P$5,cleaning_log!$A$2:$ZZ$2,0),0)</f>
        <v>#N/A</v>
      </c>
      <c r="Q602" t="e">
        <f>VLOOKUP($A602,cleaning_log!$A$1:$ZZ$9791,MATCH(Q$5,cleaning_log!$A$2:$ZZ$2,0),0)</f>
        <v>#N/A</v>
      </c>
    </row>
    <row r="603" spans="1:22" hidden="1" x14ac:dyDescent="0.2">
      <c r="A603" t="s">
        <v>4424</v>
      </c>
      <c r="B603" t="str">
        <f>IF(NOT(ISNA(VLOOKUP($A603,miplib2017!$A$5:$A$10000,1,0))),"miplib2017",IF(NOT(ISNA(VLOOKUP($A603,miplib2010!$A$5:$A$10000,1,0))),"miplib2010",IF(NOT(ISNA(VLOOKUP($A603,miplib2003!$A$5:$A$10000,1,0))),"miplib2003",IF(NOT(ISNA(VLOOKUP($A603,miplib3!$A$5:$A$10002,1,0))),"miplib3",IF(NOT(ISNA(VLOOKUP($A603,miplib2!$A$5:$A$10004,1,0))),"miplib2",IF(NOT(ISNA(VLOOKUP($A603,coral!$A$5:$A$10000,1,0))),"coral",IF(NOT(ISNA(VLOOKUP($A603,neos!$A$5:$A$10000,1,0))),"neos","COULD NOT FIND")))))))</f>
        <v>miplib2017</v>
      </c>
      <c r="C603" t="str">
        <f>B603&amp;"/"&amp;A603</f>
        <v>miplib2017/neos-3004026-krka</v>
      </c>
      <c r="D603">
        <f ca="1">VLOOKUP($A603,INDIRECT("'"&amp;$B603&amp;"'!"&amp;"$A$5:$Z$10000"),MATCH(D$5,INDIRECT("'"&amp;$B603&amp;"'!$A$4:$Z$4"),0),0)</f>
        <v>12545</v>
      </c>
      <c r="E603">
        <f ca="1">VLOOKUP($A603,INDIRECT("'"&amp;$B603&amp;"'!"&amp;"$A$5:$Z$10000"),MATCH(E$5,INDIRECT("'"&amp;$B603&amp;"'!$A$4:$Z$4"),0),0)</f>
        <v>17030</v>
      </c>
      <c r="F603">
        <f>VLOOKUP($A603,cleaning_log!$A$1:$ZZ$9791,MATCH(F$5,cleaning_log!$A$2:$ZZ$2,0),0)</f>
        <v>10400</v>
      </c>
      <c r="G603">
        <f>VLOOKUP($A603,cleaning_log!$A$1:$ZZ$9791,MATCH(G$5,cleaning_log!$A$2:$ZZ$2,0),0)</f>
        <v>8450</v>
      </c>
      <c r="H603">
        <f ca="1">VLOOKUP($A603,INDIRECT("'"&amp;$B603&amp;"'!"&amp;"$A$5:$Z$10000"),MATCH(H$5,INDIRECT("'"&amp;$B603&amp;"'!$A$4:$Z$4"),0),0)</f>
        <v>0</v>
      </c>
      <c r="I603">
        <f>VLOOKUP($A603,cleaning_log!$A$1:$ZZ$9791,MATCH(I$5,cleaning_log!$A$2:$ZZ$2,0),0)</f>
        <v>0</v>
      </c>
      <c r="J603">
        <f>VLOOKUP($A603,cleaning_log!$A$1:$ZZ$9791,MATCH(J$5,cleaning_log!$A$2:$ZZ$2,0),0)</f>
        <v>0</v>
      </c>
      <c r="K603" t="b">
        <f ca="1">IF(ISNA(J603),TRUE,ABS(H603-J603)&gt;0.001)</f>
        <v>0</v>
      </c>
      <c r="L603">
        <f>VLOOKUP($A603,cleaning_log!$A$1:$ZZ$9791,MATCH(L$5,cleaning_log!$A$2:$ZZ$2,0),0)</f>
        <v>0</v>
      </c>
      <c r="M603">
        <f>VLOOKUP($A603,cleaning_log!$A$1:$ZZ$9791,MATCH(M$5,cleaning_log!$A$2:$ZZ$2,0),0)</f>
        <v>0</v>
      </c>
      <c r="N603">
        <f>VLOOKUP($A603,cleaning_log!$A$1:$ZZ$9791,MATCH(N$5,cleaning_log!$A$2:$ZZ$2,0),0)</f>
        <v>0</v>
      </c>
      <c r="O603">
        <f>VLOOKUP($A603,cleaning_log!$A$1:$ZZ$9791,MATCH(O$5,cleaning_log!$A$2:$ZZ$2,0),0)</f>
        <v>0</v>
      </c>
      <c r="P603">
        <f>VLOOKUP($A603,cleaning_log!$A$1:$ZZ$9791,MATCH(P$5,cleaning_log!$A$2:$ZZ$2,0),0)</f>
        <v>5.1619999999999999</v>
      </c>
      <c r="Q603">
        <f>VLOOKUP($A603,cleaning_log!$A$1:$ZZ$9791,MATCH(Q$5,cleaning_log!$A$2:$ZZ$2,0),0)</f>
        <v>3.4449999999999998</v>
      </c>
    </row>
    <row r="604" spans="1:22" x14ac:dyDescent="0.2">
      <c r="A604" t="s">
        <v>15143</v>
      </c>
      <c r="B604" t="str">
        <f>IF(NOT(ISNA(VLOOKUP($A604,miplib2017!$A$5:$A$10000,1,0))),"miplib2017",IF(NOT(ISNA(VLOOKUP($A604,miplib2010!$A$5:$A$10000,1,0))),"miplib2010",IF(NOT(ISNA(VLOOKUP($A604,miplib2003!$A$5:$A$10000,1,0))),"miplib2003",IF(NOT(ISNA(VLOOKUP($A604,miplib3!$A$5:$A$10002,1,0))),"miplib3",IF(NOT(ISNA(VLOOKUP($A604,miplib2!$A$5:$A$10004,1,0))),"miplib2",IF(NOT(ISNA(VLOOKUP($A604,coral!$A$5:$A$10000,1,0))),"coral",IF(NOT(ISNA(VLOOKUP($A604,neos!$A$5:$A$10000,1,0))),"neos","COULD NOT FIND")))))))</f>
        <v>miplib2017</v>
      </c>
      <c r="C604" t="str">
        <f>B604&amp;"/"&amp;A604</f>
        <v>miplib2017/neos-3009394-lami</v>
      </c>
      <c r="D604">
        <f ca="1">VLOOKUP($A604,INDIRECT("'"&amp;$B604&amp;"'!"&amp;"$A$5:$Z$10000"),MATCH(D$5,INDIRECT("'"&amp;$B604&amp;"'!$A$4:$Z$4"),0),0)</f>
        <v>2028</v>
      </c>
      <c r="E604">
        <f ca="1">VLOOKUP($A604,INDIRECT("'"&amp;$B604&amp;"'!"&amp;"$A$5:$Z$10000"),MATCH(E$5,INDIRECT("'"&amp;$B604&amp;"'!$A$4:$Z$4"),0),0)</f>
        <v>2757</v>
      </c>
      <c r="F604" t="e">
        <f>VLOOKUP($A604,cleaning_log!$A$1:$ZZ$9791,MATCH(F$5,cleaning_log!$A$2:$ZZ$2,0),0)</f>
        <v>#N/A</v>
      </c>
      <c r="G604" t="e">
        <f>VLOOKUP($A604,cleaning_log!$A$1:$ZZ$9791,MATCH(G$5,cleaning_log!$A$2:$ZZ$2,0),0)</f>
        <v>#N/A</v>
      </c>
      <c r="H604" t="str">
        <f ca="1">VLOOKUP($A604,INDIRECT("'"&amp;$B604&amp;"'!"&amp;"$A$5:$Z$10000"),MATCH(H$5,INDIRECT("'"&amp;$B604&amp;"'!$A$4:$Z$4"),0),0)</f>
        <v>5.5*</v>
      </c>
      <c r="I604" t="e">
        <f>VLOOKUP($A604,cleaning_log!$A$1:$ZZ$9791,MATCH(I$5,cleaning_log!$A$2:$ZZ$2,0),0)</f>
        <v>#N/A</v>
      </c>
      <c r="J604" t="e">
        <f>VLOOKUP($A604,cleaning_log!$A$1:$ZZ$9791,MATCH(J$5,cleaning_log!$A$2:$ZZ$2,0),0)</f>
        <v>#N/A</v>
      </c>
      <c r="K604" t="b">
        <f>IF(ISNA(J604),TRUE,ABS(H604-J604)&gt;0.001)</f>
        <v>1</v>
      </c>
      <c r="L604" t="e">
        <f>VLOOKUP($A604,cleaning_log!$A$1:$ZZ$9791,MATCH(L$5,cleaning_log!$A$2:$ZZ$2,0),0)</f>
        <v>#N/A</v>
      </c>
      <c r="M604" t="e">
        <f>VLOOKUP($A604,cleaning_log!$A$1:$ZZ$9791,MATCH(M$5,cleaning_log!$A$2:$ZZ$2,0),0)</f>
        <v>#N/A</v>
      </c>
      <c r="N604" t="e">
        <f>VLOOKUP($A604,cleaning_log!$A$1:$ZZ$9791,MATCH(N$5,cleaning_log!$A$2:$ZZ$2,0),0)</f>
        <v>#N/A</v>
      </c>
      <c r="O604" t="e">
        <f>VLOOKUP($A604,cleaning_log!$A$1:$ZZ$9791,MATCH(O$5,cleaning_log!$A$2:$ZZ$2,0),0)</f>
        <v>#N/A</v>
      </c>
      <c r="P604" t="e">
        <f>VLOOKUP($A604,cleaning_log!$A$1:$ZZ$9791,MATCH(P$5,cleaning_log!$A$2:$ZZ$2,0),0)</f>
        <v>#N/A</v>
      </c>
      <c r="Q604" t="e">
        <f>VLOOKUP($A604,cleaning_log!$A$1:$ZZ$9791,MATCH(Q$5,cleaning_log!$A$2:$ZZ$2,0),0)</f>
        <v>#N/A</v>
      </c>
      <c r="R604" t="e">
        <f>VLOOKUP($A604,cleaning_log!$A$1:$ZZ$9791,MATCH(R$5,cleaning_log!$A$2:$ZZ$2,0),0)</f>
        <v>#N/A</v>
      </c>
      <c r="S604" t="e">
        <f t="shared" ref="S604:S605" si="119">MIN(P604,Q604) &lt; 3599</f>
        <v>#N/A</v>
      </c>
    </row>
    <row r="605" spans="1:22" x14ac:dyDescent="0.2">
      <c r="A605" t="s">
        <v>4425</v>
      </c>
      <c r="B605" t="str">
        <f>IF(NOT(ISNA(VLOOKUP($A605,miplib2017!$A$5:$A$10000,1,0))),"miplib2017",IF(NOT(ISNA(VLOOKUP($A605,miplib2010!$A$5:$A$10000,1,0))),"miplib2010",IF(NOT(ISNA(VLOOKUP($A605,miplib2003!$A$5:$A$10000,1,0))),"miplib2003",IF(NOT(ISNA(VLOOKUP($A605,miplib3!$A$5:$A$10002,1,0))),"miplib3",IF(NOT(ISNA(VLOOKUP($A605,miplib2!$A$5:$A$10004,1,0))),"miplib2",IF(NOT(ISNA(VLOOKUP($A605,coral!$A$5:$A$10000,1,0))),"coral",IF(NOT(ISNA(VLOOKUP($A605,neos!$A$5:$A$10000,1,0))),"neos","COULD NOT FIND")))))))</f>
        <v>miplib2017</v>
      </c>
      <c r="C605" t="str">
        <f>B605&amp;"/"&amp;A605</f>
        <v>miplib2017/neos-3024952-loue</v>
      </c>
      <c r="D605">
        <f ca="1">VLOOKUP($A605,INDIRECT("'"&amp;$B605&amp;"'!"&amp;"$A$5:$Z$10000"),MATCH(D$5,INDIRECT("'"&amp;$B605&amp;"'!$A$4:$Z$4"),0),0)</f>
        <v>3705</v>
      </c>
      <c r="E605">
        <f ca="1">VLOOKUP($A605,INDIRECT("'"&amp;$B605&amp;"'!"&amp;"$A$5:$Z$10000"),MATCH(E$5,INDIRECT("'"&amp;$B605&amp;"'!$A$4:$Z$4"),0),0)</f>
        <v>3255</v>
      </c>
      <c r="F605">
        <f>VLOOKUP($A605,cleaning_log!$A$1:$ZZ$9791,MATCH(F$5,cleaning_log!$A$2:$ZZ$2,0),0)</f>
        <v>3633</v>
      </c>
      <c r="G605">
        <f>VLOOKUP($A605,cleaning_log!$A$1:$ZZ$9791,MATCH(G$5,cleaning_log!$A$2:$ZZ$2,0),0)</f>
        <v>3218</v>
      </c>
      <c r="H605">
        <f ca="1">VLOOKUP($A605,INDIRECT("'"&amp;$B605&amp;"'!"&amp;"$A$5:$Z$10000"),MATCH(H$5,INDIRECT("'"&amp;$B605&amp;"'!$A$4:$Z$4"),0),0)</f>
        <v>26756</v>
      </c>
      <c r="I605">
        <f>VLOOKUP($A605,cleaning_log!$A$1:$ZZ$9791,MATCH(I$5,cleaning_log!$A$2:$ZZ$2,0),0)</f>
        <v>22881.999999999902</v>
      </c>
      <c r="J605">
        <f>VLOOKUP($A605,cleaning_log!$A$1:$ZZ$9791,MATCH(J$5,cleaning_log!$A$2:$ZZ$2,0),0)</f>
        <v>22882</v>
      </c>
      <c r="K605" t="b">
        <f ca="1">IF(ISNA(J605),TRUE,ABS(H605-J605)&gt;0.001)</f>
        <v>1</v>
      </c>
      <c r="L605">
        <f>VLOOKUP($A605,cleaning_log!$A$1:$ZZ$9791,MATCH(L$5,cleaning_log!$A$2:$ZZ$2,0),0)</f>
        <v>26755.9999093406</v>
      </c>
      <c r="M605">
        <f>VLOOKUP($A605,cleaning_log!$A$1:$ZZ$9791,MATCH(M$5,cleaning_log!$A$2:$ZZ$2,0),0)</f>
        <v>26755.999966884701</v>
      </c>
      <c r="N605">
        <f>VLOOKUP($A605,cleaning_log!$A$1:$ZZ$9791,MATCH(N$5,cleaning_log!$A$2:$ZZ$2,0),0)</f>
        <v>26716</v>
      </c>
      <c r="O605">
        <f>VLOOKUP($A605,cleaning_log!$A$1:$ZZ$9791,MATCH(O$5,cleaning_log!$A$2:$ZZ$2,0),0)</f>
        <v>26729</v>
      </c>
      <c r="P605">
        <f>VLOOKUP($A605,cleaning_log!$A$1:$ZZ$9791,MATCH(P$5,cleaning_log!$A$2:$ZZ$2,0),0)</f>
        <v>3600</v>
      </c>
      <c r="Q605">
        <f>VLOOKUP($A605,cleaning_log!$A$1:$ZZ$9791,MATCH(Q$5,cleaning_log!$A$2:$ZZ$2,0),0)</f>
        <v>3600</v>
      </c>
      <c r="R605">
        <f>VLOOKUP($A605,cleaning_log!$A$1:$ZZ$9791,MATCH(R$5,cleaning_log!$A$2:$ZZ$2,0),0)</f>
        <v>3600</v>
      </c>
      <c r="S605" t="b">
        <f t="shared" si="119"/>
        <v>0</v>
      </c>
      <c r="T605">
        <f>VLOOKUP($A605,cleaning_log!$A$1:$ZZ$9791,MATCH(T$5,cleaning_log!$A$2:$ZZ$2,0),0)</f>
        <v>1054967</v>
      </c>
      <c r="U605">
        <f>VLOOKUP($A605,cleaning_log!$A$1:$ZZ$9791,MATCH(U$5,cleaning_log!$A$2:$ZZ$2,0),0)</f>
        <v>999609</v>
      </c>
      <c r="V605">
        <f>VLOOKUP($A605,cleaning_log!$A$1:$ZZ$9791,MATCH(V$5,cleaning_log!$A$2:$ZZ$2,0),0)</f>
        <v>1053551</v>
      </c>
    </row>
    <row r="606" spans="1:22" hidden="1" x14ac:dyDescent="0.2">
      <c r="A606" t="s">
        <v>15149</v>
      </c>
      <c r="B606" t="str">
        <f>IF(NOT(ISNA(VLOOKUP($A606,miplib2017!$A$5:$A$10000,1,0))),"miplib2017",IF(NOT(ISNA(VLOOKUP($A606,miplib2010!$A$5:$A$10000,1,0))),"miplib2010",IF(NOT(ISNA(VLOOKUP($A606,miplib2003!$A$5:$A$10000,1,0))),"miplib2003",IF(NOT(ISNA(VLOOKUP($A606,miplib3!$A$5:$A$10002,1,0))),"miplib3",IF(NOT(ISNA(VLOOKUP($A606,miplib2!$A$5:$A$10004,1,0))),"miplib2",IF(NOT(ISNA(VLOOKUP($A606,coral!$A$5:$A$10000,1,0))),"coral",IF(NOT(ISNA(VLOOKUP($A606,neos!$A$5:$A$10000,1,0))),"neos","COULD NOT FIND")))))))</f>
        <v>miplib2017</v>
      </c>
      <c r="C606" t="str">
        <f>B606&amp;"/"&amp;A606</f>
        <v>miplib2017/neos-3025225-shelon</v>
      </c>
      <c r="D606">
        <f ca="1">VLOOKUP($A606,INDIRECT("'"&amp;$B606&amp;"'!"&amp;"$A$5:$Z$10000"),MATCH(D$5,INDIRECT("'"&amp;$B606&amp;"'!$A$4:$Z$4"),0),0)</f>
        <v>91572</v>
      </c>
      <c r="E606">
        <f ca="1">VLOOKUP($A606,INDIRECT("'"&amp;$B606&amp;"'!"&amp;"$A$5:$Z$10000"),MATCH(E$5,INDIRECT("'"&amp;$B606&amp;"'!$A$4:$Z$4"),0),0)</f>
        <v>69846</v>
      </c>
      <c r="F606" t="e">
        <f>VLOOKUP($A606,cleaning_log!$A$1:$ZZ$9791,MATCH(F$5,cleaning_log!$A$2:$ZZ$2,0),0)</f>
        <v>#N/A</v>
      </c>
      <c r="G606" t="e">
        <f>VLOOKUP($A606,cleaning_log!$A$1:$ZZ$9791,MATCH(G$5,cleaning_log!$A$2:$ZZ$2,0),0)</f>
        <v>#N/A</v>
      </c>
      <c r="H606">
        <f ca="1">VLOOKUP($A606,INDIRECT("'"&amp;$B606&amp;"'!"&amp;"$A$5:$Z$10000"),MATCH(H$5,INDIRECT("'"&amp;$B606&amp;"'!$A$4:$Z$4"),0),0)</f>
        <v>0.77272727100000005</v>
      </c>
      <c r="I606" t="e">
        <f>VLOOKUP($A606,cleaning_log!$A$1:$ZZ$9791,MATCH(I$5,cleaning_log!$A$2:$ZZ$2,0),0)</f>
        <v>#N/A</v>
      </c>
      <c r="J606" t="e">
        <f>VLOOKUP($A606,cleaning_log!$A$1:$ZZ$9791,MATCH(J$5,cleaning_log!$A$2:$ZZ$2,0),0)</f>
        <v>#N/A</v>
      </c>
      <c r="K606" t="b">
        <f>IF(ISNA(J606),TRUE,ABS(H606-J606)&gt;0.001)</f>
        <v>1</v>
      </c>
      <c r="L606" t="e">
        <f>VLOOKUP($A606,cleaning_log!$A$1:$ZZ$9791,MATCH(L$5,cleaning_log!$A$2:$ZZ$2,0),0)</f>
        <v>#N/A</v>
      </c>
      <c r="M606" t="e">
        <f>VLOOKUP($A606,cleaning_log!$A$1:$ZZ$9791,MATCH(M$5,cleaning_log!$A$2:$ZZ$2,0),0)</f>
        <v>#N/A</v>
      </c>
      <c r="N606" t="e">
        <f>VLOOKUP($A606,cleaning_log!$A$1:$ZZ$9791,MATCH(N$5,cleaning_log!$A$2:$ZZ$2,0),0)</f>
        <v>#N/A</v>
      </c>
      <c r="O606" t="e">
        <f>VLOOKUP($A606,cleaning_log!$A$1:$ZZ$9791,MATCH(O$5,cleaning_log!$A$2:$ZZ$2,0),0)</f>
        <v>#N/A</v>
      </c>
      <c r="P606" t="e">
        <f>VLOOKUP($A606,cleaning_log!$A$1:$ZZ$9791,MATCH(P$5,cleaning_log!$A$2:$ZZ$2,0),0)</f>
        <v>#N/A</v>
      </c>
      <c r="Q606" t="e">
        <f>VLOOKUP($A606,cleaning_log!$A$1:$ZZ$9791,MATCH(Q$5,cleaning_log!$A$2:$ZZ$2,0),0)</f>
        <v>#N/A</v>
      </c>
    </row>
    <row r="607" spans="1:22" hidden="1" x14ac:dyDescent="0.2">
      <c r="A607" t="s">
        <v>15152</v>
      </c>
      <c r="B607" t="str">
        <f>IF(NOT(ISNA(VLOOKUP($A607,miplib2017!$A$5:$A$10000,1,0))),"miplib2017",IF(NOT(ISNA(VLOOKUP($A607,miplib2010!$A$5:$A$10000,1,0))),"miplib2010",IF(NOT(ISNA(VLOOKUP($A607,miplib2003!$A$5:$A$10000,1,0))),"miplib2003",IF(NOT(ISNA(VLOOKUP($A607,miplib3!$A$5:$A$10002,1,0))),"miplib3",IF(NOT(ISNA(VLOOKUP($A607,miplib2!$A$5:$A$10004,1,0))),"miplib2",IF(NOT(ISNA(VLOOKUP($A607,coral!$A$5:$A$10000,1,0))),"coral",IF(NOT(ISNA(VLOOKUP($A607,neos!$A$5:$A$10000,1,0))),"neos","COULD NOT FIND")))))))</f>
        <v>miplib2017</v>
      </c>
      <c r="C607" t="str">
        <f>B607&amp;"/"&amp;A607</f>
        <v>miplib2017/neos-3045796-mogo</v>
      </c>
      <c r="D607">
        <f ca="1">VLOOKUP($A607,INDIRECT("'"&amp;$B607&amp;"'!"&amp;"$A$5:$Z$10000"),MATCH(D$5,INDIRECT("'"&amp;$B607&amp;"'!$A$4:$Z$4"),0),0)</f>
        <v>2226</v>
      </c>
      <c r="E607">
        <f ca="1">VLOOKUP($A607,INDIRECT("'"&amp;$B607&amp;"'!"&amp;"$A$5:$Z$10000"),MATCH(E$5,INDIRECT("'"&amp;$B607&amp;"'!$A$4:$Z$4"),0),0)</f>
        <v>11016</v>
      </c>
      <c r="F607" t="e">
        <f>VLOOKUP($A607,cleaning_log!$A$1:$ZZ$9791,MATCH(F$5,cleaning_log!$A$2:$ZZ$2,0),0)</f>
        <v>#N/A</v>
      </c>
      <c r="G607" t="e">
        <f>VLOOKUP($A607,cleaning_log!$A$1:$ZZ$9791,MATCH(G$5,cleaning_log!$A$2:$ZZ$2,0),0)</f>
        <v>#N/A</v>
      </c>
      <c r="H607">
        <f ca="1">VLOOKUP($A607,INDIRECT("'"&amp;$B607&amp;"'!"&amp;"$A$5:$Z$10000"),MATCH(H$5,INDIRECT("'"&amp;$B607&amp;"'!$A$4:$Z$4"),0),0)</f>
        <v>-175</v>
      </c>
      <c r="I607" t="e">
        <f>VLOOKUP($A607,cleaning_log!$A$1:$ZZ$9791,MATCH(I$5,cleaning_log!$A$2:$ZZ$2,0),0)</f>
        <v>#N/A</v>
      </c>
      <c r="J607" t="e">
        <f>VLOOKUP($A607,cleaning_log!$A$1:$ZZ$9791,MATCH(J$5,cleaning_log!$A$2:$ZZ$2,0),0)</f>
        <v>#N/A</v>
      </c>
      <c r="K607" t="b">
        <f>IF(ISNA(J607),TRUE,ABS(H607-J607)&gt;0.001)</f>
        <v>1</v>
      </c>
      <c r="L607" t="e">
        <f>VLOOKUP($A607,cleaning_log!$A$1:$ZZ$9791,MATCH(L$5,cleaning_log!$A$2:$ZZ$2,0),0)</f>
        <v>#N/A</v>
      </c>
      <c r="M607" t="e">
        <f>VLOOKUP($A607,cleaning_log!$A$1:$ZZ$9791,MATCH(M$5,cleaning_log!$A$2:$ZZ$2,0),0)</f>
        <v>#N/A</v>
      </c>
      <c r="N607" t="e">
        <f>VLOOKUP($A607,cleaning_log!$A$1:$ZZ$9791,MATCH(N$5,cleaning_log!$A$2:$ZZ$2,0),0)</f>
        <v>#N/A</v>
      </c>
      <c r="O607" t="e">
        <f>VLOOKUP($A607,cleaning_log!$A$1:$ZZ$9791,MATCH(O$5,cleaning_log!$A$2:$ZZ$2,0),0)</f>
        <v>#N/A</v>
      </c>
      <c r="P607" t="e">
        <f>VLOOKUP($A607,cleaning_log!$A$1:$ZZ$9791,MATCH(P$5,cleaning_log!$A$2:$ZZ$2,0),0)</f>
        <v>#N/A</v>
      </c>
      <c r="Q607" t="e">
        <f>VLOOKUP($A607,cleaning_log!$A$1:$ZZ$9791,MATCH(Q$5,cleaning_log!$A$2:$ZZ$2,0),0)</f>
        <v>#N/A</v>
      </c>
      <c r="R607" t="e">
        <f>VLOOKUP($A607,cleaning_log!$A$1:$ZZ$9791,MATCH(R$5,cleaning_log!$A$2:$ZZ$2,0),0)</f>
        <v>#N/A</v>
      </c>
      <c r="S607" t="e">
        <f t="shared" ref="S607:S609" si="120">MIN(P607,Q607) &lt; 3599</f>
        <v>#N/A</v>
      </c>
      <c r="T607" t="e">
        <f>VLOOKUP($A607,cleaning_log!$A$1:$ZZ$9791,MATCH(T$5,cleaning_log!$A$2:$ZZ$2,0),0)</f>
        <v>#N/A</v>
      </c>
      <c r="U607" t="e">
        <f>VLOOKUP($A607,cleaning_log!$A$1:$ZZ$9791,MATCH(U$5,cleaning_log!$A$2:$ZZ$2,0),0)</f>
        <v>#N/A</v>
      </c>
      <c r="V607" t="e">
        <f>VLOOKUP($A607,cleaning_log!$A$1:$ZZ$9791,MATCH(V$5,cleaning_log!$A$2:$ZZ$2,0),0)</f>
        <v>#N/A</v>
      </c>
    </row>
    <row r="608" spans="1:22" x14ac:dyDescent="0.2">
      <c r="A608" t="s">
        <v>15155</v>
      </c>
      <c r="B608" t="str">
        <f>IF(NOT(ISNA(VLOOKUP($A608,miplib2017!$A$5:$A$10000,1,0))),"miplib2017",IF(NOT(ISNA(VLOOKUP($A608,miplib2010!$A$5:$A$10000,1,0))),"miplib2010",IF(NOT(ISNA(VLOOKUP($A608,miplib2003!$A$5:$A$10000,1,0))),"miplib2003",IF(NOT(ISNA(VLOOKUP($A608,miplib3!$A$5:$A$10002,1,0))),"miplib3",IF(NOT(ISNA(VLOOKUP($A608,miplib2!$A$5:$A$10004,1,0))),"miplib2",IF(NOT(ISNA(VLOOKUP($A608,coral!$A$5:$A$10000,1,0))),"coral",IF(NOT(ISNA(VLOOKUP($A608,neos!$A$5:$A$10000,1,0))),"neos","COULD NOT FIND")))))))</f>
        <v>miplib2017</v>
      </c>
      <c r="C608" t="str">
        <f>B608&amp;"/"&amp;A608</f>
        <v>miplib2017/neos-3046601-motu</v>
      </c>
      <c r="D608">
        <f ca="1">VLOOKUP($A608,INDIRECT("'"&amp;$B608&amp;"'!"&amp;"$A$5:$Z$10000"),MATCH(D$5,INDIRECT("'"&amp;$B608&amp;"'!$A$4:$Z$4"),0),0)</f>
        <v>563</v>
      </c>
      <c r="E608">
        <f ca="1">VLOOKUP($A608,INDIRECT("'"&amp;$B608&amp;"'!"&amp;"$A$5:$Z$10000"),MATCH(E$5,INDIRECT("'"&amp;$B608&amp;"'!$A$4:$Z$4"),0),0)</f>
        <v>308</v>
      </c>
      <c r="F608" t="e">
        <f>VLOOKUP($A608,cleaning_log!$A$1:$ZZ$9791,MATCH(F$5,cleaning_log!$A$2:$ZZ$2,0),0)</f>
        <v>#N/A</v>
      </c>
      <c r="G608" t="e">
        <f>VLOOKUP($A608,cleaning_log!$A$1:$ZZ$9791,MATCH(G$5,cleaning_log!$A$2:$ZZ$2,0),0)</f>
        <v>#N/A</v>
      </c>
      <c r="H608">
        <f ca="1">VLOOKUP($A608,INDIRECT("'"&amp;$B608&amp;"'!"&amp;"$A$5:$Z$10000"),MATCH(H$5,INDIRECT("'"&amp;$B608&amp;"'!$A$4:$Z$4"),0),0)</f>
        <v>1459</v>
      </c>
      <c r="I608" t="e">
        <f>VLOOKUP($A608,cleaning_log!$A$1:$ZZ$9791,MATCH(I$5,cleaning_log!$A$2:$ZZ$2,0),0)</f>
        <v>#N/A</v>
      </c>
      <c r="J608" t="e">
        <f>VLOOKUP($A608,cleaning_log!$A$1:$ZZ$9791,MATCH(J$5,cleaning_log!$A$2:$ZZ$2,0),0)</f>
        <v>#N/A</v>
      </c>
      <c r="K608" t="b">
        <f>IF(ISNA(J608),TRUE,ABS(H608-J608)&gt;0.001)</f>
        <v>1</v>
      </c>
      <c r="L608" t="e">
        <f>VLOOKUP($A608,cleaning_log!$A$1:$ZZ$9791,MATCH(L$5,cleaning_log!$A$2:$ZZ$2,0),0)</f>
        <v>#N/A</v>
      </c>
      <c r="M608" t="e">
        <f>VLOOKUP($A608,cleaning_log!$A$1:$ZZ$9791,MATCH(M$5,cleaning_log!$A$2:$ZZ$2,0),0)</f>
        <v>#N/A</v>
      </c>
      <c r="N608" t="e">
        <f>VLOOKUP($A608,cleaning_log!$A$1:$ZZ$9791,MATCH(N$5,cleaning_log!$A$2:$ZZ$2,0),0)</f>
        <v>#N/A</v>
      </c>
      <c r="O608" t="e">
        <f>VLOOKUP($A608,cleaning_log!$A$1:$ZZ$9791,MATCH(O$5,cleaning_log!$A$2:$ZZ$2,0),0)</f>
        <v>#N/A</v>
      </c>
      <c r="P608" t="e">
        <f>VLOOKUP($A608,cleaning_log!$A$1:$ZZ$9791,MATCH(P$5,cleaning_log!$A$2:$ZZ$2,0),0)</f>
        <v>#N/A</v>
      </c>
      <c r="Q608" t="e">
        <f>VLOOKUP($A608,cleaning_log!$A$1:$ZZ$9791,MATCH(Q$5,cleaning_log!$A$2:$ZZ$2,0),0)</f>
        <v>#N/A</v>
      </c>
      <c r="R608" t="e">
        <f>VLOOKUP($A608,cleaning_log!$A$1:$ZZ$9791,MATCH(R$5,cleaning_log!$A$2:$ZZ$2,0),0)</f>
        <v>#N/A</v>
      </c>
      <c r="S608" t="e">
        <f t="shared" si="120"/>
        <v>#N/A</v>
      </c>
      <c r="T608" t="e">
        <f>VLOOKUP($A608,cleaning_log!$A$1:$ZZ$9791,MATCH(T$5,cleaning_log!$A$2:$ZZ$2,0),0)</f>
        <v>#N/A</v>
      </c>
      <c r="U608" t="e">
        <f>VLOOKUP($A608,cleaning_log!$A$1:$ZZ$9791,MATCH(U$5,cleaning_log!$A$2:$ZZ$2,0),0)</f>
        <v>#N/A</v>
      </c>
      <c r="V608" t="e">
        <f>VLOOKUP($A608,cleaning_log!$A$1:$ZZ$9791,MATCH(V$5,cleaning_log!$A$2:$ZZ$2,0),0)</f>
        <v>#N/A</v>
      </c>
    </row>
    <row r="609" spans="1:22" x14ac:dyDescent="0.2">
      <c r="A609" t="s">
        <v>4426</v>
      </c>
      <c r="B609" t="str">
        <f>IF(NOT(ISNA(VLOOKUP($A609,miplib2017!$A$5:$A$10000,1,0))),"miplib2017",IF(NOT(ISNA(VLOOKUP($A609,miplib2010!$A$5:$A$10000,1,0))),"miplib2010",IF(NOT(ISNA(VLOOKUP($A609,miplib2003!$A$5:$A$10000,1,0))),"miplib2003",IF(NOT(ISNA(VLOOKUP($A609,miplib3!$A$5:$A$10002,1,0))),"miplib3",IF(NOT(ISNA(VLOOKUP($A609,miplib2!$A$5:$A$10004,1,0))),"miplib2",IF(NOT(ISNA(VLOOKUP($A609,coral!$A$5:$A$10000,1,0))),"coral",IF(NOT(ISNA(VLOOKUP($A609,neos!$A$5:$A$10000,1,0))),"neos","COULD NOT FIND")))))))</f>
        <v>miplib2017</v>
      </c>
      <c r="C609" t="str">
        <f>B609&amp;"/"&amp;A609</f>
        <v>miplib2017/neos-3046615-murg</v>
      </c>
      <c r="D609">
        <f ca="1">VLOOKUP($A609,INDIRECT("'"&amp;$B609&amp;"'!"&amp;"$A$5:$Z$10000"),MATCH(D$5,INDIRECT("'"&amp;$B609&amp;"'!$A$4:$Z$4"),0),0)</f>
        <v>498</v>
      </c>
      <c r="E609">
        <f ca="1">VLOOKUP($A609,INDIRECT("'"&amp;$B609&amp;"'!"&amp;"$A$5:$Z$10000"),MATCH(E$5,INDIRECT("'"&amp;$B609&amp;"'!$A$4:$Z$4"),0),0)</f>
        <v>274</v>
      </c>
      <c r="F609">
        <f>VLOOKUP($A609,cleaning_log!$A$1:$ZZ$9791,MATCH(F$5,cleaning_log!$A$2:$ZZ$2,0),0)</f>
        <v>249</v>
      </c>
      <c r="G609">
        <f>VLOOKUP($A609,cleaning_log!$A$1:$ZZ$9791,MATCH(G$5,cleaning_log!$A$2:$ZZ$2,0),0)</f>
        <v>145</v>
      </c>
      <c r="H609">
        <f ca="1">VLOOKUP($A609,INDIRECT("'"&amp;$B609&amp;"'!"&amp;"$A$5:$Z$10000"),MATCH(H$5,INDIRECT("'"&amp;$B609&amp;"'!$A$4:$Z$4"),0),0)</f>
        <v>1600</v>
      </c>
      <c r="I609">
        <f>VLOOKUP($A609,cleaning_log!$A$1:$ZZ$9791,MATCH(I$5,cleaning_log!$A$2:$ZZ$2,0),0)</f>
        <v>191.99999999999901</v>
      </c>
      <c r="J609">
        <f>VLOOKUP($A609,cleaning_log!$A$1:$ZZ$9791,MATCH(J$5,cleaning_log!$A$2:$ZZ$2,0),0)</f>
        <v>192</v>
      </c>
      <c r="K609" t="b">
        <f ca="1">IF(ISNA(J609),TRUE,ABS(H609-J609)&gt;0.001)</f>
        <v>1</v>
      </c>
      <c r="L609">
        <f>VLOOKUP($A609,cleaning_log!$A$1:$ZZ$9791,MATCH(L$5,cleaning_log!$A$2:$ZZ$2,0),0)</f>
        <v>1600</v>
      </c>
      <c r="M609">
        <f>VLOOKUP($A609,cleaning_log!$A$1:$ZZ$9791,MATCH(M$5,cleaning_log!$A$2:$ZZ$2,0),0)</f>
        <v>1601.99999999999</v>
      </c>
      <c r="N609">
        <f>VLOOKUP($A609,cleaning_log!$A$1:$ZZ$9791,MATCH(N$5,cleaning_log!$A$2:$ZZ$2,0),0)</f>
        <v>791.69836559657199</v>
      </c>
      <c r="O609">
        <f>VLOOKUP($A609,cleaning_log!$A$1:$ZZ$9791,MATCH(O$5,cleaning_log!$A$2:$ZZ$2,0),0)</f>
        <v>796.71955238178703</v>
      </c>
      <c r="P609">
        <f>VLOOKUP($A609,cleaning_log!$A$1:$ZZ$9791,MATCH(P$5,cleaning_log!$A$2:$ZZ$2,0),0)</f>
        <v>3600</v>
      </c>
      <c r="Q609">
        <f>VLOOKUP($A609,cleaning_log!$A$1:$ZZ$9791,MATCH(Q$5,cleaning_log!$A$2:$ZZ$2,0),0)</f>
        <v>3600</v>
      </c>
      <c r="R609">
        <f>VLOOKUP($A609,cleaning_log!$A$1:$ZZ$9791,MATCH(R$5,cleaning_log!$A$2:$ZZ$2,0),0)</f>
        <v>3600.0010000000002</v>
      </c>
      <c r="S609" t="b">
        <f t="shared" si="120"/>
        <v>0</v>
      </c>
    </row>
    <row r="610" spans="1:22" hidden="1" x14ac:dyDescent="0.2">
      <c r="A610" t="s">
        <v>15158</v>
      </c>
      <c r="B610" t="str">
        <f>IF(NOT(ISNA(VLOOKUP($A610,miplib2017!$A$5:$A$10000,1,0))),"miplib2017",IF(NOT(ISNA(VLOOKUP($A610,miplib2010!$A$5:$A$10000,1,0))),"miplib2010",IF(NOT(ISNA(VLOOKUP($A610,miplib2003!$A$5:$A$10000,1,0))),"miplib2003",IF(NOT(ISNA(VLOOKUP($A610,miplib3!$A$5:$A$10002,1,0))),"miplib3",IF(NOT(ISNA(VLOOKUP($A610,miplib2!$A$5:$A$10004,1,0))),"miplib2",IF(NOT(ISNA(VLOOKUP($A610,coral!$A$5:$A$10000,1,0))),"coral",IF(NOT(ISNA(VLOOKUP($A610,neos!$A$5:$A$10000,1,0))),"neos","COULD NOT FIND")))))))</f>
        <v>miplib2017</v>
      </c>
      <c r="C610" t="str">
        <f>B610&amp;"/"&amp;A610</f>
        <v>miplib2017/neos-3048764-nadi</v>
      </c>
      <c r="D610">
        <f ca="1">VLOOKUP($A610,INDIRECT("'"&amp;$B610&amp;"'!"&amp;"$A$5:$Z$10000"),MATCH(D$5,INDIRECT("'"&amp;$B610&amp;"'!$A$4:$Z$4"),0),0)</f>
        <v>3186</v>
      </c>
      <c r="E610">
        <f ca="1">VLOOKUP($A610,INDIRECT("'"&amp;$B610&amp;"'!"&amp;"$A$5:$Z$10000"),MATCH(E$5,INDIRECT("'"&amp;$B610&amp;"'!$A$4:$Z$4"),0),0)</f>
        <v>12360</v>
      </c>
      <c r="F610" t="e">
        <f>VLOOKUP($A610,cleaning_log!$A$1:$ZZ$9791,MATCH(F$5,cleaning_log!$A$2:$ZZ$2,0),0)</f>
        <v>#N/A</v>
      </c>
      <c r="G610" t="e">
        <f>VLOOKUP($A610,cleaning_log!$A$1:$ZZ$9791,MATCH(G$5,cleaning_log!$A$2:$ZZ$2,0),0)</f>
        <v>#N/A</v>
      </c>
      <c r="H610">
        <f ca="1">VLOOKUP($A610,INDIRECT("'"&amp;$B610&amp;"'!"&amp;"$A$5:$Z$10000"),MATCH(H$5,INDIRECT("'"&amp;$B610&amp;"'!$A$4:$Z$4"),0),0)</f>
        <v>-3883988306</v>
      </c>
      <c r="I610" t="e">
        <f>VLOOKUP($A610,cleaning_log!$A$1:$ZZ$9791,MATCH(I$5,cleaning_log!$A$2:$ZZ$2,0),0)</f>
        <v>#N/A</v>
      </c>
      <c r="J610" t="e">
        <f>VLOOKUP($A610,cleaning_log!$A$1:$ZZ$9791,MATCH(J$5,cleaning_log!$A$2:$ZZ$2,0),0)</f>
        <v>#N/A</v>
      </c>
      <c r="K610" t="b">
        <f>IF(ISNA(J610),TRUE,ABS(H610-J610)&gt;0.001)</f>
        <v>1</v>
      </c>
      <c r="L610" t="e">
        <f>VLOOKUP($A610,cleaning_log!$A$1:$ZZ$9791,MATCH(L$5,cleaning_log!$A$2:$ZZ$2,0),0)</f>
        <v>#N/A</v>
      </c>
      <c r="M610" t="e">
        <f>VLOOKUP($A610,cleaning_log!$A$1:$ZZ$9791,MATCH(M$5,cleaning_log!$A$2:$ZZ$2,0),0)</f>
        <v>#N/A</v>
      </c>
      <c r="N610" t="e">
        <f>VLOOKUP($A610,cleaning_log!$A$1:$ZZ$9791,MATCH(N$5,cleaning_log!$A$2:$ZZ$2,0),0)</f>
        <v>#N/A</v>
      </c>
      <c r="O610" t="e">
        <f>VLOOKUP($A610,cleaning_log!$A$1:$ZZ$9791,MATCH(O$5,cleaning_log!$A$2:$ZZ$2,0),0)</f>
        <v>#N/A</v>
      </c>
      <c r="P610" t="e">
        <f>VLOOKUP($A610,cleaning_log!$A$1:$ZZ$9791,MATCH(P$5,cleaning_log!$A$2:$ZZ$2,0),0)</f>
        <v>#N/A</v>
      </c>
      <c r="Q610" t="e">
        <f>VLOOKUP($A610,cleaning_log!$A$1:$ZZ$9791,MATCH(Q$5,cleaning_log!$A$2:$ZZ$2,0),0)</f>
        <v>#N/A</v>
      </c>
      <c r="R610" t="e">
        <f>VLOOKUP($A610,cleaning_log!$A$1:$ZZ$9791,MATCH(R$5,cleaning_log!$A$2:$ZZ$2,0),0)</f>
        <v>#N/A</v>
      </c>
      <c r="S610" t="e">
        <f t="shared" ref="S610:S618" si="121">MIN(P610,Q610) &lt; 3599</f>
        <v>#N/A</v>
      </c>
      <c r="T610" t="e">
        <f>VLOOKUP($A610,cleaning_log!$A$1:$ZZ$9791,MATCH(T$5,cleaning_log!$A$2:$ZZ$2,0),0)</f>
        <v>#N/A</v>
      </c>
      <c r="U610" t="e">
        <f>VLOOKUP($A610,cleaning_log!$A$1:$ZZ$9791,MATCH(U$5,cleaning_log!$A$2:$ZZ$2,0),0)</f>
        <v>#N/A</v>
      </c>
      <c r="V610" t="e">
        <f>VLOOKUP($A610,cleaning_log!$A$1:$ZZ$9791,MATCH(V$5,cleaning_log!$A$2:$ZZ$2,0),0)</f>
        <v>#N/A</v>
      </c>
    </row>
    <row r="611" spans="1:22" x14ac:dyDescent="0.2">
      <c r="A611" t="s">
        <v>15161</v>
      </c>
      <c r="B611" t="str">
        <f>IF(NOT(ISNA(VLOOKUP($A611,miplib2017!$A$5:$A$10000,1,0))),"miplib2017",IF(NOT(ISNA(VLOOKUP($A611,miplib2010!$A$5:$A$10000,1,0))),"miplib2010",IF(NOT(ISNA(VLOOKUP($A611,miplib2003!$A$5:$A$10000,1,0))),"miplib2003",IF(NOT(ISNA(VLOOKUP($A611,miplib3!$A$5:$A$10002,1,0))),"miplib3",IF(NOT(ISNA(VLOOKUP($A611,miplib2!$A$5:$A$10004,1,0))),"miplib2",IF(NOT(ISNA(VLOOKUP($A611,coral!$A$5:$A$10000,1,0))),"coral",IF(NOT(ISNA(VLOOKUP($A611,neos!$A$5:$A$10000,1,0))),"neos","COULD NOT FIND")))))))</f>
        <v>miplib2017</v>
      </c>
      <c r="C611" t="str">
        <f>B611&amp;"/"&amp;A611</f>
        <v>miplib2017/neos-3065804-namu</v>
      </c>
      <c r="D611">
        <f ca="1">VLOOKUP($A611,INDIRECT("'"&amp;$B611&amp;"'!"&amp;"$A$5:$Z$10000"),MATCH(D$5,INDIRECT("'"&amp;$B611&amp;"'!$A$4:$Z$4"),0),0)</f>
        <v>3280</v>
      </c>
      <c r="E611">
        <f ca="1">VLOOKUP($A611,INDIRECT("'"&amp;$B611&amp;"'!"&amp;"$A$5:$Z$10000"),MATCH(E$5,INDIRECT("'"&amp;$B611&amp;"'!$A$4:$Z$4"),0),0)</f>
        <v>4741</v>
      </c>
      <c r="F611" t="e">
        <f>VLOOKUP($A611,cleaning_log!$A$1:$ZZ$9791,MATCH(F$5,cleaning_log!$A$2:$ZZ$2,0),0)</f>
        <v>#N/A</v>
      </c>
      <c r="G611" t="e">
        <f>VLOOKUP($A611,cleaning_log!$A$1:$ZZ$9791,MATCH(G$5,cleaning_log!$A$2:$ZZ$2,0),0)</f>
        <v>#N/A</v>
      </c>
      <c r="H611">
        <f ca="1">VLOOKUP($A611,INDIRECT("'"&amp;$B611&amp;"'!"&amp;"$A$5:$Z$10000"),MATCH(H$5,INDIRECT("'"&amp;$B611&amp;"'!$A$4:$Z$4"),0),0)</f>
        <v>0</v>
      </c>
      <c r="I611" t="e">
        <f>VLOOKUP($A611,cleaning_log!$A$1:$ZZ$9791,MATCH(I$5,cleaning_log!$A$2:$ZZ$2,0),0)</f>
        <v>#N/A</v>
      </c>
      <c r="J611" t="e">
        <f>VLOOKUP($A611,cleaning_log!$A$1:$ZZ$9791,MATCH(J$5,cleaning_log!$A$2:$ZZ$2,0),0)</f>
        <v>#N/A</v>
      </c>
      <c r="K611" t="b">
        <f>IF(ISNA(J611),TRUE,ABS(H611-J611)&gt;0.001)</f>
        <v>1</v>
      </c>
      <c r="L611" t="e">
        <f>VLOOKUP($A611,cleaning_log!$A$1:$ZZ$9791,MATCH(L$5,cleaning_log!$A$2:$ZZ$2,0),0)</f>
        <v>#N/A</v>
      </c>
      <c r="M611" t="e">
        <f>VLOOKUP($A611,cleaning_log!$A$1:$ZZ$9791,MATCH(M$5,cleaning_log!$A$2:$ZZ$2,0),0)</f>
        <v>#N/A</v>
      </c>
      <c r="N611" t="e">
        <f>VLOOKUP($A611,cleaning_log!$A$1:$ZZ$9791,MATCH(N$5,cleaning_log!$A$2:$ZZ$2,0),0)</f>
        <v>#N/A</v>
      </c>
      <c r="O611" t="e">
        <f>VLOOKUP($A611,cleaning_log!$A$1:$ZZ$9791,MATCH(O$5,cleaning_log!$A$2:$ZZ$2,0),0)</f>
        <v>#N/A</v>
      </c>
      <c r="P611" t="e">
        <f>VLOOKUP($A611,cleaning_log!$A$1:$ZZ$9791,MATCH(P$5,cleaning_log!$A$2:$ZZ$2,0),0)</f>
        <v>#N/A</v>
      </c>
      <c r="Q611" t="e">
        <f>VLOOKUP($A611,cleaning_log!$A$1:$ZZ$9791,MATCH(Q$5,cleaning_log!$A$2:$ZZ$2,0),0)</f>
        <v>#N/A</v>
      </c>
      <c r="R611" t="e">
        <f>VLOOKUP($A611,cleaning_log!$A$1:$ZZ$9791,MATCH(R$5,cleaning_log!$A$2:$ZZ$2,0),0)</f>
        <v>#N/A</v>
      </c>
      <c r="S611" t="e">
        <f t="shared" si="121"/>
        <v>#N/A</v>
      </c>
      <c r="T611" t="e">
        <f>VLOOKUP($A611,cleaning_log!$A$1:$ZZ$9791,MATCH(T$5,cleaning_log!$A$2:$ZZ$2,0),0)</f>
        <v>#N/A</v>
      </c>
      <c r="U611" t="e">
        <f>VLOOKUP($A611,cleaning_log!$A$1:$ZZ$9791,MATCH(U$5,cleaning_log!$A$2:$ZZ$2,0),0)</f>
        <v>#N/A</v>
      </c>
      <c r="V611" t="e">
        <f>VLOOKUP($A611,cleaning_log!$A$1:$ZZ$9791,MATCH(V$5,cleaning_log!$A$2:$ZZ$2,0),0)</f>
        <v>#N/A</v>
      </c>
    </row>
    <row r="612" spans="1:22" x14ac:dyDescent="0.2">
      <c r="A612" t="s">
        <v>15164</v>
      </c>
      <c r="B612" t="str">
        <f>IF(NOT(ISNA(VLOOKUP($A612,miplib2017!$A$5:$A$10000,1,0))),"miplib2017",IF(NOT(ISNA(VLOOKUP($A612,miplib2010!$A$5:$A$10000,1,0))),"miplib2010",IF(NOT(ISNA(VLOOKUP($A612,miplib2003!$A$5:$A$10000,1,0))),"miplib2003",IF(NOT(ISNA(VLOOKUP($A612,miplib3!$A$5:$A$10002,1,0))),"miplib3",IF(NOT(ISNA(VLOOKUP($A612,miplib2!$A$5:$A$10004,1,0))),"miplib2",IF(NOT(ISNA(VLOOKUP($A612,coral!$A$5:$A$10000,1,0))),"coral",IF(NOT(ISNA(VLOOKUP($A612,neos!$A$5:$A$10000,1,0))),"neos","COULD NOT FIND")))))))</f>
        <v>miplib2017</v>
      </c>
      <c r="C612" t="str">
        <f>B612&amp;"/"&amp;A612</f>
        <v>miplib2017/neos-3068746-nene</v>
      </c>
      <c r="D612">
        <f ca="1">VLOOKUP($A612,INDIRECT("'"&amp;$B612&amp;"'!"&amp;"$A$5:$Z$10000"),MATCH(D$5,INDIRECT("'"&amp;$B612&amp;"'!$A$4:$Z$4"),0),0)</f>
        <v>4664</v>
      </c>
      <c r="E612">
        <f ca="1">VLOOKUP($A612,INDIRECT("'"&amp;$B612&amp;"'!"&amp;"$A$5:$Z$10000"),MATCH(E$5,INDIRECT("'"&amp;$B612&amp;"'!$A$4:$Z$4"),0),0)</f>
        <v>4890</v>
      </c>
      <c r="F612" t="e">
        <f>VLOOKUP($A612,cleaning_log!$A$1:$ZZ$9791,MATCH(F$5,cleaning_log!$A$2:$ZZ$2,0),0)</f>
        <v>#N/A</v>
      </c>
      <c r="G612" t="e">
        <f>VLOOKUP($A612,cleaning_log!$A$1:$ZZ$9791,MATCH(G$5,cleaning_log!$A$2:$ZZ$2,0),0)</f>
        <v>#N/A</v>
      </c>
      <c r="H612" t="str">
        <f ca="1">VLOOKUP($A612,INDIRECT("'"&amp;$B612&amp;"'!"&amp;"$A$5:$Z$10000"),MATCH(H$5,INDIRECT("'"&amp;$B612&amp;"'!$A$4:$Z$4"),0),0)</f>
        <v>61910283.68795*</v>
      </c>
      <c r="I612" t="e">
        <f>VLOOKUP($A612,cleaning_log!$A$1:$ZZ$9791,MATCH(I$5,cleaning_log!$A$2:$ZZ$2,0),0)</f>
        <v>#N/A</v>
      </c>
      <c r="J612" t="e">
        <f>VLOOKUP($A612,cleaning_log!$A$1:$ZZ$9791,MATCH(J$5,cleaning_log!$A$2:$ZZ$2,0),0)</f>
        <v>#N/A</v>
      </c>
      <c r="K612" t="b">
        <f>IF(ISNA(J612),TRUE,ABS(H612-J612)&gt;0.001)</f>
        <v>1</v>
      </c>
      <c r="L612" t="e">
        <f>VLOOKUP($A612,cleaning_log!$A$1:$ZZ$9791,MATCH(L$5,cleaning_log!$A$2:$ZZ$2,0),0)</f>
        <v>#N/A</v>
      </c>
      <c r="M612" t="e">
        <f>VLOOKUP($A612,cleaning_log!$A$1:$ZZ$9791,MATCH(M$5,cleaning_log!$A$2:$ZZ$2,0),0)</f>
        <v>#N/A</v>
      </c>
      <c r="N612" t="e">
        <f>VLOOKUP($A612,cleaning_log!$A$1:$ZZ$9791,MATCH(N$5,cleaning_log!$A$2:$ZZ$2,0),0)</f>
        <v>#N/A</v>
      </c>
      <c r="O612" t="e">
        <f>VLOOKUP($A612,cleaning_log!$A$1:$ZZ$9791,MATCH(O$5,cleaning_log!$A$2:$ZZ$2,0),0)</f>
        <v>#N/A</v>
      </c>
      <c r="P612" t="e">
        <f>VLOOKUP($A612,cleaning_log!$A$1:$ZZ$9791,MATCH(P$5,cleaning_log!$A$2:$ZZ$2,0),0)</f>
        <v>#N/A</v>
      </c>
      <c r="Q612" t="e">
        <f>VLOOKUP($A612,cleaning_log!$A$1:$ZZ$9791,MATCH(Q$5,cleaning_log!$A$2:$ZZ$2,0),0)</f>
        <v>#N/A</v>
      </c>
      <c r="R612" t="e">
        <f>VLOOKUP($A612,cleaning_log!$A$1:$ZZ$9791,MATCH(R$5,cleaning_log!$A$2:$ZZ$2,0),0)</f>
        <v>#N/A</v>
      </c>
      <c r="S612" t="e">
        <f t="shared" si="121"/>
        <v>#N/A</v>
      </c>
      <c r="T612" t="e">
        <f>VLOOKUP($A612,cleaning_log!$A$1:$ZZ$9791,MATCH(T$5,cleaning_log!$A$2:$ZZ$2,0),0)</f>
        <v>#N/A</v>
      </c>
      <c r="U612" t="e">
        <f>VLOOKUP($A612,cleaning_log!$A$1:$ZZ$9791,MATCH(U$5,cleaning_log!$A$2:$ZZ$2,0),0)</f>
        <v>#N/A</v>
      </c>
      <c r="V612" t="e">
        <f>VLOOKUP($A612,cleaning_log!$A$1:$ZZ$9791,MATCH(V$5,cleaning_log!$A$2:$ZZ$2,0),0)</f>
        <v>#N/A</v>
      </c>
    </row>
    <row r="613" spans="1:22" x14ac:dyDescent="0.2">
      <c r="A613" t="s">
        <v>15167</v>
      </c>
      <c r="B613" t="str">
        <f>IF(NOT(ISNA(VLOOKUP($A613,miplib2017!$A$5:$A$10000,1,0))),"miplib2017",IF(NOT(ISNA(VLOOKUP($A613,miplib2010!$A$5:$A$10000,1,0))),"miplib2010",IF(NOT(ISNA(VLOOKUP($A613,miplib2003!$A$5:$A$10000,1,0))),"miplib2003",IF(NOT(ISNA(VLOOKUP($A613,miplib3!$A$5:$A$10002,1,0))),"miplib3",IF(NOT(ISNA(VLOOKUP($A613,miplib2!$A$5:$A$10004,1,0))),"miplib2",IF(NOT(ISNA(VLOOKUP($A613,coral!$A$5:$A$10000,1,0))),"coral",IF(NOT(ISNA(VLOOKUP($A613,neos!$A$5:$A$10000,1,0))),"neos","COULD NOT FIND")))))))</f>
        <v>miplib2017</v>
      </c>
      <c r="C613" t="str">
        <f>B613&amp;"/"&amp;A613</f>
        <v>miplib2017/neos-3072252-nete</v>
      </c>
      <c r="D613">
        <f ca="1">VLOOKUP($A613,INDIRECT("'"&amp;$B613&amp;"'!"&amp;"$A$5:$Z$10000"),MATCH(D$5,INDIRECT("'"&amp;$B613&amp;"'!$A$4:$Z$4"),0),0)</f>
        <v>432</v>
      </c>
      <c r="E613">
        <f ca="1">VLOOKUP($A613,INDIRECT("'"&amp;$B613&amp;"'!"&amp;"$A$5:$Z$10000"),MATCH(E$5,INDIRECT("'"&amp;$B613&amp;"'!$A$4:$Z$4"),0),0)</f>
        <v>576</v>
      </c>
      <c r="F613" t="e">
        <f>VLOOKUP($A613,cleaning_log!$A$1:$ZZ$9791,MATCH(F$5,cleaning_log!$A$2:$ZZ$2,0),0)</f>
        <v>#N/A</v>
      </c>
      <c r="G613" t="e">
        <f>VLOOKUP($A613,cleaning_log!$A$1:$ZZ$9791,MATCH(G$5,cleaning_log!$A$2:$ZZ$2,0),0)</f>
        <v>#N/A</v>
      </c>
      <c r="H613">
        <f ca="1">VLOOKUP($A613,INDIRECT("'"&amp;$B613&amp;"'!"&amp;"$A$5:$Z$10000"),MATCH(H$5,INDIRECT("'"&amp;$B613&amp;"'!$A$4:$Z$4"),0),0)</f>
        <v>11807698</v>
      </c>
      <c r="I613" t="e">
        <f>VLOOKUP($A613,cleaning_log!$A$1:$ZZ$9791,MATCH(I$5,cleaning_log!$A$2:$ZZ$2,0),0)</f>
        <v>#N/A</v>
      </c>
      <c r="J613" t="e">
        <f>VLOOKUP($A613,cleaning_log!$A$1:$ZZ$9791,MATCH(J$5,cleaning_log!$A$2:$ZZ$2,0),0)</f>
        <v>#N/A</v>
      </c>
      <c r="K613" t="b">
        <f>IF(ISNA(J613),TRUE,ABS(H613-J613)&gt;0.001)</f>
        <v>1</v>
      </c>
      <c r="L613" t="e">
        <f>VLOOKUP($A613,cleaning_log!$A$1:$ZZ$9791,MATCH(L$5,cleaning_log!$A$2:$ZZ$2,0),0)</f>
        <v>#N/A</v>
      </c>
      <c r="M613" t="e">
        <f>VLOOKUP($A613,cleaning_log!$A$1:$ZZ$9791,MATCH(M$5,cleaning_log!$A$2:$ZZ$2,0),0)</f>
        <v>#N/A</v>
      </c>
      <c r="N613" t="e">
        <f>VLOOKUP($A613,cleaning_log!$A$1:$ZZ$9791,MATCH(N$5,cleaning_log!$A$2:$ZZ$2,0),0)</f>
        <v>#N/A</v>
      </c>
      <c r="O613" t="e">
        <f>VLOOKUP($A613,cleaning_log!$A$1:$ZZ$9791,MATCH(O$5,cleaning_log!$A$2:$ZZ$2,0),0)</f>
        <v>#N/A</v>
      </c>
      <c r="P613" t="e">
        <f>VLOOKUP($A613,cleaning_log!$A$1:$ZZ$9791,MATCH(P$5,cleaning_log!$A$2:$ZZ$2,0),0)</f>
        <v>#N/A</v>
      </c>
      <c r="Q613" t="e">
        <f>VLOOKUP($A613,cleaning_log!$A$1:$ZZ$9791,MATCH(Q$5,cleaning_log!$A$2:$ZZ$2,0),0)</f>
        <v>#N/A</v>
      </c>
      <c r="R613" t="e">
        <f>VLOOKUP($A613,cleaning_log!$A$1:$ZZ$9791,MATCH(R$5,cleaning_log!$A$2:$ZZ$2,0),0)</f>
        <v>#N/A</v>
      </c>
      <c r="S613" t="e">
        <f t="shared" si="121"/>
        <v>#N/A</v>
      </c>
      <c r="T613" t="e">
        <f>VLOOKUP($A613,cleaning_log!$A$1:$ZZ$9791,MATCH(T$5,cleaning_log!$A$2:$ZZ$2,0),0)</f>
        <v>#N/A</v>
      </c>
      <c r="U613" t="e">
        <f>VLOOKUP($A613,cleaning_log!$A$1:$ZZ$9791,MATCH(U$5,cleaning_log!$A$2:$ZZ$2,0),0)</f>
        <v>#N/A</v>
      </c>
      <c r="V613" t="e">
        <f>VLOOKUP($A613,cleaning_log!$A$1:$ZZ$9791,MATCH(V$5,cleaning_log!$A$2:$ZZ$2,0),0)</f>
        <v>#N/A</v>
      </c>
    </row>
    <row r="614" spans="1:22" hidden="1" x14ac:dyDescent="0.2">
      <c r="A614" t="s">
        <v>15170</v>
      </c>
      <c r="B614" t="str">
        <f>IF(NOT(ISNA(VLOOKUP($A614,miplib2017!$A$5:$A$10000,1,0))),"miplib2017",IF(NOT(ISNA(VLOOKUP($A614,miplib2010!$A$5:$A$10000,1,0))),"miplib2010",IF(NOT(ISNA(VLOOKUP($A614,miplib2003!$A$5:$A$10000,1,0))),"miplib2003",IF(NOT(ISNA(VLOOKUP($A614,miplib3!$A$5:$A$10002,1,0))),"miplib3",IF(NOT(ISNA(VLOOKUP($A614,miplib2!$A$5:$A$10004,1,0))),"miplib2",IF(NOT(ISNA(VLOOKUP($A614,coral!$A$5:$A$10000,1,0))),"coral",IF(NOT(ISNA(VLOOKUP($A614,neos!$A$5:$A$10000,1,0))),"neos","COULD NOT FIND")))))))</f>
        <v>miplib2017</v>
      </c>
      <c r="C614" t="str">
        <f>B614&amp;"/"&amp;A614</f>
        <v>miplib2017/neos-3075395-nile</v>
      </c>
      <c r="D614">
        <f ca="1">VLOOKUP($A614,INDIRECT("'"&amp;$B614&amp;"'!"&amp;"$A$5:$Z$10000"),MATCH(D$5,INDIRECT("'"&amp;$B614&amp;"'!$A$4:$Z$4"),0),0)</f>
        <v>27756</v>
      </c>
      <c r="E614">
        <f ca="1">VLOOKUP($A614,INDIRECT("'"&amp;$B614&amp;"'!"&amp;"$A$5:$Z$10000"),MATCH(E$5,INDIRECT("'"&amp;$B614&amp;"'!$A$4:$Z$4"),0),0)</f>
        <v>26928</v>
      </c>
      <c r="F614" t="e">
        <f>VLOOKUP($A614,cleaning_log!$A$1:$ZZ$9791,MATCH(F$5,cleaning_log!$A$2:$ZZ$2,0),0)</f>
        <v>#N/A</v>
      </c>
      <c r="G614" t="e">
        <f>VLOOKUP($A614,cleaning_log!$A$1:$ZZ$9791,MATCH(G$5,cleaning_log!$A$2:$ZZ$2,0),0)</f>
        <v>#N/A</v>
      </c>
      <c r="H614">
        <f ca="1">VLOOKUP($A614,INDIRECT("'"&amp;$B614&amp;"'!"&amp;"$A$5:$Z$10000"),MATCH(H$5,INDIRECT("'"&amp;$B614&amp;"'!$A$4:$Z$4"),0),0)</f>
        <v>6021720</v>
      </c>
      <c r="I614" t="e">
        <f>VLOOKUP($A614,cleaning_log!$A$1:$ZZ$9791,MATCH(I$5,cleaning_log!$A$2:$ZZ$2,0),0)</f>
        <v>#N/A</v>
      </c>
      <c r="J614" t="e">
        <f>VLOOKUP($A614,cleaning_log!$A$1:$ZZ$9791,MATCH(J$5,cleaning_log!$A$2:$ZZ$2,0),0)</f>
        <v>#N/A</v>
      </c>
      <c r="K614" t="b">
        <f>IF(ISNA(J614),TRUE,ABS(H614-J614)&gt;0.001)</f>
        <v>1</v>
      </c>
      <c r="L614" t="e">
        <f>VLOOKUP($A614,cleaning_log!$A$1:$ZZ$9791,MATCH(L$5,cleaning_log!$A$2:$ZZ$2,0),0)</f>
        <v>#N/A</v>
      </c>
      <c r="M614" t="e">
        <f>VLOOKUP($A614,cleaning_log!$A$1:$ZZ$9791,MATCH(M$5,cleaning_log!$A$2:$ZZ$2,0),0)</f>
        <v>#N/A</v>
      </c>
      <c r="N614" t="e">
        <f>VLOOKUP($A614,cleaning_log!$A$1:$ZZ$9791,MATCH(N$5,cleaning_log!$A$2:$ZZ$2,0),0)</f>
        <v>#N/A</v>
      </c>
      <c r="O614" t="e">
        <f>VLOOKUP($A614,cleaning_log!$A$1:$ZZ$9791,MATCH(O$5,cleaning_log!$A$2:$ZZ$2,0),0)</f>
        <v>#N/A</v>
      </c>
      <c r="P614" t="e">
        <f>VLOOKUP($A614,cleaning_log!$A$1:$ZZ$9791,MATCH(P$5,cleaning_log!$A$2:$ZZ$2,0),0)</f>
        <v>#N/A</v>
      </c>
      <c r="Q614" t="e">
        <f>VLOOKUP($A614,cleaning_log!$A$1:$ZZ$9791,MATCH(Q$5,cleaning_log!$A$2:$ZZ$2,0),0)</f>
        <v>#N/A</v>
      </c>
      <c r="R614" t="e">
        <f>VLOOKUP($A614,cleaning_log!$A$1:$ZZ$9791,MATCH(R$5,cleaning_log!$A$2:$ZZ$2,0),0)</f>
        <v>#N/A</v>
      </c>
      <c r="S614" t="e">
        <f t="shared" si="121"/>
        <v>#N/A</v>
      </c>
      <c r="T614" t="e">
        <f>VLOOKUP($A614,cleaning_log!$A$1:$ZZ$9791,MATCH(T$5,cleaning_log!$A$2:$ZZ$2,0),0)</f>
        <v>#N/A</v>
      </c>
      <c r="U614" t="e">
        <f>VLOOKUP($A614,cleaning_log!$A$1:$ZZ$9791,MATCH(U$5,cleaning_log!$A$2:$ZZ$2,0),0)</f>
        <v>#N/A</v>
      </c>
      <c r="V614" t="e">
        <f>VLOOKUP($A614,cleaning_log!$A$1:$ZZ$9791,MATCH(V$5,cleaning_log!$A$2:$ZZ$2,0),0)</f>
        <v>#N/A</v>
      </c>
    </row>
    <row r="615" spans="1:22" x14ac:dyDescent="0.2">
      <c r="A615" t="s">
        <v>15172</v>
      </c>
      <c r="B615" t="str">
        <f>IF(NOT(ISNA(VLOOKUP($A615,miplib2017!$A$5:$A$10000,1,0))),"miplib2017",IF(NOT(ISNA(VLOOKUP($A615,miplib2010!$A$5:$A$10000,1,0))),"miplib2010",IF(NOT(ISNA(VLOOKUP($A615,miplib2003!$A$5:$A$10000,1,0))),"miplib2003",IF(NOT(ISNA(VLOOKUP($A615,miplib3!$A$5:$A$10002,1,0))),"miplib3",IF(NOT(ISNA(VLOOKUP($A615,miplib2!$A$5:$A$10004,1,0))),"miplib2",IF(NOT(ISNA(VLOOKUP($A615,coral!$A$5:$A$10000,1,0))),"coral",IF(NOT(ISNA(VLOOKUP($A615,neos!$A$5:$A$10000,1,0))),"neos","COULD NOT FIND")))))))</f>
        <v>miplib2017</v>
      </c>
      <c r="C615" t="str">
        <f>B615&amp;"/"&amp;A615</f>
        <v>miplib2017/neos-3083784-nive</v>
      </c>
      <c r="D615">
        <f ca="1">VLOOKUP($A615,INDIRECT("'"&amp;$B615&amp;"'!"&amp;"$A$5:$Z$10000"),MATCH(D$5,INDIRECT("'"&amp;$B615&amp;"'!$A$4:$Z$4"),0),0)</f>
        <v>2836</v>
      </c>
      <c r="E615">
        <f ca="1">VLOOKUP($A615,INDIRECT("'"&amp;$B615&amp;"'!"&amp;"$A$5:$Z$10000"),MATCH(E$5,INDIRECT("'"&amp;$B615&amp;"'!$A$4:$Z$4"),0),0)</f>
        <v>4779</v>
      </c>
      <c r="F615" t="e">
        <f>VLOOKUP($A615,cleaning_log!$A$1:$ZZ$9791,MATCH(F$5,cleaning_log!$A$2:$ZZ$2,0),0)</f>
        <v>#N/A</v>
      </c>
      <c r="G615" t="e">
        <f>VLOOKUP($A615,cleaning_log!$A$1:$ZZ$9791,MATCH(G$5,cleaning_log!$A$2:$ZZ$2,0),0)</f>
        <v>#N/A</v>
      </c>
      <c r="H615">
        <f ca="1">VLOOKUP($A615,INDIRECT("'"&amp;$B615&amp;"'!"&amp;"$A$5:$Z$10000"),MATCH(H$5,INDIRECT("'"&amp;$B615&amp;"'!$A$4:$Z$4"),0),0)</f>
        <v>0</v>
      </c>
      <c r="I615" t="e">
        <f>VLOOKUP($A615,cleaning_log!$A$1:$ZZ$9791,MATCH(I$5,cleaning_log!$A$2:$ZZ$2,0),0)</f>
        <v>#N/A</v>
      </c>
      <c r="J615" t="e">
        <f>VLOOKUP($A615,cleaning_log!$A$1:$ZZ$9791,MATCH(J$5,cleaning_log!$A$2:$ZZ$2,0),0)</f>
        <v>#N/A</v>
      </c>
      <c r="K615" t="b">
        <f>IF(ISNA(J615),TRUE,ABS(H615-J615)&gt;0.001)</f>
        <v>1</v>
      </c>
      <c r="L615" t="e">
        <f>VLOOKUP($A615,cleaning_log!$A$1:$ZZ$9791,MATCH(L$5,cleaning_log!$A$2:$ZZ$2,0),0)</f>
        <v>#N/A</v>
      </c>
      <c r="M615" t="e">
        <f>VLOOKUP($A615,cleaning_log!$A$1:$ZZ$9791,MATCH(M$5,cleaning_log!$A$2:$ZZ$2,0),0)</f>
        <v>#N/A</v>
      </c>
      <c r="N615" t="e">
        <f>VLOOKUP($A615,cleaning_log!$A$1:$ZZ$9791,MATCH(N$5,cleaning_log!$A$2:$ZZ$2,0),0)</f>
        <v>#N/A</v>
      </c>
      <c r="O615" t="e">
        <f>VLOOKUP($A615,cleaning_log!$A$1:$ZZ$9791,MATCH(O$5,cleaning_log!$A$2:$ZZ$2,0),0)</f>
        <v>#N/A</v>
      </c>
      <c r="P615" t="e">
        <f>VLOOKUP($A615,cleaning_log!$A$1:$ZZ$9791,MATCH(P$5,cleaning_log!$A$2:$ZZ$2,0),0)</f>
        <v>#N/A</v>
      </c>
      <c r="Q615" t="e">
        <f>VLOOKUP($A615,cleaning_log!$A$1:$ZZ$9791,MATCH(Q$5,cleaning_log!$A$2:$ZZ$2,0),0)</f>
        <v>#N/A</v>
      </c>
      <c r="R615" t="e">
        <f>VLOOKUP($A615,cleaning_log!$A$1:$ZZ$9791,MATCH(R$5,cleaning_log!$A$2:$ZZ$2,0),0)</f>
        <v>#N/A</v>
      </c>
      <c r="S615" t="e">
        <f t="shared" si="121"/>
        <v>#N/A</v>
      </c>
      <c r="T615" t="e">
        <f>VLOOKUP($A615,cleaning_log!$A$1:$ZZ$9791,MATCH(T$5,cleaning_log!$A$2:$ZZ$2,0),0)</f>
        <v>#N/A</v>
      </c>
      <c r="U615" t="e">
        <f>VLOOKUP($A615,cleaning_log!$A$1:$ZZ$9791,MATCH(U$5,cleaning_log!$A$2:$ZZ$2,0),0)</f>
        <v>#N/A</v>
      </c>
      <c r="V615" t="e">
        <f>VLOOKUP($A615,cleaning_log!$A$1:$ZZ$9791,MATCH(V$5,cleaning_log!$A$2:$ZZ$2,0),0)</f>
        <v>#N/A</v>
      </c>
    </row>
    <row r="616" spans="1:22" hidden="1" x14ac:dyDescent="0.2">
      <c r="A616" t="s">
        <v>4427</v>
      </c>
      <c r="B616" t="str">
        <f>IF(NOT(ISNA(VLOOKUP($A616,miplib2017!$A$5:$A$10000,1,0))),"miplib2017",IF(NOT(ISNA(VLOOKUP($A616,miplib2010!$A$5:$A$10000,1,0))),"miplib2010",IF(NOT(ISNA(VLOOKUP($A616,miplib2003!$A$5:$A$10000,1,0))),"miplib2003",IF(NOT(ISNA(VLOOKUP($A616,miplib3!$A$5:$A$10002,1,0))),"miplib3",IF(NOT(ISNA(VLOOKUP($A616,miplib2!$A$5:$A$10004,1,0))),"miplib2",IF(NOT(ISNA(VLOOKUP($A616,coral!$A$5:$A$10000,1,0))),"coral",IF(NOT(ISNA(VLOOKUP($A616,neos!$A$5:$A$10000,1,0))),"neos","COULD NOT FIND")))))))</f>
        <v>miplib2017</v>
      </c>
      <c r="C616" t="str">
        <f>B616&amp;"/"&amp;A616</f>
        <v>miplib2017/neos-3083819-nubu</v>
      </c>
      <c r="D616">
        <f ca="1">VLOOKUP($A616,INDIRECT("'"&amp;$B616&amp;"'!"&amp;"$A$5:$Z$10000"),MATCH(D$5,INDIRECT("'"&amp;$B616&amp;"'!$A$4:$Z$4"),0),0)</f>
        <v>4725</v>
      </c>
      <c r="E616">
        <f ca="1">VLOOKUP($A616,INDIRECT("'"&amp;$B616&amp;"'!"&amp;"$A$5:$Z$10000"),MATCH(E$5,INDIRECT("'"&amp;$B616&amp;"'!$A$4:$Z$4"),0),0)</f>
        <v>8644</v>
      </c>
      <c r="F616">
        <f>VLOOKUP($A616,cleaning_log!$A$1:$ZZ$9791,MATCH(F$5,cleaning_log!$A$2:$ZZ$2,0),0)</f>
        <v>340</v>
      </c>
      <c r="G616">
        <f>VLOOKUP($A616,cleaning_log!$A$1:$ZZ$9791,MATCH(G$5,cleaning_log!$A$2:$ZZ$2,0),0)</f>
        <v>2230</v>
      </c>
      <c r="H616">
        <f ca="1">VLOOKUP($A616,INDIRECT("'"&amp;$B616&amp;"'!"&amp;"$A$5:$Z$10000"),MATCH(H$5,INDIRECT("'"&amp;$B616&amp;"'!$A$4:$Z$4"),0),0)</f>
        <v>6307996</v>
      </c>
      <c r="I616">
        <f>VLOOKUP($A616,cleaning_log!$A$1:$ZZ$9791,MATCH(I$5,cleaning_log!$A$2:$ZZ$2,0),0)</f>
        <v>6290575.5528070601</v>
      </c>
      <c r="J616">
        <f>VLOOKUP($A616,cleaning_log!$A$1:$ZZ$9791,MATCH(J$5,cleaning_log!$A$2:$ZZ$2,0),0)</f>
        <v>6290575.5528073199</v>
      </c>
      <c r="K616" t="b">
        <f ca="1">IF(ISNA(J616),TRUE,ABS(H616-J616)&gt;0.001)</f>
        <v>1</v>
      </c>
      <c r="L616">
        <f>VLOOKUP($A616,cleaning_log!$A$1:$ZZ$9791,MATCH(L$5,cleaning_log!$A$2:$ZZ$2,0),0)</f>
        <v>6307995.9913223302</v>
      </c>
      <c r="M616">
        <f>VLOOKUP($A616,cleaning_log!$A$1:$ZZ$9791,MATCH(M$5,cleaning_log!$A$2:$ZZ$2,0),0)</f>
        <v>6307995.9999999898</v>
      </c>
      <c r="N616">
        <f>VLOOKUP($A616,cleaning_log!$A$1:$ZZ$9791,MATCH(N$5,cleaning_log!$A$2:$ZZ$2,0),0)</f>
        <v>6307847.6299433997</v>
      </c>
      <c r="O616">
        <f>VLOOKUP($A616,cleaning_log!$A$1:$ZZ$9791,MATCH(O$5,cleaning_log!$A$2:$ZZ$2,0),0)</f>
        <v>6307996</v>
      </c>
      <c r="P616">
        <f>VLOOKUP($A616,cleaning_log!$A$1:$ZZ$9791,MATCH(P$5,cleaning_log!$A$2:$ZZ$2,0),0)</f>
        <v>6.7050000000000001</v>
      </c>
      <c r="Q616">
        <f>VLOOKUP($A616,cleaning_log!$A$1:$ZZ$9791,MATCH(Q$5,cleaning_log!$A$2:$ZZ$2,0),0)</f>
        <v>1.4470000000000001</v>
      </c>
      <c r="R616">
        <f>VLOOKUP($A616,cleaning_log!$A$1:$ZZ$9791,MATCH(R$5,cleaning_log!$A$2:$ZZ$2,0),0)</f>
        <v>1.57</v>
      </c>
      <c r="S616" t="b">
        <f t="shared" si="121"/>
        <v>1</v>
      </c>
      <c r="T616">
        <f>VLOOKUP($A616,cleaning_log!$A$1:$ZZ$9791,MATCH(T$5,cleaning_log!$A$2:$ZZ$2,0),0)</f>
        <v>561</v>
      </c>
      <c r="U616">
        <f>VLOOKUP($A616,cleaning_log!$A$1:$ZZ$9791,MATCH(U$5,cleaning_log!$A$2:$ZZ$2,0),0)</f>
        <v>551</v>
      </c>
      <c r="V616">
        <f>VLOOKUP($A616,cleaning_log!$A$1:$ZZ$9791,MATCH(V$5,cleaning_log!$A$2:$ZZ$2,0),0)</f>
        <v>579</v>
      </c>
    </row>
    <row r="617" spans="1:22" hidden="1" x14ac:dyDescent="0.2">
      <c r="A617" t="s">
        <v>15177</v>
      </c>
      <c r="B617" t="str">
        <f>IF(NOT(ISNA(VLOOKUP($A617,miplib2017!$A$5:$A$10000,1,0))),"miplib2017",IF(NOT(ISNA(VLOOKUP($A617,miplib2010!$A$5:$A$10000,1,0))),"miplib2010",IF(NOT(ISNA(VLOOKUP($A617,miplib2003!$A$5:$A$10000,1,0))),"miplib2003",IF(NOT(ISNA(VLOOKUP($A617,miplib3!$A$5:$A$10002,1,0))),"miplib3",IF(NOT(ISNA(VLOOKUP($A617,miplib2!$A$5:$A$10004,1,0))),"miplib2",IF(NOT(ISNA(VLOOKUP($A617,coral!$A$5:$A$10000,1,0))),"coral",IF(NOT(ISNA(VLOOKUP($A617,neos!$A$5:$A$10000,1,0))),"neos","COULD NOT FIND")))))))</f>
        <v>miplib2017</v>
      </c>
      <c r="C617" t="str">
        <f>B617&amp;"/"&amp;A617</f>
        <v>miplib2017/neos-3116779-oban</v>
      </c>
      <c r="D617">
        <f ca="1">VLOOKUP($A617,INDIRECT("'"&amp;$B617&amp;"'!"&amp;"$A$5:$Z$10000"),MATCH(D$5,INDIRECT("'"&amp;$B617&amp;"'!$A$4:$Z$4"),0),0)</f>
        <v>328</v>
      </c>
      <c r="E617">
        <f ca="1">VLOOKUP($A617,INDIRECT("'"&amp;$B617&amp;"'!"&amp;"$A$5:$Z$10000"),MATCH(E$5,INDIRECT("'"&amp;$B617&amp;"'!$A$4:$Z$4"),0),0)</f>
        <v>5141</v>
      </c>
      <c r="F617" t="e">
        <f>VLOOKUP($A617,cleaning_log!$A$1:$ZZ$9791,MATCH(F$5,cleaning_log!$A$2:$ZZ$2,0),0)</f>
        <v>#N/A</v>
      </c>
      <c r="G617" t="e">
        <f>VLOOKUP($A617,cleaning_log!$A$1:$ZZ$9791,MATCH(G$5,cleaning_log!$A$2:$ZZ$2,0),0)</f>
        <v>#N/A</v>
      </c>
      <c r="H617">
        <f ca="1">VLOOKUP($A617,INDIRECT("'"&amp;$B617&amp;"'!"&amp;"$A$5:$Z$10000"),MATCH(H$5,INDIRECT("'"&amp;$B617&amp;"'!$A$4:$Z$4"),0),0)</f>
        <v>0</v>
      </c>
      <c r="I617" t="e">
        <f>VLOOKUP($A617,cleaning_log!$A$1:$ZZ$9791,MATCH(I$5,cleaning_log!$A$2:$ZZ$2,0),0)</f>
        <v>#N/A</v>
      </c>
      <c r="J617" t="e">
        <f>VLOOKUP($A617,cleaning_log!$A$1:$ZZ$9791,MATCH(J$5,cleaning_log!$A$2:$ZZ$2,0),0)</f>
        <v>#N/A</v>
      </c>
      <c r="K617" t="b">
        <f>IF(ISNA(J617),TRUE,ABS(H617-J617)&gt;0.001)</f>
        <v>1</v>
      </c>
      <c r="L617" t="e">
        <f>VLOOKUP($A617,cleaning_log!$A$1:$ZZ$9791,MATCH(L$5,cleaning_log!$A$2:$ZZ$2,0),0)</f>
        <v>#N/A</v>
      </c>
      <c r="M617" t="e">
        <f>VLOOKUP($A617,cleaning_log!$A$1:$ZZ$9791,MATCH(M$5,cleaning_log!$A$2:$ZZ$2,0),0)</f>
        <v>#N/A</v>
      </c>
      <c r="N617" t="e">
        <f>VLOOKUP($A617,cleaning_log!$A$1:$ZZ$9791,MATCH(N$5,cleaning_log!$A$2:$ZZ$2,0),0)</f>
        <v>#N/A</v>
      </c>
      <c r="O617" t="e">
        <f>VLOOKUP($A617,cleaning_log!$A$1:$ZZ$9791,MATCH(O$5,cleaning_log!$A$2:$ZZ$2,0),0)</f>
        <v>#N/A</v>
      </c>
      <c r="P617" t="e">
        <f>VLOOKUP($A617,cleaning_log!$A$1:$ZZ$9791,MATCH(P$5,cleaning_log!$A$2:$ZZ$2,0),0)</f>
        <v>#N/A</v>
      </c>
      <c r="Q617" t="e">
        <f>VLOOKUP($A617,cleaning_log!$A$1:$ZZ$9791,MATCH(Q$5,cleaning_log!$A$2:$ZZ$2,0),0)</f>
        <v>#N/A</v>
      </c>
      <c r="R617" t="e">
        <f>VLOOKUP($A617,cleaning_log!$A$1:$ZZ$9791,MATCH(R$5,cleaning_log!$A$2:$ZZ$2,0),0)</f>
        <v>#N/A</v>
      </c>
      <c r="S617" t="e">
        <f t="shared" si="121"/>
        <v>#N/A</v>
      </c>
      <c r="T617" t="e">
        <f>VLOOKUP($A617,cleaning_log!$A$1:$ZZ$9791,MATCH(T$5,cleaning_log!$A$2:$ZZ$2,0),0)</f>
        <v>#N/A</v>
      </c>
      <c r="U617" t="e">
        <f>VLOOKUP($A617,cleaning_log!$A$1:$ZZ$9791,MATCH(U$5,cleaning_log!$A$2:$ZZ$2,0),0)</f>
        <v>#N/A</v>
      </c>
      <c r="V617" t="e">
        <f>VLOOKUP($A617,cleaning_log!$A$1:$ZZ$9791,MATCH(V$5,cleaning_log!$A$2:$ZZ$2,0),0)</f>
        <v>#N/A</v>
      </c>
    </row>
    <row r="618" spans="1:22" x14ac:dyDescent="0.2">
      <c r="A618" t="s">
        <v>15179</v>
      </c>
      <c r="B618" t="str">
        <f>IF(NOT(ISNA(VLOOKUP($A618,miplib2017!$A$5:$A$10000,1,0))),"miplib2017",IF(NOT(ISNA(VLOOKUP($A618,miplib2010!$A$5:$A$10000,1,0))),"miplib2010",IF(NOT(ISNA(VLOOKUP($A618,miplib2003!$A$5:$A$10000,1,0))),"miplib2003",IF(NOT(ISNA(VLOOKUP($A618,miplib3!$A$5:$A$10002,1,0))),"miplib3",IF(NOT(ISNA(VLOOKUP($A618,miplib2!$A$5:$A$10004,1,0))),"miplib2",IF(NOT(ISNA(VLOOKUP($A618,coral!$A$5:$A$10000,1,0))),"coral",IF(NOT(ISNA(VLOOKUP($A618,neos!$A$5:$A$10000,1,0))),"neos","COULD NOT FIND")))))))</f>
        <v>miplib2017</v>
      </c>
      <c r="C618" t="str">
        <f>B618&amp;"/"&amp;A618</f>
        <v>miplib2017/neos-3118745-obra</v>
      </c>
      <c r="D618">
        <f ca="1">VLOOKUP($A618,INDIRECT("'"&amp;$B618&amp;"'!"&amp;"$A$5:$Z$10000"),MATCH(D$5,INDIRECT("'"&amp;$B618&amp;"'!$A$4:$Z$4"),0),0)</f>
        <v>144</v>
      </c>
      <c r="E618">
        <f ca="1">VLOOKUP($A618,INDIRECT("'"&amp;$B618&amp;"'!"&amp;"$A$5:$Z$10000"),MATCH(E$5,INDIRECT("'"&amp;$B618&amp;"'!$A$4:$Z$4"),0),0)</f>
        <v>1131</v>
      </c>
      <c r="F618" t="e">
        <f>VLOOKUP($A618,cleaning_log!$A$1:$ZZ$9791,MATCH(F$5,cleaning_log!$A$2:$ZZ$2,0),0)</f>
        <v>#N/A</v>
      </c>
      <c r="G618" t="e">
        <f>VLOOKUP($A618,cleaning_log!$A$1:$ZZ$9791,MATCH(G$5,cleaning_log!$A$2:$ZZ$2,0),0)</f>
        <v>#N/A</v>
      </c>
      <c r="H618">
        <f ca="1">VLOOKUP($A618,INDIRECT("'"&amp;$B618&amp;"'!"&amp;"$A$5:$Z$10000"),MATCH(H$5,INDIRECT("'"&amp;$B618&amp;"'!$A$4:$Z$4"),0),0)</f>
        <v>255</v>
      </c>
      <c r="I618" t="e">
        <f>VLOOKUP($A618,cleaning_log!$A$1:$ZZ$9791,MATCH(I$5,cleaning_log!$A$2:$ZZ$2,0),0)</f>
        <v>#N/A</v>
      </c>
      <c r="J618" t="e">
        <f>VLOOKUP($A618,cleaning_log!$A$1:$ZZ$9791,MATCH(J$5,cleaning_log!$A$2:$ZZ$2,0),0)</f>
        <v>#N/A</v>
      </c>
      <c r="K618" t="b">
        <f>IF(ISNA(J618),TRUE,ABS(H618-J618)&gt;0.001)</f>
        <v>1</v>
      </c>
      <c r="L618" t="e">
        <f>VLOOKUP($A618,cleaning_log!$A$1:$ZZ$9791,MATCH(L$5,cleaning_log!$A$2:$ZZ$2,0),0)</f>
        <v>#N/A</v>
      </c>
      <c r="M618" t="e">
        <f>VLOOKUP($A618,cleaning_log!$A$1:$ZZ$9791,MATCH(M$5,cleaning_log!$A$2:$ZZ$2,0),0)</f>
        <v>#N/A</v>
      </c>
      <c r="N618" t="e">
        <f>VLOOKUP($A618,cleaning_log!$A$1:$ZZ$9791,MATCH(N$5,cleaning_log!$A$2:$ZZ$2,0),0)</f>
        <v>#N/A</v>
      </c>
      <c r="O618" t="e">
        <f>VLOOKUP($A618,cleaning_log!$A$1:$ZZ$9791,MATCH(O$5,cleaning_log!$A$2:$ZZ$2,0),0)</f>
        <v>#N/A</v>
      </c>
      <c r="P618" t="e">
        <f>VLOOKUP($A618,cleaning_log!$A$1:$ZZ$9791,MATCH(P$5,cleaning_log!$A$2:$ZZ$2,0),0)</f>
        <v>#N/A</v>
      </c>
      <c r="Q618" t="e">
        <f>VLOOKUP($A618,cleaning_log!$A$1:$ZZ$9791,MATCH(Q$5,cleaning_log!$A$2:$ZZ$2,0),0)</f>
        <v>#N/A</v>
      </c>
      <c r="R618" t="e">
        <f>VLOOKUP($A618,cleaning_log!$A$1:$ZZ$9791,MATCH(R$5,cleaning_log!$A$2:$ZZ$2,0),0)</f>
        <v>#N/A</v>
      </c>
      <c r="S618" t="e">
        <f t="shared" si="121"/>
        <v>#N/A</v>
      </c>
    </row>
    <row r="619" spans="1:22" hidden="1" x14ac:dyDescent="0.2">
      <c r="A619" t="s">
        <v>15181</v>
      </c>
      <c r="B619" t="str">
        <f>IF(NOT(ISNA(VLOOKUP($A619,miplib2017!$A$5:$A$10000,1,0))),"miplib2017",IF(NOT(ISNA(VLOOKUP($A619,miplib2010!$A$5:$A$10000,1,0))),"miplib2010",IF(NOT(ISNA(VLOOKUP($A619,miplib2003!$A$5:$A$10000,1,0))),"miplib2003",IF(NOT(ISNA(VLOOKUP($A619,miplib3!$A$5:$A$10002,1,0))),"miplib3",IF(NOT(ISNA(VLOOKUP($A619,miplib2!$A$5:$A$10004,1,0))),"miplib2",IF(NOT(ISNA(VLOOKUP($A619,coral!$A$5:$A$10000,1,0))),"coral",IF(NOT(ISNA(VLOOKUP($A619,neos!$A$5:$A$10000,1,0))),"neos","COULD NOT FIND")))))))</f>
        <v>miplib2017</v>
      </c>
      <c r="C619" t="str">
        <f>B619&amp;"/"&amp;A619</f>
        <v>miplib2017/neos-3135526-osun</v>
      </c>
      <c r="D619">
        <f ca="1">VLOOKUP($A619,INDIRECT("'"&amp;$B619&amp;"'!"&amp;"$A$5:$Z$10000"),MATCH(D$5,INDIRECT("'"&amp;$B619&amp;"'!$A$4:$Z$4"),0),0)</f>
        <v>1546</v>
      </c>
      <c r="E619">
        <f ca="1">VLOOKUP($A619,INDIRECT("'"&amp;$B619&amp;"'!"&amp;"$A$5:$Z$10000"),MATCH(E$5,INDIRECT("'"&amp;$B619&amp;"'!$A$4:$Z$4"),0),0)</f>
        <v>192</v>
      </c>
      <c r="F619" t="e">
        <f>VLOOKUP($A619,cleaning_log!$A$1:$ZZ$9791,MATCH(F$5,cleaning_log!$A$2:$ZZ$2,0),0)</f>
        <v>#N/A</v>
      </c>
      <c r="G619" t="e">
        <f>VLOOKUP($A619,cleaning_log!$A$1:$ZZ$9791,MATCH(G$5,cleaning_log!$A$2:$ZZ$2,0),0)</f>
        <v>#N/A</v>
      </c>
      <c r="H619" t="str">
        <f ca="1">VLOOKUP($A619,INDIRECT("'"&amp;$B619&amp;"'!"&amp;"$A$5:$Z$10000"),MATCH(H$5,INDIRECT("'"&amp;$B619&amp;"'!$A$4:$Z$4"),0),0)</f>
        <v>Infeasible</v>
      </c>
      <c r="I619" t="e">
        <f>VLOOKUP($A619,cleaning_log!$A$1:$ZZ$9791,MATCH(I$5,cleaning_log!$A$2:$ZZ$2,0),0)</f>
        <v>#N/A</v>
      </c>
      <c r="J619" t="e">
        <f>VLOOKUP($A619,cleaning_log!$A$1:$ZZ$9791,MATCH(J$5,cleaning_log!$A$2:$ZZ$2,0),0)</f>
        <v>#N/A</v>
      </c>
      <c r="K619" t="b">
        <f>IF(ISNA(J619),TRUE,ABS(H619-J619)&gt;0.001)</f>
        <v>1</v>
      </c>
      <c r="L619" t="e">
        <f>VLOOKUP($A619,cleaning_log!$A$1:$ZZ$9791,MATCH(L$5,cleaning_log!$A$2:$ZZ$2,0),0)</f>
        <v>#N/A</v>
      </c>
      <c r="M619" t="e">
        <f>VLOOKUP($A619,cleaning_log!$A$1:$ZZ$9791,MATCH(M$5,cleaning_log!$A$2:$ZZ$2,0),0)</f>
        <v>#N/A</v>
      </c>
      <c r="N619" t="e">
        <f>VLOOKUP($A619,cleaning_log!$A$1:$ZZ$9791,MATCH(N$5,cleaning_log!$A$2:$ZZ$2,0),0)</f>
        <v>#N/A</v>
      </c>
      <c r="O619" t="e">
        <f>VLOOKUP($A619,cleaning_log!$A$1:$ZZ$9791,MATCH(O$5,cleaning_log!$A$2:$ZZ$2,0),0)</f>
        <v>#N/A</v>
      </c>
      <c r="P619" t="e">
        <f>VLOOKUP($A619,cleaning_log!$A$1:$ZZ$9791,MATCH(P$5,cleaning_log!$A$2:$ZZ$2,0),0)</f>
        <v>#N/A</v>
      </c>
      <c r="Q619" t="e">
        <f>VLOOKUP($A619,cleaning_log!$A$1:$ZZ$9791,MATCH(Q$5,cleaning_log!$A$2:$ZZ$2,0),0)</f>
        <v>#N/A</v>
      </c>
      <c r="R619" t="e">
        <f>VLOOKUP($A619,cleaning_log!$A$1:$ZZ$9791,MATCH(R$5,cleaning_log!$A$2:$ZZ$2,0),0)</f>
        <v>#N/A</v>
      </c>
      <c r="S619" t="e">
        <f t="shared" ref="S619" si="122">MIN(P619,Q619) &lt; 3599</f>
        <v>#N/A</v>
      </c>
      <c r="T619" t="e">
        <f>VLOOKUP($A619,cleaning_log!$A$1:$ZZ$9791,MATCH(T$5,cleaning_log!$A$2:$ZZ$2,0),0)</f>
        <v>#N/A</v>
      </c>
      <c r="U619" t="e">
        <f>VLOOKUP($A619,cleaning_log!$A$1:$ZZ$9791,MATCH(U$5,cleaning_log!$A$2:$ZZ$2,0),0)</f>
        <v>#N/A</v>
      </c>
      <c r="V619" t="e">
        <f>VLOOKUP($A619,cleaning_log!$A$1:$ZZ$9791,MATCH(V$5,cleaning_log!$A$2:$ZZ$2,0),0)</f>
        <v>#N/A</v>
      </c>
    </row>
    <row r="620" spans="1:22" hidden="1" x14ac:dyDescent="0.2">
      <c r="A620" t="s">
        <v>15184</v>
      </c>
      <c r="B620" t="str">
        <f>IF(NOT(ISNA(VLOOKUP($A620,miplib2017!$A$5:$A$10000,1,0))),"miplib2017",IF(NOT(ISNA(VLOOKUP($A620,miplib2010!$A$5:$A$10000,1,0))),"miplib2010",IF(NOT(ISNA(VLOOKUP($A620,miplib2003!$A$5:$A$10000,1,0))),"miplib2003",IF(NOT(ISNA(VLOOKUP($A620,miplib3!$A$5:$A$10002,1,0))),"miplib3",IF(NOT(ISNA(VLOOKUP($A620,miplib2!$A$5:$A$10004,1,0))),"miplib2",IF(NOT(ISNA(VLOOKUP($A620,coral!$A$5:$A$10000,1,0))),"coral",IF(NOT(ISNA(VLOOKUP($A620,neos!$A$5:$A$10000,1,0))),"neos","COULD NOT FIND")))))))</f>
        <v>miplib2017</v>
      </c>
      <c r="C620" t="str">
        <f>B620&amp;"/"&amp;A620</f>
        <v>miplib2017/neos-3148108-pahi</v>
      </c>
      <c r="D620">
        <f ca="1">VLOOKUP($A620,INDIRECT("'"&amp;$B620&amp;"'!"&amp;"$A$5:$Z$10000"),MATCH(D$5,INDIRECT("'"&amp;$B620&amp;"'!$A$4:$Z$4"),0),0)</f>
        <v>154774</v>
      </c>
      <c r="E620">
        <f ca="1">VLOOKUP($A620,INDIRECT("'"&amp;$B620&amp;"'!"&amp;"$A$5:$Z$10000"),MATCH(E$5,INDIRECT("'"&amp;$B620&amp;"'!$A$4:$Z$4"),0),0)</f>
        <v>12241</v>
      </c>
      <c r="F620" t="e">
        <f>VLOOKUP($A620,cleaning_log!$A$1:$ZZ$9791,MATCH(F$5,cleaning_log!$A$2:$ZZ$2,0),0)</f>
        <v>#N/A</v>
      </c>
      <c r="G620" t="e">
        <f>VLOOKUP($A620,cleaning_log!$A$1:$ZZ$9791,MATCH(G$5,cleaning_log!$A$2:$ZZ$2,0),0)</f>
        <v>#N/A</v>
      </c>
      <c r="H620">
        <f ca="1">VLOOKUP($A620,INDIRECT("'"&amp;$B620&amp;"'!"&amp;"$A$5:$Z$10000"),MATCH(H$5,INDIRECT("'"&amp;$B620&amp;"'!$A$4:$Z$4"),0),0)</f>
        <v>0</v>
      </c>
      <c r="I620" t="e">
        <f>VLOOKUP($A620,cleaning_log!$A$1:$ZZ$9791,MATCH(I$5,cleaning_log!$A$2:$ZZ$2,0),0)</f>
        <v>#N/A</v>
      </c>
      <c r="J620" t="e">
        <f>VLOOKUP($A620,cleaning_log!$A$1:$ZZ$9791,MATCH(J$5,cleaning_log!$A$2:$ZZ$2,0),0)</f>
        <v>#N/A</v>
      </c>
      <c r="K620" t="b">
        <f>IF(ISNA(J620),TRUE,ABS(H620-J620)&gt;0.001)</f>
        <v>1</v>
      </c>
      <c r="L620" t="e">
        <f>VLOOKUP($A620,cleaning_log!$A$1:$ZZ$9791,MATCH(L$5,cleaning_log!$A$2:$ZZ$2,0),0)</f>
        <v>#N/A</v>
      </c>
      <c r="M620" t="e">
        <f>VLOOKUP($A620,cleaning_log!$A$1:$ZZ$9791,MATCH(M$5,cleaning_log!$A$2:$ZZ$2,0),0)</f>
        <v>#N/A</v>
      </c>
      <c r="N620" t="e">
        <f>VLOOKUP($A620,cleaning_log!$A$1:$ZZ$9791,MATCH(N$5,cleaning_log!$A$2:$ZZ$2,0),0)</f>
        <v>#N/A</v>
      </c>
      <c r="O620" t="e">
        <f>VLOOKUP($A620,cleaning_log!$A$1:$ZZ$9791,MATCH(O$5,cleaning_log!$A$2:$ZZ$2,0),0)</f>
        <v>#N/A</v>
      </c>
      <c r="P620" t="e">
        <f>VLOOKUP($A620,cleaning_log!$A$1:$ZZ$9791,MATCH(P$5,cleaning_log!$A$2:$ZZ$2,0),0)</f>
        <v>#N/A</v>
      </c>
      <c r="Q620" t="e">
        <f>VLOOKUP($A620,cleaning_log!$A$1:$ZZ$9791,MATCH(Q$5,cleaning_log!$A$2:$ZZ$2,0),0)</f>
        <v>#N/A</v>
      </c>
    </row>
    <row r="621" spans="1:22" hidden="1" x14ac:dyDescent="0.2">
      <c r="A621" t="s">
        <v>15186</v>
      </c>
      <c r="B621" t="str">
        <f>IF(NOT(ISNA(VLOOKUP($A621,miplib2017!$A$5:$A$10000,1,0))),"miplib2017",IF(NOT(ISNA(VLOOKUP($A621,miplib2010!$A$5:$A$10000,1,0))),"miplib2010",IF(NOT(ISNA(VLOOKUP($A621,miplib2003!$A$5:$A$10000,1,0))),"miplib2003",IF(NOT(ISNA(VLOOKUP($A621,miplib3!$A$5:$A$10002,1,0))),"miplib3",IF(NOT(ISNA(VLOOKUP($A621,miplib2!$A$5:$A$10004,1,0))),"miplib2",IF(NOT(ISNA(VLOOKUP($A621,coral!$A$5:$A$10000,1,0))),"coral",IF(NOT(ISNA(VLOOKUP($A621,neos!$A$5:$A$10000,1,0))),"neos","COULD NOT FIND")))))))</f>
        <v>miplib2017</v>
      </c>
      <c r="C621" t="str">
        <f>B621&amp;"/"&amp;A621</f>
        <v>miplib2017/neos-3208254-reiu</v>
      </c>
      <c r="D621">
        <f ca="1">VLOOKUP($A621,INDIRECT("'"&amp;$B621&amp;"'!"&amp;"$A$5:$Z$10000"),MATCH(D$5,INDIRECT("'"&amp;$B621&amp;"'!$A$4:$Z$4"),0),0)</f>
        <v>9464908</v>
      </c>
      <c r="E621">
        <f ca="1">VLOOKUP($A621,INDIRECT("'"&amp;$B621&amp;"'!"&amp;"$A$5:$Z$10000"),MATCH(E$5,INDIRECT("'"&amp;$B621&amp;"'!$A$4:$Z$4"),0),0)</f>
        <v>3154336</v>
      </c>
      <c r="F621" t="e">
        <f>VLOOKUP($A621,cleaning_log!$A$1:$ZZ$9791,MATCH(F$5,cleaning_log!$A$2:$ZZ$2,0),0)</f>
        <v>#N/A</v>
      </c>
      <c r="G621" t="e">
        <f>VLOOKUP($A621,cleaning_log!$A$1:$ZZ$9791,MATCH(G$5,cleaning_log!$A$2:$ZZ$2,0),0)</f>
        <v>#N/A</v>
      </c>
      <c r="H621" t="str">
        <f ca="1">VLOOKUP($A621,INDIRECT("'"&amp;$B621&amp;"'!"&amp;"$A$5:$Z$10000"),MATCH(H$5,INDIRECT("'"&amp;$B621&amp;"'!$A$4:$Z$4"),0),0)</f>
        <v>NA</v>
      </c>
      <c r="I621" t="e">
        <f>VLOOKUP($A621,cleaning_log!$A$1:$ZZ$9791,MATCH(I$5,cleaning_log!$A$2:$ZZ$2,0),0)</f>
        <v>#N/A</v>
      </c>
      <c r="J621" t="e">
        <f>VLOOKUP($A621,cleaning_log!$A$1:$ZZ$9791,MATCH(J$5,cleaning_log!$A$2:$ZZ$2,0),0)</f>
        <v>#N/A</v>
      </c>
      <c r="K621" t="b">
        <f>IF(ISNA(J621),TRUE,ABS(H621-J621)&gt;0.001)</f>
        <v>1</v>
      </c>
      <c r="L621" t="e">
        <f>VLOOKUP($A621,cleaning_log!$A$1:$ZZ$9791,MATCH(L$5,cleaning_log!$A$2:$ZZ$2,0),0)</f>
        <v>#N/A</v>
      </c>
      <c r="M621" t="e">
        <f>VLOOKUP($A621,cleaning_log!$A$1:$ZZ$9791,MATCH(M$5,cleaning_log!$A$2:$ZZ$2,0),0)</f>
        <v>#N/A</v>
      </c>
      <c r="N621" t="e">
        <f>VLOOKUP($A621,cleaning_log!$A$1:$ZZ$9791,MATCH(N$5,cleaning_log!$A$2:$ZZ$2,0),0)</f>
        <v>#N/A</v>
      </c>
      <c r="O621" t="e">
        <f>VLOOKUP($A621,cleaning_log!$A$1:$ZZ$9791,MATCH(O$5,cleaning_log!$A$2:$ZZ$2,0),0)</f>
        <v>#N/A</v>
      </c>
      <c r="P621" t="e">
        <f>VLOOKUP($A621,cleaning_log!$A$1:$ZZ$9791,MATCH(P$5,cleaning_log!$A$2:$ZZ$2,0),0)</f>
        <v>#N/A</v>
      </c>
      <c r="Q621" t="e">
        <f>VLOOKUP($A621,cleaning_log!$A$1:$ZZ$9791,MATCH(Q$5,cleaning_log!$A$2:$ZZ$2,0),0)</f>
        <v>#N/A</v>
      </c>
      <c r="R621" t="e">
        <f>VLOOKUP($A621,cleaning_log!$A$1:$ZZ$9791,MATCH(R$5,cleaning_log!$A$2:$ZZ$2,0),0)</f>
        <v>#N/A</v>
      </c>
      <c r="S621" t="e">
        <f t="shared" ref="S621" si="123">MIN(P621,Q621) &lt; 3599</f>
        <v>#N/A</v>
      </c>
      <c r="T621" t="e">
        <f>VLOOKUP($A621,cleaning_log!$A$1:$ZZ$9791,MATCH(T$5,cleaning_log!$A$2:$ZZ$2,0),0)</f>
        <v>#N/A</v>
      </c>
      <c r="U621" t="e">
        <f>VLOOKUP($A621,cleaning_log!$A$1:$ZZ$9791,MATCH(U$5,cleaning_log!$A$2:$ZZ$2,0),0)</f>
        <v>#N/A</v>
      </c>
      <c r="V621" t="e">
        <f>VLOOKUP($A621,cleaning_log!$A$1:$ZZ$9791,MATCH(V$5,cleaning_log!$A$2:$ZZ$2,0),0)</f>
        <v>#N/A</v>
      </c>
    </row>
    <row r="622" spans="1:22" hidden="1" x14ac:dyDescent="0.2">
      <c r="A622" t="s">
        <v>15188</v>
      </c>
      <c r="B622" t="str">
        <f>IF(NOT(ISNA(VLOOKUP($A622,miplib2017!$A$5:$A$10000,1,0))),"miplib2017",IF(NOT(ISNA(VLOOKUP($A622,miplib2010!$A$5:$A$10000,1,0))),"miplib2010",IF(NOT(ISNA(VLOOKUP($A622,miplib2003!$A$5:$A$10000,1,0))),"miplib2003",IF(NOT(ISNA(VLOOKUP($A622,miplib3!$A$5:$A$10002,1,0))),"miplib3",IF(NOT(ISNA(VLOOKUP($A622,miplib2!$A$5:$A$10004,1,0))),"miplib2",IF(NOT(ISNA(VLOOKUP($A622,coral!$A$5:$A$10000,1,0))),"coral",IF(NOT(ISNA(VLOOKUP($A622,neos!$A$5:$A$10000,1,0))),"neos","COULD NOT FIND")))))))</f>
        <v>miplib2017</v>
      </c>
      <c r="C622" t="str">
        <f>B622&amp;"/"&amp;A622</f>
        <v>miplib2017/neos-3209462-rhin</v>
      </c>
      <c r="D622">
        <f ca="1">VLOOKUP($A622,INDIRECT("'"&amp;$B622&amp;"'!"&amp;"$A$5:$Z$10000"),MATCH(D$5,INDIRECT("'"&amp;$B622&amp;"'!$A$4:$Z$4"),0),0)</f>
        <v>170226</v>
      </c>
      <c r="E622">
        <f ca="1">VLOOKUP($A622,INDIRECT("'"&amp;$B622&amp;"'!"&amp;"$A$5:$Z$10000"),MATCH(E$5,INDIRECT("'"&amp;$B622&amp;"'!$A$4:$Z$4"),0),0)</f>
        <v>56453</v>
      </c>
      <c r="F622" t="e">
        <f>VLOOKUP($A622,cleaning_log!$A$1:$ZZ$9791,MATCH(F$5,cleaning_log!$A$2:$ZZ$2,0),0)</f>
        <v>#N/A</v>
      </c>
      <c r="G622" t="e">
        <f>VLOOKUP($A622,cleaning_log!$A$1:$ZZ$9791,MATCH(G$5,cleaning_log!$A$2:$ZZ$2,0),0)</f>
        <v>#N/A</v>
      </c>
      <c r="H622">
        <f ca="1">VLOOKUP($A622,INDIRECT("'"&amp;$B622&amp;"'!"&amp;"$A$5:$Z$10000"),MATCH(H$5,INDIRECT("'"&amp;$B622&amp;"'!$A$4:$Z$4"),0),0)</f>
        <v>12</v>
      </c>
      <c r="I622" t="e">
        <f>VLOOKUP($A622,cleaning_log!$A$1:$ZZ$9791,MATCH(I$5,cleaning_log!$A$2:$ZZ$2,0),0)</f>
        <v>#N/A</v>
      </c>
      <c r="J622" t="e">
        <f>VLOOKUP($A622,cleaning_log!$A$1:$ZZ$9791,MATCH(J$5,cleaning_log!$A$2:$ZZ$2,0),0)</f>
        <v>#N/A</v>
      </c>
      <c r="K622" t="b">
        <f>IF(ISNA(J622),TRUE,ABS(H622-J622)&gt;0.001)</f>
        <v>1</v>
      </c>
      <c r="L622" t="e">
        <f>VLOOKUP($A622,cleaning_log!$A$1:$ZZ$9791,MATCH(L$5,cleaning_log!$A$2:$ZZ$2,0),0)</f>
        <v>#N/A</v>
      </c>
      <c r="M622" t="e">
        <f>VLOOKUP($A622,cleaning_log!$A$1:$ZZ$9791,MATCH(M$5,cleaning_log!$A$2:$ZZ$2,0),0)</f>
        <v>#N/A</v>
      </c>
      <c r="N622" t="e">
        <f>VLOOKUP($A622,cleaning_log!$A$1:$ZZ$9791,MATCH(N$5,cleaning_log!$A$2:$ZZ$2,0),0)</f>
        <v>#N/A</v>
      </c>
      <c r="O622" t="e">
        <f>VLOOKUP($A622,cleaning_log!$A$1:$ZZ$9791,MATCH(O$5,cleaning_log!$A$2:$ZZ$2,0),0)</f>
        <v>#N/A</v>
      </c>
      <c r="P622" t="e">
        <f>VLOOKUP($A622,cleaning_log!$A$1:$ZZ$9791,MATCH(P$5,cleaning_log!$A$2:$ZZ$2,0),0)</f>
        <v>#N/A</v>
      </c>
      <c r="Q622" t="e">
        <f>VLOOKUP($A622,cleaning_log!$A$1:$ZZ$9791,MATCH(Q$5,cleaning_log!$A$2:$ZZ$2,0),0)</f>
        <v>#N/A</v>
      </c>
    </row>
    <row r="623" spans="1:22" hidden="1" x14ac:dyDescent="0.2">
      <c r="A623" t="s">
        <v>15190</v>
      </c>
      <c r="B623" t="str">
        <f>IF(NOT(ISNA(VLOOKUP($A623,miplib2017!$A$5:$A$10000,1,0))),"miplib2017",IF(NOT(ISNA(VLOOKUP($A623,miplib2010!$A$5:$A$10000,1,0))),"miplib2010",IF(NOT(ISNA(VLOOKUP($A623,miplib2003!$A$5:$A$10000,1,0))),"miplib2003",IF(NOT(ISNA(VLOOKUP($A623,miplib3!$A$5:$A$10002,1,0))),"miplib3",IF(NOT(ISNA(VLOOKUP($A623,miplib2!$A$5:$A$10004,1,0))),"miplib2",IF(NOT(ISNA(VLOOKUP($A623,coral!$A$5:$A$10000,1,0))),"coral",IF(NOT(ISNA(VLOOKUP($A623,neos!$A$5:$A$10000,1,0))),"neos","COULD NOT FIND")))))))</f>
        <v>miplib2017</v>
      </c>
      <c r="C623" t="str">
        <f>B623&amp;"/"&amp;A623</f>
        <v>miplib2017/neos-3209519-ruhr</v>
      </c>
      <c r="D623">
        <f ca="1">VLOOKUP($A623,INDIRECT("'"&amp;$B623&amp;"'!"&amp;"$A$5:$Z$10000"),MATCH(D$5,INDIRECT("'"&amp;$B623&amp;"'!$A$4:$Z$4"),0),0)</f>
        <v>12500</v>
      </c>
      <c r="E623">
        <f ca="1">VLOOKUP($A623,INDIRECT("'"&amp;$B623&amp;"'!"&amp;"$A$5:$Z$10000"),MATCH(E$5,INDIRECT("'"&amp;$B623&amp;"'!$A$4:$Z$4"),0),0)</f>
        <v>8675</v>
      </c>
      <c r="F623" t="e">
        <f>VLOOKUP($A623,cleaning_log!$A$1:$ZZ$9791,MATCH(F$5,cleaning_log!$A$2:$ZZ$2,0),0)</f>
        <v>#N/A</v>
      </c>
      <c r="G623" t="e">
        <f>VLOOKUP($A623,cleaning_log!$A$1:$ZZ$9791,MATCH(G$5,cleaning_log!$A$2:$ZZ$2,0),0)</f>
        <v>#N/A</v>
      </c>
      <c r="H623">
        <f ca="1">VLOOKUP($A623,INDIRECT("'"&amp;$B623&amp;"'!"&amp;"$A$5:$Z$10000"),MATCH(H$5,INDIRECT("'"&amp;$B623&amp;"'!$A$4:$Z$4"),0),0)</f>
        <v>467.5</v>
      </c>
      <c r="I623" t="e">
        <f>VLOOKUP($A623,cleaning_log!$A$1:$ZZ$9791,MATCH(I$5,cleaning_log!$A$2:$ZZ$2,0),0)</f>
        <v>#N/A</v>
      </c>
      <c r="J623" t="e">
        <f>VLOOKUP($A623,cleaning_log!$A$1:$ZZ$9791,MATCH(J$5,cleaning_log!$A$2:$ZZ$2,0),0)</f>
        <v>#N/A</v>
      </c>
      <c r="K623" t="b">
        <f>IF(ISNA(J623),TRUE,ABS(H623-J623)&gt;0.001)</f>
        <v>1</v>
      </c>
      <c r="L623" t="e">
        <f>VLOOKUP($A623,cleaning_log!$A$1:$ZZ$9791,MATCH(L$5,cleaning_log!$A$2:$ZZ$2,0),0)</f>
        <v>#N/A</v>
      </c>
      <c r="M623" t="e">
        <f>VLOOKUP($A623,cleaning_log!$A$1:$ZZ$9791,MATCH(M$5,cleaning_log!$A$2:$ZZ$2,0),0)</f>
        <v>#N/A</v>
      </c>
      <c r="N623" t="e">
        <f>VLOOKUP($A623,cleaning_log!$A$1:$ZZ$9791,MATCH(N$5,cleaning_log!$A$2:$ZZ$2,0),0)</f>
        <v>#N/A</v>
      </c>
      <c r="O623" t="e">
        <f>VLOOKUP($A623,cleaning_log!$A$1:$ZZ$9791,MATCH(O$5,cleaning_log!$A$2:$ZZ$2,0),0)</f>
        <v>#N/A</v>
      </c>
      <c r="P623" t="e">
        <f>VLOOKUP($A623,cleaning_log!$A$1:$ZZ$9791,MATCH(P$5,cleaning_log!$A$2:$ZZ$2,0),0)</f>
        <v>#N/A</v>
      </c>
      <c r="Q623" t="e">
        <f>VLOOKUP($A623,cleaning_log!$A$1:$ZZ$9791,MATCH(Q$5,cleaning_log!$A$2:$ZZ$2,0),0)</f>
        <v>#N/A</v>
      </c>
      <c r="R623" t="e">
        <f>VLOOKUP($A623,cleaning_log!$A$1:$ZZ$9791,MATCH(R$5,cleaning_log!$A$2:$ZZ$2,0),0)</f>
        <v>#N/A</v>
      </c>
      <c r="S623" t="e">
        <f t="shared" ref="S623" si="124">MIN(P623,Q623) &lt; 3599</f>
        <v>#N/A</v>
      </c>
      <c r="T623" t="e">
        <f>VLOOKUP($A623,cleaning_log!$A$1:$ZZ$9791,MATCH(T$5,cleaning_log!$A$2:$ZZ$2,0),0)</f>
        <v>#N/A</v>
      </c>
      <c r="U623" t="e">
        <f>VLOOKUP($A623,cleaning_log!$A$1:$ZZ$9791,MATCH(U$5,cleaning_log!$A$2:$ZZ$2,0),0)</f>
        <v>#N/A</v>
      </c>
      <c r="V623" t="e">
        <f>VLOOKUP($A623,cleaning_log!$A$1:$ZZ$9791,MATCH(V$5,cleaning_log!$A$2:$ZZ$2,0),0)</f>
        <v>#N/A</v>
      </c>
    </row>
    <row r="624" spans="1:22" hidden="1" x14ac:dyDescent="0.2">
      <c r="A624" t="s">
        <v>15193</v>
      </c>
      <c r="B624" t="str">
        <f>IF(NOT(ISNA(VLOOKUP($A624,miplib2017!$A$5:$A$10000,1,0))),"miplib2017",IF(NOT(ISNA(VLOOKUP($A624,miplib2010!$A$5:$A$10000,1,0))),"miplib2010",IF(NOT(ISNA(VLOOKUP($A624,miplib2003!$A$5:$A$10000,1,0))),"miplib2003",IF(NOT(ISNA(VLOOKUP($A624,miplib3!$A$5:$A$10002,1,0))),"miplib3",IF(NOT(ISNA(VLOOKUP($A624,miplib2!$A$5:$A$10004,1,0))),"miplib2",IF(NOT(ISNA(VLOOKUP($A624,coral!$A$5:$A$10000,1,0))),"coral",IF(NOT(ISNA(VLOOKUP($A624,neos!$A$5:$A$10000,1,0))),"neos","COULD NOT FIND")))))))</f>
        <v>miplib2017</v>
      </c>
      <c r="C624" t="str">
        <f>B624&amp;"/"&amp;A624</f>
        <v>miplib2017/neos-3211096-shag</v>
      </c>
      <c r="D624">
        <f ca="1">VLOOKUP($A624,INDIRECT("'"&amp;$B624&amp;"'!"&amp;"$A$5:$Z$10000"),MATCH(D$5,INDIRECT("'"&amp;$B624&amp;"'!$A$4:$Z$4"),0),0)</f>
        <v>10187</v>
      </c>
      <c r="E624">
        <f ca="1">VLOOKUP($A624,INDIRECT("'"&amp;$B624&amp;"'!"&amp;"$A$5:$Z$10000"),MATCH(E$5,INDIRECT("'"&amp;$B624&amp;"'!$A$4:$Z$4"),0),0)</f>
        <v>4379</v>
      </c>
      <c r="F624" t="e">
        <f>VLOOKUP($A624,cleaning_log!$A$1:$ZZ$9791,MATCH(F$5,cleaning_log!$A$2:$ZZ$2,0),0)</f>
        <v>#N/A</v>
      </c>
      <c r="G624" t="e">
        <f>VLOOKUP($A624,cleaning_log!$A$1:$ZZ$9791,MATCH(G$5,cleaning_log!$A$2:$ZZ$2,0),0)</f>
        <v>#N/A</v>
      </c>
      <c r="H624" t="str">
        <f ca="1">VLOOKUP($A624,INDIRECT("'"&amp;$B624&amp;"'!"&amp;"$A$5:$Z$10000"),MATCH(H$5,INDIRECT("'"&amp;$B624&amp;"'!$A$4:$Z$4"),0),0)</f>
        <v>Infeasible</v>
      </c>
      <c r="I624" t="e">
        <f>VLOOKUP($A624,cleaning_log!$A$1:$ZZ$9791,MATCH(I$5,cleaning_log!$A$2:$ZZ$2,0),0)</f>
        <v>#N/A</v>
      </c>
      <c r="J624" t="e">
        <f>VLOOKUP($A624,cleaning_log!$A$1:$ZZ$9791,MATCH(J$5,cleaning_log!$A$2:$ZZ$2,0),0)</f>
        <v>#N/A</v>
      </c>
      <c r="K624" t="b">
        <f>IF(ISNA(J624),TRUE,ABS(H624-J624)&gt;0.001)</f>
        <v>1</v>
      </c>
      <c r="L624" t="e">
        <f>VLOOKUP($A624,cleaning_log!$A$1:$ZZ$9791,MATCH(L$5,cleaning_log!$A$2:$ZZ$2,0),0)</f>
        <v>#N/A</v>
      </c>
      <c r="M624" t="e">
        <f>VLOOKUP($A624,cleaning_log!$A$1:$ZZ$9791,MATCH(M$5,cleaning_log!$A$2:$ZZ$2,0),0)</f>
        <v>#N/A</v>
      </c>
      <c r="N624" t="e">
        <f>VLOOKUP($A624,cleaning_log!$A$1:$ZZ$9791,MATCH(N$5,cleaning_log!$A$2:$ZZ$2,0),0)</f>
        <v>#N/A</v>
      </c>
      <c r="O624" t="e">
        <f>VLOOKUP($A624,cleaning_log!$A$1:$ZZ$9791,MATCH(O$5,cleaning_log!$A$2:$ZZ$2,0),0)</f>
        <v>#N/A</v>
      </c>
      <c r="P624" t="e">
        <f>VLOOKUP($A624,cleaning_log!$A$1:$ZZ$9791,MATCH(P$5,cleaning_log!$A$2:$ZZ$2,0),0)</f>
        <v>#N/A</v>
      </c>
      <c r="Q624" t="e">
        <f>VLOOKUP($A624,cleaning_log!$A$1:$ZZ$9791,MATCH(Q$5,cleaning_log!$A$2:$ZZ$2,0),0)</f>
        <v>#N/A</v>
      </c>
    </row>
    <row r="625" spans="1:22" hidden="1" x14ac:dyDescent="0.2">
      <c r="A625" t="s">
        <v>15195</v>
      </c>
      <c r="B625" t="str">
        <f>IF(NOT(ISNA(VLOOKUP($A625,miplib2017!$A$5:$A$10000,1,0))),"miplib2017",IF(NOT(ISNA(VLOOKUP($A625,miplib2010!$A$5:$A$10000,1,0))),"miplib2010",IF(NOT(ISNA(VLOOKUP($A625,miplib2003!$A$5:$A$10000,1,0))),"miplib2003",IF(NOT(ISNA(VLOOKUP($A625,miplib3!$A$5:$A$10002,1,0))),"miplib3",IF(NOT(ISNA(VLOOKUP($A625,miplib2!$A$5:$A$10004,1,0))),"miplib2",IF(NOT(ISNA(VLOOKUP($A625,coral!$A$5:$A$10000,1,0))),"coral",IF(NOT(ISNA(VLOOKUP($A625,neos!$A$5:$A$10000,1,0))),"neos","COULD NOT FIND")))))))</f>
        <v>miplib2017</v>
      </c>
      <c r="C625" t="str">
        <f>B625&amp;"/"&amp;A625</f>
        <v>miplib2017/neos-3214367-sovi</v>
      </c>
      <c r="D625">
        <f ca="1">VLOOKUP($A625,INDIRECT("'"&amp;$B625&amp;"'!"&amp;"$A$5:$Z$10000"),MATCH(D$5,INDIRECT("'"&amp;$B625&amp;"'!$A$4:$Z$4"),0),0)</f>
        <v>7244</v>
      </c>
      <c r="E625">
        <f ca="1">VLOOKUP($A625,INDIRECT("'"&amp;$B625&amp;"'!"&amp;"$A$5:$Z$10000"),MATCH(E$5,INDIRECT("'"&amp;$B625&amp;"'!$A$4:$Z$4"),0),0)</f>
        <v>4318</v>
      </c>
      <c r="F625" t="e">
        <f>VLOOKUP($A625,cleaning_log!$A$1:$ZZ$9791,MATCH(F$5,cleaning_log!$A$2:$ZZ$2,0),0)</f>
        <v>#N/A</v>
      </c>
      <c r="G625" t="e">
        <f>VLOOKUP($A625,cleaning_log!$A$1:$ZZ$9791,MATCH(G$5,cleaning_log!$A$2:$ZZ$2,0),0)</f>
        <v>#N/A</v>
      </c>
      <c r="H625">
        <f ca="1">VLOOKUP($A625,INDIRECT("'"&amp;$B625&amp;"'!"&amp;"$A$5:$Z$10000"),MATCH(H$5,INDIRECT("'"&amp;$B625&amp;"'!$A$4:$Z$4"),0),0)</f>
        <v>179965</v>
      </c>
      <c r="I625" t="e">
        <f>VLOOKUP($A625,cleaning_log!$A$1:$ZZ$9791,MATCH(I$5,cleaning_log!$A$2:$ZZ$2,0),0)</f>
        <v>#N/A</v>
      </c>
      <c r="J625" t="e">
        <f>VLOOKUP($A625,cleaning_log!$A$1:$ZZ$9791,MATCH(J$5,cleaning_log!$A$2:$ZZ$2,0),0)</f>
        <v>#N/A</v>
      </c>
      <c r="K625" t="b">
        <f>IF(ISNA(J625),TRUE,ABS(H625-J625)&gt;0.001)</f>
        <v>1</v>
      </c>
      <c r="L625" t="e">
        <f>VLOOKUP($A625,cleaning_log!$A$1:$ZZ$9791,MATCH(L$5,cleaning_log!$A$2:$ZZ$2,0),0)</f>
        <v>#N/A</v>
      </c>
      <c r="M625" t="e">
        <f>VLOOKUP($A625,cleaning_log!$A$1:$ZZ$9791,MATCH(M$5,cleaning_log!$A$2:$ZZ$2,0),0)</f>
        <v>#N/A</v>
      </c>
      <c r="N625" t="e">
        <f>VLOOKUP($A625,cleaning_log!$A$1:$ZZ$9791,MATCH(N$5,cleaning_log!$A$2:$ZZ$2,0),0)</f>
        <v>#N/A</v>
      </c>
      <c r="O625" t="e">
        <f>VLOOKUP($A625,cleaning_log!$A$1:$ZZ$9791,MATCH(O$5,cleaning_log!$A$2:$ZZ$2,0),0)</f>
        <v>#N/A</v>
      </c>
      <c r="P625" t="e">
        <f>VLOOKUP($A625,cleaning_log!$A$1:$ZZ$9791,MATCH(P$5,cleaning_log!$A$2:$ZZ$2,0),0)</f>
        <v>#N/A</v>
      </c>
      <c r="Q625" t="e">
        <f>VLOOKUP($A625,cleaning_log!$A$1:$ZZ$9791,MATCH(Q$5,cleaning_log!$A$2:$ZZ$2,0),0)</f>
        <v>#N/A</v>
      </c>
    </row>
    <row r="626" spans="1:22" hidden="1" x14ac:dyDescent="0.2">
      <c r="A626" t="s">
        <v>4428</v>
      </c>
      <c r="B626" t="str">
        <f>IF(NOT(ISNA(VLOOKUP($A626,miplib2017!$A$5:$A$10000,1,0))),"miplib2017",IF(NOT(ISNA(VLOOKUP($A626,miplib2010!$A$5:$A$10000,1,0))),"miplib2010",IF(NOT(ISNA(VLOOKUP($A626,miplib2003!$A$5:$A$10000,1,0))),"miplib2003",IF(NOT(ISNA(VLOOKUP($A626,miplib3!$A$5:$A$10002,1,0))),"miplib3",IF(NOT(ISNA(VLOOKUP($A626,miplib2!$A$5:$A$10004,1,0))),"miplib2",IF(NOT(ISNA(VLOOKUP($A626,coral!$A$5:$A$10000,1,0))),"coral",IF(NOT(ISNA(VLOOKUP($A626,neos!$A$5:$A$10000,1,0))),"neos","COULD NOT FIND")))))))</f>
        <v>miplib2017</v>
      </c>
      <c r="C626" t="str">
        <f>B626&amp;"/"&amp;A626</f>
        <v>miplib2017/neos-3216931-puriri</v>
      </c>
      <c r="D626">
        <f ca="1">VLOOKUP($A626,INDIRECT("'"&amp;$B626&amp;"'!"&amp;"$A$5:$Z$10000"),MATCH(D$5,INDIRECT("'"&amp;$B626&amp;"'!$A$4:$Z$4"),0),0)</f>
        <v>5989</v>
      </c>
      <c r="E626">
        <f ca="1">VLOOKUP($A626,INDIRECT("'"&amp;$B626&amp;"'!"&amp;"$A$5:$Z$10000"),MATCH(E$5,INDIRECT("'"&amp;$B626&amp;"'!$A$4:$Z$4"),0),0)</f>
        <v>3555</v>
      </c>
      <c r="F626">
        <f>VLOOKUP($A626,cleaning_log!$A$1:$ZZ$9791,MATCH(F$5,cleaning_log!$A$2:$ZZ$2,0),0)</f>
        <v>3432</v>
      </c>
      <c r="G626">
        <f>VLOOKUP($A626,cleaning_log!$A$1:$ZZ$9791,MATCH(G$5,cleaning_log!$A$2:$ZZ$2,0),0)</f>
        <v>2995</v>
      </c>
      <c r="H626">
        <f ca="1">VLOOKUP($A626,INDIRECT("'"&amp;$B626&amp;"'!"&amp;"$A$5:$Z$10000"),MATCH(H$5,INDIRECT("'"&amp;$B626&amp;"'!$A$4:$Z$4"),0),0)</f>
        <v>71320</v>
      </c>
      <c r="I626">
        <f>VLOOKUP($A626,cleaning_log!$A$1:$ZZ$9791,MATCH(I$5,cleaning_log!$A$2:$ZZ$2,0),0)</f>
        <v>58817.353065812698</v>
      </c>
      <c r="J626">
        <f>VLOOKUP($A626,cleaning_log!$A$1:$ZZ$9791,MATCH(J$5,cleaning_log!$A$2:$ZZ$2,0),0)</f>
        <v>58939.654835558496</v>
      </c>
      <c r="K626" t="b">
        <f ca="1">IF(ISNA(J626),TRUE,ABS(H626-J626)&gt;0.001)</f>
        <v>1</v>
      </c>
      <c r="L626">
        <f>VLOOKUP($A626,cleaning_log!$A$1:$ZZ$9791,MATCH(L$5,cleaning_log!$A$2:$ZZ$2,0),0)</f>
        <v>71319.999999991298</v>
      </c>
      <c r="M626">
        <f>VLOOKUP($A626,cleaning_log!$A$1:$ZZ$9791,MATCH(M$5,cleaning_log!$A$2:$ZZ$2,0),0)</f>
        <v>71319.999999998996</v>
      </c>
      <c r="N626">
        <f>VLOOKUP($A626,cleaning_log!$A$1:$ZZ$9791,MATCH(N$5,cleaning_log!$A$2:$ZZ$2,0),0)</f>
        <v>71320</v>
      </c>
      <c r="O626">
        <f>VLOOKUP($A626,cleaning_log!$A$1:$ZZ$9791,MATCH(O$5,cleaning_log!$A$2:$ZZ$2,0),0)</f>
        <v>71320</v>
      </c>
      <c r="P626">
        <f>VLOOKUP($A626,cleaning_log!$A$1:$ZZ$9791,MATCH(P$5,cleaning_log!$A$2:$ZZ$2,0),0)</f>
        <v>777.52099999999996</v>
      </c>
      <c r="Q626">
        <f>VLOOKUP($A626,cleaning_log!$A$1:$ZZ$9791,MATCH(Q$5,cleaning_log!$A$2:$ZZ$2,0),0)</f>
        <v>108.45</v>
      </c>
    </row>
    <row r="627" spans="1:22" hidden="1" x14ac:dyDescent="0.2">
      <c r="A627" t="s">
        <v>15199</v>
      </c>
      <c r="B627" t="str">
        <f>IF(NOT(ISNA(VLOOKUP($A627,miplib2017!$A$5:$A$10000,1,0))),"miplib2017",IF(NOT(ISNA(VLOOKUP($A627,miplib2010!$A$5:$A$10000,1,0))),"miplib2010",IF(NOT(ISNA(VLOOKUP($A627,miplib2003!$A$5:$A$10000,1,0))),"miplib2003",IF(NOT(ISNA(VLOOKUP($A627,miplib3!$A$5:$A$10002,1,0))),"miplib3",IF(NOT(ISNA(VLOOKUP($A627,miplib2!$A$5:$A$10004,1,0))),"miplib2",IF(NOT(ISNA(VLOOKUP($A627,coral!$A$5:$A$10000,1,0))),"coral",IF(NOT(ISNA(VLOOKUP($A627,neos!$A$5:$A$10000,1,0))),"neos","COULD NOT FIND")))))))</f>
        <v>miplib2017</v>
      </c>
      <c r="C627" t="str">
        <f>B627&amp;"/"&amp;A627</f>
        <v>miplib2017/neos-3218348-suir</v>
      </c>
      <c r="D627">
        <f ca="1">VLOOKUP($A627,INDIRECT("'"&amp;$B627&amp;"'!"&amp;"$A$5:$Z$10000"),MATCH(D$5,INDIRECT("'"&amp;$B627&amp;"'!$A$4:$Z$4"),0),0)</f>
        <v>1320</v>
      </c>
      <c r="E627">
        <f ca="1">VLOOKUP($A627,INDIRECT("'"&amp;$B627&amp;"'!"&amp;"$A$5:$Z$10000"),MATCH(E$5,INDIRECT("'"&amp;$B627&amp;"'!$A$4:$Z$4"),0),0)</f>
        <v>7022</v>
      </c>
      <c r="F627" t="e">
        <f>VLOOKUP($A627,cleaning_log!$A$1:$ZZ$9791,MATCH(F$5,cleaning_log!$A$2:$ZZ$2,0),0)</f>
        <v>#N/A</v>
      </c>
      <c r="G627" t="e">
        <f>VLOOKUP($A627,cleaning_log!$A$1:$ZZ$9791,MATCH(G$5,cleaning_log!$A$2:$ZZ$2,0),0)</f>
        <v>#N/A</v>
      </c>
      <c r="H627" t="str">
        <f ca="1">VLOOKUP($A627,INDIRECT("'"&amp;$B627&amp;"'!"&amp;"$A$5:$Z$10000"),MATCH(H$5,INDIRECT("'"&amp;$B627&amp;"'!$A$4:$Z$4"),0),0)</f>
        <v>Infeasible</v>
      </c>
      <c r="I627" t="e">
        <f>VLOOKUP($A627,cleaning_log!$A$1:$ZZ$9791,MATCH(I$5,cleaning_log!$A$2:$ZZ$2,0),0)</f>
        <v>#N/A</v>
      </c>
      <c r="J627" t="e">
        <f>VLOOKUP($A627,cleaning_log!$A$1:$ZZ$9791,MATCH(J$5,cleaning_log!$A$2:$ZZ$2,0),0)</f>
        <v>#N/A</v>
      </c>
      <c r="K627" t="b">
        <f>IF(ISNA(J627),TRUE,ABS(H627-J627)&gt;0.001)</f>
        <v>1</v>
      </c>
      <c r="L627" t="e">
        <f>VLOOKUP($A627,cleaning_log!$A$1:$ZZ$9791,MATCH(L$5,cleaning_log!$A$2:$ZZ$2,0),0)</f>
        <v>#N/A</v>
      </c>
      <c r="M627" t="e">
        <f>VLOOKUP($A627,cleaning_log!$A$1:$ZZ$9791,MATCH(M$5,cleaning_log!$A$2:$ZZ$2,0),0)</f>
        <v>#N/A</v>
      </c>
      <c r="N627" t="e">
        <f>VLOOKUP($A627,cleaning_log!$A$1:$ZZ$9791,MATCH(N$5,cleaning_log!$A$2:$ZZ$2,0),0)</f>
        <v>#N/A</v>
      </c>
      <c r="O627" t="e">
        <f>VLOOKUP($A627,cleaning_log!$A$1:$ZZ$9791,MATCH(O$5,cleaning_log!$A$2:$ZZ$2,0),0)</f>
        <v>#N/A</v>
      </c>
      <c r="P627" t="e">
        <f>VLOOKUP($A627,cleaning_log!$A$1:$ZZ$9791,MATCH(P$5,cleaning_log!$A$2:$ZZ$2,0),0)</f>
        <v>#N/A</v>
      </c>
      <c r="Q627" t="e">
        <f>VLOOKUP($A627,cleaning_log!$A$1:$ZZ$9791,MATCH(Q$5,cleaning_log!$A$2:$ZZ$2,0),0)</f>
        <v>#N/A</v>
      </c>
    </row>
    <row r="628" spans="1:22" hidden="1" x14ac:dyDescent="0.2">
      <c r="A628" t="s">
        <v>15201</v>
      </c>
      <c r="B628" t="str">
        <f>IF(NOT(ISNA(VLOOKUP($A628,miplib2017!$A$5:$A$10000,1,0))),"miplib2017",IF(NOT(ISNA(VLOOKUP($A628,miplib2010!$A$5:$A$10000,1,0))),"miplib2010",IF(NOT(ISNA(VLOOKUP($A628,miplib2003!$A$5:$A$10000,1,0))),"miplib2003",IF(NOT(ISNA(VLOOKUP($A628,miplib3!$A$5:$A$10002,1,0))),"miplib3",IF(NOT(ISNA(VLOOKUP($A628,miplib2!$A$5:$A$10004,1,0))),"miplib2",IF(NOT(ISNA(VLOOKUP($A628,coral!$A$5:$A$10000,1,0))),"coral",IF(NOT(ISNA(VLOOKUP($A628,neos!$A$5:$A$10000,1,0))),"neos","COULD NOT FIND")))))))</f>
        <v>miplib2017</v>
      </c>
      <c r="C628" t="str">
        <f>B628&amp;"/"&amp;A628</f>
        <v>miplib2017/neos-3226448-wkra</v>
      </c>
      <c r="D628">
        <f ca="1">VLOOKUP($A628,INDIRECT("'"&amp;$B628&amp;"'!"&amp;"$A$5:$Z$10000"),MATCH(D$5,INDIRECT("'"&amp;$B628&amp;"'!$A$4:$Z$4"),0),0)</f>
        <v>2208</v>
      </c>
      <c r="E628">
        <f ca="1">VLOOKUP($A628,INDIRECT("'"&amp;$B628&amp;"'!"&amp;"$A$5:$Z$10000"),MATCH(E$5,INDIRECT("'"&amp;$B628&amp;"'!$A$4:$Z$4"),0),0)</f>
        <v>10012</v>
      </c>
      <c r="F628" t="e">
        <f>VLOOKUP($A628,cleaning_log!$A$1:$ZZ$9791,MATCH(F$5,cleaning_log!$A$2:$ZZ$2,0),0)</f>
        <v>#N/A</v>
      </c>
      <c r="G628" t="e">
        <f>VLOOKUP($A628,cleaning_log!$A$1:$ZZ$9791,MATCH(G$5,cleaning_log!$A$2:$ZZ$2,0),0)</f>
        <v>#N/A</v>
      </c>
      <c r="H628">
        <f ca="1">VLOOKUP($A628,INDIRECT("'"&amp;$B628&amp;"'!"&amp;"$A$5:$Z$10000"),MATCH(H$5,INDIRECT("'"&amp;$B628&amp;"'!$A$4:$Z$4"),0),0)</f>
        <v>0</v>
      </c>
      <c r="I628" t="e">
        <f>VLOOKUP($A628,cleaning_log!$A$1:$ZZ$9791,MATCH(I$5,cleaning_log!$A$2:$ZZ$2,0),0)</f>
        <v>#N/A</v>
      </c>
      <c r="J628" t="e">
        <f>VLOOKUP($A628,cleaning_log!$A$1:$ZZ$9791,MATCH(J$5,cleaning_log!$A$2:$ZZ$2,0),0)</f>
        <v>#N/A</v>
      </c>
      <c r="K628" t="b">
        <f>IF(ISNA(J628),TRUE,ABS(H628-J628)&gt;0.001)</f>
        <v>1</v>
      </c>
      <c r="L628" t="e">
        <f>VLOOKUP($A628,cleaning_log!$A$1:$ZZ$9791,MATCH(L$5,cleaning_log!$A$2:$ZZ$2,0),0)</f>
        <v>#N/A</v>
      </c>
      <c r="M628" t="e">
        <f>VLOOKUP($A628,cleaning_log!$A$1:$ZZ$9791,MATCH(M$5,cleaning_log!$A$2:$ZZ$2,0),0)</f>
        <v>#N/A</v>
      </c>
      <c r="N628" t="e">
        <f>VLOOKUP($A628,cleaning_log!$A$1:$ZZ$9791,MATCH(N$5,cleaning_log!$A$2:$ZZ$2,0),0)</f>
        <v>#N/A</v>
      </c>
      <c r="O628" t="e">
        <f>VLOOKUP($A628,cleaning_log!$A$1:$ZZ$9791,MATCH(O$5,cleaning_log!$A$2:$ZZ$2,0),0)</f>
        <v>#N/A</v>
      </c>
      <c r="P628" t="e">
        <f>VLOOKUP($A628,cleaning_log!$A$1:$ZZ$9791,MATCH(P$5,cleaning_log!$A$2:$ZZ$2,0),0)</f>
        <v>#N/A</v>
      </c>
      <c r="Q628" t="e">
        <f>VLOOKUP($A628,cleaning_log!$A$1:$ZZ$9791,MATCH(Q$5,cleaning_log!$A$2:$ZZ$2,0),0)</f>
        <v>#N/A</v>
      </c>
    </row>
    <row r="629" spans="1:22" hidden="1" x14ac:dyDescent="0.2">
      <c r="A629" t="s">
        <v>15204</v>
      </c>
      <c r="B629" t="str">
        <f>IF(NOT(ISNA(VLOOKUP($A629,miplib2017!$A$5:$A$10000,1,0))),"miplib2017",IF(NOT(ISNA(VLOOKUP($A629,miplib2010!$A$5:$A$10000,1,0))),"miplib2010",IF(NOT(ISNA(VLOOKUP($A629,miplib2003!$A$5:$A$10000,1,0))),"miplib2003",IF(NOT(ISNA(VLOOKUP($A629,miplib3!$A$5:$A$10002,1,0))),"miplib3",IF(NOT(ISNA(VLOOKUP($A629,miplib2!$A$5:$A$10004,1,0))),"miplib2",IF(NOT(ISNA(VLOOKUP($A629,coral!$A$5:$A$10000,1,0))),"coral",IF(NOT(ISNA(VLOOKUP($A629,neos!$A$5:$A$10000,1,0))),"neos","COULD NOT FIND")))))))</f>
        <v>miplib2017</v>
      </c>
      <c r="C629" t="str">
        <f>B629&amp;"/"&amp;A629</f>
        <v>miplib2017/neos-3229051-yass</v>
      </c>
      <c r="D629">
        <f ca="1">VLOOKUP($A629,INDIRECT("'"&amp;$B629&amp;"'!"&amp;"$A$5:$Z$10000"),MATCH(D$5,INDIRECT("'"&amp;$B629&amp;"'!$A$4:$Z$4"),0),0)</f>
        <v>18846096</v>
      </c>
      <c r="E629">
        <f ca="1">VLOOKUP($A629,INDIRECT("'"&amp;$B629&amp;"'!"&amp;"$A$5:$Z$10000"),MATCH(E$5,INDIRECT("'"&amp;$B629&amp;"'!$A$4:$Z$4"),0),0)</f>
        <v>99472</v>
      </c>
      <c r="F629" t="e">
        <f>VLOOKUP($A629,cleaning_log!$A$1:$ZZ$9791,MATCH(F$5,cleaning_log!$A$2:$ZZ$2,0),0)</f>
        <v>#N/A</v>
      </c>
      <c r="G629" t="e">
        <f>VLOOKUP($A629,cleaning_log!$A$1:$ZZ$9791,MATCH(G$5,cleaning_log!$A$2:$ZZ$2,0),0)</f>
        <v>#N/A</v>
      </c>
      <c r="H629" t="str">
        <f ca="1">VLOOKUP($A629,INDIRECT("'"&amp;$B629&amp;"'!"&amp;"$A$5:$Z$10000"),MATCH(H$5,INDIRECT("'"&amp;$B629&amp;"'!$A$4:$Z$4"),0),0)</f>
        <v>Unbounded</v>
      </c>
      <c r="I629" t="e">
        <f>VLOOKUP($A629,cleaning_log!$A$1:$ZZ$9791,MATCH(I$5,cleaning_log!$A$2:$ZZ$2,0),0)</f>
        <v>#N/A</v>
      </c>
      <c r="J629" t="e">
        <f>VLOOKUP($A629,cleaning_log!$A$1:$ZZ$9791,MATCH(J$5,cleaning_log!$A$2:$ZZ$2,0),0)</f>
        <v>#N/A</v>
      </c>
      <c r="K629" t="b">
        <f>IF(ISNA(J629),TRUE,ABS(H629-J629)&gt;0.001)</f>
        <v>1</v>
      </c>
      <c r="L629" t="e">
        <f>VLOOKUP($A629,cleaning_log!$A$1:$ZZ$9791,MATCH(L$5,cleaning_log!$A$2:$ZZ$2,0),0)</f>
        <v>#N/A</v>
      </c>
      <c r="M629" t="e">
        <f>VLOOKUP($A629,cleaning_log!$A$1:$ZZ$9791,MATCH(M$5,cleaning_log!$A$2:$ZZ$2,0),0)</f>
        <v>#N/A</v>
      </c>
      <c r="N629" t="e">
        <f>VLOOKUP($A629,cleaning_log!$A$1:$ZZ$9791,MATCH(N$5,cleaning_log!$A$2:$ZZ$2,0),0)</f>
        <v>#N/A</v>
      </c>
      <c r="O629" t="e">
        <f>VLOOKUP($A629,cleaning_log!$A$1:$ZZ$9791,MATCH(O$5,cleaning_log!$A$2:$ZZ$2,0),0)</f>
        <v>#N/A</v>
      </c>
      <c r="P629" t="e">
        <f>VLOOKUP($A629,cleaning_log!$A$1:$ZZ$9791,MATCH(P$5,cleaning_log!$A$2:$ZZ$2,0),0)</f>
        <v>#N/A</v>
      </c>
      <c r="Q629" t="e">
        <f>VLOOKUP($A629,cleaning_log!$A$1:$ZZ$9791,MATCH(Q$5,cleaning_log!$A$2:$ZZ$2,0),0)</f>
        <v>#N/A</v>
      </c>
    </row>
    <row r="630" spans="1:22" hidden="1" x14ac:dyDescent="0.2">
      <c r="A630" t="s">
        <v>15208</v>
      </c>
      <c r="B630" t="str">
        <f>IF(NOT(ISNA(VLOOKUP($A630,miplib2017!$A$5:$A$10000,1,0))),"miplib2017",IF(NOT(ISNA(VLOOKUP($A630,miplib2010!$A$5:$A$10000,1,0))),"miplib2010",IF(NOT(ISNA(VLOOKUP($A630,miplib2003!$A$5:$A$10000,1,0))),"miplib2003",IF(NOT(ISNA(VLOOKUP($A630,miplib3!$A$5:$A$10002,1,0))),"miplib3",IF(NOT(ISNA(VLOOKUP($A630,miplib2!$A$5:$A$10004,1,0))),"miplib2",IF(NOT(ISNA(VLOOKUP($A630,coral!$A$5:$A$10000,1,0))),"coral",IF(NOT(ISNA(VLOOKUP($A630,neos!$A$5:$A$10000,1,0))),"neos","COULD NOT FIND")))))))</f>
        <v>miplib2017</v>
      </c>
      <c r="C630" t="str">
        <f>B630&amp;"/"&amp;A630</f>
        <v>miplib2017/neos-3230376-yser</v>
      </c>
      <c r="D630">
        <f ca="1">VLOOKUP($A630,INDIRECT("'"&amp;$B630&amp;"'!"&amp;"$A$5:$Z$10000"),MATCH(D$5,INDIRECT("'"&amp;$B630&amp;"'!$A$4:$Z$4"),0),0)</f>
        <v>786916</v>
      </c>
      <c r="E630">
        <f ca="1">VLOOKUP($A630,INDIRECT("'"&amp;$B630&amp;"'!"&amp;"$A$5:$Z$10000"),MATCH(E$5,INDIRECT("'"&amp;$B630&amp;"'!$A$4:$Z$4"),0),0)</f>
        <v>57000</v>
      </c>
      <c r="F630" t="e">
        <f>VLOOKUP($A630,cleaning_log!$A$1:$ZZ$9791,MATCH(F$5,cleaning_log!$A$2:$ZZ$2,0),0)</f>
        <v>#N/A</v>
      </c>
      <c r="G630" t="e">
        <f>VLOOKUP($A630,cleaning_log!$A$1:$ZZ$9791,MATCH(G$5,cleaning_log!$A$2:$ZZ$2,0),0)</f>
        <v>#N/A</v>
      </c>
      <c r="H630" t="str">
        <f ca="1">VLOOKUP($A630,INDIRECT("'"&amp;$B630&amp;"'!"&amp;"$A$5:$Z$10000"),MATCH(H$5,INDIRECT("'"&amp;$B630&amp;"'!$A$4:$Z$4"),0),0)</f>
        <v>Unbounded</v>
      </c>
      <c r="I630" t="e">
        <f>VLOOKUP($A630,cleaning_log!$A$1:$ZZ$9791,MATCH(I$5,cleaning_log!$A$2:$ZZ$2,0),0)</f>
        <v>#N/A</v>
      </c>
      <c r="J630" t="e">
        <f>VLOOKUP($A630,cleaning_log!$A$1:$ZZ$9791,MATCH(J$5,cleaning_log!$A$2:$ZZ$2,0),0)</f>
        <v>#N/A</v>
      </c>
      <c r="K630" t="b">
        <f>IF(ISNA(J630),TRUE,ABS(H630-J630)&gt;0.001)</f>
        <v>1</v>
      </c>
      <c r="L630" t="e">
        <f>VLOOKUP($A630,cleaning_log!$A$1:$ZZ$9791,MATCH(L$5,cleaning_log!$A$2:$ZZ$2,0),0)</f>
        <v>#N/A</v>
      </c>
      <c r="M630" t="e">
        <f>VLOOKUP($A630,cleaning_log!$A$1:$ZZ$9791,MATCH(M$5,cleaning_log!$A$2:$ZZ$2,0),0)</f>
        <v>#N/A</v>
      </c>
      <c r="N630" t="e">
        <f>VLOOKUP($A630,cleaning_log!$A$1:$ZZ$9791,MATCH(N$5,cleaning_log!$A$2:$ZZ$2,0),0)</f>
        <v>#N/A</v>
      </c>
      <c r="O630" t="e">
        <f>VLOOKUP($A630,cleaning_log!$A$1:$ZZ$9791,MATCH(O$5,cleaning_log!$A$2:$ZZ$2,0),0)</f>
        <v>#N/A</v>
      </c>
      <c r="P630" t="e">
        <f>VLOOKUP($A630,cleaning_log!$A$1:$ZZ$9791,MATCH(P$5,cleaning_log!$A$2:$ZZ$2,0),0)</f>
        <v>#N/A</v>
      </c>
      <c r="Q630" t="e">
        <f>VLOOKUP($A630,cleaning_log!$A$1:$ZZ$9791,MATCH(Q$5,cleaning_log!$A$2:$ZZ$2,0),0)</f>
        <v>#N/A</v>
      </c>
      <c r="R630" t="e">
        <f>VLOOKUP($A630,cleaning_log!$A$1:$ZZ$9791,MATCH(R$5,cleaning_log!$A$2:$ZZ$2,0),0)</f>
        <v>#N/A</v>
      </c>
      <c r="S630" t="e">
        <f t="shared" ref="S630" si="125">MIN(P630,Q630) &lt; 3599</f>
        <v>#N/A</v>
      </c>
      <c r="T630" t="e">
        <f>VLOOKUP($A630,cleaning_log!$A$1:$ZZ$9791,MATCH(T$5,cleaning_log!$A$2:$ZZ$2,0),0)</f>
        <v>#N/A</v>
      </c>
      <c r="U630" t="e">
        <f>VLOOKUP($A630,cleaning_log!$A$1:$ZZ$9791,MATCH(U$5,cleaning_log!$A$2:$ZZ$2,0),0)</f>
        <v>#N/A</v>
      </c>
      <c r="V630" t="e">
        <f>VLOOKUP($A630,cleaning_log!$A$1:$ZZ$9791,MATCH(V$5,cleaning_log!$A$2:$ZZ$2,0),0)</f>
        <v>#N/A</v>
      </c>
    </row>
    <row r="631" spans="1:22" hidden="1" x14ac:dyDescent="0.2">
      <c r="A631" t="s">
        <v>15210</v>
      </c>
      <c r="B631" t="str">
        <f>IF(NOT(ISNA(VLOOKUP($A631,miplib2017!$A$5:$A$10000,1,0))),"miplib2017",IF(NOT(ISNA(VLOOKUP($A631,miplib2010!$A$5:$A$10000,1,0))),"miplib2010",IF(NOT(ISNA(VLOOKUP($A631,miplib2003!$A$5:$A$10000,1,0))),"miplib2003",IF(NOT(ISNA(VLOOKUP($A631,miplib3!$A$5:$A$10002,1,0))),"miplib3",IF(NOT(ISNA(VLOOKUP($A631,miplib2!$A$5:$A$10004,1,0))),"miplib2",IF(NOT(ISNA(VLOOKUP($A631,coral!$A$5:$A$10000,1,0))),"coral",IF(NOT(ISNA(VLOOKUP($A631,neos!$A$5:$A$10000,1,0))),"neos","COULD NOT FIND")))))))</f>
        <v>miplib2017</v>
      </c>
      <c r="C631" t="str">
        <f>B631&amp;"/"&amp;A631</f>
        <v>miplib2017/neos-3230511-yuna</v>
      </c>
      <c r="D631">
        <f ca="1">VLOOKUP($A631,INDIRECT("'"&amp;$B631&amp;"'!"&amp;"$A$5:$Z$10000"),MATCH(D$5,INDIRECT("'"&amp;$B631&amp;"'!$A$4:$Z$4"),0),0)</f>
        <v>19335696</v>
      </c>
      <c r="E631">
        <f ca="1">VLOOKUP($A631,INDIRECT("'"&amp;$B631&amp;"'!"&amp;"$A$5:$Z$10000"),MATCH(E$5,INDIRECT("'"&amp;$B631&amp;"'!$A$4:$Z$4"),0),0)</f>
        <v>99472</v>
      </c>
      <c r="F631" t="e">
        <f>VLOOKUP($A631,cleaning_log!$A$1:$ZZ$9791,MATCH(F$5,cleaning_log!$A$2:$ZZ$2,0),0)</f>
        <v>#N/A</v>
      </c>
      <c r="G631" t="e">
        <f>VLOOKUP($A631,cleaning_log!$A$1:$ZZ$9791,MATCH(G$5,cleaning_log!$A$2:$ZZ$2,0),0)</f>
        <v>#N/A</v>
      </c>
      <c r="H631" t="str">
        <f ca="1">VLOOKUP($A631,INDIRECT("'"&amp;$B631&amp;"'!"&amp;"$A$5:$Z$10000"),MATCH(H$5,INDIRECT("'"&amp;$B631&amp;"'!$A$4:$Z$4"),0),0)</f>
        <v>Unbounded</v>
      </c>
      <c r="I631" t="e">
        <f>VLOOKUP($A631,cleaning_log!$A$1:$ZZ$9791,MATCH(I$5,cleaning_log!$A$2:$ZZ$2,0),0)</f>
        <v>#N/A</v>
      </c>
      <c r="J631" t="e">
        <f>VLOOKUP($A631,cleaning_log!$A$1:$ZZ$9791,MATCH(J$5,cleaning_log!$A$2:$ZZ$2,0),0)</f>
        <v>#N/A</v>
      </c>
      <c r="K631" t="b">
        <f>IF(ISNA(J631),TRUE,ABS(H631-J631)&gt;0.001)</f>
        <v>1</v>
      </c>
      <c r="L631" t="e">
        <f>VLOOKUP($A631,cleaning_log!$A$1:$ZZ$9791,MATCH(L$5,cleaning_log!$A$2:$ZZ$2,0),0)</f>
        <v>#N/A</v>
      </c>
      <c r="M631" t="e">
        <f>VLOOKUP($A631,cleaning_log!$A$1:$ZZ$9791,MATCH(M$5,cleaning_log!$A$2:$ZZ$2,0),0)</f>
        <v>#N/A</v>
      </c>
      <c r="N631" t="e">
        <f>VLOOKUP($A631,cleaning_log!$A$1:$ZZ$9791,MATCH(N$5,cleaning_log!$A$2:$ZZ$2,0),0)</f>
        <v>#N/A</v>
      </c>
      <c r="O631" t="e">
        <f>VLOOKUP($A631,cleaning_log!$A$1:$ZZ$9791,MATCH(O$5,cleaning_log!$A$2:$ZZ$2,0),0)</f>
        <v>#N/A</v>
      </c>
      <c r="P631" t="e">
        <f>VLOOKUP($A631,cleaning_log!$A$1:$ZZ$9791,MATCH(P$5,cleaning_log!$A$2:$ZZ$2,0),0)</f>
        <v>#N/A</v>
      </c>
      <c r="Q631" t="e">
        <f>VLOOKUP($A631,cleaning_log!$A$1:$ZZ$9791,MATCH(Q$5,cleaning_log!$A$2:$ZZ$2,0),0)</f>
        <v>#N/A</v>
      </c>
    </row>
    <row r="632" spans="1:22" hidden="1" x14ac:dyDescent="0.2">
      <c r="A632" t="s">
        <v>15211</v>
      </c>
      <c r="B632" t="str">
        <f>IF(NOT(ISNA(VLOOKUP($A632,miplib2017!$A$5:$A$10000,1,0))),"miplib2017",IF(NOT(ISNA(VLOOKUP($A632,miplib2010!$A$5:$A$10000,1,0))),"miplib2010",IF(NOT(ISNA(VLOOKUP($A632,miplib2003!$A$5:$A$10000,1,0))),"miplib2003",IF(NOT(ISNA(VLOOKUP($A632,miplib3!$A$5:$A$10002,1,0))),"miplib3",IF(NOT(ISNA(VLOOKUP($A632,miplib2!$A$5:$A$10004,1,0))),"miplib2",IF(NOT(ISNA(VLOOKUP($A632,coral!$A$5:$A$10000,1,0))),"coral",IF(NOT(ISNA(VLOOKUP($A632,neos!$A$5:$A$10000,1,0))),"neos","COULD NOT FIND")))))))</f>
        <v>miplib2017</v>
      </c>
      <c r="C632" t="str">
        <f>B632&amp;"/"&amp;A632</f>
        <v>miplib2017/neos-3230516-zala</v>
      </c>
      <c r="D632">
        <f ca="1">VLOOKUP($A632,INDIRECT("'"&amp;$B632&amp;"'!"&amp;"$A$5:$Z$10000"),MATCH(D$5,INDIRECT("'"&amp;$B632&amp;"'!$A$4:$Z$4"),0),0)</f>
        <v>1146724</v>
      </c>
      <c r="E632">
        <f ca="1">VLOOKUP($A632,INDIRECT("'"&amp;$B632&amp;"'!"&amp;"$A$5:$Z$10000"),MATCH(E$5,INDIRECT("'"&amp;$B632&amp;"'!$A$4:$Z$4"),0),0)</f>
        <v>101856</v>
      </c>
      <c r="F632" t="e">
        <f>VLOOKUP($A632,cleaning_log!$A$1:$ZZ$9791,MATCH(F$5,cleaning_log!$A$2:$ZZ$2,0),0)</f>
        <v>#N/A</v>
      </c>
      <c r="G632" t="e">
        <f>VLOOKUP($A632,cleaning_log!$A$1:$ZZ$9791,MATCH(G$5,cleaning_log!$A$2:$ZZ$2,0),0)</f>
        <v>#N/A</v>
      </c>
      <c r="H632" t="str">
        <f ca="1">VLOOKUP($A632,INDIRECT("'"&amp;$B632&amp;"'!"&amp;"$A$5:$Z$10000"),MATCH(H$5,INDIRECT("'"&amp;$B632&amp;"'!$A$4:$Z$4"),0),0)</f>
        <v>Unbounded</v>
      </c>
      <c r="I632" t="e">
        <f>VLOOKUP($A632,cleaning_log!$A$1:$ZZ$9791,MATCH(I$5,cleaning_log!$A$2:$ZZ$2,0),0)</f>
        <v>#N/A</v>
      </c>
      <c r="J632" t="e">
        <f>VLOOKUP($A632,cleaning_log!$A$1:$ZZ$9791,MATCH(J$5,cleaning_log!$A$2:$ZZ$2,0),0)</f>
        <v>#N/A</v>
      </c>
      <c r="K632" t="b">
        <f>IF(ISNA(J632),TRUE,ABS(H632-J632)&gt;0.001)</f>
        <v>1</v>
      </c>
      <c r="L632" t="e">
        <f>VLOOKUP($A632,cleaning_log!$A$1:$ZZ$9791,MATCH(L$5,cleaning_log!$A$2:$ZZ$2,0),0)</f>
        <v>#N/A</v>
      </c>
      <c r="M632" t="e">
        <f>VLOOKUP($A632,cleaning_log!$A$1:$ZZ$9791,MATCH(M$5,cleaning_log!$A$2:$ZZ$2,0),0)</f>
        <v>#N/A</v>
      </c>
      <c r="N632" t="e">
        <f>VLOOKUP($A632,cleaning_log!$A$1:$ZZ$9791,MATCH(N$5,cleaning_log!$A$2:$ZZ$2,0),0)</f>
        <v>#N/A</v>
      </c>
      <c r="O632" t="e">
        <f>VLOOKUP($A632,cleaning_log!$A$1:$ZZ$9791,MATCH(O$5,cleaning_log!$A$2:$ZZ$2,0),0)</f>
        <v>#N/A</v>
      </c>
      <c r="P632" t="e">
        <f>VLOOKUP($A632,cleaning_log!$A$1:$ZZ$9791,MATCH(P$5,cleaning_log!$A$2:$ZZ$2,0),0)</f>
        <v>#N/A</v>
      </c>
      <c r="Q632" t="e">
        <f>VLOOKUP($A632,cleaning_log!$A$1:$ZZ$9791,MATCH(Q$5,cleaning_log!$A$2:$ZZ$2,0),0)</f>
        <v>#N/A</v>
      </c>
      <c r="S632" t="e">
        <f t="shared" ref="S632:S633" si="126">MIN(P632,Q632) &lt; 3599</f>
        <v>#N/A</v>
      </c>
    </row>
    <row r="633" spans="1:22" hidden="1" x14ac:dyDescent="0.2">
      <c r="A633" t="s">
        <v>15212</v>
      </c>
      <c r="B633" t="str">
        <f>IF(NOT(ISNA(VLOOKUP($A633,miplib2017!$A$5:$A$10000,1,0))),"miplib2017",IF(NOT(ISNA(VLOOKUP($A633,miplib2010!$A$5:$A$10000,1,0))),"miplib2010",IF(NOT(ISNA(VLOOKUP($A633,miplib2003!$A$5:$A$10000,1,0))),"miplib2003",IF(NOT(ISNA(VLOOKUP($A633,miplib3!$A$5:$A$10002,1,0))),"miplib3",IF(NOT(ISNA(VLOOKUP($A633,miplib2!$A$5:$A$10004,1,0))),"miplib2",IF(NOT(ISNA(VLOOKUP($A633,coral!$A$5:$A$10000,1,0))),"coral",IF(NOT(ISNA(VLOOKUP($A633,neos!$A$5:$A$10000,1,0))),"neos","COULD NOT FIND")))))))</f>
        <v>miplib2017</v>
      </c>
      <c r="C633" t="str">
        <f>B633&amp;"/"&amp;A633</f>
        <v>miplib2017/neos-3237086-abava</v>
      </c>
      <c r="D633">
        <f ca="1">VLOOKUP($A633,INDIRECT("'"&amp;$B633&amp;"'!"&amp;"$A$5:$Z$10000"),MATCH(D$5,INDIRECT("'"&amp;$B633&amp;"'!$A$4:$Z$4"),0),0)</f>
        <v>69472</v>
      </c>
      <c r="E633">
        <f ca="1">VLOOKUP($A633,INDIRECT("'"&amp;$B633&amp;"'!"&amp;"$A$5:$Z$10000"),MATCH(E$5,INDIRECT("'"&amp;$B633&amp;"'!$A$4:$Z$4"),0),0)</f>
        <v>50192</v>
      </c>
      <c r="F633" t="e">
        <f>VLOOKUP($A633,cleaning_log!$A$1:$ZZ$9791,MATCH(F$5,cleaning_log!$A$2:$ZZ$2,0),0)</f>
        <v>#N/A</v>
      </c>
      <c r="G633" t="e">
        <f>VLOOKUP($A633,cleaning_log!$A$1:$ZZ$9791,MATCH(G$5,cleaning_log!$A$2:$ZZ$2,0),0)</f>
        <v>#N/A</v>
      </c>
      <c r="H633" t="str">
        <f ca="1">VLOOKUP($A633,INDIRECT("'"&amp;$B633&amp;"'!"&amp;"$A$5:$Z$10000"),MATCH(H$5,INDIRECT("'"&amp;$B633&amp;"'!$A$4:$Z$4"),0),0)</f>
        <v>NA</v>
      </c>
      <c r="I633" t="e">
        <f>VLOOKUP($A633,cleaning_log!$A$1:$ZZ$9791,MATCH(I$5,cleaning_log!$A$2:$ZZ$2,0),0)</f>
        <v>#N/A</v>
      </c>
      <c r="J633" t="e">
        <f>VLOOKUP($A633,cleaning_log!$A$1:$ZZ$9791,MATCH(J$5,cleaning_log!$A$2:$ZZ$2,0),0)</f>
        <v>#N/A</v>
      </c>
      <c r="K633" t="b">
        <f>IF(ISNA(J633),TRUE,ABS(H633-J633)&gt;0.001)</f>
        <v>1</v>
      </c>
      <c r="L633" t="e">
        <f>VLOOKUP($A633,cleaning_log!$A$1:$ZZ$9791,MATCH(L$5,cleaning_log!$A$2:$ZZ$2,0),0)</f>
        <v>#N/A</v>
      </c>
      <c r="M633" t="e">
        <f>VLOOKUP($A633,cleaning_log!$A$1:$ZZ$9791,MATCH(M$5,cleaning_log!$A$2:$ZZ$2,0),0)</f>
        <v>#N/A</v>
      </c>
      <c r="N633" t="e">
        <f>VLOOKUP($A633,cleaning_log!$A$1:$ZZ$9791,MATCH(N$5,cleaning_log!$A$2:$ZZ$2,0),0)</f>
        <v>#N/A</v>
      </c>
      <c r="O633" t="e">
        <f>VLOOKUP($A633,cleaning_log!$A$1:$ZZ$9791,MATCH(O$5,cleaning_log!$A$2:$ZZ$2,0),0)</f>
        <v>#N/A</v>
      </c>
      <c r="P633" t="e">
        <f>VLOOKUP($A633,cleaning_log!$A$1:$ZZ$9791,MATCH(P$5,cleaning_log!$A$2:$ZZ$2,0),0)</f>
        <v>#N/A</v>
      </c>
      <c r="Q633" t="e">
        <f>VLOOKUP($A633,cleaning_log!$A$1:$ZZ$9791,MATCH(Q$5,cleaning_log!$A$2:$ZZ$2,0),0)</f>
        <v>#N/A</v>
      </c>
      <c r="R633" t="e">
        <f>VLOOKUP($A633,cleaning_log!$A$1:$ZZ$9791,MATCH(R$5,cleaning_log!$A$2:$ZZ$2,0),0)</f>
        <v>#N/A</v>
      </c>
      <c r="S633" t="e">
        <f t="shared" si="126"/>
        <v>#N/A</v>
      </c>
      <c r="T633" t="e">
        <f>VLOOKUP($A633,cleaning_log!$A$1:$ZZ$9791,MATCH(T$5,cleaning_log!$A$2:$ZZ$2,0),0)</f>
        <v>#N/A</v>
      </c>
      <c r="U633" t="e">
        <f>VLOOKUP($A633,cleaning_log!$A$1:$ZZ$9791,MATCH(U$5,cleaning_log!$A$2:$ZZ$2,0),0)</f>
        <v>#N/A</v>
      </c>
      <c r="V633" t="e">
        <f>VLOOKUP($A633,cleaning_log!$A$1:$ZZ$9791,MATCH(V$5,cleaning_log!$A$2:$ZZ$2,0),0)</f>
        <v>#N/A</v>
      </c>
    </row>
    <row r="634" spans="1:22" hidden="1" x14ac:dyDescent="0.2">
      <c r="A634" t="s">
        <v>15215</v>
      </c>
      <c r="B634" t="str">
        <f>IF(NOT(ISNA(VLOOKUP($A634,miplib2017!$A$5:$A$10000,1,0))),"miplib2017",IF(NOT(ISNA(VLOOKUP($A634,miplib2010!$A$5:$A$10000,1,0))),"miplib2010",IF(NOT(ISNA(VLOOKUP($A634,miplib2003!$A$5:$A$10000,1,0))),"miplib2003",IF(NOT(ISNA(VLOOKUP($A634,miplib3!$A$5:$A$10002,1,0))),"miplib3",IF(NOT(ISNA(VLOOKUP($A634,miplib2!$A$5:$A$10004,1,0))),"miplib2",IF(NOT(ISNA(VLOOKUP($A634,coral!$A$5:$A$10000,1,0))),"coral",IF(NOT(ISNA(VLOOKUP($A634,neos!$A$5:$A$10000,1,0))),"neos","COULD NOT FIND")))))))</f>
        <v>miplib2017</v>
      </c>
      <c r="C634" t="str">
        <f>B634&amp;"/"&amp;A634</f>
        <v>miplib2017/neos-3283608-agout</v>
      </c>
      <c r="D634">
        <f ca="1">VLOOKUP($A634,INDIRECT("'"&amp;$B634&amp;"'!"&amp;"$A$5:$Z$10000"),MATCH(D$5,INDIRECT("'"&amp;$B634&amp;"'!$A$4:$Z$4"),0),0)</f>
        <v>108649</v>
      </c>
      <c r="E634">
        <f ca="1">VLOOKUP($A634,INDIRECT("'"&amp;$B634&amp;"'!"&amp;"$A$5:$Z$10000"),MATCH(E$5,INDIRECT("'"&amp;$B634&amp;"'!$A$4:$Z$4"),0),0)</f>
        <v>26256</v>
      </c>
      <c r="F634" t="e">
        <f>VLOOKUP($A634,cleaning_log!$A$1:$ZZ$9791,MATCH(F$5,cleaning_log!$A$2:$ZZ$2,0),0)</f>
        <v>#N/A</v>
      </c>
      <c r="G634" t="e">
        <f>VLOOKUP($A634,cleaning_log!$A$1:$ZZ$9791,MATCH(G$5,cleaning_log!$A$2:$ZZ$2,0),0)</f>
        <v>#N/A</v>
      </c>
      <c r="H634" t="str">
        <f ca="1">VLOOKUP($A634,INDIRECT("'"&amp;$B634&amp;"'!"&amp;"$A$5:$Z$10000"),MATCH(H$5,INDIRECT("'"&amp;$B634&amp;"'!$A$4:$Z$4"),0),0)</f>
        <v>Unbounded</v>
      </c>
      <c r="I634" t="e">
        <f>VLOOKUP($A634,cleaning_log!$A$1:$ZZ$9791,MATCH(I$5,cleaning_log!$A$2:$ZZ$2,0),0)</f>
        <v>#N/A</v>
      </c>
      <c r="J634" t="e">
        <f>VLOOKUP($A634,cleaning_log!$A$1:$ZZ$9791,MATCH(J$5,cleaning_log!$A$2:$ZZ$2,0),0)</f>
        <v>#N/A</v>
      </c>
      <c r="K634" t="b">
        <f>IF(ISNA(J634),TRUE,ABS(H634-J634)&gt;0.001)</f>
        <v>1</v>
      </c>
      <c r="L634" t="e">
        <f>VLOOKUP($A634,cleaning_log!$A$1:$ZZ$9791,MATCH(L$5,cleaning_log!$A$2:$ZZ$2,0),0)</f>
        <v>#N/A</v>
      </c>
      <c r="M634" t="e">
        <f>VLOOKUP($A634,cleaning_log!$A$1:$ZZ$9791,MATCH(M$5,cleaning_log!$A$2:$ZZ$2,0),0)</f>
        <v>#N/A</v>
      </c>
      <c r="N634" t="e">
        <f>VLOOKUP($A634,cleaning_log!$A$1:$ZZ$9791,MATCH(N$5,cleaning_log!$A$2:$ZZ$2,0),0)</f>
        <v>#N/A</v>
      </c>
      <c r="O634" t="e">
        <f>VLOOKUP($A634,cleaning_log!$A$1:$ZZ$9791,MATCH(O$5,cleaning_log!$A$2:$ZZ$2,0),0)</f>
        <v>#N/A</v>
      </c>
      <c r="P634" t="e">
        <f>VLOOKUP($A634,cleaning_log!$A$1:$ZZ$9791,MATCH(P$5,cleaning_log!$A$2:$ZZ$2,0),0)</f>
        <v>#N/A</v>
      </c>
      <c r="Q634" t="e">
        <f>VLOOKUP($A634,cleaning_log!$A$1:$ZZ$9791,MATCH(Q$5,cleaning_log!$A$2:$ZZ$2,0),0)</f>
        <v>#N/A</v>
      </c>
    </row>
    <row r="635" spans="1:22" hidden="1" x14ac:dyDescent="0.2">
      <c r="A635" t="s">
        <v>15217</v>
      </c>
      <c r="B635" t="str">
        <f>IF(NOT(ISNA(VLOOKUP($A635,miplib2017!$A$5:$A$10000,1,0))),"miplib2017",IF(NOT(ISNA(VLOOKUP($A635,miplib2010!$A$5:$A$10000,1,0))),"miplib2010",IF(NOT(ISNA(VLOOKUP($A635,miplib2003!$A$5:$A$10000,1,0))),"miplib2003",IF(NOT(ISNA(VLOOKUP($A635,miplib3!$A$5:$A$10002,1,0))),"miplib3",IF(NOT(ISNA(VLOOKUP($A635,miplib2!$A$5:$A$10004,1,0))),"miplib2",IF(NOT(ISNA(VLOOKUP($A635,coral!$A$5:$A$10000,1,0))),"coral",IF(NOT(ISNA(VLOOKUP($A635,neos!$A$5:$A$10000,1,0))),"neos","COULD NOT FIND")))))))</f>
        <v>miplib2017</v>
      </c>
      <c r="C635" t="str">
        <f>B635&amp;"/"&amp;A635</f>
        <v>miplib2017/neos-3322547-alsek</v>
      </c>
      <c r="D635">
        <f ca="1">VLOOKUP($A635,INDIRECT("'"&amp;$B635&amp;"'!"&amp;"$A$5:$Z$10000"),MATCH(D$5,INDIRECT("'"&amp;$B635&amp;"'!$A$4:$Z$4"),0),0)</f>
        <v>2000</v>
      </c>
      <c r="E635">
        <f ca="1">VLOOKUP($A635,INDIRECT("'"&amp;$B635&amp;"'!"&amp;"$A$5:$Z$10000"),MATCH(E$5,INDIRECT("'"&amp;$B635&amp;"'!$A$4:$Z$4"),0),0)</f>
        <v>1001000</v>
      </c>
      <c r="F635" t="e">
        <f>VLOOKUP($A635,cleaning_log!$A$1:$ZZ$9791,MATCH(F$5,cleaning_log!$A$2:$ZZ$2,0),0)</f>
        <v>#N/A</v>
      </c>
      <c r="G635" t="e">
        <f>VLOOKUP($A635,cleaning_log!$A$1:$ZZ$9791,MATCH(G$5,cleaning_log!$A$2:$ZZ$2,0),0)</f>
        <v>#N/A</v>
      </c>
      <c r="H635" t="str">
        <f ca="1">VLOOKUP($A635,INDIRECT("'"&amp;$B635&amp;"'!"&amp;"$A$5:$Z$10000"),MATCH(H$5,INDIRECT("'"&amp;$B635&amp;"'!$A$4:$Z$4"),0),0)</f>
        <v>400.0*</v>
      </c>
      <c r="I635" t="e">
        <f>VLOOKUP($A635,cleaning_log!$A$1:$ZZ$9791,MATCH(I$5,cleaning_log!$A$2:$ZZ$2,0),0)</f>
        <v>#N/A</v>
      </c>
      <c r="J635" t="e">
        <f>VLOOKUP($A635,cleaning_log!$A$1:$ZZ$9791,MATCH(J$5,cleaning_log!$A$2:$ZZ$2,0),0)</f>
        <v>#N/A</v>
      </c>
      <c r="K635" t="b">
        <f>IF(ISNA(J635),TRUE,ABS(H635-J635)&gt;0.001)</f>
        <v>1</v>
      </c>
      <c r="L635" t="e">
        <f>VLOOKUP($A635,cleaning_log!$A$1:$ZZ$9791,MATCH(L$5,cleaning_log!$A$2:$ZZ$2,0),0)</f>
        <v>#N/A</v>
      </c>
      <c r="M635" t="e">
        <f>VLOOKUP($A635,cleaning_log!$A$1:$ZZ$9791,MATCH(M$5,cleaning_log!$A$2:$ZZ$2,0),0)</f>
        <v>#N/A</v>
      </c>
      <c r="N635" t="e">
        <f>VLOOKUP($A635,cleaning_log!$A$1:$ZZ$9791,MATCH(N$5,cleaning_log!$A$2:$ZZ$2,0),0)</f>
        <v>#N/A</v>
      </c>
      <c r="O635" t="e">
        <f>VLOOKUP($A635,cleaning_log!$A$1:$ZZ$9791,MATCH(O$5,cleaning_log!$A$2:$ZZ$2,0),0)</f>
        <v>#N/A</v>
      </c>
      <c r="P635" t="e">
        <f>VLOOKUP($A635,cleaning_log!$A$1:$ZZ$9791,MATCH(P$5,cleaning_log!$A$2:$ZZ$2,0),0)</f>
        <v>#N/A</v>
      </c>
      <c r="Q635" t="e">
        <f>VLOOKUP($A635,cleaning_log!$A$1:$ZZ$9791,MATCH(Q$5,cleaning_log!$A$2:$ZZ$2,0),0)</f>
        <v>#N/A</v>
      </c>
    </row>
    <row r="636" spans="1:22" hidden="1" x14ac:dyDescent="0.2">
      <c r="A636" t="s">
        <v>15220</v>
      </c>
      <c r="B636" t="str">
        <f>IF(NOT(ISNA(VLOOKUP($A636,miplib2017!$A$5:$A$10000,1,0))),"miplib2017",IF(NOT(ISNA(VLOOKUP($A636,miplib2010!$A$5:$A$10000,1,0))),"miplib2010",IF(NOT(ISNA(VLOOKUP($A636,miplib2003!$A$5:$A$10000,1,0))),"miplib2003",IF(NOT(ISNA(VLOOKUP($A636,miplib3!$A$5:$A$10002,1,0))),"miplib3",IF(NOT(ISNA(VLOOKUP($A636,miplib2!$A$5:$A$10004,1,0))),"miplib2",IF(NOT(ISNA(VLOOKUP($A636,coral!$A$5:$A$10000,1,0))),"coral",IF(NOT(ISNA(VLOOKUP($A636,neos!$A$5:$A$10000,1,0))),"neos","COULD NOT FIND")))))))</f>
        <v>miplib2017</v>
      </c>
      <c r="C636" t="str">
        <f>B636&amp;"/"&amp;A636</f>
        <v>miplib2017/neos-3352863-ancoa</v>
      </c>
      <c r="D636">
        <f ca="1">VLOOKUP($A636,INDIRECT("'"&amp;$B636&amp;"'!"&amp;"$A$5:$Z$10000"),MATCH(D$5,INDIRECT("'"&amp;$B636&amp;"'!$A$4:$Z$4"),0),0)</f>
        <v>169</v>
      </c>
      <c r="E636">
        <f ca="1">VLOOKUP($A636,INDIRECT("'"&amp;$B636&amp;"'!"&amp;"$A$5:$Z$10000"),MATCH(E$5,INDIRECT("'"&amp;$B636&amp;"'!$A$4:$Z$4"),0),0)</f>
        <v>20046</v>
      </c>
      <c r="F636" t="e">
        <f>VLOOKUP($A636,cleaning_log!$A$1:$ZZ$9791,MATCH(F$5,cleaning_log!$A$2:$ZZ$2,0),0)</f>
        <v>#N/A</v>
      </c>
      <c r="G636" t="e">
        <f>VLOOKUP($A636,cleaning_log!$A$1:$ZZ$9791,MATCH(G$5,cleaning_log!$A$2:$ZZ$2,0),0)</f>
        <v>#N/A</v>
      </c>
      <c r="H636">
        <f ca="1">VLOOKUP($A636,INDIRECT("'"&amp;$B636&amp;"'!"&amp;"$A$5:$Z$10000"),MATCH(H$5,INDIRECT("'"&amp;$B636&amp;"'!$A$4:$Z$4"),0),0)</f>
        <v>28700</v>
      </c>
      <c r="I636" t="e">
        <f>VLOOKUP($A636,cleaning_log!$A$1:$ZZ$9791,MATCH(I$5,cleaning_log!$A$2:$ZZ$2,0),0)</f>
        <v>#N/A</v>
      </c>
      <c r="J636" t="e">
        <f>VLOOKUP($A636,cleaning_log!$A$1:$ZZ$9791,MATCH(J$5,cleaning_log!$A$2:$ZZ$2,0),0)</f>
        <v>#N/A</v>
      </c>
      <c r="K636" t="b">
        <f>IF(ISNA(J636),TRUE,ABS(H636-J636)&gt;0.001)</f>
        <v>1</v>
      </c>
      <c r="L636" t="e">
        <f>VLOOKUP($A636,cleaning_log!$A$1:$ZZ$9791,MATCH(L$5,cleaning_log!$A$2:$ZZ$2,0),0)</f>
        <v>#N/A</v>
      </c>
      <c r="M636" t="e">
        <f>VLOOKUP($A636,cleaning_log!$A$1:$ZZ$9791,MATCH(M$5,cleaning_log!$A$2:$ZZ$2,0),0)</f>
        <v>#N/A</v>
      </c>
      <c r="N636" t="e">
        <f>VLOOKUP($A636,cleaning_log!$A$1:$ZZ$9791,MATCH(N$5,cleaning_log!$A$2:$ZZ$2,0),0)</f>
        <v>#N/A</v>
      </c>
      <c r="O636" t="e">
        <f>VLOOKUP($A636,cleaning_log!$A$1:$ZZ$9791,MATCH(O$5,cleaning_log!$A$2:$ZZ$2,0),0)</f>
        <v>#N/A</v>
      </c>
      <c r="P636" t="e">
        <f>VLOOKUP($A636,cleaning_log!$A$1:$ZZ$9791,MATCH(P$5,cleaning_log!$A$2:$ZZ$2,0),0)</f>
        <v>#N/A</v>
      </c>
      <c r="Q636" t="e">
        <f>VLOOKUP($A636,cleaning_log!$A$1:$ZZ$9791,MATCH(Q$5,cleaning_log!$A$2:$ZZ$2,0),0)</f>
        <v>#N/A</v>
      </c>
    </row>
    <row r="637" spans="1:22" hidden="1" x14ac:dyDescent="0.2">
      <c r="A637" t="s">
        <v>15223</v>
      </c>
      <c r="B637" t="str">
        <f>IF(NOT(ISNA(VLOOKUP($A637,miplib2017!$A$5:$A$10000,1,0))),"miplib2017",IF(NOT(ISNA(VLOOKUP($A637,miplib2010!$A$5:$A$10000,1,0))),"miplib2010",IF(NOT(ISNA(VLOOKUP($A637,miplib2003!$A$5:$A$10000,1,0))),"miplib2003",IF(NOT(ISNA(VLOOKUP($A637,miplib3!$A$5:$A$10002,1,0))),"miplib3",IF(NOT(ISNA(VLOOKUP($A637,miplib2!$A$5:$A$10004,1,0))),"miplib2",IF(NOT(ISNA(VLOOKUP($A637,coral!$A$5:$A$10000,1,0))),"coral",IF(NOT(ISNA(VLOOKUP($A637,neos!$A$5:$A$10000,1,0))),"neos","COULD NOT FIND")))))))</f>
        <v>miplib2017</v>
      </c>
      <c r="C637" t="str">
        <f>B637&amp;"/"&amp;A637</f>
        <v>miplib2017/neos-3354841-apure</v>
      </c>
      <c r="D637">
        <f ca="1">VLOOKUP($A637,INDIRECT("'"&amp;$B637&amp;"'!"&amp;"$A$5:$Z$10000"),MATCH(D$5,INDIRECT("'"&amp;$B637&amp;"'!$A$4:$Z$4"),0),0)</f>
        <v>169</v>
      </c>
      <c r="E637">
        <f ca="1">VLOOKUP($A637,INDIRECT("'"&amp;$B637&amp;"'!"&amp;"$A$5:$Z$10000"),MATCH(E$5,INDIRECT("'"&amp;$B637&amp;"'!$A$4:$Z$4"),0),0)</f>
        <v>100000</v>
      </c>
      <c r="F637" t="e">
        <f>VLOOKUP($A637,cleaning_log!$A$1:$ZZ$9791,MATCH(F$5,cleaning_log!$A$2:$ZZ$2,0),0)</f>
        <v>#N/A</v>
      </c>
      <c r="G637" t="e">
        <f>VLOOKUP($A637,cleaning_log!$A$1:$ZZ$9791,MATCH(G$5,cleaning_log!$A$2:$ZZ$2,0),0)</f>
        <v>#N/A</v>
      </c>
      <c r="H637">
        <f ca="1">VLOOKUP($A637,INDIRECT("'"&amp;$B637&amp;"'!"&amp;"$A$5:$Z$10000"),MATCH(H$5,INDIRECT("'"&amp;$B637&amp;"'!$A$4:$Z$4"),0),0)</f>
        <v>48800</v>
      </c>
      <c r="I637" t="e">
        <f>VLOOKUP($A637,cleaning_log!$A$1:$ZZ$9791,MATCH(I$5,cleaning_log!$A$2:$ZZ$2,0),0)</f>
        <v>#N/A</v>
      </c>
      <c r="J637" t="e">
        <f>VLOOKUP($A637,cleaning_log!$A$1:$ZZ$9791,MATCH(J$5,cleaning_log!$A$2:$ZZ$2,0),0)</f>
        <v>#N/A</v>
      </c>
      <c r="K637" t="b">
        <f>IF(ISNA(J637),TRUE,ABS(H637-J637)&gt;0.001)</f>
        <v>1</v>
      </c>
      <c r="L637" t="e">
        <f>VLOOKUP($A637,cleaning_log!$A$1:$ZZ$9791,MATCH(L$5,cleaning_log!$A$2:$ZZ$2,0),0)</f>
        <v>#N/A</v>
      </c>
      <c r="M637" t="e">
        <f>VLOOKUP($A637,cleaning_log!$A$1:$ZZ$9791,MATCH(M$5,cleaning_log!$A$2:$ZZ$2,0),0)</f>
        <v>#N/A</v>
      </c>
      <c r="N637" t="e">
        <f>VLOOKUP($A637,cleaning_log!$A$1:$ZZ$9791,MATCH(N$5,cleaning_log!$A$2:$ZZ$2,0),0)</f>
        <v>#N/A</v>
      </c>
      <c r="O637" t="e">
        <f>VLOOKUP($A637,cleaning_log!$A$1:$ZZ$9791,MATCH(O$5,cleaning_log!$A$2:$ZZ$2,0),0)</f>
        <v>#N/A</v>
      </c>
      <c r="P637" t="e">
        <f>VLOOKUP($A637,cleaning_log!$A$1:$ZZ$9791,MATCH(P$5,cleaning_log!$A$2:$ZZ$2,0),0)</f>
        <v>#N/A</v>
      </c>
      <c r="Q637" t="e">
        <f>VLOOKUP($A637,cleaning_log!$A$1:$ZZ$9791,MATCH(Q$5,cleaning_log!$A$2:$ZZ$2,0),0)</f>
        <v>#N/A</v>
      </c>
    </row>
    <row r="638" spans="1:22" hidden="1" x14ac:dyDescent="0.2">
      <c r="A638" t="s">
        <v>15224</v>
      </c>
      <c r="B638" t="str">
        <f>IF(NOT(ISNA(VLOOKUP($A638,miplib2017!$A$5:$A$10000,1,0))),"miplib2017",IF(NOT(ISNA(VLOOKUP($A638,miplib2010!$A$5:$A$10000,1,0))),"miplib2010",IF(NOT(ISNA(VLOOKUP($A638,miplib2003!$A$5:$A$10000,1,0))),"miplib2003",IF(NOT(ISNA(VLOOKUP($A638,miplib3!$A$5:$A$10002,1,0))),"miplib3",IF(NOT(ISNA(VLOOKUP($A638,miplib2!$A$5:$A$10004,1,0))),"miplib2",IF(NOT(ISNA(VLOOKUP($A638,coral!$A$5:$A$10000,1,0))),"coral",IF(NOT(ISNA(VLOOKUP($A638,neos!$A$5:$A$10000,1,0))),"neos","COULD NOT FIND")))))))</f>
        <v>miplib2017</v>
      </c>
      <c r="C638" t="str">
        <f>B638&amp;"/"&amp;A638</f>
        <v>miplib2017/neos-3355120-tarago</v>
      </c>
      <c r="D638">
        <f ca="1">VLOOKUP($A638,INDIRECT("'"&amp;$B638&amp;"'!"&amp;"$A$5:$Z$10000"),MATCH(D$5,INDIRECT("'"&amp;$B638&amp;"'!$A$4:$Z$4"),0),0)</f>
        <v>86633</v>
      </c>
      <c r="E638">
        <f ca="1">VLOOKUP($A638,INDIRECT("'"&amp;$B638&amp;"'!"&amp;"$A$5:$Z$10000"),MATCH(E$5,INDIRECT("'"&amp;$B638&amp;"'!$A$4:$Z$4"),0),0)</f>
        <v>7800</v>
      </c>
      <c r="F638" t="e">
        <f>VLOOKUP($A638,cleaning_log!$A$1:$ZZ$9791,MATCH(F$5,cleaning_log!$A$2:$ZZ$2,0),0)</f>
        <v>#N/A</v>
      </c>
      <c r="G638" t="e">
        <f>VLOOKUP($A638,cleaning_log!$A$1:$ZZ$9791,MATCH(G$5,cleaning_log!$A$2:$ZZ$2,0),0)</f>
        <v>#N/A</v>
      </c>
      <c r="H638" t="str">
        <f ca="1">VLOOKUP($A638,INDIRECT("'"&amp;$B638&amp;"'!"&amp;"$A$5:$Z$10000"),MATCH(H$5,INDIRECT("'"&amp;$B638&amp;"'!$A$4:$Z$4"),0),0)</f>
        <v>-11016684.60923*</v>
      </c>
      <c r="I638" t="e">
        <f>VLOOKUP($A638,cleaning_log!$A$1:$ZZ$9791,MATCH(I$5,cleaning_log!$A$2:$ZZ$2,0),0)</f>
        <v>#N/A</v>
      </c>
      <c r="J638" t="e">
        <f>VLOOKUP($A638,cleaning_log!$A$1:$ZZ$9791,MATCH(J$5,cleaning_log!$A$2:$ZZ$2,0),0)</f>
        <v>#N/A</v>
      </c>
      <c r="K638" t="b">
        <f>IF(ISNA(J638),TRUE,ABS(H638-J638)&gt;0.001)</f>
        <v>1</v>
      </c>
      <c r="L638" t="e">
        <f>VLOOKUP($A638,cleaning_log!$A$1:$ZZ$9791,MATCH(L$5,cleaning_log!$A$2:$ZZ$2,0),0)</f>
        <v>#N/A</v>
      </c>
      <c r="M638" t="e">
        <f>VLOOKUP($A638,cleaning_log!$A$1:$ZZ$9791,MATCH(M$5,cleaning_log!$A$2:$ZZ$2,0),0)</f>
        <v>#N/A</v>
      </c>
      <c r="N638" t="e">
        <f>VLOOKUP($A638,cleaning_log!$A$1:$ZZ$9791,MATCH(N$5,cleaning_log!$A$2:$ZZ$2,0),0)</f>
        <v>#N/A</v>
      </c>
      <c r="O638" t="e">
        <f>VLOOKUP($A638,cleaning_log!$A$1:$ZZ$9791,MATCH(O$5,cleaning_log!$A$2:$ZZ$2,0),0)</f>
        <v>#N/A</v>
      </c>
      <c r="P638" t="e">
        <f>VLOOKUP($A638,cleaning_log!$A$1:$ZZ$9791,MATCH(P$5,cleaning_log!$A$2:$ZZ$2,0),0)</f>
        <v>#N/A</v>
      </c>
      <c r="Q638" t="e">
        <f>VLOOKUP($A638,cleaning_log!$A$1:$ZZ$9791,MATCH(Q$5,cleaning_log!$A$2:$ZZ$2,0),0)</f>
        <v>#N/A</v>
      </c>
      <c r="R638" t="e">
        <f>VLOOKUP($A638,cleaning_log!$A$1:$ZZ$9791,MATCH(R$5,cleaning_log!$A$2:$ZZ$2,0),0)</f>
        <v>#N/A</v>
      </c>
      <c r="S638" t="e">
        <f t="shared" ref="S638" si="127">MIN(P638,Q638) &lt; 3599</f>
        <v>#N/A</v>
      </c>
      <c r="T638" t="e">
        <f>VLOOKUP($A638,cleaning_log!$A$1:$ZZ$9791,MATCH(T$5,cleaning_log!$A$2:$ZZ$2,0),0)</f>
        <v>#N/A</v>
      </c>
      <c r="U638" t="e">
        <f>VLOOKUP($A638,cleaning_log!$A$1:$ZZ$9791,MATCH(U$5,cleaning_log!$A$2:$ZZ$2,0),0)</f>
        <v>#N/A</v>
      </c>
      <c r="V638" t="e">
        <f>VLOOKUP($A638,cleaning_log!$A$1:$ZZ$9791,MATCH(V$5,cleaning_log!$A$2:$ZZ$2,0),0)</f>
        <v>#N/A</v>
      </c>
    </row>
    <row r="639" spans="1:22" hidden="1" x14ac:dyDescent="0.2">
      <c r="A639" t="s">
        <v>15227</v>
      </c>
      <c r="B639" t="str">
        <f>IF(NOT(ISNA(VLOOKUP($A639,miplib2017!$A$5:$A$10000,1,0))),"miplib2017",IF(NOT(ISNA(VLOOKUP($A639,miplib2010!$A$5:$A$10000,1,0))),"miplib2010",IF(NOT(ISNA(VLOOKUP($A639,miplib2003!$A$5:$A$10000,1,0))),"miplib2003",IF(NOT(ISNA(VLOOKUP($A639,miplib3!$A$5:$A$10002,1,0))),"miplib3",IF(NOT(ISNA(VLOOKUP($A639,miplib2!$A$5:$A$10004,1,0))),"miplib2",IF(NOT(ISNA(VLOOKUP($A639,coral!$A$5:$A$10000,1,0))),"coral",IF(NOT(ISNA(VLOOKUP($A639,neos!$A$5:$A$10000,1,0))),"neos","COULD NOT FIND")))))))</f>
        <v>miplib2017</v>
      </c>
      <c r="C639" t="str">
        <f>B639&amp;"/"&amp;A639</f>
        <v>miplib2017/neos-3355323-arnon</v>
      </c>
      <c r="D639">
        <f ca="1">VLOOKUP($A639,INDIRECT("'"&amp;$B639&amp;"'!"&amp;"$A$5:$Z$10000"),MATCH(D$5,INDIRECT("'"&amp;$B639&amp;"'!$A$4:$Z$4"),0),0)</f>
        <v>21216</v>
      </c>
      <c r="E639">
        <f ca="1">VLOOKUP($A639,INDIRECT("'"&amp;$B639&amp;"'!"&amp;"$A$5:$Z$10000"),MATCH(E$5,INDIRECT("'"&amp;$B639&amp;"'!$A$4:$Z$4"),0),0)</f>
        <v>10248</v>
      </c>
      <c r="F639" t="e">
        <f>VLOOKUP($A639,cleaning_log!$A$1:$ZZ$9791,MATCH(F$5,cleaning_log!$A$2:$ZZ$2,0),0)</f>
        <v>#N/A</v>
      </c>
      <c r="G639" t="e">
        <f>VLOOKUP($A639,cleaning_log!$A$1:$ZZ$9791,MATCH(G$5,cleaning_log!$A$2:$ZZ$2,0),0)</f>
        <v>#N/A</v>
      </c>
      <c r="H639" t="str">
        <f ca="1">VLOOKUP($A639,INDIRECT("'"&amp;$B639&amp;"'!"&amp;"$A$5:$Z$10000"),MATCH(H$5,INDIRECT("'"&amp;$B639&amp;"'!$A$4:$Z$4"),0),0)</f>
        <v>NA</v>
      </c>
      <c r="I639" t="e">
        <f>VLOOKUP($A639,cleaning_log!$A$1:$ZZ$9791,MATCH(I$5,cleaning_log!$A$2:$ZZ$2,0),0)</f>
        <v>#N/A</v>
      </c>
      <c r="J639" t="e">
        <f>VLOOKUP($A639,cleaning_log!$A$1:$ZZ$9791,MATCH(J$5,cleaning_log!$A$2:$ZZ$2,0),0)</f>
        <v>#N/A</v>
      </c>
      <c r="K639" t="b">
        <f>IF(ISNA(J639),TRUE,ABS(H639-J639)&gt;0.001)</f>
        <v>1</v>
      </c>
      <c r="L639" t="e">
        <f>VLOOKUP($A639,cleaning_log!$A$1:$ZZ$9791,MATCH(L$5,cleaning_log!$A$2:$ZZ$2,0),0)</f>
        <v>#N/A</v>
      </c>
      <c r="M639" t="e">
        <f>VLOOKUP($A639,cleaning_log!$A$1:$ZZ$9791,MATCH(M$5,cleaning_log!$A$2:$ZZ$2,0),0)</f>
        <v>#N/A</v>
      </c>
      <c r="N639" t="e">
        <f>VLOOKUP($A639,cleaning_log!$A$1:$ZZ$9791,MATCH(N$5,cleaning_log!$A$2:$ZZ$2,0),0)</f>
        <v>#N/A</v>
      </c>
      <c r="O639" t="e">
        <f>VLOOKUP($A639,cleaning_log!$A$1:$ZZ$9791,MATCH(O$5,cleaning_log!$A$2:$ZZ$2,0),0)</f>
        <v>#N/A</v>
      </c>
      <c r="P639" t="e">
        <f>VLOOKUP($A639,cleaning_log!$A$1:$ZZ$9791,MATCH(P$5,cleaning_log!$A$2:$ZZ$2,0),0)</f>
        <v>#N/A</v>
      </c>
      <c r="Q639" t="e">
        <f>VLOOKUP($A639,cleaning_log!$A$1:$ZZ$9791,MATCH(Q$5,cleaning_log!$A$2:$ZZ$2,0),0)</f>
        <v>#N/A</v>
      </c>
    </row>
    <row r="640" spans="1:22" hidden="1" x14ac:dyDescent="0.2">
      <c r="A640" t="s">
        <v>15229</v>
      </c>
      <c r="B640" t="str">
        <f>IF(NOT(ISNA(VLOOKUP($A640,miplib2017!$A$5:$A$10000,1,0))),"miplib2017",IF(NOT(ISNA(VLOOKUP($A640,miplib2010!$A$5:$A$10000,1,0))),"miplib2010",IF(NOT(ISNA(VLOOKUP($A640,miplib2003!$A$5:$A$10000,1,0))),"miplib2003",IF(NOT(ISNA(VLOOKUP($A640,miplib3!$A$5:$A$10002,1,0))),"miplib3",IF(NOT(ISNA(VLOOKUP($A640,miplib2!$A$5:$A$10004,1,0))),"miplib2",IF(NOT(ISNA(VLOOKUP($A640,coral!$A$5:$A$10000,1,0))),"coral",IF(NOT(ISNA(VLOOKUP($A640,neos!$A$5:$A$10000,1,0))),"neos","COULD NOT FIND")))))))</f>
        <v>miplib2017</v>
      </c>
      <c r="C640" t="str">
        <f>B640&amp;"/"&amp;A640</f>
        <v>miplib2017/neos-3372571-onahau</v>
      </c>
      <c r="D640">
        <f ca="1">VLOOKUP($A640,INDIRECT("'"&amp;$B640&amp;"'!"&amp;"$A$5:$Z$10000"),MATCH(D$5,INDIRECT("'"&amp;$B640&amp;"'!$A$4:$Z$4"),0),0)</f>
        <v>29487</v>
      </c>
      <c r="E640">
        <f ca="1">VLOOKUP($A640,INDIRECT("'"&amp;$B640&amp;"'!"&amp;"$A$5:$Z$10000"),MATCH(E$5,INDIRECT("'"&amp;$B640&amp;"'!$A$4:$Z$4"),0),0)</f>
        <v>13086</v>
      </c>
      <c r="F640" t="e">
        <f>VLOOKUP($A640,cleaning_log!$A$1:$ZZ$9791,MATCH(F$5,cleaning_log!$A$2:$ZZ$2,0),0)</f>
        <v>#N/A</v>
      </c>
      <c r="G640" t="e">
        <f>VLOOKUP($A640,cleaning_log!$A$1:$ZZ$9791,MATCH(G$5,cleaning_log!$A$2:$ZZ$2,0),0)</f>
        <v>#N/A</v>
      </c>
      <c r="H640">
        <f ca="1">VLOOKUP($A640,INDIRECT("'"&amp;$B640&amp;"'!"&amp;"$A$5:$Z$10000"),MATCH(H$5,INDIRECT("'"&amp;$B640&amp;"'!$A$4:$Z$4"),0),0)</f>
        <v>0.41105518200000002</v>
      </c>
      <c r="I640" t="e">
        <f>VLOOKUP($A640,cleaning_log!$A$1:$ZZ$9791,MATCH(I$5,cleaning_log!$A$2:$ZZ$2,0),0)</f>
        <v>#N/A</v>
      </c>
      <c r="J640" t="e">
        <f>VLOOKUP($A640,cleaning_log!$A$1:$ZZ$9791,MATCH(J$5,cleaning_log!$A$2:$ZZ$2,0),0)</f>
        <v>#N/A</v>
      </c>
      <c r="K640" t="b">
        <f>IF(ISNA(J640),TRUE,ABS(H640-J640)&gt;0.001)</f>
        <v>1</v>
      </c>
      <c r="L640" t="e">
        <f>VLOOKUP($A640,cleaning_log!$A$1:$ZZ$9791,MATCH(L$5,cleaning_log!$A$2:$ZZ$2,0),0)</f>
        <v>#N/A</v>
      </c>
      <c r="M640" t="e">
        <f>VLOOKUP($A640,cleaning_log!$A$1:$ZZ$9791,MATCH(M$5,cleaning_log!$A$2:$ZZ$2,0),0)</f>
        <v>#N/A</v>
      </c>
      <c r="N640" t="e">
        <f>VLOOKUP($A640,cleaning_log!$A$1:$ZZ$9791,MATCH(N$5,cleaning_log!$A$2:$ZZ$2,0),0)</f>
        <v>#N/A</v>
      </c>
      <c r="O640" t="e">
        <f>VLOOKUP($A640,cleaning_log!$A$1:$ZZ$9791,MATCH(O$5,cleaning_log!$A$2:$ZZ$2,0),0)</f>
        <v>#N/A</v>
      </c>
      <c r="P640" t="e">
        <f>VLOOKUP($A640,cleaning_log!$A$1:$ZZ$9791,MATCH(P$5,cleaning_log!$A$2:$ZZ$2,0),0)</f>
        <v>#N/A</v>
      </c>
      <c r="Q640" t="e">
        <f>VLOOKUP($A640,cleaning_log!$A$1:$ZZ$9791,MATCH(Q$5,cleaning_log!$A$2:$ZZ$2,0),0)</f>
        <v>#N/A</v>
      </c>
      <c r="R640" t="e">
        <f>VLOOKUP($A640,cleaning_log!$A$1:$ZZ$9791,MATCH(R$5,cleaning_log!$A$2:$ZZ$2,0),0)</f>
        <v>#N/A</v>
      </c>
      <c r="S640" t="e">
        <f t="shared" ref="S640:S642" si="128">MIN(P640,Q640) &lt; 3599</f>
        <v>#N/A</v>
      </c>
      <c r="T640" t="e">
        <f>VLOOKUP($A640,cleaning_log!$A$1:$ZZ$9791,MATCH(T$5,cleaning_log!$A$2:$ZZ$2,0),0)</f>
        <v>#N/A</v>
      </c>
      <c r="U640" t="e">
        <f>VLOOKUP($A640,cleaning_log!$A$1:$ZZ$9791,MATCH(U$5,cleaning_log!$A$2:$ZZ$2,0),0)</f>
        <v>#N/A</v>
      </c>
      <c r="V640" t="e">
        <f>VLOOKUP($A640,cleaning_log!$A$1:$ZZ$9791,MATCH(V$5,cleaning_log!$A$2:$ZZ$2,0),0)</f>
        <v>#N/A</v>
      </c>
    </row>
    <row r="641" spans="1:22" x14ac:dyDescent="0.2">
      <c r="A641" t="s">
        <v>15231</v>
      </c>
      <c r="B641" t="str">
        <f>IF(NOT(ISNA(VLOOKUP($A641,miplib2017!$A$5:$A$10000,1,0))),"miplib2017",IF(NOT(ISNA(VLOOKUP($A641,miplib2010!$A$5:$A$10000,1,0))),"miplib2010",IF(NOT(ISNA(VLOOKUP($A641,miplib2003!$A$5:$A$10000,1,0))),"miplib2003",IF(NOT(ISNA(VLOOKUP($A641,miplib3!$A$5:$A$10002,1,0))),"miplib3",IF(NOT(ISNA(VLOOKUP($A641,miplib2!$A$5:$A$10004,1,0))),"miplib2",IF(NOT(ISNA(VLOOKUP($A641,coral!$A$5:$A$10000,1,0))),"coral",IF(NOT(ISNA(VLOOKUP($A641,neos!$A$5:$A$10000,1,0))),"neos","COULD NOT FIND")))))))</f>
        <v>miplib2017</v>
      </c>
      <c r="C641" t="str">
        <f>B641&amp;"/"&amp;A641</f>
        <v>miplib2017/neos-3373491-avoca</v>
      </c>
      <c r="D641">
        <f ca="1">VLOOKUP($A641,INDIRECT("'"&amp;$B641&amp;"'!"&amp;"$A$5:$Z$10000"),MATCH(D$5,INDIRECT("'"&amp;$B641&amp;"'!$A$4:$Z$4"),0),0)</f>
        <v>1570</v>
      </c>
      <c r="E641">
        <f ca="1">VLOOKUP($A641,INDIRECT("'"&amp;$B641&amp;"'!"&amp;"$A$5:$Z$10000"),MATCH(E$5,INDIRECT("'"&amp;$B641&amp;"'!$A$4:$Z$4"),0),0)</f>
        <v>2368</v>
      </c>
      <c r="F641" t="e">
        <f>VLOOKUP($A641,cleaning_log!$A$1:$ZZ$9791,MATCH(F$5,cleaning_log!$A$2:$ZZ$2,0),0)</f>
        <v>#N/A</v>
      </c>
      <c r="G641" t="e">
        <f>VLOOKUP($A641,cleaning_log!$A$1:$ZZ$9791,MATCH(G$5,cleaning_log!$A$2:$ZZ$2,0),0)</f>
        <v>#N/A</v>
      </c>
      <c r="H641">
        <f ca="1">VLOOKUP($A641,INDIRECT("'"&amp;$B641&amp;"'!"&amp;"$A$5:$Z$10000"),MATCH(H$5,INDIRECT("'"&amp;$B641&amp;"'!$A$4:$Z$4"),0),0)</f>
        <v>27449084632</v>
      </c>
      <c r="I641" t="e">
        <f>VLOOKUP($A641,cleaning_log!$A$1:$ZZ$9791,MATCH(I$5,cleaning_log!$A$2:$ZZ$2,0),0)</f>
        <v>#N/A</v>
      </c>
      <c r="J641" t="e">
        <f>VLOOKUP($A641,cleaning_log!$A$1:$ZZ$9791,MATCH(J$5,cleaning_log!$A$2:$ZZ$2,0),0)</f>
        <v>#N/A</v>
      </c>
      <c r="K641" t="b">
        <f>IF(ISNA(J641),TRUE,ABS(H641-J641)&gt;0.001)</f>
        <v>1</v>
      </c>
      <c r="L641" t="e">
        <f>VLOOKUP($A641,cleaning_log!$A$1:$ZZ$9791,MATCH(L$5,cleaning_log!$A$2:$ZZ$2,0),0)</f>
        <v>#N/A</v>
      </c>
      <c r="M641" t="e">
        <f>VLOOKUP($A641,cleaning_log!$A$1:$ZZ$9791,MATCH(M$5,cleaning_log!$A$2:$ZZ$2,0),0)</f>
        <v>#N/A</v>
      </c>
      <c r="N641" t="e">
        <f>VLOOKUP($A641,cleaning_log!$A$1:$ZZ$9791,MATCH(N$5,cleaning_log!$A$2:$ZZ$2,0),0)</f>
        <v>#N/A</v>
      </c>
      <c r="O641" t="e">
        <f>VLOOKUP($A641,cleaning_log!$A$1:$ZZ$9791,MATCH(O$5,cleaning_log!$A$2:$ZZ$2,0),0)</f>
        <v>#N/A</v>
      </c>
      <c r="P641" t="e">
        <f>VLOOKUP($A641,cleaning_log!$A$1:$ZZ$9791,MATCH(P$5,cleaning_log!$A$2:$ZZ$2,0),0)</f>
        <v>#N/A</v>
      </c>
      <c r="Q641" t="e">
        <f>VLOOKUP($A641,cleaning_log!$A$1:$ZZ$9791,MATCH(Q$5,cleaning_log!$A$2:$ZZ$2,0),0)</f>
        <v>#N/A</v>
      </c>
      <c r="R641" t="e">
        <f>VLOOKUP($A641,cleaning_log!$A$1:$ZZ$9791,MATCH(R$5,cleaning_log!$A$2:$ZZ$2,0),0)</f>
        <v>#N/A</v>
      </c>
      <c r="S641" t="e">
        <f t="shared" si="128"/>
        <v>#N/A</v>
      </c>
    </row>
    <row r="642" spans="1:22" x14ac:dyDescent="0.2">
      <c r="A642" t="s">
        <v>4429</v>
      </c>
      <c r="B642" t="str">
        <f>IF(NOT(ISNA(VLOOKUP($A642,miplib2017!$A$5:$A$10000,1,0))),"miplib2017",IF(NOT(ISNA(VLOOKUP($A642,miplib2010!$A$5:$A$10000,1,0))),"miplib2010",IF(NOT(ISNA(VLOOKUP($A642,miplib2003!$A$5:$A$10000,1,0))),"miplib2003",IF(NOT(ISNA(VLOOKUP($A642,miplib3!$A$5:$A$10002,1,0))),"miplib3",IF(NOT(ISNA(VLOOKUP($A642,miplib2!$A$5:$A$10004,1,0))),"miplib2",IF(NOT(ISNA(VLOOKUP($A642,coral!$A$5:$A$10000,1,0))),"coral",IF(NOT(ISNA(VLOOKUP($A642,neos!$A$5:$A$10000,1,0))),"neos","COULD NOT FIND")))))))</f>
        <v>miplib2017</v>
      </c>
      <c r="C642" t="str">
        <f>B642&amp;"/"&amp;A642</f>
        <v>miplib2017/neos-3381206-awhea</v>
      </c>
      <c r="D642">
        <f ca="1">VLOOKUP($A642,INDIRECT("'"&amp;$B642&amp;"'!"&amp;"$A$5:$Z$10000"),MATCH(D$5,INDIRECT("'"&amp;$B642&amp;"'!$A$4:$Z$4"),0),0)</f>
        <v>479</v>
      </c>
      <c r="E642">
        <f ca="1">VLOOKUP($A642,INDIRECT("'"&amp;$B642&amp;"'!"&amp;"$A$5:$Z$10000"),MATCH(E$5,INDIRECT("'"&amp;$B642&amp;"'!$A$4:$Z$4"),0),0)</f>
        <v>2375</v>
      </c>
      <c r="F642">
        <f>VLOOKUP($A642,cleaning_log!$A$1:$ZZ$9791,MATCH(F$5,cleaning_log!$A$2:$ZZ$2,0),0)</f>
        <v>479</v>
      </c>
      <c r="G642">
        <f>VLOOKUP($A642,cleaning_log!$A$1:$ZZ$9791,MATCH(G$5,cleaning_log!$A$2:$ZZ$2,0),0)</f>
        <v>2375</v>
      </c>
      <c r="H642">
        <f ca="1">VLOOKUP($A642,INDIRECT("'"&amp;$B642&amp;"'!"&amp;"$A$5:$Z$10000"),MATCH(H$5,INDIRECT("'"&amp;$B642&amp;"'!$A$4:$Z$4"),0),0)</f>
        <v>453</v>
      </c>
      <c r="I642">
        <f>VLOOKUP($A642,cleaning_log!$A$1:$ZZ$9791,MATCH(I$5,cleaning_log!$A$2:$ZZ$2,0),0)</f>
        <v>415.24000000000302</v>
      </c>
      <c r="J642">
        <f>VLOOKUP($A642,cleaning_log!$A$1:$ZZ$9791,MATCH(J$5,cleaning_log!$A$2:$ZZ$2,0),0)</f>
        <v>415.24000000000302</v>
      </c>
      <c r="K642" t="b">
        <f ca="1">IF(ISNA(J642),TRUE,ABS(H642-J642)&gt;0.001)</f>
        <v>1</v>
      </c>
      <c r="L642">
        <f>VLOOKUP($A642,cleaning_log!$A$1:$ZZ$9791,MATCH(L$5,cleaning_log!$A$2:$ZZ$2,0),0)</f>
        <v>453</v>
      </c>
      <c r="M642">
        <f>VLOOKUP($A642,cleaning_log!$A$1:$ZZ$9791,MATCH(M$5,cleaning_log!$A$2:$ZZ$2,0),0)</f>
        <v>453</v>
      </c>
      <c r="N642">
        <f>VLOOKUP($A642,cleaning_log!$A$1:$ZZ$9791,MATCH(N$5,cleaning_log!$A$2:$ZZ$2,0),0)</f>
        <v>453</v>
      </c>
      <c r="O642">
        <f>VLOOKUP($A642,cleaning_log!$A$1:$ZZ$9791,MATCH(O$5,cleaning_log!$A$2:$ZZ$2,0),0)</f>
        <v>453</v>
      </c>
      <c r="P642">
        <f>VLOOKUP($A642,cleaning_log!$A$1:$ZZ$9791,MATCH(P$5,cleaning_log!$A$2:$ZZ$2,0),0)</f>
        <v>17.405999999999999</v>
      </c>
      <c r="Q642">
        <f>VLOOKUP($A642,cleaning_log!$A$1:$ZZ$9791,MATCH(Q$5,cleaning_log!$A$2:$ZZ$2,0),0)</f>
        <v>17.405999999999999</v>
      </c>
      <c r="R642">
        <f>VLOOKUP($A642,cleaning_log!$A$1:$ZZ$9791,MATCH(R$5,cleaning_log!$A$2:$ZZ$2,0),0)</f>
        <v>18.454000000000001</v>
      </c>
      <c r="S642" t="b">
        <f t="shared" si="128"/>
        <v>1</v>
      </c>
    </row>
    <row r="643" spans="1:22" hidden="1" x14ac:dyDescent="0.2">
      <c r="A643" t="s">
        <v>4430</v>
      </c>
      <c r="B643" t="str">
        <f>IF(NOT(ISNA(VLOOKUP($A643,miplib2017!$A$5:$A$10000,1,0))),"miplib2017",IF(NOT(ISNA(VLOOKUP($A643,miplib2010!$A$5:$A$10000,1,0))),"miplib2010",IF(NOT(ISNA(VLOOKUP($A643,miplib2003!$A$5:$A$10000,1,0))),"miplib2003",IF(NOT(ISNA(VLOOKUP($A643,miplib3!$A$5:$A$10002,1,0))),"miplib3",IF(NOT(ISNA(VLOOKUP($A643,miplib2!$A$5:$A$10004,1,0))),"miplib2",IF(NOT(ISNA(VLOOKUP($A643,coral!$A$5:$A$10000,1,0))),"coral",IF(NOT(ISNA(VLOOKUP($A643,neos!$A$5:$A$10000,1,0))),"neos","COULD NOT FIND")))))))</f>
        <v>miplib2017</v>
      </c>
      <c r="C643" t="str">
        <f>B643&amp;"/"&amp;A643</f>
        <v>miplib2017/neos-3402294-bobin</v>
      </c>
      <c r="D643">
        <f ca="1">VLOOKUP($A643,INDIRECT("'"&amp;$B643&amp;"'!"&amp;"$A$5:$Z$10000"),MATCH(D$5,INDIRECT("'"&amp;$B643&amp;"'!$A$4:$Z$4"),0),0)</f>
        <v>591076</v>
      </c>
      <c r="E643">
        <f ca="1">VLOOKUP($A643,INDIRECT("'"&amp;$B643&amp;"'!"&amp;"$A$5:$Z$10000"),MATCH(E$5,INDIRECT("'"&amp;$B643&amp;"'!$A$4:$Z$4"),0),0)</f>
        <v>2904</v>
      </c>
      <c r="F643">
        <f>VLOOKUP($A643,cleaning_log!$A$1:$ZZ$9791,MATCH(F$5,cleaning_log!$A$2:$ZZ$2,0),0)</f>
        <v>33508</v>
      </c>
      <c r="G643">
        <f>VLOOKUP($A643,cleaning_log!$A$1:$ZZ$9791,MATCH(G$5,cleaning_log!$A$2:$ZZ$2,0),0)</f>
        <v>801</v>
      </c>
      <c r="H643">
        <f ca="1">VLOOKUP($A643,INDIRECT("'"&amp;$B643&amp;"'!"&amp;"$A$5:$Z$10000"),MATCH(H$5,INDIRECT("'"&amp;$B643&amp;"'!$A$4:$Z$4"),0),0)</f>
        <v>6.7249999999999505E-2</v>
      </c>
      <c r="I643">
        <f>VLOOKUP($A643,cleaning_log!$A$1:$ZZ$9791,MATCH(I$5,cleaning_log!$A$2:$ZZ$2,0),0)</f>
        <v>0</v>
      </c>
      <c r="J643">
        <f>VLOOKUP($A643,cleaning_log!$A$1:$ZZ$9791,MATCH(J$5,cleaning_log!$A$2:$ZZ$2,0),0)</f>
        <v>6.7250000001279703E-2</v>
      </c>
      <c r="K643" t="b">
        <f ca="1">IF(ISNA(J643),TRUE,ABS(H643-J643)&gt;0.001)</f>
        <v>0</v>
      </c>
      <c r="L643">
        <f>VLOOKUP($A643,cleaning_log!$A$1:$ZZ$9791,MATCH(L$5,cleaning_log!$A$2:$ZZ$2,0),0)</f>
        <v>6.7249999999999893E-2</v>
      </c>
      <c r="M643">
        <f>VLOOKUP($A643,cleaning_log!$A$1:$ZZ$9791,MATCH(M$5,cleaning_log!$A$2:$ZZ$2,0),0)</f>
        <v>6.7250000001279703E-2</v>
      </c>
      <c r="N643">
        <f>VLOOKUP($A643,cleaning_log!$A$1:$ZZ$9791,MATCH(N$5,cleaning_log!$A$2:$ZZ$2,0),0)</f>
        <v>6.7250000000000004E-2</v>
      </c>
      <c r="O643">
        <f>VLOOKUP($A643,cleaning_log!$A$1:$ZZ$9791,MATCH(O$5,cleaning_log!$A$2:$ZZ$2,0),0)</f>
        <v>6.7250000001279703E-2</v>
      </c>
      <c r="P643">
        <f>VLOOKUP($A643,cleaning_log!$A$1:$ZZ$9791,MATCH(P$5,cleaning_log!$A$2:$ZZ$2,0),0)</f>
        <v>43.082999999999998</v>
      </c>
      <c r="Q643">
        <f>VLOOKUP($A643,cleaning_log!$A$1:$ZZ$9791,MATCH(Q$5,cleaning_log!$A$2:$ZZ$2,0),0)</f>
        <v>0.93899999999999995</v>
      </c>
    </row>
    <row r="644" spans="1:22" hidden="1" x14ac:dyDescent="0.2">
      <c r="A644" t="s">
        <v>4431</v>
      </c>
      <c r="B644" t="str">
        <f>IF(NOT(ISNA(VLOOKUP($A644,miplib2017!$A$5:$A$10000,1,0))),"miplib2017",IF(NOT(ISNA(VLOOKUP($A644,miplib2010!$A$5:$A$10000,1,0))),"miplib2010",IF(NOT(ISNA(VLOOKUP($A644,miplib2003!$A$5:$A$10000,1,0))),"miplib2003",IF(NOT(ISNA(VLOOKUP($A644,miplib3!$A$5:$A$10002,1,0))),"miplib3",IF(NOT(ISNA(VLOOKUP($A644,miplib2!$A$5:$A$10004,1,0))),"miplib2",IF(NOT(ISNA(VLOOKUP($A644,coral!$A$5:$A$10000,1,0))),"coral",IF(NOT(ISNA(VLOOKUP($A644,neos!$A$5:$A$10000,1,0))),"neos","COULD NOT FIND")))))))</f>
        <v>miplib2017</v>
      </c>
      <c r="C644" t="str">
        <f>B644&amp;"/"&amp;A644</f>
        <v>miplib2017/neos-3402454-bohle</v>
      </c>
      <c r="D644">
        <f ca="1">VLOOKUP($A644,INDIRECT("'"&amp;$B644&amp;"'!"&amp;"$A$5:$Z$10000"),MATCH(D$5,INDIRECT("'"&amp;$B644&amp;"'!$A$4:$Z$4"),0),0)</f>
        <v>2897380</v>
      </c>
      <c r="E644">
        <f ca="1">VLOOKUP($A644,INDIRECT("'"&amp;$B644&amp;"'!"&amp;"$A$5:$Z$10000"),MATCH(E$5,INDIRECT("'"&amp;$B644&amp;"'!$A$4:$Z$4"),0),0)</f>
        <v>2904</v>
      </c>
      <c r="F644" t="e">
        <f>VLOOKUP($A644,cleaning_log!$A$1:$ZZ$9791,MATCH(F$5,cleaning_log!$A$2:$ZZ$2,0),0)</f>
        <v>#N/A</v>
      </c>
      <c r="G644" t="e">
        <f>VLOOKUP($A644,cleaning_log!$A$1:$ZZ$9791,MATCH(G$5,cleaning_log!$A$2:$ZZ$2,0),0)</f>
        <v>#N/A</v>
      </c>
      <c r="H644" t="str">
        <f ca="1">VLOOKUP($A644,INDIRECT("'"&amp;$B644&amp;"'!"&amp;"$A$5:$Z$10000"),MATCH(H$5,INDIRECT("'"&amp;$B644&amp;"'!$A$4:$Z$4"),0),0)</f>
        <v>Infeasible</v>
      </c>
      <c r="I644" t="e">
        <f>VLOOKUP($A644,cleaning_log!$A$1:$ZZ$9791,MATCH(I$5,cleaning_log!$A$2:$ZZ$2,0),0)</f>
        <v>#N/A</v>
      </c>
      <c r="J644" t="e">
        <f>VLOOKUP($A644,cleaning_log!$A$1:$ZZ$9791,MATCH(J$5,cleaning_log!$A$2:$ZZ$2,0),0)</f>
        <v>#N/A</v>
      </c>
      <c r="L644" t="e">
        <f>VLOOKUP($A644,cleaning_log!$A$1:$ZZ$9791,MATCH(L$5,cleaning_log!$A$2:$ZZ$2,0),0)</f>
        <v>#N/A</v>
      </c>
      <c r="M644" t="e">
        <f>VLOOKUP($A644,cleaning_log!$A$1:$ZZ$9791,MATCH(M$5,cleaning_log!$A$2:$ZZ$2,0),0)</f>
        <v>#N/A</v>
      </c>
      <c r="N644" t="e">
        <f>VLOOKUP($A644,cleaning_log!$A$1:$ZZ$9791,MATCH(N$5,cleaning_log!$A$2:$ZZ$2,0),0)</f>
        <v>#N/A</v>
      </c>
      <c r="O644" t="e">
        <f>VLOOKUP($A644,cleaning_log!$A$1:$ZZ$9791,MATCH(O$5,cleaning_log!$A$2:$ZZ$2,0),0)</f>
        <v>#N/A</v>
      </c>
      <c r="P644" t="e">
        <f>VLOOKUP($A644,cleaning_log!$A$1:$ZZ$9791,MATCH(P$5,cleaning_log!$A$2:$ZZ$2,0),0)</f>
        <v>#N/A</v>
      </c>
      <c r="Q644" t="e">
        <f>VLOOKUP($A644,cleaning_log!$A$1:$ZZ$9791,MATCH(Q$5,cleaning_log!$A$2:$ZZ$2,0),0)</f>
        <v>#N/A</v>
      </c>
    </row>
    <row r="645" spans="1:22" x14ac:dyDescent="0.2">
      <c r="A645" t="s">
        <v>15237</v>
      </c>
      <c r="B645" t="str">
        <f>IF(NOT(ISNA(VLOOKUP($A645,miplib2017!$A$5:$A$10000,1,0))),"miplib2017",IF(NOT(ISNA(VLOOKUP($A645,miplib2010!$A$5:$A$10000,1,0))),"miplib2010",IF(NOT(ISNA(VLOOKUP($A645,miplib2003!$A$5:$A$10000,1,0))),"miplib2003",IF(NOT(ISNA(VLOOKUP($A645,miplib3!$A$5:$A$10002,1,0))),"miplib3",IF(NOT(ISNA(VLOOKUP($A645,miplib2!$A$5:$A$10004,1,0))),"miplib2",IF(NOT(ISNA(VLOOKUP($A645,coral!$A$5:$A$10000,1,0))),"coral",IF(NOT(ISNA(VLOOKUP($A645,neos!$A$5:$A$10000,1,0))),"neos","COULD NOT FIND")))))))</f>
        <v>miplib2017</v>
      </c>
      <c r="C645" t="str">
        <f>B645&amp;"/"&amp;A645</f>
        <v>miplib2017/neos-3421095-cinca</v>
      </c>
      <c r="D645">
        <f ca="1">VLOOKUP($A645,INDIRECT("'"&amp;$B645&amp;"'!"&amp;"$A$5:$Z$10000"),MATCH(D$5,INDIRECT("'"&amp;$B645&amp;"'!$A$4:$Z$4"),0),0)</f>
        <v>1218</v>
      </c>
      <c r="E645">
        <f ca="1">VLOOKUP($A645,INDIRECT("'"&amp;$B645&amp;"'!"&amp;"$A$5:$Z$10000"),MATCH(E$5,INDIRECT("'"&amp;$B645&amp;"'!$A$4:$Z$4"),0),0)</f>
        <v>896</v>
      </c>
      <c r="F645" t="e">
        <f>VLOOKUP($A645,cleaning_log!$A$1:$ZZ$9791,MATCH(F$5,cleaning_log!$A$2:$ZZ$2,0),0)</f>
        <v>#N/A</v>
      </c>
      <c r="G645" t="e">
        <f>VLOOKUP($A645,cleaning_log!$A$1:$ZZ$9791,MATCH(G$5,cleaning_log!$A$2:$ZZ$2,0),0)</f>
        <v>#N/A</v>
      </c>
      <c r="H645">
        <f ca="1">VLOOKUP($A645,INDIRECT("'"&amp;$B645&amp;"'!"&amp;"$A$5:$Z$10000"),MATCH(H$5,INDIRECT("'"&amp;$B645&amp;"'!$A$4:$Z$4"),0),0)</f>
        <v>44269368.140000001</v>
      </c>
      <c r="I645" t="e">
        <f>VLOOKUP($A645,cleaning_log!$A$1:$ZZ$9791,MATCH(I$5,cleaning_log!$A$2:$ZZ$2,0),0)</f>
        <v>#N/A</v>
      </c>
      <c r="J645" t="e">
        <f>VLOOKUP($A645,cleaning_log!$A$1:$ZZ$9791,MATCH(J$5,cleaning_log!$A$2:$ZZ$2,0),0)</f>
        <v>#N/A</v>
      </c>
      <c r="K645" t="b">
        <f>IF(ISNA(J645),TRUE,ABS(H645-J645)&gt;0.001)</f>
        <v>1</v>
      </c>
      <c r="L645" t="e">
        <f>VLOOKUP($A645,cleaning_log!$A$1:$ZZ$9791,MATCH(L$5,cleaning_log!$A$2:$ZZ$2,0),0)</f>
        <v>#N/A</v>
      </c>
      <c r="M645" t="e">
        <f>VLOOKUP($A645,cleaning_log!$A$1:$ZZ$9791,MATCH(M$5,cleaning_log!$A$2:$ZZ$2,0),0)</f>
        <v>#N/A</v>
      </c>
      <c r="N645" t="e">
        <f>VLOOKUP($A645,cleaning_log!$A$1:$ZZ$9791,MATCH(N$5,cleaning_log!$A$2:$ZZ$2,0),0)</f>
        <v>#N/A</v>
      </c>
      <c r="O645" t="e">
        <f>VLOOKUP($A645,cleaning_log!$A$1:$ZZ$9791,MATCH(O$5,cleaning_log!$A$2:$ZZ$2,0),0)</f>
        <v>#N/A</v>
      </c>
      <c r="P645" t="e">
        <f>VLOOKUP($A645,cleaning_log!$A$1:$ZZ$9791,MATCH(P$5,cleaning_log!$A$2:$ZZ$2,0),0)</f>
        <v>#N/A</v>
      </c>
      <c r="Q645" t="e">
        <f>VLOOKUP($A645,cleaning_log!$A$1:$ZZ$9791,MATCH(Q$5,cleaning_log!$A$2:$ZZ$2,0),0)</f>
        <v>#N/A</v>
      </c>
      <c r="R645" t="e">
        <f>VLOOKUP($A645,cleaning_log!$A$1:$ZZ$9791,MATCH(R$5,cleaning_log!$A$2:$ZZ$2,0),0)</f>
        <v>#N/A</v>
      </c>
      <c r="S645" t="e">
        <f t="shared" ref="S645:S646" si="129">MIN(P645,Q645) &lt; 3599</f>
        <v>#N/A</v>
      </c>
    </row>
    <row r="646" spans="1:22" x14ac:dyDescent="0.2">
      <c r="A646" t="s">
        <v>15240</v>
      </c>
      <c r="B646" t="str">
        <f>IF(NOT(ISNA(VLOOKUP($A646,miplib2017!$A$5:$A$10000,1,0))),"miplib2017",IF(NOT(ISNA(VLOOKUP($A646,miplib2010!$A$5:$A$10000,1,0))),"miplib2010",IF(NOT(ISNA(VLOOKUP($A646,miplib2003!$A$5:$A$10000,1,0))),"miplib2003",IF(NOT(ISNA(VLOOKUP($A646,miplib3!$A$5:$A$10002,1,0))),"miplib3",IF(NOT(ISNA(VLOOKUP($A646,miplib2!$A$5:$A$10004,1,0))),"miplib2",IF(NOT(ISNA(VLOOKUP($A646,coral!$A$5:$A$10000,1,0))),"coral",IF(NOT(ISNA(VLOOKUP($A646,neos!$A$5:$A$10000,1,0))),"neos","COULD NOT FIND")))))))</f>
        <v>miplib2017</v>
      </c>
      <c r="C646" t="str">
        <f>B646&amp;"/"&amp;A646</f>
        <v>miplib2017/neos-3426085-ticino</v>
      </c>
      <c r="D646">
        <f ca="1">VLOOKUP($A646,INDIRECT("'"&amp;$B646&amp;"'!"&amp;"$A$5:$Z$10000"),MATCH(D$5,INDIRECT("'"&amp;$B646&amp;"'!$A$4:$Z$4"),0),0)</f>
        <v>308</v>
      </c>
      <c r="E646">
        <f ca="1">VLOOKUP($A646,INDIRECT("'"&amp;$B646&amp;"'!"&amp;"$A$5:$Z$10000"),MATCH(E$5,INDIRECT("'"&amp;$B646&amp;"'!$A$4:$Z$4"),0),0)</f>
        <v>4688</v>
      </c>
      <c r="F646" t="e">
        <f>VLOOKUP($A646,cleaning_log!$A$1:$ZZ$9791,MATCH(F$5,cleaning_log!$A$2:$ZZ$2,0),0)</f>
        <v>#N/A</v>
      </c>
      <c r="G646" t="e">
        <f>VLOOKUP($A646,cleaning_log!$A$1:$ZZ$9791,MATCH(G$5,cleaning_log!$A$2:$ZZ$2,0),0)</f>
        <v>#N/A</v>
      </c>
      <c r="H646" t="str">
        <f ca="1">VLOOKUP($A646,INDIRECT("'"&amp;$B646&amp;"'!"&amp;"$A$5:$Z$10000"),MATCH(H$5,INDIRECT("'"&amp;$B646&amp;"'!$A$4:$Z$4"),0),0)</f>
        <v>225*</v>
      </c>
      <c r="I646" t="e">
        <f>VLOOKUP($A646,cleaning_log!$A$1:$ZZ$9791,MATCH(I$5,cleaning_log!$A$2:$ZZ$2,0),0)</f>
        <v>#N/A</v>
      </c>
      <c r="J646" t="e">
        <f>VLOOKUP($A646,cleaning_log!$A$1:$ZZ$9791,MATCH(J$5,cleaning_log!$A$2:$ZZ$2,0),0)</f>
        <v>#N/A</v>
      </c>
      <c r="K646" t="b">
        <f>IF(ISNA(J646),TRUE,ABS(H646-J646)&gt;0.001)</f>
        <v>1</v>
      </c>
      <c r="L646" t="e">
        <f>VLOOKUP($A646,cleaning_log!$A$1:$ZZ$9791,MATCH(L$5,cleaning_log!$A$2:$ZZ$2,0),0)</f>
        <v>#N/A</v>
      </c>
      <c r="M646" t="e">
        <f>VLOOKUP($A646,cleaning_log!$A$1:$ZZ$9791,MATCH(M$5,cleaning_log!$A$2:$ZZ$2,0),0)</f>
        <v>#N/A</v>
      </c>
      <c r="N646" t="e">
        <f>VLOOKUP($A646,cleaning_log!$A$1:$ZZ$9791,MATCH(N$5,cleaning_log!$A$2:$ZZ$2,0),0)</f>
        <v>#N/A</v>
      </c>
      <c r="O646" t="e">
        <f>VLOOKUP($A646,cleaning_log!$A$1:$ZZ$9791,MATCH(O$5,cleaning_log!$A$2:$ZZ$2,0),0)</f>
        <v>#N/A</v>
      </c>
      <c r="P646" t="e">
        <f>VLOOKUP($A646,cleaning_log!$A$1:$ZZ$9791,MATCH(P$5,cleaning_log!$A$2:$ZZ$2,0),0)</f>
        <v>#N/A</v>
      </c>
      <c r="Q646" t="e">
        <f>VLOOKUP($A646,cleaning_log!$A$1:$ZZ$9791,MATCH(Q$5,cleaning_log!$A$2:$ZZ$2,0),0)</f>
        <v>#N/A</v>
      </c>
      <c r="R646" t="e">
        <f>VLOOKUP($A646,cleaning_log!$A$1:$ZZ$9791,MATCH(R$5,cleaning_log!$A$2:$ZZ$2,0),0)</f>
        <v>#N/A</v>
      </c>
      <c r="S646" t="e">
        <f t="shared" si="129"/>
        <v>#N/A</v>
      </c>
      <c r="T646" t="e">
        <f>VLOOKUP($A646,cleaning_log!$A$1:$ZZ$9791,MATCH(T$5,cleaning_log!$A$2:$ZZ$2,0),0)</f>
        <v>#N/A</v>
      </c>
      <c r="U646" t="e">
        <f>VLOOKUP($A646,cleaning_log!$A$1:$ZZ$9791,MATCH(U$5,cleaning_log!$A$2:$ZZ$2,0),0)</f>
        <v>#N/A</v>
      </c>
      <c r="V646" t="e">
        <f>VLOOKUP($A646,cleaning_log!$A$1:$ZZ$9791,MATCH(V$5,cleaning_log!$A$2:$ZZ$2,0),0)</f>
        <v>#N/A</v>
      </c>
    </row>
    <row r="647" spans="1:22" hidden="1" x14ac:dyDescent="0.2">
      <c r="A647" t="s">
        <v>15243</v>
      </c>
      <c r="B647" t="str">
        <f>IF(NOT(ISNA(VLOOKUP($A647,miplib2017!$A$5:$A$10000,1,0))),"miplib2017",IF(NOT(ISNA(VLOOKUP($A647,miplib2010!$A$5:$A$10000,1,0))),"miplib2010",IF(NOT(ISNA(VLOOKUP($A647,miplib2003!$A$5:$A$10000,1,0))),"miplib2003",IF(NOT(ISNA(VLOOKUP($A647,miplib3!$A$5:$A$10002,1,0))),"miplib3",IF(NOT(ISNA(VLOOKUP($A647,miplib2!$A$5:$A$10004,1,0))),"miplib2",IF(NOT(ISNA(VLOOKUP($A647,coral!$A$5:$A$10000,1,0))),"coral",IF(NOT(ISNA(VLOOKUP($A647,neos!$A$5:$A$10000,1,0))),"neos","COULD NOT FIND")))))))</f>
        <v>miplib2017</v>
      </c>
      <c r="C647" t="str">
        <f>B647&amp;"/"&amp;A647</f>
        <v>miplib2017/neos-3426132-dieze</v>
      </c>
      <c r="D647">
        <f ca="1">VLOOKUP($A647,INDIRECT("'"&amp;$B647&amp;"'!"&amp;"$A$5:$Z$10000"),MATCH(D$5,INDIRECT("'"&amp;$B647&amp;"'!$A$4:$Z$4"),0),0)</f>
        <v>570</v>
      </c>
      <c r="E647">
        <f ca="1">VLOOKUP($A647,INDIRECT("'"&amp;$B647&amp;"'!"&amp;"$A$5:$Z$10000"),MATCH(E$5,INDIRECT("'"&amp;$B647&amp;"'!$A$4:$Z$4"),0),0)</f>
        <v>11550</v>
      </c>
      <c r="F647" t="e">
        <f>VLOOKUP($A647,cleaning_log!$A$1:$ZZ$9791,MATCH(F$5,cleaning_log!$A$2:$ZZ$2,0),0)</f>
        <v>#N/A</v>
      </c>
      <c r="G647" t="e">
        <f>VLOOKUP($A647,cleaning_log!$A$1:$ZZ$9791,MATCH(G$5,cleaning_log!$A$2:$ZZ$2,0),0)</f>
        <v>#N/A</v>
      </c>
      <c r="H647" t="str">
        <f ca="1">VLOOKUP($A647,INDIRECT("'"&amp;$B647&amp;"'!"&amp;"$A$5:$Z$10000"),MATCH(H$5,INDIRECT("'"&amp;$B647&amp;"'!$A$4:$Z$4"),0),0)</f>
        <v>407*</v>
      </c>
      <c r="I647" t="e">
        <f>VLOOKUP($A647,cleaning_log!$A$1:$ZZ$9791,MATCH(I$5,cleaning_log!$A$2:$ZZ$2,0),0)</f>
        <v>#N/A</v>
      </c>
      <c r="J647" t="e">
        <f>VLOOKUP($A647,cleaning_log!$A$1:$ZZ$9791,MATCH(J$5,cleaning_log!$A$2:$ZZ$2,0),0)</f>
        <v>#N/A</v>
      </c>
      <c r="K647" t="b">
        <f>IF(ISNA(J647),TRUE,ABS(H647-J647)&gt;0.001)</f>
        <v>1</v>
      </c>
      <c r="L647" t="e">
        <f>VLOOKUP($A647,cleaning_log!$A$1:$ZZ$9791,MATCH(L$5,cleaning_log!$A$2:$ZZ$2,0),0)</f>
        <v>#N/A</v>
      </c>
      <c r="M647" t="e">
        <f>VLOOKUP($A647,cleaning_log!$A$1:$ZZ$9791,MATCH(M$5,cleaning_log!$A$2:$ZZ$2,0),0)</f>
        <v>#N/A</v>
      </c>
      <c r="N647" t="e">
        <f>VLOOKUP($A647,cleaning_log!$A$1:$ZZ$9791,MATCH(N$5,cleaning_log!$A$2:$ZZ$2,0),0)</f>
        <v>#N/A</v>
      </c>
      <c r="O647" t="e">
        <f>VLOOKUP($A647,cleaning_log!$A$1:$ZZ$9791,MATCH(O$5,cleaning_log!$A$2:$ZZ$2,0),0)</f>
        <v>#N/A</v>
      </c>
      <c r="P647" t="e">
        <f>VLOOKUP($A647,cleaning_log!$A$1:$ZZ$9791,MATCH(P$5,cleaning_log!$A$2:$ZZ$2,0),0)</f>
        <v>#N/A</v>
      </c>
      <c r="Q647" t="e">
        <f>VLOOKUP($A647,cleaning_log!$A$1:$ZZ$9791,MATCH(Q$5,cleaning_log!$A$2:$ZZ$2,0),0)</f>
        <v>#N/A</v>
      </c>
    </row>
    <row r="648" spans="1:22" hidden="1" x14ac:dyDescent="0.2">
      <c r="A648" t="s">
        <v>15245</v>
      </c>
      <c r="B648" t="str">
        <f>IF(NOT(ISNA(VLOOKUP($A648,miplib2017!$A$5:$A$10000,1,0))),"miplib2017",IF(NOT(ISNA(VLOOKUP($A648,miplib2010!$A$5:$A$10000,1,0))),"miplib2010",IF(NOT(ISNA(VLOOKUP($A648,miplib2003!$A$5:$A$10000,1,0))),"miplib2003",IF(NOT(ISNA(VLOOKUP($A648,miplib3!$A$5:$A$10002,1,0))),"miplib3",IF(NOT(ISNA(VLOOKUP($A648,miplib2!$A$5:$A$10004,1,0))),"miplib2",IF(NOT(ISNA(VLOOKUP($A648,coral!$A$5:$A$10000,1,0))),"coral",IF(NOT(ISNA(VLOOKUP($A648,neos!$A$5:$A$10000,1,0))),"neos","COULD NOT FIND")))))))</f>
        <v>miplib2017</v>
      </c>
      <c r="C648" t="str">
        <f>B648&amp;"/"&amp;A648</f>
        <v>miplib2017/neos-3437289-erdre</v>
      </c>
      <c r="D648">
        <f ca="1">VLOOKUP($A648,INDIRECT("'"&amp;$B648&amp;"'!"&amp;"$A$5:$Z$10000"),MATCH(D$5,INDIRECT("'"&amp;$B648&amp;"'!$A$4:$Z$4"),0),0)</f>
        <v>7358</v>
      </c>
      <c r="E648">
        <f ca="1">VLOOKUP($A648,INDIRECT("'"&amp;$B648&amp;"'!"&amp;"$A$5:$Z$10000"),MATCH(E$5,INDIRECT("'"&amp;$B648&amp;"'!$A$4:$Z$4"),0),0)</f>
        <v>12162</v>
      </c>
      <c r="F648" t="e">
        <f>VLOOKUP($A648,cleaning_log!$A$1:$ZZ$9791,MATCH(F$5,cleaning_log!$A$2:$ZZ$2,0),0)</f>
        <v>#N/A</v>
      </c>
      <c r="G648" t="e">
        <f>VLOOKUP($A648,cleaning_log!$A$1:$ZZ$9791,MATCH(G$5,cleaning_log!$A$2:$ZZ$2,0),0)</f>
        <v>#N/A</v>
      </c>
      <c r="H648">
        <f ca="1">VLOOKUP($A648,INDIRECT("'"&amp;$B648&amp;"'!"&amp;"$A$5:$Z$10000"),MATCH(H$5,INDIRECT("'"&amp;$B648&amp;"'!$A$4:$Z$4"),0),0)</f>
        <v>0</v>
      </c>
      <c r="I648" t="e">
        <f>VLOOKUP($A648,cleaning_log!$A$1:$ZZ$9791,MATCH(I$5,cleaning_log!$A$2:$ZZ$2,0),0)</f>
        <v>#N/A</v>
      </c>
      <c r="J648" t="e">
        <f>VLOOKUP($A648,cleaning_log!$A$1:$ZZ$9791,MATCH(J$5,cleaning_log!$A$2:$ZZ$2,0),0)</f>
        <v>#N/A</v>
      </c>
      <c r="K648" t="b">
        <f>IF(ISNA(J648),TRUE,ABS(H648-J648)&gt;0.001)</f>
        <v>1</v>
      </c>
      <c r="L648" t="e">
        <f>VLOOKUP($A648,cleaning_log!$A$1:$ZZ$9791,MATCH(L$5,cleaning_log!$A$2:$ZZ$2,0),0)</f>
        <v>#N/A</v>
      </c>
      <c r="M648" t="e">
        <f>VLOOKUP($A648,cleaning_log!$A$1:$ZZ$9791,MATCH(M$5,cleaning_log!$A$2:$ZZ$2,0),0)</f>
        <v>#N/A</v>
      </c>
      <c r="N648" t="e">
        <f>VLOOKUP($A648,cleaning_log!$A$1:$ZZ$9791,MATCH(N$5,cleaning_log!$A$2:$ZZ$2,0),0)</f>
        <v>#N/A</v>
      </c>
      <c r="O648" t="e">
        <f>VLOOKUP($A648,cleaning_log!$A$1:$ZZ$9791,MATCH(O$5,cleaning_log!$A$2:$ZZ$2,0),0)</f>
        <v>#N/A</v>
      </c>
      <c r="P648" t="e">
        <f>VLOOKUP($A648,cleaning_log!$A$1:$ZZ$9791,MATCH(P$5,cleaning_log!$A$2:$ZZ$2,0),0)</f>
        <v>#N/A</v>
      </c>
      <c r="Q648" t="e">
        <f>VLOOKUP($A648,cleaning_log!$A$1:$ZZ$9791,MATCH(Q$5,cleaning_log!$A$2:$ZZ$2,0),0)</f>
        <v>#N/A</v>
      </c>
    </row>
    <row r="649" spans="1:22" x14ac:dyDescent="0.2">
      <c r="A649" t="s">
        <v>15248</v>
      </c>
      <c r="B649" t="str">
        <f>IF(NOT(ISNA(VLOOKUP($A649,miplib2017!$A$5:$A$10000,1,0))),"miplib2017",IF(NOT(ISNA(VLOOKUP($A649,miplib2010!$A$5:$A$10000,1,0))),"miplib2010",IF(NOT(ISNA(VLOOKUP($A649,miplib2003!$A$5:$A$10000,1,0))),"miplib2003",IF(NOT(ISNA(VLOOKUP($A649,miplib3!$A$5:$A$10002,1,0))),"miplib3",IF(NOT(ISNA(VLOOKUP($A649,miplib2!$A$5:$A$10004,1,0))),"miplib2",IF(NOT(ISNA(VLOOKUP($A649,coral!$A$5:$A$10000,1,0))),"coral",IF(NOT(ISNA(VLOOKUP($A649,neos!$A$5:$A$10000,1,0))),"neos","COULD NOT FIND")))))))</f>
        <v>miplib2017</v>
      </c>
      <c r="C649" t="str">
        <f>B649&amp;"/"&amp;A649</f>
        <v>miplib2017/neos-3530903-gauja</v>
      </c>
      <c r="D649">
        <f ca="1">VLOOKUP($A649,INDIRECT("'"&amp;$B649&amp;"'!"&amp;"$A$5:$Z$10000"),MATCH(D$5,INDIRECT("'"&amp;$B649&amp;"'!$A$4:$Z$4"),0),0)</f>
        <v>220</v>
      </c>
      <c r="E649">
        <f ca="1">VLOOKUP($A649,INDIRECT("'"&amp;$B649&amp;"'!"&amp;"$A$5:$Z$10000"),MATCH(E$5,INDIRECT("'"&amp;$B649&amp;"'!$A$4:$Z$4"),0),0)</f>
        <v>2310</v>
      </c>
      <c r="F649" t="e">
        <f>VLOOKUP($A649,cleaning_log!$A$1:$ZZ$9791,MATCH(F$5,cleaning_log!$A$2:$ZZ$2,0),0)</f>
        <v>#N/A</v>
      </c>
      <c r="G649" t="e">
        <f>VLOOKUP($A649,cleaning_log!$A$1:$ZZ$9791,MATCH(G$5,cleaning_log!$A$2:$ZZ$2,0),0)</f>
        <v>#N/A</v>
      </c>
      <c r="H649">
        <f ca="1">VLOOKUP($A649,INDIRECT("'"&amp;$B649&amp;"'!"&amp;"$A$5:$Z$10000"),MATCH(H$5,INDIRECT("'"&amp;$B649&amp;"'!$A$4:$Z$4"),0),0)</f>
        <v>168</v>
      </c>
      <c r="I649" t="e">
        <f>VLOOKUP($A649,cleaning_log!$A$1:$ZZ$9791,MATCH(I$5,cleaning_log!$A$2:$ZZ$2,0),0)</f>
        <v>#N/A</v>
      </c>
      <c r="J649" t="e">
        <f>VLOOKUP($A649,cleaning_log!$A$1:$ZZ$9791,MATCH(J$5,cleaning_log!$A$2:$ZZ$2,0),0)</f>
        <v>#N/A</v>
      </c>
      <c r="K649" t="b">
        <f>IF(ISNA(J649),TRUE,ABS(H649-J649)&gt;0.001)</f>
        <v>1</v>
      </c>
      <c r="L649" t="e">
        <f>VLOOKUP($A649,cleaning_log!$A$1:$ZZ$9791,MATCH(L$5,cleaning_log!$A$2:$ZZ$2,0),0)</f>
        <v>#N/A</v>
      </c>
      <c r="M649" t="e">
        <f>VLOOKUP($A649,cleaning_log!$A$1:$ZZ$9791,MATCH(M$5,cleaning_log!$A$2:$ZZ$2,0),0)</f>
        <v>#N/A</v>
      </c>
      <c r="N649" t="e">
        <f>VLOOKUP($A649,cleaning_log!$A$1:$ZZ$9791,MATCH(N$5,cleaning_log!$A$2:$ZZ$2,0),0)</f>
        <v>#N/A</v>
      </c>
      <c r="O649" t="e">
        <f>VLOOKUP($A649,cleaning_log!$A$1:$ZZ$9791,MATCH(O$5,cleaning_log!$A$2:$ZZ$2,0),0)</f>
        <v>#N/A</v>
      </c>
      <c r="P649" t="e">
        <f>VLOOKUP($A649,cleaning_log!$A$1:$ZZ$9791,MATCH(P$5,cleaning_log!$A$2:$ZZ$2,0),0)</f>
        <v>#N/A</v>
      </c>
      <c r="Q649" t="e">
        <f>VLOOKUP($A649,cleaning_log!$A$1:$ZZ$9791,MATCH(Q$5,cleaning_log!$A$2:$ZZ$2,0),0)</f>
        <v>#N/A</v>
      </c>
      <c r="R649" t="e">
        <f>VLOOKUP($A649,cleaning_log!$A$1:$ZZ$9791,MATCH(R$5,cleaning_log!$A$2:$ZZ$2,0),0)</f>
        <v>#N/A</v>
      </c>
      <c r="S649" t="e">
        <f t="shared" ref="S649:S650" si="130">MIN(P649,Q649) &lt; 3599</f>
        <v>#N/A</v>
      </c>
    </row>
    <row r="650" spans="1:22" x14ac:dyDescent="0.2">
      <c r="A650" t="s">
        <v>15250</v>
      </c>
      <c r="B650" t="str">
        <f>IF(NOT(ISNA(VLOOKUP($A650,miplib2017!$A$5:$A$10000,1,0))),"miplib2017",IF(NOT(ISNA(VLOOKUP($A650,miplib2010!$A$5:$A$10000,1,0))),"miplib2010",IF(NOT(ISNA(VLOOKUP($A650,miplib2003!$A$5:$A$10000,1,0))),"miplib2003",IF(NOT(ISNA(VLOOKUP($A650,miplib3!$A$5:$A$10002,1,0))),"miplib3",IF(NOT(ISNA(VLOOKUP($A650,miplib2!$A$5:$A$10004,1,0))),"miplib2",IF(NOT(ISNA(VLOOKUP($A650,coral!$A$5:$A$10000,1,0))),"coral",IF(NOT(ISNA(VLOOKUP($A650,neos!$A$5:$A$10000,1,0))),"neos","COULD NOT FIND")))))))</f>
        <v>miplib2017</v>
      </c>
      <c r="C650" t="str">
        <f>B650&amp;"/"&amp;A650</f>
        <v>miplib2017/neos-3530905-gaula</v>
      </c>
      <c r="D650">
        <f ca="1">VLOOKUP($A650,INDIRECT("'"&amp;$B650&amp;"'!"&amp;"$A$5:$Z$10000"),MATCH(D$5,INDIRECT("'"&amp;$B650&amp;"'!$A$4:$Z$4"),0),0)</f>
        <v>200</v>
      </c>
      <c r="E650">
        <f ca="1">VLOOKUP($A650,INDIRECT("'"&amp;$B650&amp;"'!"&amp;"$A$5:$Z$10000"),MATCH(E$5,INDIRECT("'"&amp;$B650&amp;"'!$A$4:$Z$4"),0),0)</f>
        <v>2090</v>
      </c>
      <c r="F650" t="e">
        <f>VLOOKUP($A650,cleaning_log!$A$1:$ZZ$9791,MATCH(F$5,cleaning_log!$A$2:$ZZ$2,0),0)</f>
        <v>#N/A</v>
      </c>
      <c r="G650" t="e">
        <f>VLOOKUP($A650,cleaning_log!$A$1:$ZZ$9791,MATCH(G$5,cleaning_log!$A$2:$ZZ$2,0),0)</f>
        <v>#N/A</v>
      </c>
      <c r="H650">
        <f ca="1">VLOOKUP($A650,INDIRECT("'"&amp;$B650&amp;"'!"&amp;"$A$5:$Z$10000"),MATCH(H$5,INDIRECT("'"&amp;$B650&amp;"'!$A$4:$Z$4"),0),0)</f>
        <v>159</v>
      </c>
      <c r="I650" t="e">
        <f>VLOOKUP($A650,cleaning_log!$A$1:$ZZ$9791,MATCH(I$5,cleaning_log!$A$2:$ZZ$2,0),0)</f>
        <v>#N/A</v>
      </c>
      <c r="J650" t="e">
        <f>VLOOKUP($A650,cleaning_log!$A$1:$ZZ$9791,MATCH(J$5,cleaning_log!$A$2:$ZZ$2,0),0)</f>
        <v>#N/A</v>
      </c>
      <c r="K650" t="b">
        <f>IF(ISNA(J650),TRUE,ABS(H650-J650)&gt;0.001)</f>
        <v>1</v>
      </c>
      <c r="L650" t="e">
        <f>VLOOKUP($A650,cleaning_log!$A$1:$ZZ$9791,MATCH(L$5,cleaning_log!$A$2:$ZZ$2,0),0)</f>
        <v>#N/A</v>
      </c>
      <c r="M650" t="e">
        <f>VLOOKUP($A650,cleaning_log!$A$1:$ZZ$9791,MATCH(M$5,cleaning_log!$A$2:$ZZ$2,0),0)</f>
        <v>#N/A</v>
      </c>
      <c r="N650" t="e">
        <f>VLOOKUP($A650,cleaning_log!$A$1:$ZZ$9791,MATCH(N$5,cleaning_log!$A$2:$ZZ$2,0),0)</f>
        <v>#N/A</v>
      </c>
      <c r="O650" t="e">
        <f>VLOOKUP($A650,cleaning_log!$A$1:$ZZ$9791,MATCH(O$5,cleaning_log!$A$2:$ZZ$2,0),0)</f>
        <v>#N/A</v>
      </c>
      <c r="P650" t="e">
        <f>VLOOKUP($A650,cleaning_log!$A$1:$ZZ$9791,MATCH(P$5,cleaning_log!$A$2:$ZZ$2,0),0)</f>
        <v>#N/A</v>
      </c>
      <c r="Q650" t="e">
        <f>VLOOKUP($A650,cleaning_log!$A$1:$ZZ$9791,MATCH(Q$5,cleaning_log!$A$2:$ZZ$2,0),0)</f>
        <v>#N/A</v>
      </c>
      <c r="R650" t="e">
        <f>VLOOKUP($A650,cleaning_log!$A$1:$ZZ$9791,MATCH(R$5,cleaning_log!$A$2:$ZZ$2,0),0)</f>
        <v>#N/A</v>
      </c>
      <c r="S650" t="e">
        <f t="shared" si="130"/>
        <v>#N/A</v>
      </c>
    </row>
    <row r="651" spans="1:22" hidden="1" x14ac:dyDescent="0.2">
      <c r="A651" t="s">
        <v>4432</v>
      </c>
      <c r="B651" t="str">
        <f>IF(NOT(ISNA(VLOOKUP($A651,miplib2017!$A$5:$A$10000,1,0))),"miplib2017",IF(NOT(ISNA(VLOOKUP($A651,miplib2010!$A$5:$A$10000,1,0))),"miplib2010",IF(NOT(ISNA(VLOOKUP($A651,miplib2003!$A$5:$A$10000,1,0))),"miplib2003",IF(NOT(ISNA(VLOOKUP($A651,miplib3!$A$5:$A$10002,1,0))),"miplib3",IF(NOT(ISNA(VLOOKUP($A651,miplib2!$A$5:$A$10004,1,0))),"miplib2",IF(NOT(ISNA(VLOOKUP($A651,coral!$A$5:$A$10000,1,0))),"coral",IF(NOT(ISNA(VLOOKUP($A651,neos!$A$5:$A$10000,1,0))),"neos","COULD NOT FIND")))))))</f>
        <v>miplib2017</v>
      </c>
      <c r="C651" t="str">
        <f>B651&amp;"/"&amp;A651</f>
        <v>miplib2017/neos-3555904-turama</v>
      </c>
      <c r="D651">
        <f ca="1">VLOOKUP($A651,INDIRECT("'"&amp;$B651&amp;"'!"&amp;"$A$5:$Z$10000"),MATCH(D$5,INDIRECT("'"&amp;$B651&amp;"'!$A$4:$Z$4"),0),0)</f>
        <v>146493</v>
      </c>
      <c r="E651">
        <f ca="1">VLOOKUP($A651,INDIRECT("'"&amp;$B651&amp;"'!"&amp;"$A$5:$Z$10000"),MATCH(E$5,INDIRECT("'"&amp;$B651&amp;"'!$A$4:$Z$4"),0),0)</f>
        <v>37461</v>
      </c>
      <c r="F651">
        <f>VLOOKUP($A651,cleaning_log!$A$1:$ZZ$9791,MATCH(F$5,cleaning_log!$A$2:$ZZ$2,0),0)</f>
        <v>40381</v>
      </c>
      <c r="G651">
        <f>VLOOKUP($A651,cleaning_log!$A$1:$ZZ$9791,MATCH(G$5,cleaning_log!$A$2:$ZZ$2,0),0)</f>
        <v>16496</v>
      </c>
      <c r="H651">
        <f ca="1">VLOOKUP($A651,INDIRECT("'"&amp;$B651&amp;"'!"&amp;"$A$5:$Z$10000"),MATCH(H$5,INDIRECT("'"&amp;$B651&amp;"'!$A$4:$Z$4"),0),0)</f>
        <v>-34.700000000000003</v>
      </c>
      <c r="I651">
        <f>VLOOKUP($A651,cleaning_log!$A$1:$ZZ$9791,MATCH(I$5,cleaning_log!$A$2:$ZZ$2,0),0)</f>
        <v>-41.449999999999903</v>
      </c>
      <c r="J651">
        <f>VLOOKUP($A651,cleaning_log!$A$1:$ZZ$9791,MATCH(J$5,cleaning_log!$A$2:$ZZ$2,0),0)</f>
        <v>-40.949999999999903</v>
      </c>
      <c r="K651" t="b">
        <f ca="1">IF(ISNA(J651),TRUE,ABS(H651-J651)&gt;0.001)</f>
        <v>1</v>
      </c>
      <c r="L651">
        <f>VLOOKUP($A651,cleaning_log!$A$1:$ZZ$9791,MATCH(L$5,cleaning_log!$A$2:$ZZ$2,0),0)</f>
        <v>-34.700000000000003</v>
      </c>
      <c r="M651">
        <f>VLOOKUP($A651,cleaning_log!$A$1:$ZZ$9791,MATCH(M$5,cleaning_log!$A$2:$ZZ$2,0),0)</f>
        <v>-34.700000000000003</v>
      </c>
      <c r="N651">
        <f>VLOOKUP($A651,cleaning_log!$A$1:$ZZ$9791,MATCH(N$5,cleaning_log!$A$2:$ZZ$2,0),0)</f>
        <v>-41.2999999999994</v>
      </c>
      <c r="O651">
        <f>VLOOKUP($A651,cleaning_log!$A$1:$ZZ$9791,MATCH(O$5,cleaning_log!$A$2:$ZZ$2,0),0)</f>
        <v>-40</v>
      </c>
      <c r="P651">
        <f>VLOOKUP($A651,cleaning_log!$A$1:$ZZ$9791,MATCH(P$5,cleaning_log!$A$2:$ZZ$2,0),0)</f>
        <v>3600.0079999999998</v>
      </c>
      <c r="Q651">
        <f>VLOOKUP($A651,cleaning_log!$A$1:$ZZ$9791,MATCH(Q$5,cleaning_log!$A$2:$ZZ$2,0),0)</f>
        <v>3600.002</v>
      </c>
    </row>
    <row r="652" spans="1:22" hidden="1" x14ac:dyDescent="0.2">
      <c r="A652" t="s">
        <v>15254</v>
      </c>
      <c r="B652" t="str">
        <f>IF(NOT(ISNA(VLOOKUP($A652,miplib2017!$A$5:$A$10000,1,0))),"miplib2017",IF(NOT(ISNA(VLOOKUP($A652,miplib2010!$A$5:$A$10000,1,0))),"miplib2010",IF(NOT(ISNA(VLOOKUP($A652,miplib2003!$A$5:$A$10000,1,0))),"miplib2003",IF(NOT(ISNA(VLOOKUP($A652,miplib3!$A$5:$A$10002,1,0))),"miplib3",IF(NOT(ISNA(VLOOKUP($A652,miplib2!$A$5:$A$10004,1,0))),"miplib2",IF(NOT(ISNA(VLOOKUP($A652,coral!$A$5:$A$10000,1,0))),"coral",IF(NOT(ISNA(VLOOKUP($A652,neos!$A$5:$A$10000,1,0))),"neos","COULD NOT FIND")))))))</f>
        <v>miplib2017</v>
      </c>
      <c r="C652" t="str">
        <f>B652&amp;"/"&amp;A652</f>
        <v>miplib2017/neos-3572885-glina</v>
      </c>
      <c r="D652">
        <f ca="1">VLOOKUP($A652,INDIRECT("'"&amp;$B652&amp;"'!"&amp;"$A$5:$Z$10000"),MATCH(D$5,INDIRECT("'"&amp;$B652&amp;"'!$A$4:$Z$4"),0),0)</f>
        <v>44206</v>
      </c>
      <c r="E652">
        <f ca="1">VLOOKUP($A652,INDIRECT("'"&amp;$B652&amp;"'!"&amp;"$A$5:$Z$10000"),MATCH(E$5,INDIRECT("'"&amp;$B652&amp;"'!$A$4:$Z$4"),0),0)</f>
        <v>57196</v>
      </c>
      <c r="F652" t="e">
        <f>VLOOKUP($A652,cleaning_log!$A$1:$ZZ$9791,MATCH(F$5,cleaning_log!$A$2:$ZZ$2,0),0)</f>
        <v>#N/A</v>
      </c>
      <c r="G652" t="e">
        <f>VLOOKUP($A652,cleaning_log!$A$1:$ZZ$9791,MATCH(G$5,cleaning_log!$A$2:$ZZ$2,0),0)</f>
        <v>#N/A</v>
      </c>
      <c r="H652">
        <f ca="1">VLOOKUP($A652,INDIRECT("'"&amp;$B652&amp;"'!"&amp;"$A$5:$Z$10000"),MATCH(H$5,INDIRECT("'"&amp;$B652&amp;"'!$A$4:$Z$4"),0),0)</f>
        <v>0</v>
      </c>
      <c r="I652" t="e">
        <f>VLOOKUP($A652,cleaning_log!$A$1:$ZZ$9791,MATCH(I$5,cleaning_log!$A$2:$ZZ$2,0),0)</f>
        <v>#N/A</v>
      </c>
      <c r="J652" t="e">
        <f>VLOOKUP($A652,cleaning_log!$A$1:$ZZ$9791,MATCH(J$5,cleaning_log!$A$2:$ZZ$2,0),0)</f>
        <v>#N/A</v>
      </c>
      <c r="K652" t="b">
        <f>IF(ISNA(J652),TRUE,ABS(H652-J652)&gt;0.001)</f>
        <v>1</v>
      </c>
      <c r="L652" t="e">
        <f>VLOOKUP($A652,cleaning_log!$A$1:$ZZ$9791,MATCH(L$5,cleaning_log!$A$2:$ZZ$2,0),0)</f>
        <v>#N/A</v>
      </c>
      <c r="M652" t="e">
        <f>VLOOKUP($A652,cleaning_log!$A$1:$ZZ$9791,MATCH(M$5,cleaning_log!$A$2:$ZZ$2,0),0)</f>
        <v>#N/A</v>
      </c>
      <c r="N652" t="e">
        <f>VLOOKUP($A652,cleaning_log!$A$1:$ZZ$9791,MATCH(N$5,cleaning_log!$A$2:$ZZ$2,0),0)</f>
        <v>#N/A</v>
      </c>
      <c r="O652" t="e">
        <f>VLOOKUP($A652,cleaning_log!$A$1:$ZZ$9791,MATCH(O$5,cleaning_log!$A$2:$ZZ$2,0),0)</f>
        <v>#N/A</v>
      </c>
      <c r="P652" t="e">
        <f>VLOOKUP($A652,cleaning_log!$A$1:$ZZ$9791,MATCH(P$5,cleaning_log!$A$2:$ZZ$2,0),0)</f>
        <v>#N/A</v>
      </c>
      <c r="Q652" t="e">
        <f>VLOOKUP($A652,cleaning_log!$A$1:$ZZ$9791,MATCH(Q$5,cleaning_log!$A$2:$ZZ$2,0),0)</f>
        <v>#N/A</v>
      </c>
    </row>
    <row r="653" spans="1:22" hidden="1" x14ac:dyDescent="0.2">
      <c r="A653" t="s">
        <v>15256</v>
      </c>
      <c r="B653" t="str">
        <f>IF(NOT(ISNA(VLOOKUP($A653,miplib2017!$A$5:$A$10000,1,0))),"miplib2017",IF(NOT(ISNA(VLOOKUP($A653,miplib2010!$A$5:$A$10000,1,0))),"miplib2010",IF(NOT(ISNA(VLOOKUP($A653,miplib2003!$A$5:$A$10000,1,0))),"miplib2003",IF(NOT(ISNA(VLOOKUP($A653,miplib3!$A$5:$A$10002,1,0))),"miplib3",IF(NOT(ISNA(VLOOKUP($A653,miplib2!$A$5:$A$10004,1,0))),"miplib2",IF(NOT(ISNA(VLOOKUP($A653,coral!$A$5:$A$10000,1,0))),"coral",IF(NOT(ISNA(VLOOKUP($A653,neos!$A$5:$A$10000,1,0))),"neos","COULD NOT FIND")))))))</f>
        <v>miplib2017</v>
      </c>
      <c r="C653" t="str">
        <f>B653&amp;"/"&amp;A653</f>
        <v>miplib2017/neos-3581454-haast</v>
      </c>
      <c r="D653">
        <f ca="1">VLOOKUP($A653,INDIRECT("'"&amp;$B653&amp;"'!"&amp;"$A$5:$Z$10000"),MATCH(D$5,INDIRECT("'"&amp;$B653&amp;"'!$A$4:$Z$4"),0),0)</f>
        <v>17220</v>
      </c>
      <c r="E653">
        <f ca="1">VLOOKUP($A653,INDIRECT("'"&amp;$B653&amp;"'!"&amp;"$A$5:$Z$10000"),MATCH(E$5,INDIRECT("'"&amp;$B653&amp;"'!$A$4:$Z$4"),0),0)</f>
        <v>8112</v>
      </c>
      <c r="F653" t="e">
        <f>VLOOKUP($A653,cleaning_log!$A$1:$ZZ$9791,MATCH(F$5,cleaning_log!$A$2:$ZZ$2,0),0)</f>
        <v>#N/A</v>
      </c>
      <c r="G653" t="e">
        <f>VLOOKUP($A653,cleaning_log!$A$1:$ZZ$9791,MATCH(G$5,cleaning_log!$A$2:$ZZ$2,0),0)</f>
        <v>#N/A</v>
      </c>
      <c r="H653">
        <f ca="1">VLOOKUP($A653,INDIRECT("'"&amp;$B653&amp;"'!"&amp;"$A$5:$Z$10000"),MATCH(H$5,INDIRECT("'"&amp;$B653&amp;"'!$A$4:$Z$4"),0),0)</f>
        <v>2295</v>
      </c>
      <c r="I653" t="e">
        <f>VLOOKUP($A653,cleaning_log!$A$1:$ZZ$9791,MATCH(I$5,cleaning_log!$A$2:$ZZ$2,0),0)</f>
        <v>#N/A</v>
      </c>
      <c r="J653" t="e">
        <f>VLOOKUP($A653,cleaning_log!$A$1:$ZZ$9791,MATCH(J$5,cleaning_log!$A$2:$ZZ$2,0),0)</f>
        <v>#N/A</v>
      </c>
      <c r="K653" t="b">
        <f>IF(ISNA(J653),TRUE,ABS(H653-J653)&gt;0.001)</f>
        <v>1</v>
      </c>
      <c r="L653" t="e">
        <f>VLOOKUP($A653,cleaning_log!$A$1:$ZZ$9791,MATCH(L$5,cleaning_log!$A$2:$ZZ$2,0),0)</f>
        <v>#N/A</v>
      </c>
      <c r="M653" t="e">
        <f>VLOOKUP($A653,cleaning_log!$A$1:$ZZ$9791,MATCH(M$5,cleaning_log!$A$2:$ZZ$2,0),0)</f>
        <v>#N/A</v>
      </c>
      <c r="N653" t="e">
        <f>VLOOKUP($A653,cleaning_log!$A$1:$ZZ$9791,MATCH(N$5,cleaning_log!$A$2:$ZZ$2,0),0)</f>
        <v>#N/A</v>
      </c>
      <c r="O653" t="e">
        <f>VLOOKUP($A653,cleaning_log!$A$1:$ZZ$9791,MATCH(O$5,cleaning_log!$A$2:$ZZ$2,0),0)</f>
        <v>#N/A</v>
      </c>
      <c r="P653" t="e">
        <f>VLOOKUP($A653,cleaning_log!$A$1:$ZZ$9791,MATCH(P$5,cleaning_log!$A$2:$ZZ$2,0),0)</f>
        <v>#N/A</v>
      </c>
      <c r="Q653" t="e">
        <f>VLOOKUP($A653,cleaning_log!$A$1:$ZZ$9791,MATCH(Q$5,cleaning_log!$A$2:$ZZ$2,0),0)</f>
        <v>#N/A</v>
      </c>
    </row>
    <row r="654" spans="1:22" x14ac:dyDescent="0.2">
      <c r="A654" t="s">
        <v>15258</v>
      </c>
      <c r="B654" t="str">
        <f>IF(NOT(ISNA(VLOOKUP($A654,miplib2017!$A$5:$A$10000,1,0))),"miplib2017",IF(NOT(ISNA(VLOOKUP($A654,miplib2010!$A$5:$A$10000,1,0))),"miplib2010",IF(NOT(ISNA(VLOOKUP($A654,miplib2003!$A$5:$A$10000,1,0))),"miplib2003",IF(NOT(ISNA(VLOOKUP($A654,miplib3!$A$5:$A$10002,1,0))),"miplib3",IF(NOT(ISNA(VLOOKUP($A654,miplib2!$A$5:$A$10004,1,0))),"miplib2",IF(NOT(ISNA(VLOOKUP($A654,coral!$A$5:$A$10000,1,0))),"coral",IF(NOT(ISNA(VLOOKUP($A654,neos!$A$5:$A$10000,1,0))),"neos","COULD NOT FIND")))))))</f>
        <v>miplib2017</v>
      </c>
      <c r="C654" t="str">
        <f>B654&amp;"/"&amp;A654</f>
        <v>miplib2017/neos-3592146-hawea</v>
      </c>
      <c r="D654">
        <f ca="1">VLOOKUP($A654,INDIRECT("'"&amp;$B654&amp;"'!"&amp;"$A$5:$Z$10000"),MATCH(D$5,INDIRECT("'"&amp;$B654&amp;"'!$A$4:$Z$4"),0),0)</f>
        <v>995</v>
      </c>
      <c r="E654">
        <f ca="1">VLOOKUP($A654,INDIRECT("'"&amp;$B654&amp;"'!"&amp;"$A$5:$Z$10000"),MATCH(E$5,INDIRECT("'"&amp;$B654&amp;"'!$A$4:$Z$4"),0),0)</f>
        <v>4870</v>
      </c>
      <c r="F654" t="e">
        <f>VLOOKUP($A654,cleaning_log!$A$1:$ZZ$9791,MATCH(F$5,cleaning_log!$A$2:$ZZ$2,0),0)</f>
        <v>#N/A</v>
      </c>
      <c r="G654" t="e">
        <f>VLOOKUP($A654,cleaning_log!$A$1:$ZZ$9791,MATCH(G$5,cleaning_log!$A$2:$ZZ$2,0),0)</f>
        <v>#N/A</v>
      </c>
      <c r="H654">
        <f ca="1">VLOOKUP($A654,INDIRECT("'"&amp;$B654&amp;"'!"&amp;"$A$5:$Z$10000"),MATCH(H$5,INDIRECT("'"&amp;$B654&amp;"'!$A$4:$Z$4"),0),0)</f>
        <v>15465800.720000001</v>
      </c>
      <c r="I654" t="e">
        <f>VLOOKUP($A654,cleaning_log!$A$1:$ZZ$9791,MATCH(I$5,cleaning_log!$A$2:$ZZ$2,0),0)</f>
        <v>#N/A</v>
      </c>
      <c r="J654" t="e">
        <f>VLOOKUP($A654,cleaning_log!$A$1:$ZZ$9791,MATCH(J$5,cleaning_log!$A$2:$ZZ$2,0),0)</f>
        <v>#N/A</v>
      </c>
      <c r="K654" t="b">
        <f>IF(ISNA(J654),TRUE,ABS(H654-J654)&gt;0.001)</f>
        <v>1</v>
      </c>
      <c r="L654" t="e">
        <f>VLOOKUP($A654,cleaning_log!$A$1:$ZZ$9791,MATCH(L$5,cleaning_log!$A$2:$ZZ$2,0),0)</f>
        <v>#N/A</v>
      </c>
      <c r="M654" t="e">
        <f>VLOOKUP($A654,cleaning_log!$A$1:$ZZ$9791,MATCH(M$5,cleaning_log!$A$2:$ZZ$2,0),0)</f>
        <v>#N/A</v>
      </c>
      <c r="N654" t="e">
        <f>VLOOKUP($A654,cleaning_log!$A$1:$ZZ$9791,MATCH(N$5,cleaning_log!$A$2:$ZZ$2,0),0)</f>
        <v>#N/A</v>
      </c>
      <c r="O654" t="e">
        <f>VLOOKUP($A654,cleaning_log!$A$1:$ZZ$9791,MATCH(O$5,cleaning_log!$A$2:$ZZ$2,0),0)</f>
        <v>#N/A</v>
      </c>
      <c r="P654" t="e">
        <f>VLOOKUP($A654,cleaning_log!$A$1:$ZZ$9791,MATCH(P$5,cleaning_log!$A$2:$ZZ$2,0),0)</f>
        <v>#N/A</v>
      </c>
      <c r="Q654" t="e">
        <f>VLOOKUP($A654,cleaning_log!$A$1:$ZZ$9791,MATCH(Q$5,cleaning_log!$A$2:$ZZ$2,0),0)</f>
        <v>#N/A</v>
      </c>
      <c r="R654" t="e">
        <f>VLOOKUP($A654,cleaning_log!$A$1:$ZZ$9791,MATCH(R$5,cleaning_log!$A$2:$ZZ$2,0),0)</f>
        <v>#N/A</v>
      </c>
      <c r="S654" t="e">
        <f t="shared" ref="S654" si="131">MIN(P654,Q654) &lt; 3599</f>
        <v>#N/A</v>
      </c>
    </row>
    <row r="655" spans="1:22" hidden="1" x14ac:dyDescent="0.2">
      <c r="A655" t="s">
        <v>15260</v>
      </c>
      <c r="B655" t="str">
        <f>IF(NOT(ISNA(VLOOKUP($A655,miplib2017!$A$5:$A$10000,1,0))),"miplib2017",IF(NOT(ISNA(VLOOKUP($A655,miplib2010!$A$5:$A$10000,1,0))),"miplib2010",IF(NOT(ISNA(VLOOKUP($A655,miplib2003!$A$5:$A$10000,1,0))),"miplib2003",IF(NOT(ISNA(VLOOKUP($A655,miplib3!$A$5:$A$10002,1,0))),"miplib3",IF(NOT(ISNA(VLOOKUP($A655,miplib2!$A$5:$A$10004,1,0))),"miplib2",IF(NOT(ISNA(VLOOKUP($A655,coral!$A$5:$A$10000,1,0))),"coral",IF(NOT(ISNA(VLOOKUP($A655,neos!$A$5:$A$10000,1,0))),"neos","COULD NOT FIND")))))))</f>
        <v>miplib2017</v>
      </c>
      <c r="C655" t="str">
        <f>B655&amp;"/"&amp;A655</f>
        <v>miplib2017/neos-3594536-henty</v>
      </c>
      <c r="D655">
        <f ca="1">VLOOKUP($A655,INDIRECT("'"&amp;$B655&amp;"'!"&amp;"$A$5:$Z$10000"),MATCH(D$5,INDIRECT("'"&amp;$B655&amp;"'!$A$4:$Z$4"),0),0)</f>
        <v>21280</v>
      </c>
      <c r="E655">
        <f ca="1">VLOOKUP($A655,INDIRECT("'"&amp;$B655&amp;"'!"&amp;"$A$5:$Z$10000"),MATCH(E$5,INDIRECT("'"&amp;$B655&amp;"'!$A$4:$Z$4"),0),0)</f>
        <v>22924</v>
      </c>
      <c r="F655" t="e">
        <f>VLOOKUP($A655,cleaning_log!$A$1:$ZZ$9791,MATCH(F$5,cleaning_log!$A$2:$ZZ$2,0),0)</f>
        <v>#N/A</v>
      </c>
      <c r="G655" t="e">
        <f>VLOOKUP($A655,cleaning_log!$A$1:$ZZ$9791,MATCH(G$5,cleaning_log!$A$2:$ZZ$2,0),0)</f>
        <v>#N/A</v>
      </c>
      <c r="H655" t="str">
        <f ca="1">VLOOKUP($A655,INDIRECT("'"&amp;$B655&amp;"'!"&amp;"$A$5:$Z$10000"),MATCH(H$5,INDIRECT("'"&amp;$B655&amp;"'!$A$4:$Z$4"),0),0)</f>
        <v>401382.0*</v>
      </c>
      <c r="I655" t="e">
        <f>VLOOKUP($A655,cleaning_log!$A$1:$ZZ$9791,MATCH(I$5,cleaning_log!$A$2:$ZZ$2,0),0)</f>
        <v>#N/A</v>
      </c>
      <c r="J655" t="e">
        <f>VLOOKUP($A655,cleaning_log!$A$1:$ZZ$9791,MATCH(J$5,cleaning_log!$A$2:$ZZ$2,0),0)</f>
        <v>#N/A</v>
      </c>
      <c r="K655" t="b">
        <f>IF(ISNA(J655),TRUE,ABS(H655-J655)&gt;0.001)</f>
        <v>1</v>
      </c>
      <c r="L655" t="e">
        <f>VLOOKUP($A655,cleaning_log!$A$1:$ZZ$9791,MATCH(L$5,cleaning_log!$A$2:$ZZ$2,0),0)</f>
        <v>#N/A</v>
      </c>
      <c r="M655" t="e">
        <f>VLOOKUP($A655,cleaning_log!$A$1:$ZZ$9791,MATCH(M$5,cleaning_log!$A$2:$ZZ$2,0),0)</f>
        <v>#N/A</v>
      </c>
      <c r="N655" t="e">
        <f>VLOOKUP($A655,cleaning_log!$A$1:$ZZ$9791,MATCH(N$5,cleaning_log!$A$2:$ZZ$2,0),0)</f>
        <v>#N/A</v>
      </c>
      <c r="O655" t="e">
        <f>VLOOKUP($A655,cleaning_log!$A$1:$ZZ$9791,MATCH(O$5,cleaning_log!$A$2:$ZZ$2,0),0)</f>
        <v>#N/A</v>
      </c>
      <c r="P655" t="e">
        <f>VLOOKUP($A655,cleaning_log!$A$1:$ZZ$9791,MATCH(P$5,cleaning_log!$A$2:$ZZ$2,0),0)</f>
        <v>#N/A</v>
      </c>
      <c r="Q655" t="e">
        <f>VLOOKUP($A655,cleaning_log!$A$1:$ZZ$9791,MATCH(Q$5,cleaning_log!$A$2:$ZZ$2,0),0)</f>
        <v>#N/A</v>
      </c>
      <c r="R655" t="e">
        <f>VLOOKUP($A655,cleaning_log!$A$1:$ZZ$9791,MATCH(R$5,cleaning_log!$A$2:$ZZ$2,0),0)</f>
        <v>#N/A</v>
      </c>
      <c r="S655" t="e">
        <f t="shared" ref="S655" si="132">MIN(P655,Q655) &lt; 3599</f>
        <v>#N/A</v>
      </c>
      <c r="T655" t="e">
        <f>VLOOKUP($A655,cleaning_log!$A$1:$ZZ$9791,MATCH(T$5,cleaning_log!$A$2:$ZZ$2,0),0)</f>
        <v>#N/A</v>
      </c>
      <c r="U655" t="e">
        <f>VLOOKUP($A655,cleaning_log!$A$1:$ZZ$9791,MATCH(U$5,cleaning_log!$A$2:$ZZ$2,0),0)</f>
        <v>#N/A</v>
      </c>
      <c r="V655" t="e">
        <f>VLOOKUP($A655,cleaning_log!$A$1:$ZZ$9791,MATCH(V$5,cleaning_log!$A$2:$ZZ$2,0),0)</f>
        <v>#N/A</v>
      </c>
    </row>
    <row r="656" spans="1:22" hidden="1" x14ac:dyDescent="0.2">
      <c r="A656" t="s">
        <v>15263</v>
      </c>
      <c r="B656" t="str">
        <f>IF(NOT(ISNA(VLOOKUP($A656,miplib2017!$A$5:$A$10000,1,0))),"miplib2017",IF(NOT(ISNA(VLOOKUP($A656,miplib2010!$A$5:$A$10000,1,0))),"miplib2010",IF(NOT(ISNA(VLOOKUP($A656,miplib2003!$A$5:$A$10000,1,0))),"miplib2003",IF(NOT(ISNA(VLOOKUP($A656,miplib3!$A$5:$A$10002,1,0))),"miplib3",IF(NOT(ISNA(VLOOKUP($A656,miplib2!$A$5:$A$10004,1,0))),"miplib2",IF(NOT(ISNA(VLOOKUP($A656,coral!$A$5:$A$10000,1,0))),"coral",IF(NOT(ISNA(VLOOKUP($A656,neos!$A$5:$A$10000,1,0))),"neos","COULD NOT FIND")))))))</f>
        <v>miplib2017</v>
      </c>
      <c r="C656" t="str">
        <f>B656&amp;"/"&amp;A656</f>
        <v>miplib2017/neos-3603137-hoteo</v>
      </c>
      <c r="D656">
        <f ca="1">VLOOKUP($A656,INDIRECT("'"&amp;$B656&amp;"'!"&amp;"$A$5:$Z$10000"),MATCH(D$5,INDIRECT("'"&amp;$B656&amp;"'!$A$4:$Z$4"),0),0)</f>
        <v>10510</v>
      </c>
      <c r="E656">
        <f ca="1">VLOOKUP($A656,INDIRECT("'"&amp;$B656&amp;"'!"&amp;"$A$5:$Z$10000"),MATCH(E$5,INDIRECT("'"&amp;$B656&amp;"'!$A$4:$Z$4"),0),0)</f>
        <v>4003</v>
      </c>
      <c r="F656" t="e">
        <f>VLOOKUP($A656,cleaning_log!$A$1:$ZZ$9791,MATCH(F$5,cleaning_log!$A$2:$ZZ$2,0),0)</f>
        <v>#N/A</v>
      </c>
      <c r="G656" t="e">
        <f>VLOOKUP($A656,cleaning_log!$A$1:$ZZ$9791,MATCH(G$5,cleaning_log!$A$2:$ZZ$2,0),0)</f>
        <v>#N/A</v>
      </c>
      <c r="H656" t="str">
        <f ca="1">VLOOKUP($A656,INDIRECT("'"&amp;$B656&amp;"'!"&amp;"$A$5:$Z$10000"),MATCH(H$5,INDIRECT("'"&amp;$B656&amp;"'!$A$4:$Z$4"),0),0)</f>
        <v>NA</v>
      </c>
      <c r="I656" t="e">
        <f>VLOOKUP($A656,cleaning_log!$A$1:$ZZ$9791,MATCH(I$5,cleaning_log!$A$2:$ZZ$2,0),0)</f>
        <v>#N/A</v>
      </c>
      <c r="J656" t="e">
        <f>VLOOKUP($A656,cleaning_log!$A$1:$ZZ$9791,MATCH(J$5,cleaning_log!$A$2:$ZZ$2,0),0)</f>
        <v>#N/A</v>
      </c>
      <c r="K656" t="b">
        <f>IF(ISNA(J656),TRUE,ABS(H656-J656)&gt;0.001)</f>
        <v>1</v>
      </c>
      <c r="L656" t="e">
        <f>VLOOKUP($A656,cleaning_log!$A$1:$ZZ$9791,MATCH(L$5,cleaning_log!$A$2:$ZZ$2,0),0)</f>
        <v>#N/A</v>
      </c>
      <c r="M656" t="e">
        <f>VLOOKUP($A656,cleaning_log!$A$1:$ZZ$9791,MATCH(M$5,cleaning_log!$A$2:$ZZ$2,0),0)</f>
        <v>#N/A</v>
      </c>
      <c r="N656" t="e">
        <f>VLOOKUP($A656,cleaning_log!$A$1:$ZZ$9791,MATCH(N$5,cleaning_log!$A$2:$ZZ$2,0),0)</f>
        <v>#N/A</v>
      </c>
      <c r="O656" t="e">
        <f>VLOOKUP($A656,cleaning_log!$A$1:$ZZ$9791,MATCH(O$5,cleaning_log!$A$2:$ZZ$2,0),0)</f>
        <v>#N/A</v>
      </c>
      <c r="P656" t="e">
        <f>VLOOKUP($A656,cleaning_log!$A$1:$ZZ$9791,MATCH(P$5,cleaning_log!$A$2:$ZZ$2,0),0)</f>
        <v>#N/A</v>
      </c>
      <c r="Q656" t="e">
        <f>VLOOKUP($A656,cleaning_log!$A$1:$ZZ$9791,MATCH(Q$5,cleaning_log!$A$2:$ZZ$2,0),0)</f>
        <v>#N/A</v>
      </c>
    </row>
    <row r="657" spans="1:22" x14ac:dyDescent="0.2">
      <c r="A657" t="s">
        <v>15265</v>
      </c>
      <c r="B657" t="str">
        <f>IF(NOT(ISNA(VLOOKUP($A657,miplib2017!$A$5:$A$10000,1,0))),"miplib2017",IF(NOT(ISNA(VLOOKUP($A657,miplib2010!$A$5:$A$10000,1,0))),"miplib2010",IF(NOT(ISNA(VLOOKUP($A657,miplib2003!$A$5:$A$10000,1,0))),"miplib2003",IF(NOT(ISNA(VLOOKUP($A657,miplib3!$A$5:$A$10002,1,0))),"miplib3",IF(NOT(ISNA(VLOOKUP($A657,miplib2!$A$5:$A$10004,1,0))),"miplib2",IF(NOT(ISNA(VLOOKUP($A657,coral!$A$5:$A$10000,1,0))),"coral",IF(NOT(ISNA(VLOOKUP($A657,neos!$A$5:$A$10000,1,0))),"neos","COULD NOT FIND")))))))</f>
        <v>miplib2017</v>
      </c>
      <c r="C657" t="str">
        <f>B657&amp;"/"&amp;A657</f>
        <v>miplib2017/neos-3610040-iskar</v>
      </c>
      <c r="D657">
        <f ca="1">VLOOKUP($A657,INDIRECT("'"&amp;$B657&amp;"'!"&amp;"$A$5:$Z$10000"),MATCH(D$5,INDIRECT("'"&amp;$B657&amp;"'!$A$4:$Z$4"),0),0)</f>
        <v>335</v>
      </c>
      <c r="E657">
        <f ca="1">VLOOKUP($A657,INDIRECT("'"&amp;$B657&amp;"'!"&amp;"$A$5:$Z$10000"),MATCH(E$5,INDIRECT("'"&amp;$B657&amp;"'!$A$4:$Z$4"),0),0)</f>
        <v>430</v>
      </c>
      <c r="F657" t="e">
        <f>VLOOKUP($A657,cleaning_log!$A$1:$ZZ$9791,MATCH(F$5,cleaning_log!$A$2:$ZZ$2,0),0)</f>
        <v>#N/A</v>
      </c>
      <c r="G657" t="e">
        <f>VLOOKUP($A657,cleaning_log!$A$1:$ZZ$9791,MATCH(G$5,cleaning_log!$A$2:$ZZ$2,0),0)</f>
        <v>#N/A</v>
      </c>
      <c r="H657">
        <f ca="1">VLOOKUP($A657,INDIRECT("'"&amp;$B657&amp;"'!"&amp;"$A$5:$Z$10000"),MATCH(H$5,INDIRECT("'"&amp;$B657&amp;"'!$A$4:$Z$4"),0),0)</f>
        <v>37</v>
      </c>
      <c r="I657" t="e">
        <f>VLOOKUP($A657,cleaning_log!$A$1:$ZZ$9791,MATCH(I$5,cleaning_log!$A$2:$ZZ$2,0),0)</f>
        <v>#N/A</v>
      </c>
      <c r="J657" t="e">
        <f>VLOOKUP($A657,cleaning_log!$A$1:$ZZ$9791,MATCH(J$5,cleaning_log!$A$2:$ZZ$2,0),0)</f>
        <v>#N/A</v>
      </c>
      <c r="K657" t="b">
        <f>IF(ISNA(J657),TRUE,ABS(H657-J657)&gt;0.001)</f>
        <v>1</v>
      </c>
      <c r="L657" t="e">
        <f>VLOOKUP($A657,cleaning_log!$A$1:$ZZ$9791,MATCH(L$5,cleaning_log!$A$2:$ZZ$2,0),0)</f>
        <v>#N/A</v>
      </c>
      <c r="M657" t="e">
        <f>VLOOKUP($A657,cleaning_log!$A$1:$ZZ$9791,MATCH(M$5,cleaning_log!$A$2:$ZZ$2,0),0)</f>
        <v>#N/A</v>
      </c>
      <c r="N657" t="e">
        <f>VLOOKUP($A657,cleaning_log!$A$1:$ZZ$9791,MATCH(N$5,cleaning_log!$A$2:$ZZ$2,0),0)</f>
        <v>#N/A</v>
      </c>
      <c r="O657" t="e">
        <f>VLOOKUP($A657,cleaning_log!$A$1:$ZZ$9791,MATCH(O$5,cleaning_log!$A$2:$ZZ$2,0),0)</f>
        <v>#N/A</v>
      </c>
      <c r="P657" t="e">
        <f>VLOOKUP($A657,cleaning_log!$A$1:$ZZ$9791,MATCH(P$5,cleaning_log!$A$2:$ZZ$2,0),0)</f>
        <v>#N/A</v>
      </c>
      <c r="Q657" t="e">
        <f>VLOOKUP($A657,cleaning_log!$A$1:$ZZ$9791,MATCH(Q$5,cleaning_log!$A$2:$ZZ$2,0),0)</f>
        <v>#N/A</v>
      </c>
      <c r="R657" t="e">
        <f>VLOOKUP($A657,cleaning_log!$A$1:$ZZ$9791,MATCH(R$5,cleaning_log!$A$2:$ZZ$2,0),0)</f>
        <v>#N/A</v>
      </c>
      <c r="S657" t="e">
        <f t="shared" ref="S657:S661" si="133">MIN(P657,Q657) &lt; 3599</f>
        <v>#N/A</v>
      </c>
    </row>
    <row r="658" spans="1:22" x14ac:dyDescent="0.2">
      <c r="A658" t="s">
        <v>15268</v>
      </c>
      <c r="B658" t="str">
        <f>IF(NOT(ISNA(VLOOKUP($A658,miplib2017!$A$5:$A$10000,1,0))),"miplib2017",IF(NOT(ISNA(VLOOKUP($A658,miplib2010!$A$5:$A$10000,1,0))),"miplib2010",IF(NOT(ISNA(VLOOKUP($A658,miplib2003!$A$5:$A$10000,1,0))),"miplib2003",IF(NOT(ISNA(VLOOKUP($A658,miplib3!$A$5:$A$10002,1,0))),"miplib3",IF(NOT(ISNA(VLOOKUP($A658,miplib2!$A$5:$A$10004,1,0))),"miplib2",IF(NOT(ISNA(VLOOKUP($A658,coral!$A$5:$A$10000,1,0))),"coral",IF(NOT(ISNA(VLOOKUP($A658,neos!$A$5:$A$10000,1,0))),"neos","COULD NOT FIND")))))))</f>
        <v>miplib2017</v>
      </c>
      <c r="C658" t="str">
        <f>B658&amp;"/"&amp;A658</f>
        <v>miplib2017/neos-3610051-istra</v>
      </c>
      <c r="D658">
        <f ca="1">VLOOKUP($A658,INDIRECT("'"&amp;$B658&amp;"'!"&amp;"$A$5:$Z$10000"),MATCH(D$5,INDIRECT("'"&amp;$B658&amp;"'!$A$4:$Z$4"),0),0)</f>
        <v>709</v>
      </c>
      <c r="E658">
        <f ca="1">VLOOKUP($A658,INDIRECT("'"&amp;$B658&amp;"'!"&amp;"$A$5:$Z$10000"),MATCH(E$5,INDIRECT("'"&amp;$B658&amp;"'!$A$4:$Z$4"),0),0)</f>
        <v>805</v>
      </c>
      <c r="F658" t="e">
        <f>VLOOKUP($A658,cleaning_log!$A$1:$ZZ$9791,MATCH(F$5,cleaning_log!$A$2:$ZZ$2,0),0)</f>
        <v>#N/A</v>
      </c>
      <c r="G658" t="e">
        <f>VLOOKUP($A658,cleaning_log!$A$1:$ZZ$9791,MATCH(G$5,cleaning_log!$A$2:$ZZ$2,0),0)</f>
        <v>#N/A</v>
      </c>
      <c r="H658">
        <f ca="1">VLOOKUP($A658,INDIRECT("'"&amp;$B658&amp;"'!"&amp;"$A$5:$Z$10000"),MATCH(H$5,INDIRECT("'"&amp;$B658&amp;"'!$A$4:$Z$4"),0),0)</f>
        <v>49</v>
      </c>
      <c r="I658" t="e">
        <f>VLOOKUP($A658,cleaning_log!$A$1:$ZZ$9791,MATCH(I$5,cleaning_log!$A$2:$ZZ$2,0),0)</f>
        <v>#N/A</v>
      </c>
      <c r="J658" t="e">
        <f>VLOOKUP($A658,cleaning_log!$A$1:$ZZ$9791,MATCH(J$5,cleaning_log!$A$2:$ZZ$2,0),0)</f>
        <v>#N/A</v>
      </c>
      <c r="K658" t="b">
        <f>IF(ISNA(J658),TRUE,ABS(H658-J658)&gt;0.001)</f>
        <v>1</v>
      </c>
      <c r="L658" t="e">
        <f>VLOOKUP($A658,cleaning_log!$A$1:$ZZ$9791,MATCH(L$5,cleaning_log!$A$2:$ZZ$2,0),0)</f>
        <v>#N/A</v>
      </c>
      <c r="M658" t="e">
        <f>VLOOKUP($A658,cleaning_log!$A$1:$ZZ$9791,MATCH(M$5,cleaning_log!$A$2:$ZZ$2,0),0)</f>
        <v>#N/A</v>
      </c>
      <c r="N658" t="e">
        <f>VLOOKUP($A658,cleaning_log!$A$1:$ZZ$9791,MATCH(N$5,cleaning_log!$A$2:$ZZ$2,0),0)</f>
        <v>#N/A</v>
      </c>
      <c r="O658" t="e">
        <f>VLOOKUP($A658,cleaning_log!$A$1:$ZZ$9791,MATCH(O$5,cleaning_log!$A$2:$ZZ$2,0),0)</f>
        <v>#N/A</v>
      </c>
      <c r="P658" t="e">
        <f>VLOOKUP($A658,cleaning_log!$A$1:$ZZ$9791,MATCH(P$5,cleaning_log!$A$2:$ZZ$2,0),0)</f>
        <v>#N/A</v>
      </c>
      <c r="Q658" t="e">
        <f>VLOOKUP($A658,cleaning_log!$A$1:$ZZ$9791,MATCH(Q$5,cleaning_log!$A$2:$ZZ$2,0),0)</f>
        <v>#N/A</v>
      </c>
      <c r="R658" t="e">
        <f>VLOOKUP($A658,cleaning_log!$A$1:$ZZ$9791,MATCH(R$5,cleaning_log!$A$2:$ZZ$2,0),0)</f>
        <v>#N/A</v>
      </c>
      <c r="S658" t="e">
        <f t="shared" si="133"/>
        <v>#N/A</v>
      </c>
    </row>
    <row r="659" spans="1:22" x14ac:dyDescent="0.2">
      <c r="A659" t="s">
        <v>15269</v>
      </c>
      <c r="B659" t="str">
        <f>IF(NOT(ISNA(VLOOKUP($A659,miplib2017!$A$5:$A$10000,1,0))),"miplib2017",IF(NOT(ISNA(VLOOKUP($A659,miplib2010!$A$5:$A$10000,1,0))),"miplib2010",IF(NOT(ISNA(VLOOKUP($A659,miplib2003!$A$5:$A$10000,1,0))),"miplib2003",IF(NOT(ISNA(VLOOKUP($A659,miplib3!$A$5:$A$10002,1,0))),"miplib3",IF(NOT(ISNA(VLOOKUP($A659,miplib2!$A$5:$A$10004,1,0))),"miplib2",IF(NOT(ISNA(VLOOKUP($A659,coral!$A$5:$A$10000,1,0))),"coral",IF(NOT(ISNA(VLOOKUP($A659,neos!$A$5:$A$10000,1,0))),"neos","COULD NOT FIND")))))))</f>
        <v>miplib2017</v>
      </c>
      <c r="C659" t="str">
        <f>B659&amp;"/"&amp;A659</f>
        <v>miplib2017/neos-3610173-itata</v>
      </c>
      <c r="D659">
        <f ca="1">VLOOKUP($A659,INDIRECT("'"&amp;$B659&amp;"'!"&amp;"$A$5:$Z$10000"),MATCH(D$5,INDIRECT("'"&amp;$B659&amp;"'!$A$4:$Z$4"),0),0)</f>
        <v>747</v>
      </c>
      <c r="E659">
        <f ca="1">VLOOKUP($A659,INDIRECT("'"&amp;$B659&amp;"'!"&amp;"$A$5:$Z$10000"),MATCH(E$5,INDIRECT("'"&amp;$B659&amp;"'!$A$4:$Z$4"),0),0)</f>
        <v>844</v>
      </c>
      <c r="F659" t="e">
        <f>VLOOKUP($A659,cleaning_log!$A$1:$ZZ$9791,MATCH(F$5,cleaning_log!$A$2:$ZZ$2,0),0)</f>
        <v>#N/A</v>
      </c>
      <c r="G659" t="e">
        <f>VLOOKUP($A659,cleaning_log!$A$1:$ZZ$9791,MATCH(G$5,cleaning_log!$A$2:$ZZ$2,0),0)</f>
        <v>#N/A</v>
      </c>
      <c r="H659">
        <f ca="1">VLOOKUP($A659,INDIRECT("'"&amp;$B659&amp;"'!"&amp;"$A$5:$Z$10000"),MATCH(H$5,INDIRECT("'"&amp;$B659&amp;"'!$A$4:$Z$4"),0),0)</f>
        <v>147.99999990000001</v>
      </c>
      <c r="I659" t="e">
        <f>VLOOKUP($A659,cleaning_log!$A$1:$ZZ$9791,MATCH(I$5,cleaning_log!$A$2:$ZZ$2,0),0)</f>
        <v>#N/A</v>
      </c>
      <c r="J659" t="e">
        <f>VLOOKUP($A659,cleaning_log!$A$1:$ZZ$9791,MATCH(J$5,cleaning_log!$A$2:$ZZ$2,0),0)</f>
        <v>#N/A</v>
      </c>
      <c r="K659" t="b">
        <f>IF(ISNA(J659),TRUE,ABS(H659-J659)&gt;0.001)</f>
        <v>1</v>
      </c>
      <c r="L659" t="e">
        <f>VLOOKUP($A659,cleaning_log!$A$1:$ZZ$9791,MATCH(L$5,cleaning_log!$A$2:$ZZ$2,0),0)</f>
        <v>#N/A</v>
      </c>
      <c r="M659" t="e">
        <f>VLOOKUP($A659,cleaning_log!$A$1:$ZZ$9791,MATCH(M$5,cleaning_log!$A$2:$ZZ$2,0),0)</f>
        <v>#N/A</v>
      </c>
      <c r="N659" t="e">
        <f>VLOOKUP($A659,cleaning_log!$A$1:$ZZ$9791,MATCH(N$5,cleaning_log!$A$2:$ZZ$2,0),0)</f>
        <v>#N/A</v>
      </c>
      <c r="O659" t="e">
        <f>VLOOKUP($A659,cleaning_log!$A$1:$ZZ$9791,MATCH(O$5,cleaning_log!$A$2:$ZZ$2,0),0)</f>
        <v>#N/A</v>
      </c>
      <c r="P659" t="e">
        <f>VLOOKUP($A659,cleaning_log!$A$1:$ZZ$9791,MATCH(P$5,cleaning_log!$A$2:$ZZ$2,0),0)</f>
        <v>#N/A</v>
      </c>
      <c r="Q659" t="e">
        <f>VLOOKUP($A659,cleaning_log!$A$1:$ZZ$9791,MATCH(Q$5,cleaning_log!$A$2:$ZZ$2,0),0)</f>
        <v>#N/A</v>
      </c>
      <c r="R659" t="e">
        <f>VLOOKUP($A659,cleaning_log!$A$1:$ZZ$9791,MATCH(R$5,cleaning_log!$A$2:$ZZ$2,0),0)</f>
        <v>#N/A</v>
      </c>
      <c r="S659" t="e">
        <f t="shared" si="133"/>
        <v>#N/A</v>
      </c>
    </row>
    <row r="660" spans="1:22" x14ac:dyDescent="0.2">
      <c r="A660" t="s">
        <v>15270</v>
      </c>
      <c r="B660" t="str">
        <f>IF(NOT(ISNA(VLOOKUP($A660,miplib2017!$A$5:$A$10000,1,0))),"miplib2017",IF(NOT(ISNA(VLOOKUP($A660,miplib2010!$A$5:$A$10000,1,0))),"miplib2010",IF(NOT(ISNA(VLOOKUP($A660,miplib2003!$A$5:$A$10000,1,0))),"miplib2003",IF(NOT(ISNA(VLOOKUP($A660,miplib3!$A$5:$A$10002,1,0))),"miplib3",IF(NOT(ISNA(VLOOKUP($A660,miplib2!$A$5:$A$10004,1,0))),"miplib2",IF(NOT(ISNA(VLOOKUP($A660,coral!$A$5:$A$10000,1,0))),"coral",IF(NOT(ISNA(VLOOKUP($A660,neos!$A$5:$A$10000,1,0))),"neos","COULD NOT FIND")))))))</f>
        <v>miplib2017</v>
      </c>
      <c r="C660" t="str">
        <f>B660&amp;"/"&amp;A660</f>
        <v>miplib2017/neos-3611447-jijia</v>
      </c>
      <c r="D660">
        <f ca="1">VLOOKUP($A660,INDIRECT("'"&amp;$B660&amp;"'!"&amp;"$A$5:$Z$10000"),MATCH(D$5,INDIRECT("'"&amp;$B660&amp;"'!$A$4:$Z$4"),0),0)</f>
        <v>377</v>
      </c>
      <c r="E660">
        <f ca="1">VLOOKUP($A660,INDIRECT("'"&amp;$B660&amp;"'!"&amp;"$A$5:$Z$10000"),MATCH(E$5,INDIRECT("'"&amp;$B660&amp;"'!$A$4:$Z$4"),0),0)</f>
        <v>472</v>
      </c>
      <c r="F660" t="e">
        <f>VLOOKUP($A660,cleaning_log!$A$1:$ZZ$9791,MATCH(F$5,cleaning_log!$A$2:$ZZ$2,0),0)</f>
        <v>#N/A</v>
      </c>
      <c r="G660" t="e">
        <f>VLOOKUP($A660,cleaning_log!$A$1:$ZZ$9791,MATCH(G$5,cleaning_log!$A$2:$ZZ$2,0),0)</f>
        <v>#N/A</v>
      </c>
      <c r="H660">
        <f ca="1">VLOOKUP($A660,INDIRECT("'"&amp;$B660&amp;"'!"&amp;"$A$5:$Z$10000"),MATCH(H$5,INDIRECT("'"&amp;$B660&amp;"'!$A$4:$Z$4"),0),0)</f>
        <v>107</v>
      </c>
      <c r="I660" t="e">
        <f>VLOOKUP($A660,cleaning_log!$A$1:$ZZ$9791,MATCH(I$5,cleaning_log!$A$2:$ZZ$2,0),0)</f>
        <v>#N/A</v>
      </c>
      <c r="J660" t="e">
        <f>VLOOKUP($A660,cleaning_log!$A$1:$ZZ$9791,MATCH(J$5,cleaning_log!$A$2:$ZZ$2,0),0)</f>
        <v>#N/A</v>
      </c>
      <c r="K660" t="b">
        <f>IF(ISNA(J660),TRUE,ABS(H660-J660)&gt;0.001)</f>
        <v>1</v>
      </c>
      <c r="L660" t="e">
        <f>VLOOKUP($A660,cleaning_log!$A$1:$ZZ$9791,MATCH(L$5,cleaning_log!$A$2:$ZZ$2,0),0)</f>
        <v>#N/A</v>
      </c>
      <c r="M660" t="e">
        <f>VLOOKUP($A660,cleaning_log!$A$1:$ZZ$9791,MATCH(M$5,cleaning_log!$A$2:$ZZ$2,0),0)</f>
        <v>#N/A</v>
      </c>
      <c r="N660" t="e">
        <f>VLOOKUP($A660,cleaning_log!$A$1:$ZZ$9791,MATCH(N$5,cleaning_log!$A$2:$ZZ$2,0),0)</f>
        <v>#N/A</v>
      </c>
      <c r="O660" t="e">
        <f>VLOOKUP($A660,cleaning_log!$A$1:$ZZ$9791,MATCH(O$5,cleaning_log!$A$2:$ZZ$2,0),0)</f>
        <v>#N/A</v>
      </c>
      <c r="P660" t="e">
        <f>VLOOKUP($A660,cleaning_log!$A$1:$ZZ$9791,MATCH(P$5,cleaning_log!$A$2:$ZZ$2,0),0)</f>
        <v>#N/A</v>
      </c>
      <c r="Q660" t="e">
        <f>VLOOKUP($A660,cleaning_log!$A$1:$ZZ$9791,MATCH(Q$5,cleaning_log!$A$2:$ZZ$2,0),0)</f>
        <v>#N/A</v>
      </c>
      <c r="R660" t="e">
        <f>VLOOKUP($A660,cleaning_log!$A$1:$ZZ$9791,MATCH(R$5,cleaning_log!$A$2:$ZZ$2,0),0)</f>
        <v>#N/A</v>
      </c>
      <c r="S660" t="e">
        <f t="shared" si="133"/>
        <v>#N/A</v>
      </c>
    </row>
    <row r="661" spans="1:22" x14ac:dyDescent="0.2">
      <c r="A661" t="s">
        <v>15271</v>
      </c>
      <c r="B661" t="str">
        <f>IF(NOT(ISNA(VLOOKUP($A661,miplib2017!$A$5:$A$10000,1,0))),"miplib2017",IF(NOT(ISNA(VLOOKUP($A661,miplib2010!$A$5:$A$10000,1,0))),"miplib2010",IF(NOT(ISNA(VLOOKUP($A661,miplib2003!$A$5:$A$10000,1,0))),"miplib2003",IF(NOT(ISNA(VLOOKUP($A661,miplib3!$A$5:$A$10002,1,0))),"miplib3",IF(NOT(ISNA(VLOOKUP($A661,miplib2!$A$5:$A$10004,1,0))),"miplib2",IF(NOT(ISNA(VLOOKUP($A661,coral!$A$5:$A$10000,1,0))),"coral",IF(NOT(ISNA(VLOOKUP($A661,neos!$A$5:$A$10000,1,0))),"neos","COULD NOT FIND")))))))</f>
        <v>miplib2017</v>
      </c>
      <c r="C661" t="str">
        <f>B661&amp;"/"&amp;A661</f>
        <v>miplib2017/neos-3611689-kaihu</v>
      </c>
      <c r="D661">
        <f ca="1">VLOOKUP($A661,INDIRECT("'"&amp;$B661&amp;"'!"&amp;"$A$5:$Z$10000"),MATCH(D$5,INDIRECT("'"&amp;$B661&amp;"'!$A$4:$Z$4"),0),0)</f>
        <v>323</v>
      </c>
      <c r="E661">
        <f ca="1">VLOOKUP($A661,INDIRECT("'"&amp;$B661&amp;"'!"&amp;"$A$5:$Z$10000"),MATCH(E$5,INDIRECT("'"&amp;$B661&amp;"'!$A$4:$Z$4"),0),0)</f>
        <v>421</v>
      </c>
      <c r="F661" t="e">
        <f>VLOOKUP($A661,cleaning_log!$A$1:$ZZ$9791,MATCH(F$5,cleaning_log!$A$2:$ZZ$2,0),0)</f>
        <v>#N/A</v>
      </c>
      <c r="G661" t="e">
        <f>VLOOKUP($A661,cleaning_log!$A$1:$ZZ$9791,MATCH(G$5,cleaning_log!$A$2:$ZZ$2,0),0)</f>
        <v>#N/A</v>
      </c>
      <c r="H661">
        <f ca="1">VLOOKUP($A661,INDIRECT("'"&amp;$B661&amp;"'!"&amp;"$A$5:$Z$10000"),MATCH(H$5,INDIRECT("'"&amp;$B661&amp;"'!$A$4:$Z$4"),0),0)</f>
        <v>119</v>
      </c>
      <c r="I661" t="e">
        <f>VLOOKUP($A661,cleaning_log!$A$1:$ZZ$9791,MATCH(I$5,cleaning_log!$A$2:$ZZ$2,0),0)</f>
        <v>#N/A</v>
      </c>
      <c r="J661" t="e">
        <f>VLOOKUP($A661,cleaning_log!$A$1:$ZZ$9791,MATCH(J$5,cleaning_log!$A$2:$ZZ$2,0),0)</f>
        <v>#N/A</v>
      </c>
      <c r="K661" t="b">
        <f>IF(ISNA(J661),TRUE,ABS(H661-J661)&gt;0.001)</f>
        <v>1</v>
      </c>
      <c r="L661" t="e">
        <f>VLOOKUP($A661,cleaning_log!$A$1:$ZZ$9791,MATCH(L$5,cleaning_log!$A$2:$ZZ$2,0),0)</f>
        <v>#N/A</v>
      </c>
      <c r="M661" t="e">
        <f>VLOOKUP($A661,cleaning_log!$A$1:$ZZ$9791,MATCH(M$5,cleaning_log!$A$2:$ZZ$2,0),0)</f>
        <v>#N/A</v>
      </c>
      <c r="N661" t="e">
        <f>VLOOKUP($A661,cleaning_log!$A$1:$ZZ$9791,MATCH(N$5,cleaning_log!$A$2:$ZZ$2,0),0)</f>
        <v>#N/A</v>
      </c>
      <c r="O661" t="e">
        <f>VLOOKUP($A661,cleaning_log!$A$1:$ZZ$9791,MATCH(O$5,cleaning_log!$A$2:$ZZ$2,0),0)</f>
        <v>#N/A</v>
      </c>
      <c r="P661" t="e">
        <f>VLOOKUP($A661,cleaning_log!$A$1:$ZZ$9791,MATCH(P$5,cleaning_log!$A$2:$ZZ$2,0),0)</f>
        <v>#N/A</v>
      </c>
      <c r="Q661" t="e">
        <f>VLOOKUP($A661,cleaning_log!$A$1:$ZZ$9791,MATCH(Q$5,cleaning_log!$A$2:$ZZ$2,0),0)</f>
        <v>#N/A</v>
      </c>
      <c r="R661" t="e">
        <f>VLOOKUP($A661,cleaning_log!$A$1:$ZZ$9791,MATCH(R$5,cleaning_log!$A$2:$ZZ$2,0),0)</f>
        <v>#N/A</v>
      </c>
      <c r="S661" t="e">
        <f t="shared" si="133"/>
        <v>#N/A</v>
      </c>
    </row>
    <row r="662" spans="1:22" hidden="1" x14ac:dyDescent="0.2">
      <c r="A662" t="s">
        <v>15272</v>
      </c>
      <c r="B662" t="str">
        <f>IF(NOT(ISNA(VLOOKUP($A662,miplib2017!$A$5:$A$10000,1,0))),"miplib2017",IF(NOT(ISNA(VLOOKUP($A662,miplib2010!$A$5:$A$10000,1,0))),"miplib2010",IF(NOT(ISNA(VLOOKUP($A662,miplib2003!$A$5:$A$10000,1,0))),"miplib2003",IF(NOT(ISNA(VLOOKUP($A662,miplib3!$A$5:$A$10002,1,0))),"miplib3",IF(NOT(ISNA(VLOOKUP($A662,miplib2!$A$5:$A$10004,1,0))),"miplib2",IF(NOT(ISNA(VLOOKUP($A662,coral!$A$5:$A$10000,1,0))),"coral",IF(NOT(ISNA(VLOOKUP($A662,neos!$A$5:$A$10000,1,0))),"neos","COULD NOT FIND")))))))</f>
        <v>miplib2017</v>
      </c>
      <c r="C662" t="str">
        <f>B662&amp;"/"&amp;A662</f>
        <v>miplib2017/neos-3615091-sutlej</v>
      </c>
      <c r="D662">
        <f ca="1">VLOOKUP($A662,INDIRECT("'"&amp;$B662&amp;"'!"&amp;"$A$5:$Z$10000"),MATCH(D$5,INDIRECT("'"&amp;$B662&amp;"'!$A$4:$Z$4"),0),0)</f>
        <v>449690</v>
      </c>
      <c r="E662">
        <f ca="1">VLOOKUP($A662,INDIRECT("'"&amp;$B662&amp;"'!"&amp;"$A$5:$Z$10000"),MATCH(E$5,INDIRECT("'"&amp;$B662&amp;"'!$A$4:$Z$4"),0),0)</f>
        <v>205141</v>
      </c>
      <c r="F662" t="e">
        <f>VLOOKUP($A662,cleaning_log!$A$1:$ZZ$9791,MATCH(F$5,cleaning_log!$A$2:$ZZ$2,0),0)</f>
        <v>#N/A</v>
      </c>
      <c r="G662" t="e">
        <f>VLOOKUP($A662,cleaning_log!$A$1:$ZZ$9791,MATCH(G$5,cleaning_log!$A$2:$ZZ$2,0),0)</f>
        <v>#N/A</v>
      </c>
      <c r="H662" t="str">
        <f ca="1">VLOOKUP($A662,INDIRECT("'"&amp;$B662&amp;"'!"&amp;"$A$5:$Z$10000"),MATCH(H$5,INDIRECT("'"&amp;$B662&amp;"'!$A$4:$Z$4"),0),0)</f>
        <v>-1048730.84101147*</v>
      </c>
      <c r="I662" t="e">
        <f>VLOOKUP($A662,cleaning_log!$A$1:$ZZ$9791,MATCH(I$5,cleaning_log!$A$2:$ZZ$2,0),0)</f>
        <v>#N/A</v>
      </c>
      <c r="J662" t="e">
        <f>VLOOKUP($A662,cleaning_log!$A$1:$ZZ$9791,MATCH(J$5,cleaning_log!$A$2:$ZZ$2,0),0)</f>
        <v>#N/A</v>
      </c>
      <c r="K662" t="b">
        <f>IF(ISNA(J662),TRUE,ABS(H662-J662)&gt;0.001)</f>
        <v>1</v>
      </c>
      <c r="L662" t="e">
        <f>VLOOKUP($A662,cleaning_log!$A$1:$ZZ$9791,MATCH(L$5,cleaning_log!$A$2:$ZZ$2,0),0)</f>
        <v>#N/A</v>
      </c>
      <c r="M662" t="e">
        <f>VLOOKUP($A662,cleaning_log!$A$1:$ZZ$9791,MATCH(M$5,cleaning_log!$A$2:$ZZ$2,0),0)</f>
        <v>#N/A</v>
      </c>
      <c r="N662" t="e">
        <f>VLOOKUP($A662,cleaning_log!$A$1:$ZZ$9791,MATCH(N$5,cleaning_log!$A$2:$ZZ$2,0),0)</f>
        <v>#N/A</v>
      </c>
      <c r="O662" t="e">
        <f>VLOOKUP($A662,cleaning_log!$A$1:$ZZ$9791,MATCH(O$5,cleaning_log!$A$2:$ZZ$2,0),0)</f>
        <v>#N/A</v>
      </c>
      <c r="P662" t="e">
        <f>VLOOKUP($A662,cleaning_log!$A$1:$ZZ$9791,MATCH(P$5,cleaning_log!$A$2:$ZZ$2,0),0)</f>
        <v>#N/A</v>
      </c>
      <c r="Q662" t="e">
        <f>VLOOKUP($A662,cleaning_log!$A$1:$ZZ$9791,MATCH(Q$5,cleaning_log!$A$2:$ZZ$2,0),0)</f>
        <v>#N/A</v>
      </c>
    </row>
    <row r="663" spans="1:22" x14ac:dyDescent="0.2">
      <c r="A663" t="s">
        <v>4433</v>
      </c>
      <c r="B663" t="str">
        <f>IF(NOT(ISNA(VLOOKUP($A663,miplib2017!$A$5:$A$10000,1,0))),"miplib2017",IF(NOT(ISNA(VLOOKUP($A663,miplib2010!$A$5:$A$10000,1,0))),"miplib2010",IF(NOT(ISNA(VLOOKUP($A663,miplib2003!$A$5:$A$10000,1,0))),"miplib2003",IF(NOT(ISNA(VLOOKUP($A663,miplib3!$A$5:$A$10002,1,0))),"miplib3",IF(NOT(ISNA(VLOOKUP($A663,miplib2!$A$5:$A$10004,1,0))),"miplib2",IF(NOT(ISNA(VLOOKUP($A663,coral!$A$5:$A$10000,1,0))),"coral",IF(NOT(ISNA(VLOOKUP($A663,neos!$A$5:$A$10000,1,0))),"neos","COULD NOT FIND")))))))</f>
        <v>miplib2017</v>
      </c>
      <c r="C663" t="str">
        <f>B663&amp;"/"&amp;A663</f>
        <v>miplib2017/neos-3627168-kasai</v>
      </c>
      <c r="D663">
        <f ca="1">VLOOKUP($A663,INDIRECT("'"&amp;$B663&amp;"'!"&amp;"$A$5:$Z$10000"),MATCH(D$5,INDIRECT("'"&amp;$B663&amp;"'!$A$4:$Z$4"),0),0)</f>
        <v>1655</v>
      </c>
      <c r="E663">
        <f ca="1">VLOOKUP($A663,INDIRECT("'"&amp;$B663&amp;"'!"&amp;"$A$5:$Z$10000"),MATCH(E$5,INDIRECT("'"&amp;$B663&amp;"'!$A$4:$Z$4"),0),0)</f>
        <v>1462</v>
      </c>
      <c r="F663">
        <f>VLOOKUP($A663,cleaning_log!$A$1:$ZZ$9791,MATCH(F$5,cleaning_log!$A$2:$ZZ$2,0),0)</f>
        <v>1190</v>
      </c>
      <c r="G663">
        <f>VLOOKUP($A663,cleaning_log!$A$1:$ZZ$9791,MATCH(G$5,cleaning_log!$A$2:$ZZ$2,0),0)</f>
        <v>1400</v>
      </c>
      <c r="H663">
        <f ca="1">VLOOKUP($A663,INDIRECT("'"&amp;$B663&amp;"'!"&amp;"$A$5:$Z$10000"),MATCH(H$5,INDIRECT("'"&amp;$B663&amp;"'!$A$4:$Z$4"),0),0)</f>
        <v>988585.62</v>
      </c>
      <c r="I663">
        <f>VLOOKUP($A663,cleaning_log!$A$1:$ZZ$9791,MATCH(I$5,cleaning_log!$A$2:$ZZ$2,0),0)</f>
        <v>945808.09555555496</v>
      </c>
      <c r="J663">
        <f>VLOOKUP($A663,cleaning_log!$A$1:$ZZ$9791,MATCH(J$5,cleaning_log!$A$2:$ZZ$2,0),0)</f>
        <v>954341.02666666498</v>
      </c>
      <c r="K663" t="b">
        <f ca="1">IF(ISNA(J663),TRUE,ABS(H663-J663)&gt;0.001)</f>
        <v>1</v>
      </c>
      <c r="L663">
        <f>VLOOKUP($A663,cleaning_log!$A$1:$ZZ$9791,MATCH(L$5,cleaning_log!$A$2:$ZZ$2,0),0)</f>
        <v>988585.61999999895</v>
      </c>
      <c r="M663">
        <f>VLOOKUP($A663,cleaning_log!$A$1:$ZZ$9791,MATCH(M$5,cleaning_log!$A$2:$ZZ$2,0),0)</f>
        <v>988585.61999999895</v>
      </c>
      <c r="N663">
        <f>VLOOKUP($A663,cleaning_log!$A$1:$ZZ$9791,MATCH(N$5,cleaning_log!$A$2:$ZZ$2,0),0)</f>
        <v>986707.28313403495</v>
      </c>
      <c r="O663">
        <f>VLOOKUP($A663,cleaning_log!$A$1:$ZZ$9791,MATCH(O$5,cleaning_log!$A$2:$ZZ$2,0),0)</f>
        <v>987791.95421193598</v>
      </c>
      <c r="P663">
        <f>VLOOKUP($A663,cleaning_log!$A$1:$ZZ$9791,MATCH(P$5,cleaning_log!$A$2:$ZZ$2,0),0)</f>
        <v>3600</v>
      </c>
      <c r="Q663">
        <f>VLOOKUP($A663,cleaning_log!$A$1:$ZZ$9791,MATCH(Q$5,cleaning_log!$A$2:$ZZ$2,0),0)</f>
        <v>3600</v>
      </c>
      <c r="R663">
        <f>VLOOKUP($A663,cleaning_log!$A$1:$ZZ$9791,MATCH(R$5,cleaning_log!$A$2:$ZZ$2,0),0)</f>
        <v>3600</v>
      </c>
      <c r="S663" t="b">
        <f t="shared" ref="S663" si="134">MIN(P663,Q663) &lt; 3599</f>
        <v>0</v>
      </c>
    </row>
    <row r="664" spans="1:22" hidden="1" x14ac:dyDescent="0.2">
      <c r="A664" t="s">
        <v>15276</v>
      </c>
      <c r="B664" t="str">
        <f>IF(NOT(ISNA(VLOOKUP($A664,miplib2017!$A$5:$A$10000,1,0))),"miplib2017",IF(NOT(ISNA(VLOOKUP($A664,miplib2010!$A$5:$A$10000,1,0))),"miplib2010",IF(NOT(ISNA(VLOOKUP($A664,miplib2003!$A$5:$A$10000,1,0))),"miplib2003",IF(NOT(ISNA(VLOOKUP($A664,miplib3!$A$5:$A$10002,1,0))),"miplib3",IF(NOT(ISNA(VLOOKUP($A664,miplib2!$A$5:$A$10004,1,0))),"miplib2",IF(NOT(ISNA(VLOOKUP($A664,coral!$A$5:$A$10000,1,0))),"coral",IF(NOT(ISNA(VLOOKUP($A664,neos!$A$5:$A$10000,1,0))),"neos","COULD NOT FIND")))))))</f>
        <v>miplib2017</v>
      </c>
      <c r="C664" t="str">
        <f>B664&amp;"/"&amp;A664</f>
        <v>miplib2017/neos-3631363-vilnia</v>
      </c>
      <c r="D664">
        <f ca="1">VLOOKUP($A664,INDIRECT("'"&amp;$B664&amp;"'!"&amp;"$A$5:$Z$10000"),MATCH(D$5,INDIRECT("'"&amp;$B664&amp;"'!$A$4:$Z$4"),0),0)</f>
        <v>15960</v>
      </c>
      <c r="E664">
        <f ca="1">VLOOKUP($A664,INDIRECT("'"&amp;$B664&amp;"'!"&amp;"$A$5:$Z$10000"),MATCH(E$5,INDIRECT("'"&amp;$B664&amp;"'!$A$4:$Z$4"),0),0)</f>
        <v>15755</v>
      </c>
      <c r="F664" t="e">
        <f>VLOOKUP($A664,cleaning_log!$A$1:$ZZ$9791,MATCH(F$5,cleaning_log!$A$2:$ZZ$2,0),0)</f>
        <v>#N/A</v>
      </c>
      <c r="G664" t="e">
        <f>VLOOKUP($A664,cleaning_log!$A$1:$ZZ$9791,MATCH(G$5,cleaning_log!$A$2:$ZZ$2,0),0)</f>
        <v>#N/A</v>
      </c>
      <c r="H664" t="str">
        <f ca="1">VLOOKUP($A664,INDIRECT("'"&amp;$B664&amp;"'!"&amp;"$A$5:$Z$10000"),MATCH(H$5,INDIRECT("'"&amp;$B664&amp;"'!$A$4:$Z$4"),0),0)</f>
        <v>Infeasible</v>
      </c>
      <c r="I664" t="e">
        <f>VLOOKUP($A664,cleaning_log!$A$1:$ZZ$9791,MATCH(I$5,cleaning_log!$A$2:$ZZ$2,0),0)</f>
        <v>#N/A</v>
      </c>
      <c r="J664" t="e">
        <f>VLOOKUP($A664,cleaning_log!$A$1:$ZZ$9791,MATCH(J$5,cleaning_log!$A$2:$ZZ$2,0),0)</f>
        <v>#N/A</v>
      </c>
      <c r="K664" t="b">
        <f>IF(ISNA(J664),TRUE,ABS(H664-J664)&gt;0.001)</f>
        <v>1</v>
      </c>
      <c r="L664" t="e">
        <f>VLOOKUP($A664,cleaning_log!$A$1:$ZZ$9791,MATCH(L$5,cleaning_log!$A$2:$ZZ$2,0),0)</f>
        <v>#N/A</v>
      </c>
      <c r="M664" t="e">
        <f>VLOOKUP($A664,cleaning_log!$A$1:$ZZ$9791,MATCH(M$5,cleaning_log!$A$2:$ZZ$2,0),0)</f>
        <v>#N/A</v>
      </c>
      <c r="N664" t="e">
        <f>VLOOKUP($A664,cleaning_log!$A$1:$ZZ$9791,MATCH(N$5,cleaning_log!$A$2:$ZZ$2,0),0)</f>
        <v>#N/A</v>
      </c>
      <c r="O664" t="e">
        <f>VLOOKUP($A664,cleaning_log!$A$1:$ZZ$9791,MATCH(O$5,cleaning_log!$A$2:$ZZ$2,0),0)</f>
        <v>#N/A</v>
      </c>
      <c r="P664" t="e">
        <f>VLOOKUP($A664,cleaning_log!$A$1:$ZZ$9791,MATCH(P$5,cleaning_log!$A$2:$ZZ$2,0),0)</f>
        <v>#N/A</v>
      </c>
      <c r="Q664" t="e">
        <f>VLOOKUP($A664,cleaning_log!$A$1:$ZZ$9791,MATCH(Q$5,cleaning_log!$A$2:$ZZ$2,0),0)</f>
        <v>#N/A</v>
      </c>
      <c r="R664" t="e">
        <f>VLOOKUP($A664,cleaning_log!$A$1:$ZZ$9791,MATCH(R$5,cleaning_log!$A$2:$ZZ$2,0),0)</f>
        <v>#N/A</v>
      </c>
      <c r="S664" t="e">
        <f t="shared" ref="S664" si="135">MIN(P664,Q664) &lt; 3599</f>
        <v>#N/A</v>
      </c>
      <c r="T664" t="e">
        <f>VLOOKUP($A664,cleaning_log!$A$1:$ZZ$9791,MATCH(T$5,cleaning_log!$A$2:$ZZ$2,0),0)</f>
        <v>#N/A</v>
      </c>
      <c r="U664" t="e">
        <f>VLOOKUP($A664,cleaning_log!$A$1:$ZZ$9791,MATCH(U$5,cleaning_log!$A$2:$ZZ$2,0),0)</f>
        <v>#N/A</v>
      </c>
      <c r="V664" t="e">
        <f>VLOOKUP($A664,cleaning_log!$A$1:$ZZ$9791,MATCH(V$5,cleaning_log!$A$2:$ZZ$2,0),0)</f>
        <v>#N/A</v>
      </c>
    </row>
    <row r="665" spans="1:22" hidden="1" x14ac:dyDescent="0.2">
      <c r="A665" t="s">
        <v>15278</v>
      </c>
      <c r="B665" t="str">
        <f>IF(NOT(ISNA(VLOOKUP($A665,miplib2017!$A$5:$A$10000,1,0))),"miplib2017",IF(NOT(ISNA(VLOOKUP($A665,miplib2010!$A$5:$A$10000,1,0))),"miplib2010",IF(NOT(ISNA(VLOOKUP($A665,miplib2003!$A$5:$A$10000,1,0))),"miplib2003",IF(NOT(ISNA(VLOOKUP($A665,miplib3!$A$5:$A$10002,1,0))),"miplib3",IF(NOT(ISNA(VLOOKUP($A665,miplib2!$A$5:$A$10004,1,0))),"miplib2",IF(NOT(ISNA(VLOOKUP($A665,coral!$A$5:$A$10000,1,0))),"coral",IF(NOT(ISNA(VLOOKUP($A665,neos!$A$5:$A$10000,1,0))),"neos","COULD NOT FIND")))))))</f>
        <v>miplib2017</v>
      </c>
      <c r="C665" t="str">
        <f>B665&amp;"/"&amp;A665</f>
        <v>miplib2017/neos-3634244-kauru</v>
      </c>
      <c r="D665">
        <f ca="1">VLOOKUP($A665,INDIRECT("'"&amp;$B665&amp;"'!"&amp;"$A$5:$Z$10000"),MATCH(D$5,INDIRECT("'"&amp;$B665&amp;"'!$A$4:$Z$4"),0),0)</f>
        <v>761450</v>
      </c>
      <c r="E665">
        <f ca="1">VLOOKUP($A665,INDIRECT("'"&amp;$B665&amp;"'!"&amp;"$A$5:$Z$10000"),MATCH(E$5,INDIRECT("'"&amp;$B665&amp;"'!$A$4:$Z$4"),0),0)</f>
        <v>4376</v>
      </c>
      <c r="F665" t="e">
        <f>VLOOKUP($A665,cleaning_log!$A$1:$ZZ$9791,MATCH(F$5,cleaning_log!$A$2:$ZZ$2,0),0)</f>
        <v>#N/A</v>
      </c>
      <c r="G665" t="e">
        <f>VLOOKUP($A665,cleaning_log!$A$1:$ZZ$9791,MATCH(G$5,cleaning_log!$A$2:$ZZ$2,0),0)</f>
        <v>#N/A</v>
      </c>
      <c r="H665" t="str">
        <f ca="1">VLOOKUP($A665,INDIRECT("'"&amp;$B665&amp;"'!"&amp;"$A$5:$Z$10000"),MATCH(H$5,INDIRECT("'"&amp;$B665&amp;"'!$A$4:$Z$4"),0),0)</f>
        <v>1398.01568576*</v>
      </c>
      <c r="I665" t="e">
        <f>VLOOKUP($A665,cleaning_log!$A$1:$ZZ$9791,MATCH(I$5,cleaning_log!$A$2:$ZZ$2,0),0)</f>
        <v>#N/A</v>
      </c>
      <c r="J665" t="e">
        <f>VLOOKUP($A665,cleaning_log!$A$1:$ZZ$9791,MATCH(J$5,cleaning_log!$A$2:$ZZ$2,0),0)</f>
        <v>#N/A</v>
      </c>
      <c r="K665" t="b">
        <f>IF(ISNA(J665),TRUE,ABS(H665-J665)&gt;0.001)</f>
        <v>1</v>
      </c>
      <c r="L665" t="e">
        <f>VLOOKUP($A665,cleaning_log!$A$1:$ZZ$9791,MATCH(L$5,cleaning_log!$A$2:$ZZ$2,0),0)</f>
        <v>#N/A</v>
      </c>
      <c r="M665" t="e">
        <f>VLOOKUP($A665,cleaning_log!$A$1:$ZZ$9791,MATCH(M$5,cleaning_log!$A$2:$ZZ$2,0),0)</f>
        <v>#N/A</v>
      </c>
      <c r="N665" t="e">
        <f>VLOOKUP($A665,cleaning_log!$A$1:$ZZ$9791,MATCH(N$5,cleaning_log!$A$2:$ZZ$2,0),0)</f>
        <v>#N/A</v>
      </c>
      <c r="O665" t="e">
        <f>VLOOKUP($A665,cleaning_log!$A$1:$ZZ$9791,MATCH(O$5,cleaning_log!$A$2:$ZZ$2,0),0)</f>
        <v>#N/A</v>
      </c>
      <c r="P665" t="e">
        <f>VLOOKUP($A665,cleaning_log!$A$1:$ZZ$9791,MATCH(P$5,cleaning_log!$A$2:$ZZ$2,0),0)</f>
        <v>#N/A</v>
      </c>
      <c r="Q665" t="e">
        <f>VLOOKUP($A665,cleaning_log!$A$1:$ZZ$9791,MATCH(Q$5,cleaning_log!$A$2:$ZZ$2,0),0)</f>
        <v>#N/A</v>
      </c>
    </row>
    <row r="666" spans="1:22" hidden="1" x14ac:dyDescent="0.2">
      <c r="A666" t="s">
        <v>15282</v>
      </c>
      <c r="B666" t="str">
        <f>IF(NOT(ISNA(VLOOKUP($A666,miplib2017!$A$5:$A$10000,1,0))),"miplib2017",IF(NOT(ISNA(VLOOKUP($A666,miplib2010!$A$5:$A$10000,1,0))),"miplib2010",IF(NOT(ISNA(VLOOKUP($A666,miplib2003!$A$5:$A$10000,1,0))),"miplib2003",IF(NOT(ISNA(VLOOKUP($A666,miplib3!$A$5:$A$10002,1,0))),"miplib3",IF(NOT(ISNA(VLOOKUP($A666,miplib2!$A$5:$A$10004,1,0))),"miplib2",IF(NOT(ISNA(VLOOKUP($A666,coral!$A$5:$A$10000,1,0))),"coral",IF(NOT(ISNA(VLOOKUP($A666,neos!$A$5:$A$10000,1,0))),"neos","COULD NOT FIND")))))))</f>
        <v>miplib2017</v>
      </c>
      <c r="C666" t="str">
        <f>B666&amp;"/"&amp;A666</f>
        <v>miplib2017/neos-3636886-kereu</v>
      </c>
      <c r="D666">
        <f ca="1">VLOOKUP($A666,INDIRECT("'"&amp;$B666&amp;"'!"&amp;"$A$5:$Z$10000"),MATCH(D$5,INDIRECT("'"&amp;$B666&amp;"'!$A$4:$Z$4"),0),0)</f>
        <v>13198</v>
      </c>
      <c r="E666">
        <f ca="1">VLOOKUP($A666,INDIRECT("'"&amp;$B666&amp;"'!"&amp;"$A$5:$Z$10000"),MATCH(E$5,INDIRECT("'"&amp;$B666&amp;"'!$A$4:$Z$4"),0),0)</f>
        <v>13198</v>
      </c>
      <c r="F666" t="e">
        <f>VLOOKUP($A666,cleaning_log!$A$1:$ZZ$9791,MATCH(F$5,cleaning_log!$A$2:$ZZ$2,0),0)</f>
        <v>#N/A</v>
      </c>
      <c r="G666" t="e">
        <f>VLOOKUP($A666,cleaning_log!$A$1:$ZZ$9791,MATCH(G$5,cleaning_log!$A$2:$ZZ$2,0),0)</f>
        <v>#N/A</v>
      </c>
      <c r="H666">
        <f ca="1">VLOOKUP($A666,INDIRECT("'"&amp;$B666&amp;"'!"&amp;"$A$5:$Z$10000"),MATCH(H$5,INDIRECT("'"&amp;$B666&amp;"'!$A$4:$Z$4"),0),0)</f>
        <v>100001768.08</v>
      </c>
      <c r="I666" t="e">
        <f>VLOOKUP($A666,cleaning_log!$A$1:$ZZ$9791,MATCH(I$5,cleaning_log!$A$2:$ZZ$2,0),0)</f>
        <v>#N/A</v>
      </c>
      <c r="J666" t="e">
        <f>VLOOKUP($A666,cleaning_log!$A$1:$ZZ$9791,MATCH(J$5,cleaning_log!$A$2:$ZZ$2,0),0)</f>
        <v>#N/A</v>
      </c>
      <c r="K666" t="b">
        <f>IF(ISNA(J666),TRUE,ABS(H666-J666)&gt;0.001)</f>
        <v>1</v>
      </c>
      <c r="L666" t="e">
        <f>VLOOKUP($A666,cleaning_log!$A$1:$ZZ$9791,MATCH(L$5,cleaning_log!$A$2:$ZZ$2,0),0)</f>
        <v>#N/A</v>
      </c>
      <c r="M666" t="e">
        <f>VLOOKUP($A666,cleaning_log!$A$1:$ZZ$9791,MATCH(M$5,cleaning_log!$A$2:$ZZ$2,0),0)</f>
        <v>#N/A</v>
      </c>
      <c r="N666" t="e">
        <f>VLOOKUP($A666,cleaning_log!$A$1:$ZZ$9791,MATCH(N$5,cleaning_log!$A$2:$ZZ$2,0),0)</f>
        <v>#N/A</v>
      </c>
      <c r="O666" t="e">
        <f>VLOOKUP($A666,cleaning_log!$A$1:$ZZ$9791,MATCH(O$5,cleaning_log!$A$2:$ZZ$2,0),0)</f>
        <v>#N/A</v>
      </c>
      <c r="P666" t="e">
        <f>VLOOKUP($A666,cleaning_log!$A$1:$ZZ$9791,MATCH(P$5,cleaning_log!$A$2:$ZZ$2,0),0)</f>
        <v>#N/A</v>
      </c>
      <c r="Q666" t="e">
        <f>VLOOKUP($A666,cleaning_log!$A$1:$ZZ$9791,MATCH(Q$5,cleaning_log!$A$2:$ZZ$2,0),0)</f>
        <v>#N/A</v>
      </c>
    </row>
    <row r="667" spans="1:22" hidden="1" x14ac:dyDescent="0.2">
      <c r="A667" t="s">
        <v>15284</v>
      </c>
      <c r="B667" t="str">
        <f>IF(NOT(ISNA(VLOOKUP($A667,miplib2017!$A$5:$A$10000,1,0))),"miplib2017",IF(NOT(ISNA(VLOOKUP($A667,miplib2010!$A$5:$A$10000,1,0))),"miplib2010",IF(NOT(ISNA(VLOOKUP($A667,miplib2003!$A$5:$A$10000,1,0))),"miplib2003",IF(NOT(ISNA(VLOOKUP($A667,miplib3!$A$5:$A$10002,1,0))),"miplib3",IF(NOT(ISNA(VLOOKUP($A667,miplib2!$A$5:$A$10004,1,0))),"miplib2",IF(NOT(ISNA(VLOOKUP($A667,coral!$A$5:$A$10000,1,0))),"coral",IF(NOT(ISNA(VLOOKUP($A667,neos!$A$5:$A$10000,1,0))),"neos","COULD NOT FIND")))))))</f>
        <v>miplib2017</v>
      </c>
      <c r="C667" t="str">
        <f>B667&amp;"/"&amp;A667</f>
        <v>miplib2017/neos-3654993-kolva</v>
      </c>
      <c r="D667">
        <f ca="1">VLOOKUP($A667,INDIRECT("'"&amp;$B667&amp;"'!"&amp;"$A$5:$Z$10000"),MATCH(D$5,INDIRECT("'"&amp;$B667&amp;"'!$A$4:$Z$4"),0),0)</f>
        <v>16064</v>
      </c>
      <c r="E667">
        <f ca="1">VLOOKUP($A667,INDIRECT("'"&amp;$B667&amp;"'!"&amp;"$A$5:$Z$10000"),MATCH(E$5,INDIRECT("'"&amp;$B667&amp;"'!$A$4:$Z$4"),0),0)</f>
        <v>13640</v>
      </c>
      <c r="F667" t="e">
        <f>VLOOKUP($A667,cleaning_log!$A$1:$ZZ$9791,MATCH(F$5,cleaning_log!$A$2:$ZZ$2,0),0)</f>
        <v>#N/A</v>
      </c>
      <c r="G667" t="e">
        <f>VLOOKUP($A667,cleaning_log!$A$1:$ZZ$9791,MATCH(G$5,cleaning_log!$A$2:$ZZ$2,0),0)</f>
        <v>#N/A</v>
      </c>
      <c r="H667" t="str">
        <f ca="1">VLOOKUP($A667,INDIRECT("'"&amp;$B667&amp;"'!"&amp;"$A$5:$Z$10000"),MATCH(H$5,INDIRECT("'"&amp;$B667&amp;"'!$A$4:$Z$4"),0),0)</f>
        <v>Unbounded</v>
      </c>
      <c r="I667" t="e">
        <f>VLOOKUP($A667,cleaning_log!$A$1:$ZZ$9791,MATCH(I$5,cleaning_log!$A$2:$ZZ$2,0),0)</f>
        <v>#N/A</v>
      </c>
      <c r="J667" t="e">
        <f>VLOOKUP($A667,cleaning_log!$A$1:$ZZ$9791,MATCH(J$5,cleaning_log!$A$2:$ZZ$2,0),0)</f>
        <v>#N/A</v>
      </c>
      <c r="K667" t="b">
        <f>IF(ISNA(J667),TRUE,ABS(H667-J667)&gt;0.001)</f>
        <v>1</v>
      </c>
      <c r="L667" t="e">
        <f>VLOOKUP($A667,cleaning_log!$A$1:$ZZ$9791,MATCH(L$5,cleaning_log!$A$2:$ZZ$2,0),0)</f>
        <v>#N/A</v>
      </c>
      <c r="M667" t="e">
        <f>VLOOKUP($A667,cleaning_log!$A$1:$ZZ$9791,MATCH(M$5,cleaning_log!$A$2:$ZZ$2,0),0)</f>
        <v>#N/A</v>
      </c>
      <c r="N667" t="e">
        <f>VLOOKUP($A667,cleaning_log!$A$1:$ZZ$9791,MATCH(N$5,cleaning_log!$A$2:$ZZ$2,0),0)</f>
        <v>#N/A</v>
      </c>
      <c r="O667" t="e">
        <f>VLOOKUP($A667,cleaning_log!$A$1:$ZZ$9791,MATCH(O$5,cleaning_log!$A$2:$ZZ$2,0),0)</f>
        <v>#N/A</v>
      </c>
      <c r="P667" t="e">
        <f>VLOOKUP($A667,cleaning_log!$A$1:$ZZ$9791,MATCH(P$5,cleaning_log!$A$2:$ZZ$2,0),0)</f>
        <v>#N/A</v>
      </c>
      <c r="Q667" t="e">
        <f>VLOOKUP($A667,cleaning_log!$A$1:$ZZ$9791,MATCH(Q$5,cleaning_log!$A$2:$ZZ$2,0),0)</f>
        <v>#N/A</v>
      </c>
    </row>
    <row r="668" spans="1:22" hidden="1" x14ac:dyDescent="0.2">
      <c r="A668" t="s">
        <v>4434</v>
      </c>
      <c r="B668" t="str">
        <f>IF(NOT(ISNA(VLOOKUP($A668,miplib2017!$A$5:$A$10000,1,0))),"miplib2017",IF(NOT(ISNA(VLOOKUP($A668,miplib2010!$A$5:$A$10000,1,0))),"miplib2010",IF(NOT(ISNA(VLOOKUP($A668,miplib2003!$A$5:$A$10000,1,0))),"miplib2003",IF(NOT(ISNA(VLOOKUP($A668,miplib3!$A$5:$A$10002,1,0))),"miplib3",IF(NOT(ISNA(VLOOKUP($A668,miplib2!$A$5:$A$10004,1,0))),"miplib2",IF(NOT(ISNA(VLOOKUP($A668,coral!$A$5:$A$10000,1,0))),"coral",IF(NOT(ISNA(VLOOKUP($A668,neos!$A$5:$A$10000,1,0))),"neos","COULD NOT FIND")))))))</f>
        <v>miplib2017</v>
      </c>
      <c r="C668" t="str">
        <f>B668&amp;"/"&amp;A668</f>
        <v>miplib2017/neos-3656078-kumeu</v>
      </c>
      <c r="D668">
        <f ca="1">VLOOKUP($A668,INDIRECT("'"&amp;$B668&amp;"'!"&amp;"$A$5:$Z$10000"),MATCH(D$5,INDIRECT("'"&amp;$B668&amp;"'!$A$4:$Z$4"),0),0)</f>
        <v>17656</v>
      </c>
      <c r="E668">
        <f ca="1">VLOOKUP($A668,INDIRECT("'"&amp;$B668&amp;"'!"&amp;"$A$5:$Z$10000"),MATCH(E$5,INDIRECT("'"&amp;$B668&amp;"'!$A$4:$Z$4"),0),0)</f>
        <v>14870</v>
      </c>
      <c r="F668" t="e">
        <f>VLOOKUP($A668,cleaning_log!$A$1:$ZZ$9791,MATCH(F$5,cleaning_log!$A$2:$ZZ$2,0),0)</f>
        <v>#N/A</v>
      </c>
      <c r="G668" t="e">
        <f>VLOOKUP($A668,cleaning_log!$A$1:$ZZ$9791,MATCH(G$5,cleaning_log!$A$2:$ZZ$2,0),0)</f>
        <v>#N/A</v>
      </c>
      <c r="H668">
        <f ca="1">VLOOKUP($A668,INDIRECT("'"&amp;$B668&amp;"'!"&amp;"$A$5:$Z$10000"),MATCH(H$5,INDIRECT("'"&amp;$B668&amp;"'!$A$4:$Z$4"),0),0)</f>
        <v>-13172.2</v>
      </c>
      <c r="I668" t="e">
        <f>VLOOKUP($A668,cleaning_log!$A$1:$ZZ$9791,MATCH(I$5,cleaning_log!$A$2:$ZZ$2,0),0)</f>
        <v>#N/A</v>
      </c>
      <c r="J668" t="e">
        <f>VLOOKUP($A668,cleaning_log!$A$1:$ZZ$9791,MATCH(J$5,cleaning_log!$A$2:$ZZ$2,0),0)</f>
        <v>#N/A</v>
      </c>
      <c r="K668" t="b">
        <f>IF(ISNA(J668),TRUE,ABS(H668-J668)&gt;0.001)</f>
        <v>1</v>
      </c>
      <c r="L668" t="e">
        <f>VLOOKUP($A668,cleaning_log!$A$1:$ZZ$9791,MATCH(L$5,cleaning_log!$A$2:$ZZ$2,0),0)</f>
        <v>#N/A</v>
      </c>
      <c r="M668" t="e">
        <f>VLOOKUP($A668,cleaning_log!$A$1:$ZZ$9791,MATCH(M$5,cleaning_log!$A$2:$ZZ$2,0),0)</f>
        <v>#N/A</v>
      </c>
      <c r="N668" t="e">
        <f>VLOOKUP($A668,cleaning_log!$A$1:$ZZ$9791,MATCH(N$5,cleaning_log!$A$2:$ZZ$2,0),0)</f>
        <v>#N/A</v>
      </c>
      <c r="O668" t="e">
        <f>VLOOKUP($A668,cleaning_log!$A$1:$ZZ$9791,MATCH(O$5,cleaning_log!$A$2:$ZZ$2,0),0)</f>
        <v>#N/A</v>
      </c>
      <c r="P668" t="e">
        <f>VLOOKUP($A668,cleaning_log!$A$1:$ZZ$9791,MATCH(P$5,cleaning_log!$A$2:$ZZ$2,0),0)</f>
        <v>#N/A</v>
      </c>
      <c r="Q668" t="e">
        <f>VLOOKUP($A668,cleaning_log!$A$1:$ZZ$9791,MATCH(Q$5,cleaning_log!$A$2:$ZZ$2,0),0)</f>
        <v>#N/A</v>
      </c>
    </row>
    <row r="669" spans="1:22" x14ac:dyDescent="0.2">
      <c r="A669" t="s">
        <v>15288</v>
      </c>
      <c r="B669" t="str">
        <f>IF(NOT(ISNA(VLOOKUP($A669,miplib2017!$A$5:$A$10000,1,0))),"miplib2017",IF(NOT(ISNA(VLOOKUP($A669,miplib2010!$A$5:$A$10000,1,0))),"miplib2010",IF(NOT(ISNA(VLOOKUP($A669,miplib2003!$A$5:$A$10000,1,0))),"miplib2003",IF(NOT(ISNA(VLOOKUP($A669,miplib3!$A$5:$A$10002,1,0))),"miplib3",IF(NOT(ISNA(VLOOKUP($A669,miplib2!$A$5:$A$10004,1,0))),"miplib2",IF(NOT(ISNA(VLOOKUP($A669,coral!$A$5:$A$10000,1,0))),"coral",IF(NOT(ISNA(VLOOKUP($A669,neos!$A$5:$A$10000,1,0))),"neos","COULD NOT FIND")))))))</f>
        <v>miplib2017</v>
      </c>
      <c r="C669" t="str">
        <f>B669&amp;"/"&amp;A669</f>
        <v>miplib2017/neos-3660371-kurow</v>
      </c>
      <c r="D669">
        <f ca="1">VLOOKUP($A669,INDIRECT("'"&amp;$B669&amp;"'!"&amp;"$A$5:$Z$10000"),MATCH(D$5,INDIRECT("'"&amp;$B669&amp;"'!$A$4:$Z$4"),0),0)</f>
        <v>4758</v>
      </c>
      <c r="E669">
        <f ca="1">VLOOKUP($A669,INDIRECT("'"&amp;$B669&amp;"'!"&amp;"$A$5:$Z$10000"),MATCH(E$5,INDIRECT("'"&amp;$B669&amp;"'!$A$4:$Z$4"),0),0)</f>
        <v>4722</v>
      </c>
      <c r="F669" t="e">
        <f>VLOOKUP($A669,cleaning_log!$A$1:$ZZ$9791,MATCH(F$5,cleaning_log!$A$2:$ZZ$2,0),0)</f>
        <v>#N/A</v>
      </c>
      <c r="G669" t="e">
        <f>VLOOKUP($A669,cleaning_log!$A$1:$ZZ$9791,MATCH(G$5,cleaning_log!$A$2:$ZZ$2,0),0)</f>
        <v>#N/A</v>
      </c>
      <c r="H669">
        <f ca="1">VLOOKUP($A669,INDIRECT("'"&amp;$B669&amp;"'!"&amp;"$A$5:$Z$10000"),MATCH(H$5,INDIRECT("'"&amp;$B669&amp;"'!$A$4:$Z$4"),0),0)</f>
        <v>2270.85</v>
      </c>
      <c r="I669" t="e">
        <f>VLOOKUP($A669,cleaning_log!$A$1:$ZZ$9791,MATCH(I$5,cleaning_log!$A$2:$ZZ$2,0),0)</f>
        <v>#N/A</v>
      </c>
      <c r="J669" t="e">
        <f>VLOOKUP($A669,cleaning_log!$A$1:$ZZ$9791,MATCH(J$5,cleaning_log!$A$2:$ZZ$2,0),0)</f>
        <v>#N/A</v>
      </c>
      <c r="K669" t="b">
        <f>IF(ISNA(J669),TRUE,ABS(H669-J669)&gt;0.001)</f>
        <v>1</v>
      </c>
      <c r="L669" t="e">
        <f>VLOOKUP($A669,cleaning_log!$A$1:$ZZ$9791,MATCH(L$5,cleaning_log!$A$2:$ZZ$2,0),0)</f>
        <v>#N/A</v>
      </c>
      <c r="M669" t="e">
        <f>VLOOKUP($A669,cleaning_log!$A$1:$ZZ$9791,MATCH(M$5,cleaning_log!$A$2:$ZZ$2,0),0)</f>
        <v>#N/A</v>
      </c>
      <c r="N669" t="e">
        <f>VLOOKUP($A669,cleaning_log!$A$1:$ZZ$9791,MATCH(N$5,cleaning_log!$A$2:$ZZ$2,0),0)</f>
        <v>#N/A</v>
      </c>
      <c r="O669" t="e">
        <f>VLOOKUP($A669,cleaning_log!$A$1:$ZZ$9791,MATCH(O$5,cleaning_log!$A$2:$ZZ$2,0),0)</f>
        <v>#N/A</v>
      </c>
      <c r="P669" t="e">
        <f>VLOOKUP($A669,cleaning_log!$A$1:$ZZ$9791,MATCH(P$5,cleaning_log!$A$2:$ZZ$2,0),0)</f>
        <v>#N/A</v>
      </c>
      <c r="Q669" t="e">
        <f>VLOOKUP($A669,cleaning_log!$A$1:$ZZ$9791,MATCH(Q$5,cleaning_log!$A$2:$ZZ$2,0),0)</f>
        <v>#N/A</v>
      </c>
      <c r="R669" t="e">
        <f>VLOOKUP($A669,cleaning_log!$A$1:$ZZ$9791,MATCH(R$5,cleaning_log!$A$2:$ZZ$2,0),0)</f>
        <v>#N/A</v>
      </c>
      <c r="S669" t="e">
        <f t="shared" ref="S669:S671" si="136">MIN(P669,Q669) &lt; 3599</f>
        <v>#N/A</v>
      </c>
    </row>
    <row r="670" spans="1:22" x14ac:dyDescent="0.2">
      <c r="A670" t="s">
        <v>15290</v>
      </c>
      <c r="B670" t="str">
        <f>IF(NOT(ISNA(VLOOKUP($A670,miplib2017!$A$5:$A$10000,1,0))),"miplib2017",IF(NOT(ISNA(VLOOKUP($A670,miplib2010!$A$5:$A$10000,1,0))),"miplib2010",IF(NOT(ISNA(VLOOKUP($A670,miplib2003!$A$5:$A$10000,1,0))),"miplib2003",IF(NOT(ISNA(VLOOKUP($A670,miplib3!$A$5:$A$10002,1,0))),"miplib3",IF(NOT(ISNA(VLOOKUP($A670,miplib2!$A$5:$A$10004,1,0))),"miplib2",IF(NOT(ISNA(VLOOKUP($A670,coral!$A$5:$A$10000,1,0))),"coral",IF(NOT(ISNA(VLOOKUP($A670,neos!$A$5:$A$10000,1,0))),"neos","COULD NOT FIND")))))))</f>
        <v>miplib2017</v>
      </c>
      <c r="C670" t="str">
        <f>B670&amp;"/"&amp;A670</f>
        <v>miplib2017/neos-3661949-lesse</v>
      </c>
      <c r="D670">
        <f ca="1">VLOOKUP($A670,INDIRECT("'"&amp;$B670&amp;"'!"&amp;"$A$5:$Z$10000"),MATCH(D$5,INDIRECT("'"&amp;$B670&amp;"'!$A$4:$Z$4"),0),0)</f>
        <v>1140</v>
      </c>
      <c r="E670">
        <f ca="1">VLOOKUP($A670,INDIRECT("'"&amp;$B670&amp;"'!"&amp;"$A$5:$Z$10000"),MATCH(E$5,INDIRECT("'"&amp;$B670&amp;"'!$A$4:$Z$4"),0),0)</f>
        <v>4775</v>
      </c>
      <c r="F670" t="e">
        <f>VLOOKUP($A670,cleaning_log!$A$1:$ZZ$9791,MATCH(F$5,cleaning_log!$A$2:$ZZ$2,0),0)</f>
        <v>#N/A</v>
      </c>
      <c r="G670" t="e">
        <f>VLOOKUP($A670,cleaning_log!$A$1:$ZZ$9791,MATCH(G$5,cleaning_log!$A$2:$ZZ$2,0),0)</f>
        <v>#N/A</v>
      </c>
      <c r="H670">
        <f ca="1">VLOOKUP($A670,INDIRECT("'"&amp;$B670&amp;"'!"&amp;"$A$5:$Z$10000"),MATCH(H$5,INDIRECT("'"&amp;$B670&amp;"'!$A$4:$Z$4"),0),0)</f>
        <v>688995225</v>
      </c>
      <c r="I670" t="e">
        <f>VLOOKUP($A670,cleaning_log!$A$1:$ZZ$9791,MATCH(I$5,cleaning_log!$A$2:$ZZ$2,0),0)</f>
        <v>#N/A</v>
      </c>
      <c r="J670" t="e">
        <f>VLOOKUP($A670,cleaning_log!$A$1:$ZZ$9791,MATCH(J$5,cleaning_log!$A$2:$ZZ$2,0),0)</f>
        <v>#N/A</v>
      </c>
      <c r="K670" t="b">
        <f>IF(ISNA(J670),TRUE,ABS(H670-J670)&gt;0.001)</f>
        <v>1</v>
      </c>
      <c r="L670" t="e">
        <f>VLOOKUP($A670,cleaning_log!$A$1:$ZZ$9791,MATCH(L$5,cleaning_log!$A$2:$ZZ$2,0),0)</f>
        <v>#N/A</v>
      </c>
      <c r="M670" t="e">
        <f>VLOOKUP($A670,cleaning_log!$A$1:$ZZ$9791,MATCH(M$5,cleaning_log!$A$2:$ZZ$2,0),0)</f>
        <v>#N/A</v>
      </c>
      <c r="N670" t="e">
        <f>VLOOKUP($A670,cleaning_log!$A$1:$ZZ$9791,MATCH(N$5,cleaning_log!$A$2:$ZZ$2,0),0)</f>
        <v>#N/A</v>
      </c>
      <c r="O670" t="e">
        <f>VLOOKUP($A670,cleaning_log!$A$1:$ZZ$9791,MATCH(O$5,cleaning_log!$A$2:$ZZ$2,0),0)</f>
        <v>#N/A</v>
      </c>
      <c r="P670" t="e">
        <f>VLOOKUP($A670,cleaning_log!$A$1:$ZZ$9791,MATCH(P$5,cleaning_log!$A$2:$ZZ$2,0),0)</f>
        <v>#N/A</v>
      </c>
      <c r="Q670" t="e">
        <f>VLOOKUP($A670,cleaning_log!$A$1:$ZZ$9791,MATCH(Q$5,cleaning_log!$A$2:$ZZ$2,0),0)</f>
        <v>#N/A</v>
      </c>
      <c r="R670" t="e">
        <f>VLOOKUP($A670,cleaning_log!$A$1:$ZZ$9791,MATCH(R$5,cleaning_log!$A$2:$ZZ$2,0),0)</f>
        <v>#N/A</v>
      </c>
      <c r="S670" t="e">
        <f t="shared" si="136"/>
        <v>#N/A</v>
      </c>
    </row>
    <row r="671" spans="1:22" x14ac:dyDescent="0.2">
      <c r="A671" t="s">
        <v>15292</v>
      </c>
      <c r="B671" t="str">
        <f>IF(NOT(ISNA(VLOOKUP($A671,miplib2017!$A$5:$A$10000,1,0))),"miplib2017",IF(NOT(ISNA(VLOOKUP($A671,miplib2010!$A$5:$A$10000,1,0))),"miplib2010",IF(NOT(ISNA(VLOOKUP($A671,miplib2003!$A$5:$A$10000,1,0))),"miplib2003",IF(NOT(ISNA(VLOOKUP($A671,miplib3!$A$5:$A$10002,1,0))),"miplib3",IF(NOT(ISNA(VLOOKUP($A671,miplib2!$A$5:$A$10004,1,0))),"miplib2",IF(NOT(ISNA(VLOOKUP($A671,coral!$A$5:$A$10000,1,0))),"coral",IF(NOT(ISNA(VLOOKUP($A671,neos!$A$5:$A$10000,1,0))),"neos","COULD NOT FIND")))))))</f>
        <v>miplib2017</v>
      </c>
      <c r="C671" t="str">
        <f>B671&amp;"/"&amp;A671</f>
        <v>miplib2017/neos-3665875-lesum</v>
      </c>
      <c r="D671">
        <f ca="1">VLOOKUP($A671,INDIRECT("'"&amp;$B671&amp;"'!"&amp;"$A$5:$Z$10000"),MATCH(D$5,INDIRECT("'"&amp;$B671&amp;"'!$A$4:$Z$4"),0),0)</f>
        <v>3184</v>
      </c>
      <c r="E671">
        <f ca="1">VLOOKUP($A671,INDIRECT("'"&amp;$B671&amp;"'!"&amp;"$A$5:$Z$10000"),MATCH(E$5,INDIRECT("'"&amp;$B671&amp;"'!$A$4:$Z$4"),0),0)</f>
        <v>3128</v>
      </c>
      <c r="F671" t="e">
        <f>VLOOKUP($A671,cleaning_log!$A$1:$ZZ$9791,MATCH(F$5,cleaning_log!$A$2:$ZZ$2,0),0)</f>
        <v>#N/A</v>
      </c>
      <c r="G671" t="e">
        <f>VLOOKUP($A671,cleaning_log!$A$1:$ZZ$9791,MATCH(G$5,cleaning_log!$A$2:$ZZ$2,0),0)</f>
        <v>#N/A</v>
      </c>
      <c r="H671">
        <f ca="1">VLOOKUP($A671,INDIRECT("'"&amp;$B671&amp;"'!"&amp;"$A$5:$Z$10000"),MATCH(H$5,INDIRECT("'"&amp;$B671&amp;"'!$A$4:$Z$4"),0),0)</f>
        <v>3274.81</v>
      </c>
      <c r="I671" t="e">
        <f>VLOOKUP($A671,cleaning_log!$A$1:$ZZ$9791,MATCH(I$5,cleaning_log!$A$2:$ZZ$2,0),0)</f>
        <v>#N/A</v>
      </c>
      <c r="J671" t="e">
        <f>VLOOKUP($A671,cleaning_log!$A$1:$ZZ$9791,MATCH(J$5,cleaning_log!$A$2:$ZZ$2,0),0)</f>
        <v>#N/A</v>
      </c>
      <c r="K671" t="b">
        <f>IF(ISNA(J671),TRUE,ABS(H671-J671)&gt;0.001)</f>
        <v>1</v>
      </c>
      <c r="L671" t="e">
        <f>VLOOKUP($A671,cleaning_log!$A$1:$ZZ$9791,MATCH(L$5,cleaning_log!$A$2:$ZZ$2,0),0)</f>
        <v>#N/A</v>
      </c>
      <c r="M671" t="e">
        <f>VLOOKUP($A671,cleaning_log!$A$1:$ZZ$9791,MATCH(M$5,cleaning_log!$A$2:$ZZ$2,0),0)</f>
        <v>#N/A</v>
      </c>
      <c r="N671" t="e">
        <f>VLOOKUP($A671,cleaning_log!$A$1:$ZZ$9791,MATCH(N$5,cleaning_log!$A$2:$ZZ$2,0),0)</f>
        <v>#N/A</v>
      </c>
      <c r="O671" t="e">
        <f>VLOOKUP($A671,cleaning_log!$A$1:$ZZ$9791,MATCH(O$5,cleaning_log!$A$2:$ZZ$2,0),0)</f>
        <v>#N/A</v>
      </c>
      <c r="P671" t="e">
        <f>VLOOKUP($A671,cleaning_log!$A$1:$ZZ$9791,MATCH(P$5,cleaning_log!$A$2:$ZZ$2,0),0)</f>
        <v>#N/A</v>
      </c>
      <c r="Q671" t="e">
        <f>VLOOKUP($A671,cleaning_log!$A$1:$ZZ$9791,MATCH(Q$5,cleaning_log!$A$2:$ZZ$2,0),0)</f>
        <v>#N/A</v>
      </c>
      <c r="R671" t="e">
        <f>VLOOKUP($A671,cleaning_log!$A$1:$ZZ$9791,MATCH(R$5,cleaning_log!$A$2:$ZZ$2,0),0)</f>
        <v>#N/A</v>
      </c>
      <c r="S671" t="e">
        <f t="shared" si="136"/>
        <v>#N/A</v>
      </c>
    </row>
    <row r="672" spans="1:22" hidden="1" x14ac:dyDescent="0.2">
      <c r="A672" t="s">
        <v>15294</v>
      </c>
      <c r="B672" t="str">
        <f>IF(NOT(ISNA(VLOOKUP($A672,miplib2017!$A$5:$A$10000,1,0))),"miplib2017",IF(NOT(ISNA(VLOOKUP($A672,miplib2010!$A$5:$A$10000,1,0))),"miplib2010",IF(NOT(ISNA(VLOOKUP($A672,miplib2003!$A$5:$A$10000,1,0))),"miplib2003",IF(NOT(ISNA(VLOOKUP($A672,miplib3!$A$5:$A$10002,1,0))),"miplib3",IF(NOT(ISNA(VLOOKUP($A672,miplib2!$A$5:$A$10004,1,0))),"miplib2",IF(NOT(ISNA(VLOOKUP($A672,coral!$A$5:$A$10000,1,0))),"coral",IF(NOT(ISNA(VLOOKUP($A672,neos!$A$5:$A$10000,1,0))),"neos","COULD NOT FIND")))))))</f>
        <v>miplib2017</v>
      </c>
      <c r="C672" t="str">
        <f>B672&amp;"/"&amp;A672</f>
        <v>miplib2017/neos-3672928-linge</v>
      </c>
      <c r="D672">
        <f ca="1">VLOOKUP($A672,INDIRECT("'"&amp;$B672&amp;"'!"&amp;"$A$5:$Z$10000"),MATCH(D$5,INDIRECT("'"&amp;$B672&amp;"'!$A$4:$Z$4"),0),0)</f>
        <v>76477</v>
      </c>
      <c r="E672">
        <f ca="1">VLOOKUP($A672,INDIRECT("'"&amp;$B672&amp;"'!"&amp;"$A$5:$Z$10000"),MATCH(E$5,INDIRECT("'"&amp;$B672&amp;"'!$A$4:$Z$4"),0),0)</f>
        <v>62251</v>
      </c>
      <c r="F672" t="e">
        <f>VLOOKUP($A672,cleaning_log!$A$1:$ZZ$9791,MATCH(F$5,cleaning_log!$A$2:$ZZ$2,0),0)</f>
        <v>#N/A</v>
      </c>
      <c r="G672" t="e">
        <f>VLOOKUP($A672,cleaning_log!$A$1:$ZZ$9791,MATCH(G$5,cleaning_log!$A$2:$ZZ$2,0),0)</f>
        <v>#N/A</v>
      </c>
      <c r="H672" t="str">
        <f ca="1">VLOOKUP($A672,INDIRECT("'"&amp;$B672&amp;"'!"&amp;"$A$5:$Z$10000"),MATCH(H$5,INDIRECT("'"&amp;$B672&amp;"'!$A$4:$Z$4"),0),0)</f>
        <v>Unbounded</v>
      </c>
      <c r="I672" t="e">
        <f>VLOOKUP($A672,cleaning_log!$A$1:$ZZ$9791,MATCH(I$5,cleaning_log!$A$2:$ZZ$2,0),0)</f>
        <v>#N/A</v>
      </c>
      <c r="J672" t="e">
        <f>VLOOKUP($A672,cleaning_log!$A$1:$ZZ$9791,MATCH(J$5,cleaning_log!$A$2:$ZZ$2,0),0)</f>
        <v>#N/A</v>
      </c>
      <c r="K672" t="b">
        <f>IF(ISNA(J672),TRUE,ABS(H672-J672)&gt;0.001)</f>
        <v>1</v>
      </c>
      <c r="L672" t="e">
        <f>VLOOKUP($A672,cleaning_log!$A$1:$ZZ$9791,MATCH(L$5,cleaning_log!$A$2:$ZZ$2,0),0)</f>
        <v>#N/A</v>
      </c>
      <c r="M672" t="e">
        <f>VLOOKUP($A672,cleaning_log!$A$1:$ZZ$9791,MATCH(M$5,cleaning_log!$A$2:$ZZ$2,0),0)</f>
        <v>#N/A</v>
      </c>
      <c r="N672" t="e">
        <f>VLOOKUP($A672,cleaning_log!$A$1:$ZZ$9791,MATCH(N$5,cleaning_log!$A$2:$ZZ$2,0),0)</f>
        <v>#N/A</v>
      </c>
      <c r="O672" t="e">
        <f>VLOOKUP($A672,cleaning_log!$A$1:$ZZ$9791,MATCH(O$5,cleaning_log!$A$2:$ZZ$2,0),0)</f>
        <v>#N/A</v>
      </c>
      <c r="P672" t="e">
        <f>VLOOKUP($A672,cleaning_log!$A$1:$ZZ$9791,MATCH(P$5,cleaning_log!$A$2:$ZZ$2,0),0)</f>
        <v>#N/A</v>
      </c>
      <c r="Q672" t="e">
        <f>VLOOKUP($A672,cleaning_log!$A$1:$ZZ$9791,MATCH(Q$5,cleaning_log!$A$2:$ZZ$2,0),0)</f>
        <v>#N/A</v>
      </c>
    </row>
    <row r="673" spans="1:22" hidden="1" x14ac:dyDescent="0.2">
      <c r="A673" t="s">
        <v>15297</v>
      </c>
      <c r="B673" t="str">
        <f>IF(NOT(ISNA(VLOOKUP($A673,miplib2017!$A$5:$A$10000,1,0))),"miplib2017",IF(NOT(ISNA(VLOOKUP($A673,miplib2010!$A$5:$A$10000,1,0))),"miplib2010",IF(NOT(ISNA(VLOOKUP($A673,miplib2003!$A$5:$A$10000,1,0))),"miplib2003",IF(NOT(ISNA(VLOOKUP($A673,miplib3!$A$5:$A$10002,1,0))),"miplib3",IF(NOT(ISNA(VLOOKUP($A673,miplib2!$A$5:$A$10004,1,0))),"miplib2",IF(NOT(ISNA(VLOOKUP($A673,coral!$A$5:$A$10000,1,0))),"coral",IF(NOT(ISNA(VLOOKUP($A673,neos!$A$5:$A$10000,1,0))),"neos","COULD NOT FIND")))))))</f>
        <v>miplib2017</v>
      </c>
      <c r="C673" t="str">
        <f>B673&amp;"/"&amp;A673</f>
        <v>miplib2017/neos-3682128-sandon</v>
      </c>
      <c r="D673">
        <f ca="1">VLOOKUP($A673,INDIRECT("'"&amp;$B673&amp;"'!"&amp;"$A$5:$Z$10000"),MATCH(D$5,INDIRECT("'"&amp;$B673&amp;"'!$A$4:$Z$4"),0),0)</f>
        <v>14920</v>
      </c>
      <c r="E673">
        <f ca="1">VLOOKUP($A673,INDIRECT("'"&amp;$B673&amp;"'!"&amp;"$A$5:$Z$10000"),MATCH(E$5,INDIRECT("'"&amp;$B673&amp;"'!$A$4:$Z$4"),0),0)</f>
        <v>7880</v>
      </c>
      <c r="F673" t="e">
        <f>VLOOKUP($A673,cleaning_log!$A$1:$ZZ$9791,MATCH(F$5,cleaning_log!$A$2:$ZZ$2,0),0)</f>
        <v>#N/A</v>
      </c>
      <c r="G673" t="e">
        <f>VLOOKUP($A673,cleaning_log!$A$1:$ZZ$9791,MATCH(G$5,cleaning_log!$A$2:$ZZ$2,0),0)</f>
        <v>#N/A</v>
      </c>
      <c r="H673" t="str">
        <f ca="1">VLOOKUP($A673,INDIRECT("'"&amp;$B673&amp;"'!"&amp;"$A$5:$Z$10000"),MATCH(H$5,INDIRECT("'"&amp;$B673&amp;"'!$A$4:$Z$4"),0),0)</f>
        <v>34666770*</v>
      </c>
      <c r="I673" t="e">
        <f>VLOOKUP($A673,cleaning_log!$A$1:$ZZ$9791,MATCH(I$5,cleaning_log!$A$2:$ZZ$2,0),0)</f>
        <v>#N/A</v>
      </c>
      <c r="J673" t="e">
        <f>VLOOKUP($A673,cleaning_log!$A$1:$ZZ$9791,MATCH(J$5,cleaning_log!$A$2:$ZZ$2,0),0)</f>
        <v>#N/A</v>
      </c>
      <c r="K673" t="b">
        <f>IF(ISNA(J673),TRUE,ABS(H673-J673)&gt;0.001)</f>
        <v>1</v>
      </c>
      <c r="L673" t="e">
        <f>VLOOKUP($A673,cleaning_log!$A$1:$ZZ$9791,MATCH(L$5,cleaning_log!$A$2:$ZZ$2,0),0)</f>
        <v>#N/A</v>
      </c>
      <c r="M673" t="e">
        <f>VLOOKUP($A673,cleaning_log!$A$1:$ZZ$9791,MATCH(M$5,cleaning_log!$A$2:$ZZ$2,0),0)</f>
        <v>#N/A</v>
      </c>
      <c r="N673" t="e">
        <f>VLOOKUP($A673,cleaning_log!$A$1:$ZZ$9791,MATCH(N$5,cleaning_log!$A$2:$ZZ$2,0),0)</f>
        <v>#N/A</v>
      </c>
      <c r="O673" t="e">
        <f>VLOOKUP($A673,cleaning_log!$A$1:$ZZ$9791,MATCH(O$5,cleaning_log!$A$2:$ZZ$2,0),0)</f>
        <v>#N/A</v>
      </c>
      <c r="P673" t="e">
        <f>VLOOKUP($A673,cleaning_log!$A$1:$ZZ$9791,MATCH(P$5,cleaning_log!$A$2:$ZZ$2,0),0)</f>
        <v>#N/A</v>
      </c>
      <c r="Q673" t="e">
        <f>VLOOKUP($A673,cleaning_log!$A$1:$ZZ$9791,MATCH(Q$5,cleaning_log!$A$2:$ZZ$2,0),0)</f>
        <v>#N/A</v>
      </c>
    </row>
    <row r="674" spans="1:22" hidden="1" x14ac:dyDescent="0.2">
      <c r="A674" t="s">
        <v>15300</v>
      </c>
      <c r="B674" t="str">
        <f>IF(NOT(ISNA(VLOOKUP($A674,miplib2017!$A$5:$A$10000,1,0))),"miplib2017",IF(NOT(ISNA(VLOOKUP($A674,miplib2010!$A$5:$A$10000,1,0))),"miplib2010",IF(NOT(ISNA(VLOOKUP($A674,miplib2003!$A$5:$A$10000,1,0))),"miplib2003",IF(NOT(ISNA(VLOOKUP($A674,miplib3!$A$5:$A$10002,1,0))),"miplib3",IF(NOT(ISNA(VLOOKUP($A674,miplib2!$A$5:$A$10004,1,0))),"miplib2",IF(NOT(ISNA(VLOOKUP($A674,coral!$A$5:$A$10000,1,0))),"coral",IF(NOT(ISNA(VLOOKUP($A674,neos!$A$5:$A$10000,1,0))),"neos","COULD NOT FIND")))))))</f>
        <v>miplib2017</v>
      </c>
      <c r="C674" t="str">
        <f>B674&amp;"/"&amp;A674</f>
        <v>miplib2017/neos-3691541-lonja</v>
      </c>
      <c r="D674">
        <f ca="1">VLOOKUP($A674,INDIRECT("'"&amp;$B674&amp;"'!"&amp;"$A$5:$Z$10000"),MATCH(D$5,INDIRECT("'"&amp;$B674&amp;"'!$A$4:$Z$4"),0),0)</f>
        <v>10320</v>
      </c>
      <c r="E674">
        <f ca="1">VLOOKUP($A674,INDIRECT("'"&amp;$B674&amp;"'!"&amp;"$A$5:$Z$10000"),MATCH(E$5,INDIRECT("'"&amp;$B674&amp;"'!$A$4:$Z$4"),0),0)</f>
        <v>10300</v>
      </c>
      <c r="F674" t="e">
        <f>VLOOKUP($A674,cleaning_log!$A$1:$ZZ$9791,MATCH(F$5,cleaning_log!$A$2:$ZZ$2,0),0)</f>
        <v>#N/A</v>
      </c>
      <c r="G674" t="e">
        <f>VLOOKUP($A674,cleaning_log!$A$1:$ZZ$9791,MATCH(G$5,cleaning_log!$A$2:$ZZ$2,0),0)</f>
        <v>#N/A</v>
      </c>
      <c r="H674" t="str">
        <f ca="1">VLOOKUP($A674,INDIRECT("'"&amp;$B674&amp;"'!"&amp;"$A$5:$Z$10000"),MATCH(H$5,INDIRECT("'"&amp;$B674&amp;"'!$A$4:$Z$4"),0),0)</f>
        <v>NA</v>
      </c>
      <c r="I674" t="e">
        <f>VLOOKUP($A674,cleaning_log!$A$1:$ZZ$9791,MATCH(I$5,cleaning_log!$A$2:$ZZ$2,0),0)</f>
        <v>#N/A</v>
      </c>
      <c r="J674" t="e">
        <f>VLOOKUP($A674,cleaning_log!$A$1:$ZZ$9791,MATCH(J$5,cleaning_log!$A$2:$ZZ$2,0),0)</f>
        <v>#N/A</v>
      </c>
      <c r="K674" t="b">
        <f>IF(ISNA(J674),TRUE,ABS(H674-J674)&gt;0.001)</f>
        <v>1</v>
      </c>
      <c r="L674" t="e">
        <f>VLOOKUP($A674,cleaning_log!$A$1:$ZZ$9791,MATCH(L$5,cleaning_log!$A$2:$ZZ$2,0),0)</f>
        <v>#N/A</v>
      </c>
      <c r="M674" t="e">
        <f>VLOOKUP($A674,cleaning_log!$A$1:$ZZ$9791,MATCH(M$5,cleaning_log!$A$2:$ZZ$2,0),0)</f>
        <v>#N/A</v>
      </c>
      <c r="N674" t="e">
        <f>VLOOKUP($A674,cleaning_log!$A$1:$ZZ$9791,MATCH(N$5,cleaning_log!$A$2:$ZZ$2,0),0)</f>
        <v>#N/A</v>
      </c>
      <c r="O674" t="e">
        <f>VLOOKUP($A674,cleaning_log!$A$1:$ZZ$9791,MATCH(O$5,cleaning_log!$A$2:$ZZ$2,0),0)</f>
        <v>#N/A</v>
      </c>
      <c r="P674" t="e">
        <f>VLOOKUP($A674,cleaning_log!$A$1:$ZZ$9791,MATCH(P$5,cleaning_log!$A$2:$ZZ$2,0),0)</f>
        <v>#N/A</v>
      </c>
      <c r="Q674" t="e">
        <f>VLOOKUP($A674,cleaning_log!$A$1:$ZZ$9791,MATCH(Q$5,cleaning_log!$A$2:$ZZ$2,0),0)</f>
        <v>#N/A</v>
      </c>
      <c r="R674" t="e">
        <f>VLOOKUP($A674,cleaning_log!$A$1:$ZZ$9791,MATCH(R$5,cleaning_log!$A$2:$ZZ$2,0),0)</f>
        <v>#N/A</v>
      </c>
      <c r="S674" t="e">
        <f t="shared" ref="S674" si="137">MIN(P674,Q674) &lt; 3599</f>
        <v>#N/A</v>
      </c>
      <c r="T674" t="e">
        <f>VLOOKUP($A674,cleaning_log!$A$1:$ZZ$9791,MATCH(T$5,cleaning_log!$A$2:$ZZ$2,0),0)</f>
        <v>#N/A</v>
      </c>
      <c r="U674" t="e">
        <f>VLOOKUP($A674,cleaning_log!$A$1:$ZZ$9791,MATCH(U$5,cleaning_log!$A$2:$ZZ$2,0),0)</f>
        <v>#N/A</v>
      </c>
      <c r="V674" t="e">
        <f>VLOOKUP($A674,cleaning_log!$A$1:$ZZ$9791,MATCH(V$5,cleaning_log!$A$2:$ZZ$2,0),0)</f>
        <v>#N/A</v>
      </c>
    </row>
    <row r="675" spans="1:22" hidden="1" x14ac:dyDescent="0.2">
      <c r="A675" t="s">
        <v>15302</v>
      </c>
      <c r="B675" t="str">
        <f>IF(NOT(ISNA(VLOOKUP($A675,miplib2017!$A$5:$A$10000,1,0))),"miplib2017",IF(NOT(ISNA(VLOOKUP($A675,miplib2010!$A$5:$A$10000,1,0))),"miplib2010",IF(NOT(ISNA(VLOOKUP($A675,miplib2003!$A$5:$A$10000,1,0))),"miplib2003",IF(NOT(ISNA(VLOOKUP($A675,miplib3!$A$5:$A$10002,1,0))),"miplib3",IF(NOT(ISNA(VLOOKUP($A675,miplib2!$A$5:$A$10004,1,0))),"miplib2",IF(NOT(ISNA(VLOOKUP($A675,coral!$A$5:$A$10000,1,0))),"coral",IF(NOT(ISNA(VLOOKUP($A675,neos!$A$5:$A$10000,1,0))),"neos","COULD NOT FIND")))))))</f>
        <v>miplib2017</v>
      </c>
      <c r="C675" t="str">
        <f>B675&amp;"/"&amp;A675</f>
        <v>miplib2017/neos-3695882-vesdre</v>
      </c>
      <c r="D675">
        <f ca="1">VLOOKUP($A675,INDIRECT("'"&amp;$B675&amp;"'!"&amp;"$A$5:$Z$10000"),MATCH(D$5,INDIRECT("'"&amp;$B675&amp;"'!$A$4:$Z$4"),0),0)</f>
        <v>191504</v>
      </c>
      <c r="E675">
        <f ca="1">VLOOKUP($A675,INDIRECT("'"&amp;$B675&amp;"'!"&amp;"$A$5:$Z$10000"),MATCH(E$5,INDIRECT("'"&amp;$B675&amp;"'!$A$4:$Z$4"),0),0)</f>
        <v>6135</v>
      </c>
      <c r="F675" t="e">
        <f>VLOOKUP($A675,cleaning_log!$A$1:$ZZ$9791,MATCH(F$5,cleaning_log!$A$2:$ZZ$2,0),0)</f>
        <v>#N/A</v>
      </c>
      <c r="G675" t="e">
        <f>VLOOKUP($A675,cleaning_log!$A$1:$ZZ$9791,MATCH(G$5,cleaning_log!$A$2:$ZZ$2,0),0)</f>
        <v>#N/A</v>
      </c>
      <c r="H675" t="str">
        <f ca="1">VLOOKUP($A675,INDIRECT("'"&amp;$B675&amp;"'!"&amp;"$A$5:$Z$10000"),MATCH(H$5,INDIRECT("'"&amp;$B675&amp;"'!$A$4:$Z$4"),0),0)</f>
        <v>520.999999999993*</v>
      </c>
      <c r="I675" t="e">
        <f>VLOOKUP($A675,cleaning_log!$A$1:$ZZ$9791,MATCH(I$5,cleaning_log!$A$2:$ZZ$2,0),0)</f>
        <v>#N/A</v>
      </c>
      <c r="J675" t="e">
        <f>VLOOKUP($A675,cleaning_log!$A$1:$ZZ$9791,MATCH(J$5,cleaning_log!$A$2:$ZZ$2,0),0)</f>
        <v>#N/A</v>
      </c>
      <c r="K675" t="b">
        <f>IF(ISNA(J675),TRUE,ABS(H675-J675)&gt;0.001)</f>
        <v>1</v>
      </c>
      <c r="L675" t="e">
        <f>VLOOKUP($A675,cleaning_log!$A$1:$ZZ$9791,MATCH(L$5,cleaning_log!$A$2:$ZZ$2,0),0)</f>
        <v>#N/A</v>
      </c>
      <c r="M675" t="e">
        <f>VLOOKUP($A675,cleaning_log!$A$1:$ZZ$9791,MATCH(M$5,cleaning_log!$A$2:$ZZ$2,0),0)</f>
        <v>#N/A</v>
      </c>
      <c r="N675" t="e">
        <f>VLOOKUP($A675,cleaning_log!$A$1:$ZZ$9791,MATCH(N$5,cleaning_log!$A$2:$ZZ$2,0),0)</f>
        <v>#N/A</v>
      </c>
      <c r="O675" t="e">
        <f>VLOOKUP($A675,cleaning_log!$A$1:$ZZ$9791,MATCH(O$5,cleaning_log!$A$2:$ZZ$2,0),0)</f>
        <v>#N/A</v>
      </c>
      <c r="P675" t="e">
        <f>VLOOKUP($A675,cleaning_log!$A$1:$ZZ$9791,MATCH(P$5,cleaning_log!$A$2:$ZZ$2,0),0)</f>
        <v>#N/A</v>
      </c>
      <c r="Q675" t="e">
        <f>VLOOKUP($A675,cleaning_log!$A$1:$ZZ$9791,MATCH(Q$5,cleaning_log!$A$2:$ZZ$2,0),0)</f>
        <v>#N/A</v>
      </c>
    </row>
    <row r="676" spans="1:22" hidden="1" x14ac:dyDescent="0.2">
      <c r="A676" t="s">
        <v>15305</v>
      </c>
      <c r="B676" t="str">
        <f>IF(NOT(ISNA(VLOOKUP($A676,miplib2017!$A$5:$A$10000,1,0))),"miplib2017",IF(NOT(ISNA(VLOOKUP($A676,miplib2010!$A$5:$A$10000,1,0))),"miplib2010",IF(NOT(ISNA(VLOOKUP($A676,miplib2003!$A$5:$A$10000,1,0))),"miplib2003",IF(NOT(ISNA(VLOOKUP($A676,miplib3!$A$5:$A$10002,1,0))),"miplib3",IF(NOT(ISNA(VLOOKUP($A676,miplib2!$A$5:$A$10004,1,0))),"miplib2",IF(NOT(ISNA(VLOOKUP($A676,coral!$A$5:$A$10000,1,0))),"coral",IF(NOT(ISNA(VLOOKUP($A676,neos!$A$5:$A$10000,1,0))),"neos","COULD NOT FIND")))))))</f>
        <v>miplib2017</v>
      </c>
      <c r="C676" t="str">
        <f>B676&amp;"/"&amp;A676</f>
        <v>miplib2017/neos-3696678-lyvia</v>
      </c>
      <c r="D676">
        <f ca="1">VLOOKUP($A676,INDIRECT("'"&amp;$B676&amp;"'!"&amp;"$A$5:$Z$10000"),MATCH(D$5,INDIRECT("'"&amp;$B676&amp;"'!$A$4:$Z$4"),0),0)</f>
        <v>9004</v>
      </c>
      <c r="E676">
        <f ca="1">VLOOKUP($A676,INDIRECT("'"&amp;$B676&amp;"'!"&amp;"$A$5:$Z$10000"),MATCH(E$5,INDIRECT("'"&amp;$B676&amp;"'!$A$4:$Z$4"),0),0)</f>
        <v>7683</v>
      </c>
      <c r="F676" t="e">
        <f>VLOOKUP($A676,cleaning_log!$A$1:$ZZ$9791,MATCH(F$5,cleaning_log!$A$2:$ZZ$2,0),0)</f>
        <v>#N/A</v>
      </c>
      <c r="G676" t="e">
        <f>VLOOKUP($A676,cleaning_log!$A$1:$ZZ$9791,MATCH(G$5,cleaning_log!$A$2:$ZZ$2,0),0)</f>
        <v>#N/A</v>
      </c>
      <c r="H676">
        <f ca="1">VLOOKUP($A676,INDIRECT("'"&amp;$B676&amp;"'!"&amp;"$A$5:$Z$10000"),MATCH(H$5,INDIRECT("'"&amp;$B676&amp;"'!$A$4:$Z$4"),0),0)</f>
        <v>83.749999959999997</v>
      </c>
      <c r="I676" t="e">
        <f>VLOOKUP($A676,cleaning_log!$A$1:$ZZ$9791,MATCH(I$5,cleaning_log!$A$2:$ZZ$2,0),0)</f>
        <v>#N/A</v>
      </c>
      <c r="J676" t="e">
        <f>VLOOKUP($A676,cleaning_log!$A$1:$ZZ$9791,MATCH(J$5,cleaning_log!$A$2:$ZZ$2,0),0)</f>
        <v>#N/A</v>
      </c>
      <c r="K676" t="b">
        <f>IF(ISNA(J676),TRUE,ABS(H676-J676)&gt;0.001)</f>
        <v>1</v>
      </c>
      <c r="L676" t="e">
        <f>VLOOKUP($A676,cleaning_log!$A$1:$ZZ$9791,MATCH(L$5,cleaning_log!$A$2:$ZZ$2,0),0)</f>
        <v>#N/A</v>
      </c>
      <c r="M676" t="e">
        <f>VLOOKUP($A676,cleaning_log!$A$1:$ZZ$9791,MATCH(M$5,cleaning_log!$A$2:$ZZ$2,0),0)</f>
        <v>#N/A</v>
      </c>
      <c r="N676" t="e">
        <f>VLOOKUP($A676,cleaning_log!$A$1:$ZZ$9791,MATCH(N$5,cleaning_log!$A$2:$ZZ$2,0),0)</f>
        <v>#N/A</v>
      </c>
      <c r="O676" t="e">
        <f>VLOOKUP($A676,cleaning_log!$A$1:$ZZ$9791,MATCH(O$5,cleaning_log!$A$2:$ZZ$2,0),0)</f>
        <v>#N/A</v>
      </c>
      <c r="P676" t="e">
        <f>VLOOKUP($A676,cleaning_log!$A$1:$ZZ$9791,MATCH(P$5,cleaning_log!$A$2:$ZZ$2,0),0)</f>
        <v>#N/A</v>
      </c>
      <c r="Q676" t="e">
        <f>VLOOKUP($A676,cleaning_log!$A$1:$ZZ$9791,MATCH(Q$5,cleaning_log!$A$2:$ZZ$2,0),0)</f>
        <v>#N/A</v>
      </c>
    </row>
    <row r="677" spans="1:22" hidden="1" x14ac:dyDescent="0.2">
      <c r="A677" t="s">
        <v>15307</v>
      </c>
      <c r="B677" t="str">
        <f>IF(NOT(ISNA(VLOOKUP($A677,miplib2017!$A$5:$A$10000,1,0))),"miplib2017",IF(NOT(ISNA(VLOOKUP($A677,miplib2010!$A$5:$A$10000,1,0))),"miplib2010",IF(NOT(ISNA(VLOOKUP($A677,miplib2003!$A$5:$A$10000,1,0))),"miplib2003",IF(NOT(ISNA(VLOOKUP($A677,miplib3!$A$5:$A$10002,1,0))),"miplib3",IF(NOT(ISNA(VLOOKUP($A677,miplib2!$A$5:$A$10004,1,0))),"miplib2",IF(NOT(ISNA(VLOOKUP($A677,coral!$A$5:$A$10000,1,0))),"coral",IF(NOT(ISNA(VLOOKUP($A677,neos!$A$5:$A$10000,1,0))),"neos","COULD NOT FIND")))))))</f>
        <v>miplib2017</v>
      </c>
      <c r="C677" t="str">
        <f>B677&amp;"/"&amp;A677</f>
        <v>miplib2017/neos-3699044-maipo</v>
      </c>
      <c r="D677">
        <f ca="1">VLOOKUP($A677,INDIRECT("'"&amp;$B677&amp;"'!"&amp;"$A$5:$Z$10000"),MATCH(D$5,INDIRECT("'"&amp;$B677&amp;"'!$A$4:$Z$4"),0),0)</f>
        <v>59589</v>
      </c>
      <c r="E677">
        <f ca="1">VLOOKUP($A677,INDIRECT("'"&amp;$B677&amp;"'!"&amp;"$A$5:$Z$10000"),MATCH(E$5,INDIRECT("'"&amp;$B677&amp;"'!$A$4:$Z$4"),0),0)</f>
        <v>48007</v>
      </c>
      <c r="F677" t="e">
        <f>VLOOKUP($A677,cleaning_log!$A$1:$ZZ$9791,MATCH(F$5,cleaning_log!$A$2:$ZZ$2,0),0)</f>
        <v>#N/A</v>
      </c>
      <c r="G677" t="e">
        <f>VLOOKUP($A677,cleaning_log!$A$1:$ZZ$9791,MATCH(G$5,cleaning_log!$A$2:$ZZ$2,0),0)</f>
        <v>#N/A</v>
      </c>
      <c r="H677" t="str">
        <f ca="1">VLOOKUP($A677,INDIRECT("'"&amp;$B677&amp;"'!"&amp;"$A$5:$Z$10000"),MATCH(H$5,INDIRECT("'"&amp;$B677&amp;"'!$A$4:$Z$4"),0),0)</f>
        <v>Unbounded</v>
      </c>
      <c r="I677" t="e">
        <f>VLOOKUP($A677,cleaning_log!$A$1:$ZZ$9791,MATCH(I$5,cleaning_log!$A$2:$ZZ$2,0),0)</f>
        <v>#N/A</v>
      </c>
      <c r="J677" t="e">
        <f>VLOOKUP($A677,cleaning_log!$A$1:$ZZ$9791,MATCH(J$5,cleaning_log!$A$2:$ZZ$2,0),0)</f>
        <v>#N/A</v>
      </c>
      <c r="K677" t="b">
        <f>IF(ISNA(J677),TRUE,ABS(H677-J677)&gt;0.001)</f>
        <v>1</v>
      </c>
      <c r="L677" t="e">
        <f>VLOOKUP($A677,cleaning_log!$A$1:$ZZ$9791,MATCH(L$5,cleaning_log!$A$2:$ZZ$2,0),0)</f>
        <v>#N/A</v>
      </c>
      <c r="M677" t="e">
        <f>VLOOKUP($A677,cleaning_log!$A$1:$ZZ$9791,MATCH(M$5,cleaning_log!$A$2:$ZZ$2,0),0)</f>
        <v>#N/A</v>
      </c>
      <c r="N677" t="e">
        <f>VLOOKUP($A677,cleaning_log!$A$1:$ZZ$9791,MATCH(N$5,cleaning_log!$A$2:$ZZ$2,0),0)</f>
        <v>#N/A</v>
      </c>
      <c r="O677" t="e">
        <f>VLOOKUP($A677,cleaning_log!$A$1:$ZZ$9791,MATCH(O$5,cleaning_log!$A$2:$ZZ$2,0),0)</f>
        <v>#N/A</v>
      </c>
      <c r="P677" t="e">
        <f>VLOOKUP($A677,cleaning_log!$A$1:$ZZ$9791,MATCH(P$5,cleaning_log!$A$2:$ZZ$2,0),0)</f>
        <v>#N/A</v>
      </c>
      <c r="Q677" t="e">
        <f>VLOOKUP($A677,cleaning_log!$A$1:$ZZ$9791,MATCH(Q$5,cleaning_log!$A$2:$ZZ$2,0),0)</f>
        <v>#N/A</v>
      </c>
    </row>
    <row r="678" spans="1:22" hidden="1" x14ac:dyDescent="0.2">
      <c r="A678" t="s">
        <v>15309</v>
      </c>
      <c r="B678" t="str">
        <f>IF(NOT(ISNA(VLOOKUP($A678,miplib2017!$A$5:$A$10000,1,0))),"miplib2017",IF(NOT(ISNA(VLOOKUP($A678,miplib2010!$A$5:$A$10000,1,0))),"miplib2010",IF(NOT(ISNA(VLOOKUP($A678,miplib2003!$A$5:$A$10000,1,0))),"miplib2003",IF(NOT(ISNA(VLOOKUP($A678,miplib3!$A$5:$A$10002,1,0))),"miplib3",IF(NOT(ISNA(VLOOKUP($A678,miplib2!$A$5:$A$10004,1,0))),"miplib2",IF(NOT(ISNA(VLOOKUP($A678,coral!$A$5:$A$10000,1,0))),"coral",IF(NOT(ISNA(VLOOKUP($A678,neos!$A$5:$A$10000,1,0))),"neos","COULD NOT FIND")))))))</f>
        <v>miplib2017</v>
      </c>
      <c r="C678" t="str">
        <f>B678&amp;"/"&amp;A678</f>
        <v>miplib2017/neos-3699377-maori</v>
      </c>
      <c r="D678">
        <f ca="1">VLOOKUP($A678,INDIRECT("'"&amp;$B678&amp;"'!"&amp;"$A$5:$Z$10000"),MATCH(D$5,INDIRECT("'"&amp;$B678&amp;"'!$A$4:$Z$4"),0),0)</f>
        <v>5587</v>
      </c>
      <c r="E678">
        <f ca="1">VLOOKUP($A678,INDIRECT("'"&amp;$B678&amp;"'!"&amp;"$A$5:$Z$10000"),MATCH(E$5,INDIRECT("'"&amp;$B678&amp;"'!$A$4:$Z$4"),0),0)</f>
        <v>17233</v>
      </c>
      <c r="F678" t="e">
        <f>VLOOKUP($A678,cleaning_log!$A$1:$ZZ$9791,MATCH(F$5,cleaning_log!$A$2:$ZZ$2,0),0)</f>
        <v>#N/A</v>
      </c>
      <c r="G678" t="e">
        <f>VLOOKUP($A678,cleaning_log!$A$1:$ZZ$9791,MATCH(G$5,cleaning_log!$A$2:$ZZ$2,0),0)</f>
        <v>#N/A</v>
      </c>
      <c r="H678">
        <f ca="1">VLOOKUP($A678,INDIRECT("'"&amp;$B678&amp;"'!"&amp;"$A$5:$Z$10000"),MATCH(H$5,INDIRECT("'"&amp;$B678&amp;"'!$A$4:$Z$4"),0),0)</f>
        <v>135877.2243</v>
      </c>
      <c r="I678" t="e">
        <f>VLOOKUP($A678,cleaning_log!$A$1:$ZZ$9791,MATCH(I$5,cleaning_log!$A$2:$ZZ$2,0),0)</f>
        <v>#N/A</v>
      </c>
      <c r="J678" t="e">
        <f>VLOOKUP($A678,cleaning_log!$A$1:$ZZ$9791,MATCH(J$5,cleaning_log!$A$2:$ZZ$2,0),0)</f>
        <v>#N/A</v>
      </c>
      <c r="K678" t="b">
        <f>IF(ISNA(J678),TRUE,ABS(H678-J678)&gt;0.001)</f>
        <v>1</v>
      </c>
      <c r="L678" t="e">
        <f>VLOOKUP($A678,cleaning_log!$A$1:$ZZ$9791,MATCH(L$5,cleaning_log!$A$2:$ZZ$2,0),0)</f>
        <v>#N/A</v>
      </c>
      <c r="M678" t="e">
        <f>VLOOKUP($A678,cleaning_log!$A$1:$ZZ$9791,MATCH(M$5,cleaning_log!$A$2:$ZZ$2,0),0)</f>
        <v>#N/A</v>
      </c>
      <c r="N678" t="e">
        <f>VLOOKUP($A678,cleaning_log!$A$1:$ZZ$9791,MATCH(N$5,cleaning_log!$A$2:$ZZ$2,0),0)</f>
        <v>#N/A</v>
      </c>
      <c r="O678" t="e">
        <f>VLOOKUP($A678,cleaning_log!$A$1:$ZZ$9791,MATCH(O$5,cleaning_log!$A$2:$ZZ$2,0),0)</f>
        <v>#N/A</v>
      </c>
      <c r="P678" t="e">
        <f>VLOOKUP($A678,cleaning_log!$A$1:$ZZ$9791,MATCH(P$5,cleaning_log!$A$2:$ZZ$2,0),0)</f>
        <v>#N/A</v>
      </c>
      <c r="Q678" t="e">
        <f>VLOOKUP($A678,cleaning_log!$A$1:$ZZ$9791,MATCH(Q$5,cleaning_log!$A$2:$ZZ$2,0),0)</f>
        <v>#N/A</v>
      </c>
      <c r="R678" t="e">
        <f>VLOOKUP($A678,cleaning_log!$A$1:$ZZ$9791,MATCH(R$5,cleaning_log!$A$2:$ZZ$2,0),0)</f>
        <v>#N/A</v>
      </c>
      <c r="S678" t="e">
        <f t="shared" ref="S678" si="138">MIN(P678,Q678) &lt; 3599</f>
        <v>#N/A</v>
      </c>
      <c r="T678" t="e">
        <f>VLOOKUP($A678,cleaning_log!$A$1:$ZZ$9791,MATCH(T$5,cleaning_log!$A$2:$ZZ$2,0),0)</f>
        <v>#N/A</v>
      </c>
      <c r="U678" t="e">
        <f>VLOOKUP($A678,cleaning_log!$A$1:$ZZ$9791,MATCH(U$5,cleaning_log!$A$2:$ZZ$2,0),0)</f>
        <v>#N/A</v>
      </c>
      <c r="V678" t="e">
        <f>VLOOKUP($A678,cleaning_log!$A$1:$ZZ$9791,MATCH(V$5,cleaning_log!$A$2:$ZZ$2,0),0)</f>
        <v>#N/A</v>
      </c>
    </row>
    <row r="679" spans="1:22" hidden="1" x14ac:dyDescent="0.2">
      <c r="A679" t="s">
        <v>15311</v>
      </c>
      <c r="B679" t="str">
        <f>IF(NOT(ISNA(VLOOKUP($A679,miplib2017!$A$5:$A$10000,1,0))),"miplib2017",IF(NOT(ISNA(VLOOKUP($A679,miplib2010!$A$5:$A$10000,1,0))),"miplib2010",IF(NOT(ISNA(VLOOKUP($A679,miplib2003!$A$5:$A$10000,1,0))),"miplib2003",IF(NOT(ISNA(VLOOKUP($A679,miplib3!$A$5:$A$10002,1,0))),"miplib3",IF(NOT(ISNA(VLOOKUP($A679,miplib2!$A$5:$A$10004,1,0))),"miplib2",IF(NOT(ISNA(VLOOKUP($A679,coral!$A$5:$A$10000,1,0))),"coral",IF(NOT(ISNA(VLOOKUP($A679,neos!$A$5:$A$10000,1,0))),"neos","COULD NOT FIND")))))))</f>
        <v>miplib2017</v>
      </c>
      <c r="C679" t="str">
        <f>B679&amp;"/"&amp;A679</f>
        <v>miplib2017/neos-3703351-marne</v>
      </c>
      <c r="D679">
        <f ca="1">VLOOKUP($A679,INDIRECT("'"&amp;$B679&amp;"'!"&amp;"$A$5:$Z$10000"),MATCH(D$5,INDIRECT("'"&amp;$B679&amp;"'!$A$4:$Z$4"),0),0)</f>
        <v>4123</v>
      </c>
      <c r="E679">
        <f ca="1">VLOOKUP($A679,INDIRECT("'"&amp;$B679&amp;"'!"&amp;"$A$5:$Z$10000"),MATCH(E$5,INDIRECT("'"&amp;$B679&amp;"'!$A$4:$Z$4"),0),0)</f>
        <v>8827</v>
      </c>
      <c r="F679" t="e">
        <f>VLOOKUP($A679,cleaning_log!$A$1:$ZZ$9791,MATCH(F$5,cleaning_log!$A$2:$ZZ$2,0),0)</f>
        <v>#N/A</v>
      </c>
      <c r="G679" t="e">
        <f>VLOOKUP($A679,cleaning_log!$A$1:$ZZ$9791,MATCH(G$5,cleaning_log!$A$2:$ZZ$2,0),0)</f>
        <v>#N/A</v>
      </c>
      <c r="H679">
        <f ca="1">VLOOKUP($A679,INDIRECT("'"&amp;$B679&amp;"'!"&amp;"$A$5:$Z$10000"),MATCH(H$5,INDIRECT("'"&amp;$B679&amp;"'!$A$4:$Z$4"),0),0)</f>
        <v>317056.21039999998</v>
      </c>
      <c r="I679" t="e">
        <f>VLOOKUP($A679,cleaning_log!$A$1:$ZZ$9791,MATCH(I$5,cleaning_log!$A$2:$ZZ$2,0),0)</f>
        <v>#N/A</v>
      </c>
      <c r="J679" t="e">
        <f>VLOOKUP($A679,cleaning_log!$A$1:$ZZ$9791,MATCH(J$5,cleaning_log!$A$2:$ZZ$2,0),0)</f>
        <v>#N/A</v>
      </c>
      <c r="K679" t="b">
        <f>IF(ISNA(J679),TRUE,ABS(H679-J679)&gt;0.001)</f>
        <v>1</v>
      </c>
      <c r="L679" t="e">
        <f>VLOOKUP($A679,cleaning_log!$A$1:$ZZ$9791,MATCH(L$5,cleaning_log!$A$2:$ZZ$2,0),0)</f>
        <v>#N/A</v>
      </c>
      <c r="M679" t="e">
        <f>VLOOKUP($A679,cleaning_log!$A$1:$ZZ$9791,MATCH(M$5,cleaning_log!$A$2:$ZZ$2,0),0)</f>
        <v>#N/A</v>
      </c>
      <c r="N679" t="e">
        <f>VLOOKUP($A679,cleaning_log!$A$1:$ZZ$9791,MATCH(N$5,cleaning_log!$A$2:$ZZ$2,0),0)</f>
        <v>#N/A</v>
      </c>
      <c r="O679" t="e">
        <f>VLOOKUP($A679,cleaning_log!$A$1:$ZZ$9791,MATCH(O$5,cleaning_log!$A$2:$ZZ$2,0),0)</f>
        <v>#N/A</v>
      </c>
      <c r="P679" t="e">
        <f>VLOOKUP($A679,cleaning_log!$A$1:$ZZ$9791,MATCH(P$5,cleaning_log!$A$2:$ZZ$2,0),0)</f>
        <v>#N/A</v>
      </c>
      <c r="Q679" t="e">
        <f>VLOOKUP($A679,cleaning_log!$A$1:$ZZ$9791,MATCH(Q$5,cleaning_log!$A$2:$ZZ$2,0),0)</f>
        <v>#N/A</v>
      </c>
      <c r="S679" t="e">
        <f t="shared" ref="S679:S681" si="139">MIN(P679,Q679) &lt; 3599</f>
        <v>#N/A</v>
      </c>
    </row>
    <row r="680" spans="1:22" hidden="1" x14ac:dyDescent="0.2">
      <c r="A680" t="s">
        <v>15312</v>
      </c>
      <c r="B680" t="str">
        <f>IF(NOT(ISNA(VLOOKUP($A680,miplib2017!$A$5:$A$10000,1,0))),"miplib2017",IF(NOT(ISNA(VLOOKUP($A680,miplib2010!$A$5:$A$10000,1,0))),"miplib2010",IF(NOT(ISNA(VLOOKUP($A680,miplib2003!$A$5:$A$10000,1,0))),"miplib2003",IF(NOT(ISNA(VLOOKUP($A680,miplib3!$A$5:$A$10002,1,0))),"miplib3",IF(NOT(ISNA(VLOOKUP($A680,miplib2!$A$5:$A$10004,1,0))),"miplib2",IF(NOT(ISNA(VLOOKUP($A680,coral!$A$5:$A$10000,1,0))),"coral",IF(NOT(ISNA(VLOOKUP($A680,neos!$A$5:$A$10000,1,0))),"neos","COULD NOT FIND")))))))</f>
        <v>miplib2017</v>
      </c>
      <c r="C680" t="str">
        <f>B680&amp;"/"&amp;A680</f>
        <v>miplib2017/neos-3709489-menik</v>
      </c>
      <c r="D680">
        <f ca="1">VLOOKUP($A680,INDIRECT("'"&amp;$B680&amp;"'!"&amp;"$A$5:$Z$10000"),MATCH(D$5,INDIRECT("'"&amp;$B680&amp;"'!$A$4:$Z$4"),0),0)</f>
        <v>59587</v>
      </c>
      <c r="E680">
        <f ca="1">VLOOKUP($A680,INDIRECT("'"&amp;$B680&amp;"'!"&amp;"$A$5:$Z$10000"),MATCH(E$5,INDIRECT("'"&amp;$B680&amp;"'!$A$4:$Z$4"),0),0)</f>
        <v>48005</v>
      </c>
      <c r="F680" t="e">
        <f>VLOOKUP($A680,cleaning_log!$A$1:$ZZ$9791,MATCH(F$5,cleaning_log!$A$2:$ZZ$2,0),0)</f>
        <v>#N/A</v>
      </c>
      <c r="G680" t="e">
        <f>VLOOKUP($A680,cleaning_log!$A$1:$ZZ$9791,MATCH(G$5,cleaning_log!$A$2:$ZZ$2,0),0)</f>
        <v>#N/A</v>
      </c>
      <c r="H680" t="str">
        <f ca="1">VLOOKUP($A680,INDIRECT("'"&amp;$B680&amp;"'!"&amp;"$A$5:$Z$10000"),MATCH(H$5,INDIRECT("'"&amp;$B680&amp;"'!$A$4:$Z$4"),0),0)</f>
        <v>Unbounded</v>
      </c>
      <c r="I680" t="e">
        <f>VLOOKUP($A680,cleaning_log!$A$1:$ZZ$9791,MATCH(I$5,cleaning_log!$A$2:$ZZ$2,0),0)</f>
        <v>#N/A</v>
      </c>
      <c r="J680" t="e">
        <f>VLOOKUP($A680,cleaning_log!$A$1:$ZZ$9791,MATCH(J$5,cleaning_log!$A$2:$ZZ$2,0),0)</f>
        <v>#N/A</v>
      </c>
      <c r="K680" t="b">
        <f>IF(ISNA(J680),TRUE,ABS(H680-J680)&gt;0.001)</f>
        <v>1</v>
      </c>
      <c r="L680" t="e">
        <f>VLOOKUP($A680,cleaning_log!$A$1:$ZZ$9791,MATCH(L$5,cleaning_log!$A$2:$ZZ$2,0),0)</f>
        <v>#N/A</v>
      </c>
      <c r="M680" t="e">
        <f>VLOOKUP($A680,cleaning_log!$A$1:$ZZ$9791,MATCH(M$5,cleaning_log!$A$2:$ZZ$2,0),0)</f>
        <v>#N/A</v>
      </c>
      <c r="N680" t="e">
        <f>VLOOKUP($A680,cleaning_log!$A$1:$ZZ$9791,MATCH(N$5,cleaning_log!$A$2:$ZZ$2,0),0)</f>
        <v>#N/A</v>
      </c>
      <c r="O680" t="e">
        <f>VLOOKUP($A680,cleaning_log!$A$1:$ZZ$9791,MATCH(O$5,cleaning_log!$A$2:$ZZ$2,0),0)</f>
        <v>#N/A</v>
      </c>
      <c r="P680" t="e">
        <f>VLOOKUP($A680,cleaning_log!$A$1:$ZZ$9791,MATCH(P$5,cleaning_log!$A$2:$ZZ$2,0),0)</f>
        <v>#N/A</v>
      </c>
      <c r="Q680" t="e">
        <f>VLOOKUP($A680,cleaning_log!$A$1:$ZZ$9791,MATCH(Q$5,cleaning_log!$A$2:$ZZ$2,0),0)</f>
        <v>#N/A</v>
      </c>
      <c r="R680" t="e">
        <f>VLOOKUP($A680,cleaning_log!$A$1:$ZZ$9791,MATCH(R$5,cleaning_log!$A$2:$ZZ$2,0),0)</f>
        <v>#N/A</v>
      </c>
      <c r="S680" t="e">
        <f t="shared" si="139"/>
        <v>#N/A</v>
      </c>
      <c r="T680" t="e">
        <f>VLOOKUP($A680,cleaning_log!$A$1:$ZZ$9791,MATCH(T$5,cleaning_log!$A$2:$ZZ$2,0),0)</f>
        <v>#N/A</v>
      </c>
      <c r="U680" t="e">
        <f>VLOOKUP($A680,cleaning_log!$A$1:$ZZ$9791,MATCH(U$5,cleaning_log!$A$2:$ZZ$2,0),0)</f>
        <v>#N/A</v>
      </c>
      <c r="V680" t="e">
        <f>VLOOKUP($A680,cleaning_log!$A$1:$ZZ$9791,MATCH(V$5,cleaning_log!$A$2:$ZZ$2,0),0)</f>
        <v>#N/A</v>
      </c>
    </row>
    <row r="681" spans="1:22" x14ac:dyDescent="0.2">
      <c r="A681" t="s">
        <v>15313</v>
      </c>
      <c r="B681" t="str">
        <f>IF(NOT(ISNA(VLOOKUP($A681,miplib2017!$A$5:$A$10000,1,0))),"miplib2017",IF(NOT(ISNA(VLOOKUP($A681,miplib2010!$A$5:$A$10000,1,0))),"miplib2010",IF(NOT(ISNA(VLOOKUP($A681,miplib2003!$A$5:$A$10000,1,0))),"miplib2003",IF(NOT(ISNA(VLOOKUP($A681,miplib3!$A$5:$A$10002,1,0))),"miplib3",IF(NOT(ISNA(VLOOKUP($A681,miplib2!$A$5:$A$10004,1,0))),"miplib2",IF(NOT(ISNA(VLOOKUP($A681,coral!$A$5:$A$10000,1,0))),"coral",IF(NOT(ISNA(VLOOKUP($A681,neos!$A$5:$A$10000,1,0))),"neos","COULD NOT FIND")))))))</f>
        <v>miplib2017</v>
      </c>
      <c r="C681" t="str">
        <f>B681&amp;"/"&amp;A681</f>
        <v>miplib2017/neos-3734794-moppy</v>
      </c>
      <c r="D681">
        <f ca="1">VLOOKUP($A681,INDIRECT("'"&amp;$B681&amp;"'!"&amp;"$A$5:$Z$10000"),MATCH(D$5,INDIRECT("'"&amp;$B681&amp;"'!$A$4:$Z$4"),0),0)</f>
        <v>4317</v>
      </c>
      <c r="E681">
        <f ca="1">VLOOKUP($A681,INDIRECT("'"&amp;$B681&amp;"'!"&amp;"$A$5:$Z$10000"),MATCH(E$5,INDIRECT("'"&amp;$B681&amp;"'!$A$4:$Z$4"),0),0)</f>
        <v>4418</v>
      </c>
      <c r="F681" t="e">
        <f>VLOOKUP($A681,cleaning_log!$A$1:$ZZ$9791,MATCH(F$5,cleaning_log!$A$2:$ZZ$2,0),0)</f>
        <v>#N/A</v>
      </c>
      <c r="G681" t="e">
        <f>VLOOKUP($A681,cleaning_log!$A$1:$ZZ$9791,MATCH(G$5,cleaning_log!$A$2:$ZZ$2,0),0)</f>
        <v>#N/A</v>
      </c>
      <c r="H681">
        <f ca="1">VLOOKUP($A681,INDIRECT("'"&amp;$B681&amp;"'!"&amp;"$A$5:$Z$10000"),MATCH(H$5,INDIRECT("'"&amp;$B681&amp;"'!$A$4:$Z$4"),0),0)</f>
        <v>5900905694.5900002</v>
      </c>
      <c r="I681" t="e">
        <f>VLOOKUP($A681,cleaning_log!$A$1:$ZZ$9791,MATCH(I$5,cleaning_log!$A$2:$ZZ$2,0),0)</f>
        <v>#N/A</v>
      </c>
      <c r="J681" t="e">
        <f>VLOOKUP($A681,cleaning_log!$A$1:$ZZ$9791,MATCH(J$5,cleaning_log!$A$2:$ZZ$2,0),0)</f>
        <v>#N/A</v>
      </c>
      <c r="K681" t="b">
        <f>IF(ISNA(J681),TRUE,ABS(H681-J681)&gt;0.001)</f>
        <v>1</v>
      </c>
      <c r="L681" t="e">
        <f>VLOOKUP($A681,cleaning_log!$A$1:$ZZ$9791,MATCH(L$5,cleaning_log!$A$2:$ZZ$2,0),0)</f>
        <v>#N/A</v>
      </c>
      <c r="M681" t="e">
        <f>VLOOKUP($A681,cleaning_log!$A$1:$ZZ$9791,MATCH(M$5,cleaning_log!$A$2:$ZZ$2,0),0)</f>
        <v>#N/A</v>
      </c>
      <c r="N681" t="e">
        <f>VLOOKUP($A681,cleaning_log!$A$1:$ZZ$9791,MATCH(N$5,cleaning_log!$A$2:$ZZ$2,0),0)</f>
        <v>#N/A</v>
      </c>
      <c r="O681" t="e">
        <f>VLOOKUP($A681,cleaning_log!$A$1:$ZZ$9791,MATCH(O$5,cleaning_log!$A$2:$ZZ$2,0),0)</f>
        <v>#N/A</v>
      </c>
      <c r="P681" t="e">
        <f>VLOOKUP($A681,cleaning_log!$A$1:$ZZ$9791,MATCH(P$5,cleaning_log!$A$2:$ZZ$2,0),0)</f>
        <v>#N/A</v>
      </c>
      <c r="Q681" t="e">
        <f>VLOOKUP($A681,cleaning_log!$A$1:$ZZ$9791,MATCH(Q$5,cleaning_log!$A$2:$ZZ$2,0),0)</f>
        <v>#N/A</v>
      </c>
      <c r="R681" t="e">
        <f>VLOOKUP($A681,cleaning_log!$A$1:$ZZ$9791,MATCH(R$5,cleaning_log!$A$2:$ZZ$2,0),0)</f>
        <v>#N/A</v>
      </c>
      <c r="S681" t="e">
        <f t="shared" si="139"/>
        <v>#N/A</v>
      </c>
    </row>
    <row r="682" spans="1:22" hidden="1" x14ac:dyDescent="0.2">
      <c r="A682" t="s">
        <v>15315</v>
      </c>
      <c r="B682" t="str">
        <f>IF(NOT(ISNA(VLOOKUP($A682,miplib2017!$A$5:$A$10000,1,0))),"miplib2017",IF(NOT(ISNA(VLOOKUP($A682,miplib2010!$A$5:$A$10000,1,0))),"miplib2010",IF(NOT(ISNA(VLOOKUP($A682,miplib2003!$A$5:$A$10000,1,0))),"miplib2003",IF(NOT(ISNA(VLOOKUP($A682,miplib3!$A$5:$A$10002,1,0))),"miplib3",IF(NOT(ISNA(VLOOKUP($A682,miplib2!$A$5:$A$10004,1,0))),"miplib2",IF(NOT(ISNA(VLOOKUP($A682,coral!$A$5:$A$10000,1,0))),"coral",IF(NOT(ISNA(VLOOKUP($A682,neos!$A$5:$A$10000,1,0))),"neos","COULD NOT FIND")))))))</f>
        <v>miplib2017</v>
      </c>
      <c r="C682" t="str">
        <f>B682&amp;"/"&amp;A682</f>
        <v>miplib2017/neos-3740487-motru</v>
      </c>
      <c r="D682">
        <f ca="1">VLOOKUP($A682,INDIRECT("'"&amp;$B682&amp;"'!"&amp;"$A$5:$Z$10000"),MATCH(D$5,INDIRECT("'"&amp;$B682&amp;"'!$A$4:$Z$4"),0),0)</f>
        <v>4936372</v>
      </c>
      <c r="E682">
        <f ca="1">VLOOKUP($A682,INDIRECT("'"&amp;$B682&amp;"'!"&amp;"$A$5:$Z$10000"),MATCH(E$5,INDIRECT("'"&amp;$B682&amp;"'!$A$4:$Z$4"),0),0)</f>
        <v>1689612</v>
      </c>
      <c r="F682" t="e">
        <f>VLOOKUP($A682,cleaning_log!$A$1:$ZZ$9791,MATCH(F$5,cleaning_log!$A$2:$ZZ$2,0),0)</f>
        <v>#N/A</v>
      </c>
      <c r="G682" t="e">
        <f>VLOOKUP($A682,cleaning_log!$A$1:$ZZ$9791,MATCH(G$5,cleaning_log!$A$2:$ZZ$2,0),0)</f>
        <v>#N/A</v>
      </c>
      <c r="H682" t="str">
        <f ca="1">VLOOKUP($A682,INDIRECT("'"&amp;$B682&amp;"'!"&amp;"$A$5:$Z$10000"),MATCH(H$5,INDIRECT("'"&amp;$B682&amp;"'!$A$4:$Z$4"),0),0)</f>
        <v>164.4691736839999*</v>
      </c>
      <c r="I682" t="e">
        <f>VLOOKUP($A682,cleaning_log!$A$1:$ZZ$9791,MATCH(I$5,cleaning_log!$A$2:$ZZ$2,0),0)</f>
        <v>#N/A</v>
      </c>
      <c r="J682" t="e">
        <f>VLOOKUP($A682,cleaning_log!$A$1:$ZZ$9791,MATCH(J$5,cleaning_log!$A$2:$ZZ$2,0),0)</f>
        <v>#N/A</v>
      </c>
      <c r="K682" t="b">
        <f>IF(ISNA(J682),TRUE,ABS(H682-J682)&gt;0.001)</f>
        <v>1</v>
      </c>
      <c r="L682" t="e">
        <f>VLOOKUP($A682,cleaning_log!$A$1:$ZZ$9791,MATCH(L$5,cleaning_log!$A$2:$ZZ$2,0),0)</f>
        <v>#N/A</v>
      </c>
      <c r="M682" t="e">
        <f>VLOOKUP($A682,cleaning_log!$A$1:$ZZ$9791,MATCH(M$5,cleaning_log!$A$2:$ZZ$2,0),0)</f>
        <v>#N/A</v>
      </c>
      <c r="N682" t="e">
        <f>VLOOKUP($A682,cleaning_log!$A$1:$ZZ$9791,MATCH(N$5,cleaning_log!$A$2:$ZZ$2,0),0)</f>
        <v>#N/A</v>
      </c>
      <c r="O682" t="e">
        <f>VLOOKUP($A682,cleaning_log!$A$1:$ZZ$9791,MATCH(O$5,cleaning_log!$A$2:$ZZ$2,0),0)</f>
        <v>#N/A</v>
      </c>
      <c r="P682" t="e">
        <f>VLOOKUP($A682,cleaning_log!$A$1:$ZZ$9791,MATCH(P$5,cleaning_log!$A$2:$ZZ$2,0),0)</f>
        <v>#N/A</v>
      </c>
      <c r="Q682" t="e">
        <f>VLOOKUP($A682,cleaning_log!$A$1:$ZZ$9791,MATCH(Q$5,cleaning_log!$A$2:$ZZ$2,0),0)</f>
        <v>#N/A</v>
      </c>
    </row>
    <row r="683" spans="1:22" hidden="1" x14ac:dyDescent="0.2">
      <c r="A683" t="s">
        <v>4435</v>
      </c>
      <c r="B683" t="str">
        <f>IF(NOT(ISNA(VLOOKUP($A683,miplib2017!$A$5:$A$10000,1,0))),"miplib2017",IF(NOT(ISNA(VLOOKUP($A683,miplib2010!$A$5:$A$10000,1,0))),"miplib2010",IF(NOT(ISNA(VLOOKUP($A683,miplib2003!$A$5:$A$10000,1,0))),"miplib2003",IF(NOT(ISNA(VLOOKUP($A683,miplib3!$A$5:$A$10002,1,0))),"miplib3",IF(NOT(ISNA(VLOOKUP($A683,miplib2!$A$5:$A$10004,1,0))),"miplib2",IF(NOT(ISNA(VLOOKUP($A683,coral!$A$5:$A$10000,1,0))),"coral",IF(NOT(ISNA(VLOOKUP($A683,neos!$A$5:$A$10000,1,0))),"neos","COULD NOT FIND")))))))</f>
        <v>miplib2017</v>
      </c>
      <c r="C683" t="str">
        <f>B683&amp;"/"&amp;A683</f>
        <v>miplib2017/neos-3754224-navua</v>
      </c>
      <c r="D683">
        <f ca="1">VLOOKUP($A683,INDIRECT("'"&amp;$B683&amp;"'!"&amp;"$A$5:$Z$10000"),MATCH(D$5,INDIRECT("'"&amp;$B683&amp;"'!$A$4:$Z$4"),0),0)</f>
        <v>232387</v>
      </c>
      <c r="E683">
        <f ca="1">VLOOKUP($A683,INDIRECT("'"&amp;$B683&amp;"'!"&amp;"$A$5:$Z$10000"),MATCH(E$5,INDIRECT("'"&amp;$B683&amp;"'!$A$4:$Z$4"),0),0)</f>
        <v>150228</v>
      </c>
      <c r="F683" t="e">
        <f>VLOOKUP($A683,cleaning_log!$A$1:$ZZ$9791,MATCH(F$5,cleaning_log!$A$2:$ZZ$2,0),0)</f>
        <v>#N/A</v>
      </c>
      <c r="G683" t="e">
        <f>VLOOKUP($A683,cleaning_log!$A$1:$ZZ$9791,MATCH(G$5,cleaning_log!$A$2:$ZZ$2,0),0)</f>
        <v>#N/A</v>
      </c>
      <c r="H683" t="str">
        <f ca="1">VLOOKUP($A683,INDIRECT("'"&amp;$B683&amp;"'!"&amp;"$A$5:$Z$10000"),MATCH(H$5,INDIRECT("'"&amp;$B683&amp;"'!$A$4:$Z$4"),0),0)</f>
        <v>Infeasible</v>
      </c>
      <c r="I683" t="e">
        <f>VLOOKUP($A683,cleaning_log!$A$1:$ZZ$9791,MATCH(I$5,cleaning_log!$A$2:$ZZ$2,0),0)</f>
        <v>#N/A</v>
      </c>
      <c r="J683" t="e">
        <f>VLOOKUP($A683,cleaning_log!$A$1:$ZZ$9791,MATCH(J$5,cleaning_log!$A$2:$ZZ$2,0),0)</f>
        <v>#N/A</v>
      </c>
      <c r="L683" t="e">
        <f>VLOOKUP($A683,cleaning_log!$A$1:$ZZ$9791,MATCH(L$5,cleaning_log!$A$2:$ZZ$2,0),0)</f>
        <v>#N/A</v>
      </c>
      <c r="M683" t="e">
        <f>VLOOKUP($A683,cleaning_log!$A$1:$ZZ$9791,MATCH(M$5,cleaning_log!$A$2:$ZZ$2,0),0)</f>
        <v>#N/A</v>
      </c>
      <c r="N683" t="e">
        <f>VLOOKUP($A683,cleaning_log!$A$1:$ZZ$9791,MATCH(N$5,cleaning_log!$A$2:$ZZ$2,0),0)</f>
        <v>#N/A</v>
      </c>
      <c r="O683" t="e">
        <f>VLOOKUP($A683,cleaning_log!$A$1:$ZZ$9791,MATCH(O$5,cleaning_log!$A$2:$ZZ$2,0),0)</f>
        <v>#N/A</v>
      </c>
      <c r="P683" t="e">
        <f>VLOOKUP($A683,cleaning_log!$A$1:$ZZ$9791,MATCH(P$5,cleaning_log!$A$2:$ZZ$2,0),0)</f>
        <v>#N/A</v>
      </c>
      <c r="Q683" t="e">
        <f>VLOOKUP($A683,cleaning_log!$A$1:$ZZ$9791,MATCH(Q$5,cleaning_log!$A$2:$ZZ$2,0),0)</f>
        <v>#N/A</v>
      </c>
    </row>
    <row r="684" spans="1:22" x14ac:dyDescent="0.2">
      <c r="A684" t="s">
        <v>4436</v>
      </c>
      <c r="B684" t="str">
        <f>IF(NOT(ISNA(VLOOKUP($A684,miplib2017!$A$5:$A$10000,1,0))),"miplib2017",IF(NOT(ISNA(VLOOKUP($A684,miplib2010!$A$5:$A$10000,1,0))),"miplib2010",IF(NOT(ISNA(VLOOKUP($A684,miplib2003!$A$5:$A$10000,1,0))),"miplib2003",IF(NOT(ISNA(VLOOKUP($A684,miplib3!$A$5:$A$10002,1,0))),"miplib3",IF(NOT(ISNA(VLOOKUP($A684,miplib2!$A$5:$A$10004,1,0))),"miplib2",IF(NOT(ISNA(VLOOKUP($A684,coral!$A$5:$A$10000,1,0))),"coral",IF(NOT(ISNA(VLOOKUP($A684,neos!$A$5:$A$10000,1,0))),"neos","COULD NOT FIND")))))))</f>
        <v>miplib2017</v>
      </c>
      <c r="C684" t="str">
        <f>B684&amp;"/"&amp;A684</f>
        <v>miplib2017/neos-3754480-nidda</v>
      </c>
      <c r="D684">
        <f ca="1">VLOOKUP($A684,INDIRECT("'"&amp;$B684&amp;"'!"&amp;"$A$5:$Z$10000"),MATCH(D$5,INDIRECT("'"&amp;$B684&amp;"'!$A$4:$Z$4"),0),0)</f>
        <v>402</v>
      </c>
      <c r="E684">
        <f ca="1">VLOOKUP($A684,INDIRECT("'"&amp;$B684&amp;"'!"&amp;"$A$5:$Z$10000"),MATCH(E$5,INDIRECT("'"&amp;$B684&amp;"'!$A$4:$Z$4"),0),0)</f>
        <v>253</v>
      </c>
      <c r="F684">
        <f>VLOOKUP($A684,cleaning_log!$A$1:$ZZ$9791,MATCH(F$5,cleaning_log!$A$2:$ZZ$2,0),0)</f>
        <v>402</v>
      </c>
      <c r="G684">
        <f>VLOOKUP($A684,cleaning_log!$A$1:$ZZ$9791,MATCH(G$5,cleaning_log!$A$2:$ZZ$2,0),0)</f>
        <v>253</v>
      </c>
      <c r="H684">
        <f ca="1">VLOOKUP($A684,INDIRECT("'"&amp;$B684&amp;"'!"&amp;"$A$5:$Z$10000"),MATCH(H$5,INDIRECT("'"&amp;$B684&amp;"'!$A$4:$Z$4"),0),0)</f>
        <v>12941.74</v>
      </c>
      <c r="I684">
        <f>VLOOKUP($A684,cleaning_log!$A$1:$ZZ$9791,MATCH(I$5,cleaning_log!$A$2:$ZZ$2,0),0)</f>
        <v>-1216923.2701044001</v>
      </c>
      <c r="J684">
        <f>VLOOKUP($A684,cleaning_log!$A$1:$ZZ$9791,MATCH(J$5,cleaning_log!$A$2:$ZZ$2,0),0)</f>
        <v>-1216923.2701044001</v>
      </c>
      <c r="K684" t="b">
        <f ca="1">IF(ISNA(J684),TRUE,ABS(H684-J684)&gt;0.001)</f>
        <v>1</v>
      </c>
      <c r="L684">
        <f>VLOOKUP($A684,cleaning_log!$A$1:$ZZ$9791,MATCH(L$5,cleaning_log!$A$2:$ZZ$2,0),0)</f>
        <v>13135.3348984289</v>
      </c>
      <c r="M684">
        <f>VLOOKUP($A684,cleaning_log!$A$1:$ZZ$9791,MATCH(M$5,cleaning_log!$A$2:$ZZ$2,0),0)</f>
        <v>13055.3764997422</v>
      </c>
      <c r="N684">
        <f>VLOOKUP($A684,cleaning_log!$A$1:$ZZ$9791,MATCH(N$5,cleaning_log!$A$2:$ZZ$2,0),0)</f>
        <v>-154208.61997959399</v>
      </c>
      <c r="O684">
        <f>VLOOKUP($A684,cleaning_log!$A$1:$ZZ$9791,MATCH(O$5,cleaning_log!$A$2:$ZZ$2,0),0)</f>
        <v>-152014.94388027</v>
      </c>
      <c r="P684">
        <f>VLOOKUP($A684,cleaning_log!$A$1:$ZZ$9791,MATCH(P$5,cleaning_log!$A$2:$ZZ$2,0),0)</f>
        <v>3600</v>
      </c>
      <c r="Q684">
        <f>VLOOKUP($A684,cleaning_log!$A$1:$ZZ$9791,MATCH(Q$5,cleaning_log!$A$2:$ZZ$2,0),0)</f>
        <v>3600</v>
      </c>
      <c r="R684">
        <f>VLOOKUP($A684,cleaning_log!$A$1:$ZZ$9791,MATCH(R$5,cleaning_log!$A$2:$ZZ$2,0),0)</f>
        <v>3600</v>
      </c>
      <c r="S684" t="b">
        <f t="shared" ref="S684" si="140">MIN(P684,Q684) &lt; 3599</f>
        <v>0</v>
      </c>
    </row>
    <row r="685" spans="1:22" hidden="1" x14ac:dyDescent="0.2">
      <c r="A685" t="s">
        <v>15322</v>
      </c>
      <c r="B685" t="str">
        <f>IF(NOT(ISNA(VLOOKUP($A685,miplib2017!$A$5:$A$10000,1,0))),"miplib2017",IF(NOT(ISNA(VLOOKUP($A685,miplib2010!$A$5:$A$10000,1,0))),"miplib2010",IF(NOT(ISNA(VLOOKUP($A685,miplib2003!$A$5:$A$10000,1,0))),"miplib2003",IF(NOT(ISNA(VLOOKUP($A685,miplib3!$A$5:$A$10002,1,0))),"miplib3",IF(NOT(ISNA(VLOOKUP($A685,miplib2!$A$5:$A$10004,1,0))),"miplib2",IF(NOT(ISNA(VLOOKUP($A685,coral!$A$5:$A$10000,1,0))),"coral",IF(NOT(ISNA(VLOOKUP($A685,neos!$A$5:$A$10000,1,0))),"neos","COULD NOT FIND")))))))</f>
        <v>miplib2017</v>
      </c>
      <c r="C685" t="str">
        <f>B685&amp;"/"&amp;A685</f>
        <v>miplib2017/neos-3755335-nizao</v>
      </c>
      <c r="D685">
        <f ca="1">VLOOKUP($A685,INDIRECT("'"&amp;$B685&amp;"'!"&amp;"$A$5:$Z$10000"),MATCH(D$5,INDIRECT("'"&amp;$B685&amp;"'!$A$4:$Z$4"),0),0)</f>
        <v>111026</v>
      </c>
      <c r="E685">
        <f ca="1">VLOOKUP($A685,INDIRECT("'"&amp;$B685&amp;"'!"&amp;"$A$5:$Z$10000"),MATCH(E$5,INDIRECT("'"&amp;$B685&amp;"'!$A$4:$Z$4"),0),0)</f>
        <v>40938</v>
      </c>
      <c r="F685" t="e">
        <f>VLOOKUP($A685,cleaning_log!$A$1:$ZZ$9791,MATCH(F$5,cleaning_log!$A$2:$ZZ$2,0),0)</f>
        <v>#N/A</v>
      </c>
      <c r="G685" t="e">
        <f>VLOOKUP($A685,cleaning_log!$A$1:$ZZ$9791,MATCH(G$5,cleaning_log!$A$2:$ZZ$2,0),0)</f>
        <v>#N/A</v>
      </c>
      <c r="H685">
        <f ca="1">VLOOKUP($A685,INDIRECT("'"&amp;$B685&amp;"'!"&amp;"$A$5:$Z$10000"),MATCH(H$5,INDIRECT("'"&amp;$B685&amp;"'!$A$4:$Z$4"),0),0)</f>
        <v>50.030156529999999</v>
      </c>
      <c r="I685" t="e">
        <f>VLOOKUP($A685,cleaning_log!$A$1:$ZZ$9791,MATCH(I$5,cleaning_log!$A$2:$ZZ$2,0),0)</f>
        <v>#N/A</v>
      </c>
      <c r="J685" t="e">
        <f>VLOOKUP($A685,cleaning_log!$A$1:$ZZ$9791,MATCH(J$5,cleaning_log!$A$2:$ZZ$2,0),0)</f>
        <v>#N/A</v>
      </c>
      <c r="K685" t="b">
        <f>IF(ISNA(J685),TRUE,ABS(H685-J685)&gt;0.001)</f>
        <v>1</v>
      </c>
      <c r="L685" t="e">
        <f>VLOOKUP($A685,cleaning_log!$A$1:$ZZ$9791,MATCH(L$5,cleaning_log!$A$2:$ZZ$2,0),0)</f>
        <v>#N/A</v>
      </c>
      <c r="M685" t="e">
        <f>VLOOKUP($A685,cleaning_log!$A$1:$ZZ$9791,MATCH(M$5,cleaning_log!$A$2:$ZZ$2,0),0)</f>
        <v>#N/A</v>
      </c>
      <c r="N685" t="e">
        <f>VLOOKUP($A685,cleaning_log!$A$1:$ZZ$9791,MATCH(N$5,cleaning_log!$A$2:$ZZ$2,0),0)</f>
        <v>#N/A</v>
      </c>
      <c r="O685" t="e">
        <f>VLOOKUP($A685,cleaning_log!$A$1:$ZZ$9791,MATCH(O$5,cleaning_log!$A$2:$ZZ$2,0),0)</f>
        <v>#N/A</v>
      </c>
      <c r="P685" t="e">
        <f>VLOOKUP($A685,cleaning_log!$A$1:$ZZ$9791,MATCH(P$5,cleaning_log!$A$2:$ZZ$2,0),0)</f>
        <v>#N/A</v>
      </c>
      <c r="Q685" t="e">
        <f>VLOOKUP($A685,cleaning_log!$A$1:$ZZ$9791,MATCH(Q$5,cleaning_log!$A$2:$ZZ$2,0),0)</f>
        <v>#N/A</v>
      </c>
    </row>
    <row r="686" spans="1:22" hidden="1" x14ac:dyDescent="0.2">
      <c r="A686" t="s">
        <v>15324</v>
      </c>
      <c r="B686" t="str">
        <f>IF(NOT(ISNA(VLOOKUP($A686,miplib2017!$A$5:$A$10000,1,0))),"miplib2017",IF(NOT(ISNA(VLOOKUP($A686,miplib2010!$A$5:$A$10000,1,0))),"miplib2010",IF(NOT(ISNA(VLOOKUP($A686,miplib2003!$A$5:$A$10000,1,0))),"miplib2003",IF(NOT(ISNA(VLOOKUP($A686,miplib3!$A$5:$A$10002,1,0))),"miplib3",IF(NOT(ISNA(VLOOKUP($A686,miplib2!$A$5:$A$10004,1,0))),"miplib2",IF(NOT(ISNA(VLOOKUP($A686,coral!$A$5:$A$10000,1,0))),"coral",IF(NOT(ISNA(VLOOKUP($A686,neos!$A$5:$A$10000,1,0))),"neos","COULD NOT FIND")))))))</f>
        <v>miplib2017</v>
      </c>
      <c r="C686" t="str">
        <f>B686&amp;"/"&amp;A686</f>
        <v>miplib2017/neos-3759587-noosa</v>
      </c>
      <c r="D686">
        <f ca="1">VLOOKUP($A686,INDIRECT("'"&amp;$B686&amp;"'!"&amp;"$A$5:$Z$10000"),MATCH(D$5,INDIRECT("'"&amp;$B686&amp;"'!$A$4:$Z$4"),0),0)</f>
        <v>72104</v>
      </c>
      <c r="E686">
        <f ca="1">VLOOKUP($A686,INDIRECT("'"&amp;$B686&amp;"'!"&amp;"$A$5:$Z$10000"),MATCH(E$5,INDIRECT("'"&amp;$B686&amp;"'!$A$4:$Z$4"),0),0)</f>
        <v>27029</v>
      </c>
      <c r="F686" t="e">
        <f>VLOOKUP($A686,cleaning_log!$A$1:$ZZ$9791,MATCH(F$5,cleaning_log!$A$2:$ZZ$2,0),0)</f>
        <v>#N/A</v>
      </c>
      <c r="G686" t="e">
        <f>VLOOKUP($A686,cleaning_log!$A$1:$ZZ$9791,MATCH(G$5,cleaning_log!$A$2:$ZZ$2,0),0)</f>
        <v>#N/A</v>
      </c>
      <c r="H686">
        <f ca="1">VLOOKUP($A686,INDIRECT("'"&amp;$B686&amp;"'!"&amp;"$A$5:$Z$10000"),MATCH(H$5,INDIRECT("'"&amp;$B686&amp;"'!$A$4:$Z$4"),0),0)</f>
        <v>48.334467770000003</v>
      </c>
      <c r="I686" t="e">
        <f>VLOOKUP($A686,cleaning_log!$A$1:$ZZ$9791,MATCH(I$5,cleaning_log!$A$2:$ZZ$2,0),0)</f>
        <v>#N/A</v>
      </c>
      <c r="J686" t="e">
        <f>VLOOKUP($A686,cleaning_log!$A$1:$ZZ$9791,MATCH(J$5,cleaning_log!$A$2:$ZZ$2,0),0)</f>
        <v>#N/A</v>
      </c>
      <c r="K686" t="b">
        <f>IF(ISNA(J686),TRUE,ABS(H686-J686)&gt;0.001)</f>
        <v>1</v>
      </c>
      <c r="L686" t="e">
        <f>VLOOKUP($A686,cleaning_log!$A$1:$ZZ$9791,MATCH(L$5,cleaning_log!$A$2:$ZZ$2,0),0)</f>
        <v>#N/A</v>
      </c>
      <c r="M686" t="e">
        <f>VLOOKUP($A686,cleaning_log!$A$1:$ZZ$9791,MATCH(M$5,cleaning_log!$A$2:$ZZ$2,0),0)</f>
        <v>#N/A</v>
      </c>
      <c r="N686" t="e">
        <f>VLOOKUP($A686,cleaning_log!$A$1:$ZZ$9791,MATCH(N$5,cleaning_log!$A$2:$ZZ$2,0),0)</f>
        <v>#N/A</v>
      </c>
      <c r="O686" t="e">
        <f>VLOOKUP($A686,cleaning_log!$A$1:$ZZ$9791,MATCH(O$5,cleaning_log!$A$2:$ZZ$2,0),0)</f>
        <v>#N/A</v>
      </c>
      <c r="P686" t="e">
        <f>VLOOKUP($A686,cleaning_log!$A$1:$ZZ$9791,MATCH(P$5,cleaning_log!$A$2:$ZZ$2,0),0)</f>
        <v>#N/A</v>
      </c>
      <c r="Q686" t="e">
        <f>VLOOKUP($A686,cleaning_log!$A$1:$ZZ$9791,MATCH(Q$5,cleaning_log!$A$2:$ZZ$2,0),0)</f>
        <v>#N/A</v>
      </c>
    </row>
    <row r="687" spans="1:22" hidden="1" x14ac:dyDescent="0.2">
      <c r="A687" t="s">
        <v>15325</v>
      </c>
      <c r="B687" t="str">
        <f>IF(NOT(ISNA(VLOOKUP($A687,miplib2017!$A$5:$A$10000,1,0))),"miplib2017",IF(NOT(ISNA(VLOOKUP($A687,miplib2010!$A$5:$A$10000,1,0))),"miplib2010",IF(NOT(ISNA(VLOOKUP($A687,miplib2003!$A$5:$A$10000,1,0))),"miplib2003",IF(NOT(ISNA(VLOOKUP($A687,miplib3!$A$5:$A$10002,1,0))),"miplib3",IF(NOT(ISNA(VLOOKUP($A687,miplib2!$A$5:$A$10004,1,0))),"miplib2",IF(NOT(ISNA(VLOOKUP($A687,coral!$A$5:$A$10000,1,0))),"coral",IF(NOT(ISNA(VLOOKUP($A687,neos!$A$5:$A$10000,1,0))),"neos","COULD NOT FIND")))))))</f>
        <v>miplib2017</v>
      </c>
      <c r="C687" t="str">
        <f>B687&amp;"/"&amp;A687</f>
        <v>miplib2017/neos-3761878-oglio</v>
      </c>
      <c r="D687">
        <f ca="1">VLOOKUP($A687,INDIRECT("'"&amp;$B687&amp;"'!"&amp;"$A$5:$Z$10000"),MATCH(D$5,INDIRECT("'"&amp;$B687&amp;"'!$A$4:$Z$4"),0),0)</f>
        <v>3871</v>
      </c>
      <c r="E687">
        <f ca="1">VLOOKUP($A687,INDIRECT("'"&amp;$B687&amp;"'!"&amp;"$A$5:$Z$10000"),MATCH(E$5,INDIRECT("'"&amp;$B687&amp;"'!$A$4:$Z$4"),0),0)</f>
        <v>6489</v>
      </c>
      <c r="F687" t="e">
        <f>VLOOKUP($A687,cleaning_log!$A$1:$ZZ$9791,MATCH(F$5,cleaning_log!$A$2:$ZZ$2,0),0)</f>
        <v>#N/A</v>
      </c>
      <c r="G687" t="e">
        <f>VLOOKUP($A687,cleaning_log!$A$1:$ZZ$9791,MATCH(G$5,cleaning_log!$A$2:$ZZ$2,0),0)</f>
        <v>#N/A</v>
      </c>
      <c r="H687">
        <f ca="1">VLOOKUP($A687,INDIRECT("'"&amp;$B687&amp;"'!"&amp;"$A$5:$Z$10000"),MATCH(H$5,INDIRECT("'"&amp;$B687&amp;"'!$A$4:$Z$4"),0),0)</f>
        <v>422769.02250000002</v>
      </c>
      <c r="I687" t="e">
        <f>VLOOKUP($A687,cleaning_log!$A$1:$ZZ$9791,MATCH(I$5,cleaning_log!$A$2:$ZZ$2,0),0)</f>
        <v>#N/A</v>
      </c>
      <c r="J687" t="e">
        <f>VLOOKUP($A687,cleaning_log!$A$1:$ZZ$9791,MATCH(J$5,cleaning_log!$A$2:$ZZ$2,0),0)</f>
        <v>#N/A</v>
      </c>
      <c r="K687" t="b">
        <f>IF(ISNA(J687),TRUE,ABS(H687-J687)&gt;0.001)</f>
        <v>1</v>
      </c>
      <c r="L687" t="e">
        <f>VLOOKUP($A687,cleaning_log!$A$1:$ZZ$9791,MATCH(L$5,cleaning_log!$A$2:$ZZ$2,0),0)</f>
        <v>#N/A</v>
      </c>
      <c r="M687" t="e">
        <f>VLOOKUP($A687,cleaning_log!$A$1:$ZZ$9791,MATCH(M$5,cleaning_log!$A$2:$ZZ$2,0),0)</f>
        <v>#N/A</v>
      </c>
      <c r="N687" t="e">
        <f>VLOOKUP($A687,cleaning_log!$A$1:$ZZ$9791,MATCH(N$5,cleaning_log!$A$2:$ZZ$2,0),0)</f>
        <v>#N/A</v>
      </c>
      <c r="O687" t="e">
        <f>VLOOKUP($A687,cleaning_log!$A$1:$ZZ$9791,MATCH(O$5,cleaning_log!$A$2:$ZZ$2,0),0)</f>
        <v>#N/A</v>
      </c>
      <c r="P687" t="e">
        <f>VLOOKUP($A687,cleaning_log!$A$1:$ZZ$9791,MATCH(P$5,cleaning_log!$A$2:$ZZ$2,0),0)</f>
        <v>#N/A</v>
      </c>
      <c r="Q687" t="e">
        <f>VLOOKUP($A687,cleaning_log!$A$1:$ZZ$9791,MATCH(Q$5,cleaning_log!$A$2:$ZZ$2,0),0)</f>
        <v>#N/A</v>
      </c>
    </row>
    <row r="688" spans="1:22" x14ac:dyDescent="0.2">
      <c r="A688" t="s">
        <v>15326</v>
      </c>
      <c r="B688" t="str">
        <f>IF(NOT(ISNA(VLOOKUP($A688,miplib2017!$A$5:$A$10000,1,0))),"miplib2017",IF(NOT(ISNA(VLOOKUP($A688,miplib2010!$A$5:$A$10000,1,0))),"miplib2010",IF(NOT(ISNA(VLOOKUP($A688,miplib2003!$A$5:$A$10000,1,0))),"miplib2003",IF(NOT(ISNA(VLOOKUP($A688,miplib3!$A$5:$A$10002,1,0))),"miplib3",IF(NOT(ISNA(VLOOKUP($A688,miplib2!$A$5:$A$10004,1,0))),"miplib2",IF(NOT(ISNA(VLOOKUP($A688,coral!$A$5:$A$10000,1,0))),"coral",IF(NOT(ISNA(VLOOKUP($A688,neos!$A$5:$A$10000,1,0))),"neos","COULD NOT FIND")))))))</f>
        <v>miplib2017</v>
      </c>
      <c r="C688" t="str">
        <f>B688&amp;"/"&amp;A688</f>
        <v>miplib2017/neos-3762025-ognon</v>
      </c>
      <c r="D688">
        <f ca="1">VLOOKUP($A688,INDIRECT("'"&amp;$B688&amp;"'!"&amp;"$A$5:$Z$10000"),MATCH(D$5,INDIRECT("'"&amp;$B688&amp;"'!$A$4:$Z$4"),0),0)</f>
        <v>2784</v>
      </c>
      <c r="E688">
        <f ca="1">VLOOKUP($A688,INDIRECT("'"&amp;$B688&amp;"'!"&amp;"$A$5:$Z$10000"),MATCH(E$5,INDIRECT("'"&amp;$B688&amp;"'!$A$4:$Z$4"),0),0)</f>
        <v>4673</v>
      </c>
      <c r="F688" t="e">
        <f>VLOOKUP($A688,cleaning_log!$A$1:$ZZ$9791,MATCH(F$5,cleaning_log!$A$2:$ZZ$2,0),0)</f>
        <v>#N/A</v>
      </c>
      <c r="G688" t="e">
        <f>VLOOKUP($A688,cleaning_log!$A$1:$ZZ$9791,MATCH(G$5,cleaning_log!$A$2:$ZZ$2,0),0)</f>
        <v>#N/A</v>
      </c>
      <c r="H688">
        <f ca="1">VLOOKUP($A688,INDIRECT("'"&amp;$B688&amp;"'!"&amp;"$A$5:$Z$10000"),MATCH(H$5,INDIRECT("'"&amp;$B688&amp;"'!$A$4:$Z$4"),0),0)</f>
        <v>607171.50309999997</v>
      </c>
      <c r="I688" t="e">
        <f>VLOOKUP($A688,cleaning_log!$A$1:$ZZ$9791,MATCH(I$5,cleaning_log!$A$2:$ZZ$2,0),0)</f>
        <v>#N/A</v>
      </c>
      <c r="J688" t="e">
        <f>VLOOKUP($A688,cleaning_log!$A$1:$ZZ$9791,MATCH(J$5,cleaning_log!$A$2:$ZZ$2,0),0)</f>
        <v>#N/A</v>
      </c>
      <c r="K688" t="b">
        <f>IF(ISNA(J688),TRUE,ABS(H688-J688)&gt;0.001)</f>
        <v>1</v>
      </c>
      <c r="L688" t="e">
        <f>VLOOKUP($A688,cleaning_log!$A$1:$ZZ$9791,MATCH(L$5,cleaning_log!$A$2:$ZZ$2,0),0)</f>
        <v>#N/A</v>
      </c>
      <c r="M688" t="e">
        <f>VLOOKUP($A688,cleaning_log!$A$1:$ZZ$9791,MATCH(M$5,cleaning_log!$A$2:$ZZ$2,0),0)</f>
        <v>#N/A</v>
      </c>
      <c r="N688" t="e">
        <f>VLOOKUP($A688,cleaning_log!$A$1:$ZZ$9791,MATCH(N$5,cleaning_log!$A$2:$ZZ$2,0),0)</f>
        <v>#N/A</v>
      </c>
      <c r="O688" t="e">
        <f>VLOOKUP($A688,cleaning_log!$A$1:$ZZ$9791,MATCH(O$5,cleaning_log!$A$2:$ZZ$2,0),0)</f>
        <v>#N/A</v>
      </c>
      <c r="P688" t="e">
        <f>VLOOKUP($A688,cleaning_log!$A$1:$ZZ$9791,MATCH(P$5,cleaning_log!$A$2:$ZZ$2,0),0)</f>
        <v>#N/A</v>
      </c>
      <c r="Q688" t="e">
        <f>VLOOKUP($A688,cleaning_log!$A$1:$ZZ$9791,MATCH(Q$5,cleaning_log!$A$2:$ZZ$2,0),0)</f>
        <v>#N/A</v>
      </c>
      <c r="R688" t="e">
        <f>VLOOKUP($A688,cleaning_log!$A$1:$ZZ$9791,MATCH(R$5,cleaning_log!$A$2:$ZZ$2,0),0)</f>
        <v>#N/A</v>
      </c>
      <c r="S688" t="e">
        <f t="shared" ref="S688" si="141">MIN(P688,Q688) &lt; 3599</f>
        <v>#N/A</v>
      </c>
    </row>
    <row r="689" spans="1:22" hidden="1" x14ac:dyDescent="0.2">
      <c r="A689" t="s">
        <v>4437</v>
      </c>
      <c r="B689" t="str">
        <f>IF(NOT(ISNA(VLOOKUP($A689,miplib2017!$A$5:$A$10000,1,0))),"miplib2017",IF(NOT(ISNA(VLOOKUP($A689,miplib2010!$A$5:$A$10000,1,0))),"miplib2010",IF(NOT(ISNA(VLOOKUP($A689,miplib2003!$A$5:$A$10000,1,0))),"miplib2003",IF(NOT(ISNA(VLOOKUP($A689,miplib3!$A$5:$A$10002,1,0))),"miplib3",IF(NOT(ISNA(VLOOKUP($A689,miplib2!$A$5:$A$10004,1,0))),"miplib2",IF(NOT(ISNA(VLOOKUP($A689,coral!$A$5:$A$10000,1,0))),"coral",IF(NOT(ISNA(VLOOKUP($A689,neos!$A$5:$A$10000,1,0))),"neos","COULD NOT FIND")))))))</f>
        <v>miplib2017</v>
      </c>
      <c r="C689" t="str">
        <f>B689&amp;"/"&amp;A689</f>
        <v>miplib2017/neos-3988577-wolgan</v>
      </c>
      <c r="D689">
        <f ca="1">VLOOKUP($A689,INDIRECT("'"&amp;$B689&amp;"'!"&amp;"$A$5:$Z$10000"),MATCH(D$5,INDIRECT("'"&amp;$B689&amp;"'!$A$4:$Z$4"),0),0)</f>
        <v>44662</v>
      </c>
      <c r="E689">
        <f ca="1">VLOOKUP($A689,INDIRECT("'"&amp;$B689&amp;"'!"&amp;"$A$5:$Z$10000"),MATCH(E$5,INDIRECT("'"&amp;$B689&amp;"'!$A$4:$Z$4"),0),0)</f>
        <v>25870</v>
      </c>
      <c r="F689" t="e">
        <f>VLOOKUP($A689,cleaning_log!$A$1:$ZZ$9791,MATCH(F$5,cleaning_log!$A$2:$ZZ$2,0),0)</f>
        <v>#N/A</v>
      </c>
      <c r="G689" t="e">
        <f>VLOOKUP($A689,cleaning_log!$A$1:$ZZ$9791,MATCH(G$5,cleaning_log!$A$2:$ZZ$2,0),0)</f>
        <v>#N/A</v>
      </c>
      <c r="H689" t="str">
        <f ca="1">VLOOKUP($A689,INDIRECT("'"&amp;$B689&amp;"'!"&amp;"$A$5:$Z$10000"),MATCH(H$5,INDIRECT("'"&amp;$B689&amp;"'!$A$4:$Z$4"),0),0)</f>
        <v>Infeasible</v>
      </c>
      <c r="I689" t="e">
        <f>VLOOKUP($A689,cleaning_log!$A$1:$ZZ$9791,MATCH(I$5,cleaning_log!$A$2:$ZZ$2,0),0)</f>
        <v>#N/A</v>
      </c>
      <c r="J689" t="e">
        <f>VLOOKUP($A689,cleaning_log!$A$1:$ZZ$9791,MATCH(J$5,cleaning_log!$A$2:$ZZ$2,0),0)</f>
        <v>#N/A</v>
      </c>
      <c r="L689" t="e">
        <f>VLOOKUP($A689,cleaning_log!$A$1:$ZZ$9791,MATCH(L$5,cleaning_log!$A$2:$ZZ$2,0),0)</f>
        <v>#N/A</v>
      </c>
      <c r="M689" t="e">
        <f>VLOOKUP($A689,cleaning_log!$A$1:$ZZ$9791,MATCH(M$5,cleaning_log!$A$2:$ZZ$2,0),0)</f>
        <v>#N/A</v>
      </c>
      <c r="N689" t="e">
        <f>VLOOKUP($A689,cleaning_log!$A$1:$ZZ$9791,MATCH(N$5,cleaning_log!$A$2:$ZZ$2,0),0)</f>
        <v>#N/A</v>
      </c>
      <c r="O689" t="e">
        <f>VLOOKUP($A689,cleaning_log!$A$1:$ZZ$9791,MATCH(O$5,cleaning_log!$A$2:$ZZ$2,0),0)</f>
        <v>#N/A</v>
      </c>
      <c r="P689" t="e">
        <f>VLOOKUP($A689,cleaning_log!$A$1:$ZZ$9791,MATCH(P$5,cleaning_log!$A$2:$ZZ$2,0),0)</f>
        <v>#N/A</v>
      </c>
      <c r="Q689" t="e">
        <f>VLOOKUP($A689,cleaning_log!$A$1:$ZZ$9791,MATCH(Q$5,cleaning_log!$A$2:$ZZ$2,0),0)</f>
        <v>#N/A</v>
      </c>
    </row>
    <row r="690" spans="1:22" hidden="1" x14ac:dyDescent="0.2">
      <c r="A690" t="s">
        <v>15328</v>
      </c>
      <c r="B690" t="str">
        <f>IF(NOT(ISNA(VLOOKUP($A690,miplib2017!$A$5:$A$10000,1,0))),"miplib2017",IF(NOT(ISNA(VLOOKUP($A690,miplib2010!$A$5:$A$10000,1,0))),"miplib2010",IF(NOT(ISNA(VLOOKUP($A690,miplib2003!$A$5:$A$10000,1,0))),"miplib2003",IF(NOT(ISNA(VLOOKUP($A690,miplib3!$A$5:$A$10002,1,0))),"miplib3",IF(NOT(ISNA(VLOOKUP($A690,miplib2!$A$5:$A$10004,1,0))),"miplib2",IF(NOT(ISNA(VLOOKUP($A690,coral!$A$5:$A$10000,1,0))),"coral",IF(NOT(ISNA(VLOOKUP($A690,neos!$A$5:$A$10000,1,0))),"neos","COULD NOT FIND")))))))</f>
        <v>miplib2017</v>
      </c>
      <c r="C690" t="str">
        <f>B690&amp;"/"&amp;A690</f>
        <v>miplib2017/neos-4165869-wannon</v>
      </c>
      <c r="D690">
        <f ca="1">VLOOKUP($A690,INDIRECT("'"&amp;$B690&amp;"'!"&amp;"$A$5:$Z$10000"),MATCH(D$5,INDIRECT("'"&amp;$B690&amp;"'!$A$4:$Z$4"),0),0)</f>
        <v>85865</v>
      </c>
      <c r="E690">
        <f ca="1">VLOOKUP($A690,INDIRECT("'"&amp;$B690&amp;"'!"&amp;"$A$5:$Z$10000"),MATCH(E$5,INDIRECT("'"&amp;$B690&amp;"'!$A$4:$Z$4"),0),0)</f>
        <v>31728</v>
      </c>
      <c r="F690" t="e">
        <f>VLOOKUP($A690,cleaning_log!$A$1:$ZZ$9791,MATCH(F$5,cleaning_log!$A$2:$ZZ$2,0),0)</f>
        <v>#N/A</v>
      </c>
      <c r="G690" t="e">
        <f>VLOOKUP($A690,cleaning_log!$A$1:$ZZ$9791,MATCH(G$5,cleaning_log!$A$2:$ZZ$2,0),0)</f>
        <v>#N/A</v>
      </c>
      <c r="H690">
        <f ca="1">VLOOKUP($A690,INDIRECT("'"&amp;$B690&amp;"'!"&amp;"$A$5:$Z$10000"),MATCH(H$5,INDIRECT("'"&amp;$B690&amp;"'!$A$4:$Z$4"),0),0)</f>
        <v>293</v>
      </c>
      <c r="I690" t="e">
        <f>VLOOKUP($A690,cleaning_log!$A$1:$ZZ$9791,MATCH(I$5,cleaning_log!$A$2:$ZZ$2,0),0)</f>
        <v>#N/A</v>
      </c>
      <c r="J690" t="e">
        <f>VLOOKUP($A690,cleaning_log!$A$1:$ZZ$9791,MATCH(J$5,cleaning_log!$A$2:$ZZ$2,0),0)</f>
        <v>#N/A</v>
      </c>
      <c r="K690" t="b">
        <f>IF(ISNA(J690),TRUE,ABS(H690-J690)&gt;0.001)</f>
        <v>1</v>
      </c>
      <c r="L690" t="e">
        <f>VLOOKUP($A690,cleaning_log!$A$1:$ZZ$9791,MATCH(L$5,cleaning_log!$A$2:$ZZ$2,0),0)</f>
        <v>#N/A</v>
      </c>
      <c r="M690" t="e">
        <f>VLOOKUP($A690,cleaning_log!$A$1:$ZZ$9791,MATCH(M$5,cleaning_log!$A$2:$ZZ$2,0),0)</f>
        <v>#N/A</v>
      </c>
      <c r="N690" t="e">
        <f>VLOOKUP($A690,cleaning_log!$A$1:$ZZ$9791,MATCH(N$5,cleaning_log!$A$2:$ZZ$2,0),0)</f>
        <v>#N/A</v>
      </c>
      <c r="O690" t="e">
        <f>VLOOKUP($A690,cleaning_log!$A$1:$ZZ$9791,MATCH(O$5,cleaning_log!$A$2:$ZZ$2,0),0)</f>
        <v>#N/A</v>
      </c>
      <c r="P690" t="e">
        <f>VLOOKUP($A690,cleaning_log!$A$1:$ZZ$9791,MATCH(P$5,cleaning_log!$A$2:$ZZ$2,0),0)</f>
        <v>#N/A</v>
      </c>
      <c r="Q690" t="e">
        <f>VLOOKUP($A690,cleaning_log!$A$1:$ZZ$9791,MATCH(Q$5,cleaning_log!$A$2:$ZZ$2,0),0)</f>
        <v>#N/A</v>
      </c>
    </row>
    <row r="691" spans="1:22" hidden="1" x14ac:dyDescent="0.2">
      <c r="A691" t="s">
        <v>15330</v>
      </c>
      <c r="B691" t="str">
        <f>IF(NOT(ISNA(VLOOKUP($A691,miplib2017!$A$5:$A$10000,1,0))),"miplib2017",IF(NOT(ISNA(VLOOKUP($A691,miplib2010!$A$5:$A$10000,1,0))),"miplib2010",IF(NOT(ISNA(VLOOKUP($A691,miplib2003!$A$5:$A$10000,1,0))),"miplib2003",IF(NOT(ISNA(VLOOKUP($A691,miplib3!$A$5:$A$10002,1,0))),"miplib3",IF(NOT(ISNA(VLOOKUP($A691,miplib2!$A$5:$A$10004,1,0))),"miplib2",IF(NOT(ISNA(VLOOKUP($A691,coral!$A$5:$A$10000,1,0))),"coral",IF(NOT(ISNA(VLOOKUP($A691,neos!$A$5:$A$10000,1,0))),"neos","COULD NOT FIND")))))))</f>
        <v>miplib2017</v>
      </c>
      <c r="C691" t="str">
        <f>B691&amp;"/"&amp;A691</f>
        <v>miplib2017/neos-4230265-orari</v>
      </c>
      <c r="D691">
        <f ca="1">VLOOKUP($A691,INDIRECT("'"&amp;$B691&amp;"'!"&amp;"$A$5:$Z$10000"),MATCH(D$5,INDIRECT("'"&amp;$B691&amp;"'!$A$4:$Z$4"),0),0)</f>
        <v>76374</v>
      </c>
      <c r="E691">
        <f ca="1">VLOOKUP($A691,INDIRECT("'"&amp;$B691&amp;"'!"&amp;"$A$5:$Z$10000"),MATCH(E$5,INDIRECT("'"&amp;$B691&amp;"'!$A$4:$Z$4"),0),0)</f>
        <v>32980</v>
      </c>
      <c r="F691" t="e">
        <f>VLOOKUP($A691,cleaning_log!$A$1:$ZZ$9791,MATCH(F$5,cleaning_log!$A$2:$ZZ$2,0),0)</f>
        <v>#N/A</v>
      </c>
      <c r="G691" t="e">
        <f>VLOOKUP($A691,cleaning_log!$A$1:$ZZ$9791,MATCH(G$5,cleaning_log!$A$2:$ZZ$2,0),0)</f>
        <v>#N/A</v>
      </c>
      <c r="H691" t="str">
        <f ca="1">VLOOKUP($A691,INDIRECT("'"&amp;$B691&amp;"'!"&amp;"$A$5:$Z$10000"),MATCH(H$5,INDIRECT("'"&amp;$B691&amp;"'!$A$4:$Z$4"),0),0)</f>
        <v>91310.2*</v>
      </c>
      <c r="I691" t="e">
        <f>VLOOKUP($A691,cleaning_log!$A$1:$ZZ$9791,MATCH(I$5,cleaning_log!$A$2:$ZZ$2,0),0)</f>
        <v>#N/A</v>
      </c>
      <c r="J691" t="e">
        <f>VLOOKUP($A691,cleaning_log!$A$1:$ZZ$9791,MATCH(J$5,cleaning_log!$A$2:$ZZ$2,0),0)</f>
        <v>#N/A</v>
      </c>
      <c r="K691" t="b">
        <f>IF(ISNA(J691),TRUE,ABS(H691-J691)&gt;0.001)</f>
        <v>1</v>
      </c>
      <c r="L691" t="e">
        <f>VLOOKUP($A691,cleaning_log!$A$1:$ZZ$9791,MATCH(L$5,cleaning_log!$A$2:$ZZ$2,0),0)</f>
        <v>#N/A</v>
      </c>
      <c r="M691" t="e">
        <f>VLOOKUP($A691,cleaning_log!$A$1:$ZZ$9791,MATCH(M$5,cleaning_log!$A$2:$ZZ$2,0),0)</f>
        <v>#N/A</v>
      </c>
      <c r="N691" t="e">
        <f>VLOOKUP($A691,cleaning_log!$A$1:$ZZ$9791,MATCH(N$5,cleaning_log!$A$2:$ZZ$2,0),0)</f>
        <v>#N/A</v>
      </c>
      <c r="O691" t="e">
        <f>VLOOKUP($A691,cleaning_log!$A$1:$ZZ$9791,MATCH(O$5,cleaning_log!$A$2:$ZZ$2,0),0)</f>
        <v>#N/A</v>
      </c>
      <c r="P691" t="e">
        <f>VLOOKUP($A691,cleaning_log!$A$1:$ZZ$9791,MATCH(P$5,cleaning_log!$A$2:$ZZ$2,0),0)</f>
        <v>#N/A</v>
      </c>
      <c r="Q691" t="e">
        <f>VLOOKUP($A691,cleaning_log!$A$1:$ZZ$9791,MATCH(Q$5,cleaning_log!$A$2:$ZZ$2,0),0)</f>
        <v>#N/A</v>
      </c>
    </row>
    <row r="692" spans="1:22" hidden="1" x14ac:dyDescent="0.2">
      <c r="A692" t="s">
        <v>15334</v>
      </c>
      <c r="B692" t="str">
        <f>IF(NOT(ISNA(VLOOKUP($A692,miplib2017!$A$5:$A$10000,1,0))),"miplib2017",IF(NOT(ISNA(VLOOKUP($A692,miplib2010!$A$5:$A$10000,1,0))),"miplib2010",IF(NOT(ISNA(VLOOKUP($A692,miplib2003!$A$5:$A$10000,1,0))),"miplib2003",IF(NOT(ISNA(VLOOKUP($A692,miplib3!$A$5:$A$10002,1,0))),"miplib3",IF(NOT(ISNA(VLOOKUP($A692,miplib2!$A$5:$A$10004,1,0))),"miplib2",IF(NOT(ISNA(VLOOKUP($A692,coral!$A$5:$A$10000,1,0))),"coral",IF(NOT(ISNA(VLOOKUP($A692,neos!$A$5:$A$10000,1,0))),"neos","COULD NOT FIND")))))))</f>
        <v>miplib2017</v>
      </c>
      <c r="C692" t="str">
        <f>B692&amp;"/"&amp;A692</f>
        <v>miplib2017/neos-4232544-orira</v>
      </c>
      <c r="D692">
        <f ca="1">VLOOKUP($A692,INDIRECT("'"&amp;$B692&amp;"'!"&amp;"$A$5:$Z$10000"),MATCH(D$5,INDIRECT("'"&amp;$B692&amp;"'!$A$4:$Z$4"),0),0)</f>
        <v>180600</v>
      </c>
      <c r="E692">
        <f ca="1">VLOOKUP($A692,INDIRECT("'"&amp;$B692&amp;"'!"&amp;"$A$5:$Z$10000"),MATCH(E$5,INDIRECT("'"&amp;$B692&amp;"'!$A$4:$Z$4"),0),0)</f>
        <v>87060</v>
      </c>
      <c r="F692" t="e">
        <f>VLOOKUP($A692,cleaning_log!$A$1:$ZZ$9791,MATCH(F$5,cleaning_log!$A$2:$ZZ$2,0),0)</f>
        <v>#N/A</v>
      </c>
      <c r="G692" t="e">
        <f>VLOOKUP($A692,cleaning_log!$A$1:$ZZ$9791,MATCH(G$5,cleaning_log!$A$2:$ZZ$2,0),0)</f>
        <v>#N/A</v>
      </c>
      <c r="H692" t="str">
        <f ca="1">VLOOKUP($A692,INDIRECT("'"&amp;$B692&amp;"'!"&amp;"$A$5:$Z$10000"),MATCH(H$5,INDIRECT("'"&amp;$B692&amp;"'!$A$4:$Z$4"),0),0)</f>
        <v>51015596.2014*</v>
      </c>
      <c r="I692" t="e">
        <f>VLOOKUP($A692,cleaning_log!$A$1:$ZZ$9791,MATCH(I$5,cleaning_log!$A$2:$ZZ$2,0),0)</f>
        <v>#N/A</v>
      </c>
      <c r="J692" t="e">
        <f>VLOOKUP($A692,cleaning_log!$A$1:$ZZ$9791,MATCH(J$5,cleaning_log!$A$2:$ZZ$2,0),0)</f>
        <v>#N/A</v>
      </c>
      <c r="K692" t="b">
        <f>IF(ISNA(J692),TRUE,ABS(H692-J692)&gt;0.001)</f>
        <v>1</v>
      </c>
      <c r="L692" t="e">
        <f>VLOOKUP($A692,cleaning_log!$A$1:$ZZ$9791,MATCH(L$5,cleaning_log!$A$2:$ZZ$2,0),0)</f>
        <v>#N/A</v>
      </c>
      <c r="M692" t="e">
        <f>VLOOKUP($A692,cleaning_log!$A$1:$ZZ$9791,MATCH(M$5,cleaning_log!$A$2:$ZZ$2,0),0)</f>
        <v>#N/A</v>
      </c>
      <c r="N692" t="e">
        <f>VLOOKUP($A692,cleaning_log!$A$1:$ZZ$9791,MATCH(N$5,cleaning_log!$A$2:$ZZ$2,0),0)</f>
        <v>#N/A</v>
      </c>
      <c r="O692" t="e">
        <f>VLOOKUP($A692,cleaning_log!$A$1:$ZZ$9791,MATCH(O$5,cleaning_log!$A$2:$ZZ$2,0),0)</f>
        <v>#N/A</v>
      </c>
      <c r="P692" t="e">
        <f>VLOOKUP($A692,cleaning_log!$A$1:$ZZ$9791,MATCH(P$5,cleaning_log!$A$2:$ZZ$2,0),0)</f>
        <v>#N/A</v>
      </c>
      <c r="Q692" t="e">
        <f>VLOOKUP($A692,cleaning_log!$A$1:$ZZ$9791,MATCH(Q$5,cleaning_log!$A$2:$ZZ$2,0),0)</f>
        <v>#N/A</v>
      </c>
      <c r="S692" t="e">
        <f t="shared" ref="S692:S693" si="142">MIN(P692,Q692) &lt; 3599</f>
        <v>#N/A</v>
      </c>
    </row>
    <row r="693" spans="1:22" hidden="1" x14ac:dyDescent="0.2">
      <c r="A693" t="s">
        <v>15337</v>
      </c>
      <c r="B693" t="str">
        <f>IF(NOT(ISNA(VLOOKUP($A693,miplib2017!$A$5:$A$10000,1,0))),"miplib2017",IF(NOT(ISNA(VLOOKUP($A693,miplib2010!$A$5:$A$10000,1,0))),"miplib2010",IF(NOT(ISNA(VLOOKUP($A693,miplib2003!$A$5:$A$10000,1,0))),"miplib2003",IF(NOT(ISNA(VLOOKUP($A693,miplib3!$A$5:$A$10002,1,0))),"miplib3",IF(NOT(ISNA(VLOOKUP($A693,miplib2!$A$5:$A$10004,1,0))),"miplib2",IF(NOT(ISNA(VLOOKUP($A693,coral!$A$5:$A$10000,1,0))),"coral",IF(NOT(ISNA(VLOOKUP($A693,neos!$A$5:$A$10000,1,0))),"neos","COULD NOT FIND")))))))</f>
        <v>miplib2017</v>
      </c>
      <c r="C693" t="str">
        <f>B693&amp;"/"&amp;A693</f>
        <v>miplib2017/neos-4260495-otere</v>
      </c>
      <c r="D693">
        <f ca="1">VLOOKUP($A693,INDIRECT("'"&amp;$B693&amp;"'!"&amp;"$A$5:$Z$10000"),MATCH(D$5,INDIRECT("'"&amp;$B693&amp;"'!$A$4:$Z$4"),0),0)</f>
        <v>295357</v>
      </c>
      <c r="E693">
        <f ca="1">VLOOKUP($A693,INDIRECT("'"&amp;$B693&amp;"'!"&amp;"$A$5:$Z$10000"),MATCH(E$5,INDIRECT("'"&amp;$B693&amp;"'!$A$4:$Z$4"),0),0)</f>
        <v>176048</v>
      </c>
      <c r="F693" t="e">
        <f>VLOOKUP($A693,cleaning_log!$A$1:$ZZ$9791,MATCH(F$5,cleaning_log!$A$2:$ZZ$2,0),0)</f>
        <v>#N/A</v>
      </c>
      <c r="G693" t="e">
        <f>VLOOKUP($A693,cleaning_log!$A$1:$ZZ$9791,MATCH(G$5,cleaning_log!$A$2:$ZZ$2,0),0)</f>
        <v>#N/A</v>
      </c>
      <c r="H693">
        <f ca="1">VLOOKUP($A693,INDIRECT("'"&amp;$B693&amp;"'!"&amp;"$A$5:$Z$10000"),MATCH(H$5,INDIRECT("'"&amp;$B693&amp;"'!$A$4:$Z$4"),0),0)</f>
        <v>5290</v>
      </c>
      <c r="I693" t="e">
        <f>VLOOKUP($A693,cleaning_log!$A$1:$ZZ$9791,MATCH(I$5,cleaning_log!$A$2:$ZZ$2,0),0)</f>
        <v>#N/A</v>
      </c>
      <c r="J693" t="e">
        <f>VLOOKUP($A693,cleaning_log!$A$1:$ZZ$9791,MATCH(J$5,cleaning_log!$A$2:$ZZ$2,0),0)</f>
        <v>#N/A</v>
      </c>
      <c r="K693" t="b">
        <f>IF(ISNA(J693),TRUE,ABS(H693-J693)&gt;0.001)</f>
        <v>1</v>
      </c>
      <c r="L693" t="e">
        <f>VLOOKUP($A693,cleaning_log!$A$1:$ZZ$9791,MATCH(L$5,cleaning_log!$A$2:$ZZ$2,0),0)</f>
        <v>#N/A</v>
      </c>
      <c r="M693" t="e">
        <f>VLOOKUP($A693,cleaning_log!$A$1:$ZZ$9791,MATCH(M$5,cleaning_log!$A$2:$ZZ$2,0),0)</f>
        <v>#N/A</v>
      </c>
      <c r="N693" t="e">
        <f>VLOOKUP($A693,cleaning_log!$A$1:$ZZ$9791,MATCH(N$5,cleaning_log!$A$2:$ZZ$2,0),0)</f>
        <v>#N/A</v>
      </c>
      <c r="O693" t="e">
        <f>VLOOKUP($A693,cleaning_log!$A$1:$ZZ$9791,MATCH(O$5,cleaning_log!$A$2:$ZZ$2,0),0)</f>
        <v>#N/A</v>
      </c>
      <c r="P693" t="e">
        <f>VLOOKUP($A693,cleaning_log!$A$1:$ZZ$9791,MATCH(P$5,cleaning_log!$A$2:$ZZ$2,0),0)</f>
        <v>#N/A</v>
      </c>
      <c r="Q693" t="e">
        <f>VLOOKUP($A693,cleaning_log!$A$1:$ZZ$9791,MATCH(Q$5,cleaning_log!$A$2:$ZZ$2,0),0)</f>
        <v>#N/A</v>
      </c>
      <c r="R693" t="e">
        <f>VLOOKUP($A693,cleaning_log!$A$1:$ZZ$9791,MATCH(R$5,cleaning_log!$A$2:$ZZ$2,0),0)</f>
        <v>#N/A</v>
      </c>
      <c r="S693" t="e">
        <f t="shared" si="142"/>
        <v>#N/A</v>
      </c>
      <c r="T693" t="e">
        <f>VLOOKUP($A693,cleaning_log!$A$1:$ZZ$9791,MATCH(T$5,cleaning_log!$A$2:$ZZ$2,0),0)</f>
        <v>#N/A</v>
      </c>
      <c r="U693" t="e">
        <f>VLOOKUP($A693,cleaning_log!$A$1:$ZZ$9791,MATCH(U$5,cleaning_log!$A$2:$ZZ$2,0),0)</f>
        <v>#N/A</v>
      </c>
      <c r="V693" t="e">
        <f>VLOOKUP($A693,cleaning_log!$A$1:$ZZ$9791,MATCH(V$5,cleaning_log!$A$2:$ZZ$2,0),0)</f>
        <v>#N/A</v>
      </c>
    </row>
    <row r="694" spans="1:22" hidden="1" x14ac:dyDescent="0.2">
      <c r="A694" t="s">
        <v>15340</v>
      </c>
      <c r="B694" t="str">
        <f>IF(NOT(ISNA(VLOOKUP($A694,miplib2017!$A$5:$A$10000,1,0))),"miplib2017",IF(NOT(ISNA(VLOOKUP($A694,miplib2010!$A$5:$A$10000,1,0))),"miplib2010",IF(NOT(ISNA(VLOOKUP($A694,miplib2003!$A$5:$A$10000,1,0))),"miplib2003",IF(NOT(ISNA(VLOOKUP($A694,miplib3!$A$5:$A$10002,1,0))),"miplib3",IF(NOT(ISNA(VLOOKUP($A694,miplib2!$A$5:$A$10004,1,0))),"miplib2",IF(NOT(ISNA(VLOOKUP($A694,coral!$A$5:$A$10000,1,0))),"coral",IF(NOT(ISNA(VLOOKUP($A694,neos!$A$5:$A$10000,1,0))),"neos","COULD NOT FIND")))))))</f>
        <v>miplib2017</v>
      </c>
      <c r="C694" t="str">
        <f>B694&amp;"/"&amp;A694</f>
        <v>miplib2017/neos-4264598-oueme</v>
      </c>
      <c r="D694">
        <f ca="1">VLOOKUP($A694,INDIRECT("'"&amp;$B694&amp;"'!"&amp;"$A$5:$Z$10000"),MATCH(D$5,INDIRECT("'"&amp;$B694&amp;"'!$A$4:$Z$4"),0),0)</f>
        <v>54714</v>
      </c>
      <c r="E694">
        <f ca="1">VLOOKUP($A694,INDIRECT("'"&amp;$B694&amp;"'!"&amp;"$A$5:$Z$10000"),MATCH(E$5,INDIRECT("'"&amp;$B694&amp;"'!$A$4:$Z$4"),0),0)</f>
        <v>54550</v>
      </c>
      <c r="F694" t="e">
        <f>VLOOKUP($A694,cleaning_log!$A$1:$ZZ$9791,MATCH(F$5,cleaning_log!$A$2:$ZZ$2,0),0)</f>
        <v>#N/A</v>
      </c>
      <c r="G694" t="e">
        <f>VLOOKUP($A694,cleaning_log!$A$1:$ZZ$9791,MATCH(G$5,cleaning_log!$A$2:$ZZ$2,0),0)</f>
        <v>#N/A</v>
      </c>
      <c r="H694" t="str">
        <f ca="1">VLOOKUP($A694,INDIRECT("'"&amp;$B694&amp;"'!"&amp;"$A$5:$Z$10000"),MATCH(H$5,INDIRECT("'"&amp;$B694&amp;"'!$A$4:$Z$4"),0),0)</f>
        <v>6038453.676499*</v>
      </c>
      <c r="I694" t="e">
        <f>VLOOKUP($A694,cleaning_log!$A$1:$ZZ$9791,MATCH(I$5,cleaning_log!$A$2:$ZZ$2,0),0)</f>
        <v>#N/A</v>
      </c>
      <c r="J694" t="e">
        <f>VLOOKUP($A694,cleaning_log!$A$1:$ZZ$9791,MATCH(J$5,cleaning_log!$A$2:$ZZ$2,0),0)</f>
        <v>#N/A</v>
      </c>
      <c r="K694" t="b">
        <f>IF(ISNA(J694),TRUE,ABS(H694-J694)&gt;0.001)</f>
        <v>1</v>
      </c>
      <c r="L694" t="e">
        <f>VLOOKUP($A694,cleaning_log!$A$1:$ZZ$9791,MATCH(L$5,cleaning_log!$A$2:$ZZ$2,0),0)</f>
        <v>#N/A</v>
      </c>
      <c r="M694" t="e">
        <f>VLOOKUP($A694,cleaning_log!$A$1:$ZZ$9791,MATCH(M$5,cleaning_log!$A$2:$ZZ$2,0),0)</f>
        <v>#N/A</v>
      </c>
      <c r="N694" t="e">
        <f>VLOOKUP($A694,cleaning_log!$A$1:$ZZ$9791,MATCH(N$5,cleaning_log!$A$2:$ZZ$2,0),0)</f>
        <v>#N/A</v>
      </c>
      <c r="O694" t="e">
        <f>VLOOKUP($A694,cleaning_log!$A$1:$ZZ$9791,MATCH(O$5,cleaning_log!$A$2:$ZZ$2,0),0)</f>
        <v>#N/A</v>
      </c>
      <c r="P694" t="e">
        <f>VLOOKUP($A694,cleaning_log!$A$1:$ZZ$9791,MATCH(P$5,cleaning_log!$A$2:$ZZ$2,0),0)</f>
        <v>#N/A</v>
      </c>
      <c r="Q694" t="e">
        <f>VLOOKUP($A694,cleaning_log!$A$1:$ZZ$9791,MATCH(Q$5,cleaning_log!$A$2:$ZZ$2,0),0)</f>
        <v>#N/A</v>
      </c>
    </row>
    <row r="695" spans="1:22" hidden="1" x14ac:dyDescent="0.2">
      <c r="A695" t="s">
        <v>15343</v>
      </c>
      <c r="B695" t="str">
        <f>IF(NOT(ISNA(VLOOKUP($A695,miplib2017!$A$5:$A$10000,1,0))),"miplib2017",IF(NOT(ISNA(VLOOKUP($A695,miplib2010!$A$5:$A$10000,1,0))),"miplib2010",IF(NOT(ISNA(VLOOKUP($A695,miplib2003!$A$5:$A$10000,1,0))),"miplib2003",IF(NOT(ISNA(VLOOKUP($A695,miplib3!$A$5:$A$10002,1,0))),"miplib3",IF(NOT(ISNA(VLOOKUP($A695,miplib2!$A$5:$A$10004,1,0))),"miplib2",IF(NOT(ISNA(VLOOKUP($A695,coral!$A$5:$A$10000,1,0))),"coral",IF(NOT(ISNA(VLOOKUP($A695,neos!$A$5:$A$10000,1,0))),"neos","COULD NOT FIND")))))))</f>
        <v>miplib2017</v>
      </c>
      <c r="C695" t="str">
        <f>B695&amp;"/"&amp;A695</f>
        <v>miplib2017/neos-4285819-pedja</v>
      </c>
      <c r="D695">
        <f ca="1">VLOOKUP($A695,INDIRECT("'"&amp;$B695&amp;"'!"&amp;"$A$5:$Z$10000"),MATCH(D$5,INDIRECT("'"&amp;$B695&amp;"'!$A$4:$Z$4"),0),0)</f>
        <v>1518618</v>
      </c>
      <c r="E695">
        <f ca="1">VLOOKUP($A695,INDIRECT("'"&amp;$B695&amp;"'!"&amp;"$A$5:$Z$10000"),MATCH(E$5,INDIRECT("'"&amp;$B695&amp;"'!$A$4:$Z$4"),0),0)</f>
        <v>721438</v>
      </c>
      <c r="F695" t="e">
        <f>VLOOKUP($A695,cleaning_log!$A$1:$ZZ$9791,MATCH(F$5,cleaning_log!$A$2:$ZZ$2,0),0)</f>
        <v>#N/A</v>
      </c>
      <c r="G695" t="e">
        <f>VLOOKUP($A695,cleaning_log!$A$1:$ZZ$9791,MATCH(G$5,cleaning_log!$A$2:$ZZ$2,0),0)</f>
        <v>#N/A</v>
      </c>
      <c r="H695" t="str">
        <f ca="1">VLOOKUP($A695,INDIRECT("'"&amp;$B695&amp;"'!"&amp;"$A$5:$Z$10000"),MATCH(H$5,INDIRECT("'"&amp;$B695&amp;"'!$A$4:$Z$4"),0),0)</f>
        <v>NA</v>
      </c>
      <c r="I695" t="e">
        <f>VLOOKUP($A695,cleaning_log!$A$1:$ZZ$9791,MATCH(I$5,cleaning_log!$A$2:$ZZ$2,0),0)</f>
        <v>#N/A</v>
      </c>
      <c r="J695" t="e">
        <f>VLOOKUP($A695,cleaning_log!$A$1:$ZZ$9791,MATCH(J$5,cleaning_log!$A$2:$ZZ$2,0),0)</f>
        <v>#N/A</v>
      </c>
      <c r="K695" t="b">
        <f>IF(ISNA(J695),TRUE,ABS(H695-J695)&gt;0.001)</f>
        <v>1</v>
      </c>
      <c r="L695" t="e">
        <f>VLOOKUP($A695,cleaning_log!$A$1:$ZZ$9791,MATCH(L$5,cleaning_log!$A$2:$ZZ$2,0),0)</f>
        <v>#N/A</v>
      </c>
      <c r="M695" t="e">
        <f>VLOOKUP($A695,cleaning_log!$A$1:$ZZ$9791,MATCH(M$5,cleaning_log!$A$2:$ZZ$2,0),0)</f>
        <v>#N/A</v>
      </c>
      <c r="N695" t="e">
        <f>VLOOKUP($A695,cleaning_log!$A$1:$ZZ$9791,MATCH(N$5,cleaning_log!$A$2:$ZZ$2,0),0)</f>
        <v>#N/A</v>
      </c>
      <c r="O695" t="e">
        <f>VLOOKUP($A695,cleaning_log!$A$1:$ZZ$9791,MATCH(O$5,cleaning_log!$A$2:$ZZ$2,0),0)</f>
        <v>#N/A</v>
      </c>
      <c r="P695" t="e">
        <f>VLOOKUP($A695,cleaning_log!$A$1:$ZZ$9791,MATCH(P$5,cleaning_log!$A$2:$ZZ$2,0),0)</f>
        <v>#N/A</v>
      </c>
      <c r="Q695" t="e">
        <f>VLOOKUP($A695,cleaning_log!$A$1:$ZZ$9791,MATCH(Q$5,cleaning_log!$A$2:$ZZ$2,0),0)</f>
        <v>#N/A</v>
      </c>
      <c r="R695" t="e">
        <f>VLOOKUP($A695,cleaning_log!$A$1:$ZZ$9791,MATCH(R$5,cleaning_log!$A$2:$ZZ$2,0),0)</f>
        <v>#N/A</v>
      </c>
      <c r="S695" t="e">
        <f t="shared" ref="S695:S698" si="143">MIN(P695,Q695) &lt; 3599</f>
        <v>#N/A</v>
      </c>
      <c r="T695" t="e">
        <f>VLOOKUP($A695,cleaning_log!$A$1:$ZZ$9791,MATCH(T$5,cleaning_log!$A$2:$ZZ$2,0),0)</f>
        <v>#N/A</v>
      </c>
      <c r="U695" t="e">
        <f>VLOOKUP($A695,cleaning_log!$A$1:$ZZ$9791,MATCH(U$5,cleaning_log!$A$2:$ZZ$2,0),0)</f>
        <v>#N/A</v>
      </c>
      <c r="V695" t="e">
        <f>VLOOKUP($A695,cleaning_log!$A$1:$ZZ$9791,MATCH(V$5,cleaning_log!$A$2:$ZZ$2,0),0)</f>
        <v>#N/A</v>
      </c>
    </row>
    <row r="696" spans="1:22" hidden="1" x14ac:dyDescent="0.2">
      <c r="A696" t="s">
        <v>15346</v>
      </c>
      <c r="B696" t="str">
        <f>IF(NOT(ISNA(VLOOKUP($A696,miplib2017!$A$5:$A$10000,1,0))),"miplib2017",IF(NOT(ISNA(VLOOKUP($A696,miplib2010!$A$5:$A$10000,1,0))),"miplib2010",IF(NOT(ISNA(VLOOKUP($A696,miplib2003!$A$5:$A$10000,1,0))),"miplib2003",IF(NOT(ISNA(VLOOKUP($A696,miplib3!$A$5:$A$10002,1,0))),"miplib3",IF(NOT(ISNA(VLOOKUP($A696,miplib2!$A$5:$A$10004,1,0))),"miplib2",IF(NOT(ISNA(VLOOKUP($A696,coral!$A$5:$A$10000,1,0))),"coral",IF(NOT(ISNA(VLOOKUP($A696,neos!$A$5:$A$10000,1,0))),"neos","COULD NOT FIND")))))))</f>
        <v>miplib2017</v>
      </c>
      <c r="C696" t="str">
        <f>B696&amp;"/"&amp;A696</f>
        <v>miplib2017/neos-4290317-perth</v>
      </c>
      <c r="D696">
        <f ca="1">VLOOKUP($A696,INDIRECT("'"&amp;$B696&amp;"'!"&amp;"$A$5:$Z$10000"),MATCH(D$5,INDIRECT("'"&amp;$B696&amp;"'!$A$4:$Z$4"),0),0)</f>
        <v>65580</v>
      </c>
      <c r="E696">
        <f ca="1">VLOOKUP($A696,INDIRECT("'"&amp;$B696&amp;"'!"&amp;"$A$5:$Z$10000"),MATCH(E$5,INDIRECT("'"&amp;$B696&amp;"'!$A$4:$Z$4"),0),0)</f>
        <v>54708</v>
      </c>
      <c r="F696" t="e">
        <f>VLOOKUP($A696,cleaning_log!$A$1:$ZZ$9791,MATCH(F$5,cleaning_log!$A$2:$ZZ$2,0),0)</f>
        <v>#N/A</v>
      </c>
      <c r="G696" t="e">
        <f>VLOOKUP($A696,cleaning_log!$A$1:$ZZ$9791,MATCH(G$5,cleaning_log!$A$2:$ZZ$2,0),0)</f>
        <v>#N/A</v>
      </c>
      <c r="H696" t="str">
        <f ca="1">VLOOKUP($A696,INDIRECT("'"&amp;$B696&amp;"'!"&amp;"$A$5:$Z$10000"),MATCH(H$5,INDIRECT("'"&amp;$B696&amp;"'!$A$4:$Z$4"),0),0)</f>
        <v>3017324.03186391*</v>
      </c>
      <c r="I696" t="e">
        <f>VLOOKUP($A696,cleaning_log!$A$1:$ZZ$9791,MATCH(I$5,cleaning_log!$A$2:$ZZ$2,0),0)</f>
        <v>#N/A</v>
      </c>
      <c r="J696" t="e">
        <f>VLOOKUP($A696,cleaning_log!$A$1:$ZZ$9791,MATCH(J$5,cleaning_log!$A$2:$ZZ$2,0),0)</f>
        <v>#N/A</v>
      </c>
      <c r="K696" t="b">
        <f>IF(ISNA(J696),TRUE,ABS(H696-J696)&gt;0.001)</f>
        <v>1</v>
      </c>
      <c r="L696" t="e">
        <f>VLOOKUP($A696,cleaning_log!$A$1:$ZZ$9791,MATCH(L$5,cleaning_log!$A$2:$ZZ$2,0),0)</f>
        <v>#N/A</v>
      </c>
      <c r="M696" t="e">
        <f>VLOOKUP($A696,cleaning_log!$A$1:$ZZ$9791,MATCH(M$5,cleaning_log!$A$2:$ZZ$2,0),0)</f>
        <v>#N/A</v>
      </c>
      <c r="N696" t="e">
        <f>VLOOKUP($A696,cleaning_log!$A$1:$ZZ$9791,MATCH(N$5,cleaning_log!$A$2:$ZZ$2,0),0)</f>
        <v>#N/A</v>
      </c>
      <c r="O696" t="e">
        <f>VLOOKUP($A696,cleaning_log!$A$1:$ZZ$9791,MATCH(O$5,cleaning_log!$A$2:$ZZ$2,0),0)</f>
        <v>#N/A</v>
      </c>
      <c r="P696" t="e">
        <f>VLOOKUP($A696,cleaning_log!$A$1:$ZZ$9791,MATCH(P$5,cleaning_log!$A$2:$ZZ$2,0),0)</f>
        <v>#N/A</v>
      </c>
      <c r="Q696" t="e">
        <f>VLOOKUP($A696,cleaning_log!$A$1:$ZZ$9791,MATCH(Q$5,cleaning_log!$A$2:$ZZ$2,0),0)</f>
        <v>#N/A</v>
      </c>
      <c r="R696" t="e">
        <f>VLOOKUP($A696,cleaning_log!$A$1:$ZZ$9791,MATCH(R$5,cleaning_log!$A$2:$ZZ$2,0),0)</f>
        <v>#N/A</v>
      </c>
      <c r="S696" t="e">
        <f t="shared" si="143"/>
        <v>#N/A</v>
      </c>
      <c r="T696" t="e">
        <f>VLOOKUP($A696,cleaning_log!$A$1:$ZZ$9791,MATCH(T$5,cleaning_log!$A$2:$ZZ$2,0),0)</f>
        <v>#N/A</v>
      </c>
      <c r="U696" t="e">
        <f>VLOOKUP($A696,cleaning_log!$A$1:$ZZ$9791,MATCH(U$5,cleaning_log!$A$2:$ZZ$2,0),0)</f>
        <v>#N/A</v>
      </c>
      <c r="V696" t="e">
        <f>VLOOKUP($A696,cleaning_log!$A$1:$ZZ$9791,MATCH(V$5,cleaning_log!$A$2:$ZZ$2,0),0)</f>
        <v>#N/A</v>
      </c>
    </row>
    <row r="697" spans="1:22" hidden="1" x14ac:dyDescent="0.2">
      <c r="A697" t="s">
        <v>15349</v>
      </c>
      <c r="B697" t="str">
        <f>IF(NOT(ISNA(VLOOKUP($A697,miplib2017!$A$5:$A$10000,1,0))),"miplib2017",IF(NOT(ISNA(VLOOKUP($A697,miplib2010!$A$5:$A$10000,1,0))),"miplib2010",IF(NOT(ISNA(VLOOKUP($A697,miplib2003!$A$5:$A$10000,1,0))),"miplib2003",IF(NOT(ISNA(VLOOKUP($A697,miplib3!$A$5:$A$10002,1,0))),"miplib3",IF(NOT(ISNA(VLOOKUP($A697,miplib2!$A$5:$A$10004,1,0))),"miplib2",IF(NOT(ISNA(VLOOKUP($A697,coral!$A$5:$A$10000,1,0))),"coral",IF(NOT(ISNA(VLOOKUP($A697,neos!$A$5:$A$10000,1,0))),"neos","COULD NOT FIND")))))))</f>
        <v>miplib2017</v>
      </c>
      <c r="C697" t="str">
        <f>B697&amp;"/"&amp;A697</f>
        <v>miplib2017/neos-4292145-piako</v>
      </c>
      <c r="D697">
        <f ca="1">VLOOKUP($A697,INDIRECT("'"&amp;$B697&amp;"'!"&amp;"$A$5:$Z$10000"),MATCH(D$5,INDIRECT("'"&amp;$B697&amp;"'!$A$4:$Z$4"),0),0)</f>
        <v>75834</v>
      </c>
      <c r="E697">
        <f ca="1">VLOOKUP($A697,INDIRECT("'"&amp;$B697&amp;"'!"&amp;"$A$5:$Z$10000"),MATCH(E$5,INDIRECT("'"&amp;$B697&amp;"'!$A$4:$Z$4"),0),0)</f>
        <v>32950</v>
      </c>
      <c r="F697" t="e">
        <f>VLOOKUP($A697,cleaning_log!$A$1:$ZZ$9791,MATCH(F$5,cleaning_log!$A$2:$ZZ$2,0),0)</f>
        <v>#N/A</v>
      </c>
      <c r="G697" t="e">
        <f>VLOOKUP($A697,cleaning_log!$A$1:$ZZ$9791,MATCH(G$5,cleaning_log!$A$2:$ZZ$2,0),0)</f>
        <v>#N/A</v>
      </c>
      <c r="H697" t="str">
        <f ca="1">VLOOKUP($A697,INDIRECT("'"&amp;$B697&amp;"'!"&amp;"$A$5:$Z$10000"),MATCH(H$5,INDIRECT("'"&amp;$B697&amp;"'!$A$4:$Z$4"),0),0)</f>
        <v>32197*</v>
      </c>
      <c r="I697" t="e">
        <f>VLOOKUP($A697,cleaning_log!$A$1:$ZZ$9791,MATCH(I$5,cleaning_log!$A$2:$ZZ$2,0),0)</f>
        <v>#N/A</v>
      </c>
      <c r="J697" t="e">
        <f>VLOOKUP($A697,cleaning_log!$A$1:$ZZ$9791,MATCH(J$5,cleaning_log!$A$2:$ZZ$2,0),0)</f>
        <v>#N/A</v>
      </c>
      <c r="K697" t="b">
        <f>IF(ISNA(J697),TRUE,ABS(H697-J697)&gt;0.001)</f>
        <v>1</v>
      </c>
      <c r="L697" t="e">
        <f>VLOOKUP($A697,cleaning_log!$A$1:$ZZ$9791,MATCH(L$5,cleaning_log!$A$2:$ZZ$2,0),0)</f>
        <v>#N/A</v>
      </c>
      <c r="M697" t="e">
        <f>VLOOKUP($A697,cleaning_log!$A$1:$ZZ$9791,MATCH(M$5,cleaning_log!$A$2:$ZZ$2,0),0)</f>
        <v>#N/A</v>
      </c>
      <c r="N697" t="e">
        <f>VLOOKUP($A697,cleaning_log!$A$1:$ZZ$9791,MATCH(N$5,cleaning_log!$A$2:$ZZ$2,0),0)</f>
        <v>#N/A</v>
      </c>
      <c r="O697" t="e">
        <f>VLOOKUP($A697,cleaning_log!$A$1:$ZZ$9791,MATCH(O$5,cleaning_log!$A$2:$ZZ$2,0),0)</f>
        <v>#N/A</v>
      </c>
      <c r="P697" t="e">
        <f>VLOOKUP($A697,cleaning_log!$A$1:$ZZ$9791,MATCH(P$5,cleaning_log!$A$2:$ZZ$2,0),0)</f>
        <v>#N/A</v>
      </c>
      <c r="Q697" t="e">
        <f>VLOOKUP($A697,cleaning_log!$A$1:$ZZ$9791,MATCH(Q$5,cleaning_log!$A$2:$ZZ$2,0),0)</f>
        <v>#N/A</v>
      </c>
      <c r="R697" t="e">
        <f>VLOOKUP($A697,cleaning_log!$A$1:$ZZ$9791,MATCH(R$5,cleaning_log!$A$2:$ZZ$2,0),0)</f>
        <v>#N/A</v>
      </c>
      <c r="S697" t="e">
        <f t="shared" si="143"/>
        <v>#N/A</v>
      </c>
      <c r="T697" t="e">
        <f>VLOOKUP($A697,cleaning_log!$A$1:$ZZ$9791,MATCH(T$5,cleaning_log!$A$2:$ZZ$2,0),0)</f>
        <v>#N/A</v>
      </c>
      <c r="U697" t="e">
        <f>VLOOKUP($A697,cleaning_log!$A$1:$ZZ$9791,MATCH(U$5,cleaning_log!$A$2:$ZZ$2,0),0)</f>
        <v>#N/A</v>
      </c>
      <c r="V697" t="e">
        <f>VLOOKUP($A697,cleaning_log!$A$1:$ZZ$9791,MATCH(V$5,cleaning_log!$A$2:$ZZ$2,0),0)</f>
        <v>#N/A</v>
      </c>
    </row>
    <row r="698" spans="1:22" hidden="1" x14ac:dyDescent="0.2">
      <c r="A698" t="s">
        <v>15351</v>
      </c>
      <c r="B698" t="str">
        <f>IF(NOT(ISNA(VLOOKUP($A698,miplib2017!$A$5:$A$10000,1,0))),"miplib2017",IF(NOT(ISNA(VLOOKUP($A698,miplib2010!$A$5:$A$10000,1,0))),"miplib2010",IF(NOT(ISNA(VLOOKUP($A698,miplib2003!$A$5:$A$10000,1,0))),"miplib2003",IF(NOT(ISNA(VLOOKUP($A698,miplib3!$A$5:$A$10002,1,0))),"miplib3",IF(NOT(ISNA(VLOOKUP($A698,miplib2!$A$5:$A$10004,1,0))),"miplib2",IF(NOT(ISNA(VLOOKUP($A698,coral!$A$5:$A$10000,1,0))),"coral",IF(NOT(ISNA(VLOOKUP($A698,neos!$A$5:$A$10000,1,0))),"neos","COULD NOT FIND")))))))</f>
        <v>miplib2017</v>
      </c>
      <c r="C698" t="str">
        <f>B698&amp;"/"&amp;A698</f>
        <v>miplib2017/neos-4295773-pissa</v>
      </c>
      <c r="D698">
        <f ca="1">VLOOKUP($A698,INDIRECT("'"&amp;$B698&amp;"'!"&amp;"$A$5:$Z$10000"),MATCH(D$5,INDIRECT("'"&amp;$B698&amp;"'!$A$4:$Z$4"),0),0)</f>
        <v>210116</v>
      </c>
      <c r="E698">
        <f ca="1">VLOOKUP($A698,INDIRECT("'"&amp;$B698&amp;"'!"&amp;"$A$5:$Z$10000"),MATCH(E$5,INDIRECT("'"&amp;$B698&amp;"'!$A$4:$Z$4"),0),0)</f>
        <v>85126</v>
      </c>
      <c r="F698" t="e">
        <f>VLOOKUP($A698,cleaning_log!$A$1:$ZZ$9791,MATCH(F$5,cleaning_log!$A$2:$ZZ$2,0),0)</f>
        <v>#N/A</v>
      </c>
      <c r="G698" t="e">
        <f>VLOOKUP($A698,cleaning_log!$A$1:$ZZ$9791,MATCH(G$5,cleaning_log!$A$2:$ZZ$2,0),0)</f>
        <v>#N/A</v>
      </c>
      <c r="H698">
        <f ca="1">VLOOKUP($A698,INDIRECT("'"&amp;$B698&amp;"'!"&amp;"$A$5:$Z$10000"),MATCH(H$5,INDIRECT("'"&amp;$B698&amp;"'!$A$4:$Z$4"),0),0)</f>
        <v>3.8307190999999997E-2</v>
      </c>
      <c r="I698" t="e">
        <f>VLOOKUP($A698,cleaning_log!$A$1:$ZZ$9791,MATCH(I$5,cleaning_log!$A$2:$ZZ$2,0),0)</f>
        <v>#N/A</v>
      </c>
      <c r="J698" t="e">
        <f>VLOOKUP($A698,cleaning_log!$A$1:$ZZ$9791,MATCH(J$5,cleaning_log!$A$2:$ZZ$2,0),0)</f>
        <v>#N/A</v>
      </c>
      <c r="K698" t="b">
        <f>IF(ISNA(J698),TRUE,ABS(H698-J698)&gt;0.001)</f>
        <v>1</v>
      </c>
      <c r="L698" t="e">
        <f>VLOOKUP($A698,cleaning_log!$A$1:$ZZ$9791,MATCH(L$5,cleaning_log!$A$2:$ZZ$2,0),0)</f>
        <v>#N/A</v>
      </c>
      <c r="M698" t="e">
        <f>VLOOKUP($A698,cleaning_log!$A$1:$ZZ$9791,MATCH(M$5,cleaning_log!$A$2:$ZZ$2,0),0)</f>
        <v>#N/A</v>
      </c>
      <c r="N698" t="e">
        <f>VLOOKUP($A698,cleaning_log!$A$1:$ZZ$9791,MATCH(N$5,cleaning_log!$A$2:$ZZ$2,0),0)</f>
        <v>#N/A</v>
      </c>
      <c r="O698" t="e">
        <f>VLOOKUP($A698,cleaning_log!$A$1:$ZZ$9791,MATCH(O$5,cleaning_log!$A$2:$ZZ$2,0),0)</f>
        <v>#N/A</v>
      </c>
      <c r="P698" t="e">
        <f>VLOOKUP($A698,cleaning_log!$A$1:$ZZ$9791,MATCH(P$5,cleaning_log!$A$2:$ZZ$2,0),0)</f>
        <v>#N/A</v>
      </c>
      <c r="Q698" t="e">
        <f>VLOOKUP($A698,cleaning_log!$A$1:$ZZ$9791,MATCH(Q$5,cleaning_log!$A$2:$ZZ$2,0),0)</f>
        <v>#N/A</v>
      </c>
      <c r="R698" t="e">
        <f>VLOOKUP($A698,cleaning_log!$A$1:$ZZ$9791,MATCH(R$5,cleaning_log!$A$2:$ZZ$2,0),0)</f>
        <v>#N/A</v>
      </c>
      <c r="S698" t="e">
        <f t="shared" si="143"/>
        <v>#N/A</v>
      </c>
      <c r="T698" t="e">
        <f>VLOOKUP($A698,cleaning_log!$A$1:$ZZ$9791,MATCH(T$5,cleaning_log!$A$2:$ZZ$2,0),0)</f>
        <v>#N/A</v>
      </c>
      <c r="U698" t="e">
        <f>VLOOKUP($A698,cleaning_log!$A$1:$ZZ$9791,MATCH(U$5,cleaning_log!$A$2:$ZZ$2,0),0)</f>
        <v>#N/A</v>
      </c>
      <c r="V698" t="e">
        <f>VLOOKUP($A698,cleaning_log!$A$1:$ZZ$9791,MATCH(V$5,cleaning_log!$A$2:$ZZ$2,0),0)</f>
        <v>#N/A</v>
      </c>
    </row>
    <row r="699" spans="1:22" hidden="1" x14ac:dyDescent="0.2">
      <c r="A699" t="s">
        <v>4438</v>
      </c>
      <c r="B699" t="str">
        <f>IF(NOT(ISNA(VLOOKUP($A699,miplib2017!$A$5:$A$10000,1,0))),"miplib2017",IF(NOT(ISNA(VLOOKUP($A699,miplib2010!$A$5:$A$10000,1,0))),"miplib2010",IF(NOT(ISNA(VLOOKUP($A699,miplib2003!$A$5:$A$10000,1,0))),"miplib2003",IF(NOT(ISNA(VLOOKUP($A699,miplib3!$A$5:$A$10002,1,0))),"miplib3",IF(NOT(ISNA(VLOOKUP($A699,miplib2!$A$5:$A$10004,1,0))),"miplib2",IF(NOT(ISNA(VLOOKUP($A699,coral!$A$5:$A$10000,1,0))),"coral",IF(NOT(ISNA(VLOOKUP($A699,neos!$A$5:$A$10000,1,0))),"neos","COULD NOT FIND")))))))</f>
        <v>miplib2017</v>
      </c>
      <c r="C699" t="str">
        <f>B699&amp;"/"&amp;A699</f>
        <v>miplib2017/neos-4300652-rahue</v>
      </c>
      <c r="D699">
        <f ca="1">VLOOKUP($A699,INDIRECT("'"&amp;$B699&amp;"'!"&amp;"$A$5:$Z$10000"),MATCH(D$5,INDIRECT("'"&amp;$B699&amp;"'!$A$4:$Z$4"),0),0)</f>
        <v>76992</v>
      </c>
      <c r="E699">
        <f ca="1">VLOOKUP($A699,INDIRECT("'"&amp;$B699&amp;"'!"&amp;"$A$5:$Z$10000"),MATCH(E$5,INDIRECT("'"&amp;$B699&amp;"'!$A$4:$Z$4"),0),0)</f>
        <v>33003</v>
      </c>
      <c r="F699">
        <f>VLOOKUP($A699,cleaning_log!$A$1:$ZZ$9791,MATCH(F$5,cleaning_log!$A$2:$ZZ$2,0),0)</f>
        <v>71679</v>
      </c>
      <c r="G699">
        <f>VLOOKUP($A699,cleaning_log!$A$1:$ZZ$9791,MATCH(G$5,cleaning_log!$A$2:$ZZ$2,0),0)</f>
        <v>27716</v>
      </c>
      <c r="H699">
        <f ca="1">VLOOKUP($A699,INDIRECT("'"&amp;$B699&amp;"'!"&amp;"$A$5:$Z$10000"),MATCH(H$5,INDIRECT("'"&amp;$B699&amp;"'!$A$4:$Z$4"),0),0)</f>
        <v>2.1415999999999999</v>
      </c>
      <c r="I699">
        <f>VLOOKUP($A699,cleaning_log!$A$1:$ZZ$9791,MATCH(I$5,cleaning_log!$A$2:$ZZ$2,0),0)</f>
        <v>0</v>
      </c>
      <c r="J699">
        <f>VLOOKUP($A699,cleaning_log!$A$1:$ZZ$9791,MATCH(J$5,cleaning_log!$A$2:$ZZ$2,0),0)</f>
        <v>0</v>
      </c>
      <c r="K699" t="b">
        <f ca="1">IF(ISNA(J699),TRUE,ABS(H699-J699)&gt;0.001)</f>
        <v>1</v>
      </c>
      <c r="L699">
        <f>VLOOKUP($A699,cleaning_log!$A$1:$ZZ$9791,MATCH(L$5,cleaning_log!$A$2:$ZZ$2,0),0)</f>
        <v>2.1415999852000001</v>
      </c>
      <c r="M699">
        <f>VLOOKUP($A699,cleaning_log!$A$1:$ZZ$9791,MATCH(M$5,cleaning_log!$A$2:$ZZ$2,0),0)</f>
        <v>2.1415999856704802</v>
      </c>
      <c r="N699">
        <f>VLOOKUP($A699,cleaning_log!$A$1:$ZZ$9791,MATCH(N$5,cleaning_log!$A$2:$ZZ$2,0),0)</f>
        <v>1.74375833333331</v>
      </c>
      <c r="O699">
        <f>VLOOKUP($A699,cleaning_log!$A$1:$ZZ$9791,MATCH(O$5,cleaning_log!$A$2:$ZZ$2,0),0)</f>
        <v>1.92917835166808</v>
      </c>
      <c r="P699">
        <f>VLOOKUP($A699,cleaning_log!$A$1:$ZZ$9791,MATCH(P$5,cleaning_log!$A$2:$ZZ$2,0),0)</f>
        <v>3600.0039999999999</v>
      </c>
      <c r="Q699">
        <f>VLOOKUP($A699,cleaning_log!$A$1:$ZZ$9791,MATCH(Q$5,cleaning_log!$A$2:$ZZ$2,0),0)</f>
        <v>3600.0030000000002</v>
      </c>
      <c r="S699" t="b">
        <f t="shared" ref="S699:S701" si="144">MIN(P699,Q699) &lt; 3599</f>
        <v>0</v>
      </c>
    </row>
    <row r="700" spans="1:22" x14ac:dyDescent="0.2">
      <c r="A700" s="19" t="s">
        <v>4542</v>
      </c>
      <c r="B700" t="str">
        <f>IF(NOT(ISNA(VLOOKUP($A700,miplib2017!$A$5:$A$10000,1,0))),"miplib2017",IF(NOT(ISNA(VLOOKUP($A700,miplib2010!$A$5:$A$10000,1,0))),"miplib2010",IF(NOT(ISNA(VLOOKUP($A700,miplib2003!$A$5:$A$10000,1,0))),"miplib2003",IF(NOT(ISNA(VLOOKUP($A700,miplib3!$A$5:$A$10002,1,0))),"miplib3",IF(NOT(ISNA(VLOOKUP($A700,miplib2!$A$5:$A$10004,1,0))),"miplib2",IF(NOT(ISNA(VLOOKUP($A700,coral!$A$5:$A$10000,1,0))),"coral",IF(NOT(ISNA(VLOOKUP($A700,neos!$A$5:$A$10000,1,0))),"neos","COULD NOT FIND")))))))</f>
        <v>coral</v>
      </c>
      <c r="C700" t="str">
        <f>B700&amp;"/"&amp;A700</f>
        <v>coral/neos-430149</v>
      </c>
      <c r="D700">
        <f ca="1">VLOOKUP($A700,INDIRECT("'"&amp;$B700&amp;"'!"&amp;"$A$5:$Z$10000"),MATCH(D$5,INDIRECT("'"&amp;$B700&amp;"'!$A$4:$Z$4"),0),0)</f>
        <v>990</v>
      </c>
      <c r="E700">
        <f ca="1">VLOOKUP($A700,INDIRECT("'"&amp;$B700&amp;"'!"&amp;"$A$5:$Z$10000"),MATCH(E$5,INDIRECT("'"&amp;$B700&amp;"'!$A$4:$Z$4"),0),0)</f>
        <v>395</v>
      </c>
      <c r="F700">
        <f>VLOOKUP($A700,cleaning_log!$A$1:$ZZ$9791,MATCH(F$5,cleaning_log!$A$2:$ZZ$2,0),0)</f>
        <v>720</v>
      </c>
      <c r="G700">
        <f>VLOOKUP($A700,cleaning_log!$A$1:$ZZ$9791,MATCH(G$5,cleaning_log!$A$2:$ZZ$2,0),0)</f>
        <v>275</v>
      </c>
      <c r="H700">
        <f ca="1">VLOOKUP($A700,INDIRECT("'"&amp;$B700&amp;"'!"&amp;"$A$5:$Z$10000"),MATCH(H$5,INDIRECT("'"&amp;$B700&amp;"'!$A$4:$Z$4"),0),0)</f>
        <v>56.6</v>
      </c>
      <c r="I700">
        <f>VLOOKUP($A700,cleaning_log!$A$1:$ZZ$9791,MATCH(I$5,cleaning_log!$A$2:$ZZ$2,0),0)</f>
        <v>0</v>
      </c>
      <c r="J700">
        <f>VLOOKUP($A700,cleaning_log!$A$1:$ZZ$9791,MATCH(J$5,cleaning_log!$A$2:$ZZ$2,0),0)</f>
        <v>0</v>
      </c>
      <c r="K700" t="b">
        <f ca="1">IF(ISNA(J700),TRUE,ABS(H700-J700)&gt;0.001)</f>
        <v>1</v>
      </c>
      <c r="L700">
        <f>VLOOKUP($A700,cleaning_log!$A$1:$ZZ$9791,MATCH(L$5,cleaning_log!$A$2:$ZZ$2,0),0)</f>
        <v>56.599999999999604</v>
      </c>
      <c r="M700">
        <f>VLOOKUP($A700,cleaning_log!$A$1:$ZZ$9791,MATCH(M$5,cleaning_log!$A$2:$ZZ$2,0),0)</f>
        <v>56.599999999999703</v>
      </c>
      <c r="N700">
        <f>VLOOKUP($A700,cleaning_log!$A$1:$ZZ$9791,MATCH(N$5,cleaning_log!$A$2:$ZZ$2,0),0)</f>
        <v>56.6</v>
      </c>
      <c r="O700">
        <f>VLOOKUP($A700,cleaning_log!$A$1:$ZZ$9791,MATCH(O$5,cleaning_log!$A$2:$ZZ$2,0),0)</f>
        <v>56.600000000000101</v>
      </c>
      <c r="P700">
        <f>VLOOKUP($A700,cleaning_log!$A$1:$ZZ$9791,MATCH(P$5,cleaning_log!$A$2:$ZZ$2,0),0)</f>
        <v>6.1509999999999998</v>
      </c>
      <c r="Q700">
        <f>VLOOKUP($A700,cleaning_log!$A$1:$ZZ$9791,MATCH(Q$5,cleaning_log!$A$2:$ZZ$2,0),0)</f>
        <v>7.5869999999999997</v>
      </c>
      <c r="R700">
        <f>VLOOKUP($A700,cleaning_log!$A$1:$ZZ$9791,MATCH(R$5,cleaning_log!$A$2:$ZZ$2,0),0)</f>
        <v>7.5869999999999997</v>
      </c>
      <c r="S700" t="b">
        <f t="shared" si="144"/>
        <v>1</v>
      </c>
      <c r="T700">
        <f>VLOOKUP($A700,cleaning_log!$A$1:$ZZ$9791,MATCH(T$5,cleaning_log!$A$2:$ZZ$2,0),0)</f>
        <v>4906</v>
      </c>
      <c r="U700">
        <f>VLOOKUP($A700,cleaning_log!$A$1:$ZZ$9791,MATCH(U$5,cleaning_log!$A$2:$ZZ$2,0),0)</f>
        <v>6807</v>
      </c>
      <c r="V700">
        <f>VLOOKUP($A700,cleaning_log!$A$1:$ZZ$9791,MATCH(V$5,cleaning_log!$A$2:$ZZ$2,0),0)</f>
        <v>6807</v>
      </c>
    </row>
    <row r="701" spans="1:22" hidden="1" x14ac:dyDescent="0.2">
      <c r="A701" t="s">
        <v>15355</v>
      </c>
      <c r="B701" t="str">
        <f>IF(NOT(ISNA(VLOOKUP($A701,miplib2017!$A$5:$A$10000,1,0))),"miplib2017",IF(NOT(ISNA(VLOOKUP($A701,miplib2010!$A$5:$A$10000,1,0))),"miplib2010",IF(NOT(ISNA(VLOOKUP($A701,miplib2003!$A$5:$A$10000,1,0))),"miplib2003",IF(NOT(ISNA(VLOOKUP($A701,miplib3!$A$5:$A$10002,1,0))),"miplib3",IF(NOT(ISNA(VLOOKUP($A701,miplib2!$A$5:$A$10004,1,0))),"miplib2",IF(NOT(ISNA(VLOOKUP($A701,coral!$A$5:$A$10000,1,0))),"coral",IF(NOT(ISNA(VLOOKUP($A701,neos!$A$5:$A$10000,1,0))),"neos","COULD NOT FIND")))))))</f>
        <v>miplib2017</v>
      </c>
      <c r="C701" t="str">
        <f>B701&amp;"/"&amp;A701</f>
        <v>miplib2017/neos-4306827-ravan</v>
      </c>
      <c r="D701">
        <f ca="1">VLOOKUP($A701,INDIRECT("'"&amp;$B701&amp;"'!"&amp;"$A$5:$Z$10000"),MATCH(D$5,INDIRECT("'"&amp;$B701&amp;"'!$A$4:$Z$4"),0),0)</f>
        <v>261877</v>
      </c>
      <c r="E701">
        <f ca="1">VLOOKUP($A701,INDIRECT("'"&amp;$B701&amp;"'!"&amp;"$A$5:$Z$10000"),MATCH(E$5,INDIRECT("'"&amp;$B701&amp;"'!$A$4:$Z$4"),0),0)</f>
        <v>162291</v>
      </c>
      <c r="F701" t="e">
        <f>VLOOKUP($A701,cleaning_log!$A$1:$ZZ$9791,MATCH(F$5,cleaning_log!$A$2:$ZZ$2,0),0)</f>
        <v>#N/A</v>
      </c>
      <c r="G701" t="e">
        <f>VLOOKUP($A701,cleaning_log!$A$1:$ZZ$9791,MATCH(G$5,cleaning_log!$A$2:$ZZ$2,0),0)</f>
        <v>#N/A</v>
      </c>
      <c r="H701">
        <f ca="1">VLOOKUP($A701,INDIRECT("'"&amp;$B701&amp;"'!"&amp;"$A$5:$Z$10000"),MATCH(H$5,INDIRECT("'"&amp;$B701&amp;"'!$A$4:$Z$4"),0),0)</f>
        <v>10186.573039999999</v>
      </c>
      <c r="I701" t="e">
        <f>VLOOKUP($A701,cleaning_log!$A$1:$ZZ$9791,MATCH(I$5,cleaning_log!$A$2:$ZZ$2,0),0)</f>
        <v>#N/A</v>
      </c>
      <c r="J701" t="e">
        <f>VLOOKUP($A701,cleaning_log!$A$1:$ZZ$9791,MATCH(J$5,cleaning_log!$A$2:$ZZ$2,0),0)</f>
        <v>#N/A</v>
      </c>
      <c r="K701" t="b">
        <f>IF(ISNA(J701),TRUE,ABS(H701-J701)&gt;0.001)</f>
        <v>1</v>
      </c>
      <c r="L701" t="e">
        <f>VLOOKUP($A701,cleaning_log!$A$1:$ZZ$9791,MATCH(L$5,cleaning_log!$A$2:$ZZ$2,0),0)</f>
        <v>#N/A</v>
      </c>
      <c r="M701" t="e">
        <f>VLOOKUP($A701,cleaning_log!$A$1:$ZZ$9791,MATCH(M$5,cleaning_log!$A$2:$ZZ$2,0),0)</f>
        <v>#N/A</v>
      </c>
      <c r="N701" t="e">
        <f>VLOOKUP($A701,cleaning_log!$A$1:$ZZ$9791,MATCH(N$5,cleaning_log!$A$2:$ZZ$2,0),0)</f>
        <v>#N/A</v>
      </c>
      <c r="O701" t="e">
        <f>VLOOKUP($A701,cleaning_log!$A$1:$ZZ$9791,MATCH(O$5,cleaning_log!$A$2:$ZZ$2,0),0)</f>
        <v>#N/A</v>
      </c>
      <c r="P701" t="e">
        <f>VLOOKUP($A701,cleaning_log!$A$1:$ZZ$9791,MATCH(P$5,cleaning_log!$A$2:$ZZ$2,0),0)</f>
        <v>#N/A</v>
      </c>
      <c r="Q701" t="e">
        <f>VLOOKUP($A701,cleaning_log!$A$1:$ZZ$9791,MATCH(Q$5,cleaning_log!$A$2:$ZZ$2,0),0)</f>
        <v>#N/A</v>
      </c>
      <c r="R701" t="e">
        <f>VLOOKUP($A701,cleaning_log!$A$1:$ZZ$9791,MATCH(R$5,cleaning_log!$A$2:$ZZ$2,0),0)</f>
        <v>#N/A</v>
      </c>
      <c r="S701" t="e">
        <f t="shared" si="144"/>
        <v>#N/A</v>
      </c>
      <c r="T701" t="e">
        <f>VLOOKUP($A701,cleaning_log!$A$1:$ZZ$9791,MATCH(T$5,cleaning_log!$A$2:$ZZ$2,0),0)</f>
        <v>#N/A</v>
      </c>
      <c r="U701" t="e">
        <f>VLOOKUP($A701,cleaning_log!$A$1:$ZZ$9791,MATCH(U$5,cleaning_log!$A$2:$ZZ$2,0),0)</f>
        <v>#N/A</v>
      </c>
      <c r="V701" t="e">
        <f>VLOOKUP($A701,cleaning_log!$A$1:$ZZ$9791,MATCH(V$5,cleaning_log!$A$2:$ZZ$2,0),0)</f>
        <v>#N/A</v>
      </c>
    </row>
    <row r="702" spans="1:22" hidden="1" x14ac:dyDescent="0.2">
      <c r="A702" t="s">
        <v>15357</v>
      </c>
      <c r="B702" t="str">
        <f>IF(NOT(ISNA(VLOOKUP($A702,miplib2017!$A$5:$A$10000,1,0))),"miplib2017",IF(NOT(ISNA(VLOOKUP($A702,miplib2010!$A$5:$A$10000,1,0))),"miplib2010",IF(NOT(ISNA(VLOOKUP($A702,miplib2003!$A$5:$A$10000,1,0))),"miplib2003",IF(NOT(ISNA(VLOOKUP($A702,miplib3!$A$5:$A$10002,1,0))),"miplib3",IF(NOT(ISNA(VLOOKUP($A702,miplib2!$A$5:$A$10004,1,0))),"miplib2",IF(NOT(ISNA(VLOOKUP($A702,coral!$A$5:$A$10000,1,0))),"coral",IF(NOT(ISNA(VLOOKUP($A702,neos!$A$5:$A$10000,1,0))),"neos","COULD NOT FIND")))))))</f>
        <v>miplib2017</v>
      </c>
      <c r="C702" t="str">
        <f>B702&amp;"/"&amp;A702</f>
        <v>miplib2017/neos-4321076-ruwer</v>
      </c>
      <c r="D702">
        <f ca="1">VLOOKUP($A702,INDIRECT("'"&amp;$B702&amp;"'!"&amp;"$A$5:$Z$10000"),MATCH(D$5,INDIRECT("'"&amp;$B702&amp;"'!$A$4:$Z$4"),0),0)</f>
        <v>509809</v>
      </c>
      <c r="E702">
        <f ca="1">VLOOKUP($A702,INDIRECT("'"&amp;$B702&amp;"'!"&amp;"$A$5:$Z$10000"),MATCH(E$5,INDIRECT("'"&amp;$B702&amp;"'!$A$4:$Z$4"),0),0)</f>
        <v>361730</v>
      </c>
      <c r="F702" t="e">
        <f>VLOOKUP($A702,cleaning_log!$A$1:$ZZ$9791,MATCH(F$5,cleaning_log!$A$2:$ZZ$2,0),0)</f>
        <v>#N/A</v>
      </c>
      <c r="G702" t="e">
        <f>VLOOKUP($A702,cleaning_log!$A$1:$ZZ$9791,MATCH(G$5,cleaning_log!$A$2:$ZZ$2,0),0)</f>
        <v>#N/A</v>
      </c>
      <c r="H702" t="str">
        <f ca="1">VLOOKUP($A702,INDIRECT("'"&amp;$B702&amp;"'!"&amp;"$A$5:$Z$10000"),MATCH(H$5,INDIRECT("'"&amp;$B702&amp;"'!$A$4:$Z$4"),0),0)</f>
        <v>2135.20000000003*</v>
      </c>
      <c r="I702" t="e">
        <f>VLOOKUP($A702,cleaning_log!$A$1:$ZZ$9791,MATCH(I$5,cleaning_log!$A$2:$ZZ$2,0),0)</f>
        <v>#N/A</v>
      </c>
      <c r="J702" t="e">
        <f>VLOOKUP($A702,cleaning_log!$A$1:$ZZ$9791,MATCH(J$5,cleaning_log!$A$2:$ZZ$2,0),0)</f>
        <v>#N/A</v>
      </c>
      <c r="K702" t="b">
        <f>IF(ISNA(J702),TRUE,ABS(H702-J702)&gt;0.001)</f>
        <v>1</v>
      </c>
      <c r="L702" t="e">
        <f>VLOOKUP($A702,cleaning_log!$A$1:$ZZ$9791,MATCH(L$5,cleaning_log!$A$2:$ZZ$2,0),0)</f>
        <v>#N/A</v>
      </c>
      <c r="M702" t="e">
        <f>VLOOKUP($A702,cleaning_log!$A$1:$ZZ$9791,MATCH(M$5,cleaning_log!$A$2:$ZZ$2,0),0)</f>
        <v>#N/A</v>
      </c>
      <c r="N702" t="e">
        <f>VLOOKUP($A702,cleaning_log!$A$1:$ZZ$9791,MATCH(N$5,cleaning_log!$A$2:$ZZ$2,0),0)</f>
        <v>#N/A</v>
      </c>
      <c r="O702" t="e">
        <f>VLOOKUP($A702,cleaning_log!$A$1:$ZZ$9791,MATCH(O$5,cleaning_log!$A$2:$ZZ$2,0),0)</f>
        <v>#N/A</v>
      </c>
      <c r="P702" t="e">
        <f>VLOOKUP($A702,cleaning_log!$A$1:$ZZ$9791,MATCH(P$5,cleaning_log!$A$2:$ZZ$2,0),0)</f>
        <v>#N/A</v>
      </c>
      <c r="Q702" t="e">
        <f>VLOOKUP($A702,cleaning_log!$A$1:$ZZ$9791,MATCH(Q$5,cleaning_log!$A$2:$ZZ$2,0),0)</f>
        <v>#N/A</v>
      </c>
    </row>
    <row r="703" spans="1:22" hidden="1" x14ac:dyDescent="0.2">
      <c r="A703" t="s">
        <v>15360</v>
      </c>
      <c r="B703" t="str">
        <f>IF(NOT(ISNA(VLOOKUP($A703,miplib2017!$A$5:$A$10000,1,0))),"miplib2017",IF(NOT(ISNA(VLOOKUP($A703,miplib2010!$A$5:$A$10000,1,0))),"miplib2010",IF(NOT(ISNA(VLOOKUP($A703,miplib2003!$A$5:$A$10000,1,0))),"miplib2003",IF(NOT(ISNA(VLOOKUP($A703,miplib3!$A$5:$A$10002,1,0))),"miplib3",IF(NOT(ISNA(VLOOKUP($A703,miplib2!$A$5:$A$10004,1,0))),"miplib2",IF(NOT(ISNA(VLOOKUP($A703,coral!$A$5:$A$10000,1,0))),"coral",IF(NOT(ISNA(VLOOKUP($A703,neos!$A$5:$A$10000,1,0))),"neos","COULD NOT FIND")))))))</f>
        <v>miplib2017</v>
      </c>
      <c r="C703" t="str">
        <f>B703&amp;"/"&amp;A703</f>
        <v>miplib2017/neos-4322846-ryton</v>
      </c>
      <c r="D703">
        <f ca="1">VLOOKUP($A703,INDIRECT("'"&amp;$B703&amp;"'!"&amp;"$A$5:$Z$10000"),MATCH(D$5,INDIRECT("'"&amp;$B703&amp;"'!$A$4:$Z$4"),0),0)</f>
        <v>104972</v>
      </c>
      <c r="E703">
        <f ca="1">VLOOKUP($A703,INDIRECT("'"&amp;$B703&amp;"'!"&amp;"$A$5:$Z$10000"),MATCH(E$5,INDIRECT("'"&amp;$B703&amp;"'!$A$4:$Z$4"),0),0)</f>
        <v>108700</v>
      </c>
      <c r="F703" t="e">
        <f>VLOOKUP($A703,cleaning_log!$A$1:$ZZ$9791,MATCH(F$5,cleaning_log!$A$2:$ZZ$2,0),0)</f>
        <v>#N/A</v>
      </c>
      <c r="G703" t="e">
        <f>VLOOKUP($A703,cleaning_log!$A$1:$ZZ$9791,MATCH(G$5,cleaning_log!$A$2:$ZZ$2,0),0)</f>
        <v>#N/A</v>
      </c>
      <c r="H703">
        <f ca="1">VLOOKUP($A703,INDIRECT("'"&amp;$B703&amp;"'!"&amp;"$A$5:$Z$10000"),MATCH(H$5,INDIRECT("'"&amp;$B703&amp;"'!$A$4:$Z$4"),0),0)</f>
        <v>0.41984835999999998</v>
      </c>
      <c r="I703" t="e">
        <f>VLOOKUP($A703,cleaning_log!$A$1:$ZZ$9791,MATCH(I$5,cleaning_log!$A$2:$ZZ$2,0),0)</f>
        <v>#N/A</v>
      </c>
      <c r="J703" t="e">
        <f>VLOOKUP($A703,cleaning_log!$A$1:$ZZ$9791,MATCH(J$5,cleaning_log!$A$2:$ZZ$2,0),0)</f>
        <v>#N/A</v>
      </c>
      <c r="K703" t="b">
        <f>IF(ISNA(J703),TRUE,ABS(H703-J703)&gt;0.001)</f>
        <v>1</v>
      </c>
      <c r="L703" t="e">
        <f>VLOOKUP($A703,cleaning_log!$A$1:$ZZ$9791,MATCH(L$5,cleaning_log!$A$2:$ZZ$2,0),0)</f>
        <v>#N/A</v>
      </c>
      <c r="M703" t="e">
        <f>VLOOKUP($A703,cleaning_log!$A$1:$ZZ$9791,MATCH(M$5,cleaning_log!$A$2:$ZZ$2,0),0)</f>
        <v>#N/A</v>
      </c>
      <c r="N703" t="e">
        <f>VLOOKUP($A703,cleaning_log!$A$1:$ZZ$9791,MATCH(N$5,cleaning_log!$A$2:$ZZ$2,0),0)</f>
        <v>#N/A</v>
      </c>
      <c r="O703" t="e">
        <f>VLOOKUP($A703,cleaning_log!$A$1:$ZZ$9791,MATCH(O$5,cleaning_log!$A$2:$ZZ$2,0),0)</f>
        <v>#N/A</v>
      </c>
      <c r="P703" t="e">
        <f>VLOOKUP($A703,cleaning_log!$A$1:$ZZ$9791,MATCH(P$5,cleaning_log!$A$2:$ZZ$2,0),0)</f>
        <v>#N/A</v>
      </c>
      <c r="Q703" t="e">
        <f>VLOOKUP($A703,cleaning_log!$A$1:$ZZ$9791,MATCH(Q$5,cleaning_log!$A$2:$ZZ$2,0),0)</f>
        <v>#N/A</v>
      </c>
      <c r="R703" t="e">
        <f>VLOOKUP($A703,cleaning_log!$A$1:$ZZ$9791,MATCH(R$5,cleaning_log!$A$2:$ZZ$2,0),0)</f>
        <v>#N/A</v>
      </c>
      <c r="S703" t="e">
        <f t="shared" ref="S703" si="145">MIN(P703,Q703) &lt; 3599</f>
        <v>#N/A</v>
      </c>
      <c r="T703" t="e">
        <f>VLOOKUP($A703,cleaning_log!$A$1:$ZZ$9791,MATCH(T$5,cleaning_log!$A$2:$ZZ$2,0),0)</f>
        <v>#N/A</v>
      </c>
      <c r="U703" t="e">
        <f>VLOOKUP($A703,cleaning_log!$A$1:$ZZ$9791,MATCH(U$5,cleaning_log!$A$2:$ZZ$2,0),0)</f>
        <v>#N/A</v>
      </c>
      <c r="V703" t="e">
        <f>VLOOKUP($A703,cleaning_log!$A$1:$ZZ$9791,MATCH(V$5,cleaning_log!$A$2:$ZZ$2,0),0)</f>
        <v>#N/A</v>
      </c>
    </row>
    <row r="704" spans="1:22" hidden="1" x14ac:dyDescent="0.2">
      <c r="A704" t="s">
        <v>15362</v>
      </c>
      <c r="B704" t="str">
        <f>IF(NOT(ISNA(VLOOKUP($A704,miplib2017!$A$5:$A$10000,1,0))),"miplib2017",IF(NOT(ISNA(VLOOKUP($A704,miplib2010!$A$5:$A$10000,1,0))),"miplib2010",IF(NOT(ISNA(VLOOKUP($A704,miplib2003!$A$5:$A$10000,1,0))),"miplib2003",IF(NOT(ISNA(VLOOKUP($A704,miplib3!$A$5:$A$10002,1,0))),"miplib3",IF(NOT(ISNA(VLOOKUP($A704,miplib2!$A$5:$A$10004,1,0))),"miplib2",IF(NOT(ISNA(VLOOKUP($A704,coral!$A$5:$A$10000,1,0))),"coral",IF(NOT(ISNA(VLOOKUP($A704,neos!$A$5:$A$10000,1,0))),"neos","COULD NOT FIND")))))))</f>
        <v>miplib2017</v>
      </c>
      <c r="C704" t="str">
        <f>B704&amp;"/"&amp;A704</f>
        <v>miplib2017/neos-4332801-seret</v>
      </c>
      <c r="D704">
        <f ca="1">VLOOKUP($A704,INDIRECT("'"&amp;$B704&amp;"'!"&amp;"$A$5:$Z$10000"),MATCH(D$5,INDIRECT("'"&amp;$B704&amp;"'!$A$4:$Z$4"),0),0)</f>
        <v>19912111</v>
      </c>
      <c r="E704">
        <f ca="1">VLOOKUP($A704,INDIRECT("'"&amp;$B704&amp;"'!"&amp;"$A$5:$Z$10000"),MATCH(E$5,INDIRECT("'"&amp;$B704&amp;"'!$A$4:$Z$4"),0),0)</f>
        <v>20682487</v>
      </c>
      <c r="F704" t="e">
        <f>VLOOKUP($A704,cleaning_log!$A$1:$ZZ$9791,MATCH(F$5,cleaning_log!$A$2:$ZZ$2,0),0)</f>
        <v>#N/A</v>
      </c>
      <c r="G704" t="e">
        <f>VLOOKUP($A704,cleaning_log!$A$1:$ZZ$9791,MATCH(G$5,cleaning_log!$A$2:$ZZ$2,0),0)</f>
        <v>#N/A</v>
      </c>
      <c r="H704">
        <f ca="1">VLOOKUP($A704,INDIRECT("'"&amp;$B704&amp;"'!"&amp;"$A$5:$Z$10000"),MATCH(H$5,INDIRECT("'"&amp;$B704&amp;"'!$A$4:$Z$4"),0),0)</f>
        <v>279835.505</v>
      </c>
      <c r="I704" t="e">
        <f>VLOOKUP($A704,cleaning_log!$A$1:$ZZ$9791,MATCH(I$5,cleaning_log!$A$2:$ZZ$2,0),0)</f>
        <v>#N/A</v>
      </c>
      <c r="J704" t="e">
        <f>VLOOKUP($A704,cleaning_log!$A$1:$ZZ$9791,MATCH(J$5,cleaning_log!$A$2:$ZZ$2,0),0)</f>
        <v>#N/A</v>
      </c>
      <c r="K704" t="b">
        <f>IF(ISNA(J704),TRUE,ABS(H704-J704)&gt;0.001)</f>
        <v>1</v>
      </c>
      <c r="L704" t="e">
        <f>VLOOKUP($A704,cleaning_log!$A$1:$ZZ$9791,MATCH(L$5,cleaning_log!$A$2:$ZZ$2,0),0)</f>
        <v>#N/A</v>
      </c>
      <c r="M704" t="e">
        <f>VLOOKUP($A704,cleaning_log!$A$1:$ZZ$9791,MATCH(M$5,cleaning_log!$A$2:$ZZ$2,0),0)</f>
        <v>#N/A</v>
      </c>
      <c r="N704" t="e">
        <f>VLOOKUP($A704,cleaning_log!$A$1:$ZZ$9791,MATCH(N$5,cleaning_log!$A$2:$ZZ$2,0),0)</f>
        <v>#N/A</v>
      </c>
      <c r="O704" t="e">
        <f>VLOOKUP($A704,cleaning_log!$A$1:$ZZ$9791,MATCH(O$5,cleaning_log!$A$2:$ZZ$2,0),0)</f>
        <v>#N/A</v>
      </c>
      <c r="P704" t="e">
        <f>VLOOKUP($A704,cleaning_log!$A$1:$ZZ$9791,MATCH(P$5,cleaning_log!$A$2:$ZZ$2,0),0)</f>
        <v>#N/A</v>
      </c>
      <c r="Q704" t="e">
        <f>VLOOKUP($A704,cleaning_log!$A$1:$ZZ$9791,MATCH(Q$5,cleaning_log!$A$2:$ZZ$2,0),0)</f>
        <v>#N/A</v>
      </c>
      <c r="S704" t="e">
        <f t="shared" ref="S704:S707" si="146">MIN(P704,Q704) &lt; 3599</f>
        <v>#N/A</v>
      </c>
    </row>
    <row r="705" spans="1:22" hidden="1" x14ac:dyDescent="0.2">
      <c r="A705" t="s">
        <v>15365</v>
      </c>
      <c r="B705" t="str">
        <f>IF(NOT(ISNA(VLOOKUP($A705,miplib2017!$A$5:$A$10000,1,0))),"miplib2017",IF(NOT(ISNA(VLOOKUP($A705,miplib2010!$A$5:$A$10000,1,0))),"miplib2010",IF(NOT(ISNA(VLOOKUP($A705,miplib2003!$A$5:$A$10000,1,0))),"miplib2003",IF(NOT(ISNA(VLOOKUP($A705,miplib3!$A$5:$A$10002,1,0))),"miplib3",IF(NOT(ISNA(VLOOKUP($A705,miplib2!$A$5:$A$10004,1,0))),"miplib2",IF(NOT(ISNA(VLOOKUP($A705,coral!$A$5:$A$10000,1,0))),"coral",IF(NOT(ISNA(VLOOKUP($A705,neos!$A$5:$A$10000,1,0))),"neos","COULD NOT FIND")))))))</f>
        <v>miplib2017</v>
      </c>
      <c r="C705" t="str">
        <f>B705&amp;"/"&amp;A705</f>
        <v>miplib2017/neos-4332810-sesia</v>
      </c>
      <c r="D705">
        <f ca="1">VLOOKUP($A705,INDIRECT("'"&amp;$B705&amp;"'!"&amp;"$A$5:$Z$10000"),MATCH(D$5,INDIRECT("'"&amp;$B705&amp;"'!$A$4:$Z$4"),0),0)</f>
        <v>19912111</v>
      </c>
      <c r="E705">
        <f ca="1">VLOOKUP($A705,INDIRECT("'"&amp;$B705&amp;"'!"&amp;"$A$5:$Z$10000"),MATCH(E$5,INDIRECT("'"&amp;$B705&amp;"'!$A$4:$Z$4"),0),0)</f>
        <v>20682487</v>
      </c>
      <c r="F705" t="e">
        <f>VLOOKUP($A705,cleaning_log!$A$1:$ZZ$9791,MATCH(F$5,cleaning_log!$A$2:$ZZ$2,0),0)</f>
        <v>#N/A</v>
      </c>
      <c r="G705" t="e">
        <f>VLOOKUP($A705,cleaning_log!$A$1:$ZZ$9791,MATCH(G$5,cleaning_log!$A$2:$ZZ$2,0),0)</f>
        <v>#N/A</v>
      </c>
      <c r="H705">
        <f ca="1">VLOOKUP($A705,INDIRECT("'"&amp;$B705&amp;"'!"&amp;"$A$5:$Z$10000"),MATCH(H$5,INDIRECT("'"&amp;$B705&amp;"'!$A$4:$Z$4"),0),0)</f>
        <v>21849.76238</v>
      </c>
      <c r="I705" t="e">
        <f>VLOOKUP($A705,cleaning_log!$A$1:$ZZ$9791,MATCH(I$5,cleaning_log!$A$2:$ZZ$2,0),0)</f>
        <v>#N/A</v>
      </c>
      <c r="J705" t="e">
        <f>VLOOKUP($A705,cleaning_log!$A$1:$ZZ$9791,MATCH(J$5,cleaning_log!$A$2:$ZZ$2,0),0)</f>
        <v>#N/A</v>
      </c>
      <c r="K705" t="b">
        <f>IF(ISNA(J705),TRUE,ABS(H705-J705)&gt;0.001)</f>
        <v>1</v>
      </c>
      <c r="L705" t="e">
        <f>VLOOKUP($A705,cleaning_log!$A$1:$ZZ$9791,MATCH(L$5,cleaning_log!$A$2:$ZZ$2,0),0)</f>
        <v>#N/A</v>
      </c>
      <c r="M705" t="e">
        <f>VLOOKUP($A705,cleaning_log!$A$1:$ZZ$9791,MATCH(M$5,cleaning_log!$A$2:$ZZ$2,0),0)</f>
        <v>#N/A</v>
      </c>
      <c r="N705" t="e">
        <f>VLOOKUP($A705,cleaning_log!$A$1:$ZZ$9791,MATCH(N$5,cleaning_log!$A$2:$ZZ$2,0),0)</f>
        <v>#N/A</v>
      </c>
      <c r="O705" t="e">
        <f>VLOOKUP($A705,cleaning_log!$A$1:$ZZ$9791,MATCH(O$5,cleaning_log!$A$2:$ZZ$2,0),0)</f>
        <v>#N/A</v>
      </c>
      <c r="P705" t="e">
        <f>VLOOKUP($A705,cleaning_log!$A$1:$ZZ$9791,MATCH(P$5,cleaning_log!$A$2:$ZZ$2,0),0)</f>
        <v>#N/A</v>
      </c>
      <c r="Q705" t="e">
        <f>VLOOKUP($A705,cleaning_log!$A$1:$ZZ$9791,MATCH(Q$5,cleaning_log!$A$2:$ZZ$2,0),0)</f>
        <v>#N/A</v>
      </c>
      <c r="R705" t="e">
        <f>VLOOKUP($A705,cleaning_log!$A$1:$ZZ$9791,MATCH(R$5,cleaning_log!$A$2:$ZZ$2,0),0)</f>
        <v>#N/A</v>
      </c>
      <c r="S705" t="e">
        <f t="shared" si="146"/>
        <v>#N/A</v>
      </c>
      <c r="T705" t="e">
        <f>VLOOKUP($A705,cleaning_log!$A$1:$ZZ$9791,MATCH(T$5,cleaning_log!$A$2:$ZZ$2,0),0)</f>
        <v>#N/A</v>
      </c>
      <c r="U705" t="e">
        <f>VLOOKUP($A705,cleaning_log!$A$1:$ZZ$9791,MATCH(U$5,cleaning_log!$A$2:$ZZ$2,0),0)</f>
        <v>#N/A</v>
      </c>
      <c r="V705" t="e">
        <f>VLOOKUP($A705,cleaning_log!$A$1:$ZZ$9791,MATCH(V$5,cleaning_log!$A$2:$ZZ$2,0),0)</f>
        <v>#N/A</v>
      </c>
    </row>
    <row r="706" spans="1:22" x14ac:dyDescent="0.2">
      <c r="A706" t="s">
        <v>15366</v>
      </c>
      <c r="B706" t="str">
        <f>IF(NOT(ISNA(VLOOKUP($A706,miplib2017!$A$5:$A$10000,1,0))),"miplib2017",IF(NOT(ISNA(VLOOKUP($A706,miplib2010!$A$5:$A$10000,1,0))),"miplib2010",IF(NOT(ISNA(VLOOKUP($A706,miplib2003!$A$5:$A$10000,1,0))),"miplib2003",IF(NOT(ISNA(VLOOKUP($A706,miplib3!$A$5:$A$10002,1,0))),"miplib3",IF(NOT(ISNA(VLOOKUP($A706,miplib2!$A$5:$A$10004,1,0))),"miplib2",IF(NOT(ISNA(VLOOKUP($A706,coral!$A$5:$A$10000,1,0))),"coral",IF(NOT(ISNA(VLOOKUP($A706,neos!$A$5:$A$10000,1,0))),"neos","COULD NOT FIND")))))))</f>
        <v>miplib2017</v>
      </c>
      <c r="C706" t="str">
        <f>B706&amp;"/"&amp;A706</f>
        <v>miplib2017/neos-4333464-siret</v>
      </c>
      <c r="D706">
        <f ca="1">VLOOKUP($A706,INDIRECT("'"&amp;$B706&amp;"'!"&amp;"$A$5:$Z$10000"),MATCH(D$5,INDIRECT("'"&amp;$B706&amp;"'!$A$4:$Z$4"),0),0)</f>
        <v>2880</v>
      </c>
      <c r="E706">
        <f ca="1">VLOOKUP($A706,INDIRECT("'"&amp;$B706&amp;"'!"&amp;"$A$5:$Z$10000"),MATCH(E$5,INDIRECT("'"&amp;$B706&amp;"'!$A$4:$Z$4"),0),0)</f>
        <v>2731</v>
      </c>
      <c r="F706" t="e">
        <f>VLOOKUP($A706,cleaning_log!$A$1:$ZZ$9791,MATCH(F$5,cleaning_log!$A$2:$ZZ$2,0),0)</f>
        <v>#N/A</v>
      </c>
      <c r="G706" t="e">
        <f>VLOOKUP($A706,cleaning_log!$A$1:$ZZ$9791,MATCH(G$5,cleaning_log!$A$2:$ZZ$2,0),0)</f>
        <v>#N/A</v>
      </c>
      <c r="H706">
        <f ca="1">VLOOKUP($A706,INDIRECT("'"&amp;$B706&amp;"'!"&amp;"$A$5:$Z$10000"),MATCH(H$5,INDIRECT("'"&amp;$B706&amp;"'!$A$4:$Z$4"),0),0)</f>
        <v>24.78581995</v>
      </c>
      <c r="I706" t="e">
        <f>VLOOKUP($A706,cleaning_log!$A$1:$ZZ$9791,MATCH(I$5,cleaning_log!$A$2:$ZZ$2,0),0)</f>
        <v>#N/A</v>
      </c>
      <c r="J706" t="e">
        <f>VLOOKUP($A706,cleaning_log!$A$1:$ZZ$9791,MATCH(J$5,cleaning_log!$A$2:$ZZ$2,0),0)</f>
        <v>#N/A</v>
      </c>
      <c r="K706" t="b">
        <f>IF(ISNA(J706),TRUE,ABS(H706-J706)&gt;0.001)</f>
        <v>1</v>
      </c>
      <c r="L706" t="e">
        <f>VLOOKUP($A706,cleaning_log!$A$1:$ZZ$9791,MATCH(L$5,cleaning_log!$A$2:$ZZ$2,0),0)</f>
        <v>#N/A</v>
      </c>
      <c r="M706" t="e">
        <f>VLOOKUP($A706,cleaning_log!$A$1:$ZZ$9791,MATCH(M$5,cleaning_log!$A$2:$ZZ$2,0),0)</f>
        <v>#N/A</v>
      </c>
      <c r="N706" t="e">
        <f>VLOOKUP($A706,cleaning_log!$A$1:$ZZ$9791,MATCH(N$5,cleaning_log!$A$2:$ZZ$2,0),0)</f>
        <v>#N/A</v>
      </c>
      <c r="O706" t="e">
        <f>VLOOKUP($A706,cleaning_log!$A$1:$ZZ$9791,MATCH(O$5,cleaning_log!$A$2:$ZZ$2,0),0)</f>
        <v>#N/A</v>
      </c>
      <c r="P706" t="e">
        <f>VLOOKUP($A706,cleaning_log!$A$1:$ZZ$9791,MATCH(P$5,cleaning_log!$A$2:$ZZ$2,0),0)</f>
        <v>#N/A</v>
      </c>
      <c r="Q706" t="e">
        <f>VLOOKUP($A706,cleaning_log!$A$1:$ZZ$9791,MATCH(Q$5,cleaning_log!$A$2:$ZZ$2,0),0)</f>
        <v>#N/A</v>
      </c>
      <c r="R706" t="e">
        <f>VLOOKUP($A706,cleaning_log!$A$1:$ZZ$9791,MATCH(R$5,cleaning_log!$A$2:$ZZ$2,0),0)</f>
        <v>#N/A</v>
      </c>
      <c r="S706" t="e">
        <f t="shared" si="146"/>
        <v>#N/A</v>
      </c>
    </row>
    <row r="707" spans="1:22" x14ac:dyDescent="0.2">
      <c r="A707" t="s">
        <v>15369</v>
      </c>
      <c r="B707" t="str">
        <f>IF(NOT(ISNA(VLOOKUP($A707,miplib2017!$A$5:$A$10000,1,0))),"miplib2017",IF(NOT(ISNA(VLOOKUP($A707,miplib2010!$A$5:$A$10000,1,0))),"miplib2010",IF(NOT(ISNA(VLOOKUP($A707,miplib2003!$A$5:$A$10000,1,0))),"miplib2003",IF(NOT(ISNA(VLOOKUP($A707,miplib3!$A$5:$A$10002,1,0))),"miplib3",IF(NOT(ISNA(VLOOKUP($A707,miplib2!$A$5:$A$10004,1,0))),"miplib2",IF(NOT(ISNA(VLOOKUP($A707,coral!$A$5:$A$10000,1,0))),"coral",IF(NOT(ISNA(VLOOKUP($A707,neos!$A$5:$A$10000,1,0))),"neos","COULD NOT FIND")))))))</f>
        <v>miplib2017</v>
      </c>
      <c r="C707" t="str">
        <f>B707&amp;"/"&amp;A707</f>
        <v>miplib2017/neos-4333596-skien</v>
      </c>
      <c r="D707">
        <f ca="1">VLOOKUP($A707,INDIRECT("'"&amp;$B707&amp;"'!"&amp;"$A$5:$Z$10000"),MATCH(D$5,INDIRECT("'"&amp;$B707&amp;"'!$A$4:$Z$4"),0),0)</f>
        <v>812</v>
      </c>
      <c r="E707">
        <f ca="1">VLOOKUP($A707,INDIRECT("'"&amp;$B707&amp;"'!"&amp;"$A$5:$Z$10000"),MATCH(E$5,INDIRECT("'"&amp;$B707&amp;"'!$A$4:$Z$4"),0),0)</f>
        <v>1005</v>
      </c>
      <c r="F707" t="e">
        <f>VLOOKUP($A707,cleaning_log!$A$1:$ZZ$9791,MATCH(F$5,cleaning_log!$A$2:$ZZ$2,0),0)</f>
        <v>#N/A</v>
      </c>
      <c r="G707" t="e">
        <f>VLOOKUP($A707,cleaning_log!$A$1:$ZZ$9791,MATCH(G$5,cleaning_log!$A$2:$ZZ$2,0),0)</f>
        <v>#N/A</v>
      </c>
      <c r="H707">
        <f ca="1">VLOOKUP($A707,INDIRECT("'"&amp;$B707&amp;"'!"&amp;"$A$5:$Z$10000"),MATCH(H$5,INDIRECT("'"&amp;$B707&amp;"'!$A$4:$Z$4"),0),0)</f>
        <v>-14610731.01</v>
      </c>
      <c r="I707" t="e">
        <f>VLOOKUP($A707,cleaning_log!$A$1:$ZZ$9791,MATCH(I$5,cleaning_log!$A$2:$ZZ$2,0),0)</f>
        <v>#N/A</v>
      </c>
      <c r="J707" t="e">
        <f>VLOOKUP($A707,cleaning_log!$A$1:$ZZ$9791,MATCH(J$5,cleaning_log!$A$2:$ZZ$2,0),0)</f>
        <v>#N/A</v>
      </c>
      <c r="K707" t="b">
        <f>IF(ISNA(J707),TRUE,ABS(H707-J707)&gt;0.001)</f>
        <v>1</v>
      </c>
      <c r="L707" t="e">
        <f>VLOOKUP($A707,cleaning_log!$A$1:$ZZ$9791,MATCH(L$5,cleaning_log!$A$2:$ZZ$2,0),0)</f>
        <v>#N/A</v>
      </c>
      <c r="M707" t="e">
        <f>VLOOKUP($A707,cleaning_log!$A$1:$ZZ$9791,MATCH(M$5,cleaning_log!$A$2:$ZZ$2,0),0)</f>
        <v>#N/A</v>
      </c>
      <c r="N707" t="e">
        <f>VLOOKUP($A707,cleaning_log!$A$1:$ZZ$9791,MATCH(N$5,cleaning_log!$A$2:$ZZ$2,0),0)</f>
        <v>#N/A</v>
      </c>
      <c r="O707" t="e">
        <f>VLOOKUP($A707,cleaning_log!$A$1:$ZZ$9791,MATCH(O$5,cleaning_log!$A$2:$ZZ$2,0),0)</f>
        <v>#N/A</v>
      </c>
      <c r="P707" t="e">
        <f>VLOOKUP($A707,cleaning_log!$A$1:$ZZ$9791,MATCH(P$5,cleaning_log!$A$2:$ZZ$2,0),0)</f>
        <v>#N/A</v>
      </c>
      <c r="Q707" t="e">
        <f>VLOOKUP($A707,cleaning_log!$A$1:$ZZ$9791,MATCH(Q$5,cleaning_log!$A$2:$ZZ$2,0),0)</f>
        <v>#N/A</v>
      </c>
      <c r="R707" t="e">
        <f>VLOOKUP($A707,cleaning_log!$A$1:$ZZ$9791,MATCH(R$5,cleaning_log!$A$2:$ZZ$2,0),0)</f>
        <v>#N/A</v>
      </c>
      <c r="S707" t="e">
        <f t="shared" si="146"/>
        <v>#N/A</v>
      </c>
    </row>
    <row r="708" spans="1:22" hidden="1" x14ac:dyDescent="0.2">
      <c r="A708" t="s">
        <v>15371</v>
      </c>
      <c r="B708" t="str">
        <f>IF(NOT(ISNA(VLOOKUP($A708,miplib2017!$A$5:$A$10000,1,0))),"miplib2017",IF(NOT(ISNA(VLOOKUP($A708,miplib2010!$A$5:$A$10000,1,0))),"miplib2010",IF(NOT(ISNA(VLOOKUP($A708,miplib2003!$A$5:$A$10000,1,0))),"miplib2003",IF(NOT(ISNA(VLOOKUP($A708,miplib3!$A$5:$A$10002,1,0))),"miplib3",IF(NOT(ISNA(VLOOKUP($A708,miplib2!$A$5:$A$10004,1,0))),"miplib2",IF(NOT(ISNA(VLOOKUP($A708,coral!$A$5:$A$10000,1,0))),"coral",IF(NOT(ISNA(VLOOKUP($A708,neos!$A$5:$A$10000,1,0))),"neos","COULD NOT FIND")))))))</f>
        <v>miplib2017</v>
      </c>
      <c r="C708" t="str">
        <f>B708&amp;"/"&amp;A708</f>
        <v>miplib2017/neos-4335793-snake</v>
      </c>
      <c r="D708">
        <f ca="1">VLOOKUP($A708,INDIRECT("'"&amp;$B708&amp;"'!"&amp;"$A$5:$Z$10000"),MATCH(D$5,INDIRECT("'"&amp;$B708&amp;"'!$A$4:$Z$4"),0),0)</f>
        <v>37166</v>
      </c>
      <c r="E708">
        <f ca="1">VLOOKUP($A708,INDIRECT("'"&amp;$B708&amp;"'!"&amp;"$A$5:$Z$10000"),MATCH(E$5,INDIRECT("'"&amp;$B708&amp;"'!$A$4:$Z$4"),0),0)</f>
        <v>30827</v>
      </c>
      <c r="F708" t="e">
        <f>VLOOKUP($A708,cleaning_log!$A$1:$ZZ$9791,MATCH(F$5,cleaning_log!$A$2:$ZZ$2,0),0)</f>
        <v>#N/A</v>
      </c>
      <c r="G708" t="e">
        <f>VLOOKUP($A708,cleaning_log!$A$1:$ZZ$9791,MATCH(G$5,cleaning_log!$A$2:$ZZ$2,0),0)</f>
        <v>#N/A</v>
      </c>
      <c r="H708">
        <f ca="1">VLOOKUP($A708,INDIRECT("'"&amp;$B708&amp;"'!"&amp;"$A$5:$Z$10000"),MATCH(H$5,INDIRECT("'"&amp;$B708&amp;"'!$A$4:$Z$4"),0),0)</f>
        <v>27</v>
      </c>
      <c r="I708" t="e">
        <f>VLOOKUP($A708,cleaning_log!$A$1:$ZZ$9791,MATCH(I$5,cleaning_log!$A$2:$ZZ$2,0),0)</f>
        <v>#N/A</v>
      </c>
      <c r="J708" t="e">
        <f>VLOOKUP($A708,cleaning_log!$A$1:$ZZ$9791,MATCH(J$5,cleaning_log!$A$2:$ZZ$2,0),0)</f>
        <v>#N/A</v>
      </c>
      <c r="K708" t="b">
        <f>IF(ISNA(J708),TRUE,ABS(H708-J708)&gt;0.001)</f>
        <v>1</v>
      </c>
      <c r="L708" t="e">
        <f>VLOOKUP($A708,cleaning_log!$A$1:$ZZ$9791,MATCH(L$5,cleaning_log!$A$2:$ZZ$2,0),0)</f>
        <v>#N/A</v>
      </c>
      <c r="M708" t="e">
        <f>VLOOKUP($A708,cleaning_log!$A$1:$ZZ$9791,MATCH(M$5,cleaning_log!$A$2:$ZZ$2,0),0)</f>
        <v>#N/A</v>
      </c>
      <c r="N708" t="e">
        <f>VLOOKUP($A708,cleaning_log!$A$1:$ZZ$9791,MATCH(N$5,cleaning_log!$A$2:$ZZ$2,0),0)</f>
        <v>#N/A</v>
      </c>
      <c r="O708" t="e">
        <f>VLOOKUP($A708,cleaning_log!$A$1:$ZZ$9791,MATCH(O$5,cleaning_log!$A$2:$ZZ$2,0),0)</f>
        <v>#N/A</v>
      </c>
      <c r="P708" t="e">
        <f>VLOOKUP($A708,cleaning_log!$A$1:$ZZ$9791,MATCH(P$5,cleaning_log!$A$2:$ZZ$2,0),0)</f>
        <v>#N/A</v>
      </c>
      <c r="Q708" t="e">
        <f>VLOOKUP($A708,cleaning_log!$A$1:$ZZ$9791,MATCH(Q$5,cleaning_log!$A$2:$ZZ$2,0),0)</f>
        <v>#N/A</v>
      </c>
      <c r="R708" t="e">
        <f>VLOOKUP($A708,cleaning_log!$A$1:$ZZ$9791,MATCH(R$5,cleaning_log!$A$2:$ZZ$2,0),0)</f>
        <v>#N/A</v>
      </c>
      <c r="S708" t="e">
        <f t="shared" ref="S708:S709" si="147">MIN(P708,Q708) &lt; 3599</f>
        <v>#N/A</v>
      </c>
      <c r="T708" t="e">
        <f>VLOOKUP($A708,cleaning_log!$A$1:$ZZ$9791,MATCH(T$5,cleaning_log!$A$2:$ZZ$2,0),0)</f>
        <v>#N/A</v>
      </c>
      <c r="U708" t="e">
        <f>VLOOKUP($A708,cleaning_log!$A$1:$ZZ$9791,MATCH(U$5,cleaning_log!$A$2:$ZZ$2,0),0)</f>
        <v>#N/A</v>
      </c>
      <c r="V708" t="e">
        <f>VLOOKUP($A708,cleaning_log!$A$1:$ZZ$9791,MATCH(V$5,cleaning_log!$A$2:$ZZ$2,0),0)</f>
        <v>#N/A</v>
      </c>
    </row>
    <row r="709" spans="1:22" x14ac:dyDescent="0.2">
      <c r="A709" t="s">
        <v>4439</v>
      </c>
      <c r="B709" t="str">
        <f>IF(NOT(ISNA(VLOOKUP($A709,miplib2017!$A$5:$A$10000,1,0))),"miplib2017",IF(NOT(ISNA(VLOOKUP($A709,miplib2010!$A$5:$A$10000,1,0))),"miplib2010",IF(NOT(ISNA(VLOOKUP($A709,miplib2003!$A$5:$A$10000,1,0))),"miplib2003",IF(NOT(ISNA(VLOOKUP($A709,miplib3!$A$5:$A$10002,1,0))),"miplib3",IF(NOT(ISNA(VLOOKUP($A709,miplib2!$A$5:$A$10004,1,0))),"miplib2",IF(NOT(ISNA(VLOOKUP($A709,coral!$A$5:$A$10000,1,0))),"coral",IF(NOT(ISNA(VLOOKUP($A709,neos!$A$5:$A$10000,1,0))),"neos","COULD NOT FIND")))))))</f>
        <v>miplib2017</v>
      </c>
      <c r="C709" t="str">
        <f>B709&amp;"/"&amp;A709</f>
        <v>miplib2017/neos-4338804-snowy</v>
      </c>
      <c r="D709">
        <f ca="1">VLOOKUP($A709,INDIRECT("'"&amp;$B709&amp;"'!"&amp;"$A$5:$Z$10000"),MATCH(D$5,INDIRECT("'"&amp;$B709&amp;"'!$A$4:$Z$4"),0),0)</f>
        <v>1701</v>
      </c>
      <c r="E709">
        <f ca="1">VLOOKUP($A709,INDIRECT("'"&amp;$B709&amp;"'!"&amp;"$A$5:$Z$10000"),MATCH(E$5,INDIRECT("'"&amp;$B709&amp;"'!$A$4:$Z$4"),0),0)</f>
        <v>1344</v>
      </c>
      <c r="F709">
        <f>VLOOKUP($A709,cleaning_log!$A$1:$ZZ$9791,MATCH(F$5,cleaning_log!$A$2:$ZZ$2,0),0)</f>
        <v>1470</v>
      </c>
      <c r="G709">
        <f>VLOOKUP($A709,cleaning_log!$A$1:$ZZ$9791,MATCH(G$5,cleaning_log!$A$2:$ZZ$2,0),0)</f>
        <v>1323</v>
      </c>
      <c r="H709">
        <f ca="1">VLOOKUP($A709,INDIRECT("'"&amp;$B709&amp;"'!"&amp;"$A$5:$Z$10000"),MATCH(H$5,INDIRECT("'"&amp;$B709&amp;"'!$A$4:$Z$4"),0),0)</f>
        <v>1471</v>
      </c>
      <c r="I709">
        <f>VLOOKUP($A709,cleaning_log!$A$1:$ZZ$9791,MATCH(I$5,cleaning_log!$A$2:$ZZ$2,0),0)</f>
        <v>1447</v>
      </c>
      <c r="J709">
        <f>VLOOKUP($A709,cleaning_log!$A$1:$ZZ$9791,MATCH(J$5,cleaning_log!$A$2:$ZZ$2,0),0)</f>
        <v>1447</v>
      </c>
      <c r="K709" t="b">
        <f ca="1">IF(ISNA(J709),TRUE,ABS(H709-J709)&gt;0.001)</f>
        <v>1</v>
      </c>
      <c r="L709">
        <f>VLOOKUP($A709,cleaning_log!$A$1:$ZZ$9791,MATCH(L$5,cleaning_log!$A$2:$ZZ$2,0),0)</f>
        <v>1470.9999999993599</v>
      </c>
      <c r="M709">
        <f>VLOOKUP($A709,cleaning_log!$A$1:$ZZ$9791,MATCH(M$5,cleaning_log!$A$2:$ZZ$2,0),0)</f>
        <v>1470.99999999993</v>
      </c>
      <c r="N709">
        <f>VLOOKUP($A709,cleaning_log!$A$1:$ZZ$9791,MATCH(N$5,cleaning_log!$A$2:$ZZ$2,0),0)</f>
        <v>1458.9999999995</v>
      </c>
      <c r="O709">
        <f>VLOOKUP($A709,cleaning_log!$A$1:$ZZ$9791,MATCH(O$5,cleaning_log!$A$2:$ZZ$2,0),0)</f>
        <v>1460.99999999998</v>
      </c>
      <c r="P709">
        <f>VLOOKUP($A709,cleaning_log!$A$1:$ZZ$9791,MATCH(P$5,cleaning_log!$A$2:$ZZ$2,0),0)</f>
        <v>3600</v>
      </c>
      <c r="Q709">
        <f>VLOOKUP($A709,cleaning_log!$A$1:$ZZ$9791,MATCH(Q$5,cleaning_log!$A$2:$ZZ$2,0),0)</f>
        <v>3600</v>
      </c>
      <c r="R709">
        <f>VLOOKUP($A709,cleaning_log!$A$1:$ZZ$9791,MATCH(R$5,cleaning_log!$A$2:$ZZ$2,0),0)</f>
        <v>3600</v>
      </c>
      <c r="S709" t="b">
        <f t="shared" si="147"/>
        <v>0</v>
      </c>
      <c r="T709">
        <f>VLOOKUP($A709,cleaning_log!$A$1:$ZZ$9791,MATCH(T$5,cleaning_log!$A$2:$ZZ$2,0),0)</f>
        <v>3226946</v>
      </c>
      <c r="U709">
        <f>VLOOKUP($A709,cleaning_log!$A$1:$ZZ$9791,MATCH(U$5,cleaning_log!$A$2:$ZZ$2,0),0)</f>
        <v>2981976</v>
      </c>
      <c r="V709">
        <f>VLOOKUP($A709,cleaning_log!$A$1:$ZZ$9791,MATCH(V$5,cleaning_log!$A$2:$ZZ$2,0),0)</f>
        <v>2981976</v>
      </c>
    </row>
    <row r="710" spans="1:22" hidden="1" x14ac:dyDescent="0.2">
      <c r="A710" t="s">
        <v>15375</v>
      </c>
      <c r="B710" t="str">
        <f>IF(NOT(ISNA(VLOOKUP($A710,miplib2017!$A$5:$A$10000,1,0))),"miplib2017",IF(NOT(ISNA(VLOOKUP($A710,miplib2010!$A$5:$A$10000,1,0))),"miplib2010",IF(NOT(ISNA(VLOOKUP($A710,miplib2003!$A$5:$A$10000,1,0))),"miplib2003",IF(NOT(ISNA(VLOOKUP($A710,miplib3!$A$5:$A$10002,1,0))),"miplib3",IF(NOT(ISNA(VLOOKUP($A710,miplib2!$A$5:$A$10004,1,0))),"miplib2",IF(NOT(ISNA(VLOOKUP($A710,coral!$A$5:$A$10000,1,0))),"coral",IF(NOT(ISNA(VLOOKUP($A710,neos!$A$5:$A$10000,1,0))),"neos","COULD NOT FIND")))))))</f>
        <v>miplib2017</v>
      </c>
      <c r="C710" t="str">
        <f>B710&amp;"/"&amp;A710</f>
        <v>miplib2017/neos-4343293-stony</v>
      </c>
      <c r="D710">
        <f ca="1">VLOOKUP($A710,INDIRECT("'"&amp;$B710&amp;"'!"&amp;"$A$5:$Z$10000"),MATCH(D$5,INDIRECT("'"&amp;$B710&amp;"'!$A$4:$Z$4"),0),0)</f>
        <v>10650</v>
      </c>
      <c r="E710">
        <f ca="1">VLOOKUP($A710,INDIRECT("'"&amp;$B710&amp;"'!"&amp;"$A$5:$Z$10000"),MATCH(E$5,INDIRECT("'"&amp;$B710&amp;"'!$A$4:$Z$4"),0),0)</f>
        <v>9400</v>
      </c>
      <c r="F710" t="e">
        <f>VLOOKUP($A710,cleaning_log!$A$1:$ZZ$9791,MATCH(F$5,cleaning_log!$A$2:$ZZ$2,0),0)</f>
        <v>#N/A</v>
      </c>
      <c r="G710" t="e">
        <f>VLOOKUP($A710,cleaning_log!$A$1:$ZZ$9791,MATCH(G$5,cleaning_log!$A$2:$ZZ$2,0),0)</f>
        <v>#N/A</v>
      </c>
      <c r="H710">
        <f ca="1">VLOOKUP($A710,INDIRECT("'"&amp;$B710&amp;"'!"&amp;"$A$5:$Z$10000"),MATCH(H$5,INDIRECT("'"&amp;$B710&amp;"'!$A$4:$Z$4"),0),0)</f>
        <v>46.384728950000003</v>
      </c>
      <c r="I710" t="e">
        <f>VLOOKUP($A710,cleaning_log!$A$1:$ZZ$9791,MATCH(I$5,cleaning_log!$A$2:$ZZ$2,0),0)</f>
        <v>#N/A</v>
      </c>
      <c r="J710" t="e">
        <f>VLOOKUP($A710,cleaning_log!$A$1:$ZZ$9791,MATCH(J$5,cleaning_log!$A$2:$ZZ$2,0),0)</f>
        <v>#N/A</v>
      </c>
      <c r="K710" t="b">
        <f>IF(ISNA(J710),TRUE,ABS(H710-J710)&gt;0.001)</f>
        <v>1</v>
      </c>
      <c r="L710" t="e">
        <f>VLOOKUP($A710,cleaning_log!$A$1:$ZZ$9791,MATCH(L$5,cleaning_log!$A$2:$ZZ$2,0),0)</f>
        <v>#N/A</v>
      </c>
      <c r="M710" t="e">
        <f>VLOOKUP($A710,cleaning_log!$A$1:$ZZ$9791,MATCH(M$5,cleaning_log!$A$2:$ZZ$2,0),0)</f>
        <v>#N/A</v>
      </c>
      <c r="N710" t="e">
        <f>VLOOKUP($A710,cleaning_log!$A$1:$ZZ$9791,MATCH(N$5,cleaning_log!$A$2:$ZZ$2,0),0)</f>
        <v>#N/A</v>
      </c>
      <c r="O710" t="e">
        <f>VLOOKUP($A710,cleaning_log!$A$1:$ZZ$9791,MATCH(O$5,cleaning_log!$A$2:$ZZ$2,0),0)</f>
        <v>#N/A</v>
      </c>
      <c r="P710" t="e">
        <f>VLOOKUP($A710,cleaning_log!$A$1:$ZZ$9791,MATCH(P$5,cleaning_log!$A$2:$ZZ$2,0),0)</f>
        <v>#N/A</v>
      </c>
      <c r="Q710" t="e">
        <f>VLOOKUP($A710,cleaning_log!$A$1:$ZZ$9791,MATCH(Q$5,cleaning_log!$A$2:$ZZ$2,0),0)</f>
        <v>#N/A</v>
      </c>
    </row>
    <row r="711" spans="1:22" hidden="1" x14ac:dyDescent="0.2">
      <c r="A711" t="s">
        <v>15377</v>
      </c>
      <c r="B711" t="str">
        <f>IF(NOT(ISNA(VLOOKUP($A711,miplib2017!$A$5:$A$10000,1,0))),"miplib2017",IF(NOT(ISNA(VLOOKUP($A711,miplib2010!$A$5:$A$10000,1,0))),"miplib2010",IF(NOT(ISNA(VLOOKUP($A711,miplib2003!$A$5:$A$10000,1,0))),"miplib2003",IF(NOT(ISNA(VLOOKUP($A711,miplib3!$A$5:$A$10002,1,0))),"miplib3",IF(NOT(ISNA(VLOOKUP($A711,miplib2!$A$5:$A$10004,1,0))),"miplib2",IF(NOT(ISNA(VLOOKUP($A711,coral!$A$5:$A$10000,1,0))),"coral",IF(NOT(ISNA(VLOOKUP($A711,neos!$A$5:$A$10000,1,0))),"neos","COULD NOT FIND")))))))</f>
        <v>miplib2017</v>
      </c>
      <c r="C711" t="str">
        <f>B711&amp;"/"&amp;A711</f>
        <v>miplib2017/neos-4355351-swalm</v>
      </c>
      <c r="D711">
        <f ca="1">VLOOKUP($A711,INDIRECT("'"&amp;$B711&amp;"'!"&amp;"$A$5:$Z$10000"),MATCH(D$5,INDIRECT("'"&amp;$B711&amp;"'!$A$4:$Z$4"),0),0)</f>
        <v>21609</v>
      </c>
      <c r="E711">
        <f ca="1">VLOOKUP($A711,INDIRECT("'"&amp;$B711&amp;"'!"&amp;"$A$5:$Z$10000"),MATCH(E$5,INDIRECT("'"&amp;$B711&amp;"'!$A$4:$Z$4"),0),0)</f>
        <v>21065</v>
      </c>
      <c r="F711" t="e">
        <f>VLOOKUP($A711,cleaning_log!$A$1:$ZZ$9791,MATCH(F$5,cleaning_log!$A$2:$ZZ$2,0),0)</f>
        <v>#N/A</v>
      </c>
      <c r="G711" t="e">
        <f>VLOOKUP($A711,cleaning_log!$A$1:$ZZ$9791,MATCH(G$5,cleaning_log!$A$2:$ZZ$2,0),0)</f>
        <v>#N/A</v>
      </c>
      <c r="H711" t="str">
        <f ca="1">VLOOKUP($A711,INDIRECT("'"&amp;$B711&amp;"'!"&amp;"$A$5:$Z$10000"),MATCH(H$5,INDIRECT("'"&amp;$B711&amp;"'!$A$4:$Z$4"),0),0)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VLOOKUP($A711,cleaning_log!$A$1:$ZZ$9791,MATCH(J$5,cleaning_log!$A$2:$ZZ$2,0),0)</f>
        <v>#N/A</v>
      </c>
      <c r="K711" t="b">
        <f>IF(ISNA(J711),TRUE,ABS(H711-J711)&gt;0.001)</f>
        <v>1</v>
      </c>
      <c r="L711" t="e">
        <f>VLOOKUP($A711,cleaning_log!$A$1:$ZZ$9791,MATCH(L$5,cleaning_log!$A$2:$ZZ$2,0),0)</f>
        <v>#N/A</v>
      </c>
      <c r="M711" t="e">
        <f>VLOOKUP($A711,cleaning_log!$A$1:$ZZ$9791,MATCH(M$5,cleaning_log!$A$2:$ZZ$2,0),0)</f>
        <v>#N/A</v>
      </c>
      <c r="N711" t="e">
        <f>VLOOKUP($A711,cleaning_log!$A$1:$ZZ$9791,MATCH(N$5,cleaning_log!$A$2:$ZZ$2,0),0)</f>
        <v>#N/A</v>
      </c>
      <c r="O711" t="e">
        <f>VLOOKUP($A711,cleaning_log!$A$1:$ZZ$9791,MATCH(O$5,cleaning_log!$A$2:$ZZ$2,0),0)</f>
        <v>#N/A</v>
      </c>
      <c r="P711" t="e">
        <f>VLOOKUP($A711,cleaning_log!$A$1:$ZZ$9791,MATCH(P$5,cleaning_log!$A$2:$ZZ$2,0),0)</f>
        <v>#N/A</v>
      </c>
      <c r="Q711" t="e">
        <f>VLOOKUP($A711,cleaning_log!$A$1:$ZZ$9791,MATCH(Q$5,cleaning_log!$A$2:$ZZ$2,0),0)</f>
        <v>#N/A</v>
      </c>
      <c r="R711" t="e">
        <f>VLOOKUP($A711,cleaning_log!$A$1:$ZZ$9791,MATCH(R$5,cleaning_log!$A$2:$ZZ$2,0),0)</f>
        <v>#N/A</v>
      </c>
      <c r="S711" t="e">
        <f t="shared" ref="S711:S712" si="148">MIN(P711,Q711) &lt; 3599</f>
        <v>#N/A</v>
      </c>
      <c r="T711" t="e">
        <f>VLOOKUP($A711,cleaning_log!$A$1:$ZZ$9791,MATCH(T$5,cleaning_log!$A$2:$ZZ$2,0),0)</f>
        <v>#N/A</v>
      </c>
      <c r="U711" t="e">
        <f>VLOOKUP($A711,cleaning_log!$A$1:$ZZ$9791,MATCH(U$5,cleaning_log!$A$2:$ZZ$2,0),0)</f>
        <v>#N/A</v>
      </c>
      <c r="V711" t="e">
        <f>VLOOKUP($A711,cleaning_log!$A$1:$ZZ$9791,MATCH(V$5,cleaning_log!$A$2:$ZZ$2,0),0)</f>
        <v>#N/A</v>
      </c>
    </row>
    <row r="712" spans="1:22" hidden="1" x14ac:dyDescent="0.2">
      <c r="A712" t="s">
        <v>15379</v>
      </c>
      <c r="B712" t="str">
        <f>IF(NOT(ISNA(VLOOKUP($A712,miplib2017!$A$5:$A$10000,1,0))),"miplib2017",IF(NOT(ISNA(VLOOKUP($A712,miplib2010!$A$5:$A$10000,1,0))),"miplib2010",IF(NOT(ISNA(VLOOKUP($A712,miplib2003!$A$5:$A$10000,1,0))),"miplib2003",IF(NOT(ISNA(VLOOKUP($A712,miplib3!$A$5:$A$10002,1,0))),"miplib3",IF(NOT(ISNA(VLOOKUP($A712,miplib2!$A$5:$A$10004,1,0))),"miplib2",IF(NOT(ISNA(VLOOKUP($A712,coral!$A$5:$A$10000,1,0))),"coral",IF(NOT(ISNA(VLOOKUP($A712,neos!$A$5:$A$10000,1,0))),"neos","COULD NOT FIND")))))))</f>
        <v>miplib2017</v>
      </c>
      <c r="C712" t="str">
        <f>B712&amp;"/"&amp;A712</f>
        <v>miplib2017/neos-4358725-tagus</v>
      </c>
      <c r="D712">
        <f ca="1">VLOOKUP($A712,INDIRECT("'"&amp;$B712&amp;"'!"&amp;"$A$5:$Z$10000"),MATCH(D$5,INDIRECT("'"&amp;$B712&amp;"'!$A$4:$Z$4"),0),0)</f>
        <v>22777</v>
      </c>
      <c r="E712">
        <f ca="1">VLOOKUP($A712,INDIRECT("'"&amp;$B712&amp;"'!"&amp;"$A$5:$Z$10000"),MATCH(E$5,INDIRECT("'"&amp;$B712&amp;"'!$A$4:$Z$4"),0),0)</f>
        <v>11494</v>
      </c>
      <c r="F712" t="e">
        <f>VLOOKUP($A712,cleaning_log!$A$1:$ZZ$9791,MATCH(F$5,cleaning_log!$A$2:$ZZ$2,0),0)</f>
        <v>#N/A</v>
      </c>
      <c r="G712" t="e">
        <f>VLOOKUP($A712,cleaning_log!$A$1:$ZZ$9791,MATCH(G$5,cleaning_log!$A$2:$ZZ$2,0),0)</f>
        <v>#N/A</v>
      </c>
      <c r="H712" t="str">
        <f ca="1">VLOOKUP($A712,INDIRECT("'"&amp;$B712&amp;"'!"&amp;"$A$5:$Z$10000"),MATCH(H$5,INDIRECT("'"&amp;$B712&amp;"'!$A$4:$Z$4"),0),0)</f>
        <v>4206.140099965*</v>
      </c>
      <c r="I712" t="e">
        <f>VLOOKUP($A712,cleaning_log!$A$1:$ZZ$9791,MATCH(I$5,cleaning_log!$A$2:$ZZ$2,0),0)</f>
        <v>#N/A</v>
      </c>
      <c r="J712" t="e">
        <f>VLOOKUP($A712,cleaning_log!$A$1:$ZZ$9791,MATCH(J$5,cleaning_log!$A$2:$ZZ$2,0),0)</f>
        <v>#N/A</v>
      </c>
      <c r="K712" t="b">
        <f>IF(ISNA(J712),TRUE,ABS(H712-J712)&gt;0.001)</f>
        <v>1</v>
      </c>
      <c r="L712" t="e">
        <f>VLOOKUP($A712,cleaning_log!$A$1:$ZZ$9791,MATCH(L$5,cleaning_log!$A$2:$ZZ$2,0),0)</f>
        <v>#N/A</v>
      </c>
      <c r="M712" t="e">
        <f>VLOOKUP($A712,cleaning_log!$A$1:$ZZ$9791,MATCH(M$5,cleaning_log!$A$2:$ZZ$2,0),0)</f>
        <v>#N/A</v>
      </c>
      <c r="N712" t="e">
        <f>VLOOKUP($A712,cleaning_log!$A$1:$ZZ$9791,MATCH(N$5,cleaning_log!$A$2:$ZZ$2,0),0)</f>
        <v>#N/A</v>
      </c>
      <c r="O712" t="e">
        <f>VLOOKUP($A712,cleaning_log!$A$1:$ZZ$9791,MATCH(O$5,cleaning_log!$A$2:$ZZ$2,0),0)</f>
        <v>#N/A</v>
      </c>
      <c r="P712" t="e">
        <f>VLOOKUP($A712,cleaning_log!$A$1:$ZZ$9791,MATCH(P$5,cleaning_log!$A$2:$ZZ$2,0),0)</f>
        <v>#N/A</v>
      </c>
      <c r="Q712" t="e">
        <f>VLOOKUP($A712,cleaning_log!$A$1:$ZZ$9791,MATCH(Q$5,cleaning_log!$A$2:$ZZ$2,0),0)</f>
        <v>#N/A</v>
      </c>
      <c r="R712" t="e">
        <f>VLOOKUP($A712,cleaning_log!$A$1:$ZZ$9791,MATCH(R$5,cleaning_log!$A$2:$ZZ$2,0),0)</f>
        <v>#N/A</v>
      </c>
      <c r="S712" t="e">
        <f t="shared" si="148"/>
        <v>#N/A</v>
      </c>
      <c r="T712" t="e">
        <f>VLOOKUP($A712,cleaning_log!$A$1:$ZZ$9791,MATCH(T$5,cleaning_log!$A$2:$ZZ$2,0),0)</f>
        <v>#N/A</v>
      </c>
      <c r="U712" t="e">
        <f>VLOOKUP($A712,cleaning_log!$A$1:$ZZ$9791,MATCH(U$5,cleaning_log!$A$2:$ZZ$2,0),0)</f>
        <v>#N/A</v>
      </c>
      <c r="V712" t="e">
        <f>VLOOKUP($A712,cleaning_log!$A$1:$ZZ$9791,MATCH(V$5,cleaning_log!$A$2:$ZZ$2,0),0)</f>
        <v>#N/A</v>
      </c>
    </row>
    <row r="713" spans="1:22" hidden="1" x14ac:dyDescent="0.2">
      <c r="A713" t="s">
        <v>15382</v>
      </c>
      <c r="B713" t="str">
        <f>IF(NOT(ISNA(VLOOKUP($A713,miplib2017!$A$5:$A$10000,1,0))),"miplib2017",IF(NOT(ISNA(VLOOKUP($A713,miplib2010!$A$5:$A$10000,1,0))),"miplib2010",IF(NOT(ISNA(VLOOKUP($A713,miplib2003!$A$5:$A$10000,1,0))),"miplib2003",IF(NOT(ISNA(VLOOKUP($A713,miplib3!$A$5:$A$10002,1,0))),"miplib3",IF(NOT(ISNA(VLOOKUP($A713,miplib2!$A$5:$A$10004,1,0))),"miplib2",IF(NOT(ISNA(VLOOKUP($A713,coral!$A$5:$A$10000,1,0))),"coral",IF(NOT(ISNA(VLOOKUP($A713,neos!$A$5:$A$10000,1,0))),"neos","COULD NOT FIND")))))))</f>
        <v>miplib2017</v>
      </c>
      <c r="C713" t="str">
        <f>B713&amp;"/"&amp;A713</f>
        <v>miplib2017/neos-4359986-taipa</v>
      </c>
      <c r="D713">
        <f ca="1">VLOOKUP($A713,INDIRECT("'"&amp;$B713&amp;"'!"&amp;"$A$5:$Z$10000"),MATCH(D$5,INDIRECT("'"&amp;$B713&amp;"'!$A$4:$Z$4"),0),0)</f>
        <v>48864</v>
      </c>
      <c r="E713">
        <f ca="1">VLOOKUP($A713,INDIRECT("'"&amp;$B713&amp;"'!"&amp;"$A$5:$Z$10000"),MATCH(E$5,INDIRECT("'"&amp;$B713&amp;"'!$A$4:$Z$4"),0),0)</f>
        <v>25130</v>
      </c>
      <c r="F713" t="e">
        <f>VLOOKUP($A713,cleaning_log!$A$1:$ZZ$9791,MATCH(F$5,cleaning_log!$A$2:$ZZ$2,0),0)</f>
        <v>#N/A</v>
      </c>
      <c r="G713" t="e">
        <f>VLOOKUP($A713,cleaning_log!$A$1:$ZZ$9791,MATCH(G$5,cleaning_log!$A$2:$ZZ$2,0),0)</f>
        <v>#N/A</v>
      </c>
      <c r="H713">
        <f ca="1">VLOOKUP($A713,INDIRECT("'"&amp;$B713&amp;"'!"&amp;"$A$5:$Z$10000"),MATCH(H$5,INDIRECT("'"&amp;$B713&amp;"'!$A$4:$Z$4"),0),0)</f>
        <v>69.8</v>
      </c>
      <c r="I713" t="e">
        <f>VLOOKUP($A713,cleaning_log!$A$1:$ZZ$9791,MATCH(I$5,cleaning_log!$A$2:$ZZ$2,0),0)</f>
        <v>#N/A</v>
      </c>
      <c r="J713" t="e">
        <f>VLOOKUP($A713,cleaning_log!$A$1:$ZZ$9791,MATCH(J$5,cleaning_log!$A$2:$ZZ$2,0),0)</f>
        <v>#N/A</v>
      </c>
      <c r="K713" t="b">
        <f>IF(ISNA(J713),TRUE,ABS(H713-J713)&gt;0.001)</f>
        <v>1</v>
      </c>
      <c r="L713" t="e">
        <f>VLOOKUP($A713,cleaning_log!$A$1:$ZZ$9791,MATCH(L$5,cleaning_log!$A$2:$ZZ$2,0),0)</f>
        <v>#N/A</v>
      </c>
      <c r="M713" t="e">
        <f>VLOOKUP($A713,cleaning_log!$A$1:$ZZ$9791,MATCH(M$5,cleaning_log!$A$2:$ZZ$2,0),0)</f>
        <v>#N/A</v>
      </c>
      <c r="N713" t="e">
        <f>VLOOKUP($A713,cleaning_log!$A$1:$ZZ$9791,MATCH(N$5,cleaning_log!$A$2:$ZZ$2,0),0)</f>
        <v>#N/A</v>
      </c>
      <c r="O713" t="e">
        <f>VLOOKUP($A713,cleaning_log!$A$1:$ZZ$9791,MATCH(O$5,cleaning_log!$A$2:$ZZ$2,0),0)</f>
        <v>#N/A</v>
      </c>
      <c r="P713" t="e">
        <f>VLOOKUP($A713,cleaning_log!$A$1:$ZZ$9791,MATCH(P$5,cleaning_log!$A$2:$ZZ$2,0),0)</f>
        <v>#N/A</v>
      </c>
      <c r="Q713" t="e">
        <f>VLOOKUP($A713,cleaning_log!$A$1:$ZZ$9791,MATCH(Q$5,cleaning_log!$A$2:$ZZ$2,0),0)</f>
        <v>#N/A</v>
      </c>
      <c r="S713" t="e">
        <f t="shared" ref="S713:S716" si="149">MIN(P713,Q713) &lt; 3599</f>
        <v>#N/A</v>
      </c>
    </row>
    <row r="714" spans="1:22" hidden="1" x14ac:dyDescent="0.2">
      <c r="A714" t="s">
        <v>15385</v>
      </c>
      <c r="B714" t="str">
        <f>IF(NOT(ISNA(VLOOKUP($A714,miplib2017!$A$5:$A$10000,1,0))),"miplib2017",IF(NOT(ISNA(VLOOKUP($A714,miplib2010!$A$5:$A$10000,1,0))),"miplib2010",IF(NOT(ISNA(VLOOKUP($A714,miplib2003!$A$5:$A$10000,1,0))),"miplib2003",IF(NOT(ISNA(VLOOKUP($A714,miplib3!$A$5:$A$10002,1,0))),"miplib3",IF(NOT(ISNA(VLOOKUP($A714,miplib2!$A$5:$A$10004,1,0))),"miplib2",IF(NOT(ISNA(VLOOKUP($A714,coral!$A$5:$A$10000,1,0))),"coral",IF(NOT(ISNA(VLOOKUP($A714,neos!$A$5:$A$10000,1,0))),"neos","COULD NOT FIND")))))))</f>
        <v>miplib2017</v>
      </c>
      <c r="C714" t="str">
        <f>B714&amp;"/"&amp;A714</f>
        <v>miplib2017/neos-4360552-sangro</v>
      </c>
      <c r="D714">
        <f ca="1">VLOOKUP($A714,INDIRECT("'"&amp;$B714&amp;"'!"&amp;"$A$5:$Z$10000"),MATCH(D$5,INDIRECT("'"&amp;$B714&amp;"'!$A$4:$Z$4"),0),0)</f>
        <v>46012</v>
      </c>
      <c r="E714">
        <f ca="1">VLOOKUP($A714,INDIRECT("'"&amp;$B714&amp;"'!"&amp;"$A$5:$Z$10000"),MATCH(E$5,INDIRECT("'"&amp;$B714&amp;"'!$A$4:$Z$4"),0),0)</f>
        <v>10272</v>
      </c>
      <c r="F714" t="e">
        <f>VLOOKUP($A714,cleaning_log!$A$1:$ZZ$9791,MATCH(F$5,cleaning_log!$A$2:$ZZ$2,0),0)</f>
        <v>#N/A</v>
      </c>
      <c r="G714" t="e">
        <f>VLOOKUP($A714,cleaning_log!$A$1:$ZZ$9791,MATCH(G$5,cleaning_log!$A$2:$ZZ$2,0),0)</f>
        <v>#N/A</v>
      </c>
      <c r="H714" t="str">
        <f ca="1">VLOOKUP($A714,INDIRECT("'"&amp;$B714&amp;"'!"&amp;"$A$5:$Z$10000"),MATCH(H$5,INDIRECT("'"&amp;$B714&amp;"'!$A$4:$Z$4"),0),0)</f>
        <v>-7*</v>
      </c>
      <c r="I714" t="e">
        <f>VLOOKUP($A714,cleaning_log!$A$1:$ZZ$9791,MATCH(I$5,cleaning_log!$A$2:$ZZ$2,0),0)</f>
        <v>#N/A</v>
      </c>
      <c r="J714" t="e">
        <f>VLOOKUP($A714,cleaning_log!$A$1:$ZZ$9791,MATCH(J$5,cleaning_log!$A$2:$ZZ$2,0),0)</f>
        <v>#N/A</v>
      </c>
      <c r="K714" t="b">
        <f>IF(ISNA(J714),TRUE,ABS(H714-J714)&gt;0.001)</f>
        <v>1</v>
      </c>
      <c r="L714" t="e">
        <f>VLOOKUP($A714,cleaning_log!$A$1:$ZZ$9791,MATCH(L$5,cleaning_log!$A$2:$ZZ$2,0),0)</f>
        <v>#N/A</v>
      </c>
      <c r="M714" t="e">
        <f>VLOOKUP($A714,cleaning_log!$A$1:$ZZ$9791,MATCH(M$5,cleaning_log!$A$2:$ZZ$2,0),0)</f>
        <v>#N/A</v>
      </c>
      <c r="N714" t="e">
        <f>VLOOKUP($A714,cleaning_log!$A$1:$ZZ$9791,MATCH(N$5,cleaning_log!$A$2:$ZZ$2,0),0)</f>
        <v>#N/A</v>
      </c>
      <c r="O714" t="e">
        <f>VLOOKUP($A714,cleaning_log!$A$1:$ZZ$9791,MATCH(O$5,cleaning_log!$A$2:$ZZ$2,0),0)</f>
        <v>#N/A</v>
      </c>
      <c r="P714" t="e">
        <f>VLOOKUP($A714,cleaning_log!$A$1:$ZZ$9791,MATCH(P$5,cleaning_log!$A$2:$ZZ$2,0),0)</f>
        <v>#N/A</v>
      </c>
      <c r="Q714" t="e">
        <f>VLOOKUP($A714,cleaning_log!$A$1:$ZZ$9791,MATCH(Q$5,cleaning_log!$A$2:$ZZ$2,0),0)</f>
        <v>#N/A</v>
      </c>
      <c r="S714" t="e">
        <f t="shared" si="149"/>
        <v>#N/A</v>
      </c>
    </row>
    <row r="715" spans="1:22" hidden="1" x14ac:dyDescent="0.2">
      <c r="A715" t="s">
        <v>15387</v>
      </c>
      <c r="B715" t="str">
        <f>IF(NOT(ISNA(VLOOKUP($A715,miplib2017!$A$5:$A$10000,1,0))),"miplib2017",IF(NOT(ISNA(VLOOKUP($A715,miplib2010!$A$5:$A$10000,1,0))),"miplib2010",IF(NOT(ISNA(VLOOKUP($A715,miplib2003!$A$5:$A$10000,1,0))),"miplib2003",IF(NOT(ISNA(VLOOKUP($A715,miplib3!$A$5:$A$10002,1,0))),"miplib3",IF(NOT(ISNA(VLOOKUP($A715,miplib2!$A$5:$A$10004,1,0))),"miplib2",IF(NOT(ISNA(VLOOKUP($A715,coral!$A$5:$A$10000,1,0))),"coral",IF(NOT(ISNA(VLOOKUP($A715,neos!$A$5:$A$10000,1,0))),"neos","COULD NOT FIND")))))))</f>
        <v>miplib2017</v>
      </c>
      <c r="C715" t="str">
        <f>B715&amp;"/"&amp;A715</f>
        <v>miplib2017/neos-4382714-ruvuma</v>
      </c>
      <c r="D715">
        <f ca="1">VLOOKUP($A715,INDIRECT("'"&amp;$B715&amp;"'!"&amp;"$A$5:$Z$10000"),MATCH(D$5,INDIRECT("'"&amp;$B715&amp;"'!$A$4:$Z$4"),0),0)</f>
        <v>3645</v>
      </c>
      <c r="E715">
        <f ca="1">VLOOKUP($A715,INDIRECT("'"&amp;$B715&amp;"'!"&amp;"$A$5:$Z$10000"),MATCH(E$5,INDIRECT("'"&amp;$B715&amp;"'!$A$4:$Z$4"),0),0)</f>
        <v>6562</v>
      </c>
      <c r="F715" t="e">
        <f>VLOOKUP($A715,cleaning_log!$A$1:$ZZ$9791,MATCH(F$5,cleaning_log!$A$2:$ZZ$2,0),0)</f>
        <v>#N/A</v>
      </c>
      <c r="G715" t="e">
        <f>VLOOKUP($A715,cleaning_log!$A$1:$ZZ$9791,MATCH(G$5,cleaning_log!$A$2:$ZZ$2,0),0)</f>
        <v>#N/A</v>
      </c>
      <c r="H715" t="str">
        <f ca="1">VLOOKUP($A715,INDIRECT("'"&amp;$B715&amp;"'!"&amp;"$A$5:$Z$10000"),MATCH(H$5,INDIRECT("'"&amp;$B715&amp;"'!$A$4:$Z$4"),0),0)</f>
        <v>Infeasible</v>
      </c>
      <c r="I715" t="e">
        <f>VLOOKUP($A715,cleaning_log!$A$1:$ZZ$9791,MATCH(I$5,cleaning_log!$A$2:$ZZ$2,0),0)</f>
        <v>#N/A</v>
      </c>
      <c r="J715" t="e">
        <f>VLOOKUP($A715,cleaning_log!$A$1:$ZZ$9791,MATCH(J$5,cleaning_log!$A$2:$ZZ$2,0),0)</f>
        <v>#N/A</v>
      </c>
      <c r="K715" t="b">
        <f>IF(ISNA(J715),TRUE,ABS(H715-J715)&gt;0.001)</f>
        <v>1</v>
      </c>
      <c r="L715" t="e">
        <f>VLOOKUP($A715,cleaning_log!$A$1:$ZZ$9791,MATCH(L$5,cleaning_log!$A$2:$ZZ$2,0),0)</f>
        <v>#N/A</v>
      </c>
      <c r="M715" t="e">
        <f>VLOOKUP($A715,cleaning_log!$A$1:$ZZ$9791,MATCH(M$5,cleaning_log!$A$2:$ZZ$2,0),0)</f>
        <v>#N/A</v>
      </c>
      <c r="N715" t="e">
        <f>VLOOKUP($A715,cleaning_log!$A$1:$ZZ$9791,MATCH(N$5,cleaning_log!$A$2:$ZZ$2,0),0)</f>
        <v>#N/A</v>
      </c>
      <c r="O715" t="e">
        <f>VLOOKUP($A715,cleaning_log!$A$1:$ZZ$9791,MATCH(O$5,cleaning_log!$A$2:$ZZ$2,0),0)</f>
        <v>#N/A</v>
      </c>
      <c r="P715" t="e">
        <f>VLOOKUP($A715,cleaning_log!$A$1:$ZZ$9791,MATCH(P$5,cleaning_log!$A$2:$ZZ$2,0),0)</f>
        <v>#N/A</v>
      </c>
      <c r="Q715" t="e">
        <f>VLOOKUP($A715,cleaning_log!$A$1:$ZZ$9791,MATCH(Q$5,cleaning_log!$A$2:$ZZ$2,0),0)</f>
        <v>#N/A</v>
      </c>
      <c r="S715" t="e">
        <f t="shared" si="149"/>
        <v>#N/A</v>
      </c>
    </row>
    <row r="716" spans="1:22" x14ac:dyDescent="0.2">
      <c r="A716" t="s">
        <v>4440</v>
      </c>
      <c r="B716" t="str">
        <f>IF(NOT(ISNA(VLOOKUP($A716,miplib2017!$A$5:$A$10000,1,0))),"miplib2017",IF(NOT(ISNA(VLOOKUP($A716,miplib2010!$A$5:$A$10000,1,0))),"miplib2010",IF(NOT(ISNA(VLOOKUP($A716,miplib2003!$A$5:$A$10000,1,0))),"miplib2003",IF(NOT(ISNA(VLOOKUP($A716,miplib3!$A$5:$A$10002,1,0))),"miplib3",IF(NOT(ISNA(VLOOKUP($A716,miplib2!$A$5:$A$10004,1,0))),"miplib2",IF(NOT(ISNA(VLOOKUP($A716,coral!$A$5:$A$10000,1,0))),"coral",IF(NOT(ISNA(VLOOKUP($A716,neos!$A$5:$A$10000,1,0))),"neos","COULD NOT FIND")))))))</f>
        <v>miplib2017</v>
      </c>
      <c r="C716" t="str">
        <f>B716&amp;"/"&amp;A716</f>
        <v>miplib2017/neos-4387871-tavua</v>
      </c>
      <c r="D716">
        <f ca="1">VLOOKUP($A716,INDIRECT("'"&amp;$B716&amp;"'!"&amp;"$A$5:$Z$10000"),MATCH(D$5,INDIRECT("'"&amp;$B716&amp;"'!$A$4:$Z$4"),0),0)</f>
        <v>4554</v>
      </c>
      <c r="E716">
        <f ca="1">VLOOKUP($A716,INDIRECT("'"&amp;$B716&amp;"'!"&amp;"$A$5:$Z$10000"),MATCH(E$5,INDIRECT("'"&amp;$B716&amp;"'!$A$4:$Z$4"),0),0)</f>
        <v>4004</v>
      </c>
      <c r="F716">
        <f>VLOOKUP($A716,cleaning_log!$A$1:$ZZ$9791,MATCH(F$5,cleaning_log!$A$2:$ZZ$2,0),0)</f>
        <v>3935</v>
      </c>
      <c r="G716">
        <f>VLOOKUP($A716,cleaning_log!$A$1:$ZZ$9791,MATCH(G$5,cleaning_log!$A$2:$ZZ$2,0),0)</f>
        <v>3660</v>
      </c>
      <c r="H716">
        <f ca="1">VLOOKUP($A716,INDIRECT("'"&amp;$B716&amp;"'!"&amp;"$A$5:$Z$10000"),MATCH(H$5,INDIRECT("'"&amp;$B716&amp;"'!$A$4:$Z$4"),0),0)</f>
        <v>33.384729927000002</v>
      </c>
      <c r="I716">
        <f>VLOOKUP($A716,cleaning_log!$A$1:$ZZ$9791,MATCH(I$5,cleaning_log!$A$2:$ZZ$2,0),0)</f>
        <v>10.1438453947592</v>
      </c>
      <c r="J716">
        <f>VLOOKUP($A716,cleaning_log!$A$1:$ZZ$9791,MATCH(J$5,cleaning_log!$A$2:$ZZ$2,0),0)</f>
        <v>10.1438453947592</v>
      </c>
      <c r="K716" t="b">
        <f ca="1">IF(ISNA(J716),TRUE,ABS(H716-J716)&gt;0.001)</f>
        <v>1</v>
      </c>
      <c r="L716">
        <f>VLOOKUP($A716,cleaning_log!$A$1:$ZZ$9791,MATCH(L$5,cleaning_log!$A$2:$ZZ$2,0),0)</f>
        <v>38.213150002659901</v>
      </c>
      <c r="M716">
        <f>VLOOKUP($A716,cleaning_log!$A$1:$ZZ$9791,MATCH(M$5,cleaning_log!$A$2:$ZZ$2,0),0)</f>
        <v>39.213150002505699</v>
      </c>
      <c r="N716">
        <f>VLOOKUP($A716,cleaning_log!$A$1:$ZZ$9791,MATCH(N$5,cleaning_log!$A$2:$ZZ$2,0),0)</f>
        <v>32.118274742287603</v>
      </c>
      <c r="O716">
        <f>VLOOKUP($A716,cleaning_log!$A$1:$ZZ$9791,MATCH(O$5,cleaning_log!$A$2:$ZZ$2,0),0)</f>
        <v>31.171678112074002</v>
      </c>
      <c r="P716">
        <f>VLOOKUP($A716,cleaning_log!$A$1:$ZZ$9791,MATCH(P$5,cleaning_log!$A$2:$ZZ$2,0),0)</f>
        <v>3600.0010000000002</v>
      </c>
      <c r="Q716">
        <f>VLOOKUP($A716,cleaning_log!$A$1:$ZZ$9791,MATCH(Q$5,cleaning_log!$A$2:$ZZ$2,0),0)</f>
        <v>3600.0010000000002</v>
      </c>
      <c r="R716">
        <f>VLOOKUP($A716,cleaning_log!$A$1:$ZZ$9791,MATCH(R$5,cleaning_log!$A$2:$ZZ$2,0),0)</f>
        <v>3600.0010000000002</v>
      </c>
      <c r="S716" t="b">
        <f t="shared" si="149"/>
        <v>0</v>
      </c>
    </row>
    <row r="717" spans="1:22" hidden="1" x14ac:dyDescent="0.2">
      <c r="A717" t="s">
        <v>15390</v>
      </c>
      <c r="B717" t="str">
        <f>IF(NOT(ISNA(VLOOKUP($A717,miplib2017!$A$5:$A$10000,1,0))),"miplib2017",IF(NOT(ISNA(VLOOKUP($A717,miplib2010!$A$5:$A$10000,1,0))),"miplib2010",IF(NOT(ISNA(VLOOKUP($A717,miplib2003!$A$5:$A$10000,1,0))),"miplib2003",IF(NOT(ISNA(VLOOKUP($A717,miplib3!$A$5:$A$10002,1,0))),"miplib3",IF(NOT(ISNA(VLOOKUP($A717,miplib2!$A$5:$A$10004,1,0))),"miplib2",IF(NOT(ISNA(VLOOKUP($A717,coral!$A$5:$A$10000,1,0))),"coral",IF(NOT(ISNA(VLOOKUP($A717,neos!$A$5:$A$10000,1,0))),"neos","COULD NOT FIND")))))))</f>
        <v>miplib2017</v>
      </c>
      <c r="C717" t="str">
        <f>B717&amp;"/"&amp;A717</f>
        <v>miplib2017/neos-4391920-timok</v>
      </c>
      <c r="D717">
        <f ca="1">VLOOKUP($A717,INDIRECT("'"&amp;$B717&amp;"'!"&amp;"$A$5:$Z$10000"),MATCH(D$5,INDIRECT("'"&amp;$B717&amp;"'!$A$4:$Z$4"),0),0)</f>
        <v>184575</v>
      </c>
      <c r="E717">
        <f ca="1">VLOOKUP($A717,INDIRECT("'"&amp;$B717&amp;"'!"&amp;"$A$5:$Z$10000"),MATCH(E$5,INDIRECT("'"&amp;$B717&amp;"'!$A$4:$Z$4"),0),0)</f>
        <v>93846</v>
      </c>
      <c r="F717" t="e">
        <f>VLOOKUP($A717,cleaning_log!$A$1:$ZZ$9791,MATCH(F$5,cleaning_log!$A$2:$ZZ$2,0),0)</f>
        <v>#N/A</v>
      </c>
      <c r="G717" t="e">
        <f>VLOOKUP($A717,cleaning_log!$A$1:$ZZ$9791,MATCH(G$5,cleaning_log!$A$2:$ZZ$2,0),0)</f>
        <v>#N/A</v>
      </c>
      <c r="H717">
        <f ca="1">VLOOKUP($A717,INDIRECT("'"&amp;$B717&amp;"'!"&amp;"$A$5:$Z$10000"),MATCH(H$5,INDIRECT("'"&amp;$B717&amp;"'!$A$4:$Z$4"),0),0)</f>
        <v>5.4554080000000001E-3</v>
      </c>
      <c r="I717" t="e">
        <f>VLOOKUP($A717,cleaning_log!$A$1:$ZZ$9791,MATCH(I$5,cleaning_log!$A$2:$ZZ$2,0),0)</f>
        <v>#N/A</v>
      </c>
      <c r="J717" t="e">
        <f>VLOOKUP($A717,cleaning_log!$A$1:$ZZ$9791,MATCH(J$5,cleaning_log!$A$2:$ZZ$2,0),0)</f>
        <v>#N/A</v>
      </c>
      <c r="K717" t="b">
        <f>IF(ISNA(J717),TRUE,ABS(H717-J717)&gt;0.001)</f>
        <v>1</v>
      </c>
      <c r="L717" t="e">
        <f>VLOOKUP($A717,cleaning_log!$A$1:$ZZ$9791,MATCH(L$5,cleaning_log!$A$2:$ZZ$2,0),0)</f>
        <v>#N/A</v>
      </c>
      <c r="M717" t="e">
        <f>VLOOKUP($A717,cleaning_log!$A$1:$ZZ$9791,MATCH(M$5,cleaning_log!$A$2:$ZZ$2,0),0)</f>
        <v>#N/A</v>
      </c>
      <c r="N717" t="e">
        <f>VLOOKUP($A717,cleaning_log!$A$1:$ZZ$9791,MATCH(N$5,cleaning_log!$A$2:$ZZ$2,0),0)</f>
        <v>#N/A</v>
      </c>
      <c r="O717" t="e">
        <f>VLOOKUP($A717,cleaning_log!$A$1:$ZZ$9791,MATCH(O$5,cleaning_log!$A$2:$ZZ$2,0),0)</f>
        <v>#N/A</v>
      </c>
      <c r="P717" t="e">
        <f>VLOOKUP($A717,cleaning_log!$A$1:$ZZ$9791,MATCH(P$5,cleaning_log!$A$2:$ZZ$2,0),0)</f>
        <v>#N/A</v>
      </c>
      <c r="Q717" t="e">
        <f>VLOOKUP($A717,cleaning_log!$A$1:$ZZ$9791,MATCH(Q$5,cleaning_log!$A$2:$ZZ$2,0),0)</f>
        <v>#N/A</v>
      </c>
    </row>
    <row r="718" spans="1:22" x14ac:dyDescent="0.2">
      <c r="A718" t="s">
        <v>15391</v>
      </c>
      <c r="B718" t="str">
        <f>IF(NOT(ISNA(VLOOKUP($A718,miplib2017!$A$5:$A$10000,1,0))),"miplib2017",IF(NOT(ISNA(VLOOKUP($A718,miplib2010!$A$5:$A$10000,1,0))),"miplib2010",IF(NOT(ISNA(VLOOKUP($A718,miplib2003!$A$5:$A$10000,1,0))),"miplib2003",IF(NOT(ISNA(VLOOKUP($A718,miplib3!$A$5:$A$10002,1,0))),"miplib3",IF(NOT(ISNA(VLOOKUP($A718,miplib2!$A$5:$A$10004,1,0))),"miplib2",IF(NOT(ISNA(VLOOKUP($A718,coral!$A$5:$A$10000,1,0))),"coral",IF(NOT(ISNA(VLOOKUP($A718,neos!$A$5:$A$10000,1,0))),"neos","COULD NOT FIND")))))))</f>
        <v>miplib2017</v>
      </c>
      <c r="C718" t="str">
        <f>B718&amp;"/"&amp;A718</f>
        <v>miplib2017/neos-4393408-tinui</v>
      </c>
      <c r="D718">
        <f ca="1">VLOOKUP($A718,INDIRECT("'"&amp;$B718&amp;"'!"&amp;"$A$5:$Z$10000"),MATCH(D$5,INDIRECT("'"&amp;$B718&amp;"'!$A$4:$Z$4"),0),0)</f>
        <v>4554</v>
      </c>
      <c r="E718">
        <f ca="1">VLOOKUP($A718,INDIRECT("'"&amp;$B718&amp;"'!"&amp;"$A$5:$Z$10000"),MATCH(E$5,INDIRECT("'"&amp;$B718&amp;"'!$A$4:$Z$4"),0),0)</f>
        <v>4004</v>
      </c>
      <c r="F718" t="e">
        <f>VLOOKUP($A718,cleaning_log!$A$1:$ZZ$9791,MATCH(F$5,cleaning_log!$A$2:$ZZ$2,0),0)</f>
        <v>#N/A</v>
      </c>
      <c r="G718" t="e">
        <f>VLOOKUP($A718,cleaning_log!$A$1:$ZZ$9791,MATCH(G$5,cleaning_log!$A$2:$ZZ$2,0),0)</f>
        <v>#N/A</v>
      </c>
      <c r="H718">
        <f ca="1">VLOOKUP($A718,INDIRECT("'"&amp;$B718&amp;"'!"&amp;"$A$5:$Z$10000"),MATCH(H$5,INDIRECT("'"&amp;$B718&amp;"'!$A$4:$Z$4"),0),0)</f>
        <v>375.49807240000001</v>
      </c>
      <c r="I718" t="e">
        <f>VLOOKUP($A718,cleaning_log!$A$1:$ZZ$9791,MATCH(I$5,cleaning_log!$A$2:$ZZ$2,0),0)</f>
        <v>#N/A</v>
      </c>
      <c r="J718" t="e">
        <f>VLOOKUP($A718,cleaning_log!$A$1:$ZZ$9791,MATCH(J$5,cleaning_log!$A$2:$ZZ$2,0),0)</f>
        <v>#N/A</v>
      </c>
      <c r="K718" t="b">
        <f>IF(ISNA(J718),TRUE,ABS(H718-J718)&gt;0.001)</f>
        <v>1</v>
      </c>
      <c r="L718" t="e">
        <f>VLOOKUP($A718,cleaning_log!$A$1:$ZZ$9791,MATCH(L$5,cleaning_log!$A$2:$ZZ$2,0),0)</f>
        <v>#N/A</v>
      </c>
      <c r="M718" t="e">
        <f>VLOOKUP($A718,cleaning_log!$A$1:$ZZ$9791,MATCH(M$5,cleaning_log!$A$2:$ZZ$2,0),0)</f>
        <v>#N/A</v>
      </c>
      <c r="N718" t="e">
        <f>VLOOKUP($A718,cleaning_log!$A$1:$ZZ$9791,MATCH(N$5,cleaning_log!$A$2:$ZZ$2,0),0)</f>
        <v>#N/A</v>
      </c>
      <c r="O718" t="e">
        <f>VLOOKUP($A718,cleaning_log!$A$1:$ZZ$9791,MATCH(O$5,cleaning_log!$A$2:$ZZ$2,0),0)</f>
        <v>#N/A</v>
      </c>
      <c r="P718" t="e">
        <f>VLOOKUP($A718,cleaning_log!$A$1:$ZZ$9791,MATCH(P$5,cleaning_log!$A$2:$ZZ$2,0),0)</f>
        <v>#N/A</v>
      </c>
      <c r="Q718" t="e">
        <f>VLOOKUP($A718,cleaning_log!$A$1:$ZZ$9791,MATCH(Q$5,cleaning_log!$A$2:$ZZ$2,0),0)</f>
        <v>#N/A</v>
      </c>
      <c r="R718" t="e">
        <f>VLOOKUP($A718,cleaning_log!$A$1:$ZZ$9791,MATCH(R$5,cleaning_log!$A$2:$ZZ$2,0),0)</f>
        <v>#N/A</v>
      </c>
      <c r="S718" t="e">
        <f t="shared" ref="S718" si="150">MIN(P718,Q718) &lt; 3599</f>
        <v>#N/A</v>
      </c>
      <c r="T718" t="e">
        <f>VLOOKUP($A718,cleaning_log!$A$1:$ZZ$9791,MATCH(T$5,cleaning_log!$A$2:$ZZ$2,0),0)</f>
        <v>#N/A</v>
      </c>
      <c r="U718" t="e">
        <f>VLOOKUP($A718,cleaning_log!$A$1:$ZZ$9791,MATCH(U$5,cleaning_log!$A$2:$ZZ$2,0),0)</f>
        <v>#N/A</v>
      </c>
      <c r="V718" t="e">
        <f>VLOOKUP($A718,cleaning_log!$A$1:$ZZ$9791,MATCH(V$5,cleaning_log!$A$2:$ZZ$2,0),0)</f>
        <v>#N/A</v>
      </c>
    </row>
    <row r="719" spans="1:22" hidden="1" x14ac:dyDescent="0.2">
      <c r="A719" t="s">
        <v>15392</v>
      </c>
      <c r="B719" t="str">
        <f>IF(NOT(ISNA(VLOOKUP($A719,miplib2017!$A$5:$A$10000,1,0))),"miplib2017",IF(NOT(ISNA(VLOOKUP($A719,miplib2010!$A$5:$A$10000,1,0))),"miplib2010",IF(NOT(ISNA(VLOOKUP($A719,miplib2003!$A$5:$A$10000,1,0))),"miplib2003",IF(NOT(ISNA(VLOOKUP($A719,miplib3!$A$5:$A$10002,1,0))),"miplib3",IF(NOT(ISNA(VLOOKUP($A719,miplib2!$A$5:$A$10004,1,0))),"miplib2",IF(NOT(ISNA(VLOOKUP($A719,coral!$A$5:$A$10000,1,0))),"coral",IF(NOT(ISNA(VLOOKUP($A719,neos!$A$5:$A$10000,1,0))),"neos","COULD NOT FIND")))))))</f>
        <v>miplib2017</v>
      </c>
      <c r="C719" t="str">
        <f>B719&amp;"/"&amp;A719</f>
        <v>miplib2017/neos-4408804-prosna</v>
      </c>
      <c r="D719">
        <f ca="1">VLOOKUP($A719,INDIRECT("'"&amp;$B719&amp;"'!"&amp;"$A$5:$Z$10000"),MATCH(D$5,INDIRECT("'"&amp;$B719&amp;"'!$A$4:$Z$4"),0),0)</f>
        <v>67161</v>
      </c>
      <c r="E719">
        <f ca="1">VLOOKUP($A719,INDIRECT("'"&amp;$B719&amp;"'!"&amp;"$A$5:$Z$10000"),MATCH(E$5,INDIRECT("'"&amp;$B719&amp;"'!$A$4:$Z$4"),0),0)</f>
        <v>66612</v>
      </c>
      <c r="F719" t="e">
        <f>VLOOKUP($A719,cleaning_log!$A$1:$ZZ$9791,MATCH(F$5,cleaning_log!$A$2:$ZZ$2,0),0)</f>
        <v>#N/A</v>
      </c>
      <c r="G719" t="e">
        <f>VLOOKUP($A719,cleaning_log!$A$1:$ZZ$9791,MATCH(G$5,cleaning_log!$A$2:$ZZ$2,0),0)</f>
        <v>#N/A</v>
      </c>
      <c r="H719">
        <f ca="1">VLOOKUP($A719,INDIRECT("'"&amp;$B719&amp;"'!"&amp;"$A$5:$Z$10000"),MATCH(H$5,INDIRECT("'"&amp;$B719&amp;"'!$A$4:$Z$4"),0),0)</f>
        <v>1306</v>
      </c>
      <c r="I719" t="e">
        <f>VLOOKUP($A719,cleaning_log!$A$1:$ZZ$9791,MATCH(I$5,cleaning_log!$A$2:$ZZ$2,0),0)</f>
        <v>#N/A</v>
      </c>
      <c r="J719" t="e">
        <f>VLOOKUP($A719,cleaning_log!$A$1:$ZZ$9791,MATCH(J$5,cleaning_log!$A$2:$ZZ$2,0),0)</f>
        <v>#N/A</v>
      </c>
      <c r="K719" t="b">
        <f>IF(ISNA(J719),TRUE,ABS(H719-J719)&gt;0.001)</f>
        <v>1</v>
      </c>
      <c r="L719" t="e">
        <f>VLOOKUP($A719,cleaning_log!$A$1:$ZZ$9791,MATCH(L$5,cleaning_log!$A$2:$ZZ$2,0),0)</f>
        <v>#N/A</v>
      </c>
      <c r="M719" t="e">
        <f>VLOOKUP($A719,cleaning_log!$A$1:$ZZ$9791,MATCH(M$5,cleaning_log!$A$2:$ZZ$2,0),0)</f>
        <v>#N/A</v>
      </c>
      <c r="N719" t="e">
        <f>VLOOKUP($A719,cleaning_log!$A$1:$ZZ$9791,MATCH(N$5,cleaning_log!$A$2:$ZZ$2,0),0)</f>
        <v>#N/A</v>
      </c>
      <c r="O719" t="e">
        <f>VLOOKUP($A719,cleaning_log!$A$1:$ZZ$9791,MATCH(O$5,cleaning_log!$A$2:$ZZ$2,0),0)</f>
        <v>#N/A</v>
      </c>
      <c r="P719" t="e">
        <f>VLOOKUP($A719,cleaning_log!$A$1:$ZZ$9791,MATCH(P$5,cleaning_log!$A$2:$ZZ$2,0),0)</f>
        <v>#N/A</v>
      </c>
      <c r="Q719" t="e">
        <f>VLOOKUP($A719,cleaning_log!$A$1:$ZZ$9791,MATCH(Q$5,cleaning_log!$A$2:$ZZ$2,0),0)</f>
        <v>#N/A</v>
      </c>
      <c r="R719" t="e">
        <f>VLOOKUP($A719,cleaning_log!$A$1:$ZZ$9791,MATCH(R$5,cleaning_log!$A$2:$ZZ$2,0),0)</f>
        <v>#N/A</v>
      </c>
      <c r="S719" t="e">
        <f t="shared" ref="S719:S721" si="151">MIN(P719,Q719) &lt; 3599</f>
        <v>#N/A</v>
      </c>
      <c r="T719" t="e">
        <f>VLOOKUP($A719,cleaning_log!$A$1:$ZZ$9791,MATCH(T$5,cleaning_log!$A$2:$ZZ$2,0),0)</f>
        <v>#N/A</v>
      </c>
      <c r="U719" t="e">
        <f>VLOOKUP($A719,cleaning_log!$A$1:$ZZ$9791,MATCH(U$5,cleaning_log!$A$2:$ZZ$2,0),0)</f>
        <v>#N/A</v>
      </c>
      <c r="V719" t="e">
        <f>VLOOKUP($A719,cleaning_log!$A$1:$ZZ$9791,MATCH(V$5,cleaning_log!$A$2:$ZZ$2,0),0)</f>
        <v>#N/A</v>
      </c>
    </row>
    <row r="720" spans="1:22" hidden="1" x14ac:dyDescent="0.2">
      <c r="A720" t="s">
        <v>15393</v>
      </c>
      <c r="B720" t="str">
        <f>IF(NOT(ISNA(VLOOKUP($A720,miplib2017!$A$5:$A$10000,1,0))),"miplib2017",IF(NOT(ISNA(VLOOKUP($A720,miplib2010!$A$5:$A$10000,1,0))),"miplib2010",IF(NOT(ISNA(VLOOKUP($A720,miplib2003!$A$5:$A$10000,1,0))),"miplib2003",IF(NOT(ISNA(VLOOKUP($A720,miplib3!$A$5:$A$10002,1,0))),"miplib3",IF(NOT(ISNA(VLOOKUP($A720,miplib2!$A$5:$A$10004,1,0))),"miplib2",IF(NOT(ISNA(VLOOKUP($A720,coral!$A$5:$A$10000,1,0))),"coral",IF(NOT(ISNA(VLOOKUP($A720,neos!$A$5:$A$10000,1,0))),"neos","COULD NOT FIND")))))))</f>
        <v>miplib2017</v>
      </c>
      <c r="C720" t="str">
        <f>B720&amp;"/"&amp;A720</f>
        <v>miplib2017/neos-4409277-trave</v>
      </c>
      <c r="D720">
        <f ca="1">VLOOKUP($A720,INDIRECT("'"&amp;$B720&amp;"'!"&amp;"$A$5:$Z$10000"),MATCH(D$5,INDIRECT("'"&amp;$B720&amp;"'!$A$4:$Z$4"),0),0)</f>
        <v>7875</v>
      </c>
      <c r="E720">
        <f ca="1">VLOOKUP($A720,INDIRECT("'"&amp;$B720&amp;"'!"&amp;"$A$5:$Z$10000"),MATCH(E$5,INDIRECT("'"&amp;$B720&amp;"'!$A$4:$Z$4"),0),0)</f>
        <v>14363</v>
      </c>
      <c r="F720" t="e">
        <f>VLOOKUP($A720,cleaning_log!$A$1:$ZZ$9791,MATCH(F$5,cleaning_log!$A$2:$ZZ$2,0),0)</f>
        <v>#N/A</v>
      </c>
      <c r="G720" t="e">
        <f>VLOOKUP($A720,cleaning_log!$A$1:$ZZ$9791,MATCH(G$5,cleaning_log!$A$2:$ZZ$2,0),0)</f>
        <v>#N/A</v>
      </c>
      <c r="H720">
        <f ca="1">VLOOKUP($A720,INDIRECT("'"&amp;$B720&amp;"'!"&amp;"$A$5:$Z$10000"),MATCH(H$5,INDIRECT("'"&amp;$B720&amp;"'!$A$4:$Z$4"),0),0)</f>
        <v>3</v>
      </c>
      <c r="I720" t="e">
        <f>VLOOKUP($A720,cleaning_log!$A$1:$ZZ$9791,MATCH(I$5,cleaning_log!$A$2:$ZZ$2,0),0)</f>
        <v>#N/A</v>
      </c>
      <c r="J720" t="e">
        <f>VLOOKUP($A720,cleaning_log!$A$1:$ZZ$9791,MATCH(J$5,cleaning_log!$A$2:$ZZ$2,0),0)</f>
        <v>#N/A</v>
      </c>
      <c r="K720" t="b">
        <f>IF(ISNA(J720),TRUE,ABS(H720-J720)&gt;0.001)</f>
        <v>1</v>
      </c>
      <c r="L720" t="e">
        <f>VLOOKUP($A720,cleaning_log!$A$1:$ZZ$9791,MATCH(L$5,cleaning_log!$A$2:$ZZ$2,0),0)</f>
        <v>#N/A</v>
      </c>
      <c r="M720" t="e">
        <f>VLOOKUP($A720,cleaning_log!$A$1:$ZZ$9791,MATCH(M$5,cleaning_log!$A$2:$ZZ$2,0),0)</f>
        <v>#N/A</v>
      </c>
      <c r="N720" t="e">
        <f>VLOOKUP($A720,cleaning_log!$A$1:$ZZ$9791,MATCH(N$5,cleaning_log!$A$2:$ZZ$2,0),0)</f>
        <v>#N/A</v>
      </c>
      <c r="O720" t="e">
        <f>VLOOKUP($A720,cleaning_log!$A$1:$ZZ$9791,MATCH(O$5,cleaning_log!$A$2:$ZZ$2,0),0)</f>
        <v>#N/A</v>
      </c>
      <c r="P720" t="e">
        <f>VLOOKUP($A720,cleaning_log!$A$1:$ZZ$9791,MATCH(P$5,cleaning_log!$A$2:$ZZ$2,0),0)</f>
        <v>#N/A</v>
      </c>
      <c r="Q720" t="e">
        <f>VLOOKUP($A720,cleaning_log!$A$1:$ZZ$9791,MATCH(Q$5,cleaning_log!$A$2:$ZZ$2,0),0)</f>
        <v>#N/A</v>
      </c>
      <c r="R720" t="e">
        <f>VLOOKUP($A720,cleaning_log!$A$1:$ZZ$9791,MATCH(R$5,cleaning_log!$A$2:$ZZ$2,0),0)</f>
        <v>#N/A</v>
      </c>
      <c r="S720" t="e">
        <f t="shared" si="151"/>
        <v>#N/A</v>
      </c>
      <c r="T720" t="e">
        <f>VLOOKUP($A720,cleaning_log!$A$1:$ZZ$9791,MATCH(T$5,cleaning_log!$A$2:$ZZ$2,0),0)</f>
        <v>#N/A</v>
      </c>
      <c r="U720" t="e">
        <f>VLOOKUP($A720,cleaning_log!$A$1:$ZZ$9791,MATCH(U$5,cleaning_log!$A$2:$ZZ$2,0),0)</f>
        <v>#N/A</v>
      </c>
      <c r="V720" t="e">
        <f>VLOOKUP($A720,cleaning_log!$A$1:$ZZ$9791,MATCH(V$5,cleaning_log!$A$2:$ZZ$2,0),0)</f>
        <v>#N/A</v>
      </c>
    </row>
    <row r="721" spans="1:22" hidden="1" x14ac:dyDescent="0.2">
      <c r="A721" t="s">
        <v>4441</v>
      </c>
      <c r="B721" t="str">
        <f>IF(NOT(ISNA(VLOOKUP($A721,miplib2017!$A$5:$A$10000,1,0))),"miplib2017",IF(NOT(ISNA(VLOOKUP($A721,miplib2010!$A$5:$A$10000,1,0))),"miplib2010",IF(NOT(ISNA(VLOOKUP($A721,miplib2003!$A$5:$A$10000,1,0))),"miplib2003",IF(NOT(ISNA(VLOOKUP($A721,miplib3!$A$5:$A$10002,1,0))),"miplib3",IF(NOT(ISNA(VLOOKUP($A721,miplib2!$A$5:$A$10004,1,0))),"miplib2",IF(NOT(ISNA(VLOOKUP($A721,coral!$A$5:$A$10000,1,0))),"coral",IF(NOT(ISNA(VLOOKUP($A721,neos!$A$5:$A$10000,1,0))),"neos","COULD NOT FIND")))))))</f>
        <v>miplib2017</v>
      </c>
      <c r="C721" t="str">
        <f>B721&amp;"/"&amp;A721</f>
        <v>miplib2017/neos-4413714-turia</v>
      </c>
      <c r="D721">
        <f ca="1">VLOOKUP($A721,INDIRECT("'"&amp;$B721&amp;"'!"&amp;"$A$5:$Z$10000"),MATCH(D$5,INDIRECT("'"&amp;$B721&amp;"'!$A$4:$Z$4"),0),0)</f>
        <v>2303</v>
      </c>
      <c r="E721">
        <f ca="1">VLOOKUP($A721,INDIRECT("'"&amp;$B721&amp;"'!"&amp;"$A$5:$Z$10000"),MATCH(E$5,INDIRECT("'"&amp;$B721&amp;"'!$A$4:$Z$4"),0),0)</f>
        <v>190402</v>
      </c>
      <c r="F721">
        <f>VLOOKUP($A721,cleaning_log!$A$1:$ZZ$9791,MATCH(F$5,cleaning_log!$A$2:$ZZ$2,0),0)</f>
        <v>2303</v>
      </c>
      <c r="G721">
        <f>VLOOKUP($A721,cleaning_log!$A$1:$ZZ$9791,MATCH(G$5,cleaning_log!$A$2:$ZZ$2,0),0)</f>
        <v>190402</v>
      </c>
      <c r="H721">
        <f ca="1">VLOOKUP($A721,INDIRECT("'"&amp;$B721&amp;"'!"&amp;"$A$5:$Z$10000"),MATCH(H$5,INDIRECT("'"&amp;$B721&amp;"'!$A$4:$Z$4"),0),0)</f>
        <v>45.370167019999798</v>
      </c>
      <c r="I721">
        <f>VLOOKUP($A721,cleaning_log!$A$1:$ZZ$9791,MATCH(I$5,cleaning_log!$A$2:$ZZ$2,0),0)</f>
        <v>43.474651010000002</v>
      </c>
      <c r="J721">
        <f>VLOOKUP($A721,cleaning_log!$A$1:$ZZ$9791,MATCH(J$5,cleaning_log!$A$2:$ZZ$2,0),0)</f>
        <v>43.958340643359499</v>
      </c>
      <c r="K721" t="b">
        <f ca="1">IF(ISNA(J721),TRUE,ABS(H721-J721)&gt;0.001)</f>
        <v>1</v>
      </c>
      <c r="L721">
        <f>VLOOKUP($A721,cleaning_log!$A$1:$ZZ$9791,MATCH(L$5,cleaning_log!$A$2:$ZZ$2,0),0)</f>
        <v>1E+100</v>
      </c>
      <c r="M721">
        <f>VLOOKUP($A721,cleaning_log!$A$1:$ZZ$9791,MATCH(M$5,cleaning_log!$A$2:$ZZ$2,0),0)</f>
        <v>1E+100</v>
      </c>
      <c r="N721">
        <f>VLOOKUP($A721,cleaning_log!$A$1:$ZZ$9791,MATCH(N$5,cleaning_log!$A$2:$ZZ$2,0),0)</f>
        <v>43.482072625507101</v>
      </c>
      <c r="O721">
        <f>VLOOKUP($A721,cleaning_log!$A$1:$ZZ$9791,MATCH(O$5,cleaning_log!$A$2:$ZZ$2,0),0)</f>
        <v>44.339184070000002</v>
      </c>
      <c r="P721">
        <f>VLOOKUP($A721,cleaning_log!$A$1:$ZZ$9791,MATCH(P$5,cleaning_log!$A$2:$ZZ$2,0),0)</f>
        <v>3600.011</v>
      </c>
      <c r="Q721">
        <f>VLOOKUP($A721,cleaning_log!$A$1:$ZZ$9791,MATCH(Q$5,cleaning_log!$A$2:$ZZ$2,0),0)</f>
        <v>3600.0010000000002</v>
      </c>
      <c r="R721">
        <f>VLOOKUP($A721,cleaning_log!$A$1:$ZZ$9791,MATCH(R$5,cleaning_log!$A$2:$ZZ$2,0),0)</f>
        <v>3600.0030000000002</v>
      </c>
      <c r="S721" t="b">
        <f t="shared" si="151"/>
        <v>0</v>
      </c>
      <c r="T721">
        <f>VLOOKUP($A721,cleaning_log!$A$1:$ZZ$9791,MATCH(T$5,cleaning_log!$A$2:$ZZ$2,0),0)</f>
        <v>2891</v>
      </c>
      <c r="U721">
        <f>VLOOKUP($A721,cleaning_log!$A$1:$ZZ$9791,MATCH(U$5,cleaning_log!$A$2:$ZZ$2,0),0)</f>
        <v>3348</v>
      </c>
      <c r="V721">
        <f>VLOOKUP($A721,cleaning_log!$A$1:$ZZ$9791,MATCH(V$5,cleaning_log!$A$2:$ZZ$2,0),0)</f>
        <v>3659</v>
      </c>
    </row>
    <row r="722" spans="1:22" hidden="1" x14ac:dyDescent="0.2">
      <c r="A722" t="s">
        <v>15397</v>
      </c>
      <c r="B722" t="str">
        <f>IF(NOT(ISNA(VLOOKUP($A722,miplib2017!$A$5:$A$10000,1,0))),"miplib2017",IF(NOT(ISNA(VLOOKUP($A722,miplib2010!$A$5:$A$10000,1,0))),"miplib2010",IF(NOT(ISNA(VLOOKUP($A722,miplib2003!$A$5:$A$10000,1,0))),"miplib2003",IF(NOT(ISNA(VLOOKUP($A722,miplib3!$A$5:$A$10002,1,0))),"miplib3",IF(NOT(ISNA(VLOOKUP($A722,miplib2!$A$5:$A$10004,1,0))),"miplib2",IF(NOT(ISNA(VLOOKUP($A722,coral!$A$5:$A$10000,1,0))),"coral",IF(NOT(ISNA(VLOOKUP($A722,neos!$A$5:$A$10000,1,0))),"neos","COULD NOT FIND")))))))</f>
        <v>miplib2017</v>
      </c>
      <c r="C722" t="str">
        <f>B722&amp;"/"&amp;A722</f>
        <v>miplib2017/neos-4477313-unzha</v>
      </c>
      <c r="D722">
        <f ca="1">VLOOKUP($A722,INDIRECT("'"&amp;$B722&amp;"'!"&amp;"$A$5:$Z$10000"),MATCH(D$5,INDIRECT("'"&amp;$B722&amp;"'!$A$4:$Z$4"),0),0)</f>
        <v>4174</v>
      </c>
      <c r="E722">
        <f ca="1">VLOOKUP($A722,INDIRECT("'"&amp;$B722&amp;"'!"&amp;"$A$5:$Z$10000"),MATCH(E$5,INDIRECT("'"&amp;$B722&amp;"'!$A$4:$Z$4"),0),0)</f>
        <v>2193</v>
      </c>
      <c r="F722" t="e">
        <f>VLOOKUP($A722,cleaning_log!$A$1:$ZZ$9791,MATCH(F$5,cleaning_log!$A$2:$ZZ$2,0),0)</f>
        <v>#N/A</v>
      </c>
      <c r="G722" t="e">
        <f>VLOOKUP($A722,cleaning_log!$A$1:$ZZ$9791,MATCH(G$5,cleaning_log!$A$2:$ZZ$2,0),0)</f>
        <v>#N/A</v>
      </c>
      <c r="H722" t="str">
        <f ca="1">VLOOKUP($A722,INDIRECT("'"&amp;$B722&amp;"'!"&amp;"$A$5:$Z$10000"),MATCH(H$5,INDIRECT("'"&amp;$B722&amp;"'!$A$4:$Z$4"),0),0)</f>
        <v>Unbounded</v>
      </c>
      <c r="I722" t="e">
        <f>VLOOKUP($A722,cleaning_log!$A$1:$ZZ$9791,MATCH(I$5,cleaning_log!$A$2:$ZZ$2,0),0)</f>
        <v>#N/A</v>
      </c>
      <c r="J722" t="e">
        <f>VLOOKUP($A722,cleaning_log!$A$1:$ZZ$9791,MATCH(J$5,cleaning_log!$A$2:$ZZ$2,0),0)</f>
        <v>#N/A</v>
      </c>
      <c r="K722" t="b">
        <f>IF(ISNA(J722),TRUE,ABS(H722-J722)&gt;0.001)</f>
        <v>1</v>
      </c>
      <c r="L722" t="e">
        <f>VLOOKUP($A722,cleaning_log!$A$1:$ZZ$9791,MATCH(L$5,cleaning_log!$A$2:$ZZ$2,0),0)</f>
        <v>#N/A</v>
      </c>
      <c r="M722" t="e">
        <f>VLOOKUP($A722,cleaning_log!$A$1:$ZZ$9791,MATCH(M$5,cleaning_log!$A$2:$ZZ$2,0),0)</f>
        <v>#N/A</v>
      </c>
      <c r="N722" t="e">
        <f>VLOOKUP($A722,cleaning_log!$A$1:$ZZ$9791,MATCH(N$5,cleaning_log!$A$2:$ZZ$2,0),0)</f>
        <v>#N/A</v>
      </c>
      <c r="O722" t="e">
        <f>VLOOKUP($A722,cleaning_log!$A$1:$ZZ$9791,MATCH(O$5,cleaning_log!$A$2:$ZZ$2,0),0)</f>
        <v>#N/A</v>
      </c>
      <c r="P722" t="e">
        <f>VLOOKUP($A722,cleaning_log!$A$1:$ZZ$9791,MATCH(P$5,cleaning_log!$A$2:$ZZ$2,0),0)</f>
        <v>#N/A</v>
      </c>
      <c r="Q722" t="e">
        <f>VLOOKUP($A722,cleaning_log!$A$1:$ZZ$9791,MATCH(Q$5,cleaning_log!$A$2:$ZZ$2,0),0)</f>
        <v>#N/A</v>
      </c>
      <c r="S722" t="e">
        <f t="shared" ref="S722:S723" si="152">MIN(P722,Q722) &lt; 3599</f>
        <v>#N/A</v>
      </c>
    </row>
    <row r="723" spans="1:22" hidden="1" x14ac:dyDescent="0.2">
      <c r="A723" t="s">
        <v>15399</v>
      </c>
      <c r="B723" t="str">
        <f>IF(NOT(ISNA(VLOOKUP($A723,miplib2017!$A$5:$A$10000,1,0))),"miplib2017",IF(NOT(ISNA(VLOOKUP($A723,miplib2010!$A$5:$A$10000,1,0))),"miplib2010",IF(NOT(ISNA(VLOOKUP($A723,miplib2003!$A$5:$A$10000,1,0))),"miplib2003",IF(NOT(ISNA(VLOOKUP($A723,miplib3!$A$5:$A$10002,1,0))),"miplib3",IF(NOT(ISNA(VLOOKUP($A723,miplib2!$A$5:$A$10004,1,0))),"miplib2",IF(NOT(ISNA(VLOOKUP($A723,coral!$A$5:$A$10000,1,0))),"coral",IF(NOT(ISNA(VLOOKUP($A723,neos!$A$5:$A$10000,1,0))),"neos","COULD NOT FIND")))))))</f>
        <v>miplib2017</v>
      </c>
      <c r="C723" t="str">
        <f>B723&amp;"/"&amp;A723</f>
        <v>miplib2017/neos-4531126-vouga</v>
      </c>
      <c r="D723">
        <f ca="1">VLOOKUP($A723,INDIRECT("'"&amp;$B723&amp;"'!"&amp;"$A$5:$Z$10000"),MATCH(D$5,INDIRECT("'"&amp;$B723&amp;"'!$A$4:$Z$4"),0),0)</f>
        <v>7694</v>
      </c>
      <c r="E723">
        <f ca="1">VLOOKUP($A723,INDIRECT("'"&amp;$B723&amp;"'!"&amp;"$A$5:$Z$10000"),MATCH(E$5,INDIRECT("'"&amp;$B723&amp;"'!$A$4:$Z$4"),0),0)</f>
        <v>169996</v>
      </c>
      <c r="F723" t="e">
        <f>VLOOKUP($A723,cleaning_log!$A$1:$ZZ$9791,MATCH(F$5,cleaning_log!$A$2:$ZZ$2,0),0)</f>
        <v>#N/A</v>
      </c>
      <c r="G723" t="e">
        <f>VLOOKUP($A723,cleaning_log!$A$1:$ZZ$9791,MATCH(G$5,cleaning_log!$A$2:$ZZ$2,0),0)</f>
        <v>#N/A</v>
      </c>
      <c r="H723" t="str">
        <f ca="1">VLOOKUP($A723,INDIRECT("'"&amp;$B723&amp;"'!"&amp;"$A$5:$Z$10000"),MATCH(H$5,INDIRECT("'"&amp;$B723&amp;"'!$A$4:$Z$4"),0),0)</f>
        <v>525053.6089188*</v>
      </c>
      <c r="I723" t="e">
        <f>VLOOKUP($A723,cleaning_log!$A$1:$ZZ$9791,MATCH(I$5,cleaning_log!$A$2:$ZZ$2,0),0)</f>
        <v>#N/A</v>
      </c>
      <c r="J723" t="e">
        <f>VLOOKUP($A723,cleaning_log!$A$1:$ZZ$9791,MATCH(J$5,cleaning_log!$A$2:$ZZ$2,0),0)</f>
        <v>#N/A</v>
      </c>
      <c r="K723" t="b">
        <f>IF(ISNA(J723),TRUE,ABS(H723-J723)&gt;0.001)</f>
        <v>1</v>
      </c>
      <c r="L723" t="e">
        <f>VLOOKUP($A723,cleaning_log!$A$1:$ZZ$9791,MATCH(L$5,cleaning_log!$A$2:$ZZ$2,0),0)</f>
        <v>#N/A</v>
      </c>
      <c r="M723" t="e">
        <f>VLOOKUP($A723,cleaning_log!$A$1:$ZZ$9791,MATCH(M$5,cleaning_log!$A$2:$ZZ$2,0),0)</f>
        <v>#N/A</v>
      </c>
      <c r="N723" t="e">
        <f>VLOOKUP($A723,cleaning_log!$A$1:$ZZ$9791,MATCH(N$5,cleaning_log!$A$2:$ZZ$2,0),0)</f>
        <v>#N/A</v>
      </c>
      <c r="O723" t="e">
        <f>VLOOKUP($A723,cleaning_log!$A$1:$ZZ$9791,MATCH(O$5,cleaning_log!$A$2:$ZZ$2,0),0)</f>
        <v>#N/A</v>
      </c>
      <c r="P723" t="e">
        <f>VLOOKUP($A723,cleaning_log!$A$1:$ZZ$9791,MATCH(P$5,cleaning_log!$A$2:$ZZ$2,0),0)</f>
        <v>#N/A</v>
      </c>
      <c r="Q723" t="e">
        <f>VLOOKUP($A723,cleaning_log!$A$1:$ZZ$9791,MATCH(Q$5,cleaning_log!$A$2:$ZZ$2,0),0)</f>
        <v>#N/A</v>
      </c>
      <c r="R723" t="e">
        <f>VLOOKUP($A723,cleaning_log!$A$1:$ZZ$9791,MATCH(R$5,cleaning_log!$A$2:$ZZ$2,0),0)</f>
        <v>#N/A</v>
      </c>
      <c r="S723" t="e">
        <f t="shared" si="152"/>
        <v>#N/A</v>
      </c>
      <c r="T723" t="e">
        <f>VLOOKUP($A723,cleaning_log!$A$1:$ZZ$9791,MATCH(T$5,cleaning_log!$A$2:$ZZ$2,0),0)</f>
        <v>#N/A</v>
      </c>
      <c r="U723" t="e">
        <f>VLOOKUP($A723,cleaning_log!$A$1:$ZZ$9791,MATCH(U$5,cleaning_log!$A$2:$ZZ$2,0),0)</f>
        <v>#N/A</v>
      </c>
      <c r="V723" t="e">
        <f>VLOOKUP($A723,cleaning_log!$A$1:$ZZ$9791,MATCH(V$5,cleaning_log!$A$2:$ZZ$2,0),0)</f>
        <v>#N/A</v>
      </c>
    </row>
    <row r="724" spans="1:22" hidden="1" x14ac:dyDescent="0.2">
      <c r="A724" t="s">
        <v>4442</v>
      </c>
      <c r="B724" t="str">
        <f>IF(NOT(ISNA(VLOOKUP($A724,miplib2017!$A$5:$A$10000,1,0))),"miplib2017",IF(NOT(ISNA(VLOOKUP($A724,miplib2010!$A$5:$A$10000,1,0))),"miplib2010",IF(NOT(ISNA(VLOOKUP($A724,miplib2003!$A$5:$A$10000,1,0))),"miplib2003",IF(NOT(ISNA(VLOOKUP($A724,miplib3!$A$5:$A$10002,1,0))),"miplib3",IF(NOT(ISNA(VLOOKUP($A724,miplib2!$A$5:$A$10004,1,0))),"miplib2",IF(NOT(ISNA(VLOOKUP($A724,coral!$A$5:$A$10000,1,0))),"coral",IF(NOT(ISNA(VLOOKUP($A724,neos!$A$5:$A$10000,1,0))),"neos","COULD NOT FIND")))))))</f>
        <v>miplib2017</v>
      </c>
      <c r="C724" t="str">
        <f>B724&amp;"/"&amp;A724</f>
        <v>miplib2017/neos-4532248-waihi</v>
      </c>
      <c r="D724">
        <f ca="1">VLOOKUP($A724,INDIRECT("'"&amp;$B724&amp;"'!"&amp;"$A$5:$Z$10000"),MATCH(D$5,INDIRECT("'"&amp;$B724&amp;"'!$A$4:$Z$4"),0),0)</f>
        <v>167322</v>
      </c>
      <c r="E724">
        <f ca="1">VLOOKUP($A724,INDIRECT("'"&amp;$B724&amp;"'!"&amp;"$A$5:$Z$10000"),MATCH(E$5,INDIRECT("'"&amp;$B724&amp;"'!$A$4:$Z$4"),0),0)</f>
        <v>86842</v>
      </c>
      <c r="F724">
        <f>VLOOKUP($A724,cleaning_log!$A$1:$ZZ$9791,MATCH(F$5,cleaning_log!$A$2:$ZZ$2,0),0)</f>
        <v>166138</v>
      </c>
      <c r="G724">
        <f>VLOOKUP($A724,cleaning_log!$A$1:$ZZ$9791,MATCH(G$5,cleaning_log!$A$2:$ZZ$2,0),0)</f>
        <v>86262</v>
      </c>
      <c r="H724">
        <f ca="1">VLOOKUP($A724,INDIRECT("'"&amp;$B724&amp;"'!"&amp;"$A$5:$Z$10000"),MATCH(H$5,INDIRECT("'"&amp;$B724&amp;"'!$A$4:$Z$4"),0),0)</f>
        <v>61.6</v>
      </c>
      <c r="I724">
        <f>VLOOKUP($A724,cleaning_log!$A$1:$ZZ$9791,MATCH(I$5,cleaning_log!$A$2:$ZZ$2,0),0)</f>
        <v>0</v>
      </c>
      <c r="J724">
        <f>VLOOKUP($A724,cleaning_log!$A$1:$ZZ$9791,MATCH(J$5,cleaning_log!$A$2:$ZZ$2,0),0)</f>
        <v>0.37042021692106197</v>
      </c>
      <c r="K724" t="b">
        <f ca="1">IF(ISNA(J724),TRUE,ABS(H724-J724)&gt;0.001)</f>
        <v>1</v>
      </c>
      <c r="L724">
        <f>VLOOKUP($A724,cleaning_log!$A$1:$ZZ$9791,MATCH(L$5,cleaning_log!$A$2:$ZZ$2,0),0)</f>
        <v>61.599999999999298</v>
      </c>
      <c r="M724">
        <f>VLOOKUP($A724,cleaning_log!$A$1:$ZZ$9791,MATCH(M$5,cleaning_log!$A$2:$ZZ$2,0),0)</f>
        <v>61.6</v>
      </c>
      <c r="N724">
        <f>VLOOKUP($A724,cleaning_log!$A$1:$ZZ$9791,MATCH(N$5,cleaning_log!$A$2:$ZZ$2,0),0)</f>
        <v>61.599999999999902</v>
      </c>
      <c r="O724">
        <f>VLOOKUP($A724,cleaning_log!$A$1:$ZZ$9791,MATCH(O$5,cleaning_log!$A$2:$ZZ$2,0),0)</f>
        <v>61.6</v>
      </c>
      <c r="P724">
        <f>VLOOKUP($A724,cleaning_log!$A$1:$ZZ$9791,MATCH(P$5,cleaning_log!$A$2:$ZZ$2,0),0)</f>
        <v>1719.23</v>
      </c>
      <c r="Q724">
        <f>VLOOKUP($A724,cleaning_log!$A$1:$ZZ$9791,MATCH(Q$5,cleaning_log!$A$2:$ZZ$2,0),0)</f>
        <v>3084.5729999999999</v>
      </c>
    </row>
    <row r="725" spans="1:22" hidden="1" x14ac:dyDescent="0.2">
      <c r="A725" t="s">
        <v>15403</v>
      </c>
      <c r="B725" t="str">
        <f>IF(NOT(ISNA(VLOOKUP($A725,miplib2017!$A$5:$A$10000,1,0))),"miplib2017",IF(NOT(ISNA(VLOOKUP($A725,miplib2010!$A$5:$A$10000,1,0))),"miplib2010",IF(NOT(ISNA(VLOOKUP($A725,miplib2003!$A$5:$A$10000,1,0))),"miplib2003",IF(NOT(ISNA(VLOOKUP($A725,miplib3!$A$5:$A$10002,1,0))),"miplib3",IF(NOT(ISNA(VLOOKUP($A725,miplib2!$A$5:$A$10004,1,0))),"miplib2",IF(NOT(ISNA(VLOOKUP($A725,coral!$A$5:$A$10000,1,0))),"coral",IF(NOT(ISNA(VLOOKUP($A725,neos!$A$5:$A$10000,1,0))),"neos","COULD NOT FIND")))))))</f>
        <v>miplib2017</v>
      </c>
      <c r="C725" t="str">
        <f>B725&amp;"/"&amp;A725</f>
        <v>miplib2017/neos-4533806-waima</v>
      </c>
      <c r="D725">
        <f ca="1">VLOOKUP($A725,INDIRECT("'"&amp;$B725&amp;"'!"&amp;"$A$5:$Z$10000"),MATCH(D$5,INDIRECT("'"&amp;$B725&amp;"'!$A$4:$Z$4"),0),0)</f>
        <v>52983</v>
      </c>
      <c r="E725">
        <f ca="1">VLOOKUP($A725,INDIRECT("'"&amp;$B725&amp;"'!"&amp;"$A$5:$Z$10000"),MATCH(E$5,INDIRECT("'"&amp;$B725&amp;"'!$A$4:$Z$4"),0),0)</f>
        <v>93318</v>
      </c>
      <c r="F725" t="e">
        <f>VLOOKUP($A725,cleaning_log!$A$1:$ZZ$9791,MATCH(F$5,cleaning_log!$A$2:$ZZ$2,0),0)</f>
        <v>#N/A</v>
      </c>
      <c r="G725" t="e">
        <f>VLOOKUP($A725,cleaning_log!$A$1:$ZZ$9791,MATCH(G$5,cleaning_log!$A$2:$ZZ$2,0),0)</f>
        <v>#N/A</v>
      </c>
      <c r="H725" t="str">
        <f ca="1">VLOOKUP($A725,INDIRECT("'"&amp;$B725&amp;"'!"&amp;"$A$5:$Z$10000"),MATCH(H$5,INDIRECT("'"&amp;$B725&amp;"'!$A$4:$Z$4"),0),0)</f>
        <v>4870*</v>
      </c>
      <c r="I725" t="e">
        <f>VLOOKUP($A725,cleaning_log!$A$1:$ZZ$9791,MATCH(I$5,cleaning_log!$A$2:$ZZ$2,0),0)</f>
        <v>#N/A</v>
      </c>
      <c r="J725" t="e">
        <f>VLOOKUP($A725,cleaning_log!$A$1:$ZZ$9791,MATCH(J$5,cleaning_log!$A$2:$ZZ$2,0),0)</f>
        <v>#N/A</v>
      </c>
      <c r="K725" t="b">
        <f>IF(ISNA(J725),TRUE,ABS(H725-J725)&gt;0.001)</f>
        <v>1</v>
      </c>
      <c r="L725" t="e">
        <f>VLOOKUP($A725,cleaning_log!$A$1:$ZZ$9791,MATCH(L$5,cleaning_log!$A$2:$ZZ$2,0),0)</f>
        <v>#N/A</v>
      </c>
      <c r="M725" t="e">
        <f>VLOOKUP($A725,cleaning_log!$A$1:$ZZ$9791,MATCH(M$5,cleaning_log!$A$2:$ZZ$2,0),0)</f>
        <v>#N/A</v>
      </c>
      <c r="N725" t="e">
        <f>VLOOKUP($A725,cleaning_log!$A$1:$ZZ$9791,MATCH(N$5,cleaning_log!$A$2:$ZZ$2,0),0)</f>
        <v>#N/A</v>
      </c>
      <c r="O725" t="e">
        <f>VLOOKUP($A725,cleaning_log!$A$1:$ZZ$9791,MATCH(O$5,cleaning_log!$A$2:$ZZ$2,0),0)</f>
        <v>#N/A</v>
      </c>
      <c r="P725" t="e">
        <f>VLOOKUP($A725,cleaning_log!$A$1:$ZZ$9791,MATCH(P$5,cleaning_log!$A$2:$ZZ$2,0),0)</f>
        <v>#N/A</v>
      </c>
      <c r="Q725" t="e">
        <f>VLOOKUP($A725,cleaning_log!$A$1:$ZZ$9791,MATCH(Q$5,cleaning_log!$A$2:$ZZ$2,0),0)</f>
        <v>#N/A</v>
      </c>
    </row>
    <row r="726" spans="1:22" hidden="1" x14ac:dyDescent="0.2">
      <c r="A726" t="s">
        <v>15406</v>
      </c>
      <c r="B726" t="str">
        <f>IF(NOT(ISNA(VLOOKUP($A726,miplib2017!$A$5:$A$10000,1,0))),"miplib2017",IF(NOT(ISNA(VLOOKUP($A726,miplib2010!$A$5:$A$10000,1,0))),"miplib2010",IF(NOT(ISNA(VLOOKUP($A726,miplib2003!$A$5:$A$10000,1,0))),"miplib2003",IF(NOT(ISNA(VLOOKUP($A726,miplib3!$A$5:$A$10002,1,0))),"miplib3",IF(NOT(ISNA(VLOOKUP($A726,miplib2!$A$5:$A$10004,1,0))),"miplib2",IF(NOT(ISNA(VLOOKUP($A726,coral!$A$5:$A$10000,1,0))),"coral",IF(NOT(ISNA(VLOOKUP($A726,neos!$A$5:$A$10000,1,0))),"neos","COULD NOT FIND")))))))</f>
        <v>miplib2017</v>
      </c>
      <c r="C726" t="str">
        <f>B726&amp;"/"&amp;A726</f>
        <v>miplib2017/neos-4535459-waipa</v>
      </c>
      <c r="D726">
        <f ca="1">VLOOKUP($A726,INDIRECT("'"&amp;$B726&amp;"'!"&amp;"$A$5:$Z$10000"),MATCH(D$5,INDIRECT("'"&amp;$B726&amp;"'!$A$4:$Z$4"),0),0)</f>
        <v>163001</v>
      </c>
      <c r="E726">
        <f ca="1">VLOOKUP($A726,INDIRECT("'"&amp;$B726&amp;"'!"&amp;"$A$5:$Z$10000"),MATCH(E$5,INDIRECT("'"&amp;$B726&amp;"'!$A$4:$Z$4"),0),0)</f>
        <v>961401</v>
      </c>
      <c r="F726" t="e">
        <f>VLOOKUP($A726,cleaning_log!$A$1:$ZZ$9791,MATCH(F$5,cleaning_log!$A$2:$ZZ$2,0),0)</f>
        <v>#N/A</v>
      </c>
      <c r="G726" t="e">
        <f>VLOOKUP($A726,cleaning_log!$A$1:$ZZ$9791,MATCH(G$5,cleaning_log!$A$2:$ZZ$2,0),0)</f>
        <v>#N/A</v>
      </c>
      <c r="H726" t="str">
        <f ca="1">VLOOKUP($A726,INDIRECT("'"&amp;$B726&amp;"'!"&amp;"$A$5:$Z$10000"),MATCH(H$5,INDIRECT("'"&amp;$B726&amp;"'!$A$4:$Z$4"),0),0)</f>
        <v>26192754*</v>
      </c>
      <c r="I726" t="e">
        <f>VLOOKUP($A726,cleaning_log!$A$1:$ZZ$9791,MATCH(I$5,cleaning_log!$A$2:$ZZ$2,0),0)</f>
        <v>#N/A</v>
      </c>
      <c r="J726" t="e">
        <f>VLOOKUP($A726,cleaning_log!$A$1:$ZZ$9791,MATCH(J$5,cleaning_log!$A$2:$ZZ$2,0),0)</f>
        <v>#N/A</v>
      </c>
      <c r="K726" t="b">
        <f>IF(ISNA(J726),TRUE,ABS(H726-J726)&gt;0.001)</f>
        <v>1</v>
      </c>
      <c r="L726" t="e">
        <f>VLOOKUP($A726,cleaning_log!$A$1:$ZZ$9791,MATCH(L$5,cleaning_log!$A$2:$ZZ$2,0),0)</f>
        <v>#N/A</v>
      </c>
      <c r="M726" t="e">
        <f>VLOOKUP($A726,cleaning_log!$A$1:$ZZ$9791,MATCH(M$5,cleaning_log!$A$2:$ZZ$2,0),0)</f>
        <v>#N/A</v>
      </c>
      <c r="N726" t="e">
        <f>VLOOKUP($A726,cleaning_log!$A$1:$ZZ$9791,MATCH(N$5,cleaning_log!$A$2:$ZZ$2,0),0)</f>
        <v>#N/A</v>
      </c>
      <c r="O726" t="e">
        <f>VLOOKUP($A726,cleaning_log!$A$1:$ZZ$9791,MATCH(O$5,cleaning_log!$A$2:$ZZ$2,0),0)</f>
        <v>#N/A</v>
      </c>
      <c r="P726" t="e">
        <f>VLOOKUP($A726,cleaning_log!$A$1:$ZZ$9791,MATCH(P$5,cleaning_log!$A$2:$ZZ$2,0),0)</f>
        <v>#N/A</v>
      </c>
      <c r="Q726" t="e">
        <f>VLOOKUP($A726,cleaning_log!$A$1:$ZZ$9791,MATCH(Q$5,cleaning_log!$A$2:$ZZ$2,0),0)</f>
        <v>#N/A</v>
      </c>
    </row>
    <row r="727" spans="1:22" hidden="1" x14ac:dyDescent="0.2">
      <c r="A727" t="s">
        <v>15409</v>
      </c>
      <c r="B727" t="str">
        <f>IF(NOT(ISNA(VLOOKUP($A727,miplib2017!$A$5:$A$10000,1,0))),"miplib2017",IF(NOT(ISNA(VLOOKUP($A727,miplib2010!$A$5:$A$10000,1,0))),"miplib2010",IF(NOT(ISNA(VLOOKUP($A727,miplib2003!$A$5:$A$10000,1,0))),"miplib2003",IF(NOT(ISNA(VLOOKUP($A727,miplib3!$A$5:$A$10002,1,0))),"miplib3",IF(NOT(ISNA(VLOOKUP($A727,miplib2!$A$5:$A$10004,1,0))),"miplib2",IF(NOT(ISNA(VLOOKUP($A727,coral!$A$5:$A$10000,1,0))),"coral",IF(NOT(ISNA(VLOOKUP($A727,neos!$A$5:$A$10000,1,0))),"neos","COULD NOT FIND")))))))</f>
        <v>miplib2017</v>
      </c>
      <c r="C727" t="str">
        <f>B727&amp;"/"&amp;A727</f>
        <v>miplib2017/neos-4545615-waita</v>
      </c>
      <c r="D727">
        <f ca="1">VLOOKUP($A727,INDIRECT("'"&amp;$B727&amp;"'!"&amp;"$A$5:$Z$10000"),MATCH(D$5,INDIRECT("'"&amp;$B727&amp;"'!$A$4:$Z$4"),0),0)</f>
        <v>345152</v>
      </c>
      <c r="E727">
        <f ca="1">VLOOKUP($A727,INDIRECT("'"&amp;$B727&amp;"'!"&amp;"$A$5:$Z$10000"),MATCH(E$5,INDIRECT("'"&amp;$B727&amp;"'!$A$4:$Z$4"),0),0)</f>
        <v>654950</v>
      </c>
      <c r="F727" t="e">
        <f>VLOOKUP($A727,cleaning_log!$A$1:$ZZ$9791,MATCH(F$5,cleaning_log!$A$2:$ZZ$2,0),0)</f>
        <v>#N/A</v>
      </c>
      <c r="G727" t="e">
        <f>VLOOKUP($A727,cleaning_log!$A$1:$ZZ$9791,MATCH(G$5,cleaning_log!$A$2:$ZZ$2,0),0)</f>
        <v>#N/A</v>
      </c>
      <c r="H727" t="str">
        <f ca="1">VLOOKUP($A727,INDIRECT("'"&amp;$B727&amp;"'!"&amp;"$A$5:$Z$10000"),MATCH(H$5,INDIRECT("'"&amp;$B727&amp;"'!$A$4:$Z$4"),0),0)</f>
        <v>6437*</v>
      </c>
      <c r="I727" t="e">
        <f>VLOOKUP($A727,cleaning_log!$A$1:$ZZ$9791,MATCH(I$5,cleaning_log!$A$2:$ZZ$2,0),0)</f>
        <v>#N/A</v>
      </c>
      <c r="J727" t="e">
        <f>VLOOKUP($A727,cleaning_log!$A$1:$ZZ$9791,MATCH(J$5,cleaning_log!$A$2:$ZZ$2,0),0)</f>
        <v>#N/A</v>
      </c>
      <c r="K727" t="b">
        <f>IF(ISNA(J727),TRUE,ABS(H727-J727)&gt;0.001)</f>
        <v>1</v>
      </c>
      <c r="L727" t="e">
        <f>VLOOKUP($A727,cleaning_log!$A$1:$ZZ$9791,MATCH(L$5,cleaning_log!$A$2:$ZZ$2,0),0)</f>
        <v>#N/A</v>
      </c>
      <c r="M727" t="e">
        <f>VLOOKUP($A727,cleaning_log!$A$1:$ZZ$9791,MATCH(M$5,cleaning_log!$A$2:$ZZ$2,0),0)</f>
        <v>#N/A</v>
      </c>
      <c r="N727" t="e">
        <f>VLOOKUP($A727,cleaning_log!$A$1:$ZZ$9791,MATCH(N$5,cleaning_log!$A$2:$ZZ$2,0),0)</f>
        <v>#N/A</v>
      </c>
      <c r="O727" t="e">
        <f>VLOOKUP($A727,cleaning_log!$A$1:$ZZ$9791,MATCH(O$5,cleaning_log!$A$2:$ZZ$2,0),0)</f>
        <v>#N/A</v>
      </c>
      <c r="P727" t="e">
        <f>VLOOKUP($A727,cleaning_log!$A$1:$ZZ$9791,MATCH(P$5,cleaning_log!$A$2:$ZZ$2,0),0)</f>
        <v>#N/A</v>
      </c>
      <c r="Q727" t="e">
        <f>VLOOKUP($A727,cleaning_log!$A$1:$ZZ$9791,MATCH(Q$5,cleaning_log!$A$2:$ZZ$2,0),0)</f>
        <v>#N/A</v>
      </c>
      <c r="S727" t="e">
        <f t="shared" ref="S727:S735" si="153">MIN(P727,Q727) &lt; 3599</f>
        <v>#N/A</v>
      </c>
    </row>
    <row r="728" spans="1:22" hidden="1" x14ac:dyDescent="0.2">
      <c r="A728" t="s">
        <v>15412</v>
      </c>
      <c r="B728" t="str">
        <f>IF(NOT(ISNA(VLOOKUP($A728,miplib2017!$A$5:$A$10000,1,0))),"miplib2017",IF(NOT(ISNA(VLOOKUP($A728,miplib2010!$A$5:$A$10000,1,0))),"miplib2010",IF(NOT(ISNA(VLOOKUP($A728,miplib2003!$A$5:$A$10000,1,0))),"miplib2003",IF(NOT(ISNA(VLOOKUP($A728,miplib3!$A$5:$A$10002,1,0))),"miplib3",IF(NOT(ISNA(VLOOKUP($A728,miplib2!$A$5:$A$10004,1,0))),"miplib2",IF(NOT(ISNA(VLOOKUP($A728,coral!$A$5:$A$10000,1,0))),"coral",IF(NOT(ISNA(VLOOKUP($A728,neos!$A$5:$A$10000,1,0))),"neos","COULD NOT FIND")))))))</f>
        <v>miplib2017</v>
      </c>
      <c r="C728" t="str">
        <f>B728&amp;"/"&amp;A728</f>
        <v>miplib2017/neos-4555749-wards</v>
      </c>
      <c r="D728">
        <f ca="1">VLOOKUP($A728,INDIRECT("'"&amp;$B728&amp;"'!"&amp;"$A$5:$Z$10000"),MATCH(D$5,INDIRECT("'"&amp;$B728&amp;"'!$A$4:$Z$4"),0),0)</f>
        <v>51776</v>
      </c>
      <c r="E728">
        <f ca="1">VLOOKUP($A728,INDIRECT("'"&amp;$B728&amp;"'!"&amp;"$A$5:$Z$10000"),MATCH(E$5,INDIRECT("'"&amp;$B728&amp;"'!$A$4:$Z$4"),0),0)</f>
        <v>89147</v>
      </c>
      <c r="F728" t="e">
        <f>VLOOKUP($A728,cleaning_log!$A$1:$ZZ$9791,MATCH(F$5,cleaning_log!$A$2:$ZZ$2,0),0)</f>
        <v>#N/A</v>
      </c>
      <c r="G728" t="e">
        <f>VLOOKUP($A728,cleaning_log!$A$1:$ZZ$9791,MATCH(G$5,cleaning_log!$A$2:$ZZ$2,0),0)</f>
        <v>#N/A</v>
      </c>
      <c r="H728" t="str">
        <f ca="1">VLOOKUP($A728,INDIRECT("'"&amp;$B728&amp;"'!"&amp;"$A$5:$Z$10000"),MATCH(H$5,INDIRECT("'"&amp;$B728&amp;"'!$A$4:$Z$4"),0),0)</f>
        <v>3759*</v>
      </c>
      <c r="I728" t="e">
        <f>VLOOKUP($A728,cleaning_log!$A$1:$ZZ$9791,MATCH(I$5,cleaning_log!$A$2:$ZZ$2,0),0)</f>
        <v>#N/A</v>
      </c>
      <c r="J728" t="e">
        <f>VLOOKUP($A728,cleaning_log!$A$1:$ZZ$9791,MATCH(J$5,cleaning_log!$A$2:$ZZ$2,0),0)</f>
        <v>#N/A</v>
      </c>
      <c r="K728" t="b">
        <f>IF(ISNA(J728),TRUE,ABS(H728-J728)&gt;0.001)</f>
        <v>1</v>
      </c>
      <c r="L728" t="e">
        <f>VLOOKUP($A728,cleaning_log!$A$1:$ZZ$9791,MATCH(L$5,cleaning_log!$A$2:$ZZ$2,0),0)</f>
        <v>#N/A</v>
      </c>
      <c r="M728" t="e">
        <f>VLOOKUP($A728,cleaning_log!$A$1:$ZZ$9791,MATCH(M$5,cleaning_log!$A$2:$ZZ$2,0),0)</f>
        <v>#N/A</v>
      </c>
      <c r="N728" t="e">
        <f>VLOOKUP($A728,cleaning_log!$A$1:$ZZ$9791,MATCH(N$5,cleaning_log!$A$2:$ZZ$2,0),0)</f>
        <v>#N/A</v>
      </c>
      <c r="O728" t="e">
        <f>VLOOKUP($A728,cleaning_log!$A$1:$ZZ$9791,MATCH(O$5,cleaning_log!$A$2:$ZZ$2,0),0)</f>
        <v>#N/A</v>
      </c>
      <c r="P728" t="e">
        <f>VLOOKUP($A728,cleaning_log!$A$1:$ZZ$9791,MATCH(P$5,cleaning_log!$A$2:$ZZ$2,0),0)</f>
        <v>#N/A</v>
      </c>
      <c r="Q728" t="e">
        <f>VLOOKUP($A728,cleaning_log!$A$1:$ZZ$9791,MATCH(Q$5,cleaning_log!$A$2:$ZZ$2,0),0)</f>
        <v>#N/A</v>
      </c>
      <c r="R728" t="e">
        <f>VLOOKUP($A728,cleaning_log!$A$1:$ZZ$9791,MATCH(R$5,cleaning_log!$A$2:$ZZ$2,0),0)</f>
        <v>#N/A</v>
      </c>
      <c r="S728" t="e">
        <f t="shared" si="153"/>
        <v>#N/A</v>
      </c>
      <c r="T728" t="e">
        <f>VLOOKUP($A728,cleaning_log!$A$1:$ZZ$9791,MATCH(T$5,cleaning_log!$A$2:$ZZ$2,0),0)</f>
        <v>#N/A</v>
      </c>
      <c r="U728" t="e">
        <f>VLOOKUP($A728,cleaning_log!$A$1:$ZZ$9791,MATCH(U$5,cleaning_log!$A$2:$ZZ$2,0),0)</f>
        <v>#N/A</v>
      </c>
      <c r="V728" t="e">
        <f>VLOOKUP($A728,cleaning_log!$A$1:$ZZ$9791,MATCH(V$5,cleaning_log!$A$2:$ZZ$2,0),0)</f>
        <v>#N/A</v>
      </c>
    </row>
    <row r="729" spans="1:22" hidden="1" x14ac:dyDescent="0.2">
      <c r="A729" t="s">
        <v>15414</v>
      </c>
      <c r="B729" t="str">
        <f>IF(NOT(ISNA(VLOOKUP($A729,miplib2017!$A$5:$A$10000,1,0))),"miplib2017",IF(NOT(ISNA(VLOOKUP($A729,miplib2010!$A$5:$A$10000,1,0))),"miplib2010",IF(NOT(ISNA(VLOOKUP($A729,miplib2003!$A$5:$A$10000,1,0))),"miplib2003",IF(NOT(ISNA(VLOOKUP($A729,miplib3!$A$5:$A$10002,1,0))),"miplib3",IF(NOT(ISNA(VLOOKUP($A729,miplib2!$A$5:$A$10004,1,0))),"miplib2",IF(NOT(ISNA(VLOOKUP($A729,coral!$A$5:$A$10000,1,0))),"coral",IF(NOT(ISNA(VLOOKUP($A729,neos!$A$5:$A$10000,1,0))),"neos","COULD NOT FIND")))))))</f>
        <v>miplib2017</v>
      </c>
      <c r="C729" t="str">
        <f>B729&amp;"/"&amp;A729</f>
        <v>miplib2017/neos-4562542-watut</v>
      </c>
      <c r="D729">
        <f ca="1">VLOOKUP($A729,INDIRECT("'"&amp;$B729&amp;"'!"&amp;"$A$5:$Z$10000"),MATCH(D$5,INDIRECT("'"&amp;$B729&amp;"'!$A$4:$Z$4"),0),0)</f>
        <v>73746</v>
      </c>
      <c r="E729">
        <f ca="1">VLOOKUP($A729,INDIRECT("'"&amp;$B729&amp;"'!"&amp;"$A$5:$Z$10000"),MATCH(E$5,INDIRECT("'"&amp;$B729&amp;"'!$A$4:$Z$4"),0),0)</f>
        <v>134705</v>
      </c>
      <c r="F729" t="e">
        <f>VLOOKUP($A729,cleaning_log!$A$1:$ZZ$9791,MATCH(F$5,cleaning_log!$A$2:$ZZ$2,0),0)</f>
        <v>#N/A</v>
      </c>
      <c r="G729" t="e">
        <f>VLOOKUP($A729,cleaning_log!$A$1:$ZZ$9791,MATCH(G$5,cleaning_log!$A$2:$ZZ$2,0),0)</f>
        <v>#N/A</v>
      </c>
      <c r="H729" t="str">
        <f ca="1">VLOOKUP($A729,INDIRECT("'"&amp;$B729&amp;"'!"&amp;"$A$5:$Z$10000"),MATCH(H$5,INDIRECT("'"&amp;$B729&amp;"'!$A$4:$Z$4"),0),0)</f>
        <v>5684*</v>
      </c>
      <c r="I729" t="e">
        <f>VLOOKUP($A729,cleaning_log!$A$1:$ZZ$9791,MATCH(I$5,cleaning_log!$A$2:$ZZ$2,0),0)</f>
        <v>#N/A</v>
      </c>
      <c r="J729" t="e">
        <f>VLOOKUP($A729,cleaning_log!$A$1:$ZZ$9791,MATCH(J$5,cleaning_log!$A$2:$ZZ$2,0),0)</f>
        <v>#N/A</v>
      </c>
      <c r="K729" t="b">
        <f>IF(ISNA(J729),TRUE,ABS(H729-J729)&gt;0.001)</f>
        <v>1</v>
      </c>
      <c r="L729" t="e">
        <f>VLOOKUP($A729,cleaning_log!$A$1:$ZZ$9791,MATCH(L$5,cleaning_log!$A$2:$ZZ$2,0),0)</f>
        <v>#N/A</v>
      </c>
      <c r="M729" t="e">
        <f>VLOOKUP($A729,cleaning_log!$A$1:$ZZ$9791,MATCH(M$5,cleaning_log!$A$2:$ZZ$2,0),0)</f>
        <v>#N/A</v>
      </c>
      <c r="N729" t="e">
        <f>VLOOKUP($A729,cleaning_log!$A$1:$ZZ$9791,MATCH(N$5,cleaning_log!$A$2:$ZZ$2,0),0)</f>
        <v>#N/A</v>
      </c>
      <c r="O729" t="e">
        <f>VLOOKUP($A729,cleaning_log!$A$1:$ZZ$9791,MATCH(O$5,cleaning_log!$A$2:$ZZ$2,0),0)</f>
        <v>#N/A</v>
      </c>
      <c r="P729" t="e">
        <f>VLOOKUP($A729,cleaning_log!$A$1:$ZZ$9791,MATCH(P$5,cleaning_log!$A$2:$ZZ$2,0),0)</f>
        <v>#N/A</v>
      </c>
      <c r="Q729" t="e">
        <f>VLOOKUP($A729,cleaning_log!$A$1:$ZZ$9791,MATCH(Q$5,cleaning_log!$A$2:$ZZ$2,0),0)</f>
        <v>#N/A</v>
      </c>
      <c r="R729" t="e">
        <f>VLOOKUP($A729,cleaning_log!$A$1:$ZZ$9791,MATCH(R$5,cleaning_log!$A$2:$ZZ$2,0),0)</f>
        <v>#N/A</v>
      </c>
      <c r="S729" t="e">
        <f t="shared" si="153"/>
        <v>#N/A</v>
      </c>
      <c r="T729" t="e">
        <f>VLOOKUP($A729,cleaning_log!$A$1:$ZZ$9791,MATCH(T$5,cleaning_log!$A$2:$ZZ$2,0),0)</f>
        <v>#N/A</v>
      </c>
      <c r="U729" t="e">
        <f>VLOOKUP($A729,cleaning_log!$A$1:$ZZ$9791,MATCH(U$5,cleaning_log!$A$2:$ZZ$2,0),0)</f>
        <v>#N/A</v>
      </c>
      <c r="V729" t="e">
        <f>VLOOKUP($A729,cleaning_log!$A$1:$ZZ$9791,MATCH(V$5,cleaning_log!$A$2:$ZZ$2,0),0)</f>
        <v>#N/A</v>
      </c>
    </row>
    <row r="730" spans="1:22" hidden="1" x14ac:dyDescent="0.2">
      <c r="A730" t="s">
        <v>15416</v>
      </c>
      <c r="B730" t="str">
        <f>IF(NOT(ISNA(VLOOKUP($A730,miplib2017!$A$5:$A$10000,1,0))),"miplib2017",IF(NOT(ISNA(VLOOKUP($A730,miplib2010!$A$5:$A$10000,1,0))),"miplib2010",IF(NOT(ISNA(VLOOKUP($A730,miplib2003!$A$5:$A$10000,1,0))),"miplib2003",IF(NOT(ISNA(VLOOKUP($A730,miplib3!$A$5:$A$10002,1,0))),"miplib3",IF(NOT(ISNA(VLOOKUP($A730,miplib2!$A$5:$A$10004,1,0))),"miplib2",IF(NOT(ISNA(VLOOKUP($A730,coral!$A$5:$A$10000,1,0))),"coral",IF(NOT(ISNA(VLOOKUP($A730,neos!$A$5:$A$10000,1,0))),"neos","COULD NOT FIND")))))))</f>
        <v>miplib2017</v>
      </c>
      <c r="C730" t="str">
        <f>B730&amp;"/"&amp;A730</f>
        <v>miplib2017/neos-4647027-thurso</v>
      </c>
      <c r="D730">
        <f ca="1">VLOOKUP($A730,INDIRECT("'"&amp;$B730&amp;"'!"&amp;"$A$5:$Z$10000"),MATCH(D$5,INDIRECT("'"&amp;$B730&amp;"'!$A$4:$Z$4"),0),0)</f>
        <v>8382</v>
      </c>
      <c r="E730">
        <f ca="1">VLOOKUP($A730,INDIRECT("'"&amp;$B730&amp;"'!"&amp;"$A$5:$Z$10000"),MATCH(E$5,INDIRECT("'"&amp;$B730&amp;"'!$A$4:$Z$4"),0),0)</f>
        <v>9800</v>
      </c>
      <c r="F730" t="e">
        <f>VLOOKUP($A730,cleaning_log!$A$1:$ZZ$9791,MATCH(F$5,cleaning_log!$A$2:$ZZ$2,0),0)</f>
        <v>#N/A</v>
      </c>
      <c r="G730" t="e">
        <f>VLOOKUP($A730,cleaning_log!$A$1:$ZZ$9791,MATCH(G$5,cleaning_log!$A$2:$ZZ$2,0),0)</f>
        <v>#N/A</v>
      </c>
      <c r="H730" t="str">
        <f ca="1">VLOOKUP($A730,INDIRECT("'"&amp;$B730&amp;"'!"&amp;"$A$5:$Z$10000"),MATCH(H$5,INDIRECT("'"&amp;$B730&amp;"'!$A$4:$Z$4"),0),0)</f>
        <v>27407.3269*</v>
      </c>
      <c r="I730" t="e">
        <f>VLOOKUP($A730,cleaning_log!$A$1:$ZZ$9791,MATCH(I$5,cleaning_log!$A$2:$ZZ$2,0),0)</f>
        <v>#N/A</v>
      </c>
      <c r="J730" t="e">
        <f>VLOOKUP($A730,cleaning_log!$A$1:$ZZ$9791,MATCH(J$5,cleaning_log!$A$2:$ZZ$2,0),0)</f>
        <v>#N/A</v>
      </c>
      <c r="K730" t="b">
        <f>IF(ISNA(J730),TRUE,ABS(H730-J730)&gt;0.001)</f>
        <v>1</v>
      </c>
      <c r="L730" t="e">
        <f>VLOOKUP($A730,cleaning_log!$A$1:$ZZ$9791,MATCH(L$5,cleaning_log!$A$2:$ZZ$2,0),0)</f>
        <v>#N/A</v>
      </c>
      <c r="M730" t="e">
        <f>VLOOKUP($A730,cleaning_log!$A$1:$ZZ$9791,MATCH(M$5,cleaning_log!$A$2:$ZZ$2,0),0)</f>
        <v>#N/A</v>
      </c>
      <c r="N730" t="e">
        <f>VLOOKUP($A730,cleaning_log!$A$1:$ZZ$9791,MATCH(N$5,cleaning_log!$A$2:$ZZ$2,0),0)</f>
        <v>#N/A</v>
      </c>
      <c r="O730" t="e">
        <f>VLOOKUP($A730,cleaning_log!$A$1:$ZZ$9791,MATCH(O$5,cleaning_log!$A$2:$ZZ$2,0),0)</f>
        <v>#N/A</v>
      </c>
      <c r="P730" t="e">
        <f>VLOOKUP($A730,cleaning_log!$A$1:$ZZ$9791,MATCH(P$5,cleaning_log!$A$2:$ZZ$2,0),0)</f>
        <v>#N/A</v>
      </c>
      <c r="Q730" t="e">
        <f>VLOOKUP($A730,cleaning_log!$A$1:$ZZ$9791,MATCH(Q$5,cleaning_log!$A$2:$ZZ$2,0),0)</f>
        <v>#N/A</v>
      </c>
      <c r="R730" t="e">
        <f>VLOOKUP($A730,cleaning_log!$A$1:$ZZ$9791,MATCH(R$5,cleaning_log!$A$2:$ZZ$2,0),0)</f>
        <v>#N/A</v>
      </c>
      <c r="S730" t="e">
        <f t="shared" si="153"/>
        <v>#N/A</v>
      </c>
      <c r="T730" t="e">
        <f>VLOOKUP($A730,cleaning_log!$A$1:$ZZ$9791,MATCH(T$5,cleaning_log!$A$2:$ZZ$2,0),0)</f>
        <v>#N/A</v>
      </c>
      <c r="U730" t="e">
        <f>VLOOKUP($A730,cleaning_log!$A$1:$ZZ$9791,MATCH(U$5,cleaning_log!$A$2:$ZZ$2,0),0)</f>
        <v>#N/A</v>
      </c>
      <c r="V730" t="e">
        <f>VLOOKUP($A730,cleaning_log!$A$1:$ZZ$9791,MATCH(V$5,cleaning_log!$A$2:$ZZ$2,0),0)</f>
        <v>#N/A</v>
      </c>
    </row>
    <row r="731" spans="1:22" hidden="1" x14ac:dyDescent="0.2">
      <c r="A731" t="s">
        <v>4443</v>
      </c>
      <c r="B731" t="str">
        <f>IF(NOT(ISNA(VLOOKUP($A731,miplib2017!$A$5:$A$10000,1,0))),"miplib2017",IF(NOT(ISNA(VLOOKUP($A731,miplib2010!$A$5:$A$10000,1,0))),"miplib2010",IF(NOT(ISNA(VLOOKUP($A731,miplib2003!$A$5:$A$10000,1,0))),"miplib2003",IF(NOT(ISNA(VLOOKUP($A731,miplib3!$A$5:$A$10002,1,0))),"miplib3",IF(NOT(ISNA(VLOOKUP($A731,miplib2!$A$5:$A$10004,1,0))),"miplib2",IF(NOT(ISNA(VLOOKUP($A731,coral!$A$5:$A$10000,1,0))),"coral",IF(NOT(ISNA(VLOOKUP($A731,neos!$A$5:$A$10000,1,0))),"neos","COULD NOT FIND")))))))</f>
        <v>miplib2017</v>
      </c>
      <c r="C731" t="str">
        <f>B731&amp;"/"&amp;A731</f>
        <v>miplib2017/neos-4647030-tutaki</v>
      </c>
      <c r="D731">
        <f ca="1">VLOOKUP($A731,INDIRECT("'"&amp;$B731&amp;"'!"&amp;"$A$5:$Z$10000"),MATCH(D$5,INDIRECT("'"&amp;$B731&amp;"'!$A$4:$Z$4"),0),0)</f>
        <v>8382</v>
      </c>
      <c r="E731">
        <f ca="1">VLOOKUP($A731,INDIRECT("'"&amp;$B731&amp;"'!"&amp;"$A$5:$Z$10000"),MATCH(E$5,INDIRECT("'"&amp;$B731&amp;"'!$A$4:$Z$4"),0),0)</f>
        <v>12600</v>
      </c>
      <c r="F731">
        <f>VLOOKUP($A731,cleaning_log!$A$1:$ZZ$9791,MATCH(F$5,cleaning_log!$A$2:$ZZ$2,0),0)</f>
        <v>6981</v>
      </c>
      <c r="G731">
        <f>VLOOKUP($A731,cleaning_log!$A$1:$ZZ$9791,MATCH(G$5,cleaning_log!$A$2:$ZZ$2,0),0)</f>
        <v>11182</v>
      </c>
      <c r="H731">
        <f ca="1">VLOOKUP($A731,INDIRECT("'"&amp;$B731&amp;"'!"&amp;"$A$5:$Z$10000"),MATCH(H$5,INDIRECT("'"&amp;$B731&amp;"'!$A$4:$Z$4"),0),0)</f>
        <v>27265.705999999998</v>
      </c>
      <c r="I731">
        <f>VLOOKUP($A731,cleaning_log!$A$1:$ZZ$9791,MATCH(I$5,cleaning_log!$A$2:$ZZ$2,0),0)</f>
        <v>26911.641615553701</v>
      </c>
      <c r="J731">
        <f>VLOOKUP($A731,cleaning_log!$A$1:$ZZ$9791,MATCH(J$5,cleaning_log!$A$2:$ZZ$2,0),0)</f>
        <v>26911.641615553599</v>
      </c>
      <c r="K731" t="b">
        <f ca="1">IF(ISNA(J731),TRUE,ABS(H731-J731)&gt;0.001)</f>
        <v>1</v>
      </c>
      <c r="L731">
        <f>VLOOKUP($A731,cleaning_log!$A$1:$ZZ$9791,MATCH(L$5,cleaning_log!$A$2:$ZZ$2,0),0)</f>
        <v>27268.4814999999</v>
      </c>
      <c r="M731">
        <f>VLOOKUP($A731,cleaning_log!$A$1:$ZZ$9791,MATCH(M$5,cleaning_log!$A$2:$ZZ$2,0),0)</f>
        <v>27274.032499999899</v>
      </c>
      <c r="N731">
        <f>VLOOKUP($A731,cleaning_log!$A$1:$ZZ$9791,MATCH(N$5,cleaning_log!$A$2:$ZZ$2,0),0)</f>
        <v>27265.1928512913</v>
      </c>
      <c r="O731">
        <f>VLOOKUP($A731,cleaning_log!$A$1:$ZZ$9791,MATCH(O$5,cleaning_log!$A$2:$ZZ$2,0),0)</f>
        <v>27265.1928512913</v>
      </c>
      <c r="P731">
        <f>VLOOKUP($A731,cleaning_log!$A$1:$ZZ$9791,MATCH(P$5,cleaning_log!$A$2:$ZZ$2,0),0)</f>
        <v>3600.0369999999998</v>
      </c>
      <c r="Q731">
        <f>VLOOKUP($A731,cleaning_log!$A$1:$ZZ$9791,MATCH(Q$5,cleaning_log!$A$2:$ZZ$2,0),0)</f>
        <v>3600.04</v>
      </c>
      <c r="R731">
        <f>VLOOKUP($A731,cleaning_log!$A$1:$ZZ$9791,MATCH(R$5,cleaning_log!$A$2:$ZZ$2,0),0)</f>
        <v>3600.0929999999998</v>
      </c>
      <c r="S731" t="b">
        <f t="shared" si="153"/>
        <v>0</v>
      </c>
      <c r="T731">
        <f>VLOOKUP($A731,cleaning_log!$A$1:$ZZ$9791,MATCH(T$5,cleaning_log!$A$2:$ZZ$2,0),0)</f>
        <v>11117</v>
      </c>
      <c r="U731">
        <f>VLOOKUP($A731,cleaning_log!$A$1:$ZZ$9791,MATCH(U$5,cleaning_log!$A$2:$ZZ$2,0),0)</f>
        <v>11787</v>
      </c>
      <c r="V731">
        <f>VLOOKUP($A731,cleaning_log!$A$1:$ZZ$9791,MATCH(V$5,cleaning_log!$A$2:$ZZ$2,0),0)</f>
        <v>12089</v>
      </c>
    </row>
    <row r="732" spans="1:22" hidden="1" x14ac:dyDescent="0.2">
      <c r="A732" t="s">
        <v>15420</v>
      </c>
      <c r="B732" t="str">
        <f>IF(NOT(ISNA(VLOOKUP($A732,miplib2017!$A$5:$A$10000,1,0))),"miplib2017",IF(NOT(ISNA(VLOOKUP($A732,miplib2010!$A$5:$A$10000,1,0))),"miplib2010",IF(NOT(ISNA(VLOOKUP($A732,miplib2003!$A$5:$A$10000,1,0))),"miplib2003",IF(NOT(ISNA(VLOOKUP($A732,miplib3!$A$5:$A$10002,1,0))),"miplib3",IF(NOT(ISNA(VLOOKUP($A732,miplib2!$A$5:$A$10004,1,0))),"miplib2",IF(NOT(ISNA(VLOOKUP($A732,coral!$A$5:$A$10000,1,0))),"coral",IF(NOT(ISNA(VLOOKUP($A732,neos!$A$5:$A$10000,1,0))),"neos","COULD NOT FIND")))))))</f>
        <v>miplib2017</v>
      </c>
      <c r="C732" t="str">
        <f>B732&amp;"/"&amp;A732</f>
        <v>miplib2017/neos-4647032-veleka</v>
      </c>
      <c r="D732">
        <f ca="1">VLOOKUP($A732,INDIRECT("'"&amp;$B732&amp;"'!"&amp;"$A$5:$Z$10000"),MATCH(D$5,INDIRECT("'"&amp;$B732&amp;"'!$A$4:$Z$4"),0),0)</f>
        <v>8382</v>
      </c>
      <c r="E732">
        <f ca="1">VLOOKUP($A732,INDIRECT("'"&amp;$B732&amp;"'!"&amp;"$A$5:$Z$10000"),MATCH(E$5,INDIRECT("'"&amp;$B732&amp;"'!$A$4:$Z$4"),0),0)</f>
        <v>18200</v>
      </c>
      <c r="F732" t="e">
        <f>VLOOKUP($A732,cleaning_log!$A$1:$ZZ$9791,MATCH(F$5,cleaning_log!$A$2:$ZZ$2,0),0)</f>
        <v>#N/A</v>
      </c>
      <c r="G732" t="e">
        <f>VLOOKUP($A732,cleaning_log!$A$1:$ZZ$9791,MATCH(G$5,cleaning_log!$A$2:$ZZ$2,0),0)</f>
        <v>#N/A</v>
      </c>
      <c r="H732" t="str">
        <f ca="1">VLOOKUP($A732,INDIRECT("'"&amp;$B732&amp;"'!"&amp;"$A$5:$Z$10000"),MATCH(H$5,INDIRECT("'"&amp;$B732&amp;"'!$A$4:$Z$4"),0),0)</f>
        <v>27214.4801*</v>
      </c>
      <c r="I732" t="e">
        <f>VLOOKUP($A732,cleaning_log!$A$1:$ZZ$9791,MATCH(I$5,cleaning_log!$A$2:$ZZ$2,0),0)</f>
        <v>#N/A</v>
      </c>
      <c r="J732" t="e">
        <f>VLOOKUP($A732,cleaning_log!$A$1:$ZZ$9791,MATCH(J$5,cleaning_log!$A$2:$ZZ$2,0),0)</f>
        <v>#N/A</v>
      </c>
      <c r="K732" t="b">
        <f>IF(ISNA(J732),TRUE,ABS(H732-J732)&gt;0.001)</f>
        <v>1</v>
      </c>
      <c r="L732" t="e">
        <f>VLOOKUP($A732,cleaning_log!$A$1:$ZZ$9791,MATCH(L$5,cleaning_log!$A$2:$ZZ$2,0),0)</f>
        <v>#N/A</v>
      </c>
      <c r="M732" t="e">
        <f>VLOOKUP($A732,cleaning_log!$A$1:$ZZ$9791,MATCH(M$5,cleaning_log!$A$2:$ZZ$2,0),0)</f>
        <v>#N/A</v>
      </c>
      <c r="N732" t="e">
        <f>VLOOKUP($A732,cleaning_log!$A$1:$ZZ$9791,MATCH(N$5,cleaning_log!$A$2:$ZZ$2,0),0)</f>
        <v>#N/A</v>
      </c>
      <c r="O732" t="e">
        <f>VLOOKUP($A732,cleaning_log!$A$1:$ZZ$9791,MATCH(O$5,cleaning_log!$A$2:$ZZ$2,0),0)</f>
        <v>#N/A</v>
      </c>
      <c r="P732" t="e">
        <f>VLOOKUP($A732,cleaning_log!$A$1:$ZZ$9791,MATCH(P$5,cleaning_log!$A$2:$ZZ$2,0),0)</f>
        <v>#N/A</v>
      </c>
      <c r="Q732" t="e">
        <f>VLOOKUP($A732,cleaning_log!$A$1:$ZZ$9791,MATCH(Q$5,cleaning_log!$A$2:$ZZ$2,0),0)</f>
        <v>#N/A</v>
      </c>
      <c r="R732" t="e">
        <f>VLOOKUP($A732,cleaning_log!$A$1:$ZZ$9791,MATCH(R$5,cleaning_log!$A$2:$ZZ$2,0),0)</f>
        <v>#N/A</v>
      </c>
      <c r="S732" t="e">
        <f t="shared" si="153"/>
        <v>#N/A</v>
      </c>
      <c r="T732" t="e">
        <f>VLOOKUP($A732,cleaning_log!$A$1:$ZZ$9791,MATCH(T$5,cleaning_log!$A$2:$ZZ$2,0),0)</f>
        <v>#N/A</v>
      </c>
      <c r="U732" t="e">
        <f>VLOOKUP($A732,cleaning_log!$A$1:$ZZ$9791,MATCH(U$5,cleaning_log!$A$2:$ZZ$2,0),0)</f>
        <v>#N/A</v>
      </c>
      <c r="V732" t="e">
        <f>VLOOKUP($A732,cleaning_log!$A$1:$ZZ$9791,MATCH(V$5,cleaning_log!$A$2:$ZZ$2,0),0)</f>
        <v>#N/A</v>
      </c>
    </row>
    <row r="733" spans="1:22" x14ac:dyDescent="0.2">
      <c r="A733" t="s">
        <v>15422</v>
      </c>
      <c r="B733" t="str">
        <f>IF(NOT(ISNA(VLOOKUP($A733,miplib2017!$A$5:$A$10000,1,0))),"miplib2017",IF(NOT(ISNA(VLOOKUP($A733,miplib2010!$A$5:$A$10000,1,0))),"miplib2010",IF(NOT(ISNA(VLOOKUP($A733,miplib2003!$A$5:$A$10000,1,0))),"miplib2003",IF(NOT(ISNA(VLOOKUP($A733,miplib3!$A$5:$A$10002,1,0))),"miplib3",IF(NOT(ISNA(VLOOKUP($A733,miplib2!$A$5:$A$10004,1,0))),"miplib2",IF(NOT(ISNA(VLOOKUP($A733,coral!$A$5:$A$10000,1,0))),"coral",IF(NOT(ISNA(VLOOKUP($A733,neos!$A$5:$A$10000,1,0))),"neos","COULD NOT FIND")))))))</f>
        <v>miplib2017</v>
      </c>
      <c r="C733" t="str">
        <f>B733&amp;"/"&amp;A733</f>
        <v>miplib2017/neos-4650160-yukon</v>
      </c>
      <c r="D733">
        <f ca="1">VLOOKUP($A733,INDIRECT("'"&amp;$B733&amp;"'!"&amp;"$A$5:$Z$10000"),MATCH(D$5,INDIRECT("'"&amp;$B733&amp;"'!$A$4:$Z$4"),0),0)</f>
        <v>1969</v>
      </c>
      <c r="E733">
        <f ca="1">VLOOKUP($A733,INDIRECT("'"&amp;$B733&amp;"'!"&amp;"$A$5:$Z$10000"),MATCH(E$5,INDIRECT("'"&amp;$B733&amp;"'!$A$4:$Z$4"),0),0)</f>
        <v>1412</v>
      </c>
      <c r="F733" t="e">
        <f>VLOOKUP($A733,cleaning_log!$A$1:$ZZ$9791,MATCH(F$5,cleaning_log!$A$2:$ZZ$2,0),0)</f>
        <v>#N/A</v>
      </c>
      <c r="G733" t="e">
        <f>VLOOKUP($A733,cleaning_log!$A$1:$ZZ$9791,MATCH(G$5,cleaning_log!$A$2:$ZZ$2,0),0)</f>
        <v>#N/A</v>
      </c>
      <c r="H733">
        <f ca="1">VLOOKUP($A733,INDIRECT("'"&amp;$B733&amp;"'!"&amp;"$A$5:$Z$10000"),MATCH(H$5,INDIRECT("'"&amp;$B733&amp;"'!$A$4:$Z$4"),0),0)</f>
        <v>59.884999989999997</v>
      </c>
      <c r="I733" t="e">
        <f>VLOOKUP($A733,cleaning_log!$A$1:$ZZ$9791,MATCH(I$5,cleaning_log!$A$2:$ZZ$2,0),0)</f>
        <v>#N/A</v>
      </c>
      <c r="J733" t="e">
        <f>VLOOKUP($A733,cleaning_log!$A$1:$ZZ$9791,MATCH(J$5,cleaning_log!$A$2:$ZZ$2,0),0)</f>
        <v>#N/A</v>
      </c>
      <c r="K733" t="b">
        <f>IF(ISNA(J733),TRUE,ABS(H733-J733)&gt;0.001)</f>
        <v>1</v>
      </c>
      <c r="L733" t="e">
        <f>VLOOKUP($A733,cleaning_log!$A$1:$ZZ$9791,MATCH(L$5,cleaning_log!$A$2:$ZZ$2,0),0)</f>
        <v>#N/A</v>
      </c>
      <c r="M733" t="e">
        <f>VLOOKUP($A733,cleaning_log!$A$1:$ZZ$9791,MATCH(M$5,cleaning_log!$A$2:$ZZ$2,0),0)</f>
        <v>#N/A</v>
      </c>
      <c r="N733" t="e">
        <f>VLOOKUP($A733,cleaning_log!$A$1:$ZZ$9791,MATCH(N$5,cleaning_log!$A$2:$ZZ$2,0),0)</f>
        <v>#N/A</v>
      </c>
      <c r="O733" t="e">
        <f>VLOOKUP($A733,cleaning_log!$A$1:$ZZ$9791,MATCH(O$5,cleaning_log!$A$2:$ZZ$2,0),0)</f>
        <v>#N/A</v>
      </c>
      <c r="P733" t="e">
        <f>VLOOKUP($A733,cleaning_log!$A$1:$ZZ$9791,MATCH(P$5,cleaning_log!$A$2:$ZZ$2,0),0)</f>
        <v>#N/A</v>
      </c>
      <c r="Q733" t="e">
        <f>VLOOKUP($A733,cleaning_log!$A$1:$ZZ$9791,MATCH(Q$5,cleaning_log!$A$2:$ZZ$2,0),0)</f>
        <v>#N/A</v>
      </c>
      <c r="R733" t="e">
        <f>VLOOKUP($A733,cleaning_log!$A$1:$ZZ$9791,MATCH(R$5,cleaning_log!$A$2:$ZZ$2,0),0)</f>
        <v>#N/A</v>
      </c>
      <c r="S733" t="e">
        <f t="shared" si="153"/>
        <v>#N/A</v>
      </c>
    </row>
    <row r="734" spans="1:22" hidden="1" x14ac:dyDescent="0.2">
      <c r="A734" t="s">
        <v>15424</v>
      </c>
      <c r="B734" t="str">
        <f>IF(NOT(ISNA(VLOOKUP($A734,miplib2017!$A$5:$A$10000,1,0))),"miplib2017",IF(NOT(ISNA(VLOOKUP($A734,miplib2010!$A$5:$A$10000,1,0))),"miplib2010",IF(NOT(ISNA(VLOOKUP($A734,miplib2003!$A$5:$A$10000,1,0))),"miplib2003",IF(NOT(ISNA(VLOOKUP($A734,miplib3!$A$5:$A$10002,1,0))),"miplib3",IF(NOT(ISNA(VLOOKUP($A734,miplib2!$A$5:$A$10004,1,0))),"miplib2",IF(NOT(ISNA(VLOOKUP($A734,coral!$A$5:$A$10000,1,0))),"coral",IF(NOT(ISNA(VLOOKUP($A734,neos!$A$5:$A$10000,1,0))),"neos","COULD NOT FIND")))))))</f>
        <v>miplib2017</v>
      </c>
      <c r="C734" t="str">
        <f>B734&amp;"/"&amp;A734</f>
        <v>miplib2017/neos-4703857-ahuroa</v>
      </c>
      <c r="D734">
        <f ca="1">VLOOKUP($A734,INDIRECT("'"&amp;$B734&amp;"'!"&amp;"$A$5:$Z$10000"),MATCH(D$5,INDIRECT("'"&amp;$B734&amp;"'!$A$4:$Z$4"),0),0)</f>
        <v>221496</v>
      </c>
      <c r="E734">
        <f ca="1">VLOOKUP($A734,INDIRECT("'"&amp;$B734&amp;"'!"&amp;"$A$5:$Z$10000"),MATCH(E$5,INDIRECT("'"&amp;$B734&amp;"'!$A$4:$Z$4"),0),0)</f>
        <v>266502</v>
      </c>
      <c r="F734" t="e">
        <f>VLOOKUP($A734,cleaning_log!$A$1:$ZZ$9791,MATCH(F$5,cleaning_log!$A$2:$ZZ$2,0),0)</f>
        <v>#N/A</v>
      </c>
      <c r="G734" t="e">
        <f>VLOOKUP($A734,cleaning_log!$A$1:$ZZ$9791,MATCH(G$5,cleaning_log!$A$2:$ZZ$2,0),0)</f>
        <v>#N/A</v>
      </c>
      <c r="H734">
        <f ca="1">VLOOKUP($A734,INDIRECT("'"&amp;$B734&amp;"'!"&amp;"$A$5:$Z$10000"),MATCH(H$5,INDIRECT("'"&amp;$B734&amp;"'!$A$4:$Z$4"),0),0)</f>
        <v>7868280750</v>
      </c>
      <c r="I734" t="e">
        <f>VLOOKUP($A734,cleaning_log!$A$1:$ZZ$9791,MATCH(I$5,cleaning_log!$A$2:$ZZ$2,0),0)</f>
        <v>#N/A</v>
      </c>
      <c r="J734" t="e">
        <f>VLOOKUP($A734,cleaning_log!$A$1:$ZZ$9791,MATCH(J$5,cleaning_log!$A$2:$ZZ$2,0),0)</f>
        <v>#N/A</v>
      </c>
      <c r="K734" t="b">
        <f>IF(ISNA(J734),TRUE,ABS(H734-J734)&gt;0.001)</f>
        <v>1</v>
      </c>
      <c r="L734" t="e">
        <f>VLOOKUP($A734,cleaning_log!$A$1:$ZZ$9791,MATCH(L$5,cleaning_log!$A$2:$ZZ$2,0),0)</f>
        <v>#N/A</v>
      </c>
      <c r="M734" t="e">
        <f>VLOOKUP($A734,cleaning_log!$A$1:$ZZ$9791,MATCH(M$5,cleaning_log!$A$2:$ZZ$2,0),0)</f>
        <v>#N/A</v>
      </c>
      <c r="N734" t="e">
        <f>VLOOKUP($A734,cleaning_log!$A$1:$ZZ$9791,MATCH(N$5,cleaning_log!$A$2:$ZZ$2,0),0)</f>
        <v>#N/A</v>
      </c>
      <c r="O734" t="e">
        <f>VLOOKUP($A734,cleaning_log!$A$1:$ZZ$9791,MATCH(O$5,cleaning_log!$A$2:$ZZ$2,0),0)</f>
        <v>#N/A</v>
      </c>
      <c r="P734" t="e">
        <f>VLOOKUP($A734,cleaning_log!$A$1:$ZZ$9791,MATCH(P$5,cleaning_log!$A$2:$ZZ$2,0),0)</f>
        <v>#N/A</v>
      </c>
      <c r="Q734" t="e">
        <f>VLOOKUP($A734,cleaning_log!$A$1:$ZZ$9791,MATCH(Q$5,cleaning_log!$A$2:$ZZ$2,0),0)</f>
        <v>#N/A</v>
      </c>
      <c r="S734" t="e">
        <f t="shared" si="153"/>
        <v>#N/A</v>
      </c>
    </row>
    <row r="735" spans="1:22" hidden="1" x14ac:dyDescent="0.2">
      <c r="A735" t="s">
        <v>4444</v>
      </c>
      <c r="B735" t="str">
        <f>IF(NOT(ISNA(VLOOKUP($A735,miplib2017!$A$5:$A$10000,1,0))),"miplib2017",IF(NOT(ISNA(VLOOKUP($A735,miplib2010!$A$5:$A$10000,1,0))),"miplib2010",IF(NOT(ISNA(VLOOKUP($A735,miplib2003!$A$5:$A$10000,1,0))),"miplib2003",IF(NOT(ISNA(VLOOKUP($A735,miplib3!$A$5:$A$10002,1,0))),"miplib3",IF(NOT(ISNA(VLOOKUP($A735,miplib2!$A$5:$A$10004,1,0))),"miplib2",IF(NOT(ISNA(VLOOKUP($A735,coral!$A$5:$A$10000,1,0))),"coral",IF(NOT(ISNA(VLOOKUP($A735,neos!$A$5:$A$10000,1,0))),"neos","COULD NOT FIND")))))))</f>
        <v>miplib2017</v>
      </c>
      <c r="C735" t="str">
        <f>B735&amp;"/"&amp;A735</f>
        <v>miplib2017/neos-4722843-widden</v>
      </c>
      <c r="D735">
        <f ca="1">VLOOKUP($A735,INDIRECT("'"&amp;$B735&amp;"'!"&amp;"$A$5:$Z$10000"),MATCH(D$5,INDIRECT("'"&amp;$B735&amp;"'!$A$4:$Z$4"),0),0)</f>
        <v>113555</v>
      </c>
      <c r="E735">
        <f ca="1">VLOOKUP($A735,INDIRECT("'"&amp;$B735&amp;"'!"&amp;"$A$5:$Z$10000"),MATCH(E$5,INDIRECT("'"&amp;$B735&amp;"'!$A$4:$Z$4"),0),0)</f>
        <v>77723</v>
      </c>
      <c r="F735">
        <f>VLOOKUP($A735,cleaning_log!$A$1:$ZZ$9791,MATCH(F$5,cleaning_log!$A$2:$ZZ$2,0),0)</f>
        <v>108787</v>
      </c>
      <c r="G735">
        <f>VLOOKUP($A735,cleaning_log!$A$1:$ZZ$9791,MATCH(G$5,cleaning_log!$A$2:$ZZ$2,0),0)</f>
        <v>60839</v>
      </c>
      <c r="H735">
        <f ca="1">VLOOKUP($A735,INDIRECT("'"&amp;$B735&amp;"'!"&amp;"$A$5:$Z$10000"),MATCH(H$5,INDIRECT("'"&amp;$B735&amp;"'!$A$4:$Z$4"),0),0)</f>
        <v>25009.662227000001</v>
      </c>
      <c r="I735">
        <f>VLOOKUP($A735,cleaning_log!$A$1:$ZZ$9791,MATCH(I$5,cleaning_log!$A$2:$ZZ$2,0),0)</f>
        <v>-1603.5395585661199</v>
      </c>
      <c r="J735">
        <f>VLOOKUP($A735,cleaning_log!$A$1:$ZZ$9791,MATCH(J$5,cleaning_log!$A$2:$ZZ$2,0),0)</f>
        <v>2499.0296443872899</v>
      </c>
      <c r="K735" t="b">
        <f ca="1">IF(ISNA(J735),TRUE,ABS(H735-J735)&gt;0.001)</f>
        <v>1</v>
      </c>
      <c r="L735">
        <f>VLOOKUP($A735,cleaning_log!$A$1:$ZZ$9791,MATCH(L$5,cleaning_log!$A$2:$ZZ$2,0),0)</f>
        <v>25009.663366318699</v>
      </c>
      <c r="M735">
        <f>VLOOKUP($A735,cleaning_log!$A$1:$ZZ$9791,MATCH(M$5,cleaning_log!$A$2:$ZZ$2,0),0)</f>
        <v>25009.663366333902</v>
      </c>
      <c r="N735">
        <f>VLOOKUP($A735,cleaning_log!$A$1:$ZZ$9791,MATCH(N$5,cleaning_log!$A$2:$ZZ$2,0),0)</f>
        <v>25009.663366318699</v>
      </c>
      <c r="O735">
        <f>VLOOKUP($A735,cleaning_log!$A$1:$ZZ$9791,MATCH(O$5,cleaning_log!$A$2:$ZZ$2,0),0)</f>
        <v>25009.663366335099</v>
      </c>
      <c r="P735">
        <f>VLOOKUP($A735,cleaning_log!$A$1:$ZZ$9791,MATCH(P$5,cleaning_log!$A$2:$ZZ$2,0),0)</f>
        <v>288.69400000000002</v>
      </c>
      <c r="Q735">
        <f>VLOOKUP($A735,cleaning_log!$A$1:$ZZ$9791,MATCH(Q$5,cleaning_log!$A$2:$ZZ$2,0),0)</f>
        <v>157.001</v>
      </c>
      <c r="R735">
        <f>VLOOKUP($A735,cleaning_log!$A$1:$ZZ$9791,MATCH(R$5,cleaning_log!$A$2:$ZZ$2,0),0)</f>
        <v>170.48400000000001</v>
      </c>
      <c r="S735" t="b">
        <f t="shared" si="153"/>
        <v>1</v>
      </c>
      <c r="T735">
        <f>VLOOKUP($A735,cleaning_log!$A$1:$ZZ$9791,MATCH(T$5,cleaning_log!$A$2:$ZZ$2,0),0)</f>
        <v>1449</v>
      </c>
      <c r="U735">
        <f>VLOOKUP($A735,cleaning_log!$A$1:$ZZ$9791,MATCH(U$5,cleaning_log!$A$2:$ZZ$2,0),0)</f>
        <v>2076</v>
      </c>
      <c r="V735">
        <f>VLOOKUP($A735,cleaning_log!$A$1:$ZZ$9791,MATCH(V$5,cleaning_log!$A$2:$ZZ$2,0),0)</f>
        <v>2992</v>
      </c>
    </row>
    <row r="736" spans="1:22" hidden="1" x14ac:dyDescent="0.2">
      <c r="A736" t="s">
        <v>15427</v>
      </c>
      <c r="B736" t="str">
        <f>IF(NOT(ISNA(VLOOKUP($A736,miplib2017!$A$5:$A$10000,1,0))),"miplib2017",IF(NOT(ISNA(VLOOKUP($A736,miplib2010!$A$5:$A$10000,1,0))),"miplib2010",IF(NOT(ISNA(VLOOKUP($A736,miplib2003!$A$5:$A$10000,1,0))),"miplib2003",IF(NOT(ISNA(VLOOKUP($A736,miplib3!$A$5:$A$10002,1,0))),"miplib3",IF(NOT(ISNA(VLOOKUP($A736,miplib2!$A$5:$A$10004,1,0))),"miplib2",IF(NOT(ISNA(VLOOKUP($A736,coral!$A$5:$A$10000,1,0))),"coral",IF(NOT(ISNA(VLOOKUP($A736,neos!$A$5:$A$10000,1,0))),"neos","COULD NOT FIND")))))))</f>
        <v>miplib2017</v>
      </c>
      <c r="C736" t="str">
        <f>B736&amp;"/"&amp;A736</f>
        <v>miplib2017/neos-4724674-aorere</v>
      </c>
      <c r="D736">
        <f ca="1">VLOOKUP($A736,INDIRECT("'"&amp;$B736&amp;"'!"&amp;"$A$5:$Z$10000"),MATCH(D$5,INDIRECT("'"&amp;$B736&amp;"'!$A$4:$Z$4"),0),0)</f>
        <v>137123</v>
      </c>
      <c r="E736">
        <f ca="1">VLOOKUP($A736,INDIRECT("'"&amp;$B736&amp;"'!"&amp;"$A$5:$Z$10000"),MATCH(E$5,INDIRECT("'"&amp;$B736&amp;"'!$A$4:$Z$4"),0),0)</f>
        <v>94145</v>
      </c>
      <c r="F736" t="e">
        <f>VLOOKUP($A736,cleaning_log!$A$1:$ZZ$9791,MATCH(F$5,cleaning_log!$A$2:$ZZ$2,0),0)</f>
        <v>#N/A</v>
      </c>
      <c r="G736" t="e">
        <f>VLOOKUP($A736,cleaning_log!$A$1:$ZZ$9791,MATCH(G$5,cleaning_log!$A$2:$ZZ$2,0),0)</f>
        <v>#N/A</v>
      </c>
      <c r="H736">
        <f ca="1">VLOOKUP($A736,INDIRECT("'"&amp;$B736&amp;"'!"&amp;"$A$5:$Z$10000"),MATCH(H$5,INDIRECT("'"&amp;$B736&amp;"'!$A$4:$Z$4"),0),0)</f>
        <v>8609.1960889999991</v>
      </c>
      <c r="I736" t="e">
        <f>VLOOKUP($A736,cleaning_log!$A$1:$ZZ$9791,MATCH(I$5,cleaning_log!$A$2:$ZZ$2,0),0)</f>
        <v>#N/A</v>
      </c>
      <c r="J736" t="e">
        <f>VLOOKUP($A736,cleaning_log!$A$1:$ZZ$9791,MATCH(J$5,cleaning_log!$A$2:$ZZ$2,0),0)</f>
        <v>#N/A</v>
      </c>
      <c r="K736" t="b">
        <f>IF(ISNA(J736),TRUE,ABS(H736-J736)&gt;0.001)</f>
        <v>1</v>
      </c>
      <c r="L736" t="e">
        <f>VLOOKUP($A736,cleaning_log!$A$1:$ZZ$9791,MATCH(L$5,cleaning_log!$A$2:$ZZ$2,0),0)</f>
        <v>#N/A</v>
      </c>
      <c r="M736" t="e">
        <f>VLOOKUP($A736,cleaning_log!$A$1:$ZZ$9791,MATCH(M$5,cleaning_log!$A$2:$ZZ$2,0),0)</f>
        <v>#N/A</v>
      </c>
      <c r="N736" t="e">
        <f>VLOOKUP($A736,cleaning_log!$A$1:$ZZ$9791,MATCH(N$5,cleaning_log!$A$2:$ZZ$2,0),0)</f>
        <v>#N/A</v>
      </c>
      <c r="O736" t="e">
        <f>VLOOKUP($A736,cleaning_log!$A$1:$ZZ$9791,MATCH(O$5,cleaning_log!$A$2:$ZZ$2,0),0)</f>
        <v>#N/A</v>
      </c>
      <c r="P736" t="e">
        <f>VLOOKUP($A736,cleaning_log!$A$1:$ZZ$9791,MATCH(P$5,cleaning_log!$A$2:$ZZ$2,0),0)</f>
        <v>#N/A</v>
      </c>
      <c r="Q736" t="e">
        <f>VLOOKUP($A736,cleaning_log!$A$1:$ZZ$9791,MATCH(Q$5,cleaning_log!$A$2:$ZZ$2,0),0)</f>
        <v>#N/A</v>
      </c>
    </row>
    <row r="737" spans="1:22" hidden="1" x14ac:dyDescent="0.2">
      <c r="A737" t="s">
        <v>15429</v>
      </c>
      <c r="B737" t="str">
        <f>IF(NOT(ISNA(VLOOKUP($A737,miplib2017!$A$5:$A$10000,1,0))),"miplib2017",IF(NOT(ISNA(VLOOKUP($A737,miplib2010!$A$5:$A$10000,1,0))),"miplib2010",IF(NOT(ISNA(VLOOKUP($A737,miplib2003!$A$5:$A$10000,1,0))),"miplib2003",IF(NOT(ISNA(VLOOKUP($A737,miplib3!$A$5:$A$10002,1,0))),"miplib3",IF(NOT(ISNA(VLOOKUP($A737,miplib2!$A$5:$A$10004,1,0))),"miplib2",IF(NOT(ISNA(VLOOKUP($A737,coral!$A$5:$A$10000,1,0))),"coral",IF(NOT(ISNA(VLOOKUP($A737,neos!$A$5:$A$10000,1,0))),"neos","COULD NOT FIND")))))))</f>
        <v>miplib2017</v>
      </c>
      <c r="C737" t="str">
        <f>B737&amp;"/"&amp;A737</f>
        <v>miplib2017/neos-4736745-arroux</v>
      </c>
      <c r="D737">
        <f ca="1">VLOOKUP($A737,INDIRECT("'"&amp;$B737&amp;"'!"&amp;"$A$5:$Z$10000"),MATCH(D$5,INDIRECT("'"&amp;$B737&amp;"'!$A$4:$Z$4"),0),0)</f>
        <v>1827</v>
      </c>
      <c r="E737">
        <f ca="1">VLOOKUP($A737,INDIRECT("'"&amp;$B737&amp;"'!"&amp;"$A$5:$Z$10000"),MATCH(E$5,INDIRECT("'"&amp;$B737&amp;"'!$A$4:$Z$4"),0),0)</f>
        <v>6216</v>
      </c>
      <c r="F737" t="e">
        <f>VLOOKUP($A737,cleaning_log!$A$1:$ZZ$9791,MATCH(F$5,cleaning_log!$A$2:$ZZ$2,0),0)</f>
        <v>#N/A</v>
      </c>
      <c r="G737" t="e">
        <f>VLOOKUP($A737,cleaning_log!$A$1:$ZZ$9791,MATCH(G$5,cleaning_log!$A$2:$ZZ$2,0),0)</f>
        <v>#N/A</v>
      </c>
      <c r="H737">
        <f ca="1">VLOOKUP($A737,INDIRECT("'"&amp;$B737&amp;"'!"&amp;"$A$5:$Z$10000"),MATCH(H$5,INDIRECT("'"&amp;$B737&amp;"'!$A$4:$Z$4"),0),0)</f>
        <v>247345269.52000001</v>
      </c>
      <c r="I737" t="e">
        <f>VLOOKUP($A737,cleaning_log!$A$1:$ZZ$9791,MATCH(I$5,cleaning_log!$A$2:$ZZ$2,0),0)</f>
        <v>#N/A</v>
      </c>
      <c r="J737" t="e">
        <f>VLOOKUP($A737,cleaning_log!$A$1:$ZZ$9791,MATCH(J$5,cleaning_log!$A$2:$ZZ$2,0),0)</f>
        <v>#N/A</v>
      </c>
      <c r="K737" t="b">
        <f>IF(ISNA(J737),TRUE,ABS(H737-J737)&gt;0.001)</f>
        <v>1</v>
      </c>
      <c r="L737" t="e">
        <f>VLOOKUP($A737,cleaning_log!$A$1:$ZZ$9791,MATCH(L$5,cleaning_log!$A$2:$ZZ$2,0),0)</f>
        <v>#N/A</v>
      </c>
      <c r="M737" t="e">
        <f>VLOOKUP($A737,cleaning_log!$A$1:$ZZ$9791,MATCH(M$5,cleaning_log!$A$2:$ZZ$2,0),0)</f>
        <v>#N/A</v>
      </c>
      <c r="N737" t="e">
        <f>VLOOKUP($A737,cleaning_log!$A$1:$ZZ$9791,MATCH(N$5,cleaning_log!$A$2:$ZZ$2,0),0)</f>
        <v>#N/A</v>
      </c>
      <c r="O737" t="e">
        <f>VLOOKUP($A737,cleaning_log!$A$1:$ZZ$9791,MATCH(O$5,cleaning_log!$A$2:$ZZ$2,0),0)</f>
        <v>#N/A</v>
      </c>
      <c r="P737" t="e">
        <f>VLOOKUP($A737,cleaning_log!$A$1:$ZZ$9791,MATCH(P$5,cleaning_log!$A$2:$ZZ$2,0),0)</f>
        <v>#N/A</v>
      </c>
      <c r="Q737" t="e">
        <f>VLOOKUP($A737,cleaning_log!$A$1:$ZZ$9791,MATCH(Q$5,cleaning_log!$A$2:$ZZ$2,0),0)</f>
        <v>#N/A</v>
      </c>
    </row>
    <row r="738" spans="1:22" hidden="1" x14ac:dyDescent="0.2">
      <c r="A738" t="s">
        <v>4445</v>
      </c>
      <c r="B738" t="str">
        <f>IF(NOT(ISNA(VLOOKUP($A738,miplib2017!$A$5:$A$10000,1,0))),"miplib2017",IF(NOT(ISNA(VLOOKUP($A738,miplib2010!$A$5:$A$10000,1,0))),"miplib2010",IF(NOT(ISNA(VLOOKUP($A738,miplib2003!$A$5:$A$10000,1,0))),"miplib2003",IF(NOT(ISNA(VLOOKUP($A738,miplib3!$A$5:$A$10002,1,0))),"miplib3",IF(NOT(ISNA(VLOOKUP($A738,miplib2!$A$5:$A$10004,1,0))),"miplib2",IF(NOT(ISNA(VLOOKUP($A738,coral!$A$5:$A$10000,1,0))),"coral",IF(NOT(ISNA(VLOOKUP($A738,neos!$A$5:$A$10000,1,0))),"neos","COULD NOT FIND")))))))</f>
        <v>miplib2017</v>
      </c>
      <c r="C738" t="str">
        <f>B738&amp;"/"&amp;A738</f>
        <v>miplib2017/neos-4738912-atrato</v>
      </c>
      <c r="D738">
        <f ca="1">VLOOKUP($A738,INDIRECT("'"&amp;$B738&amp;"'!"&amp;"$A$5:$Z$10000"),MATCH(D$5,INDIRECT("'"&amp;$B738&amp;"'!$A$4:$Z$4"),0),0)</f>
        <v>1947</v>
      </c>
      <c r="E738">
        <f ca="1">VLOOKUP($A738,INDIRECT("'"&amp;$B738&amp;"'!"&amp;"$A$5:$Z$10000"),MATCH(E$5,INDIRECT("'"&amp;$B738&amp;"'!$A$4:$Z$4"),0),0)</f>
        <v>6216</v>
      </c>
      <c r="F738">
        <f>VLOOKUP($A738,cleaning_log!$A$1:$ZZ$9791,MATCH(F$5,cleaning_log!$A$2:$ZZ$2,0),0)</f>
        <v>1755</v>
      </c>
      <c r="G738">
        <f>VLOOKUP($A738,cleaning_log!$A$1:$ZZ$9791,MATCH(G$5,cleaning_log!$A$2:$ZZ$2,0),0)</f>
        <v>6156</v>
      </c>
      <c r="H738">
        <f ca="1">VLOOKUP($A738,INDIRECT("'"&amp;$B738&amp;"'!"&amp;"$A$5:$Z$10000"),MATCH(H$5,INDIRECT("'"&amp;$B738&amp;"'!$A$4:$Z$4"),0),0)</f>
        <v>283627956.59500003</v>
      </c>
      <c r="I738">
        <f>VLOOKUP($A738,cleaning_log!$A$1:$ZZ$9791,MATCH(I$5,cleaning_log!$A$2:$ZZ$2,0),0)</f>
        <v>65143485.994188197</v>
      </c>
      <c r="J738">
        <f>VLOOKUP($A738,cleaning_log!$A$1:$ZZ$9791,MATCH(J$5,cleaning_log!$A$2:$ZZ$2,0),0)</f>
        <v>276602478.274378</v>
      </c>
      <c r="K738" t="b">
        <f ca="1">IF(ISNA(J738),TRUE,ABS(H738-J738)&gt;0.001)</f>
        <v>1</v>
      </c>
      <c r="L738">
        <f>VLOOKUP($A738,cleaning_log!$A$1:$ZZ$9791,MATCH(L$5,cleaning_log!$A$2:$ZZ$2,0),0)</f>
        <v>283627956.59527898</v>
      </c>
      <c r="M738">
        <f>VLOOKUP($A738,cleaning_log!$A$1:$ZZ$9791,MATCH(M$5,cleaning_log!$A$2:$ZZ$2,0),0)</f>
        <v>283627956.59527898</v>
      </c>
      <c r="N738">
        <f>VLOOKUP($A738,cleaning_log!$A$1:$ZZ$9791,MATCH(N$5,cleaning_log!$A$2:$ZZ$2,0),0)</f>
        <v>283615920.45741802</v>
      </c>
      <c r="O738">
        <f>VLOOKUP($A738,cleaning_log!$A$1:$ZZ$9791,MATCH(O$5,cleaning_log!$A$2:$ZZ$2,0),0)</f>
        <v>283621000.21277797</v>
      </c>
      <c r="P738">
        <f>VLOOKUP($A738,cleaning_log!$A$1:$ZZ$9791,MATCH(P$5,cleaning_log!$A$2:$ZZ$2,0),0)</f>
        <v>126.435</v>
      </c>
      <c r="Q738">
        <f>VLOOKUP($A738,cleaning_log!$A$1:$ZZ$9791,MATCH(Q$5,cleaning_log!$A$2:$ZZ$2,0),0)</f>
        <v>54.298000000000002</v>
      </c>
    </row>
    <row r="739" spans="1:22" hidden="1" x14ac:dyDescent="0.2">
      <c r="A739" t="s">
        <v>15432</v>
      </c>
      <c r="B739" t="str">
        <f>IF(NOT(ISNA(VLOOKUP($A739,miplib2017!$A$5:$A$10000,1,0))),"miplib2017",IF(NOT(ISNA(VLOOKUP($A739,miplib2010!$A$5:$A$10000,1,0))),"miplib2010",IF(NOT(ISNA(VLOOKUP($A739,miplib2003!$A$5:$A$10000,1,0))),"miplib2003",IF(NOT(ISNA(VLOOKUP($A739,miplib3!$A$5:$A$10002,1,0))),"miplib3",IF(NOT(ISNA(VLOOKUP($A739,miplib2!$A$5:$A$10004,1,0))),"miplib2",IF(NOT(ISNA(VLOOKUP($A739,coral!$A$5:$A$10000,1,0))),"coral",IF(NOT(ISNA(VLOOKUP($A739,neos!$A$5:$A$10000,1,0))),"neos","COULD NOT FIND")))))))</f>
        <v>miplib2017</v>
      </c>
      <c r="C739" t="str">
        <f>B739&amp;"/"&amp;A739</f>
        <v>miplib2017/neos-4754521-awarau</v>
      </c>
      <c r="D739">
        <f ca="1">VLOOKUP($A739,INDIRECT("'"&amp;$B739&amp;"'!"&amp;"$A$5:$Z$10000"),MATCH(D$5,INDIRECT("'"&amp;$B739&amp;"'!$A$4:$Z$4"),0),0)</f>
        <v>255386</v>
      </c>
      <c r="E739">
        <f ca="1">VLOOKUP($A739,INDIRECT("'"&amp;$B739&amp;"'!"&amp;"$A$5:$Z$10000"),MATCH(E$5,INDIRECT("'"&amp;$B739&amp;"'!$A$4:$Z$4"),0),0)</f>
        <v>41680</v>
      </c>
      <c r="F739" t="e">
        <f>VLOOKUP($A739,cleaning_log!$A$1:$ZZ$9791,MATCH(F$5,cleaning_log!$A$2:$ZZ$2,0),0)</f>
        <v>#N/A</v>
      </c>
      <c r="G739" t="e">
        <f>VLOOKUP($A739,cleaning_log!$A$1:$ZZ$9791,MATCH(G$5,cleaning_log!$A$2:$ZZ$2,0),0)</f>
        <v>#N/A</v>
      </c>
      <c r="H739">
        <f ca="1">VLOOKUP($A739,INDIRECT("'"&amp;$B739&amp;"'!"&amp;"$A$5:$Z$10000"),MATCH(H$5,INDIRECT("'"&amp;$B739&amp;"'!$A$4:$Z$4"),0),0)</f>
        <v>0</v>
      </c>
      <c r="I739" t="e">
        <f>VLOOKUP($A739,cleaning_log!$A$1:$ZZ$9791,MATCH(I$5,cleaning_log!$A$2:$ZZ$2,0),0)</f>
        <v>#N/A</v>
      </c>
      <c r="J739" t="e">
        <f>VLOOKUP($A739,cleaning_log!$A$1:$ZZ$9791,MATCH(J$5,cleaning_log!$A$2:$ZZ$2,0),0)</f>
        <v>#N/A</v>
      </c>
      <c r="K739" t="b">
        <f>IF(ISNA(J739),TRUE,ABS(H739-J739)&gt;0.001)</f>
        <v>1</v>
      </c>
      <c r="L739" t="e">
        <f>VLOOKUP($A739,cleaning_log!$A$1:$ZZ$9791,MATCH(L$5,cleaning_log!$A$2:$ZZ$2,0),0)</f>
        <v>#N/A</v>
      </c>
      <c r="M739" t="e">
        <f>VLOOKUP($A739,cleaning_log!$A$1:$ZZ$9791,MATCH(M$5,cleaning_log!$A$2:$ZZ$2,0),0)</f>
        <v>#N/A</v>
      </c>
      <c r="N739" t="e">
        <f>VLOOKUP($A739,cleaning_log!$A$1:$ZZ$9791,MATCH(N$5,cleaning_log!$A$2:$ZZ$2,0),0)</f>
        <v>#N/A</v>
      </c>
      <c r="O739" t="e">
        <f>VLOOKUP($A739,cleaning_log!$A$1:$ZZ$9791,MATCH(O$5,cleaning_log!$A$2:$ZZ$2,0),0)</f>
        <v>#N/A</v>
      </c>
      <c r="P739" t="e">
        <f>VLOOKUP($A739,cleaning_log!$A$1:$ZZ$9791,MATCH(P$5,cleaning_log!$A$2:$ZZ$2,0),0)</f>
        <v>#N/A</v>
      </c>
      <c r="Q739" t="e">
        <f>VLOOKUP($A739,cleaning_log!$A$1:$ZZ$9791,MATCH(Q$5,cleaning_log!$A$2:$ZZ$2,0),0)</f>
        <v>#N/A</v>
      </c>
    </row>
    <row r="740" spans="1:22" hidden="1" x14ac:dyDescent="0.2">
      <c r="A740" t="s">
        <v>15434</v>
      </c>
      <c r="B740" t="str">
        <f>IF(NOT(ISNA(VLOOKUP($A740,miplib2017!$A$5:$A$10000,1,0))),"miplib2017",IF(NOT(ISNA(VLOOKUP($A740,miplib2010!$A$5:$A$10000,1,0))),"miplib2010",IF(NOT(ISNA(VLOOKUP($A740,miplib2003!$A$5:$A$10000,1,0))),"miplib2003",IF(NOT(ISNA(VLOOKUP($A740,miplib3!$A$5:$A$10002,1,0))),"miplib3",IF(NOT(ISNA(VLOOKUP($A740,miplib2!$A$5:$A$10004,1,0))),"miplib2",IF(NOT(ISNA(VLOOKUP($A740,coral!$A$5:$A$10000,1,0))),"coral",IF(NOT(ISNA(VLOOKUP($A740,neos!$A$5:$A$10000,1,0))),"neos","COULD NOT FIND")))))))</f>
        <v>miplib2017</v>
      </c>
      <c r="C740" t="str">
        <f>B740&amp;"/"&amp;A740</f>
        <v>miplib2017/neos-4760493-puerua</v>
      </c>
      <c r="D740">
        <f ca="1">VLOOKUP($A740,INDIRECT("'"&amp;$B740&amp;"'!"&amp;"$A$5:$Z$10000"),MATCH(D$5,INDIRECT("'"&amp;$B740&amp;"'!$A$4:$Z$4"),0),0)</f>
        <v>106954</v>
      </c>
      <c r="E740">
        <f ca="1">VLOOKUP($A740,INDIRECT("'"&amp;$B740&amp;"'!"&amp;"$A$5:$Z$10000"),MATCH(E$5,INDIRECT("'"&amp;$B740&amp;"'!$A$4:$Z$4"),0),0)</f>
        <v>53593</v>
      </c>
      <c r="F740" t="e">
        <f>VLOOKUP($A740,cleaning_log!$A$1:$ZZ$9791,MATCH(F$5,cleaning_log!$A$2:$ZZ$2,0),0)</f>
        <v>#N/A</v>
      </c>
      <c r="G740" t="e">
        <f>VLOOKUP($A740,cleaning_log!$A$1:$ZZ$9791,MATCH(G$5,cleaning_log!$A$2:$ZZ$2,0),0)</f>
        <v>#N/A</v>
      </c>
      <c r="H740">
        <f ca="1">VLOOKUP($A740,INDIRECT("'"&amp;$B740&amp;"'!"&amp;"$A$5:$Z$10000"),MATCH(H$5,INDIRECT("'"&amp;$B740&amp;"'!$A$4:$Z$4"),0),0)</f>
        <v>2665.4577359999998</v>
      </c>
      <c r="I740" t="e">
        <f>VLOOKUP($A740,cleaning_log!$A$1:$ZZ$9791,MATCH(I$5,cleaning_log!$A$2:$ZZ$2,0),0)</f>
        <v>#N/A</v>
      </c>
      <c r="J740" t="e">
        <f>VLOOKUP($A740,cleaning_log!$A$1:$ZZ$9791,MATCH(J$5,cleaning_log!$A$2:$ZZ$2,0),0)</f>
        <v>#N/A</v>
      </c>
      <c r="K740" t="b">
        <f>IF(ISNA(J740),TRUE,ABS(H740-J740)&gt;0.001)</f>
        <v>1</v>
      </c>
      <c r="L740" t="e">
        <f>VLOOKUP($A740,cleaning_log!$A$1:$ZZ$9791,MATCH(L$5,cleaning_log!$A$2:$ZZ$2,0),0)</f>
        <v>#N/A</v>
      </c>
      <c r="M740" t="e">
        <f>VLOOKUP($A740,cleaning_log!$A$1:$ZZ$9791,MATCH(M$5,cleaning_log!$A$2:$ZZ$2,0),0)</f>
        <v>#N/A</v>
      </c>
      <c r="N740" t="e">
        <f>VLOOKUP($A740,cleaning_log!$A$1:$ZZ$9791,MATCH(N$5,cleaning_log!$A$2:$ZZ$2,0),0)</f>
        <v>#N/A</v>
      </c>
      <c r="O740" t="e">
        <f>VLOOKUP($A740,cleaning_log!$A$1:$ZZ$9791,MATCH(O$5,cleaning_log!$A$2:$ZZ$2,0),0)</f>
        <v>#N/A</v>
      </c>
      <c r="P740" t="e">
        <f>VLOOKUP($A740,cleaning_log!$A$1:$ZZ$9791,MATCH(P$5,cleaning_log!$A$2:$ZZ$2,0),0)</f>
        <v>#N/A</v>
      </c>
      <c r="Q740" t="e">
        <f>VLOOKUP($A740,cleaning_log!$A$1:$ZZ$9791,MATCH(Q$5,cleaning_log!$A$2:$ZZ$2,0),0)</f>
        <v>#N/A</v>
      </c>
    </row>
    <row r="741" spans="1:22" hidden="1" x14ac:dyDescent="0.2">
      <c r="A741" t="s">
        <v>4178</v>
      </c>
      <c r="B741" t="str">
        <f>IF(NOT(ISNA(VLOOKUP($A741,miplib2017!$A$5:$A$10000,1,0))),"miplib2017",IF(NOT(ISNA(VLOOKUP($A741,miplib2010!$A$5:$A$10000,1,0))),"miplib2010",IF(NOT(ISNA(VLOOKUP($A741,miplib2003!$A$5:$A$10000,1,0))),"miplib2003",IF(NOT(ISNA(VLOOKUP($A741,miplib3!$A$5:$A$10002,1,0))),"miplib3",IF(NOT(ISNA(VLOOKUP($A741,miplib2!$A$5:$A$10004,1,0))),"miplib2",IF(NOT(ISNA(VLOOKUP($A741,coral!$A$5:$A$10000,1,0))),"coral",IF(NOT(ISNA(VLOOKUP($A741,neos!$A$5:$A$10000,1,0))),"neos","COULD NOT FIND")))))))</f>
        <v>miplib2010</v>
      </c>
      <c r="C741" t="str">
        <f>B741&amp;"/"&amp;A741</f>
        <v>miplib2010/neos-476283</v>
      </c>
      <c r="D741">
        <f ca="1">VLOOKUP($A741,INDIRECT("'"&amp;$B741&amp;"'!"&amp;"$A$5:$Z$10000"),MATCH(D$5,INDIRECT("'"&amp;$B741&amp;"'!$A$4:$Z$4"),0),0)</f>
        <v>10015</v>
      </c>
      <c r="E741">
        <f ca="1">VLOOKUP($A741,INDIRECT("'"&amp;$B741&amp;"'!"&amp;"$A$5:$Z$10000"),MATCH(E$5,INDIRECT("'"&amp;$B741&amp;"'!$A$4:$Z$4"),0),0)</f>
        <v>11915</v>
      </c>
      <c r="F741" t="e">
        <f>VLOOKUP($A741,cleaning_log!$A$1:$ZZ$9791,MATCH(F$5,cleaning_log!$A$2:$ZZ$2,0),0)</f>
        <v>#N/A</v>
      </c>
      <c r="G741" t="e">
        <f>VLOOKUP($A741,cleaning_log!$A$1:$ZZ$9791,MATCH(G$5,cleaning_log!$A$2:$ZZ$2,0),0)</f>
        <v>#N/A</v>
      </c>
      <c r="H741">
        <f ca="1">VLOOKUP($A741,INDIRECT("'"&amp;$B741&amp;"'!"&amp;"$A$5:$Z$10000"),MATCH(H$5,INDIRECT("'"&amp;$B741&amp;"'!$A$4:$Z$4"),0),0)</f>
        <v>406.36320698399999</v>
      </c>
      <c r="I741" t="e">
        <f>VLOOKUP($A741,cleaning_log!$A$1:$ZZ$9791,MATCH(I$5,cleaning_log!$A$2:$ZZ$2,0),0)</f>
        <v>#N/A</v>
      </c>
      <c r="J741" t="e">
        <f>VLOOKUP($A741,cleaning_log!$A$1:$ZZ$9791,MATCH(J$5,cleaning_log!$A$2:$ZZ$2,0),0)</f>
        <v>#N/A</v>
      </c>
      <c r="K741" t="b">
        <f>IF(ISNA(J741),TRUE,ABS(H741-J741)&gt;0.001)</f>
        <v>1</v>
      </c>
      <c r="L741" t="e">
        <f>VLOOKUP($A741,cleaning_log!$A$1:$ZZ$9791,MATCH(L$5,cleaning_log!$A$2:$ZZ$2,0),0)</f>
        <v>#N/A</v>
      </c>
      <c r="M741" t="e">
        <f>VLOOKUP($A741,cleaning_log!$A$1:$ZZ$9791,MATCH(M$5,cleaning_log!$A$2:$ZZ$2,0),0)</f>
        <v>#N/A</v>
      </c>
      <c r="N741" t="e">
        <f>VLOOKUP($A741,cleaning_log!$A$1:$ZZ$9791,MATCH(N$5,cleaning_log!$A$2:$ZZ$2,0),0)</f>
        <v>#N/A</v>
      </c>
      <c r="O741" t="e">
        <f>VLOOKUP($A741,cleaning_log!$A$1:$ZZ$9791,MATCH(O$5,cleaning_log!$A$2:$ZZ$2,0),0)</f>
        <v>#N/A</v>
      </c>
      <c r="P741" t="e">
        <f>VLOOKUP($A741,cleaning_log!$A$1:$ZZ$9791,MATCH(P$5,cleaning_log!$A$2:$ZZ$2,0),0)</f>
        <v>#N/A</v>
      </c>
      <c r="Q741" t="e">
        <f>VLOOKUP($A741,cleaning_log!$A$1:$ZZ$9791,MATCH(Q$5,cleaning_log!$A$2:$ZZ$2,0),0)</f>
        <v>#N/A</v>
      </c>
    </row>
    <row r="742" spans="1:22" hidden="1" x14ac:dyDescent="0.2">
      <c r="A742" t="s">
        <v>4446</v>
      </c>
      <c r="B742" t="str">
        <f>IF(NOT(ISNA(VLOOKUP($A742,miplib2017!$A$5:$A$10000,1,0))),"miplib2017",IF(NOT(ISNA(VLOOKUP($A742,miplib2010!$A$5:$A$10000,1,0))),"miplib2010",IF(NOT(ISNA(VLOOKUP($A742,miplib2003!$A$5:$A$10000,1,0))),"miplib2003",IF(NOT(ISNA(VLOOKUP($A742,miplib3!$A$5:$A$10002,1,0))),"miplib3",IF(NOT(ISNA(VLOOKUP($A742,miplib2!$A$5:$A$10004,1,0))),"miplib2",IF(NOT(ISNA(VLOOKUP($A742,coral!$A$5:$A$10000,1,0))),"coral",IF(NOT(ISNA(VLOOKUP($A742,neos!$A$5:$A$10000,1,0))),"neos","COULD NOT FIND")))))))</f>
        <v>miplib2017</v>
      </c>
      <c r="C742" t="str">
        <f>B742&amp;"/"&amp;A742</f>
        <v>miplib2017/neos-4763324-toguru</v>
      </c>
      <c r="D742">
        <f ca="1">VLOOKUP($A742,INDIRECT("'"&amp;$B742&amp;"'!"&amp;"$A$5:$Z$10000"),MATCH(D$5,INDIRECT("'"&amp;$B742&amp;"'!$A$4:$Z$4"),0),0)</f>
        <v>106954</v>
      </c>
      <c r="E742">
        <f ca="1">VLOOKUP($A742,INDIRECT("'"&amp;$B742&amp;"'!"&amp;"$A$5:$Z$10000"),MATCH(E$5,INDIRECT("'"&amp;$B742&amp;"'!$A$4:$Z$4"),0),0)</f>
        <v>53593</v>
      </c>
      <c r="F742">
        <f>VLOOKUP($A742,cleaning_log!$A$1:$ZZ$9791,MATCH(F$5,cleaning_log!$A$2:$ZZ$2,0),0)</f>
        <v>106723</v>
      </c>
      <c r="G742">
        <f>VLOOKUP($A742,cleaning_log!$A$1:$ZZ$9791,MATCH(G$5,cleaning_log!$A$2:$ZZ$2,0),0)</f>
        <v>53593</v>
      </c>
      <c r="H742">
        <f ca="1">VLOOKUP($A742,INDIRECT("'"&amp;$B742&amp;"'!"&amp;"$A$5:$Z$10000"),MATCH(H$5,INDIRECT("'"&amp;$B742&amp;"'!$A$4:$Z$4"),0),0)</f>
        <v>1613.0388458499999</v>
      </c>
      <c r="I742">
        <f>VLOOKUP($A742,cleaning_log!$A$1:$ZZ$9791,MATCH(I$5,cleaning_log!$A$2:$ZZ$2,0),0)</f>
        <v>1120.9860620869899</v>
      </c>
      <c r="J742">
        <f>VLOOKUP($A742,cleaning_log!$A$1:$ZZ$9791,MATCH(J$5,cleaning_log!$A$2:$ZZ$2,0),0)</f>
        <v>1120.9860620869899</v>
      </c>
      <c r="K742" t="b">
        <f ca="1">IF(ISNA(J742),TRUE,ABS(H742-J742)&gt;0.001)</f>
        <v>1</v>
      </c>
      <c r="L742">
        <f>VLOOKUP($A742,cleaning_log!$A$1:$ZZ$9791,MATCH(L$5,cleaning_log!$A$2:$ZZ$2,0),0)</f>
        <v>1646.7150710895501</v>
      </c>
      <c r="M742">
        <f>VLOOKUP($A742,cleaning_log!$A$1:$ZZ$9791,MATCH(M$5,cleaning_log!$A$2:$ZZ$2,0),0)</f>
        <v>1656.4481183851799</v>
      </c>
      <c r="N742">
        <f>VLOOKUP($A742,cleaning_log!$A$1:$ZZ$9791,MATCH(N$5,cleaning_log!$A$2:$ZZ$2,0),0)</f>
        <v>1173.2906407409</v>
      </c>
      <c r="O742">
        <f>VLOOKUP($A742,cleaning_log!$A$1:$ZZ$9791,MATCH(O$5,cleaning_log!$A$2:$ZZ$2,0),0)</f>
        <v>1218.1741829165001</v>
      </c>
      <c r="P742">
        <f>VLOOKUP($A742,cleaning_log!$A$1:$ZZ$9791,MATCH(P$5,cleaning_log!$A$2:$ZZ$2,0),0)</f>
        <v>3600.076</v>
      </c>
      <c r="Q742">
        <f>VLOOKUP($A742,cleaning_log!$A$1:$ZZ$9791,MATCH(Q$5,cleaning_log!$A$2:$ZZ$2,0),0)</f>
        <v>3600.0070000000001</v>
      </c>
      <c r="R742">
        <f>VLOOKUP($A742,cleaning_log!$A$1:$ZZ$9791,MATCH(R$5,cleaning_log!$A$2:$ZZ$2,0),0)</f>
        <v>3600.1109999999999</v>
      </c>
      <c r="S742" t="b">
        <f t="shared" ref="S742" si="154">MIN(P742,Q742) &lt; 3599</f>
        <v>0</v>
      </c>
      <c r="T742">
        <f>VLOOKUP($A742,cleaning_log!$A$1:$ZZ$9791,MATCH(T$5,cleaning_log!$A$2:$ZZ$2,0),0)</f>
        <v>10202</v>
      </c>
      <c r="U742">
        <f>VLOOKUP($A742,cleaning_log!$A$1:$ZZ$9791,MATCH(U$5,cleaning_log!$A$2:$ZZ$2,0),0)</f>
        <v>10202</v>
      </c>
      <c r="V742">
        <f>VLOOKUP($A742,cleaning_log!$A$1:$ZZ$9791,MATCH(V$5,cleaning_log!$A$2:$ZZ$2,0),0)</f>
        <v>10202</v>
      </c>
    </row>
    <row r="743" spans="1:22" hidden="1" x14ac:dyDescent="0.2">
      <c r="A743" t="s">
        <v>15437</v>
      </c>
      <c r="B743" t="str">
        <f>IF(NOT(ISNA(VLOOKUP($A743,miplib2017!$A$5:$A$10000,1,0))),"miplib2017",IF(NOT(ISNA(VLOOKUP($A743,miplib2010!$A$5:$A$10000,1,0))),"miplib2010",IF(NOT(ISNA(VLOOKUP($A743,miplib2003!$A$5:$A$10000,1,0))),"miplib2003",IF(NOT(ISNA(VLOOKUP($A743,miplib3!$A$5:$A$10002,1,0))),"miplib3",IF(NOT(ISNA(VLOOKUP($A743,miplib2!$A$5:$A$10004,1,0))),"miplib2",IF(NOT(ISNA(VLOOKUP($A743,coral!$A$5:$A$10000,1,0))),"coral",IF(NOT(ISNA(VLOOKUP($A743,neos!$A$5:$A$10000,1,0))),"neos","COULD NOT FIND")))))))</f>
        <v>miplib2017</v>
      </c>
      <c r="C743" t="str">
        <f>B743&amp;"/"&amp;A743</f>
        <v>miplib2017/neos-4797081-pakoka</v>
      </c>
      <c r="D743">
        <f ca="1">VLOOKUP($A743,INDIRECT("'"&amp;$B743&amp;"'!"&amp;"$A$5:$Z$10000"),MATCH(D$5,INDIRECT("'"&amp;$B743&amp;"'!$A$4:$Z$4"),0),0)</f>
        <v>7147</v>
      </c>
      <c r="E743">
        <f ca="1">VLOOKUP($A743,INDIRECT("'"&amp;$B743&amp;"'!"&amp;"$A$5:$Z$10000"),MATCH(E$5,INDIRECT("'"&amp;$B743&amp;"'!$A$4:$Z$4"),0),0)</f>
        <v>12393</v>
      </c>
      <c r="F743" t="e">
        <f>VLOOKUP($A743,cleaning_log!$A$1:$ZZ$9791,MATCH(F$5,cleaning_log!$A$2:$ZZ$2,0),0)</f>
        <v>#N/A</v>
      </c>
      <c r="G743" t="e">
        <f>VLOOKUP($A743,cleaning_log!$A$1:$ZZ$9791,MATCH(G$5,cleaning_log!$A$2:$ZZ$2,0),0)</f>
        <v>#N/A</v>
      </c>
      <c r="H743">
        <f ca="1">VLOOKUP($A743,INDIRECT("'"&amp;$B743&amp;"'!"&amp;"$A$5:$Z$10000"),MATCH(H$5,INDIRECT("'"&amp;$B743&amp;"'!$A$4:$Z$4"),0),0)</f>
        <v>0</v>
      </c>
      <c r="I743" t="e">
        <f>VLOOKUP($A743,cleaning_log!$A$1:$ZZ$9791,MATCH(I$5,cleaning_log!$A$2:$ZZ$2,0),0)</f>
        <v>#N/A</v>
      </c>
      <c r="J743" t="e">
        <f>VLOOKUP($A743,cleaning_log!$A$1:$ZZ$9791,MATCH(J$5,cleaning_log!$A$2:$ZZ$2,0),0)</f>
        <v>#N/A</v>
      </c>
      <c r="K743" t="b">
        <f>IF(ISNA(J743),TRUE,ABS(H743-J743)&gt;0.001)</f>
        <v>1</v>
      </c>
      <c r="L743" t="e">
        <f>VLOOKUP($A743,cleaning_log!$A$1:$ZZ$9791,MATCH(L$5,cleaning_log!$A$2:$ZZ$2,0),0)</f>
        <v>#N/A</v>
      </c>
      <c r="M743" t="e">
        <f>VLOOKUP($A743,cleaning_log!$A$1:$ZZ$9791,MATCH(M$5,cleaning_log!$A$2:$ZZ$2,0),0)</f>
        <v>#N/A</v>
      </c>
      <c r="N743" t="e">
        <f>VLOOKUP($A743,cleaning_log!$A$1:$ZZ$9791,MATCH(N$5,cleaning_log!$A$2:$ZZ$2,0),0)</f>
        <v>#N/A</v>
      </c>
      <c r="O743" t="e">
        <f>VLOOKUP($A743,cleaning_log!$A$1:$ZZ$9791,MATCH(O$5,cleaning_log!$A$2:$ZZ$2,0),0)</f>
        <v>#N/A</v>
      </c>
      <c r="P743" t="e">
        <f>VLOOKUP($A743,cleaning_log!$A$1:$ZZ$9791,MATCH(P$5,cleaning_log!$A$2:$ZZ$2,0),0)</f>
        <v>#N/A</v>
      </c>
      <c r="Q743" t="e">
        <f>VLOOKUP($A743,cleaning_log!$A$1:$ZZ$9791,MATCH(Q$5,cleaning_log!$A$2:$ZZ$2,0),0)</f>
        <v>#N/A</v>
      </c>
    </row>
    <row r="744" spans="1:22" hidden="1" x14ac:dyDescent="0.2">
      <c r="A744" t="s">
        <v>15439</v>
      </c>
      <c r="B744" t="str">
        <f>IF(NOT(ISNA(VLOOKUP($A744,miplib2017!$A$5:$A$10000,1,0))),"miplib2017",IF(NOT(ISNA(VLOOKUP($A744,miplib2010!$A$5:$A$10000,1,0))),"miplib2010",IF(NOT(ISNA(VLOOKUP($A744,miplib2003!$A$5:$A$10000,1,0))),"miplib2003",IF(NOT(ISNA(VLOOKUP($A744,miplib3!$A$5:$A$10002,1,0))),"miplib3",IF(NOT(ISNA(VLOOKUP($A744,miplib2!$A$5:$A$10004,1,0))),"miplib2",IF(NOT(ISNA(VLOOKUP($A744,coral!$A$5:$A$10000,1,0))),"coral",IF(NOT(ISNA(VLOOKUP($A744,neos!$A$5:$A$10000,1,0))),"neos","COULD NOT FIND")))))))</f>
        <v>miplib2017</v>
      </c>
      <c r="C744" t="str">
        <f>B744&amp;"/"&amp;A744</f>
        <v>miplib2017/neos-4805882-barwon</v>
      </c>
      <c r="D744">
        <f ca="1">VLOOKUP($A744,INDIRECT("'"&amp;$B744&amp;"'!"&amp;"$A$5:$Z$10000"),MATCH(D$5,INDIRECT("'"&amp;$B744&amp;"'!$A$4:$Z$4"),0),0)</f>
        <v>49386</v>
      </c>
      <c r="E744">
        <f ca="1">VLOOKUP($A744,INDIRECT("'"&amp;$B744&amp;"'!"&amp;"$A$5:$Z$10000"),MATCH(E$5,INDIRECT("'"&amp;$B744&amp;"'!$A$4:$Z$4"),0),0)</f>
        <v>22229</v>
      </c>
      <c r="F744" t="e">
        <f>VLOOKUP($A744,cleaning_log!$A$1:$ZZ$9791,MATCH(F$5,cleaning_log!$A$2:$ZZ$2,0),0)</f>
        <v>#N/A</v>
      </c>
      <c r="G744" t="e">
        <f>VLOOKUP($A744,cleaning_log!$A$1:$ZZ$9791,MATCH(G$5,cleaning_log!$A$2:$ZZ$2,0),0)</f>
        <v>#N/A</v>
      </c>
      <c r="H744">
        <f ca="1">VLOOKUP($A744,INDIRECT("'"&amp;$B744&amp;"'!"&amp;"$A$5:$Z$10000"),MATCH(H$5,INDIRECT("'"&amp;$B744&amp;"'!$A$4:$Z$4"),0),0)</f>
        <v>3010</v>
      </c>
      <c r="I744" t="e">
        <f>VLOOKUP($A744,cleaning_log!$A$1:$ZZ$9791,MATCH(I$5,cleaning_log!$A$2:$ZZ$2,0),0)</f>
        <v>#N/A</v>
      </c>
      <c r="J744" t="e">
        <f>VLOOKUP($A744,cleaning_log!$A$1:$ZZ$9791,MATCH(J$5,cleaning_log!$A$2:$ZZ$2,0),0)</f>
        <v>#N/A</v>
      </c>
      <c r="K744" t="b">
        <f>IF(ISNA(J744),TRUE,ABS(H744-J744)&gt;0.001)</f>
        <v>1</v>
      </c>
      <c r="L744" t="e">
        <f>VLOOKUP($A744,cleaning_log!$A$1:$ZZ$9791,MATCH(L$5,cleaning_log!$A$2:$ZZ$2,0),0)</f>
        <v>#N/A</v>
      </c>
      <c r="M744" t="e">
        <f>VLOOKUP($A744,cleaning_log!$A$1:$ZZ$9791,MATCH(M$5,cleaning_log!$A$2:$ZZ$2,0),0)</f>
        <v>#N/A</v>
      </c>
      <c r="N744" t="e">
        <f>VLOOKUP($A744,cleaning_log!$A$1:$ZZ$9791,MATCH(N$5,cleaning_log!$A$2:$ZZ$2,0),0)</f>
        <v>#N/A</v>
      </c>
      <c r="O744" t="e">
        <f>VLOOKUP($A744,cleaning_log!$A$1:$ZZ$9791,MATCH(O$5,cleaning_log!$A$2:$ZZ$2,0),0)</f>
        <v>#N/A</v>
      </c>
      <c r="P744" t="e">
        <f>VLOOKUP($A744,cleaning_log!$A$1:$ZZ$9791,MATCH(P$5,cleaning_log!$A$2:$ZZ$2,0),0)</f>
        <v>#N/A</v>
      </c>
      <c r="Q744" t="e">
        <f>VLOOKUP($A744,cleaning_log!$A$1:$ZZ$9791,MATCH(Q$5,cleaning_log!$A$2:$ZZ$2,0),0)</f>
        <v>#N/A</v>
      </c>
      <c r="R744" t="e">
        <f>VLOOKUP($A744,cleaning_log!$A$1:$ZZ$9791,MATCH(R$5,cleaning_log!$A$2:$ZZ$2,0),0)</f>
        <v>#N/A</v>
      </c>
      <c r="S744" t="e">
        <f t="shared" ref="S744:S745" si="155">MIN(P744,Q744) &lt; 3599</f>
        <v>#N/A</v>
      </c>
      <c r="T744" t="e">
        <f>VLOOKUP($A744,cleaning_log!$A$1:$ZZ$9791,MATCH(T$5,cleaning_log!$A$2:$ZZ$2,0),0)</f>
        <v>#N/A</v>
      </c>
      <c r="U744" t="e">
        <f>VLOOKUP($A744,cleaning_log!$A$1:$ZZ$9791,MATCH(U$5,cleaning_log!$A$2:$ZZ$2,0),0)</f>
        <v>#N/A</v>
      </c>
      <c r="V744" t="e">
        <f>VLOOKUP($A744,cleaning_log!$A$1:$ZZ$9791,MATCH(V$5,cleaning_log!$A$2:$ZZ$2,0),0)</f>
        <v>#N/A</v>
      </c>
    </row>
    <row r="745" spans="1:22" x14ac:dyDescent="0.2">
      <c r="A745" s="19" t="s">
        <v>2221</v>
      </c>
      <c r="B745" t="str">
        <f>IF(NOT(ISNA(VLOOKUP($A745,miplib2017!$A$5:$A$10000,1,0))),"miplib2017",IF(NOT(ISNA(VLOOKUP($A745,miplib2010!$A$5:$A$10000,1,0))),"miplib2010",IF(NOT(ISNA(VLOOKUP($A745,miplib2003!$A$5:$A$10000,1,0))),"miplib2003",IF(NOT(ISNA(VLOOKUP($A745,miplib3!$A$5:$A$10002,1,0))),"miplib3",IF(NOT(ISNA(VLOOKUP($A745,miplib2!$A$5:$A$10004,1,0))),"miplib2",IF(NOT(ISNA(VLOOKUP($A745,coral!$A$5:$A$10000,1,0))),"coral",IF(NOT(ISNA(VLOOKUP($A745,neos!$A$5:$A$10000,1,0))),"neos","COULD NOT FIND")))))))</f>
        <v>miplib2017</v>
      </c>
      <c r="C745" t="str">
        <f>B745&amp;"/"&amp;A745</f>
        <v>miplib2017/neos-480878</v>
      </c>
      <c r="D745">
        <f ca="1">VLOOKUP($A745,INDIRECT("'"&amp;$B745&amp;"'!"&amp;"$A$5:$Z$10000"),MATCH(D$5,INDIRECT("'"&amp;$B745&amp;"'!$A$4:$Z$4"),0),0)</f>
        <v>1321</v>
      </c>
      <c r="E745">
        <f ca="1">VLOOKUP($A745,INDIRECT("'"&amp;$B745&amp;"'!"&amp;"$A$5:$Z$10000"),MATCH(E$5,INDIRECT("'"&amp;$B745&amp;"'!$A$4:$Z$4"),0),0)</f>
        <v>534</v>
      </c>
      <c r="F745">
        <f>VLOOKUP($A745,cleaning_log!$A$1:$ZZ$9791,MATCH(F$5,cleaning_log!$A$2:$ZZ$2,0),0)</f>
        <v>1141</v>
      </c>
      <c r="G745">
        <f>VLOOKUP($A745,cleaning_log!$A$1:$ZZ$9791,MATCH(G$5,cleaning_log!$A$2:$ZZ$2,0),0)</f>
        <v>622</v>
      </c>
      <c r="H745">
        <f ca="1">VLOOKUP($A745,INDIRECT("'"&amp;$B745&amp;"'!"&amp;"$A$5:$Z$10000"),MATCH(H$5,INDIRECT("'"&amp;$B745&amp;"'!$A$4:$Z$4"),0),0)</f>
        <v>492.51444930000002</v>
      </c>
      <c r="I745">
        <f>VLOOKUP($A745,cleaning_log!$A$1:$ZZ$9791,MATCH(I$5,cleaning_log!$A$2:$ZZ$2,0),0)</f>
        <v>455.298796027317</v>
      </c>
      <c r="J745">
        <f>VLOOKUP($A745,cleaning_log!$A$1:$ZZ$9791,MATCH(J$5,cleaning_log!$A$2:$ZZ$2,0),0)</f>
        <v>479.13879602731703</v>
      </c>
      <c r="K745" t="b">
        <f ca="1">IF(ISNA(J745),TRUE,ABS(H745-J745)&gt;0.001)</f>
        <v>1</v>
      </c>
      <c r="L745">
        <f>VLOOKUP($A745,cleaning_log!$A$1:$ZZ$9791,MATCH(L$5,cleaning_log!$A$2:$ZZ$2,0),0)</f>
        <v>492.514449287942</v>
      </c>
      <c r="M745">
        <f>VLOOKUP($A745,cleaning_log!$A$1:$ZZ$9791,MATCH(M$5,cleaning_log!$A$2:$ZZ$2,0),0)</f>
        <v>492.51444928794501</v>
      </c>
      <c r="N745">
        <f>VLOOKUP($A745,cleaning_log!$A$1:$ZZ$9791,MATCH(N$5,cleaning_log!$A$2:$ZZ$2,0),0)</f>
        <v>492.47208734023002</v>
      </c>
      <c r="O745">
        <f>VLOOKUP($A745,cleaning_log!$A$1:$ZZ$9791,MATCH(O$5,cleaning_log!$A$2:$ZZ$2,0),0)</f>
        <v>492.48070447543</v>
      </c>
      <c r="P745">
        <f>VLOOKUP($A745,cleaning_log!$A$1:$ZZ$9791,MATCH(P$5,cleaning_log!$A$2:$ZZ$2,0),0)</f>
        <v>13.64</v>
      </c>
      <c r="Q745">
        <f>VLOOKUP($A745,cleaning_log!$A$1:$ZZ$9791,MATCH(Q$5,cleaning_log!$A$2:$ZZ$2,0),0)</f>
        <v>10.632</v>
      </c>
      <c r="R745">
        <f>VLOOKUP($A745,cleaning_log!$A$1:$ZZ$9791,MATCH(R$5,cleaning_log!$A$2:$ZZ$2,0),0)</f>
        <v>10.632</v>
      </c>
      <c r="S745" t="b">
        <f t="shared" si="155"/>
        <v>1</v>
      </c>
    </row>
    <row r="746" spans="1:22" hidden="1" x14ac:dyDescent="0.2">
      <c r="A746" s="19" t="s">
        <v>4543</v>
      </c>
      <c r="B746" t="str">
        <f>IF(NOT(ISNA(VLOOKUP($A746,miplib2017!$A$5:$A$10000,1,0))),"miplib2017",IF(NOT(ISNA(VLOOKUP($A746,miplib2010!$A$5:$A$10000,1,0))),"miplib2010",IF(NOT(ISNA(VLOOKUP($A746,miplib2003!$A$5:$A$10000,1,0))),"miplib2003",IF(NOT(ISNA(VLOOKUP($A746,miplib3!$A$5:$A$10002,1,0))),"miplib3",IF(NOT(ISNA(VLOOKUP($A746,miplib2!$A$5:$A$10004,1,0))),"miplib2",IF(NOT(ISNA(VLOOKUP($A746,coral!$A$5:$A$10000,1,0))),"coral",IF(NOT(ISNA(VLOOKUP($A746,neos!$A$5:$A$10000,1,0))),"neos","COULD NOT FIND")))))))</f>
        <v>coral</v>
      </c>
      <c r="C746" t="str">
        <f>B746&amp;"/"&amp;A746</f>
        <v>coral/neos-494568</v>
      </c>
      <c r="D746">
        <f ca="1">VLOOKUP($A746,INDIRECT("'"&amp;$B746&amp;"'!"&amp;"$A$5:$Z$10000"),MATCH(D$5,INDIRECT("'"&amp;$B746&amp;"'!$A$4:$Z$4"),0),0)</f>
        <v>2215</v>
      </c>
      <c r="E746">
        <f ca="1">VLOOKUP($A746,INDIRECT("'"&amp;$B746&amp;"'!"&amp;"$A$5:$Z$10000"),MATCH(E$5,INDIRECT("'"&amp;$B746&amp;"'!$A$4:$Z$4"),0),0)</f>
        <v>6889</v>
      </c>
      <c r="F746">
        <f>VLOOKUP($A746,cleaning_log!$A$1:$ZZ$9791,MATCH(F$5,cleaning_log!$A$2:$ZZ$2,0),0)</f>
        <v>1098</v>
      </c>
      <c r="G746">
        <f>VLOOKUP($A746,cleaning_log!$A$1:$ZZ$9791,MATCH(G$5,cleaning_log!$A$2:$ZZ$2,0),0)</f>
        <v>6649</v>
      </c>
      <c r="H746">
        <f ca="1">VLOOKUP($A746,INDIRECT("'"&amp;$B746&amp;"'!"&amp;"$A$5:$Z$10000"),MATCH(H$5,INDIRECT("'"&amp;$B746&amp;"'!$A$4:$Z$4"),0),0)</f>
        <v>-101</v>
      </c>
      <c r="I746">
        <f>VLOOKUP($A746,cleaning_log!$A$1:$ZZ$9791,MATCH(I$5,cleaning_log!$A$2:$ZZ$2,0),0)</f>
        <v>-101.99999999999901</v>
      </c>
      <c r="J746">
        <f>VLOOKUP($A746,cleaning_log!$A$1:$ZZ$9791,MATCH(J$5,cleaning_log!$A$2:$ZZ$2,0),0)</f>
        <v>-102</v>
      </c>
      <c r="K746" t="b">
        <f ca="1">IF(ISNA(J746),TRUE,ABS(H746-J746)&gt;0.001)</f>
        <v>1</v>
      </c>
      <c r="L746">
        <f>VLOOKUP($A746,cleaning_log!$A$1:$ZZ$9791,MATCH(L$5,cleaning_log!$A$2:$ZZ$2,0),0)</f>
        <v>-101</v>
      </c>
      <c r="M746">
        <f>VLOOKUP($A746,cleaning_log!$A$1:$ZZ$9791,MATCH(M$5,cleaning_log!$A$2:$ZZ$2,0),0)</f>
        <v>1E+100</v>
      </c>
      <c r="N746">
        <f>VLOOKUP($A746,cleaning_log!$A$1:$ZZ$9791,MATCH(N$5,cleaning_log!$A$2:$ZZ$2,0),0)</f>
        <v>-101</v>
      </c>
      <c r="O746">
        <f>VLOOKUP($A746,cleaning_log!$A$1:$ZZ$9791,MATCH(O$5,cleaning_log!$A$2:$ZZ$2,0),0)</f>
        <v>-101</v>
      </c>
      <c r="P746">
        <f>VLOOKUP($A746,cleaning_log!$A$1:$ZZ$9791,MATCH(P$5,cleaning_log!$A$2:$ZZ$2,0),0)</f>
        <v>2.839</v>
      </c>
      <c r="Q746">
        <f>VLOOKUP($A746,cleaning_log!$A$1:$ZZ$9791,MATCH(Q$5,cleaning_log!$A$2:$ZZ$2,0),0)</f>
        <v>0.11899999999999999</v>
      </c>
      <c r="R746">
        <f>VLOOKUP($A746,cleaning_log!$A$1:$ZZ$9791,MATCH(R$5,cleaning_log!$A$2:$ZZ$2,0),0)</f>
        <v>0.154</v>
      </c>
      <c r="S746" t="b">
        <f t="shared" ref="S746" si="156">MIN(P746,Q746) &lt; 3599</f>
        <v>1</v>
      </c>
      <c r="T746">
        <f>VLOOKUP($A746,cleaning_log!$A$1:$ZZ$9791,MATCH(T$5,cleaning_log!$A$2:$ZZ$2,0),0)</f>
        <v>1010</v>
      </c>
      <c r="U746">
        <f>VLOOKUP($A746,cleaning_log!$A$1:$ZZ$9791,MATCH(U$5,cleaning_log!$A$2:$ZZ$2,0),0)</f>
        <v>1</v>
      </c>
      <c r="V746">
        <f>VLOOKUP($A746,cleaning_log!$A$1:$ZZ$9791,MATCH(V$5,cleaning_log!$A$2:$ZZ$2,0),0)</f>
        <v>1</v>
      </c>
    </row>
    <row r="747" spans="1:22" hidden="1" x14ac:dyDescent="0.2">
      <c r="A747" s="19" t="s">
        <v>4544</v>
      </c>
      <c r="B747" t="str">
        <f>IF(NOT(ISNA(VLOOKUP($A747,miplib2017!$A$5:$A$10000,1,0))),"miplib2017",IF(NOT(ISNA(VLOOKUP($A747,miplib2010!$A$5:$A$10000,1,0))),"miplib2010",IF(NOT(ISNA(VLOOKUP($A747,miplib2003!$A$5:$A$10000,1,0))),"miplib2003",IF(NOT(ISNA(VLOOKUP($A747,miplib3!$A$5:$A$10002,1,0))),"miplib3",IF(NOT(ISNA(VLOOKUP($A747,miplib2!$A$5:$A$10004,1,0))),"miplib2",IF(NOT(ISNA(VLOOKUP($A747,coral!$A$5:$A$10000,1,0))),"coral",IF(NOT(ISNA(VLOOKUP($A747,neos!$A$5:$A$10000,1,0))),"neos","COULD NOT FIND")))))))</f>
        <v>coral</v>
      </c>
      <c r="C747" t="str">
        <f>B747&amp;"/"&amp;A747</f>
        <v>coral/neos-495307</v>
      </c>
      <c r="D747">
        <f ca="1">VLOOKUP($A747,INDIRECT("'"&amp;$B747&amp;"'!"&amp;"$A$5:$Z$10000"),MATCH(D$5,INDIRECT("'"&amp;$B747&amp;"'!$A$4:$Z$4"),0),0)</f>
        <v>3</v>
      </c>
      <c r="E747">
        <f ca="1">VLOOKUP($A747,INDIRECT("'"&amp;$B747&amp;"'!"&amp;"$A$5:$Z$10000"),MATCH(E$5,INDIRECT("'"&amp;$B747&amp;"'!$A$4:$Z$4"),0),0)</f>
        <v>9423</v>
      </c>
      <c r="F747">
        <f>VLOOKUP($A747,cleaning_log!$A$1:$ZZ$9791,MATCH(F$5,cleaning_log!$A$2:$ZZ$2,0),0)</f>
        <v>3</v>
      </c>
      <c r="G747">
        <f>VLOOKUP($A747,cleaning_log!$A$1:$ZZ$9791,MATCH(G$5,cleaning_log!$A$2:$ZZ$2,0),0)</f>
        <v>9423</v>
      </c>
      <c r="H747" t="str">
        <f ca="1">VLOOKUP($A747,INDIRECT("'"&amp;$B747&amp;"'!"&amp;"$A$5:$Z$10000"),MATCH(H$5,INDIRECT("'"&amp;$B747&amp;"'!$A$4:$Z$4"),0),0)</f>
        <v>?</v>
      </c>
      <c r="I747">
        <f>VLOOKUP($A747,cleaning_log!$A$1:$ZZ$9791,MATCH(I$5,cleaning_log!$A$2:$ZZ$2,0),0)</f>
        <v>3537.8159999999998</v>
      </c>
      <c r="J747">
        <f>VLOOKUP($A747,cleaning_log!$A$1:$ZZ$9791,MATCH(J$5,cleaning_log!$A$2:$ZZ$2,0),0)</f>
        <v>3537.8159999999998</v>
      </c>
      <c r="L747">
        <f>VLOOKUP($A747,cleaning_log!$A$1:$ZZ$9791,MATCH(L$5,cleaning_log!$A$2:$ZZ$2,0),0)</f>
        <v>3582</v>
      </c>
      <c r="M747">
        <f>VLOOKUP($A747,cleaning_log!$A$1:$ZZ$9791,MATCH(M$5,cleaning_log!$A$2:$ZZ$2,0),0)</f>
        <v>3582</v>
      </c>
      <c r="N747">
        <f>VLOOKUP($A747,cleaning_log!$A$1:$ZZ$9791,MATCH(N$5,cleaning_log!$A$2:$ZZ$2,0),0)</f>
        <v>3538</v>
      </c>
      <c r="O747">
        <f>VLOOKUP($A747,cleaning_log!$A$1:$ZZ$9791,MATCH(O$5,cleaning_log!$A$2:$ZZ$2,0),0)</f>
        <v>3538</v>
      </c>
      <c r="P747">
        <f>VLOOKUP($A747,cleaning_log!$A$1:$ZZ$9791,MATCH(P$5,cleaning_log!$A$2:$ZZ$2,0),0)</f>
        <v>3600.0010000000002</v>
      </c>
      <c r="Q747">
        <f>VLOOKUP($A747,cleaning_log!$A$1:$ZZ$9791,MATCH(Q$5,cleaning_log!$A$2:$ZZ$2,0),0)</f>
        <v>3600.0010000000002</v>
      </c>
    </row>
    <row r="748" spans="1:22" hidden="1" x14ac:dyDescent="0.2">
      <c r="A748" t="s">
        <v>15441</v>
      </c>
      <c r="B748" t="str">
        <f>IF(NOT(ISNA(VLOOKUP($A748,miplib2017!$A$5:$A$10000,1,0))),"miplib2017",IF(NOT(ISNA(VLOOKUP($A748,miplib2010!$A$5:$A$10000,1,0))),"miplib2010",IF(NOT(ISNA(VLOOKUP($A748,miplib2003!$A$5:$A$10000,1,0))),"miplib2003",IF(NOT(ISNA(VLOOKUP($A748,miplib3!$A$5:$A$10002,1,0))),"miplib3",IF(NOT(ISNA(VLOOKUP($A748,miplib2!$A$5:$A$10004,1,0))),"miplib2",IF(NOT(ISNA(VLOOKUP($A748,coral!$A$5:$A$10000,1,0))),"coral",IF(NOT(ISNA(VLOOKUP($A748,neos!$A$5:$A$10000,1,0))),"neos","COULD NOT FIND")))))))</f>
        <v>miplib2017</v>
      </c>
      <c r="C748" t="str">
        <f>B748&amp;"/"&amp;A748</f>
        <v>miplib2017/neos-4954274-beardy</v>
      </c>
      <c r="D748">
        <f ca="1">VLOOKUP($A748,INDIRECT("'"&amp;$B748&amp;"'!"&amp;"$A$5:$Z$10000"),MATCH(D$5,INDIRECT("'"&amp;$B748&amp;"'!$A$4:$Z$4"),0),0)</f>
        <v>17359</v>
      </c>
      <c r="E748">
        <f ca="1">VLOOKUP($A748,INDIRECT("'"&amp;$B748&amp;"'!"&amp;"$A$5:$Z$10000"),MATCH(E$5,INDIRECT("'"&amp;$B748&amp;"'!$A$4:$Z$4"),0),0)</f>
        <v>12865</v>
      </c>
      <c r="F748" t="e">
        <f>VLOOKUP($A748,cleaning_log!$A$1:$ZZ$9791,MATCH(F$5,cleaning_log!$A$2:$ZZ$2,0),0)</f>
        <v>#N/A</v>
      </c>
      <c r="G748" t="e">
        <f>VLOOKUP($A748,cleaning_log!$A$1:$ZZ$9791,MATCH(G$5,cleaning_log!$A$2:$ZZ$2,0),0)</f>
        <v>#N/A</v>
      </c>
      <c r="H748">
        <f ca="1">VLOOKUP($A748,INDIRECT("'"&amp;$B748&amp;"'!"&amp;"$A$5:$Z$10000"),MATCH(H$5,INDIRECT("'"&amp;$B748&amp;"'!$A$4:$Z$4"),0),0)</f>
        <v>20946.48</v>
      </c>
      <c r="I748" t="e">
        <f>VLOOKUP($A748,cleaning_log!$A$1:$ZZ$9791,MATCH(I$5,cleaning_log!$A$2:$ZZ$2,0),0)</f>
        <v>#N/A</v>
      </c>
      <c r="J748" t="e">
        <f>VLOOKUP($A748,cleaning_log!$A$1:$ZZ$9791,MATCH(J$5,cleaning_log!$A$2:$ZZ$2,0),0)</f>
        <v>#N/A</v>
      </c>
      <c r="K748" t="b">
        <f>IF(ISNA(J748),TRUE,ABS(H748-J748)&gt;0.001)</f>
        <v>1</v>
      </c>
      <c r="L748" t="e">
        <f>VLOOKUP($A748,cleaning_log!$A$1:$ZZ$9791,MATCH(L$5,cleaning_log!$A$2:$ZZ$2,0),0)</f>
        <v>#N/A</v>
      </c>
      <c r="M748" t="e">
        <f>VLOOKUP($A748,cleaning_log!$A$1:$ZZ$9791,MATCH(M$5,cleaning_log!$A$2:$ZZ$2,0),0)</f>
        <v>#N/A</v>
      </c>
      <c r="N748" t="e">
        <f>VLOOKUP($A748,cleaning_log!$A$1:$ZZ$9791,MATCH(N$5,cleaning_log!$A$2:$ZZ$2,0),0)</f>
        <v>#N/A</v>
      </c>
      <c r="O748" t="e">
        <f>VLOOKUP($A748,cleaning_log!$A$1:$ZZ$9791,MATCH(O$5,cleaning_log!$A$2:$ZZ$2,0),0)</f>
        <v>#N/A</v>
      </c>
      <c r="P748" t="e">
        <f>VLOOKUP($A748,cleaning_log!$A$1:$ZZ$9791,MATCH(P$5,cleaning_log!$A$2:$ZZ$2,0),0)</f>
        <v>#N/A</v>
      </c>
      <c r="Q748" t="e">
        <f>VLOOKUP($A748,cleaning_log!$A$1:$ZZ$9791,MATCH(Q$5,cleaning_log!$A$2:$ZZ$2,0),0)</f>
        <v>#N/A</v>
      </c>
      <c r="R748" t="e">
        <f>VLOOKUP($A748,cleaning_log!$A$1:$ZZ$9791,MATCH(R$5,cleaning_log!$A$2:$ZZ$2,0),0)</f>
        <v>#N/A</v>
      </c>
      <c r="S748" t="e">
        <f t="shared" ref="S748" si="157">MIN(P748,Q748) &lt; 3599</f>
        <v>#N/A</v>
      </c>
      <c r="T748" t="e">
        <f>VLOOKUP($A748,cleaning_log!$A$1:$ZZ$9791,MATCH(T$5,cleaning_log!$A$2:$ZZ$2,0),0)</f>
        <v>#N/A</v>
      </c>
      <c r="U748" t="e">
        <f>VLOOKUP($A748,cleaning_log!$A$1:$ZZ$9791,MATCH(U$5,cleaning_log!$A$2:$ZZ$2,0),0)</f>
        <v>#N/A</v>
      </c>
      <c r="V748" t="e">
        <f>VLOOKUP($A748,cleaning_log!$A$1:$ZZ$9791,MATCH(V$5,cleaning_log!$A$2:$ZZ$2,0),0)</f>
        <v>#N/A</v>
      </c>
    </row>
    <row r="749" spans="1:22" hidden="1" x14ac:dyDescent="0.2">
      <c r="A749" t="s">
        <v>15443</v>
      </c>
      <c r="B749" t="str">
        <f>IF(NOT(ISNA(VLOOKUP($A749,miplib2017!$A$5:$A$10000,1,0))),"miplib2017",IF(NOT(ISNA(VLOOKUP($A749,miplib2010!$A$5:$A$10000,1,0))),"miplib2010",IF(NOT(ISNA(VLOOKUP($A749,miplib2003!$A$5:$A$10000,1,0))),"miplib2003",IF(NOT(ISNA(VLOOKUP($A749,miplib3!$A$5:$A$10002,1,0))),"miplib3",IF(NOT(ISNA(VLOOKUP($A749,miplib2!$A$5:$A$10004,1,0))),"miplib2",IF(NOT(ISNA(VLOOKUP($A749,coral!$A$5:$A$10000,1,0))),"coral",IF(NOT(ISNA(VLOOKUP($A749,neos!$A$5:$A$10000,1,0))),"neos","COULD NOT FIND")))))))</f>
        <v>miplib2017</v>
      </c>
      <c r="C749" t="str">
        <f>B749&amp;"/"&amp;A749</f>
        <v>miplib2017/neos-4954340-beaury</v>
      </c>
      <c r="D749">
        <f ca="1">VLOOKUP($A749,INDIRECT("'"&amp;$B749&amp;"'!"&amp;"$A$5:$Z$10000"),MATCH(D$5,INDIRECT("'"&amp;$B749&amp;"'!$A$4:$Z$4"),0),0)</f>
        <v>20162</v>
      </c>
      <c r="E749">
        <f ca="1">VLOOKUP($A749,INDIRECT("'"&amp;$B749&amp;"'!"&amp;"$A$5:$Z$10000"),MATCH(E$5,INDIRECT("'"&amp;$B749&amp;"'!$A$4:$Z$4"),0),0)</f>
        <v>7850</v>
      </c>
      <c r="F749" t="e">
        <f>VLOOKUP($A749,cleaning_log!$A$1:$ZZ$9791,MATCH(F$5,cleaning_log!$A$2:$ZZ$2,0),0)</f>
        <v>#N/A</v>
      </c>
      <c r="G749" t="e">
        <f>VLOOKUP($A749,cleaning_log!$A$1:$ZZ$9791,MATCH(G$5,cleaning_log!$A$2:$ZZ$2,0),0)</f>
        <v>#N/A</v>
      </c>
      <c r="H749" t="str">
        <f ca="1">VLOOKUP($A749,INDIRECT("'"&amp;$B749&amp;"'!"&amp;"$A$5:$Z$10000"),MATCH(H$5,INDIRECT("'"&amp;$B749&amp;"'!$A$4:$Z$4"),0),0)</f>
        <v>Unbounded</v>
      </c>
      <c r="I749" t="e">
        <f>VLOOKUP($A749,cleaning_log!$A$1:$ZZ$9791,MATCH(I$5,cleaning_log!$A$2:$ZZ$2,0),0)</f>
        <v>#N/A</v>
      </c>
      <c r="J749" t="e">
        <f>VLOOKUP($A749,cleaning_log!$A$1:$ZZ$9791,MATCH(J$5,cleaning_log!$A$2:$ZZ$2,0),0)</f>
        <v>#N/A</v>
      </c>
      <c r="K749" t="b">
        <f>IF(ISNA(J749),TRUE,ABS(H749-J749)&gt;0.001)</f>
        <v>1</v>
      </c>
      <c r="L749" t="e">
        <f>VLOOKUP($A749,cleaning_log!$A$1:$ZZ$9791,MATCH(L$5,cleaning_log!$A$2:$ZZ$2,0),0)</f>
        <v>#N/A</v>
      </c>
      <c r="M749" t="e">
        <f>VLOOKUP($A749,cleaning_log!$A$1:$ZZ$9791,MATCH(M$5,cleaning_log!$A$2:$ZZ$2,0),0)</f>
        <v>#N/A</v>
      </c>
      <c r="N749" t="e">
        <f>VLOOKUP($A749,cleaning_log!$A$1:$ZZ$9791,MATCH(N$5,cleaning_log!$A$2:$ZZ$2,0),0)</f>
        <v>#N/A</v>
      </c>
      <c r="O749" t="e">
        <f>VLOOKUP($A749,cleaning_log!$A$1:$ZZ$9791,MATCH(O$5,cleaning_log!$A$2:$ZZ$2,0),0)</f>
        <v>#N/A</v>
      </c>
      <c r="P749" t="e">
        <f>VLOOKUP($A749,cleaning_log!$A$1:$ZZ$9791,MATCH(P$5,cleaning_log!$A$2:$ZZ$2,0),0)</f>
        <v>#N/A</v>
      </c>
      <c r="Q749" t="e">
        <f>VLOOKUP($A749,cleaning_log!$A$1:$ZZ$9791,MATCH(Q$5,cleaning_log!$A$2:$ZZ$2,0),0)</f>
        <v>#N/A</v>
      </c>
    </row>
    <row r="750" spans="1:22" hidden="1" x14ac:dyDescent="0.2">
      <c r="A750" t="s">
        <v>15446</v>
      </c>
      <c r="B750" t="str">
        <f>IF(NOT(ISNA(VLOOKUP($A750,miplib2017!$A$5:$A$10000,1,0))),"miplib2017",IF(NOT(ISNA(VLOOKUP($A750,miplib2010!$A$5:$A$10000,1,0))),"miplib2010",IF(NOT(ISNA(VLOOKUP($A750,miplib2003!$A$5:$A$10000,1,0))),"miplib2003",IF(NOT(ISNA(VLOOKUP($A750,miplib3!$A$5:$A$10002,1,0))),"miplib3",IF(NOT(ISNA(VLOOKUP($A750,miplib2!$A$5:$A$10004,1,0))),"miplib2",IF(NOT(ISNA(VLOOKUP($A750,coral!$A$5:$A$10000,1,0))),"coral",IF(NOT(ISNA(VLOOKUP($A750,neos!$A$5:$A$10000,1,0))),"neos","COULD NOT FIND")))))))</f>
        <v>miplib2017</v>
      </c>
      <c r="C750" t="str">
        <f>B750&amp;"/"&amp;A750</f>
        <v>miplib2017/neos-4954357-bednja</v>
      </c>
      <c r="D750">
        <f ca="1">VLOOKUP($A750,INDIRECT("'"&amp;$B750&amp;"'!"&amp;"$A$5:$Z$10000"),MATCH(D$5,INDIRECT("'"&amp;$B750&amp;"'!$A$4:$Z$4"),0),0)</f>
        <v>9641</v>
      </c>
      <c r="E750">
        <f ca="1">VLOOKUP($A750,INDIRECT("'"&amp;$B750&amp;"'!"&amp;"$A$5:$Z$10000"),MATCH(E$5,INDIRECT("'"&amp;$B750&amp;"'!$A$4:$Z$4"),0),0)</f>
        <v>3885</v>
      </c>
      <c r="F750" t="e">
        <f>VLOOKUP($A750,cleaning_log!$A$1:$ZZ$9791,MATCH(F$5,cleaning_log!$A$2:$ZZ$2,0),0)</f>
        <v>#N/A</v>
      </c>
      <c r="G750" t="e">
        <f>VLOOKUP($A750,cleaning_log!$A$1:$ZZ$9791,MATCH(G$5,cleaning_log!$A$2:$ZZ$2,0),0)</f>
        <v>#N/A</v>
      </c>
      <c r="H750" t="str">
        <f ca="1">VLOOKUP($A750,INDIRECT("'"&amp;$B750&amp;"'!"&amp;"$A$5:$Z$10000"),MATCH(H$5,INDIRECT("'"&amp;$B750&amp;"'!$A$4:$Z$4"),0),0)</f>
        <v>Unbounded</v>
      </c>
      <c r="I750" t="e">
        <f>VLOOKUP($A750,cleaning_log!$A$1:$ZZ$9791,MATCH(I$5,cleaning_log!$A$2:$ZZ$2,0),0)</f>
        <v>#N/A</v>
      </c>
      <c r="J750" t="e">
        <f>VLOOKUP($A750,cleaning_log!$A$1:$ZZ$9791,MATCH(J$5,cleaning_log!$A$2:$ZZ$2,0),0)</f>
        <v>#N/A</v>
      </c>
      <c r="K750" t="b">
        <f>IF(ISNA(J750),TRUE,ABS(H750-J750)&gt;0.001)</f>
        <v>1</v>
      </c>
      <c r="L750" t="e">
        <f>VLOOKUP($A750,cleaning_log!$A$1:$ZZ$9791,MATCH(L$5,cleaning_log!$A$2:$ZZ$2,0),0)</f>
        <v>#N/A</v>
      </c>
      <c r="M750" t="e">
        <f>VLOOKUP($A750,cleaning_log!$A$1:$ZZ$9791,MATCH(M$5,cleaning_log!$A$2:$ZZ$2,0),0)</f>
        <v>#N/A</v>
      </c>
      <c r="N750" t="e">
        <f>VLOOKUP($A750,cleaning_log!$A$1:$ZZ$9791,MATCH(N$5,cleaning_log!$A$2:$ZZ$2,0),0)</f>
        <v>#N/A</v>
      </c>
      <c r="O750" t="e">
        <f>VLOOKUP($A750,cleaning_log!$A$1:$ZZ$9791,MATCH(O$5,cleaning_log!$A$2:$ZZ$2,0),0)</f>
        <v>#N/A</v>
      </c>
      <c r="P750" t="e">
        <f>VLOOKUP($A750,cleaning_log!$A$1:$ZZ$9791,MATCH(P$5,cleaning_log!$A$2:$ZZ$2,0),0)</f>
        <v>#N/A</v>
      </c>
      <c r="Q750" t="e">
        <f>VLOOKUP($A750,cleaning_log!$A$1:$ZZ$9791,MATCH(Q$5,cleaning_log!$A$2:$ZZ$2,0),0)</f>
        <v>#N/A</v>
      </c>
    </row>
    <row r="751" spans="1:22" x14ac:dyDescent="0.2">
      <c r="A751" t="s">
        <v>4447</v>
      </c>
      <c r="B751" t="str">
        <f>IF(NOT(ISNA(VLOOKUP($A751,miplib2017!$A$5:$A$10000,1,0))),"miplib2017",IF(NOT(ISNA(VLOOKUP($A751,miplib2010!$A$5:$A$10000,1,0))),"miplib2010",IF(NOT(ISNA(VLOOKUP($A751,miplib2003!$A$5:$A$10000,1,0))),"miplib2003",IF(NOT(ISNA(VLOOKUP($A751,miplib3!$A$5:$A$10002,1,0))),"miplib3",IF(NOT(ISNA(VLOOKUP($A751,miplib2!$A$5:$A$10004,1,0))),"miplib2",IF(NOT(ISNA(VLOOKUP($A751,coral!$A$5:$A$10000,1,0))),"coral",IF(NOT(ISNA(VLOOKUP($A751,neos!$A$5:$A$10000,1,0))),"neos","COULD NOT FIND")))))))</f>
        <v>miplib2017</v>
      </c>
      <c r="C751" t="str">
        <f>B751&amp;"/"&amp;A751</f>
        <v>miplib2017/neos-4954672-berkel</v>
      </c>
      <c r="D751">
        <f ca="1">VLOOKUP($A751,INDIRECT("'"&amp;$B751&amp;"'!"&amp;"$A$5:$Z$10000"),MATCH(D$5,INDIRECT("'"&amp;$B751&amp;"'!$A$4:$Z$4"),0),0)</f>
        <v>1848</v>
      </c>
      <c r="E751">
        <f ca="1">VLOOKUP($A751,INDIRECT("'"&amp;$B751&amp;"'!"&amp;"$A$5:$Z$10000"),MATCH(E$5,INDIRECT("'"&amp;$B751&amp;"'!$A$4:$Z$4"),0),0)</f>
        <v>1533</v>
      </c>
      <c r="F751">
        <f>VLOOKUP($A751,cleaning_log!$A$1:$ZZ$9791,MATCH(F$5,cleaning_log!$A$2:$ZZ$2,0),0)</f>
        <v>315</v>
      </c>
      <c r="G751">
        <f>VLOOKUP($A751,cleaning_log!$A$1:$ZZ$9791,MATCH(G$5,cleaning_log!$A$2:$ZZ$2,0),0)</f>
        <v>630</v>
      </c>
      <c r="H751">
        <f ca="1">VLOOKUP($A751,INDIRECT("'"&amp;$B751&amp;"'!"&amp;"$A$5:$Z$10000"),MATCH(H$5,INDIRECT("'"&amp;$B751&amp;"'!$A$4:$Z$4"),0),0)</f>
        <v>2612710</v>
      </c>
      <c r="I751">
        <f>VLOOKUP($A751,cleaning_log!$A$1:$ZZ$9791,MATCH(I$5,cleaning_log!$A$2:$ZZ$2,0),0)</f>
        <v>1150229.1752941101</v>
      </c>
      <c r="J751">
        <f>VLOOKUP($A751,cleaning_log!$A$1:$ZZ$9791,MATCH(J$5,cleaning_log!$A$2:$ZZ$2,0),0)</f>
        <v>1355444.4720802701</v>
      </c>
      <c r="K751" t="b">
        <f ca="1">IF(ISNA(J751),TRUE,ABS(H751-J751)&gt;0.001)</f>
        <v>1</v>
      </c>
      <c r="L751">
        <f>VLOOKUP($A751,cleaning_log!$A$1:$ZZ$9791,MATCH(L$5,cleaning_log!$A$2:$ZZ$2,0),0)</f>
        <v>2619985</v>
      </c>
      <c r="M751">
        <f>VLOOKUP($A751,cleaning_log!$A$1:$ZZ$9791,MATCH(M$5,cleaning_log!$A$2:$ZZ$2,0),0)</f>
        <v>2616208</v>
      </c>
      <c r="N751">
        <f>VLOOKUP($A751,cleaning_log!$A$1:$ZZ$9791,MATCH(N$5,cleaning_log!$A$2:$ZZ$2,0),0)</f>
        <v>2454467.8428276</v>
      </c>
      <c r="O751">
        <f>VLOOKUP($A751,cleaning_log!$A$1:$ZZ$9791,MATCH(O$5,cleaning_log!$A$2:$ZZ$2,0),0)</f>
        <v>2441175.8485435201</v>
      </c>
      <c r="P751">
        <f>VLOOKUP($A751,cleaning_log!$A$1:$ZZ$9791,MATCH(P$5,cleaning_log!$A$2:$ZZ$2,0),0)</f>
        <v>3600</v>
      </c>
      <c r="Q751">
        <f>VLOOKUP($A751,cleaning_log!$A$1:$ZZ$9791,MATCH(Q$5,cleaning_log!$A$2:$ZZ$2,0),0)</f>
        <v>3600</v>
      </c>
      <c r="R751">
        <f>VLOOKUP($A751,cleaning_log!$A$1:$ZZ$9791,MATCH(R$5,cleaning_log!$A$2:$ZZ$2,0),0)</f>
        <v>3600.0010000000002</v>
      </c>
      <c r="S751" t="b">
        <f t="shared" ref="S751" si="158">MIN(P751,Q751) &lt; 3599</f>
        <v>0</v>
      </c>
    </row>
    <row r="752" spans="1:22" hidden="1" x14ac:dyDescent="0.2">
      <c r="A752" t="s">
        <v>15447</v>
      </c>
      <c r="B752" t="str">
        <f>IF(NOT(ISNA(VLOOKUP($A752,miplib2017!$A$5:$A$10000,1,0))),"miplib2017",IF(NOT(ISNA(VLOOKUP($A752,miplib2010!$A$5:$A$10000,1,0))),"miplib2010",IF(NOT(ISNA(VLOOKUP($A752,miplib2003!$A$5:$A$10000,1,0))),"miplib2003",IF(NOT(ISNA(VLOOKUP($A752,miplib3!$A$5:$A$10002,1,0))),"miplib3",IF(NOT(ISNA(VLOOKUP($A752,miplib2!$A$5:$A$10004,1,0))),"miplib2",IF(NOT(ISNA(VLOOKUP($A752,coral!$A$5:$A$10000,1,0))),"coral",IF(NOT(ISNA(VLOOKUP($A752,neos!$A$5:$A$10000,1,0))),"neos","COULD NOT FIND")))))))</f>
        <v>miplib2017</v>
      </c>
      <c r="C752" t="str">
        <f>B752&amp;"/"&amp;A752</f>
        <v>miplib2017/neos-4960896-besbre</v>
      </c>
      <c r="D752">
        <f ca="1">VLOOKUP($A752,INDIRECT("'"&amp;$B752&amp;"'!"&amp;"$A$5:$Z$10000"),MATCH(D$5,INDIRECT("'"&amp;$B752&amp;"'!$A$4:$Z$4"),0),0)</f>
        <v>14793</v>
      </c>
      <c r="E752">
        <f ca="1">VLOOKUP($A752,INDIRECT("'"&amp;$B752&amp;"'!"&amp;"$A$5:$Z$10000"),MATCH(E$5,INDIRECT("'"&amp;$B752&amp;"'!$A$4:$Z$4"),0),0)</f>
        <v>6149</v>
      </c>
      <c r="F752" t="e">
        <f>VLOOKUP($A752,cleaning_log!$A$1:$ZZ$9791,MATCH(F$5,cleaning_log!$A$2:$ZZ$2,0),0)</f>
        <v>#N/A</v>
      </c>
      <c r="G752" t="e">
        <f>VLOOKUP($A752,cleaning_log!$A$1:$ZZ$9791,MATCH(G$5,cleaning_log!$A$2:$ZZ$2,0),0)</f>
        <v>#N/A</v>
      </c>
      <c r="H752" t="str">
        <f ca="1">VLOOKUP($A752,INDIRECT("'"&amp;$B752&amp;"'!"&amp;"$A$5:$Z$10000"),MATCH(H$5,INDIRECT("'"&amp;$B752&amp;"'!$A$4:$Z$4"),0),0)</f>
        <v>Unbounded</v>
      </c>
      <c r="I752" t="e">
        <f>VLOOKUP($A752,cleaning_log!$A$1:$ZZ$9791,MATCH(I$5,cleaning_log!$A$2:$ZZ$2,0),0)</f>
        <v>#N/A</v>
      </c>
      <c r="J752" t="e">
        <f>VLOOKUP($A752,cleaning_log!$A$1:$ZZ$9791,MATCH(J$5,cleaning_log!$A$2:$ZZ$2,0),0)</f>
        <v>#N/A</v>
      </c>
      <c r="K752" t="b">
        <f>IF(ISNA(J752),TRUE,ABS(H752-J752)&gt;0.001)</f>
        <v>1</v>
      </c>
      <c r="L752" t="e">
        <f>VLOOKUP($A752,cleaning_log!$A$1:$ZZ$9791,MATCH(L$5,cleaning_log!$A$2:$ZZ$2,0),0)</f>
        <v>#N/A</v>
      </c>
      <c r="M752" t="e">
        <f>VLOOKUP($A752,cleaning_log!$A$1:$ZZ$9791,MATCH(M$5,cleaning_log!$A$2:$ZZ$2,0),0)</f>
        <v>#N/A</v>
      </c>
      <c r="N752" t="e">
        <f>VLOOKUP($A752,cleaning_log!$A$1:$ZZ$9791,MATCH(N$5,cleaning_log!$A$2:$ZZ$2,0),0)</f>
        <v>#N/A</v>
      </c>
      <c r="O752" t="e">
        <f>VLOOKUP($A752,cleaning_log!$A$1:$ZZ$9791,MATCH(O$5,cleaning_log!$A$2:$ZZ$2,0),0)</f>
        <v>#N/A</v>
      </c>
      <c r="P752" t="e">
        <f>VLOOKUP($A752,cleaning_log!$A$1:$ZZ$9791,MATCH(P$5,cleaning_log!$A$2:$ZZ$2,0),0)</f>
        <v>#N/A</v>
      </c>
      <c r="Q752" t="e">
        <f>VLOOKUP($A752,cleaning_log!$A$1:$ZZ$9791,MATCH(Q$5,cleaning_log!$A$2:$ZZ$2,0),0)</f>
        <v>#N/A</v>
      </c>
      <c r="R752" t="e">
        <f>VLOOKUP($A752,cleaning_log!$A$1:$ZZ$9791,MATCH(R$5,cleaning_log!$A$2:$ZZ$2,0),0)</f>
        <v>#N/A</v>
      </c>
      <c r="S752" t="e">
        <f t="shared" ref="S752:S754" si="159">MIN(P752,Q752) &lt; 3599</f>
        <v>#N/A</v>
      </c>
      <c r="T752" t="e">
        <f>VLOOKUP($A752,cleaning_log!$A$1:$ZZ$9791,MATCH(T$5,cleaning_log!$A$2:$ZZ$2,0),0)</f>
        <v>#N/A</v>
      </c>
      <c r="U752" t="e">
        <f>VLOOKUP($A752,cleaning_log!$A$1:$ZZ$9791,MATCH(U$5,cleaning_log!$A$2:$ZZ$2,0),0)</f>
        <v>#N/A</v>
      </c>
      <c r="V752" t="e">
        <f>VLOOKUP($A752,cleaning_log!$A$1:$ZZ$9791,MATCH(V$5,cleaning_log!$A$2:$ZZ$2,0),0)</f>
        <v>#N/A</v>
      </c>
    </row>
    <row r="753" spans="1:22" hidden="1" x14ac:dyDescent="0.2">
      <c r="A753" t="s">
        <v>15448</v>
      </c>
      <c r="B753" t="str">
        <f>IF(NOT(ISNA(VLOOKUP($A753,miplib2017!$A$5:$A$10000,1,0))),"miplib2017",IF(NOT(ISNA(VLOOKUP($A753,miplib2010!$A$5:$A$10000,1,0))),"miplib2010",IF(NOT(ISNA(VLOOKUP($A753,miplib2003!$A$5:$A$10000,1,0))),"miplib2003",IF(NOT(ISNA(VLOOKUP($A753,miplib3!$A$5:$A$10002,1,0))),"miplib3",IF(NOT(ISNA(VLOOKUP($A753,miplib2!$A$5:$A$10004,1,0))),"miplib2",IF(NOT(ISNA(VLOOKUP($A753,coral!$A$5:$A$10000,1,0))),"coral",IF(NOT(ISNA(VLOOKUP($A753,neos!$A$5:$A$10000,1,0))),"neos","COULD NOT FIND")))))))</f>
        <v>miplib2017</v>
      </c>
      <c r="C753" t="str">
        <f>B753&amp;"/"&amp;A753</f>
        <v>miplib2017/neos-4966126-blavet</v>
      </c>
      <c r="D753">
        <f ca="1">VLOOKUP($A753,INDIRECT("'"&amp;$B753&amp;"'!"&amp;"$A$5:$Z$10000"),MATCH(D$5,INDIRECT("'"&amp;$B753&amp;"'!$A$4:$Z$4"),0),0)</f>
        <v>109265</v>
      </c>
      <c r="E753">
        <f ca="1">VLOOKUP($A753,INDIRECT("'"&amp;$B753&amp;"'!"&amp;"$A$5:$Z$10000"),MATCH(E$5,INDIRECT("'"&amp;$B753&amp;"'!$A$4:$Z$4"),0),0)</f>
        <v>37885</v>
      </c>
      <c r="F753" t="e">
        <f>VLOOKUP($A753,cleaning_log!$A$1:$ZZ$9791,MATCH(F$5,cleaning_log!$A$2:$ZZ$2,0),0)</f>
        <v>#N/A</v>
      </c>
      <c r="G753" t="e">
        <f>VLOOKUP($A753,cleaning_log!$A$1:$ZZ$9791,MATCH(G$5,cleaning_log!$A$2:$ZZ$2,0),0)</f>
        <v>#N/A</v>
      </c>
      <c r="H753" t="str">
        <f ca="1">VLOOKUP($A753,INDIRECT("'"&amp;$B753&amp;"'!"&amp;"$A$5:$Z$10000"),MATCH(H$5,INDIRECT("'"&amp;$B753&amp;"'!$A$4:$Z$4"),0),0)</f>
        <v>Unbounded</v>
      </c>
      <c r="I753" t="e">
        <f>VLOOKUP($A753,cleaning_log!$A$1:$ZZ$9791,MATCH(I$5,cleaning_log!$A$2:$ZZ$2,0),0)</f>
        <v>#N/A</v>
      </c>
      <c r="J753" t="e">
        <f>VLOOKUP($A753,cleaning_log!$A$1:$ZZ$9791,MATCH(J$5,cleaning_log!$A$2:$ZZ$2,0),0)</f>
        <v>#N/A</v>
      </c>
      <c r="K753" t="b">
        <f>IF(ISNA(J753),TRUE,ABS(H753-J753)&gt;0.001)</f>
        <v>1</v>
      </c>
      <c r="L753" t="e">
        <f>VLOOKUP($A753,cleaning_log!$A$1:$ZZ$9791,MATCH(L$5,cleaning_log!$A$2:$ZZ$2,0),0)</f>
        <v>#N/A</v>
      </c>
      <c r="M753" t="e">
        <f>VLOOKUP($A753,cleaning_log!$A$1:$ZZ$9791,MATCH(M$5,cleaning_log!$A$2:$ZZ$2,0),0)</f>
        <v>#N/A</v>
      </c>
      <c r="N753" t="e">
        <f>VLOOKUP($A753,cleaning_log!$A$1:$ZZ$9791,MATCH(N$5,cleaning_log!$A$2:$ZZ$2,0),0)</f>
        <v>#N/A</v>
      </c>
      <c r="O753" t="e">
        <f>VLOOKUP($A753,cleaning_log!$A$1:$ZZ$9791,MATCH(O$5,cleaning_log!$A$2:$ZZ$2,0),0)</f>
        <v>#N/A</v>
      </c>
      <c r="P753" t="e">
        <f>VLOOKUP($A753,cleaning_log!$A$1:$ZZ$9791,MATCH(P$5,cleaning_log!$A$2:$ZZ$2,0),0)</f>
        <v>#N/A</v>
      </c>
      <c r="Q753" t="e">
        <f>VLOOKUP($A753,cleaning_log!$A$1:$ZZ$9791,MATCH(Q$5,cleaning_log!$A$2:$ZZ$2,0),0)</f>
        <v>#N/A</v>
      </c>
      <c r="R753" t="e">
        <f>VLOOKUP($A753,cleaning_log!$A$1:$ZZ$9791,MATCH(R$5,cleaning_log!$A$2:$ZZ$2,0),0)</f>
        <v>#N/A</v>
      </c>
      <c r="S753" t="e">
        <f t="shared" si="159"/>
        <v>#N/A</v>
      </c>
      <c r="T753" t="e">
        <f>VLOOKUP($A753,cleaning_log!$A$1:$ZZ$9791,MATCH(T$5,cleaning_log!$A$2:$ZZ$2,0),0)</f>
        <v>#N/A</v>
      </c>
      <c r="U753" t="e">
        <f>VLOOKUP($A753,cleaning_log!$A$1:$ZZ$9791,MATCH(U$5,cleaning_log!$A$2:$ZZ$2,0),0)</f>
        <v>#N/A</v>
      </c>
      <c r="V753" t="e">
        <f>VLOOKUP($A753,cleaning_log!$A$1:$ZZ$9791,MATCH(V$5,cleaning_log!$A$2:$ZZ$2,0),0)</f>
        <v>#N/A</v>
      </c>
    </row>
    <row r="754" spans="1:22" hidden="1" x14ac:dyDescent="0.2">
      <c r="A754" t="s">
        <v>15449</v>
      </c>
      <c r="B754" t="str">
        <f>IF(NOT(ISNA(VLOOKUP($A754,miplib2017!$A$5:$A$10000,1,0))),"miplib2017",IF(NOT(ISNA(VLOOKUP($A754,miplib2010!$A$5:$A$10000,1,0))),"miplib2010",IF(NOT(ISNA(VLOOKUP($A754,miplib2003!$A$5:$A$10000,1,0))),"miplib2003",IF(NOT(ISNA(VLOOKUP($A754,miplib3!$A$5:$A$10002,1,0))),"miplib3",IF(NOT(ISNA(VLOOKUP($A754,miplib2!$A$5:$A$10004,1,0))),"miplib2",IF(NOT(ISNA(VLOOKUP($A754,coral!$A$5:$A$10000,1,0))),"coral",IF(NOT(ISNA(VLOOKUP($A754,neos!$A$5:$A$10000,1,0))),"neos","COULD NOT FIND")))))))</f>
        <v>miplib2017</v>
      </c>
      <c r="C754" t="str">
        <f>B754&amp;"/"&amp;A754</f>
        <v>miplib2017/neos-4966258-blicks</v>
      </c>
      <c r="D754">
        <f ca="1">VLOOKUP($A754,INDIRECT("'"&amp;$B754&amp;"'!"&amp;"$A$5:$Z$10000"),MATCH(D$5,INDIRECT("'"&amp;$B754&amp;"'!$A$4:$Z$4"),0),0)</f>
        <v>270816</v>
      </c>
      <c r="E754">
        <f ca="1">VLOOKUP($A754,INDIRECT("'"&amp;$B754&amp;"'!"&amp;"$A$5:$Z$10000"),MATCH(E$5,INDIRECT("'"&amp;$B754&amp;"'!$A$4:$Z$4"),0),0)</f>
        <v>196788</v>
      </c>
      <c r="F754" t="e">
        <f>VLOOKUP($A754,cleaning_log!$A$1:$ZZ$9791,MATCH(F$5,cleaning_log!$A$2:$ZZ$2,0),0)</f>
        <v>#N/A</v>
      </c>
      <c r="G754" t="e">
        <f>VLOOKUP($A754,cleaning_log!$A$1:$ZZ$9791,MATCH(G$5,cleaning_log!$A$2:$ZZ$2,0),0)</f>
        <v>#N/A</v>
      </c>
      <c r="H754">
        <f ca="1">VLOOKUP($A754,INDIRECT("'"&amp;$B754&amp;"'!"&amp;"$A$5:$Z$10000"),MATCH(H$5,INDIRECT("'"&amp;$B754&amp;"'!$A$4:$Z$4"),0),0)</f>
        <v>556</v>
      </c>
      <c r="I754" t="e">
        <f>VLOOKUP($A754,cleaning_log!$A$1:$ZZ$9791,MATCH(I$5,cleaning_log!$A$2:$ZZ$2,0),0)</f>
        <v>#N/A</v>
      </c>
      <c r="J754" t="e">
        <f>VLOOKUP($A754,cleaning_log!$A$1:$ZZ$9791,MATCH(J$5,cleaning_log!$A$2:$ZZ$2,0),0)</f>
        <v>#N/A</v>
      </c>
      <c r="K754" t="b">
        <f>IF(ISNA(J754),TRUE,ABS(H754-J754)&gt;0.001)</f>
        <v>1</v>
      </c>
      <c r="L754" t="e">
        <f>VLOOKUP($A754,cleaning_log!$A$1:$ZZ$9791,MATCH(L$5,cleaning_log!$A$2:$ZZ$2,0),0)</f>
        <v>#N/A</v>
      </c>
      <c r="M754" t="e">
        <f>VLOOKUP($A754,cleaning_log!$A$1:$ZZ$9791,MATCH(M$5,cleaning_log!$A$2:$ZZ$2,0),0)</f>
        <v>#N/A</v>
      </c>
      <c r="N754" t="e">
        <f>VLOOKUP($A754,cleaning_log!$A$1:$ZZ$9791,MATCH(N$5,cleaning_log!$A$2:$ZZ$2,0),0)</f>
        <v>#N/A</v>
      </c>
      <c r="O754" t="e">
        <f>VLOOKUP($A754,cleaning_log!$A$1:$ZZ$9791,MATCH(O$5,cleaning_log!$A$2:$ZZ$2,0),0)</f>
        <v>#N/A</v>
      </c>
      <c r="P754" t="e">
        <f>VLOOKUP($A754,cleaning_log!$A$1:$ZZ$9791,MATCH(P$5,cleaning_log!$A$2:$ZZ$2,0),0)</f>
        <v>#N/A</v>
      </c>
      <c r="Q754" t="e">
        <f>VLOOKUP($A754,cleaning_log!$A$1:$ZZ$9791,MATCH(Q$5,cleaning_log!$A$2:$ZZ$2,0),0)</f>
        <v>#N/A</v>
      </c>
      <c r="R754" t="e">
        <f>VLOOKUP($A754,cleaning_log!$A$1:$ZZ$9791,MATCH(R$5,cleaning_log!$A$2:$ZZ$2,0),0)</f>
        <v>#N/A</v>
      </c>
      <c r="S754" t="e">
        <f t="shared" si="159"/>
        <v>#N/A</v>
      </c>
      <c r="T754" t="e">
        <f>VLOOKUP($A754,cleaning_log!$A$1:$ZZ$9791,MATCH(T$5,cleaning_log!$A$2:$ZZ$2,0),0)</f>
        <v>#N/A</v>
      </c>
      <c r="U754" t="e">
        <f>VLOOKUP($A754,cleaning_log!$A$1:$ZZ$9791,MATCH(U$5,cleaning_log!$A$2:$ZZ$2,0),0)</f>
        <v>#N/A</v>
      </c>
      <c r="V754" t="e">
        <f>VLOOKUP($A754,cleaning_log!$A$1:$ZZ$9791,MATCH(V$5,cleaning_log!$A$2:$ZZ$2,0),0)</f>
        <v>#N/A</v>
      </c>
    </row>
    <row r="755" spans="1:22" hidden="1" x14ac:dyDescent="0.2">
      <c r="A755" t="s">
        <v>15452</v>
      </c>
      <c r="B755" t="str">
        <f>IF(NOT(ISNA(VLOOKUP($A755,miplib2017!$A$5:$A$10000,1,0))),"miplib2017",IF(NOT(ISNA(VLOOKUP($A755,miplib2010!$A$5:$A$10000,1,0))),"miplib2010",IF(NOT(ISNA(VLOOKUP($A755,miplib2003!$A$5:$A$10000,1,0))),"miplib2003",IF(NOT(ISNA(VLOOKUP($A755,miplib3!$A$5:$A$10002,1,0))),"miplib3",IF(NOT(ISNA(VLOOKUP($A755,miplib2!$A$5:$A$10004,1,0))),"miplib2",IF(NOT(ISNA(VLOOKUP($A755,coral!$A$5:$A$10000,1,0))),"coral",IF(NOT(ISNA(VLOOKUP($A755,neos!$A$5:$A$10000,1,0))),"neos","COULD NOT FIND")))))))</f>
        <v>miplib2017</v>
      </c>
      <c r="C755" t="str">
        <f>B755&amp;"/"&amp;A755</f>
        <v>miplib2017/neos-4971100-bodrog</v>
      </c>
      <c r="D755">
        <f ca="1">VLOOKUP($A755,INDIRECT("'"&amp;$B755&amp;"'!"&amp;"$A$5:$Z$10000"),MATCH(D$5,INDIRECT("'"&amp;$B755&amp;"'!$A$4:$Z$4"),0),0)</f>
        <v>14998</v>
      </c>
      <c r="E755">
        <f ca="1">VLOOKUP($A755,INDIRECT("'"&amp;$B755&amp;"'!"&amp;"$A$5:$Z$10000"),MATCH(E$5,INDIRECT("'"&amp;$B755&amp;"'!$A$4:$Z$4"),0),0)</f>
        <v>11929</v>
      </c>
      <c r="F755" t="e">
        <f>VLOOKUP($A755,cleaning_log!$A$1:$ZZ$9791,MATCH(F$5,cleaning_log!$A$2:$ZZ$2,0),0)</f>
        <v>#N/A</v>
      </c>
      <c r="G755" t="e">
        <f>VLOOKUP($A755,cleaning_log!$A$1:$ZZ$9791,MATCH(G$5,cleaning_log!$A$2:$ZZ$2,0),0)</f>
        <v>#N/A</v>
      </c>
      <c r="H755">
        <f ca="1">VLOOKUP($A755,INDIRECT("'"&amp;$B755&amp;"'!"&amp;"$A$5:$Z$10000"),MATCH(H$5,INDIRECT("'"&amp;$B755&amp;"'!$A$4:$Z$4"),0),0)</f>
        <v>-1.1920928955079999E-7</v>
      </c>
      <c r="I755" t="e">
        <f>VLOOKUP($A755,cleaning_log!$A$1:$ZZ$9791,MATCH(I$5,cleaning_log!$A$2:$ZZ$2,0),0)</f>
        <v>#N/A</v>
      </c>
      <c r="J755" t="e">
        <f>VLOOKUP($A755,cleaning_log!$A$1:$ZZ$9791,MATCH(J$5,cleaning_log!$A$2:$ZZ$2,0),0)</f>
        <v>#N/A</v>
      </c>
      <c r="K755" t="b">
        <f>IF(ISNA(J755),TRUE,ABS(H755-J755)&gt;0.001)</f>
        <v>1</v>
      </c>
      <c r="L755" t="e">
        <f>VLOOKUP($A755,cleaning_log!$A$1:$ZZ$9791,MATCH(L$5,cleaning_log!$A$2:$ZZ$2,0),0)</f>
        <v>#N/A</v>
      </c>
      <c r="M755" t="e">
        <f>VLOOKUP($A755,cleaning_log!$A$1:$ZZ$9791,MATCH(M$5,cleaning_log!$A$2:$ZZ$2,0),0)</f>
        <v>#N/A</v>
      </c>
      <c r="N755" t="e">
        <f>VLOOKUP($A755,cleaning_log!$A$1:$ZZ$9791,MATCH(N$5,cleaning_log!$A$2:$ZZ$2,0),0)</f>
        <v>#N/A</v>
      </c>
      <c r="O755" t="e">
        <f>VLOOKUP($A755,cleaning_log!$A$1:$ZZ$9791,MATCH(O$5,cleaning_log!$A$2:$ZZ$2,0),0)</f>
        <v>#N/A</v>
      </c>
      <c r="P755" t="e">
        <f>VLOOKUP($A755,cleaning_log!$A$1:$ZZ$9791,MATCH(P$5,cleaning_log!$A$2:$ZZ$2,0),0)</f>
        <v>#N/A</v>
      </c>
      <c r="Q755" t="e">
        <f>VLOOKUP($A755,cleaning_log!$A$1:$ZZ$9791,MATCH(Q$5,cleaning_log!$A$2:$ZZ$2,0),0)</f>
        <v>#N/A</v>
      </c>
    </row>
    <row r="756" spans="1:22" hidden="1" x14ac:dyDescent="0.2">
      <c r="A756" t="s">
        <v>15454</v>
      </c>
      <c r="B756" t="str">
        <f>IF(NOT(ISNA(VLOOKUP($A756,miplib2017!$A$5:$A$10000,1,0))),"miplib2017",IF(NOT(ISNA(VLOOKUP($A756,miplib2010!$A$5:$A$10000,1,0))),"miplib2010",IF(NOT(ISNA(VLOOKUP($A756,miplib2003!$A$5:$A$10000,1,0))),"miplib2003",IF(NOT(ISNA(VLOOKUP($A756,miplib3!$A$5:$A$10002,1,0))),"miplib3",IF(NOT(ISNA(VLOOKUP($A756,miplib2!$A$5:$A$10004,1,0))),"miplib2",IF(NOT(ISNA(VLOOKUP($A756,coral!$A$5:$A$10000,1,0))),"coral",IF(NOT(ISNA(VLOOKUP($A756,neos!$A$5:$A$10000,1,0))),"neos","COULD NOT FIND")))))))</f>
        <v>miplib2017</v>
      </c>
      <c r="C756" t="str">
        <f>B756&amp;"/"&amp;A756</f>
        <v>miplib2017/neos-4972437-bojana</v>
      </c>
      <c r="D756">
        <f ca="1">VLOOKUP($A756,INDIRECT("'"&amp;$B756&amp;"'!"&amp;"$A$5:$Z$10000"),MATCH(D$5,INDIRECT("'"&amp;$B756&amp;"'!$A$4:$Z$4"),0),0)</f>
        <v>408192</v>
      </c>
      <c r="E756">
        <f ca="1">VLOOKUP($A756,INDIRECT("'"&amp;$B756&amp;"'!"&amp;"$A$5:$Z$10000"),MATCH(E$5,INDIRECT("'"&amp;$B756&amp;"'!$A$4:$Z$4"),0),0)</f>
        <v>293268</v>
      </c>
      <c r="F756" t="e">
        <f>VLOOKUP($A756,cleaning_log!$A$1:$ZZ$9791,MATCH(F$5,cleaning_log!$A$2:$ZZ$2,0),0)</f>
        <v>#N/A</v>
      </c>
      <c r="G756" t="e">
        <f>VLOOKUP($A756,cleaning_log!$A$1:$ZZ$9791,MATCH(G$5,cleaning_log!$A$2:$ZZ$2,0),0)</f>
        <v>#N/A</v>
      </c>
      <c r="H756">
        <f ca="1">VLOOKUP($A756,INDIRECT("'"&amp;$B756&amp;"'!"&amp;"$A$5:$Z$10000"),MATCH(H$5,INDIRECT("'"&amp;$B756&amp;"'!$A$4:$Z$4"),0),0)</f>
        <v>427</v>
      </c>
      <c r="I756" t="e">
        <f>VLOOKUP($A756,cleaning_log!$A$1:$ZZ$9791,MATCH(I$5,cleaning_log!$A$2:$ZZ$2,0),0)</f>
        <v>#N/A</v>
      </c>
      <c r="J756" t="e">
        <f>VLOOKUP($A756,cleaning_log!$A$1:$ZZ$9791,MATCH(J$5,cleaning_log!$A$2:$ZZ$2,0),0)</f>
        <v>#N/A</v>
      </c>
      <c r="K756" t="b">
        <f>IF(ISNA(J756),TRUE,ABS(H756-J756)&gt;0.001)</f>
        <v>1</v>
      </c>
      <c r="L756" t="e">
        <f>VLOOKUP($A756,cleaning_log!$A$1:$ZZ$9791,MATCH(L$5,cleaning_log!$A$2:$ZZ$2,0),0)</f>
        <v>#N/A</v>
      </c>
      <c r="M756" t="e">
        <f>VLOOKUP($A756,cleaning_log!$A$1:$ZZ$9791,MATCH(M$5,cleaning_log!$A$2:$ZZ$2,0),0)</f>
        <v>#N/A</v>
      </c>
      <c r="N756" t="e">
        <f>VLOOKUP($A756,cleaning_log!$A$1:$ZZ$9791,MATCH(N$5,cleaning_log!$A$2:$ZZ$2,0),0)</f>
        <v>#N/A</v>
      </c>
      <c r="O756" t="e">
        <f>VLOOKUP($A756,cleaning_log!$A$1:$ZZ$9791,MATCH(O$5,cleaning_log!$A$2:$ZZ$2,0),0)</f>
        <v>#N/A</v>
      </c>
      <c r="P756" t="e">
        <f>VLOOKUP($A756,cleaning_log!$A$1:$ZZ$9791,MATCH(P$5,cleaning_log!$A$2:$ZZ$2,0),0)</f>
        <v>#N/A</v>
      </c>
      <c r="Q756" t="e">
        <f>VLOOKUP($A756,cleaning_log!$A$1:$ZZ$9791,MATCH(Q$5,cleaning_log!$A$2:$ZZ$2,0),0)</f>
        <v>#N/A</v>
      </c>
      <c r="R756" t="e">
        <f>VLOOKUP($A756,cleaning_log!$A$1:$ZZ$9791,MATCH(R$5,cleaning_log!$A$2:$ZZ$2,0),0)</f>
        <v>#N/A</v>
      </c>
      <c r="S756" t="e">
        <f t="shared" ref="S756" si="160">MIN(P756,Q756) &lt; 3599</f>
        <v>#N/A</v>
      </c>
      <c r="T756" t="e">
        <f>VLOOKUP($A756,cleaning_log!$A$1:$ZZ$9791,MATCH(T$5,cleaning_log!$A$2:$ZZ$2,0),0)</f>
        <v>#N/A</v>
      </c>
      <c r="U756" t="e">
        <f>VLOOKUP($A756,cleaning_log!$A$1:$ZZ$9791,MATCH(U$5,cleaning_log!$A$2:$ZZ$2,0),0)</f>
        <v>#N/A</v>
      </c>
      <c r="V756" t="e">
        <f>VLOOKUP($A756,cleaning_log!$A$1:$ZZ$9791,MATCH(V$5,cleaning_log!$A$2:$ZZ$2,0),0)</f>
        <v>#N/A</v>
      </c>
    </row>
    <row r="757" spans="1:22" hidden="1" x14ac:dyDescent="0.2">
      <c r="A757" t="s">
        <v>15456</v>
      </c>
      <c r="B757" t="str">
        <f>IF(NOT(ISNA(VLOOKUP($A757,miplib2017!$A$5:$A$10000,1,0))),"miplib2017",IF(NOT(ISNA(VLOOKUP($A757,miplib2010!$A$5:$A$10000,1,0))),"miplib2010",IF(NOT(ISNA(VLOOKUP($A757,miplib2003!$A$5:$A$10000,1,0))),"miplib2003",IF(NOT(ISNA(VLOOKUP($A757,miplib3!$A$5:$A$10002,1,0))),"miplib3",IF(NOT(ISNA(VLOOKUP($A757,miplib2!$A$5:$A$10004,1,0))),"miplib2",IF(NOT(ISNA(VLOOKUP($A757,coral!$A$5:$A$10000,1,0))),"coral",IF(NOT(ISNA(VLOOKUP($A757,neos!$A$5:$A$10000,1,0))),"neos","COULD NOT FIND")))))))</f>
        <v>miplib2017</v>
      </c>
      <c r="C757" t="str">
        <f>B757&amp;"/"&amp;A757</f>
        <v>miplib2017/neos-4972461-bolong</v>
      </c>
      <c r="D757">
        <f ca="1">VLOOKUP($A757,INDIRECT("'"&amp;$B757&amp;"'!"&amp;"$A$5:$Z$10000"),MATCH(D$5,INDIRECT("'"&amp;$B757&amp;"'!$A$4:$Z$4"),0),0)</f>
        <v>341424</v>
      </c>
      <c r="E757">
        <f ca="1">VLOOKUP($A757,INDIRECT("'"&amp;$B757&amp;"'!"&amp;"$A$5:$Z$10000"),MATCH(E$5,INDIRECT("'"&amp;$B757&amp;"'!$A$4:$Z$4"),0),0)</f>
        <v>245028</v>
      </c>
      <c r="F757" t="e">
        <f>VLOOKUP($A757,cleaning_log!$A$1:$ZZ$9791,MATCH(F$5,cleaning_log!$A$2:$ZZ$2,0),0)</f>
        <v>#N/A</v>
      </c>
      <c r="G757" t="e">
        <f>VLOOKUP($A757,cleaning_log!$A$1:$ZZ$9791,MATCH(G$5,cleaning_log!$A$2:$ZZ$2,0),0)</f>
        <v>#N/A</v>
      </c>
      <c r="H757">
        <f ca="1">VLOOKUP($A757,INDIRECT("'"&amp;$B757&amp;"'!"&amp;"$A$5:$Z$10000"),MATCH(H$5,INDIRECT("'"&amp;$B757&amp;"'!$A$4:$Z$4"),0),0)</f>
        <v>534</v>
      </c>
      <c r="I757" t="e">
        <f>VLOOKUP($A757,cleaning_log!$A$1:$ZZ$9791,MATCH(I$5,cleaning_log!$A$2:$ZZ$2,0),0)</f>
        <v>#N/A</v>
      </c>
      <c r="J757" t="e">
        <f>VLOOKUP($A757,cleaning_log!$A$1:$ZZ$9791,MATCH(J$5,cleaning_log!$A$2:$ZZ$2,0),0)</f>
        <v>#N/A</v>
      </c>
      <c r="K757" t="b">
        <f>IF(ISNA(J757),TRUE,ABS(H757-J757)&gt;0.001)</f>
        <v>1</v>
      </c>
      <c r="L757" t="e">
        <f>VLOOKUP($A757,cleaning_log!$A$1:$ZZ$9791,MATCH(L$5,cleaning_log!$A$2:$ZZ$2,0),0)</f>
        <v>#N/A</v>
      </c>
      <c r="M757" t="e">
        <f>VLOOKUP($A757,cleaning_log!$A$1:$ZZ$9791,MATCH(M$5,cleaning_log!$A$2:$ZZ$2,0),0)</f>
        <v>#N/A</v>
      </c>
      <c r="N757" t="e">
        <f>VLOOKUP($A757,cleaning_log!$A$1:$ZZ$9791,MATCH(N$5,cleaning_log!$A$2:$ZZ$2,0),0)</f>
        <v>#N/A</v>
      </c>
      <c r="O757" t="e">
        <f>VLOOKUP($A757,cleaning_log!$A$1:$ZZ$9791,MATCH(O$5,cleaning_log!$A$2:$ZZ$2,0),0)</f>
        <v>#N/A</v>
      </c>
      <c r="P757" t="e">
        <f>VLOOKUP($A757,cleaning_log!$A$1:$ZZ$9791,MATCH(P$5,cleaning_log!$A$2:$ZZ$2,0),0)</f>
        <v>#N/A</v>
      </c>
      <c r="Q757" t="e">
        <f>VLOOKUP($A757,cleaning_log!$A$1:$ZZ$9791,MATCH(Q$5,cleaning_log!$A$2:$ZZ$2,0),0)</f>
        <v>#N/A</v>
      </c>
      <c r="R757" t="e">
        <f>VLOOKUP($A757,cleaning_log!$A$1:$ZZ$9791,MATCH(R$5,cleaning_log!$A$2:$ZZ$2,0),0)</f>
        <v>#N/A</v>
      </c>
      <c r="S757" t="e">
        <f t="shared" ref="S757:S758" si="161">MIN(P757,Q757) &lt; 3599</f>
        <v>#N/A</v>
      </c>
      <c r="T757" t="e">
        <f>VLOOKUP($A757,cleaning_log!$A$1:$ZZ$9791,MATCH(T$5,cleaning_log!$A$2:$ZZ$2,0),0)</f>
        <v>#N/A</v>
      </c>
      <c r="U757" t="e">
        <f>VLOOKUP($A757,cleaning_log!$A$1:$ZZ$9791,MATCH(U$5,cleaning_log!$A$2:$ZZ$2,0),0)</f>
        <v>#N/A</v>
      </c>
      <c r="V757" t="e">
        <f>VLOOKUP($A757,cleaning_log!$A$1:$ZZ$9791,MATCH(V$5,cleaning_log!$A$2:$ZZ$2,0),0)</f>
        <v>#N/A</v>
      </c>
    </row>
    <row r="758" spans="1:22" hidden="1" x14ac:dyDescent="0.2">
      <c r="A758" t="s">
        <v>15457</v>
      </c>
      <c r="B758" t="str">
        <f>IF(NOT(ISNA(VLOOKUP($A758,miplib2017!$A$5:$A$10000,1,0))),"miplib2017",IF(NOT(ISNA(VLOOKUP($A758,miplib2010!$A$5:$A$10000,1,0))),"miplib2010",IF(NOT(ISNA(VLOOKUP($A758,miplib2003!$A$5:$A$10000,1,0))),"miplib2003",IF(NOT(ISNA(VLOOKUP($A758,miplib3!$A$5:$A$10002,1,0))),"miplib3",IF(NOT(ISNA(VLOOKUP($A758,miplib2!$A$5:$A$10004,1,0))),"miplib2",IF(NOT(ISNA(VLOOKUP($A758,coral!$A$5:$A$10000,1,0))),"coral",IF(NOT(ISNA(VLOOKUP($A758,neos!$A$5:$A$10000,1,0))),"neos","COULD NOT FIND")))))))</f>
        <v>miplib2017</v>
      </c>
      <c r="C758" t="str">
        <f>B758&amp;"/"&amp;A758</f>
        <v>miplib2017/neos-4976951-bunnoo</v>
      </c>
      <c r="D758">
        <f ca="1">VLOOKUP($A758,INDIRECT("'"&amp;$B758&amp;"'!"&amp;"$A$5:$Z$10000"),MATCH(D$5,INDIRECT("'"&amp;$B758&amp;"'!$A$4:$Z$4"),0),0)</f>
        <v>408336</v>
      </c>
      <c r="E758">
        <f ca="1">VLOOKUP($A758,INDIRECT("'"&amp;$B758&amp;"'!"&amp;"$A$5:$Z$10000"),MATCH(E$5,INDIRECT("'"&amp;$B758&amp;"'!$A$4:$Z$4"),0),0)</f>
        <v>293268</v>
      </c>
      <c r="F758" t="e">
        <f>VLOOKUP($A758,cleaning_log!$A$1:$ZZ$9791,MATCH(F$5,cleaning_log!$A$2:$ZZ$2,0),0)</f>
        <v>#N/A</v>
      </c>
      <c r="G758" t="e">
        <f>VLOOKUP($A758,cleaning_log!$A$1:$ZZ$9791,MATCH(G$5,cleaning_log!$A$2:$ZZ$2,0),0)</f>
        <v>#N/A</v>
      </c>
      <c r="H758">
        <f ca="1">VLOOKUP($A758,INDIRECT("'"&amp;$B758&amp;"'!"&amp;"$A$5:$Z$10000"),MATCH(H$5,INDIRECT("'"&amp;$B758&amp;"'!$A$4:$Z$4"),0),0)</f>
        <v>454</v>
      </c>
      <c r="I758" t="e">
        <f>VLOOKUP($A758,cleaning_log!$A$1:$ZZ$9791,MATCH(I$5,cleaning_log!$A$2:$ZZ$2,0),0)</f>
        <v>#N/A</v>
      </c>
      <c r="J758" t="e">
        <f>VLOOKUP($A758,cleaning_log!$A$1:$ZZ$9791,MATCH(J$5,cleaning_log!$A$2:$ZZ$2,0),0)</f>
        <v>#N/A</v>
      </c>
      <c r="K758" t="b">
        <f>IF(ISNA(J758),TRUE,ABS(H758-J758)&gt;0.001)</f>
        <v>1</v>
      </c>
      <c r="L758" t="e">
        <f>VLOOKUP($A758,cleaning_log!$A$1:$ZZ$9791,MATCH(L$5,cleaning_log!$A$2:$ZZ$2,0),0)</f>
        <v>#N/A</v>
      </c>
      <c r="M758" t="e">
        <f>VLOOKUP($A758,cleaning_log!$A$1:$ZZ$9791,MATCH(M$5,cleaning_log!$A$2:$ZZ$2,0),0)</f>
        <v>#N/A</v>
      </c>
      <c r="N758" t="e">
        <f>VLOOKUP($A758,cleaning_log!$A$1:$ZZ$9791,MATCH(N$5,cleaning_log!$A$2:$ZZ$2,0),0)</f>
        <v>#N/A</v>
      </c>
      <c r="O758" t="e">
        <f>VLOOKUP($A758,cleaning_log!$A$1:$ZZ$9791,MATCH(O$5,cleaning_log!$A$2:$ZZ$2,0),0)</f>
        <v>#N/A</v>
      </c>
      <c r="P758" t="e">
        <f>VLOOKUP($A758,cleaning_log!$A$1:$ZZ$9791,MATCH(P$5,cleaning_log!$A$2:$ZZ$2,0),0)</f>
        <v>#N/A</v>
      </c>
      <c r="Q758" t="e">
        <f>VLOOKUP($A758,cleaning_log!$A$1:$ZZ$9791,MATCH(Q$5,cleaning_log!$A$2:$ZZ$2,0),0)</f>
        <v>#N/A</v>
      </c>
      <c r="R758" t="e">
        <f>VLOOKUP($A758,cleaning_log!$A$1:$ZZ$9791,MATCH(R$5,cleaning_log!$A$2:$ZZ$2,0),0)</f>
        <v>#N/A</v>
      </c>
      <c r="S758" t="e">
        <f t="shared" si="161"/>
        <v>#N/A</v>
      </c>
      <c r="T758" t="e">
        <f>VLOOKUP($A758,cleaning_log!$A$1:$ZZ$9791,MATCH(T$5,cleaning_log!$A$2:$ZZ$2,0),0)</f>
        <v>#N/A</v>
      </c>
      <c r="U758" t="e">
        <f>VLOOKUP($A758,cleaning_log!$A$1:$ZZ$9791,MATCH(U$5,cleaning_log!$A$2:$ZZ$2,0),0)</f>
        <v>#N/A</v>
      </c>
      <c r="V758" t="e">
        <f>VLOOKUP($A758,cleaning_log!$A$1:$ZZ$9791,MATCH(V$5,cleaning_log!$A$2:$ZZ$2,0),0)</f>
        <v>#N/A</v>
      </c>
    </row>
    <row r="759" spans="1:22" hidden="1" x14ac:dyDescent="0.2">
      <c r="A759" t="s">
        <v>15458</v>
      </c>
      <c r="B759" t="str">
        <f>IF(NOT(ISNA(VLOOKUP($A759,miplib2017!$A$5:$A$10000,1,0))),"miplib2017",IF(NOT(ISNA(VLOOKUP($A759,miplib2010!$A$5:$A$10000,1,0))),"miplib2010",IF(NOT(ISNA(VLOOKUP($A759,miplib2003!$A$5:$A$10000,1,0))),"miplib2003",IF(NOT(ISNA(VLOOKUP($A759,miplib3!$A$5:$A$10002,1,0))),"miplib3",IF(NOT(ISNA(VLOOKUP($A759,miplib2!$A$5:$A$10004,1,0))),"miplib2",IF(NOT(ISNA(VLOOKUP($A759,coral!$A$5:$A$10000,1,0))),"coral",IF(NOT(ISNA(VLOOKUP($A759,neos!$A$5:$A$10000,1,0))),"neos","COULD NOT FIND")))))))</f>
        <v>miplib2017</v>
      </c>
      <c r="C759" t="str">
        <f>B759&amp;"/"&amp;A759</f>
        <v>miplib2017/neos-4984115-canche</v>
      </c>
      <c r="D759">
        <f ca="1">VLOOKUP($A759,INDIRECT("'"&amp;$B759&amp;"'!"&amp;"$A$5:$Z$10000"),MATCH(D$5,INDIRECT("'"&amp;$B759&amp;"'!$A$4:$Z$4"),0),0)</f>
        <v>180214</v>
      </c>
      <c r="E759">
        <f ca="1">VLOOKUP($A759,INDIRECT("'"&amp;$B759&amp;"'!"&amp;"$A$5:$Z$10000"),MATCH(E$5,INDIRECT("'"&amp;$B759&amp;"'!$A$4:$Z$4"),0),0)</f>
        <v>268859</v>
      </c>
      <c r="F759" t="e">
        <f>VLOOKUP($A759,cleaning_log!$A$1:$ZZ$9791,MATCH(F$5,cleaning_log!$A$2:$ZZ$2,0),0)</f>
        <v>#N/A</v>
      </c>
      <c r="G759" t="e">
        <f>VLOOKUP($A759,cleaning_log!$A$1:$ZZ$9791,MATCH(G$5,cleaning_log!$A$2:$ZZ$2,0),0)</f>
        <v>#N/A</v>
      </c>
      <c r="H759">
        <f ca="1">VLOOKUP($A759,INDIRECT("'"&amp;$B759&amp;"'!"&amp;"$A$5:$Z$10000"),MATCH(H$5,INDIRECT("'"&amp;$B759&amp;"'!$A$4:$Z$4"),0),0)</f>
        <v>-9946659.9210000001</v>
      </c>
      <c r="I759" t="e">
        <f>VLOOKUP($A759,cleaning_log!$A$1:$ZZ$9791,MATCH(I$5,cleaning_log!$A$2:$ZZ$2,0),0)</f>
        <v>#N/A</v>
      </c>
      <c r="J759" t="e">
        <f>VLOOKUP($A759,cleaning_log!$A$1:$ZZ$9791,MATCH(J$5,cleaning_log!$A$2:$ZZ$2,0),0)</f>
        <v>#N/A</v>
      </c>
      <c r="K759" t="b">
        <f>IF(ISNA(J759),TRUE,ABS(H759-J759)&gt;0.001)</f>
        <v>1</v>
      </c>
      <c r="L759" t="e">
        <f>VLOOKUP($A759,cleaning_log!$A$1:$ZZ$9791,MATCH(L$5,cleaning_log!$A$2:$ZZ$2,0),0)</f>
        <v>#N/A</v>
      </c>
      <c r="M759" t="e">
        <f>VLOOKUP($A759,cleaning_log!$A$1:$ZZ$9791,MATCH(M$5,cleaning_log!$A$2:$ZZ$2,0),0)</f>
        <v>#N/A</v>
      </c>
      <c r="N759" t="e">
        <f>VLOOKUP($A759,cleaning_log!$A$1:$ZZ$9791,MATCH(N$5,cleaning_log!$A$2:$ZZ$2,0),0)</f>
        <v>#N/A</v>
      </c>
      <c r="O759" t="e">
        <f>VLOOKUP($A759,cleaning_log!$A$1:$ZZ$9791,MATCH(O$5,cleaning_log!$A$2:$ZZ$2,0),0)</f>
        <v>#N/A</v>
      </c>
      <c r="P759" t="e">
        <f>VLOOKUP($A759,cleaning_log!$A$1:$ZZ$9791,MATCH(P$5,cleaning_log!$A$2:$ZZ$2,0),0)</f>
        <v>#N/A</v>
      </c>
      <c r="Q759" t="e">
        <f>VLOOKUP($A759,cleaning_log!$A$1:$ZZ$9791,MATCH(Q$5,cleaning_log!$A$2:$ZZ$2,0),0)</f>
        <v>#N/A</v>
      </c>
    </row>
    <row r="760" spans="1:22" hidden="1" x14ac:dyDescent="0.2">
      <c r="A760" s="19" t="s">
        <v>4545</v>
      </c>
      <c r="B760" t="str">
        <f>IF(NOT(ISNA(VLOOKUP($A760,miplib2017!$A$5:$A$10000,1,0))),"miplib2017",IF(NOT(ISNA(VLOOKUP($A760,miplib2010!$A$5:$A$10000,1,0))),"miplib2010",IF(NOT(ISNA(VLOOKUP($A760,miplib2003!$A$5:$A$10000,1,0))),"miplib2003",IF(NOT(ISNA(VLOOKUP($A760,miplib3!$A$5:$A$10002,1,0))),"miplib3",IF(NOT(ISNA(VLOOKUP($A760,miplib2!$A$5:$A$10004,1,0))),"miplib2",IF(NOT(ISNA(VLOOKUP($A760,coral!$A$5:$A$10000,1,0))),"coral",IF(NOT(ISNA(VLOOKUP($A760,neos!$A$5:$A$10000,1,0))),"neos","COULD NOT FIND")))))))</f>
        <v>miplib2017</v>
      </c>
      <c r="C760" t="str">
        <f>B760&amp;"/"&amp;A760</f>
        <v>miplib2017/neos-498623</v>
      </c>
      <c r="D760">
        <f ca="1">VLOOKUP($A760,INDIRECT("'"&amp;$B760&amp;"'!"&amp;"$A$5:$Z$10000"),MATCH(D$5,INDIRECT("'"&amp;$B760&amp;"'!$A$4:$Z$4"),0),0)</f>
        <v>2047</v>
      </c>
      <c r="E760">
        <f ca="1">VLOOKUP($A760,INDIRECT("'"&amp;$B760&amp;"'!"&amp;"$A$5:$Z$10000"),MATCH(E$5,INDIRECT("'"&amp;$B760&amp;"'!$A$4:$Z$4"),0),0)</f>
        <v>9861</v>
      </c>
      <c r="F760" t="e">
        <f>VLOOKUP($A760,cleaning_log!$A$1:$ZZ$9791,MATCH(F$5,cleaning_log!$A$2:$ZZ$2,0),0)</f>
        <v>#N/A</v>
      </c>
      <c r="G760" t="e">
        <f>VLOOKUP($A760,cleaning_log!$A$1:$ZZ$9791,MATCH(G$5,cleaning_log!$A$2:$ZZ$2,0),0)</f>
        <v>#N/A</v>
      </c>
      <c r="H760">
        <f ca="1">VLOOKUP($A760,INDIRECT("'"&amp;$B760&amp;"'!"&amp;"$A$5:$Z$10000"),MATCH(H$5,INDIRECT("'"&amp;$B760&amp;"'!$A$4:$Z$4"),0),0)</f>
        <v>16.600000000000001</v>
      </c>
      <c r="I760" t="e">
        <f>VLOOKUP($A760,cleaning_log!$A$1:$ZZ$9791,MATCH(I$5,cleaning_log!$A$2:$ZZ$2,0),0)</f>
        <v>#N/A</v>
      </c>
      <c r="J760" t="e">
        <f>VLOOKUP($A760,cleaning_log!$A$1:$ZZ$9791,MATCH(J$5,cleaning_log!$A$2:$ZZ$2,0),0)</f>
        <v>#N/A</v>
      </c>
      <c r="L760" t="e">
        <f>VLOOKUP($A760,cleaning_log!$A$1:$ZZ$9791,MATCH(L$5,cleaning_log!$A$2:$ZZ$2,0),0)</f>
        <v>#N/A</v>
      </c>
      <c r="M760" t="e">
        <f>VLOOKUP($A760,cleaning_log!$A$1:$ZZ$9791,MATCH(M$5,cleaning_log!$A$2:$ZZ$2,0),0)</f>
        <v>#N/A</v>
      </c>
      <c r="N760" t="e">
        <f>VLOOKUP($A760,cleaning_log!$A$1:$ZZ$9791,MATCH(N$5,cleaning_log!$A$2:$ZZ$2,0),0)</f>
        <v>#N/A</v>
      </c>
      <c r="O760" t="e">
        <f>VLOOKUP($A760,cleaning_log!$A$1:$ZZ$9791,MATCH(O$5,cleaning_log!$A$2:$ZZ$2,0),0)</f>
        <v>#N/A</v>
      </c>
      <c r="P760" t="e">
        <f>VLOOKUP($A760,cleaning_log!$A$1:$ZZ$9791,MATCH(P$5,cleaning_log!$A$2:$ZZ$2,0),0)</f>
        <v>#N/A</v>
      </c>
      <c r="Q760" t="e">
        <f>VLOOKUP($A760,cleaning_log!$A$1:$ZZ$9791,MATCH(Q$5,cleaning_log!$A$2:$ZZ$2,0),0)</f>
        <v>#N/A</v>
      </c>
    </row>
    <row r="761" spans="1:22" hidden="1" x14ac:dyDescent="0.2">
      <c r="A761" t="s">
        <v>15461</v>
      </c>
      <c r="B761" t="str">
        <f>IF(NOT(ISNA(VLOOKUP($A761,miplib2017!$A$5:$A$10000,1,0))),"miplib2017",IF(NOT(ISNA(VLOOKUP($A761,miplib2010!$A$5:$A$10000,1,0))),"miplib2010",IF(NOT(ISNA(VLOOKUP($A761,miplib2003!$A$5:$A$10000,1,0))),"miplib2003",IF(NOT(ISNA(VLOOKUP($A761,miplib3!$A$5:$A$10002,1,0))),"miplib3",IF(NOT(ISNA(VLOOKUP($A761,miplib2!$A$5:$A$10004,1,0))),"miplib2",IF(NOT(ISNA(VLOOKUP($A761,coral!$A$5:$A$10000,1,0))),"coral",IF(NOT(ISNA(VLOOKUP($A761,neos!$A$5:$A$10000,1,0))),"neos","COULD NOT FIND")))))))</f>
        <v>miplib2017</v>
      </c>
      <c r="C761" t="str">
        <f>B761&amp;"/"&amp;A761</f>
        <v>miplib2017/neos-5013590-toitoi</v>
      </c>
      <c r="D761">
        <f ca="1">VLOOKUP($A761,INDIRECT("'"&amp;$B761&amp;"'!"&amp;"$A$5:$Z$10000"),MATCH(D$5,INDIRECT("'"&amp;$B761&amp;"'!$A$4:$Z$4"),0),0)</f>
        <v>53957</v>
      </c>
      <c r="E761">
        <f ca="1">VLOOKUP($A761,INDIRECT("'"&amp;$B761&amp;"'!"&amp;"$A$5:$Z$10000"),MATCH(E$5,INDIRECT("'"&amp;$B761&amp;"'!$A$4:$Z$4"),0),0)</f>
        <v>27061</v>
      </c>
      <c r="F761" t="e">
        <f>VLOOKUP($A761,cleaning_log!$A$1:$ZZ$9791,MATCH(F$5,cleaning_log!$A$2:$ZZ$2,0),0)</f>
        <v>#N/A</v>
      </c>
      <c r="G761" t="e">
        <f>VLOOKUP($A761,cleaning_log!$A$1:$ZZ$9791,MATCH(G$5,cleaning_log!$A$2:$ZZ$2,0),0)</f>
        <v>#N/A</v>
      </c>
      <c r="H761">
        <f ca="1">VLOOKUP($A761,INDIRECT("'"&amp;$B761&amp;"'!"&amp;"$A$5:$Z$10000"),MATCH(H$5,INDIRECT("'"&amp;$B761&amp;"'!$A$4:$Z$4"),0),0)</f>
        <v>3772.4527499999999</v>
      </c>
      <c r="I761" t="e">
        <f>VLOOKUP($A761,cleaning_log!$A$1:$ZZ$9791,MATCH(I$5,cleaning_log!$A$2:$ZZ$2,0),0)</f>
        <v>#N/A</v>
      </c>
      <c r="J761" t="e">
        <f>VLOOKUP($A761,cleaning_log!$A$1:$ZZ$9791,MATCH(J$5,cleaning_log!$A$2:$ZZ$2,0),0)</f>
        <v>#N/A</v>
      </c>
      <c r="K761" t="b">
        <f>IF(ISNA(J761),TRUE,ABS(H761-J761)&gt;0.001)</f>
        <v>1</v>
      </c>
      <c r="L761" t="e">
        <f>VLOOKUP($A761,cleaning_log!$A$1:$ZZ$9791,MATCH(L$5,cleaning_log!$A$2:$ZZ$2,0),0)</f>
        <v>#N/A</v>
      </c>
      <c r="M761" t="e">
        <f>VLOOKUP($A761,cleaning_log!$A$1:$ZZ$9791,MATCH(M$5,cleaning_log!$A$2:$ZZ$2,0),0)</f>
        <v>#N/A</v>
      </c>
      <c r="N761" t="e">
        <f>VLOOKUP($A761,cleaning_log!$A$1:$ZZ$9791,MATCH(N$5,cleaning_log!$A$2:$ZZ$2,0),0)</f>
        <v>#N/A</v>
      </c>
      <c r="O761" t="e">
        <f>VLOOKUP($A761,cleaning_log!$A$1:$ZZ$9791,MATCH(O$5,cleaning_log!$A$2:$ZZ$2,0),0)</f>
        <v>#N/A</v>
      </c>
      <c r="P761" t="e">
        <f>VLOOKUP($A761,cleaning_log!$A$1:$ZZ$9791,MATCH(P$5,cleaning_log!$A$2:$ZZ$2,0),0)</f>
        <v>#N/A</v>
      </c>
      <c r="Q761" t="e">
        <f>VLOOKUP($A761,cleaning_log!$A$1:$ZZ$9791,MATCH(Q$5,cleaning_log!$A$2:$ZZ$2,0),0)</f>
        <v>#N/A</v>
      </c>
    </row>
    <row r="762" spans="1:22" x14ac:dyDescent="0.2">
      <c r="A762" s="19" t="s">
        <v>2243</v>
      </c>
      <c r="B762" t="str">
        <f>IF(NOT(ISNA(VLOOKUP($A762,miplib2017!$A$5:$A$10000,1,0))),"miplib2017",IF(NOT(ISNA(VLOOKUP($A762,miplib2010!$A$5:$A$10000,1,0))),"miplib2010",IF(NOT(ISNA(VLOOKUP($A762,miplib2003!$A$5:$A$10000,1,0))),"miplib2003",IF(NOT(ISNA(VLOOKUP($A762,miplib3!$A$5:$A$10002,1,0))),"miplib3",IF(NOT(ISNA(VLOOKUP($A762,miplib2!$A$5:$A$10004,1,0))),"miplib2",IF(NOT(ISNA(VLOOKUP($A762,coral!$A$5:$A$10000,1,0))),"coral",IF(NOT(ISNA(VLOOKUP($A762,neos!$A$5:$A$10000,1,0))),"neos","COULD NOT FIND")))))))</f>
        <v>coral</v>
      </c>
      <c r="C762" t="str">
        <f>B762&amp;"/"&amp;A762</f>
        <v>coral/neos-501453</v>
      </c>
      <c r="D762">
        <f ca="1">VLOOKUP($A762,INDIRECT("'"&amp;$B762&amp;"'!"&amp;"$A$5:$Z$10000"),MATCH(D$5,INDIRECT("'"&amp;$B762&amp;"'!$A$4:$Z$4"),0),0)</f>
        <v>40</v>
      </c>
      <c r="E762">
        <f ca="1">VLOOKUP($A762,INDIRECT("'"&amp;$B762&amp;"'!"&amp;"$A$5:$Z$10000"),MATCH(E$5,INDIRECT("'"&amp;$B762&amp;"'!$A$4:$Z$4"),0),0)</f>
        <v>165</v>
      </c>
      <c r="F762">
        <f>VLOOKUP($A762,cleaning_log!$A$1:$ZZ$9791,MATCH(F$5,cleaning_log!$A$2:$ZZ$2,0),0)</f>
        <v>13</v>
      </c>
      <c r="G762">
        <f>VLOOKUP($A762,cleaning_log!$A$1:$ZZ$9791,MATCH(G$5,cleaning_log!$A$2:$ZZ$2,0),0)</f>
        <v>52</v>
      </c>
      <c r="H762">
        <f ca="1">VLOOKUP($A762,INDIRECT("'"&amp;$B762&amp;"'!"&amp;"$A$5:$Z$10000"),MATCH(H$5,INDIRECT("'"&amp;$B762&amp;"'!$A$4:$Z$4"),0),0)</f>
        <v>47454.61</v>
      </c>
      <c r="I762">
        <f>VLOOKUP($A762,cleaning_log!$A$1:$ZZ$9791,MATCH(I$5,cleaning_log!$A$2:$ZZ$2,0),0)</f>
        <v>47431.677198961297</v>
      </c>
      <c r="J762">
        <f>VLOOKUP($A762,cleaning_log!$A$1:$ZZ$9791,MATCH(J$5,cleaning_log!$A$2:$ZZ$2,0),0)</f>
        <v>47443.152198961398</v>
      </c>
      <c r="K762" t="b">
        <f ca="1">IF(ISNA(J762),TRUE,ABS(H762-J762)&gt;0.001)</f>
        <v>1</v>
      </c>
      <c r="L762">
        <f>VLOOKUP($A762,cleaning_log!$A$1:$ZZ$9791,MATCH(L$5,cleaning_log!$A$2:$ZZ$2,0),0)</f>
        <v>47454.614498962903</v>
      </c>
      <c r="M762">
        <f>VLOOKUP($A762,cleaning_log!$A$1:$ZZ$9791,MATCH(M$5,cleaning_log!$A$2:$ZZ$2,0),0)</f>
        <v>47454.614498962997</v>
      </c>
      <c r="N762">
        <f>VLOOKUP($A762,cleaning_log!$A$1:$ZZ$9791,MATCH(N$5,cleaning_log!$A$2:$ZZ$2,0),0)</f>
        <v>47451.415833779203</v>
      </c>
      <c r="O762">
        <f>VLOOKUP($A762,cleaning_log!$A$1:$ZZ$9791,MATCH(O$5,cleaning_log!$A$2:$ZZ$2,0),0)</f>
        <v>47451.795840846004</v>
      </c>
      <c r="P762">
        <f>VLOOKUP($A762,cleaning_log!$A$1:$ZZ$9791,MATCH(P$5,cleaning_log!$A$2:$ZZ$2,0),0)</f>
        <v>0.01</v>
      </c>
      <c r="Q762">
        <f>VLOOKUP($A762,cleaning_log!$A$1:$ZZ$9791,MATCH(Q$5,cleaning_log!$A$2:$ZZ$2,0),0)</f>
        <v>2.1000000000000001E-2</v>
      </c>
      <c r="R762">
        <f>VLOOKUP($A762,cleaning_log!$A$1:$ZZ$9791,MATCH(R$5,cleaning_log!$A$2:$ZZ$2,0),0)</f>
        <v>2.1000000000000001E-2</v>
      </c>
      <c r="S762" t="b">
        <f t="shared" ref="S762:S763" si="162">MIN(P762,Q762) &lt; 3599</f>
        <v>1</v>
      </c>
    </row>
    <row r="763" spans="1:22" x14ac:dyDescent="0.2">
      <c r="A763" s="19" t="s">
        <v>4546</v>
      </c>
      <c r="B763" t="str">
        <f>IF(NOT(ISNA(VLOOKUP($A763,miplib2017!$A$5:$A$10000,1,0))),"miplib2017",IF(NOT(ISNA(VLOOKUP($A763,miplib2010!$A$5:$A$10000,1,0))),"miplib2010",IF(NOT(ISNA(VLOOKUP($A763,miplib2003!$A$5:$A$10000,1,0))),"miplib2003",IF(NOT(ISNA(VLOOKUP($A763,miplib3!$A$5:$A$10002,1,0))),"miplib3",IF(NOT(ISNA(VLOOKUP($A763,miplib2!$A$5:$A$10004,1,0))),"miplib2",IF(NOT(ISNA(VLOOKUP($A763,coral!$A$5:$A$10000,1,0))),"coral",IF(NOT(ISNA(VLOOKUP($A763,neos!$A$5:$A$10000,1,0))),"neos","COULD NOT FIND")))))))</f>
        <v>coral</v>
      </c>
      <c r="C763" t="str">
        <f>B763&amp;"/"&amp;A763</f>
        <v>coral/neos-501474</v>
      </c>
      <c r="D763">
        <f ca="1">VLOOKUP($A763,INDIRECT("'"&amp;$B763&amp;"'!"&amp;"$A$5:$Z$10000"),MATCH(D$5,INDIRECT("'"&amp;$B763&amp;"'!$A$4:$Z$4"),0),0)</f>
        <v>265</v>
      </c>
      <c r="E763">
        <f ca="1">VLOOKUP($A763,INDIRECT("'"&amp;$B763&amp;"'!"&amp;"$A$5:$Z$10000"),MATCH(E$5,INDIRECT("'"&amp;$B763&amp;"'!$A$4:$Z$4"),0),0)</f>
        <v>206</v>
      </c>
      <c r="F763">
        <f>VLOOKUP($A763,cleaning_log!$A$1:$ZZ$9791,MATCH(F$5,cleaning_log!$A$2:$ZZ$2,0),0)</f>
        <v>152</v>
      </c>
      <c r="G763">
        <f>VLOOKUP($A763,cleaning_log!$A$1:$ZZ$9791,MATCH(G$5,cleaning_log!$A$2:$ZZ$2,0),0)</f>
        <v>195</v>
      </c>
      <c r="H763" t="str">
        <f ca="1">VLOOKUP($A763,INDIRECT("'"&amp;$B763&amp;"'!"&amp;"$A$5:$Z$10000"),MATCH(H$5,INDIRECT("'"&amp;$B763&amp;"'!$A$4:$Z$4"),0),0)</f>
        <v>?</v>
      </c>
      <c r="I763">
        <f>VLOOKUP($A763,cleaning_log!$A$1:$ZZ$9791,MATCH(I$5,cleaning_log!$A$2:$ZZ$2,0),0)</f>
        <v>51585.969145494702</v>
      </c>
      <c r="J763">
        <f>VLOOKUP($A763,cleaning_log!$A$1:$ZZ$9791,MATCH(J$5,cleaning_log!$A$2:$ZZ$2,0),0)</f>
        <v>51585.969145494702</v>
      </c>
      <c r="L763">
        <f>VLOOKUP($A763,cleaning_log!$A$1:$ZZ$9791,MATCH(L$5,cleaning_log!$A$2:$ZZ$2,0),0)</f>
        <v>51948.607248556997</v>
      </c>
      <c r="M763">
        <f>VLOOKUP($A763,cleaning_log!$A$1:$ZZ$9791,MATCH(M$5,cleaning_log!$A$2:$ZZ$2,0),0)</f>
        <v>51948.607248556902</v>
      </c>
      <c r="N763">
        <f>VLOOKUP($A763,cleaning_log!$A$1:$ZZ$9791,MATCH(N$5,cleaning_log!$A$2:$ZZ$2,0),0)</f>
        <v>51944.757498567</v>
      </c>
      <c r="O763">
        <f>VLOOKUP($A763,cleaning_log!$A$1:$ZZ$9791,MATCH(O$5,cleaning_log!$A$2:$ZZ$2,0),0)</f>
        <v>51943.637408574898</v>
      </c>
      <c r="P763">
        <f>VLOOKUP($A763,cleaning_log!$A$1:$ZZ$9791,MATCH(P$5,cleaning_log!$A$2:$ZZ$2,0),0)</f>
        <v>4.3999999999999997E-2</v>
      </c>
      <c r="Q763">
        <f>VLOOKUP($A763,cleaning_log!$A$1:$ZZ$9791,MATCH(Q$5,cleaning_log!$A$2:$ZZ$2,0),0)</f>
        <v>4.2000000000000003E-2</v>
      </c>
      <c r="R763">
        <f>VLOOKUP($A763,cleaning_log!$A$1:$ZZ$9791,MATCH(R$5,cleaning_log!$A$2:$ZZ$2,0),0)</f>
        <v>4.2000000000000003E-2</v>
      </c>
      <c r="S763" t="b">
        <f t="shared" si="162"/>
        <v>1</v>
      </c>
    </row>
    <row r="764" spans="1:22" hidden="1" x14ac:dyDescent="0.2">
      <c r="A764" t="s">
        <v>15462</v>
      </c>
      <c r="B764" t="str">
        <f>IF(NOT(ISNA(VLOOKUP($A764,miplib2017!$A$5:$A$10000,1,0))),"miplib2017",IF(NOT(ISNA(VLOOKUP($A764,miplib2010!$A$5:$A$10000,1,0))),"miplib2010",IF(NOT(ISNA(VLOOKUP($A764,miplib2003!$A$5:$A$10000,1,0))),"miplib2003",IF(NOT(ISNA(VLOOKUP($A764,miplib3!$A$5:$A$10002,1,0))),"miplib3",IF(NOT(ISNA(VLOOKUP($A764,miplib2!$A$5:$A$10004,1,0))),"miplib2",IF(NOT(ISNA(VLOOKUP($A764,coral!$A$5:$A$10000,1,0))),"coral",IF(NOT(ISNA(VLOOKUP($A764,neos!$A$5:$A$10000,1,0))),"neos","COULD NOT FIND")))))))</f>
        <v>miplib2017</v>
      </c>
      <c r="C764" t="str">
        <f>B764&amp;"/"&amp;A764</f>
        <v>miplib2017/neos-5018451-chiese</v>
      </c>
      <c r="D764">
        <f ca="1">VLOOKUP($A764,INDIRECT("'"&amp;$B764&amp;"'!"&amp;"$A$5:$Z$10000"),MATCH(D$5,INDIRECT("'"&amp;$B764&amp;"'!$A$4:$Z$4"),0),0)</f>
        <v>170175</v>
      </c>
      <c r="E764">
        <f ca="1">VLOOKUP($A764,INDIRECT("'"&amp;$B764&amp;"'!"&amp;"$A$5:$Z$10000"),MATCH(E$5,INDIRECT("'"&amp;$B764&amp;"'!$A$4:$Z$4"),0),0)</f>
        <v>265713</v>
      </c>
      <c r="F764" t="e">
        <f>VLOOKUP($A764,cleaning_log!$A$1:$ZZ$9791,MATCH(F$5,cleaning_log!$A$2:$ZZ$2,0),0)</f>
        <v>#N/A</v>
      </c>
      <c r="G764" t="e">
        <f>VLOOKUP($A764,cleaning_log!$A$1:$ZZ$9791,MATCH(G$5,cleaning_log!$A$2:$ZZ$2,0),0)</f>
        <v>#N/A</v>
      </c>
      <c r="H764">
        <f ca="1">VLOOKUP($A764,INDIRECT("'"&amp;$B764&amp;"'!"&amp;"$A$5:$Z$10000"),MATCH(H$5,INDIRECT("'"&amp;$B764&amp;"'!$A$4:$Z$4"),0),0)</f>
        <v>-147988824.81</v>
      </c>
      <c r="I764" t="e">
        <f>VLOOKUP($A764,cleaning_log!$A$1:$ZZ$9791,MATCH(I$5,cleaning_log!$A$2:$ZZ$2,0),0)</f>
        <v>#N/A</v>
      </c>
      <c r="J764" t="e">
        <f>VLOOKUP($A764,cleaning_log!$A$1:$ZZ$9791,MATCH(J$5,cleaning_log!$A$2:$ZZ$2,0),0)</f>
        <v>#N/A</v>
      </c>
      <c r="K764" t="b">
        <f>IF(ISNA(J764),TRUE,ABS(H764-J764)&gt;0.001)</f>
        <v>1</v>
      </c>
      <c r="L764" t="e">
        <f>VLOOKUP($A764,cleaning_log!$A$1:$ZZ$9791,MATCH(L$5,cleaning_log!$A$2:$ZZ$2,0),0)</f>
        <v>#N/A</v>
      </c>
      <c r="M764" t="e">
        <f>VLOOKUP($A764,cleaning_log!$A$1:$ZZ$9791,MATCH(M$5,cleaning_log!$A$2:$ZZ$2,0),0)</f>
        <v>#N/A</v>
      </c>
      <c r="N764" t="e">
        <f>VLOOKUP($A764,cleaning_log!$A$1:$ZZ$9791,MATCH(N$5,cleaning_log!$A$2:$ZZ$2,0),0)</f>
        <v>#N/A</v>
      </c>
      <c r="O764" t="e">
        <f>VLOOKUP($A764,cleaning_log!$A$1:$ZZ$9791,MATCH(O$5,cleaning_log!$A$2:$ZZ$2,0),0)</f>
        <v>#N/A</v>
      </c>
      <c r="P764" t="e">
        <f>VLOOKUP($A764,cleaning_log!$A$1:$ZZ$9791,MATCH(P$5,cleaning_log!$A$2:$ZZ$2,0),0)</f>
        <v>#N/A</v>
      </c>
      <c r="Q764" t="e">
        <f>VLOOKUP($A764,cleaning_log!$A$1:$ZZ$9791,MATCH(Q$5,cleaning_log!$A$2:$ZZ$2,0),0)</f>
        <v>#N/A</v>
      </c>
    </row>
    <row r="765" spans="1:22" x14ac:dyDescent="0.2">
      <c r="A765" s="19" t="s">
        <v>4547</v>
      </c>
      <c r="B765" t="str">
        <f>IF(NOT(ISNA(VLOOKUP($A765,miplib2017!$A$5:$A$10000,1,0))),"miplib2017",IF(NOT(ISNA(VLOOKUP($A765,miplib2010!$A$5:$A$10000,1,0))),"miplib2010",IF(NOT(ISNA(VLOOKUP($A765,miplib2003!$A$5:$A$10000,1,0))),"miplib2003",IF(NOT(ISNA(VLOOKUP($A765,miplib3!$A$5:$A$10002,1,0))),"miplib3",IF(NOT(ISNA(VLOOKUP($A765,miplib2!$A$5:$A$10004,1,0))),"miplib2",IF(NOT(ISNA(VLOOKUP($A765,coral!$A$5:$A$10000,1,0))),"coral",IF(NOT(ISNA(VLOOKUP($A765,neos!$A$5:$A$10000,1,0))),"neos","COULD NOT FIND")))))))</f>
        <v>miplib2017</v>
      </c>
      <c r="C765" t="str">
        <f>B765&amp;"/"&amp;A765</f>
        <v>miplib2017/neos-503737</v>
      </c>
      <c r="D765">
        <f ca="1">VLOOKUP($A765,INDIRECT("'"&amp;$B765&amp;"'!"&amp;"$A$5:$Z$10000"),MATCH(D$5,INDIRECT("'"&amp;$B765&amp;"'!$A$4:$Z$4"),0),0)</f>
        <v>500</v>
      </c>
      <c r="E765">
        <f ca="1">VLOOKUP($A765,INDIRECT("'"&amp;$B765&amp;"'!"&amp;"$A$5:$Z$10000"),MATCH(E$5,INDIRECT("'"&amp;$B765&amp;"'!$A$4:$Z$4"),0),0)</f>
        <v>2850</v>
      </c>
      <c r="F765">
        <f>VLOOKUP($A765,cleaning_log!$A$1:$ZZ$9791,MATCH(F$5,cleaning_log!$A$2:$ZZ$2,0),0)</f>
        <v>500</v>
      </c>
      <c r="G765">
        <f>VLOOKUP($A765,cleaning_log!$A$1:$ZZ$9791,MATCH(G$5,cleaning_log!$A$2:$ZZ$2,0),0)</f>
        <v>2850</v>
      </c>
      <c r="H765">
        <f ca="1">VLOOKUP($A765,INDIRECT("'"&amp;$B765&amp;"'!"&amp;"$A$5:$Z$10000"),MATCH(H$5,INDIRECT("'"&amp;$B765&amp;"'!$A$4:$Z$4"),0),0)</f>
        <v>50</v>
      </c>
      <c r="I765">
        <f>VLOOKUP($A765,cleaning_log!$A$1:$ZZ$9791,MATCH(I$5,cleaning_log!$A$2:$ZZ$2,0),0)</f>
        <v>50</v>
      </c>
      <c r="J765">
        <f>VLOOKUP($A765,cleaning_log!$A$1:$ZZ$9791,MATCH(J$5,cleaning_log!$A$2:$ZZ$2,0),0)</f>
        <v>50</v>
      </c>
      <c r="L765">
        <f>VLOOKUP($A765,cleaning_log!$A$1:$ZZ$9791,MATCH(L$5,cleaning_log!$A$2:$ZZ$2,0),0)</f>
        <v>50</v>
      </c>
      <c r="M765">
        <f>VLOOKUP($A765,cleaning_log!$A$1:$ZZ$9791,MATCH(M$5,cleaning_log!$A$2:$ZZ$2,0),0)</f>
        <v>50</v>
      </c>
      <c r="N765">
        <f>VLOOKUP($A765,cleaning_log!$A$1:$ZZ$9791,MATCH(N$5,cleaning_log!$A$2:$ZZ$2,0),0)</f>
        <v>50</v>
      </c>
      <c r="O765">
        <f>VLOOKUP($A765,cleaning_log!$A$1:$ZZ$9791,MATCH(O$5,cleaning_log!$A$2:$ZZ$2,0),0)</f>
        <v>50</v>
      </c>
      <c r="P765">
        <f>VLOOKUP($A765,cleaning_log!$A$1:$ZZ$9791,MATCH(P$5,cleaning_log!$A$2:$ZZ$2,0),0)</f>
        <v>26.667999999999999</v>
      </c>
      <c r="Q765">
        <f>VLOOKUP($A765,cleaning_log!$A$1:$ZZ$9791,MATCH(Q$5,cleaning_log!$A$2:$ZZ$2,0),0)</f>
        <v>24.797999999999998</v>
      </c>
      <c r="R765">
        <f>VLOOKUP($A765,cleaning_log!$A$1:$ZZ$9791,MATCH(R$5,cleaning_log!$A$2:$ZZ$2,0),0)</f>
        <v>41.393000000000001</v>
      </c>
      <c r="S765" t="b">
        <f t="shared" ref="S765" si="163">MIN(P765,Q765) &lt; 3599</f>
        <v>1</v>
      </c>
    </row>
    <row r="766" spans="1:22" hidden="1" x14ac:dyDescent="0.2">
      <c r="A766" t="s">
        <v>15463</v>
      </c>
      <c r="B766" t="str">
        <f>IF(NOT(ISNA(VLOOKUP($A766,miplib2017!$A$5:$A$10000,1,0))),"miplib2017",IF(NOT(ISNA(VLOOKUP($A766,miplib2010!$A$5:$A$10000,1,0))),"miplib2010",IF(NOT(ISNA(VLOOKUP($A766,miplib2003!$A$5:$A$10000,1,0))),"miplib2003",IF(NOT(ISNA(VLOOKUP($A766,miplib3!$A$5:$A$10002,1,0))),"miplib3",IF(NOT(ISNA(VLOOKUP($A766,miplib2!$A$5:$A$10004,1,0))),"miplib2",IF(NOT(ISNA(VLOOKUP($A766,coral!$A$5:$A$10000,1,0))),"coral",IF(NOT(ISNA(VLOOKUP($A766,neos!$A$5:$A$10000,1,0))),"neos","COULD NOT FIND")))))))</f>
        <v>miplib2017</v>
      </c>
      <c r="C766" t="str">
        <f>B766&amp;"/"&amp;A766</f>
        <v>miplib2017/neos-5041756-cobark</v>
      </c>
      <c r="D766">
        <f ca="1">VLOOKUP($A766,INDIRECT("'"&amp;$B766&amp;"'!"&amp;"$A$5:$Z$10000"),MATCH(D$5,INDIRECT("'"&amp;$B766&amp;"'!$A$4:$Z$4"),0),0)</f>
        <v>30900</v>
      </c>
      <c r="E766">
        <f ca="1">VLOOKUP($A766,INDIRECT("'"&amp;$B766&amp;"'!"&amp;"$A$5:$Z$10000"),MATCH(E$5,INDIRECT("'"&amp;$B766&amp;"'!$A$4:$Z$4"),0),0)</f>
        <v>60301</v>
      </c>
      <c r="F766" t="e">
        <f>VLOOKUP($A766,cleaning_log!$A$1:$ZZ$9791,MATCH(F$5,cleaning_log!$A$2:$ZZ$2,0),0)</f>
        <v>#N/A</v>
      </c>
      <c r="G766" t="e">
        <f>VLOOKUP($A766,cleaning_log!$A$1:$ZZ$9791,MATCH(G$5,cleaning_log!$A$2:$ZZ$2,0),0)</f>
        <v>#N/A</v>
      </c>
      <c r="H766" t="str">
        <f ca="1">VLOOKUP($A766,INDIRECT("'"&amp;$B766&amp;"'!"&amp;"$A$5:$Z$10000"),MATCH(H$5,INDIRECT("'"&amp;$B766&amp;"'!$A$4:$Z$4"),0),0)</f>
        <v>Unbounded</v>
      </c>
      <c r="I766" t="e">
        <f>VLOOKUP($A766,cleaning_log!$A$1:$ZZ$9791,MATCH(I$5,cleaning_log!$A$2:$ZZ$2,0),0)</f>
        <v>#N/A</v>
      </c>
      <c r="J766" t="e">
        <f>VLOOKUP($A766,cleaning_log!$A$1:$ZZ$9791,MATCH(J$5,cleaning_log!$A$2:$ZZ$2,0),0)</f>
        <v>#N/A</v>
      </c>
      <c r="K766" t="b">
        <f>IF(ISNA(J766),TRUE,ABS(H766-J766)&gt;0.001)</f>
        <v>1</v>
      </c>
      <c r="L766" t="e">
        <f>VLOOKUP($A766,cleaning_log!$A$1:$ZZ$9791,MATCH(L$5,cleaning_log!$A$2:$ZZ$2,0),0)</f>
        <v>#N/A</v>
      </c>
      <c r="M766" t="e">
        <f>VLOOKUP($A766,cleaning_log!$A$1:$ZZ$9791,MATCH(M$5,cleaning_log!$A$2:$ZZ$2,0),0)</f>
        <v>#N/A</v>
      </c>
      <c r="N766" t="e">
        <f>VLOOKUP($A766,cleaning_log!$A$1:$ZZ$9791,MATCH(N$5,cleaning_log!$A$2:$ZZ$2,0),0)</f>
        <v>#N/A</v>
      </c>
      <c r="O766" t="e">
        <f>VLOOKUP($A766,cleaning_log!$A$1:$ZZ$9791,MATCH(O$5,cleaning_log!$A$2:$ZZ$2,0),0)</f>
        <v>#N/A</v>
      </c>
      <c r="P766" t="e">
        <f>VLOOKUP($A766,cleaning_log!$A$1:$ZZ$9791,MATCH(P$5,cleaning_log!$A$2:$ZZ$2,0),0)</f>
        <v>#N/A</v>
      </c>
      <c r="Q766" t="e">
        <f>VLOOKUP($A766,cleaning_log!$A$1:$ZZ$9791,MATCH(Q$5,cleaning_log!$A$2:$ZZ$2,0),0)</f>
        <v>#N/A</v>
      </c>
      <c r="R766" t="e">
        <f>VLOOKUP($A766,cleaning_log!$A$1:$ZZ$9791,MATCH(R$5,cleaning_log!$A$2:$ZZ$2,0),0)</f>
        <v>#N/A</v>
      </c>
      <c r="S766" t="e">
        <f>MIN(P766,Q766) &lt; 3599</f>
        <v>#N/A</v>
      </c>
      <c r="T766" t="e">
        <f>VLOOKUP($A766,cleaning_log!$A$1:$ZZ$9791,MATCH(T$5,cleaning_log!$A$2:$ZZ$2,0),0)</f>
        <v>#N/A</v>
      </c>
      <c r="U766" t="e">
        <f>VLOOKUP($A766,cleaning_log!$A$1:$ZZ$9791,MATCH(U$5,cleaning_log!$A$2:$ZZ$2,0),0)</f>
        <v>#N/A</v>
      </c>
      <c r="V766" t="e">
        <f>VLOOKUP($A766,cleaning_log!$A$1:$ZZ$9791,MATCH(V$5,cleaning_log!$A$2:$ZZ$2,0),0)</f>
        <v>#N/A</v>
      </c>
    </row>
    <row r="767" spans="1:22" hidden="1" x14ac:dyDescent="0.2">
      <c r="A767" t="s">
        <v>15465</v>
      </c>
      <c r="B767" t="str">
        <f>IF(NOT(ISNA(VLOOKUP($A767,miplib2017!$A$5:$A$10000,1,0))),"miplib2017",IF(NOT(ISNA(VLOOKUP($A767,miplib2010!$A$5:$A$10000,1,0))),"miplib2010",IF(NOT(ISNA(VLOOKUP($A767,miplib2003!$A$5:$A$10000,1,0))),"miplib2003",IF(NOT(ISNA(VLOOKUP($A767,miplib3!$A$5:$A$10002,1,0))),"miplib3",IF(NOT(ISNA(VLOOKUP($A767,miplib2!$A$5:$A$10004,1,0))),"miplib2",IF(NOT(ISNA(VLOOKUP($A767,coral!$A$5:$A$10000,1,0))),"coral",IF(NOT(ISNA(VLOOKUP($A767,neos!$A$5:$A$10000,1,0))),"neos","COULD NOT FIND")))))))</f>
        <v>miplib2017</v>
      </c>
      <c r="C767" t="str">
        <f>B767&amp;"/"&amp;A767</f>
        <v>miplib2017/neos-5041822-cockle</v>
      </c>
      <c r="D767">
        <f ca="1">VLOOKUP($A767,INDIRECT("'"&amp;$B767&amp;"'!"&amp;"$A$5:$Z$10000"),MATCH(D$5,INDIRECT("'"&amp;$B767&amp;"'!$A$4:$Z$4"),0),0)</f>
        <v>546733</v>
      </c>
      <c r="E767">
        <f ca="1">VLOOKUP($A767,INDIRECT("'"&amp;$B767&amp;"'!"&amp;"$A$5:$Z$10000"),MATCH(E$5,INDIRECT("'"&amp;$B767&amp;"'!$A$4:$Z$4"),0),0)</f>
        <v>227668</v>
      </c>
      <c r="F767" t="e">
        <f>VLOOKUP($A767,cleaning_log!$A$1:$ZZ$9791,MATCH(F$5,cleaning_log!$A$2:$ZZ$2,0),0)</f>
        <v>#N/A</v>
      </c>
      <c r="G767" t="e">
        <f>VLOOKUP($A767,cleaning_log!$A$1:$ZZ$9791,MATCH(G$5,cleaning_log!$A$2:$ZZ$2,0),0)</f>
        <v>#N/A</v>
      </c>
      <c r="H767" t="str">
        <f ca="1">VLOOKUP($A767,INDIRECT("'"&amp;$B767&amp;"'!"&amp;"$A$5:$Z$10000"),MATCH(H$5,INDIRECT("'"&amp;$B767&amp;"'!$A$4:$Z$4"),0),0)</f>
        <v>5724245.70446761*</v>
      </c>
      <c r="I767" t="e">
        <f>VLOOKUP($A767,cleaning_log!$A$1:$ZZ$9791,MATCH(I$5,cleaning_log!$A$2:$ZZ$2,0),0)</f>
        <v>#N/A</v>
      </c>
      <c r="J767" t="e">
        <f>VLOOKUP($A767,cleaning_log!$A$1:$ZZ$9791,MATCH(J$5,cleaning_log!$A$2:$ZZ$2,0),0)</f>
        <v>#N/A</v>
      </c>
      <c r="K767" t="b">
        <f>IF(ISNA(J767),TRUE,ABS(H767-J767)&gt;0.001)</f>
        <v>1</v>
      </c>
      <c r="L767" t="e">
        <f>VLOOKUP($A767,cleaning_log!$A$1:$ZZ$9791,MATCH(L$5,cleaning_log!$A$2:$ZZ$2,0),0)</f>
        <v>#N/A</v>
      </c>
      <c r="M767" t="e">
        <f>VLOOKUP($A767,cleaning_log!$A$1:$ZZ$9791,MATCH(M$5,cleaning_log!$A$2:$ZZ$2,0),0)</f>
        <v>#N/A</v>
      </c>
      <c r="N767" t="e">
        <f>VLOOKUP($A767,cleaning_log!$A$1:$ZZ$9791,MATCH(N$5,cleaning_log!$A$2:$ZZ$2,0),0)</f>
        <v>#N/A</v>
      </c>
      <c r="O767" t="e">
        <f>VLOOKUP($A767,cleaning_log!$A$1:$ZZ$9791,MATCH(O$5,cleaning_log!$A$2:$ZZ$2,0),0)</f>
        <v>#N/A</v>
      </c>
      <c r="P767" t="e">
        <f>VLOOKUP($A767,cleaning_log!$A$1:$ZZ$9791,MATCH(P$5,cleaning_log!$A$2:$ZZ$2,0),0)</f>
        <v>#N/A</v>
      </c>
      <c r="Q767" t="e">
        <f>VLOOKUP($A767,cleaning_log!$A$1:$ZZ$9791,MATCH(Q$5,cleaning_log!$A$2:$ZZ$2,0),0)</f>
        <v>#N/A</v>
      </c>
      <c r="R767" t="e">
        <f>VLOOKUP($A767,cleaning_log!$A$1:$ZZ$9791,MATCH(R$5,cleaning_log!$A$2:$ZZ$2,0),0)</f>
        <v>#N/A</v>
      </c>
      <c r="S767" t="e">
        <f t="shared" ref="S767" si="164">MIN(P767,Q767) &lt; 3599</f>
        <v>#N/A</v>
      </c>
      <c r="T767" t="e">
        <f>VLOOKUP($A767,cleaning_log!$A$1:$ZZ$9791,MATCH(T$5,cleaning_log!$A$2:$ZZ$2,0),0)</f>
        <v>#N/A</v>
      </c>
      <c r="U767" t="e">
        <f>VLOOKUP($A767,cleaning_log!$A$1:$ZZ$9791,MATCH(U$5,cleaning_log!$A$2:$ZZ$2,0),0)</f>
        <v>#N/A</v>
      </c>
      <c r="V767" t="e">
        <f>VLOOKUP($A767,cleaning_log!$A$1:$ZZ$9791,MATCH(V$5,cleaning_log!$A$2:$ZZ$2,0),0)</f>
        <v>#N/A</v>
      </c>
    </row>
    <row r="768" spans="1:22" hidden="1" x14ac:dyDescent="0.2">
      <c r="A768" t="s">
        <v>15468</v>
      </c>
      <c r="B768" t="str">
        <f>IF(NOT(ISNA(VLOOKUP($A768,miplib2017!$A$5:$A$10000,1,0))),"miplib2017",IF(NOT(ISNA(VLOOKUP($A768,miplib2010!$A$5:$A$10000,1,0))),"miplib2010",IF(NOT(ISNA(VLOOKUP($A768,miplib2003!$A$5:$A$10000,1,0))),"miplib2003",IF(NOT(ISNA(VLOOKUP($A768,miplib3!$A$5:$A$10002,1,0))),"miplib3",IF(NOT(ISNA(VLOOKUP($A768,miplib2!$A$5:$A$10004,1,0))),"miplib2",IF(NOT(ISNA(VLOOKUP($A768,coral!$A$5:$A$10000,1,0))),"coral",IF(NOT(ISNA(VLOOKUP($A768,neos!$A$5:$A$10000,1,0))),"neos","COULD NOT FIND")))))))</f>
        <v>miplib2017</v>
      </c>
      <c r="C768" t="str">
        <f>B768&amp;"/"&amp;A768</f>
        <v>miplib2017/neos-5044663-wairoa</v>
      </c>
      <c r="D768">
        <f ca="1">VLOOKUP($A768,INDIRECT("'"&amp;$B768&amp;"'!"&amp;"$A$5:$Z$10000"),MATCH(D$5,INDIRECT("'"&amp;$B768&amp;"'!$A$4:$Z$4"),0),0)</f>
        <v>21479</v>
      </c>
      <c r="E768">
        <f ca="1">VLOOKUP($A768,INDIRECT("'"&amp;$B768&amp;"'!"&amp;"$A$5:$Z$10000"),MATCH(E$5,INDIRECT("'"&amp;$B768&amp;"'!$A$4:$Z$4"),0),0)</f>
        <v>63540</v>
      </c>
      <c r="F768" t="e">
        <f>VLOOKUP($A768,cleaning_log!$A$1:$ZZ$9791,MATCH(F$5,cleaning_log!$A$2:$ZZ$2,0),0)</f>
        <v>#N/A</v>
      </c>
      <c r="G768" t="e">
        <f>VLOOKUP($A768,cleaning_log!$A$1:$ZZ$9791,MATCH(G$5,cleaning_log!$A$2:$ZZ$2,0),0)</f>
        <v>#N/A</v>
      </c>
      <c r="H768" t="str">
        <f ca="1">VLOOKUP($A768,INDIRECT("'"&amp;$B768&amp;"'!"&amp;"$A$5:$Z$10000"),MATCH(H$5,INDIRECT("'"&amp;$B768&amp;"'!$A$4:$Z$4"),0),0)</f>
        <v>4657199.999863*</v>
      </c>
      <c r="I768" t="e">
        <f>VLOOKUP($A768,cleaning_log!$A$1:$ZZ$9791,MATCH(I$5,cleaning_log!$A$2:$ZZ$2,0),0)</f>
        <v>#N/A</v>
      </c>
      <c r="J768" t="e">
        <f>VLOOKUP($A768,cleaning_log!$A$1:$ZZ$9791,MATCH(J$5,cleaning_log!$A$2:$ZZ$2,0),0)</f>
        <v>#N/A</v>
      </c>
      <c r="K768" t="b">
        <f>IF(ISNA(J768),TRUE,ABS(H768-J768)&gt;0.001)</f>
        <v>1</v>
      </c>
      <c r="L768" t="e">
        <f>VLOOKUP($A768,cleaning_log!$A$1:$ZZ$9791,MATCH(L$5,cleaning_log!$A$2:$ZZ$2,0),0)</f>
        <v>#N/A</v>
      </c>
      <c r="M768" t="e">
        <f>VLOOKUP($A768,cleaning_log!$A$1:$ZZ$9791,MATCH(M$5,cleaning_log!$A$2:$ZZ$2,0),0)</f>
        <v>#N/A</v>
      </c>
      <c r="N768" t="e">
        <f>VLOOKUP($A768,cleaning_log!$A$1:$ZZ$9791,MATCH(N$5,cleaning_log!$A$2:$ZZ$2,0),0)</f>
        <v>#N/A</v>
      </c>
      <c r="O768" t="e">
        <f>VLOOKUP($A768,cleaning_log!$A$1:$ZZ$9791,MATCH(O$5,cleaning_log!$A$2:$ZZ$2,0),0)</f>
        <v>#N/A</v>
      </c>
      <c r="P768" t="e">
        <f>VLOOKUP($A768,cleaning_log!$A$1:$ZZ$9791,MATCH(P$5,cleaning_log!$A$2:$ZZ$2,0),0)</f>
        <v>#N/A</v>
      </c>
      <c r="Q768" t="e">
        <f>VLOOKUP($A768,cleaning_log!$A$1:$ZZ$9791,MATCH(Q$5,cleaning_log!$A$2:$ZZ$2,0),0)</f>
        <v>#N/A</v>
      </c>
    </row>
    <row r="769" spans="1:22" x14ac:dyDescent="0.2">
      <c r="A769" t="s">
        <v>15472</v>
      </c>
      <c r="B769" t="str">
        <f>IF(NOT(ISNA(VLOOKUP($A769,miplib2017!$A$5:$A$10000,1,0))),"miplib2017",IF(NOT(ISNA(VLOOKUP($A769,miplib2010!$A$5:$A$10000,1,0))),"miplib2010",IF(NOT(ISNA(VLOOKUP($A769,miplib2003!$A$5:$A$10000,1,0))),"miplib2003",IF(NOT(ISNA(VLOOKUP($A769,miplib3!$A$5:$A$10002,1,0))),"miplib3",IF(NOT(ISNA(VLOOKUP($A769,miplib2!$A$5:$A$10004,1,0))),"miplib2",IF(NOT(ISNA(VLOOKUP($A769,coral!$A$5:$A$10000,1,0))),"coral",IF(NOT(ISNA(VLOOKUP($A769,neos!$A$5:$A$10000,1,0))),"neos","COULD NOT FIND")))))))</f>
        <v>miplib2017</v>
      </c>
      <c r="C769" t="str">
        <f>B769&amp;"/"&amp;A769</f>
        <v>miplib2017/neos-5045105-creuse</v>
      </c>
      <c r="D769">
        <f ca="1">VLOOKUP($A769,INDIRECT("'"&amp;$B769&amp;"'!"&amp;"$A$5:$Z$10000"),MATCH(D$5,INDIRECT("'"&amp;$B769&amp;"'!$A$4:$Z$4"),0),0)</f>
        <v>252</v>
      </c>
      <c r="E769">
        <f ca="1">VLOOKUP($A769,INDIRECT("'"&amp;$B769&amp;"'!"&amp;"$A$5:$Z$10000"),MATCH(E$5,INDIRECT("'"&amp;$B769&amp;"'!$A$4:$Z$4"),0),0)</f>
        <v>3848</v>
      </c>
      <c r="F769" t="e">
        <f>VLOOKUP($A769,cleaning_log!$A$1:$ZZ$9791,MATCH(F$5,cleaning_log!$A$2:$ZZ$2,0),0)</f>
        <v>#N/A</v>
      </c>
      <c r="G769" t="e">
        <f>VLOOKUP($A769,cleaning_log!$A$1:$ZZ$9791,MATCH(G$5,cleaning_log!$A$2:$ZZ$2,0),0)</f>
        <v>#N/A</v>
      </c>
      <c r="H769" t="str">
        <f ca="1">VLOOKUP($A769,INDIRECT("'"&amp;$B769&amp;"'!"&amp;"$A$5:$Z$10000"),MATCH(H$5,INDIRECT("'"&amp;$B769&amp;"'!$A$4:$Z$4"),0),0)</f>
        <v>20.5714290993*</v>
      </c>
      <c r="I769" t="e">
        <f>VLOOKUP($A769,cleaning_log!$A$1:$ZZ$9791,MATCH(I$5,cleaning_log!$A$2:$ZZ$2,0),0)</f>
        <v>#N/A</v>
      </c>
      <c r="J769" t="e">
        <f>VLOOKUP($A769,cleaning_log!$A$1:$ZZ$9791,MATCH(J$5,cleaning_log!$A$2:$ZZ$2,0),0)</f>
        <v>#N/A</v>
      </c>
      <c r="K769" t="b">
        <f>IF(ISNA(J769),TRUE,ABS(H769-J769)&gt;0.001)</f>
        <v>1</v>
      </c>
      <c r="L769" t="e">
        <f>VLOOKUP($A769,cleaning_log!$A$1:$ZZ$9791,MATCH(L$5,cleaning_log!$A$2:$ZZ$2,0),0)</f>
        <v>#N/A</v>
      </c>
      <c r="M769" t="e">
        <f>VLOOKUP($A769,cleaning_log!$A$1:$ZZ$9791,MATCH(M$5,cleaning_log!$A$2:$ZZ$2,0),0)</f>
        <v>#N/A</v>
      </c>
      <c r="N769" t="e">
        <f>VLOOKUP($A769,cleaning_log!$A$1:$ZZ$9791,MATCH(N$5,cleaning_log!$A$2:$ZZ$2,0),0)</f>
        <v>#N/A</v>
      </c>
      <c r="O769" t="e">
        <f>VLOOKUP($A769,cleaning_log!$A$1:$ZZ$9791,MATCH(O$5,cleaning_log!$A$2:$ZZ$2,0),0)</f>
        <v>#N/A</v>
      </c>
      <c r="P769" t="e">
        <f>VLOOKUP($A769,cleaning_log!$A$1:$ZZ$9791,MATCH(P$5,cleaning_log!$A$2:$ZZ$2,0),0)</f>
        <v>#N/A</v>
      </c>
      <c r="Q769" t="e">
        <f>VLOOKUP($A769,cleaning_log!$A$1:$ZZ$9791,MATCH(Q$5,cleaning_log!$A$2:$ZZ$2,0),0)</f>
        <v>#N/A</v>
      </c>
      <c r="R769" t="e">
        <f>VLOOKUP($A769,cleaning_log!$A$1:$ZZ$9791,MATCH(R$5,cleaning_log!$A$2:$ZZ$2,0),0)</f>
        <v>#N/A</v>
      </c>
      <c r="S769" t="e">
        <f t="shared" ref="S769:S771" si="165">MIN(P769,Q769) &lt; 3599</f>
        <v>#N/A</v>
      </c>
    </row>
    <row r="770" spans="1:22" x14ac:dyDescent="0.2">
      <c r="A770" s="19" t="s">
        <v>2261</v>
      </c>
      <c r="B770" t="str">
        <f>IF(NOT(ISNA(VLOOKUP($A770,miplib2017!$A$5:$A$10000,1,0))),"miplib2017",IF(NOT(ISNA(VLOOKUP($A770,miplib2010!$A$5:$A$10000,1,0))),"miplib2010",IF(NOT(ISNA(VLOOKUP($A770,miplib2003!$A$5:$A$10000,1,0))),"miplib2003",IF(NOT(ISNA(VLOOKUP($A770,miplib3!$A$5:$A$10002,1,0))),"miplib3",IF(NOT(ISNA(VLOOKUP($A770,miplib2!$A$5:$A$10004,1,0))),"miplib2",IF(NOT(ISNA(VLOOKUP($A770,coral!$A$5:$A$10000,1,0))),"coral",IF(NOT(ISNA(VLOOKUP($A770,neos!$A$5:$A$10000,1,0))),"neos","COULD NOT FIND")))))))</f>
        <v>coral</v>
      </c>
      <c r="C770" t="str">
        <f>B770&amp;"/"&amp;A770</f>
        <v>coral/neos-504674</v>
      </c>
      <c r="D770">
        <f ca="1">VLOOKUP($A770,INDIRECT("'"&amp;$B770&amp;"'!"&amp;"$A$5:$Z$10000"),MATCH(D$5,INDIRECT("'"&amp;$B770&amp;"'!$A$4:$Z$4"),0),0)</f>
        <v>1344</v>
      </c>
      <c r="E770">
        <f ca="1">VLOOKUP($A770,INDIRECT("'"&amp;$B770&amp;"'!"&amp;"$A$5:$Z$10000"),MATCH(E$5,INDIRECT("'"&amp;$B770&amp;"'!$A$4:$Z$4"),0),0)</f>
        <v>844</v>
      </c>
      <c r="F770">
        <f>VLOOKUP($A770,cleaning_log!$A$1:$ZZ$9791,MATCH(F$5,cleaning_log!$A$2:$ZZ$2,0),0)</f>
        <v>1128</v>
      </c>
      <c r="G770">
        <f>VLOOKUP($A770,cleaning_log!$A$1:$ZZ$9791,MATCH(G$5,cleaning_log!$A$2:$ZZ$2,0),0)</f>
        <v>634</v>
      </c>
      <c r="H770">
        <f ca="1">VLOOKUP($A770,INDIRECT("'"&amp;$B770&amp;"'!"&amp;"$A$5:$Z$10000"),MATCH(H$5,INDIRECT("'"&amp;$B770&amp;"'!$A$4:$Z$4"),0),0)</f>
        <v>3635.87</v>
      </c>
      <c r="I770">
        <f>VLOOKUP($A770,cleaning_log!$A$1:$ZZ$9791,MATCH(I$5,cleaning_log!$A$2:$ZZ$2,0),0)</f>
        <v>472.77124765625001</v>
      </c>
      <c r="J770">
        <f>VLOOKUP($A770,cleaning_log!$A$1:$ZZ$9791,MATCH(J$5,cleaning_log!$A$2:$ZZ$2,0),0)</f>
        <v>1845.7574645452</v>
      </c>
      <c r="K770" t="b">
        <f ca="1">IF(ISNA(J770),TRUE,ABS(H770-J770)&gt;0.001)</f>
        <v>1</v>
      </c>
      <c r="L770">
        <f>VLOOKUP($A770,cleaning_log!$A$1:$ZZ$9791,MATCH(L$5,cleaning_log!$A$2:$ZZ$2,0),0)</f>
        <v>3635.87137999994</v>
      </c>
      <c r="M770">
        <f>VLOOKUP($A770,cleaning_log!$A$1:$ZZ$9791,MATCH(M$5,cleaning_log!$A$2:$ZZ$2,0),0)</f>
        <v>3635.87137999999</v>
      </c>
      <c r="N770">
        <f>VLOOKUP($A770,cleaning_log!$A$1:$ZZ$9791,MATCH(N$5,cleaning_log!$A$2:$ZZ$2,0),0)</f>
        <v>3635.8713800000701</v>
      </c>
      <c r="O770">
        <f>VLOOKUP($A770,cleaning_log!$A$1:$ZZ$9791,MATCH(O$5,cleaning_log!$A$2:$ZZ$2,0),0)</f>
        <v>3635.87138</v>
      </c>
      <c r="P770">
        <f>VLOOKUP($A770,cleaning_log!$A$1:$ZZ$9791,MATCH(P$5,cleaning_log!$A$2:$ZZ$2,0),0)</f>
        <v>26.257999999999999</v>
      </c>
      <c r="Q770">
        <f>VLOOKUP($A770,cleaning_log!$A$1:$ZZ$9791,MATCH(Q$5,cleaning_log!$A$2:$ZZ$2,0),0)</f>
        <v>13.509</v>
      </c>
      <c r="R770">
        <f>VLOOKUP($A770,cleaning_log!$A$1:$ZZ$9791,MATCH(R$5,cleaning_log!$A$2:$ZZ$2,0),0)</f>
        <v>18.754000000000001</v>
      </c>
      <c r="S770" t="b">
        <f t="shared" si="165"/>
        <v>1</v>
      </c>
    </row>
    <row r="771" spans="1:22" x14ac:dyDescent="0.2">
      <c r="A771" s="19" t="s">
        <v>2283</v>
      </c>
      <c r="B771" t="str">
        <f>IF(NOT(ISNA(VLOOKUP($A771,miplib2017!$A$5:$A$10000,1,0))),"miplib2017",IF(NOT(ISNA(VLOOKUP($A771,miplib2010!$A$5:$A$10000,1,0))),"miplib2010",IF(NOT(ISNA(VLOOKUP($A771,miplib2003!$A$5:$A$10000,1,0))),"miplib2003",IF(NOT(ISNA(VLOOKUP($A771,miplib3!$A$5:$A$10002,1,0))),"miplib3",IF(NOT(ISNA(VLOOKUP($A771,miplib2!$A$5:$A$10004,1,0))),"miplib2",IF(NOT(ISNA(VLOOKUP($A771,coral!$A$5:$A$10000,1,0))),"coral",IF(NOT(ISNA(VLOOKUP($A771,neos!$A$5:$A$10000,1,0))),"neos","COULD NOT FIND")))))))</f>
        <v>coral</v>
      </c>
      <c r="C771" t="str">
        <f>B771&amp;"/"&amp;A771</f>
        <v>coral/neos-504815</v>
      </c>
      <c r="D771">
        <f ca="1">VLOOKUP($A771,INDIRECT("'"&amp;$B771&amp;"'!"&amp;"$A$5:$Z$10000"),MATCH(D$5,INDIRECT("'"&amp;$B771&amp;"'!$A$4:$Z$4"),0),0)</f>
        <v>1067</v>
      </c>
      <c r="E771">
        <f ca="1">VLOOKUP($A771,INDIRECT("'"&amp;$B771&amp;"'!"&amp;"$A$5:$Z$10000"),MATCH(E$5,INDIRECT("'"&amp;$B771&amp;"'!$A$4:$Z$4"),0),0)</f>
        <v>674</v>
      </c>
      <c r="F771">
        <f>VLOOKUP($A771,cleaning_log!$A$1:$ZZ$9791,MATCH(F$5,cleaning_log!$A$2:$ZZ$2,0),0)</f>
        <v>887</v>
      </c>
      <c r="G771">
        <f>VLOOKUP($A771,cleaning_log!$A$1:$ZZ$9791,MATCH(G$5,cleaning_log!$A$2:$ZZ$2,0),0)</f>
        <v>500</v>
      </c>
      <c r="H771">
        <f ca="1">VLOOKUP($A771,INDIRECT("'"&amp;$B771&amp;"'!"&amp;"$A$5:$Z$10000"),MATCH(H$5,INDIRECT("'"&amp;$B771&amp;"'!$A$4:$Z$4"),0),0)</f>
        <v>2296.2199999999998</v>
      </c>
      <c r="I771">
        <f>VLOOKUP($A771,cleaning_log!$A$1:$ZZ$9791,MATCH(I$5,cleaning_log!$A$2:$ZZ$2,0),0)</f>
        <v>553.79510960000005</v>
      </c>
      <c r="J771">
        <f>VLOOKUP($A771,cleaning_log!$A$1:$ZZ$9791,MATCH(J$5,cleaning_log!$A$2:$ZZ$2,0),0)</f>
        <v>1192.4639460969099</v>
      </c>
      <c r="K771" t="b">
        <f ca="1">IF(ISNA(J771),TRUE,ABS(H771-J771)&gt;0.001)</f>
        <v>1</v>
      </c>
      <c r="L771">
        <f>VLOOKUP($A771,cleaning_log!$A$1:$ZZ$9791,MATCH(L$5,cleaning_log!$A$2:$ZZ$2,0),0)</f>
        <v>2296.2200247999699</v>
      </c>
      <c r="M771">
        <f>VLOOKUP($A771,cleaning_log!$A$1:$ZZ$9791,MATCH(M$5,cleaning_log!$A$2:$ZZ$2,0),0)</f>
        <v>2296.2200247999899</v>
      </c>
      <c r="N771">
        <f>VLOOKUP($A771,cleaning_log!$A$1:$ZZ$9791,MATCH(N$5,cleaning_log!$A$2:$ZZ$2,0),0)</f>
        <v>2296.2200248001</v>
      </c>
      <c r="O771">
        <f>VLOOKUP($A771,cleaning_log!$A$1:$ZZ$9791,MATCH(O$5,cleaning_log!$A$2:$ZZ$2,0),0)</f>
        <v>2296.2200247999899</v>
      </c>
      <c r="P771">
        <f>VLOOKUP($A771,cleaning_log!$A$1:$ZZ$9791,MATCH(P$5,cleaning_log!$A$2:$ZZ$2,0),0)</f>
        <v>5.492</v>
      </c>
      <c r="Q771">
        <f>VLOOKUP($A771,cleaning_log!$A$1:$ZZ$9791,MATCH(Q$5,cleaning_log!$A$2:$ZZ$2,0),0)</f>
        <v>4.2220000000000004</v>
      </c>
      <c r="R771">
        <f>VLOOKUP($A771,cleaning_log!$A$1:$ZZ$9791,MATCH(R$5,cleaning_log!$A$2:$ZZ$2,0),0)</f>
        <v>5.2670000000000003</v>
      </c>
      <c r="S771" t="b">
        <f t="shared" si="165"/>
        <v>1</v>
      </c>
    </row>
    <row r="772" spans="1:22" hidden="1" x14ac:dyDescent="0.2">
      <c r="A772" t="s">
        <v>4448</v>
      </c>
      <c r="B772" t="str">
        <f>IF(NOT(ISNA(VLOOKUP($A772,miplib2017!$A$5:$A$10000,1,0))),"miplib2017",IF(NOT(ISNA(VLOOKUP($A772,miplib2010!$A$5:$A$10000,1,0))),"miplib2010",IF(NOT(ISNA(VLOOKUP($A772,miplib2003!$A$5:$A$10000,1,0))),"miplib2003",IF(NOT(ISNA(VLOOKUP($A772,miplib3!$A$5:$A$10002,1,0))),"miplib3",IF(NOT(ISNA(VLOOKUP($A772,miplib2!$A$5:$A$10004,1,0))),"miplib2",IF(NOT(ISNA(VLOOKUP($A772,coral!$A$5:$A$10000,1,0))),"coral",IF(NOT(ISNA(VLOOKUP($A772,neos!$A$5:$A$10000,1,0))),"neos","COULD NOT FIND")))))))</f>
        <v>miplib2017</v>
      </c>
      <c r="C772" t="str">
        <f>B772&amp;"/"&amp;A772</f>
        <v>miplib2017/neos-5049753-cuanza</v>
      </c>
      <c r="D772">
        <f ca="1">VLOOKUP($A772,INDIRECT("'"&amp;$B772&amp;"'!"&amp;"$A$5:$Z$10000"),MATCH(D$5,INDIRECT("'"&amp;$B772&amp;"'!$A$4:$Z$4"),0),0)</f>
        <v>322248</v>
      </c>
      <c r="E772">
        <f ca="1">VLOOKUP($A772,INDIRECT("'"&amp;$B772&amp;"'!"&amp;"$A$5:$Z$10000"),MATCH(E$5,INDIRECT("'"&amp;$B772&amp;"'!$A$4:$Z$4"),0),0)</f>
        <v>242736</v>
      </c>
      <c r="F772">
        <f>VLOOKUP($A772,cleaning_log!$A$1:$ZZ$9791,MATCH(F$5,cleaning_log!$A$2:$ZZ$2,0),0)</f>
        <v>318112</v>
      </c>
      <c r="G772">
        <f>VLOOKUP($A772,cleaning_log!$A$1:$ZZ$9791,MATCH(G$5,cleaning_log!$A$2:$ZZ$2,0),0)</f>
        <v>240360</v>
      </c>
      <c r="H772">
        <f ca="1">VLOOKUP($A772,INDIRECT("'"&amp;$B772&amp;"'!"&amp;"$A$5:$Z$10000"),MATCH(H$5,INDIRECT("'"&amp;$B772&amp;"'!$A$4:$Z$4"),0),0)</f>
        <v>561.99999716889999</v>
      </c>
      <c r="I772">
        <f>VLOOKUP($A772,cleaning_log!$A$1:$ZZ$9791,MATCH(I$5,cleaning_log!$A$2:$ZZ$2,0),0)</f>
        <v>464</v>
      </c>
      <c r="J772">
        <f>VLOOKUP($A772,cleaning_log!$A$1:$ZZ$9791,MATCH(J$5,cleaning_log!$A$2:$ZZ$2,0),0)</f>
        <v>464</v>
      </c>
      <c r="K772" t="b">
        <f ca="1">IF(ISNA(J772),TRUE,ABS(H772-J772)&gt;0.001)</f>
        <v>1</v>
      </c>
      <c r="L772">
        <f>VLOOKUP($A772,cleaning_log!$A$1:$ZZ$9791,MATCH(L$5,cleaning_log!$A$2:$ZZ$2,0),0)</f>
        <v>562</v>
      </c>
      <c r="M772">
        <f>VLOOKUP($A772,cleaning_log!$A$1:$ZZ$9791,MATCH(M$5,cleaning_log!$A$2:$ZZ$2,0),0)</f>
        <v>562</v>
      </c>
      <c r="N772">
        <f>VLOOKUP($A772,cleaning_log!$A$1:$ZZ$9791,MATCH(N$5,cleaning_log!$A$2:$ZZ$2,0),0)</f>
        <v>562</v>
      </c>
      <c r="O772">
        <f>VLOOKUP($A772,cleaning_log!$A$1:$ZZ$9791,MATCH(O$5,cleaning_log!$A$2:$ZZ$2,0),0)</f>
        <v>562</v>
      </c>
      <c r="P772">
        <f>VLOOKUP($A772,cleaning_log!$A$1:$ZZ$9791,MATCH(P$5,cleaning_log!$A$2:$ZZ$2,0),0)</f>
        <v>935.07799999999997</v>
      </c>
      <c r="Q772">
        <f>VLOOKUP($A772,cleaning_log!$A$1:$ZZ$9791,MATCH(Q$5,cleaning_log!$A$2:$ZZ$2,0),0)</f>
        <v>853.81200000000001</v>
      </c>
      <c r="S772" t="b">
        <f t="shared" ref="S772:S774" si="166">MIN(P772,Q772) &lt; 3599</f>
        <v>1</v>
      </c>
    </row>
    <row r="773" spans="1:22" x14ac:dyDescent="0.2">
      <c r="A773" t="s">
        <v>15477</v>
      </c>
      <c r="B773" t="str">
        <f>IF(NOT(ISNA(VLOOKUP($A773,miplib2017!$A$5:$A$10000,1,0))),"miplib2017",IF(NOT(ISNA(VLOOKUP($A773,miplib2010!$A$5:$A$10000,1,0))),"miplib2010",IF(NOT(ISNA(VLOOKUP($A773,miplib2003!$A$5:$A$10000,1,0))),"miplib2003",IF(NOT(ISNA(VLOOKUP($A773,miplib3!$A$5:$A$10002,1,0))),"miplib3",IF(NOT(ISNA(VLOOKUP($A773,miplib2!$A$5:$A$10004,1,0))),"miplib2",IF(NOT(ISNA(VLOOKUP($A773,coral!$A$5:$A$10000,1,0))),"coral",IF(NOT(ISNA(VLOOKUP($A773,neos!$A$5:$A$10000,1,0))),"neos","COULD NOT FIND")))))))</f>
        <v>miplib2017</v>
      </c>
      <c r="C773" t="str">
        <f>B773&amp;"/"&amp;A773</f>
        <v>miplib2017/neos-5051588-culgoa</v>
      </c>
      <c r="D773">
        <f ca="1">VLOOKUP($A773,INDIRECT("'"&amp;$B773&amp;"'!"&amp;"$A$5:$Z$10000"),MATCH(D$5,INDIRECT("'"&amp;$B773&amp;"'!$A$4:$Z$4"),0),0)</f>
        <v>4144</v>
      </c>
      <c r="E773">
        <f ca="1">VLOOKUP($A773,INDIRECT("'"&amp;$B773&amp;"'!"&amp;"$A$5:$Z$10000"),MATCH(E$5,INDIRECT("'"&amp;$B773&amp;"'!$A$4:$Z$4"),0),0)</f>
        <v>3918</v>
      </c>
      <c r="F773" t="e">
        <f>VLOOKUP($A773,cleaning_log!$A$1:$ZZ$9791,MATCH(F$5,cleaning_log!$A$2:$ZZ$2,0),0)</f>
        <v>#N/A</v>
      </c>
      <c r="G773" t="e">
        <f>VLOOKUP($A773,cleaning_log!$A$1:$ZZ$9791,MATCH(G$5,cleaning_log!$A$2:$ZZ$2,0),0)</f>
        <v>#N/A</v>
      </c>
      <c r="H773">
        <f ca="1">VLOOKUP($A773,INDIRECT("'"&amp;$B773&amp;"'!"&amp;"$A$5:$Z$10000"),MATCH(H$5,INDIRECT("'"&amp;$B773&amp;"'!$A$4:$Z$4"),0),0)</f>
        <v>134.5</v>
      </c>
      <c r="I773" t="e">
        <f>VLOOKUP($A773,cleaning_log!$A$1:$ZZ$9791,MATCH(I$5,cleaning_log!$A$2:$ZZ$2,0),0)</f>
        <v>#N/A</v>
      </c>
      <c r="J773" t="e">
        <f>VLOOKUP($A773,cleaning_log!$A$1:$ZZ$9791,MATCH(J$5,cleaning_log!$A$2:$ZZ$2,0),0)</f>
        <v>#N/A</v>
      </c>
      <c r="K773" t="b">
        <f>IF(ISNA(J773),TRUE,ABS(H773-J773)&gt;0.001)</f>
        <v>1</v>
      </c>
      <c r="L773" t="e">
        <f>VLOOKUP($A773,cleaning_log!$A$1:$ZZ$9791,MATCH(L$5,cleaning_log!$A$2:$ZZ$2,0),0)</f>
        <v>#N/A</v>
      </c>
      <c r="M773" t="e">
        <f>VLOOKUP($A773,cleaning_log!$A$1:$ZZ$9791,MATCH(M$5,cleaning_log!$A$2:$ZZ$2,0),0)</f>
        <v>#N/A</v>
      </c>
      <c r="N773" t="e">
        <f>VLOOKUP($A773,cleaning_log!$A$1:$ZZ$9791,MATCH(N$5,cleaning_log!$A$2:$ZZ$2,0),0)</f>
        <v>#N/A</v>
      </c>
      <c r="O773" t="e">
        <f>VLOOKUP($A773,cleaning_log!$A$1:$ZZ$9791,MATCH(O$5,cleaning_log!$A$2:$ZZ$2,0),0)</f>
        <v>#N/A</v>
      </c>
      <c r="P773" t="e">
        <f>VLOOKUP($A773,cleaning_log!$A$1:$ZZ$9791,MATCH(P$5,cleaning_log!$A$2:$ZZ$2,0),0)</f>
        <v>#N/A</v>
      </c>
      <c r="Q773" t="e">
        <f>VLOOKUP($A773,cleaning_log!$A$1:$ZZ$9791,MATCH(Q$5,cleaning_log!$A$2:$ZZ$2,0),0)</f>
        <v>#N/A</v>
      </c>
      <c r="R773" t="e">
        <f>VLOOKUP($A773,cleaning_log!$A$1:$ZZ$9791,MATCH(R$5,cleaning_log!$A$2:$ZZ$2,0),0)</f>
        <v>#N/A</v>
      </c>
      <c r="S773" t="e">
        <f t="shared" si="166"/>
        <v>#N/A</v>
      </c>
      <c r="T773" t="e">
        <f>VLOOKUP($A773,cleaning_log!$A$1:$ZZ$9791,MATCH(T$5,cleaning_log!$A$2:$ZZ$2,0),0)</f>
        <v>#N/A</v>
      </c>
      <c r="U773" t="e">
        <f>VLOOKUP($A773,cleaning_log!$A$1:$ZZ$9791,MATCH(U$5,cleaning_log!$A$2:$ZZ$2,0),0)</f>
        <v>#N/A</v>
      </c>
      <c r="V773" t="e">
        <f>VLOOKUP($A773,cleaning_log!$A$1:$ZZ$9791,MATCH(V$5,cleaning_log!$A$2:$ZZ$2,0),0)</f>
        <v>#N/A</v>
      </c>
    </row>
    <row r="774" spans="1:22" hidden="1" x14ac:dyDescent="0.2">
      <c r="A774" t="s">
        <v>4449</v>
      </c>
      <c r="B774" t="str">
        <f>IF(NOT(ISNA(VLOOKUP($A774,miplib2017!$A$5:$A$10000,1,0))),"miplib2017",IF(NOT(ISNA(VLOOKUP($A774,miplib2010!$A$5:$A$10000,1,0))),"miplib2010",IF(NOT(ISNA(VLOOKUP($A774,miplib2003!$A$5:$A$10000,1,0))),"miplib2003",IF(NOT(ISNA(VLOOKUP($A774,miplib3!$A$5:$A$10002,1,0))),"miplib3",IF(NOT(ISNA(VLOOKUP($A774,miplib2!$A$5:$A$10004,1,0))),"miplib2",IF(NOT(ISNA(VLOOKUP($A774,coral!$A$5:$A$10000,1,0))),"coral",IF(NOT(ISNA(VLOOKUP($A774,neos!$A$5:$A$10000,1,0))),"neos","COULD NOT FIND")))))))</f>
        <v>miplib2017</v>
      </c>
      <c r="C774" t="str">
        <f>B774&amp;"/"&amp;A774</f>
        <v>miplib2017/neos-5052403-cygnet</v>
      </c>
      <c r="D774">
        <f ca="1">VLOOKUP($A774,INDIRECT("'"&amp;$B774&amp;"'!"&amp;"$A$5:$Z$10000"),MATCH(D$5,INDIRECT("'"&amp;$B774&amp;"'!$A$4:$Z$4"),0),0)</f>
        <v>38268</v>
      </c>
      <c r="E774">
        <f ca="1">VLOOKUP($A774,INDIRECT("'"&amp;$B774&amp;"'!"&amp;"$A$5:$Z$10000"),MATCH(E$5,INDIRECT("'"&amp;$B774&amp;"'!$A$4:$Z$4"),0),0)</f>
        <v>32868</v>
      </c>
      <c r="F774">
        <f>VLOOKUP($A774,cleaning_log!$A$1:$ZZ$9791,MATCH(F$5,cleaning_log!$A$2:$ZZ$2,0),0)</f>
        <v>25522</v>
      </c>
      <c r="G774">
        <f>VLOOKUP($A774,cleaning_log!$A$1:$ZZ$9791,MATCH(G$5,cleaning_log!$A$2:$ZZ$2,0),0)</f>
        <v>29135</v>
      </c>
      <c r="H774">
        <f ca="1">VLOOKUP($A774,INDIRECT("'"&amp;$B774&amp;"'!"&amp;"$A$5:$Z$10000"),MATCH(H$5,INDIRECT("'"&amp;$B774&amp;"'!$A$4:$Z$4"),0),0)</f>
        <v>182</v>
      </c>
      <c r="I774">
        <f>VLOOKUP($A774,cleaning_log!$A$1:$ZZ$9791,MATCH(I$5,cleaning_log!$A$2:$ZZ$2,0),0)</f>
        <v>179.50037100659</v>
      </c>
      <c r="J774">
        <f>VLOOKUP($A774,cleaning_log!$A$1:$ZZ$9791,MATCH(J$5,cleaning_log!$A$2:$ZZ$2,0),0)</f>
        <v>180.32071575212899</v>
      </c>
      <c r="K774" t="b">
        <f ca="1">IF(ISNA(J774),TRUE,ABS(H774-J774)&gt;0.001)</f>
        <v>1</v>
      </c>
      <c r="L774">
        <f>VLOOKUP($A774,cleaning_log!$A$1:$ZZ$9791,MATCH(L$5,cleaning_log!$A$2:$ZZ$2,0),0)</f>
        <v>182</v>
      </c>
      <c r="M774">
        <f>VLOOKUP($A774,cleaning_log!$A$1:$ZZ$9791,MATCH(M$5,cleaning_log!$A$2:$ZZ$2,0),0)</f>
        <v>182</v>
      </c>
      <c r="N774">
        <f>VLOOKUP($A774,cleaning_log!$A$1:$ZZ$9791,MATCH(N$5,cleaning_log!$A$2:$ZZ$2,0),0)</f>
        <v>182</v>
      </c>
      <c r="O774">
        <f>VLOOKUP($A774,cleaning_log!$A$1:$ZZ$9791,MATCH(O$5,cleaning_log!$A$2:$ZZ$2,0),0)</f>
        <v>182</v>
      </c>
      <c r="P774">
        <f>VLOOKUP($A774,cleaning_log!$A$1:$ZZ$9791,MATCH(P$5,cleaning_log!$A$2:$ZZ$2,0),0)</f>
        <v>3262.259</v>
      </c>
      <c r="Q774">
        <f>VLOOKUP($A774,cleaning_log!$A$1:$ZZ$9791,MATCH(Q$5,cleaning_log!$A$2:$ZZ$2,0),0)</f>
        <v>522.53599999999994</v>
      </c>
      <c r="S774" t="b">
        <f t="shared" si="166"/>
        <v>1</v>
      </c>
    </row>
    <row r="775" spans="1:22" hidden="1" x14ac:dyDescent="0.2">
      <c r="A775" t="s">
        <v>4179</v>
      </c>
      <c r="B775" t="str">
        <f>IF(NOT(ISNA(VLOOKUP($A775,miplib2017!$A$5:$A$10000,1,0))),"miplib2017",IF(NOT(ISNA(VLOOKUP($A775,miplib2010!$A$5:$A$10000,1,0))),"miplib2010",IF(NOT(ISNA(VLOOKUP($A775,miplib2003!$A$5:$A$10000,1,0))),"miplib2003",IF(NOT(ISNA(VLOOKUP($A775,miplib3!$A$5:$A$10002,1,0))),"miplib3",IF(NOT(ISNA(VLOOKUP($A775,miplib2!$A$5:$A$10004,1,0))),"miplib2",IF(NOT(ISNA(VLOOKUP($A775,coral!$A$5:$A$10000,1,0))),"coral",IF(NOT(ISNA(VLOOKUP($A775,neos!$A$5:$A$10000,1,0))),"neos","COULD NOT FIND")))))))</f>
        <v>miplib2010</v>
      </c>
      <c r="C775" t="str">
        <f>B775&amp;"/"&amp;A775</f>
        <v>miplib2010/neos-506422</v>
      </c>
      <c r="D775">
        <f ca="1">VLOOKUP($A775,INDIRECT("'"&amp;$B775&amp;"'!"&amp;"$A$5:$Z$10000"),MATCH(D$5,INDIRECT("'"&amp;$B775&amp;"'!$A$4:$Z$4"),0),0)</f>
        <v>6811</v>
      </c>
      <c r="E775">
        <f ca="1">VLOOKUP($A775,INDIRECT("'"&amp;$B775&amp;"'!"&amp;"$A$5:$Z$10000"),MATCH(E$5,INDIRECT("'"&amp;$B775&amp;"'!$A$4:$Z$4"),0),0)</f>
        <v>2527</v>
      </c>
      <c r="F775">
        <f>VLOOKUP($A775,cleaning_log!$A$1:$ZZ$9791,MATCH(F$5,cleaning_log!$A$2:$ZZ$2,0),0)</f>
        <v>6811</v>
      </c>
      <c r="G775">
        <f>VLOOKUP($A775,cleaning_log!$A$1:$ZZ$9791,MATCH(G$5,cleaning_log!$A$2:$ZZ$2,0),0)</f>
        <v>2527</v>
      </c>
      <c r="H775">
        <f ca="1">VLOOKUP($A775,INDIRECT("'"&amp;$B775&amp;"'!"&amp;"$A$5:$Z$10000"),MATCH(H$5,INDIRECT("'"&amp;$B775&amp;"'!$A$4:$Z$4"),0),0)</f>
        <v>0</v>
      </c>
      <c r="I775">
        <f>VLOOKUP($A775,cleaning_log!$A$1:$ZZ$9791,MATCH(I$5,cleaning_log!$A$2:$ZZ$2,0),0)</f>
        <v>0</v>
      </c>
      <c r="J775">
        <f>VLOOKUP($A775,cleaning_log!$A$1:$ZZ$9791,MATCH(J$5,cleaning_log!$A$2:$ZZ$2,0),0)</f>
        <v>0</v>
      </c>
      <c r="K775" t="b">
        <f ca="1">IF(ISNA(J775),TRUE,ABS(H775-J775)&gt;0.001)</f>
        <v>0</v>
      </c>
      <c r="L775">
        <f>VLOOKUP($A775,cleaning_log!$A$1:$ZZ$9791,MATCH(L$5,cleaning_log!$A$2:$ZZ$2,0),0)</f>
        <v>0</v>
      </c>
      <c r="M775">
        <f>VLOOKUP($A775,cleaning_log!$A$1:$ZZ$9791,MATCH(M$5,cleaning_log!$A$2:$ZZ$2,0),0)</f>
        <v>0</v>
      </c>
      <c r="N775">
        <f>VLOOKUP($A775,cleaning_log!$A$1:$ZZ$9791,MATCH(N$5,cleaning_log!$A$2:$ZZ$2,0),0)</f>
        <v>0</v>
      </c>
      <c r="O775">
        <f>VLOOKUP($A775,cleaning_log!$A$1:$ZZ$9791,MATCH(O$5,cleaning_log!$A$2:$ZZ$2,0),0)</f>
        <v>0</v>
      </c>
      <c r="P775">
        <f>VLOOKUP($A775,cleaning_log!$A$1:$ZZ$9791,MATCH(P$5,cleaning_log!$A$2:$ZZ$2,0),0)</f>
        <v>11.095000000000001</v>
      </c>
      <c r="Q775">
        <f>VLOOKUP($A775,cleaning_log!$A$1:$ZZ$9791,MATCH(Q$5,cleaning_log!$A$2:$ZZ$2,0),0)</f>
        <v>10.113</v>
      </c>
    </row>
    <row r="776" spans="1:22" hidden="1" x14ac:dyDescent="0.2">
      <c r="A776" t="s">
        <v>4180</v>
      </c>
      <c r="B776" t="str">
        <f>IF(NOT(ISNA(VLOOKUP($A776,miplib2017!$A$5:$A$10000,1,0))),"miplib2017",IF(NOT(ISNA(VLOOKUP($A776,miplib2010!$A$5:$A$10000,1,0))),"miplib2010",IF(NOT(ISNA(VLOOKUP($A776,miplib2003!$A$5:$A$10000,1,0))),"miplib2003",IF(NOT(ISNA(VLOOKUP($A776,miplib3!$A$5:$A$10002,1,0))),"miplib3",IF(NOT(ISNA(VLOOKUP($A776,miplib2!$A$5:$A$10004,1,0))),"miplib2",IF(NOT(ISNA(VLOOKUP($A776,coral!$A$5:$A$10000,1,0))),"coral",IF(NOT(ISNA(VLOOKUP($A776,neos!$A$5:$A$10000,1,0))),"neos","COULD NOT FIND")))))))</f>
        <v>miplib2010</v>
      </c>
      <c r="C776" t="str">
        <f>B776&amp;"/"&amp;A776</f>
        <v>miplib2010/neos-506428</v>
      </c>
      <c r="D776">
        <f ca="1">VLOOKUP($A776,INDIRECT("'"&amp;$B776&amp;"'!"&amp;"$A$5:$Z$10000"),MATCH(D$5,INDIRECT("'"&amp;$B776&amp;"'!$A$4:$Z$4"),0),0)</f>
        <v>129925</v>
      </c>
      <c r="E776">
        <f ca="1">VLOOKUP($A776,INDIRECT("'"&amp;$B776&amp;"'!"&amp;"$A$5:$Z$10000"),MATCH(E$5,INDIRECT("'"&amp;$B776&amp;"'!$A$4:$Z$4"),0),0)</f>
        <v>42981</v>
      </c>
      <c r="F776" t="e">
        <f>VLOOKUP($A776,cleaning_log!$A$1:$ZZ$9791,MATCH(F$5,cleaning_log!$A$2:$ZZ$2,0),0)</f>
        <v>#N/A</v>
      </c>
      <c r="G776" t="e">
        <f>VLOOKUP($A776,cleaning_log!$A$1:$ZZ$9791,MATCH(G$5,cleaning_log!$A$2:$ZZ$2,0),0)</f>
        <v>#N/A</v>
      </c>
      <c r="H776">
        <f ca="1">VLOOKUP($A776,INDIRECT("'"&amp;$B776&amp;"'!"&amp;"$A$5:$Z$10000"),MATCH(H$5,INDIRECT("'"&amp;$B776&amp;"'!$A$4:$Z$4"),0),0)</f>
        <v>583780</v>
      </c>
      <c r="I776" t="e">
        <f>VLOOKUP($A776,cleaning_log!$A$1:$ZZ$9791,MATCH(I$5,cleaning_log!$A$2:$ZZ$2,0),0)</f>
        <v>#N/A</v>
      </c>
      <c r="J776" t="e">
        <f>VLOOKUP($A776,cleaning_log!$A$1:$ZZ$9791,MATCH(J$5,cleaning_log!$A$2:$ZZ$2,0),0)</f>
        <v>#N/A</v>
      </c>
      <c r="K776" t="b">
        <f>IF(ISNA(J776),TRUE,ABS(H776-J776)&gt;0.001)</f>
        <v>1</v>
      </c>
      <c r="L776" t="e">
        <f>VLOOKUP($A776,cleaning_log!$A$1:$ZZ$9791,MATCH(L$5,cleaning_log!$A$2:$ZZ$2,0),0)</f>
        <v>#N/A</v>
      </c>
      <c r="M776" t="e">
        <f>VLOOKUP($A776,cleaning_log!$A$1:$ZZ$9791,MATCH(M$5,cleaning_log!$A$2:$ZZ$2,0),0)</f>
        <v>#N/A</v>
      </c>
      <c r="N776" t="e">
        <f>VLOOKUP($A776,cleaning_log!$A$1:$ZZ$9791,MATCH(N$5,cleaning_log!$A$2:$ZZ$2,0),0)</f>
        <v>#N/A</v>
      </c>
      <c r="O776" t="e">
        <f>VLOOKUP($A776,cleaning_log!$A$1:$ZZ$9791,MATCH(O$5,cleaning_log!$A$2:$ZZ$2,0),0)</f>
        <v>#N/A</v>
      </c>
      <c r="P776" t="e">
        <f>VLOOKUP($A776,cleaning_log!$A$1:$ZZ$9791,MATCH(P$5,cleaning_log!$A$2:$ZZ$2,0),0)</f>
        <v>#N/A</v>
      </c>
      <c r="Q776" t="e">
        <f>VLOOKUP($A776,cleaning_log!$A$1:$ZZ$9791,MATCH(Q$5,cleaning_log!$A$2:$ZZ$2,0),0)</f>
        <v>#N/A</v>
      </c>
      <c r="R776" t="e">
        <f>VLOOKUP($A776,cleaning_log!$A$1:$ZZ$9791,MATCH(R$5,cleaning_log!$A$2:$ZZ$2,0),0)</f>
        <v>#N/A</v>
      </c>
      <c r="S776" t="e">
        <f>MIN(P776,Q776) &lt; 3599</f>
        <v>#N/A</v>
      </c>
      <c r="T776" t="e">
        <f>VLOOKUP($A776,cleaning_log!$A$1:$ZZ$9791,MATCH(T$5,cleaning_log!$A$2:$ZZ$2,0),0)</f>
        <v>#N/A</v>
      </c>
      <c r="U776" t="e">
        <f>VLOOKUP($A776,cleaning_log!$A$1:$ZZ$9791,MATCH(U$5,cleaning_log!$A$2:$ZZ$2,0),0)</f>
        <v>#N/A</v>
      </c>
      <c r="V776" t="e">
        <f>VLOOKUP($A776,cleaning_log!$A$1:$ZZ$9791,MATCH(V$5,cleaning_log!$A$2:$ZZ$2,0),0)</f>
        <v>#N/A</v>
      </c>
    </row>
    <row r="777" spans="1:22" hidden="1" x14ac:dyDescent="0.2">
      <c r="A777" t="s">
        <v>4450</v>
      </c>
      <c r="B777" t="str">
        <f>IF(NOT(ISNA(VLOOKUP($A777,miplib2017!$A$5:$A$10000,1,0))),"miplib2017",IF(NOT(ISNA(VLOOKUP($A777,miplib2010!$A$5:$A$10000,1,0))),"miplib2010",IF(NOT(ISNA(VLOOKUP($A777,miplib2003!$A$5:$A$10000,1,0))),"miplib2003",IF(NOT(ISNA(VLOOKUP($A777,miplib3!$A$5:$A$10002,1,0))),"miplib3",IF(NOT(ISNA(VLOOKUP($A777,miplib2!$A$5:$A$10004,1,0))),"miplib2",IF(NOT(ISNA(VLOOKUP($A777,coral!$A$5:$A$10000,1,0))),"coral",IF(NOT(ISNA(VLOOKUP($A777,neos!$A$5:$A$10000,1,0))),"neos","COULD NOT FIND")))))))</f>
        <v>miplib2017</v>
      </c>
      <c r="C777" t="str">
        <f>B777&amp;"/"&amp;A777</f>
        <v>miplib2017/neos-5075914-elvire</v>
      </c>
      <c r="D777">
        <f ca="1">VLOOKUP($A777,INDIRECT("'"&amp;$B777&amp;"'!"&amp;"$A$5:$Z$10000"),MATCH(D$5,INDIRECT("'"&amp;$B777&amp;"'!$A$4:$Z$4"),0),0)</f>
        <v>3720</v>
      </c>
      <c r="E777">
        <f ca="1">VLOOKUP($A777,INDIRECT("'"&amp;$B777&amp;"'!"&amp;"$A$5:$Z$10000"),MATCH(E$5,INDIRECT("'"&amp;$B777&amp;"'!$A$4:$Z$4"),0),0)</f>
        <v>5003</v>
      </c>
      <c r="F777">
        <f>VLOOKUP($A777,cleaning_log!$A$1:$ZZ$9791,MATCH(F$5,cleaning_log!$A$2:$ZZ$2,0),0)</f>
        <v>1979</v>
      </c>
      <c r="G777">
        <f>VLOOKUP($A777,cleaning_log!$A$1:$ZZ$9791,MATCH(G$5,cleaning_log!$A$2:$ZZ$2,0),0)</f>
        <v>1951</v>
      </c>
      <c r="H777">
        <f ca="1">VLOOKUP($A777,INDIRECT("'"&amp;$B777&amp;"'!"&amp;"$A$5:$Z$10000"),MATCH(H$5,INDIRECT("'"&amp;$B777&amp;"'!$A$4:$Z$4"),0),0)</f>
        <v>323.83878738999999</v>
      </c>
      <c r="I777">
        <f>VLOOKUP($A777,cleaning_log!$A$1:$ZZ$9791,MATCH(I$5,cleaning_log!$A$2:$ZZ$2,0),0)</f>
        <v>277.34188790177802</v>
      </c>
      <c r="J777">
        <f>VLOOKUP($A777,cleaning_log!$A$1:$ZZ$9791,MATCH(J$5,cleaning_log!$A$2:$ZZ$2,0),0)</f>
        <v>277.821023697702</v>
      </c>
      <c r="K777" t="b">
        <f ca="1">IF(ISNA(J777),TRUE,ABS(H777-J777)&gt;0.001)</f>
        <v>1</v>
      </c>
      <c r="L777">
        <f>VLOOKUP($A777,cleaning_log!$A$1:$ZZ$9791,MATCH(L$5,cleaning_log!$A$2:$ZZ$2,0),0)</f>
        <v>323.83879668549901</v>
      </c>
      <c r="M777">
        <f>VLOOKUP($A777,cleaning_log!$A$1:$ZZ$9791,MATCH(M$5,cleaning_log!$A$2:$ZZ$2,0),0)</f>
        <v>323.83879668544898</v>
      </c>
      <c r="N777">
        <f>VLOOKUP($A777,cleaning_log!$A$1:$ZZ$9791,MATCH(N$5,cleaning_log!$A$2:$ZZ$2,0),0)</f>
        <v>323.83879668549997</v>
      </c>
      <c r="O777">
        <f>VLOOKUP($A777,cleaning_log!$A$1:$ZZ$9791,MATCH(O$5,cleaning_log!$A$2:$ZZ$2,0),0)</f>
        <v>323.83879668550702</v>
      </c>
      <c r="P777">
        <f>VLOOKUP($A777,cleaning_log!$A$1:$ZZ$9791,MATCH(P$5,cleaning_log!$A$2:$ZZ$2,0),0)</f>
        <v>4.5839999999999996</v>
      </c>
      <c r="Q777">
        <f>VLOOKUP($A777,cleaning_log!$A$1:$ZZ$9791,MATCH(Q$5,cleaning_log!$A$2:$ZZ$2,0),0)</f>
        <v>64.138999999999996</v>
      </c>
    </row>
    <row r="778" spans="1:22" hidden="1" x14ac:dyDescent="0.2">
      <c r="A778" t="s">
        <v>15480</v>
      </c>
      <c r="B778" t="str">
        <f>IF(NOT(ISNA(VLOOKUP($A778,miplib2017!$A$5:$A$10000,1,0))),"miplib2017",IF(NOT(ISNA(VLOOKUP($A778,miplib2010!$A$5:$A$10000,1,0))),"miplib2010",IF(NOT(ISNA(VLOOKUP($A778,miplib2003!$A$5:$A$10000,1,0))),"miplib2003",IF(NOT(ISNA(VLOOKUP($A778,miplib3!$A$5:$A$10002,1,0))),"miplib3",IF(NOT(ISNA(VLOOKUP($A778,miplib2!$A$5:$A$10004,1,0))),"miplib2",IF(NOT(ISNA(VLOOKUP($A778,coral!$A$5:$A$10000,1,0))),"coral",IF(NOT(ISNA(VLOOKUP($A778,neos!$A$5:$A$10000,1,0))),"neos","COULD NOT FIND")))))))</f>
        <v>miplib2017</v>
      </c>
      <c r="C778" t="str">
        <f>B778&amp;"/"&amp;A778</f>
        <v>miplib2017/neos-5076235-embley</v>
      </c>
      <c r="D778">
        <f ca="1">VLOOKUP($A778,INDIRECT("'"&amp;$B778&amp;"'!"&amp;"$A$5:$Z$10000"),MATCH(D$5,INDIRECT("'"&amp;$B778&amp;"'!$A$4:$Z$4"),0),0)</f>
        <v>63112</v>
      </c>
      <c r="E778">
        <f ca="1">VLOOKUP($A778,INDIRECT("'"&amp;$B778&amp;"'!"&amp;"$A$5:$Z$10000"),MATCH(E$5,INDIRECT("'"&amp;$B778&amp;"'!$A$4:$Z$4"),0),0)</f>
        <v>49686</v>
      </c>
      <c r="F778" t="e">
        <f>VLOOKUP($A778,cleaning_log!$A$1:$ZZ$9791,MATCH(F$5,cleaning_log!$A$2:$ZZ$2,0),0)</f>
        <v>#N/A</v>
      </c>
      <c r="G778" t="e">
        <f>VLOOKUP($A778,cleaning_log!$A$1:$ZZ$9791,MATCH(G$5,cleaning_log!$A$2:$ZZ$2,0),0)</f>
        <v>#N/A</v>
      </c>
      <c r="H778">
        <f ca="1">VLOOKUP($A778,INDIRECT("'"&amp;$B778&amp;"'!"&amp;"$A$5:$Z$10000"),MATCH(H$5,INDIRECT("'"&amp;$B778&amp;"'!$A$4:$Z$4"),0),0)</f>
        <v>2362</v>
      </c>
      <c r="I778" t="e">
        <f>VLOOKUP($A778,cleaning_log!$A$1:$ZZ$9791,MATCH(I$5,cleaning_log!$A$2:$ZZ$2,0),0)</f>
        <v>#N/A</v>
      </c>
      <c r="J778" t="e">
        <f>VLOOKUP($A778,cleaning_log!$A$1:$ZZ$9791,MATCH(J$5,cleaning_log!$A$2:$ZZ$2,0),0)</f>
        <v>#N/A</v>
      </c>
      <c r="K778" t="b">
        <f>IF(ISNA(J778),TRUE,ABS(H778-J778)&gt;0.001)</f>
        <v>1</v>
      </c>
      <c r="L778" t="e">
        <f>VLOOKUP($A778,cleaning_log!$A$1:$ZZ$9791,MATCH(L$5,cleaning_log!$A$2:$ZZ$2,0),0)</f>
        <v>#N/A</v>
      </c>
      <c r="M778" t="e">
        <f>VLOOKUP($A778,cleaning_log!$A$1:$ZZ$9791,MATCH(M$5,cleaning_log!$A$2:$ZZ$2,0),0)</f>
        <v>#N/A</v>
      </c>
      <c r="N778" t="e">
        <f>VLOOKUP($A778,cleaning_log!$A$1:$ZZ$9791,MATCH(N$5,cleaning_log!$A$2:$ZZ$2,0),0)</f>
        <v>#N/A</v>
      </c>
      <c r="O778" t="e">
        <f>VLOOKUP($A778,cleaning_log!$A$1:$ZZ$9791,MATCH(O$5,cleaning_log!$A$2:$ZZ$2,0),0)</f>
        <v>#N/A</v>
      </c>
      <c r="P778" t="e">
        <f>VLOOKUP($A778,cleaning_log!$A$1:$ZZ$9791,MATCH(P$5,cleaning_log!$A$2:$ZZ$2,0),0)</f>
        <v>#N/A</v>
      </c>
      <c r="Q778" t="e">
        <f>VLOOKUP($A778,cleaning_log!$A$1:$ZZ$9791,MATCH(Q$5,cleaning_log!$A$2:$ZZ$2,0),0)</f>
        <v>#N/A</v>
      </c>
      <c r="R778" t="e">
        <f>VLOOKUP($A778,cleaning_log!$A$1:$ZZ$9791,MATCH(R$5,cleaning_log!$A$2:$ZZ$2,0),0)</f>
        <v>#N/A</v>
      </c>
      <c r="S778" t="e">
        <f t="shared" ref="S778:S780" si="167">MIN(P778,Q778) &lt; 3599</f>
        <v>#N/A</v>
      </c>
      <c r="T778" t="e">
        <f>VLOOKUP($A778,cleaning_log!$A$1:$ZZ$9791,MATCH(T$5,cleaning_log!$A$2:$ZZ$2,0),0)</f>
        <v>#N/A</v>
      </c>
      <c r="U778" t="e">
        <f>VLOOKUP($A778,cleaning_log!$A$1:$ZZ$9791,MATCH(U$5,cleaning_log!$A$2:$ZZ$2,0),0)</f>
        <v>#N/A</v>
      </c>
      <c r="V778" t="e">
        <f>VLOOKUP($A778,cleaning_log!$A$1:$ZZ$9791,MATCH(V$5,cleaning_log!$A$2:$ZZ$2,0),0)</f>
        <v>#N/A</v>
      </c>
    </row>
    <row r="779" spans="1:22" x14ac:dyDescent="0.2">
      <c r="A779" t="s">
        <v>15483</v>
      </c>
      <c r="B779" t="str">
        <f>IF(NOT(ISNA(VLOOKUP($A779,miplib2017!$A$5:$A$10000,1,0))),"miplib2017",IF(NOT(ISNA(VLOOKUP($A779,miplib2010!$A$5:$A$10000,1,0))),"miplib2010",IF(NOT(ISNA(VLOOKUP($A779,miplib2003!$A$5:$A$10000,1,0))),"miplib2003",IF(NOT(ISNA(VLOOKUP($A779,miplib3!$A$5:$A$10002,1,0))),"miplib3",IF(NOT(ISNA(VLOOKUP($A779,miplib2!$A$5:$A$10004,1,0))),"miplib2",IF(NOT(ISNA(VLOOKUP($A779,coral!$A$5:$A$10000,1,0))),"coral",IF(NOT(ISNA(VLOOKUP($A779,neos!$A$5:$A$10000,1,0))),"neos","COULD NOT FIND")))))))</f>
        <v>miplib2017</v>
      </c>
      <c r="C779" t="str">
        <f>B779&amp;"/"&amp;A779</f>
        <v>miplib2017/neos-5078479-escaut</v>
      </c>
      <c r="D779">
        <f ca="1">VLOOKUP($A779,INDIRECT("'"&amp;$B779&amp;"'!"&amp;"$A$5:$Z$10000"),MATCH(D$5,INDIRECT("'"&amp;$B779&amp;"'!$A$4:$Z$4"),0),0)</f>
        <v>3442</v>
      </c>
      <c r="E779">
        <f ca="1">VLOOKUP($A779,INDIRECT("'"&amp;$B779&amp;"'!"&amp;"$A$5:$Z$10000"),MATCH(E$5,INDIRECT("'"&amp;$B779&amp;"'!$A$4:$Z$4"),0),0)</f>
        <v>3471</v>
      </c>
      <c r="F779" t="e">
        <f>VLOOKUP($A779,cleaning_log!$A$1:$ZZ$9791,MATCH(F$5,cleaning_log!$A$2:$ZZ$2,0),0)</f>
        <v>#N/A</v>
      </c>
      <c r="G779" t="e">
        <f>VLOOKUP($A779,cleaning_log!$A$1:$ZZ$9791,MATCH(G$5,cleaning_log!$A$2:$ZZ$2,0),0)</f>
        <v>#N/A</v>
      </c>
      <c r="H779">
        <f ca="1">VLOOKUP($A779,INDIRECT("'"&amp;$B779&amp;"'!"&amp;"$A$5:$Z$10000"),MATCH(H$5,INDIRECT("'"&amp;$B779&amp;"'!$A$4:$Z$4"),0),0)</f>
        <v>9682.3381790000003</v>
      </c>
      <c r="I779" t="e">
        <f>VLOOKUP($A779,cleaning_log!$A$1:$ZZ$9791,MATCH(I$5,cleaning_log!$A$2:$ZZ$2,0),0)</f>
        <v>#N/A</v>
      </c>
      <c r="J779" t="e">
        <f>VLOOKUP($A779,cleaning_log!$A$1:$ZZ$9791,MATCH(J$5,cleaning_log!$A$2:$ZZ$2,0),0)</f>
        <v>#N/A</v>
      </c>
      <c r="K779" t="b">
        <f>IF(ISNA(J779),TRUE,ABS(H779-J779)&gt;0.001)</f>
        <v>1</v>
      </c>
      <c r="L779" t="e">
        <f>VLOOKUP($A779,cleaning_log!$A$1:$ZZ$9791,MATCH(L$5,cleaning_log!$A$2:$ZZ$2,0),0)</f>
        <v>#N/A</v>
      </c>
      <c r="M779" t="e">
        <f>VLOOKUP($A779,cleaning_log!$A$1:$ZZ$9791,MATCH(M$5,cleaning_log!$A$2:$ZZ$2,0),0)</f>
        <v>#N/A</v>
      </c>
      <c r="N779" t="e">
        <f>VLOOKUP($A779,cleaning_log!$A$1:$ZZ$9791,MATCH(N$5,cleaning_log!$A$2:$ZZ$2,0),0)</f>
        <v>#N/A</v>
      </c>
      <c r="O779" t="e">
        <f>VLOOKUP($A779,cleaning_log!$A$1:$ZZ$9791,MATCH(O$5,cleaning_log!$A$2:$ZZ$2,0),0)</f>
        <v>#N/A</v>
      </c>
      <c r="P779" t="e">
        <f>VLOOKUP($A779,cleaning_log!$A$1:$ZZ$9791,MATCH(P$5,cleaning_log!$A$2:$ZZ$2,0),0)</f>
        <v>#N/A</v>
      </c>
      <c r="Q779" t="e">
        <f>VLOOKUP($A779,cleaning_log!$A$1:$ZZ$9791,MATCH(Q$5,cleaning_log!$A$2:$ZZ$2,0),0)</f>
        <v>#N/A</v>
      </c>
      <c r="R779" t="e">
        <f>VLOOKUP($A779,cleaning_log!$A$1:$ZZ$9791,MATCH(R$5,cleaning_log!$A$2:$ZZ$2,0),0)</f>
        <v>#N/A</v>
      </c>
      <c r="S779" t="e">
        <f t="shared" si="167"/>
        <v>#N/A</v>
      </c>
      <c r="T779" t="e">
        <f>VLOOKUP($A779,cleaning_log!$A$1:$ZZ$9791,MATCH(T$5,cleaning_log!$A$2:$ZZ$2,0),0)</f>
        <v>#N/A</v>
      </c>
      <c r="U779" t="e">
        <f>VLOOKUP($A779,cleaning_log!$A$1:$ZZ$9791,MATCH(U$5,cleaning_log!$A$2:$ZZ$2,0),0)</f>
        <v>#N/A</v>
      </c>
      <c r="V779" t="e">
        <f>VLOOKUP($A779,cleaning_log!$A$1:$ZZ$9791,MATCH(V$5,cleaning_log!$A$2:$ZZ$2,0),0)</f>
        <v>#N/A</v>
      </c>
    </row>
    <row r="780" spans="1:22" hidden="1" x14ac:dyDescent="0.2">
      <c r="A780" t="s">
        <v>15484</v>
      </c>
      <c r="B780" t="str">
        <f>IF(NOT(ISNA(VLOOKUP($A780,miplib2017!$A$5:$A$10000,1,0))),"miplib2017",IF(NOT(ISNA(VLOOKUP($A780,miplib2010!$A$5:$A$10000,1,0))),"miplib2010",IF(NOT(ISNA(VLOOKUP($A780,miplib2003!$A$5:$A$10000,1,0))),"miplib2003",IF(NOT(ISNA(VLOOKUP($A780,miplib3!$A$5:$A$10002,1,0))),"miplib3",IF(NOT(ISNA(VLOOKUP($A780,miplib2!$A$5:$A$10004,1,0))),"miplib2",IF(NOT(ISNA(VLOOKUP($A780,coral!$A$5:$A$10000,1,0))),"coral",IF(NOT(ISNA(VLOOKUP($A780,neos!$A$5:$A$10000,1,0))),"neos","COULD NOT FIND")))))))</f>
        <v>miplib2017</v>
      </c>
      <c r="C780" t="str">
        <f>B780&amp;"/"&amp;A780</f>
        <v>miplib2017/neos-5079731-flyers</v>
      </c>
      <c r="D780">
        <f ca="1">VLOOKUP($A780,INDIRECT("'"&amp;$B780&amp;"'!"&amp;"$A$5:$Z$10000"),MATCH(D$5,INDIRECT("'"&amp;$B780&amp;"'!$A$4:$Z$4"),0),0)</f>
        <v>63112</v>
      </c>
      <c r="E780">
        <f ca="1">VLOOKUP($A780,INDIRECT("'"&amp;$B780&amp;"'!"&amp;"$A$5:$Z$10000"),MATCH(E$5,INDIRECT("'"&amp;$B780&amp;"'!$A$4:$Z$4"),0),0)</f>
        <v>49686</v>
      </c>
      <c r="F780" t="e">
        <f>VLOOKUP($A780,cleaning_log!$A$1:$ZZ$9791,MATCH(F$5,cleaning_log!$A$2:$ZZ$2,0),0)</f>
        <v>#N/A</v>
      </c>
      <c r="G780" t="e">
        <f>VLOOKUP($A780,cleaning_log!$A$1:$ZZ$9791,MATCH(G$5,cleaning_log!$A$2:$ZZ$2,0),0)</f>
        <v>#N/A</v>
      </c>
      <c r="H780">
        <f ca="1">VLOOKUP($A780,INDIRECT("'"&amp;$B780&amp;"'!"&amp;"$A$5:$Z$10000"),MATCH(H$5,INDIRECT("'"&amp;$B780&amp;"'!$A$4:$Z$4"),0),0)</f>
        <v>2440</v>
      </c>
      <c r="I780" t="e">
        <f>VLOOKUP($A780,cleaning_log!$A$1:$ZZ$9791,MATCH(I$5,cleaning_log!$A$2:$ZZ$2,0),0)</f>
        <v>#N/A</v>
      </c>
      <c r="J780" t="e">
        <f>VLOOKUP($A780,cleaning_log!$A$1:$ZZ$9791,MATCH(J$5,cleaning_log!$A$2:$ZZ$2,0),0)</f>
        <v>#N/A</v>
      </c>
      <c r="K780" t="b">
        <f>IF(ISNA(J780),TRUE,ABS(H780-J780)&gt;0.001)</f>
        <v>1</v>
      </c>
      <c r="L780" t="e">
        <f>VLOOKUP($A780,cleaning_log!$A$1:$ZZ$9791,MATCH(L$5,cleaning_log!$A$2:$ZZ$2,0),0)</f>
        <v>#N/A</v>
      </c>
      <c r="M780" t="e">
        <f>VLOOKUP($A780,cleaning_log!$A$1:$ZZ$9791,MATCH(M$5,cleaning_log!$A$2:$ZZ$2,0),0)</f>
        <v>#N/A</v>
      </c>
      <c r="N780" t="e">
        <f>VLOOKUP($A780,cleaning_log!$A$1:$ZZ$9791,MATCH(N$5,cleaning_log!$A$2:$ZZ$2,0),0)</f>
        <v>#N/A</v>
      </c>
      <c r="O780" t="e">
        <f>VLOOKUP($A780,cleaning_log!$A$1:$ZZ$9791,MATCH(O$5,cleaning_log!$A$2:$ZZ$2,0),0)</f>
        <v>#N/A</v>
      </c>
      <c r="P780" t="e">
        <f>VLOOKUP($A780,cleaning_log!$A$1:$ZZ$9791,MATCH(P$5,cleaning_log!$A$2:$ZZ$2,0),0)</f>
        <v>#N/A</v>
      </c>
      <c r="Q780" t="e">
        <f>VLOOKUP($A780,cleaning_log!$A$1:$ZZ$9791,MATCH(Q$5,cleaning_log!$A$2:$ZZ$2,0),0)</f>
        <v>#N/A</v>
      </c>
      <c r="R780" t="e">
        <f>VLOOKUP($A780,cleaning_log!$A$1:$ZZ$9791,MATCH(R$5,cleaning_log!$A$2:$ZZ$2,0),0)</f>
        <v>#N/A</v>
      </c>
      <c r="S780" t="e">
        <f t="shared" si="167"/>
        <v>#N/A</v>
      </c>
      <c r="T780" t="e">
        <f>VLOOKUP($A780,cleaning_log!$A$1:$ZZ$9791,MATCH(T$5,cleaning_log!$A$2:$ZZ$2,0),0)</f>
        <v>#N/A</v>
      </c>
      <c r="U780" t="e">
        <f>VLOOKUP($A780,cleaning_log!$A$1:$ZZ$9791,MATCH(U$5,cleaning_log!$A$2:$ZZ$2,0),0)</f>
        <v>#N/A</v>
      </c>
      <c r="V780" t="e">
        <f>VLOOKUP($A780,cleaning_log!$A$1:$ZZ$9791,MATCH(V$5,cleaning_log!$A$2:$ZZ$2,0),0)</f>
        <v>#N/A</v>
      </c>
    </row>
    <row r="781" spans="1:22" hidden="1" x14ac:dyDescent="0.2">
      <c r="A781" t="s">
        <v>15485</v>
      </c>
      <c r="B781" t="str">
        <f>IF(NOT(ISNA(VLOOKUP($A781,miplib2017!$A$5:$A$10000,1,0))),"miplib2017",IF(NOT(ISNA(VLOOKUP($A781,miplib2010!$A$5:$A$10000,1,0))),"miplib2010",IF(NOT(ISNA(VLOOKUP($A781,miplib2003!$A$5:$A$10000,1,0))),"miplib2003",IF(NOT(ISNA(VLOOKUP($A781,miplib3!$A$5:$A$10002,1,0))),"miplib3",IF(NOT(ISNA(VLOOKUP($A781,miplib2!$A$5:$A$10004,1,0))),"miplib2",IF(NOT(ISNA(VLOOKUP($A781,coral!$A$5:$A$10000,1,0))),"coral",IF(NOT(ISNA(VLOOKUP($A781,neos!$A$5:$A$10000,1,0))),"neos","COULD NOT FIND")))))))</f>
        <v>miplib2017</v>
      </c>
      <c r="C781" t="str">
        <f>B781&amp;"/"&amp;A781</f>
        <v>miplib2017/neos-5081619-ganges</v>
      </c>
      <c r="D781">
        <f ca="1">VLOOKUP($A781,INDIRECT("'"&amp;$B781&amp;"'!"&amp;"$A$5:$Z$10000"),MATCH(D$5,INDIRECT("'"&amp;$B781&amp;"'!$A$4:$Z$4"),0),0)</f>
        <v>187024</v>
      </c>
      <c r="E781">
        <f ca="1">VLOOKUP($A781,INDIRECT("'"&amp;$B781&amp;"'!"&amp;"$A$5:$Z$10000"),MATCH(E$5,INDIRECT("'"&amp;$B781&amp;"'!$A$4:$Z$4"),0),0)</f>
        <v>66432</v>
      </c>
      <c r="F781" t="e">
        <f>VLOOKUP($A781,cleaning_log!$A$1:$ZZ$9791,MATCH(F$5,cleaning_log!$A$2:$ZZ$2,0),0)</f>
        <v>#N/A</v>
      </c>
      <c r="G781" t="e">
        <f>VLOOKUP($A781,cleaning_log!$A$1:$ZZ$9791,MATCH(G$5,cleaning_log!$A$2:$ZZ$2,0),0)</f>
        <v>#N/A</v>
      </c>
      <c r="H781" t="str">
        <f ca="1">VLOOKUP($A781,INDIRECT("'"&amp;$B781&amp;"'!"&amp;"$A$5:$Z$10000"),MATCH(H$5,INDIRECT("'"&amp;$B781&amp;"'!$A$4:$Z$4"),0),0)</f>
        <v>Unbounded</v>
      </c>
      <c r="I781" t="e">
        <f>VLOOKUP($A781,cleaning_log!$A$1:$ZZ$9791,MATCH(I$5,cleaning_log!$A$2:$ZZ$2,0),0)</f>
        <v>#N/A</v>
      </c>
      <c r="J781" t="e">
        <f>VLOOKUP($A781,cleaning_log!$A$1:$ZZ$9791,MATCH(J$5,cleaning_log!$A$2:$ZZ$2,0),0)</f>
        <v>#N/A</v>
      </c>
      <c r="K781" t="b">
        <f>IF(ISNA(J781),TRUE,ABS(H781-J781)&gt;0.001)</f>
        <v>1</v>
      </c>
      <c r="L781" t="e">
        <f>VLOOKUP($A781,cleaning_log!$A$1:$ZZ$9791,MATCH(L$5,cleaning_log!$A$2:$ZZ$2,0),0)</f>
        <v>#N/A</v>
      </c>
      <c r="M781" t="e">
        <f>VLOOKUP($A781,cleaning_log!$A$1:$ZZ$9791,MATCH(M$5,cleaning_log!$A$2:$ZZ$2,0),0)</f>
        <v>#N/A</v>
      </c>
      <c r="N781" t="e">
        <f>VLOOKUP($A781,cleaning_log!$A$1:$ZZ$9791,MATCH(N$5,cleaning_log!$A$2:$ZZ$2,0),0)</f>
        <v>#N/A</v>
      </c>
      <c r="O781" t="e">
        <f>VLOOKUP($A781,cleaning_log!$A$1:$ZZ$9791,MATCH(O$5,cleaning_log!$A$2:$ZZ$2,0),0)</f>
        <v>#N/A</v>
      </c>
      <c r="P781" t="e">
        <f>VLOOKUP($A781,cleaning_log!$A$1:$ZZ$9791,MATCH(P$5,cleaning_log!$A$2:$ZZ$2,0),0)</f>
        <v>#N/A</v>
      </c>
      <c r="Q781" t="e">
        <f>VLOOKUP($A781,cleaning_log!$A$1:$ZZ$9791,MATCH(Q$5,cleaning_log!$A$2:$ZZ$2,0),0)</f>
        <v>#N/A</v>
      </c>
    </row>
    <row r="782" spans="1:22" hidden="1" x14ac:dyDescent="0.2">
      <c r="A782" t="s">
        <v>15486</v>
      </c>
      <c r="B782" t="str">
        <f>IF(NOT(ISNA(VLOOKUP($A782,miplib2017!$A$5:$A$10000,1,0))),"miplib2017",IF(NOT(ISNA(VLOOKUP($A782,miplib2010!$A$5:$A$10000,1,0))),"miplib2010",IF(NOT(ISNA(VLOOKUP($A782,miplib2003!$A$5:$A$10000,1,0))),"miplib2003",IF(NOT(ISNA(VLOOKUP($A782,miplib3!$A$5:$A$10002,1,0))),"miplib3",IF(NOT(ISNA(VLOOKUP($A782,miplib2!$A$5:$A$10004,1,0))),"miplib2",IF(NOT(ISNA(VLOOKUP($A782,coral!$A$5:$A$10000,1,0))),"coral",IF(NOT(ISNA(VLOOKUP($A782,neos!$A$5:$A$10000,1,0))),"neos","COULD NOT FIND")))))))</f>
        <v>miplib2017</v>
      </c>
      <c r="C782" t="str">
        <f>B782&amp;"/"&amp;A782</f>
        <v>miplib2017/neos-5083528-gimone</v>
      </c>
      <c r="D782">
        <f ca="1">VLOOKUP($A782,INDIRECT("'"&amp;$B782&amp;"'!"&amp;"$A$5:$Z$10000"),MATCH(D$5,INDIRECT("'"&amp;$B782&amp;"'!$A$4:$Z$4"),0),0)</f>
        <v>617</v>
      </c>
      <c r="E782">
        <f ca="1">VLOOKUP($A782,INDIRECT("'"&amp;$B782&amp;"'!"&amp;"$A$5:$Z$10000"),MATCH(E$5,INDIRECT("'"&amp;$B782&amp;"'!$A$4:$Z$4"),0),0)</f>
        <v>60315</v>
      </c>
      <c r="F782" t="e">
        <f>VLOOKUP($A782,cleaning_log!$A$1:$ZZ$9791,MATCH(F$5,cleaning_log!$A$2:$ZZ$2,0),0)</f>
        <v>#N/A</v>
      </c>
      <c r="G782" t="e">
        <f>VLOOKUP($A782,cleaning_log!$A$1:$ZZ$9791,MATCH(G$5,cleaning_log!$A$2:$ZZ$2,0),0)</f>
        <v>#N/A</v>
      </c>
      <c r="H782">
        <f ca="1">VLOOKUP($A782,INDIRECT("'"&amp;$B782&amp;"'!"&amp;"$A$5:$Z$10000"),MATCH(H$5,INDIRECT("'"&amp;$B782&amp;"'!$A$4:$Z$4"),0),0)</f>
        <v>0</v>
      </c>
      <c r="I782" t="e">
        <f>VLOOKUP($A782,cleaning_log!$A$1:$ZZ$9791,MATCH(I$5,cleaning_log!$A$2:$ZZ$2,0),0)</f>
        <v>#N/A</v>
      </c>
      <c r="J782" t="e">
        <f>VLOOKUP($A782,cleaning_log!$A$1:$ZZ$9791,MATCH(J$5,cleaning_log!$A$2:$ZZ$2,0),0)</f>
        <v>#N/A</v>
      </c>
      <c r="K782" t="b">
        <f>IF(ISNA(J782),TRUE,ABS(H782-J782)&gt;0.001)</f>
        <v>1</v>
      </c>
      <c r="L782" t="e">
        <f>VLOOKUP($A782,cleaning_log!$A$1:$ZZ$9791,MATCH(L$5,cleaning_log!$A$2:$ZZ$2,0),0)</f>
        <v>#N/A</v>
      </c>
      <c r="M782" t="e">
        <f>VLOOKUP($A782,cleaning_log!$A$1:$ZZ$9791,MATCH(M$5,cleaning_log!$A$2:$ZZ$2,0),0)</f>
        <v>#N/A</v>
      </c>
      <c r="N782" t="e">
        <f>VLOOKUP($A782,cleaning_log!$A$1:$ZZ$9791,MATCH(N$5,cleaning_log!$A$2:$ZZ$2,0),0)</f>
        <v>#N/A</v>
      </c>
      <c r="O782" t="e">
        <f>VLOOKUP($A782,cleaning_log!$A$1:$ZZ$9791,MATCH(O$5,cleaning_log!$A$2:$ZZ$2,0),0)</f>
        <v>#N/A</v>
      </c>
      <c r="P782" t="e">
        <f>VLOOKUP($A782,cleaning_log!$A$1:$ZZ$9791,MATCH(P$5,cleaning_log!$A$2:$ZZ$2,0),0)</f>
        <v>#N/A</v>
      </c>
      <c r="Q782" t="e">
        <f>VLOOKUP($A782,cleaning_log!$A$1:$ZZ$9791,MATCH(Q$5,cleaning_log!$A$2:$ZZ$2,0),0)</f>
        <v>#N/A</v>
      </c>
    </row>
    <row r="783" spans="1:22" hidden="1" x14ac:dyDescent="0.2">
      <c r="A783" t="s">
        <v>4451</v>
      </c>
      <c r="B783" t="str">
        <f>IF(NOT(ISNA(VLOOKUP($A783,miplib2017!$A$5:$A$10000,1,0))),"miplib2017",IF(NOT(ISNA(VLOOKUP($A783,miplib2010!$A$5:$A$10000,1,0))),"miplib2010",IF(NOT(ISNA(VLOOKUP($A783,miplib2003!$A$5:$A$10000,1,0))),"miplib2003",IF(NOT(ISNA(VLOOKUP($A783,miplib3!$A$5:$A$10002,1,0))),"miplib3",IF(NOT(ISNA(VLOOKUP($A783,miplib2!$A$5:$A$10004,1,0))),"miplib2",IF(NOT(ISNA(VLOOKUP($A783,coral!$A$5:$A$10000,1,0))),"coral",IF(NOT(ISNA(VLOOKUP($A783,neos!$A$5:$A$10000,1,0))),"neos","COULD NOT FIND")))))))</f>
        <v>miplib2017</v>
      </c>
      <c r="C783" t="str">
        <f>B783&amp;"/"&amp;A783</f>
        <v>miplib2017/neos-5093327-huahum</v>
      </c>
      <c r="D783">
        <f ca="1">VLOOKUP($A783,INDIRECT("'"&amp;$B783&amp;"'!"&amp;"$A$5:$Z$10000"),MATCH(D$5,INDIRECT("'"&amp;$B783&amp;"'!$A$4:$Z$4"),0),0)</f>
        <v>51840</v>
      </c>
      <c r="E783">
        <f ca="1">VLOOKUP($A783,INDIRECT("'"&amp;$B783&amp;"'!"&amp;"$A$5:$Z$10000"),MATCH(E$5,INDIRECT("'"&amp;$B783&amp;"'!$A$4:$Z$4"),0),0)</f>
        <v>40640</v>
      </c>
      <c r="F783">
        <f>VLOOKUP($A783,cleaning_log!$A$1:$ZZ$9791,MATCH(F$5,cleaning_log!$A$2:$ZZ$2,0),0)</f>
        <v>5945</v>
      </c>
      <c r="G783">
        <f>VLOOKUP($A783,cleaning_log!$A$1:$ZZ$9791,MATCH(G$5,cleaning_log!$A$2:$ZZ$2,0),0)</f>
        <v>18322</v>
      </c>
      <c r="H783">
        <f ca="1">VLOOKUP($A783,INDIRECT("'"&amp;$B783&amp;"'!"&amp;"$A$5:$Z$10000"),MATCH(H$5,INDIRECT("'"&amp;$B783&amp;"'!$A$4:$Z$4"),0),0)</f>
        <v>6260</v>
      </c>
      <c r="I783">
        <f>VLOOKUP($A783,cleaning_log!$A$1:$ZZ$9791,MATCH(I$5,cleaning_log!$A$2:$ZZ$2,0),0)</f>
        <v>3934</v>
      </c>
      <c r="J783">
        <f>VLOOKUP($A783,cleaning_log!$A$1:$ZZ$9791,MATCH(J$5,cleaning_log!$A$2:$ZZ$2,0),0)</f>
        <v>3934</v>
      </c>
      <c r="K783" t="b">
        <f ca="1">IF(ISNA(J783),TRUE,ABS(H783-J783)&gt;0.001)</f>
        <v>1</v>
      </c>
      <c r="L783">
        <f>VLOOKUP($A783,cleaning_log!$A$1:$ZZ$9791,MATCH(L$5,cleaning_log!$A$2:$ZZ$2,0),0)</f>
        <v>6453.9999851648299</v>
      </c>
      <c r="M783">
        <f>VLOOKUP($A783,cleaning_log!$A$1:$ZZ$9791,MATCH(M$5,cleaning_log!$A$2:$ZZ$2,0),0)</f>
        <v>6259.9999986693801</v>
      </c>
      <c r="N783">
        <f>VLOOKUP($A783,cleaning_log!$A$1:$ZZ$9791,MATCH(N$5,cleaning_log!$A$2:$ZZ$2,0),0)</f>
        <v>5252.1362912158702</v>
      </c>
      <c r="O783">
        <f>VLOOKUP($A783,cleaning_log!$A$1:$ZZ$9791,MATCH(O$5,cleaning_log!$A$2:$ZZ$2,0),0)</f>
        <v>5820.7561446031896</v>
      </c>
      <c r="P783">
        <f>VLOOKUP($A783,cleaning_log!$A$1:$ZZ$9791,MATCH(P$5,cleaning_log!$A$2:$ZZ$2,0),0)</f>
        <v>3600.009</v>
      </c>
      <c r="Q783">
        <f>VLOOKUP($A783,cleaning_log!$A$1:$ZZ$9791,MATCH(Q$5,cleaning_log!$A$2:$ZZ$2,0),0)</f>
        <v>3600.002</v>
      </c>
    </row>
    <row r="784" spans="1:22" hidden="1" x14ac:dyDescent="0.2">
      <c r="A784" t="s">
        <v>15489</v>
      </c>
      <c r="B784" t="str">
        <f>IF(NOT(ISNA(VLOOKUP($A784,miplib2017!$A$5:$A$10000,1,0))),"miplib2017",IF(NOT(ISNA(VLOOKUP($A784,miplib2010!$A$5:$A$10000,1,0))),"miplib2010",IF(NOT(ISNA(VLOOKUP($A784,miplib2003!$A$5:$A$10000,1,0))),"miplib2003",IF(NOT(ISNA(VLOOKUP($A784,miplib3!$A$5:$A$10002,1,0))),"miplib3",IF(NOT(ISNA(VLOOKUP($A784,miplib2!$A$5:$A$10004,1,0))),"miplib2",IF(NOT(ISNA(VLOOKUP($A784,coral!$A$5:$A$10000,1,0))),"coral",IF(NOT(ISNA(VLOOKUP($A784,neos!$A$5:$A$10000,1,0))),"neos","COULD NOT FIND")))))))</f>
        <v>miplib2017</v>
      </c>
      <c r="C784" t="str">
        <f>B784&amp;"/"&amp;A784</f>
        <v>miplib2017/neos-5100895-inster</v>
      </c>
      <c r="D784">
        <f ca="1">VLOOKUP($A784,INDIRECT("'"&amp;$B784&amp;"'!"&amp;"$A$5:$Z$10000"),MATCH(D$5,INDIRECT("'"&amp;$B784&amp;"'!$A$4:$Z$4"),0),0)</f>
        <v>39760</v>
      </c>
      <c r="E784">
        <f ca="1">VLOOKUP($A784,INDIRECT("'"&amp;$B784&amp;"'!"&amp;"$A$5:$Z$10000"),MATCH(E$5,INDIRECT("'"&amp;$B784&amp;"'!$A$4:$Z$4"),0),0)</f>
        <v>29400</v>
      </c>
      <c r="F784" t="e">
        <f>VLOOKUP($A784,cleaning_log!$A$1:$ZZ$9791,MATCH(F$5,cleaning_log!$A$2:$ZZ$2,0),0)</f>
        <v>#N/A</v>
      </c>
      <c r="G784" t="e">
        <f>VLOOKUP($A784,cleaning_log!$A$1:$ZZ$9791,MATCH(G$5,cleaning_log!$A$2:$ZZ$2,0),0)</f>
        <v>#N/A</v>
      </c>
      <c r="H784">
        <f ca="1">VLOOKUP($A784,INDIRECT("'"&amp;$B784&amp;"'!"&amp;"$A$5:$Z$10000"),MATCH(H$5,INDIRECT("'"&amp;$B784&amp;"'!$A$4:$Z$4"),0),0)</f>
        <v>3132</v>
      </c>
      <c r="I784" t="e">
        <f>VLOOKUP($A784,cleaning_log!$A$1:$ZZ$9791,MATCH(I$5,cleaning_log!$A$2:$ZZ$2,0),0)</f>
        <v>#N/A</v>
      </c>
      <c r="J784" t="e">
        <f>VLOOKUP($A784,cleaning_log!$A$1:$ZZ$9791,MATCH(J$5,cleaning_log!$A$2:$ZZ$2,0),0)</f>
        <v>#N/A</v>
      </c>
      <c r="K784" t="b">
        <f>IF(ISNA(J784),TRUE,ABS(H784-J784)&gt;0.001)</f>
        <v>1</v>
      </c>
      <c r="L784" t="e">
        <f>VLOOKUP($A784,cleaning_log!$A$1:$ZZ$9791,MATCH(L$5,cleaning_log!$A$2:$ZZ$2,0),0)</f>
        <v>#N/A</v>
      </c>
      <c r="M784" t="e">
        <f>VLOOKUP($A784,cleaning_log!$A$1:$ZZ$9791,MATCH(M$5,cleaning_log!$A$2:$ZZ$2,0),0)</f>
        <v>#N/A</v>
      </c>
      <c r="N784" t="e">
        <f>VLOOKUP($A784,cleaning_log!$A$1:$ZZ$9791,MATCH(N$5,cleaning_log!$A$2:$ZZ$2,0),0)</f>
        <v>#N/A</v>
      </c>
      <c r="O784" t="e">
        <f>VLOOKUP($A784,cleaning_log!$A$1:$ZZ$9791,MATCH(O$5,cleaning_log!$A$2:$ZZ$2,0),0)</f>
        <v>#N/A</v>
      </c>
      <c r="P784" t="e">
        <f>VLOOKUP($A784,cleaning_log!$A$1:$ZZ$9791,MATCH(P$5,cleaning_log!$A$2:$ZZ$2,0),0)</f>
        <v>#N/A</v>
      </c>
      <c r="Q784" t="e">
        <f>VLOOKUP($A784,cleaning_log!$A$1:$ZZ$9791,MATCH(Q$5,cleaning_log!$A$2:$ZZ$2,0),0)</f>
        <v>#N/A</v>
      </c>
      <c r="R784" t="e">
        <f>VLOOKUP($A784,cleaning_log!$A$1:$ZZ$9791,MATCH(R$5,cleaning_log!$A$2:$ZZ$2,0),0)</f>
        <v>#N/A</v>
      </c>
      <c r="S784" t="e">
        <f t="shared" ref="S784" si="168">MIN(P784,Q784) &lt; 3599</f>
        <v>#N/A</v>
      </c>
      <c r="T784" t="e">
        <f>VLOOKUP($A784,cleaning_log!$A$1:$ZZ$9791,MATCH(T$5,cleaning_log!$A$2:$ZZ$2,0),0)</f>
        <v>#N/A</v>
      </c>
      <c r="U784" t="e">
        <f>VLOOKUP($A784,cleaning_log!$A$1:$ZZ$9791,MATCH(U$5,cleaning_log!$A$2:$ZZ$2,0),0)</f>
        <v>#N/A</v>
      </c>
      <c r="V784" t="e">
        <f>VLOOKUP($A784,cleaning_log!$A$1:$ZZ$9791,MATCH(V$5,cleaning_log!$A$2:$ZZ$2,0),0)</f>
        <v>#N/A</v>
      </c>
    </row>
    <row r="785" spans="1:22" hidden="1" x14ac:dyDescent="0.2">
      <c r="A785" t="s">
        <v>15491</v>
      </c>
      <c r="B785" t="str">
        <f>IF(NOT(ISNA(VLOOKUP($A785,miplib2017!$A$5:$A$10000,1,0))),"miplib2017",IF(NOT(ISNA(VLOOKUP($A785,miplib2010!$A$5:$A$10000,1,0))),"miplib2010",IF(NOT(ISNA(VLOOKUP($A785,miplib2003!$A$5:$A$10000,1,0))),"miplib2003",IF(NOT(ISNA(VLOOKUP($A785,miplib3!$A$5:$A$10002,1,0))),"miplib3",IF(NOT(ISNA(VLOOKUP($A785,miplib2!$A$5:$A$10004,1,0))),"miplib2",IF(NOT(ISNA(VLOOKUP($A785,coral!$A$5:$A$10000,1,0))),"coral",IF(NOT(ISNA(VLOOKUP($A785,neos!$A$5:$A$10000,1,0))),"neos","COULD NOT FIND")))))))</f>
        <v>miplib2017</v>
      </c>
      <c r="C785" t="str">
        <f>B785&amp;"/"&amp;A785</f>
        <v>miplib2017/neos-5102383-irwell</v>
      </c>
      <c r="D785">
        <f ca="1">VLOOKUP($A785,INDIRECT("'"&amp;$B785&amp;"'!"&amp;"$A$5:$Z$10000"),MATCH(D$5,INDIRECT("'"&amp;$B785&amp;"'!$A$4:$Z$4"),0),0)</f>
        <v>65464</v>
      </c>
      <c r="E785">
        <f ca="1">VLOOKUP($A785,INDIRECT("'"&amp;$B785&amp;"'!"&amp;"$A$5:$Z$10000"),MATCH(E$5,INDIRECT("'"&amp;$B785&amp;"'!$A$4:$Z$4"),0),0)</f>
        <v>51450</v>
      </c>
      <c r="F785" t="e">
        <f>VLOOKUP($A785,cleaning_log!$A$1:$ZZ$9791,MATCH(F$5,cleaning_log!$A$2:$ZZ$2,0),0)</f>
        <v>#N/A</v>
      </c>
      <c r="G785" t="e">
        <f>VLOOKUP($A785,cleaning_log!$A$1:$ZZ$9791,MATCH(G$5,cleaning_log!$A$2:$ZZ$2,0),0)</f>
        <v>#N/A</v>
      </c>
      <c r="H785">
        <f ca="1">VLOOKUP($A785,INDIRECT("'"&amp;$B785&amp;"'!"&amp;"$A$5:$Z$10000"),MATCH(H$5,INDIRECT("'"&amp;$B785&amp;"'!$A$4:$Z$4"),0),0)</f>
        <v>2210</v>
      </c>
      <c r="I785" t="e">
        <f>VLOOKUP($A785,cleaning_log!$A$1:$ZZ$9791,MATCH(I$5,cleaning_log!$A$2:$ZZ$2,0),0)</f>
        <v>#N/A</v>
      </c>
      <c r="J785" t="e">
        <f>VLOOKUP($A785,cleaning_log!$A$1:$ZZ$9791,MATCH(J$5,cleaning_log!$A$2:$ZZ$2,0),0)</f>
        <v>#N/A</v>
      </c>
      <c r="K785" t="b">
        <f>IF(ISNA(J785),TRUE,ABS(H785-J785)&gt;0.001)</f>
        <v>1</v>
      </c>
      <c r="L785" t="e">
        <f>VLOOKUP($A785,cleaning_log!$A$1:$ZZ$9791,MATCH(L$5,cleaning_log!$A$2:$ZZ$2,0),0)</f>
        <v>#N/A</v>
      </c>
      <c r="M785" t="e">
        <f>VLOOKUP($A785,cleaning_log!$A$1:$ZZ$9791,MATCH(M$5,cleaning_log!$A$2:$ZZ$2,0),0)</f>
        <v>#N/A</v>
      </c>
      <c r="N785" t="e">
        <f>VLOOKUP($A785,cleaning_log!$A$1:$ZZ$9791,MATCH(N$5,cleaning_log!$A$2:$ZZ$2,0),0)</f>
        <v>#N/A</v>
      </c>
      <c r="O785" t="e">
        <f>VLOOKUP($A785,cleaning_log!$A$1:$ZZ$9791,MATCH(O$5,cleaning_log!$A$2:$ZZ$2,0),0)</f>
        <v>#N/A</v>
      </c>
      <c r="P785" t="e">
        <f>VLOOKUP($A785,cleaning_log!$A$1:$ZZ$9791,MATCH(P$5,cleaning_log!$A$2:$ZZ$2,0),0)</f>
        <v>#N/A</v>
      </c>
      <c r="Q785" t="e">
        <f>VLOOKUP($A785,cleaning_log!$A$1:$ZZ$9791,MATCH(Q$5,cleaning_log!$A$2:$ZZ$2,0),0)</f>
        <v>#N/A</v>
      </c>
      <c r="R785" t="e">
        <f>VLOOKUP($A785,cleaning_log!$A$1:$ZZ$9791,MATCH(R$5,cleaning_log!$A$2:$ZZ$2,0),0)</f>
        <v>#N/A</v>
      </c>
      <c r="S785" t="e">
        <f t="shared" ref="S785" si="169">MIN(P785,Q785) &lt; 3599</f>
        <v>#N/A</v>
      </c>
      <c r="T785" t="e">
        <f>VLOOKUP($A785,cleaning_log!$A$1:$ZZ$9791,MATCH(T$5,cleaning_log!$A$2:$ZZ$2,0),0)</f>
        <v>#N/A</v>
      </c>
      <c r="U785" t="e">
        <f>VLOOKUP($A785,cleaning_log!$A$1:$ZZ$9791,MATCH(U$5,cleaning_log!$A$2:$ZZ$2,0),0)</f>
        <v>#N/A</v>
      </c>
      <c r="V785" t="e">
        <f>VLOOKUP($A785,cleaning_log!$A$1:$ZZ$9791,MATCH(V$5,cleaning_log!$A$2:$ZZ$2,0),0)</f>
        <v>#N/A</v>
      </c>
    </row>
    <row r="786" spans="1:22" hidden="1" x14ac:dyDescent="0.2">
      <c r="A786" t="s">
        <v>4452</v>
      </c>
      <c r="B786" t="str">
        <f>IF(NOT(ISNA(VLOOKUP($A786,miplib2017!$A$5:$A$10000,1,0))),"miplib2017",IF(NOT(ISNA(VLOOKUP($A786,miplib2010!$A$5:$A$10000,1,0))),"miplib2010",IF(NOT(ISNA(VLOOKUP($A786,miplib2003!$A$5:$A$10000,1,0))),"miplib2003",IF(NOT(ISNA(VLOOKUP($A786,miplib3!$A$5:$A$10002,1,0))),"miplib3",IF(NOT(ISNA(VLOOKUP($A786,miplib2!$A$5:$A$10004,1,0))),"miplib2",IF(NOT(ISNA(VLOOKUP($A786,coral!$A$5:$A$10000,1,0))),"coral",IF(NOT(ISNA(VLOOKUP($A786,neos!$A$5:$A$10000,1,0))),"neos","COULD NOT FIND")))))))</f>
        <v>miplib2017</v>
      </c>
      <c r="C786" t="str">
        <f>B786&amp;"/"&amp;A786</f>
        <v>miplib2017/neos-5104907-jarama</v>
      </c>
      <c r="D786">
        <f ca="1">VLOOKUP($A786,INDIRECT("'"&amp;$B786&amp;"'!"&amp;"$A$5:$Z$10000"),MATCH(D$5,INDIRECT("'"&amp;$B786&amp;"'!$A$4:$Z$4"),0),0)</f>
        <v>489818</v>
      </c>
      <c r="E786">
        <f ca="1">VLOOKUP($A786,INDIRECT("'"&amp;$B786&amp;"'!"&amp;"$A$5:$Z$10000"),MATCH(E$5,INDIRECT("'"&amp;$B786&amp;"'!$A$4:$Z$4"),0),0)</f>
        <v>345856</v>
      </c>
      <c r="F786">
        <f>VLOOKUP($A786,cleaning_log!$A$1:$ZZ$9791,MATCH(F$5,cleaning_log!$A$2:$ZZ$2,0),0)</f>
        <v>259919</v>
      </c>
      <c r="G786">
        <f>VLOOKUP($A786,cleaning_log!$A$1:$ZZ$9791,MATCH(G$5,cleaning_log!$A$2:$ZZ$2,0),0)</f>
        <v>186299</v>
      </c>
      <c r="H786">
        <f ca="1">VLOOKUP($A786,INDIRECT("'"&amp;$B786&amp;"'!"&amp;"$A$5:$Z$10000"),MATCH(H$5,INDIRECT("'"&amp;$B786&amp;"'!$A$4:$Z$4"),0),0)</f>
        <v>935</v>
      </c>
      <c r="I786">
        <f>VLOOKUP($A786,cleaning_log!$A$1:$ZZ$9791,MATCH(I$5,cleaning_log!$A$2:$ZZ$2,0),0)</f>
        <v>639.91714870261296</v>
      </c>
      <c r="J786">
        <f>VLOOKUP($A786,cleaning_log!$A$1:$ZZ$9791,MATCH(J$5,cleaning_log!$A$2:$ZZ$2,0),0)</f>
        <v>793.93506046519894</v>
      </c>
      <c r="K786" t="b">
        <f ca="1">IF(ISNA(J786),TRUE,ABS(H786-J786)&gt;0.001)</f>
        <v>1</v>
      </c>
      <c r="L786">
        <f>VLOOKUP($A786,cleaning_log!$A$1:$ZZ$9791,MATCH(L$5,cleaning_log!$A$2:$ZZ$2,0),0)</f>
        <v>1E+100</v>
      </c>
      <c r="M786">
        <f>VLOOKUP($A786,cleaning_log!$A$1:$ZZ$9791,MATCH(M$5,cleaning_log!$A$2:$ZZ$2,0),0)</f>
        <v>1035</v>
      </c>
      <c r="N786">
        <f>VLOOKUP($A786,cleaning_log!$A$1:$ZZ$9791,MATCH(N$5,cleaning_log!$A$2:$ZZ$2,0),0)</f>
        <v>857.15731874145104</v>
      </c>
      <c r="O786">
        <f>VLOOKUP($A786,cleaning_log!$A$1:$ZZ$9791,MATCH(O$5,cleaning_log!$A$2:$ZZ$2,0),0)</f>
        <v>918.74111201299002</v>
      </c>
      <c r="P786">
        <f>VLOOKUP($A786,cleaning_log!$A$1:$ZZ$9791,MATCH(P$5,cleaning_log!$A$2:$ZZ$2,0),0)</f>
        <v>3600.0059999999999</v>
      </c>
      <c r="Q786">
        <f>VLOOKUP($A786,cleaning_log!$A$1:$ZZ$9791,MATCH(Q$5,cleaning_log!$A$2:$ZZ$2,0),0)</f>
        <v>3600.002</v>
      </c>
    </row>
    <row r="787" spans="1:22" hidden="1" x14ac:dyDescent="0.2">
      <c r="A787" t="s">
        <v>15494</v>
      </c>
      <c r="B787" t="str">
        <f>IF(NOT(ISNA(VLOOKUP($A787,miplib2017!$A$5:$A$10000,1,0))),"miplib2017",IF(NOT(ISNA(VLOOKUP($A787,miplib2010!$A$5:$A$10000,1,0))),"miplib2010",IF(NOT(ISNA(VLOOKUP($A787,miplib2003!$A$5:$A$10000,1,0))),"miplib2003",IF(NOT(ISNA(VLOOKUP($A787,miplib3!$A$5:$A$10002,1,0))),"miplib3",IF(NOT(ISNA(VLOOKUP($A787,miplib2!$A$5:$A$10004,1,0))),"miplib2",IF(NOT(ISNA(VLOOKUP($A787,coral!$A$5:$A$10000,1,0))),"coral",IF(NOT(ISNA(VLOOKUP($A787,neos!$A$5:$A$10000,1,0))),"neos","COULD NOT FIND")))))))</f>
        <v>miplib2017</v>
      </c>
      <c r="C787" t="str">
        <f>B787&amp;"/"&amp;A787</f>
        <v>miplib2017/neos-5106984-jizera</v>
      </c>
      <c r="D787">
        <f ca="1">VLOOKUP($A787,INDIRECT("'"&amp;$B787&amp;"'!"&amp;"$A$5:$Z$10000"),MATCH(D$5,INDIRECT("'"&amp;$B787&amp;"'!$A$4:$Z$4"),0),0)</f>
        <v>648984</v>
      </c>
      <c r="E787">
        <f ca="1">VLOOKUP($A787,INDIRECT("'"&amp;$B787&amp;"'!"&amp;"$A$5:$Z$10000"),MATCH(E$5,INDIRECT("'"&amp;$B787&amp;"'!$A$4:$Z$4"),0),0)</f>
        <v>470050</v>
      </c>
      <c r="F787" t="e">
        <f>VLOOKUP($A787,cleaning_log!$A$1:$ZZ$9791,MATCH(F$5,cleaning_log!$A$2:$ZZ$2,0),0)</f>
        <v>#N/A</v>
      </c>
      <c r="G787" t="e">
        <f>VLOOKUP($A787,cleaning_log!$A$1:$ZZ$9791,MATCH(G$5,cleaning_log!$A$2:$ZZ$2,0),0)</f>
        <v>#N/A</v>
      </c>
      <c r="H787">
        <f ca="1">VLOOKUP($A787,INDIRECT("'"&amp;$B787&amp;"'!"&amp;"$A$5:$Z$10000"),MATCH(H$5,INDIRECT("'"&amp;$B787&amp;"'!$A$4:$Z$4"),0),0)</f>
        <v>821</v>
      </c>
      <c r="I787" t="e">
        <f>VLOOKUP($A787,cleaning_log!$A$1:$ZZ$9791,MATCH(I$5,cleaning_log!$A$2:$ZZ$2,0),0)</f>
        <v>#N/A</v>
      </c>
      <c r="J787" t="e">
        <f>VLOOKUP($A787,cleaning_log!$A$1:$ZZ$9791,MATCH(J$5,cleaning_log!$A$2:$ZZ$2,0),0)</f>
        <v>#N/A</v>
      </c>
      <c r="K787" t="b">
        <f>IF(ISNA(J787),TRUE,ABS(H787-J787)&gt;0.001)</f>
        <v>1</v>
      </c>
      <c r="L787" t="e">
        <f>VLOOKUP($A787,cleaning_log!$A$1:$ZZ$9791,MATCH(L$5,cleaning_log!$A$2:$ZZ$2,0),0)</f>
        <v>#N/A</v>
      </c>
      <c r="M787" t="e">
        <f>VLOOKUP($A787,cleaning_log!$A$1:$ZZ$9791,MATCH(M$5,cleaning_log!$A$2:$ZZ$2,0),0)</f>
        <v>#N/A</v>
      </c>
      <c r="N787" t="e">
        <f>VLOOKUP($A787,cleaning_log!$A$1:$ZZ$9791,MATCH(N$5,cleaning_log!$A$2:$ZZ$2,0),0)</f>
        <v>#N/A</v>
      </c>
      <c r="O787" t="e">
        <f>VLOOKUP($A787,cleaning_log!$A$1:$ZZ$9791,MATCH(O$5,cleaning_log!$A$2:$ZZ$2,0),0)</f>
        <v>#N/A</v>
      </c>
      <c r="P787" t="e">
        <f>VLOOKUP($A787,cleaning_log!$A$1:$ZZ$9791,MATCH(P$5,cleaning_log!$A$2:$ZZ$2,0),0)</f>
        <v>#N/A</v>
      </c>
      <c r="Q787" t="e">
        <f>VLOOKUP($A787,cleaning_log!$A$1:$ZZ$9791,MATCH(Q$5,cleaning_log!$A$2:$ZZ$2,0),0)</f>
        <v>#N/A</v>
      </c>
    </row>
    <row r="788" spans="1:22" hidden="1" x14ac:dyDescent="0.2">
      <c r="A788" t="s">
        <v>4453</v>
      </c>
      <c r="B788" t="str">
        <f>IF(NOT(ISNA(VLOOKUP($A788,miplib2017!$A$5:$A$10000,1,0))),"miplib2017",IF(NOT(ISNA(VLOOKUP($A788,miplib2010!$A$5:$A$10000,1,0))),"miplib2010",IF(NOT(ISNA(VLOOKUP($A788,miplib2003!$A$5:$A$10000,1,0))),"miplib2003",IF(NOT(ISNA(VLOOKUP($A788,miplib3!$A$5:$A$10002,1,0))),"miplib3",IF(NOT(ISNA(VLOOKUP($A788,miplib2!$A$5:$A$10004,1,0))),"miplib2",IF(NOT(ISNA(VLOOKUP($A788,coral!$A$5:$A$10000,1,0))),"coral",IF(NOT(ISNA(VLOOKUP($A788,neos!$A$5:$A$10000,1,0))),"neos","COULD NOT FIND")))))))</f>
        <v>miplib2017</v>
      </c>
      <c r="C788" t="str">
        <f>B788&amp;"/"&amp;A788</f>
        <v>miplib2017/neos-5107597-kakapo</v>
      </c>
      <c r="D788">
        <f ca="1">VLOOKUP($A788,INDIRECT("'"&amp;$B788&amp;"'!"&amp;"$A$5:$Z$10000"),MATCH(D$5,INDIRECT("'"&amp;$B788&amp;"'!$A$4:$Z$4"),0),0)</f>
        <v>6498</v>
      </c>
      <c r="E788">
        <f ca="1">VLOOKUP($A788,INDIRECT("'"&amp;$B788&amp;"'!"&amp;"$A$5:$Z$10000"),MATCH(E$5,INDIRECT("'"&amp;$B788&amp;"'!$A$4:$Z$4"),0),0)</f>
        <v>3114</v>
      </c>
      <c r="F788">
        <f>VLOOKUP($A788,cleaning_log!$A$1:$ZZ$9791,MATCH(F$5,cleaning_log!$A$2:$ZZ$2,0),0)</f>
        <v>6441</v>
      </c>
      <c r="G788">
        <f>VLOOKUP($A788,cleaning_log!$A$1:$ZZ$9791,MATCH(G$5,cleaning_log!$A$2:$ZZ$2,0),0)</f>
        <v>3045</v>
      </c>
      <c r="H788">
        <f ca="1">VLOOKUP($A788,INDIRECT("'"&amp;$B788&amp;"'!"&amp;"$A$5:$Z$10000"),MATCH(H$5,INDIRECT("'"&amp;$B788&amp;"'!$A$4:$Z$4"),0),0)</f>
        <v>3645</v>
      </c>
      <c r="I788">
        <f>VLOOKUP($A788,cleaning_log!$A$1:$ZZ$9791,MATCH(I$5,cleaning_log!$A$2:$ZZ$2,0),0)</f>
        <v>0</v>
      </c>
      <c r="J788">
        <f>VLOOKUP($A788,cleaning_log!$A$1:$ZZ$9791,MATCH(J$5,cleaning_log!$A$2:$ZZ$2,0),0)</f>
        <v>0</v>
      </c>
      <c r="K788" t="b">
        <f ca="1">IF(ISNA(J788),TRUE,ABS(H788-J788)&gt;0.001)</f>
        <v>1</v>
      </c>
      <c r="L788">
        <f>VLOOKUP($A788,cleaning_log!$A$1:$ZZ$9791,MATCH(L$5,cleaning_log!$A$2:$ZZ$2,0),0)</f>
        <v>3644.9999999998199</v>
      </c>
      <c r="M788">
        <f>VLOOKUP($A788,cleaning_log!$A$1:$ZZ$9791,MATCH(M$5,cleaning_log!$A$2:$ZZ$2,0),0)</f>
        <v>3644.99999999994</v>
      </c>
      <c r="N788">
        <f>VLOOKUP($A788,cleaning_log!$A$1:$ZZ$9791,MATCH(N$5,cleaning_log!$A$2:$ZZ$2,0),0)</f>
        <v>3644.99999999999</v>
      </c>
      <c r="O788">
        <f>VLOOKUP($A788,cleaning_log!$A$1:$ZZ$9791,MATCH(O$5,cleaning_log!$A$2:$ZZ$2,0),0)</f>
        <v>3645.00000000002</v>
      </c>
      <c r="P788">
        <f>VLOOKUP($A788,cleaning_log!$A$1:$ZZ$9791,MATCH(P$5,cleaning_log!$A$2:$ZZ$2,0),0)</f>
        <v>64.888000000000005</v>
      </c>
      <c r="Q788">
        <f>VLOOKUP($A788,cleaning_log!$A$1:$ZZ$9791,MATCH(Q$5,cleaning_log!$A$2:$ZZ$2,0),0)</f>
        <v>113.51</v>
      </c>
    </row>
    <row r="789" spans="1:22" hidden="1" x14ac:dyDescent="0.2">
      <c r="A789" t="s">
        <v>15497</v>
      </c>
      <c r="B789" t="str">
        <f>IF(NOT(ISNA(VLOOKUP($A789,miplib2017!$A$5:$A$10000,1,0))),"miplib2017",IF(NOT(ISNA(VLOOKUP($A789,miplib2010!$A$5:$A$10000,1,0))),"miplib2010",IF(NOT(ISNA(VLOOKUP($A789,miplib2003!$A$5:$A$10000,1,0))),"miplib2003",IF(NOT(ISNA(VLOOKUP($A789,miplib3!$A$5:$A$10002,1,0))),"miplib3",IF(NOT(ISNA(VLOOKUP($A789,miplib2!$A$5:$A$10004,1,0))),"miplib2",IF(NOT(ISNA(VLOOKUP($A789,coral!$A$5:$A$10000,1,0))),"coral",IF(NOT(ISNA(VLOOKUP($A789,neos!$A$5:$A$10000,1,0))),"neos","COULD NOT FIND")))))))</f>
        <v>miplib2017</v>
      </c>
      <c r="C789" t="str">
        <f>B789&amp;"/"&amp;A789</f>
        <v>miplib2017/neos-5108386-kalang</v>
      </c>
      <c r="D789">
        <f ca="1">VLOOKUP($A789,INDIRECT("'"&amp;$B789&amp;"'!"&amp;"$A$5:$Z$10000"),MATCH(D$5,INDIRECT("'"&amp;$B789&amp;"'!$A$4:$Z$4"),0),0)</f>
        <v>849226</v>
      </c>
      <c r="E789">
        <f ca="1">VLOOKUP($A789,INDIRECT("'"&amp;$B789&amp;"'!"&amp;"$A$5:$Z$10000"),MATCH(E$5,INDIRECT("'"&amp;$B789&amp;"'!$A$4:$Z$4"),0),0)</f>
        <v>600880</v>
      </c>
      <c r="F789" t="e">
        <f>VLOOKUP($A789,cleaning_log!$A$1:$ZZ$9791,MATCH(F$5,cleaning_log!$A$2:$ZZ$2,0),0)</f>
        <v>#N/A</v>
      </c>
      <c r="G789" t="e">
        <f>VLOOKUP($A789,cleaning_log!$A$1:$ZZ$9791,MATCH(G$5,cleaning_log!$A$2:$ZZ$2,0),0)</f>
        <v>#N/A</v>
      </c>
      <c r="H789">
        <f ca="1">VLOOKUP($A789,INDIRECT("'"&amp;$B789&amp;"'!"&amp;"$A$5:$Z$10000"),MATCH(H$5,INDIRECT("'"&amp;$B789&amp;"'!$A$4:$Z$4"),0),0)</f>
        <v>730</v>
      </c>
      <c r="I789" t="e">
        <f>VLOOKUP($A789,cleaning_log!$A$1:$ZZ$9791,MATCH(I$5,cleaning_log!$A$2:$ZZ$2,0),0)</f>
        <v>#N/A</v>
      </c>
      <c r="J789" t="e">
        <f>VLOOKUP($A789,cleaning_log!$A$1:$ZZ$9791,MATCH(J$5,cleaning_log!$A$2:$ZZ$2,0),0)</f>
        <v>#N/A</v>
      </c>
      <c r="K789" t="b">
        <f>IF(ISNA(J789),TRUE,ABS(H789-J789)&gt;0.001)</f>
        <v>1</v>
      </c>
      <c r="L789" t="e">
        <f>VLOOKUP($A789,cleaning_log!$A$1:$ZZ$9791,MATCH(L$5,cleaning_log!$A$2:$ZZ$2,0),0)</f>
        <v>#N/A</v>
      </c>
      <c r="M789" t="e">
        <f>VLOOKUP($A789,cleaning_log!$A$1:$ZZ$9791,MATCH(M$5,cleaning_log!$A$2:$ZZ$2,0),0)</f>
        <v>#N/A</v>
      </c>
      <c r="N789" t="e">
        <f>VLOOKUP($A789,cleaning_log!$A$1:$ZZ$9791,MATCH(N$5,cleaning_log!$A$2:$ZZ$2,0),0)</f>
        <v>#N/A</v>
      </c>
      <c r="O789" t="e">
        <f>VLOOKUP($A789,cleaning_log!$A$1:$ZZ$9791,MATCH(O$5,cleaning_log!$A$2:$ZZ$2,0),0)</f>
        <v>#N/A</v>
      </c>
      <c r="P789" t="e">
        <f>VLOOKUP($A789,cleaning_log!$A$1:$ZZ$9791,MATCH(P$5,cleaning_log!$A$2:$ZZ$2,0),0)</f>
        <v>#N/A</v>
      </c>
      <c r="Q789" t="e">
        <f>VLOOKUP($A789,cleaning_log!$A$1:$ZZ$9791,MATCH(Q$5,cleaning_log!$A$2:$ZZ$2,0),0)</f>
        <v>#N/A</v>
      </c>
    </row>
    <row r="790" spans="1:22" hidden="1" x14ac:dyDescent="0.2">
      <c r="A790" t="s">
        <v>4454</v>
      </c>
      <c r="B790" t="str">
        <f>IF(NOT(ISNA(VLOOKUP($A790,miplib2017!$A$5:$A$10000,1,0))),"miplib2017",IF(NOT(ISNA(VLOOKUP($A790,miplib2010!$A$5:$A$10000,1,0))),"miplib2010",IF(NOT(ISNA(VLOOKUP($A790,miplib2003!$A$5:$A$10000,1,0))),"miplib2003",IF(NOT(ISNA(VLOOKUP($A790,miplib3!$A$5:$A$10002,1,0))),"miplib3",IF(NOT(ISNA(VLOOKUP($A790,miplib2!$A$5:$A$10004,1,0))),"miplib2",IF(NOT(ISNA(VLOOKUP($A790,coral!$A$5:$A$10000,1,0))),"coral",IF(NOT(ISNA(VLOOKUP($A790,neos!$A$5:$A$10000,1,0))),"neos","COULD NOT FIND")))))))</f>
        <v>miplib2017</v>
      </c>
      <c r="C790" t="str">
        <f>B790&amp;"/"&amp;A790</f>
        <v>miplib2017/neos-5114902-kasavu</v>
      </c>
      <c r="D790">
        <f ca="1">VLOOKUP($A790,INDIRECT("'"&amp;$B790&amp;"'!"&amp;"$A$5:$Z$10000"),MATCH(D$5,INDIRECT("'"&amp;$B790&amp;"'!$A$4:$Z$4"),0),0)</f>
        <v>961170</v>
      </c>
      <c r="E790">
        <f ca="1">VLOOKUP($A790,INDIRECT("'"&amp;$B790&amp;"'!"&amp;"$A$5:$Z$10000"),MATCH(E$5,INDIRECT("'"&amp;$B790&amp;"'!$A$4:$Z$4"),0),0)</f>
        <v>710164</v>
      </c>
      <c r="F790">
        <f>VLOOKUP($A790,cleaning_log!$A$1:$ZZ$9791,MATCH(F$5,cleaning_log!$A$2:$ZZ$2,0),0)</f>
        <v>953820</v>
      </c>
      <c r="G790">
        <f>VLOOKUP($A790,cleaning_log!$A$1:$ZZ$9791,MATCH(G$5,cleaning_log!$A$2:$ZZ$2,0),0)</f>
        <v>706706</v>
      </c>
      <c r="H790">
        <f ca="1">VLOOKUP($A790,INDIRECT("'"&amp;$B790&amp;"'!"&amp;"$A$5:$Z$10000"),MATCH(H$5,INDIRECT("'"&amp;$B790&amp;"'!$A$4:$Z$4"),0),0)</f>
        <v>655</v>
      </c>
      <c r="I790">
        <f>VLOOKUP($A790,cleaning_log!$A$1:$ZZ$9791,MATCH(I$5,cleaning_log!$A$2:$ZZ$2,0),0)</f>
        <v>518</v>
      </c>
      <c r="J790">
        <f>VLOOKUP($A790,cleaning_log!$A$1:$ZZ$9791,MATCH(J$5,cleaning_log!$A$2:$ZZ$2,0),0)</f>
        <v>518</v>
      </c>
      <c r="K790" t="b">
        <f ca="1">IF(ISNA(J790),TRUE,ABS(H790-J790)&gt;0.001)</f>
        <v>1</v>
      </c>
      <c r="L790">
        <f>VLOOKUP($A790,cleaning_log!$A$1:$ZZ$9791,MATCH(L$5,cleaning_log!$A$2:$ZZ$2,0),0)</f>
        <v>655</v>
      </c>
      <c r="M790">
        <f>VLOOKUP($A790,cleaning_log!$A$1:$ZZ$9791,MATCH(M$5,cleaning_log!$A$2:$ZZ$2,0),0)</f>
        <v>655</v>
      </c>
      <c r="N790">
        <f>VLOOKUP($A790,cleaning_log!$A$1:$ZZ$9791,MATCH(N$5,cleaning_log!$A$2:$ZZ$2,0),0)</f>
        <v>649</v>
      </c>
      <c r="O790">
        <f>VLOOKUP($A790,cleaning_log!$A$1:$ZZ$9791,MATCH(O$5,cleaning_log!$A$2:$ZZ$2,0),0)</f>
        <v>649.43333333333305</v>
      </c>
      <c r="P790">
        <f>VLOOKUP($A790,cleaning_log!$A$1:$ZZ$9791,MATCH(P$5,cleaning_log!$A$2:$ZZ$2,0),0)</f>
        <v>3600.0340000000001</v>
      </c>
      <c r="Q790">
        <f>VLOOKUP($A790,cleaning_log!$A$1:$ZZ$9791,MATCH(Q$5,cleaning_log!$A$2:$ZZ$2,0),0)</f>
        <v>3600.0360000000001</v>
      </c>
    </row>
    <row r="791" spans="1:22" hidden="1" x14ac:dyDescent="0.2">
      <c r="A791" t="s">
        <v>15499</v>
      </c>
      <c r="B791" t="str">
        <f>IF(NOT(ISNA(VLOOKUP($A791,miplib2017!$A$5:$A$10000,1,0))),"miplib2017",IF(NOT(ISNA(VLOOKUP($A791,miplib2010!$A$5:$A$10000,1,0))),"miplib2010",IF(NOT(ISNA(VLOOKUP($A791,miplib2003!$A$5:$A$10000,1,0))),"miplib2003",IF(NOT(ISNA(VLOOKUP($A791,miplib3!$A$5:$A$10002,1,0))),"miplib3",IF(NOT(ISNA(VLOOKUP($A791,miplib2!$A$5:$A$10004,1,0))),"miplib2",IF(NOT(ISNA(VLOOKUP($A791,coral!$A$5:$A$10000,1,0))),"coral",IF(NOT(ISNA(VLOOKUP($A791,neos!$A$5:$A$10000,1,0))),"neos","COULD NOT FIND")))))))</f>
        <v>miplib2017</v>
      </c>
      <c r="C791" t="str">
        <f>B791&amp;"/"&amp;A791</f>
        <v>miplib2017/neos-5115478-kaveri</v>
      </c>
      <c r="D791">
        <f ca="1">VLOOKUP($A791,INDIRECT("'"&amp;$B791&amp;"'!"&amp;"$A$5:$Z$10000"),MATCH(D$5,INDIRECT("'"&amp;$B791&amp;"'!$A$4:$Z$4"),0),0)</f>
        <v>6498</v>
      </c>
      <c r="E791">
        <f ca="1">VLOOKUP($A791,INDIRECT("'"&amp;$B791&amp;"'!"&amp;"$A$5:$Z$10000"),MATCH(E$5,INDIRECT("'"&amp;$B791&amp;"'!$A$4:$Z$4"),0),0)</f>
        <v>3114</v>
      </c>
      <c r="F791" t="e">
        <f>VLOOKUP($A791,cleaning_log!$A$1:$ZZ$9791,MATCH(F$5,cleaning_log!$A$2:$ZZ$2,0),0)</f>
        <v>#N/A</v>
      </c>
      <c r="G791" t="e">
        <f>VLOOKUP($A791,cleaning_log!$A$1:$ZZ$9791,MATCH(G$5,cleaning_log!$A$2:$ZZ$2,0),0)</f>
        <v>#N/A</v>
      </c>
      <c r="H791">
        <f ca="1">VLOOKUP($A791,INDIRECT("'"&amp;$B791&amp;"'!"&amp;"$A$5:$Z$10000"),MATCH(H$5,INDIRECT("'"&amp;$B791&amp;"'!$A$4:$Z$4"),0),0)</f>
        <v>1234</v>
      </c>
      <c r="I791" t="e">
        <f>VLOOKUP($A791,cleaning_log!$A$1:$ZZ$9791,MATCH(I$5,cleaning_log!$A$2:$ZZ$2,0),0)</f>
        <v>#N/A</v>
      </c>
      <c r="J791" t="e">
        <f>VLOOKUP($A791,cleaning_log!$A$1:$ZZ$9791,MATCH(J$5,cleaning_log!$A$2:$ZZ$2,0),0)</f>
        <v>#N/A</v>
      </c>
      <c r="K791" t="b">
        <f>IF(ISNA(J791),TRUE,ABS(H791-J791)&gt;0.001)</f>
        <v>1</v>
      </c>
      <c r="L791" t="e">
        <f>VLOOKUP($A791,cleaning_log!$A$1:$ZZ$9791,MATCH(L$5,cleaning_log!$A$2:$ZZ$2,0),0)</f>
        <v>#N/A</v>
      </c>
      <c r="M791" t="e">
        <f>VLOOKUP($A791,cleaning_log!$A$1:$ZZ$9791,MATCH(M$5,cleaning_log!$A$2:$ZZ$2,0),0)</f>
        <v>#N/A</v>
      </c>
      <c r="N791" t="e">
        <f>VLOOKUP($A791,cleaning_log!$A$1:$ZZ$9791,MATCH(N$5,cleaning_log!$A$2:$ZZ$2,0),0)</f>
        <v>#N/A</v>
      </c>
      <c r="O791" t="e">
        <f>VLOOKUP($A791,cleaning_log!$A$1:$ZZ$9791,MATCH(O$5,cleaning_log!$A$2:$ZZ$2,0),0)</f>
        <v>#N/A</v>
      </c>
      <c r="P791" t="e">
        <f>VLOOKUP($A791,cleaning_log!$A$1:$ZZ$9791,MATCH(P$5,cleaning_log!$A$2:$ZZ$2,0),0)</f>
        <v>#N/A</v>
      </c>
      <c r="Q791" t="e">
        <f>VLOOKUP($A791,cleaning_log!$A$1:$ZZ$9791,MATCH(Q$5,cleaning_log!$A$2:$ZZ$2,0),0)</f>
        <v>#N/A</v>
      </c>
    </row>
    <row r="792" spans="1:22" hidden="1" x14ac:dyDescent="0.2">
      <c r="A792" t="s">
        <v>15500</v>
      </c>
      <c r="B792" t="str">
        <f>IF(NOT(ISNA(VLOOKUP($A792,miplib2017!$A$5:$A$10000,1,0))),"miplib2017",IF(NOT(ISNA(VLOOKUP($A792,miplib2010!$A$5:$A$10000,1,0))),"miplib2010",IF(NOT(ISNA(VLOOKUP($A792,miplib2003!$A$5:$A$10000,1,0))),"miplib2003",IF(NOT(ISNA(VLOOKUP($A792,miplib3!$A$5:$A$10002,1,0))),"miplib3",IF(NOT(ISNA(VLOOKUP($A792,miplib2!$A$5:$A$10004,1,0))),"miplib2",IF(NOT(ISNA(VLOOKUP($A792,coral!$A$5:$A$10000,1,0))),"coral",IF(NOT(ISNA(VLOOKUP($A792,neos!$A$5:$A$10000,1,0))),"neos","COULD NOT FIND")))))))</f>
        <v>miplib2017</v>
      </c>
      <c r="C792" t="str">
        <f>B792&amp;"/"&amp;A792</f>
        <v>miplib2017/neos-5116085-kenana</v>
      </c>
      <c r="D792">
        <f ca="1">VLOOKUP($A792,INDIRECT("'"&amp;$B792&amp;"'!"&amp;"$A$5:$Z$10000"),MATCH(D$5,INDIRECT("'"&amp;$B792&amp;"'!$A$4:$Z$4"),0),0)</f>
        <v>690242</v>
      </c>
      <c r="E792">
        <f ca="1">VLOOKUP($A792,INDIRECT("'"&amp;$B792&amp;"'!"&amp;"$A$5:$Z$10000"),MATCH(E$5,INDIRECT("'"&amp;$B792&amp;"'!$A$4:$Z$4"),0),0)</f>
        <v>509236</v>
      </c>
      <c r="F792" t="e">
        <f>VLOOKUP($A792,cleaning_log!$A$1:$ZZ$9791,MATCH(F$5,cleaning_log!$A$2:$ZZ$2,0),0)</f>
        <v>#N/A</v>
      </c>
      <c r="G792" t="e">
        <f>VLOOKUP($A792,cleaning_log!$A$1:$ZZ$9791,MATCH(G$5,cleaning_log!$A$2:$ZZ$2,0),0)</f>
        <v>#N/A</v>
      </c>
      <c r="H792">
        <f ca="1">VLOOKUP($A792,INDIRECT("'"&amp;$B792&amp;"'!"&amp;"$A$5:$Z$10000"),MATCH(H$5,INDIRECT("'"&amp;$B792&amp;"'!$A$4:$Z$4"),0),0)</f>
        <v>602</v>
      </c>
      <c r="I792" t="e">
        <f>VLOOKUP($A792,cleaning_log!$A$1:$ZZ$9791,MATCH(I$5,cleaning_log!$A$2:$ZZ$2,0),0)</f>
        <v>#N/A</v>
      </c>
      <c r="J792" t="e">
        <f>VLOOKUP($A792,cleaning_log!$A$1:$ZZ$9791,MATCH(J$5,cleaning_log!$A$2:$ZZ$2,0),0)</f>
        <v>#N/A</v>
      </c>
      <c r="K792" t="b">
        <f>IF(ISNA(J792),TRUE,ABS(H792-J792)&gt;0.001)</f>
        <v>1</v>
      </c>
      <c r="L792" t="e">
        <f>VLOOKUP($A792,cleaning_log!$A$1:$ZZ$9791,MATCH(L$5,cleaning_log!$A$2:$ZZ$2,0),0)</f>
        <v>#N/A</v>
      </c>
      <c r="M792" t="e">
        <f>VLOOKUP($A792,cleaning_log!$A$1:$ZZ$9791,MATCH(M$5,cleaning_log!$A$2:$ZZ$2,0),0)</f>
        <v>#N/A</v>
      </c>
      <c r="N792" t="e">
        <f>VLOOKUP($A792,cleaning_log!$A$1:$ZZ$9791,MATCH(N$5,cleaning_log!$A$2:$ZZ$2,0),0)</f>
        <v>#N/A</v>
      </c>
      <c r="O792" t="e">
        <f>VLOOKUP($A792,cleaning_log!$A$1:$ZZ$9791,MATCH(O$5,cleaning_log!$A$2:$ZZ$2,0),0)</f>
        <v>#N/A</v>
      </c>
      <c r="P792" t="e">
        <f>VLOOKUP($A792,cleaning_log!$A$1:$ZZ$9791,MATCH(P$5,cleaning_log!$A$2:$ZZ$2,0),0)</f>
        <v>#N/A</v>
      </c>
      <c r="Q792" t="e">
        <f>VLOOKUP($A792,cleaning_log!$A$1:$ZZ$9791,MATCH(Q$5,cleaning_log!$A$2:$ZZ$2,0),0)</f>
        <v>#N/A</v>
      </c>
    </row>
    <row r="793" spans="1:22" hidden="1" x14ac:dyDescent="0.2">
      <c r="A793" t="s">
        <v>15502</v>
      </c>
      <c r="B793" t="str">
        <f>IF(NOT(ISNA(VLOOKUP($A793,miplib2017!$A$5:$A$10000,1,0))),"miplib2017",IF(NOT(ISNA(VLOOKUP($A793,miplib2010!$A$5:$A$10000,1,0))),"miplib2010",IF(NOT(ISNA(VLOOKUP($A793,miplib2003!$A$5:$A$10000,1,0))),"miplib2003",IF(NOT(ISNA(VLOOKUP($A793,miplib3!$A$5:$A$10002,1,0))),"miplib3",IF(NOT(ISNA(VLOOKUP($A793,miplib2!$A$5:$A$10004,1,0))),"miplib2",IF(NOT(ISNA(VLOOKUP($A793,coral!$A$5:$A$10000,1,0))),"coral",IF(NOT(ISNA(VLOOKUP($A793,neos!$A$5:$A$10000,1,0))),"neos","COULD NOT FIND")))))))</f>
        <v>miplib2017</v>
      </c>
      <c r="C793" t="str">
        <f>B793&amp;"/"&amp;A793</f>
        <v>miplib2017/neos-5118834-korana</v>
      </c>
      <c r="D793">
        <f ca="1">VLOOKUP($A793,INDIRECT("'"&amp;$B793&amp;"'!"&amp;"$A$5:$Z$10000"),MATCH(D$5,INDIRECT("'"&amp;$B793&amp;"'!$A$4:$Z$4"),0),0)</f>
        <v>649124</v>
      </c>
      <c r="E793">
        <f ca="1">VLOOKUP($A793,INDIRECT("'"&amp;$B793&amp;"'!"&amp;"$A$5:$Z$10000"),MATCH(E$5,INDIRECT("'"&amp;$B793&amp;"'!$A$4:$Z$4"),0),0)</f>
        <v>470050</v>
      </c>
      <c r="F793" t="e">
        <f>VLOOKUP($A793,cleaning_log!$A$1:$ZZ$9791,MATCH(F$5,cleaning_log!$A$2:$ZZ$2,0),0)</f>
        <v>#N/A</v>
      </c>
      <c r="G793" t="e">
        <f>VLOOKUP($A793,cleaning_log!$A$1:$ZZ$9791,MATCH(G$5,cleaning_log!$A$2:$ZZ$2,0),0)</f>
        <v>#N/A</v>
      </c>
      <c r="H793">
        <f ca="1">VLOOKUP($A793,INDIRECT("'"&amp;$B793&amp;"'!"&amp;"$A$5:$Z$10000"),MATCH(H$5,INDIRECT("'"&amp;$B793&amp;"'!$A$4:$Z$4"),0),0)</f>
        <v>757</v>
      </c>
      <c r="I793" t="e">
        <f>VLOOKUP($A793,cleaning_log!$A$1:$ZZ$9791,MATCH(I$5,cleaning_log!$A$2:$ZZ$2,0),0)</f>
        <v>#N/A</v>
      </c>
      <c r="J793" t="e">
        <f>VLOOKUP($A793,cleaning_log!$A$1:$ZZ$9791,MATCH(J$5,cleaning_log!$A$2:$ZZ$2,0),0)</f>
        <v>#N/A</v>
      </c>
      <c r="K793" t="b">
        <f>IF(ISNA(J793),TRUE,ABS(H793-J793)&gt;0.001)</f>
        <v>1</v>
      </c>
      <c r="L793" t="e">
        <f>VLOOKUP($A793,cleaning_log!$A$1:$ZZ$9791,MATCH(L$5,cleaning_log!$A$2:$ZZ$2,0),0)</f>
        <v>#N/A</v>
      </c>
      <c r="M793" t="e">
        <f>VLOOKUP($A793,cleaning_log!$A$1:$ZZ$9791,MATCH(M$5,cleaning_log!$A$2:$ZZ$2,0),0)</f>
        <v>#N/A</v>
      </c>
      <c r="N793" t="e">
        <f>VLOOKUP($A793,cleaning_log!$A$1:$ZZ$9791,MATCH(N$5,cleaning_log!$A$2:$ZZ$2,0),0)</f>
        <v>#N/A</v>
      </c>
      <c r="O793" t="e">
        <f>VLOOKUP($A793,cleaning_log!$A$1:$ZZ$9791,MATCH(O$5,cleaning_log!$A$2:$ZZ$2,0),0)</f>
        <v>#N/A</v>
      </c>
      <c r="P793" t="e">
        <f>VLOOKUP($A793,cleaning_log!$A$1:$ZZ$9791,MATCH(P$5,cleaning_log!$A$2:$ZZ$2,0),0)</f>
        <v>#N/A</v>
      </c>
      <c r="Q793" t="e">
        <f>VLOOKUP($A793,cleaning_log!$A$1:$ZZ$9791,MATCH(Q$5,cleaning_log!$A$2:$ZZ$2,0),0)</f>
        <v>#N/A</v>
      </c>
      <c r="R793" t="e">
        <f>VLOOKUP($A793,cleaning_log!$A$1:$ZZ$9791,MATCH(R$5,cleaning_log!$A$2:$ZZ$2,0),0)</f>
        <v>#N/A</v>
      </c>
      <c r="S793" t="e">
        <f t="shared" ref="S793" si="170">MIN(P793,Q793) &lt; 3599</f>
        <v>#N/A</v>
      </c>
      <c r="T793" t="e">
        <f>VLOOKUP($A793,cleaning_log!$A$1:$ZZ$9791,MATCH(T$5,cleaning_log!$A$2:$ZZ$2,0),0)</f>
        <v>#N/A</v>
      </c>
      <c r="U793" t="e">
        <f>VLOOKUP($A793,cleaning_log!$A$1:$ZZ$9791,MATCH(U$5,cleaning_log!$A$2:$ZZ$2,0),0)</f>
        <v>#N/A</v>
      </c>
      <c r="V793" t="e">
        <f>VLOOKUP($A793,cleaning_log!$A$1:$ZZ$9791,MATCH(V$5,cleaning_log!$A$2:$ZZ$2,0),0)</f>
        <v>#N/A</v>
      </c>
    </row>
    <row r="794" spans="1:22" hidden="1" x14ac:dyDescent="0.2">
      <c r="A794" t="s">
        <v>15503</v>
      </c>
      <c r="B794" t="str">
        <f>IF(NOT(ISNA(VLOOKUP($A794,miplib2017!$A$5:$A$10000,1,0))),"miplib2017",IF(NOT(ISNA(VLOOKUP($A794,miplib2010!$A$5:$A$10000,1,0))),"miplib2010",IF(NOT(ISNA(VLOOKUP($A794,miplib2003!$A$5:$A$10000,1,0))),"miplib2003",IF(NOT(ISNA(VLOOKUP($A794,miplib3!$A$5:$A$10002,1,0))),"miplib3",IF(NOT(ISNA(VLOOKUP($A794,miplib2!$A$5:$A$10004,1,0))),"miplib2",IF(NOT(ISNA(VLOOKUP($A794,coral!$A$5:$A$10000,1,0))),"coral",IF(NOT(ISNA(VLOOKUP($A794,neos!$A$5:$A$10000,1,0))),"neos","COULD NOT FIND")))))))</f>
        <v>miplib2017</v>
      </c>
      <c r="C794" t="str">
        <f>B794&amp;"/"&amp;A794</f>
        <v>miplib2017/neos-5118851-kowhai</v>
      </c>
      <c r="D794">
        <f ca="1">VLOOKUP($A794,INDIRECT("'"&amp;$B794&amp;"'!"&amp;"$A$5:$Z$10000"),MATCH(D$5,INDIRECT("'"&amp;$B794&amp;"'!$A$4:$Z$4"),0),0)</f>
        <v>859504</v>
      </c>
      <c r="E794">
        <f ca="1">VLOOKUP($A794,INDIRECT("'"&amp;$B794&amp;"'!"&amp;"$A$5:$Z$10000"),MATCH(E$5,INDIRECT("'"&amp;$B794&amp;"'!$A$4:$Z$4"),0),0)</f>
        <v>613152</v>
      </c>
      <c r="F794" t="e">
        <f>VLOOKUP($A794,cleaning_log!$A$1:$ZZ$9791,MATCH(F$5,cleaning_log!$A$2:$ZZ$2,0),0)</f>
        <v>#N/A</v>
      </c>
      <c r="G794" t="e">
        <f>VLOOKUP($A794,cleaning_log!$A$1:$ZZ$9791,MATCH(G$5,cleaning_log!$A$2:$ZZ$2,0),0)</f>
        <v>#N/A</v>
      </c>
      <c r="H794">
        <f ca="1">VLOOKUP($A794,INDIRECT("'"&amp;$B794&amp;"'!"&amp;"$A$5:$Z$10000"),MATCH(H$5,INDIRECT("'"&amp;$B794&amp;"'!$A$4:$Z$4"),0),0)</f>
        <v>1376</v>
      </c>
      <c r="I794" t="e">
        <f>VLOOKUP($A794,cleaning_log!$A$1:$ZZ$9791,MATCH(I$5,cleaning_log!$A$2:$ZZ$2,0),0)</f>
        <v>#N/A</v>
      </c>
      <c r="J794" t="e">
        <f>VLOOKUP($A794,cleaning_log!$A$1:$ZZ$9791,MATCH(J$5,cleaning_log!$A$2:$ZZ$2,0),0)</f>
        <v>#N/A</v>
      </c>
      <c r="K794" t="b">
        <f>IF(ISNA(J794),TRUE,ABS(H794-J794)&gt;0.001)</f>
        <v>1</v>
      </c>
      <c r="L794" t="e">
        <f>VLOOKUP($A794,cleaning_log!$A$1:$ZZ$9791,MATCH(L$5,cleaning_log!$A$2:$ZZ$2,0),0)</f>
        <v>#N/A</v>
      </c>
      <c r="M794" t="e">
        <f>VLOOKUP($A794,cleaning_log!$A$1:$ZZ$9791,MATCH(M$5,cleaning_log!$A$2:$ZZ$2,0),0)</f>
        <v>#N/A</v>
      </c>
      <c r="N794" t="e">
        <f>VLOOKUP($A794,cleaning_log!$A$1:$ZZ$9791,MATCH(N$5,cleaning_log!$A$2:$ZZ$2,0),0)</f>
        <v>#N/A</v>
      </c>
      <c r="O794" t="e">
        <f>VLOOKUP($A794,cleaning_log!$A$1:$ZZ$9791,MATCH(O$5,cleaning_log!$A$2:$ZZ$2,0),0)</f>
        <v>#N/A</v>
      </c>
      <c r="P794" t="e">
        <f>VLOOKUP($A794,cleaning_log!$A$1:$ZZ$9791,MATCH(P$5,cleaning_log!$A$2:$ZZ$2,0),0)</f>
        <v>#N/A</v>
      </c>
      <c r="Q794" t="e">
        <f>VLOOKUP($A794,cleaning_log!$A$1:$ZZ$9791,MATCH(Q$5,cleaning_log!$A$2:$ZZ$2,0),0)</f>
        <v>#N/A</v>
      </c>
      <c r="S794" t="e">
        <f t="shared" ref="S794:S795" si="171">MIN(P794,Q794) &lt; 3599</f>
        <v>#N/A</v>
      </c>
    </row>
    <row r="795" spans="1:22" x14ac:dyDescent="0.2">
      <c r="A795" s="19" t="s">
        <v>2319</v>
      </c>
      <c r="B795" t="str">
        <f>IF(NOT(ISNA(VLOOKUP($A795,miplib2017!$A$5:$A$10000,1,0))),"miplib2017",IF(NOT(ISNA(VLOOKUP($A795,miplib2010!$A$5:$A$10000,1,0))),"miplib2010",IF(NOT(ISNA(VLOOKUP($A795,miplib2003!$A$5:$A$10000,1,0))),"miplib2003",IF(NOT(ISNA(VLOOKUP($A795,miplib3!$A$5:$A$10002,1,0))),"miplib3",IF(NOT(ISNA(VLOOKUP($A795,miplib2!$A$5:$A$10004,1,0))),"miplib2",IF(NOT(ISNA(VLOOKUP($A795,coral!$A$5:$A$10000,1,0))),"coral",IF(NOT(ISNA(VLOOKUP($A795,neos!$A$5:$A$10000,1,0))),"neos","COULD NOT FIND")))))))</f>
        <v>coral</v>
      </c>
      <c r="C795" t="str">
        <f>B795&amp;"/"&amp;A795</f>
        <v>coral/neos-512201</v>
      </c>
      <c r="D795">
        <f ca="1">VLOOKUP($A795,INDIRECT("'"&amp;$B795&amp;"'!"&amp;"$A$5:$Z$10000"),MATCH(D$5,INDIRECT("'"&amp;$B795&amp;"'!$A$4:$Z$4"),0),0)</f>
        <v>1335</v>
      </c>
      <c r="E795">
        <f ca="1">VLOOKUP($A795,INDIRECT("'"&amp;$B795&amp;"'!"&amp;"$A$5:$Z$10000"),MATCH(E$5,INDIRECT("'"&amp;$B795&amp;"'!$A$4:$Z$4"),0),0)</f>
        <v>838</v>
      </c>
      <c r="F795">
        <f>VLOOKUP($A795,cleaning_log!$A$1:$ZZ$9791,MATCH(F$5,cleaning_log!$A$2:$ZZ$2,0),0)</f>
        <v>1108</v>
      </c>
      <c r="G795">
        <f>VLOOKUP($A795,cleaning_log!$A$1:$ZZ$9791,MATCH(G$5,cleaning_log!$A$2:$ZZ$2,0),0)</f>
        <v>627</v>
      </c>
      <c r="H795">
        <f ca="1">VLOOKUP($A795,INDIRECT("'"&amp;$B795&amp;"'!"&amp;"$A$5:$Z$10000"),MATCH(H$5,INDIRECT("'"&amp;$B795&amp;"'!$A$4:$Z$4"),0),0)</f>
        <v>513.57000000000005</v>
      </c>
      <c r="I795">
        <f>VLOOKUP($A795,cleaning_log!$A$1:$ZZ$9791,MATCH(I$5,cleaning_log!$A$2:$ZZ$2,0),0)</f>
        <v>67.174599624999999</v>
      </c>
      <c r="J795">
        <f>VLOOKUP($A795,cleaning_log!$A$1:$ZZ$9791,MATCH(J$5,cleaning_log!$A$2:$ZZ$2,0),0)</f>
        <v>240.59875208817999</v>
      </c>
      <c r="K795" t="b">
        <f ca="1">IF(ISNA(J795),TRUE,ABS(H795-J795)&gt;0.001)</f>
        <v>1</v>
      </c>
      <c r="L795">
        <f>VLOOKUP($A795,cleaning_log!$A$1:$ZZ$9791,MATCH(L$5,cleaning_log!$A$2:$ZZ$2,0),0)</f>
        <v>513.57082079999304</v>
      </c>
      <c r="M795">
        <f>VLOOKUP($A795,cleaning_log!$A$1:$ZZ$9791,MATCH(M$5,cleaning_log!$A$2:$ZZ$2,0),0)</f>
        <v>513.57082079999896</v>
      </c>
      <c r="N795">
        <f>VLOOKUP($A795,cleaning_log!$A$1:$ZZ$9791,MATCH(N$5,cleaning_log!$A$2:$ZZ$2,0),0)</f>
        <v>513.57082080002897</v>
      </c>
      <c r="O795">
        <f>VLOOKUP($A795,cleaning_log!$A$1:$ZZ$9791,MATCH(O$5,cleaning_log!$A$2:$ZZ$2,0),0)</f>
        <v>513.57082079999998</v>
      </c>
      <c r="P795">
        <f>VLOOKUP($A795,cleaning_log!$A$1:$ZZ$9791,MATCH(P$5,cleaning_log!$A$2:$ZZ$2,0),0)</f>
        <v>10.375</v>
      </c>
      <c r="Q795">
        <f>VLOOKUP($A795,cleaning_log!$A$1:$ZZ$9791,MATCH(Q$5,cleaning_log!$A$2:$ZZ$2,0),0)</f>
        <v>7.4080000000000004</v>
      </c>
      <c r="R795">
        <f>VLOOKUP($A795,cleaning_log!$A$1:$ZZ$9791,MATCH(R$5,cleaning_log!$A$2:$ZZ$2,0),0)</f>
        <v>8.2349999999999994</v>
      </c>
      <c r="S795" t="b">
        <f t="shared" si="171"/>
        <v>1</v>
      </c>
    </row>
    <row r="796" spans="1:22" hidden="1" x14ac:dyDescent="0.2">
      <c r="A796" t="s">
        <v>15504</v>
      </c>
      <c r="B796" t="str">
        <f>IF(NOT(ISNA(VLOOKUP($A796,miplib2017!$A$5:$A$10000,1,0))),"miplib2017",IF(NOT(ISNA(VLOOKUP($A796,miplib2010!$A$5:$A$10000,1,0))),"miplib2010",IF(NOT(ISNA(VLOOKUP($A796,miplib2003!$A$5:$A$10000,1,0))),"miplib2003",IF(NOT(ISNA(VLOOKUP($A796,miplib3!$A$5:$A$10002,1,0))),"miplib3",IF(NOT(ISNA(VLOOKUP($A796,miplib2!$A$5:$A$10004,1,0))),"miplib2",IF(NOT(ISNA(VLOOKUP($A796,coral!$A$5:$A$10000,1,0))),"coral",IF(NOT(ISNA(VLOOKUP($A796,neos!$A$5:$A$10000,1,0))),"neos","COULD NOT FIND")))))))</f>
        <v>miplib2017</v>
      </c>
      <c r="C796" t="str">
        <f>B796&amp;"/"&amp;A796</f>
        <v>miplib2017/neos-5123665-limmat</v>
      </c>
      <c r="D796">
        <f ca="1">VLOOKUP($A796,INDIRECT("'"&amp;$B796&amp;"'!"&amp;"$A$5:$Z$10000"),MATCH(D$5,INDIRECT("'"&amp;$B796&amp;"'!$A$4:$Z$4"),0),0)</f>
        <v>904358</v>
      </c>
      <c r="E796">
        <f ca="1">VLOOKUP($A796,INDIRECT("'"&amp;$B796&amp;"'!"&amp;"$A$5:$Z$10000"),MATCH(E$5,INDIRECT("'"&amp;$B796&amp;"'!$A$4:$Z$4"),0),0)</f>
        <v>655522</v>
      </c>
      <c r="F796" t="e">
        <f>VLOOKUP($A796,cleaning_log!$A$1:$ZZ$9791,MATCH(F$5,cleaning_log!$A$2:$ZZ$2,0),0)</f>
        <v>#N/A</v>
      </c>
      <c r="G796" t="e">
        <f>VLOOKUP($A796,cleaning_log!$A$1:$ZZ$9791,MATCH(G$5,cleaning_log!$A$2:$ZZ$2,0),0)</f>
        <v>#N/A</v>
      </c>
      <c r="H796">
        <f ca="1">VLOOKUP($A796,INDIRECT("'"&amp;$B796&amp;"'!"&amp;"$A$5:$Z$10000"),MATCH(H$5,INDIRECT("'"&amp;$B796&amp;"'!$A$4:$Z$4"),0),0)</f>
        <v>730</v>
      </c>
      <c r="I796" t="e">
        <f>VLOOKUP($A796,cleaning_log!$A$1:$ZZ$9791,MATCH(I$5,cleaning_log!$A$2:$ZZ$2,0),0)</f>
        <v>#N/A</v>
      </c>
      <c r="J796" t="e">
        <f>VLOOKUP($A796,cleaning_log!$A$1:$ZZ$9791,MATCH(J$5,cleaning_log!$A$2:$ZZ$2,0),0)</f>
        <v>#N/A</v>
      </c>
      <c r="K796" t="b">
        <f>IF(ISNA(J796),TRUE,ABS(H796-J796)&gt;0.001)</f>
        <v>1</v>
      </c>
      <c r="L796" t="e">
        <f>VLOOKUP($A796,cleaning_log!$A$1:$ZZ$9791,MATCH(L$5,cleaning_log!$A$2:$ZZ$2,0),0)</f>
        <v>#N/A</v>
      </c>
      <c r="M796" t="e">
        <f>VLOOKUP($A796,cleaning_log!$A$1:$ZZ$9791,MATCH(M$5,cleaning_log!$A$2:$ZZ$2,0),0)</f>
        <v>#N/A</v>
      </c>
      <c r="N796" t="e">
        <f>VLOOKUP($A796,cleaning_log!$A$1:$ZZ$9791,MATCH(N$5,cleaning_log!$A$2:$ZZ$2,0),0)</f>
        <v>#N/A</v>
      </c>
      <c r="O796" t="e">
        <f>VLOOKUP($A796,cleaning_log!$A$1:$ZZ$9791,MATCH(O$5,cleaning_log!$A$2:$ZZ$2,0),0)</f>
        <v>#N/A</v>
      </c>
      <c r="P796" t="e">
        <f>VLOOKUP($A796,cleaning_log!$A$1:$ZZ$9791,MATCH(P$5,cleaning_log!$A$2:$ZZ$2,0),0)</f>
        <v>#N/A</v>
      </c>
      <c r="Q796" t="e">
        <f>VLOOKUP($A796,cleaning_log!$A$1:$ZZ$9791,MATCH(Q$5,cleaning_log!$A$2:$ZZ$2,0),0)</f>
        <v>#N/A</v>
      </c>
      <c r="R796" t="e">
        <f>VLOOKUP($A796,cleaning_log!$A$1:$ZZ$9791,MATCH(R$5,cleaning_log!$A$2:$ZZ$2,0),0)</f>
        <v>#N/A</v>
      </c>
      <c r="S796" t="e">
        <f t="shared" ref="S796:S800" si="172">MIN(P796,Q796) &lt; 3599</f>
        <v>#N/A</v>
      </c>
      <c r="T796" t="e">
        <f>VLOOKUP($A796,cleaning_log!$A$1:$ZZ$9791,MATCH(T$5,cleaning_log!$A$2:$ZZ$2,0),0)</f>
        <v>#N/A</v>
      </c>
      <c r="U796" t="e">
        <f>VLOOKUP($A796,cleaning_log!$A$1:$ZZ$9791,MATCH(U$5,cleaning_log!$A$2:$ZZ$2,0),0)</f>
        <v>#N/A</v>
      </c>
      <c r="V796" t="e">
        <f>VLOOKUP($A796,cleaning_log!$A$1:$ZZ$9791,MATCH(V$5,cleaning_log!$A$2:$ZZ$2,0),0)</f>
        <v>#N/A</v>
      </c>
    </row>
    <row r="797" spans="1:22" hidden="1" x14ac:dyDescent="0.2">
      <c r="A797" t="s">
        <v>15505</v>
      </c>
      <c r="B797" t="str">
        <f>IF(NOT(ISNA(VLOOKUP($A797,miplib2017!$A$5:$A$10000,1,0))),"miplib2017",IF(NOT(ISNA(VLOOKUP($A797,miplib2010!$A$5:$A$10000,1,0))),"miplib2010",IF(NOT(ISNA(VLOOKUP($A797,miplib2003!$A$5:$A$10000,1,0))),"miplib2003",IF(NOT(ISNA(VLOOKUP($A797,miplib3!$A$5:$A$10002,1,0))),"miplib3",IF(NOT(ISNA(VLOOKUP($A797,miplib2!$A$5:$A$10004,1,0))),"miplib2",IF(NOT(ISNA(VLOOKUP($A797,coral!$A$5:$A$10000,1,0))),"coral",IF(NOT(ISNA(VLOOKUP($A797,neos!$A$5:$A$10000,1,0))),"neos","COULD NOT FIND")))))))</f>
        <v>miplib2017</v>
      </c>
      <c r="C797" t="str">
        <f>B797&amp;"/"&amp;A797</f>
        <v>miplib2017/neos-5125849-lopori</v>
      </c>
      <c r="D797">
        <f ca="1">VLOOKUP($A797,INDIRECT("'"&amp;$B797&amp;"'!"&amp;"$A$5:$Z$10000"),MATCH(D$5,INDIRECT("'"&amp;$B797&amp;"'!$A$4:$Z$4"),0),0)</f>
        <v>453</v>
      </c>
      <c r="E797">
        <f ca="1">VLOOKUP($A797,INDIRECT("'"&amp;$B797&amp;"'!"&amp;"$A$5:$Z$10000"),MATCH(E$5,INDIRECT("'"&amp;$B797&amp;"'!$A$4:$Z$4"),0),0)</f>
        <v>8130</v>
      </c>
      <c r="F797" t="e">
        <f>VLOOKUP($A797,cleaning_log!$A$1:$ZZ$9791,MATCH(F$5,cleaning_log!$A$2:$ZZ$2,0),0)</f>
        <v>#N/A</v>
      </c>
      <c r="G797" t="e">
        <f>VLOOKUP($A797,cleaning_log!$A$1:$ZZ$9791,MATCH(G$5,cleaning_log!$A$2:$ZZ$2,0),0)</f>
        <v>#N/A</v>
      </c>
      <c r="H797">
        <f ca="1">VLOOKUP($A797,INDIRECT("'"&amp;$B797&amp;"'!"&amp;"$A$5:$Z$10000"),MATCH(H$5,INDIRECT("'"&amp;$B797&amp;"'!$A$4:$Z$4"),0),0)</f>
        <v>0</v>
      </c>
      <c r="I797" t="e">
        <f>VLOOKUP($A797,cleaning_log!$A$1:$ZZ$9791,MATCH(I$5,cleaning_log!$A$2:$ZZ$2,0),0)</f>
        <v>#N/A</v>
      </c>
      <c r="J797" t="e">
        <f>VLOOKUP($A797,cleaning_log!$A$1:$ZZ$9791,MATCH(J$5,cleaning_log!$A$2:$ZZ$2,0),0)</f>
        <v>#N/A</v>
      </c>
      <c r="K797" t="b">
        <f>IF(ISNA(J797),TRUE,ABS(H797-J797)&gt;0.001)</f>
        <v>1</v>
      </c>
      <c r="L797" t="e">
        <f>VLOOKUP($A797,cleaning_log!$A$1:$ZZ$9791,MATCH(L$5,cleaning_log!$A$2:$ZZ$2,0),0)</f>
        <v>#N/A</v>
      </c>
      <c r="M797" t="e">
        <f>VLOOKUP($A797,cleaning_log!$A$1:$ZZ$9791,MATCH(M$5,cleaning_log!$A$2:$ZZ$2,0),0)</f>
        <v>#N/A</v>
      </c>
      <c r="N797" t="e">
        <f>VLOOKUP($A797,cleaning_log!$A$1:$ZZ$9791,MATCH(N$5,cleaning_log!$A$2:$ZZ$2,0),0)</f>
        <v>#N/A</v>
      </c>
      <c r="O797" t="e">
        <f>VLOOKUP($A797,cleaning_log!$A$1:$ZZ$9791,MATCH(O$5,cleaning_log!$A$2:$ZZ$2,0),0)</f>
        <v>#N/A</v>
      </c>
      <c r="P797" t="e">
        <f>VLOOKUP($A797,cleaning_log!$A$1:$ZZ$9791,MATCH(P$5,cleaning_log!$A$2:$ZZ$2,0),0)</f>
        <v>#N/A</v>
      </c>
      <c r="Q797" t="e">
        <f>VLOOKUP($A797,cleaning_log!$A$1:$ZZ$9791,MATCH(Q$5,cleaning_log!$A$2:$ZZ$2,0),0)</f>
        <v>#N/A</v>
      </c>
      <c r="R797" t="e">
        <f>VLOOKUP($A797,cleaning_log!$A$1:$ZZ$9791,MATCH(R$5,cleaning_log!$A$2:$ZZ$2,0),0)</f>
        <v>#N/A</v>
      </c>
      <c r="S797" t="e">
        <f t="shared" si="172"/>
        <v>#N/A</v>
      </c>
      <c r="T797" t="e">
        <f>VLOOKUP($A797,cleaning_log!$A$1:$ZZ$9791,MATCH(T$5,cleaning_log!$A$2:$ZZ$2,0),0)</f>
        <v>#N/A</v>
      </c>
      <c r="U797" t="e">
        <f>VLOOKUP($A797,cleaning_log!$A$1:$ZZ$9791,MATCH(U$5,cleaning_log!$A$2:$ZZ$2,0),0)</f>
        <v>#N/A</v>
      </c>
      <c r="V797" t="e">
        <f>VLOOKUP($A797,cleaning_log!$A$1:$ZZ$9791,MATCH(V$5,cleaning_log!$A$2:$ZZ$2,0),0)</f>
        <v>#N/A</v>
      </c>
    </row>
    <row r="798" spans="1:22" hidden="1" x14ac:dyDescent="0.2">
      <c r="A798" t="s">
        <v>15508</v>
      </c>
      <c r="B798" t="str">
        <f>IF(NOT(ISNA(VLOOKUP($A798,miplib2017!$A$5:$A$10000,1,0))),"miplib2017",IF(NOT(ISNA(VLOOKUP($A798,miplib2010!$A$5:$A$10000,1,0))),"miplib2010",IF(NOT(ISNA(VLOOKUP($A798,miplib2003!$A$5:$A$10000,1,0))),"miplib2003",IF(NOT(ISNA(VLOOKUP($A798,miplib3!$A$5:$A$10002,1,0))),"miplib3",IF(NOT(ISNA(VLOOKUP($A798,miplib2!$A$5:$A$10004,1,0))),"miplib2",IF(NOT(ISNA(VLOOKUP($A798,coral!$A$5:$A$10000,1,0))),"coral",IF(NOT(ISNA(VLOOKUP($A798,neos!$A$5:$A$10000,1,0))),"neos","COULD NOT FIND")))))))</f>
        <v>miplib2017</v>
      </c>
      <c r="C798" t="str">
        <f>B798&amp;"/"&amp;A798</f>
        <v>miplib2017/neos-5129192-manaia</v>
      </c>
      <c r="D798">
        <f ca="1">VLOOKUP($A798,INDIRECT("'"&amp;$B798&amp;"'!"&amp;"$A$5:$Z$10000"),MATCH(D$5,INDIRECT("'"&amp;$B798&amp;"'!$A$4:$Z$4"),0),0)</f>
        <v>531569</v>
      </c>
      <c r="E798">
        <f ca="1">VLOOKUP($A798,INDIRECT("'"&amp;$B798&amp;"'!"&amp;"$A$5:$Z$10000"),MATCH(E$5,INDIRECT("'"&amp;$B798&amp;"'!$A$4:$Z$4"),0),0)</f>
        <v>164229</v>
      </c>
      <c r="F798" t="e">
        <f>VLOOKUP($A798,cleaning_log!$A$1:$ZZ$9791,MATCH(F$5,cleaning_log!$A$2:$ZZ$2,0),0)</f>
        <v>#N/A</v>
      </c>
      <c r="G798" t="e">
        <f>VLOOKUP($A798,cleaning_log!$A$1:$ZZ$9791,MATCH(G$5,cleaning_log!$A$2:$ZZ$2,0),0)</f>
        <v>#N/A</v>
      </c>
      <c r="H798">
        <f ca="1">VLOOKUP($A798,INDIRECT("'"&amp;$B798&amp;"'!"&amp;"$A$5:$Z$10000"),MATCH(H$5,INDIRECT("'"&amp;$B798&amp;"'!$A$4:$Z$4"),0),0)</f>
        <v>0</v>
      </c>
      <c r="I798" t="e">
        <f>VLOOKUP($A798,cleaning_log!$A$1:$ZZ$9791,MATCH(I$5,cleaning_log!$A$2:$ZZ$2,0),0)</f>
        <v>#N/A</v>
      </c>
      <c r="J798" t="e">
        <f>VLOOKUP($A798,cleaning_log!$A$1:$ZZ$9791,MATCH(J$5,cleaning_log!$A$2:$ZZ$2,0),0)</f>
        <v>#N/A</v>
      </c>
      <c r="K798" t="b">
        <f>IF(ISNA(J798),TRUE,ABS(H798-J798)&gt;0.001)</f>
        <v>1</v>
      </c>
      <c r="L798" t="e">
        <f>VLOOKUP($A798,cleaning_log!$A$1:$ZZ$9791,MATCH(L$5,cleaning_log!$A$2:$ZZ$2,0),0)</f>
        <v>#N/A</v>
      </c>
      <c r="M798" t="e">
        <f>VLOOKUP($A798,cleaning_log!$A$1:$ZZ$9791,MATCH(M$5,cleaning_log!$A$2:$ZZ$2,0),0)</f>
        <v>#N/A</v>
      </c>
      <c r="N798" t="e">
        <f>VLOOKUP($A798,cleaning_log!$A$1:$ZZ$9791,MATCH(N$5,cleaning_log!$A$2:$ZZ$2,0),0)</f>
        <v>#N/A</v>
      </c>
      <c r="O798" t="e">
        <f>VLOOKUP($A798,cleaning_log!$A$1:$ZZ$9791,MATCH(O$5,cleaning_log!$A$2:$ZZ$2,0),0)</f>
        <v>#N/A</v>
      </c>
      <c r="P798" t="e">
        <f>VLOOKUP($A798,cleaning_log!$A$1:$ZZ$9791,MATCH(P$5,cleaning_log!$A$2:$ZZ$2,0),0)</f>
        <v>#N/A</v>
      </c>
      <c r="Q798" t="e">
        <f>VLOOKUP($A798,cleaning_log!$A$1:$ZZ$9791,MATCH(Q$5,cleaning_log!$A$2:$ZZ$2,0),0)</f>
        <v>#N/A</v>
      </c>
      <c r="R798" t="e">
        <f>VLOOKUP($A798,cleaning_log!$A$1:$ZZ$9791,MATCH(R$5,cleaning_log!$A$2:$ZZ$2,0),0)</f>
        <v>#N/A</v>
      </c>
      <c r="S798" t="e">
        <f t="shared" si="172"/>
        <v>#N/A</v>
      </c>
      <c r="T798" t="e">
        <f>VLOOKUP($A798,cleaning_log!$A$1:$ZZ$9791,MATCH(T$5,cleaning_log!$A$2:$ZZ$2,0),0)</f>
        <v>#N/A</v>
      </c>
      <c r="U798" t="e">
        <f>VLOOKUP($A798,cleaning_log!$A$1:$ZZ$9791,MATCH(U$5,cleaning_log!$A$2:$ZZ$2,0),0)</f>
        <v>#N/A</v>
      </c>
      <c r="V798" t="e">
        <f>VLOOKUP($A798,cleaning_log!$A$1:$ZZ$9791,MATCH(V$5,cleaning_log!$A$2:$ZZ$2,0),0)</f>
        <v>#N/A</v>
      </c>
    </row>
    <row r="799" spans="1:22" hidden="1" x14ac:dyDescent="0.2">
      <c r="A799" t="s">
        <v>15510</v>
      </c>
      <c r="B799" t="str">
        <f>IF(NOT(ISNA(VLOOKUP($A799,miplib2017!$A$5:$A$10000,1,0))),"miplib2017",IF(NOT(ISNA(VLOOKUP($A799,miplib2010!$A$5:$A$10000,1,0))),"miplib2010",IF(NOT(ISNA(VLOOKUP($A799,miplib2003!$A$5:$A$10000,1,0))),"miplib2003",IF(NOT(ISNA(VLOOKUP($A799,miplib3!$A$5:$A$10002,1,0))),"miplib3",IF(NOT(ISNA(VLOOKUP($A799,miplib2!$A$5:$A$10004,1,0))),"miplib2",IF(NOT(ISNA(VLOOKUP($A799,coral!$A$5:$A$10000,1,0))),"coral",IF(NOT(ISNA(VLOOKUP($A799,neos!$A$5:$A$10000,1,0))),"neos","COULD NOT FIND")))))))</f>
        <v>miplib2017</v>
      </c>
      <c r="C799" t="str">
        <f>B799&amp;"/"&amp;A799</f>
        <v>miplib2017/neos-5138690-middle</v>
      </c>
      <c r="D799">
        <f ca="1">VLOOKUP($A799,INDIRECT("'"&amp;$B799&amp;"'!"&amp;"$A$5:$Z$10000"),MATCH(D$5,INDIRECT("'"&amp;$B799&amp;"'!$A$4:$Z$4"),0),0)</f>
        <v>776608</v>
      </c>
      <c r="E799">
        <f ca="1">VLOOKUP($A799,INDIRECT("'"&amp;$B799&amp;"'!"&amp;"$A$5:$Z$10000"),MATCH(E$5,INDIRECT("'"&amp;$B799&amp;"'!$A$4:$Z$4"),0),0)</f>
        <v>562786</v>
      </c>
      <c r="F799" t="e">
        <f>VLOOKUP($A799,cleaning_log!$A$1:$ZZ$9791,MATCH(F$5,cleaning_log!$A$2:$ZZ$2,0),0)</f>
        <v>#N/A</v>
      </c>
      <c r="G799" t="e">
        <f>VLOOKUP($A799,cleaning_log!$A$1:$ZZ$9791,MATCH(G$5,cleaning_log!$A$2:$ZZ$2,0),0)</f>
        <v>#N/A</v>
      </c>
      <c r="H799">
        <f ca="1">VLOOKUP($A799,INDIRECT("'"&amp;$B799&amp;"'!"&amp;"$A$5:$Z$10000"),MATCH(H$5,INDIRECT("'"&amp;$B799&amp;"'!$A$4:$Z$4"),0),0)</f>
        <v>739</v>
      </c>
      <c r="I799" t="e">
        <f>VLOOKUP($A799,cleaning_log!$A$1:$ZZ$9791,MATCH(I$5,cleaning_log!$A$2:$ZZ$2,0),0)</f>
        <v>#N/A</v>
      </c>
      <c r="J799" t="e">
        <f>VLOOKUP($A799,cleaning_log!$A$1:$ZZ$9791,MATCH(J$5,cleaning_log!$A$2:$ZZ$2,0),0)</f>
        <v>#N/A</v>
      </c>
      <c r="K799" t="b">
        <f>IF(ISNA(J799),TRUE,ABS(H799-J799)&gt;0.001)</f>
        <v>1</v>
      </c>
      <c r="L799" t="e">
        <f>VLOOKUP($A799,cleaning_log!$A$1:$ZZ$9791,MATCH(L$5,cleaning_log!$A$2:$ZZ$2,0),0)</f>
        <v>#N/A</v>
      </c>
      <c r="M799" t="e">
        <f>VLOOKUP($A799,cleaning_log!$A$1:$ZZ$9791,MATCH(M$5,cleaning_log!$A$2:$ZZ$2,0),0)</f>
        <v>#N/A</v>
      </c>
      <c r="N799" t="e">
        <f>VLOOKUP($A799,cleaning_log!$A$1:$ZZ$9791,MATCH(N$5,cleaning_log!$A$2:$ZZ$2,0),0)</f>
        <v>#N/A</v>
      </c>
      <c r="O799" t="e">
        <f>VLOOKUP($A799,cleaning_log!$A$1:$ZZ$9791,MATCH(O$5,cleaning_log!$A$2:$ZZ$2,0),0)</f>
        <v>#N/A</v>
      </c>
      <c r="P799" t="e">
        <f>VLOOKUP($A799,cleaning_log!$A$1:$ZZ$9791,MATCH(P$5,cleaning_log!$A$2:$ZZ$2,0),0)</f>
        <v>#N/A</v>
      </c>
      <c r="Q799" t="e">
        <f>VLOOKUP($A799,cleaning_log!$A$1:$ZZ$9791,MATCH(Q$5,cleaning_log!$A$2:$ZZ$2,0),0)</f>
        <v>#N/A</v>
      </c>
      <c r="R799" t="e">
        <f>VLOOKUP($A799,cleaning_log!$A$1:$ZZ$9791,MATCH(R$5,cleaning_log!$A$2:$ZZ$2,0),0)</f>
        <v>#N/A</v>
      </c>
      <c r="S799" t="e">
        <f t="shared" si="172"/>
        <v>#N/A</v>
      </c>
      <c r="T799" t="e">
        <f>VLOOKUP($A799,cleaning_log!$A$1:$ZZ$9791,MATCH(T$5,cleaning_log!$A$2:$ZZ$2,0),0)</f>
        <v>#N/A</v>
      </c>
      <c r="U799" t="e">
        <f>VLOOKUP($A799,cleaning_log!$A$1:$ZZ$9791,MATCH(U$5,cleaning_log!$A$2:$ZZ$2,0),0)</f>
        <v>#N/A</v>
      </c>
      <c r="V799" t="e">
        <f>VLOOKUP($A799,cleaning_log!$A$1:$ZZ$9791,MATCH(V$5,cleaning_log!$A$2:$ZZ$2,0),0)</f>
        <v>#N/A</v>
      </c>
    </row>
    <row r="800" spans="1:22" x14ac:dyDescent="0.2">
      <c r="A800" t="s">
        <v>15511</v>
      </c>
      <c r="B800" t="str">
        <f>IF(NOT(ISNA(VLOOKUP($A800,miplib2017!$A$5:$A$10000,1,0))),"miplib2017",IF(NOT(ISNA(VLOOKUP($A800,miplib2010!$A$5:$A$10000,1,0))),"miplib2010",IF(NOT(ISNA(VLOOKUP($A800,miplib2003!$A$5:$A$10000,1,0))),"miplib2003",IF(NOT(ISNA(VLOOKUP($A800,miplib3!$A$5:$A$10002,1,0))),"miplib3",IF(NOT(ISNA(VLOOKUP($A800,miplib2!$A$5:$A$10004,1,0))),"miplib2",IF(NOT(ISNA(VLOOKUP($A800,coral!$A$5:$A$10000,1,0))),"coral",IF(NOT(ISNA(VLOOKUP($A800,neos!$A$5:$A$10000,1,0))),"neos","COULD NOT FIND")))))))</f>
        <v>miplib2017</v>
      </c>
      <c r="C800" t="str">
        <f>B800&amp;"/"&amp;A800</f>
        <v>miplib2017/neos-5140963-mincio</v>
      </c>
      <c r="D800">
        <f ca="1">VLOOKUP($A800,INDIRECT("'"&amp;$B800&amp;"'!"&amp;"$A$5:$Z$10000"),MATCH(D$5,INDIRECT("'"&amp;$B800&amp;"'!$A$4:$Z$4"),0),0)</f>
        <v>184</v>
      </c>
      <c r="E800">
        <f ca="1">VLOOKUP($A800,INDIRECT("'"&amp;$B800&amp;"'!"&amp;"$A$5:$Z$10000"),MATCH(E$5,INDIRECT("'"&amp;$B800&amp;"'!$A$4:$Z$4"),0),0)</f>
        <v>196</v>
      </c>
      <c r="F800" t="e">
        <f>VLOOKUP($A800,cleaning_log!$A$1:$ZZ$9791,MATCH(F$5,cleaning_log!$A$2:$ZZ$2,0),0)</f>
        <v>#N/A</v>
      </c>
      <c r="G800" t="e">
        <f>VLOOKUP($A800,cleaning_log!$A$1:$ZZ$9791,MATCH(G$5,cleaning_log!$A$2:$ZZ$2,0),0)</f>
        <v>#N/A</v>
      </c>
      <c r="H800">
        <f ca="1">VLOOKUP($A800,INDIRECT("'"&amp;$B800&amp;"'!"&amp;"$A$5:$Z$10000"),MATCH(H$5,INDIRECT("'"&amp;$B800&amp;"'!$A$4:$Z$4"),0),0)</f>
        <v>14393</v>
      </c>
      <c r="I800" t="e">
        <f>VLOOKUP($A800,cleaning_log!$A$1:$ZZ$9791,MATCH(I$5,cleaning_log!$A$2:$ZZ$2,0),0)</f>
        <v>#N/A</v>
      </c>
      <c r="J800" t="e">
        <f>VLOOKUP($A800,cleaning_log!$A$1:$ZZ$9791,MATCH(J$5,cleaning_log!$A$2:$ZZ$2,0),0)</f>
        <v>#N/A</v>
      </c>
      <c r="K800" t="b">
        <f>IF(ISNA(J800),TRUE,ABS(H800-J800)&gt;0.001)</f>
        <v>1</v>
      </c>
      <c r="L800" t="e">
        <f>VLOOKUP($A800,cleaning_log!$A$1:$ZZ$9791,MATCH(L$5,cleaning_log!$A$2:$ZZ$2,0),0)</f>
        <v>#N/A</v>
      </c>
      <c r="M800" t="e">
        <f>VLOOKUP($A800,cleaning_log!$A$1:$ZZ$9791,MATCH(M$5,cleaning_log!$A$2:$ZZ$2,0),0)</f>
        <v>#N/A</v>
      </c>
      <c r="N800" t="e">
        <f>VLOOKUP($A800,cleaning_log!$A$1:$ZZ$9791,MATCH(N$5,cleaning_log!$A$2:$ZZ$2,0),0)</f>
        <v>#N/A</v>
      </c>
      <c r="O800" t="e">
        <f>VLOOKUP($A800,cleaning_log!$A$1:$ZZ$9791,MATCH(O$5,cleaning_log!$A$2:$ZZ$2,0),0)</f>
        <v>#N/A</v>
      </c>
      <c r="P800" t="e">
        <f>VLOOKUP($A800,cleaning_log!$A$1:$ZZ$9791,MATCH(P$5,cleaning_log!$A$2:$ZZ$2,0),0)</f>
        <v>#N/A</v>
      </c>
      <c r="Q800" t="e">
        <f>VLOOKUP($A800,cleaning_log!$A$1:$ZZ$9791,MATCH(Q$5,cleaning_log!$A$2:$ZZ$2,0),0)</f>
        <v>#N/A</v>
      </c>
      <c r="R800" t="e">
        <f>VLOOKUP($A800,cleaning_log!$A$1:$ZZ$9791,MATCH(R$5,cleaning_log!$A$2:$ZZ$2,0),0)</f>
        <v>#N/A</v>
      </c>
      <c r="S800" t="e">
        <f t="shared" si="172"/>
        <v>#N/A</v>
      </c>
    </row>
    <row r="801" spans="1:22" hidden="1" x14ac:dyDescent="0.2">
      <c r="A801" t="s">
        <v>15513</v>
      </c>
      <c r="B801" t="str">
        <f>IF(NOT(ISNA(VLOOKUP($A801,miplib2017!$A$5:$A$10000,1,0))),"miplib2017",IF(NOT(ISNA(VLOOKUP($A801,miplib2010!$A$5:$A$10000,1,0))),"miplib2010",IF(NOT(ISNA(VLOOKUP($A801,miplib2003!$A$5:$A$10000,1,0))),"miplib2003",IF(NOT(ISNA(VLOOKUP($A801,miplib3!$A$5:$A$10002,1,0))),"miplib3",IF(NOT(ISNA(VLOOKUP($A801,miplib2!$A$5:$A$10004,1,0))),"miplib2",IF(NOT(ISNA(VLOOKUP($A801,coral!$A$5:$A$10000,1,0))),"coral",IF(NOT(ISNA(VLOOKUP($A801,neos!$A$5:$A$10000,1,0))),"neos","COULD NOT FIND")))))))</f>
        <v>miplib2017</v>
      </c>
      <c r="C801" t="str">
        <f>B801&amp;"/"&amp;A801</f>
        <v>miplib2017/neos-5149806-wieprz</v>
      </c>
      <c r="D801">
        <f ca="1">VLOOKUP($A801,INDIRECT("'"&amp;$B801&amp;"'!"&amp;"$A$5:$Z$10000"),MATCH(D$5,INDIRECT("'"&amp;$B801&amp;"'!$A$4:$Z$4"),0),0)</f>
        <v>65380</v>
      </c>
      <c r="E801">
        <f ca="1">VLOOKUP($A801,INDIRECT("'"&amp;$B801&amp;"'!"&amp;"$A$5:$Z$10000"),MATCH(E$5,INDIRECT("'"&amp;$B801&amp;"'!$A$4:$Z$4"),0),0)</f>
        <v>33753</v>
      </c>
      <c r="F801" t="e">
        <f>VLOOKUP($A801,cleaning_log!$A$1:$ZZ$9791,MATCH(F$5,cleaning_log!$A$2:$ZZ$2,0),0)</f>
        <v>#N/A</v>
      </c>
      <c r="G801" t="e">
        <f>VLOOKUP($A801,cleaning_log!$A$1:$ZZ$9791,MATCH(G$5,cleaning_log!$A$2:$ZZ$2,0),0)</f>
        <v>#N/A</v>
      </c>
      <c r="H801">
        <f ca="1">VLOOKUP($A801,INDIRECT("'"&amp;$B801&amp;"'!"&amp;"$A$5:$Z$10000"),MATCH(H$5,INDIRECT("'"&amp;$B801&amp;"'!$A$4:$Z$4"),0),0)</f>
        <v>21</v>
      </c>
      <c r="I801" t="e">
        <f>VLOOKUP($A801,cleaning_log!$A$1:$ZZ$9791,MATCH(I$5,cleaning_log!$A$2:$ZZ$2,0),0)</f>
        <v>#N/A</v>
      </c>
      <c r="J801" t="e">
        <f>VLOOKUP($A801,cleaning_log!$A$1:$ZZ$9791,MATCH(J$5,cleaning_log!$A$2:$ZZ$2,0),0)</f>
        <v>#N/A</v>
      </c>
      <c r="K801" t="b">
        <f>IF(ISNA(J801),TRUE,ABS(H801-J801)&gt;0.001)</f>
        <v>1</v>
      </c>
      <c r="L801" t="e">
        <f>VLOOKUP($A801,cleaning_log!$A$1:$ZZ$9791,MATCH(L$5,cleaning_log!$A$2:$ZZ$2,0),0)</f>
        <v>#N/A</v>
      </c>
      <c r="M801" t="e">
        <f>VLOOKUP($A801,cleaning_log!$A$1:$ZZ$9791,MATCH(M$5,cleaning_log!$A$2:$ZZ$2,0),0)</f>
        <v>#N/A</v>
      </c>
      <c r="N801" t="e">
        <f>VLOOKUP($A801,cleaning_log!$A$1:$ZZ$9791,MATCH(N$5,cleaning_log!$A$2:$ZZ$2,0),0)</f>
        <v>#N/A</v>
      </c>
      <c r="O801" t="e">
        <f>VLOOKUP($A801,cleaning_log!$A$1:$ZZ$9791,MATCH(O$5,cleaning_log!$A$2:$ZZ$2,0),0)</f>
        <v>#N/A</v>
      </c>
      <c r="P801" t="e">
        <f>VLOOKUP($A801,cleaning_log!$A$1:$ZZ$9791,MATCH(P$5,cleaning_log!$A$2:$ZZ$2,0),0)</f>
        <v>#N/A</v>
      </c>
      <c r="Q801" t="e">
        <f>VLOOKUP($A801,cleaning_log!$A$1:$ZZ$9791,MATCH(Q$5,cleaning_log!$A$2:$ZZ$2,0),0)</f>
        <v>#N/A</v>
      </c>
      <c r="S801" t="e">
        <f t="shared" ref="S801:S805" si="173">MIN(P801,Q801) &lt; 3599</f>
        <v>#N/A</v>
      </c>
    </row>
    <row r="802" spans="1:22" hidden="1" x14ac:dyDescent="0.2">
      <c r="A802" t="s">
        <v>15516</v>
      </c>
      <c r="B802" t="str">
        <f>IF(NOT(ISNA(VLOOKUP($A802,miplib2017!$A$5:$A$10000,1,0))),"miplib2017",IF(NOT(ISNA(VLOOKUP($A802,miplib2010!$A$5:$A$10000,1,0))),"miplib2010",IF(NOT(ISNA(VLOOKUP($A802,miplib2003!$A$5:$A$10000,1,0))),"miplib2003",IF(NOT(ISNA(VLOOKUP($A802,miplib3!$A$5:$A$10002,1,0))),"miplib3",IF(NOT(ISNA(VLOOKUP($A802,miplib2!$A$5:$A$10004,1,0))),"miplib2",IF(NOT(ISNA(VLOOKUP($A802,coral!$A$5:$A$10000,1,0))),"coral",IF(NOT(ISNA(VLOOKUP($A802,neos!$A$5:$A$10000,1,0))),"neos","COULD NOT FIND")))))))</f>
        <v>miplib2017</v>
      </c>
      <c r="C802" t="str">
        <f>B802&amp;"/"&amp;A802</f>
        <v>miplib2017/neos-5151569-mologa</v>
      </c>
      <c r="D802">
        <f ca="1">VLOOKUP($A802,INDIRECT("'"&amp;$B802&amp;"'!"&amp;"$A$5:$Z$10000"),MATCH(D$5,INDIRECT("'"&amp;$B802&amp;"'!$A$4:$Z$4"),0),0)</f>
        <v>45671</v>
      </c>
      <c r="E802">
        <f ca="1">VLOOKUP($A802,INDIRECT("'"&amp;$B802&amp;"'!"&amp;"$A$5:$Z$10000"),MATCH(E$5,INDIRECT("'"&amp;$B802&amp;"'!$A$4:$Z$4"),0),0)</f>
        <v>108116</v>
      </c>
      <c r="F802" t="e">
        <f>VLOOKUP($A802,cleaning_log!$A$1:$ZZ$9791,MATCH(F$5,cleaning_log!$A$2:$ZZ$2,0),0)</f>
        <v>#N/A</v>
      </c>
      <c r="G802" t="e">
        <f>VLOOKUP($A802,cleaning_log!$A$1:$ZZ$9791,MATCH(G$5,cleaning_log!$A$2:$ZZ$2,0),0)</f>
        <v>#N/A</v>
      </c>
      <c r="H802" t="str">
        <f ca="1">VLOOKUP($A802,INDIRECT("'"&amp;$B802&amp;"'!"&amp;"$A$5:$Z$10000"),MATCH(H$5,INDIRECT("'"&amp;$B802&amp;"'!$A$4:$Z$4"),0),0)</f>
        <v>686789910.917*</v>
      </c>
      <c r="I802" t="e">
        <f>VLOOKUP($A802,cleaning_log!$A$1:$ZZ$9791,MATCH(I$5,cleaning_log!$A$2:$ZZ$2,0),0)</f>
        <v>#N/A</v>
      </c>
      <c r="J802" t="e">
        <f>VLOOKUP($A802,cleaning_log!$A$1:$ZZ$9791,MATCH(J$5,cleaning_log!$A$2:$ZZ$2,0),0)</f>
        <v>#N/A</v>
      </c>
      <c r="K802" t="b">
        <f>IF(ISNA(J802),TRUE,ABS(H802-J802)&gt;0.001)</f>
        <v>1</v>
      </c>
      <c r="L802" t="e">
        <f>VLOOKUP($A802,cleaning_log!$A$1:$ZZ$9791,MATCH(L$5,cleaning_log!$A$2:$ZZ$2,0),0)</f>
        <v>#N/A</v>
      </c>
      <c r="M802" t="e">
        <f>VLOOKUP($A802,cleaning_log!$A$1:$ZZ$9791,MATCH(M$5,cleaning_log!$A$2:$ZZ$2,0),0)</f>
        <v>#N/A</v>
      </c>
      <c r="N802" t="e">
        <f>VLOOKUP($A802,cleaning_log!$A$1:$ZZ$9791,MATCH(N$5,cleaning_log!$A$2:$ZZ$2,0),0)</f>
        <v>#N/A</v>
      </c>
      <c r="O802" t="e">
        <f>VLOOKUP($A802,cleaning_log!$A$1:$ZZ$9791,MATCH(O$5,cleaning_log!$A$2:$ZZ$2,0),0)</f>
        <v>#N/A</v>
      </c>
      <c r="P802" t="e">
        <f>VLOOKUP($A802,cleaning_log!$A$1:$ZZ$9791,MATCH(P$5,cleaning_log!$A$2:$ZZ$2,0),0)</f>
        <v>#N/A</v>
      </c>
      <c r="Q802" t="e">
        <f>VLOOKUP($A802,cleaning_log!$A$1:$ZZ$9791,MATCH(Q$5,cleaning_log!$A$2:$ZZ$2,0),0)</f>
        <v>#N/A</v>
      </c>
      <c r="S802" t="e">
        <f t="shared" si="173"/>
        <v>#N/A</v>
      </c>
    </row>
    <row r="803" spans="1:22" hidden="1" x14ac:dyDescent="0.2">
      <c r="A803" t="s">
        <v>15519</v>
      </c>
      <c r="B803" t="str">
        <f>IF(NOT(ISNA(VLOOKUP($A803,miplib2017!$A$5:$A$10000,1,0))),"miplib2017",IF(NOT(ISNA(VLOOKUP($A803,miplib2010!$A$5:$A$10000,1,0))),"miplib2010",IF(NOT(ISNA(VLOOKUP($A803,miplib2003!$A$5:$A$10000,1,0))),"miplib2003",IF(NOT(ISNA(VLOOKUP($A803,miplib3!$A$5:$A$10002,1,0))),"miplib3",IF(NOT(ISNA(VLOOKUP($A803,miplib2!$A$5:$A$10004,1,0))),"miplib2",IF(NOT(ISNA(VLOOKUP($A803,coral!$A$5:$A$10000,1,0))),"coral",IF(NOT(ISNA(VLOOKUP($A803,neos!$A$5:$A$10000,1,0))),"neos","COULD NOT FIND")))))))</f>
        <v>miplib2017</v>
      </c>
      <c r="C803" t="str">
        <f>B803&amp;"/"&amp;A803</f>
        <v>miplib2017/neos-5157194-moruya</v>
      </c>
      <c r="D803">
        <f ca="1">VLOOKUP($A803,INDIRECT("'"&amp;$B803&amp;"'!"&amp;"$A$5:$Z$10000"),MATCH(D$5,INDIRECT("'"&amp;$B803&amp;"'!$A$4:$Z$4"),0),0)</f>
        <v>30175</v>
      </c>
      <c r="E803">
        <f ca="1">VLOOKUP($A803,INDIRECT("'"&amp;$B803&amp;"'!"&amp;"$A$5:$Z$10000"),MATCH(E$5,INDIRECT("'"&amp;$B803&amp;"'!$A$4:$Z$4"),0),0)</f>
        <v>24557</v>
      </c>
      <c r="F803" t="e">
        <f>VLOOKUP($A803,cleaning_log!$A$1:$ZZ$9791,MATCH(F$5,cleaning_log!$A$2:$ZZ$2,0),0)</f>
        <v>#N/A</v>
      </c>
      <c r="G803" t="e">
        <f>VLOOKUP($A803,cleaning_log!$A$1:$ZZ$9791,MATCH(G$5,cleaning_log!$A$2:$ZZ$2,0),0)</f>
        <v>#N/A</v>
      </c>
      <c r="H803" t="str">
        <f ca="1">VLOOKUP($A803,INDIRECT("'"&amp;$B803&amp;"'!"&amp;"$A$5:$Z$10000"),MATCH(H$5,INDIRECT("'"&amp;$B803&amp;"'!$A$4:$Z$4"),0),0)</f>
        <v>Infeasible</v>
      </c>
      <c r="I803" t="e">
        <f>VLOOKUP($A803,cleaning_log!$A$1:$ZZ$9791,MATCH(I$5,cleaning_log!$A$2:$ZZ$2,0),0)</f>
        <v>#N/A</v>
      </c>
      <c r="J803" t="e">
        <f>VLOOKUP($A803,cleaning_log!$A$1:$ZZ$9791,MATCH(J$5,cleaning_log!$A$2:$ZZ$2,0),0)</f>
        <v>#N/A</v>
      </c>
      <c r="K803" t="b">
        <f>IF(ISNA(J803),TRUE,ABS(H803-J803)&gt;0.001)</f>
        <v>1</v>
      </c>
      <c r="L803" t="e">
        <f>VLOOKUP($A803,cleaning_log!$A$1:$ZZ$9791,MATCH(L$5,cleaning_log!$A$2:$ZZ$2,0),0)</f>
        <v>#N/A</v>
      </c>
      <c r="M803" t="e">
        <f>VLOOKUP($A803,cleaning_log!$A$1:$ZZ$9791,MATCH(M$5,cleaning_log!$A$2:$ZZ$2,0),0)</f>
        <v>#N/A</v>
      </c>
      <c r="N803" t="e">
        <f>VLOOKUP($A803,cleaning_log!$A$1:$ZZ$9791,MATCH(N$5,cleaning_log!$A$2:$ZZ$2,0),0)</f>
        <v>#N/A</v>
      </c>
      <c r="O803" t="e">
        <f>VLOOKUP($A803,cleaning_log!$A$1:$ZZ$9791,MATCH(O$5,cleaning_log!$A$2:$ZZ$2,0),0)</f>
        <v>#N/A</v>
      </c>
      <c r="P803" t="e">
        <f>VLOOKUP($A803,cleaning_log!$A$1:$ZZ$9791,MATCH(P$5,cleaning_log!$A$2:$ZZ$2,0),0)</f>
        <v>#N/A</v>
      </c>
      <c r="Q803" t="e">
        <f>VLOOKUP($A803,cleaning_log!$A$1:$ZZ$9791,MATCH(Q$5,cleaning_log!$A$2:$ZZ$2,0),0)</f>
        <v>#N/A</v>
      </c>
      <c r="S803" t="e">
        <f t="shared" si="173"/>
        <v>#N/A</v>
      </c>
    </row>
    <row r="804" spans="1:22" hidden="1" x14ac:dyDescent="0.2">
      <c r="A804" t="s">
        <v>15521</v>
      </c>
      <c r="B804" t="str">
        <f>IF(NOT(ISNA(VLOOKUP($A804,miplib2017!$A$5:$A$10000,1,0))),"miplib2017",IF(NOT(ISNA(VLOOKUP($A804,miplib2010!$A$5:$A$10000,1,0))),"miplib2010",IF(NOT(ISNA(VLOOKUP($A804,miplib2003!$A$5:$A$10000,1,0))),"miplib2003",IF(NOT(ISNA(VLOOKUP($A804,miplib3!$A$5:$A$10002,1,0))),"miplib3",IF(NOT(ISNA(VLOOKUP($A804,miplib2!$A$5:$A$10004,1,0))),"miplib2",IF(NOT(ISNA(VLOOKUP($A804,coral!$A$5:$A$10000,1,0))),"coral",IF(NOT(ISNA(VLOOKUP($A804,neos!$A$5:$A$10000,1,0))),"neos","COULD NOT FIND")))))))</f>
        <v>miplib2017</v>
      </c>
      <c r="C804" t="str">
        <f>B804&amp;"/"&amp;A804</f>
        <v>miplib2017/neos-5178119-nalagi</v>
      </c>
      <c r="D804">
        <f ca="1">VLOOKUP($A804,INDIRECT("'"&amp;$B804&amp;"'!"&amp;"$A$5:$Z$10000"),MATCH(D$5,INDIRECT("'"&amp;$B804&amp;"'!$A$4:$Z$4"),0),0)</f>
        <v>6921</v>
      </c>
      <c r="E804">
        <f ca="1">VLOOKUP($A804,INDIRECT("'"&amp;$B804&amp;"'!"&amp;"$A$5:$Z$10000"),MATCH(E$5,INDIRECT("'"&amp;$B804&amp;"'!$A$4:$Z$4"),0),0)</f>
        <v>4167</v>
      </c>
      <c r="F804" t="e">
        <f>VLOOKUP($A804,cleaning_log!$A$1:$ZZ$9791,MATCH(F$5,cleaning_log!$A$2:$ZZ$2,0),0)</f>
        <v>#N/A</v>
      </c>
      <c r="G804" t="e">
        <f>VLOOKUP($A804,cleaning_log!$A$1:$ZZ$9791,MATCH(G$5,cleaning_log!$A$2:$ZZ$2,0),0)</f>
        <v>#N/A</v>
      </c>
      <c r="H804">
        <f ca="1">VLOOKUP($A804,INDIRECT("'"&amp;$B804&amp;"'!"&amp;"$A$5:$Z$10000"),MATCH(H$5,INDIRECT("'"&amp;$B804&amp;"'!$A$4:$Z$4"),0),0)</f>
        <v>22.74</v>
      </c>
      <c r="I804" t="e">
        <f>VLOOKUP($A804,cleaning_log!$A$1:$ZZ$9791,MATCH(I$5,cleaning_log!$A$2:$ZZ$2,0),0)</f>
        <v>#N/A</v>
      </c>
      <c r="J804" t="e">
        <f>VLOOKUP($A804,cleaning_log!$A$1:$ZZ$9791,MATCH(J$5,cleaning_log!$A$2:$ZZ$2,0),0)</f>
        <v>#N/A</v>
      </c>
      <c r="K804" t="b">
        <f>IF(ISNA(J804),TRUE,ABS(H804-J804)&gt;0.001)</f>
        <v>1</v>
      </c>
      <c r="L804" t="e">
        <f>VLOOKUP($A804,cleaning_log!$A$1:$ZZ$9791,MATCH(L$5,cleaning_log!$A$2:$ZZ$2,0),0)</f>
        <v>#N/A</v>
      </c>
      <c r="M804" t="e">
        <f>VLOOKUP($A804,cleaning_log!$A$1:$ZZ$9791,MATCH(M$5,cleaning_log!$A$2:$ZZ$2,0),0)</f>
        <v>#N/A</v>
      </c>
      <c r="N804" t="e">
        <f>VLOOKUP($A804,cleaning_log!$A$1:$ZZ$9791,MATCH(N$5,cleaning_log!$A$2:$ZZ$2,0),0)</f>
        <v>#N/A</v>
      </c>
      <c r="O804" t="e">
        <f>VLOOKUP($A804,cleaning_log!$A$1:$ZZ$9791,MATCH(O$5,cleaning_log!$A$2:$ZZ$2,0),0)</f>
        <v>#N/A</v>
      </c>
      <c r="P804" t="e">
        <f>VLOOKUP($A804,cleaning_log!$A$1:$ZZ$9791,MATCH(P$5,cleaning_log!$A$2:$ZZ$2,0),0)</f>
        <v>#N/A</v>
      </c>
      <c r="Q804" t="e">
        <f>VLOOKUP($A804,cleaning_log!$A$1:$ZZ$9791,MATCH(Q$5,cleaning_log!$A$2:$ZZ$2,0),0)</f>
        <v>#N/A</v>
      </c>
      <c r="S804" t="e">
        <f t="shared" si="173"/>
        <v>#N/A</v>
      </c>
    </row>
    <row r="805" spans="1:22" x14ac:dyDescent="0.2">
      <c r="A805" t="s">
        <v>15523</v>
      </c>
      <c r="B805" t="str">
        <f>IF(NOT(ISNA(VLOOKUP($A805,miplib2017!$A$5:$A$10000,1,0))),"miplib2017",IF(NOT(ISNA(VLOOKUP($A805,miplib2010!$A$5:$A$10000,1,0))),"miplib2010",IF(NOT(ISNA(VLOOKUP($A805,miplib2003!$A$5:$A$10000,1,0))),"miplib2003",IF(NOT(ISNA(VLOOKUP($A805,miplib3!$A$5:$A$10002,1,0))),"miplib3",IF(NOT(ISNA(VLOOKUP($A805,miplib2!$A$5:$A$10004,1,0))),"miplib2",IF(NOT(ISNA(VLOOKUP($A805,coral!$A$5:$A$10000,1,0))),"coral",IF(NOT(ISNA(VLOOKUP($A805,neos!$A$5:$A$10000,1,0))),"neos","COULD NOT FIND")))))))</f>
        <v>miplib2017</v>
      </c>
      <c r="C805" t="str">
        <f>B805&amp;"/"&amp;A805</f>
        <v>miplib2017/neos-5182409-nasivi</v>
      </c>
      <c r="D805">
        <f ca="1">VLOOKUP($A805,INDIRECT("'"&amp;$B805&amp;"'!"&amp;"$A$5:$Z$10000"),MATCH(D$5,INDIRECT("'"&amp;$B805&amp;"'!$A$4:$Z$4"),0),0)</f>
        <v>580</v>
      </c>
      <c r="E805">
        <f ca="1">VLOOKUP($A805,INDIRECT("'"&amp;$B805&amp;"'!"&amp;"$A$5:$Z$10000"),MATCH(E$5,INDIRECT("'"&amp;$B805&amp;"'!$A$4:$Z$4"),0),0)</f>
        <v>2005</v>
      </c>
      <c r="F805" t="e">
        <f>VLOOKUP($A805,cleaning_log!$A$1:$ZZ$9791,MATCH(F$5,cleaning_log!$A$2:$ZZ$2,0),0)</f>
        <v>#N/A</v>
      </c>
      <c r="G805" t="e">
        <f>VLOOKUP($A805,cleaning_log!$A$1:$ZZ$9791,MATCH(G$5,cleaning_log!$A$2:$ZZ$2,0),0)</f>
        <v>#N/A</v>
      </c>
      <c r="H805">
        <f ca="1">VLOOKUP($A805,INDIRECT("'"&amp;$B805&amp;"'!"&amp;"$A$5:$Z$10000"),MATCH(H$5,INDIRECT("'"&amp;$B805&amp;"'!$A$4:$Z$4"),0),0)</f>
        <v>301.99999989999998</v>
      </c>
      <c r="I805" t="e">
        <f>VLOOKUP($A805,cleaning_log!$A$1:$ZZ$9791,MATCH(I$5,cleaning_log!$A$2:$ZZ$2,0),0)</f>
        <v>#N/A</v>
      </c>
      <c r="J805" t="e">
        <f>VLOOKUP($A805,cleaning_log!$A$1:$ZZ$9791,MATCH(J$5,cleaning_log!$A$2:$ZZ$2,0),0)</f>
        <v>#N/A</v>
      </c>
      <c r="K805" t="b">
        <f>IF(ISNA(J805),TRUE,ABS(H805-J805)&gt;0.001)</f>
        <v>1</v>
      </c>
      <c r="L805" t="e">
        <f>VLOOKUP($A805,cleaning_log!$A$1:$ZZ$9791,MATCH(L$5,cleaning_log!$A$2:$ZZ$2,0),0)</f>
        <v>#N/A</v>
      </c>
      <c r="M805" t="e">
        <f>VLOOKUP($A805,cleaning_log!$A$1:$ZZ$9791,MATCH(M$5,cleaning_log!$A$2:$ZZ$2,0),0)</f>
        <v>#N/A</v>
      </c>
      <c r="N805" t="e">
        <f>VLOOKUP($A805,cleaning_log!$A$1:$ZZ$9791,MATCH(N$5,cleaning_log!$A$2:$ZZ$2,0),0)</f>
        <v>#N/A</v>
      </c>
      <c r="O805" t="e">
        <f>VLOOKUP($A805,cleaning_log!$A$1:$ZZ$9791,MATCH(O$5,cleaning_log!$A$2:$ZZ$2,0),0)</f>
        <v>#N/A</v>
      </c>
      <c r="P805" t="e">
        <f>VLOOKUP($A805,cleaning_log!$A$1:$ZZ$9791,MATCH(P$5,cleaning_log!$A$2:$ZZ$2,0),0)</f>
        <v>#N/A</v>
      </c>
      <c r="Q805" t="e">
        <f>VLOOKUP($A805,cleaning_log!$A$1:$ZZ$9791,MATCH(Q$5,cleaning_log!$A$2:$ZZ$2,0),0)</f>
        <v>#N/A</v>
      </c>
      <c r="R805" t="e">
        <f>VLOOKUP($A805,cleaning_log!$A$1:$ZZ$9791,MATCH(R$5,cleaning_log!$A$2:$ZZ$2,0),0)</f>
        <v>#N/A</v>
      </c>
      <c r="S805" t="e">
        <f t="shared" si="173"/>
        <v>#N/A</v>
      </c>
    </row>
    <row r="806" spans="1:22" hidden="1" x14ac:dyDescent="0.2">
      <c r="A806" t="s">
        <v>4455</v>
      </c>
      <c r="B806" t="str">
        <f>IF(NOT(ISNA(VLOOKUP($A806,miplib2017!$A$5:$A$10000,1,0))),"miplib2017",IF(NOT(ISNA(VLOOKUP($A806,miplib2010!$A$5:$A$10000,1,0))),"miplib2010",IF(NOT(ISNA(VLOOKUP($A806,miplib2003!$A$5:$A$10000,1,0))),"miplib2003",IF(NOT(ISNA(VLOOKUP($A806,miplib3!$A$5:$A$10002,1,0))),"miplib3",IF(NOT(ISNA(VLOOKUP($A806,miplib2!$A$5:$A$10004,1,0))),"miplib2",IF(NOT(ISNA(VLOOKUP($A806,coral!$A$5:$A$10000,1,0))),"coral",IF(NOT(ISNA(VLOOKUP($A806,neos!$A$5:$A$10000,1,0))),"neos","COULD NOT FIND")))))))</f>
        <v>miplib2017</v>
      </c>
      <c r="C806" t="str">
        <f>B806&amp;"/"&amp;A806</f>
        <v>miplib2017/neos-5188808-nattai</v>
      </c>
      <c r="D806">
        <f ca="1">VLOOKUP($A806,INDIRECT("'"&amp;$B806&amp;"'!"&amp;"$A$5:$Z$10000"),MATCH(D$5,INDIRECT("'"&amp;$B806&amp;"'!$A$4:$Z$4"),0),0)</f>
        <v>29452</v>
      </c>
      <c r="E806">
        <f ca="1">VLOOKUP($A806,INDIRECT("'"&amp;$B806&amp;"'!"&amp;"$A$5:$Z$10000"),MATCH(E$5,INDIRECT("'"&amp;$B806&amp;"'!$A$4:$Z$4"),0),0)</f>
        <v>14544</v>
      </c>
      <c r="F806">
        <f>VLOOKUP($A806,cleaning_log!$A$1:$ZZ$9791,MATCH(F$5,cleaning_log!$A$2:$ZZ$2,0),0)</f>
        <v>25761</v>
      </c>
      <c r="G806">
        <f>VLOOKUP($A806,cleaning_log!$A$1:$ZZ$9791,MATCH(G$5,cleaning_log!$A$2:$ZZ$2,0),0)</f>
        <v>12042</v>
      </c>
      <c r="H806">
        <f ca="1">VLOOKUP($A806,INDIRECT("'"&amp;$B806&amp;"'!"&amp;"$A$5:$Z$10000"),MATCH(H$5,INDIRECT("'"&amp;$B806&amp;"'!$A$4:$Z$4"),0),0)</f>
        <v>0.110283623</v>
      </c>
      <c r="I806">
        <f>VLOOKUP($A806,cleaning_log!$A$1:$ZZ$9791,MATCH(I$5,cleaning_log!$A$2:$ZZ$2,0),0)</f>
        <v>0</v>
      </c>
      <c r="J806">
        <f>VLOOKUP($A806,cleaning_log!$A$1:$ZZ$9791,MATCH(J$5,cleaning_log!$A$2:$ZZ$2,0),0)</f>
        <v>0</v>
      </c>
      <c r="K806" t="b">
        <f ca="1">IF(ISNA(J806),TRUE,ABS(H806-J806)&gt;0.001)</f>
        <v>1</v>
      </c>
      <c r="L806">
        <f>VLOOKUP($A806,cleaning_log!$A$1:$ZZ$9791,MATCH(L$5,cleaning_log!$A$2:$ZZ$2,0),0)</f>
        <v>0.110287131999994</v>
      </c>
      <c r="M806">
        <f>VLOOKUP($A806,cleaning_log!$A$1:$ZZ$9791,MATCH(M$5,cleaning_log!$A$2:$ZZ$2,0),0)</f>
        <v>0.110287131999996</v>
      </c>
      <c r="N806">
        <f>VLOOKUP($A806,cleaning_log!$A$1:$ZZ$9791,MATCH(N$5,cleaning_log!$A$2:$ZZ$2,0),0)</f>
        <v>0.11028713200000401</v>
      </c>
      <c r="O806">
        <f>VLOOKUP($A806,cleaning_log!$A$1:$ZZ$9791,MATCH(O$5,cleaning_log!$A$2:$ZZ$2,0),0)</f>
        <v>0.110287131999998</v>
      </c>
      <c r="P806">
        <f>VLOOKUP($A806,cleaning_log!$A$1:$ZZ$9791,MATCH(P$5,cleaning_log!$A$2:$ZZ$2,0),0)</f>
        <v>428.7</v>
      </c>
      <c r="Q806">
        <f>VLOOKUP($A806,cleaning_log!$A$1:$ZZ$9791,MATCH(Q$5,cleaning_log!$A$2:$ZZ$2,0),0)</f>
        <v>353.31299999999999</v>
      </c>
      <c r="R806">
        <f>VLOOKUP($A806,cleaning_log!$A$1:$ZZ$9791,MATCH(R$5,cleaning_log!$A$2:$ZZ$2,0),0)</f>
        <v>522.35299999999995</v>
      </c>
      <c r="S806" t="b">
        <f t="shared" ref="S806" si="174">MIN(P806,Q806) &lt; 3599</f>
        <v>1</v>
      </c>
      <c r="T806">
        <f>VLOOKUP($A806,cleaning_log!$A$1:$ZZ$9791,MATCH(T$5,cleaning_log!$A$2:$ZZ$2,0),0)</f>
        <v>13380</v>
      </c>
      <c r="U806">
        <f>VLOOKUP($A806,cleaning_log!$A$1:$ZZ$9791,MATCH(U$5,cleaning_log!$A$2:$ZZ$2,0),0)</f>
        <v>11042</v>
      </c>
      <c r="V806">
        <f>VLOOKUP($A806,cleaning_log!$A$1:$ZZ$9791,MATCH(V$5,cleaning_log!$A$2:$ZZ$2,0),0)</f>
        <v>12048</v>
      </c>
    </row>
    <row r="807" spans="1:22" hidden="1" x14ac:dyDescent="0.2">
      <c r="A807" t="s">
        <v>15526</v>
      </c>
      <c r="B807" t="str">
        <f>IF(NOT(ISNA(VLOOKUP($A807,miplib2017!$A$5:$A$10000,1,0))),"miplib2017",IF(NOT(ISNA(VLOOKUP($A807,miplib2010!$A$5:$A$10000,1,0))),"miplib2010",IF(NOT(ISNA(VLOOKUP($A807,miplib2003!$A$5:$A$10000,1,0))),"miplib2003",IF(NOT(ISNA(VLOOKUP($A807,miplib3!$A$5:$A$10002,1,0))),"miplib3",IF(NOT(ISNA(VLOOKUP($A807,miplib2!$A$5:$A$10004,1,0))),"miplib2",IF(NOT(ISNA(VLOOKUP($A807,coral!$A$5:$A$10000,1,0))),"coral",IF(NOT(ISNA(VLOOKUP($A807,neos!$A$5:$A$10000,1,0))),"neos","COULD NOT FIND")))))))</f>
        <v>miplib2017</v>
      </c>
      <c r="C807" t="str">
        <f>B807&amp;"/"&amp;A807</f>
        <v>miplib2017/neos-5189128-totara</v>
      </c>
      <c r="D807">
        <f ca="1">VLOOKUP($A807,INDIRECT("'"&amp;$B807&amp;"'!"&amp;"$A$5:$Z$10000"),MATCH(D$5,INDIRECT("'"&amp;$B807&amp;"'!$A$4:$Z$4"),0),0)</f>
        <v>213702</v>
      </c>
      <c r="E807">
        <f ca="1">VLOOKUP($A807,INDIRECT("'"&amp;$B807&amp;"'!"&amp;"$A$5:$Z$10000"),MATCH(E$5,INDIRECT("'"&amp;$B807&amp;"'!$A$4:$Z$4"),0),0)</f>
        <v>36025</v>
      </c>
      <c r="F807" t="e">
        <f>VLOOKUP($A807,cleaning_log!$A$1:$ZZ$9791,MATCH(F$5,cleaning_log!$A$2:$ZZ$2,0),0)</f>
        <v>#N/A</v>
      </c>
      <c r="G807" t="e">
        <f>VLOOKUP($A807,cleaning_log!$A$1:$ZZ$9791,MATCH(G$5,cleaning_log!$A$2:$ZZ$2,0),0)</f>
        <v>#N/A</v>
      </c>
      <c r="H807" t="str">
        <f ca="1">VLOOKUP($A807,INDIRECT("'"&amp;$B807&amp;"'!"&amp;"$A$5:$Z$10000"),MATCH(H$5,INDIRECT("'"&amp;$B807&amp;"'!$A$4:$Z$4"),0),0)</f>
        <v>16517509*</v>
      </c>
      <c r="I807" t="e">
        <f>VLOOKUP($A807,cleaning_log!$A$1:$ZZ$9791,MATCH(I$5,cleaning_log!$A$2:$ZZ$2,0),0)</f>
        <v>#N/A</v>
      </c>
      <c r="J807" t="e">
        <f>VLOOKUP($A807,cleaning_log!$A$1:$ZZ$9791,MATCH(J$5,cleaning_log!$A$2:$ZZ$2,0),0)</f>
        <v>#N/A</v>
      </c>
      <c r="K807" t="b">
        <f>IF(ISNA(J807),TRUE,ABS(H807-J807)&gt;0.001)</f>
        <v>1</v>
      </c>
      <c r="L807" t="e">
        <f>VLOOKUP($A807,cleaning_log!$A$1:$ZZ$9791,MATCH(L$5,cleaning_log!$A$2:$ZZ$2,0),0)</f>
        <v>#N/A</v>
      </c>
      <c r="M807" t="e">
        <f>VLOOKUP($A807,cleaning_log!$A$1:$ZZ$9791,MATCH(M$5,cleaning_log!$A$2:$ZZ$2,0),0)</f>
        <v>#N/A</v>
      </c>
      <c r="N807" t="e">
        <f>VLOOKUP($A807,cleaning_log!$A$1:$ZZ$9791,MATCH(N$5,cleaning_log!$A$2:$ZZ$2,0),0)</f>
        <v>#N/A</v>
      </c>
      <c r="O807" t="e">
        <f>VLOOKUP($A807,cleaning_log!$A$1:$ZZ$9791,MATCH(O$5,cleaning_log!$A$2:$ZZ$2,0),0)</f>
        <v>#N/A</v>
      </c>
      <c r="P807" t="e">
        <f>VLOOKUP($A807,cleaning_log!$A$1:$ZZ$9791,MATCH(P$5,cleaning_log!$A$2:$ZZ$2,0),0)</f>
        <v>#N/A</v>
      </c>
      <c r="Q807" t="e">
        <f>VLOOKUP($A807,cleaning_log!$A$1:$ZZ$9791,MATCH(Q$5,cleaning_log!$A$2:$ZZ$2,0),0)</f>
        <v>#N/A</v>
      </c>
    </row>
    <row r="808" spans="1:22" x14ac:dyDescent="0.2">
      <c r="A808" t="s">
        <v>15529</v>
      </c>
      <c r="B808" t="str">
        <f>IF(NOT(ISNA(VLOOKUP($A808,miplib2017!$A$5:$A$10000,1,0))),"miplib2017",IF(NOT(ISNA(VLOOKUP($A808,miplib2010!$A$5:$A$10000,1,0))),"miplib2010",IF(NOT(ISNA(VLOOKUP($A808,miplib2003!$A$5:$A$10000,1,0))),"miplib2003",IF(NOT(ISNA(VLOOKUP($A808,miplib3!$A$5:$A$10002,1,0))),"miplib3",IF(NOT(ISNA(VLOOKUP($A808,miplib2!$A$5:$A$10004,1,0))),"miplib2",IF(NOT(ISNA(VLOOKUP($A808,coral!$A$5:$A$10000,1,0))),"coral",IF(NOT(ISNA(VLOOKUP($A808,neos!$A$5:$A$10000,1,0))),"neos","COULD NOT FIND")))))))</f>
        <v>miplib2017</v>
      </c>
      <c r="C808" t="str">
        <f>B808&amp;"/"&amp;A808</f>
        <v>miplib2017/neos-5192052-neckar</v>
      </c>
      <c r="D808">
        <f ca="1">VLOOKUP($A808,INDIRECT("'"&amp;$B808&amp;"'!"&amp;"$A$5:$Z$10000"),MATCH(D$5,INDIRECT("'"&amp;$B808&amp;"'!$A$4:$Z$4"),0),0)</f>
        <v>57</v>
      </c>
      <c r="E808">
        <f ca="1">VLOOKUP($A808,INDIRECT("'"&amp;$B808&amp;"'!"&amp;"$A$5:$Z$10000"),MATCH(E$5,INDIRECT("'"&amp;$B808&amp;"'!$A$4:$Z$4"),0),0)</f>
        <v>180</v>
      </c>
      <c r="F808" t="e">
        <f>VLOOKUP($A808,cleaning_log!$A$1:$ZZ$9791,MATCH(F$5,cleaning_log!$A$2:$ZZ$2,0),0)</f>
        <v>#N/A</v>
      </c>
      <c r="G808" t="e">
        <f>VLOOKUP($A808,cleaning_log!$A$1:$ZZ$9791,MATCH(G$5,cleaning_log!$A$2:$ZZ$2,0),0)</f>
        <v>#N/A</v>
      </c>
      <c r="H808">
        <f ca="1">VLOOKUP($A808,INDIRECT("'"&amp;$B808&amp;"'!"&amp;"$A$5:$Z$10000"),MATCH(H$5,INDIRECT("'"&amp;$B808&amp;"'!$A$4:$Z$4"),0),0)</f>
        <v>-11670000</v>
      </c>
      <c r="I808" t="e">
        <f>VLOOKUP($A808,cleaning_log!$A$1:$ZZ$9791,MATCH(I$5,cleaning_log!$A$2:$ZZ$2,0),0)</f>
        <v>#N/A</v>
      </c>
      <c r="J808" t="e">
        <f>VLOOKUP($A808,cleaning_log!$A$1:$ZZ$9791,MATCH(J$5,cleaning_log!$A$2:$ZZ$2,0),0)</f>
        <v>#N/A</v>
      </c>
      <c r="K808" t="b">
        <f>IF(ISNA(J808),TRUE,ABS(H808-J808)&gt;0.001)</f>
        <v>1</v>
      </c>
      <c r="L808" t="e">
        <f>VLOOKUP($A808,cleaning_log!$A$1:$ZZ$9791,MATCH(L$5,cleaning_log!$A$2:$ZZ$2,0),0)</f>
        <v>#N/A</v>
      </c>
      <c r="M808" t="e">
        <f>VLOOKUP($A808,cleaning_log!$A$1:$ZZ$9791,MATCH(M$5,cleaning_log!$A$2:$ZZ$2,0),0)</f>
        <v>#N/A</v>
      </c>
      <c r="N808" t="e">
        <f>VLOOKUP($A808,cleaning_log!$A$1:$ZZ$9791,MATCH(N$5,cleaning_log!$A$2:$ZZ$2,0),0)</f>
        <v>#N/A</v>
      </c>
      <c r="O808" t="e">
        <f>VLOOKUP($A808,cleaning_log!$A$1:$ZZ$9791,MATCH(O$5,cleaning_log!$A$2:$ZZ$2,0),0)</f>
        <v>#N/A</v>
      </c>
      <c r="P808" t="e">
        <f>VLOOKUP($A808,cleaning_log!$A$1:$ZZ$9791,MATCH(P$5,cleaning_log!$A$2:$ZZ$2,0),0)</f>
        <v>#N/A</v>
      </c>
      <c r="Q808" t="e">
        <f>VLOOKUP($A808,cleaning_log!$A$1:$ZZ$9791,MATCH(Q$5,cleaning_log!$A$2:$ZZ$2,0),0)</f>
        <v>#N/A</v>
      </c>
      <c r="R808" t="e">
        <f>VLOOKUP($A808,cleaning_log!$A$1:$ZZ$9791,MATCH(R$5,cleaning_log!$A$2:$ZZ$2,0),0)</f>
        <v>#N/A</v>
      </c>
      <c r="S808" t="e">
        <f t="shared" ref="S808" si="175">MIN(P808,Q808) &lt; 3599</f>
        <v>#N/A</v>
      </c>
    </row>
    <row r="809" spans="1:22" hidden="1" x14ac:dyDescent="0.2">
      <c r="A809" t="s">
        <v>15532</v>
      </c>
      <c r="B809" t="str">
        <f>IF(NOT(ISNA(VLOOKUP($A809,miplib2017!$A$5:$A$10000,1,0))),"miplib2017",IF(NOT(ISNA(VLOOKUP($A809,miplib2010!$A$5:$A$10000,1,0))),"miplib2010",IF(NOT(ISNA(VLOOKUP($A809,miplib2003!$A$5:$A$10000,1,0))),"miplib2003",IF(NOT(ISNA(VLOOKUP($A809,miplib3!$A$5:$A$10002,1,0))),"miplib3",IF(NOT(ISNA(VLOOKUP($A809,miplib2!$A$5:$A$10004,1,0))),"miplib2",IF(NOT(ISNA(VLOOKUP($A809,coral!$A$5:$A$10000,1,0))),"coral",IF(NOT(ISNA(VLOOKUP($A809,neos!$A$5:$A$10000,1,0))),"neos","COULD NOT FIND")))))))</f>
        <v>miplib2017</v>
      </c>
      <c r="C809" t="str">
        <f>B809&amp;"/"&amp;A809</f>
        <v>miplib2017/neos-5193246-nerang</v>
      </c>
      <c r="D809">
        <f ca="1">VLOOKUP($A809,INDIRECT("'"&amp;$B809&amp;"'!"&amp;"$A$5:$Z$10000"),MATCH(D$5,INDIRECT("'"&amp;$B809&amp;"'!$A$4:$Z$4"),0),0)</f>
        <v>42256</v>
      </c>
      <c r="E809">
        <f ca="1">VLOOKUP($A809,INDIRECT("'"&amp;$B809&amp;"'!"&amp;"$A$5:$Z$10000"),MATCH(E$5,INDIRECT("'"&amp;$B809&amp;"'!$A$4:$Z$4"),0),0)</f>
        <v>14546</v>
      </c>
      <c r="F809" t="e">
        <f>VLOOKUP($A809,cleaning_log!$A$1:$ZZ$9791,MATCH(F$5,cleaning_log!$A$2:$ZZ$2,0),0)</f>
        <v>#N/A</v>
      </c>
      <c r="G809" t="e">
        <f>VLOOKUP($A809,cleaning_log!$A$1:$ZZ$9791,MATCH(G$5,cleaning_log!$A$2:$ZZ$2,0),0)</f>
        <v>#N/A</v>
      </c>
      <c r="H809">
        <f ca="1">VLOOKUP($A809,INDIRECT("'"&amp;$B809&amp;"'!"&amp;"$A$5:$Z$10000"),MATCH(H$5,INDIRECT("'"&amp;$B809&amp;"'!$A$4:$Z$4"),0),0)</f>
        <v>3.8219761999999997E-2</v>
      </c>
      <c r="I809" t="e">
        <f>VLOOKUP($A809,cleaning_log!$A$1:$ZZ$9791,MATCH(I$5,cleaning_log!$A$2:$ZZ$2,0),0)</f>
        <v>#N/A</v>
      </c>
      <c r="J809" t="e">
        <f>VLOOKUP($A809,cleaning_log!$A$1:$ZZ$9791,MATCH(J$5,cleaning_log!$A$2:$ZZ$2,0),0)</f>
        <v>#N/A</v>
      </c>
      <c r="K809" t="b">
        <f>IF(ISNA(J809),TRUE,ABS(H809-J809)&gt;0.001)</f>
        <v>1</v>
      </c>
      <c r="L809" t="e">
        <f>VLOOKUP($A809,cleaning_log!$A$1:$ZZ$9791,MATCH(L$5,cleaning_log!$A$2:$ZZ$2,0),0)</f>
        <v>#N/A</v>
      </c>
      <c r="M809" t="e">
        <f>VLOOKUP($A809,cleaning_log!$A$1:$ZZ$9791,MATCH(M$5,cleaning_log!$A$2:$ZZ$2,0),0)</f>
        <v>#N/A</v>
      </c>
      <c r="N809" t="e">
        <f>VLOOKUP($A809,cleaning_log!$A$1:$ZZ$9791,MATCH(N$5,cleaning_log!$A$2:$ZZ$2,0),0)</f>
        <v>#N/A</v>
      </c>
      <c r="O809" t="e">
        <f>VLOOKUP($A809,cleaning_log!$A$1:$ZZ$9791,MATCH(O$5,cleaning_log!$A$2:$ZZ$2,0),0)</f>
        <v>#N/A</v>
      </c>
      <c r="P809" t="e">
        <f>VLOOKUP($A809,cleaning_log!$A$1:$ZZ$9791,MATCH(P$5,cleaning_log!$A$2:$ZZ$2,0),0)</f>
        <v>#N/A</v>
      </c>
      <c r="Q809" t="e">
        <f>VLOOKUP($A809,cleaning_log!$A$1:$ZZ$9791,MATCH(Q$5,cleaning_log!$A$2:$ZZ$2,0),0)</f>
        <v>#N/A</v>
      </c>
    </row>
    <row r="810" spans="1:22" hidden="1" x14ac:dyDescent="0.2">
      <c r="A810" t="s">
        <v>4456</v>
      </c>
      <c r="B810" t="str">
        <f>IF(NOT(ISNA(VLOOKUP($A810,miplib2017!$A$5:$A$10000,1,0))),"miplib2017",IF(NOT(ISNA(VLOOKUP($A810,miplib2010!$A$5:$A$10000,1,0))),"miplib2010",IF(NOT(ISNA(VLOOKUP($A810,miplib2003!$A$5:$A$10000,1,0))),"miplib2003",IF(NOT(ISNA(VLOOKUP($A810,miplib3!$A$5:$A$10002,1,0))),"miplib3",IF(NOT(ISNA(VLOOKUP($A810,miplib2!$A$5:$A$10004,1,0))),"miplib2",IF(NOT(ISNA(VLOOKUP($A810,coral!$A$5:$A$10000,1,0))),"coral",IF(NOT(ISNA(VLOOKUP($A810,neos!$A$5:$A$10000,1,0))),"neos","COULD NOT FIND")))))))</f>
        <v>miplib2017</v>
      </c>
      <c r="C810" t="str">
        <f>B810&amp;"/"&amp;A810</f>
        <v>miplib2017/neos-5195221-niemur</v>
      </c>
      <c r="D810">
        <f ca="1">VLOOKUP($A810,INDIRECT("'"&amp;$B810&amp;"'!"&amp;"$A$5:$Z$10000"),MATCH(D$5,INDIRECT("'"&amp;$B810&amp;"'!$A$4:$Z$4"),0),0)</f>
        <v>42256</v>
      </c>
      <c r="E810">
        <f ca="1">VLOOKUP($A810,INDIRECT("'"&amp;$B810&amp;"'!"&amp;"$A$5:$Z$10000"),MATCH(E$5,INDIRECT("'"&amp;$B810&amp;"'!$A$4:$Z$4"),0),0)</f>
        <v>14546</v>
      </c>
      <c r="F810">
        <f>VLOOKUP($A810,cleaning_log!$A$1:$ZZ$9791,MATCH(F$5,cleaning_log!$A$2:$ZZ$2,0),0)</f>
        <v>24185</v>
      </c>
      <c r="G810">
        <f>VLOOKUP($A810,cleaning_log!$A$1:$ZZ$9791,MATCH(G$5,cleaning_log!$A$2:$ZZ$2,0),0)</f>
        <v>9753</v>
      </c>
      <c r="H810">
        <f ca="1">VLOOKUP($A810,INDIRECT("'"&amp;$B810&amp;"'!"&amp;"$A$5:$Z$10000"),MATCH(H$5,INDIRECT("'"&amp;$B810&amp;"'!$A$4:$Z$4"),0),0)</f>
        <v>3.8354325999999999E-3</v>
      </c>
      <c r="I810">
        <f>VLOOKUP($A810,cleaning_log!$A$1:$ZZ$9791,MATCH(I$5,cleaning_log!$A$2:$ZZ$2,0),0)</f>
        <v>0</v>
      </c>
      <c r="J810">
        <f>VLOOKUP($A810,cleaning_log!$A$1:$ZZ$9791,MATCH(J$5,cleaning_log!$A$2:$ZZ$2,0),0)</f>
        <v>0</v>
      </c>
      <c r="K810" t="b">
        <f ca="1">IF(ISNA(J810),TRUE,ABS(H810-J810)&gt;0.001)</f>
        <v>1</v>
      </c>
      <c r="L810">
        <f>VLOOKUP($A810,cleaning_log!$A$1:$ZZ$9791,MATCH(L$5,cleaning_log!$A$2:$ZZ$2,0),0)</f>
        <v>3.9671293999999201E-3</v>
      </c>
      <c r="M810">
        <f>VLOOKUP($A810,cleaning_log!$A$1:$ZZ$9791,MATCH(M$5,cleaning_log!$A$2:$ZZ$2,0),0)</f>
        <v>3.83549639999999E-3</v>
      </c>
      <c r="N810">
        <f>VLOOKUP($A810,cleaning_log!$A$1:$ZZ$9791,MATCH(N$5,cleaning_log!$A$2:$ZZ$2,0),0)</f>
        <v>1.3442774000000299E-3</v>
      </c>
      <c r="O810">
        <f>VLOOKUP($A810,cleaning_log!$A$1:$ZZ$9791,MATCH(O$5,cleaning_log!$A$2:$ZZ$2,0),0)</f>
        <v>3.5729687354937702E-3</v>
      </c>
      <c r="P810">
        <f>VLOOKUP($A810,cleaning_log!$A$1:$ZZ$9791,MATCH(P$5,cleaning_log!$A$2:$ZZ$2,0),0)</f>
        <v>3600.0030000000002</v>
      </c>
      <c r="Q810">
        <f>VLOOKUP($A810,cleaning_log!$A$1:$ZZ$9791,MATCH(Q$5,cleaning_log!$A$2:$ZZ$2,0),0)</f>
        <v>3600.0010000000002</v>
      </c>
    </row>
    <row r="811" spans="1:22" hidden="1" x14ac:dyDescent="0.2">
      <c r="A811" t="s">
        <v>15535</v>
      </c>
      <c r="B811" t="str">
        <f>IF(NOT(ISNA(VLOOKUP($A811,miplib2017!$A$5:$A$10000,1,0))),"miplib2017",IF(NOT(ISNA(VLOOKUP($A811,miplib2010!$A$5:$A$10000,1,0))),"miplib2010",IF(NOT(ISNA(VLOOKUP($A811,miplib2003!$A$5:$A$10000,1,0))),"miplib2003",IF(NOT(ISNA(VLOOKUP($A811,miplib3!$A$5:$A$10002,1,0))),"miplib3",IF(NOT(ISNA(VLOOKUP($A811,miplib2!$A$5:$A$10004,1,0))),"miplib2",IF(NOT(ISNA(VLOOKUP($A811,coral!$A$5:$A$10000,1,0))),"coral",IF(NOT(ISNA(VLOOKUP($A811,neos!$A$5:$A$10000,1,0))),"neos","COULD NOT FIND")))))))</f>
        <v>miplib2017</v>
      </c>
      <c r="C811" t="str">
        <f>B811&amp;"/"&amp;A811</f>
        <v>miplib2017/neos-5196530-nuhaka</v>
      </c>
      <c r="D811">
        <f ca="1">VLOOKUP($A811,INDIRECT("'"&amp;$B811&amp;"'!"&amp;"$A$5:$Z$10000"),MATCH(D$5,INDIRECT("'"&amp;$B811&amp;"'!$A$4:$Z$4"),0),0)</f>
        <v>42124</v>
      </c>
      <c r="E811">
        <f ca="1">VLOOKUP($A811,INDIRECT("'"&amp;$B811&amp;"'!"&amp;"$A$5:$Z$10000"),MATCH(E$5,INDIRECT("'"&amp;$B811&amp;"'!$A$4:$Z$4"),0),0)</f>
        <v>14544</v>
      </c>
      <c r="F811" t="e">
        <f>VLOOKUP($A811,cleaning_log!$A$1:$ZZ$9791,MATCH(F$5,cleaning_log!$A$2:$ZZ$2,0),0)</f>
        <v>#N/A</v>
      </c>
      <c r="G811" t="e">
        <f>VLOOKUP($A811,cleaning_log!$A$1:$ZZ$9791,MATCH(G$5,cleaning_log!$A$2:$ZZ$2,0),0)</f>
        <v>#N/A</v>
      </c>
      <c r="H811" t="str">
        <f ca="1">VLOOKUP($A811,INDIRECT("'"&amp;$B811&amp;"'!"&amp;"$A$5:$Z$10000"),MATCH(H$5,INDIRECT("'"&amp;$B811&amp;"'!$A$4:$Z$4"),0),0)</f>
        <v>0.00682167508856644*</v>
      </c>
      <c r="I811" t="e">
        <f>VLOOKUP($A811,cleaning_log!$A$1:$ZZ$9791,MATCH(I$5,cleaning_log!$A$2:$ZZ$2,0),0)</f>
        <v>#N/A</v>
      </c>
      <c r="J811" t="e">
        <f>VLOOKUP($A811,cleaning_log!$A$1:$ZZ$9791,MATCH(J$5,cleaning_log!$A$2:$ZZ$2,0),0)</f>
        <v>#N/A</v>
      </c>
      <c r="K811" t="b">
        <f>IF(ISNA(J811),TRUE,ABS(H811-J811)&gt;0.001)</f>
        <v>1</v>
      </c>
      <c r="L811" t="e">
        <f>VLOOKUP($A811,cleaning_log!$A$1:$ZZ$9791,MATCH(L$5,cleaning_log!$A$2:$ZZ$2,0),0)</f>
        <v>#N/A</v>
      </c>
      <c r="M811" t="e">
        <f>VLOOKUP($A811,cleaning_log!$A$1:$ZZ$9791,MATCH(M$5,cleaning_log!$A$2:$ZZ$2,0),0)</f>
        <v>#N/A</v>
      </c>
      <c r="N811" t="e">
        <f>VLOOKUP($A811,cleaning_log!$A$1:$ZZ$9791,MATCH(N$5,cleaning_log!$A$2:$ZZ$2,0),0)</f>
        <v>#N/A</v>
      </c>
      <c r="O811" t="e">
        <f>VLOOKUP($A811,cleaning_log!$A$1:$ZZ$9791,MATCH(O$5,cleaning_log!$A$2:$ZZ$2,0),0)</f>
        <v>#N/A</v>
      </c>
      <c r="P811" t="e">
        <f>VLOOKUP($A811,cleaning_log!$A$1:$ZZ$9791,MATCH(P$5,cleaning_log!$A$2:$ZZ$2,0),0)</f>
        <v>#N/A</v>
      </c>
      <c r="Q811" t="e">
        <f>VLOOKUP($A811,cleaning_log!$A$1:$ZZ$9791,MATCH(Q$5,cleaning_log!$A$2:$ZZ$2,0),0)</f>
        <v>#N/A</v>
      </c>
    </row>
    <row r="812" spans="1:22" hidden="1" x14ac:dyDescent="0.2">
      <c r="A812" t="s">
        <v>4181</v>
      </c>
      <c r="B812" t="str">
        <f>IF(NOT(ISNA(VLOOKUP($A812,miplib2017!$A$5:$A$10000,1,0))),"miplib2017",IF(NOT(ISNA(VLOOKUP($A812,miplib2010!$A$5:$A$10000,1,0))),"miplib2010",IF(NOT(ISNA(VLOOKUP($A812,miplib2003!$A$5:$A$10000,1,0))),"miplib2003",IF(NOT(ISNA(VLOOKUP($A812,miplib3!$A$5:$A$10002,1,0))),"miplib3",IF(NOT(ISNA(VLOOKUP($A812,miplib2!$A$5:$A$10004,1,0))),"miplib2",IF(NOT(ISNA(VLOOKUP($A812,coral!$A$5:$A$10000,1,0))),"coral",IF(NOT(ISNA(VLOOKUP($A812,neos!$A$5:$A$10000,1,0))),"neos","COULD NOT FIND")))))))</f>
        <v>miplib2017</v>
      </c>
      <c r="C812" t="str">
        <f>B812&amp;"/"&amp;A812</f>
        <v>miplib2017/neos-520729</v>
      </c>
      <c r="D812">
        <f ca="1">VLOOKUP($A812,INDIRECT("'"&amp;$B812&amp;"'!"&amp;"$A$5:$Z$10000"),MATCH(D$5,INDIRECT("'"&amp;$B812&amp;"'!$A$4:$Z$4"),0),0)</f>
        <v>31178</v>
      </c>
      <c r="E812">
        <f ca="1">VLOOKUP($A812,INDIRECT("'"&amp;$B812&amp;"'!"&amp;"$A$5:$Z$10000"),MATCH(E$5,INDIRECT("'"&amp;$B812&amp;"'!$A$4:$Z$4"),0),0)</f>
        <v>91149</v>
      </c>
      <c r="F812" t="e">
        <f>VLOOKUP($A812,cleaning_log!$A$1:$ZZ$9791,MATCH(F$5,cleaning_log!$A$2:$ZZ$2,0),0)</f>
        <v>#N/A</v>
      </c>
      <c r="G812" t="e">
        <f>VLOOKUP($A812,cleaning_log!$A$1:$ZZ$9791,MATCH(G$5,cleaning_log!$A$2:$ZZ$2,0),0)</f>
        <v>#N/A</v>
      </c>
      <c r="H812">
        <f ca="1">VLOOKUP($A812,INDIRECT("'"&amp;$B812&amp;"'!"&amp;"$A$5:$Z$10000"),MATCH(H$5,INDIRECT("'"&amp;$B812&amp;"'!$A$4:$Z$4"),0),0)</f>
        <v>-1385000</v>
      </c>
      <c r="I812" t="e">
        <f>VLOOKUP($A812,cleaning_log!$A$1:$ZZ$9791,MATCH(I$5,cleaning_log!$A$2:$ZZ$2,0),0)</f>
        <v>#N/A</v>
      </c>
      <c r="J812" t="e">
        <f>VLOOKUP($A812,cleaning_log!$A$1:$ZZ$9791,MATCH(J$5,cleaning_log!$A$2:$ZZ$2,0),0)</f>
        <v>#N/A</v>
      </c>
      <c r="K812" t="b">
        <f>IF(ISNA(J812),TRUE,ABS(H812-J812)&gt;0.001)</f>
        <v>1</v>
      </c>
      <c r="L812" t="e">
        <f>VLOOKUP($A812,cleaning_log!$A$1:$ZZ$9791,MATCH(L$5,cleaning_log!$A$2:$ZZ$2,0),0)</f>
        <v>#N/A</v>
      </c>
      <c r="M812" t="e">
        <f>VLOOKUP($A812,cleaning_log!$A$1:$ZZ$9791,MATCH(M$5,cleaning_log!$A$2:$ZZ$2,0),0)</f>
        <v>#N/A</v>
      </c>
      <c r="N812" t="e">
        <f>VLOOKUP($A812,cleaning_log!$A$1:$ZZ$9791,MATCH(N$5,cleaning_log!$A$2:$ZZ$2,0),0)</f>
        <v>#N/A</v>
      </c>
      <c r="O812" t="e">
        <f>VLOOKUP($A812,cleaning_log!$A$1:$ZZ$9791,MATCH(O$5,cleaning_log!$A$2:$ZZ$2,0),0)</f>
        <v>#N/A</v>
      </c>
      <c r="P812" t="e">
        <f>VLOOKUP($A812,cleaning_log!$A$1:$ZZ$9791,MATCH(P$5,cleaning_log!$A$2:$ZZ$2,0),0)</f>
        <v>#N/A</v>
      </c>
      <c r="Q812" t="e">
        <f>VLOOKUP($A812,cleaning_log!$A$1:$ZZ$9791,MATCH(Q$5,cleaning_log!$A$2:$ZZ$2,0),0)</f>
        <v>#N/A</v>
      </c>
    </row>
    <row r="813" spans="1:22" hidden="1" x14ac:dyDescent="0.2">
      <c r="A813" t="s">
        <v>15539</v>
      </c>
      <c r="B813" t="str">
        <f>IF(NOT(ISNA(VLOOKUP($A813,miplib2017!$A$5:$A$10000,1,0))),"miplib2017",IF(NOT(ISNA(VLOOKUP($A813,miplib2010!$A$5:$A$10000,1,0))),"miplib2010",IF(NOT(ISNA(VLOOKUP($A813,miplib2003!$A$5:$A$10000,1,0))),"miplib2003",IF(NOT(ISNA(VLOOKUP($A813,miplib3!$A$5:$A$10002,1,0))),"miplib3",IF(NOT(ISNA(VLOOKUP($A813,miplib2!$A$5:$A$10004,1,0))),"miplib2",IF(NOT(ISNA(VLOOKUP($A813,coral!$A$5:$A$10000,1,0))),"coral",IF(NOT(ISNA(VLOOKUP($A813,neos!$A$5:$A$10000,1,0))),"neos","COULD NOT FIND")))))))</f>
        <v>miplib2017</v>
      </c>
      <c r="C813" t="str">
        <f>B813&amp;"/"&amp;A813</f>
        <v>miplib2017/neos-5221106-oparau</v>
      </c>
      <c r="D813">
        <f ca="1">VLOOKUP($A813,INDIRECT("'"&amp;$B813&amp;"'!"&amp;"$A$5:$Z$10000"),MATCH(D$5,INDIRECT("'"&amp;$B813&amp;"'!$A$4:$Z$4"),0),0)</f>
        <v>13897</v>
      </c>
      <c r="E813">
        <f ca="1">VLOOKUP($A813,INDIRECT("'"&amp;$B813&amp;"'!"&amp;"$A$5:$Z$10000"),MATCH(E$5,INDIRECT("'"&amp;$B813&amp;"'!$A$4:$Z$4"),0),0)</f>
        <v>25445</v>
      </c>
      <c r="F813" t="e">
        <f>VLOOKUP($A813,cleaning_log!$A$1:$ZZ$9791,MATCH(F$5,cleaning_log!$A$2:$ZZ$2,0),0)</f>
        <v>#N/A</v>
      </c>
      <c r="G813" t="e">
        <f>VLOOKUP($A813,cleaning_log!$A$1:$ZZ$9791,MATCH(G$5,cleaning_log!$A$2:$ZZ$2,0),0)</f>
        <v>#N/A</v>
      </c>
      <c r="H813" t="str">
        <f ca="1">VLOOKUP($A813,INDIRECT("'"&amp;$B813&amp;"'!"&amp;"$A$5:$Z$10000"),MATCH(H$5,INDIRECT("'"&amp;$B813&amp;"'!$A$4:$Z$4"),0),0)</f>
        <v>55.5399999999997*</v>
      </c>
      <c r="I813" t="e">
        <f>VLOOKUP($A813,cleaning_log!$A$1:$ZZ$9791,MATCH(I$5,cleaning_log!$A$2:$ZZ$2,0),0)</f>
        <v>#N/A</v>
      </c>
      <c r="J813" t="e">
        <f>VLOOKUP($A813,cleaning_log!$A$1:$ZZ$9791,MATCH(J$5,cleaning_log!$A$2:$ZZ$2,0),0)</f>
        <v>#N/A</v>
      </c>
      <c r="K813" t="b">
        <f>IF(ISNA(J813),TRUE,ABS(H813-J813)&gt;0.001)</f>
        <v>1</v>
      </c>
      <c r="L813" t="e">
        <f>VLOOKUP($A813,cleaning_log!$A$1:$ZZ$9791,MATCH(L$5,cleaning_log!$A$2:$ZZ$2,0),0)</f>
        <v>#N/A</v>
      </c>
      <c r="M813" t="e">
        <f>VLOOKUP($A813,cleaning_log!$A$1:$ZZ$9791,MATCH(M$5,cleaning_log!$A$2:$ZZ$2,0),0)</f>
        <v>#N/A</v>
      </c>
      <c r="N813" t="e">
        <f>VLOOKUP($A813,cleaning_log!$A$1:$ZZ$9791,MATCH(N$5,cleaning_log!$A$2:$ZZ$2,0),0)</f>
        <v>#N/A</v>
      </c>
      <c r="O813" t="e">
        <f>VLOOKUP($A813,cleaning_log!$A$1:$ZZ$9791,MATCH(O$5,cleaning_log!$A$2:$ZZ$2,0),0)</f>
        <v>#N/A</v>
      </c>
      <c r="P813" t="e">
        <f>VLOOKUP($A813,cleaning_log!$A$1:$ZZ$9791,MATCH(P$5,cleaning_log!$A$2:$ZZ$2,0),0)</f>
        <v>#N/A</v>
      </c>
      <c r="Q813" t="e">
        <f>VLOOKUP($A813,cleaning_log!$A$1:$ZZ$9791,MATCH(Q$5,cleaning_log!$A$2:$ZZ$2,0),0)</f>
        <v>#N/A</v>
      </c>
    </row>
    <row r="814" spans="1:22" x14ac:dyDescent="0.2">
      <c r="A814" s="19" t="s">
        <v>2341</v>
      </c>
      <c r="B814" t="str">
        <f>IF(NOT(ISNA(VLOOKUP($A814,miplib2017!$A$5:$A$10000,1,0))),"miplib2017",IF(NOT(ISNA(VLOOKUP($A814,miplib2010!$A$5:$A$10000,1,0))),"miplib2010",IF(NOT(ISNA(VLOOKUP($A814,miplib2003!$A$5:$A$10000,1,0))),"miplib2003",IF(NOT(ISNA(VLOOKUP($A814,miplib3!$A$5:$A$10002,1,0))),"miplib3",IF(NOT(ISNA(VLOOKUP($A814,miplib2!$A$5:$A$10004,1,0))),"miplib2",IF(NOT(ISNA(VLOOKUP($A814,coral!$A$5:$A$10000,1,0))),"coral",IF(NOT(ISNA(VLOOKUP($A814,neos!$A$5:$A$10000,1,0))),"neos","COULD NOT FIND")))))))</f>
        <v>coral</v>
      </c>
      <c r="C814" t="str">
        <f>B814&amp;"/"&amp;A814</f>
        <v>coral/neos-522351</v>
      </c>
      <c r="D814">
        <f ca="1">VLOOKUP($A814,INDIRECT("'"&amp;$B814&amp;"'!"&amp;"$A$5:$Z$10000"),MATCH(D$5,INDIRECT("'"&amp;$B814&amp;"'!$A$4:$Z$4"),0),0)</f>
        <v>1705</v>
      </c>
      <c r="E814">
        <f ca="1">VLOOKUP($A814,INDIRECT("'"&amp;$B814&amp;"'!"&amp;"$A$5:$Z$10000"),MATCH(E$5,INDIRECT("'"&amp;$B814&amp;"'!$A$4:$Z$4"),0),0)</f>
        <v>1524</v>
      </c>
      <c r="F814">
        <f>VLOOKUP($A814,cleaning_log!$A$1:$ZZ$9791,MATCH(F$5,cleaning_log!$A$2:$ZZ$2,0),0)</f>
        <v>1705</v>
      </c>
      <c r="G814">
        <f>VLOOKUP($A814,cleaning_log!$A$1:$ZZ$9791,MATCH(G$5,cleaning_log!$A$2:$ZZ$2,0),0)</f>
        <v>1524</v>
      </c>
      <c r="H814">
        <f ca="1">VLOOKUP($A814,INDIRECT("'"&amp;$B814&amp;"'!"&amp;"$A$5:$Z$10000"),MATCH(H$5,INDIRECT("'"&amp;$B814&amp;"'!$A$4:$Z$4"),0),0)</f>
        <v>17891.080000000002</v>
      </c>
      <c r="I814">
        <f>VLOOKUP($A814,cleaning_log!$A$1:$ZZ$9791,MATCH(I$5,cleaning_log!$A$2:$ZZ$2,0),0)</f>
        <v>0</v>
      </c>
      <c r="J814">
        <f>VLOOKUP($A814,cleaning_log!$A$1:$ZZ$9791,MATCH(J$5,cleaning_log!$A$2:$ZZ$2,0),0)</f>
        <v>0</v>
      </c>
      <c r="K814" t="b">
        <f ca="1">IF(ISNA(J814),TRUE,ABS(H814-J814)&gt;0.001)</f>
        <v>1</v>
      </c>
      <c r="L814">
        <f>VLOOKUP($A814,cleaning_log!$A$1:$ZZ$9791,MATCH(L$5,cleaning_log!$A$2:$ZZ$2,0),0)</f>
        <v>17891.077115999899</v>
      </c>
      <c r="M814">
        <f>VLOOKUP($A814,cleaning_log!$A$1:$ZZ$9791,MATCH(M$5,cleaning_log!$A$2:$ZZ$2,0),0)</f>
        <v>17891.077115999899</v>
      </c>
      <c r="N814">
        <f>VLOOKUP($A814,cleaning_log!$A$1:$ZZ$9791,MATCH(N$5,cleaning_log!$A$2:$ZZ$2,0),0)</f>
        <v>17891.077115999899</v>
      </c>
      <c r="O814">
        <f>VLOOKUP($A814,cleaning_log!$A$1:$ZZ$9791,MATCH(O$5,cleaning_log!$A$2:$ZZ$2,0),0)</f>
        <v>17891.077115999899</v>
      </c>
      <c r="P814">
        <f>VLOOKUP($A814,cleaning_log!$A$1:$ZZ$9791,MATCH(P$5,cleaning_log!$A$2:$ZZ$2,0),0)</f>
        <v>0.33500000000000002</v>
      </c>
      <c r="Q814">
        <f>VLOOKUP($A814,cleaning_log!$A$1:$ZZ$9791,MATCH(Q$5,cleaning_log!$A$2:$ZZ$2,0),0)</f>
        <v>0.33300000000000002</v>
      </c>
      <c r="R814">
        <f>VLOOKUP($A814,cleaning_log!$A$1:$ZZ$9791,MATCH(R$5,cleaning_log!$A$2:$ZZ$2,0),0)</f>
        <v>0.42</v>
      </c>
      <c r="S814" t="b">
        <f t="shared" ref="S814" si="176">MIN(P814,Q814) &lt; 3599</f>
        <v>1</v>
      </c>
    </row>
    <row r="815" spans="1:22" hidden="1" x14ac:dyDescent="0.2">
      <c r="A815" t="s">
        <v>15542</v>
      </c>
      <c r="B815" t="str">
        <f>IF(NOT(ISNA(VLOOKUP($A815,miplib2017!$A$5:$A$10000,1,0))),"miplib2017",IF(NOT(ISNA(VLOOKUP($A815,miplib2010!$A$5:$A$10000,1,0))),"miplib2010",IF(NOT(ISNA(VLOOKUP($A815,miplib2003!$A$5:$A$10000,1,0))),"miplib2003",IF(NOT(ISNA(VLOOKUP($A815,miplib3!$A$5:$A$10002,1,0))),"miplib3",IF(NOT(ISNA(VLOOKUP($A815,miplib2!$A$5:$A$10004,1,0))),"miplib2",IF(NOT(ISNA(VLOOKUP($A815,coral!$A$5:$A$10000,1,0))),"coral",IF(NOT(ISNA(VLOOKUP($A815,neos!$A$5:$A$10000,1,0))),"neos","COULD NOT FIND")))))))</f>
        <v>miplib2017</v>
      </c>
      <c r="C815" t="str">
        <f>B815&amp;"/"&amp;A815</f>
        <v>miplib2017/neos-5223573-tarwin</v>
      </c>
      <c r="D815">
        <f ca="1">VLOOKUP($A815,INDIRECT("'"&amp;$B815&amp;"'!"&amp;"$A$5:$Z$10000"),MATCH(D$5,INDIRECT("'"&amp;$B815&amp;"'!$A$4:$Z$4"),0),0)</f>
        <v>560182</v>
      </c>
      <c r="E815">
        <f ca="1">VLOOKUP($A815,INDIRECT("'"&amp;$B815&amp;"'!"&amp;"$A$5:$Z$10000"),MATCH(E$5,INDIRECT("'"&amp;$B815&amp;"'!$A$4:$Z$4"),0),0)</f>
        <v>158244</v>
      </c>
      <c r="F815" t="e">
        <f>VLOOKUP($A815,cleaning_log!$A$1:$ZZ$9791,MATCH(F$5,cleaning_log!$A$2:$ZZ$2,0),0)</f>
        <v>#N/A</v>
      </c>
      <c r="G815" t="e">
        <f>VLOOKUP($A815,cleaning_log!$A$1:$ZZ$9791,MATCH(G$5,cleaning_log!$A$2:$ZZ$2,0),0)</f>
        <v>#N/A</v>
      </c>
      <c r="H815">
        <f ca="1">VLOOKUP($A815,INDIRECT("'"&amp;$B815&amp;"'!"&amp;"$A$5:$Z$10000"),MATCH(H$5,INDIRECT("'"&amp;$B815&amp;"'!$A$4:$Z$4"),0),0)</f>
        <v>0.10580000000000001</v>
      </c>
      <c r="I815" t="e">
        <f>VLOOKUP($A815,cleaning_log!$A$1:$ZZ$9791,MATCH(I$5,cleaning_log!$A$2:$ZZ$2,0),0)</f>
        <v>#N/A</v>
      </c>
      <c r="J815" t="e">
        <f>VLOOKUP($A815,cleaning_log!$A$1:$ZZ$9791,MATCH(J$5,cleaning_log!$A$2:$ZZ$2,0),0)</f>
        <v>#N/A</v>
      </c>
      <c r="K815" t="b">
        <f>IF(ISNA(J815),TRUE,ABS(H815-J815)&gt;0.001)</f>
        <v>1</v>
      </c>
      <c r="L815" t="e">
        <f>VLOOKUP($A815,cleaning_log!$A$1:$ZZ$9791,MATCH(L$5,cleaning_log!$A$2:$ZZ$2,0),0)</f>
        <v>#N/A</v>
      </c>
      <c r="M815" t="e">
        <f>VLOOKUP($A815,cleaning_log!$A$1:$ZZ$9791,MATCH(M$5,cleaning_log!$A$2:$ZZ$2,0),0)</f>
        <v>#N/A</v>
      </c>
      <c r="N815" t="e">
        <f>VLOOKUP($A815,cleaning_log!$A$1:$ZZ$9791,MATCH(N$5,cleaning_log!$A$2:$ZZ$2,0),0)</f>
        <v>#N/A</v>
      </c>
      <c r="O815" t="e">
        <f>VLOOKUP($A815,cleaning_log!$A$1:$ZZ$9791,MATCH(O$5,cleaning_log!$A$2:$ZZ$2,0),0)</f>
        <v>#N/A</v>
      </c>
      <c r="P815" t="e">
        <f>VLOOKUP($A815,cleaning_log!$A$1:$ZZ$9791,MATCH(P$5,cleaning_log!$A$2:$ZZ$2,0),0)</f>
        <v>#N/A</v>
      </c>
      <c r="Q815" t="e">
        <f>VLOOKUP($A815,cleaning_log!$A$1:$ZZ$9791,MATCH(Q$5,cleaning_log!$A$2:$ZZ$2,0),0)</f>
        <v>#N/A</v>
      </c>
    </row>
    <row r="816" spans="1:22" hidden="1" x14ac:dyDescent="0.2">
      <c r="A816" t="s">
        <v>15545</v>
      </c>
      <c r="B816" t="str">
        <f>IF(NOT(ISNA(VLOOKUP($A816,miplib2017!$A$5:$A$10000,1,0))),"miplib2017",IF(NOT(ISNA(VLOOKUP($A816,miplib2010!$A$5:$A$10000,1,0))),"miplib2010",IF(NOT(ISNA(VLOOKUP($A816,miplib2003!$A$5:$A$10000,1,0))),"miplib2003",IF(NOT(ISNA(VLOOKUP($A816,miplib3!$A$5:$A$10002,1,0))),"miplib3",IF(NOT(ISNA(VLOOKUP($A816,miplib2!$A$5:$A$10004,1,0))),"miplib2",IF(NOT(ISNA(VLOOKUP($A816,coral!$A$5:$A$10000,1,0))),"coral",IF(NOT(ISNA(VLOOKUP($A816,neos!$A$5:$A$10000,1,0))),"neos","COULD NOT FIND")))))))</f>
        <v>miplib2017</v>
      </c>
      <c r="C816" t="str">
        <f>B816&amp;"/"&amp;A816</f>
        <v>miplib2017/neos-5251015-ogosta</v>
      </c>
      <c r="D816">
        <f ca="1">VLOOKUP($A816,INDIRECT("'"&amp;$B816&amp;"'!"&amp;"$A$5:$Z$10000"),MATCH(D$5,INDIRECT("'"&amp;$B816&amp;"'!$A$4:$Z$4"),0),0)</f>
        <v>486531</v>
      </c>
      <c r="E816">
        <f ca="1">VLOOKUP($A816,INDIRECT("'"&amp;$B816&amp;"'!"&amp;"$A$5:$Z$10000"),MATCH(E$5,INDIRECT("'"&amp;$B816&amp;"'!$A$4:$Z$4"),0),0)</f>
        <v>136971</v>
      </c>
      <c r="F816" t="e">
        <f>VLOOKUP($A816,cleaning_log!$A$1:$ZZ$9791,MATCH(F$5,cleaning_log!$A$2:$ZZ$2,0),0)</f>
        <v>#N/A</v>
      </c>
      <c r="G816" t="e">
        <f>VLOOKUP($A816,cleaning_log!$A$1:$ZZ$9791,MATCH(G$5,cleaning_log!$A$2:$ZZ$2,0),0)</f>
        <v>#N/A</v>
      </c>
      <c r="H816">
        <f ca="1">VLOOKUP($A816,INDIRECT("'"&amp;$B816&amp;"'!"&amp;"$A$5:$Z$10000"),MATCH(H$5,INDIRECT("'"&amp;$B816&amp;"'!$A$4:$Z$4"),0),0)</f>
        <v>0.10580000000000001</v>
      </c>
      <c r="I816" t="e">
        <f>VLOOKUP($A816,cleaning_log!$A$1:$ZZ$9791,MATCH(I$5,cleaning_log!$A$2:$ZZ$2,0),0)</f>
        <v>#N/A</v>
      </c>
      <c r="J816" t="e">
        <f>VLOOKUP($A816,cleaning_log!$A$1:$ZZ$9791,MATCH(J$5,cleaning_log!$A$2:$ZZ$2,0),0)</f>
        <v>#N/A</v>
      </c>
      <c r="K816" t="b">
        <f>IF(ISNA(J816),TRUE,ABS(H816-J816)&gt;0.001)</f>
        <v>1</v>
      </c>
      <c r="L816" t="e">
        <f>VLOOKUP($A816,cleaning_log!$A$1:$ZZ$9791,MATCH(L$5,cleaning_log!$A$2:$ZZ$2,0),0)</f>
        <v>#N/A</v>
      </c>
      <c r="M816" t="e">
        <f>VLOOKUP($A816,cleaning_log!$A$1:$ZZ$9791,MATCH(M$5,cleaning_log!$A$2:$ZZ$2,0),0)</f>
        <v>#N/A</v>
      </c>
      <c r="N816" t="e">
        <f>VLOOKUP($A816,cleaning_log!$A$1:$ZZ$9791,MATCH(N$5,cleaning_log!$A$2:$ZZ$2,0),0)</f>
        <v>#N/A</v>
      </c>
      <c r="O816" t="e">
        <f>VLOOKUP($A816,cleaning_log!$A$1:$ZZ$9791,MATCH(O$5,cleaning_log!$A$2:$ZZ$2,0),0)</f>
        <v>#N/A</v>
      </c>
      <c r="P816" t="e">
        <f>VLOOKUP($A816,cleaning_log!$A$1:$ZZ$9791,MATCH(P$5,cleaning_log!$A$2:$ZZ$2,0),0)</f>
        <v>#N/A</v>
      </c>
      <c r="Q816" t="e">
        <f>VLOOKUP($A816,cleaning_log!$A$1:$ZZ$9791,MATCH(Q$5,cleaning_log!$A$2:$ZZ$2,0),0)</f>
        <v>#N/A</v>
      </c>
    </row>
    <row r="817" spans="1:22" hidden="1" x14ac:dyDescent="0.2">
      <c r="A817" s="19" t="s">
        <v>4548</v>
      </c>
      <c r="B817" t="str">
        <f>IF(NOT(ISNA(VLOOKUP($A817,miplib2017!$A$5:$A$10000,1,0))),"miplib2017",IF(NOT(ISNA(VLOOKUP($A817,miplib2010!$A$5:$A$10000,1,0))),"miplib2010",IF(NOT(ISNA(VLOOKUP($A817,miplib2003!$A$5:$A$10000,1,0))),"miplib2003",IF(NOT(ISNA(VLOOKUP($A817,miplib3!$A$5:$A$10002,1,0))),"miplib3",IF(NOT(ISNA(VLOOKUP($A817,miplib2!$A$5:$A$10004,1,0))),"miplib2",IF(NOT(ISNA(VLOOKUP($A817,coral!$A$5:$A$10000,1,0))),"coral",IF(NOT(ISNA(VLOOKUP($A817,neos!$A$5:$A$10000,1,0))),"neos","COULD NOT FIND")))))))</f>
        <v>miplib2017</v>
      </c>
      <c r="C817" t="str">
        <f>B817&amp;"/"&amp;A817</f>
        <v>miplib2017/neos-525149</v>
      </c>
      <c r="D817">
        <f ca="1">VLOOKUP($A817,INDIRECT("'"&amp;$B817&amp;"'!"&amp;"$A$5:$Z$10000"),MATCH(D$5,INDIRECT("'"&amp;$B817&amp;"'!$A$4:$Z$4"),0),0)</f>
        <v>144120</v>
      </c>
      <c r="E817">
        <f ca="1">VLOOKUP($A817,INDIRECT("'"&amp;$B817&amp;"'!"&amp;"$A$5:$Z$10000"),MATCH(E$5,INDIRECT("'"&amp;$B817&amp;"'!$A$4:$Z$4"),0),0)</f>
        <v>3640</v>
      </c>
      <c r="F817" t="e">
        <f>VLOOKUP($A817,cleaning_log!$A$1:$ZZ$9791,MATCH(F$5,cleaning_log!$A$2:$ZZ$2,0),0)</f>
        <v>#N/A</v>
      </c>
      <c r="G817" t="e">
        <f>VLOOKUP($A817,cleaning_log!$A$1:$ZZ$9791,MATCH(G$5,cleaning_log!$A$2:$ZZ$2,0),0)</f>
        <v>#N/A</v>
      </c>
      <c r="H817">
        <f ca="1">VLOOKUP($A817,INDIRECT("'"&amp;$B817&amp;"'!"&amp;"$A$5:$Z$10000"),MATCH(H$5,INDIRECT("'"&amp;$B817&amp;"'!$A$4:$Z$4"),0),0)</f>
        <v>60.999999989999999</v>
      </c>
      <c r="I817" t="e">
        <f>VLOOKUP($A817,cleaning_log!$A$1:$ZZ$9791,MATCH(I$5,cleaning_log!$A$2:$ZZ$2,0),0)</f>
        <v>#N/A</v>
      </c>
      <c r="J817" t="e">
        <f>VLOOKUP($A817,cleaning_log!$A$1:$ZZ$9791,MATCH(J$5,cleaning_log!$A$2:$ZZ$2,0),0)</f>
        <v>#N/A</v>
      </c>
      <c r="K817" t="b">
        <f>IF(ISNA(J817),TRUE,ABS(H817-J817)&gt;0.001)</f>
        <v>1</v>
      </c>
      <c r="L817" t="e">
        <f>VLOOKUP($A817,cleaning_log!$A$1:$ZZ$9791,MATCH(L$5,cleaning_log!$A$2:$ZZ$2,0),0)</f>
        <v>#N/A</v>
      </c>
      <c r="M817" t="e">
        <f>VLOOKUP($A817,cleaning_log!$A$1:$ZZ$9791,MATCH(M$5,cleaning_log!$A$2:$ZZ$2,0),0)</f>
        <v>#N/A</v>
      </c>
      <c r="N817" t="e">
        <f>VLOOKUP($A817,cleaning_log!$A$1:$ZZ$9791,MATCH(N$5,cleaning_log!$A$2:$ZZ$2,0),0)</f>
        <v>#N/A</v>
      </c>
      <c r="O817" t="e">
        <f>VLOOKUP($A817,cleaning_log!$A$1:$ZZ$9791,MATCH(O$5,cleaning_log!$A$2:$ZZ$2,0),0)</f>
        <v>#N/A</v>
      </c>
      <c r="P817" t="e">
        <f>VLOOKUP($A817,cleaning_log!$A$1:$ZZ$9791,MATCH(P$5,cleaning_log!$A$2:$ZZ$2,0),0)</f>
        <v>#N/A</v>
      </c>
      <c r="Q817" t="e">
        <f>VLOOKUP($A817,cleaning_log!$A$1:$ZZ$9791,MATCH(Q$5,cleaning_log!$A$2:$ZZ$2,0),0)</f>
        <v>#N/A</v>
      </c>
    </row>
    <row r="818" spans="1:22" hidden="1" x14ac:dyDescent="0.2">
      <c r="A818" t="s">
        <v>15546</v>
      </c>
      <c r="B818" t="str">
        <f>IF(NOT(ISNA(VLOOKUP($A818,miplib2017!$A$5:$A$10000,1,0))),"miplib2017",IF(NOT(ISNA(VLOOKUP($A818,miplib2010!$A$5:$A$10000,1,0))),"miplib2010",IF(NOT(ISNA(VLOOKUP($A818,miplib2003!$A$5:$A$10000,1,0))),"miplib2003",IF(NOT(ISNA(VLOOKUP($A818,miplib3!$A$5:$A$10002,1,0))),"miplib3",IF(NOT(ISNA(VLOOKUP($A818,miplib2!$A$5:$A$10004,1,0))),"miplib2",IF(NOT(ISNA(VLOOKUP($A818,coral!$A$5:$A$10000,1,0))),"coral",IF(NOT(ISNA(VLOOKUP($A818,neos!$A$5:$A$10000,1,0))),"neos","COULD NOT FIND")))))))</f>
        <v>miplib2017</v>
      </c>
      <c r="C818" t="str">
        <f>B818&amp;"/"&amp;A818</f>
        <v>miplib2017/neos-5260764-orauea</v>
      </c>
      <c r="D818">
        <f ca="1">VLOOKUP($A818,INDIRECT("'"&amp;$B818&amp;"'!"&amp;"$A$5:$Z$10000"),MATCH(D$5,INDIRECT("'"&amp;$B818&amp;"'!$A$4:$Z$4"),0),0)</f>
        <v>12304</v>
      </c>
      <c r="E818">
        <f ca="1">VLOOKUP($A818,INDIRECT("'"&amp;$B818&amp;"'!"&amp;"$A$5:$Z$10000"),MATCH(E$5,INDIRECT("'"&amp;$B818&amp;"'!$A$4:$Z$4"),0),0)</f>
        <v>12940</v>
      </c>
      <c r="F818" t="e">
        <f>VLOOKUP($A818,cleaning_log!$A$1:$ZZ$9791,MATCH(F$5,cleaning_log!$A$2:$ZZ$2,0),0)</f>
        <v>#N/A</v>
      </c>
      <c r="G818" t="e">
        <f>VLOOKUP($A818,cleaning_log!$A$1:$ZZ$9791,MATCH(G$5,cleaning_log!$A$2:$ZZ$2,0),0)</f>
        <v>#N/A</v>
      </c>
      <c r="H818" t="str">
        <f ca="1">VLOOKUP($A818,INDIRECT("'"&amp;$B818&amp;"'!"&amp;"$A$5:$Z$10000"),MATCH(H$5,INDIRECT("'"&amp;$B818&amp;"'!$A$4:$Z$4"),0),0)</f>
        <v>82593.180883185*</v>
      </c>
      <c r="I818" t="e">
        <f>VLOOKUP($A818,cleaning_log!$A$1:$ZZ$9791,MATCH(I$5,cleaning_log!$A$2:$ZZ$2,0),0)</f>
        <v>#N/A</v>
      </c>
      <c r="J818" t="e">
        <f>VLOOKUP($A818,cleaning_log!$A$1:$ZZ$9791,MATCH(J$5,cleaning_log!$A$2:$ZZ$2,0),0)</f>
        <v>#N/A</v>
      </c>
      <c r="K818" t="b">
        <f>IF(ISNA(J818),TRUE,ABS(H818-J818)&gt;0.001)</f>
        <v>1</v>
      </c>
      <c r="L818" t="e">
        <f>VLOOKUP($A818,cleaning_log!$A$1:$ZZ$9791,MATCH(L$5,cleaning_log!$A$2:$ZZ$2,0),0)</f>
        <v>#N/A</v>
      </c>
      <c r="M818" t="e">
        <f>VLOOKUP($A818,cleaning_log!$A$1:$ZZ$9791,MATCH(M$5,cleaning_log!$A$2:$ZZ$2,0),0)</f>
        <v>#N/A</v>
      </c>
      <c r="N818" t="e">
        <f>VLOOKUP($A818,cleaning_log!$A$1:$ZZ$9791,MATCH(N$5,cleaning_log!$A$2:$ZZ$2,0),0)</f>
        <v>#N/A</v>
      </c>
      <c r="O818" t="e">
        <f>VLOOKUP($A818,cleaning_log!$A$1:$ZZ$9791,MATCH(O$5,cleaning_log!$A$2:$ZZ$2,0),0)</f>
        <v>#N/A</v>
      </c>
      <c r="P818" t="e">
        <f>VLOOKUP($A818,cleaning_log!$A$1:$ZZ$9791,MATCH(P$5,cleaning_log!$A$2:$ZZ$2,0),0)</f>
        <v>#N/A</v>
      </c>
      <c r="Q818" t="e">
        <f>VLOOKUP($A818,cleaning_log!$A$1:$ZZ$9791,MATCH(Q$5,cleaning_log!$A$2:$ZZ$2,0),0)</f>
        <v>#N/A</v>
      </c>
      <c r="R818" t="e">
        <f>VLOOKUP($A818,cleaning_log!$A$1:$ZZ$9791,MATCH(R$5,cleaning_log!$A$2:$ZZ$2,0),0)</f>
        <v>#N/A</v>
      </c>
      <c r="S818" t="e">
        <f t="shared" ref="S818:S819" si="177">MIN(P818,Q818) &lt; 3599</f>
        <v>#N/A</v>
      </c>
      <c r="T818" t="e">
        <f>VLOOKUP($A818,cleaning_log!$A$1:$ZZ$9791,MATCH(T$5,cleaning_log!$A$2:$ZZ$2,0),0)</f>
        <v>#N/A</v>
      </c>
      <c r="U818" t="e">
        <f>VLOOKUP($A818,cleaning_log!$A$1:$ZZ$9791,MATCH(U$5,cleaning_log!$A$2:$ZZ$2,0),0)</f>
        <v>#N/A</v>
      </c>
      <c r="V818" t="e">
        <f>VLOOKUP($A818,cleaning_log!$A$1:$ZZ$9791,MATCH(V$5,cleaning_log!$A$2:$ZZ$2,0),0)</f>
        <v>#N/A</v>
      </c>
    </row>
    <row r="819" spans="1:22" x14ac:dyDescent="0.2">
      <c r="A819" t="s">
        <v>15549</v>
      </c>
      <c r="B819" t="str">
        <f>IF(NOT(ISNA(VLOOKUP($A819,miplib2017!$A$5:$A$10000,1,0))),"miplib2017",IF(NOT(ISNA(VLOOKUP($A819,miplib2010!$A$5:$A$10000,1,0))),"miplib2010",IF(NOT(ISNA(VLOOKUP($A819,miplib2003!$A$5:$A$10000,1,0))),"miplib2003",IF(NOT(ISNA(VLOOKUP($A819,miplib3!$A$5:$A$10002,1,0))),"miplib3",IF(NOT(ISNA(VLOOKUP($A819,miplib2!$A$5:$A$10004,1,0))),"miplib2",IF(NOT(ISNA(VLOOKUP($A819,coral!$A$5:$A$10000,1,0))),"coral",IF(NOT(ISNA(VLOOKUP($A819,neos!$A$5:$A$10000,1,0))),"neos","COULD NOT FIND")))))))</f>
        <v>miplib2017</v>
      </c>
      <c r="C819" t="str">
        <f>B819&amp;"/"&amp;A819</f>
        <v>miplib2017/neos-5261882-treska</v>
      </c>
      <c r="D819">
        <f ca="1">VLOOKUP($A819,INDIRECT("'"&amp;$B819&amp;"'!"&amp;"$A$5:$Z$10000"),MATCH(D$5,INDIRECT("'"&amp;$B819&amp;"'!$A$4:$Z$4"),0),0)</f>
        <v>2971</v>
      </c>
      <c r="E819">
        <f ca="1">VLOOKUP($A819,INDIRECT("'"&amp;$B819&amp;"'!"&amp;"$A$5:$Z$10000"),MATCH(E$5,INDIRECT("'"&amp;$B819&amp;"'!$A$4:$Z$4"),0),0)</f>
        <v>2900</v>
      </c>
      <c r="F819" t="e">
        <f>VLOOKUP($A819,cleaning_log!$A$1:$ZZ$9791,MATCH(F$5,cleaning_log!$A$2:$ZZ$2,0),0)</f>
        <v>#N/A</v>
      </c>
      <c r="G819" t="e">
        <f>VLOOKUP($A819,cleaning_log!$A$1:$ZZ$9791,MATCH(G$5,cleaning_log!$A$2:$ZZ$2,0),0)</f>
        <v>#N/A</v>
      </c>
      <c r="H819">
        <f ca="1">VLOOKUP($A819,INDIRECT("'"&amp;$B819&amp;"'!"&amp;"$A$5:$Z$10000"),MATCH(H$5,INDIRECT("'"&amp;$B819&amp;"'!$A$4:$Z$4"),0),0)</f>
        <v>51614.874000000003</v>
      </c>
      <c r="I819" t="e">
        <f>VLOOKUP($A819,cleaning_log!$A$1:$ZZ$9791,MATCH(I$5,cleaning_log!$A$2:$ZZ$2,0),0)</f>
        <v>#N/A</v>
      </c>
      <c r="J819" t="e">
        <f>VLOOKUP($A819,cleaning_log!$A$1:$ZZ$9791,MATCH(J$5,cleaning_log!$A$2:$ZZ$2,0),0)</f>
        <v>#N/A</v>
      </c>
      <c r="K819" t="b">
        <f>IF(ISNA(J819),TRUE,ABS(H819-J819)&gt;0.001)</f>
        <v>1</v>
      </c>
      <c r="L819" t="e">
        <f>VLOOKUP($A819,cleaning_log!$A$1:$ZZ$9791,MATCH(L$5,cleaning_log!$A$2:$ZZ$2,0),0)</f>
        <v>#N/A</v>
      </c>
      <c r="M819" t="e">
        <f>VLOOKUP($A819,cleaning_log!$A$1:$ZZ$9791,MATCH(M$5,cleaning_log!$A$2:$ZZ$2,0),0)</f>
        <v>#N/A</v>
      </c>
      <c r="N819" t="e">
        <f>VLOOKUP($A819,cleaning_log!$A$1:$ZZ$9791,MATCH(N$5,cleaning_log!$A$2:$ZZ$2,0),0)</f>
        <v>#N/A</v>
      </c>
      <c r="O819" t="e">
        <f>VLOOKUP($A819,cleaning_log!$A$1:$ZZ$9791,MATCH(O$5,cleaning_log!$A$2:$ZZ$2,0),0)</f>
        <v>#N/A</v>
      </c>
      <c r="P819" t="e">
        <f>VLOOKUP($A819,cleaning_log!$A$1:$ZZ$9791,MATCH(P$5,cleaning_log!$A$2:$ZZ$2,0),0)</f>
        <v>#N/A</v>
      </c>
      <c r="Q819" t="e">
        <f>VLOOKUP($A819,cleaning_log!$A$1:$ZZ$9791,MATCH(Q$5,cleaning_log!$A$2:$ZZ$2,0),0)</f>
        <v>#N/A</v>
      </c>
      <c r="R819" t="e">
        <f>VLOOKUP($A819,cleaning_log!$A$1:$ZZ$9791,MATCH(R$5,cleaning_log!$A$2:$ZZ$2,0),0)</f>
        <v>#N/A</v>
      </c>
      <c r="S819" t="e">
        <f t="shared" si="177"/>
        <v>#N/A</v>
      </c>
    </row>
    <row r="820" spans="1:22" hidden="1" x14ac:dyDescent="0.2">
      <c r="A820" t="s">
        <v>15551</v>
      </c>
      <c r="B820" t="str">
        <f>IF(NOT(ISNA(VLOOKUP($A820,miplib2017!$A$5:$A$10000,1,0))),"miplib2017",IF(NOT(ISNA(VLOOKUP($A820,miplib2010!$A$5:$A$10000,1,0))),"miplib2010",IF(NOT(ISNA(VLOOKUP($A820,miplib2003!$A$5:$A$10000,1,0))),"miplib2003",IF(NOT(ISNA(VLOOKUP($A820,miplib3!$A$5:$A$10002,1,0))),"miplib3",IF(NOT(ISNA(VLOOKUP($A820,miplib2!$A$5:$A$10004,1,0))),"miplib2",IF(NOT(ISNA(VLOOKUP($A820,coral!$A$5:$A$10000,1,0))),"coral",IF(NOT(ISNA(VLOOKUP($A820,neos!$A$5:$A$10000,1,0))),"neos","COULD NOT FIND")))))))</f>
        <v>miplib2017</v>
      </c>
      <c r="C820" t="str">
        <f>B820&amp;"/"&amp;A820</f>
        <v>miplib2017/neos-5266653-tugela</v>
      </c>
      <c r="D820">
        <f ca="1">VLOOKUP($A820,INDIRECT("'"&amp;$B820&amp;"'!"&amp;"$A$5:$Z$10000"),MATCH(D$5,INDIRECT("'"&amp;$B820&amp;"'!$A$4:$Z$4"),0),0)</f>
        <v>23458</v>
      </c>
      <c r="E820">
        <f ca="1">VLOOKUP($A820,INDIRECT("'"&amp;$B820&amp;"'!"&amp;"$A$5:$Z$10000"),MATCH(E$5,INDIRECT("'"&amp;$B820&amp;"'!$A$4:$Z$4"),0),0)</f>
        <v>23310</v>
      </c>
      <c r="F820" t="e">
        <f>VLOOKUP($A820,cleaning_log!$A$1:$ZZ$9791,MATCH(F$5,cleaning_log!$A$2:$ZZ$2,0),0)</f>
        <v>#N/A</v>
      </c>
      <c r="G820" t="e">
        <f>VLOOKUP($A820,cleaning_log!$A$1:$ZZ$9791,MATCH(G$5,cleaning_log!$A$2:$ZZ$2,0),0)</f>
        <v>#N/A</v>
      </c>
      <c r="H820" t="str">
        <f ca="1">VLOOKUP($A820,INDIRECT("'"&amp;$B820&amp;"'!"&amp;"$A$5:$Z$10000"),MATCH(H$5,INDIRECT("'"&amp;$B820&amp;"'!$A$4:$Z$4"),0),0)</f>
        <v>65505.2005752763*</v>
      </c>
      <c r="I820" t="e">
        <f>VLOOKUP($A820,cleaning_log!$A$1:$ZZ$9791,MATCH(I$5,cleaning_log!$A$2:$ZZ$2,0),0)</f>
        <v>#N/A</v>
      </c>
      <c r="J820" t="e">
        <f>VLOOKUP($A820,cleaning_log!$A$1:$ZZ$9791,MATCH(J$5,cleaning_log!$A$2:$ZZ$2,0),0)</f>
        <v>#N/A</v>
      </c>
      <c r="K820" t="b">
        <f>IF(ISNA(J820),TRUE,ABS(H820-J820)&gt;0.001)</f>
        <v>1</v>
      </c>
      <c r="L820" t="e">
        <f>VLOOKUP($A820,cleaning_log!$A$1:$ZZ$9791,MATCH(L$5,cleaning_log!$A$2:$ZZ$2,0),0)</f>
        <v>#N/A</v>
      </c>
      <c r="M820" t="e">
        <f>VLOOKUP($A820,cleaning_log!$A$1:$ZZ$9791,MATCH(M$5,cleaning_log!$A$2:$ZZ$2,0),0)</f>
        <v>#N/A</v>
      </c>
      <c r="N820" t="e">
        <f>VLOOKUP($A820,cleaning_log!$A$1:$ZZ$9791,MATCH(N$5,cleaning_log!$A$2:$ZZ$2,0),0)</f>
        <v>#N/A</v>
      </c>
      <c r="O820" t="e">
        <f>VLOOKUP($A820,cleaning_log!$A$1:$ZZ$9791,MATCH(O$5,cleaning_log!$A$2:$ZZ$2,0),0)</f>
        <v>#N/A</v>
      </c>
      <c r="P820" t="e">
        <f>VLOOKUP($A820,cleaning_log!$A$1:$ZZ$9791,MATCH(P$5,cleaning_log!$A$2:$ZZ$2,0),0)</f>
        <v>#N/A</v>
      </c>
      <c r="Q820" t="e">
        <f>VLOOKUP($A820,cleaning_log!$A$1:$ZZ$9791,MATCH(Q$5,cleaning_log!$A$2:$ZZ$2,0),0)</f>
        <v>#N/A</v>
      </c>
    </row>
    <row r="821" spans="1:22" hidden="1" x14ac:dyDescent="0.2">
      <c r="A821" t="s">
        <v>15553</v>
      </c>
      <c r="B821" t="str">
        <f>IF(NOT(ISNA(VLOOKUP($A821,miplib2017!$A$5:$A$10000,1,0))),"miplib2017",IF(NOT(ISNA(VLOOKUP($A821,miplib2010!$A$5:$A$10000,1,0))),"miplib2010",IF(NOT(ISNA(VLOOKUP($A821,miplib2003!$A$5:$A$10000,1,0))),"miplib2003",IF(NOT(ISNA(VLOOKUP($A821,miplib3!$A$5:$A$10002,1,0))),"miplib3",IF(NOT(ISNA(VLOOKUP($A821,miplib2!$A$5:$A$10004,1,0))),"miplib2",IF(NOT(ISNA(VLOOKUP($A821,coral!$A$5:$A$10000,1,0))),"coral",IF(NOT(ISNA(VLOOKUP($A821,neos!$A$5:$A$10000,1,0))),"neos","COULD NOT FIND")))))))</f>
        <v>miplib2017</v>
      </c>
      <c r="C821" t="str">
        <f>B821&amp;"/"&amp;A821</f>
        <v>miplib2017/neos-5273874-yomtsa</v>
      </c>
      <c r="D821">
        <f ca="1">VLOOKUP($A821,INDIRECT("'"&amp;$B821&amp;"'!"&amp;"$A$5:$Z$10000"),MATCH(D$5,INDIRECT("'"&amp;$B821&amp;"'!$A$4:$Z$4"),0),0)</f>
        <v>486492</v>
      </c>
      <c r="E821">
        <f ca="1">VLOOKUP($A821,INDIRECT("'"&amp;$B821&amp;"'!"&amp;"$A$5:$Z$10000"),MATCH(E$5,INDIRECT("'"&amp;$B821&amp;"'!$A$4:$Z$4"),0),0)</f>
        <v>136971</v>
      </c>
      <c r="F821" t="e">
        <f>VLOOKUP($A821,cleaning_log!$A$1:$ZZ$9791,MATCH(F$5,cleaning_log!$A$2:$ZZ$2,0),0)</f>
        <v>#N/A</v>
      </c>
      <c r="G821" t="e">
        <f>VLOOKUP($A821,cleaning_log!$A$1:$ZZ$9791,MATCH(G$5,cleaning_log!$A$2:$ZZ$2,0),0)</f>
        <v>#N/A</v>
      </c>
      <c r="H821">
        <f ca="1">VLOOKUP($A821,INDIRECT("'"&amp;$B821&amp;"'!"&amp;"$A$5:$Z$10000"),MATCH(H$5,INDIRECT("'"&amp;$B821&amp;"'!$A$4:$Z$4"),0),0)</f>
        <v>0</v>
      </c>
      <c r="I821" t="e">
        <f>VLOOKUP($A821,cleaning_log!$A$1:$ZZ$9791,MATCH(I$5,cleaning_log!$A$2:$ZZ$2,0),0)</f>
        <v>#N/A</v>
      </c>
      <c r="J821" t="e">
        <f>VLOOKUP($A821,cleaning_log!$A$1:$ZZ$9791,MATCH(J$5,cleaning_log!$A$2:$ZZ$2,0),0)</f>
        <v>#N/A</v>
      </c>
      <c r="K821" t="b">
        <f>IF(ISNA(J821),TRUE,ABS(H821-J821)&gt;0.001)</f>
        <v>1</v>
      </c>
      <c r="L821" t="e">
        <f>VLOOKUP($A821,cleaning_log!$A$1:$ZZ$9791,MATCH(L$5,cleaning_log!$A$2:$ZZ$2,0),0)</f>
        <v>#N/A</v>
      </c>
      <c r="M821" t="e">
        <f>VLOOKUP($A821,cleaning_log!$A$1:$ZZ$9791,MATCH(M$5,cleaning_log!$A$2:$ZZ$2,0),0)</f>
        <v>#N/A</v>
      </c>
      <c r="N821" t="e">
        <f>VLOOKUP($A821,cleaning_log!$A$1:$ZZ$9791,MATCH(N$5,cleaning_log!$A$2:$ZZ$2,0),0)</f>
        <v>#N/A</v>
      </c>
      <c r="O821" t="e">
        <f>VLOOKUP($A821,cleaning_log!$A$1:$ZZ$9791,MATCH(O$5,cleaning_log!$A$2:$ZZ$2,0),0)</f>
        <v>#N/A</v>
      </c>
      <c r="P821" t="e">
        <f>VLOOKUP($A821,cleaning_log!$A$1:$ZZ$9791,MATCH(P$5,cleaning_log!$A$2:$ZZ$2,0),0)</f>
        <v>#N/A</v>
      </c>
      <c r="Q821" t="e">
        <f>VLOOKUP($A821,cleaning_log!$A$1:$ZZ$9791,MATCH(Q$5,cleaning_log!$A$2:$ZZ$2,0),0)</f>
        <v>#N/A</v>
      </c>
    </row>
    <row r="822" spans="1:22" x14ac:dyDescent="0.2">
      <c r="A822" s="19" t="s">
        <v>4549</v>
      </c>
      <c r="B822" t="str">
        <f>IF(NOT(ISNA(VLOOKUP($A822,miplib2017!$A$5:$A$10000,1,0))),"miplib2017",IF(NOT(ISNA(VLOOKUP($A822,miplib2010!$A$5:$A$10000,1,0))),"miplib2010",IF(NOT(ISNA(VLOOKUP($A822,miplib2003!$A$5:$A$10000,1,0))),"miplib2003",IF(NOT(ISNA(VLOOKUP($A822,miplib3!$A$5:$A$10002,1,0))),"miplib3",IF(NOT(ISNA(VLOOKUP($A822,miplib2!$A$5:$A$10004,1,0))),"miplib2",IF(NOT(ISNA(VLOOKUP($A822,coral!$A$5:$A$10000,1,0))),"coral",IF(NOT(ISNA(VLOOKUP($A822,neos!$A$5:$A$10000,1,0))),"neos","COULD NOT FIND")))))))</f>
        <v>coral</v>
      </c>
      <c r="C822" t="str">
        <f>B822&amp;"/"&amp;A822</f>
        <v>coral/neos-530627</v>
      </c>
      <c r="D822">
        <f ca="1">VLOOKUP($A822,INDIRECT("'"&amp;$B822&amp;"'!"&amp;"$A$5:$Z$10000"),MATCH(D$5,INDIRECT("'"&amp;$B822&amp;"'!$A$4:$Z$4"),0),0)</f>
        <v>113</v>
      </c>
      <c r="E822">
        <f ca="1">VLOOKUP($A822,INDIRECT("'"&amp;$B822&amp;"'!"&amp;"$A$5:$Z$10000"),MATCH(E$5,INDIRECT("'"&amp;$B822&amp;"'!$A$4:$Z$4"),0),0)</f>
        <v>103</v>
      </c>
      <c r="F822">
        <f>VLOOKUP($A822,cleaning_log!$A$1:$ZZ$9791,MATCH(F$5,cleaning_log!$A$2:$ZZ$2,0),0)</f>
        <v>60</v>
      </c>
      <c r="G822">
        <f>VLOOKUP($A822,cleaning_log!$A$1:$ZZ$9791,MATCH(G$5,cleaning_log!$A$2:$ZZ$2,0),0)</f>
        <v>70</v>
      </c>
      <c r="H822">
        <f ca="1">VLOOKUP($A822,INDIRECT("'"&amp;$B822&amp;"'!"&amp;"$A$5:$Z$10000"),MATCH(H$5,INDIRECT("'"&amp;$B822&amp;"'!$A$4:$Z$4"),0),0)</f>
        <v>2995.2</v>
      </c>
      <c r="I822">
        <f>VLOOKUP($A822,cleaning_log!$A$1:$ZZ$9791,MATCH(I$5,cleaning_log!$A$2:$ZZ$2,0),0)</f>
        <v>2946.0157263697001</v>
      </c>
      <c r="J822">
        <f>VLOOKUP($A822,cleaning_log!$A$1:$ZZ$9791,MATCH(J$5,cleaning_log!$A$2:$ZZ$2,0),0)</f>
        <v>2967.9349923209302</v>
      </c>
      <c r="K822" t="b">
        <f ca="1">IF(ISNA(J822),TRUE,ABS(H822-J822)&gt;0.001)</f>
        <v>1</v>
      </c>
      <c r="L822">
        <f>VLOOKUP($A822,cleaning_log!$A$1:$ZZ$9791,MATCH(L$5,cleaning_log!$A$2:$ZZ$2,0),0)</f>
        <v>2995.1999999999898</v>
      </c>
      <c r="M822">
        <f>VLOOKUP($A822,cleaning_log!$A$1:$ZZ$9791,MATCH(M$5,cleaning_log!$A$2:$ZZ$2,0),0)</f>
        <v>1E+100</v>
      </c>
      <c r="N822">
        <f>VLOOKUP($A822,cleaning_log!$A$1:$ZZ$9791,MATCH(N$5,cleaning_log!$A$2:$ZZ$2,0),0)</f>
        <v>2995.1999999999898</v>
      </c>
      <c r="O822">
        <f>VLOOKUP($A822,cleaning_log!$A$1:$ZZ$9791,MATCH(O$5,cleaning_log!$A$2:$ZZ$2,0),0)</f>
        <v>2995.2</v>
      </c>
      <c r="P822">
        <f>VLOOKUP($A822,cleaning_log!$A$1:$ZZ$9791,MATCH(P$5,cleaning_log!$A$2:$ZZ$2,0),0)</f>
        <v>2E-3</v>
      </c>
      <c r="Q822">
        <f>VLOOKUP($A822,cleaning_log!$A$1:$ZZ$9791,MATCH(Q$5,cleaning_log!$A$2:$ZZ$2,0),0)</f>
        <v>1E-3</v>
      </c>
      <c r="R822">
        <f>VLOOKUP($A822,cleaning_log!$A$1:$ZZ$9791,MATCH(R$5,cleaning_log!$A$2:$ZZ$2,0),0)</f>
        <v>1E-3</v>
      </c>
      <c r="S822" t="b">
        <f t="shared" ref="S822:S824" si="178">MIN(P822,Q822) &lt; 3599</f>
        <v>1</v>
      </c>
    </row>
    <row r="823" spans="1:22" x14ac:dyDescent="0.2">
      <c r="A823" s="19" t="s">
        <v>2360</v>
      </c>
      <c r="B823" t="str">
        <f>IF(NOT(ISNA(VLOOKUP($A823,miplib2017!$A$5:$A$10000,1,0))),"miplib2017",IF(NOT(ISNA(VLOOKUP($A823,miplib2010!$A$5:$A$10000,1,0))),"miplib2010",IF(NOT(ISNA(VLOOKUP($A823,miplib2003!$A$5:$A$10000,1,0))),"miplib2003",IF(NOT(ISNA(VLOOKUP($A823,miplib3!$A$5:$A$10002,1,0))),"miplib3",IF(NOT(ISNA(VLOOKUP($A823,miplib2!$A$5:$A$10004,1,0))),"miplib2",IF(NOT(ISNA(VLOOKUP($A823,coral!$A$5:$A$10000,1,0))),"coral",IF(NOT(ISNA(VLOOKUP($A823,neos!$A$5:$A$10000,1,0))),"neos","COULD NOT FIND")))))))</f>
        <v>coral</v>
      </c>
      <c r="C823" t="str">
        <f>B823&amp;"/"&amp;A823</f>
        <v>coral/neos-538867</v>
      </c>
      <c r="D823">
        <f ca="1">VLOOKUP($A823,INDIRECT("'"&amp;$B823&amp;"'!"&amp;"$A$5:$Z$10000"),MATCH(D$5,INDIRECT("'"&amp;$B823&amp;"'!$A$4:$Z$4"),0),0)</f>
        <v>1170</v>
      </c>
      <c r="E823">
        <f ca="1">VLOOKUP($A823,INDIRECT("'"&amp;$B823&amp;"'!"&amp;"$A$5:$Z$10000"),MATCH(E$5,INDIRECT("'"&amp;$B823&amp;"'!$A$4:$Z$4"),0),0)</f>
        <v>792</v>
      </c>
      <c r="F823">
        <f>VLOOKUP($A823,cleaning_log!$A$1:$ZZ$9791,MATCH(F$5,cleaning_log!$A$2:$ZZ$2,0),0)</f>
        <v>1042</v>
      </c>
      <c r="G823">
        <f>VLOOKUP($A823,cleaning_log!$A$1:$ZZ$9791,MATCH(G$5,cleaning_log!$A$2:$ZZ$2,0),0)</f>
        <v>666</v>
      </c>
      <c r="H823">
        <f ca="1">VLOOKUP($A823,INDIRECT("'"&amp;$B823&amp;"'!"&amp;"$A$5:$Z$10000"),MATCH(H$5,INDIRECT("'"&amp;$B823&amp;"'!$A$4:$Z$4"),0),0)</f>
        <v>122</v>
      </c>
      <c r="I823">
        <f>VLOOKUP($A823,cleaning_log!$A$1:$ZZ$9791,MATCH(I$5,cleaning_log!$A$2:$ZZ$2,0),0)</f>
        <v>32</v>
      </c>
      <c r="J823">
        <f>VLOOKUP($A823,cleaning_log!$A$1:$ZZ$9791,MATCH(J$5,cleaning_log!$A$2:$ZZ$2,0),0)</f>
        <v>32</v>
      </c>
      <c r="K823" t="b">
        <f ca="1">IF(ISNA(J823),TRUE,ABS(H823-J823)&gt;0.001)</f>
        <v>1</v>
      </c>
      <c r="L823">
        <f>VLOOKUP($A823,cleaning_log!$A$1:$ZZ$9791,MATCH(L$5,cleaning_log!$A$2:$ZZ$2,0),0)</f>
        <v>122</v>
      </c>
      <c r="M823">
        <f>VLOOKUP($A823,cleaning_log!$A$1:$ZZ$9791,MATCH(M$5,cleaning_log!$A$2:$ZZ$2,0),0)</f>
        <v>122</v>
      </c>
      <c r="N823">
        <f>VLOOKUP($A823,cleaning_log!$A$1:$ZZ$9791,MATCH(N$5,cleaning_log!$A$2:$ZZ$2,0),0)</f>
        <v>122</v>
      </c>
      <c r="O823">
        <f>VLOOKUP($A823,cleaning_log!$A$1:$ZZ$9791,MATCH(O$5,cleaning_log!$A$2:$ZZ$2,0),0)</f>
        <v>122</v>
      </c>
      <c r="P823">
        <f>VLOOKUP($A823,cleaning_log!$A$1:$ZZ$9791,MATCH(P$5,cleaning_log!$A$2:$ZZ$2,0),0)</f>
        <v>34.58</v>
      </c>
      <c r="Q823">
        <f>VLOOKUP($A823,cleaning_log!$A$1:$ZZ$9791,MATCH(Q$5,cleaning_log!$A$2:$ZZ$2,0),0)</f>
        <v>26.109000000000002</v>
      </c>
      <c r="R823">
        <f>VLOOKUP($A823,cleaning_log!$A$1:$ZZ$9791,MATCH(R$5,cleaning_log!$A$2:$ZZ$2,0),0)</f>
        <v>36.901000000000003</v>
      </c>
      <c r="S823" t="b">
        <f t="shared" si="178"/>
        <v>1</v>
      </c>
      <c r="T823">
        <f>VLOOKUP($A823,cleaning_log!$A$1:$ZZ$9791,MATCH(T$5,cleaning_log!$A$2:$ZZ$2,0),0)</f>
        <v>53100</v>
      </c>
      <c r="U823">
        <f>VLOOKUP($A823,cleaning_log!$A$1:$ZZ$9791,MATCH(U$5,cleaning_log!$A$2:$ZZ$2,0),0)</f>
        <v>46223</v>
      </c>
      <c r="V823">
        <f>VLOOKUP($A823,cleaning_log!$A$1:$ZZ$9791,MATCH(V$5,cleaning_log!$A$2:$ZZ$2,0),0)</f>
        <v>67969</v>
      </c>
    </row>
    <row r="824" spans="1:22" x14ac:dyDescent="0.2">
      <c r="A824" s="19" t="s">
        <v>2377</v>
      </c>
      <c r="B824" t="str">
        <f>IF(NOT(ISNA(VLOOKUP($A824,miplib2017!$A$5:$A$10000,1,0))),"miplib2017",IF(NOT(ISNA(VLOOKUP($A824,miplib2010!$A$5:$A$10000,1,0))),"miplib2010",IF(NOT(ISNA(VLOOKUP($A824,miplib2003!$A$5:$A$10000,1,0))),"miplib2003",IF(NOT(ISNA(VLOOKUP($A824,miplib3!$A$5:$A$10002,1,0))),"miplib3",IF(NOT(ISNA(VLOOKUP($A824,miplib2!$A$5:$A$10004,1,0))),"miplib2",IF(NOT(ISNA(VLOOKUP($A824,coral!$A$5:$A$10000,1,0))),"coral",IF(NOT(ISNA(VLOOKUP($A824,neos!$A$5:$A$10000,1,0))),"neos","COULD NOT FIND")))))))</f>
        <v>coral</v>
      </c>
      <c r="C824" t="str">
        <f>B824&amp;"/"&amp;A824</f>
        <v>coral/neos-538916</v>
      </c>
      <c r="D824">
        <f ca="1">VLOOKUP($A824,INDIRECT("'"&amp;$B824&amp;"'!"&amp;"$A$5:$Z$10000"),MATCH(D$5,INDIRECT("'"&amp;$B824&amp;"'!$A$4:$Z$4"),0),0)</f>
        <v>1314</v>
      </c>
      <c r="E824">
        <f ca="1">VLOOKUP($A824,INDIRECT("'"&amp;$B824&amp;"'!"&amp;"$A$5:$Z$10000"),MATCH(E$5,INDIRECT("'"&amp;$B824&amp;"'!$A$4:$Z$4"),0),0)</f>
        <v>864</v>
      </c>
      <c r="F824">
        <f>VLOOKUP($A824,cleaning_log!$A$1:$ZZ$9791,MATCH(F$5,cleaning_log!$A$2:$ZZ$2,0),0)</f>
        <v>1154</v>
      </c>
      <c r="G824">
        <f>VLOOKUP($A824,cleaning_log!$A$1:$ZZ$9791,MATCH(G$5,cleaning_log!$A$2:$ZZ$2,0),0)</f>
        <v>704</v>
      </c>
      <c r="H824">
        <f ca="1">VLOOKUP($A824,INDIRECT("'"&amp;$B824&amp;"'!"&amp;"$A$5:$Z$10000"),MATCH(H$5,INDIRECT("'"&amp;$B824&amp;"'!$A$4:$Z$4"),0),0)</f>
        <v>134</v>
      </c>
      <c r="I824">
        <f>VLOOKUP($A824,cleaning_log!$A$1:$ZZ$9791,MATCH(I$5,cleaning_log!$A$2:$ZZ$2,0),0)</f>
        <v>42</v>
      </c>
      <c r="J824">
        <f>VLOOKUP($A824,cleaning_log!$A$1:$ZZ$9791,MATCH(J$5,cleaning_log!$A$2:$ZZ$2,0),0)</f>
        <v>41.999999999999901</v>
      </c>
      <c r="K824" t="b">
        <f ca="1">IF(ISNA(J824),TRUE,ABS(H824-J824)&gt;0.001)</f>
        <v>1</v>
      </c>
      <c r="L824">
        <f>VLOOKUP($A824,cleaning_log!$A$1:$ZZ$9791,MATCH(L$5,cleaning_log!$A$2:$ZZ$2,0),0)</f>
        <v>134</v>
      </c>
      <c r="M824">
        <f>VLOOKUP($A824,cleaning_log!$A$1:$ZZ$9791,MATCH(M$5,cleaning_log!$A$2:$ZZ$2,0),0)</f>
        <v>134</v>
      </c>
      <c r="N824">
        <f>VLOOKUP($A824,cleaning_log!$A$1:$ZZ$9791,MATCH(N$5,cleaning_log!$A$2:$ZZ$2,0),0)</f>
        <v>134</v>
      </c>
      <c r="O824">
        <f>VLOOKUP($A824,cleaning_log!$A$1:$ZZ$9791,MATCH(O$5,cleaning_log!$A$2:$ZZ$2,0),0)</f>
        <v>134</v>
      </c>
      <c r="P824">
        <f>VLOOKUP($A824,cleaning_log!$A$1:$ZZ$9791,MATCH(P$5,cleaning_log!$A$2:$ZZ$2,0),0)</f>
        <v>21.503</v>
      </c>
      <c r="Q824">
        <f>VLOOKUP($A824,cleaning_log!$A$1:$ZZ$9791,MATCH(Q$5,cleaning_log!$A$2:$ZZ$2,0),0)</f>
        <v>15.567</v>
      </c>
      <c r="R824">
        <f>VLOOKUP($A824,cleaning_log!$A$1:$ZZ$9791,MATCH(R$5,cleaning_log!$A$2:$ZZ$2,0),0)</f>
        <v>15.567</v>
      </c>
      <c r="S824" t="b">
        <f t="shared" si="178"/>
        <v>1</v>
      </c>
    </row>
    <row r="825" spans="1:22" hidden="1" x14ac:dyDescent="0.2">
      <c r="A825" s="19" t="s">
        <v>4550</v>
      </c>
      <c r="B825" t="str">
        <f>IF(NOT(ISNA(VLOOKUP($A825,miplib2017!$A$5:$A$10000,1,0))),"miplib2017",IF(NOT(ISNA(VLOOKUP($A825,miplib2010!$A$5:$A$10000,1,0))),"miplib2010",IF(NOT(ISNA(VLOOKUP($A825,miplib2003!$A$5:$A$10000,1,0))),"miplib2003",IF(NOT(ISNA(VLOOKUP($A825,miplib3!$A$5:$A$10002,1,0))),"miplib3",IF(NOT(ISNA(VLOOKUP($A825,miplib2!$A$5:$A$10004,1,0))),"miplib2",IF(NOT(ISNA(VLOOKUP($A825,coral!$A$5:$A$10000,1,0))),"coral",IF(NOT(ISNA(VLOOKUP($A825,neos!$A$5:$A$10000,1,0))),"neos","COULD NOT FIND")))))))</f>
        <v>coral</v>
      </c>
      <c r="C825" t="str">
        <f>B825&amp;"/"&amp;A825</f>
        <v>coral/neos-544324</v>
      </c>
      <c r="D825">
        <f ca="1">VLOOKUP($A825,INDIRECT("'"&amp;$B825&amp;"'!"&amp;"$A$5:$Z$10000"),MATCH(D$5,INDIRECT("'"&amp;$B825&amp;"'!$A$4:$Z$4"),0),0)</f>
        <v>732</v>
      </c>
      <c r="E825">
        <f ca="1">VLOOKUP($A825,INDIRECT("'"&amp;$B825&amp;"'!"&amp;"$A$5:$Z$10000"),MATCH(E$5,INDIRECT("'"&amp;$B825&amp;"'!$A$4:$Z$4"),0),0)</f>
        <v>10080</v>
      </c>
      <c r="F825" t="e">
        <f>VLOOKUP($A825,cleaning_log!$A$1:$ZZ$9791,MATCH(F$5,cleaning_log!$A$2:$ZZ$2,0),0)</f>
        <v>#N/A</v>
      </c>
      <c r="G825" t="e">
        <f>VLOOKUP($A825,cleaning_log!$A$1:$ZZ$9791,MATCH(G$5,cleaning_log!$A$2:$ZZ$2,0),0)</f>
        <v>#N/A</v>
      </c>
      <c r="H825" t="str">
        <f ca="1">VLOOKUP($A825,INDIRECT("'"&amp;$B825&amp;"'!"&amp;"$A$5:$Z$10000"),MATCH(H$5,INDIRECT("'"&amp;$B825&amp;"'!$A$4:$Z$4"),0),0)</f>
        <v>?</v>
      </c>
      <c r="I825" t="e">
        <f>VLOOKUP($A825,cleaning_log!$A$1:$ZZ$9791,MATCH(I$5,cleaning_log!$A$2:$ZZ$2,0),0)</f>
        <v>#N/A</v>
      </c>
      <c r="J825" t="e">
        <f>VLOOKUP($A825,cleaning_log!$A$1:$ZZ$9791,MATCH(J$5,cleaning_log!$A$2:$ZZ$2,0),0)</f>
        <v>#N/A</v>
      </c>
      <c r="L825" t="e">
        <f>VLOOKUP($A825,cleaning_log!$A$1:$ZZ$9791,MATCH(L$5,cleaning_log!$A$2:$ZZ$2,0),0)</f>
        <v>#N/A</v>
      </c>
      <c r="M825" t="e">
        <f>VLOOKUP($A825,cleaning_log!$A$1:$ZZ$9791,MATCH(M$5,cleaning_log!$A$2:$ZZ$2,0),0)</f>
        <v>#N/A</v>
      </c>
      <c r="N825" t="e">
        <f>VLOOKUP($A825,cleaning_log!$A$1:$ZZ$9791,MATCH(N$5,cleaning_log!$A$2:$ZZ$2,0),0)</f>
        <v>#N/A</v>
      </c>
      <c r="O825" t="e">
        <f>VLOOKUP($A825,cleaning_log!$A$1:$ZZ$9791,MATCH(O$5,cleaning_log!$A$2:$ZZ$2,0),0)</f>
        <v>#N/A</v>
      </c>
      <c r="P825" t="e">
        <f>VLOOKUP($A825,cleaning_log!$A$1:$ZZ$9791,MATCH(P$5,cleaning_log!$A$2:$ZZ$2,0),0)</f>
        <v>#N/A</v>
      </c>
      <c r="Q825" t="e">
        <f>VLOOKUP($A825,cleaning_log!$A$1:$ZZ$9791,MATCH(Q$5,cleaning_log!$A$2:$ZZ$2,0),0)</f>
        <v>#N/A</v>
      </c>
      <c r="S825" t="e">
        <f>MIN(P825,Q825) &lt; 3599</f>
        <v>#N/A</v>
      </c>
    </row>
    <row r="826" spans="1:22" x14ac:dyDescent="0.2">
      <c r="A826" s="19" t="s">
        <v>2392</v>
      </c>
      <c r="B826" t="str">
        <f>IF(NOT(ISNA(VLOOKUP($A826,miplib2017!$A$5:$A$10000,1,0))),"miplib2017",IF(NOT(ISNA(VLOOKUP($A826,miplib2010!$A$5:$A$10000,1,0))),"miplib2010",IF(NOT(ISNA(VLOOKUP($A826,miplib2003!$A$5:$A$10000,1,0))),"miplib2003",IF(NOT(ISNA(VLOOKUP($A826,miplib3!$A$5:$A$10002,1,0))),"miplib3",IF(NOT(ISNA(VLOOKUP($A826,miplib2!$A$5:$A$10004,1,0))),"miplib2",IF(NOT(ISNA(VLOOKUP($A826,coral!$A$5:$A$10000,1,0))),"coral",IF(NOT(ISNA(VLOOKUP($A826,neos!$A$5:$A$10000,1,0))),"neos","COULD NOT FIND")))))))</f>
        <v>coral</v>
      </c>
      <c r="C826" t="str">
        <f>B826&amp;"/"&amp;A826</f>
        <v>coral/neos-547911</v>
      </c>
      <c r="D826">
        <f ca="1">VLOOKUP($A826,INDIRECT("'"&amp;$B826&amp;"'!"&amp;"$A$5:$Z$10000"),MATCH(D$5,INDIRECT("'"&amp;$B826&amp;"'!$A$4:$Z$4"),0),0)</f>
        <v>693</v>
      </c>
      <c r="E826">
        <f ca="1">VLOOKUP($A826,INDIRECT("'"&amp;$B826&amp;"'!"&amp;"$A$5:$Z$10000"),MATCH(E$5,INDIRECT("'"&amp;$B826&amp;"'!$A$4:$Z$4"),0),0)</f>
        <v>3528</v>
      </c>
      <c r="F826">
        <f>VLOOKUP($A826,cleaning_log!$A$1:$ZZ$9791,MATCH(F$5,cleaning_log!$A$2:$ZZ$2,0),0)</f>
        <v>357</v>
      </c>
      <c r="G826">
        <f>VLOOKUP($A826,cleaning_log!$A$1:$ZZ$9791,MATCH(G$5,cleaning_log!$A$2:$ZZ$2,0),0)</f>
        <v>2352</v>
      </c>
      <c r="H826">
        <f ca="1">VLOOKUP($A826,INDIRECT("'"&amp;$B826&amp;"'!"&amp;"$A$5:$Z$10000"),MATCH(H$5,INDIRECT("'"&amp;$B826&amp;"'!$A$4:$Z$4"),0),0)</f>
        <v>13</v>
      </c>
      <c r="I826">
        <f>VLOOKUP($A826,cleaning_log!$A$1:$ZZ$9791,MATCH(I$5,cleaning_log!$A$2:$ZZ$2,0),0)</f>
        <v>12.4860332423315</v>
      </c>
      <c r="J826">
        <f>VLOOKUP($A826,cleaning_log!$A$1:$ZZ$9791,MATCH(J$5,cleaning_log!$A$2:$ZZ$2,0),0)</f>
        <v>12.4860332423315</v>
      </c>
      <c r="K826" t="b">
        <f ca="1">IF(ISNA(J826),TRUE,ABS(H826-J826)&gt;0.001)</f>
        <v>1</v>
      </c>
      <c r="L826">
        <f>VLOOKUP($A826,cleaning_log!$A$1:$ZZ$9791,MATCH(L$5,cleaning_log!$A$2:$ZZ$2,0),0)</f>
        <v>1E+100</v>
      </c>
      <c r="M826">
        <f>VLOOKUP($A826,cleaning_log!$A$1:$ZZ$9791,MATCH(M$5,cleaning_log!$A$2:$ZZ$2,0),0)</f>
        <v>1E+100</v>
      </c>
      <c r="N826">
        <f>VLOOKUP($A826,cleaning_log!$A$1:$ZZ$9791,MATCH(N$5,cleaning_log!$A$2:$ZZ$2,0),0)</f>
        <v>13</v>
      </c>
      <c r="O826">
        <f>VLOOKUP($A826,cleaning_log!$A$1:$ZZ$9791,MATCH(O$5,cleaning_log!$A$2:$ZZ$2,0),0)</f>
        <v>13</v>
      </c>
      <c r="P826">
        <f>VLOOKUP($A826,cleaning_log!$A$1:$ZZ$9791,MATCH(P$5,cleaning_log!$A$2:$ZZ$2,0),0)</f>
        <v>0.30599999999999999</v>
      </c>
      <c r="Q826">
        <f>VLOOKUP($A826,cleaning_log!$A$1:$ZZ$9791,MATCH(Q$5,cleaning_log!$A$2:$ZZ$2,0),0)</f>
        <v>0.13700000000000001</v>
      </c>
      <c r="R826">
        <f>VLOOKUP($A826,cleaning_log!$A$1:$ZZ$9791,MATCH(R$5,cleaning_log!$A$2:$ZZ$2,0),0)</f>
        <v>0.14099999999999999</v>
      </c>
      <c r="S826" t="b">
        <f t="shared" ref="S826:S830" si="179">MIN(P826,Q826) &lt; 3599</f>
        <v>1</v>
      </c>
    </row>
    <row r="827" spans="1:22" x14ac:dyDescent="0.2">
      <c r="A827" s="19" t="s">
        <v>4551</v>
      </c>
      <c r="B827" t="str">
        <f>IF(NOT(ISNA(VLOOKUP($A827,miplib2017!$A$5:$A$10000,1,0))),"miplib2017",IF(NOT(ISNA(VLOOKUP($A827,miplib2010!$A$5:$A$10000,1,0))),"miplib2010",IF(NOT(ISNA(VLOOKUP($A827,miplib2003!$A$5:$A$10000,1,0))),"miplib2003",IF(NOT(ISNA(VLOOKUP($A827,miplib3!$A$5:$A$10002,1,0))),"miplib3",IF(NOT(ISNA(VLOOKUP($A827,miplib2!$A$5:$A$10004,1,0))),"miplib2",IF(NOT(ISNA(VLOOKUP($A827,coral!$A$5:$A$10000,1,0))),"coral",IF(NOT(ISNA(VLOOKUP($A827,neos!$A$5:$A$10000,1,0))),"neos","COULD NOT FIND")))))))</f>
        <v>coral</v>
      </c>
      <c r="C827" t="str">
        <f>B827&amp;"/"&amp;A827</f>
        <v>coral/neos-548047</v>
      </c>
      <c r="D827">
        <f ca="1">VLOOKUP($A827,INDIRECT("'"&amp;$B827&amp;"'!"&amp;"$A$5:$Z$10000"),MATCH(D$5,INDIRECT("'"&amp;$B827&amp;"'!$A$4:$Z$4"),0),0)</f>
        <v>3970</v>
      </c>
      <c r="E827">
        <f ca="1">VLOOKUP($A827,INDIRECT("'"&amp;$B827&amp;"'!"&amp;"$A$5:$Z$10000"),MATCH(E$5,INDIRECT("'"&amp;$B827&amp;"'!$A$4:$Z$4"),0),0)</f>
        <v>2020</v>
      </c>
      <c r="F827">
        <f>VLOOKUP($A827,cleaning_log!$A$1:$ZZ$9791,MATCH(F$5,cleaning_log!$A$2:$ZZ$2,0),0)</f>
        <v>1921</v>
      </c>
      <c r="G827">
        <f>VLOOKUP($A827,cleaning_log!$A$1:$ZZ$9791,MATCH(G$5,cleaning_log!$A$2:$ZZ$2,0),0)</f>
        <v>1457</v>
      </c>
      <c r="H827" t="str">
        <f ca="1">VLOOKUP($A827,INDIRECT("'"&amp;$B827&amp;"'!"&amp;"$A$5:$Z$10000"),MATCH(H$5,INDIRECT("'"&amp;$B827&amp;"'!$A$4:$Z$4"),0),0)</f>
        <v>?</v>
      </c>
      <c r="I827">
        <f>VLOOKUP($A827,cleaning_log!$A$1:$ZZ$9791,MATCH(I$5,cleaning_log!$A$2:$ZZ$2,0),0)</f>
        <v>0</v>
      </c>
      <c r="J827">
        <f>VLOOKUP($A827,cleaning_log!$A$1:$ZZ$9791,MATCH(J$5,cleaning_log!$A$2:$ZZ$2,0),0)</f>
        <v>0</v>
      </c>
      <c r="L827">
        <f>VLOOKUP($A827,cleaning_log!$A$1:$ZZ$9791,MATCH(L$5,cleaning_log!$A$2:$ZZ$2,0),0)</f>
        <v>64.999999999999204</v>
      </c>
      <c r="M827">
        <f>VLOOKUP($A827,cleaning_log!$A$1:$ZZ$9791,MATCH(M$5,cleaning_log!$A$2:$ZZ$2,0),0)</f>
        <v>66.999999999999602</v>
      </c>
      <c r="N827">
        <f>VLOOKUP($A827,cleaning_log!$A$1:$ZZ$9791,MATCH(N$5,cleaning_log!$A$2:$ZZ$2,0),0)</f>
        <v>31.267313455171699</v>
      </c>
      <c r="O827">
        <f>VLOOKUP($A827,cleaning_log!$A$1:$ZZ$9791,MATCH(O$5,cleaning_log!$A$2:$ZZ$2,0),0)</f>
        <v>31.381344295961899</v>
      </c>
      <c r="P827">
        <f>VLOOKUP($A827,cleaning_log!$A$1:$ZZ$9791,MATCH(P$5,cleaning_log!$A$2:$ZZ$2,0),0)</f>
        <v>3600.0010000000002</v>
      </c>
      <c r="Q827">
        <f>VLOOKUP($A827,cleaning_log!$A$1:$ZZ$9791,MATCH(Q$5,cleaning_log!$A$2:$ZZ$2,0),0)</f>
        <v>3600</v>
      </c>
      <c r="R827">
        <f>VLOOKUP($A827,cleaning_log!$A$1:$ZZ$9791,MATCH(R$5,cleaning_log!$A$2:$ZZ$2,0),0)</f>
        <v>3600.0010000000002</v>
      </c>
      <c r="S827" t="b">
        <f t="shared" si="179"/>
        <v>0</v>
      </c>
    </row>
    <row r="828" spans="1:22" x14ac:dyDescent="0.2">
      <c r="A828" s="19" t="s">
        <v>4552</v>
      </c>
      <c r="B828" t="str">
        <f>IF(NOT(ISNA(VLOOKUP($A828,miplib2017!$A$5:$A$10000,1,0))),"miplib2017",IF(NOT(ISNA(VLOOKUP($A828,miplib2010!$A$5:$A$10000,1,0))),"miplib2010",IF(NOT(ISNA(VLOOKUP($A828,miplib2003!$A$5:$A$10000,1,0))),"miplib2003",IF(NOT(ISNA(VLOOKUP($A828,miplib3!$A$5:$A$10002,1,0))),"miplib3",IF(NOT(ISNA(VLOOKUP($A828,miplib2!$A$5:$A$10004,1,0))),"miplib2",IF(NOT(ISNA(VLOOKUP($A828,coral!$A$5:$A$10000,1,0))),"coral",IF(NOT(ISNA(VLOOKUP($A828,neos!$A$5:$A$10000,1,0))),"neos","COULD NOT FIND")))))))</f>
        <v>coral</v>
      </c>
      <c r="C828" t="str">
        <f>B828&amp;"/"&amp;A828</f>
        <v>coral/neos-548251</v>
      </c>
      <c r="D828">
        <f ca="1">VLOOKUP($A828,INDIRECT("'"&amp;$B828&amp;"'!"&amp;"$A$5:$Z$10000"),MATCH(D$5,INDIRECT("'"&amp;$B828&amp;"'!$A$4:$Z$4"),0),0)</f>
        <v>2386</v>
      </c>
      <c r="E828">
        <f ca="1">VLOOKUP($A828,INDIRECT("'"&amp;$B828&amp;"'!"&amp;"$A$5:$Z$10000"),MATCH(E$5,INDIRECT("'"&amp;$B828&amp;"'!$A$4:$Z$4"),0),0)</f>
        <v>1922</v>
      </c>
      <c r="F828" t="e">
        <f>VLOOKUP($A828,cleaning_log!$A$1:$ZZ$9791,MATCH(F$5,cleaning_log!$A$2:$ZZ$2,0),0)</f>
        <v>#N/A</v>
      </c>
      <c r="G828" t="e">
        <f>VLOOKUP($A828,cleaning_log!$A$1:$ZZ$9791,MATCH(G$5,cleaning_log!$A$2:$ZZ$2,0),0)</f>
        <v>#N/A</v>
      </c>
      <c r="H828" t="str">
        <f ca="1">VLOOKUP($A828,INDIRECT("'"&amp;$B828&amp;"'!"&amp;"$A$5:$Z$10000"),MATCH(H$5,INDIRECT("'"&amp;$B828&amp;"'!$A$4:$Z$4"),0),0)</f>
        <v>?</v>
      </c>
      <c r="I828" t="e">
        <f>VLOOKUP($A828,cleaning_log!$A$1:$ZZ$9791,MATCH(I$5,cleaning_log!$A$2:$ZZ$2,0),0)</f>
        <v>#N/A</v>
      </c>
      <c r="J828" t="e">
        <f>VLOOKUP($A828,cleaning_log!$A$1:$ZZ$9791,MATCH(J$5,cleaning_log!$A$2:$ZZ$2,0),0)</f>
        <v>#N/A</v>
      </c>
      <c r="L828" t="e">
        <f>VLOOKUP($A828,cleaning_log!$A$1:$ZZ$9791,MATCH(L$5,cleaning_log!$A$2:$ZZ$2,0),0)</f>
        <v>#N/A</v>
      </c>
      <c r="M828" t="e">
        <f>VLOOKUP($A828,cleaning_log!$A$1:$ZZ$9791,MATCH(M$5,cleaning_log!$A$2:$ZZ$2,0),0)</f>
        <v>#N/A</v>
      </c>
      <c r="N828" t="e">
        <f>VLOOKUP($A828,cleaning_log!$A$1:$ZZ$9791,MATCH(N$5,cleaning_log!$A$2:$ZZ$2,0),0)</f>
        <v>#N/A</v>
      </c>
      <c r="O828" t="e">
        <f>VLOOKUP($A828,cleaning_log!$A$1:$ZZ$9791,MATCH(O$5,cleaning_log!$A$2:$ZZ$2,0),0)</f>
        <v>#N/A</v>
      </c>
      <c r="P828" t="e">
        <f>VLOOKUP($A828,cleaning_log!$A$1:$ZZ$9791,MATCH(P$5,cleaning_log!$A$2:$ZZ$2,0),0)</f>
        <v>#N/A</v>
      </c>
      <c r="Q828" t="e">
        <f>VLOOKUP($A828,cleaning_log!$A$1:$ZZ$9791,MATCH(Q$5,cleaning_log!$A$2:$ZZ$2,0),0)</f>
        <v>#N/A</v>
      </c>
      <c r="R828" t="e">
        <f>VLOOKUP($A828,cleaning_log!$A$1:$ZZ$9791,MATCH(R$5,cleaning_log!$A$2:$ZZ$2,0),0)</f>
        <v>#N/A</v>
      </c>
      <c r="S828" t="e">
        <f t="shared" si="179"/>
        <v>#N/A</v>
      </c>
      <c r="T828" t="e">
        <f>VLOOKUP($A828,cleaning_log!$A$1:$ZZ$9791,MATCH(T$5,cleaning_log!$A$2:$ZZ$2,0),0)</f>
        <v>#N/A</v>
      </c>
      <c r="U828" t="e">
        <f>VLOOKUP($A828,cleaning_log!$A$1:$ZZ$9791,MATCH(U$5,cleaning_log!$A$2:$ZZ$2,0),0)</f>
        <v>#N/A</v>
      </c>
      <c r="V828" t="e">
        <f>VLOOKUP($A828,cleaning_log!$A$1:$ZZ$9791,MATCH(V$5,cleaning_log!$A$2:$ZZ$2,0),0)</f>
        <v>#N/A</v>
      </c>
    </row>
    <row r="829" spans="1:22" x14ac:dyDescent="0.2">
      <c r="A829" s="19" t="s">
        <v>4553</v>
      </c>
      <c r="B829" t="str">
        <f>IF(NOT(ISNA(VLOOKUP($A829,miplib2017!$A$5:$A$10000,1,0))),"miplib2017",IF(NOT(ISNA(VLOOKUP($A829,miplib2010!$A$5:$A$10000,1,0))),"miplib2010",IF(NOT(ISNA(VLOOKUP($A829,miplib2003!$A$5:$A$10000,1,0))),"miplib2003",IF(NOT(ISNA(VLOOKUP($A829,miplib3!$A$5:$A$10002,1,0))),"miplib3",IF(NOT(ISNA(VLOOKUP($A829,miplib2!$A$5:$A$10004,1,0))),"miplib2",IF(NOT(ISNA(VLOOKUP($A829,coral!$A$5:$A$10000,1,0))),"coral",IF(NOT(ISNA(VLOOKUP($A829,neos!$A$5:$A$10000,1,0))),"neos","COULD NOT FIND")))))))</f>
        <v>coral</v>
      </c>
      <c r="C829" t="str">
        <f>B829&amp;"/"&amp;A829</f>
        <v>coral/neos-551991</v>
      </c>
      <c r="D829">
        <f ca="1">VLOOKUP($A829,INDIRECT("'"&amp;$B829&amp;"'!"&amp;"$A$5:$Z$10000"),MATCH(D$5,INDIRECT("'"&amp;$B829&amp;"'!$A$4:$Z$4"),0),0)</f>
        <v>3332</v>
      </c>
      <c r="E829">
        <f ca="1">VLOOKUP($A829,INDIRECT("'"&amp;$B829&amp;"'!"&amp;"$A$5:$Z$10000"),MATCH(E$5,INDIRECT("'"&amp;$B829&amp;"'!$A$4:$Z$4"),0),0)</f>
        <v>1730</v>
      </c>
      <c r="F829">
        <f>VLOOKUP($A829,cleaning_log!$A$1:$ZZ$9791,MATCH(F$5,cleaning_log!$A$2:$ZZ$2,0),0)</f>
        <v>2558</v>
      </c>
      <c r="G829">
        <f>VLOOKUP($A829,cleaning_log!$A$1:$ZZ$9791,MATCH(G$5,cleaning_log!$A$2:$ZZ$2,0),0)</f>
        <v>1295</v>
      </c>
      <c r="H829" t="str">
        <f ca="1">VLOOKUP($A829,INDIRECT("'"&amp;$B829&amp;"'!"&amp;"$A$5:$Z$10000"),MATCH(H$5,INDIRECT("'"&amp;$B829&amp;"'!$A$4:$Z$4"),0),0)</f>
        <v>?</v>
      </c>
      <c r="I829">
        <f>VLOOKUP($A829,cleaning_log!$A$1:$ZZ$9791,MATCH(I$5,cleaning_log!$A$2:$ZZ$2,0),0)</f>
        <v>5.1650218393964398</v>
      </c>
      <c r="J829">
        <f>VLOOKUP($A829,cleaning_log!$A$1:$ZZ$9791,MATCH(J$5,cleaning_log!$A$2:$ZZ$2,0),0)</f>
        <v>5.5459858618505304</v>
      </c>
      <c r="L829">
        <f>VLOOKUP($A829,cleaning_log!$A$1:$ZZ$9791,MATCH(L$5,cleaning_log!$A$2:$ZZ$2,0),0)</f>
        <v>11</v>
      </c>
      <c r="M829">
        <f>VLOOKUP($A829,cleaning_log!$A$1:$ZZ$9791,MATCH(M$5,cleaning_log!$A$2:$ZZ$2,0),0)</f>
        <v>11</v>
      </c>
      <c r="N829">
        <f>VLOOKUP($A829,cleaning_log!$A$1:$ZZ$9791,MATCH(N$5,cleaning_log!$A$2:$ZZ$2,0),0)</f>
        <v>11</v>
      </c>
      <c r="O829">
        <f>VLOOKUP($A829,cleaning_log!$A$1:$ZZ$9791,MATCH(O$5,cleaning_log!$A$2:$ZZ$2,0),0)</f>
        <v>11</v>
      </c>
      <c r="P829">
        <f>VLOOKUP($A829,cleaning_log!$A$1:$ZZ$9791,MATCH(P$5,cleaning_log!$A$2:$ZZ$2,0),0)</f>
        <v>72.236000000000004</v>
      </c>
      <c r="Q829">
        <f>VLOOKUP($A829,cleaning_log!$A$1:$ZZ$9791,MATCH(Q$5,cleaning_log!$A$2:$ZZ$2,0),0)</f>
        <v>6.3879999999999999</v>
      </c>
      <c r="R829">
        <f>VLOOKUP($A829,cleaning_log!$A$1:$ZZ$9791,MATCH(R$5,cleaning_log!$A$2:$ZZ$2,0),0)</f>
        <v>7.0049999999999999</v>
      </c>
      <c r="S829" t="b">
        <f t="shared" si="179"/>
        <v>1</v>
      </c>
      <c r="T829">
        <f>VLOOKUP($A829,cleaning_log!$A$1:$ZZ$9791,MATCH(T$5,cleaning_log!$A$2:$ZZ$2,0),0)</f>
        <v>2284</v>
      </c>
      <c r="U829">
        <f>VLOOKUP($A829,cleaning_log!$A$1:$ZZ$9791,MATCH(U$5,cleaning_log!$A$2:$ZZ$2,0),0)</f>
        <v>1226</v>
      </c>
      <c r="V829">
        <f>VLOOKUP($A829,cleaning_log!$A$1:$ZZ$9791,MATCH(V$5,cleaning_log!$A$2:$ZZ$2,0),0)</f>
        <v>1245</v>
      </c>
    </row>
    <row r="830" spans="1:22" x14ac:dyDescent="0.2">
      <c r="A830" s="19" t="s">
        <v>4554</v>
      </c>
      <c r="B830" t="str">
        <f>IF(NOT(ISNA(VLOOKUP($A830,miplib2017!$A$5:$A$10000,1,0))),"miplib2017",IF(NOT(ISNA(VLOOKUP($A830,miplib2010!$A$5:$A$10000,1,0))),"miplib2010",IF(NOT(ISNA(VLOOKUP($A830,miplib2003!$A$5:$A$10000,1,0))),"miplib2003",IF(NOT(ISNA(VLOOKUP($A830,miplib3!$A$5:$A$10002,1,0))),"miplib3",IF(NOT(ISNA(VLOOKUP($A830,miplib2!$A$5:$A$10004,1,0))),"miplib2",IF(NOT(ISNA(VLOOKUP($A830,coral!$A$5:$A$10000,1,0))),"coral",IF(NOT(ISNA(VLOOKUP($A830,neos!$A$5:$A$10000,1,0))),"neos","COULD NOT FIND")))))))</f>
        <v>miplib2017</v>
      </c>
      <c r="C830" t="str">
        <f>B830&amp;"/"&amp;A830</f>
        <v>miplib2017/neos-555001</v>
      </c>
      <c r="D830">
        <f ca="1">VLOOKUP($A830,INDIRECT("'"&amp;$B830&amp;"'!"&amp;"$A$5:$Z$10000"),MATCH(D$5,INDIRECT("'"&amp;$B830&amp;"'!$A$4:$Z$4"),0),0)</f>
        <v>3474</v>
      </c>
      <c r="E830">
        <f ca="1">VLOOKUP($A830,INDIRECT("'"&amp;$B830&amp;"'!"&amp;"$A$5:$Z$10000"),MATCH(E$5,INDIRECT("'"&amp;$B830&amp;"'!$A$4:$Z$4"),0),0)</f>
        <v>3855</v>
      </c>
      <c r="F830">
        <f>VLOOKUP($A830,cleaning_log!$A$1:$ZZ$9791,MATCH(F$5,cleaning_log!$A$2:$ZZ$2,0),0)</f>
        <v>1741</v>
      </c>
      <c r="G830">
        <f>VLOOKUP($A830,cleaning_log!$A$1:$ZZ$9791,MATCH(G$5,cleaning_log!$A$2:$ZZ$2,0),0)</f>
        <v>2739</v>
      </c>
      <c r="H830">
        <f ca="1">VLOOKUP($A830,INDIRECT("'"&amp;$B830&amp;"'!"&amp;"$A$5:$Z$10000"),MATCH(H$5,INDIRECT("'"&amp;$B830&amp;"'!$A$4:$Z$4"),0),0)</f>
        <v>1210625</v>
      </c>
      <c r="I830">
        <f>VLOOKUP($A830,cleaning_log!$A$1:$ZZ$9791,MATCH(I$5,cleaning_log!$A$2:$ZZ$2,0),0)</f>
        <v>910619.20147265599</v>
      </c>
      <c r="J830">
        <f>VLOOKUP($A830,cleaning_log!$A$1:$ZZ$9791,MATCH(J$5,cleaning_log!$A$2:$ZZ$2,0),0)</f>
        <v>1160625</v>
      </c>
      <c r="L830">
        <f>VLOOKUP($A830,cleaning_log!$A$1:$ZZ$9791,MATCH(L$5,cleaning_log!$A$2:$ZZ$2,0),0)</f>
        <v>1210624.9712499899</v>
      </c>
      <c r="M830">
        <f>VLOOKUP($A830,cleaning_log!$A$1:$ZZ$9791,MATCH(M$5,cleaning_log!$A$2:$ZZ$2,0),0)</f>
        <v>1210625</v>
      </c>
      <c r="N830">
        <f>VLOOKUP($A830,cleaning_log!$A$1:$ZZ$9791,MATCH(N$5,cleaning_log!$A$2:$ZZ$2,0),0)</f>
        <v>1210625</v>
      </c>
      <c r="O830">
        <f>VLOOKUP($A830,cleaning_log!$A$1:$ZZ$9791,MATCH(O$5,cleaning_log!$A$2:$ZZ$2,0),0)</f>
        <v>1210625</v>
      </c>
      <c r="P830">
        <f>VLOOKUP($A830,cleaning_log!$A$1:$ZZ$9791,MATCH(P$5,cleaning_log!$A$2:$ZZ$2,0),0)</f>
        <v>0.36199999999999999</v>
      </c>
      <c r="Q830">
        <f>VLOOKUP($A830,cleaning_log!$A$1:$ZZ$9791,MATCH(Q$5,cleaning_log!$A$2:$ZZ$2,0),0)</f>
        <v>5.0999999999999997E-2</v>
      </c>
      <c r="R830">
        <f>VLOOKUP($A830,cleaning_log!$A$1:$ZZ$9791,MATCH(R$5,cleaning_log!$A$2:$ZZ$2,0),0)</f>
        <v>7.2999999999999995E-2</v>
      </c>
      <c r="S830" t="b">
        <f t="shared" si="179"/>
        <v>1</v>
      </c>
      <c r="T830">
        <f>VLOOKUP($A830,cleaning_log!$A$1:$ZZ$9791,MATCH(T$5,cleaning_log!$A$2:$ZZ$2,0),0)</f>
        <v>1</v>
      </c>
      <c r="U830">
        <f>VLOOKUP($A830,cleaning_log!$A$1:$ZZ$9791,MATCH(U$5,cleaning_log!$A$2:$ZZ$2,0),0)</f>
        <v>1</v>
      </c>
      <c r="V830">
        <f>VLOOKUP($A830,cleaning_log!$A$1:$ZZ$9791,MATCH(V$5,cleaning_log!$A$2:$ZZ$2,0),0)</f>
        <v>1</v>
      </c>
    </row>
    <row r="831" spans="1:22" hidden="1" x14ac:dyDescent="0.2">
      <c r="A831" s="19" t="s">
        <v>2399</v>
      </c>
      <c r="B831" t="str">
        <f>IF(NOT(ISNA(VLOOKUP($A831,miplib2017!$A$5:$A$10000,1,0))),"miplib2017",IF(NOT(ISNA(VLOOKUP($A831,miplib2010!$A$5:$A$10000,1,0))),"miplib2010",IF(NOT(ISNA(VLOOKUP($A831,miplib2003!$A$5:$A$10000,1,0))),"miplib2003",IF(NOT(ISNA(VLOOKUP($A831,miplib3!$A$5:$A$10002,1,0))),"miplib3",IF(NOT(ISNA(VLOOKUP($A831,miplib2!$A$5:$A$10004,1,0))),"miplib2",IF(NOT(ISNA(VLOOKUP($A831,coral!$A$5:$A$10000,1,0))),"coral",IF(NOT(ISNA(VLOOKUP($A831,neos!$A$5:$A$10000,1,0))),"neos","COULD NOT FIND")))))))</f>
        <v>coral</v>
      </c>
      <c r="C831" t="str">
        <f>B831&amp;"/"&amp;A831</f>
        <v>coral/neos-555298</v>
      </c>
      <c r="D831">
        <f ca="1">VLOOKUP($A831,INDIRECT("'"&amp;$B831&amp;"'!"&amp;"$A$5:$Z$10000"),MATCH(D$5,INDIRECT("'"&amp;$B831&amp;"'!$A$4:$Z$4"),0),0)</f>
        <v>2755</v>
      </c>
      <c r="E831">
        <f ca="1">VLOOKUP($A831,INDIRECT("'"&amp;$B831&amp;"'!"&amp;"$A$5:$Z$10000"),MATCH(E$5,INDIRECT("'"&amp;$B831&amp;"'!$A$4:$Z$4"),0),0)</f>
        <v>4827</v>
      </c>
      <c r="F831">
        <f>VLOOKUP($A831,cleaning_log!$A$1:$ZZ$9791,MATCH(F$5,cleaning_log!$A$2:$ZZ$2,0),0)</f>
        <v>2672</v>
      </c>
      <c r="G831">
        <f>VLOOKUP($A831,cleaning_log!$A$1:$ZZ$9791,MATCH(G$5,cleaning_log!$A$2:$ZZ$2,0),0)</f>
        <v>4645</v>
      </c>
      <c r="H831">
        <f ca="1">VLOOKUP($A831,INDIRECT("'"&amp;$B831&amp;"'!"&amp;"$A$5:$Z$10000"),MATCH(H$5,INDIRECT("'"&amp;$B831&amp;"'!$A$4:$Z$4"),0),0)</f>
        <v>1174300</v>
      </c>
      <c r="I831">
        <f>VLOOKUP($A831,cleaning_log!$A$1:$ZZ$9791,MATCH(I$5,cleaning_log!$A$2:$ZZ$2,0),0)</f>
        <v>1097032.4610301701</v>
      </c>
      <c r="J831">
        <f>VLOOKUP($A831,cleaning_log!$A$1:$ZZ$9791,MATCH(J$5,cleaning_log!$A$2:$ZZ$2,0),0)</f>
        <v>1174300</v>
      </c>
      <c r="K831" t="b">
        <f ca="1">IF(ISNA(J831),TRUE,ABS(H831-J831)&gt;0.001)</f>
        <v>0</v>
      </c>
      <c r="L831">
        <f>VLOOKUP($A831,cleaning_log!$A$1:$ZZ$9791,MATCH(L$5,cleaning_log!$A$2:$ZZ$2,0),0)</f>
        <v>1E+100</v>
      </c>
      <c r="M831">
        <f>VLOOKUP($A831,cleaning_log!$A$1:$ZZ$9791,MATCH(M$5,cleaning_log!$A$2:$ZZ$2,0),0)</f>
        <v>1E+100</v>
      </c>
      <c r="N831">
        <f>VLOOKUP($A831,cleaning_log!$A$1:$ZZ$9791,MATCH(N$5,cleaning_log!$A$2:$ZZ$2,0),0)</f>
        <v>1174300</v>
      </c>
      <c r="O831">
        <f>VLOOKUP($A831,cleaning_log!$A$1:$ZZ$9791,MATCH(O$5,cleaning_log!$A$2:$ZZ$2,0),0)</f>
        <v>1174300</v>
      </c>
      <c r="P831">
        <f>VLOOKUP($A831,cleaning_log!$A$1:$ZZ$9791,MATCH(P$5,cleaning_log!$A$2:$ZZ$2,0),0)</f>
        <v>9.4E-2</v>
      </c>
      <c r="Q831">
        <f>VLOOKUP($A831,cleaning_log!$A$1:$ZZ$9791,MATCH(Q$5,cleaning_log!$A$2:$ZZ$2,0),0)</f>
        <v>6.0999999999999999E-2</v>
      </c>
      <c r="R831">
        <f>VLOOKUP($A831,cleaning_log!$A$1:$ZZ$9791,MATCH(R$5,cleaning_log!$A$2:$ZZ$2,0),0)</f>
        <v>7.2999999999999995E-2</v>
      </c>
      <c r="S831" t="b">
        <f t="shared" ref="S831:S837" si="180">MIN(P831,Q831) &lt; 3599</f>
        <v>1</v>
      </c>
      <c r="T831">
        <f>VLOOKUP($A831,cleaning_log!$A$1:$ZZ$9791,MATCH(T$5,cleaning_log!$A$2:$ZZ$2,0),0)</f>
        <v>1</v>
      </c>
      <c r="U831">
        <f>VLOOKUP($A831,cleaning_log!$A$1:$ZZ$9791,MATCH(U$5,cleaning_log!$A$2:$ZZ$2,0),0)</f>
        <v>1</v>
      </c>
      <c r="V831">
        <f>VLOOKUP($A831,cleaning_log!$A$1:$ZZ$9791,MATCH(V$5,cleaning_log!$A$2:$ZZ$2,0),0)</f>
        <v>1</v>
      </c>
    </row>
    <row r="832" spans="1:22" x14ac:dyDescent="0.2">
      <c r="A832" s="19" t="s">
        <v>4555</v>
      </c>
      <c r="B832" t="str">
        <f>IF(NOT(ISNA(VLOOKUP($A832,miplib2017!$A$5:$A$10000,1,0))),"miplib2017",IF(NOT(ISNA(VLOOKUP($A832,miplib2010!$A$5:$A$10000,1,0))),"miplib2010",IF(NOT(ISNA(VLOOKUP($A832,miplib2003!$A$5:$A$10000,1,0))),"miplib2003",IF(NOT(ISNA(VLOOKUP($A832,miplib3!$A$5:$A$10002,1,0))),"miplib3",IF(NOT(ISNA(VLOOKUP($A832,miplib2!$A$5:$A$10004,1,0))),"miplib2",IF(NOT(ISNA(VLOOKUP($A832,coral!$A$5:$A$10000,1,0))),"coral",IF(NOT(ISNA(VLOOKUP($A832,neos!$A$5:$A$10000,1,0))),"neos","COULD NOT FIND")))))))</f>
        <v>miplib2017</v>
      </c>
      <c r="C832" t="str">
        <f>B832&amp;"/"&amp;A832</f>
        <v>miplib2017/neos-555343</v>
      </c>
      <c r="D832">
        <f ca="1">VLOOKUP($A832,INDIRECT("'"&amp;$B832&amp;"'!"&amp;"$A$5:$Z$10000"),MATCH(D$5,INDIRECT("'"&amp;$B832&amp;"'!$A$4:$Z$4"),0),0)</f>
        <v>3326</v>
      </c>
      <c r="E832">
        <f ca="1">VLOOKUP($A832,INDIRECT("'"&amp;$B832&amp;"'!"&amp;"$A$5:$Z$10000"),MATCH(E$5,INDIRECT("'"&amp;$B832&amp;"'!$A$4:$Z$4"),0),0)</f>
        <v>3815</v>
      </c>
      <c r="F832">
        <f>VLOOKUP($A832,cleaning_log!$A$1:$ZZ$9791,MATCH(F$5,cleaning_log!$A$2:$ZZ$2,0),0)</f>
        <v>1938</v>
      </c>
      <c r="G832">
        <f>VLOOKUP($A832,cleaning_log!$A$1:$ZZ$9791,MATCH(G$5,cleaning_log!$A$2:$ZZ$2,0),0)</f>
        <v>2883</v>
      </c>
      <c r="H832">
        <f ca="1">VLOOKUP($A832,INDIRECT("'"&amp;$B832&amp;"'!"&amp;"$A$5:$Z$10000"),MATCH(H$5,INDIRECT("'"&amp;$B832&amp;"'!$A$4:$Z$4"),0),0)</f>
        <v>1512800</v>
      </c>
      <c r="I832">
        <f>VLOOKUP($A832,cleaning_log!$A$1:$ZZ$9791,MATCH(I$5,cleaning_log!$A$2:$ZZ$2,0),0)</f>
        <v>1241512.5494395499</v>
      </c>
      <c r="J832">
        <f>VLOOKUP($A832,cleaning_log!$A$1:$ZZ$9791,MATCH(J$5,cleaning_log!$A$2:$ZZ$2,0),0)</f>
        <v>1512800</v>
      </c>
      <c r="L832">
        <f>VLOOKUP($A832,cleaning_log!$A$1:$ZZ$9791,MATCH(L$5,cleaning_log!$A$2:$ZZ$2,0),0)</f>
        <v>1512800</v>
      </c>
      <c r="M832">
        <f>VLOOKUP($A832,cleaning_log!$A$1:$ZZ$9791,MATCH(M$5,cleaning_log!$A$2:$ZZ$2,0),0)</f>
        <v>1512800</v>
      </c>
      <c r="N832">
        <f>VLOOKUP($A832,cleaning_log!$A$1:$ZZ$9791,MATCH(N$5,cleaning_log!$A$2:$ZZ$2,0),0)</f>
        <v>1512800</v>
      </c>
      <c r="O832">
        <f>VLOOKUP($A832,cleaning_log!$A$1:$ZZ$9791,MATCH(O$5,cleaning_log!$A$2:$ZZ$2,0),0)</f>
        <v>1512800</v>
      </c>
      <c r="P832">
        <f>VLOOKUP($A832,cleaning_log!$A$1:$ZZ$9791,MATCH(P$5,cleaning_log!$A$2:$ZZ$2,0),0)</f>
        <v>29.766999999999999</v>
      </c>
      <c r="Q832">
        <f>VLOOKUP($A832,cleaning_log!$A$1:$ZZ$9791,MATCH(Q$5,cleaning_log!$A$2:$ZZ$2,0),0)</f>
        <v>5.101</v>
      </c>
      <c r="R832">
        <f>VLOOKUP($A832,cleaning_log!$A$1:$ZZ$9791,MATCH(R$5,cleaning_log!$A$2:$ZZ$2,0),0)</f>
        <v>35.56</v>
      </c>
      <c r="S832" t="b">
        <f t="shared" si="180"/>
        <v>1</v>
      </c>
      <c r="T832">
        <f>VLOOKUP($A832,cleaning_log!$A$1:$ZZ$9791,MATCH(T$5,cleaning_log!$A$2:$ZZ$2,0),0)</f>
        <v>3245</v>
      </c>
      <c r="U832">
        <f>VLOOKUP($A832,cleaning_log!$A$1:$ZZ$9791,MATCH(U$5,cleaning_log!$A$2:$ZZ$2,0),0)</f>
        <v>784</v>
      </c>
      <c r="V832">
        <f>VLOOKUP($A832,cleaning_log!$A$1:$ZZ$9791,MATCH(V$5,cleaning_log!$A$2:$ZZ$2,0),0)</f>
        <v>9333</v>
      </c>
    </row>
    <row r="833" spans="1:22" hidden="1" x14ac:dyDescent="0.2">
      <c r="A833" t="s">
        <v>2408</v>
      </c>
      <c r="B833" t="str">
        <f>IF(NOT(ISNA(VLOOKUP($A833,miplib2017!$A$5:$A$10000,1,0))),"miplib2017",IF(NOT(ISNA(VLOOKUP($A833,miplib2010!$A$5:$A$10000,1,0))),"miplib2010",IF(NOT(ISNA(VLOOKUP($A833,miplib2003!$A$5:$A$10000,1,0))),"miplib2003",IF(NOT(ISNA(VLOOKUP($A833,miplib3!$A$5:$A$10002,1,0))),"miplib3",IF(NOT(ISNA(VLOOKUP($A833,miplib2!$A$5:$A$10004,1,0))),"miplib2",IF(NOT(ISNA(VLOOKUP($A833,coral!$A$5:$A$10000,1,0))),"coral",IF(NOT(ISNA(VLOOKUP($A833,neos!$A$5:$A$10000,1,0))),"neos","COULD NOT FIND")))))))</f>
        <v>miplib2017</v>
      </c>
      <c r="C833" t="str">
        <f>B833&amp;"/"&amp;A833</f>
        <v>miplib2017/neos-555424</v>
      </c>
      <c r="D833">
        <f ca="1">VLOOKUP($A833,INDIRECT("'"&amp;$B833&amp;"'!"&amp;"$A$5:$Z$10000"),MATCH(D$5,INDIRECT("'"&amp;$B833&amp;"'!$A$4:$Z$4"),0),0)</f>
        <v>2676</v>
      </c>
      <c r="E833">
        <f ca="1">VLOOKUP($A833,INDIRECT("'"&amp;$B833&amp;"'!"&amp;"$A$5:$Z$10000"),MATCH(E$5,INDIRECT("'"&amp;$B833&amp;"'!$A$4:$Z$4"),0),0)</f>
        <v>3815</v>
      </c>
      <c r="F833">
        <f>VLOOKUP($A833,cleaning_log!$A$1:$ZZ$9791,MATCH(F$5,cleaning_log!$A$2:$ZZ$2,0),0)</f>
        <v>2452</v>
      </c>
      <c r="G833">
        <f>VLOOKUP($A833,cleaning_log!$A$1:$ZZ$9791,MATCH(G$5,cleaning_log!$A$2:$ZZ$2,0),0)</f>
        <v>3538</v>
      </c>
      <c r="H833">
        <f ca="1">VLOOKUP($A833,INDIRECT("'"&amp;$B833&amp;"'!"&amp;"$A$5:$Z$10000"),MATCH(H$5,INDIRECT("'"&amp;$B833&amp;"'!$A$4:$Z$4"),0),0)</f>
        <v>1286800</v>
      </c>
      <c r="I833">
        <f>VLOOKUP($A833,cleaning_log!$A$1:$ZZ$9791,MATCH(I$5,cleaning_log!$A$2:$ZZ$2,0),0)</f>
        <v>1196312.5494395499</v>
      </c>
      <c r="J833">
        <f>VLOOKUP($A833,cleaning_log!$A$1:$ZZ$9791,MATCH(J$5,cleaning_log!$A$2:$ZZ$2,0),0)</f>
        <v>1286800</v>
      </c>
      <c r="K833" t="b">
        <f ca="1">IF(ISNA(J833),TRUE,ABS(H833-J833)&gt;0.001)</f>
        <v>0</v>
      </c>
      <c r="L833">
        <f>VLOOKUP($A833,cleaning_log!$A$1:$ZZ$9791,MATCH(L$5,cleaning_log!$A$2:$ZZ$2,0),0)</f>
        <v>1E+100</v>
      </c>
      <c r="M833">
        <f>VLOOKUP($A833,cleaning_log!$A$1:$ZZ$9791,MATCH(M$5,cleaning_log!$A$2:$ZZ$2,0),0)</f>
        <v>1E+100</v>
      </c>
      <c r="N833">
        <f>VLOOKUP($A833,cleaning_log!$A$1:$ZZ$9791,MATCH(N$5,cleaning_log!$A$2:$ZZ$2,0),0)</f>
        <v>1286800</v>
      </c>
      <c r="O833">
        <f>VLOOKUP($A833,cleaning_log!$A$1:$ZZ$9791,MATCH(O$5,cleaning_log!$A$2:$ZZ$2,0),0)</f>
        <v>1286800</v>
      </c>
      <c r="P833">
        <f>VLOOKUP($A833,cleaning_log!$A$1:$ZZ$9791,MATCH(P$5,cleaning_log!$A$2:$ZZ$2,0),0)</f>
        <v>0.154</v>
      </c>
      <c r="Q833">
        <f>VLOOKUP($A833,cleaning_log!$A$1:$ZZ$9791,MATCH(Q$5,cleaning_log!$A$2:$ZZ$2,0),0)</f>
        <v>7.4999999999999997E-2</v>
      </c>
      <c r="R833">
        <f>VLOOKUP($A833,cleaning_log!$A$1:$ZZ$9791,MATCH(R$5,cleaning_log!$A$2:$ZZ$2,0),0)</f>
        <v>8.1000000000000003E-2</v>
      </c>
      <c r="S833" t="b">
        <f t="shared" si="180"/>
        <v>1</v>
      </c>
      <c r="T833">
        <f>VLOOKUP($A833,cleaning_log!$A$1:$ZZ$9791,MATCH(T$5,cleaning_log!$A$2:$ZZ$2,0),0)</f>
        <v>1</v>
      </c>
      <c r="U833">
        <f>VLOOKUP($A833,cleaning_log!$A$1:$ZZ$9791,MATCH(U$5,cleaning_log!$A$2:$ZZ$2,0),0)</f>
        <v>1</v>
      </c>
      <c r="V833">
        <f>VLOOKUP($A833,cleaning_log!$A$1:$ZZ$9791,MATCH(V$5,cleaning_log!$A$2:$ZZ$2,0),0)</f>
        <v>1</v>
      </c>
    </row>
    <row r="834" spans="1:22" x14ac:dyDescent="0.2">
      <c r="A834" s="19" t="s">
        <v>2417</v>
      </c>
      <c r="B834" t="str">
        <f>IF(NOT(ISNA(VLOOKUP($A834,miplib2017!$A$5:$A$10000,1,0))),"miplib2017",IF(NOT(ISNA(VLOOKUP($A834,miplib2010!$A$5:$A$10000,1,0))),"miplib2010",IF(NOT(ISNA(VLOOKUP($A834,miplib2003!$A$5:$A$10000,1,0))),"miplib2003",IF(NOT(ISNA(VLOOKUP($A834,miplib3!$A$5:$A$10002,1,0))),"miplib3",IF(NOT(ISNA(VLOOKUP($A834,miplib2!$A$5:$A$10004,1,0))),"miplib2",IF(NOT(ISNA(VLOOKUP($A834,coral!$A$5:$A$10000,1,0))),"coral",IF(NOT(ISNA(VLOOKUP($A834,neos!$A$5:$A$10000,1,0))),"neos","COULD NOT FIND")))))))</f>
        <v>coral</v>
      </c>
      <c r="C834" t="str">
        <f>B834&amp;"/"&amp;A834</f>
        <v>coral/neos-555694</v>
      </c>
      <c r="D834">
        <f ca="1">VLOOKUP($A834,INDIRECT("'"&amp;$B834&amp;"'!"&amp;"$A$5:$Z$10000"),MATCH(D$5,INDIRECT("'"&amp;$B834&amp;"'!$A$4:$Z$4"),0),0)</f>
        <v>1948</v>
      </c>
      <c r="E834">
        <f ca="1">VLOOKUP($A834,INDIRECT("'"&amp;$B834&amp;"'!"&amp;"$A$5:$Z$10000"),MATCH(E$5,INDIRECT("'"&amp;$B834&amp;"'!$A$4:$Z$4"),0),0)</f>
        <v>4139</v>
      </c>
      <c r="F834">
        <f>VLOOKUP($A834,cleaning_log!$A$1:$ZZ$9791,MATCH(F$5,cleaning_log!$A$2:$ZZ$2,0),0)</f>
        <v>649</v>
      </c>
      <c r="G834">
        <f>VLOOKUP($A834,cleaning_log!$A$1:$ZZ$9791,MATCH(G$5,cleaning_log!$A$2:$ZZ$2,0),0)</f>
        <v>2897</v>
      </c>
      <c r="H834">
        <f ca="1">VLOOKUP($A834,INDIRECT("'"&amp;$B834&amp;"'!"&amp;"$A$5:$Z$10000"),MATCH(H$5,INDIRECT("'"&amp;$B834&amp;"'!$A$4:$Z$4"),0),0)</f>
        <v>18.399999999999999</v>
      </c>
      <c r="I834">
        <f>VLOOKUP($A834,cleaning_log!$A$1:$ZZ$9791,MATCH(I$5,cleaning_log!$A$2:$ZZ$2,0),0)</f>
        <v>16.499999999999901</v>
      </c>
      <c r="J834">
        <f>VLOOKUP($A834,cleaning_log!$A$1:$ZZ$9791,MATCH(J$5,cleaning_log!$A$2:$ZZ$2,0),0)</f>
        <v>16.9761904761904</v>
      </c>
      <c r="K834" t="b">
        <f ca="1">IF(ISNA(J834),TRUE,ABS(H834-J834)&gt;0.001)</f>
        <v>1</v>
      </c>
      <c r="L834">
        <f>VLOOKUP($A834,cleaning_log!$A$1:$ZZ$9791,MATCH(L$5,cleaning_log!$A$2:$ZZ$2,0),0)</f>
        <v>18.399999999999899</v>
      </c>
      <c r="M834">
        <f>VLOOKUP($A834,cleaning_log!$A$1:$ZZ$9791,MATCH(M$5,cleaning_log!$A$2:$ZZ$2,0),0)</f>
        <v>18.399999333333302</v>
      </c>
      <c r="N834">
        <f>VLOOKUP($A834,cleaning_log!$A$1:$ZZ$9791,MATCH(N$5,cleaning_log!$A$2:$ZZ$2,0),0)</f>
        <v>18.399999999999899</v>
      </c>
      <c r="O834">
        <f>VLOOKUP($A834,cleaning_log!$A$1:$ZZ$9791,MATCH(O$5,cleaning_log!$A$2:$ZZ$2,0),0)</f>
        <v>18.399999999999999</v>
      </c>
      <c r="P834">
        <f>VLOOKUP($A834,cleaning_log!$A$1:$ZZ$9791,MATCH(P$5,cleaning_log!$A$2:$ZZ$2,0),0)</f>
        <v>0.18099999999999999</v>
      </c>
      <c r="Q834">
        <f>VLOOKUP($A834,cleaning_log!$A$1:$ZZ$9791,MATCH(Q$5,cleaning_log!$A$2:$ZZ$2,0),0)</f>
        <v>6.7000000000000004E-2</v>
      </c>
      <c r="R834">
        <f>VLOOKUP($A834,cleaning_log!$A$1:$ZZ$9791,MATCH(R$5,cleaning_log!$A$2:$ZZ$2,0),0)</f>
        <v>0.95099999999999996</v>
      </c>
      <c r="S834" t="b">
        <f t="shared" si="180"/>
        <v>1</v>
      </c>
    </row>
    <row r="835" spans="1:22" x14ac:dyDescent="0.2">
      <c r="A835" s="19" t="s">
        <v>2439</v>
      </c>
      <c r="B835" t="str">
        <f>IF(NOT(ISNA(VLOOKUP($A835,miplib2017!$A$5:$A$10000,1,0))),"miplib2017",IF(NOT(ISNA(VLOOKUP($A835,miplib2010!$A$5:$A$10000,1,0))),"miplib2010",IF(NOT(ISNA(VLOOKUP($A835,miplib2003!$A$5:$A$10000,1,0))),"miplib2003",IF(NOT(ISNA(VLOOKUP($A835,miplib3!$A$5:$A$10002,1,0))),"miplib3",IF(NOT(ISNA(VLOOKUP($A835,miplib2!$A$5:$A$10004,1,0))),"miplib2",IF(NOT(ISNA(VLOOKUP($A835,coral!$A$5:$A$10000,1,0))),"coral",IF(NOT(ISNA(VLOOKUP($A835,neos!$A$5:$A$10000,1,0))),"neos","COULD NOT FIND")))))))</f>
        <v>coral</v>
      </c>
      <c r="C835" t="str">
        <f>B835&amp;"/"&amp;A835</f>
        <v>coral/neos-555771</v>
      </c>
      <c r="D835">
        <f ca="1">VLOOKUP($A835,INDIRECT("'"&amp;$B835&amp;"'!"&amp;"$A$5:$Z$10000"),MATCH(D$5,INDIRECT("'"&amp;$B835&amp;"'!$A$4:$Z$4"),0),0)</f>
        <v>1978</v>
      </c>
      <c r="E835">
        <f ca="1">VLOOKUP($A835,INDIRECT("'"&amp;$B835&amp;"'!"&amp;"$A$5:$Z$10000"),MATCH(E$5,INDIRECT("'"&amp;$B835&amp;"'!$A$4:$Z$4"),0),0)</f>
        <v>4170</v>
      </c>
      <c r="F835">
        <f>VLOOKUP($A835,cleaning_log!$A$1:$ZZ$9791,MATCH(F$5,cleaning_log!$A$2:$ZZ$2,0),0)</f>
        <v>656</v>
      </c>
      <c r="G835">
        <f>VLOOKUP($A835,cleaning_log!$A$1:$ZZ$9791,MATCH(G$5,cleaning_log!$A$2:$ZZ$2,0),0)</f>
        <v>2907</v>
      </c>
      <c r="H835">
        <f ca="1">VLOOKUP($A835,INDIRECT("'"&amp;$B835&amp;"'!"&amp;"$A$5:$Z$10000"),MATCH(H$5,INDIRECT("'"&amp;$B835&amp;"'!$A$4:$Z$4"),0),0)</f>
        <v>18.600000000000001</v>
      </c>
      <c r="I835">
        <f>VLOOKUP($A835,cleaning_log!$A$1:$ZZ$9791,MATCH(I$5,cleaning_log!$A$2:$ZZ$2,0),0)</f>
        <v>16.6999999999999</v>
      </c>
      <c r="J835">
        <f>VLOOKUP($A835,cleaning_log!$A$1:$ZZ$9791,MATCH(J$5,cleaning_log!$A$2:$ZZ$2,0),0)</f>
        <v>17.176190476190399</v>
      </c>
      <c r="K835" t="b">
        <f ca="1">IF(ISNA(J835),TRUE,ABS(H835-J835)&gt;0.001)</f>
        <v>1</v>
      </c>
      <c r="L835">
        <f>VLOOKUP($A835,cleaning_log!$A$1:$ZZ$9791,MATCH(L$5,cleaning_log!$A$2:$ZZ$2,0),0)</f>
        <v>18.5999990097087</v>
      </c>
      <c r="M835">
        <f>VLOOKUP($A835,cleaning_log!$A$1:$ZZ$9791,MATCH(M$5,cleaning_log!$A$2:$ZZ$2,0),0)</f>
        <v>18.5999991606054</v>
      </c>
      <c r="N835">
        <f>VLOOKUP($A835,cleaning_log!$A$1:$ZZ$9791,MATCH(N$5,cleaning_log!$A$2:$ZZ$2,0),0)</f>
        <v>18.600000000000001</v>
      </c>
      <c r="O835">
        <f>VLOOKUP($A835,cleaning_log!$A$1:$ZZ$9791,MATCH(O$5,cleaning_log!$A$2:$ZZ$2,0),0)</f>
        <v>18.600000000000001</v>
      </c>
      <c r="P835">
        <f>VLOOKUP($A835,cleaning_log!$A$1:$ZZ$9791,MATCH(P$5,cleaning_log!$A$2:$ZZ$2,0),0)</f>
        <v>1.389</v>
      </c>
      <c r="Q835">
        <f>VLOOKUP($A835,cleaning_log!$A$1:$ZZ$9791,MATCH(Q$5,cleaning_log!$A$2:$ZZ$2,0),0)</f>
        <v>1.2889999999999999</v>
      </c>
      <c r="R835">
        <f>VLOOKUP($A835,cleaning_log!$A$1:$ZZ$9791,MATCH(R$5,cleaning_log!$A$2:$ZZ$2,0),0)</f>
        <v>1.337</v>
      </c>
      <c r="S835" t="b">
        <f t="shared" si="180"/>
        <v>1</v>
      </c>
    </row>
    <row r="836" spans="1:22" x14ac:dyDescent="0.2">
      <c r="A836" s="19" t="s">
        <v>4556</v>
      </c>
      <c r="B836" t="str">
        <f>IF(NOT(ISNA(VLOOKUP($A836,miplib2017!$A$5:$A$10000,1,0))),"miplib2017",IF(NOT(ISNA(VLOOKUP($A836,miplib2010!$A$5:$A$10000,1,0))),"miplib2010",IF(NOT(ISNA(VLOOKUP($A836,miplib2003!$A$5:$A$10000,1,0))),"miplib2003",IF(NOT(ISNA(VLOOKUP($A836,miplib3!$A$5:$A$10002,1,0))),"miplib3",IF(NOT(ISNA(VLOOKUP($A836,miplib2!$A$5:$A$10004,1,0))),"miplib2",IF(NOT(ISNA(VLOOKUP($A836,coral!$A$5:$A$10000,1,0))),"coral",IF(NOT(ISNA(VLOOKUP($A836,neos!$A$5:$A$10000,1,0))),"neos","COULD NOT FIND")))))))</f>
        <v>miplib2017</v>
      </c>
      <c r="C836" t="str">
        <f>B836&amp;"/"&amp;A836</f>
        <v>miplib2017/neos-555884</v>
      </c>
      <c r="D836">
        <f ca="1">VLOOKUP($A836,INDIRECT("'"&amp;$B836&amp;"'!"&amp;"$A$5:$Z$10000"),MATCH(D$5,INDIRECT("'"&amp;$B836&amp;"'!$A$4:$Z$4"),0),0)</f>
        <v>4331</v>
      </c>
      <c r="E836">
        <f ca="1">VLOOKUP($A836,INDIRECT("'"&amp;$B836&amp;"'!"&amp;"$A$5:$Z$10000"),MATCH(E$5,INDIRECT("'"&amp;$B836&amp;"'!$A$4:$Z$4"),0),0)</f>
        <v>3815</v>
      </c>
      <c r="F836">
        <f>VLOOKUP($A836,cleaning_log!$A$1:$ZZ$9791,MATCH(F$5,cleaning_log!$A$2:$ZZ$2,0),0)</f>
        <v>1952</v>
      </c>
      <c r="G836">
        <f>VLOOKUP($A836,cleaning_log!$A$1:$ZZ$9791,MATCH(G$5,cleaning_log!$A$2:$ZZ$2,0),0)</f>
        <v>2478</v>
      </c>
      <c r="H836">
        <f ca="1">VLOOKUP($A836,INDIRECT("'"&amp;$B836&amp;"'!"&amp;"$A$5:$Z$10000"),MATCH(H$5,INDIRECT("'"&amp;$B836&amp;"'!$A$4:$Z$4"),0),0)</f>
        <v>1232700</v>
      </c>
      <c r="I836">
        <f>VLOOKUP($A836,cleaning_log!$A$1:$ZZ$9791,MATCH(I$5,cleaning_log!$A$2:$ZZ$2,0),0)</f>
        <v>1026121.83605502</v>
      </c>
      <c r="J836">
        <f>VLOOKUP($A836,cleaning_log!$A$1:$ZZ$9791,MATCH(J$5,cleaning_log!$A$2:$ZZ$2,0),0)</f>
        <v>1209899.99999999</v>
      </c>
      <c r="L836">
        <f>VLOOKUP($A836,cleaning_log!$A$1:$ZZ$9791,MATCH(L$5,cleaning_log!$A$2:$ZZ$2,0),0)</f>
        <v>1232699.9945624999</v>
      </c>
      <c r="M836">
        <f>VLOOKUP($A836,cleaning_log!$A$1:$ZZ$9791,MATCH(M$5,cleaning_log!$A$2:$ZZ$2,0),0)</f>
        <v>1232699.99875</v>
      </c>
      <c r="N836">
        <f>VLOOKUP($A836,cleaning_log!$A$1:$ZZ$9791,MATCH(N$5,cleaning_log!$A$2:$ZZ$2,0),0)</f>
        <v>1232700</v>
      </c>
      <c r="O836">
        <f>VLOOKUP($A836,cleaning_log!$A$1:$ZZ$9791,MATCH(O$5,cleaning_log!$A$2:$ZZ$2,0),0)</f>
        <v>1232700</v>
      </c>
      <c r="P836">
        <f>VLOOKUP($A836,cleaning_log!$A$1:$ZZ$9791,MATCH(P$5,cleaning_log!$A$2:$ZZ$2,0),0)</f>
        <v>14.712999999999999</v>
      </c>
      <c r="Q836">
        <f>VLOOKUP($A836,cleaning_log!$A$1:$ZZ$9791,MATCH(Q$5,cleaning_log!$A$2:$ZZ$2,0),0)</f>
        <v>0.30399999999999999</v>
      </c>
      <c r="R836">
        <f>VLOOKUP($A836,cleaning_log!$A$1:$ZZ$9791,MATCH(R$5,cleaning_log!$A$2:$ZZ$2,0),0)</f>
        <v>0.39900000000000002</v>
      </c>
      <c r="S836" t="b">
        <f t="shared" si="180"/>
        <v>1</v>
      </c>
    </row>
    <row r="837" spans="1:22" x14ac:dyDescent="0.2">
      <c r="A837" s="19" t="s">
        <v>2460</v>
      </c>
      <c r="B837" t="str">
        <f>IF(NOT(ISNA(VLOOKUP($A837,miplib2017!$A$5:$A$10000,1,0))),"miplib2017",IF(NOT(ISNA(VLOOKUP($A837,miplib2010!$A$5:$A$10000,1,0))),"miplib2010",IF(NOT(ISNA(VLOOKUP($A837,miplib2003!$A$5:$A$10000,1,0))),"miplib2003",IF(NOT(ISNA(VLOOKUP($A837,miplib3!$A$5:$A$10002,1,0))),"miplib3",IF(NOT(ISNA(VLOOKUP($A837,miplib2!$A$5:$A$10004,1,0))),"miplib2",IF(NOT(ISNA(VLOOKUP($A837,coral!$A$5:$A$10000,1,0))),"coral",IF(NOT(ISNA(VLOOKUP($A837,neos!$A$5:$A$10000,1,0))),"neos","COULD NOT FIND")))))))</f>
        <v>coral</v>
      </c>
      <c r="C837" t="str">
        <f>B837&amp;"/"&amp;A837</f>
        <v>coral/neos-555927</v>
      </c>
      <c r="D837">
        <f ca="1">VLOOKUP($A837,INDIRECT("'"&amp;$B837&amp;"'!"&amp;"$A$5:$Z$10000"),MATCH(D$5,INDIRECT("'"&amp;$B837&amp;"'!$A$4:$Z$4"),0),0)</f>
        <v>1403</v>
      </c>
      <c r="E837">
        <f ca="1">VLOOKUP($A837,INDIRECT("'"&amp;$B837&amp;"'!"&amp;"$A$5:$Z$10000"),MATCH(E$5,INDIRECT("'"&amp;$B837&amp;"'!$A$4:$Z$4"),0),0)</f>
        <v>1945</v>
      </c>
      <c r="F837">
        <f>VLOOKUP($A837,cleaning_log!$A$1:$ZZ$9791,MATCH(F$5,cleaning_log!$A$2:$ZZ$2,0),0)</f>
        <v>1045</v>
      </c>
      <c r="G837">
        <f>VLOOKUP($A837,cleaning_log!$A$1:$ZZ$9791,MATCH(G$5,cleaning_log!$A$2:$ZZ$2,0),0)</f>
        <v>1778</v>
      </c>
      <c r="H837">
        <f ca="1">VLOOKUP($A837,INDIRECT("'"&amp;$B837&amp;"'!"&amp;"$A$5:$Z$10000"),MATCH(H$5,INDIRECT("'"&amp;$B837&amp;"'!$A$4:$Z$4"),0),0)</f>
        <v>690000</v>
      </c>
      <c r="I837">
        <f>VLOOKUP($A837,cleaning_log!$A$1:$ZZ$9791,MATCH(I$5,cleaning_log!$A$2:$ZZ$2,0),0)</f>
        <v>608345.70845024905</v>
      </c>
      <c r="J837">
        <f>VLOOKUP($A837,cleaning_log!$A$1:$ZZ$9791,MATCH(J$5,cleaning_log!$A$2:$ZZ$2,0),0)</f>
        <v>676500</v>
      </c>
      <c r="K837" t="b">
        <f ca="1">IF(ISNA(J837),TRUE,ABS(H837-J837)&gt;0.001)</f>
        <v>1</v>
      </c>
      <c r="L837">
        <f>VLOOKUP($A837,cleaning_log!$A$1:$ZZ$9791,MATCH(L$5,cleaning_log!$A$2:$ZZ$2,0),0)</f>
        <v>689999.99999999895</v>
      </c>
      <c r="M837">
        <f>VLOOKUP($A837,cleaning_log!$A$1:$ZZ$9791,MATCH(M$5,cleaning_log!$A$2:$ZZ$2,0),0)</f>
        <v>689999.99999999895</v>
      </c>
      <c r="N837">
        <f>VLOOKUP($A837,cleaning_log!$A$1:$ZZ$9791,MATCH(N$5,cleaning_log!$A$2:$ZZ$2,0),0)</f>
        <v>690000.00000000303</v>
      </c>
      <c r="O837">
        <f>VLOOKUP($A837,cleaning_log!$A$1:$ZZ$9791,MATCH(O$5,cleaning_log!$A$2:$ZZ$2,0),0)</f>
        <v>690000</v>
      </c>
      <c r="P837">
        <f>VLOOKUP($A837,cleaning_log!$A$1:$ZZ$9791,MATCH(P$5,cleaning_log!$A$2:$ZZ$2,0),0)</f>
        <v>1.6719999999999999</v>
      </c>
      <c r="Q837">
        <f>VLOOKUP($A837,cleaning_log!$A$1:$ZZ$9791,MATCH(Q$5,cleaning_log!$A$2:$ZZ$2,0),0)</f>
        <v>0.93400000000000005</v>
      </c>
      <c r="R837">
        <f>VLOOKUP($A837,cleaning_log!$A$1:$ZZ$9791,MATCH(R$5,cleaning_log!$A$2:$ZZ$2,0),0)</f>
        <v>1.2230000000000001</v>
      </c>
      <c r="S837" t="b">
        <f t="shared" si="180"/>
        <v>1</v>
      </c>
    </row>
    <row r="838" spans="1:22" hidden="1" x14ac:dyDescent="0.2">
      <c r="A838" s="19" t="s">
        <v>4557</v>
      </c>
      <c r="B838" t="str">
        <f>IF(NOT(ISNA(VLOOKUP($A838,miplib2017!$A$5:$A$10000,1,0))),"miplib2017",IF(NOT(ISNA(VLOOKUP($A838,miplib2010!$A$5:$A$10000,1,0))),"miplib2010",IF(NOT(ISNA(VLOOKUP($A838,miplib2003!$A$5:$A$10000,1,0))),"miplib2003",IF(NOT(ISNA(VLOOKUP($A838,miplib3!$A$5:$A$10002,1,0))),"miplib3",IF(NOT(ISNA(VLOOKUP($A838,miplib2!$A$5:$A$10004,1,0))),"miplib2",IF(NOT(ISNA(VLOOKUP($A838,coral!$A$5:$A$10000,1,0))),"coral",IF(NOT(ISNA(VLOOKUP($A838,neos!$A$5:$A$10000,1,0))),"neos","COULD NOT FIND")))))))</f>
        <v>miplib2017</v>
      </c>
      <c r="C838" t="str">
        <f>B838&amp;"/"&amp;A838</f>
        <v>miplib2017/neos-565672</v>
      </c>
      <c r="D838">
        <f ca="1">VLOOKUP($A838,INDIRECT("'"&amp;$B838&amp;"'!"&amp;"$A$5:$Z$10000"),MATCH(D$5,INDIRECT("'"&amp;$B838&amp;"'!$A$4:$Z$4"),0),0)</f>
        <v>318334</v>
      </c>
      <c r="E838">
        <f ca="1">VLOOKUP($A838,INDIRECT("'"&amp;$B838&amp;"'!"&amp;"$A$5:$Z$10000"),MATCH(E$5,INDIRECT("'"&amp;$B838&amp;"'!$A$4:$Z$4"),0),0)</f>
        <v>190589</v>
      </c>
      <c r="F838" t="e">
        <f>VLOOKUP($A838,cleaning_log!$A$1:$ZZ$9791,MATCH(F$5,cleaning_log!$A$2:$ZZ$2,0),0)</f>
        <v>#N/A</v>
      </c>
      <c r="G838" t="e">
        <f>VLOOKUP($A838,cleaning_log!$A$1:$ZZ$9791,MATCH(G$5,cleaning_log!$A$2:$ZZ$2,0),0)</f>
        <v>#N/A</v>
      </c>
      <c r="H838">
        <f ca="1">VLOOKUP($A838,INDIRECT("'"&amp;$B838&amp;"'!"&amp;"$A$5:$Z$10000"),MATCH(H$5,INDIRECT("'"&amp;$B838&amp;"'!$A$4:$Z$4"),0),0)</f>
        <v>90693.549540000007</v>
      </c>
      <c r="I838" t="e">
        <f>VLOOKUP($A838,cleaning_log!$A$1:$ZZ$9791,MATCH(I$5,cleaning_log!$A$2:$ZZ$2,0),0)</f>
        <v>#N/A</v>
      </c>
      <c r="J838" t="e">
        <f>VLOOKUP($A838,cleaning_log!$A$1:$ZZ$9791,MATCH(J$5,cleaning_log!$A$2:$ZZ$2,0),0)</f>
        <v>#N/A</v>
      </c>
      <c r="L838" t="e">
        <f>VLOOKUP($A838,cleaning_log!$A$1:$ZZ$9791,MATCH(L$5,cleaning_log!$A$2:$ZZ$2,0),0)</f>
        <v>#N/A</v>
      </c>
      <c r="M838" t="e">
        <f>VLOOKUP($A838,cleaning_log!$A$1:$ZZ$9791,MATCH(M$5,cleaning_log!$A$2:$ZZ$2,0),0)</f>
        <v>#N/A</v>
      </c>
      <c r="N838" t="e">
        <f>VLOOKUP($A838,cleaning_log!$A$1:$ZZ$9791,MATCH(N$5,cleaning_log!$A$2:$ZZ$2,0),0)</f>
        <v>#N/A</v>
      </c>
      <c r="O838" t="e">
        <f>VLOOKUP($A838,cleaning_log!$A$1:$ZZ$9791,MATCH(O$5,cleaning_log!$A$2:$ZZ$2,0),0)</f>
        <v>#N/A</v>
      </c>
      <c r="P838" t="e">
        <f>VLOOKUP($A838,cleaning_log!$A$1:$ZZ$9791,MATCH(P$5,cleaning_log!$A$2:$ZZ$2,0),0)</f>
        <v>#N/A</v>
      </c>
      <c r="Q838" t="e">
        <f>VLOOKUP($A838,cleaning_log!$A$1:$ZZ$9791,MATCH(Q$5,cleaning_log!$A$2:$ZZ$2,0),0)</f>
        <v>#N/A</v>
      </c>
    </row>
    <row r="839" spans="1:22" hidden="1" x14ac:dyDescent="0.2">
      <c r="A839" s="19" t="s">
        <v>4558</v>
      </c>
      <c r="B839" t="str">
        <f>IF(NOT(ISNA(VLOOKUP($A839,miplib2017!$A$5:$A$10000,1,0))),"miplib2017",IF(NOT(ISNA(VLOOKUP($A839,miplib2010!$A$5:$A$10000,1,0))),"miplib2010",IF(NOT(ISNA(VLOOKUP($A839,miplib2003!$A$5:$A$10000,1,0))),"miplib2003",IF(NOT(ISNA(VLOOKUP($A839,miplib3!$A$5:$A$10002,1,0))),"miplib3",IF(NOT(ISNA(VLOOKUP($A839,miplib2!$A$5:$A$10004,1,0))),"miplib2",IF(NOT(ISNA(VLOOKUP($A839,coral!$A$5:$A$10000,1,0))),"coral",IF(NOT(ISNA(VLOOKUP($A839,neos!$A$5:$A$10000,1,0))),"neos","COULD NOT FIND")))))))</f>
        <v>coral</v>
      </c>
      <c r="C839" t="str">
        <f>B839&amp;"/"&amp;A839</f>
        <v>coral/neos-565815</v>
      </c>
      <c r="D839">
        <f ca="1">VLOOKUP($A839,INDIRECT("'"&amp;$B839&amp;"'!"&amp;"$A$5:$Z$10000"),MATCH(D$5,INDIRECT("'"&amp;$B839&amp;"'!$A$4:$Z$4"),0),0)</f>
        <v>15413</v>
      </c>
      <c r="E839">
        <f ca="1">VLOOKUP($A839,INDIRECT("'"&amp;$B839&amp;"'!"&amp;"$A$5:$Z$10000"),MATCH(E$5,INDIRECT("'"&amp;$B839&amp;"'!$A$4:$Z$4"),0),0)</f>
        <v>1276</v>
      </c>
      <c r="F839" t="e">
        <f>VLOOKUP($A839,cleaning_log!$A$1:$ZZ$9791,MATCH(F$5,cleaning_log!$A$2:$ZZ$2,0),0)</f>
        <v>#N/A</v>
      </c>
      <c r="G839" t="e">
        <f>VLOOKUP($A839,cleaning_log!$A$1:$ZZ$9791,MATCH(G$5,cleaning_log!$A$2:$ZZ$2,0),0)</f>
        <v>#N/A</v>
      </c>
      <c r="H839">
        <f ca="1">VLOOKUP($A839,INDIRECT("'"&amp;$B839&amp;"'!"&amp;"$A$5:$Z$10000"),MATCH(H$5,INDIRECT("'"&amp;$B839&amp;"'!$A$4:$Z$4"),0),0)</f>
        <v>14</v>
      </c>
      <c r="I839" t="e">
        <f>VLOOKUP($A839,cleaning_log!$A$1:$ZZ$9791,MATCH(I$5,cleaning_log!$A$2:$ZZ$2,0),0)</f>
        <v>#N/A</v>
      </c>
      <c r="J839" t="e">
        <f>VLOOKUP($A839,cleaning_log!$A$1:$ZZ$9791,MATCH(J$5,cleaning_log!$A$2:$ZZ$2,0),0)</f>
        <v>#N/A</v>
      </c>
      <c r="K839" t="b">
        <f>IF(ISNA(J839),TRUE,ABS(H839-J839)&gt;0.001)</f>
        <v>1</v>
      </c>
      <c r="L839" t="e">
        <f>VLOOKUP($A839,cleaning_log!$A$1:$ZZ$9791,MATCH(L$5,cleaning_log!$A$2:$ZZ$2,0),0)</f>
        <v>#N/A</v>
      </c>
      <c r="M839" t="e">
        <f>VLOOKUP($A839,cleaning_log!$A$1:$ZZ$9791,MATCH(M$5,cleaning_log!$A$2:$ZZ$2,0),0)</f>
        <v>#N/A</v>
      </c>
      <c r="N839" t="e">
        <f>VLOOKUP($A839,cleaning_log!$A$1:$ZZ$9791,MATCH(N$5,cleaning_log!$A$2:$ZZ$2,0),0)</f>
        <v>#N/A</v>
      </c>
      <c r="O839" t="e">
        <f>VLOOKUP($A839,cleaning_log!$A$1:$ZZ$9791,MATCH(O$5,cleaning_log!$A$2:$ZZ$2,0),0)</f>
        <v>#N/A</v>
      </c>
      <c r="P839" t="e">
        <f>VLOOKUP($A839,cleaning_log!$A$1:$ZZ$9791,MATCH(P$5,cleaning_log!$A$2:$ZZ$2,0),0)</f>
        <v>#N/A</v>
      </c>
      <c r="Q839" t="e">
        <f>VLOOKUP($A839,cleaning_log!$A$1:$ZZ$9791,MATCH(Q$5,cleaning_log!$A$2:$ZZ$2,0),0)</f>
        <v>#N/A</v>
      </c>
    </row>
    <row r="840" spans="1:22" x14ac:dyDescent="0.2">
      <c r="A840" s="19" t="s">
        <v>2480</v>
      </c>
      <c r="B840" t="str">
        <f>IF(NOT(ISNA(VLOOKUP($A840,miplib2017!$A$5:$A$10000,1,0))),"miplib2017",IF(NOT(ISNA(VLOOKUP($A840,miplib2010!$A$5:$A$10000,1,0))),"miplib2010",IF(NOT(ISNA(VLOOKUP($A840,miplib2003!$A$5:$A$10000,1,0))),"miplib2003",IF(NOT(ISNA(VLOOKUP($A840,miplib3!$A$5:$A$10002,1,0))),"miplib3",IF(NOT(ISNA(VLOOKUP($A840,miplib2!$A$5:$A$10004,1,0))),"miplib2",IF(NOT(ISNA(VLOOKUP($A840,coral!$A$5:$A$10000,1,0))),"coral",IF(NOT(ISNA(VLOOKUP($A840,neos!$A$5:$A$10000,1,0))),"neos","COULD NOT FIND")))))))</f>
        <v>coral</v>
      </c>
      <c r="C840" t="str">
        <f>B840&amp;"/"&amp;A840</f>
        <v>coral/neos-570431</v>
      </c>
      <c r="D840">
        <f ca="1">VLOOKUP($A840,INDIRECT("'"&amp;$B840&amp;"'!"&amp;"$A$5:$Z$10000"),MATCH(D$5,INDIRECT("'"&amp;$B840&amp;"'!$A$4:$Z$4"),0),0)</f>
        <v>931</v>
      </c>
      <c r="E840">
        <f ca="1">VLOOKUP($A840,INDIRECT("'"&amp;$B840&amp;"'!"&amp;"$A$5:$Z$10000"),MATCH(E$5,INDIRECT("'"&amp;$B840&amp;"'!$A$4:$Z$4"),0),0)</f>
        <v>511</v>
      </c>
      <c r="F840">
        <f>VLOOKUP($A840,cleaning_log!$A$1:$ZZ$9791,MATCH(F$5,cleaning_log!$A$2:$ZZ$2,0),0)</f>
        <v>925</v>
      </c>
      <c r="G840">
        <f>VLOOKUP($A840,cleaning_log!$A$1:$ZZ$9791,MATCH(G$5,cleaning_log!$A$2:$ZZ$2,0),0)</f>
        <v>495</v>
      </c>
      <c r="H840">
        <f ca="1">VLOOKUP($A840,INDIRECT("'"&amp;$B840&amp;"'!"&amp;"$A$5:$Z$10000"),MATCH(H$5,INDIRECT("'"&amp;$B840&amp;"'!$A$4:$Z$4"),0),0)</f>
        <v>9</v>
      </c>
      <c r="I840">
        <f>VLOOKUP($A840,cleaning_log!$A$1:$ZZ$9791,MATCH(I$5,cleaning_log!$A$2:$ZZ$2,0),0)</f>
        <v>3.6608367626886098</v>
      </c>
      <c r="J840">
        <f>VLOOKUP($A840,cleaning_log!$A$1:$ZZ$9791,MATCH(J$5,cleaning_log!$A$2:$ZZ$2,0),0)</f>
        <v>3.6608367626886098</v>
      </c>
      <c r="K840" t="b">
        <f ca="1">IF(ISNA(J840),TRUE,ABS(H840-J840)&gt;0.001)</f>
        <v>1</v>
      </c>
      <c r="L840">
        <f>VLOOKUP($A840,cleaning_log!$A$1:$ZZ$9791,MATCH(L$5,cleaning_log!$A$2:$ZZ$2,0),0)</f>
        <v>9</v>
      </c>
      <c r="M840">
        <f>VLOOKUP($A840,cleaning_log!$A$1:$ZZ$9791,MATCH(M$5,cleaning_log!$A$2:$ZZ$2,0),0)</f>
        <v>9</v>
      </c>
      <c r="N840">
        <f>VLOOKUP($A840,cleaning_log!$A$1:$ZZ$9791,MATCH(N$5,cleaning_log!$A$2:$ZZ$2,0),0)</f>
        <v>9</v>
      </c>
      <c r="O840">
        <f>VLOOKUP($A840,cleaning_log!$A$1:$ZZ$9791,MATCH(O$5,cleaning_log!$A$2:$ZZ$2,0),0)</f>
        <v>9</v>
      </c>
      <c r="P840">
        <f>VLOOKUP($A840,cleaning_log!$A$1:$ZZ$9791,MATCH(P$5,cleaning_log!$A$2:$ZZ$2,0),0)</f>
        <v>3.4209999999999998</v>
      </c>
      <c r="Q840">
        <f>VLOOKUP($A840,cleaning_log!$A$1:$ZZ$9791,MATCH(Q$5,cleaning_log!$A$2:$ZZ$2,0),0)</f>
        <v>2.9769999999999999</v>
      </c>
      <c r="R840">
        <f>VLOOKUP($A840,cleaning_log!$A$1:$ZZ$9791,MATCH(R$5,cleaning_log!$A$2:$ZZ$2,0),0)</f>
        <v>3.5630000000000002</v>
      </c>
      <c r="S840" t="b">
        <f t="shared" ref="S840:S841" si="181">MIN(P840,Q840) &lt; 3599</f>
        <v>1</v>
      </c>
    </row>
    <row r="841" spans="1:22" x14ac:dyDescent="0.2">
      <c r="A841" s="19" t="s">
        <v>4559</v>
      </c>
      <c r="B841" t="str">
        <f>IF(NOT(ISNA(VLOOKUP($A841,miplib2017!$A$5:$A$10000,1,0))),"miplib2017",IF(NOT(ISNA(VLOOKUP($A841,miplib2010!$A$5:$A$10000,1,0))),"miplib2010",IF(NOT(ISNA(VLOOKUP($A841,miplib2003!$A$5:$A$10000,1,0))),"miplib2003",IF(NOT(ISNA(VLOOKUP($A841,miplib3!$A$5:$A$10002,1,0))),"miplib3",IF(NOT(ISNA(VLOOKUP($A841,miplib2!$A$5:$A$10004,1,0))),"miplib2",IF(NOT(ISNA(VLOOKUP($A841,coral!$A$5:$A$10000,1,0))),"coral",IF(NOT(ISNA(VLOOKUP($A841,neos!$A$5:$A$10000,1,0))),"neos","COULD NOT FIND")))))))</f>
        <v>miplib2017</v>
      </c>
      <c r="C841" t="str">
        <f>B841&amp;"/"&amp;A841</f>
        <v>miplib2017/neos-574665</v>
      </c>
      <c r="D841">
        <f ca="1">VLOOKUP($A841,INDIRECT("'"&amp;$B841&amp;"'!"&amp;"$A$5:$Z$10000"),MATCH(D$5,INDIRECT("'"&amp;$B841&amp;"'!$A$4:$Z$4"),0),0)</f>
        <v>3790</v>
      </c>
      <c r="E841">
        <f ca="1">VLOOKUP($A841,INDIRECT("'"&amp;$B841&amp;"'!"&amp;"$A$5:$Z$10000"),MATCH(E$5,INDIRECT("'"&amp;$B841&amp;"'!$A$4:$Z$4"),0),0)</f>
        <v>740</v>
      </c>
      <c r="F841">
        <f>VLOOKUP($A841,cleaning_log!$A$1:$ZZ$9791,MATCH(F$5,cleaning_log!$A$2:$ZZ$2,0),0)</f>
        <v>3035</v>
      </c>
      <c r="G841">
        <f>VLOOKUP($A841,cleaning_log!$A$1:$ZZ$9791,MATCH(G$5,cleaning_log!$A$2:$ZZ$2,0),0)</f>
        <v>326</v>
      </c>
      <c r="H841">
        <f ca="1">VLOOKUP($A841,INDIRECT("'"&amp;$B841&amp;"'!"&amp;"$A$5:$Z$10000"),MATCH(H$5,INDIRECT("'"&amp;$B841&amp;"'!$A$4:$Z$4"),0),0)</f>
        <v>5761665.2170000002</v>
      </c>
      <c r="I841">
        <f>VLOOKUP($A841,cleaning_log!$A$1:$ZZ$9791,MATCH(I$5,cleaning_log!$A$2:$ZZ$2,0),0)</f>
        <v>4948073.45614147</v>
      </c>
      <c r="J841">
        <f>VLOOKUP($A841,cleaning_log!$A$1:$ZZ$9791,MATCH(J$5,cleaning_log!$A$2:$ZZ$2,0),0)</f>
        <v>5711620.95712764</v>
      </c>
      <c r="L841">
        <f>VLOOKUP($A841,cleaning_log!$A$1:$ZZ$9791,MATCH(L$5,cleaning_log!$A$2:$ZZ$2,0),0)</f>
        <v>5761665.2177199898</v>
      </c>
      <c r="M841">
        <f>VLOOKUP($A841,cleaning_log!$A$1:$ZZ$9791,MATCH(M$5,cleaning_log!$A$2:$ZZ$2,0),0)</f>
        <v>5761665.0399235804</v>
      </c>
      <c r="N841">
        <f>VLOOKUP($A841,cleaning_log!$A$1:$ZZ$9791,MATCH(N$5,cleaning_log!$A$2:$ZZ$2,0),0)</f>
        <v>5750736.3665345702</v>
      </c>
      <c r="O841">
        <f>VLOOKUP($A841,cleaning_log!$A$1:$ZZ$9791,MATCH(O$5,cleaning_log!$A$2:$ZZ$2,0),0)</f>
        <v>5761158.8716171496</v>
      </c>
      <c r="P841">
        <f>VLOOKUP($A841,cleaning_log!$A$1:$ZZ$9791,MATCH(P$5,cleaning_log!$A$2:$ZZ$2,0),0)</f>
        <v>3600</v>
      </c>
      <c r="Q841">
        <f>VLOOKUP($A841,cleaning_log!$A$1:$ZZ$9791,MATCH(Q$5,cleaning_log!$A$2:$ZZ$2,0),0)</f>
        <v>9.0589999999999993</v>
      </c>
      <c r="R841">
        <f>VLOOKUP($A841,cleaning_log!$A$1:$ZZ$9791,MATCH(R$5,cleaning_log!$A$2:$ZZ$2,0),0)</f>
        <v>3600.0010000000002</v>
      </c>
      <c r="S841" t="b">
        <f t="shared" si="181"/>
        <v>1</v>
      </c>
    </row>
    <row r="842" spans="1:22" hidden="1" x14ac:dyDescent="0.2">
      <c r="A842" s="19" t="s">
        <v>4560</v>
      </c>
      <c r="B842" t="str">
        <f>IF(NOT(ISNA(VLOOKUP($A842,miplib2017!$A$5:$A$10000,1,0))),"miplib2017",IF(NOT(ISNA(VLOOKUP($A842,miplib2010!$A$5:$A$10000,1,0))),"miplib2010",IF(NOT(ISNA(VLOOKUP($A842,miplib2003!$A$5:$A$10000,1,0))),"miplib2003",IF(NOT(ISNA(VLOOKUP($A842,miplib3!$A$5:$A$10002,1,0))),"miplib3",IF(NOT(ISNA(VLOOKUP($A842,miplib2!$A$5:$A$10004,1,0))),"miplib2",IF(NOT(ISNA(VLOOKUP($A842,coral!$A$5:$A$10000,1,0))),"coral",IF(NOT(ISNA(VLOOKUP($A842,neos!$A$5:$A$10000,1,0))),"neos","COULD NOT FIND")))))))</f>
        <v>miplib2017</v>
      </c>
      <c r="C842" t="str">
        <f>B842&amp;"/"&amp;A842</f>
        <v>miplib2017/neos-578379</v>
      </c>
      <c r="D842">
        <f ca="1">VLOOKUP($A842,INDIRECT("'"&amp;$B842&amp;"'!"&amp;"$A$5:$Z$10000"),MATCH(D$5,INDIRECT("'"&amp;$B842&amp;"'!$A$4:$Z$4"),0),0)</f>
        <v>21703</v>
      </c>
      <c r="E842">
        <f ca="1">VLOOKUP($A842,INDIRECT("'"&amp;$B842&amp;"'!"&amp;"$A$5:$Z$10000"),MATCH(E$5,INDIRECT("'"&amp;$B842&amp;"'!$A$4:$Z$4"),0),0)</f>
        <v>17010</v>
      </c>
      <c r="F842" t="e">
        <f>VLOOKUP($A842,cleaning_log!$A$1:$ZZ$9791,MATCH(F$5,cleaning_log!$A$2:$ZZ$2,0),0)</f>
        <v>#N/A</v>
      </c>
      <c r="G842" t="e">
        <f>VLOOKUP($A842,cleaning_log!$A$1:$ZZ$9791,MATCH(G$5,cleaning_log!$A$2:$ZZ$2,0),0)</f>
        <v>#N/A</v>
      </c>
      <c r="H842">
        <f ca="1">VLOOKUP($A842,INDIRECT("'"&amp;$B842&amp;"'!"&amp;"$A$5:$Z$10000"),MATCH(H$5,INDIRECT("'"&amp;$B842&amp;"'!$A$4:$Z$4"),0),0)</f>
        <v>0</v>
      </c>
      <c r="I842" t="e">
        <f>VLOOKUP($A842,cleaning_log!$A$1:$ZZ$9791,MATCH(I$5,cleaning_log!$A$2:$ZZ$2,0),0)</f>
        <v>#N/A</v>
      </c>
      <c r="J842" t="e">
        <f>VLOOKUP($A842,cleaning_log!$A$1:$ZZ$9791,MATCH(J$5,cleaning_log!$A$2:$ZZ$2,0),0)</f>
        <v>#N/A</v>
      </c>
      <c r="L842" t="e">
        <f>VLOOKUP($A842,cleaning_log!$A$1:$ZZ$9791,MATCH(L$5,cleaning_log!$A$2:$ZZ$2,0),0)</f>
        <v>#N/A</v>
      </c>
      <c r="M842" t="e">
        <f>VLOOKUP($A842,cleaning_log!$A$1:$ZZ$9791,MATCH(M$5,cleaning_log!$A$2:$ZZ$2,0),0)</f>
        <v>#N/A</v>
      </c>
      <c r="N842" t="e">
        <f>VLOOKUP($A842,cleaning_log!$A$1:$ZZ$9791,MATCH(N$5,cleaning_log!$A$2:$ZZ$2,0),0)</f>
        <v>#N/A</v>
      </c>
      <c r="O842" t="e">
        <f>VLOOKUP($A842,cleaning_log!$A$1:$ZZ$9791,MATCH(O$5,cleaning_log!$A$2:$ZZ$2,0),0)</f>
        <v>#N/A</v>
      </c>
      <c r="P842" t="e">
        <f>VLOOKUP($A842,cleaning_log!$A$1:$ZZ$9791,MATCH(P$5,cleaning_log!$A$2:$ZZ$2,0),0)</f>
        <v>#N/A</v>
      </c>
      <c r="Q842" t="e">
        <f>VLOOKUP($A842,cleaning_log!$A$1:$ZZ$9791,MATCH(Q$5,cleaning_log!$A$2:$ZZ$2,0),0)</f>
        <v>#N/A</v>
      </c>
    </row>
    <row r="843" spans="1:22" x14ac:dyDescent="0.2">
      <c r="A843" s="19" t="s">
        <v>4561</v>
      </c>
      <c r="B843" t="str">
        <f>IF(NOT(ISNA(VLOOKUP($A843,miplib2017!$A$5:$A$10000,1,0))),"miplib2017",IF(NOT(ISNA(VLOOKUP($A843,miplib2010!$A$5:$A$10000,1,0))),"miplib2010",IF(NOT(ISNA(VLOOKUP($A843,miplib2003!$A$5:$A$10000,1,0))),"miplib2003",IF(NOT(ISNA(VLOOKUP($A843,miplib3!$A$5:$A$10002,1,0))),"miplib3",IF(NOT(ISNA(VLOOKUP($A843,miplib2!$A$5:$A$10004,1,0))),"miplib2",IF(NOT(ISNA(VLOOKUP($A843,coral!$A$5:$A$10000,1,0))),"coral",IF(NOT(ISNA(VLOOKUP($A843,neos!$A$5:$A$10000,1,0))),"neos","COULD NOT FIND")))))))</f>
        <v>coral</v>
      </c>
      <c r="C843" t="str">
        <f>B843&amp;"/"&amp;A843</f>
        <v>coral/neos-582605</v>
      </c>
      <c r="D843">
        <f ca="1">VLOOKUP($A843,INDIRECT("'"&amp;$B843&amp;"'!"&amp;"$A$5:$Z$10000"),MATCH(D$5,INDIRECT("'"&amp;$B843&amp;"'!$A$4:$Z$4"),0),0)</f>
        <v>1240</v>
      </c>
      <c r="E843">
        <f ca="1">VLOOKUP($A843,INDIRECT("'"&amp;$B843&amp;"'!"&amp;"$A$5:$Z$10000"),MATCH(E$5,INDIRECT("'"&amp;$B843&amp;"'!$A$4:$Z$4"),0),0)</f>
        <v>1265</v>
      </c>
      <c r="F843">
        <f>VLOOKUP($A843,cleaning_log!$A$1:$ZZ$9791,MATCH(F$5,cleaning_log!$A$2:$ZZ$2,0),0)</f>
        <v>1135</v>
      </c>
      <c r="G843">
        <f>VLOOKUP($A843,cleaning_log!$A$1:$ZZ$9791,MATCH(G$5,cleaning_log!$A$2:$ZZ$2,0),0)</f>
        <v>1110</v>
      </c>
      <c r="H843" t="str">
        <f ca="1">VLOOKUP($A843,INDIRECT("'"&amp;$B843&amp;"'!"&amp;"$A$5:$Z$10000"),MATCH(H$5,INDIRECT("'"&amp;$B843&amp;"'!$A$4:$Z$4"),0),0)</f>
        <v>?</v>
      </c>
      <c r="I843">
        <f>VLOOKUP($A843,cleaning_log!$A$1:$ZZ$9791,MATCH(I$5,cleaning_log!$A$2:$ZZ$2,0),0)</f>
        <v>-4</v>
      </c>
      <c r="J843">
        <f>VLOOKUP($A843,cleaning_log!$A$1:$ZZ$9791,MATCH(J$5,cleaning_log!$A$2:$ZZ$2,0),0)</f>
        <v>-4</v>
      </c>
      <c r="L843">
        <f>VLOOKUP($A843,cleaning_log!$A$1:$ZZ$9791,MATCH(L$5,cleaning_log!$A$2:$ZZ$2,0),0)</f>
        <v>1</v>
      </c>
      <c r="M843">
        <f>VLOOKUP($A843,cleaning_log!$A$1:$ZZ$9791,MATCH(M$5,cleaning_log!$A$2:$ZZ$2,0),0)</f>
        <v>0.999999999999999</v>
      </c>
      <c r="N843">
        <f>VLOOKUP($A843,cleaning_log!$A$1:$ZZ$9791,MATCH(N$5,cleaning_log!$A$2:$ZZ$2,0),0)</f>
        <v>-3.9999999999999898</v>
      </c>
      <c r="O843">
        <f>VLOOKUP($A843,cleaning_log!$A$1:$ZZ$9791,MATCH(O$5,cleaning_log!$A$2:$ZZ$2,0),0)</f>
        <v>-3.9999999999999898</v>
      </c>
      <c r="P843">
        <f>VLOOKUP($A843,cleaning_log!$A$1:$ZZ$9791,MATCH(P$5,cleaning_log!$A$2:$ZZ$2,0),0)</f>
        <v>3600</v>
      </c>
      <c r="Q843">
        <f>VLOOKUP($A843,cleaning_log!$A$1:$ZZ$9791,MATCH(Q$5,cleaning_log!$A$2:$ZZ$2,0),0)</f>
        <v>3600</v>
      </c>
      <c r="R843">
        <f>VLOOKUP($A843,cleaning_log!$A$1:$ZZ$9791,MATCH(R$5,cleaning_log!$A$2:$ZZ$2,0),0)</f>
        <v>3600</v>
      </c>
      <c r="S843" t="b">
        <f t="shared" ref="S843" si="182">MIN(P843,Q843) &lt; 3599</f>
        <v>0</v>
      </c>
      <c r="T843">
        <f>VLOOKUP($A843,cleaning_log!$A$1:$ZZ$9791,MATCH(T$5,cleaning_log!$A$2:$ZZ$2,0),0)</f>
        <v>1430741</v>
      </c>
      <c r="U843">
        <f>VLOOKUP($A843,cleaning_log!$A$1:$ZZ$9791,MATCH(U$5,cleaning_log!$A$2:$ZZ$2,0),0)</f>
        <v>1441213</v>
      </c>
      <c r="V843">
        <f>VLOOKUP($A843,cleaning_log!$A$1:$ZZ$9791,MATCH(V$5,cleaning_log!$A$2:$ZZ$2,0),0)</f>
        <v>1674537</v>
      </c>
    </row>
    <row r="844" spans="1:22" hidden="1" x14ac:dyDescent="0.2">
      <c r="A844" s="19" t="s">
        <v>4562</v>
      </c>
      <c r="B844" t="str">
        <f>IF(NOT(ISNA(VLOOKUP($A844,miplib2017!$A$5:$A$10000,1,0))),"miplib2017",IF(NOT(ISNA(VLOOKUP($A844,miplib2010!$A$5:$A$10000,1,0))),"miplib2010",IF(NOT(ISNA(VLOOKUP($A844,miplib2003!$A$5:$A$10000,1,0))),"miplib2003",IF(NOT(ISNA(VLOOKUP($A844,miplib3!$A$5:$A$10002,1,0))),"miplib3",IF(NOT(ISNA(VLOOKUP($A844,miplib2!$A$5:$A$10004,1,0))),"miplib2",IF(NOT(ISNA(VLOOKUP($A844,coral!$A$5:$A$10000,1,0))),"coral",IF(NOT(ISNA(VLOOKUP($A844,neos!$A$5:$A$10000,1,0))),"neos","COULD NOT FIND")))))))</f>
        <v>coral</v>
      </c>
      <c r="C844" t="str">
        <f>B844&amp;"/"&amp;A844</f>
        <v>coral/neos-583731</v>
      </c>
      <c r="D844">
        <f ca="1">VLOOKUP($A844,INDIRECT("'"&amp;$B844&amp;"'!"&amp;"$A$5:$Z$10000"),MATCH(D$5,INDIRECT("'"&amp;$B844&amp;"'!$A$4:$Z$4"),0),0)</f>
        <v>1491</v>
      </c>
      <c r="E844">
        <f ca="1">VLOOKUP($A844,INDIRECT("'"&amp;$B844&amp;"'!"&amp;"$A$5:$Z$10000"),MATCH(E$5,INDIRECT("'"&amp;$B844&amp;"'!$A$4:$Z$4"),0),0)</f>
        <v>1350</v>
      </c>
      <c r="F844">
        <f>VLOOKUP($A844,cleaning_log!$A$1:$ZZ$9791,MATCH(F$5,cleaning_log!$A$2:$ZZ$2,0),0)</f>
        <v>1491</v>
      </c>
      <c r="G844">
        <f>VLOOKUP($A844,cleaning_log!$A$1:$ZZ$9791,MATCH(G$5,cleaning_log!$A$2:$ZZ$2,0),0)</f>
        <v>1350</v>
      </c>
      <c r="H844">
        <f ca="1">VLOOKUP($A844,INDIRECT("'"&amp;$B844&amp;"'!"&amp;"$A$5:$Z$10000"),MATCH(H$5,INDIRECT("'"&amp;$B844&amp;"'!$A$4:$Z$4"),0),0)</f>
        <v>48</v>
      </c>
      <c r="I844">
        <f>VLOOKUP($A844,cleaning_log!$A$1:$ZZ$9791,MATCH(I$5,cleaning_log!$A$2:$ZZ$2,0),0)</f>
        <v>48</v>
      </c>
      <c r="J844">
        <f>VLOOKUP($A844,cleaning_log!$A$1:$ZZ$9791,MATCH(J$5,cleaning_log!$A$2:$ZZ$2,0),0)</f>
        <v>48</v>
      </c>
      <c r="K844" t="b">
        <f ca="1">IF(ISNA(J844),TRUE,ABS(H844-J844)&gt;0.001)</f>
        <v>0</v>
      </c>
      <c r="L844">
        <f>VLOOKUP($A844,cleaning_log!$A$1:$ZZ$9791,MATCH(L$5,cleaning_log!$A$2:$ZZ$2,0),0)</f>
        <v>1E+100</v>
      </c>
      <c r="M844">
        <f>VLOOKUP($A844,cleaning_log!$A$1:$ZZ$9791,MATCH(M$5,cleaning_log!$A$2:$ZZ$2,0),0)</f>
        <v>1E+100</v>
      </c>
      <c r="N844">
        <f>VLOOKUP($A844,cleaning_log!$A$1:$ZZ$9791,MATCH(N$5,cleaning_log!$A$2:$ZZ$2,0),0)</f>
        <v>48</v>
      </c>
      <c r="O844">
        <f>VLOOKUP($A844,cleaning_log!$A$1:$ZZ$9791,MATCH(O$5,cleaning_log!$A$2:$ZZ$2,0),0)</f>
        <v>48</v>
      </c>
      <c r="P844">
        <f>VLOOKUP($A844,cleaning_log!$A$1:$ZZ$9791,MATCH(P$5,cleaning_log!$A$2:$ZZ$2,0),0)</f>
        <v>2.3E-2</v>
      </c>
      <c r="Q844">
        <f>VLOOKUP($A844,cleaning_log!$A$1:$ZZ$9791,MATCH(Q$5,cleaning_log!$A$2:$ZZ$2,0),0)</f>
        <v>2.5000000000000001E-2</v>
      </c>
    </row>
    <row r="845" spans="1:22" x14ac:dyDescent="0.2">
      <c r="A845" s="19" t="s">
        <v>4563</v>
      </c>
      <c r="B845" t="str">
        <f>IF(NOT(ISNA(VLOOKUP($A845,miplib2017!$A$5:$A$10000,1,0))),"miplib2017",IF(NOT(ISNA(VLOOKUP($A845,miplib2010!$A$5:$A$10000,1,0))),"miplib2010",IF(NOT(ISNA(VLOOKUP($A845,miplib2003!$A$5:$A$10000,1,0))),"miplib2003",IF(NOT(ISNA(VLOOKUP($A845,miplib3!$A$5:$A$10002,1,0))),"miplib3",IF(NOT(ISNA(VLOOKUP($A845,miplib2!$A$5:$A$10004,1,0))),"miplib2",IF(NOT(ISNA(VLOOKUP($A845,coral!$A$5:$A$10000,1,0))),"coral",IF(NOT(ISNA(VLOOKUP($A845,neos!$A$5:$A$10000,1,0))),"neos","COULD NOT FIND")))))))</f>
        <v>coral</v>
      </c>
      <c r="C845" t="str">
        <f>B845&amp;"/"&amp;A845</f>
        <v>coral/neos-584146</v>
      </c>
      <c r="D845">
        <f ca="1">VLOOKUP($A845,INDIRECT("'"&amp;$B845&amp;"'!"&amp;"$A$5:$Z$10000"),MATCH(D$5,INDIRECT("'"&amp;$B845&amp;"'!$A$4:$Z$4"),0),0)</f>
        <v>936</v>
      </c>
      <c r="E845">
        <f ca="1">VLOOKUP($A845,INDIRECT("'"&amp;$B845&amp;"'!"&amp;"$A$5:$Z$10000"),MATCH(E$5,INDIRECT("'"&amp;$B845&amp;"'!$A$4:$Z$4"),0),0)</f>
        <v>811</v>
      </c>
      <c r="F845">
        <f>VLOOKUP($A845,cleaning_log!$A$1:$ZZ$9791,MATCH(F$5,cleaning_log!$A$2:$ZZ$2,0),0)</f>
        <v>936</v>
      </c>
      <c r="G845">
        <f>VLOOKUP($A845,cleaning_log!$A$1:$ZZ$9791,MATCH(G$5,cleaning_log!$A$2:$ZZ$2,0),0)</f>
        <v>801</v>
      </c>
      <c r="H845" t="str">
        <f ca="1">VLOOKUP($A845,INDIRECT("'"&amp;$B845&amp;"'!"&amp;"$A$5:$Z$10000"),MATCH(H$5,INDIRECT("'"&amp;$B845&amp;"'!$A$4:$Z$4"),0),0)</f>
        <v>?</v>
      </c>
      <c r="I845">
        <f>VLOOKUP($A845,cleaning_log!$A$1:$ZZ$9791,MATCH(I$5,cleaning_log!$A$2:$ZZ$2,0),0)</f>
        <v>-4</v>
      </c>
      <c r="J845">
        <f>VLOOKUP($A845,cleaning_log!$A$1:$ZZ$9791,MATCH(J$5,cleaning_log!$A$2:$ZZ$2,0),0)</f>
        <v>-4</v>
      </c>
      <c r="L845">
        <f>VLOOKUP($A845,cleaning_log!$A$1:$ZZ$9791,MATCH(L$5,cleaning_log!$A$2:$ZZ$2,0),0)</f>
        <v>-1.6212463378906199E-5</v>
      </c>
      <c r="M845">
        <f>VLOOKUP($A845,cleaning_log!$A$1:$ZZ$9791,MATCH(M$5,cleaning_log!$A$2:$ZZ$2,0),0)</f>
        <v>-1.9874416936627099E-5</v>
      </c>
      <c r="N845">
        <f>VLOOKUP($A845,cleaning_log!$A$1:$ZZ$9791,MATCH(N$5,cleaning_log!$A$2:$ZZ$2,0),0)</f>
        <v>-3.9999999999999898</v>
      </c>
      <c r="O845">
        <f>VLOOKUP($A845,cleaning_log!$A$1:$ZZ$9791,MATCH(O$5,cleaning_log!$A$2:$ZZ$2,0),0)</f>
        <v>-3.9999999999999898</v>
      </c>
      <c r="P845">
        <f>VLOOKUP($A845,cleaning_log!$A$1:$ZZ$9791,MATCH(P$5,cleaning_log!$A$2:$ZZ$2,0),0)</f>
        <v>3600</v>
      </c>
      <c r="Q845">
        <f>VLOOKUP($A845,cleaning_log!$A$1:$ZZ$9791,MATCH(Q$5,cleaning_log!$A$2:$ZZ$2,0),0)</f>
        <v>3600</v>
      </c>
      <c r="R845">
        <f>VLOOKUP($A845,cleaning_log!$A$1:$ZZ$9791,MATCH(R$5,cleaning_log!$A$2:$ZZ$2,0),0)</f>
        <v>3600</v>
      </c>
      <c r="S845" t="b">
        <f t="shared" ref="S845:S846" si="183">MIN(P845,Q845) &lt; 3599</f>
        <v>0</v>
      </c>
    </row>
    <row r="846" spans="1:22" x14ac:dyDescent="0.2">
      <c r="A846" s="19" t="s">
        <v>2499</v>
      </c>
      <c r="B846" t="str">
        <f>IF(NOT(ISNA(VLOOKUP($A846,miplib2017!$A$5:$A$10000,1,0))),"miplib2017",IF(NOT(ISNA(VLOOKUP($A846,miplib2010!$A$5:$A$10000,1,0))),"miplib2010",IF(NOT(ISNA(VLOOKUP($A846,miplib2003!$A$5:$A$10000,1,0))),"miplib2003",IF(NOT(ISNA(VLOOKUP($A846,miplib3!$A$5:$A$10002,1,0))),"miplib3",IF(NOT(ISNA(VLOOKUP($A846,miplib2!$A$5:$A$10004,1,0))),"miplib2",IF(NOT(ISNA(VLOOKUP($A846,coral!$A$5:$A$10000,1,0))),"coral",IF(NOT(ISNA(VLOOKUP($A846,neos!$A$5:$A$10000,1,0))),"neos","COULD NOT FIND")))))))</f>
        <v>coral</v>
      </c>
      <c r="C846" t="str">
        <f>B846&amp;"/"&amp;A846</f>
        <v>coral/neos-584851</v>
      </c>
      <c r="D846">
        <f ca="1">VLOOKUP($A846,INDIRECT("'"&amp;$B846&amp;"'!"&amp;"$A$5:$Z$10000"),MATCH(D$5,INDIRECT("'"&amp;$B846&amp;"'!$A$4:$Z$4"),0),0)</f>
        <v>661</v>
      </c>
      <c r="E846">
        <f ca="1">VLOOKUP($A846,INDIRECT("'"&amp;$B846&amp;"'!"&amp;"$A$5:$Z$10000"),MATCH(E$5,INDIRECT("'"&amp;$B846&amp;"'!$A$4:$Z$4"),0),0)</f>
        <v>445</v>
      </c>
      <c r="F846">
        <f>VLOOKUP($A846,cleaning_log!$A$1:$ZZ$9791,MATCH(F$5,cleaning_log!$A$2:$ZZ$2,0),0)</f>
        <v>661</v>
      </c>
      <c r="G846">
        <f>VLOOKUP($A846,cleaning_log!$A$1:$ZZ$9791,MATCH(G$5,cleaning_log!$A$2:$ZZ$2,0),0)</f>
        <v>441</v>
      </c>
      <c r="H846">
        <f ca="1">VLOOKUP($A846,INDIRECT("'"&amp;$B846&amp;"'!"&amp;"$A$5:$Z$10000"),MATCH(H$5,INDIRECT("'"&amp;$B846&amp;"'!$A$4:$Z$4"),0),0)</f>
        <v>-11</v>
      </c>
      <c r="I846">
        <f>VLOOKUP($A846,cleaning_log!$A$1:$ZZ$9791,MATCH(I$5,cleaning_log!$A$2:$ZZ$2,0),0)</f>
        <v>-25</v>
      </c>
      <c r="J846">
        <f>VLOOKUP($A846,cleaning_log!$A$1:$ZZ$9791,MATCH(J$5,cleaning_log!$A$2:$ZZ$2,0),0)</f>
        <v>-23</v>
      </c>
      <c r="K846" t="b">
        <f ca="1">IF(ISNA(J846),TRUE,ABS(H846-J846)&gt;0.001)</f>
        <v>1</v>
      </c>
      <c r="L846">
        <f>VLOOKUP($A846,cleaning_log!$A$1:$ZZ$9791,MATCH(L$5,cleaning_log!$A$2:$ZZ$2,0),0)</f>
        <v>-11</v>
      </c>
      <c r="M846">
        <f>VLOOKUP($A846,cleaning_log!$A$1:$ZZ$9791,MATCH(M$5,cleaning_log!$A$2:$ZZ$2,0),0)</f>
        <v>-11</v>
      </c>
      <c r="N846">
        <f>VLOOKUP($A846,cleaning_log!$A$1:$ZZ$9791,MATCH(N$5,cleaning_log!$A$2:$ZZ$2,0),0)</f>
        <v>-11</v>
      </c>
      <c r="O846">
        <f>VLOOKUP($A846,cleaning_log!$A$1:$ZZ$9791,MATCH(O$5,cleaning_log!$A$2:$ZZ$2,0),0)</f>
        <v>-10.999999999999901</v>
      </c>
      <c r="P846">
        <f>VLOOKUP($A846,cleaning_log!$A$1:$ZZ$9791,MATCH(P$5,cleaning_log!$A$2:$ZZ$2,0),0)</f>
        <v>1.2609999999999999</v>
      </c>
      <c r="Q846">
        <f>VLOOKUP($A846,cleaning_log!$A$1:$ZZ$9791,MATCH(Q$5,cleaning_log!$A$2:$ZZ$2,0),0)</f>
        <v>1.5209999999999999</v>
      </c>
      <c r="R846">
        <f>VLOOKUP($A846,cleaning_log!$A$1:$ZZ$9791,MATCH(R$5,cleaning_log!$A$2:$ZZ$2,0),0)</f>
        <v>1.669</v>
      </c>
      <c r="S846" t="b">
        <f t="shared" si="183"/>
        <v>1</v>
      </c>
    </row>
    <row r="847" spans="1:22" hidden="1" x14ac:dyDescent="0.2">
      <c r="A847" s="19" t="s">
        <v>4564</v>
      </c>
      <c r="B847" t="str">
        <f>IF(NOT(ISNA(VLOOKUP($A847,miplib2017!$A$5:$A$10000,1,0))),"miplib2017",IF(NOT(ISNA(VLOOKUP($A847,miplib2010!$A$5:$A$10000,1,0))),"miplib2010",IF(NOT(ISNA(VLOOKUP($A847,miplib2003!$A$5:$A$10000,1,0))),"miplib2003",IF(NOT(ISNA(VLOOKUP($A847,miplib3!$A$5:$A$10002,1,0))),"miplib3",IF(NOT(ISNA(VLOOKUP($A847,miplib2!$A$5:$A$10004,1,0))),"miplib2",IF(NOT(ISNA(VLOOKUP($A847,coral!$A$5:$A$10000,1,0))),"coral",IF(NOT(ISNA(VLOOKUP($A847,neos!$A$5:$A$10000,1,0))),"neos","COULD NOT FIND")))))))</f>
        <v>coral</v>
      </c>
      <c r="C847" t="str">
        <f>B847&amp;"/"&amp;A847</f>
        <v>coral/neos-584866</v>
      </c>
      <c r="D847">
        <f ca="1">VLOOKUP($A847,INDIRECT("'"&amp;$B847&amp;"'!"&amp;"$A$5:$Z$10000"),MATCH(D$5,INDIRECT("'"&amp;$B847&amp;"'!$A$4:$Z$4"),0),0)</f>
        <v>9009</v>
      </c>
      <c r="E847">
        <f ca="1">VLOOKUP($A847,INDIRECT("'"&amp;$B847&amp;"'!"&amp;"$A$5:$Z$10000"),MATCH(E$5,INDIRECT("'"&amp;$B847&amp;"'!$A$4:$Z$4"),0),0)</f>
        <v>3674</v>
      </c>
      <c r="F847" t="e">
        <f>VLOOKUP($A847,cleaning_log!$A$1:$ZZ$9791,MATCH(F$5,cleaning_log!$A$2:$ZZ$2,0),0)</f>
        <v>#N/A</v>
      </c>
      <c r="G847" t="e">
        <f>VLOOKUP($A847,cleaning_log!$A$1:$ZZ$9791,MATCH(G$5,cleaning_log!$A$2:$ZZ$2,0),0)</f>
        <v>#N/A</v>
      </c>
      <c r="H847" t="str">
        <f ca="1">VLOOKUP($A847,INDIRECT("'"&amp;$B847&amp;"'!"&amp;"$A$5:$Z$10000"),MATCH(H$5,INDIRECT("'"&amp;$B847&amp;"'!$A$4:$Z$4"),0),0)</f>
        <v>?</v>
      </c>
      <c r="I847" t="e">
        <f>VLOOKUP($A847,cleaning_log!$A$1:$ZZ$9791,MATCH(I$5,cleaning_log!$A$2:$ZZ$2,0),0)</f>
        <v>#N/A</v>
      </c>
      <c r="J847" t="e">
        <f>VLOOKUP($A847,cleaning_log!$A$1:$ZZ$9791,MATCH(J$5,cleaning_log!$A$2:$ZZ$2,0),0)</f>
        <v>#N/A</v>
      </c>
      <c r="L847" t="e">
        <f>VLOOKUP($A847,cleaning_log!$A$1:$ZZ$9791,MATCH(L$5,cleaning_log!$A$2:$ZZ$2,0),0)</f>
        <v>#N/A</v>
      </c>
      <c r="M847" t="e">
        <f>VLOOKUP($A847,cleaning_log!$A$1:$ZZ$9791,MATCH(M$5,cleaning_log!$A$2:$ZZ$2,0),0)</f>
        <v>#N/A</v>
      </c>
      <c r="N847" t="e">
        <f>VLOOKUP($A847,cleaning_log!$A$1:$ZZ$9791,MATCH(N$5,cleaning_log!$A$2:$ZZ$2,0),0)</f>
        <v>#N/A</v>
      </c>
      <c r="O847" t="e">
        <f>VLOOKUP($A847,cleaning_log!$A$1:$ZZ$9791,MATCH(O$5,cleaning_log!$A$2:$ZZ$2,0),0)</f>
        <v>#N/A</v>
      </c>
      <c r="P847" t="e">
        <f>VLOOKUP($A847,cleaning_log!$A$1:$ZZ$9791,MATCH(P$5,cleaning_log!$A$2:$ZZ$2,0),0)</f>
        <v>#N/A</v>
      </c>
      <c r="Q847" t="e">
        <f>VLOOKUP($A847,cleaning_log!$A$1:$ZZ$9791,MATCH(Q$5,cleaning_log!$A$2:$ZZ$2,0),0)</f>
        <v>#N/A</v>
      </c>
    </row>
    <row r="848" spans="1:22" x14ac:dyDescent="0.2">
      <c r="A848" s="19" t="s">
        <v>4565</v>
      </c>
      <c r="B848" t="str">
        <f>IF(NOT(ISNA(VLOOKUP($A848,miplib2017!$A$5:$A$10000,1,0))),"miplib2017",IF(NOT(ISNA(VLOOKUP($A848,miplib2010!$A$5:$A$10000,1,0))),"miplib2010",IF(NOT(ISNA(VLOOKUP($A848,miplib2003!$A$5:$A$10000,1,0))),"miplib2003",IF(NOT(ISNA(VLOOKUP($A848,miplib3!$A$5:$A$10002,1,0))),"miplib3",IF(NOT(ISNA(VLOOKUP($A848,miplib2!$A$5:$A$10004,1,0))),"miplib2",IF(NOT(ISNA(VLOOKUP($A848,coral!$A$5:$A$10000,1,0))),"coral",IF(NOT(ISNA(VLOOKUP($A848,neos!$A$5:$A$10000,1,0))),"neos","COULD NOT FIND")))))))</f>
        <v>miplib2017</v>
      </c>
      <c r="C848" t="str">
        <f>B848&amp;"/"&amp;A848</f>
        <v>miplib2017/neos-585192</v>
      </c>
      <c r="D848">
        <f ca="1">VLOOKUP($A848,INDIRECT("'"&amp;$B848&amp;"'!"&amp;"$A$5:$Z$10000"),MATCH(D$5,INDIRECT("'"&amp;$B848&amp;"'!$A$4:$Z$4"),0),0)</f>
        <v>2628</v>
      </c>
      <c r="E848">
        <f ca="1">VLOOKUP($A848,INDIRECT("'"&amp;$B848&amp;"'!"&amp;"$A$5:$Z$10000"),MATCH(E$5,INDIRECT("'"&amp;$B848&amp;"'!$A$4:$Z$4"),0),0)</f>
        <v>2597</v>
      </c>
      <c r="F848" t="e">
        <f>VLOOKUP($A848,cleaning_log!$A$1:$ZZ$9791,MATCH(F$5,cleaning_log!$A$2:$ZZ$2,0),0)</f>
        <v>#N/A</v>
      </c>
      <c r="G848" t="e">
        <f>VLOOKUP($A848,cleaning_log!$A$1:$ZZ$9791,MATCH(G$5,cleaning_log!$A$2:$ZZ$2,0),0)</f>
        <v>#N/A</v>
      </c>
      <c r="H848">
        <f ca="1">VLOOKUP($A848,INDIRECT("'"&amp;$B848&amp;"'!"&amp;"$A$5:$Z$10000"),MATCH(H$5,INDIRECT("'"&amp;$B848&amp;"'!$A$4:$Z$4"),0),0)</f>
        <v>461.17970000000003</v>
      </c>
      <c r="I848" t="e">
        <f>VLOOKUP($A848,cleaning_log!$A$1:$ZZ$9791,MATCH(I$5,cleaning_log!$A$2:$ZZ$2,0),0)</f>
        <v>#N/A</v>
      </c>
      <c r="J848" t="e">
        <f>VLOOKUP($A848,cleaning_log!$A$1:$ZZ$9791,MATCH(J$5,cleaning_log!$A$2:$ZZ$2,0),0)</f>
        <v>#N/A</v>
      </c>
      <c r="L848" t="e">
        <f>VLOOKUP($A848,cleaning_log!$A$1:$ZZ$9791,MATCH(L$5,cleaning_log!$A$2:$ZZ$2,0),0)</f>
        <v>#N/A</v>
      </c>
      <c r="M848" t="e">
        <f>VLOOKUP($A848,cleaning_log!$A$1:$ZZ$9791,MATCH(M$5,cleaning_log!$A$2:$ZZ$2,0),0)</f>
        <v>#N/A</v>
      </c>
      <c r="N848" t="e">
        <f>VLOOKUP($A848,cleaning_log!$A$1:$ZZ$9791,MATCH(N$5,cleaning_log!$A$2:$ZZ$2,0),0)</f>
        <v>#N/A</v>
      </c>
      <c r="O848" t="e">
        <f>VLOOKUP($A848,cleaning_log!$A$1:$ZZ$9791,MATCH(O$5,cleaning_log!$A$2:$ZZ$2,0),0)</f>
        <v>#N/A</v>
      </c>
      <c r="P848" t="e">
        <f>VLOOKUP($A848,cleaning_log!$A$1:$ZZ$9791,MATCH(P$5,cleaning_log!$A$2:$ZZ$2,0),0)</f>
        <v>#N/A</v>
      </c>
      <c r="Q848" t="e">
        <f>VLOOKUP($A848,cleaning_log!$A$1:$ZZ$9791,MATCH(Q$5,cleaning_log!$A$2:$ZZ$2,0),0)</f>
        <v>#N/A</v>
      </c>
      <c r="R848" t="e">
        <f>VLOOKUP($A848,cleaning_log!$A$1:$ZZ$9791,MATCH(R$5,cleaning_log!$A$2:$ZZ$2,0),0)</f>
        <v>#N/A</v>
      </c>
      <c r="S848" t="e">
        <f t="shared" ref="S848:S855" si="184">MIN(P848,Q848) &lt; 3599</f>
        <v>#N/A</v>
      </c>
    </row>
    <row r="849" spans="1:22" x14ac:dyDescent="0.2">
      <c r="A849" s="19" t="s">
        <v>4566</v>
      </c>
      <c r="B849" t="str">
        <f>IF(NOT(ISNA(VLOOKUP($A849,miplib2017!$A$5:$A$10000,1,0))),"miplib2017",IF(NOT(ISNA(VLOOKUP($A849,miplib2010!$A$5:$A$10000,1,0))),"miplib2010",IF(NOT(ISNA(VLOOKUP($A849,miplib2003!$A$5:$A$10000,1,0))),"miplib2003",IF(NOT(ISNA(VLOOKUP($A849,miplib3!$A$5:$A$10002,1,0))),"miplib3",IF(NOT(ISNA(VLOOKUP($A849,miplib2!$A$5:$A$10004,1,0))),"miplib2",IF(NOT(ISNA(VLOOKUP($A849,coral!$A$5:$A$10000,1,0))),"coral",IF(NOT(ISNA(VLOOKUP($A849,neos!$A$5:$A$10000,1,0))),"neos","COULD NOT FIND")))))))</f>
        <v>miplib2017</v>
      </c>
      <c r="C849" t="str">
        <f>B849&amp;"/"&amp;A849</f>
        <v>miplib2017/neos-585467</v>
      </c>
      <c r="D849">
        <f ca="1">VLOOKUP($A849,INDIRECT("'"&amp;$B849&amp;"'!"&amp;"$A$5:$Z$10000"),MATCH(D$5,INDIRECT("'"&amp;$B849&amp;"'!$A$4:$Z$4"),0),0)</f>
        <v>2166</v>
      </c>
      <c r="E849">
        <f ca="1">VLOOKUP($A849,INDIRECT("'"&amp;$B849&amp;"'!"&amp;"$A$5:$Z$10000"),MATCH(E$5,INDIRECT("'"&amp;$B849&amp;"'!$A$4:$Z$4"),0),0)</f>
        <v>2116</v>
      </c>
      <c r="F849" t="e">
        <f>VLOOKUP($A849,cleaning_log!$A$1:$ZZ$9791,MATCH(F$5,cleaning_log!$A$2:$ZZ$2,0),0)</f>
        <v>#N/A</v>
      </c>
      <c r="G849" t="e">
        <f>VLOOKUP($A849,cleaning_log!$A$1:$ZZ$9791,MATCH(G$5,cleaning_log!$A$2:$ZZ$2,0),0)</f>
        <v>#N/A</v>
      </c>
      <c r="H849">
        <f ca="1">VLOOKUP($A849,INDIRECT("'"&amp;$B849&amp;"'!"&amp;"$A$5:$Z$10000"),MATCH(H$5,INDIRECT("'"&amp;$B849&amp;"'!$A$4:$Z$4"),0),0)</f>
        <v>399.37389999999999</v>
      </c>
      <c r="I849" t="e">
        <f>VLOOKUP($A849,cleaning_log!$A$1:$ZZ$9791,MATCH(I$5,cleaning_log!$A$2:$ZZ$2,0),0)</f>
        <v>#N/A</v>
      </c>
      <c r="J849" t="e">
        <f>VLOOKUP($A849,cleaning_log!$A$1:$ZZ$9791,MATCH(J$5,cleaning_log!$A$2:$ZZ$2,0),0)</f>
        <v>#N/A</v>
      </c>
      <c r="L849" t="e">
        <f>VLOOKUP($A849,cleaning_log!$A$1:$ZZ$9791,MATCH(L$5,cleaning_log!$A$2:$ZZ$2,0),0)</f>
        <v>#N/A</v>
      </c>
      <c r="M849" t="e">
        <f>VLOOKUP($A849,cleaning_log!$A$1:$ZZ$9791,MATCH(M$5,cleaning_log!$A$2:$ZZ$2,0),0)</f>
        <v>#N/A</v>
      </c>
      <c r="N849" t="e">
        <f>VLOOKUP($A849,cleaning_log!$A$1:$ZZ$9791,MATCH(N$5,cleaning_log!$A$2:$ZZ$2,0),0)</f>
        <v>#N/A</v>
      </c>
      <c r="O849" t="e">
        <f>VLOOKUP($A849,cleaning_log!$A$1:$ZZ$9791,MATCH(O$5,cleaning_log!$A$2:$ZZ$2,0),0)</f>
        <v>#N/A</v>
      </c>
      <c r="P849" t="e">
        <f>VLOOKUP($A849,cleaning_log!$A$1:$ZZ$9791,MATCH(P$5,cleaning_log!$A$2:$ZZ$2,0),0)</f>
        <v>#N/A</v>
      </c>
      <c r="Q849" t="e">
        <f>VLOOKUP($A849,cleaning_log!$A$1:$ZZ$9791,MATCH(Q$5,cleaning_log!$A$2:$ZZ$2,0),0)</f>
        <v>#N/A</v>
      </c>
      <c r="R849" t="e">
        <f>VLOOKUP($A849,cleaning_log!$A$1:$ZZ$9791,MATCH(R$5,cleaning_log!$A$2:$ZZ$2,0),0)</f>
        <v>#N/A</v>
      </c>
      <c r="S849" t="e">
        <f t="shared" si="184"/>
        <v>#N/A</v>
      </c>
    </row>
    <row r="850" spans="1:22" x14ac:dyDescent="0.2">
      <c r="A850" s="19" t="s">
        <v>2517</v>
      </c>
      <c r="B850" t="str">
        <f>IF(NOT(ISNA(VLOOKUP($A850,miplib2017!$A$5:$A$10000,1,0))),"miplib2017",IF(NOT(ISNA(VLOOKUP($A850,miplib2010!$A$5:$A$10000,1,0))),"miplib2010",IF(NOT(ISNA(VLOOKUP($A850,miplib2003!$A$5:$A$10000,1,0))),"miplib2003",IF(NOT(ISNA(VLOOKUP($A850,miplib3!$A$5:$A$10002,1,0))),"miplib3",IF(NOT(ISNA(VLOOKUP($A850,miplib2!$A$5:$A$10004,1,0))),"miplib2",IF(NOT(ISNA(VLOOKUP($A850,coral!$A$5:$A$10000,1,0))),"coral",IF(NOT(ISNA(VLOOKUP($A850,neos!$A$5:$A$10000,1,0))),"neos","COULD NOT FIND")))))))</f>
        <v>coral</v>
      </c>
      <c r="C850" t="str">
        <f>B850&amp;"/"&amp;A850</f>
        <v>coral/neos-593853</v>
      </c>
      <c r="D850">
        <f ca="1">VLOOKUP($A850,INDIRECT("'"&amp;$B850&amp;"'!"&amp;"$A$5:$Z$10000"),MATCH(D$5,INDIRECT("'"&amp;$B850&amp;"'!$A$4:$Z$4"),0),0)</f>
        <v>1606</v>
      </c>
      <c r="E850">
        <f ca="1">VLOOKUP($A850,INDIRECT("'"&amp;$B850&amp;"'!"&amp;"$A$5:$Z$10000"),MATCH(E$5,INDIRECT("'"&amp;$B850&amp;"'!$A$4:$Z$4"),0),0)</f>
        <v>2400</v>
      </c>
      <c r="F850">
        <f>VLOOKUP($A850,cleaning_log!$A$1:$ZZ$9791,MATCH(F$5,cleaning_log!$A$2:$ZZ$2,0),0)</f>
        <v>242</v>
      </c>
      <c r="G850">
        <f>VLOOKUP($A850,cleaning_log!$A$1:$ZZ$9791,MATCH(G$5,cleaning_log!$A$2:$ZZ$2,0),0)</f>
        <v>1230</v>
      </c>
      <c r="H850">
        <f ca="1">VLOOKUP($A850,INDIRECT("'"&amp;$B850&amp;"'!"&amp;"$A$5:$Z$10000"),MATCH(H$5,INDIRECT("'"&amp;$B850&amp;"'!$A$4:$Z$4"),0),0)</f>
        <v>1171462873</v>
      </c>
      <c r="I850">
        <f>VLOOKUP($A850,cleaning_log!$A$1:$ZZ$9791,MATCH(I$5,cleaning_log!$A$2:$ZZ$2,0),0)</f>
        <v>1170753854.17326</v>
      </c>
      <c r="J850">
        <f>VLOOKUP($A850,cleaning_log!$A$1:$ZZ$9791,MATCH(J$5,cleaning_log!$A$2:$ZZ$2,0),0)</f>
        <v>1170753854.17326</v>
      </c>
      <c r="K850" t="b">
        <f ca="1">IF(ISNA(J850),TRUE,ABS(H850-J850)&gt;0.001)</f>
        <v>1</v>
      </c>
      <c r="L850">
        <f>VLOOKUP($A850,cleaning_log!$A$1:$ZZ$9791,MATCH(L$5,cleaning_log!$A$2:$ZZ$2,0),0)</f>
        <v>1171462872.7112701</v>
      </c>
      <c r="M850">
        <f>VLOOKUP($A850,cleaning_log!$A$1:$ZZ$9791,MATCH(M$5,cleaning_log!$A$2:$ZZ$2,0),0)</f>
        <v>1171462872.7116799</v>
      </c>
      <c r="N850">
        <f>VLOOKUP($A850,cleaning_log!$A$1:$ZZ$9791,MATCH(N$5,cleaning_log!$A$2:$ZZ$2,0),0)</f>
        <v>1171379315.04182</v>
      </c>
      <c r="O850">
        <f>VLOOKUP($A850,cleaning_log!$A$1:$ZZ$9791,MATCH(O$5,cleaning_log!$A$2:$ZZ$2,0),0)</f>
        <v>1171451190.2859001</v>
      </c>
      <c r="P850">
        <f>VLOOKUP($A850,cleaning_log!$A$1:$ZZ$9791,MATCH(P$5,cleaning_log!$A$2:$ZZ$2,0),0)</f>
        <v>6.6310000000000002</v>
      </c>
      <c r="Q850">
        <f>VLOOKUP($A850,cleaning_log!$A$1:$ZZ$9791,MATCH(Q$5,cleaning_log!$A$2:$ZZ$2,0),0)</f>
        <v>4.8049999999999997</v>
      </c>
      <c r="R850">
        <f>VLOOKUP($A850,cleaning_log!$A$1:$ZZ$9791,MATCH(R$5,cleaning_log!$A$2:$ZZ$2,0),0)</f>
        <v>8.8170000000000002</v>
      </c>
      <c r="S850" t="b">
        <f t="shared" si="184"/>
        <v>1</v>
      </c>
      <c r="T850">
        <f>VLOOKUP($A850,cleaning_log!$A$1:$ZZ$9791,MATCH(T$5,cleaning_log!$A$2:$ZZ$2,0),0)</f>
        <v>9389</v>
      </c>
      <c r="U850">
        <f>VLOOKUP($A850,cleaning_log!$A$1:$ZZ$9791,MATCH(U$5,cleaning_log!$A$2:$ZZ$2,0),0)</f>
        <v>11361</v>
      </c>
      <c r="V850">
        <f>VLOOKUP($A850,cleaning_log!$A$1:$ZZ$9791,MATCH(V$5,cleaning_log!$A$2:$ZZ$2,0),0)</f>
        <v>17451</v>
      </c>
    </row>
    <row r="851" spans="1:22" x14ac:dyDescent="0.2">
      <c r="A851" s="19" t="s">
        <v>4567</v>
      </c>
      <c r="B851" t="str">
        <f>IF(NOT(ISNA(VLOOKUP($A851,miplib2017!$A$5:$A$10000,1,0))),"miplib2017",IF(NOT(ISNA(VLOOKUP($A851,miplib2010!$A$5:$A$10000,1,0))),"miplib2010",IF(NOT(ISNA(VLOOKUP($A851,miplib2003!$A$5:$A$10000,1,0))),"miplib2003",IF(NOT(ISNA(VLOOKUP($A851,miplib3!$A$5:$A$10002,1,0))),"miplib3",IF(NOT(ISNA(VLOOKUP($A851,miplib2!$A$5:$A$10004,1,0))),"miplib2",IF(NOT(ISNA(VLOOKUP($A851,coral!$A$5:$A$10000,1,0))),"coral",IF(NOT(ISNA(VLOOKUP($A851,neos!$A$5:$A$10000,1,0))),"neos","COULD NOT FIND")))))))</f>
        <v>miplib2017</v>
      </c>
      <c r="C851" t="str">
        <f>B851&amp;"/"&amp;A851</f>
        <v>miplib2017/neos-595904</v>
      </c>
      <c r="D851">
        <f ca="1">VLOOKUP($A851,INDIRECT("'"&amp;$B851&amp;"'!"&amp;"$A$5:$Z$10000"),MATCH(D$5,INDIRECT("'"&amp;$B851&amp;"'!$A$4:$Z$4"),0),0)</f>
        <v>2452</v>
      </c>
      <c r="E851">
        <f ca="1">VLOOKUP($A851,INDIRECT("'"&amp;$B851&amp;"'!"&amp;"$A$5:$Z$10000"),MATCH(E$5,INDIRECT("'"&amp;$B851&amp;"'!$A$4:$Z$4"),0),0)</f>
        <v>4508</v>
      </c>
      <c r="F851" t="e">
        <f>VLOOKUP($A851,cleaning_log!$A$1:$ZZ$9791,MATCH(F$5,cleaning_log!$A$2:$ZZ$2,0),0)</f>
        <v>#N/A</v>
      </c>
      <c r="G851" t="e">
        <f>VLOOKUP($A851,cleaning_log!$A$1:$ZZ$9791,MATCH(G$5,cleaning_log!$A$2:$ZZ$2,0),0)</f>
        <v>#N/A</v>
      </c>
      <c r="H851">
        <f ca="1">VLOOKUP($A851,INDIRECT("'"&amp;$B851&amp;"'!"&amp;"$A$5:$Z$10000"),MATCH(H$5,INDIRECT("'"&amp;$B851&amp;"'!$A$4:$Z$4"),0),0)</f>
        <v>64829.59</v>
      </c>
      <c r="I851" t="e">
        <f>VLOOKUP($A851,cleaning_log!$A$1:$ZZ$9791,MATCH(I$5,cleaning_log!$A$2:$ZZ$2,0),0)</f>
        <v>#N/A</v>
      </c>
      <c r="J851" t="e">
        <f>VLOOKUP($A851,cleaning_log!$A$1:$ZZ$9791,MATCH(J$5,cleaning_log!$A$2:$ZZ$2,0),0)</f>
        <v>#N/A</v>
      </c>
      <c r="L851" t="e">
        <f>VLOOKUP($A851,cleaning_log!$A$1:$ZZ$9791,MATCH(L$5,cleaning_log!$A$2:$ZZ$2,0),0)</f>
        <v>#N/A</v>
      </c>
      <c r="M851" t="e">
        <f>VLOOKUP($A851,cleaning_log!$A$1:$ZZ$9791,MATCH(M$5,cleaning_log!$A$2:$ZZ$2,0),0)</f>
        <v>#N/A</v>
      </c>
      <c r="N851" t="e">
        <f>VLOOKUP($A851,cleaning_log!$A$1:$ZZ$9791,MATCH(N$5,cleaning_log!$A$2:$ZZ$2,0),0)</f>
        <v>#N/A</v>
      </c>
      <c r="O851" t="e">
        <f>VLOOKUP($A851,cleaning_log!$A$1:$ZZ$9791,MATCH(O$5,cleaning_log!$A$2:$ZZ$2,0),0)</f>
        <v>#N/A</v>
      </c>
      <c r="P851" t="e">
        <f>VLOOKUP($A851,cleaning_log!$A$1:$ZZ$9791,MATCH(P$5,cleaning_log!$A$2:$ZZ$2,0),0)</f>
        <v>#N/A</v>
      </c>
      <c r="Q851" t="e">
        <f>VLOOKUP($A851,cleaning_log!$A$1:$ZZ$9791,MATCH(Q$5,cleaning_log!$A$2:$ZZ$2,0),0)</f>
        <v>#N/A</v>
      </c>
      <c r="R851" t="e">
        <f>VLOOKUP($A851,cleaning_log!$A$1:$ZZ$9791,MATCH(R$5,cleaning_log!$A$2:$ZZ$2,0),0)</f>
        <v>#N/A</v>
      </c>
      <c r="S851" t="e">
        <f t="shared" si="184"/>
        <v>#N/A</v>
      </c>
      <c r="T851" t="e">
        <f>VLOOKUP($A851,cleaning_log!$A$1:$ZZ$9791,MATCH(T$5,cleaning_log!$A$2:$ZZ$2,0),0)</f>
        <v>#N/A</v>
      </c>
      <c r="U851" t="e">
        <f>VLOOKUP($A851,cleaning_log!$A$1:$ZZ$9791,MATCH(U$5,cleaning_log!$A$2:$ZZ$2,0),0)</f>
        <v>#N/A</v>
      </c>
      <c r="V851" t="e">
        <f>VLOOKUP($A851,cleaning_log!$A$1:$ZZ$9791,MATCH(V$5,cleaning_log!$A$2:$ZZ$2,0),0)</f>
        <v>#N/A</v>
      </c>
    </row>
    <row r="852" spans="1:22" x14ac:dyDescent="0.2">
      <c r="A852" s="19" t="s">
        <v>4568</v>
      </c>
      <c r="B852" t="str">
        <f>IF(NOT(ISNA(VLOOKUP($A852,miplib2017!$A$5:$A$10000,1,0))),"miplib2017",IF(NOT(ISNA(VLOOKUP($A852,miplib2010!$A$5:$A$10000,1,0))),"miplib2010",IF(NOT(ISNA(VLOOKUP($A852,miplib2003!$A$5:$A$10000,1,0))),"miplib2003",IF(NOT(ISNA(VLOOKUP($A852,miplib3!$A$5:$A$10002,1,0))),"miplib3",IF(NOT(ISNA(VLOOKUP($A852,miplib2!$A$5:$A$10004,1,0))),"miplib2",IF(NOT(ISNA(VLOOKUP($A852,coral!$A$5:$A$10000,1,0))),"coral",IF(NOT(ISNA(VLOOKUP($A852,neos!$A$5:$A$10000,1,0))),"neos","COULD NOT FIND")))))))</f>
        <v>coral</v>
      </c>
      <c r="C852" t="str">
        <f>B852&amp;"/"&amp;A852</f>
        <v>coral/neos-595905</v>
      </c>
      <c r="D852">
        <f ca="1">VLOOKUP($A852,INDIRECT("'"&amp;$B852&amp;"'!"&amp;"$A$5:$Z$10000"),MATCH(D$5,INDIRECT("'"&amp;$B852&amp;"'!$A$4:$Z$4"),0),0)</f>
        <v>704</v>
      </c>
      <c r="E852">
        <f ca="1">VLOOKUP($A852,INDIRECT("'"&amp;$B852&amp;"'!"&amp;"$A$5:$Z$10000"),MATCH(E$5,INDIRECT("'"&amp;$B852&amp;"'!$A$4:$Z$4"),0),0)</f>
        <v>1200</v>
      </c>
      <c r="F852" t="e">
        <f>VLOOKUP($A852,cleaning_log!$A$1:$ZZ$9791,MATCH(F$5,cleaning_log!$A$2:$ZZ$2,0),0)</f>
        <v>#N/A</v>
      </c>
      <c r="G852" t="e">
        <f>VLOOKUP($A852,cleaning_log!$A$1:$ZZ$9791,MATCH(G$5,cleaning_log!$A$2:$ZZ$2,0),0)</f>
        <v>#N/A</v>
      </c>
      <c r="H852" t="str">
        <f ca="1">VLOOKUP($A852,INDIRECT("'"&amp;$B852&amp;"'!"&amp;"$A$5:$Z$10000"),MATCH(H$5,INDIRECT("'"&amp;$B852&amp;"'!$A$4:$Z$4"),0),0)</f>
        <v>?</v>
      </c>
      <c r="I852" t="e">
        <f>VLOOKUP($A852,cleaning_log!$A$1:$ZZ$9791,MATCH(I$5,cleaning_log!$A$2:$ZZ$2,0),0)</f>
        <v>#N/A</v>
      </c>
      <c r="J852" t="e">
        <f>VLOOKUP($A852,cleaning_log!$A$1:$ZZ$9791,MATCH(J$5,cleaning_log!$A$2:$ZZ$2,0),0)</f>
        <v>#N/A</v>
      </c>
      <c r="L852" t="e">
        <f>VLOOKUP($A852,cleaning_log!$A$1:$ZZ$9791,MATCH(L$5,cleaning_log!$A$2:$ZZ$2,0),0)</f>
        <v>#N/A</v>
      </c>
      <c r="M852" t="e">
        <f>VLOOKUP($A852,cleaning_log!$A$1:$ZZ$9791,MATCH(M$5,cleaning_log!$A$2:$ZZ$2,0),0)</f>
        <v>#N/A</v>
      </c>
      <c r="N852" t="e">
        <f>VLOOKUP($A852,cleaning_log!$A$1:$ZZ$9791,MATCH(N$5,cleaning_log!$A$2:$ZZ$2,0),0)</f>
        <v>#N/A</v>
      </c>
      <c r="O852" t="e">
        <f>VLOOKUP($A852,cleaning_log!$A$1:$ZZ$9791,MATCH(O$5,cleaning_log!$A$2:$ZZ$2,0),0)</f>
        <v>#N/A</v>
      </c>
      <c r="P852" t="e">
        <f>VLOOKUP($A852,cleaning_log!$A$1:$ZZ$9791,MATCH(P$5,cleaning_log!$A$2:$ZZ$2,0),0)</f>
        <v>#N/A</v>
      </c>
      <c r="Q852" t="e">
        <f>VLOOKUP($A852,cleaning_log!$A$1:$ZZ$9791,MATCH(Q$5,cleaning_log!$A$2:$ZZ$2,0),0)</f>
        <v>#N/A</v>
      </c>
      <c r="R852" t="e">
        <f>VLOOKUP($A852,cleaning_log!$A$1:$ZZ$9791,MATCH(R$5,cleaning_log!$A$2:$ZZ$2,0),0)</f>
        <v>#N/A</v>
      </c>
      <c r="S852" t="e">
        <f t="shared" si="184"/>
        <v>#N/A</v>
      </c>
    </row>
    <row r="853" spans="1:22" x14ac:dyDescent="0.2">
      <c r="A853" s="19" t="s">
        <v>4569</v>
      </c>
      <c r="B853" t="str">
        <f>IF(NOT(ISNA(VLOOKUP($A853,miplib2017!$A$5:$A$10000,1,0))),"miplib2017",IF(NOT(ISNA(VLOOKUP($A853,miplib2010!$A$5:$A$10000,1,0))),"miplib2010",IF(NOT(ISNA(VLOOKUP($A853,miplib2003!$A$5:$A$10000,1,0))),"miplib2003",IF(NOT(ISNA(VLOOKUP($A853,miplib3!$A$5:$A$10002,1,0))),"miplib3",IF(NOT(ISNA(VLOOKUP($A853,miplib2!$A$5:$A$10004,1,0))),"miplib2",IF(NOT(ISNA(VLOOKUP($A853,coral!$A$5:$A$10000,1,0))),"coral",IF(NOT(ISNA(VLOOKUP($A853,neos!$A$5:$A$10000,1,0))),"neos","COULD NOT FIND")))))))</f>
        <v>coral</v>
      </c>
      <c r="C853" t="str">
        <f>B853&amp;"/"&amp;A853</f>
        <v>coral/neos-595925</v>
      </c>
      <c r="D853">
        <f ca="1">VLOOKUP($A853,INDIRECT("'"&amp;$B853&amp;"'!"&amp;"$A$5:$Z$10000"),MATCH(D$5,INDIRECT("'"&amp;$B853&amp;"'!$A$4:$Z$4"),0),0)</f>
        <v>956</v>
      </c>
      <c r="E853">
        <f ca="1">VLOOKUP($A853,INDIRECT("'"&amp;$B853&amp;"'!"&amp;"$A$5:$Z$10000"),MATCH(E$5,INDIRECT("'"&amp;$B853&amp;"'!$A$4:$Z$4"),0),0)</f>
        <v>1276</v>
      </c>
      <c r="F853" t="e">
        <f>VLOOKUP($A853,cleaning_log!$A$1:$ZZ$9791,MATCH(F$5,cleaning_log!$A$2:$ZZ$2,0),0)</f>
        <v>#N/A</v>
      </c>
      <c r="G853" t="e">
        <f>VLOOKUP($A853,cleaning_log!$A$1:$ZZ$9791,MATCH(G$5,cleaning_log!$A$2:$ZZ$2,0),0)</f>
        <v>#N/A</v>
      </c>
      <c r="H853" t="str">
        <f ca="1">VLOOKUP($A853,INDIRECT("'"&amp;$B853&amp;"'!"&amp;"$A$5:$Z$10000"),MATCH(H$5,INDIRECT("'"&amp;$B853&amp;"'!$A$4:$Z$4"),0),0)</f>
        <v>?</v>
      </c>
      <c r="I853" t="e">
        <f>VLOOKUP($A853,cleaning_log!$A$1:$ZZ$9791,MATCH(I$5,cleaning_log!$A$2:$ZZ$2,0),0)</f>
        <v>#N/A</v>
      </c>
      <c r="J853" t="e">
        <f>VLOOKUP($A853,cleaning_log!$A$1:$ZZ$9791,MATCH(J$5,cleaning_log!$A$2:$ZZ$2,0),0)</f>
        <v>#N/A</v>
      </c>
      <c r="L853" t="e">
        <f>VLOOKUP($A853,cleaning_log!$A$1:$ZZ$9791,MATCH(L$5,cleaning_log!$A$2:$ZZ$2,0),0)</f>
        <v>#N/A</v>
      </c>
      <c r="M853" t="e">
        <f>VLOOKUP($A853,cleaning_log!$A$1:$ZZ$9791,MATCH(M$5,cleaning_log!$A$2:$ZZ$2,0),0)</f>
        <v>#N/A</v>
      </c>
      <c r="N853" t="e">
        <f>VLOOKUP($A853,cleaning_log!$A$1:$ZZ$9791,MATCH(N$5,cleaning_log!$A$2:$ZZ$2,0),0)</f>
        <v>#N/A</v>
      </c>
      <c r="O853" t="e">
        <f>VLOOKUP($A853,cleaning_log!$A$1:$ZZ$9791,MATCH(O$5,cleaning_log!$A$2:$ZZ$2,0),0)</f>
        <v>#N/A</v>
      </c>
      <c r="P853" t="e">
        <f>VLOOKUP($A853,cleaning_log!$A$1:$ZZ$9791,MATCH(P$5,cleaning_log!$A$2:$ZZ$2,0),0)</f>
        <v>#N/A</v>
      </c>
      <c r="Q853" t="e">
        <f>VLOOKUP($A853,cleaning_log!$A$1:$ZZ$9791,MATCH(Q$5,cleaning_log!$A$2:$ZZ$2,0),0)</f>
        <v>#N/A</v>
      </c>
      <c r="R853" t="e">
        <f>VLOOKUP($A853,cleaning_log!$A$1:$ZZ$9791,MATCH(R$5,cleaning_log!$A$2:$ZZ$2,0),0)</f>
        <v>#N/A</v>
      </c>
      <c r="S853" t="e">
        <f t="shared" si="184"/>
        <v>#N/A</v>
      </c>
    </row>
    <row r="854" spans="1:22" x14ac:dyDescent="0.2">
      <c r="A854" s="19" t="s">
        <v>2536</v>
      </c>
      <c r="B854" t="str">
        <f>IF(NOT(ISNA(VLOOKUP($A854,miplib2017!$A$5:$A$10000,1,0))),"miplib2017",IF(NOT(ISNA(VLOOKUP($A854,miplib2010!$A$5:$A$10000,1,0))),"miplib2010",IF(NOT(ISNA(VLOOKUP($A854,miplib2003!$A$5:$A$10000,1,0))),"miplib2003",IF(NOT(ISNA(VLOOKUP($A854,miplib3!$A$5:$A$10002,1,0))),"miplib3",IF(NOT(ISNA(VLOOKUP($A854,miplib2!$A$5:$A$10004,1,0))),"miplib2",IF(NOT(ISNA(VLOOKUP($A854,coral!$A$5:$A$10000,1,0))),"coral",IF(NOT(ISNA(VLOOKUP($A854,neos!$A$5:$A$10000,1,0))),"neos","COULD NOT FIND")))))))</f>
        <v>coral</v>
      </c>
      <c r="C854" t="str">
        <f>B854&amp;"/"&amp;A854</f>
        <v>coral/neos-598183</v>
      </c>
      <c r="D854">
        <f ca="1">VLOOKUP($A854,INDIRECT("'"&amp;$B854&amp;"'!"&amp;"$A$5:$Z$10000"),MATCH(D$5,INDIRECT("'"&amp;$B854&amp;"'!$A$4:$Z$4"),0),0)</f>
        <v>992</v>
      </c>
      <c r="E854">
        <f ca="1">VLOOKUP($A854,INDIRECT("'"&amp;$B854&amp;"'!"&amp;"$A$5:$Z$10000"),MATCH(E$5,INDIRECT("'"&amp;$B854&amp;"'!$A$4:$Z$4"),0),0)</f>
        <v>1696</v>
      </c>
      <c r="F854">
        <f>VLOOKUP($A854,cleaning_log!$A$1:$ZZ$9791,MATCH(F$5,cleaning_log!$A$2:$ZZ$2,0),0)</f>
        <v>452</v>
      </c>
      <c r="G854">
        <f>VLOOKUP($A854,cleaning_log!$A$1:$ZZ$9791,MATCH(G$5,cleaning_log!$A$2:$ZZ$2,0),0)</f>
        <v>916</v>
      </c>
      <c r="H854">
        <f ca="1">VLOOKUP($A854,INDIRECT("'"&amp;$B854&amp;"'!"&amp;"$A$5:$Z$10000"),MATCH(H$5,INDIRECT("'"&amp;$B854&amp;"'!$A$4:$Z$4"),0),0)</f>
        <v>18429.98</v>
      </c>
      <c r="I854">
        <f>VLOOKUP($A854,cleaning_log!$A$1:$ZZ$9791,MATCH(I$5,cleaning_log!$A$2:$ZZ$2,0),0)</f>
        <v>17490.6540939486</v>
      </c>
      <c r="J854">
        <f>VLOOKUP($A854,cleaning_log!$A$1:$ZZ$9791,MATCH(J$5,cleaning_log!$A$2:$ZZ$2,0),0)</f>
        <v>17608.773473572801</v>
      </c>
      <c r="K854" t="b">
        <f ca="1">IF(ISNA(J854),TRUE,ABS(H854-J854)&gt;0.001)</f>
        <v>1</v>
      </c>
      <c r="L854">
        <f>VLOOKUP($A854,cleaning_log!$A$1:$ZZ$9791,MATCH(L$5,cleaning_log!$A$2:$ZZ$2,0),0)</f>
        <v>18429.979999999901</v>
      </c>
      <c r="M854">
        <f>VLOOKUP($A854,cleaning_log!$A$1:$ZZ$9791,MATCH(M$5,cleaning_log!$A$2:$ZZ$2,0),0)</f>
        <v>18430.580000000002</v>
      </c>
      <c r="N854">
        <f>VLOOKUP($A854,cleaning_log!$A$1:$ZZ$9791,MATCH(N$5,cleaning_log!$A$2:$ZZ$2,0),0)</f>
        <v>18429.980000000101</v>
      </c>
      <c r="O854">
        <f>VLOOKUP($A854,cleaning_log!$A$1:$ZZ$9791,MATCH(O$5,cleaning_log!$A$2:$ZZ$2,0),0)</f>
        <v>18428.817710543</v>
      </c>
      <c r="P854">
        <f>VLOOKUP($A854,cleaning_log!$A$1:$ZZ$9791,MATCH(P$5,cleaning_log!$A$2:$ZZ$2,0),0)</f>
        <v>3.1579999999999999</v>
      </c>
      <c r="Q854">
        <f>VLOOKUP($A854,cleaning_log!$A$1:$ZZ$9791,MATCH(Q$5,cleaning_log!$A$2:$ZZ$2,0),0)</f>
        <v>0.30499999999999999</v>
      </c>
      <c r="R854">
        <f>VLOOKUP($A854,cleaning_log!$A$1:$ZZ$9791,MATCH(R$5,cleaning_log!$A$2:$ZZ$2,0),0)</f>
        <v>0.30599999999999999</v>
      </c>
      <c r="S854" t="b">
        <f t="shared" si="184"/>
        <v>1</v>
      </c>
    </row>
    <row r="855" spans="1:22" x14ac:dyDescent="0.2">
      <c r="A855" s="19" t="s">
        <v>2556</v>
      </c>
      <c r="B855" t="str">
        <f>IF(NOT(ISNA(VLOOKUP($A855,miplib2017!$A$5:$A$10000,1,0))),"miplib2017",IF(NOT(ISNA(VLOOKUP($A855,miplib2010!$A$5:$A$10000,1,0))),"miplib2010",IF(NOT(ISNA(VLOOKUP($A855,miplib2003!$A$5:$A$10000,1,0))),"miplib2003",IF(NOT(ISNA(VLOOKUP($A855,miplib3!$A$5:$A$10002,1,0))),"miplib3",IF(NOT(ISNA(VLOOKUP($A855,miplib2!$A$5:$A$10004,1,0))),"miplib2",IF(NOT(ISNA(VLOOKUP($A855,coral!$A$5:$A$10000,1,0))),"coral",IF(NOT(ISNA(VLOOKUP($A855,neos!$A$5:$A$10000,1,0))),"neos","COULD NOT FIND")))))))</f>
        <v>coral</v>
      </c>
      <c r="C855" t="str">
        <f>B855&amp;"/"&amp;A855</f>
        <v>coral/neos-603073</v>
      </c>
      <c r="D855">
        <f ca="1">VLOOKUP($A855,INDIRECT("'"&amp;$B855&amp;"'!"&amp;"$A$5:$Z$10000"),MATCH(D$5,INDIRECT("'"&amp;$B855&amp;"'!$A$4:$Z$4"),0),0)</f>
        <v>992</v>
      </c>
      <c r="E855">
        <f ca="1">VLOOKUP($A855,INDIRECT("'"&amp;$B855&amp;"'!"&amp;"$A$5:$Z$10000"),MATCH(E$5,INDIRECT("'"&amp;$B855&amp;"'!$A$4:$Z$4"),0),0)</f>
        <v>1696</v>
      </c>
      <c r="F855">
        <f>VLOOKUP($A855,cleaning_log!$A$1:$ZZ$9791,MATCH(F$5,cleaning_log!$A$2:$ZZ$2,0),0)</f>
        <v>452</v>
      </c>
      <c r="G855">
        <f>VLOOKUP($A855,cleaning_log!$A$1:$ZZ$9791,MATCH(G$5,cleaning_log!$A$2:$ZZ$2,0),0)</f>
        <v>974</v>
      </c>
      <c r="H855">
        <f ca="1">VLOOKUP($A855,INDIRECT("'"&amp;$B855&amp;"'!"&amp;"$A$5:$Z$10000"),MATCH(H$5,INDIRECT("'"&amp;$B855&amp;"'!$A$4:$Z$4"),0),0)</f>
        <v>16790.240000000002</v>
      </c>
      <c r="I855">
        <f>VLOOKUP($A855,cleaning_log!$A$1:$ZZ$9791,MATCH(I$5,cleaning_log!$A$2:$ZZ$2,0),0)</f>
        <v>15259.9983333333</v>
      </c>
      <c r="J855">
        <f>VLOOKUP($A855,cleaning_log!$A$1:$ZZ$9791,MATCH(J$5,cleaning_log!$A$2:$ZZ$2,0),0)</f>
        <v>15265.9365811965</v>
      </c>
      <c r="K855" t="b">
        <f ca="1">IF(ISNA(J855),TRUE,ABS(H855-J855)&gt;0.001)</f>
        <v>1</v>
      </c>
      <c r="L855">
        <f>VLOOKUP($A855,cleaning_log!$A$1:$ZZ$9791,MATCH(L$5,cleaning_log!$A$2:$ZZ$2,0),0)</f>
        <v>16790.239999999601</v>
      </c>
      <c r="M855">
        <f>VLOOKUP($A855,cleaning_log!$A$1:$ZZ$9791,MATCH(M$5,cleaning_log!$A$2:$ZZ$2,0),0)</f>
        <v>16790.2399999999</v>
      </c>
      <c r="N855">
        <f>VLOOKUP($A855,cleaning_log!$A$1:$ZZ$9791,MATCH(N$5,cleaning_log!$A$2:$ZZ$2,0),0)</f>
        <v>16790.2400000001</v>
      </c>
      <c r="O855">
        <f>VLOOKUP($A855,cleaning_log!$A$1:$ZZ$9791,MATCH(O$5,cleaning_log!$A$2:$ZZ$2,0),0)</f>
        <v>16789.3988835618</v>
      </c>
      <c r="P855">
        <f>VLOOKUP($A855,cleaning_log!$A$1:$ZZ$9791,MATCH(P$5,cleaning_log!$A$2:$ZZ$2,0),0)</f>
        <v>3.8860000000000001</v>
      </c>
      <c r="Q855">
        <f>VLOOKUP($A855,cleaning_log!$A$1:$ZZ$9791,MATCH(Q$5,cleaning_log!$A$2:$ZZ$2,0),0)</f>
        <v>4.1589999999999998</v>
      </c>
      <c r="R855">
        <f>VLOOKUP($A855,cleaning_log!$A$1:$ZZ$9791,MATCH(R$5,cleaning_log!$A$2:$ZZ$2,0),0)</f>
        <v>4.2119999999999997</v>
      </c>
      <c r="S855" t="b">
        <f t="shared" si="184"/>
        <v>1</v>
      </c>
      <c r="T855">
        <f>VLOOKUP($A855,cleaning_log!$A$1:$ZZ$9791,MATCH(T$5,cleaning_log!$A$2:$ZZ$2,0),0)</f>
        <v>644</v>
      </c>
      <c r="U855">
        <f>VLOOKUP($A855,cleaning_log!$A$1:$ZZ$9791,MATCH(U$5,cleaning_log!$A$2:$ZZ$2,0),0)</f>
        <v>1347</v>
      </c>
      <c r="V855">
        <f>VLOOKUP($A855,cleaning_log!$A$1:$ZZ$9791,MATCH(V$5,cleaning_log!$A$2:$ZZ$2,0),0)</f>
        <v>1370</v>
      </c>
    </row>
    <row r="856" spans="1:22" hidden="1" x14ac:dyDescent="0.2">
      <c r="A856" s="19" t="s">
        <v>4570</v>
      </c>
      <c r="B856" t="str">
        <f>IF(NOT(ISNA(VLOOKUP($A856,miplib2017!$A$5:$A$10000,1,0))),"miplib2017",IF(NOT(ISNA(VLOOKUP($A856,miplib2010!$A$5:$A$10000,1,0))),"miplib2010",IF(NOT(ISNA(VLOOKUP($A856,miplib2003!$A$5:$A$10000,1,0))),"miplib2003",IF(NOT(ISNA(VLOOKUP($A856,miplib3!$A$5:$A$10002,1,0))),"miplib3",IF(NOT(ISNA(VLOOKUP($A856,miplib2!$A$5:$A$10004,1,0))),"miplib2",IF(NOT(ISNA(VLOOKUP($A856,coral!$A$5:$A$10000,1,0))),"coral",IF(NOT(ISNA(VLOOKUP($A856,neos!$A$5:$A$10000,1,0))),"neos","COULD NOT FIND")))))))</f>
        <v>coral</v>
      </c>
      <c r="C856" t="str">
        <f>B856&amp;"/"&amp;A856</f>
        <v>coral/neos-611135</v>
      </c>
      <c r="D856">
        <f ca="1">VLOOKUP($A856,INDIRECT("'"&amp;$B856&amp;"'!"&amp;"$A$5:$Z$10000"),MATCH(D$5,INDIRECT("'"&amp;$B856&amp;"'!$A$4:$Z$4"),0),0)</f>
        <v>5277</v>
      </c>
      <c r="E856">
        <f ca="1">VLOOKUP($A856,INDIRECT("'"&amp;$B856&amp;"'!"&amp;"$A$5:$Z$10000"),MATCH(E$5,INDIRECT("'"&amp;$B856&amp;"'!$A$4:$Z$4"),0),0)</f>
        <v>6400</v>
      </c>
      <c r="F856">
        <f>VLOOKUP($A856,cleaning_log!$A$1:$ZZ$9791,MATCH(F$5,cleaning_log!$A$2:$ZZ$2,0),0)</f>
        <v>3425</v>
      </c>
      <c r="G856">
        <f>VLOOKUP($A856,cleaning_log!$A$1:$ZZ$9791,MATCH(G$5,cleaning_log!$A$2:$ZZ$2,0),0)</f>
        <v>6366</v>
      </c>
      <c r="H856" t="str">
        <f ca="1">VLOOKUP($A856,INDIRECT("'"&amp;$B856&amp;"'!"&amp;"$A$5:$Z$10000"),MATCH(H$5,INDIRECT("'"&amp;$B856&amp;"'!$A$4:$Z$4"),0),0)</f>
        <v>?</v>
      </c>
      <c r="I856">
        <f>VLOOKUP($A856,cleaning_log!$A$1:$ZZ$9791,MATCH(I$5,cleaning_log!$A$2:$ZZ$2,0),0)</f>
        <v>11579.9999999999</v>
      </c>
      <c r="J856">
        <f>VLOOKUP($A856,cleaning_log!$A$1:$ZZ$9791,MATCH(J$5,cleaning_log!$A$2:$ZZ$2,0),0)</f>
        <v>11580</v>
      </c>
      <c r="L856">
        <f>VLOOKUP($A856,cleaning_log!$A$1:$ZZ$9791,MATCH(L$5,cleaning_log!$A$2:$ZZ$2,0),0)</f>
        <v>11708</v>
      </c>
      <c r="M856">
        <f>VLOOKUP($A856,cleaning_log!$A$1:$ZZ$9791,MATCH(M$5,cleaning_log!$A$2:$ZZ$2,0),0)</f>
        <v>11667</v>
      </c>
      <c r="N856">
        <f>VLOOKUP($A856,cleaning_log!$A$1:$ZZ$9791,MATCH(N$5,cleaning_log!$A$2:$ZZ$2,0),0)</f>
        <v>11613</v>
      </c>
      <c r="O856">
        <f>VLOOKUP($A856,cleaning_log!$A$1:$ZZ$9791,MATCH(O$5,cleaning_log!$A$2:$ZZ$2,0),0)</f>
        <v>11623</v>
      </c>
      <c r="P856">
        <f>VLOOKUP($A856,cleaning_log!$A$1:$ZZ$9791,MATCH(P$5,cleaning_log!$A$2:$ZZ$2,0),0)</f>
        <v>3600.0050000000001</v>
      </c>
      <c r="Q856">
        <f>VLOOKUP($A856,cleaning_log!$A$1:$ZZ$9791,MATCH(Q$5,cleaning_log!$A$2:$ZZ$2,0),0)</f>
        <v>3600.0039999999999</v>
      </c>
    </row>
    <row r="857" spans="1:22" hidden="1" x14ac:dyDescent="0.2">
      <c r="A857" s="19" t="s">
        <v>4571</v>
      </c>
      <c r="B857" t="str">
        <f>IF(NOT(ISNA(VLOOKUP($A857,miplib2017!$A$5:$A$10000,1,0))),"miplib2017",IF(NOT(ISNA(VLOOKUP($A857,miplib2010!$A$5:$A$10000,1,0))),"miplib2010",IF(NOT(ISNA(VLOOKUP($A857,miplib2003!$A$5:$A$10000,1,0))),"miplib2003",IF(NOT(ISNA(VLOOKUP($A857,miplib3!$A$5:$A$10002,1,0))),"miplib3",IF(NOT(ISNA(VLOOKUP($A857,miplib2!$A$5:$A$10004,1,0))),"miplib2",IF(NOT(ISNA(VLOOKUP($A857,coral!$A$5:$A$10000,1,0))),"coral",IF(NOT(ISNA(VLOOKUP($A857,neos!$A$5:$A$10000,1,0))),"neos","COULD NOT FIND")))))))</f>
        <v>coral</v>
      </c>
      <c r="C857" t="str">
        <f>B857&amp;"/"&amp;A857</f>
        <v>coral/neos-611838</v>
      </c>
      <c r="D857">
        <f ca="1">VLOOKUP($A857,INDIRECT("'"&amp;$B857&amp;"'!"&amp;"$A$5:$Z$10000"),MATCH(D$5,INDIRECT("'"&amp;$B857&amp;"'!$A$4:$Z$4"),0),0)</f>
        <v>1876</v>
      </c>
      <c r="E857">
        <f ca="1">VLOOKUP($A857,INDIRECT("'"&amp;$B857&amp;"'!"&amp;"$A$5:$Z$10000"),MATCH(E$5,INDIRECT("'"&amp;$B857&amp;"'!$A$4:$Z$4"),0),0)</f>
        <v>9954</v>
      </c>
      <c r="F857">
        <f>VLOOKUP($A857,cleaning_log!$A$1:$ZZ$9791,MATCH(F$5,cleaning_log!$A$2:$ZZ$2,0),0)</f>
        <v>1876</v>
      </c>
      <c r="G857">
        <f>VLOOKUP($A857,cleaning_log!$A$1:$ZZ$9791,MATCH(G$5,cleaning_log!$A$2:$ZZ$2,0),0)</f>
        <v>9941</v>
      </c>
      <c r="H857">
        <f ca="1">VLOOKUP($A857,INDIRECT("'"&amp;$B857&amp;"'!"&amp;"$A$5:$Z$10000"),MATCH(H$5,INDIRECT("'"&amp;$B857&amp;"'!$A$4:$Z$4"),0),0)</f>
        <v>1763966.71</v>
      </c>
      <c r="I857">
        <f>VLOOKUP($A857,cleaning_log!$A$1:$ZZ$9791,MATCH(I$5,cleaning_log!$A$2:$ZZ$2,0),0)</f>
        <v>1467063.5004464199</v>
      </c>
      <c r="J857">
        <f>VLOOKUP($A857,cleaning_log!$A$1:$ZZ$9791,MATCH(J$5,cleaning_log!$A$2:$ZZ$2,0),0)</f>
        <v>1747667.18473193</v>
      </c>
      <c r="K857" t="b">
        <f ca="1">IF(ISNA(J857),TRUE,ABS(H857-J857)&gt;0.001)</f>
        <v>1</v>
      </c>
      <c r="L857">
        <f>VLOOKUP($A857,cleaning_log!$A$1:$ZZ$9791,MATCH(L$5,cleaning_log!$A$2:$ZZ$2,0),0)</f>
        <v>1763966.70833331</v>
      </c>
      <c r="M857">
        <f>VLOOKUP($A857,cleaning_log!$A$1:$ZZ$9791,MATCH(M$5,cleaning_log!$A$2:$ZZ$2,0),0)</f>
        <v>1763966.70833333</v>
      </c>
      <c r="N857">
        <f>VLOOKUP($A857,cleaning_log!$A$1:$ZZ$9791,MATCH(N$5,cleaning_log!$A$2:$ZZ$2,0),0)</f>
        <v>1763966.70833333</v>
      </c>
      <c r="O857">
        <f>VLOOKUP($A857,cleaning_log!$A$1:$ZZ$9791,MATCH(O$5,cleaning_log!$A$2:$ZZ$2,0),0)</f>
        <v>1763966.70833333</v>
      </c>
      <c r="P857">
        <f>VLOOKUP($A857,cleaning_log!$A$1:$ZZ$9791,MATCH(P$5,cleaning_log!$A$2:$ZZ$2,0),0)</f>
        <v>0.77600000000000002</v>
      </c>
      <c r="Q857">
        <f>VLOOKUP($A857,cleaning_log!$A$1:$ZZ$9791,MATCH(Q$5,cleaning_log!$A$2:$ZZ$2,0),0)</f>
        <v>0.65700000000000003</v>
      </c>
    </row>
    <row r="858" spans="1:22" hidden="1" x14ac:dyDescent="0.2">
      <c r="A858" s="19" t="s">
        <v>4572</v>
      </c>
      <c r="B858" t="str">
        <f>IF(NOT(ISNA(VLOOKUP($A858,miplib2017!$A$5:$A$10000,1,0))),"miplib2017",IF(NOT(ISNA(VLOOKUP($A858,miplib2010!$A$5:$A$10000,1,0))),"miplib2010",IF(NOT(ISNA(VLOOKUP($A858,miplib2003!$A$5:$A$10000,1,0))),"miplib2003",IF(NOT(ISNA(VLOOKUP($A858,miplib3!$A$5:$A$10002,1,0))),"miplib3",IF(NOT(ISNA(VLOOKUP($A858,miplib2!$A$5:$A$10004,1,0))),"miplib2",IF(NOT(ISNA(VLOOKUP($A858,coral!$A$5:$A$10000,1,0))),"coral",IF(NOT(ISNA(VLOOKUP($A858,neos!$A$5:$A$10000,1,0))),"neos","COULD NOT FIND")))))))</f>
        <v>coral</v>
      </c>
      <c r="C858" t="str">
        <f>B858&amp;"/"&amp;A858</f>
        <v>coral/neos-612125</v>
      </c>
      <c r="D858">
        <f ca="1">VLOOKUP($A858,INDIRECT("'"&amp;$B858&amp;"'!"&amp;"$A$5:$Z$10000"),MATCH(D$5,INDIRECT("'"&amp;$B858&amp;"'!$A$4:$Z$4"),0),0)</f>
        <v>1795</v>
      </c>
      <c r="E858">
        <f ca="1">VLOOKUP($A858,INDIRECT("'"&amp;$B858&amp;"'!"&amp;"$A$5:$Z$10000"),MATCH(E$5,INDIRECT("'"&amp;$B858&amp;"'!$A$4:$Z$4"),0),0)</f>
        <v>9554</v>
      </c>
      <c r="F858">
        <f>VLOOKUP($A858,cleaning_log!$A$1:$ZZ$9791,MATCH(F$5,cleaning_log!$A$2:$ZZ$2,0),0)</f>
        <v>1795</v>
      </c>
      <c r="G858">
        <f>VLOOKUP($A858,cleaning_log!$A$1:$ZZ$9791,MATCH(G$5,cleaning_log!$A$2:$ZZ$2,0),0)</f>
        <v>9543</v>
      </c>
      <c r="H858">
        <f ca="1">VLOOKUP($A858,INDIRECT("'"&amp;$B858&amp;"'!"&amp;"$A$5:$Z$10000"),MATCH(H$5,INDIRECT("'"&amp;$B858&amp;"'!$A$4:$Z$4"),0),0)</f>
        <v>1844367.88</v>
      </c>
      <c r="I858">
        <f>VLOOKUP($A858,cleaning_log!$A$1:$ZZ$9791,MATCH(I$5,cleaning_log!$A$2:$ZZ$2,0),0)</f>
        <v>1566300.19204068</v>
      </c>
      <c r="J858">
        <f>VLOOKUP($A858,cleaning_log!$A$1:$ZZ$9791,MATCH(J$5,cleaning_log!$A$2:$ZZ$2,0),0)</f>
        <v>1828454.42467948</v>
      </c>
      <c r="K858" t="b">
        <f ca="1">IF(ISNA(J858),TRUE,ABS(H858-J858)&gt;0.001)</f>
        <v>1</v>
      </c>
      <c r="L858">
        <f>VLOOKUP($A858,cleaning_log!$A$1:$ZZ$9791,MATCH(L$5,cleaning_log!$A$2:$ZZ$2,0),0)</f>
        <v>1844367.875</v>
      </c>
      <c r="M858">
        <f>VLOOKUP($A858,cleaning_log!$A$1:$ZZ$9791,MATCH(M$5,cleaning_log!$A$2:$ZZ$2,0),0)</f>
        <v>1844367.875</v>
      </c>
      <c r="N858">
        <f>VLOOKUP($A858,cleaning_log!$A$1:$ZZ$9791,MATCH(N$5,cleaning_log!$A$2:$ZZ$2,0),0)</f>
        <v>1844367.875</v>
      </c>
      <c r="O858">
        <f>VLOOKUP($A858,cleaning_log!$A$1:$ZZ$9791,MATCH(O$5,cleaning_log!$A$2:$ZZ$2,0),0)</f>
        <v>1844367.875</v>
      </c>
      <c r="P858">
        <f>VLOOKUP($A858,cleaning_log!$A$1:$ZZ$9791,MATCH(P$5,cleaning_log!$A$2:$ZZ$2,0),0)</f>
        <v>1.341</v>
      </c>
      <c r="Q858">
        <f>VLOOKUP($A858,cleaning_log!$A$1:$ZZ$9791,MATCH(Q$5,cleaning_log!$A$2:$ZZ$2,0),0)</f>
        <v>0.56999999999999995</v>
      </c>
    </row>
    <row r="859" spans="1:22" hidden="1" x14ac:dyDescent="0.2">
      <c r="A859" s="19" t="s">
        <v>4573</v>
      </c>
      <c r="B859" t="str">
        <f>IF(NOT(ISNA(VLOOKUP($A859,miplib2017!$A$5:$A$10000,1,0))),"miplib2017",IF(NOT(ISNA(VLOOKUP($A859,miplib2010!$A$5:$A$10000,1,0))),"miplib2010",IF(NOT(ISNA(VLOOKUP($A859,miplib2003!$A$5:$A$10000,1,0))),"miplib2003",IF(NOT(ISNA(VLOOKUP($A859,miplib3!$A$5:$A$10002,1,0))),"miplib3",IF(NOT(ISNA(VLOOKUP($A859,miplib2!$A$5:$A$10004,1,0))),"miplib2",IF(NOT(ISNA(VLOOKUP($A859,coral!$A$5:$A$10000,1,0))),"coral",IF(NOT(ISNA(VLOOKUP($A859,neos!$A$5:$A$10000,1,0))),"neos","COULD NOT FIND")))))))</f>
        <v>coral</v>
      </c>
      <c r="C859" t="str">
        <f>B859&amp;"/"&amp;A859</f>
        <v>coral/neos-612143</v>
      </c>
      <c r="D859">
        <f ca="1">VLOOKUP($A859,INDIRECT("'"&amp;$B859&amp;"'!"&amp;"$A$5:$Z$10000"),MATCH(D$5,INDIRECT("'"&amp;$B859&amp;"'!$A$4:$Z$4"),0),0)</f>
        <v>1842</v>
      </c>
      <c r="E859">
        <f ca="1">VLOOKUP($A859,INDIRECT("'"&amp;$B859&amp;"'!"&amp;"$A$5:$Z$10000"),MATCH(E$5,INDIRECT("'"&amp;$B859&amp;"'!$A$4:$Z$4"),0),0)</f>
        <v>9832</v>
      </c>
      <c r="F859">
        <f>VLOOKUP($A859,cleaning_log!$A$1:$ZZ$9791,MATCH(F$5,cleaning_log!$A$2:$ZZ$2,0),0)</f>
        <v>1842</v>
      </c>
      <c r="G859">
        <f>VLOOKUP($A859,cleaning_log!$A$1:$ZZ$9791,MATCH(G$5,cleaning_log!$A$2:$ZZ$2,0),0)</f>
        <v>9819</v>
      </c>
      <c r="H859">
        <f ca="1">VLOOKUP($A859,INDIRECT("'"&amp;$B859&amp;"'!"&amp;"$A$5:$Z$10000"),MATCH(H$5,INDIRECT("'"&amp;$B859&amp;"'!$A$4:$Z$4"),0),0)</f>
        <v>1795981.08</v>
      </c>
      <c r="I859">
        <f>VLOOKUP($A859,cleaning_log!$A$1:$ZZ$9791,MATCH(I$5,cleaning_log!$A$2:$ZZ$2,0),0)</f>
        <v>1517680.7117405499</v>
      </c>
      <c r="J859">
        <f>VLOOKUP($A859,cleaning_log!$A$1:$ZZ$9791,MATCH(J$5,cleaning_log!$A$2:$ZZ$2,0),0)</f>
        <v>1780670.05973193</v>
      </c>
      <c r="K859" t="b">
        <f ca="1">IF(ISNA(J859),TRUE,ABS(H859-J859)&gt;0.001)</f>
        <v>1</v>
      </c>
      <c r="L859">
        <f>VLOOKUP($A859,cleaning_log!$A$1:$ZZ$9791,MATCH(L$5,cleaning_log!$A$2:$ZZ$2,0),0)</f>
        <v>1795981.08333331</v>
      </c>
      <c r="M859">
        <f>VLOOKUP($A859,cleaning_log!$A$1:$ZZ$9791,MATCH(M$5,cleaning_log!$A$2:$ZZ$2,0),0)</f>
        <v>1795981.08333333</v>
      </c>
      <c r="N859">
        <f>VLOOKUP($A859,cleaning_log!$A$1:$ZZ$9791,MATCH(N$5,cleaning_log!$A$2:$ZZ$2,0),0)</f>
        <v>1795981.08333332</v>
      </c>
      <c r="O859">
        <f>VLOOKUP($A859,cleaning_log!$A$1:$ZZ$9791,MATCH(O$5,cleaning_log!$A$2:$ZZ$2,0),0)</f>
        <v>1795981.08333333</v>
      </c>
      <c r="P859">
        <f>VLOOKUP($A859,cleaning_log!$A$1:$ZZ$9791,MATCH(P$5,cleaning_log!$A$2:$ZZ$2,0),0)</f>
        <v>0.85199999999999998</v>
      </c>
      <c r="Q859">
        <f>VLOOKUP($A859,cleaning_log!$A$1:$ZZ$9791,MATCH(Q$5,cleaning_log!$A$2:$ZZ$2,0),0)</f>
        <v>0.52</v>
      </c>
      <c r="R859">
        <f>VLOOKUP($A859,cleaning_log!$A$1:$ZZ$9791,MATCH(R$5,cleaning_log!$A$2:$ZZ$2,0),0)</f>
        <v>0.69799999999999995</v>
      </c>
      <c r="S859" t="b">
        <f t="shared" ref="S859" si="185">MIN(P859,Q859) &lt; 3599</f>
        <v>1</v>
      </c>
      <c r="T859">
        <f>VLOOKUP($A859,cleaning_log!$A$1:$ZZ$9791,MATCH(T$5,cleaning_log!$A$2:$ZZ$2,0),0)</f>
        <v>55</v>
      </c>
      <c r="U859">
        <f>VLOOKUP($A859,cleaning_log!$A$1:$ZZ$9791,MATCH(U$5,cleaning_log!$A$2:$ZZ$2,0),0)</f>
        <v>14</v>
      </c>
      <c r="V859">
        <f>VLOOKUP($A859,cleaning_log!$A$1:$ZZ$9791,MATCH(V$5,cleaning_log!$A$2:$ZZ$2,0),0)</f>
        <v>16</v>
      </c>
    </row>
    <row r="860" spans="1:22" hidden="1" x14ac:dyDescent="0.2">
      <c r="A860" s="19" t="s">
        <v>4574</v>
      </c>
      <c r="B860" t="str">
        <f>IF(NOT(ISNA(VLOOKUP($A860,miplib2017!$A$5:$A$10000,1,0))),"miplib2017",IF(NOT(ISNA(VLOOKUP($A860,miplib2010!$A$5:$A$10000,1,0))),"miplib2010",IF(NOT(ISNA(VLOOKUP($A860,miplib2003!$A$5:$A$10000,1,0))),"miplib2003",IF(NOT(ISNA(VLOOKUP($A860,miplib3!$A$5:$A$10002,1,0))),"miplib3",IF(NOT(ISNA(VLOOKUP($A860,miplib2!$A$5:$A$10004,1,0))),"miplib2",IF(NOT(ISNA(VLOOKUP($A860,coral!$A$5:$A$10000,1,0))),"coral",IF(NOT(ISNA(VLOOKUP($A860,neos!$A$5:$A$10000,1,0))),"neos","COULD NOT FIND")))))))</f>
        <v>coral</v>
      </c>
      <c r="C860" t="str">
        <f>B860&amp;"/"&amp;A860</f>
        <v>coral/neos-612162</v>
      </c>
      <c r="D860">
        <f ca="1">VLOOKUP($A860,INDIRECT("'"&amp;$B860&amp;"'!"&amp;"$A$5:$Z$10000"),MATCH(D$5,INDIRECT("'"&amp;$B860&amp;"'!$A$4:$Z$4"),0),0)</f>
        <v>1859</v>
      </c>
      <c r="E860">
        <f ca="1">VLOOKUP($A860,INDIRECT("'"&amp;$B860&amp;"'!"&amp;"$A$5:$Z$10000"),MATCH(E$5,INDIRECT("'"&amp;$B860&amp;"'!$A$4:$Z$4"),0),0)</f>
        <v>9893</v>
      </c>
      <c r="F860">
        <f>VLOOKUP($A860,cleaning_log!$A$1:$ZZ$9791,MATCH(F$5,cleaning_log!$A$2:$ZZ$2,0),0)</f>
        <v>1859</v>
      </c>
      <c r="G860">
        <f>VLOOKUP($A860,cleaning_log!$A$1:$ZZ$9791,MATCH(G$5,cleaning_log!$A$2:$ZZ$2,0),0)</f>
        <v>9880</v>
      </c>
      <c r="H860">
        <f ca="1">VLOOKUP($A860,INDIRECT("'"&amp;$B860&amp;"'!"&amp;"$A$5:$Z$10000"),MATCH(H$5,INDIRECT("'"&amp;$B860&amp;"'!$A$4:$Z$4"),0),0)</f>
        <v>1772948.96</v>
      </c>
      <c r="I860">
        <f>VLOOKUP($A860,cleaning_log!$A$1:$ZZ$9791,MATCH(I$5,cleaning_log!$A$2:$ZZ$2,0),0)</f>
        <v>1482050.42901785</v>
      </c>
      <c r="J860">
        <f>VLOOKUP($A860,cleaning_log!$A$1:$ZZ$9791,MATCH(J$5,cleaning_log!$A$2:$ZZ$2,0),0)</f>
        <v>1757670.68473193</v>
      </c>
      <c r="K860" t="b">
        <f ca="1">IF(ISNA(J860),TRUE,ABS(H860-J860)&gt;0.001)</f>
        <v>1</v>
      </c>
      <c r="L860">
        <f>VLOOKUP($A860,cleaning_log!$A$1:$ZZ$9791,MATCH(L$5,cleaning_log!$A$2:$ZZ$2,0),0)</f>
        <v>1772948.95833331</v>
      </c>
      <c r="M860">
        <f>VLOOKUP($A860,cleaning_log!$A$1:$ZZ$9791,MATCH(M$5,cleaning_log!$A$2:$ZZ$2,0),0)</f>
        <v>1772948.95833333</v>
      </c>
      <c r="N860">
        <f>VLOOKUP($A860,cleaning_log!$A$1:$ZZ$9791,MATCH(N$5,cleaning_log!$A$2:$ZZ$2,0),0)</f>
        <v>1772948.95833333</v>
      </c>
      <c r="O860">
        <f>VLOOKUP($A860,cleaning_log!$A$1:$ZZ$9791,MATCH(O$5,cleaning_log!$A$2:$ZZ$2,0),0)</f>
        <v>1772948.95833333</v>
      </c>
      <c r="P860">
        <f>VLOOKUP($A860,cleaning_log!$A$1:$ZZ$9791,MATCH(P$5,cleaning_log!$A$2:$ZZ$2,0),0)</f>
        <v>0.86799999999999999</v>
      </c>
      <c r="Q860">
        <f>VLOOKUP($A860,cleaning_log!$A$1:$ZZ$9791,MATCH(Q$5,cleaning_log!$A$2:$ZZ$2,0),0)</f>
        <v>0.55800000000000005</v>
      </c>
      <c r="S860" t="b">
        <f t="shared" ref="S860:S864" si="186">MIN(P860,Q860) &lt; 3599</f>
        <v>1</v>
      </c>
    </row>
    <row r="861" spans="1:22" hidden="1" x14ac:dyDescent="0.2">
      <c r="A861" s="19" t="s">
        <v>4575</v>
      </c>
      <c r="B861" t="str">
        <f>IF(NOT(ISNA(VLOOKUP($A861,miplib2017!$A$5:$A$10000,1,0))),"miplib2017",IF(NOT(ISNA(VLOOKUP($A861,miplib2010!$A$5:$A$10000,1,0))),"miplib2010",IF(NOT(ISNA(VLOOKUP($A861,miplib2003!$A$5:$A$10000,1,0))),"miplib2003",IF(NOT(ISNA(VLOOKUP($A861,miplib3!$A$5:$A$10002,1,0))),"miplib3",IF(NOT(ISNA(VLOOKUP($A861,miplib2!$A$5:$A$10004,1,0))),"miplib2",IF(NOT(ISNA(VLOOKUP($A861,coral!$A$5:$A$10000,1,0))),"coral",IF(NOT(ISNA(VLOOKUP($A861,neos!$A$5:$A$10000,1,0))),"neos","COULD NOT FIND")))))))</f>
        <v>miplib2017</v>
      </c>
      <c r="C861" t="str">
        <f>B861&amp;"/"&amp;A861</f>
        <v>miplib2017/neos-619167</v>
      </c>
      <c r="D861">
        <f ca="1">VLOOKUP($A861,INDIRECT("'"&amp;$B861&amp;"'!"&amp;"$A$5:$Z$10000"),MATCH(D$5,INDIRECT("'"&amp;$B861&amp;"'!$A$4:$Z$4"),0),0)</f>
        <v>6800</v>
      </c>
      <c r="E861">
        <f ca="1">VLOOKUP($A861,INDIRECT("'"&amp;$B861&amp;"'!"&amp;"$A$5:$Z$10000"),MATCH(E$5,INDIRECT("'"&amp;$B861&amp;"'!$A$4:$Z$4"),0),0)</f>
        <v>3452</v>
      </c>
      <c r="F861">
        <f>VLOOKUP($A861,cleaning_log!$A$1:$ZZ$9791,MATCH(F$5,cleaning_log!$A$2:$ZZ$2,0),0)</f>
        <v>6800</v>
      </c>
      <c r="G861">
        <f>VLOOKUP($A861,cleaning_log!$A$1:$ZZ$9791,MATCH(G$5,cleaning_log!$A$2:$ZZ$2,0),0)</f>
        <v>3432</v>
      </c>
      <c r="H861">
        <f ca="1">VLOOKUP($A861,INDIRECT("'"&amp;$B861&amp;"'!"&amp;"$A$5:$Z$10000"),MATCH(H$5,INDIRECT("'"&amp;$B861&amp;"'!$A$4:$Z$4"),0),0)</f>
        <v>1.6648936190000001</v>
      </c>
      <c r="I861">
        <f>VLOOKUP($A861,cleaning_log!$A$1:$ZZ$9791,MATCH(I$5,cleaning_log!$A$2:$ZZ$2,0),0)</f>
        <v>1.4812412331548099</v>
      </c>
      <c r="J861">
        <f>VLOOKUP($A861,cleaning_log!$A$1:$ZZ$9791,MATCH(J$5,cleaning_log!$A$2:$ZZ$2,0),0)</f>
        <v>1.4812412344672501</v>
      </c>
      <c r="L861">
        <f>VLOOKUP($A861,cleaning_log!$A$1:$ZZ$9791,MATCH(L$5,cleaning_log!$A$2:$ZZ$2,0),0)</f>
        <v>1.7042253458801799</v>
      </c>
      <c r="M861">
        <f>VLOOKUP($A861,cleaning_log!$A$1:$ZZ$9791,MATCH(M$5,cleaning_log!$A$2:$ZZ$2,0),0)</f>
        <v>1.7439030409876699</v>
      </c>
      <c r="N861">
        <f>VLOOKUP($A861,cleaning_log!$A$1:$ZZ$9791,MATCH(N$5,cleaning_log!$A$2:$ZZ$2,0),0)</f>
        <v>1.93316216975205</v>
      </c>
      <c r="O861">
        <f>VLOOKUP($A861,cleaning_log!$A$1:$ZZ$9791,MATCH(O$5,cleaning_log!$A$2:$ZZ$2,0),0)</f>
        <v>2.1415929396326399</v>
      </c>
      <c r="P861">
        <f>VLOOKUP($A861,cleaning_log!$A$1:$ZZ$9791,MATCH(P$5,cleaning_log!$A$2:$ZZ$2,0),0)</f>
        <v>63.424999999999997</v>
      </c>
      <c r="Q861">
        <f>VLOOKUP($A861,cleaning_log!$A$1:$ZZ$9791,MATCH(Q$5,cleaning_log!$A$2:$ZZ$2,0),0)</f>
        <v>55.8</v>
      </c>
      <c r="S861" t="b">
        <f t="shared" si="186"/>
        <v>1</v>
      </c>
    </row>
    <row r="862" spans="1:22" x14ac:dyDescent="0.2">
      <c r="A862" s="19" t="s">
        <v>4576</v>
      </c>
      <c r="B862" t="str">
        <f>IF(NOT(ISNA(VLOOKUP($A862,miplib2017!$A$5:$A$10000,1,0))),"miplib2017",IF(NOT(ISNA(VLOOKUP($A862,miplib2010!$A$5:$A$10000,1,0))),"miplib2010",IF(NOT(ISNA(VLOOKUP($A862,miplib2003!$A$5:$A$10000,1,0))),"miplib2003",IF(NOT(ISNA(VLOOKUP($A862,miplib3!$A$5:$A$10002,1,0))),"miplib3",IF(NOT(ISNA(VLOOKUP($A862,miplib2!$A$5:$A$10004,1,0))),"miplib2",IF(NOT(ISNA(VLOOKUP($A862,coral!$A$5:$A$10000,1,0))),"coral",IF(NOT(ISNA(VLOOKUP($A862,neos!$A$5:$A$10000,1,0))),"neos","COULD NOT FIND")))))))</f>
        <v>coral</v>
      </c>
      <c r="C862" t="str">
        <f>B862&amp;"/"&amp;A862</f>
        <v>coral/neos-631164</v>
      </c>
      <c r="D862">
        <f ca="1">VLOOKUP($A862,INDIRECT("'"&amp;$B862&amp;"'!"&amp;"$A$5:$Z$10000"),MATCH(D$5,INDIRECT("'"&amp;$B862&amp;"'!$A$4:$Z$4"),0),0)</f>
        <v>406</v>
      </c>
      <c r="E862">
        <f ca="1">VLOOKUP($A862,INDIRECT("'"&amp;$B862&amp;"'!"&amp;"$A$5:$Z$10000"),MATCH(E$5,INDIRECT("'"&amp;$B862&amp;"'!$A$4:$Z$4"),0),0)</f>
        <v>1282</v>
      </c>
      <c r="F862">
        <f>VLOOKUP($A862,cleaning_log!$A$1:$ZZ$9791,MATCH(F$5,cleaning_log!$A$2:$ZZ$2,0),0)</f>
        <v>363</v>
      </c>
      <c r="G862">
        <f>VLOOKUP($A862,cleaning_log!$A$1:$ZZ$9791,MATCH(G$5,cleaning_log!$A$2:$ZZ$2,0),0)</f>
        <v>1102</v>
      </c>
      <c r="H862" t="str">
        <f ca="1">VLOOKUP($A862,INDIRECT("'"&amp;$B862&amp;"'!"&amp;"$A$5:$Z$10000"),MATCH(H$5,INDIRECT("'"&amp;$B862&amp;"'!$A$4:$Z$4"),0),0)</f>
        <v>?</v>
      </c>
      <c r="I862">
        <f>VLOOKUP($A862,cleaning_log!$A$1:$ZZ$9791,MATCH(I$5,cleaning_log!$A$2:$ZZ$2,0),0)</f>
        <v>6621923.9999009902</v>
      </c>
      <c r="J862">
        <f>VLOOKUP($A862,cleaning_log!$A$1:$ZZ$9791,MATCH(J$5,cleaning_log!$A$2:$ZZ$2,0),0)</f>
        <v>6648984.9448816897</v>
      </c>
      <c r="L862">
        <f>VLOOKUP($A862,cleaning_log!$A$1:$ZZ$9791,MATCH(L$5,cleaning_log!$A$2:$ZZ$2,0),0)</f>
        <v>11280609.666622</v>
      </c>
      <c r="M862">
        <f>VLOOKUP($A862,cleaning_log!$A$1:$ZZ$9791,MATCH(M$5,cleaning_log!$A$2:$ZZ$2,0),0)</f>
        <v>11280609.666621899</v>
      </c>
      <c r="N862">
        <f>VLOOKUP($A862,cleaning_log!$A$1:$ZZ$9791,MATCH(N$5,cleaning_log!$A$2:$ZZ$2,0),0)</f>
        <v>11279514.3549673</v>
      </c>
      <c r="O862">
        <f>VLOOKUP($A862,cleaning_log!$A$1:$ZZ$9791,MATCH(O$5,cleaning_log!$A$2:$ZZ$2,0),0)</f>
        <v>11279753.965138</v>
      </c>
      <c r="P862">
        <f>VLOOKUP($A862,cleaning_log!$A$1:$ZZ$9791,MATCH(P$5,cleaning_log!$A$2:$ZZ$2,0),0)</f>
        <v>12.962</v>
      </c>
      <c r="Q862">
        <f>VLOOKUP($A862,cleaning_log!$A$1:$ZZ$9791,MATCH(Q$5,cleaning_log!$A$2:$ZZ$2,0),0)</f>
        <v>3.8490000000000002</v>
      </c>
      <c r="R862">
        <f>VLOOKUP($A862,cleaning_log!$A$1:$ZZ$9791,MATCH(R$5,cleaning_log!$A$2:$ZZ$2,0),0)</f>
        <v>9.8919999999999995</v>
      </c>
      <c r="S862" t="b">
        <f t="shared" si="186"/>
        <v>1</v>
      </c>
      <c r="T862">
        <f>VLOOKUP($A862,cleaning_log!$A$1:$ZZ$9791,MATCH(T$5,cleaning_log!$A$2:$ZZ$2,0),0)</f>
        <v>10556</v>
      </c>
      <c r="U862">
        <f>VLOOKUP($A862,cleaning_log!$A$1:$ZZ$9791,MATCH(U$5,cleaning_log!$A$2:$ZZ$2,0),0)</f>
        <v>2122</v>
      </c>
      <c r="V862">
        <f>VLOOKUP($A862,cleaning_log!$A$1:$ZZ$9791,MATCH(V$5,cleaning_log!$A$2:$ZZ$2,0),0)</f>
        <v>7745</v>
      </c>
    </row>
    <row r="863" spans="1:22" x14ac:dyDescent="0.2">
      <c r="A863" s="19" t="s">
        <v>4577</v>
      </c>
      <c r="B863" t="str">
        <f>IF(NOT(ISNA(VLOOKUP($A863,miplib2017!$A$5:$A$10000,1,0))),"miplib2017",IF(NOT(ISNA(VLOOKUP($A863,miplib2010!$A$5:$A$10000,1,0))),"miplib2010",IF(NOT(ISNA(VLOOKUP($A863,miplib2003!$A$5:$A$10000,1,0))),"miplib2003",IF(NOT(ISNA(VLOOKUP($A863,miplib3!$A$5:$A$10002,1,0))),"miplib3",IF(NOT(ISNA(VLOOKUP($A863,miplib2!$A$5:$A$10004,1,0))),"miplib2",IF(NOT(ISNA(VLOOKUP($A863,coral!$A$5:$A$10000,1,0))),"coral",IF(NOT(ISNA(VLOOKUP($A863,neos!$A$5:$A$10000,1,0))),"neos","COULD NOT FIND")))))))</f>
        <v>miplib2017</v>
      </c>
      <c r="C863" t="str">
        <f>B863&amp;"/"&amp;A863</f>
        <v>miplib2017/neos-631517</v>
      </c>
      <c r="D863">
        <f ca="1">VLOOKUP($A863,INDIRECT("'"&amp;$B863&amp;"'!"&amp;"$A$5:$Z$10000"),MATCH(D$5,INDIRECT("'"&amp;$B863&amp;"'!$A$4:$Z$4"),0),0)</f>
        <v>351</v>
      </c>
      <c r="E863">
        <f ca="1">VLOOKUP($A863,INDIRECT("'"&amp;$B863&amp;"'!"&amp;"$A$5:$Z$10000"),MATCH(E$5,INDIRECT("'"&amp;$B863&amp;"'!$A$4:$Z$4"),0),0)</f>
        <v>1090</v>
      </c>
      <c r="F863">
        <f>VLOOKUP($A863,cleaning_log!$A$1:$ZZ$9791,MATCH(F$5,cleaning_log!$A$2:$ZZ$2,0),0)</f>
        <v>344</v>
      </c>
      <c r="G863">
        <f>VLOOKUP($A863,cleaning_log!$A$1:$ZZ$9791,MATCH(G$5,cleaning_log!$A$2:$ZZ$2,0),0)</f>
        <v>1036</v>
      </c>
      <c r="H863">
        <f ca="1">VLOOKUP($A863,INDIRECT("'"&amp;$B863&amp;"'!"&amp;"$A$5:$Z$10000"),MATCH(H$5,INDIRECT("'"&amp;$B863&amp;"'!$A$4:$Z$4"),0),0)</f>
        <v>11490666.67</v>
      </c>
      <c r="I863">
        <f>VLOOKUP($A863,cleaning_log!$A$1:$ZZ$9791,MATCH(I$5,cleaning_log!$A$2:$ZZ$2,0),0)</f>
        <v>6494999.9999359902</v>
      </c>
      <c r="J863">
        <f>VLOOKUP($A863,cleaning_log!$A$1:$ZZ$9791,MATCH(J$5,cleaning_log!$A$2:$ZZ$2,0),0)</f>
        <v>6519541.9449166898</v>
      </c>
      <c r="L863">
        <f>VLOOKUP($A863,cleaning_log!$A$1:$ZZ$9791,MATCH(L$5,cleaning_log!$A$2:$ZZ$2,0),0)</f>
        <v>11490666.666634001</v>
      </c>
      <c r="M863">
        <f>VLOOKUP($A863,cleaning_log!$A$1:$ZZ$9791,MATCH(M$5,cleaning_log!$A$2:$ZZ$2,0),0)</f>
        <v>11490666.665368499</v>
      </c>
      <c r="N863">
        <f>VLOOKUP($A863,cleaning_log!$A$1:$ZZ$9791,MATCH(N$5,cleaning_log!$A$2:$ZZ$2,0),0)</f>
        <v>11489535.5785021</v>
      </c>
      <c r="O863">
        <f>VLOOKUP($A863,cleaning_log!$A$1:$ZZ$9791,MATCH(O$5,cleaning_log!$A$2:$ZZ$2,0),0)</f>
        <v>11489879.166634001</v>
      </c>
      <c r="P863">
        <f>VLOOKUP($A863,cleaning_log!$A$1:$ZZ$9791,MATCH(P$5,cleaning_log!$A$2:$ZZ$2,0),0)</f>
        <v>12.965</v>
      </c>
      <c r="Q863">
        <f>VLOOKUP($A863,cleaning_log!$A$1:$ZZ$9791,MATCH(Q$5,cleaning_log!$A$2:$ZZ$2,0),0)</f>
        <v>11.28</v>
      </c>
      <c r="R863">
        <f>VLOOKUP($A863,cleaning_log!$A$1:$ZZ$9791,MATCH(R$5,cleaning_log!$A$2:$ZZ$2,0),0)</f>
        <v>12.302</v>
      </c>
      <c r="S863" t="b">
        <f t="shared" si="186"/>
        <v>1</v>
      </c>
      <c r="T863">
        <f>VLOOKUP($A863,cleaning_log!$A$1:$ZZ$9791,MATCH(T$5,cleaning_log!$A$2:$ZZ$2,0),0)</f>
        <v>15899</v>
      </c>
      <c r="U863">
        <f>VLOOKUP($A863,cleaning_log!$A$1:$ZZ$9791,MATCH(U$5,cleaning_log!$A$2:$ZZ$2,0),0)</f>
        <v>10380</v>
      </c>
      <c r="V863">
        <f>VLOOKUP($A863,cleaning_log!$A$1:$ZZ$9791,MATCH(V$5,cleaning_log!$A$2:$ZZ$2,0),0)</f>
        <v>12486</v>
      </c>
    </row>
    <row r="864" spans="1:22" x14ac:dyDescent="0.2">
      <c r="A864" s="19" t="s">
        <v>2578</v>
      </c>
      <c r="B864" t="str">
        <f>IF(NOT(ISNA(VLOOKUP($A864,miplib2017!$A$5:$A$10000,1,0))),"miplib2017",IF(NOT(ISNA(VLOOKUP($A864,miplib2010!$A$5:$A$10000,1,0))),"miplib2010",IF(NOT(ISNA(VLOOKUP($A864,miplib2003!$A$5:$A$10000,1,0))),"miplib2003",IF(NOT(ISNA(VLOOKUP($A864,miplib3!$A$5:$A$10002,1,0))),"miplib3",IF(NOT(ISNA(VLOOKUP($A864,miplib2!$A$5:$A$10004,1,0))),"miplib2",IF(NOT(ISNA(VLOOKUP($A864,coral!$A$5:$A$10000,1,0))),"coral",IF(NOT(ISNA(VLOOKUP($A864,neos!$A$5:$A$10000,1,0))),"neos","COULD NOT FIND")))))))</f>
        <v>coral</v>
      </c>
      <c r="C864" t="str">
        <f>B864&amp;"/"&amp;A864</f>
        <v>coral/neos-631694</v>
      </c>
      <c r="D864">
        <f ca="1">VLOOKUP($A864,INDIRECT("'"&amp;$B864&amp;"'!"&amp;"$A$5:$Z$10000"),MATCH(D$5,INDIRECT("'"&amp;$B864&amp;"'!$A$4:$Z$4"),0),0)</f>
        <v>3996</v>
      </c>
      <c r="E864">
        <f ca="1">VLOOKUP($A864,INDIRECT("'"&amp;$B864&amp;"'!"&amp;"$A$5:$Z$10000"),MATCH(E$5,INDIRECT("'"&amp;$B864&amp;"'!$A$4:$Z$4"),0),0)</f>
        <v>3725</v>
      </c>
      <c r="F864">
        <f>VLOOKUP($A864,cleaning_log!$A$1:$ZZ$9791,MATCH(F$5,cleaning_log!$A$2:$ZZ$2,0),0)</f>
        <v>316</v>
      </c>
      <c r="G864">
        <f>VLOOKUP($A864,cleaning_log!$A$1:$ZZ$9791,MATCH(G$5,cleaning_log!$A$2:$ZZ$2,0),0)</f>
        <v>3721</v>
      </c>
      <c r="H864">
        <f ca="1">VLOOKUP($A864,INDIRECT("'"&amp;$B864&amp;"'!"&amp;"$A$5:$Z$10000"),MATCH(H$5,INDIRECT("'"&amp;$B864&amp;"'!$A$4:$Z$4"),0),0)</f>
        <v>50</v>
      </c>
      <c r="I864">
        <f>VLOOKUP($A864,cleaning_log!$A$1:$ZZ$9791,MATCH(I$5,cleaning_log!$A$2:$ZZ$2,0),0)</f>
        <v>46.249999999999901</v>
      </c>
      <c r="J864">
        <f>VLOOKUP($A864,cleaning_log!$A$1:$ZZ$9791,MATCH(J$5,cleaning_log!$A$2:$ZZ$2,0),0)</f>
        <v>46.25</v>
      </c>
      <c r="K864" t="b">
        <f ca="1">IF(ISNA(J864),TRUE,ABS(H864-J864)&gt;0.001)</f>
        <v>1</v>
      </c>
      <c r="L864">
        <f>VLOOKUP($A864,cleaning_log!$A$1:$ZZ$9791,MATCH(L$5,cleaning_log!$A$2:$ZZ$2,0),0)</f>
        <v>50</v>
      </c>
      <c r="M864">
        <f>VLOOKUP($A864,cleaning_log!$A$1:$ZZ$9791,MATCH(M$5,cleaning_log!$A$2:$ZZ$2,0),0)</f>
        <v>50</v>
      </c>
      <c r="N864">
        <f>VLOOKUP($A864,cleaning_log!$A$1:$ZZ$9791,MATCH(N$5,cleaning_log!$A$2:$ZZ$2,0),0)</f>
        <v>50</v>
      </c>
      <c r="O864">
        <f>VLOOKUP($A864,cleaning_log!$A$1:$ZZ$9791,MATCH(O$5,cleaning_log!$A$2:$ZZ$2,0),0)</f>
        <v>50</v>
      </c>
      <c r="P864">
        <f>VLOOKUP($A864,cleaning_log!$A$1:$ZZ$9791,MATCH(P$5,cleaning_log!$A$2:$ZZ$2,0),0)</f>
        <v>17.460999999999999</v>
      </c>
      <c r="Q864">
        <f>VLOOKUP($A864,cleaning_log!$A$1:$ZZ$9791,MATCH(Q$5,cleaning_log!$A$2:$ZZ$2,0),0)</f>
        <v>21.748999999999999</v>
      </c>
      <c r="R864">
        <f>VLOOKUP($A864,cleaning_log!$A$1:$ZZ$9791,MATCH(R$5,cleaning_log!$A$2:$ZZ$2,0),0)</f>
        <v>3600</v>
      </c>
      <c r="S864" t="b">
        <f t="shared" si="186"/>
        <v>1</v>
      </c>
      <c r="T864">
        <f>VLOOKUP($A864,cleaning_log!$A$1:$ZZ$9791,MATCH(T$5,cleaning_log!$A$2:$ZZ$2,0),0)</f>
        <v>10202</v>
      </c>
      <c r="U864">
        <f>VLOOKUP($A864,cleaning_log!$A$1:$ZZ$9791,MATCH(U$5,cleaning_log!$A$2:$ZZ$2,0),0)</f>
        <v>10202</v>
      </c>
      <c r="V864">
        <f>VLOOKUP($A864,cleaning_log!$A$1:$ZZ$9791,MATCH(V$5,cleaning_log!$A$2:$ZZ$2,0),0)</f>
        <v>5292561</v>
      </c>
    </row>
    <row r="865" spans="1:22" hidden="1" x14ac:dyDescent="0.2">
      <c r="A865" s="19" t="s">
        <v>4578</v>
      </c>
      <c r="B865" t="str">
        <f>IF(NOT(ISNA(VLOOKUP($A865,miplib2017!$A$5:$A$10000,1,0))),"miplib2017",IF(NOT(ISNA(VLOOKUP($A865,miplib2010!$A$5:$A$10000,1,0))),"miplib2010",IF(NOT(ISNA(VLOOKUP($A865,miplib2003!$A$5:$A$10000,1,0))),"miplib2003",IF(NOT(ISNA(VLOOKUP($A865,miplib3!$A$5:$A$10002,1,0))),"miplib3",IF(NOT(ISNA(VLOOKUP($A865,miplib2!$A$5:$A$10004,1,0))),"miplib2",IF(NOT(ISNA(VLOOKUP($A865,coral!$A$5:$A$10000,1,0))),"coral",IF(NOT(ISNA(VLOOKUP($A865,neos!$A$5:$A$10000,1,0))),"neos","COULD NOT FIND")))))))</f>
        <v>coral</v>
      </c>
      <c r="C865" t="str">
        <f>B865&amp;"/"&amp;A865</f>
        <v>coral/neos-631709</v>
      </c>
      <c r="D865">
        <f ca="1">VLOOKUP($A865,INDIRECT("'"&amp;$B865&amp;"'!"&amp;"$A$5:$Z$10000"),MATCH(D$5,INDIRECT("'"&amp;$B865&amp;"'!$A$4:$Z$4"),0),0)</f>
        <v>46496</v>
      </c>
      <c r="E865">
        <f ca="1">VLOOKUP($A865,INDIRECT("'"&amp;$B865&amp;"'!"&amp;"$A$5:$Z$10000"),MATCH(E$5,INDIRECT("'"&amp;$B865&amp;"'!$A$4:$Z$4"),0),0)</f>
        <v>45150</v>
      </c>
      <c r="F865" t="e">
        <f>VLOOKUP($A865,cleaning_log!$A$1:$ZZ$9791,MATCH(F$5,cleaning_log!$A$2:$ZZ$2,0),0)</f>
        <v>#N/A</v>
      </c>
      <c r="G865" t="e">
        <f>VLOOKUP($A865,cleaning_log!$A$1:$ZZ$9791,MATCH(G$5,cleaning_log!$A$2:$ZZ$2,0),0)</f>
        <v>#N/A</v>
      </c>
      <c r="H865" t="str">
        <f ca="1">VLOOKUP($A865,INDIRECT("'"&amp;$B865&amp;"'!"&amp;"$A$5:$Z$10000"),MATCH(H$5,INDIRECT("'"&amp;$B865&amp;"'!$A$4:$Z$4"),0),0)</f>
        <v>?</v>
      </c>
      <c r="I865" t="e">
        <f>VLOOKUP($A865,cleaning_log!$A$1:$ZZ$9791,MATCH(I$5,cleaning_log!$A$2:$ZZ$2,0),0)</f>
        <v>#N/A</v>
      </c>
      <c r="J865" t="e">
        <f>VLOOKUP($A865,cleaning_log!$A$1:$ZZ$9791,MATCH(J$5,cleaning_log!$A$2:$ZZ$2,0),0)</f>
        <v>#N/A</v>
      </c>
      <c r="L865" t="e">
        <f>VLOOKUP($A865,cleaning_log!$A$1:$ZZ$9791,MATCH(L$5,cleaning_log!$A$2:$ZZ$2,0),0)</f>
        <v>#N/A</v>
      </c>
      <c r="M865" t="e">
        <f>VLOOKUP($A865,cleaning_log!$A$1:$ZZ$9791,MATCH(M$5,cleaning_log!$A$2:$ZZ$2,0),0)</f>
        <v>#N/A</v>
      </c>
      <c r="N865" t="e">
        <f>VLOOKUP($A865,cleaning_log!$A$1:$ZZ$9791,MATCH(N$5,cleaning_log!$A$2:$ZZ$2,0),0)</f>
        <v>#N/A</v>
      </c>
      <c r="O865" t="e">
        <f>VLOOKUP($A865,cleaning_log!$A$1:$ZZ$9791,MATCH(O$5,cleaning_log!$A$2:$ZZ$2,0),0)</f>
        <v>#N/A</v>
      </c>
      <c r="P865" t="e">
        <f>VLOOKUP($A865,cleaning_log!$A$1:$ZZ$9791,MATCH(P$5,cleaning_log!$A$2:$ZZ$2,0),0)</f>
        <v>#N/A</v>
      </c>
      <c r="Q865" t="e">
        <f>VLOOKUP($A865,cleaning_log!$A$1:$ZZ$9791,MATCH(Q$5,cleaning_log!$A$2:$ZZ$2,0),0)</f>
        <v>#N/A</v>
      </c>
      <c r="R865" t="e">
        <f>VLOOKUP($A865,cleaning_log!$A$1:$ZZ$9791,MATCH(R$5,cleaning_log!$A$2:$ZZ$2,0),0)</f>
        <v>#N/A</v>
      </c>
      <c r="S865" t="e">
        <f t="shared" ref="S865:S866" si="187">MIN(P865,Q865) &lt; 3599</f>
        <v>#N/A</v>
      </c>
      <c r="T865" t="e">
        <f>VLOOKUP($A865,cleaning_log!$A$1:$ZZ$9791,MATCH(T$5,cleaning_log!$A$2:$ZZ$2,0),0)</f>
        <v>#N/A</v>
      </c>
      <c r="U865" t="e">
        <f>VLOOKUP($A865,cleaning_log!$A$1:$ZZ$9791,MATCH(U$5,cleaning_log!$A$2:$ZZ$2,0),0)</f>
        <v>#N/A</v>
      </c>
      <c r="V865" t="e">
        <f>VLOOKUP($A865,cleaning_log!$A$1:$ZZ$9791,MATCH(V$5,cleaning_log!$A$2:$ZZ$2,0),0)</f>
        <v>#N/A</v>
      </c>
    </row>
    <row r="866" spans="1:22" hidden="1" x14ac:dyDescent="0.2">
      <c r="A866" t="s">
        <v>4182</v>
      </c>
      <c r="B866" t="str">
        <f>IF(NOT(ISNA(VLOOKUP($A866,miplib2017!$A$5:$A$10000,1,0))),"miplib2017",IF(NOT(ISNA(VLOOKUP($A866,miplib2010!$A$5:$A$10000,1,0))),"miplib2010",IF(NOT(ISNA(VLOOKUP($A866,miplib2003!$A$5:$A$10000,1,0))),"miplib2003",IF(NOT(ISNA(VLOOKUP($A866,miplib3!$A$5:$A$10002,1,0))),"miplib3",IF(NOT(ISNA(VLOOKUP($A866,miplib2!$A$5:$A$10004,1,0))),"miplib2",IF(NOT(ISNA(VLOOKUP($A866,coral!$A$5:$A$10000,1,0))),"coral",IF(NOT(ISNA(VLOOKUP($A866,neos!$A$5:$A$10000,1,0))),"neos","COULD NOT FIND")))))))</f>
        <v>miplib2017</v>
      </c>
      <c r="C866" t="str">
        <f>B866&amp;"/"&amp;A866</f>
        <v>miplib2017/neos-631710</v>
      </c>
      <c r="D866">
        <f ca="1">VLOOKUP($A866,INDIRECT("'"&amp;$B866&amp;"'!"&amp;"$A$5:$Z$10000"),MATCH(D$5,INDIRECT("'"&amp;$B866&amp;"'!$A$4:$Z$4"),0),0)</f>
        <v>169576</v>
      </c>
      <c r="E866">
        <f ca="1">VLOOKUP($A866,INDIRECT("'"&amp;$B866&amp;"'!"&amp;"$A$5:$Z$10000"),MATCH(E$5,INDIRECT("'"&amp;$B866&amp;"'!$A$4:$Z$4"),0),0)</f>
        <v>167056</v>
      </c>
      <c r="F866">
        <f>VLOOKUP($A866,cleaning_log!$A$1:$ZZ$9791,MATCH(F$5,cleaning_log!$A$2:$ZZ$2,0),0)</f>
        <v>3072</v>
      </c>
      <c r="G866">
        <f>VLOOKUP($A866,cleaning_log!$A$1:$ZZ$9791,MATCH(G$5,cleaning_log!$A$2:$ZZ$2,0),0)</f>
        <v>167053</v>
      </c>
      <c r="H866">
        <f ca="1">VLOOKUP($A866,INDIRECT("'"&amp;$B866&amp;"'!"&amp;"$A$5:$Z$10000"),MATCH(H$5,INDIRECT("'"&amp;$B866&amp;"'!$A$4:$Z$4"),0),0)</f>
        <v>203</v>
      </c>
      <c r="I866">
        <f>VLOOKUP($A866,cleaning_log!$A$1:$ZZ$9791,MATCH(I$5,cleaning_log!$A$2:$ZZ$2,0),0)</f>
        <v>188.24999999999801</v>
      </c>
      <c r="J866">
        <f>VLOOKUP($A866,cleaning_log!$A$1:$ZZ$9791,MATCH(J$5,cleaning_log!$A$2:$ZZ$2,0),0)</f>
        <v>188.24999999999801</v>
      </c>
      <c r="K866" t="b">
        <f ca="1">IF(ISNA(J866),TRUE,ABS(H866-J866)&gt;0.001)</f>
        <v>1</v>
      </c>
      <c r="L866">
        <f>VLOOKUP($A866,cleaning_log!$A$1:$ZZ$9791,MATCH(L$5,cleaning_log!$A$2:$ZZ$2,0),0)</f>
        <v>1E+100</v>
      </c>
      <c r="M866">
        <f>VLOOKUP($A866,cleaning_log!$A$1:$ZZ$9791,MATCH(M$5,cleaning_log!$A$2:$ZZ$2,0),0)</f>
        <v>553</v>
      </c>
      <c r="N866">
        <f>VLOOKUP($A866,cleaning_log!$A$1:$ZZ$9791,MATCH(N$5,cleaning_log!$A$2:$ZZ$2,0),0)</f>
        <v>189</v>
      </c>
      <c r="O866">
        <f>VLOOKUP($A866,cleaning_log!$A$1:$ZZ$9791,MATCH(O$5,cleaning_log!$A$2:$ZZ$2,0),0)</f>
        <v>189</v>
      </c>
      <c r="P866">
        <f>VLOOKUP($A866,cleaning_log!$A$1:$ZZ$9791,MATCH(P$5,cleaning_log!$A$2:$ZZ$2,0),0)</f>
        <v>3600</v>
      </c>
      <c r="Q866">
        <f>VLOOKUP($A866,cleaning_log!$A$1:$ZZ$9791,MATCH(Q$5,cleaning_log!$A$2:$ZZ$2,0),0)</f>
        <v>3600.0010000000002</v>
      </c>
      <c r="R866">
        <f>VLOOKUP($A866,cleaning_log!$A$1:$ZZ$9791,MATCH(R$5,cleaning_log!$A$2:$ZZ$2,0),0)</f>
        <v>3600.259</v>
      </c>
      <c r="S866" t="b">
        <f t="shared" si="187"/>
        <v>0</v>
      </c>
      <c r="T866">
        <f>VLOOKUP($A866,cleaning_log!$A$1:$ZZ$9791,MATCH(T$5,cleaning_log!$A$2:$ZZ$2,0),0)</f>
        <v>990</v>
      </c>
      <c r="U866">
        <f>VLOOKUP($A866,cleaning_log!$A$1:$ZZ$9791,MATCH(U$5,cleaning_log!$A$2:$ZZ$2,0),0)</f>
        <v>3509</v>
      </c>
      <c r="V866">
        <f>VLOOKUP($A866,cleaning_log!$A$1:$ZZ$9791,MATCH(V$5,cleaning_log!$A$2:$ZZ$2,0),0)</f>
        <v>3509</v>
      </c>
    </row>
    <row r="867" spans="1:22" hidden="1" x14ac:dyDescent="0.2">
      <c r="A867" s="19" t="s">
        <v>4579</v>
      </c>
      <c r="B867" t="str">
        <f>IF(NOT(ISNA(VLOOKUP($A867,miplib2017!$A$5:$A$10000,1,0))),"miplib2017",IF(NOT(ISNA(VLOOKUP($A867,miplib2010!$A$5:$A$10000,1,0))),"miplib2010",IF(NOT(ISNA(VLOOKUP($A867,miplib2003!$A$5:$A$10000,1,0))),"miplib2003",IF(NOT(ISNA(VLOOKUP($A867,miplib3!$A$5:$A$10002,1,0))),"miplib3",IF(NOT(ISNA(VLOOKUP($A867,miplib2!$A$5:$A$10004,1,0))),"miplib2",IF(NOT(ISNA(VLOOKUP($A867,coral!$A$5:$A$10000,1,0))),"coral",IF(NOT(ISNA(VLOOKUP($A867,neos!$A$5:$A$10000,1,0))),"neos","COULD NOT FIND")))))))</f>
        <v>coral</v>
      </c>
      <c r="C867" t="str">
        <f>B867&amp;"/"&amp;A867</f>
        <v>coral/neos-631784</v>
      </c>
      <c r="D867">
        <f ca="1">VLOOKUP($A867,INDIRECT("'"&amp;$B867&amp;"'!"&amp;"$A$5:$Z$10000"),MATCH(D$5,INDIRECT("'"&amp;$B867&amp;"'!$A$4:$Z$4"),0),0)</f>
        <v>23996</v>
      </c>
      <c r="E867">
        <f ca="1">VLOOKUP($A867,INDIRECT("'"&amp;$B867&amp;"'!"&amp;"$A$5:$Z$10000"),MATCH(E$5,INDIRECT("'"&amp;$B867&amp;"'!$A$4:$Z$4"),0),0)</f>
        <v>22725</v>
      </c>
      <c r="F867" t="e">
        <f>VLOOKUP($A867,cleaning_log!$A$1:$ZZ$9791,MATCH(F$5,cleaning_log!$A$2:$ZZ$2,0),0)</f>
        <v>#N/A</v>
      </c>
      <c r="G867" t="e">
        <f>VLOOKUP($A867,cleaning_log!$A$1:$ZZ$9791,MATCH(G$5,cleaning_log!$A$2:$ZZ$2,0),0)</f>
        <v>#N/A</v>
      </c>
      <c r="H867" t="str">
        <f ca="1">VLOOKUP($A867,INDIRECT("'"&amp;$B867&amp;"'!"&amp;"$A$5:$Z$10000"),MATCH(H$5,INDIRECT("'"&amp;$B867&amp;"'!$A$4:$Z$4"),0),0)</f>
        <v>?</v>
      </c>
      <c r="I867" t="e">
        <f>VLOOKUP($A867,cleaning_log!$A$1:$ZZ$9791,MATCH(I$5,cleaning_log!$A$2:$ZZ$2,0),0)</f>
        <v>#N/A</v>
      </c>
      <c r="J867" t="e">
        <f>VLOOKUP($A867,cleaning_log!$A$1:$ZZ$9791,MATCH(J$5,cleaning_log!$A$2:$ZZ$2,0),0)</f>
        <v>#N/A</v>
      </c>
      <c r="L867" t="e">
        <f>VLOOKUP($A867,cleaning_log!$A$1:$ZZ$9791,MATCH(L$5,cleaning_log!$A$2:$ZZ$2,0),0)</f>
        <v>#N/A</v>
      </c>
      <c r="M867" t="e">
        <f>VLOOKUP($A867,cleaning_log!$A$1:$ZZ$9791,MATCH(M$5,cleaning_log!$A$2:$ZZ$2,0),0)</f>
        <v>#N/A</v>
      </c>
      <c r="N867" t="e">
        <f>VLOOKUP($A867,cleaning_log!$A$1:$ZZ$9791,MATCH(N$5,cleaning_log!$A$2:$ZZ$2,0),0)</f>
        <v>#N/A</v>
      </c>
      <c r="O867" t="e">
        <f>VLOOKUP($A867,cleaning_log!$A$1:$ZZ$9791,MATCH(O$5,cleaning_log!$A$2:$ZZ$2,0),0)</f>
        <v>#N/A</v>
      </c>
      <c r="P867" t="e">
        <f>VLOOKUP($A867,cleaning_log!$A$1:$ZZ$9791,MATCH(P$5,cleaning_log!$A$2:$ZZ$2,0),0)</f>
        <v>#N/A</v>
      </c>
      <c r="Q867" t="e">
        <f>VLOOKUP($A867,cleaning_log!$A$1:$ZZ$9791,MATCH(Q$5,cleaning_log!$A$2:$ZZ$2,0),0)</f>
        <v>#N/A</v>
      </c>
    </row>
    <row r="868" spans="1:22" hidden="1" x14ac:dyDescent="0.2">
      <c r="A868" s="19" t="s">
        <v>4580</v>
      </c>
      <c r="B868" t="str">
        <f>IF(NOT(ISNA(VLOOKUP($A868,miplib2017!$A$5:$A$10000,1,0))),"miplib2017",IF(NOT(ISNA(VLOOKUP($A868,miplib2010!$A$5:$A$10000,1,0))),"miplib2010",IF(NOT(ISNA(VLOOKUP($A868,miplib2003!$A$5:$A$10000,1,0))),"miplib2003",IF(NOT(ISNA(VLOOKUP($A868,miplib3!$A$5:$A$10002,1,0))),"miplib3",IF(NOT(ISNA(VLOOKUP($A868,miplib2!$A$5:$A$10004,1,0))),"miplib2",IF(NOT(ISNA(VLOOKUP($A868,coral!$A$5:$A$10000,1,0))),"coral",IF(NOT(ISNA(VLOOKUP($A868,neos!$A$5:$A$10000,1,0))),"neos","COULD NOT FIND")))))))</f>
        <v>coral</v>
      </c>
      <c r="C868" t="str">
        <f>B868&amp;"/"&amp;A868</f>
        <v>coral/neos-632335</v>
      </c>
      <c r="D868">
        <f ca="1">VLOOKUP($A868,INDIRECT("'"&amp;$B868&amp;"'!"&amp;"$A$5:$Z$10000"),MATCH(D$5,INDIRECT("'"&amp;$B868&amp;"'!$A$4:$Z$4"),0),0)</f>
        <v>24864</v>
      </c>
      <c r="E868">
        <f ca="1">VLOOKUP($A868,INDIRECT("'"&amp;$B868&amp;"'!"&amp;"$A$5:$Z$10000"),MATCH(E$5,INDIRECT("'"&amp;$B868&amp;"'!$A$4:$Z$4"),0),0)</f>
        <v>12719</v>
      </c>
      <c r="F868" t="e">
        <f>VLOOKUP($A868,cleaning_log!$A$1:$ZZ$9791,MATCH(F$5,cleaning_log!$A$2:$ZZ$2,0),0)</f>
        <v>#N/A</v>
      </c>
      <c r="G868" t="e">
        <f>VLOOKUP($A868,cleaning_log!$A$1:$ZZ$9791,MATCH(G$5,cleaning_log!$A$2:$ZZ$2,0),0)</f>
        <v>#N/A</v>
      </c>
      <c r="H868" t="str">
        <f ca="1">VLOOKUP($A868,INDIRECT("'"&amp;$B868&amp;"'!"&amp;"$A$5:$Z$10000"),MATCH(H$5,INDIRECT("'"&amp;$B868&amp;"'!$A$4:$Z$4"),0),0)</f>
        <v>?</v>
      </c>
      <c r="I868" t="e">
        <f>VLOOKUP($A868,cleaning_log!$A$1:$ZZ$9791,MATCH(I$5,cleaning_log!$A$2:$ZZ$2,0),0)</f>
        <v>#N/A</v>
      </c>
      <c r="J868" t="e">
        <f>VLOOKUP($A868,cleaning_log!$A$1:$ZZ$9791,MATCH(J$5,cleaning_log!$A$2:$ZZ$2,0),0)</f>
        <v>#N/A</v>
      </c>
      <c r="L868" t="e">
        <f>VLOOKUP($A868,cleaning_log!$A$1:$ZZ$9791,MATCH(L$5,cleaning_log!$A$2:$ZZ$2,0),0)</f>
        <v>#N/A</v>
      </c>
      <c r="M868" t="e">
        <f>VLOOKUP($A868,cleaning_log!$A$1:$ZZ$9791,MATCH(M$5,cleaning_log!$A$2:$ZZ$2,0),0)</f>
        <v>#N/A</v>
      </c>
      <c r="N868" t="e">
        <f>VLOOKUP($A868,cleaning_log!$A$1:$ZZ$9791,MATCH(N$5,cleaning_log!$A$2:$ZZ$2,0),0)</f>
        <v>#N/A</v>
      </c>
      <c r="O868" t="e">
        <f>VLOOKUP($A868,cleaning_log!$A$1:$ZZ$9791,MATCH(O$5,cleaning_log!$A$2:$ZZ$2,0),0)</f>
        <v>#N/A</v>
      </c>
      <c r="P868" t="e">
        <f>VLOOKUP($A868,cleaning_log!$A$1:$ZZ$9791,MATCH(P$5,cleaning_log!$A$2:$ZZ$2,0),0)</f>
        <v>#N/A</v>
      </c>
      <c r="Q868" t="e">
        <f>VLOOKUP($A868,cleaning_log!$A$1:$ZZ$9791,MATCH(Q$5,cleaning_log!$A$2:$ZZ$2,0),0)</f>
        <v>#N/A</v>
      </c>
    </row>
    <row r="869" spans="1:22" hidden="1" x14ac:dyDescent="0.2">
      <c r="A869" s="19" t="s">
        <v>4581</v>
      </c>
      <c r="B869" t="str">
        <f>IF(NOT(ISNA(VLOOKUP($A869,miplib2017!$A$5:$A$10000,1,0))),"miplib2017",IF(NOT(ISNA(VLOOKUP($A869,miplib2010!$A$5:$A$10000,1,0))),"miplib2010",IF(NOT(ISNA(VLOOKUP($A869,miplib2003!$A$5:$A$10000,1,0))),"miplib2003",IF(NOT(ISNA(VLOOKUP($A869,miplib3!$A$5:$A$10002,1,0))),"miplib3",IF(NOT(ISNA(VLOOKUP($A869,miplib2!$A$5:$A$10004,1,0))),"miplib2",IF(NOT(ISNA(VLOOKUP($A869,coral!$A$5:$A$10000,1,0))),"coral",IF(NOT(ISNA(VLOOKUP($A869,neos!$A$5:$A$10000,1,0))),"neos","COULD NOT FIND")))))))</f>
        <v>miplib2017</v>
      </c>
      <c r="C869" t="str">
        <f>B869&amp;"/"&amp;A869</f>
        <v>miplib2017/neos-633273</v>
      </c>
      <c r="D869">
        <f ca="1">VLOOKUP($A869,INDIRECT("'"&amp;$B869&amp;"'!"&amp;"$A$5:$Z$10000"),MATCH(D$5,INDIRECT("'"&amp;$B869&amp;"'!$A$4:$Z$4"),0),0)</f>
        <v>21781</v>
      </c>
      <c r="E869">
        <f ca="1">VLOOKUP($A869,INDIRECT("'"&amp;$B869&amp;"'!"&amp;"$A$5:$Z$10000"),MATCH(E$5,INDIRECT("'"&amp;$B869&amp;"'!$A$4:$Z$4"),0),0)</f>
        <v>11154</v>
      </c>
      <c r="F869" t="e">
        <f>VLOOKUP($A869,cleaning_log!$A$1:$ZZ$9791,MATCH(F$5,cleaning_log!$A$2:$ZZ$2,0),0)</f>
        <v>#N/A</v>
      </c>
      <c r="G869" t="e">
        <f>VLOOKUP($A869,cleaning_log!$A$1:$ZZ$9791,MATCH(G$5,cleaning_log!$A$2:$ZZ$2,0),0)</f>
        <v>#N/A</v>
      </c>
      <c r="H869">
        <f ca="1">VLOOKUP($A869,INDIRECT("'"&amp;$B869&amp;"'!"&amp;"$A$5:$Z$10000"),MATCH(H$5,INDIRECT("'"&amp;$B869&amp;"'!$A$4:$Z$4"),0),0)</f>
        <v>6996841098</v>
      </c>
      <c r="I869" t="e">
        <f>VLOOKUP($A869,cleaning_log!$A$1:$ZZ$9791,MATCH(I$5,cleaning_log!$A$2:$ZZ$2,0),0)</f>
        <v>#N/A</v>
      </c>
      <c r="J869" t="e">
        <f>VLOOKUP($A869,cleaning_log!$A$1:$ZZ$9791,MATCH(J$5,cleaning_log!$A$2:$ZZ$2,0),0)</f>
        <v>#N/A</v>
      </c>
      <c r="L869" t="e">
        <f>VLOOKUP($A869,cleaning_log!$A$1:$ZZ$9791,MATCH(L$5,cleaning_log!$A$2:$ZZ$2,0),0)</f>
        <v>#N/A</v>
      </c>
      <c r="M869" t="e">
        <f>VLOOKUP($A869,cleaning_log!$A$1:$ZZ$9791,MATCH(M$5,cleaning_log!$A$2:$ZZ$2,0),0)</f>
        <v>#N/A</v>
      </c>
      <c r="N869" t="e">
        <f>VLOOKUP($A869,cleaning_log!$A$1:$ZZ$9791,MATCH(N$5,cleaning_log!$A$2:$ZZ$2,0),0)</f>
        <v>#N/A</v>
      </c>
      <c r="O869" t="e">
        <f>VLOOKUP($A869,cleaning_log!$A$1:$ZZ$9791,MATCH(O$5,cleaning_log!$A$2:$ZZ$2,0),0)</f>
        <v>#N/A</v>
      </c>
      <c r="P869" t="e">
        <f>VLOOKUP($A869,cleaning_log!$A$1:$ZZ$9791,MATCH(P$5,cleaning_log!$A$2:$ZZ$2,0),0)</f>
        <v>#N/A</v>
      </c>
      <c r="Q869" t="e">
        <f>VLOOKUP($A869,cleaning_log!$A$1:$ZZ$9791,MATCH(Q$5,cleaning_log!$A$2:$ZZ$2,0),0)</f>
        <v>#N/A</v>
      </c>
    </row>
    <row r="870" spans="1:22" hidden="1" x14ac:dyDescent="0.2">
      <c r="A870" s="19" t="s">
        <v>4582</v>
      </c>
      <c r="B870" t="str">
        <f>IF(NOT(ISNA(VLOOKUP($A870,miplib2017!$A$5:$A$10000,1,0))),"miplib2017",IF(NOT(ISNA(VLOOKUP($A870,miplib2010!$A$5:$A$10000,1,0))),"miplib2010",IF(NOT(ISNA(VLOOKUP($A870,miplib2003!$A$5:$A$10000,1,0))),"miplib2003",IF(NOT(ISNA(VLOOKUP($A870,miplib3!$A$5:$A$10002,1,0))),"miplib3",IF(NOT(ISNA(VLOOKUP($A870,miplib2!$A$5:$A$10004,1,0))),"miplib2",IF(NOT(ISNA(VLOOKUP($A870,coral!$A$5:$A$10000,1,0))),"coral",IF(NOT(ISNA(VLOOKUP($A870,neos!$A$5:$A$10000,1,0))),"neos","COULD NOT FIND")))))))</f>
        <v>coral</v>
      </c>
      <c r="C870" t="str">
        <f>B870&amp;"/"&amp;A870</f>
        <v>coral/neos-641591</v>
      </c>
      <c r="D870">
        <f ca="1">VLOOKUP($A870,INDIRECT("'"&amp;$B870&amp;"'!"&amp;"$A$5:$Z$10000"),MATCH(D$5,INDIRECT("'"&amp;$B870&amp;"'!$A$4:$Z$4"),0),0)</f>
        <v>1085</v>
      </c>
      <c r="E870">
        <f ca="1">VLOOKUP($A870,INDIRECT("'"&amp;$B870&amp;"'!"&amp;"$A$5:$Z$10000"),MATCH(E$5,INDIRECT("'"&amp;$B870&amp;"'!$A$4:$Z$4"),0),0)</f>
        <v>18235</v>
      </c>
      <c r="F870" t="e">
        <f>VLOOKUP($A870,cleaning_log!$A$1:$ZZ$9791,MATCH(F$5,cleaning_log!$A$2:$ZZ$2,0),0)</f>
        <v>#N/A</v>
      </c>
      <c r="G870" t="e">
        <f>VLOOKUP($A870,cleaning_log!$A$1:$ZZ$9791,MATCH(G$5,cleaning_log!$A$2:$ZZ$2,0),0)</f>
        <v>#N/A</v>
      </c>
      <c r="H870" t="str">
        <f ca="1">VLOOKUP($A870,INDIRECT("'"&amp;$B870&amp;"'!"&amp;"$A$5:$Z$10000"),MATCH(H$5,INDIRECT("'"&amp;$B870&amp;"'!$A$4:$Z$4"),0),0)</f>
        <v>?</v>
      </c>
      <c r="I870" t="e">
        <f>VLOOKUP($A870,cleaning_log!$A$1:$ZZ$9791,MATCH(I$5,cleaning_log!$A$2:$ZZ$2,0),0)</f>
        <v>#N/A</v>
      </c>
      <c r="J870" t="e">
        <f>VLOOKUP($A870,cleaning_log!$A$1:$ZZ$9791,MATCH(J$5,cleaning_log!$A$2:$ZZ$2,0),0)</f>
        <v>#N/A</v>
      </c>
      <c r="L870" t="e">
        <f>VLOOKUP($A870,cleaning_log!$A$1:$ZZ$9791,MATCH(L$5,cleaning_log!$A$2:$ZZ$2,0),0)</f>
        <v>#N/A</v>
      </c>
      <c r="M870" t="e">
        <f>VLOOKUP($A870,cleaning_log!$A$1:$ZZ$9791,MATCH(M$5,cleaning_log!$A$2:$ZZ$2,0),0)</f>
        <v>#N/A</v>
      </c>
      <c r="N870" t="e">
        <f>VLOOKUP($A870,cleaning_log!$A$1:$ZZ$9791,MATCH(N$5,cleaning_log!$A$2:$ZZ$2,0),0)</f>
        <v>#N/A</v>
      </c>
      <c r="O870" t="e">
        <f>VLOOKUP($A870,cleaning_log!$A$1:$ZZ$9791,MATCH(O$5,cleaning_log!$A$2:$ZZ$2,0),0)</f>
        <v>#N/A</v>
      </c>
      <c r="P870" t="e">
        <f>VLOOKUP($A870,cleaning_log!$A$1:$ZZ$9791,MATCH(P$5,cleaning_log!$A$2:$ZZ$2,0),0)</f>
        <v>#N/A</v>
      </c>
      <c r="Q870" t="e">
        <f>VLOOKUP($A870,cleaning_log!$A$1:$ZZ$9791,MATCH(Q$5,cleaning_log!$A$2:$ZZ$2,0),0)</f>
        <v>#N/A</v>
      </c>
      <c r="S870" t="e">
        <f>MIN(P870,Q870) &lt; 3599</f>
        <v>#N/A</v>
      </c>
    </row>
    <row r="871" spans="1:22" hidden="1" x14ac:dyDescent="0.2">
      <c r="A871" s="19" t="s">
        <v>4583</v>
      </c>
      <c r="B871" t="str">
        <f>IF(NOT(ISNA(VLOOKUP($A871,miplib2017!$A$5:$A$10000,1,0))),"miplib2017",IF(NOT(ISNA(VLOOKUP($A871,miplib2010!$A$5:$A$10000,1,0))),"miplib2010",IF(NOT(ISNA(VLOOKUP($A871,miplib2003!$A$5:$A$10000,1,0))),"miplib2003",IF(NOT(ISNA(VLOOKUP($A871,miplib3!$A$5:$A$10002,1,0))),"miplib3",IF(NOT(ISNA(VLOOKUP($A871,miplib2!$A$5:$A$10004,1,0))),"miplib2",IF(NOT(ISNA(VLOOKUP($A871,coral!$A$5:$A$10000,1,0))),"coral",IF(NOT(ISNA(VLOOKUP($A871,neos!$A$5:$A$10000,1,0))),"neos","COULD NOT FIND")))))))</f>
        <v>coral</v>
      </c>
      <c r="C871" t="str">
        <f>B871&amp;"/"&amp;A871</f>
        <v>coral/neos-655508</v>
      </c>
      <c r="D871">
        <f ca="1">VLOOKUP($A871,INDIRECT("'"&amp;$B871&amp;"'!"&amp;"$A$5:$Z$10000"),MATCH(D$5,INDIRECT("'"&amp;$B871&amp;"'!$A$4:$Z$4"),0),0)</f>
        <v>13573</v>
      </c>
      <c r="E871">
        <f ca="1">VLOOKUP($A871,INDIRECT("'"&amp;$B871&amp;"'!"&amp;"$A$5:$Z$10000"),MATCH(E$5,INDIRECT("'"&amp;$B871&amp;"'!$A$4:$Z$4"),0),0)</f>
        <v>13572</v>
      </c>
      <c r="F871">
        <f>VLOOKUP($A871,cleaning_log!$A$1:$ZZ$9791,MATCH(F$5,cleaning_log!$A$2:$ZZ$2,0),0)</f>
        <v>13573</v>
      </c>
      <c r="G871">
        <f>VLOOKUP($A871,cleaning_log!$A$1:$ZZ$9791,MATCH(G$5,cleaning_log!$A$2:$ZZ$2,0),0)</f>
        <v>13572</v>
      </c>
      <c r="H871">
        <f ca="1">VLOOKUP($A871,INDIRECT("'"&amp;$B871&amp;"'!"&amp;"$A$5:$Z$10000"),MATCH(H$5,INDIRECT("'"&amp;$B871&amp;"'!$A$4:$Z$4"),0),0)</f>
        <v>63015042</v>
      </c>
      <c r="I871">
        <f>VLOOKUP($A871,cleaning_log!$A$1:$ZZ$9791,MATCH(I$5,cleaning_log!$A$2:$ZZ$2,0),0)</f>
        <v>63015042</v>
      </c>
      <c r="J871">
        <f>VLOOKUP($A871,cleaning_log!$A$1:$ZZ$9791,MATCH(J$5,cleaning_log!$A$2:$ZZ$2,0),0)</f>
        <v>63015042</v>
      </c>
      <c r="K871" t="b">
        <f ca="1">IF(ISNA(J871),TRUE,ABS(H871-J871)&gt;0.001)</f>
        <v>0</v>
      </c>
      <c r="L871">
        <f>VLOOKUP($A871,cleaning_log!$A$1:$ZZ$9791,MATCH(L$5,cleaning_log!$A$2:$ZZ$2,0),0)</f>
        <v>63015042</v>
      </c>
      <c r="M871">
        <f>VLOOKUP($A871,cleaning_log!$A$1:$ZZ$9791,MATCH(M$5,cleaning_log!$A$2:$ZZ$2,0),0)</f>
        <v>63015042</v>
      </c>
      <c r="N871">
        <f>VLOOKUP($A871,cleaning_log!$A$1:$ZZ$9791,MATCH(N$5,cleaning_log!$A$2:$ZZ$2,0),0)</f>
        <v>63015042</v>
      </c>
      <c r="O871">
        <f>VLOOKUP($A871,cleaning_log!$A$1:$ZZ$9791,MATCH(O$5,cleaning_log!$A$2:$ZZ$2,0),0)</f>
        <v>63015042</v>
      </c>
      <c r="P871">
        <f>VLOOKUP($A871,cleaning_log!$A$1:$ZZ$9791,MATCH(P$5,cleaning_log!$A$2:$ZZ$2,0),0)</f>
        <v>2.1000000000000001E-2</v>
      </c>
      <c r="Q871">
        <f>VLOOKUP($A871,cleaning_log!$A$1:$ZZ$9791,MATCH(Q$5,cleaning_log!$A$2:$ZZ$2,0),0)</f>
        <v>2.1000000000000001E-2</v>
      </c>
    </row>
    <row r="872" spans="1:22" hidden="1" x14ac:dyDescent="0.2">
      <c r="A872" t="s">
        <v>4457</v>
      </c>
      <c r="B872" t="str">
        <f>IF(NOT(ISNA(VLOOKUP($A872,miplib2017!$A$5:$A$10000,1,0))),"miplib2017",IF(NOT(ISNA(VLOOKUP($A872,miplib2010!$A$5:$A$10000,1,0))),"miplib2010",IF(NOT(ISNA(VLOOKUP($A872,miplib2003!$A$5:$A$10000,1,0))),"miplib2003",IF(NOT(ISNA(VLOOKUP($A872,miplib3!$A$5:$A$10002,1,0))),"miplib3",IF(NOT(ISNA(VLOOKUP($A872,miplib2!$A$5:$A$10004,1,0))),"miplib2",IF(NOT(ISNA(VLOOKUP($A872,coral!$A$5:$A$10000,1,0))),"coral",IF(NOT(ISNA(VLOOKUP($A872,neos!$A$5:$A$10000,1,0))),"neos","COULD NOT FIND")))))))</f>
        <v>miplib2017</v>
      </c>
      <c r="C872" t="str">
        <f>B872&amp;"/"&amp;A872</f>
        <v>miplib2017/neos-662469</v>
      </c>
      <c r="D872">
        <f ca="1">VLOOKUP($A872,INDIRECT("'"&amp;$B872&amp;"'!"&amp;"$A$5:$Z$10000"),MATCH(D$5,INDIRECT("'"&amp;$B872&amp;"'!$A$4:$Z$4"),0),0)</f>
        <v>1085</v>
      </c>
      <c r="E872">
        <f ca="1">VLOOKUP($A872,INDIRECT("'"&amp;$B872&amp;"'!"&amp;"$A$5:$Z$10000"),MATCH(E$5,INDIRECT("'"&amp;$B872&amp;"'!$A$4:$Z$4"),0),0)</f>
        <v>18235</v>
      </c>
      <c r="F872">
        <f>VLOOKUP($A872,cleaning_log!$A$1:$ZZ$9791,MATCH(F$5,cleaning_log!$A$2:$ZZ$2,0),0)</f>
        <v>1062</v>
      </c>
      <c r="G872">
        <f>VLOOKUP($A872,cleaning_log!$A$1:$ZZ$9791,MATCH(G$5,cleaning_log!$A$2:$ZZ$2,0),0)</f>
        <v>18235</v>
      </c>
      <c r="H872">
        <f ca="1">VLOOKUP($A872,INDIRECT("'"&amp;$B872&amp;"'!"&amp;"$A$5:$Z$10000"),MATCH(H$5,INDIRECT("'"&amp;$B872&amp;"'!$A$4:$Z$4"),0),0)</f>
        <v>184380</v>
      </c>
      <c r="I872">
        <f>VLOOKUP($A872,cleaning_log!$A$1:$ZZ$9791,MATCH(I$5,cleaning_log!$A$2:$ZZ$2,0),0)</f>
        <v>184340.62964911401</v>
      </c>
      <c r="J872">
        <f>VLOOKUP($A872,cleaning_log!$A$1:$ZZ$9791,MATCH(J$5,cleaning_log!$A$2:$ZZ$2,0),0)</f>
        <v>184343.03715409699</v>
      </c>
      <c r="K872" t="b">
        <f ca="1">IF(ISNA(J872),TRUE,ABS(H872-J872)&gt;0.001)</f>
        <v>1</v>
      </c>
      <c r="L872">
        <f>VLOOKUP($A872,cleaning_log!$A$1:$ZZ$9791,MATCH(L$5,cleaning_log!$A$2:$ZZ$2,0),0)</f>
        <v>184384</v>
      </c>
      <c r="M872">
        <f>VLOOKUP($A872,cleaning_log!$A$1:$ZZ$9791,MATCH(M$5,cleaning_log!$A$2:$ZZ$2,0),0)</f>
        <v>184386</v>
      </c>
      <c r="N872">
        <f>VLOOKUP($A872,cleaning_log!$A$1:$ZZ$9791,MATCH(N$5,cleaning_log!$A$2:$ZZ$2,0),0)</f>
        <v>184375</v>
      </c>
      <c r="O872">
        <f>VLOOKUP($A872,cleaning_log!$A$1:$ZZ$9791,MATCH(O$5,cleaning_log!$A$2:$ZZ$2,0),0)</f>
        <v>184375.5</v>
      </c>
      <c r="P872">
        <f>VLOOKUP($A872,cleaning_log!$A$1:$ZZ$9791,MATCH(P$5,cleaning_log!$A$2:$ZZ$2,0),0)</f>
        <v>144.48099999999999</v>
      </c>
      <c r="Q872">
        <f>VLOOKUP($A872,cleaning_log!$A$1:$ZZ$9791,MATCH(Q$5,cleaning_log!$A$2:$ZZ$2,0),0)</f>
        <v>12.311</v>
      </c>
    </row>
    <row r="873" spans="1:22" x14ac:dyDescent="0.2">
      <c r="A873" t="s">
        <v>2596</v>
      </c>
      <c r="B873" t="str">
        <f>IF(NOT(ISNA(VLOOKUP($A873,miplib2017!$A$5:$A$10000,1,0))),"miplib2017",IF(NOT(ISNA(VLOOKUP($A873,miplib2010!$A$5:$A$10000,1,0))),"miplib2010",IF(NOT(ISNA(VLOOKUP($A873,miplib2003!$A$5:$A$10000,1,0))),"miplib2003",IF(NOT(ISNA(VLOOKUP($A873,miplib3!$A$5:$A$10002,1,0))),"miplib3",IF(NOT(ISNA(VLOOKUP($A873,miplib2!$A$5:$A$10004,1,0))),"miplib2",IF(NOT(ISNA(VLOOKUP($A873,coral!$A$5:$A$10000,1,0))),"coral",IF(NOT(ISNA(VLOOKUP($A873,neos!$A$5:$A$10000,1,0))),"neos","COULD NOT FIND")))))))</f>
        <v>miplib2017</v>
      </c>
      <c r="C873" t="str">
        <f>B873&amp;"/"&amp;A873</f>
        <v>miplib2017/neos-686190</v>
      </c>
      <c r="D873">
        <f ca="1">VLOOKUP($A873,INDIRECT("'"&amp;$B873&amp;"'!"&amp;"$A$5:$Z$10000"),MATCH(D$5,INDIRECT("'"&amp;$B873&amp;"'!$A$4:$Z$4"),0),0)</f>
        <v>3664</v>
      </c>
      <c r="E873">
        <f ca="1">VLOOKUP($A873,INDIRECT("'"&amp;$B873&amp;"'!"&amp;"$A$5:$Z$10000"),MATCH(E$5,INDIRECT("'"&amp;$B873&amp;"'!$A$4:$Z$4"),0),0)</f>
        <v>3660</v>
      </c>
      <c r="F873">
        <f>VLOOKUP($A873,cleaning_log!$A$1:$ZZ$9791,MATCH(F$5,cleaning_log!$A$2:$ZZ$2,0),0)</f>
        <v>3658</v>
      </c>
      <c r="G873">
        <f>VLOOKUP($A873,cleaning_log!$A$1:$ZZ$9791,MATCH(G$5,cleaning_log!$A$2:$ZZ$2,0),0)</f>
        <v>3660</v>
      </c>
      <c r="H873">
        <f ca="1">VLOOKUP($A873,INDIRECT("'"&amp;$B873&amp;"'!"&amp;"$A$5:$Z$10000"),MATCH(H$5,INDIRECT("'"&amp;$B873&amp;"'!$A$4:$Z$4"),0),0)</f>
        <v>6730</v>
      </c>
      <c r="I873">
        <f>VLOOKUP($A873,cleaning_log!$A$1:$ZZ$9791,MATCH(I$5,cleaning_log!$A$2:$ZZ$2,0),0)</f>
        <v>5134.8138297872301</v>
      </c>
      <c r="J873">
        <f>VLOOKUP($A873,cleaning_log!$A$1:$ZZ$9791,MATCH(J$5,cleaning_log!$A$2:$ZZ$2,0),0)</f>
        <v>5136.20530079932</v>
      </c>
      <c r="K873" t="b">
        <f ca="1">IF(ISNA(J873),TRUE,ABS(H873-J873)&gt;0.001)</f>
        <v>1</v>
      </c>
      <c r="L873">
        <f>VLOOKUP($A873,cleaning_log!$A$1:$ZZ$9791,MATCH(L$5,cleaning_log!$A$2:$ZZ$2,0),0)</f>
        <v>6729.99999999999</v>
      </c>
      <c r="M873">
        <f>VLOOKUP($A873,cleaning_log!$A$1:$ZZ$9791,MATCH(M$5,cleaning_log!$A$2:$ZZ$2,0),0)</f>
        <v>6729.99999999999</v>
      </c>
      <c r="N873">
        <f>VLOOKUP($A873,cleaning_log!$A$1:$ZZ$9791,MATCH(N$5,cleaning_log!$A$2:$ZZ$2,0),0)</f>
        <v>6730</v>
      </c>
      <c r="O873">
        <f>VLOOKUP($A873,cleaning_log!$A$1:$ZZ$9791,MATCH(O$5,cleaning_log!$A$2:$ZZ$2,0),0)</f>
        <v>6730</v>
      </c>
      <c r="P873">
        <f>VLOOKUP($A873,cleaning_log!$A$1:$ZZ$9791,MATCH(P$5,cleaning_log!$A$2:$ZZ$2,0),0)</f>
        <v>25.553999999999998</v>
      </c>
      <c r="Q873">
        <f>VLOOKUP($A873,cleaning_log!$A$1:$ZZ$9791,MATCH(Q$5,cleaning_log!$A$2:$ZZ$2,0),0)</f>
        <v>18.885999999999999</v>
      </c>
      <c r="R873">
        <f>VLOOKUP($A873,cleaning_log!$A$1:$ZZ$9791,MATCH(R$5,cleaning_log!$A$2:$ZZ$2,0),0)</f>
        <v>29.937000000000001</v>
      </c>
      <c r="S873" t="b">
        <f t="shared" ref="S873:S875" si="188">MIN(P873,Q873) &lt; 3599</f>
        <v>1</v>
      </c>
    </row>
    <row r="874" spans="1:22" x14ac:dyDescent="0.2">
      <c r="A874" s="19" t="s">
        <v>4584</v>
      </c>
      <c r="B874" t="str">
        <f>IF(NOT(ISNA(VLOOKUP($A874,miplib2017!$A$5:$A$10000,1,0))),"miplib2017",IF(NOT(ISNA(VLOOKUP($A874,miplib2010!$A$5:$A$10000,1,0))),"miplib2010",IF(NOT(ISNA(VLOOKUP($A874,miplib2003!$A$5:$A$10000,1,0))),"miplib2003",IF(NOT(ISNA(VLOOKUP($A874,miplib3!$A$5:$A$10002,1,0))),"miplib3",IF(NOT(ISNA(VLOOKUP($A874,miplib2!$A$5:$A$10004,1,0))),"miplib2",IF(NOT(ISNA(VLOOKUP($A874,coral!$A$5:$A$10000,1,0))),"coral",IF(NOT(ISNA(VLOOKUP($A874,neos!$A$5:$A$10000,1,0))),"neos","COULD NOT FIND")))))))</f>
        <v>miplib2017</v>
      </c>
      <c r="C874" t="str">
        <f>B874&amp;"/"&amp;A874</f>
        <v>miplib2017/neos-691058</v>
      </c>
      <c r="D874">
        <f ca="1">VLOOKUP($A874,INDIRECT("'"&amp;$B874&amp;"'!"&amp;"$A$5:$Z$10000"),MATCH(D$5,INDIRECT("'"&amp;$B874&amp;"'!$A$4:$Z$4"),0),0)</f>
        <v>2667</v>
      </c>
      <c r="E874">
        <f ca="1">VLOOKUP($A874,INDIRECT("'"&amp;$B874&amp;"'!"&amp;"$A$5:$Z$10000"),MATCH(E$5,INDIRECT("'"&amp;$B874&amp;"'!$A$4:$Z$4"),0),0)</f>
        <v>3006</v>
      </c>
      <c r="F874">
        <f>VLOOKUP($A874,cleaning_log!$A$1:$ZZ$9791,MATCH(F$5,cleaning_log!$A$2:$ZZ$2,0),0)</f>
        <v>2127</v>
      </c>
      <c r="G874">
        <f>VLOOKUP($A874,cleaning_log!$A$1:$ZZ$9791,MATCH(G$5,cleaning_log!$A$2:$ZZ$2,0),0)</f>
        <v>2871</v>
      </c>
      <c r="H874">
        <f ca="1">VLOOKUP($A874,INDIRECT("'"&amp;$B874&amp;"'!"&amp;"$A$5:$Z$10000"),MATCH(H$5,INDIRECT("'"&amp;$B874&amp;"'!$A$4:$Z$4"),0),0)</f>
        <v>297</v>
      </c>
      <c r="I874">
        <f>VLOOKUP($A874,cleaning_log!$A$1:$ZZ$9791,MATCH(I$5,cleaning_log!$A$2:$ZZ$2,0),0)</f>
        <v>234</v>
      </c>
      <c r="J874">
        <f>VLOOKUP($A874,cleaning_log!$A$1:$ZZ$9791,MATCH(J$5,cleaning_log!$A$2:$ZZ$2,0),0)</f>
        <v>289</v>
      </c>
      <c r="L874">
        <f>VLOOKUP($A874,cleaning_log!$A$1:$ZZ$9791,MATCH(L$5,cleaning_log!$A$2:$ZZ$2,0),0)</f>
        <v>297</v>
      </c>
      <c r="M874">
        <f>VLOOKUP($A874,cleaning_log!$A$1:$ZZ$9791,MATCH(M$5,cleaning_log!$A$2:$ZZ$2,0),0)</f>
        <v>296.99999985714197</v>
      </c>
      <c r="N874">
        <f>VLOOKUP($A874,cleaning_log!$A$1:$ZZ$9791,MATCH(N$5,cleaning_log!$A$2:$ZZ$2,0),0)</f>
        <v>297</v>
      </c>
      <c r="O874">
        <f>VLOOKUP($A874,cleaning_log!$A$1:$ZZ$9791,MATCH(O$5,cleaning_log!$A$2:$ZZ$2,0),0)</f>
        <v>297</v>
      </c>
      <c r="P874">
        <f>VLOOKUP($A874,cleaning_log!$A$1:$ZZ$9791,MATCH(P$5,cleaning_log!$A$2:$ZZ$2,0),0)</f>
        <v>27.24</v>
      </c>
      <c r="Q874">
        <f>VLOOKUP($A874,cleaning_log!$A$1:$ZZ$9791,MATCH(Q$5,cleaning_log!$A$2:$ZZ$2,0),0)</f>
        <v>11.052</v>
      </c>
      <c r="R874">
        <f>VLOOKUP($A874,cleaning_log!$A$1:$ZZ$9791,MATCH(R$5,cleaning_log!$A$2:$ZZ$2,0),0)</f>
        <v>11.702</v>
      </c>
      <c r="S874" t="b">
        <f t="shared" si="188"/>
        <v>1</v>
      </c>
    </row>
    <row r="875" spans="1:22" x14ac:dyDescent="0.2">
      <c r="A875" s="19" t="s">
        <v>4585</v>
      </c>
      <c r="B875" t="str">
        <f>IF(NOT(ISNA(VLOOKUP($A875,miplib2017!$A$5:$A$10000,1,0))),"miplib2017",IF(NOT(ISNA(VLOOKUP($A875,miplib2010!$A$5:$A$10000,1,0))),"miplib2010",IF(NOT(ISNA(VLOOKUP($A875,miplib2003!$A$5:$A$10000,1,0))),"miplib2003",IF(NOT(ISNA(VLOOKUP($A875,miplib3!$A$5:$A$10002,1,0))),"miplib3",IF(NOT(ISNA(VLOOKUP($A875,miplib2!$A$5:$A$10004,1,0))),"miplib2",IF(NOT(ISNA(VLOOKUP($A875,coral!$A$5:$A$10000,1,0))),"coral",IF(NOT(ISNA(VLOOKUP($A875,neos!$A$5:$A$10000,1,0))),"neos","COULD NOT FIND")))))))</f>
        <v>coral</v>
      </c>
      <c r="C875" t="str">
        <f>B875&amp;"/"&amp;A875</f>
        <v>coral/neos-691073</v>
      </c>
      <c r="D875">
        <f ca="1">VLOOKUP($A875,INDIRECT("'"&amp;$B875&amp;"'!"&amp;"$A$5:$Z$10000"),MATCH(D$5,INDIRECT("'"&amp;$B875&amp;"'!$A$4:$Z$4"),0),0)</f>
        <v>2667</v>
      </c>
      <c r="E875">
        <f ca="1">VLOOKUP($A875,INDIRECT("'"&amp;$B875&amp;"'!"&amp;"$A$5:$Z$10000"),MATCH(E$5,INDIRECT("'"&amp;$B875&amp;"'!$A$4:$Z$4"),0),0)</f>
        <v>1935</v>
      </c>
      <c r="F875">
        <f>VLOOKUP($A875,cleaning_log!$A$1:$ZZ$9791,MATCH(F$5,cleaning_log!$A$2:$ZZ$2,0),0)</f>
        <v>2127</v>
      </c>
      <c r="G875">
        <f>VLOOKUP($A875,cleaning_log!$A$1:$ZZ$9791,MATCH(G$5,cleaning_log!$A$2:$ZZ$2,0),0)</f>
        <v>1800</v>
      </c>
      <c r="H875" t="str">
        <f ca="1">VLOOKUP($A875,INDIRECT("'"&amp;$B875&amp;"'!"&amp;"$A$5:$Z$10000"),MATCH(H$5,INDIRECT("'"&amp;$B875&amp;"'!$A$4:$Z$4"),0),0)</f>
        <v>?</v>
      </c>
      <c r="I875">
        <f>VLOOKUP($A875,cleaning_log!$A$1:$ZZ$9791,MATCH(I$5,cleaning_log!$A$2:$ZZ$2,0),0)</f>
        <v>234</v>
      </c>
      <c r="J875">
        <f>VLOOKUP($A875,cleaning_log!$A$1:$ZZ$9791,MATCH(J$5,cleaning_log!$A$2:$ZZ$2,0),0)</f>
        <v>289</v>
      </c>
      <c r="L875">
        <f>VLOOKUP($A875,cleaning_log!$A$1:$ZZ$9791,MATCH(L$5,cleaning_log!$A$2:$ZZ$2,0),0)</f>
        <v>297</v>
      </c>
      <c r="M875">
        <f>VLOOKUP($A875,cleaning_log!$A$1:$ZZ$9791,MATCH(M$5,cleaning_log!$A$2:$ZZ$2,0),0)</f>
        <v>296.99999999999898</v>
      </c>
      <c r="N875">
        <f>VLOOKUP($A875,cleaning_log!$A$1:$ZZ$9791,MATCH(N$5,cleaning_log!$A$2:$ZZ$2,0),0)</f>
        <v>297</v>
      </c>
      <c r="O875">
        <f>VLOOKUP($A875,cleaning_log!$A$1:$ZZ$9791,MATCH(O$5,cleaning_log!$A$2:$ZZ$2,0),0)</f>
        <v>297</v>
      </c>
      <c r="P875">
        <f>VLOOKUP($A875,cleaning_log!$A$1:$ZZ$9791,MATCH(P$5,cleaning_log!$A$2:$ZZ$2,0),0)</f>
        <v>21.707000000000001</v>
      </c>
      <c r="Q875">
        <f>VLOOKUP($A875,cleaning_log!$A$1:$ZZ$9791,MATCH(Q$5,cleaning_log!$A$2:$ZZ$2,0),0)</f>
        <v>10.435</v>
      </c>
      <c r="R875">
        <f>VLOOKUP($A875,cleaning_log!$A$1:$ZZ$9791,MATCH(R$5,cleaning_log!$A$2:$ZZ$2,0),0)</f>
        <v>14.981999999999999</v>
      </c>
      <c r="S875" t="b">
        <f t="shared" si="188"/>
        <v>1</v>
      </c>
      <c r="T875">
        <f>VLOOKUP($A875,cleaning_log!$A$1:$ZZ$9791,MATCH(T$5,cleaning_log!$A$2:$ZZ$2,0),0)</f>
        <v>524</v>
      </c>
      <c r="U875">
        <f>VLOOKUP($A875,cleaning_log!$A$1:$ZZ$9791,MATCH(U$5,cleaning_log!$A$2:$ZZ$2,0),0)</f>
        <v>517</v>
      </c>
      <c r="V875">
        <f>VLOOKUP($A875,cleaning_log!$A$1:$ZZ$9791,MATCH(V$5,cleaning_log!$A$2:$ZZ$2,0),0)</f>
        <v>525</v>
      </c>
    </row>
    <row r="876" spans="1:22" hidden="1" x14ac:dyDescent="0.2">
      <c r="A876" t="s">
        <v>4183</v>
      </c>
      <c r="B876" t="str">
        <f>IF(NOT(ISNA(VLOOKUP($A876,miplib2017!$A$5:$A$10000,1,0))),"miplib2017",IF(NOT(ISNA(VLOOKUP($A876,miplib2010!$A$5:$A$10000,1,0))),"miplib2010",IF(NOT(ISNA(VLOOKUP($A876,miplib2003!$A$5:$A$10000,1,0))),"miplib2003",IF(NOT(ISNA(VLOOKUP($A876,miplib3!$A$5:$A$10002,1,0))),"miplib3",IF(NOT(ISNA(VLOOKUP($A876,miplib2!$A$5:$A$10004,1,0))),"miplib2",IF(NOT(ISNA(VLOOKUP($A876,coral!$A$5:$A$10000,1,0))),"coral",IF(NOT(ISNA(VLOOKUP($A876,neos!$A$5:$A$10000,1,0))),"neos","COULD NOT FIND")))))))</f>
        <v>miplib2010</v>
      </c>
      <c r="C876" t="str">
        <f>B876&amp;"/"&amp;A876</f>
        <v>miplib2010/neos-693347</v>
      </c>
      <c r="D876">
        <f ca="1">VLOOKUP($A876,INDIRECT("'"&amp;$B876&amp;"'!"&amp;"$A$5:$Z$10000"),MATCH(D$5,INDIRECT("'"&amp;$B876&amp;"'!$A$4:$Z$4"),0),0)</f>
        <v>3192</v>
      </c>
      <c r="E876">
        <f ca="1">VLOOKUP($A876,INDIRECT("'"&amp;$B876&amp;"'!"&amp;"$A$5:$Z$10000"),MATCH(E$5,INDIRECT("'"&amp;$B876&amp;"'!$A$4:$Z$4"),0),0)</f>
        <v>1576</v>
      </c>
      <c r="F876">
        <f>VLOOKUP($A876,cleaning_log!$A$1:$ZZ$9791,MATCH(F$5,cleaning_log!$A$2:$ZZ$2,0),0)</f>
        <v>2817</v>
      </c>
      <c r="G876">
        <f>VLOOKUP($A876,cleaning_log!$A$1:$ZZ$9791,MATCH(G$5,cleaning_log!$A$2:$ZZ$2,0),0)</f>
        <v>1389</v>
      </c>
      <c r="H876">
        <f ca="1">VLOOKUP($A876,INDIRECT("'"&amp;$B876&amp;"'!"&amp;"$A$5:$Z$10000"),MATCH(H$5,INDIRECT("'"&amp;$B876&amp;"'!$A$4:$Z$4"),0),0)</f>
        <v>234</v>
      </c>
      <c r="I876">
        <f>VLOOKUP($A876,cleaning_log!$A$1:$ZZ$9791,MATCH(I$5,cleaning_log!$A$2:$ZZ$2,0),0)</f>
        <v>234</v>
      </c>
      <c r="J876">
        <f>VLOOKUP($A876,cleaning_log!$A$1:$ZZ$9791,MATCH(J$5,cleaning_log!$A$2:$ZZ$2,0),0)</f>
        <v>234</v>
      </c>
      <c r="K876" t="b">
        <f ca="1">IF(ISNA(J876),TRUE,ABS(H876-J876)&gt;0.001)</f>
        <v>0</v>
      </c>
      <c r="L876">
        <f>VLOOKUP($A876,cleaning_log!$A$1:$ZZ$9791,MATCH(L$5,cleaning_log!$A$2:$ZZ$2,0),0)</f>
        <v>1E+100</v>
      </c>
      <c r="M876">
        <f>VLOOKUP($A876,cleaning_log!$A$1:$ZZ$9791,MATCH(M$5,cleaning_log!$A$2:$ZZ$2,0),0)</f>
        <v>1E+100</v>
      </c>
      <c r="N876">
        <f>VLOOKUP($A876,cleaning_log!$A$1:$ZZ$9791,MATCH(N$5,cleaning_log!$A$2:$ZZ$2,0),0)</f>
        <v>234</v>
      </c>
      <c r="O876">
        <f>VLOOKUP($A876,cleaning_log!$A$1:$ZZ$9791,MATCH(O$5,cleaning_log!$A$2:$ZZ$2,0),0)</f>
        <v>234</v>
      </c>
      <c r="P876">
        <f>VLOOKUP($A876,cleaning_log!$A$1:$ZZ$9791,MATCH(P$5,cleaning_log!$A$2:$ZZ$2,0),0)</f>
        <v>0.74299999999999999</v>
      </c>
      <c r="Q876">
        <f>VLOOKUP($A876,cleaning_log!$A$1:$ZZ$9791,MATCH(Q$5,cleaning_log!$A$2:$ZZ$2,0),0)</f>
        <v>0.66400000000000003</v>
      </c>
      <c r="R876">
        <f>VLOOKUP($A876,cleaning_log!$A$1:$ZZ$9791,MATCH(R$5,cleaning_log!$A$2:$ZZ$2,0),0)</f>
        <v>0.73799999999999999</v>
      </c>
      <c r="S876" t="b">
        <f t="shared" ref="S876" si="189">MIN(P876,Q876) &lt; 3599</f>
        <v>1</v>
      </c>
      <c r="T876">
        <f>VLOOKUP($A876,cleaning_log!$A$1:$ZZ$9791,MATCH(T$5,cleaning_log!$A$2:$ZZ$2,0),0)</f>
        <v>1</v>
      </c>
      <c r="U876">
        <f>VLOOKUP($A876,cleaning_log!$A$1:$ZZ$9791,MATCH(U$5,cleaning_log!$A$2:$ZZ$2,0),0)</f>
        <v>1</v>
      </c>
      <c r="V876">
        <f>VLOOKUP($A876,cleaning_log!$A$1:$ZZ$9791,MATCH(V$5,cleaning_log!$A$2:$ZZ$2,0),0)</f>
        <v>1</v>
      </c>
    </row>
    <row r="877" spans="1:22" hidden="1" x14ac:dyDescent="0.2">
      <c r="A877" s="19" t="s">
        <v>4586</v>
      </c>
      <c r="B877" t="str">
        <f>IF(NOT(ISNA(VLOOKUP($A877,miplib2017!$A$5:$A$10000,1,0))),"miplib2017",IF(NOT(ISNA(VLOOKUP($A877,miplib2010!$A$5:$A$10000,1,0))),"miplib2010",IF(NOT(ISNA(VLOOKUP($A877,miplib2003!$A$5:$A$10000,1,0))),"miplib2003",IF(NOT(ISNA(VLOOKUP($A877,miplib3!$A$5:$A$10002,1,0))),"miplib3",IF(NOT(ISNA(VLOOKUP($A877,miplib2!$A$5:$A$10004,1,0))),"miplib2",IF(NOT(ISNA(VLOOKUP($A877,coral!$A$5:$A$10000,1,0))),"coral",IF(NOT(ISNA(VLOOKUP($A877,neos!$A$5:$A$10000,1,0))),"neos","COULD NOT FIND")))))))</f>
        <v>coral</v>
      </c>
      <c r="C877" t="str">
        <f>B877&amp;"/"&amp;A877</f>
        <v>coral/neos-702280</v>
      </c>
      <c r="D877">
        <f ca="1">VLOOKUP($A877,INDIRECT("'"&amp;$B877&amp;"'!"&amp;"$A$5:$Z$10000"),MATCH(D$5,INDIRECT("'"&amp;$B877&amp;"'!$A$4:$Z$4"),0),0)</f>
        <v>1600</v>
      </c>
      <c r="E877">
        <f ca="1">VLOOKUP($A877,INDIRECT("'"&amp;$B877&amp;"'!"&amp;"$A$5:$Z$10000"),MATCH(E$5,INDIRECT("'"&amp;$B877&amp;"'!$A$4:$Z$4"),0),0)</f>
        <v>7199</v>
      </c>
      <c r="F877">
        <f>VLOOKUP($A877,cleaning_log!$A$1:$ZZ$9791,MATCH(F$5,cleaning_log!$A$2:$ZZ$2,0),0)</f>
        <v>1600</v>
      </c>
      <c r="G877">
        <f>VLOOKUP($A877,cleaning_log!$A$1:$ZZ$9791,MATCH(G$5,cleaning_log!$A$2:$ZZ$2,0),0)</f>
        <v>4657</v>
      </c>
      <c r="H877" t="str">
        <f ca="1">VLOOKUP($A877,INDIRECT("'"&amp;$B877&amp;"'!"&amp;"$A$5:$Z$10000"),MATCH(H$5,INDIRECT("'"&amp;$B877&amp;"'!$A$4:$Z$4"),0),0)</f>
        <v>?</v>
      </c>
      <c r="I877">
        <f>VLOOKUP($A877,cleaning_log!$A$1:$ZZ$9791,MATCH(I$5,cleaning_log!$A$2:$ZZ$2,0),0)</f>
        <v>7.1663650208243999</v>
      </c>
      <c r="J877">
        <f>VLOOKUP($A877,cleaning_log!$A$1:$ZZ$9791,MATCH(J$5,cleaning_log!$A$2:$ZZ$2,0),0)</f>
        <v>7.1663650208243999</v>
      </c>
      <c r="L877">
        <f>VLOOKUP($A877,cleaning_log!$A$1:$ZZ$9791,MATCH(L$5,cleaning_log!$A$2:$ZZ$2,0),0)</f>
        <v>17</v>
      </c>
      <c r="M877">
        <f>VLOOKUP($A877,cleaning_log!$A$1:$ZZ$9791,MATCH(M$5,cleaning_log!$A$2:$ZZ$2,0),0)</f>
        <v>17</v>
      </c>
      <c r="N877">
        <f>VLOOKUP($A877,cleaning_log!$A$1:$ZZ$9791,MATCH(N$5,cleaning_log!$A$2:$ZZ$2,0),0)</f>
        <v>8</v>
      </c>
      <c r="O877">
        <f>VLOOKUP($A877,cleaning_log!$A$1:$ZZ$9791,MATCH(O$5,cleaning_log!$A$2:$ZZ$2,0),0)</f>
        <v>8</v>
      </c>
      <c r="P877">
        <f>VLOOKUP($A877,cleaning_log!$A$1:$ZZ$9791,MATCH(P$5,cleaning_log!$A$2:$ZZ$2,0),0)</f>
        <v>3600.0140000000001</v>
      </c>
      <c r="Q877">
        <f>VLOOKUP($A877,cleaning_log!$A$1:$ZZ$9791,MATCH(Q$5,cleaning_log!$A$2:$ZZ$2,0),0)</f>
        <v>3600.0120000000002</v>
      </c>
    </row>
    <row r="878" spans="1:22" hidden="1" x14ac:dyDescent="0.2">
      <c r="A878" s="19" t="s">
        <v>4587</v>
      </c>
      <c r="B878" t="str">
        <f>IF(NOT(ISNA(VLOOKUP($A878,miplib2017!$A$5:$A$10000,1,0))),"miplib2017",IF(NOT(ISNA(VLOOKUP($A878,miplib2010!$A$5:$A$10000,1,0))),"miplib2010",IF(NOT(ISNA(VLOOKUP($A878,miplib2003!$A$5:$A$10000,1,0))),"miplib2003",IF(NOT(ISNA(VLOOKUP($A878,miplib3!$A$5:$A$10002,1,0))),"miplib3",IF(NOT(ISNA(VLOOKUP($A878,miplib2!$A$5:$A$10004,1,0))),"miplib2",IF(NOT(ISNA(VLOOKUP($A878,coral!$A$5:$A$10000,1,0))),"coral",IF(NOT(ISNA(VLOOKUP($A878,neos!$A$5:$A$10000,1,0))),"neos","COULD NOT FIND")))))))</f>
        <v>coral</v>
      </c>
      <c r="C878" t="str">
        <f>B878&amp;"/"&amp;A878</f>
        <v>coral/neos-709469</v>
      </c>
      <c r="D878">
        <f ca="1">VLOOKUP($A878,INDIRECT("'"&amp;$B878&amp;"'!"&amp;"$A$5:$Z$10000"),MATCH(D$5,INDIRECT("'"&amp;$B878&amp;"'!$A$4:$Z$4"),0),0)</f>
        <v>469</v>
      </c>
      <c r="E878">
        <f ca="1">VLOOKUP($A878,INDIRECT("'"&amp;$B878&amp;"'!"&amp;"$A$5:$Z$10000"),MATCH(E$5,INDIRECT("'"&amp;$B878&amp;"'!$A$4:$Z$4"),0),0)</f>
        <v>224</v>
      </c>
      <c r="F878">
        <f>VLOOKUP($A878,cleaning_log!$A$1:$ZZ$9791,MATCH(F$5,cleaning_log!$A$2:$ZZ$2,0),0)</f>
        <v>228</v>
      </c>
      <c r="G878">
        <f>VLOOKUP($A878,cleaning_log!$A$1:$ZZ$9791,MATCH(G$5,cleaning_log!$A$2:$ZZ$2,0),0)</f>
        <v>164</v>
      </c>
      <c r="H878">
        <f ca="1">VLOOKUP($A878,INDIRECT("'"&amp;$B878&amp;"'!"&amp;"$A$5:$Z$10000"),MATCH(H$5,INDIRECT("'"&amp;$B878&amp;"'!$A$4:$Z$4"),0),0)</f>
        <v>493.16</v>
      </c>
      <c r="I878">
        <f>VLOOKUP($A878,cleaning_log!$A$1:$ZZ$9791,MATCH(I$5,cleaning_log!$A$2:$ZZ$2,0),0)</f>
        <v>493.159999999999</v>
      </c>
      <c r="J878">
        <f>VLOOKUP($A878,cleaning_log!$A$1:$ZZ$9791,MATCH(J$5,cleaning_log!$A$2:$ZZ$2,0),0)</f>
        <v>493.16</v>
      </c>
      <c r="K878" t="b">
        <f ca="1">IF(ISNA(J878),TRUE,ABS(H878-J878)&gt;0.001)</f>
        <v>0</v>
      </c>
      <c r="L878">
        <f>VLOOKUP($A878,cleaning_log!$A$1:$ZZ$9791,MATCH(L$5,cleaning_log!$A$2:$ZZ$2,0),0)</f>
        <v>1E+100</v>
      </c>
      <c r="M878">
        <f>VLOOKUP($A878,cleaning_log!$A$1:$ZZ$9791,MATCH(M$5,cleaning_log!$A$2:$ZZ$2,0),0)</f>
        <v>1E+100</v>
      </c>
      <c r="N878">
        <f>VLOOKUP($A878,cleaning_log!$A$1:$ZZ$9791,MATCH(N$5,cleaning_log!$A$2:$ZZ$2,0),0)</f>
        <v>493.16</v>
      </c>
      <c r="O878">
        <f>VLOOKUP($A878,cleaning_log!$A$1:$ZZ$9791,MATCH(O$5,cleaning_log!$A$2:$ZZ$2,0),0)</f>
        <v>493.16</v>
      </c>
      <c r="P878">
        <f>VLOOKUP($A878,cleaning_log!$A$1:$ZZ$9791,MATCH(P$5,cleaning_log!$A$2:$ZZ$2,0),0)</f>
        <v>0.01</v>
      </c>
      <c r="Q878">
        <f>VLOOKUP($A878,cleaning_log!$A$1:$ZZ$9791,MATCH(Q$5,cleaning_log!$A$2:$ZZ$2,0),0)</f>
        <v>5.0000000000000001E-3</v>
      </c>
      <c r="S878" t="b">
        <f>MIN(P878,Q878) &lt; 3599</f>
        <v>1</v>
      </c>
    </row>
    <row r="879" spans="1:22" x14ac:dyDescent="0.2">
      <c r="A879" s="19" t="s">
        <v>2637</v>
      </c>
      <c r="B879" t="str">
        <f>IF(NOT(ISNA(VLOOKUP($A879,miplib2017!$A$5:$A$10000,1,0))),"miplib2017",IF(NOT(ISNA(VLOOKUP($A879,miplib2010!$A$5:$A$10000,1,0))),"miplib2010",IF(NOT(ISNA(VLOOKUP($A879,miplib2003!$A$5:$A$10000,1,0))),"miplib2003",IF(NOT(ISNA(VLOOKUP($A879,miplib3!$A$5:$A$10002,1,0))),"miplib3",IF(NOT(ISNA(VLOOKUP($A879,miplib2!$A$5:$A$10004,1,0))),"miplib2",IF(NOT(ISNA(VLOOKUP($A879,coral!$A$5:$A$10000,1,0))),"coral",IF(NOT(ISNA(VLOOKUP($A879,neos!$A$5:$A$10000,1,0))),"neos","COULD NOT FIND")))))))</f>
        <v>coral</v>
      </c>
      <c r="C879" t="str">
        <f>B879&amp;"/"&amp;A879</f>
        <v>coral/neos-717614</v>
      </c>
      <c r="D879">
        <f ca="1">VLOOKUP($A879,INDIRECT("'"&amp;$B879&amp;"'!"&amp;"$A$5:$Z$10000"),MATCH(D$5,INDIRECT("'"&amp;$B879&amp;"'!$A$4:$Z$4"),0),0)</f>
        <v>891</v>
      </c>
      <c r="E879">
        <f ca="1">VLOOKUP($A879,INDIRECT("'"&amp;$B879&amp;"'!"&amp;"$A$5:$Z$10000"),MATCH(E$5,INDIRECT("'"&amp;$B879&amp;"'!$A$4:$Z$4"),0),0)</f>
        <v>3049</v>
      </c>
      <c r="F879">
        <f>VLOOKUP($A879,cleaning_log!$A$1:$ZZ$9791,MATCH(F$5,cleaning_log!$A$2:$ZZ$2,0),0)</f>
        <v>811</v>
      </c>
      <c r="G879">
        <f>VLOOKUP($A879,cleaning_log!$A$1:$ZZ$9791,MATCH(G$5,cleaning_log!$A$2:$ZZ$2,0),0)</f>
        <v>3049</v>
      </c>
      <c r="H879">
        <f ca="1">VLOOKUP($A879,INDIRECT("'"&amp;$B879&amp;"'!"&amp;"$A$5:$Z$10000"),MATCH(H$5,INDIRECT("'"&amp;$B879&amp;"'!$A$4:$Z$4"),0),0)</f>
        <v>12250247.91</v>
      </c>
      <c r="I879">
        <f>VLOOKUP($A879,cleaning_log!$A$1:$ZZ$9791,MATCH(I$5,cleaning_log!$A$2:$ZZ$2,0),0)</f>
        <v>11515135.6142936</v>
      </c>
      <c r="J879">
        <f>VLOOKUP($A879,cleaning_log!$A$1:$ZZ$9791,MATCH(J$5,cleaning_log!$A$2:$ZZ$2,0),0)</f>
        <v>11529756.751892401</v>
      </c>
      <c r="K879" t="b">
        <f ca="1">IF(ISNA(J879),TRUE,ABS(H879-J879)&gt;0.001)</f>
        <v>1</v>
      </c>
      <c r="L879">
        <f>VLOOKUP($A879,cleaning_log!$A$1:$ZZ$9791,MATCH(L$5,cleaning_log!$A$2:$ZZ$2,0),0)</f>
        <v>12250223.9059071</v>
      </c>
      <c r="M879">
        <f>VLOOKUP($A879,cleaning_log!$A$1:$ZZ$9791,MATCH(M$5,cleaning_log!$A$2:$ZZ$2,0),0)</f>
        <v>12250225.9059071</v>
      </c>
      <c r="N879">
        <f>VLOOKUP($A879,cleaning_log!$A$1:$ZZ$9791,MATCH(N$5,cleaning_log!$A$2:$ZZ$2,0),0)</f>
        <v>12250216.427114001</v>
      </c>
      <c r="O879">
        <f>VLOOKUP($A879,cleaning_log!$A$1:$ZZ$9791,MATCH(O$5,cleaning_log!$A$2:$ZZ$2,0),0)</f>
        <v>12250211.318291999</v>
      </c>
      <c r="P879">
        <f>VLOOKUP($A879,cleaning_log!$A$1:$ZZ$9791,MATCH(P$5,cleaning_log!$A$2:$ZZ$2,0),0)</f>
        <v>2.7559999999999998</v>
      </c>
      <c r="Q879">
        <f>VLOOKUP($A879,cleaning_log!$A$1:$ZZ$9791,MATCH(Q$5,cleaning_log!$A$2:$ZZ$2,0),0)</f>
        <v>3.05</v>
      </c>
      <c r="R879">
        <f>VLOOKUP($A879,cleaning_log!$A$1:$ZZ$9791,MATCH(R$5,cleaning_log!$A$2:$ZZ$2,0),0)</f>
        <v>3.9060000000000001</v>
      </c>
      <c r="S879" t="b">
        <f t="shared" ref="S879" si="190">MIN(P879,Q879) &lt; 3599</f>
        <v>1</v>
      </c>
    </row>
    <row r="880" spans="1:22" hidden="1" x14ac:dyDescent="0.2">
      <c r="A880" t="s">
        <v>4185</v>
      </c>
      <c r="B880" t="str">
        <f>IF(NOT(ISNA(VLOOKUP($A880,miplib2017!$A$5:$A$10000,1,0))),"miplib2017",IF(NOT(ISNA(VLOOKUP($A880,miplib2010!$A$5:$A$10000,1,0))),"miplib2010",IF(NOT(ISNA(VLOOKUP($A880,miplib2003!$A$5:$A$10000,1,0))),"miplib2003",IF(NOT(ISNA(VLOOKUP($A880,miplib3!$A$5:$A$10002,1,0))),"miplib3",IF(NOT(ISNA(VLOOKUP($A880,miplib2!$A$5:$A$10004,1,0))),"miplib2",IF(NOT(ISNA(VLOOKUP($A880,coral!$A$5:$A$10000,1,0))),"coral",IF(NOT(ISNA(VLOOKUP($A880,neos!$A$5:$A$10000,1,0))),"neos","COULD NOT FIND")))))))</f>
        <v>miplib2017</v>
      </c>
      <c r="C880" t="str">
        <f>B880&amp;"/"&amp;A880</f>
        <v>miplib2017/neos-738098</v>
      </c>
      <c r="D880">
        <f ca="1">VLOOKUP($A880,INDIRECT("'"&amp;$B880&amp;"'!"&amp;"$A$5:$Z$10000"),MATCH(D$5,INDIRECT("'"&amp;$B880&amp;"'!$A$4:$Z$4"),0),0)</f>
        <v>25849</v>
      </c>
      <c r="E880">
        <f ca="1">VLOOKUP($A880,INDIRECT("'"&amp;$B880&amp;"'!"&amp;"$A$5:$Z$10000"),MATCH(E$5,INDIRECT("'"&amp;$B880&amp;"'!$A$4:$Z$4"),0),0)</f>
        <v>9093</v>
      </c>
      <c r="F880" t="e">
        <f>VLOOKUP($A880,cleaning_log!$A$1:$ZZ$9791,MATCH(F$5,cleaning_log!$A$2:$ZZ$2,0),0)</f>
        <v>#N/A</v>
      </c>
      <c r="G880" t="e">
        <f>VLOOKUP($A880,cleaning_log!$A$1:$ZZ$9791,MATCH(G$5,cleaning_log!$A$2:$ZZ$2,0),0)</f>
        <v>#N/A</v>
      </c>
      <c r="H880">
        <f ca="1">VLOOKUP($A880,INDIRECT("'"&amp;$B880&amp;"'!"&amp;"$A$5:$Z$10000"),MATCH(H$5,INDIRECT("'"&amp;$B880&amp;"'!$A$4:$Z$4"),0),0)</f>
        <v>-1099</v>
      </c>
      <c r="I880" t="e">
        <f>VLOOKUP($A880,cleaning_log!$A$1:$ZZ$9791,MATCH(I$5,cleaning_log!$A$2:$ZZ$2,0),0)</f>
        <v>#N/A</v>
      </c>
      <c r="J880" t="e">
        <f>VLOOKUP($A880,cleaning_log!$A$1:$ZZ$9791,MATCH(J$5,cleaning_log!$A$2:$ZZ$2,0),0)</f>
        <v>#N/A</v>
      </c>
      <c r="K880" t="b">
        <f>IF(ISNA(J880),TRUE,ABS(H880-J880)&gt;0.001)</f>
        <v>1</v>
      </c>
      <c r="L880" t="e">
        <f>VLOOKUP($A880,cleaning_log!$A$1:$ZZ$9791,MATCH(L$5,cleaning_log!$A$2:$ZZ$2,0),0)</f>
        <v>#N/A</v>
      </c>
      <c r="M880" t="e">
        <f>VLOOKUP($A880,cleaning_log!$A$1:$ZZ$9791,MATCH(M$5,cleaning_log!$A$2:$ZZ$2,0),0)</f>
        <v>#N/A</v>
      </c>
      <c r="N880" t="e">
        <f>VLOOKUP($A880,cleaning_log!$A$1:$ZZ$9791,MATCH(N$5,cleaning_log!$A$2:$ZZ$2,0),0)</f>
        <v>#N/A</v>
      </c>
      <c r="O880" t="e">
        <f>VLOOKUP($A880,cleaning_log!$A$1:$ZZ$9791,MATCH(O$5,cleaning_log!$A$2:$ZZ$2,0),0)</f>
        <v>#N/A</v>
      </c>
      <c r="P880" t="e">
        <f>VLOOKUP($A880,cleaning_log!$A$1:$ZZ$9791,MATCH(P$5,cleaning_log!$A$2:$ZZ$2,0),0)</f>
        <v>#N/A</v>
      </c>
      <c r="Q880" t="e">
        <f>VLOOKUP($A880,cleaning_log!$A$1:$ZZ$9791,MATCH(Q$5,cleaning_log!$A$2:$ZZ$2,0),0)</f>
        <v>#N/A</v>
      </c>
    </row>
    <row r="881" spans="1:22" hidden="1" x14ac:dyDescent="0.2">
      <c r="A881" s="19" t="s">
        <v>2658</v>
      </c>
      <c r="B881" t="str">
        <f>IF(NOT(ISNA(VLOOKUP($A881,miplib2017!$A$5:$A$10000,1,0))),"miplib2017",IF(NOT(ISNA(VLOOKUP($A881,miplib2010!$A$5:$A$10000,1,0))),"miplib2010",IF(NOT(ISNA(VLOOKUP($A881,miplib2003!$A$5:$A$10000,1,0))),"miplib2003",IF(NOT(ISNA(VLOOKUP($A881,miplib3!$A$5:$A$10002,1,0))),"miplib3",IF(NOT(ISNA(VLOOKUP($A881,miplib2!$A$5:$A$10004,1,0))),"miplib2",IF(NOT(ISNA(VLOOKUP($A881,coral!$A$5:$A$10000,1,0))),"coral",IF(NOT(ISNA(VLOOKUP($A881,neos!$A$5:$A$10000,1,0))),"neos","COULD NOT FIND")))))))</f>
        <v>coral</v>
      </c>
      <c r="C881" t="str">
        <f>B881&amp;"/"&amp;A881</f>
        <v>coral/neos-775946</v>
      </c>
      <c r="D881">
        <f ca="1">VLOOKUP($A881,INDIRECT("'"&amp;$B881&amp;"'!"&amp;"$A$5:$Z$10000"),MATCH(D$5,INDIRECT("'"&amp;$B881&amp;"'!$A$4:$Z$4"),0),0)</f>
        <v>6602</v>
      </c>
      <c r="E881">
        <f ca="1">VLOOKUP($A881,INDIRECT("'"&amp;$B881&amp;"'!"&amp;"$A$5:$Z$10000"),MATCH(E$5,INDIRECT("'"&amp;$B881&amp;"'!$A$4:$Z$4"),0),0)</f>
        <v>4710</v>
      </c>
      <c r="F881">
        <f>VLOOKUP($A881,cleaning_log!$A$1:$ZZ$9791,MATCH(F$5,cleaning_log!$A$2:$ZZ$2,0),0)</f>
        <v>1542</v>
      </c>
      <c r="G881">
        <f>VLOOKUP($A881,cleaning_log!$A$1:$ZZ$9791,MATCH(G$5,cleaning_log!$A$2:$ZZ$2,0),0)</f>
        <v>2879</v>
      </c>
      <c r="H881">
        <f ca="1">VLOOKUP($A881,INDIRECT("'"&amp;$B881&amp;"'!"&amp;"$A$5:$Z$10000"),MATCH(H$5,INDIRECT("'"&amp;$B881&amp;"'!$A$4:$Z$4"),0),0)</f>
        <v>15.7</v>
      </c>
      <c r="I881">
        <f>VLOOKUP($A881,cleaning_log!$A$1:$ZZ$9791,MATCH(I$5,cleaning_log!$A$2:$ZZ$2,0),0)</f>
        <v>14.212785490371701</v>
      </c>
      <c r="J881">
        <f>VLOOKUP($A881,cleaning_log!$A$1:$ZZ$9791,MATCH(J$5,cleaning_log!$A$2:$ZZ$2,0),0)</f>
        <v>14.7090909090909</v>
      </c>
      <c r="K881" t="b">
        <f ca="1">IF(ISNA(J881),TRUE,ABS(H881-J881)&gt;0.001)</f>
        <v>1</v>
      </c>
      <c r="L881">
        <f>VLOOKUP($A881,cleaning_log!$A$1:$ZZ$9791,MATCH(L$5,cleaning_log!$A$2:$ZZ$2,0),0)</f>
        <v>15.699999553911301</v>
      </c>
      <c r="M881">
        <f>VLOOKUP($A881,cleaning_log!$A$1:$ZZ$9791,MATCH(M$5,cleaning_log!$A$2:$ZZ$2,0),0)</f>
        <v>15.6999998136363</v>
      </c>
      <c r="N881">
        <f>VLOOKUP($A881,cleaning_log!$A$1:$ZZ$9791,MATCH(N$5,cleaning_log!$A$2:$ZZ$2,0),0)</f>
        <v>15.7</v>
      </c>
      <c r="O881">
        <f>VLOOKUP($A881,cleaning_log!$A$1:$ZZ$9791,MATCH(O$5,cleaning_log!$A$2:$ZZ$2,0),0)</f>
        <v>15.6999999999999</v>
      </c>
      <c r="P881">
        <f>VLOOKUP($A881,cleaning_log!$A$1:$ZZ$9791,MATCH(P$5,cleaning_log!$A$2:$ZZ$2,0),0)</f>
        <v>1.639</v>
      </c>
      <c r="Q881">
        <f>VLOOKUP($A881,cleaning_log!$A$1:$ZZ$9791,MATCH(Q$5,cleaning_log!$A$2:$ZZ$2,0),0)</f>
        <v>0.44600000000000001</v>
      </c>
      <c r="R881">
        <f>VLOOKUP($A881,cleaning_log!$A$1:$ZZ$9791,MATCH(R$5,cleaning_log!$A$2:$ZZ$2,0),0)</f>
        <v>0.58499999999999996</v>
      </c>
      <c r="S881" t="b">
        <f t="shared" ref="S881:S882" si="191">MIN(P881,Q881) &lt; 3599</f>
        <v>1</v>
      </c>
      <c r="T881">
        <f>VLOOKUP($A881,cleaning_log!$A$1:$ZZ$9791,MATCH(T$5,cleaning_log!$A$2:$ZZ$2,0),0)</f>
        <v>38</v>
      </c>
      <c r="U881">
        <f>VLOOKUP($A881,cleaning_log!$A$1:$ZZ$9791,MATCH(U$5,cleaning_log!$A$2:$ZZ$2,0),0)</f>
        <v>49</v>
      </c>
      <c r="V881">
        <f>VLOOKUP($A881,cleaning_log!$A$1:$ZZ$9791,MATCH(V$5,cleaning_log!$A$2:$ZZ$2,0),0)</f>
        <v>93</v>
      </c>
    </row>
    <row r="882" spans="1:22" hidden="1" x14ac:dyDescent="0.2">
      <c r="A882" t="s">
        <v>4186</v>
      </c>
      <c r="B882" t="str">
        <f>IF(NOT(ISNA(VLOOKUP($A882,miplib2017!$A$5:$A$10000,1,0))),"miplib2017",IF(NOT(ISNA(VLOOKUP($A882,miplib2010!$A$5:$A$10000,1,0))),"miplib2010",IF(NOT(ISNA(VLOOKUP($A882,miplib2003!$A$5:$A$10000,1,0))),"miplib2003",IF(NOT(ISNA(VLOOKUP($A882,miplib3!$A$5:$A$10002,1,0))),"miplib3",IF(NOT(ISNA(VLOOKUP($A882,miplib2!$A$5:$A$10004,1,0))),"miplib2",IF(NOT(ISNA(VLOOKUP($A882,coral!$A$5:$A$10000,1,0))),"coral",IF(NOT(ISNA(VLOOKUP($A882,neos!$A$5:$A$10000,1,0))),"neos","COULD NOT FIND")))))))</f>
        <v>miplib2010</v>
      </c>
      <c r="C882" t="str">
        <f>B882&amp;"/"&amp;A882</f>
        <v>miplib2010/neos-777800</v>
      </c>
      <c r="D882">
        <f ca="1">VLOOKUP($A882,INDIRECT("'"&amp;$B882&amp;"'!"&amp;"$A$5:$Z$10000"),MATCH(D$5,INDIRECT("'"&amp;$B882&amp;"'!$A$4:$Z$4"),0),0)</f>
        <v>479</v>
      </c>
      <c r="E882">
        <f ca="1">VLOOKUP($A882,INDIRECT("'"&amp;$B882&amp;"'!"&amp;"$A$5:$Z$10000"),MATCH(E$5,INDIRECT("'"&amp;$B882&amp;"'!$A$4:$Z$4"),0),0)</f>
        <v>6400</v>
      </c>
      <c r="F882">
        <f>VLOOKUP($A882,cleaning_log!$A$1:$ZZ$9791,MATCH(F$5,cleaning_log!$A$2:$ZZ$2,0),0)</f>
        <v>475</v>
      </c>
      <c r="G882">
        <f>VLOOKUP($A882,cleaning_log!$A$1:$ZZ$9791,MATCH(G$5,cleaning_log!$A$2:$ZZ$2,0),0)</f>
        <v>6400</v>
      </c>
      <c r="H882">
        <f ca="1">VLOOKUP($A882,INDIRECT("'"&amp;$B882&amp;"'!"&amp;"$A$5:$Z$10000"),MATCH(H$5,INDIRECT("'"&amp;$B882&amp;"'!$A$4:$Z$4"),0),0)</f>
        <v>-80</v>
      </c>
      <c r="I882">
        <f>VLOOKUP($A882,cleaning_log!$A$1:$ZZ$9791,MATCH(I$5,cleaning_log!$A$2:$ZZ$2,0),0)</f>
        <v>-80</v>
      </c>
      <c r="J882">
        <f>VLOOKUP($A882,cleaning_log!$A$1:$ZZ$9791,MATCH(J$5,cleaning_log!$A$2:$ZZ$2,0),0)</f>
        <v>-80</v>
      </c>
      <c r="K882" t="b">
        <f ca="1">IF(ISNA(J882),TRUE,ABS(H882-J882)&gt;0.001)</f>
        <v>0</v>
      </c>
      <c r="L882">
        <f>VLOOKUP($A882,cleaning_log!$A$1:$ZZ$9791,MATCH(L$5,cleaning_log!$A$2:$ZZ$2,0),0)</f>
        <v>-80</v>
      </c>
      <c r="M882">
        <f>VLOOKUP($A882,cleaning_log!$A$1:$ZZ$9791,MATCH(M$5,cleaning_log!$A$2:$ZZ$2,0),0)</f>
        <v>-80</v>
      </c>
      <c r="N882">
        <f>VLOOKUP($A882,cleaning_log!$A$1:$ZZ$9791,MATCH(N$5,cleaning_log!$A$2:$ZZ$2,0),0)</f>
        <v>-80</v>
      </c>
      <c r="O882">
        <f>VLOOKUP($A882,cleaning_log!$A$1:$ZZ$9791,MATCH(O$5,cleaning_log!$A$2:$ZZ$2,0),0)</f>
        <v>-79.999999999999901</v>
      </c>
      <c r="P882">
        <f>VLOOKUP($A882,cleaning_log!$A$1:$ZZ$9791,MATCH(P$5,cleaning_log!$A$2:$ZZ$2,0),0)</f>
        <v>0.152</v>
      </c>
      <c r="Q882">
        <f>VLOOKUP($A882,cleaning_log!$A$1:$ZZ$9791,MATCH(Q$5,cleaning_log!$A$2:$ZZ$2,0),0)</f>
        <v>0.14000000000000001</v>
      </c>
      <c r="R882">
        <f>VLOOKUP($A882,cleaning_log!$A$1:$ZZ$9791,MATCH(R$5,cleaning_log!$A$2:$ZZ$2,0),0)</f>
        <v>0.75600000000000001</v>
      </c>
      <c r="S882" t="b">
        <f t="shared" si="191"/>
        <v>1</v>
      </c>
      <c r="T882">
        <f>VLOOKUP($A882,cleaning_log!$A$1:$ZZ$9791,MATCH(T$5,cleaning_log!$A$2:$ZZ$2,0),0)</f>
        <v>0</v>
      </c>
      <c r="U882">
        <f>VLOOKUP($A882,cleaning_log!$A$1:$ZZ$9791,MATCH(U$5,cleaning_log!$A$2:$ZZ$2,0),0)</f>
        <v>0</v>
      </c>
      <c r="V882">
        <f>VLOOKUP($A882,cleaning_log!$A$1:$ZZ$9791,MATCH(V$5,cleaning_log!$A$2:$ZZ$2,0),0)</f>
        <v>0</v>
      </c>
    </row>
    <row r="883" spans="1:22" hidden="1" x14ac:dyDescent="0.2">
      <c r="A883" s="19" t="s">
        <v>4588</v>
      </c>
      <c r="B883" t="str">
        <f>IF(NOT(ISNA(VLOOKUP($A883,miplib2017!$A$5:$A$10000,1,0))),"miplib2017",IF(NOT(ISNA(VLOOKUP($A883,miplib2010!$A$5:$A$10000,1,0))),"miplib2010",IF(NOT(ISNA(VLOOKUP($A883,miplib2003!$A$5:$A$10000,1,0))),"miplib2003",IF(NOT(ISNA(VLOOKUP($A883,miplib3!$A$5:$A$10002,1,0))),"miplib3",IF(NOT(ISNA(VLOOKUP($A883,miplib2!$A$5:$A$10004,1,0))),"miplib2",IF(NOT(ISNA(VLOOKUP($A883,coral!$A$5:$A$10000,1,0))),"coral",IF(NOT(ISNA(VLOOKUP($A883,neos!$A$5:$A$10000,1,0))),"neos","COULD NOT FIND")))))))</f>
        <v>miplib2017</v>
      </c>
      <c r="C883" t="str">
        <f>B883&amp;"/"&amp;A883</f>
        <v>miplib2017/neos-780889</v>
      </c>
      <c r="D883">
        <f ca="1">VLOOKUP($A883,INDIRECT("'"&amp;$B883&amp;"'!"&amp;"$A$5:$Z$10000"),MATCH(D$5,INDIRECT("'"&amp;$B883&amp;"'!$A$4:$Z$4"),0),0)</f>
        <v>73910</v>
      </c>
      <c r="E883">
        <f ca="1">VLOOKUP($A883,INDIRECT("'"&amp;$B883&amp;"'!"&amp;"$A$5:$Z$10000"),MATCH(E$5,INDIRECT("'"&amp;$B883&amp;"'!$A$4:$Z$4"),0),0)</f>
        <v>182700</v>
      </c>
      <c r="F883" t="e">
        <f>VLOOKUP($A883,cleaning_log!$A$1:$ZZ$9791,MATCH(F$5,cleaning_log!$A$2:$ZZ$2,0),0)</f>
        <v>#N/A</v>
      </c>
      <c r="G883" t="e">
        <f>VLOOKUP($A883,cleaning_log!$A$1:$ZZ$9791,MATCH(G$5,cleaning_log!$A$2:$ZZ$2,0),0)</f>
        <v>#N/A</v>
      </c>
      <c r="H883">
        <f ca="1">VLOOKUP($A883,INDIRECT("'"&amp;$B883&amp;"'!"&amp;"$A$5:$Z$10000"),MATCH(H$5,INDIRECT("'"&amp;$B883&amp;"'!$A$4:$Z$4"),0),0)</f>
        <v>3421500</v>
      </c>
      <c r="I883" t="e">
        <f>VLOOKUP($A883,cleaning_log!$A$1:$ZZ$9791,MATCH(I$5,cleaning_log!$A$2:$ZZ$2,0),0)</f>
        <v>#N/A</v>
      </c>
      <c r="J883" t="e">
        <f>VLOOKUP($A883,cleaning_log!$A$1:$ZZ$9791,MATCH(J$5,cleaning_log!$A$2:$ZZ$2,0),0)</f>
        <v>#N/A</v>
      </c>
      <c r="K883" t="b">
        <f>IF(ISNA(J883),TRUE,ABS(H883-J883)&gt;0.001)</f>
        <v>1</v>
      </c>
      <c r="L883" t="e">
        <f>VLOOKUP($A883,cleaning_log!$A$1:$ZZ$9791,MATCH(L$5,cleaning_log!$A$2:$ZZ$2,0),0)</f>
        <v>#N/A</v>
      </c>
      <c r="M883" t="e">
        <f>VLOOKUP($A883,cleaning_log!$A$1:$ZZ$9791,MATCH(M$5,cleaning_log!$A$2:$ZZ$2,0),0)</f>
        <v>#N/A</v>
      </c>
      <c r="N883" t="e">
        <f>VLOOKUP($A883,cleaning_log!$A$1:$ZZ$9791,MATCH(N$5,cleaning_log!$A$2:$ZZ$2,0),0)</f>
        <v>#N/A</v>
      </c>
      <c r="O883" t="e">
        <f>VLOOKUP($A883,cleaning_log!$A$1:$ZZ$9791,MATCH(O$5,cleaning_log!$A$2:$ZZ$2,0),0)</f>
        <v>#N/A</v>
      </c>
      <c r="P883" t="e">
        <f>VLOOKUP($A883,cleaning_log!$A$1:$ZZ$9791,MATCH(P$5,cleaning_log!$A$2:$ZZ$2,0),0)</f>
        <v>#N/A</v>
      </c>
      <c r="Q883" t="e">
        <f>VLOOKUP($A883,cleaning_log!$A$1:$ZZ$9791,MATCH(Q$5,cleaning_log!$A$2:$ZZ$2,0),0)</f>
        <v>#N/A</v>
      </c>
    </row>
    <row r="884" spans="1:22" x14ac:dyDescent="0.2">
      <c r="A884" s="19" t="s">
        <v>4589</v>
      </c>
      <c r="B884" t="str">
        <f>IF(NOT(ISNA(VLOOKUP($A884,miplib2017!$A$5:$A$10000,1,0))),"miplib2017",IF(NOT(ISNA(VLOOKUP($A884,miplib2010!$A$5:$A$10000,1,0))),"miplib2010",IF(NOT(ISNA(VLOOKUP($A884,miplib2003!$A$5:$A$10000,1,0))),"miplib2003",IF(NOT(ISNA(VLOOKUP($A884,miplib3!$A$5:$A$10002,1,0))),"miplib3",IF(NOT(ISNA(VLOOKUP($A884,miplib2!$A$5:$A$10004,1,0))),"miplib2",IF(NOT(ISNA(VLOOKUP($A884,coral!$A$5:$A$10000,1,0))),"coral",IF(NOT(ISNA(VLOOKUP($A884,neos!$A$5:$A$10000,1,0))),"neos","COULD NOT FIND")))))))</f>
        <v>coral</v>
      </c>
      <c r="C884" t="str">
        <f>B884&amp;"/"&amp;A884</f>
        <v>coral/neos-785899</v>
      </c>
      <c r="D884">
        <f ca="1">VLOOKUP($A884,INDIRECT("'"&amp;$B884&amp;"'!"&amp;"$A$5:$Z$10000"),MATCH(D$5,INDIRECT("'"&amp;$B884&amp;"'!$A$4:$Z$4"),0),0)</f>
        <v>1653</v>
      </c>
      <c r="E884">
        <f ca="1">VLOOKUP($A884,INDIRECT("'"&amp;$B884&amp;"'!"&amp;"$A$5:$Z$10000"),MATCH(E$5,INDIRECT("'"&amp;$B884&amp;"'!$A$4:$Z$4"),0),0)</f>
        <v>1320</v>
      </c>
      <c r="F884">
        <f>VLOOKUP($A884,cleaning_log!$A$1:$ZZ$9791,MATCH(F$5,cleaning_log!$A$2:$ZZ$2,0),0)</f>
        <v>886</v>
      </c>
      <c r="G884">
        <f>VLOOKUP($A884,cleaning_log!$A$1:$ZZ$9791,MATCH(G$5,cleaning_log!$A$2:$ZZ$2,0),0)</f>
        <v>1302</v>
      </c>
      <c r="H884" t="str">
        <f ca="1">VLOOKUP($A884,INDIRECT("'"&amp;$B884&amp;"'!"&amp;"$A$5:$Z$10000"),MATCH(H$5,INDIRECT("'"&amp;$B884&amp;"'!$A$4:$Z$4"),0),0)</f>
        <v>?</v>
      </c>
      <c r="I884">
        <f>VLOOKUP($A884,cleaning_log!$A$1:$ZZ$9791,MATCH(I$5,cleaning_log!$A$2:$ZZ$2,0),0)</f>
        <v>97</v>
      </c>
      <c r="J884">
        <f>VLOOKUP($A884,cleaning_log!$A$1:$ZZ$9791,MATCH(J$5,cleaning_log!$A$2:$ZZ$2,0),0)</f>
        <v>96.999999999999901</v>
      </c>
      <c r="L884">
        <f>VLOOKUP($A884,cleaning_log!$A$1:$ZZ$9791,MATCH(L$5,cleaning_log!$A$2:$ZZ$2,0),0)</f>
        <v>101</v>
      </c>
      <c r="M884">
        <f>VLOOKUP($A884,cleaning_log!$A$1:$ZZ$9791,MATCH(M$5,cleaning_log!$A$2:$ZZ$2,0),0)</f>
        <v>101</v>
      </c>
      <c r="N884">
        <f>VLOOKUP($A884,cleaning_log!$A$1:$ZZ$9791,MATCH(N$5,cleaning_log!$A$2:$ZZ$2,0),0)</f>
        <v>101</v>
      </c>
      <c r="O884">
        <f>VLOOKUP($A884,cleaning_log!$A$1:$ZZ$9791,MATCH(O$5,cleaning_log!$A$2:$ZZ$2,0),0)</f>
        <v>101</v>
      </c>
      <c r="P884">
        <f>VLOOKUP($A884,cleaning_log!$A$1:$ZZ$9791,MATCH(P$5,cleaning_log!$A$2:$ZZ$2,0),0)</f>
        <v>0.44</v>
      </c>
      <c r="Q884">
        <f>VLOOKUP($A884,cleaning_log!$A$1:$ZZ$9791,MATCH(Q$5,cleaning_log!$A$2:$ZZ$2,0),0)</f>
        <v>0.25</v>
      </c>
      <c r="R884">
        <f>VLOOKUP($A884,cleaning_log!$A$1:$ZZ$9791,MATCH(R$5,cleaning_log!$A$2:$ZZ$2,0),0)</f>
        <v>0.36599999999999999</v>
      </c>
      <c r="S884" t="b">
        <f t="shared" ref="S884" si="192">MIN(P884,Q884) &lt; 3599</f>
        <v>1</v>
      </c>
    </row>
    <row r="885" spans="1:22" hidden="1" x14ac:dyDescent="0.2">
      <c r="A885" t="s">
        <v>4187</v>
      </c>
      <c r="B885" t="str">
        <f>IF(NOT(ISNA(VLOOKUP($A885,miplib2017!$A$5:$A$10000,1,0))),"miplib2017",IF(NOT(ISNA(VLOOKUP($A885,miplib2010!$A$5:$A$10000,1,0))),"miplib2010",IF(NOT(ISNA(VLOOKUP($A885,miplib2003!$A$5:$A$10000,1,0))),"miplib2003",IF(NOT(ISNA(VLOOKUP($A885,miplib3!$A$5:$A$10002,1,0))),"miplib3",IF(NOT(ISNA(VLOOKUP($A885,miplib2!$A$5:$A$10004,1,0))),"miplib2",IF(NOT(ISNA(VLOOKUP($A885,coral!$A$5:$A$10000,1,0))),"coral",IF(NOT(ISNA(VLOOKUP($A885,neos!$A$5:$A$10000,1,0))),"neos","COULD NOT FIND")))))))</f>
        <v>miplib2010</v>
      </c>
      <c r="C885" t="str">
        <f>B885&amp;"/"&amp;A885</f>
        <v>miplib2010/neos-785912</v>
      </c>
      <c r="D885">
        <f ca="1">VLOOKUP($A885,INDIRECT("'"&amp;$B885&amp;"'!"&amp;"$A$5:$Z$10000"),MATCH(D$5,INDIRECT("'"&amp;$B885&amp;"'!$A$4:$Z$4"),0),0)</f>
        <v>1714</v>
      </c>
      <c r="E885">
        <f ca="1">VLOOKUP($A885,INDIRECT("'"&amp;$B885&amp;"'!"&amp;"$A$5:$Z$10000"),MATCH(E$5,INDIRECT("'"&amp;$B885&amp;"'!$A$4:$Z$4"),0),0)</f>
        <v>1380</v>
      </c>
      <c r="F885" t="e">
        <f>VLOOKUP($A885,cleaning_log!$A$1:$ZZ$9791,MATCH(F$5,cleaning_log!$A$2:$ZZ$2,0),0)</f>
        <v>#N/A</v>
      </c>
      <c r="G885" t="e">
        <f>VLOOKUP($A885,cleaning_log!$A$1:$ZZ$9791,MATCH(G$5,cleaning_log!$A$2:$ZZ$2,0),0)</f>
        <v>#N/A</v>
      </c>
      <c r="H885" t="str">
        <f ca="1">VLOOKUP($A885,INDIRECT("'"&amp;$B885&amp;"'!"&amp;"$A$5:$Z$10000"),MATCH(H$5,INDIRECT("'"&amp;$B885&amp;"'!$A$4:$Z$4"),0),0)</f>
        <v>Infeasible</v>
      </c>
      <c r="I885" t="e">
        <f>VLOOKUP($A885,cleaning_log!$A$1:$ZZ$9791,MATCH(I$5,cleaning_log!$A$2:$ZZ$2,0),0)</f>
        <v>#N/A</v>
      </c>
      <c r="J885" t="e">
        <f>VLOOKUP($A885,cleaning_log!$A$1:$ZZ$9791,MATCH(J$5,cleaning_log!$A$2:$ZZ$2,0),0)</f>
        <v>#N/A</v>
      </c>
      <c r="L885" t="e">
        <f>VLOOKUP($A885,cleaning_log!$A$1:$ZZ$9791,MATCH(L$5,cleaning_log!$A$2:$ZZ$2,0),0)</f>
        <v>#N/A</v>
      </c>
      <c r="M885" t="e">
        <f>VLOOKUP($A885,cleaning_log!$A$1:$ZZ$9791,MATCH(M$5,cleaning_log!$A$2:$ZZ$2,0),0)</f>
        <v>#N/A</v>
      </c>
      <c r="N885" t="e">
        <f>VLOOKUP($A885,cleaning_log!$A$1:$ZZ$9791,MATCH(N$5,cleaning_log!$A$2:$ZZ$2,0),0)</f>
        <v>#N/A</v>
      </c>
      <c r="O885" t="e">
        <f>VLOOKUP($A885,cleaning_log!$A$1:$ZZ$9791,MATCH(O$5,cleaning_log!$A$2:$ZZ$2,0),0)</f>
        <v>#N/A</v>
      </c>
      <c r="P885" t="e">
        <f>VLOOKUP($A885,cleaning_log!$A$1:$ZZ$9791,MATCH(P$5,cleaning_log!$A$2:$ZZ$2,0),0)</f>
        <v>#N/A</v>
      </c>
      <c r="Q885" t="e">
        <f>VLOOKUP($A885,cleaning_log!$A$1:$ZZ$9791,MATCH(Q$5,cleaning_log!$A$2:$ZZ$2,0),0)</f>
        <v>#N/A</v>
      </c>
      <c r="S885" t="e">
        <f>MIN(P885,Q885) &lt; 3599</f>
        <v>#N/A</v>
      </c>
    </row>
    <row r="886" spans="1:22" x14ac:dyDescent="0.2">
      <c r="A886" s="19" t="s">
        <v>4590</v>
      </c>
      <c r="B886" t="str">
        <f>IF(NOT(ISNA(VLOOKUP($A886,miplib2017!$A$5:$A$10000,1,0))),"miplib2017",IF(NOT(ISNA(VLOOKUP($A886,miplib2010!$A$5:$A$10000,1,0))),"miplib2010",IF(NOT(ISNA(VLOOKUP($A886,miplib2003!$A$5:$A$10000,1,0))),"miplib2003",IF(NOT(ISNA(VLOOKUP($A886,miplib3!$A$5:$A$10002,1,0))),"miplib3",IF(NOT(ISNA(VLOOKUP($A886,miplib2!$A$5:$A$10004,1,0))),"miplib2",IF(NOT(ISNA(VLOOKUP($A886,coral!$A$5:$A$10000,1,0))),"coral",IF(NOT(ISNA(VLOOKUP($A886,neos!$A$5:$A$10000,1,0))),"neos","COULD NOT FIND")))))))</f>
        <v>coral</v>
      </c>
      <c r="C886" t="str">
        <f>B886&amp;"/"&amp;A886</f>
        <v>coral/neos-785914</v>
      </c>
      <c r="D886">
        <f ca="1">VLOOKUP($A886,INDIRECT("'"&amp;$B886&amp;"'!"&amp;"$A$5:$Z$10000"),MATCH(D$5,INDIRECT("'"&amp;$B886&amp;"'!$A$4:$Z$4"),0),0)</f>
        <v>1590</v>
      </c>
      <c r="E886">
        <f ca="1">VLOOKUP($A886,INDIRECT("'"&amp;$B886&amp;"'!"&amp;"$A$5:$Z$10000"),MATCH(E$5,INDIRECT("'"&amp;$B886&amp;"'!$A$4:$Z$4"),0),0)</f>
        <v>1260</v>
      </c>
      <c r="F886">
        <f>VLOOKUP($A886,cleaning_log!$A$1:$ZZ$9791,MATCH(F$5,cleaning_log!$A$2:$ZZ$2,0),0)</f>
        <v>893</v>
      </c>
      <c r="G886">
        <f>VLOOKUP($A886,cleaning_log!$A$1:$ZZ$9791,MATCH(G$5,cleaning_log!$A$2:$ZZ$2,0),0)</f>
        <v>1242</v>
      </c>
      <c r="H886" t="str">
        <f ca="1">VLOOKUP($A886,INDIRECT("'"&amp;$B886&amp;"'!"&amp;"$A$5:$Z$10000"),MATCH(H$5,INDIRECT("'"&amp;$B886&amp;"'!$A$4:$Z$4"),0),0)</f>
        <v>?</v>
      </c>
      <c r="I886">
        <f>VLOOKUP($A886,cleaning_log!$A$1:$ZZ$9791,MATCH(I$5,cleaning_log!$A$2:$ZZ$2,0),0)</f>
        <v>38</v>
      </c>
      <c r="J886">
        <f>VLOOKUP($A886,cleaning_log!$A$1:$ZZ$9791,MATCH(J$5,cleaning_log!$A$2:$ZZ$2,0),0)</f>
        <v>38</v>
      </c>
      <c r="L886">
        <f>VLOOKUP($A886,cleaning_log!$A$1:$ZZ$9791,MATCH(L$5,cleaning_log!$A$2:$ZZ$2,0),0)</f>
        <v>38</v>
      </c>
      <c r="M886">
        <f>VLOOKUP($A886,cleaning_log!$A$1:$ZZ$9791,MATCH(M$5,cleaning_log!$A$2:$ZZ$2,0),0)</f>
        <v>38</v>
      </c>
      <c r="N886">
        <f>VLOOKUP($A886,cleaning_log!$A$1:$ZZ$9791,MATCH(N$5,cleaning_log!$A$2:$ZZ$2,0),0)</f>
        <v>38</v>
      </c>
      <c r="O886">
        <f>VLOOKUP($A886,cleaning_log!$A$1:$ZZ$9791,MATCH(O$5,cleaning_log!$A$2:$ZZ$2,0),0)</f>
        <v>38</v>
      </c>
      <c r="P886">
        <f>VLOOKUP($A886,cleaning_log!$A$1:$ZZ$9791,MATCH(P$5,cleaning_log!$A$2:$ZZ$2,0),0)</f>
        <v>1.7000000000000001E-2</v>
      </c>
      <c r="Q886">
        <f>VLOOKUP($A886,cleaning_log!$A$1:$ZZ$9791,MATCH(Q$5,cleaning_log!$A$2:$ZZ$2,0),0)</f>
        <v>1.0999999999999999E-2</v>
      </c>
      <c r="R886">
        <f>VLOOKUP($A886,cleaning_log!$A$1:$ZZ$9791,MATCH(R$5,cleaning_log!$A$2:$ZZ$2,0),0)</f>
        <v>1.0999999999999999E-2</v>
      </c>
      <c r="S886" t="b">
        <f t="shared" ref="S886" si="193">MIN(P886,Q886) &lt; 3599</f>
        <v>1</v>
      </c>
    </row>
    <row r="887" spans="1:22" hidden="1" x14ac:dyDescent="0.2">
      <c r="A887" t="s">
        <v>4458</v>
      </c>
      <c r="B887" t="str">
        <f>IF(NOT(ISNA(VLOOKUP($A887,miplib2017!$A$5:$A$10000,1,0))),"miplib2017",IF(NOT(ISNA(VLOOKUP($A887,miplib2010!$A$5:$A$10000,1,0))),"miplib2010",IF(NOT(ISNA(VLOOKUP($A887,miplib2003!$A$5:$A$10000,1,0))),"miplib2003",IF(NOT(ISNA(VLOOKUP($A887,miplib3!$A$5:$A$10002,1,0))),"miplib3",IF(NOT(ISNA(VLOOKUP($A887,miplib2!$A$5:$A$10004,1,0))),"miplib2",IF(NOT(ISNA(VLOOKUP($A887,coral!$A$5:$A$10000,1,0))),"coral",IF(NOT(ISNA(VLOOKUP($A887,neos!$A$5:$A$10000,1,0))),"neos","COULD NOT FIND")))))))</f>
        <v>miplib2017</v>
      </c>
      <c r="C887" t="str">
        <f>B887&amp;"/"&amp;A887</f>
        <v>miplib2017/neos-787933</v>
      </c>
      <c r="D887">
        <f ca="1">VLOOKUP($A887,INDIRECT("'"&amp;$B887&amp;"'!"&amp;"$A$5:$Z$10000"),MATCH(D$5,INDIRECT("'"&amp;$B887&amp;"'!$A$4:$Z$4"),0),0)</f>
        <v>1897</v>
      </c>
      <c r="E887">
        <f ca="1">VLOOKUP($A887,INDIRECT("'"&amp;$B887&amp;"'!"&amp;"$A$5:$Z$10000"),MATCH(E$5,INDIRECT("'"&amp;$B887&amp;"'!$A$4:$Z$4"),0),0)</f>
        <v>236376</v>
      </c>
      <c r="F887">
        <f>VLOOKUP($A887,cleaning_log!$A$1:$ZZ$9791,MATCH(F$5,cleaning_log!$A$2:$ZZ$2,0),0)</f>
        <v>126</v>
      </c>
      <c r="G887">
        <f>VLOOKUP($A887,cleaning_log!$A$1:$ZZ$9791,MATCH(G$5,cleaning_log!$A$2:$ZZ$2,0),0)</f>
        <v>1071</v>
      </c>
      <c r="H887">
        <f ca="1">VLOOKUP($A887,INDIRECT("'"&amp;$B887&amp;"'!"&amp;"$A$5:$Z$10000"),MATCH(H$5,INDIRECT("'"&amp;$B887&amp;"'!$A$4:$Z$4"),0),0)</f>
        <v>30</v>
      </c>
      <c r="I887">
        <f>VLOOKUP($A887,cleaning_log!$A$1:$ZZ$9791,MATCH(I$5,cleaning_log!$A$2:$ZZ$2,0),0)</f>
        <v>2.9999999999999898</v>
      </c>
      <c r="J887">
        <f>VLOOKUP($A887,cleaning_log!$A$1:$ZZ$9791,MATCH(J$5,cleaning_log!$A$2:$ZZ$2,0),0)</f>
        <v>30</v>
      </c>
      <c r="K887" t="b">
        <f ca="1">IF(ISNA(J887),TRUE,ABS(H887-J887)&gt;0.001)</f>
        <v>0</v>
      </c>
      <c r="L887">
        <f>VLOOKUP($A887,cleaning_log!$A$1:$ZZ$9791,MATCH(L$5,cleaning_log!$A$2:$ZZ$2,0),0)</f>
        <v>30</v>
      </c>
      <c r="M887">
        <f>VLOOKUP($A887,cleaning_log!$A$1:$ZZ$9791,MATCH(M$5,cleaning_log!$A$2:$ZZ$2,0),0)</f>
        <v>30</v>
      </c>
      <c r="N887">
        <f>VLOOKUP($A887,cleaning_log!$A$1:$ZZ$9791,MATCH(N$5,cleaning_log!$A$2:$ZZ$2,0),0)</f>
        <v>30</v>
      </c>
      <c r="O887">
        <f>VLOOKUP($A887,cleaning_log!$A$1:$ZZ$9791,MATCH(O$5,cleaning_log!$A$2:$ZZ$2,0),0)</f>
        <v>30</v>
      </c>
      <c r="P887">
        <f>VLOOKUP($A887,cleaning_log!$A$1:$ZZ$9791,MATCH(P$5,cleaning_log!$A$2:$ZZ$2,0),0)</f>
        <v>51.613</v>
      </c>
      <c r="Q887">
        <f>VLOOKUP($A887,cleaning_log!$A$1:$ZZ$9791,MATCH(Q$5,cleaning_log!$A$2:$ZZ$2,0),0)</f>
        <v>7.0000000000000001E-3</v>
      </c>
    </row>
    <row r="888" spans="1:22" hidden="1" x14ac:dyDescent="0.2">
      <c r="A888" s="19" t="s">
        <v>4591</v>
      </c>
      <c r="B888" t="str">
        <f>IF(NOT(ISNA(VLOOKUP($A888,miplib2017!$A$5:$A$10000,1,0))),"miplib2017",IF(NOT(ISNA(VLOOKUP($A888,miplib2010!$A$5:$A$10000,1,0))),"miplib2010",IF(NOT(ISNA(VLOOKUP($A888,miplib2003!$A$5:$A$10000,1,0))),"miplib2003",IF(NOT(ISNA(VLOOKUP($A888,miplib3!$A$5:$A$10002,1,0))),"miplib3",IF(NOT(ISNA(VLOOKUP($A888,miplib2!$A$5:$A$10004,1,0))),"miplib2",IF(NOT(ISNA(VLOOKUP($A888,coral!$A$5:$A$10000,1,0))),"coral",IF(NOT(ISNA(VLOOKUP($A888,neos!$A$5:$A$10000,1,0))),"neos","COULD NOT FIND")))))))</f>
        <v>coral</v>
      </c>
      <c r="C888" t="str">
        <f>B888&amp;"/"&amp;A888</f>
        <v>coral/neos-791021</v>
      </c>
      <c r="D888">
        <f ca="1">VLOOKUP($A888,INDIRECT("'"&amp;$B888&amp;"'!"&amp;"$A$5:$Z$10000"),MATCH(D$5,INDIRECT("'"&amp;$B888&amp;"'!$A$4:$Z$4"),0),0)</f>
        <v>3694</v>
      </c>
      <c r="E888">
        <f ca="1">VLOOKUP($A888,INDIRECT("'"&amp;$B888&amp;"'!"&amp;"$A$5:$Z$10000"),MATCH(E$5,INDIRECT("'"&amp;$B888&amp;"'!$A$4:$Z$4"),0),0)</f>
        <v>9448</v>
      </c>
      <c r="F888">
        <f>VLOOKUP($A888,cleaning_log!$A$1:$ZZ$9791,MATCH(F$5,cleaning_log!$A$2:$ZZ$2,0),0)</f>
        <v>2204</v>
      </c>
      <c r="G888">
        <f>VLOOKUP($A888,cleaning_log!$A$1:$ZZ$9791,MATCH(G$5,cleaning_log!$A$2:$ZZ$2,0),0)</f>
        <v>8282</v>
      </c>
      <c r="H888">
        <f ca="1">VLOOKUP($A888,INDIRECT("'"&amp;$B888&amp;"'!"&amp;"$A$5:$Z$10000"),MATCH(H$5,INDIRECT("'"&amp;$B888&amp;"'!$A$4:$Z$4"),0),0)</f>
        <v>15</v>
      </c>
      <c r="I888">
        <f>VLOOKUP($A888,cleaning_log!$A$1:$ZZ$9791,MATCH(I$5,cleaning_log!$A$2:$ZZ$2,0),0)</f>
        <v>10.6666666666666</v>
      </c>
      <c r="J888">
        <f>VLOOKUP($A888,cleaning_log!$A$1:$ZZ$9791,MATCH(J$5,cleaning_log!$A$2:$ZZ$2,0),0)</f>
        <v>10.6666666666666</v>
      </c>
      <c r="K888" t="b">
        <f ca="1">IF(ISNA(J888),TRUE,ABS(H888-J888)&gt;0.001)</f>
        <v>1</v>
      </c>
      <c r="L888">
        <f>VLOOKUP($A888,cleaning_log!$A$1:$ZZ$9791,MATCH(L$5,cleaning_log!$A$2:$ZZ$2,0),0)</f>
        <v>15</v>
      </c>
      <c r="M888">
        <f>VLOOKUP($A888,cleaning_log!$A$1:$ZZ$9791,MATCH(M$5,cleaning_log!$A$2:$ZZ$2,0),0)</f>
        <v>1E+100</v>
      </c>
      <c r="N888">
        <f>VLOOKUP($A888,cleaning_log!$A$1:$ZZ$9791,MATCH(N$5,cleaning_log!$A$2:$ZZ$2,0),0)</f>
        <v>15</v>
      </c>
      <c r="O888">
        <f>VLOOKUP($A888,cleaning_log!$A$1:$ZZ$9791,MATCH(O$5,cleaning_log!$A$2:$ZZ$2,0),0)</f>
        <v>15</v>
      </c>
      <c r="P888">
        <f>VLOOKUP($A888,cleaning_log!$A$1:$ZZ$9791,MATCH(P$5,cleaning_log!$A$2:$ZZ$2,0),0)</f>
        <v>0.52700000000000002</v>
      </c>
      <c r="Q888">
        <f>VLOOKUP($A888,cleaning_log!$A$1:$ZZ$9791,MATCH(Q$5,cleaning_log!$A$2:$ZZ$2,0),0)</f>
        <v>0.54900000000000004</v>
      </c>
    </row>
    <row r="889" spans="1:22" x14ac:dyDescent="0.2">
      <c r="A889" s="19" t="s">
        <v>2678</v>
      </c>
      <c r="B889" t="str">
        <f>IF(NOT(ISNA(VLOOKUP($A889,miplib2017!$A$5:$A$10000,1,0))),"miplib2017",IF(NOT(ISNA(VLOOKUP($A889,miplib2010!$A$5:$A$10000,1,0))),"miplib2010",IF(NOT(ISNA(VLOOKUP($A889,miplib2003!$A$5:$A$10000,1,0))),"miplib2003",IF(NOT(ISNA(VLOOKUP($A889,miplib3!$A$5:$A$10002,1,0))),"miplib3",IF(NOT(ISNA(VLOOKUP($A889,miplib2!$A$5:$A$10004,1,0))),"miplib2",IF(NOT(ISNA(VLOOKUP($A889,coral!$A$5:$A$10000,1,0))),"coral",IF(NOT(ISNA(VLOOKUP($A889,neos!$A$5:$A$10000,1,0))),"neos","COULD NOT FIND")))))))</f>
        <v>coral</v>
      </c>
      <c r="C889" t="str">
        <f>B889&amp;"/"&amp;A889</f>
        <v>coral/neos-796608</v>
      </c>
      <c r="D889">
        <f ca="1">VLOOKUP($A889,INDIRECT("'"&amp;$B889&amp;"'!"&amp;"$A$5:$Z$10000"),MATCH(D$5,INDIRECT("'"&amp;$B889&amp;"'!$A$4:$Z$4"),0),0)</f>
        <v>286</v>
      </c>
      <c r="E889">
        <f ca="1">VLOOKUP($A889,INDIRECT("'"&amp;$B889&amp;"'!"&amp;"$A$5:$Z$10000"),MATCH(E$5,INDIRECT("'"&amp;$B889&amp;"'!$A$4:$Z$4"),0),0)</f>
        <v>311</v>
      </c>
      <c r="F889">
        <f>VLOOKUP($A889,cleaning_log!$A$1:$ZZ$9791,MATCH(F$5,cleaning_log!$A$2:$ZZ$2,0),0)</f>
        <v>64</v>
      </c>
      <c r="G889">
        <f>VLOOKUP($A889,cleaning_log!$A$1:$ZZ$9791,MATCH(G$5,cleaning_log!$A$2:$ZZ$2,0),0)</f>
        <v>104</v>
      </c>
      <c r="H889">
        <f ca="1">VLOOKUP($A889,INDIRECT("'"&amp;$B889&amp;"'!"&amp;"$A$5:$Z$10000"),MATCH(H$5,INDIRECT("'"&amp;$B889&amp;"'!$A$4:$Z$4"),0),0)</f>
        <v>-48296500</v>
      </c>
      <c r="I889">
        <f>VLOOKUP($A889,cleaning_log!$A$1:$ZZ$9791,MATCH(I$5,cleaning_log!$A$2:$ZZ$2,0),0)</f>
        <v>-48296550</v>
      </c>
      <c r="J889">
        <f>VLOOKUP($A889,cleaning_log!$A$1:$ZZ$9791,MATCH(J$5,cleaning_log!$A$2:$ZZ$2,0),0)</f>
        <v>-48296550</v>
      </c>
      <c r="K889" t="b">
        <f ca="1">IF(ISNA(J889),TRUE,ABS(H889-J889)&gt;0.001)</f>
        <v>1</v>
      </c>
      <c r="L889">
        <f>VLOOKUP($A889,cleaning_log!$A$1:$ZZ$9791,MATCH(L$5,cleaning_log!$A$2:$ZZ$2,0),0)</f>
        <v>-48296500</v>
      </c>
      <c r="M889">
        <f>VLOOKUP($A889,cleaning_log!$A$1:$ZZ$9791,MATCH(M$5,cleaning_log!$A$2:$ZZ$2,0),0)</f>
        <v>-48296500</v>
      </c>
      <c r="N889">
        <f>VLOOKUP($A889,cleaning_log!$A$1:$ZZ$9791,MATCH(N$5,cleaning_log!$A$2:$ZZ$2,0),0)</f>
        <v>-48296550</v>
      </c>
      <c r="O889">
        <f>VLOOKUP($A889,cleaning_log!$A$1:$ZZ$9791,MATCH(O$5,cleaning_log!$A$2:$ZZ$2,0),0)</f>
        <v>-48296550</v>
      </c>
      <c r="P889">
        <f>VLOOKUP($A889,cleaning_log!$A$1:$ZZ$9791,MATCH(P$5,cleaning_log!$A$2:$ZZ$2,0),0)</f>
        <v>1.2E-2</v>
      </c>
      <c r="Q889">
        <f>VLOOKUP($A889,cleaning_log!$A$1:$ZZ$9791,MATCH(Q$5,cleaning_log!$A$2:$ZZ$2,0),0)</f>
        <v>5.0000000000000001E-3</v>
      </c>
      <c r="R889">
        <f>VLOOKUP($A889,cleaning_log!$A$1:$ZZ$9791,MATCH(R$5,cleaning_log!$A$2:$ZZ$2,0),0)</f>
        <v>5.0000000000000001E-3</v>
      </c>
      <c r="S889" t="b">
        <f t="shared" ref="S889" si="194">MIN(P889,Q889) &lt; 3599</f>
        <v>1</v>
      </c>
      <c r="T889">
        <f>VLOOKUP($A889,cleaning_log!$A$1:$ZZ$9791,MATCH(T$5,cleaning_log!$A$2:$ZZ$2,0),0)</f>
        <v>26</v>
      </c>
      <c r="U889">
        <f>VLOOKUP($A889,cleaning_log!$A$1:$ZZ$9791,MATCH(U$5,cleaning_log!$A$2:$ZZ$2,0),0)</f>
        <v>26</v>
      </c>
      <c r="V889">
        <f>VLOOKUP($A889,cleaning_log!$A$1:$ZZ$9791,MATCH(V$5,cleaning_log!$A$2:$ZZ$2,0),0)</f>
        <v>26</v>
      </c>
    </row>
    <row r="890" spans="1:22" hidden="1" x14ac:dyDescent="0.2">
      <c r="A890" t="s">
        <v>4189</v>
      </c>
      <c r="B890" t="str">
        <f>IF(NOT(ISNA(VLOOKUP($A890,miplib2017!$A$5:$A$10000,1,0))),"miplib2017",IF(NOT(ISNA(VLOOKUP($A890,miplib2010!$A$5:$A$10000,1,0))),"miplib2010",IF(NOT(ISNA(VLOOKUP($A890,miplib2003!$A$5:$A$10000,1,0))),"miplib2003",IF(NOT(ISNA(VLOOKUP($A890,miplib3!$A$5:$A$10002,1,0))),"miplib3",IF(NOT(ISNA(VLOOKUP($A890,miplib2!$A$5:$A$10004,1,0))),"miplib2",IF(NOT(ISNA(VLOOKUP($A890,coral!$A$5:$A$10000,1,0))),"coral",IF(NOT(ISNA(VLOOKUP($A890,neos!$A$5:$A$10000,1,0))),"neos","COULD NOT FIND")))))))</f>
        <v>miplib2017</v>
      </c>
      <c r="C890" t="str">
        <f>B890&amp;"/"&amp;A890</f>
        <v>miplib2017/neos-799711</v>
      </c>
      <c r="D890">
        <f ca="1">VLOOKUP($A890,INDIRECT("'"&amp;$B890&amp;"'!"&amp;"$A$5:$Z$10000"),MATCH(D$5,INDIRECT("'"&amp;$B890&amp;"'!$A$4:$Z$4"),0),0)</f>
        <v>59218</v>
      </c>
      <c r="E890">
        <f ca="1">VLOOKUP($A890,INDIRECT("'"&amp;$B890&amp;"'!"&amp;"$A$5:$Z$10000"),MATCH(E$5,INDIRECT("'"&amp;$B890&amp;"'!$A$4:$Z$4"),0),0)</f>
        <v>41998</v>
      </c>
      <c r="F890" t="e">
        <f>VLOOKUP($A890,cleaning_log!$A$1:$ZZ$9791,MATCH(F$5,cleaning_log!$A$2:$ZZ$2,0),0)</f>
        <v>#N/A</v>
      </c>
      <c r="G890" t="e">
        <f>VLOOKUP($A890,cleaning_log!$A$1:$ZZ$9791,MATCH(G$5,cleaning_log!$A$2:$ZZ$2,0),0)</f>
        <v>#N/A</v>
      </c>
      <c r="H890">
        <f ca="1">VLOOKUP($A890,INDIRECT("'"&amp;$B890&amp;"'!"&amp;"$A$5:$Z$10000"),MATCH(H$5,INDIRECT("'"&amp;$B890&amp;"'!$A$4:$Z$4"),0),0)</f>
        <v>-11170211.73</v>
      </c>
      <c r="I890" t="e">
        <f>VLOOKUP($A890,cleaning_log!$A$1:$ZZ$9791,MATCH(I$5,cleaning_log!$A$2:$ZZ$2,0),0)</f>
        <v>#N/A</v>
      </c>
      <c r="J890" t="e">
        <f>VLOOKUP($A890,cleaning_log!$A$1:$ZZ$9791,MATCH(J$5,cleaning_log!$A$2:$ZZ$2,0),0)</f>
        <v>#N/A</v>
      </c>
      <c r="K890" t="b">
        <f>IF(ISNA(J890),TRUE,ABS(H890-J890)&gt;0.001)</f>
        <v>1</v>
      </c>
      <c r="L890" t="e">
        <f>VLOOKUP($A890,cleaning_log!$A$1:$ZZ$9791,MATCH(L$5,cleaning_log!$A$2:$ZZ$2,0),0)</f>
        <v>#N/A</v>
      </c>
      <c r="M890" t="e">
        <f>VLOOKUP($A890,cleaning_log!$A$1:$ZZ$9791,MATCH(M$5,cleaning_log!$A$2:$ZZ$2,0),0)</f>
        <v>#N/A</v>
      </c>
      <c r="N890" t="e">
        <f>VLOOKUP($A890,cleaning_log!$A$1:$ZZ$9791,MATCH(N$5,cleaning_log!$A$2:$ZZ$2,0),0)</f>
        <v>#N/A</v>
      </c>
      <c r="O890" t="e">
        <f>VLOOKUP($A890,cleaning_log!$A$1:$ZZ$9791,MATCH(O$5,cleaning_log!$A$2:$ZZ$2,0),0)</f>
        <v>#N/A</v>
      </c>
      <c r="P890" t="e">
        <f>VLOOKUP($A890,cleaning_log!$A$1:$ZZ$9791,MATCH(P$5,cleaning_log!$A$2:$ZZ$2,0),0)</f>
        <v>#N/A</v>
      </c>
      <c r="Q890" t="e">
        <f>VLOOKUP($A890,cleaning_log!$A$1:$ZZ$9791,MATCH(Q$5,cleaning_log!$A$2:$ZZ$2,0),0)</f>
        <v>#N/A</v>
      </c>
      <c r="R890" t="e">
        <f>VLOOKUP($A890,cleaning_log!$A$1:$ZZ$9791,MATCH(R$5,cleaning_log!$A$2:$ZZ$2,0),0)</f>
        <v>#N/A</v>
      </c>
      <c r="S890" t="e">
        <f t="shared" ref="S890:S953" si="195">MIN(P890,Q890) &lt; 3599</f>
        <v>#N/A</v>
      </c>
      <c r="T890" t="e">
        <f>VLOOKUP($A890,cleaning_log!$A$1:$ZZ$9791,MATCH(T$5,cleaning_log!$A$2:$ZZ$2,0),0)</f>
        <v>#N/A</v>
      </c>
      <c r="U890" t="e">
        <f>VLOOKUP($A890,cleaning_log!$A$1:$ZZ$9791,MATCH(U$5,cleaning_log!$A$2:$ZZ$2,0),0)</f>
        <v>#N/A</v>
      </c>
      <c r="V890" t="e">
        <f>VLOOKUP($A890,cleaning_log!$A$1:$ZZ$9791,MATCH(V$5,cleaning_log!$A$2:$ZZ$2,0),0)</f>
        <v>#N/A</v>
      </c>
    </row>
    <row r="891" spans="1:22" hidden="1" x14ac:dyDescent="0.2">
      <c r="A891" s="19" t="s">
        <v>4592</v>
      </c>
      <c r="B891" t="str">
        <f>IF(NOT(ISNA(VLOOKUP($A891,miplib2017!$A$5:$A$10000,1,0))),"miplib2017",IF(NOT(ISNA(VLOOKUP($A891,miplib2010!$A$5:$A$10000,1,0))),"miplib2010",IF(NOT(ISNA(VLOOKUP($A891,miplib2003!$A$5:$A$10000,1,0))),"miplib2003",IF(NOT(ISNA(VLOOKUP($A891,miplib3!$A$5:$A$10002,1,0))),"miplib3",IF(NOT(ISNA(VLOOKUP($A891,miplib2!$A$5:$A$10004,1,0))),"miplib2",IF(NOT(ISNA(VLOOKUP($A891,coral!$A$5:$A$10000,1,0))),"coral",IF(NOT(ISNA(VLOOKUP($A891,neos!$A$5:$A$10000,1,0))),"neos","COULD NOT FIND")))))))</f>
        <v>miplib2017</v>
      </c>
      <c r="C891" t="str">
        <f>B891&amp;"/"&amp;A891</f>
        <v>miplib2017/neos-799716</v>
      </c>
      <c r="D891">
        <f ca="1">VLOOKUP($A891,INDIRECT("'"&amp;$B891&amp;"'!"&amp;"$A$5:$Z$10000"),MATCH(D$5,INDIRECT("'"&amp;$B891&amp;"'!$A$4:$Z$4"),0),0)</f>
        <v>40418</v>
      </c>
      <c r="E891">
        <f ca="1">VLOOKUP($A891,INDIRECT("'"&amp;$B891&amp;"'!"&amp;"$A$5:$Z$10000"),MATCH(E$5,INDIRECT("'"&amp;$B891&amp;"'!$A$4:$Z$4"),0),0)</f>
        <v>30619</v>
      </c>
      <c r="F891" t="e">
        <f>VLOOKUP($A891,cleaning_log!$A$1:$ZZ$9791,MATCH(F$5,cleaning_log!$A$2:$ZZ$2,0),0)</f>
        <v>#N/A</v>
      </c>
      <c r="G891" t="e">
        <f>VLOOKUP($A891,cleaning_log!$A$1:$ZZ$9791,MATCH(G$5,cleaning_log!$A$2:$ZZ$2,0),0)</f>
        <v>#N/A</v>
      </c>
      <c r="H891">
        <f ca="1">VLOOKUP($A891,INDIRECT("'"&amp;$B891&amp;"'!"&amp;"$A$5:$Z$10000"),MATCH(H$5,INDIRECT("'"&amp;$B891&amp;"'!$A$4:$Z$4"),0),0)</f>
        <v>4932670.6619999995</v>
      </c>
      <c r="I891" t="e">
        <f>VLOOKUP($A891,cleaning_log!$A$1:$ZZ$9791,MATCH(I$5,cleaning_log!$A$2:$ZZ$2,0),0)</f>
        <v>#N/A</v>
      </c>
      <c r="J891" t="e">
        <f>VLOOKUP($A891,cleaning_log!$A$1:$ZZ$9791,MATCH(J$5,cleaning_log!$A$2:$ZZ$2,0),0)</f>
        <v>#N/A</v>
      </c>
      <c r="K891" t="b">
        <f>IF(ISNA(J891),TRUE,ABS(H891-J891)&gt;0.001)</f>
        <v>1</v>
      </c>
      <c r="L891" t="e">
        <f>VLOOKUP($A891,cleaning_log!$A$1:$ZZ$9791,MATCH(L$5,cleaning_log!$A$2:$ZZ$2,0),0)</f>
        <v>#N/A</v>
      </c>
      <c r="M891" t="e">
        <f>VLOOKUP($A891,cleaning_log!$A$1:$ZZ$9791,MATCH(M$5,cleaning_log!$A$2:$ZZ$2,0),0)</f>
        <v>#N/A</v>
      </c>
      <c r="N891" t="e">
        <f>VLOOKUP($A891,cleaning_log!$A$1:$ZZ$9791,MATCH(N$5,cleaning_log!$A$2:$ZZ$2,0),0)</f>
        <v>#N/A</v>
      </c>
      <c r="O891" t="e">
        <f>VLOOKUP($A891,cleaning_log!$A$1:$ZZ$9791,MATCH(O$5,cleaning_log!$A$2:$ZZ$2,0),0)</f>
        <v>#N/A</v>
      </c>
      <c r="P891" t="e">
        <f>VLOOKUP($A891,cleaning_log!$A$1:$ZZ$9791,MATCH(P$5,cleaning_log!$A$2:$ZZ$2,0),0)</f>
        <v>#N/A</v>
      </c>
      <c r="Q891" t="e">
        <f>VLOOKUP($A891,cleaning_log!$A$1:$ZZ$9791,MATCH(Q$5,cleaning_log!$A$2:$ZZ$2,0),0)</f>
        <v>#N/A</v>
      </c>
      <c r="R891" t="e">
        <f>VLOOKUP($A891,cleaning_log!$A$1:$ZZ$9791,MATCH(R$5,cleaning_log!$A$2:$ZZ$2,0),0)</f>
        <v>#N/A</v>
      </c>
      <c r="S891" t="e">
        <f t="shared" si="195"/>
        <v>#N/A</v>
      </c>
      <c r="T891" t="e">
        <f>VLOOKUP($A891,cleaning_log!$A$1:$ZZ$9791,MATCH(T$5,cleaning_log!$A$2:$ZZ$2,0),0)</f>
        <v>#N/A</v>
      </c>
      <c r="U891" t="e">
        <f>VLOOKUP($A891,cleaning_log!$A$1:$ZZ$9791,MATCH(U$5,cleaning_log!$A$2:$ZZ$2,0),0)</f>
        <v>#N/A</v>
      </c>
      <c r="V891" t="e">
        <f>VLOOKUP($A891,cleaning_log!$A$1:$ZZ$9791,MATCH(V$5,cleaning_log!$A$2:$ZZ$2,0),0)</f>
        <v>#N/A</v>
      </c>
    </row>
    <row r="892" spans="1:22" hidden="1" x14ac:dyDescent="0.2">
      <c r="A892" s="19" t="s">
        <v>4593</v>
      </c>
      <c r="B892" t="str">
        <f>IF(NOT(ISNA(VLOOKUP($A892,miplib2017!$A$5:$A$10000,1,0))),"miplib2017",IF(NOT(ISNA(VLOOKUP($A892,miplib2010!$A$5:$A$10000,1,0))),"miplib2010",IF(NOT(ISNA(VLOOKUP($A892,miplib2003!$A$5:$A$10000,1,0))),"miplib2003",IF(NOT(ISNA(VLOOKUP($A892,miplib3!$A$5:$A$10002,1,0))),"miplib3",IF(NOT(ISNA(VLOOKUP($A892,miplib2!$A$5:$A$10004,1,0))),"miplib2",IF(NOT(ISNA(VLOOKUP($A892,coral!$A$5:$A$10000,1,0))),"coral",IF(NOT(ISNA(VLOOKUP($A892,neos!$A$5:$A$10000,1,0))),"neos","COULD NOT FIND")))))))</f>
        <v>coral</v>
      </c>
      <c r="C892" t="str">
        <f>B892&amp;"/"&amp;A892</f>
        <v>coral/neos-799838</v>
      </c>
      <c r="D892">
        <f ca="1">VLOOKUP($A892,INDIRECT("'"&amp;$B892&amp;"'!"&amp;"$A$5:$Z$10000"),MATCH(D$5,INDIRECT("'"&amp;$B892&amp;"'!$A$4:$Z$4"),0),0)</f>
        <v>5976</v>
      </c>
      <c r="E892">
        <f ca="1">VLOOKUP($A892,INDIRECT("'"&amp;$B892&amp;"'!"&amp;"$A$5:$Z$10000"),MATCH(E$5,INDIRECT("'"&amp;$B892&amp;"'!$A$4:$Z$4"),0),0)</f>
        <v>20844</v>
      </c>
      <c r="F892" t="e">
        <f>VLOOKUP($A892,cleaning_log!$A$1:$ZZ$9791,MATCH(F$5,cleaning_log!$A$2:$ZZ$2,0),0)</f>
        <v>#N/A</v>
      </c>
      <c r="G892" t="e">
        <f>VLOOKUP($A892,cleaning_log!$A$1:$ZZ$9791,MATCH(G$5,cleaning_log!$A$2:$ZZ$2,0),0)</f>
        <v>#N/A</v>
      </c>
      <c r="H892" t="str">
        <f ca="1">VLOOKUP($A892,INDIRECT("'"&amp;$B892&amp;"'!"&amp;"$A$5:$Z$10000"),MATCH(H$5,INDIRECT("'"&amp;$B892&amp;"'!$A$4:$Z$4"),0),0)</f>
        <v>?</v>
      </c>
      <c r="I892" t="e">
        <f>VLOOKUP($A892,cleaning_log!$A$1:$ZZ$9791,MATCH(I$5,cleaning_log!$A$2:$ZZ$2,0),0)</f>
        <v>#N/A</v>
      </c>
      <c r="J892" t="e">
        <f>VLOOKUP($A892,cleaning_log!$A$1:$ZZ$9791,MATCH(J$5,cleaning_log!$A$2:$ZZ$2,0),0)</f>
        <v>#N/A</v>
      </c>
      <c r="L892" t="e">
        <f>VLOOKUP($A892,cleaning_log!$A$1:$ZZ$9791,MATCH(L$5,cleaning_log!$A$2:$ZZ$2,0),0)</f>
        <v>#N/A</v>
      </c>
      <c r="M892" t="e">
        <f>VLOOKUP($A892,cleaning_log!$A$1:$ZZ$9791,MATCH(M$5,cleaning_log!$A$2:$ZZ$2,0),0)</f>
        <v>#N/A</v>
      </c>
      <c r="N892" t="e">
        <f>VLOOKUP($A892,cleaning_log!$A$1:$ZZ$9791,MATCH(N$5,cleaning_log!$A$2:$ZZ$2,0),0)</f>
        <v>#N/A</v>
      </c>
      <c r="O892" t="e">
        <f>VLOOKUP($A892,cleaning_log!$A$1:$ZZ$9791,MATCH(O$5,cleaning_log!$A$2:$ZZ$2,0),0)</f>
        <v>#N/A</v>
      </c>
      <c r="P892" t="e">
        <f>VLOOKUP($A892,cleaning_log!$A$1:$ZZ$9791,MATCH(P$5,cleaning_log!$A$2:$ZZ$2,0),0)</f>
        <v>#N/A</v>
      </c>
      <c r="Q892" t="e">
        <f>VLOOKUP($A892,cleaning_log!$A$1:$ZZ$9791,MATCH(Q$5,cleaning_log!$A$2:$ZZ$2,0),0)</f>
        <v>#N/A</v>
      </c>
      <c r="R892" t="e">
        <f>VLOOKUP($A892,cleaning_log!$A$1:$ZZ$9791,MATCH(R$5,cleaning_log!$A$2:$ZZ$2,0),0)</f>
        <v>#N/A</v>
      </c>
      <c r="S892" t="e">
        <f t="shared" si="195"/>
        <v>#N/A</v>
      </c>
      <c r="T892" t="e">
        <f>VLOOKUP($A892,cleaning_log!$A$1:$ZZ$9791,MATCH(T$5,cleaning_log!$A$2:$ZZ$2,0),0)</f>
        <v>#N/A</v>
      </c>
      <c r="U892" t="e">
        <f>VLOOKUP($A892,cleaning_log!$A$1:$ZZ$9791,MATCH(U$5,cleaning_log!$A$2:$ZZ$2,0),0)</f>
        <v>#N/A</v>
      </c>
      <c r="V892" t="e">
        <f>VLOOKUP($A892,cleaning_log!$A$1:$ZZ$9791,MATCH(V$5,cleaning_log!$A$2:$ZZ$2,0),0)</f>
        <v>#N/A</v>
      </c>
    </row>
    <row r="893" spans="1:22" x14ac:dyDescent="0.2">
      <c r="A893" s="19" t="s">
        <v>2693</v>
      </c>
      <c r="B893" t="str">
        <f>IF(NOT(ISNA(VLOOKUP($A893,miplib2017!$A$5:$A$10000,1,0))),"miplib2017",IF(NOT(ISNA(VLOOKUP($A893,miplib2010!$A$5:$A$10000,1,0))),"miplib2010",IF(NOT(ISNA(VLOOKUP($A893,miplib2003!$A$5:$A$10000,1,0))),"miplib2003",IF(NOT(ISNA(VLOOKUP($A893,miplib3!$A$5:$A$10002,1,0))),"miplib3",IF(NOT(ISNA(VLOOKUP($A893,miplib2!$A$5:$A$10004,1,0))),"miplib2",IF(NOT(ISNA(VLOOKUP($A893,coral!$A$5:$A$10000,1,0))),"coral",IF(NOT(ISNA(VLOOKUP($A893,neos!$A$5:$A$10000,1,0))),"neos","COULD NOT FIND")))))))</f>
        <v>coral</v>
      </c>
      <c r="C893" t="str">
        <f>B893&amp;"/"&amp;A893</f>
        <v>coral/neos-801834</v>
      </c>
      <c r="D893">
        <f ca="1">VLOOKUP($A893,INDIRECT("'"&amp;$B893&amp;"'!"&amp;"$A$5:$Z$10000"),MATCH(D$5,INDIRECT("'"&amp;$B893&amp;"'!$A$4:$Z$4"),0),0)</f>
        <v>3300</v>
      </c>
      <c r="E893">
        <f ca="1">VLOOKUP($A893,INDIRECT("'"&amp;$B893&amp;"'!"&amp;"$A$5:$Z$10000"),MATCH(E$5,INDIRECT("'"&amp;$B893&amp;"'!$A$4:$Z$4"),0),0)</f>
        <v>3220</v>
      </c>
      <c r="F893">
        <f>VLOOKUP($A893,cleaning_log!$A$1:$ZZ$9791,MATCH(F$5,cleaning_log!$A$2:$ZZ$2,0),0)</f>
        <v>3300</v>
      </c>
      <c r="G893">
        <f>VLOOKUP($A893,cleaning_log!$A$1:$ZZ$9791,MATCH(G$5,cleaning_log!$A$2:$ZZ$2,0),0)</f>
        <v>3260</v>
      </c>
      <c r="H893">
        <f ca="1">VLOOKUP($A893,INDIRECT("'"&amp;$B893&amp;"'!"&amp;"$A$5:$Z$10000"),MATCH(H$5,INDIRECT("'"&amp;$B893&amp;"'!$A$4:$Z$4"),0),0)</f>
        <v>50386</v>
      </c>
      <c r="I893">
        <f>VLOOKUP($A893,cleaning_log!$A$1:$ZZ$9791,MATCH(I$5,cleaning_log!$A$2:$ZZ$2,0),0)</f>
        <v>47993.344674227199</v>
      </c>
      <c r="J893">
        <f>VLOOKUP($A893,cleaning_log!$A$1:$ZZ$9791,MATCH(J$5,cleaning_log!$A$2:$ZZ$2,0),0)</f>
        <v>47993.344674227199</v>
      </c>
      <c r="K893" t="b">
        <f ca="1">IF(ISNA(J893),TRUE,ABS(H893-J893)&gt;0.001)</f>
        <v>1</v>
      </c>
      <c r="L893">
        <f>VLOOKUP($A893,cleaning_log!$A$1:$ZZ$9791,MATCH(L$5,cleaning_log!$A$2:$ZZ$2,0),0)</f>
        <v>50386</v>
      </c>
      <c r="M893">
        <f>VLOOKUP($A893,cleaning_log!$A$1:$ZZ$9791,MATCH(M$5,cleaning_log!$A$2:$ZZ$2,0),0)</f>
        <v>50386</v>
      </c>
      <c r="N893">
        <f>VLOOKUP($A893,cleaning_log!$A$1:$ZZ$9791,MATCH(N$5,cleaning_log!$A$2:$ZZ$2,0),0)</f>
        <v>50386</v>
      </c>
      <c r="O893">
        <f>VLOOKUP($A893,cleaning_log!$A$1:$ZZ$9791,MATCH(O$5,cleaning_log!$A$2:$ZZ$2,0),0)</f>
        <v>50386</v>
      </c>
      <c r="P893">
        <f>VLOOKUP($A893,cleaning_log!$A$1:$ZZ$9791,MATCH(P$5,cleaning_log!$A$2:$ZZ$2,0),0)</f>
        <v>34.287999999999997</v>
      </c>
      <c r="Q893">
        <f>VLOOKUP($A893,cleaning_log!$A$1:$ZZ$9791,MATCH(Q$5,cleaning_log!$A$2:$ZZ$2,0),0)</f>
        <v>3.274</v>
      </c>
      <c r="R893">
        <f>VLOOKUP($A893,cleaning_log!$A$1:$ZZ$9791,MATCH(R$5,cleaning_log!$A$2:$ZZ$2,0),0)</f>
        <v>3.274</v>
      </c>
      <c r="S893" t="b">
        <f t="shared" si="195"/>
        <v>1</v>
      </c>
      <c r="T893">
        <f>VLOOKUP($A893,cleaning_log!$A$1:$ZZ$9791,MATCH(T$5,cleaning_log!$A$2:$ZZ$2,0),0)</f>
        <v>1404</v>
      </c>
      <c r="U893">
        <f>VLOOKUP($A893,cleaning_log!$A$1:$ZZ$9791,MATCH(U$5,cleaning_log!$A$2:$ZZ$2,0),0)</f>
        <v>146</v>
      </c>
      <c r="V893">
        <f>VLOOKUP($A893,cleaning_log!$A$1:$ZZ$9791,MATCH(V$5,cleaning_log!$A$2:$ZZ$2,0),0)</f>
        <v>146</v>
      </c>
    </row>
    <row r="894" spans="1:22" x14ac:dyDescent="0.2">
      <c r="A894" s="19" t="s">
        <v>2711</v>
      </c>
      <c r="B894" t="str">
        <f>IF(NOT(ISNA(VLOOKUP($A894,miplib2017!$A$5:$A$10000,1,0))),"miplib2017",IF(NOT(ISNA(VLOOKUP($A894,miplib2010!$A$5:$A$10000,1,0))),"miplib2010",IF(NOT(ISNA(VLOOKUP($A894,miplib2003!$A$5:$A$10000,1,0))),"miplib2003",IF(NOT(ISNA(VLOOKUP($A894,miplib3!$A$5:$A$10002,1,0))),"miplib3",IF(NOT(ISNA(VLOOKUP($A894,miplib2!$A$5:$A$10004,1,0))),"miplib2",IF(NOT(ISNA(VLOOKUP($A894,coral!$A$5:$A$10000,1,0))),"coral",IF(NOT(ISNA(VLOOKUP($A894,neos!$A$5:$A$10000,1,0))),"neos","COULD NOT FIND")))))))</f>
        <v>coral</v>
      </c>
      <c r="C894" t="str">
        <f>B894&amp;"/"&amp;A894</f>
        <v>coral/neos-803219</v>
      </c>
      <c r="D894">
        <f ca="1">VLOOKUP($A894,INDIRECT("'"&amp;$B894&amp;"'!"&amp;"$A$5:$Z$10000"),MATCH(D$5,INDIRECT("'"&amp;$B894&amp;"'!$A$4:$Z$4"),0),0)</f>
        <v>901</v>
      </c>
      <c r="E894">
        <f ca="1">VLOOKUP($A894,INDIRECT("'"&amp;$B894&amp;"'!"&amp;"$A$5:$Z$10000"),MATCH(E$5,INDIRECT("'"&amp;$B894&amp;"'!$A$4:$Z$4"),0),0)</f>
        <v>640</v>
      </c>
      <c r="F894">
        <f>VLOOKUP($A894,cleaning_log!$A$1:$ZZ$9791,MATCH(F$5,cleaning_log!$A$2:$ZZ$2,0),0)</f>
        <v>621</v>
      </c>
      <c r="G894">
        <f>VLOOKUP($A894,cleaning_log!$A$1:$ZZ$9791,MATCH(G$5,cleaning_log!$A$2:$ZZ$2,0),0)</f>
        <v>360</v>
      </c>
      <c r="H894">
        <f ca="1">VLOOKUP($A894,INDIRECT("'"&amp;$B894&amp;"'!"&amp;"$A$5:$Z$10000"),MATCH(H$5,INDIRECT("'"&amp;$B894&amp;"'!$A$4:$Z$4"),0),0)</f>
        <v>210.3</v>
      </c>
      <c r="I894">
        <f>VLOOKUP($A894,cleaning_log!$A$1:$ZZ$9791,MATCH(I$5,cleaning_log!$A$2:$ZZ$2,0),0)</f>
        <v>111.886028980756</v>
      </c>
      <c r="J894">
        <f>VLOOKUP($A894,cleaning_log!$A$1:$ZZ$9791,MATCH(J$5,cleaning_log!$A$2:$ZZ$2,0),0)</f>
        <v>124.317809978618</v>
      </c>
      <c r="K894" t="b">
        <f ca="1">IF(ISNA(J894),TRUE,ABS(H894-J894)&gt;0.001)</f>
        <v>1</v>
      </c>
      <c r="L894">
        <f>VLOOKUP($A894,cleaning_log!$A$1:$ZZ$9791,MATCH(L$5,cleaning_log!$A$2:$ZZ$2,0),0)</f>
        <v>210.29999999999899</v>
      </c>
      <c r="M894">
        <f>VLOOKUP($A894,cleaning_log!$A$1:$ZZ$9791,MATCH(M$5,cleaning_log!$A$2:$ZZ$2,0),0)</f>
        <v>210.29999999999899</v>
      </c>
      <c r="N894">
        <f>VLOOKUP($A894,cleaning_log!$A$1:$ZZ$9791,MATCH(N$5,cleaning_log!$A$2:$ZZ$2,0),0)</f>
        <v>210.29999999999899</v>
      </c>
      <c r="O894">
        <f>VLOOKUP($A894,cleaning_log!$A$1:$ZZ$9791,MATCH(O$5,cleaning_log!$A$2:$ZZ$2,0),0)</f>
        <v>210.3</v>
      </c>
      <c r="P894">
        <f>VLOOKUP($A894,cleaning_log!$A$1:$ZZ$9791,MATCH(P$5,cleaning_log!$A$2:$ZZ$2,0),0)</f>
        <v>9.1649999999999991</v>
      </c>
      <c r="Q894">
        <f>VLOOKUP($A894,cleaning_log!$A$1:$ZZ$9791,MATCH(Q$5,cleaning_log!$A$2:$ZZ$2,0),0)</f>
        <v>3.8410000000000002</v>
      </c>
      <c r="R894">
        <f>VLOOKUP($A894,cleaning_log!$A$1:$ZZ$9791,MATCH(R$5,cleaning_log!$A$2:$ZZ$2,0),0)</f>
        <v>3.87</v>
      </c>
      <c r="S894" t="b">
        <f t="shared" si="195"/>
        <v>1</v>
      </c>
      <c r="T894">
        <f>VLOOKUP($A894,cleaning_log!$A$1:$ZZ$9791,MATCH(T$5,cleaning_log!$A$2:$ZZ$2,0),0)</f>
        <v>15356</v>
      </c>
      <c r="U894">
        <f>VLOOKUP($A894,cleaning_log!$A$1:$ZZ$9791,MATCH(U$5,cleaning_log!$A$2:$ZZ$2,0),0)</f>
        <v>5938</v>
      </c>
      <c r="V894">
        <f>VLOOKUP($A894,cleaning_log!$A$1:$ZZ$9791,MATCH(V$5,cleaning_log!$A$2:$ZZ$2,0),0)</f>
        <v>6244</v>
      </c>
    </row>
    <row r="895" spans="1:22" x14ac:dyDescent="0.2">
      <c r="A895" s="19" t="s">
        <v>2730</v>
      </c>
      <c r="B895" t="str">
        <f>IF(NOT(ISNA(VLOOKUP($A895,miplib2017!$A$5:$A$10000,1,0))),"miplib2017",IF(NOT(ISNA(VLOOKUP($A895,miplib2010!$A$5:$A$10000,1,0))),"miplib2010",IF(NOT(ISNA(VLOOKUP($A895,miplib2003!$A$5:$A$10000,1,0))),"miplib2003",IF(NOT(ISNA(VLOOKUP($A895,miplib3!$A$5:$A$10002,1,0))),"miplib3",IF(NOT(ISNA(VLOOKUP($A895,miplib2!$A$5:$A$10004,1,0))),"miplib2",IF(NOT(ISNA(VLOOKUP($A895,coral!$A$5:$A$10000,1,0))),"coral",IF(NOT(ISNA(VLOOKUP($A895,neos!$A$5:$A$10000,1,0))),"neos","COULD NOT FIND")))))))</f>
        <v>coral</v>
      </c>
      <c r="C895" t="str">
        <f>B895&amp;"/"&amp;A895</f>
        <v>coral/neos-803220</v>
      </c>
      <c r="D895">
        <f ca="1">VLOOKUP($A895,INDIRECT("'"&amp;$B895&amp;"'!"&amp;"$A$5:$Z$10000"),MATCH(D$5,INDIRECT("'"&amp;$B895&amp;"'!$A$4:$Z$4"),0),0)</f>
        <v>891</v>
      </c>
      <c r="E895">
        <f ca="1">VLOOKUP($A895,INDIRECT("'"&amp;$B895&amp;"'!"&amp;"$A$5:$Z$10000"),MATCH(E$5,INDIRECT("'"&amp;$B895&amp;"'!$A$4:$Z$4"),0),0)</f>
        <v>630</v>
      </c>
      <c r="F895">
        <f>VLOOKUP($A895,cleaning_log!$A$1:$ZZ$9791,MATCH(F$5,cleaning_log!$A$2:$ZZ$2,0),0)</f>
        <v>611</v>
      </c>
      <c r="G895">
        <f>VLOOKUP($A895,cleaning_log!$A$1:$ZZ$9791,MATCH(G$5,cleaning_log!$A$2:$ZZ$2,0),0)</f>
        <v>350</v>
      </c>
      <c r="H895">
        <f ca="1">VLOOKUP($A895,INDIRECT("'"&amp;$B895&amp;"'!"&amp;"$A$5:$Z$10000"),MATCH(H$5,INDIRECT("'"&amp;$B895&amp;"'!$A$4:$Z$4"),0),0)</f>
        <v>195.4</v>
      </c>
      <c r="I895">
        <f>VLOOKUP($A895,cleaning_log!$A$1:$ZZ$9791,MATCH(I$5,cleaning_log!$A$2:$ZZ$2,0),0)</f>
        <v>113.21689944134</v>
      </c>
      <c r="J895">
        <f>VLOOKUP($A895,cleaning_log!$A$1:$ZZ$9791,MATCH(J$5,cleaning_log!$A$2:$ZZ$2,0),0)</f>
        <v>125.79655493482301</v>
      </c>
      <c r="K895" t="b">
        <f ca="1">IF(ISNA(J895),TRUE,ABS(H895-J895)&gt;0.001)</f>
        <v>1</v>
      </c>
      <c r="L895">
        <f>VLOOKUP($A895,cleaning_log!$A$1:$ZZ$9791,MATCH(L$5,cleaning_log!$A$2:$ZZ$2,0),0)</f>
        <v>195.39999999999901</v>
      </c>
      <c r="M895">
        <f>VLOOKUP($A895,cleaning_log!$A$1:$ZZ$9791,MATCH(M$5,cleaning_log!$A$2:$ZZ$2,0),0)</f>
        <v>195.39999999999901</v>
      </c>
      <c r="N895">
        <f>VLOOKUP($A895,cleaning_log!$A$1:$ZZ$9791,MATCH(N$5,cleaning_log!$A$2:$ZZ$2,0),0)</f>
        <v>195.4</v>
      </c>
      <c r="O895">
        <f>VLOOKUP($A895,cleaning_log!$A$1:$ZZ$9791,MATCH(O$5,cleaning_log!$A$2:$ZZ$2,0),0)</f>
        <v>195.4</v>
      </c>
      <c r="P895">
        <f>VLOOKUP($A895,cleaning_log!$A$1:$ZZ$9791,MATCH(P$5,cleaning_log!$A$2:$ZZ$2,0),0)</f>
        <v>22.954999999999998</v>
      </c>
      <c r="Q895">
        <f>VLOOKUP($A895,cleaning_log!$A$1:$ZZ$9791,MATCH(Q$5,cleaning_log!$A$2:$ZZ$2,0),0)</f>
        <v>5.1029999999999998</v>
      </c>
      <c r="R895">
        <f>VLOOKUP($A895,cleaning_log!$A$1:$ZZ$9791,MATCH(R$5,cleaning_log!$A$2:$ZZ$2,0),0)</f>
        <v>5.5019999999999998</v>
      </c>
      <c r="S895" t="b">
        <f t="shared" si="195"/>
        <v>1</v>
      </c>
      <c r="T895">
        <f>VLOOKUP($A895,cleaning_log!$A$1:$ZZ$9791,MATCH(T$5,cleaning_log!$A$2:$ZZ$2,0),0)</f>
        <v>38615</v>
      </c>
      <c r="U895">
        <f>VLOOKUP($A895,cleaning_log!$A$1:$ZZ$9791,MATCH(U$5,cleaning_log!$A$2:$ZZ$2,0),0)</f>
        <v>9356</v>
      </c>
      <c r="V895">
        <f>VLOOKUP($A895,cleaning_log!$A$1:$ZZ$9791,MATCH(V$5,cleaning_log!$A$2:$ZZ$2,0),0)</f>
        <v>10257</v>
      </c>
    </row>
    <row r="896" spans="1:22" x14ac:dyDescent="0.2">
      <c r="A896" s="19" t="s">
        <v>2749</v>
      </c>
      <c r="B896" t="str">
        <f>IF(NOT(ISNA(VLOOKUP($A896,miplib2017!$A$5:$A$10000,1,0))),"miplib2017",IF(NOT(ISNA(VLOOKUP($A896,miplib2010!$A$5:$A$10000,1,0))),"miplib2010",IF(NOT(ISNA(VLOOKUP($A896,miplib2003!$A$5:$A$10000,1,0))),"miplib2003",IF(NOT(ISNA(VLOOKUP($A896,miplib3!$A$5:$A$10002,1,0))),"miplib3",IF(NOT(ISNA(VLOOKUP($A896,miplib2!$A$5:$A$10004,1,0))),"miplib2",IF(NOT(ISNA(VLOOKUP($A896,coral!$A$5:$A$10000,1,0))),"coral",IF(NOT(ISNA(VLOOKUP($A896,neos!$A$5:$A$10000,1,0))),"neos","COULD NOT FIND")))))))</f>
        <v>coral</v>
      </c>
      <c r="C896" t="str">
        <f>B896&amp;"/"&amp;A896</f>
        <v>coral/neos-806323</v>
      </c>
      <c r="D896">
        <f ca="1">VLOOKUP($A896,INDIRECT("'"&amp;$B896&amp;"'!"&amp;"$A$5:$Z$10000"),MATCH(D$5,INDIRECT("'"&amp;$B896&amp;"'!$A$4:$Z$4"),0),0)</f>
        <v>1541</v>
      </c>
      <c r="E896">
        <f ca="1">VLOOKUP($A896,INDIRECT("'"&amp;$B896&amp;"'!"&amp;"$A$5:$Z$10000"),MATCH(E$5,INDIRECT("'"&amp;$B896&amp;"'!$A$4:$Z$4"),0),0)</f>
        <v>1060</v>
      </c>
      <c r="F896">
        <f>VLOOKUP($A896,cleaning_log!$A$1:$ZZ$9791,MATCH(F$5,cleaning_log!$A$2:$ZZ$2,0),0)</f>
        <v>1025</v>
      </c>
      <c r="G896">
        <f>VLOOKUP($A896,cleaning_log!$A$1:$ZZ$9791,MATCH(G$5,cleaning_log!$A$2:$ZZ$2,0),0)</f>
        <v>650</v>
      </c>
      <c r="H896">
        <f ca="1">VLOOKUP($A896,INDIRECT("'"&amp;$B896&amp;"'!"&amp;"$A$5:$Z$10000"),MATCH(H$5,INDIRECT("'"&amp;$B896&amp;"'!$A$4:$Z$4"),0),0)</f>
        <v>215</v>
      </c>
      <c r="I896">
        <f>VLOOKUP($A896,cleaning_log!$A$1:$ZZ$9791,MATCH(I$5,cleaning_log!$A$2:$ZZ$2,0),0)</f>
        <v>127.780680641337</v>
      </c>
      <c r="J896">
        <f>VLOOKUP($A896,cleaning_log!$A$1:$ZZ$9791,MATCH(J$5,cleaning_log!$A$2:$ZZ$2,0),0)</f>
        <v>162.581343554596</v>
      </c>
      <c r="K896" t="b">
        <f ca="1">IF(ISNA(J896),TRUE,ABS(H896-J896)&gt;0.001)</f>
        <v>1</v>
      </c>
      <c r="L896">
        <f>VLOOKUP($A896,cleaning_log!$A$1:$ZZ$9791,MATCH(L$5,cleaning_log!$A$2:$ZZ$2,0),0)</f>
        <v>214.99999999999901</v>
      </c>
      <c r="M896">
        <f>VLOOKUP($A896,cleaning_log!$A$1:$ZZ$9791,MATCH(M$5,cleaning_log!$A$2:$ZZ$2,0),0)</f>
        <v>214.99999999999901</v>
      </c>
      <c r="N896">
        <f>VLOOKUP($A896,cleaning_log!$A$1:$ZZ$9791,MATCH(N$5,cleaning_log!$A$2:$ZZ$2,0),0)</f>
        <v>215</v>
      </c>
      <c r="O896">
        <f>VLOOKUP($A896,cleaning_log!$A$1:$ZZ$9791,MATCH(O$5,cleaning_log!$A$2:$ZZ$2,0),0)</f>
        <v>215</v>
      </c>
      <c r="P896">
        <f>VLOOKUP($A896,cleaning_log!$A$1:$ZZ$9791,MATCH(P$5,cleaning_log!$A$2:$ZZ$2,0),0)</f>
        <v>19.495999999999999</v>
      </c>
      <c r="Q896">
        <f>VLOOKUP($A896,cleaning_log!$A$1:$ZZ$9791,MATCH(Q$5,cleaning_log!$A$2:$ZZ$2,0),0)</f>
        <v>6.7320000000000002</v>
      </c>
      <c r="R896">
        <f>VLOOKUP($A896,cleaning_log!$A$1:$ZZ$9791,MATCH(R$5,cleaning_log!$A$2:$ZZ$2,0),0)</f>
        <v>6.7320000000000002</v>
      </c>
      <c r="S896" t="b">
        <f t="shared" si="195"/>
        <v>1</v>
      </c>
      <c r="T896">
        <f>VLOOKUP($A896,cleaning_log!$A$1:$ZZ$9791,MATCH(T$5,cleaning_log!$A$2:$ZZ$2,0),0)</f>
        <v>6735</v>
      </c>
      <c r="U896">
        <f>VLOOKUP($A896,cleaning_log!$A$1:$ZZ$9791,MATCH(U$5,cleaning_log!$A$2:$ZZ$2,0),0)</f>
        <v>3968</v>
      </c>
      <c r="V896">
        <f>VLOOKUP($A896,cleaning_log!$A$1:$ZZ$9791,MATCH(V$5,cleaning_log!$A$2:$ZZ$2,0),0)</f>
        <v>3968</v>
      </c>
    </row>
    <row r="897" spans="1:22" x14ac:dyDescent="0.2">
      <c r="A897" s="19" t="s">
        <v>4594</v>
      </c>
      <c r="B897" t="str">
        <f>IF(NOT(ISNA(VLOOKUP($A897,miplib2017!$A$5:$A$10000,1,0))),"miplib2017",IF(NOT(ISNA(VLOOKUP($A897,miplib2010!$A$5:$A$10000,1,0))),"miplib2010",IF(NOT(ISNA(VLOOKUP($A897,miplib2003!$A$5:$A$10000,1,0))),"miplib2003",IF(NOT(ISNA(VLOOKUP($A897,miplib3!$A$5:$A$10002,1,0))),"miplib3",IF(NOT(ISNA(VLOOKUP($A897,miplib2!$A$5:$A$10004,1,0))),"miplib2",IF(NOT(ISNA(VLOOKUP($A897,coral!$A$5:$A$10000,1,0))),"coral",IF(NOT(ISNA(VLOOKUP($A897,neos!$A$5:$A$10000,1,0))),"neos","COULD NOT FIND")))))))</f>
        <v>coral</v>
      </c>
      <c r="C897" t="str">
        <f>B897&amp;"/"&amp;A897</f>
        <v>coral/neos-807454</v>
      </c>
      <c r="D897">
        <f ca="1">VLOOKUP($A897,INDIRECT("'"&amp;$B897&amp;"'!"&amp;"$A$5:$Z$10000"),MATCH(D$5,INDIRECT("'"&amp;$B897&amp;"'!$A$4:$Z$4"),0),0)</f>
        <v>1622</v>
      </c>
      <c r="E897">
        <f ca="1">VLOOKUP($A897,INDIRECT("'"&amp;$B897&amp;"'!"&amp;"$A$5:$Z$10000"),MATCH(E$5,INDIRECT("'"&amp;$B897&amp;"'!$A$4:$Z$4"),0),0)</f>
        <v>1638</v>
      </c>
      <c r="F897" t="e">
        <f>VLOOKUP($A897,cleaning_log!$A$1:$ZZ$9791,MATCH(F$5,cleaning_log!$A$2:$ZZ$2,0),0)</f>
        <v>#N/A</v>
      </c>
      <c r="G897" t="e">
        <f>VLOOKUP($A897,cleaning_log!$A$1:$ZZ$9791,MATCH(G$5,cleaning_log!$A$2:$ZZ$2,0),0)</f>
        <v>#N/A</v>
      </c>
      <c r="H897" t="str">
        <f ca="1">VLOOKUP($A897,INDIRECT("'"&amp;$B897&amp;"'!"&amp;"$A$5:$Z$10000"),MATCH(H$5,INDIRECT("'"&amp;$B897&amp;"'!$A$4:$Z$4"),0),0)</f>
        <v>?</v>
      </c>
      <c r="I897" t="e">
        <f>VLOOKUP($A897,cleaning_log!$A$1:$ZZ$9791,MATCH(I$5,cleaning_log!$A$2:$ZZ$2,0),0)</f>
        <v>#N/A</v>
      </c>
      <c r="J897" t="e">
        <f>VLOOKUP($A897,cleaning_log!$A$1:$ZZ$9791,MATCH(J$5,cleaning_log!$A$2:$ZZ$2,0),0)</f>
        <v>#N/A</v>
      </c>
      <c r="L897" t="e">
        <f>VLOOKUP($A897,cleaning_log!$A$1:$ZZ$9791,MATCH(L$5,cleaning_log!$A$2:$ZZ$2,0),0)</f>
        <v>#N/A</v>
      </c>
      <c r="M897" t="e">
        <f>VLOOKUP($A897,cleaning_log!$A$1:$ZZ$9791,MATCH(M$5,cleaning_log!$A$2:$ZZ$2,0),0)</f>
        <v>#N/A</v>
      </c>
      <c r="N897" t="e">
        <f>VLOOKUP($A897,cleaning_log!$A$1:$ZZ$9791,MATCH(N$5,cleaning_log!$A$2:$ZZ$2,0),0)</f>
        <v>#N/A</v>
      </c>
      <c r="O897" t="e">
        <f>VLOOKUP($A897,cleaning_log!$A$1:$ZZ$9791,MATCH(O$5,cleaning_log!$A$2:$ZZ$2,0),0)</f>
        <v>#N/A</v>
      </c>
      <c r="P897" t="e">
        <f>VLOOKUP($A897,cleaning_log!$A$1:$ZZ$9791,MATCH(P$5,cleaning_log!$A$2:$ZZ$2,0),0)</f>
        <v>#N/A</v>
      </c>
      <c r="Q897" t="e">
        <f>VLOOKUP($A897,cleaning_log!$A$1:$ZZ$9791,MATCH(Q$5,cleaning_log!$A$2:$ZZ$2,0),0)</f>
        <v>#N/A</v>
      </c>
      <c r="R897" t="e">
        <f>VLOOKUP($A897,cleaning_log!$A$1:$ZZ$9791,MATCH(R$5,cleaning_log!$A$2:$ZZ$2,0),0)</f>
        <v>#N/A</v>
      </c>
      <c r="S897" t="e">
        <f t="shared" si="195"/>
        <v>#N/A</v>
      </c>
      <c r="T897" t="e">
        <f>VLOOKUP($A897,cleaning_log!$A$1:$ZZ$9791,MATCH(T$5,cleaning_log!$A$2:$ZZ$2,0),0)</f>
        <v>#N/A</v>
      </c>
      <c r="U897" t="e">
        <f>VLOOKUP($A897,cleaning_log!$A$1:$ZZ$9791,MATCH(U$5,cleaning_log!$A$2:$ZZ$2,0),0)</f>
        <v>#N/A</v>
      </c>
      <c r="V897" t="e">
        <f>VLOOKUP($A897,cleaning_log!$A$1:$ZZ$9791,MATCH(V$5,cleaning_log!$A$2:$ZZ$2,0),0)</f>
        <v>#N/A</v>
      </c>
    </row>
    <row r="898" spans="1:22" hidden="1" x14ac:dyDescent="0.2">
      <c r="A898" t="s">
        <v>4190</v>
      </c>
      <c r="B898" t="str">
        <f>IF(NOT(ISNA(VLOOKUP($A898,miplib2017!$A$5:$A$10000,1,0))),"miplib2017",IF(NOT(ISNA(VLOOKUP($A898,miplib2010!$A$5:$A$10000,1,0))),"miplib2010",IF(NOT(ISNA(VLOOKUP($A898,miplib2003!$A$5:$A$10000,1,0))),"miplib2003",IF(NOT(ISNA(VLOOKUP($A898,miplib3!$A$5:$A$10002,1,0))),"miplib3",IF(NOT(ISNA(VLOOKUP($A898,miplib2!$A$5:$A$10004,1,0))),"miplib2",IF(NOT(ISNA(VLOOKUP($A898,coral!$A$5:$A$10000,1,0))),"coral",IF(NOT(ISNA(VLOOKUP($A898,neos!$A$5:$A$10000,1,0))),"neos","COULD NOT FIND")))))))</f>
        <v>miplib2010</v>
      </c>
      <c r="C898" t="str">
        <f>B898&amp;"/"&amp;A898</f>
        <v>miplib2010/neos-807456</v>
      </c>
      <c r="D898">
        <f ca="1">VLOOKUP($A898,INDIRECT("'"&amp;$B898&amp;"'!"&amp;"$A$5:$Z$10000"),MATCH(D$5,INDIRECT("'"&amp;$B898&amp;"'!$A$4:$Z$4"),0),0)</f>
        <v>840</v>
      </c>
      <c r="E898">
        <f ca="1">VLOOKUP($A898,INDIRECT("'"&amp;$B898&amp;"'!"&amp;"$A$5:$Z$10000"),MATCH(E$5,INDIRECT("'"&amp;$B898&amp;"'!$A$4:$Z$4"),0),0)</f>
        <v>1635</v>
      </c>
      <c r="F898" t="e">
        <f>VLOOKUP($A898,cleaning_log!$A$1:$ZZ$9791,MATCH(F$5,cleaning_log!$A$2:$ZZ$2,0),0)</f>
        <v>#N/A</v>
      </c>
      <c r="G898" t="e">
        <f>VLOOKUP($A898,cleaning_log!$A$1:$ZZ$9791,MATCH(G$5,cleaning_log!$A$2:$ZZ$2,0),0)</f>
        <v>#N/A</v>
      </c>
      <c r="H898" t="str">
        <f ca="1">VLOOKUP($A898,INDIRECT("'"&amp;$B898&amp;"'!"&amp;"$A$5:$Z$10000"),MATCH(H$5,INDIRECT("'"&amp;$B898&amp;"'!$A$4:$Z$4"),0),0)</f>
        <v>Infeasible</v>
      </c>
      <c r="I898" t="e">
        <f>VLOOKUP($A898,cleaning_log!$A$1:$ZZ$9791,MATCH(I$5,cleaning_log!$A$2:$ZZ$2,0),0)</f>
        <v>#N/A</v>
      </c>
      <c r="J898" t="e">
        <f>VLOOKUP($A898,cleaning_log!$A$1:$ZZ$9791,MATCH(J$5,cleaning_log!$A$2:$ZZ$2,0),0)</f>
        <v>#N/A</v>
      </c>
      <c r="L898" t="e">
        <f>VLOOKUP($A898,cleaning_log!$A$1:$ZZ$9791,MATCH(L$5,cleaning_log!$A$2:$ZZ$2,0),0)</f>
        <v>#N/A</v>
      </c>
      <c r="M898" t="e">
        <f>VLOOKUP($A898,cleaning_log!$A$1:$ZZ$9791,MATCH(M$5,cleaning_log!$A$2:$ZZ$2,0),0)</f>
        <v>#N/A</v>
      </c>
      <c r="N898" t="e">
        <f>VLOOKUP($A898,cleaning_log!$A$1:$ZZ$9791,MATCH(N$5,cleaning_log!$A$2:$ZZ$2,0),0)</f>
        <v>#N/A</v>
      </c>
      <c r="O898" t="e">
        <f>VLOOKUP($A898,cleaning_log!$A$1:$ZZ$9791,MATCH(O$5,cleaning_log!$A$2:$ZZ$2,0),0)</f>
        <v>#N/A</v>
      </c>
      <c r="P898" t="e">
        <f>VLOOKUP($A898,cleaning_log!$A$1:$ZZ$9791,MATCH(P$5,cleaning_log!$A$2:$ZZ$2,0),0)</f>
        <v>#N/A</v>
      </c>
      <c r="Q898" t="e">
        <f>VLOOKUP($A898,cleaning_log!$A$1:$ZZ$9791,MATCH(Q$5,cleaning_log!$A$2:$ZZ$2,0),0)</f>
        <v>#N/A</v>
      </c>
      <c r="R898" t="e">
        <f>VLOOKUP($A898,cleaning_log!$A$1:$ZZ$9791,MATCH(R$5,cleaning_log!$A$2:$ZZ$2,0),0)</f>
        <v>#N/A</v>
      </c>
      <c r="S898" t="e">
        <f t="shared" si="195"/>
        <v>#N/A</v>
      </c>
      <c r="T898" t="e">
        <f>VLOOKUP($A898,cleaning_log!$A$1:$ZZ$9791,MATCH(T$5,cleaning_log!$A$2:$ZZ$2,0),0)</f>
        <v>#N/A</v>
      </c>
      <c r="U898" t="e">
        <f>VLOOKUP($A898,cleaning_log!$A$1:$ZZ$9791,MATCH(U$5,cleaning_log!$A$2:$ZZ$2,0),0)</f>
        <v>#N/A</v>
      </c>
      <c r="V898" t="e">
        <f>VLOOKUP($A898,cleaning_log!$A$1:$ZZ$9791,MATCH(V$5,cleaning_log!$A$2:$ZZ$2,0),0)</f>
        <v>#N/A</v>
      </c>
    </row>
    <row r="899" spans="1:22" x14ac:dyDescent="0.2">
      <c r="A899" s="19" t="s">
        <v>2768</v>
      </c>
      <c r="B899" t="str">
        <f>IF(NOT(ISNA(VLOOKUP($A899,miplib2017!$A$5:$A$10000,1,0))),"miplib2017",IF(NOT(ISNA(VLOOKUP($A899,miplib2010!$A$5:$A$10000,1,0))),"miplib2010",IF(NOT(ISNA(VLOOKUP($A899,miplib2003!$A$5:$A$10000,1,0))),"miplib2003",IF(NOT(ISNA(VLOOKUP($A899,miplib3!$A$5:$A$10002,1,0))),"miplib3",IF(NOT(ISNA(VLOOKUP($A899,miplib2!$A$5:$A$10004,1,0))),"miplib2",IF(NOT(ISNA(VLOOKUP($A899,coral!$A$5:$A$10000,1,0))),"coral",IF(NOT(ISNA(VLOOKUP($A899,neos!$A$5:$A$10000,1,0))),"neos","COULD NOT FIND")))))))</f>
        <v>miplib2017</v>
      </c>
      <c r="C899" t="str">
        <f>B899&amp;"/"&amp;A899</f>
        <v>miplib2017/neos-807639</v>
      </c>
      <c r="D899">
        <f ca="1">VLOOKUP($A899,INDIRECT("'"&amp;$B899&amp;"'!"&amp;"$A$5:$Z$10000"),MATCH(D$5,INDIRECT("'"&amp;$B899&amp;"'!$A$4:$Z$4"),0),0)</f>
        <v>1541</v>
      </c>
      <c r="E899">
        <f ca="1">VLOOKUP($A899,INDIRECT("'"&amp;$B899&amp;"'!"&amp;"$A$5:$Z$10000"),MATCH(E$5,INDIRECT("'"&amp;$B899&amp;"'!$A$4:$Z$4"),0),0)</f>
        <v>1030</v>
      </c>
      <c r="F899">
        <f>VLOOKUP($A899,cleaning_log!$A$1:$ZZ$9791,MATCH(F$5,cleaning_log!$A$2:$ZZ$2,0),0)</f>
        <v>953</v>
      </c>
      <c r="G899">
        <f>VLOOKUP($A899,cleaning_log!$A$1:$ZZ$9791,MATCH(G$5,cleaning_log!$A$2:$ZZ$2,0),0)</f>
        <v>580</v>
      </c>
      <c r="H899">
        <f ca="1">VLOOKUP($A899,INDIRECT("'"&amp;$B899&amp;"'!"&amp;"$A$5:$Z$10000"),MATCH(H$5,INDIRECT("'"&amp;$B899&amp;"'!$A$4:$Z$4"),0),0)</f>
        <v>454.2</v>
      </c>
      <c r="I899">
        <f>VLOOKUP($A899,cleaning_log!$A$1:$ZZ$9791,MATCH(I$5,cleaning_log!$A$2:$ZZ$2,0),0)</f>
        <v>332.92411745305299</v>
      </c>
      <c r="J899">
        <f>VLOOKUP($A899,cleaning_log!$A$1:$ZZ$9791,MATCH(J$5,cleaning_log!$A$2:$ZZ$2,0),0)</f>
        <v>342.57681586575097</v>
      </c>
      <c r="K899" t="b">
        <f ca="1">IF(ISNA(J899),TRUE,ABS(H899-J899)&gt;0.001)</f>
        <v>1</v>
      </c>
      <c r="L899">
        <f>VLOOKUP($A899,cleaning_log!$A$1:$ZZ$9791,MATCH(L$5,cleaning_log!$A$2:$ZZ$2,0),0)</f>
        <v>454.19999999999902</v>
      </c>
      <c r="M899">
        <f>VLOOKUP($A899,cleaning_log!$A$1:$ZZ$9791,MATCH(M$5,cleaning_log!$A$2:$ZZ$2,0),0)</f>
        <v>454.2</v>
      </c>
      <c r="N899">
        <f>VLOOKUP($A899,cleaning_log!$A$1:$ZZ$9791,MATCH(N$5,cleaning_log!$A$2:$ZZ$2,0),0)</f>
        <v>454.2</v>
      </c>
      <c r="O899">
        <f>VLOOKUP($A899,cleaning_log!$A$1:$ZZ$9791,MATCH(O$5,cleaning_log!$A$2:$ZZ$2,0),0)</f>
        <v>454.2</v>
      </c>
      <c r="P899">
        <f>VLOOKUP($A899,cleaning_log!$A$1:$ZZ$9791,MATCH(P$5,cleaning_log!$A$2:$ZZ$2,0),0)</f>
        <v>21.058</v>
      </c>
      <c r="Q899">
        <f>VLOOKUP($A899,cleaning_log!$A$1:$ZZ$9791,MATCH(Q$5,cleaning_log!$A$2:$ZZ$2,0),0)</f>
        <v>4.1269999999999998</v>
      </c>
      <c r="R899">
        <f>VLOOKUP($A899,cleaning_log!$A$1:$ZZ$9791,MATCH(R$5,cleaning_log!$A$2:$ZZ$2,0),0)</f>
        <v>6.6920000000000002</v>
      </c>
      <c r="S899" t="b">
        <f t="shared" si="195"/>
        <v>1</v>
      </c>
      <c r="T899">
        <f>VLOOKUP($A899,cleaning_log!$A$1:$ZZ$9791,MATCH(T$5,cleaning_log!$A$2:$ZZ$2,0),0)</f>
        <v>14458</v>
      </c>
      <c r="U899">
        <f>VLOOKUP($A899,cleaning_log!$A$1:$ZZ$9791,MATCH(U$5,cleaning_log!$A$2:$ZZ$2,0),0)</f>
        <v>3364</v>
      </c>
      <c r="V899">
        <f>VLOOKUP($A899,cleaning_log!$A$1:$ZZ$9791,MATCH(V$5,cleaning_log!$A$2:$ZZ$2,0),0)</f>
        <v>5140</v>
      </c>
    </row>
    <row r="900" spans="1:22" x14ac:dyDescent="0.2">
      <c r="A900" s="19" t="s">
        <v>2786</v>
      </c>
      <c r="B900" t="str">
        <f>IF(NOT(ISNA(VLOOKUP($A900,miplib2017!$A$5:$A$10000,1,0))),"miplib2017",IF(NOT(ISNA(VLOOKUP($A900,miplib2010!$A$5:$A$10000,1,0))),"miplib2010",IF(NOT(ISNA(VLOOKUP($A900,miplib2003!$A$5:$A$10000,1,0))),"miplib2003",IF(NOT(ISNA(VLOOKUP($A900,miplib3!$A$5:$A$10002,1,0))),"miplib3",IF(NOT(ISNA(VLOOKUP($A900,miplib2!$A$5:$A$10004,1,0))),"miplib2",IF(NOT(ISNA(VLOOKUP($A900,coral!$A$5:$A$10000,1,0))),"coral",IF(NOT(ISNA(VLOOKUP($A900,neos!$A$5:$A$10000,1,0))),"neos","COULD NOT FIND")))))))</f>
        <v>coral</v>
      </c>
      <c r="C900" t="str">
        <f>B900&amp;"/"&amp;A900</f>
        <v>coral/neos-807705</v>
      </c>
      <c r="D900">
        <f ca="1">VLOOKUP($A900,INDIRECT("'"&amp;$B900&amp;"'!"&amp;"$A$5:$Z$10000"),MATCH(D$5,INDIRECT("'"&amp;$B900&amp;"'!$A$4:$Z$4"),0),0)</f>
        <v>1541</v>
      </c>
      <c r="E900">
        <f ca="1">VLOOKUP($A900,INDIRECT("'"&amp;$B900&amp;"'!"&amp;"$A$5:$Z$10000"),MATCH(E$5,INDIRECT("'"&amp;$B900&amp;"'!$A$4:$Z$4"),0),0)</f>
        <v>1030</v>
      </c>
      <c r="F900">
        <f>VLOOKUP($A900,cleaning_log!$A$1:$ZZ$9791,MATCH(F$5,cleaning_log!$A$2:$ZZ$2,0),0)</f>
        <v>1024</v>
      </c>
      <c r="G900">
        <f>VLOOKUP($A900,cleaning_log!$A$1:$ZZ$9791,MATCH(G$5,cleaning_log!$A$2:$ZZ$2,0),0)</f>
        <v>604</v>
      </c>
      <c r="H900">
        <f ca="1">VLOOKUP($A900,INDIRECT("'"&amp;$B900&amp;"'!"&amp;"$A$5:$Z$10000"),MATCH(H$5,INDIRECT("'"&amp;$B900&amp;"'!$A$4:$Z$4"),0),0)</f>
        <v>342.4</v>
      </c>
      <c r="I900">
        <f>VLOOKUP($A900,cleaning_log!$A$1:$ZZ$9791,MATCH(I$5,cleaning_log!$A$2:$ZZ$2,0),0)</f>
        <v>239.40856163969499</v>
      </c>
      <c r="J900">
        <f>VLOOKUP($A900,cleaning_log!$A$1:$ZZ$9791,MATCH(J$5,cleaning_log!$A$2:$ZZ$2,0),0)</f>
        <v>257.98746321027699</v>
      </c>
      <c r="K900" t="b">
        <f ca="1">IF(ISNA(J900),TRUE,ABS(H900-J900)&gt;0.001)</f>
        <v>1</v>
      </c>
      <c r="L900">
        <f>VLOOKUP($A900,cleaning_log!$A$1:$ZZ$9791,MATCH(L$5,cleaning_log!$A$2:$ZZ$2,0),0)</f>
        <v>342.39999999999901</v>
      </c>
      <c r="M900">
        <f>VLOOKUP($A900,cleaning_log!$A$1:$ZZ$9791,MATCH(M$5,cleaning_log!$A$2:$ZZ$2,0),0)</f>
        <v>342.39999999999901</v>
      </c>
      <c r="N900">
        <f>VLOOKUP($A900,cleaning_log!$A$1:$ZZ$9791,MATCH(N$5,cleaning_log!$A$2:$ZZ$2,0),0)</f>
        <v>342.4</v>
      </c>
      <c r="O900">
        <f>VLOOKUP($A900,cleaning_log!$A$1:$ZZ$9791,MATCH(O$5,cleaning_log!$A$2:$ZZ$2,0),0)</f>
        <v>342.4</v>
      </c>
      <c r="P900">
        <f>VLOOKUP($A900,cleaning_log!$A$1:$ZZ$9791,MATCH(P$5,cleaning_log!$A$2:$ZZ$2,0),0)</f>
        <v>11.077999999999999</v>
      </c>
      <c r="Q900">
        <f>VLOOKUP($A900,cleaning_log!$A$1:$ZZ$9791,MATCH(Q$5,cleaning_log!$A$2:$ZZ$2,0),0)</f>
        <v>5.8140000000000001</v>
      </c>
      <c r="R900">
        <f>VLOOKUP($A900,cleaning_log!$A$1:$ZZ$9791,MATCH(R$5,cleaning_log!$A$2:$ZZ$2,0),0)</f>
        <v>7.7539999999999996</v>
      </c>
      <c r="S900" t="b">
        <f t="shared" si="195"/>
        <v>1</v>
      </c>
      <c r="T900">
        <f>VLOOKUP($A900,cleaning_log!$A$1:$ZZ$9791,MATCH(T$5,cleaning_log!$A$2:$ZZ$2,0),0)</f>
        <v>3836</v>
      </c>
      <c r="U900">
        <f>VLOOKUP($A900,cleaning_log!$A$1:$ZZ$9791,MATCH(U$5,cleaning_log!$A$2:$ZZ$2,0),0)</f>
        <v>3475</v>
      </c>
      <c r="V900">
        <f>VLOOKUP($A900,cleaning_log!$A$1:$ZZ$9791,MATCH(V$5,cleaning_log!$A$2:$ZZ$2,0),0)</f>
        <v>4475</v>
      </c>
    </row>
    <row r="901" spans="1:22" x14ac:dyDescent="0.2">
      <c r="A901" s="19" t="s">
        <v>4595</v>
      </c>
      <c r="B901" t="str">
        <f>IF(NOT(ISNA(VLOOKUP($A901,miplib2017!$A$5:$A$10000,1,0))),"miplib2017",IF(NOT(ISNA(VLOOKUP($A901,miplib2010!$A$5:$A$10000,1,0))),"miplib2010",IF(NOT(ISNA(VLOOKUP($A901,miplib2003!$A$5:$A$10000,1,0))),"miplib2003",IF(NOT(ISNA(VLOOKUP($A901,miplib3!$A$5:$A$10002,1,0))),"miplib3",IF(NOT(ISNA(VLOOKUP($A901,miplib2!$A$5:$A$10004,1,0))),"miplib2",IF(NOT(ISNA(VLOOKUP($A901,coral!$A$5:$A$10000,1,0))),"coral",IF(NOT(ISNA(VLOOKUP($A901,neos!$A$5:$A$10000,1,0))),"neos","COULD NOT FIND")))))))</f>
        <v>coral</v>
      </c>
      <c r="C901" t="str">
        <f>B901&amp;"/"&amp;A901</f>
        <v>coral/neos-808072</v>
      </c>
      <c r="D901">
        <f ca="1">VLOOKUP($A901,INDIRECT("'"&amp;$B901&amp;"'!"&amp;"$A$5:$Z$10000"),MATCH(D$5,INDIRECT("'"&amp;$B901&amp;"'!$A$4:$Z$4"),0),0)</f>
        <v>1713</v>
      </c>
      <c r="E901">
        <f ca="1">VLOOKUP($A901,INDIRECT("'"&amp;$B901&amp;"'!"&amp;"$A$5:$Z$10000"),MATCH(E$5,INDIRECT("'"&amp;$B901&amp;"'!$A$4:$Z$4"),0),0)</f>
        <v>1702</v>
      </c>
      <c r="F901">
        <f>VLOOKUP($A901,cleaning_log!$A$1:$ZZ$9791,MATCH(F$5,cleaning_log!$A$2:$ZZ$2,0),0)</f>
        <v>1710</v>
      </c>
      <c r="G901">
        <f>VLOOKUP($A901,cleaning_log!$A$1:$ZZ$9791,MATCH(G$5,cleaning_log!$A$2:$ZZ$2,0),0)</f>
        <v>1701</v>
      </c>
      <c r="H901" t="str">
        <f ca="1">VLOOKUP($A901,INDIRECT("'"&amp;$B901&amp;"'!"&amp;"$A$5:$Z$10000"),MATCH(H$5,INDIRECT("'"&amp;$B901&amp;"'!$A$4:$Z$4"),0),0)</f>
        <v>?</v>
      </c>
      <c r="I901">
        <f>VLOOKUP($A901,cleaning_log!$A$1:$ZZ$9791,MATCH(I$5,cleaning_log!$A$2:$ZZ$2,0),0)</f>
        <v>-46.25</v>
      </c>
      <c r="J901">
        <f>VLOOKUP($A901,cleaning_log!$A$1:$ZZ$9791,MATCH(J$5,cleaning_log!$A$2:$ZZ$2,0),0)</f>
        <v>-46.249999999999901</v>
      </c>
      <c r="L901">
        <f>VLOOKUP($A901,cleaning_log!$A$1:$ZZ$9791,MATCH(L$5,cleaning_log!$A$2:$ZZ$2,0),0)</f>
        <v>24</v>
      </c>
      <c r="M901">
        <f>VLOOKUP($A901,cleaning_log!$A$1:$ZZ$9791,MATCH(M$5,cleaning_log!$A$2:$ZZ$2,0),0)</f>
        <v>23.999990763157999</v>
      </c>
      <c r="N901">
        <f>VLOOKUP($A901,cleaning_log!$A$1:$ZZ$9791,MATCH(N$5,cleaning_log!$A$2:$ZZ$2,0),0)</f>
        <v>24</v>
      </c>
      <c r="O901">
        <f>VLOOKUP($A901,cleaning_log!$A$1:$ZZ$9791,MATCH(O$5,cleaning_log!$A$2:$ZZ$2,0),0)</f>
        <v>24</v>
      </c>
      <c r="P901">
        <f>VLOOKUP($A901,cleaning_log!$A$1:$ZZ$9791,MATCH(P$5,cleaning_log!$A$2:$ZZ$2,0),0)</f>
        <v>3.5339999999999998</v>
      </c>
      <c r="Q901">
        <f>VLOOKUP($A901,cleaning_log!$A$1:$ZZ$9791,MATCH(Q$5,cleaning_log!$A$2:$ZZ$2,0),0)</f>
        <v>2.625</v>
      </c>
      <c r="R901">
        <f>VLOOKUP($A901,cleaning_log!$A$1:$ZZ$9791,MATCH(R$5,cleaning_log!$A$2:$ZZ$2,0),0)</f>
        <v>5.681</v>
      </c>
      <c r="S901" t="b">
        <f t="shared" si="195"/>
        <v>1</v>
      </c>
      <c r="T901">
        <f>VLOOKUP($A901,cleaning_log!$A$1:$ZZ$9791,MATCH(T$5,cleaning_log!$A$2:$ZZ$2,0),0)</f>
        <v>153</v>
      </c>
      <c r="U901">
        <f>VLOOKUP($A901,cleaning_log!$A$1:$ZZ$9791,MATCH(U$5,cleaning_log!$A$2:$ZZ$2,0),0)</f>
        <v>97</v>
      </c>
      <c r="V901">
        <f>VLOOKUP($A901,cleaning_log!$A$1:$ZZ$9791,MATCH(V$5,cleaning_log!$A$2:$ZZ$2,0),0)</f>
        <v>498</v>
      </c>
    </row>
    <row r="902" spans="1:22" x14ac:dyDescent="0.2">
      <c r="A902" s="19" t="s">
        <v>4596</v>
      </c>
      <c r="B902" t="str">
        <f>IF(NOT(ISNA(VLOOKUP($A902,miplib2017!$A$5:$A$10000,1,0))),"miplib2017",IF(NOT(ISNA(VLOOKUP($A902,miplib2010!$A$5:$A$10000,1,0))),"miplib2010",IF(NOT(ISNA(VLOOKUP($A902,miplib2003!$A$5:$A$10000,1,0))),"miplib2003",IF(NOT(ISNA(VLOOKUP($A902,miplib3!$A$5:$A$10002,1,0))),"miplib3",IF(NOT(ISNA(VLOOKUP($A902,miplib2!$A$5:$A$10004,1,0))),"miplib2",IF(NOT(ISNA(VLOOKUP($A902,coral!$A$5:$A$10000,1,0))),"coral",IF(NOT(ISNA(VLOOKUP($A902,neos!$A$5:$A$10000,1,0))),"neos","COULD NOT FIND")))))))</f>
        <v>coral</v>
      </c>
      <c r="C902" t="str">
        <f>B902&amp;"/"&amp;A902</f>
        <v>coral/neos-808214</v>
      </c>
      <c r="D902">
        <f ca="1">VLOOKUP($A902,INDIRECT("'"&amp;$B902&amp;"'!"&amp;"$A$5:$Z$10000"),MATCH(D$5,INDIRECT("'"&amp;$B902&amp;"'!$A$4:$Z$4"),0),0)</f>
        <v>640</v>
      </c>
      <c r="E902">
        <f ca="1">VLOOKUP($A902,INDIRECT("'"&amp;$B902&amp;"'!"&amp;"$A$5:$Z$10000"),MATCH(E$5,INDIRECT("'"&amp;$B902&amp;"'!$A$4:$Z$4"),0),0)</f>
        <v>1308</v>
      </c>
      <c r="F902">
        <f>VLOOKUP($A902,cleaning_log!$A$1:$ZZ$9791,MATCH(F$5,cleaning_log!$A$2:$ZZ$2,0),0)</f>
        <v>627</v>
      </c>
      <c r="G902">
        <f>VLOOKUP($A902,cleaning_log!$A$1:$ZZ$9791,MATCH(G$5,cleaning_log!$A$2:$ZZ$2,0),0)</f>
        <v>1224</v>
      </c>
      <c r="H902" t="str">
        <f ca="1">VLOOKUP($A902,INDIRECT("'"&amp;$B902&amp;"'!"&amp;"$A$5:$Z$10000"),MATCH(H$5,INDIRECT("'"&amp;$B902&amp;"'!$A$4:$Z$4"),0),0)</f>
        <v>?</v>
      </c>
      <c r="I902">
        <f>VLOOKUP($A902,cleaning_log!$A$1:$ZZ$9791,MATCH(I$5,cleaning_log!$A$2:$ZZ$2,0),0)</f>
        <v>0</v>
      </c>
      <c r="J902">
        <f>VLOOKUP($A902,cleaning_log!$A$1:$ZZ$9791,MATCH(J$5,cleaning_log!$A$2:$ZZ$2,0),0)</f>
        <v>0</v>
      </c>
      <c r="L902">
        <f>VLOOKUP($A902,cleaning_log!$A$1:$ZZ$9791,MATCH(L$5,cleaning_log!$A$2:$ZZ$2,0),0)</f>
        <v>4.99999999999996</v>
      </c>
      <c r="M902">
        <f>VLOOKUP($A902,cleaning_log!$A$1:$ZZ$9791,MATCH(M$5,cleaning_log!$A$2:$ZZ$2,0),0)</f>
        <v>4.9999990000000398</v>
      </c>
      <c r="N902">
        <f>VLOOKUP($A902,cleaning_log!$A$1:$ZZ$9791,MATCH(N$5,cleaning_log!$A$2:$ZZ$2,0),0)</f>
        <v>5</v>
      </c>
      <c r="O902">
        <f>VLOOKUP($A902,cleaning_log!$A$1:$ZZ$9791,MATCH(O$5,cleaning_log!$A$2:$ZZ$2,0),0)</f>
        <v>5</v>
      </c>
      <c r="P902">
        <f>VLOOKUP($A902,cleaning_log!$A$1:$ZZ$9791,MATCH(P$5,cleaning_log!$A$2:$ZZ$2,0),0)</f>
        <v>0.95899999999999996</v>
      </c>
      <c r="Q902">
        <f>VLOOKUP($A902,cleaning_log!$A$1:$ZZ$9791,MATCH(Q$5,cleaning_log!$A$2:$ZZ$2,0),0)</f>
        <v>1.048</v>
      </c>
      <c r="R902">
        <f>VLOOKUP($A902,cleaning_log!$A$1:$ZZ$9791,MATCH(R$5,cleaning_log!$A$2:$ZZ$2,0),0)</f>
        <v>1.615</v>
      </c>
      <c r="S902" t="b">
        <f t="shared" si="195"/>
        <v>1</v>
      </c>
      <c r="T902">
        <f>VLOOKUP($A902,cleaning_log!$A$1:$ZZ$9791,MATCH(T$5,cleaning_log!$A$2:$ZZ$2,0),0)</f>
        <v>1</v>
      </c>
      <c r="U902">
        <f>VLOOKUP($A902,cleaning_log!$A$1:$ZZ$9791,MATCH(U$5,cleaning_log!$A$2:$ZZ$2,0),0)</f>
        <v>1</v>
      </c>
      <c r="V902">
        <f>VLOOKUP($A902,cleaning_log!$A$1:$ZZ$9791,MATCH(V$5,cleaning_log!$A$2:$ZZ$2,0),0)</f>
        <v>27</v>
      </c>
    </row>
    <row r="903" spans="1:22" hidden="1" x14ac:dyDescent="0.2">
      <c r="A903" s="19" t="s">
        <v>4597</v>
      </c>
      <c r="B903" t="str">
        <f>IF(NOT(ISNA(VLOOKUP($A903,miplib2017!$A$5:$A$10000,1,0))),"miplib2017",IF(NOT(ISNA(VLOOKUP($A903,miplib2010!$A$5:$A$10000,1,0))),"miplib2010",IF(NOT(ISNA(VLOOKUP($A903,miplib2003!$A$5:$A$10000,1,0))),"miplib2003",IF(NOT(ISNA(VLOOKUP($A903,miplib3!$A$5:$A$10002,1,0))),"miplib3",IF(NOT(ISNA(VLOOKUP($A903,miplib2!$A$5:$A$10004,1,0))),"miplib2",IF(NOT(ISNA(VLOOKUP($A903,coral!$A$5:$A$10000,1,0))),"coral",IF(NOT(ISNA(VLOOKUP($A903,neos!$A$5:$A$10000,1,0))),"neos","COULD NOT FIND")))))))</f>
        <v>coral</v>
      </c>
      <c r="C903" t="str">
        <f>B903&amp;"/"&amp;A903</f>
        <v>coral/neos-810286</v>
      </c>
      <c r="D903">
        <f ca="1">VLOOKUP($A903,INDIRECT("'"&amp;$B903&amp;"'!"&amp;"$A$5:$Z$10000"),MATCH(D$5,INDIRECT("'"&amp;$B903&amp;"'!$A$4:$Z$4"),0),0)</f>
        <v>2675</v>
      </c>
      <c r="E903">
        <f ca="1">VLOOKUP($A903,INDIRECT("'"&amp;$B903&amp;"'!"&amp;"$A$5:$Z$10000"),MATCH(E$5,INDIRECT("'"&amp;$B903&amp;"'!$A$4:$Z$4"),0),0)</f>
        <v>2915</v>
      </c>
      <c r="F903">
        <f>VLOOKUP($A903,cleaning_log!$A$1:$ZZ$9791,MATCH(F$5,cleaning_log!$A$2:$ZZ$2,0),0)</f>
        <v>1887</v>
      </c>
      <c r="G903">
        <f>VLOOKUP($A903,cleaning_log!$A$1:$ZZ$9791,MATCH(G$5,cleaning_log!$A$2:$ZZ$2,0),0)</f>
        <v>2697</v>
      </c>
      <c r="H903">
        <f ca="1">VLOOKUP($A903,INDIRECT("'"&amp;$B903&amp;"'!"&amp;"$A$5:$Z$10000"),MATCH(H$5,INDIRECT("'"&amp;$B903&amp;"'!$A$4:$Z$4"),0),0)</f>
        <v>2877</v>
      </c>
      <c r="I903">
        <f>VLOOKUP($A903,cleaning_log!$A$1:$ZZ$9791,MATCH(I$5,cleaning_log!$A$2:$ZZ$2,0),0)</f>
        <v>2876.9999999997699</v>
      </c>
      <c r="J903">
        <f>VLOOKUP($A903,cleaning_log!$A$1:$ZZ$9791,MATCH(J$5,cleaning_log!$A$2:$ZZ$2,0),0)</f>
        <v>2876.99999999999</v>
      </c>
      <c r="K903" t="b">
        <f ca="1">IF(ISNA(J903),TRUE,ABS(H903-J903)&gt;0.001)</f>
        <v>0</v>
      </c>
      <c r="L903">
        <f>VLOOKUP($A903,cleaning_log!$A$1:$ZZ$9791,MATCH(L$5,cleaning_log!$A$2:$ZZ$2,0),0)</f>
        <v>2877</v>
      </c>
      <c r="M903">
        <f>VLOOKUP($A903,cleaning_log!$A$1:$ZZ$9791,MATCH(M$5,cleaning_log!$A$2:$ZZ$2,0),0)</f>
        <v>1E+100</v>
      </c>
      <c r="N903">
        <f>VLOOKUP($A903,cleaning_log!$A$1:$ZZ$9791,MATCH(N$5,cleaning_log!$A$2:$ZZ$2,0),0)</f>
        <v>2877</v>
      </c>
      <c r="O903">
        <f>VLOOKUP($A903,cleaning_log!$A$1:$ZZ$9791,MATCH(O$5,cleaning_log!$A$2:$ZZ$2,0),0)</f>
        <v>2877</v>
      </c>
      <c r="P903">
        <f>VLOOKUP($A903,cleaning_log!$A$1:$ZZ$9791,MATCH(P$5,cleaning_log!$A$2:$ZZ$2,0),0)</f>
        <v>1.194</v>
      </c>
      <c r="Q903">
        <f>VLOOKUP($A903,cleaning_log!$A$1:$ZZ$9791,MATCH(Q$5,cleaning_log!$A$2:$ZZ$2,0),0)</f>
        <v>0.72099999999999997</v>
      </c>
      <c r="R903">
        <f>VLOOKUP($A903,cleaning_log!$A$1:$ZZ$9791,MATCH(R$5,cleaning_log!$A$2:$ZZ$2,0),0)</f>
        <v>1.107</v>
      </c>
      <c r="S903" t="b">
        <f t="shared" si="195"/>
        <v>1</v>
      </c>
      <c r="T903">
        <f>VLOOKUP($A903,cleaning_log!$A$1:$ZZ$9791,MATCH(T$5,cleaning_log!$A$2:$ZZ$2,0),0)</f>
        <v>0</v>
      </c>
      <c r="U903">
        <f>VLOOKUP($A903,cleaning_log!$A$1:$ZZ$9791,MATCH(U$5,cleaning_log!$A$2:$ZZ$2,0),0)</f>
        <v>1</v>
      </c>
      <c r="V903">
        <f>VLOOKUP($A903,cleaning_log!$A$1:$ZZ$9791,MATCH(V$5,cleaning_log!$A$2:$ZZ$2,0),0)</f>
        <v>1</v>
      </c>
    </row>
    <row r="904" spans="1:22" x14ac:dyDescent="0.2">
      <c r="A904" s="19" t="s">
        <v>2805</v>
      </c>
      <c r="B904" t="str">
        <f>IF(NOT(ISNA(VLOOKUP($A904,miplib2017!$A$5:$A$10000,1,0))),"miplib2017",IF(NOT(ISNA(VLOOKUP($A904,miplib2010!$A$5:$A$10000,1,0))),"miplib2010",IF(NOT(ISNA(VLOOKUP($A904,miplib2003!$A$5:$A$10000,1,0))),"miplib2003",IF(NOT(ISNA(VLOOKUP($A904,miplib3!$A$5:$A$10002,1,0))),"miplib3",IF(NOT(ISNA(VLOOKUP($A904,miplib2!$A$5:$A$10004,1,0))),"miplib2",IF(NOT(ISNA(VLOOKUP($A904,coral!$A$5:$A$10000,1,0))),"coral",IF(NOT(ISNA(VLOOKUP($A904,neos!$A$5:$A$10000,1,0))),"neos","COULD NOT FIND")))))))</f>
        <v>coral</v>
      </c>
      <c r="C904" t="str">
        <f>B904&amp;"/"&amp;A904</f>
        <v>coral/neos-810326</v>
      </c>
      <c r="D904">
        <f ca="1">VLOOKUP($A904,INDIRECT("'"&amp;$B904&amp;"'!"&amp;"$A$5:$Z$10000"),MATCH(D$5,INDIRECT("'"&amp;$B904&amp;"'!$A$4:$Z$4"),0),0)</f>
        <v>1749</v>
      </c>
      <c r="E904">
        <f ca="1">VLOOKUP($A904,INDIRECT("'"&amp;$B904&amp;"'!"&amp;"$A$5:$Z$10000"),MATCH(E$5,INDIRECT("'"&amp;$B904&amp;"'!$A$4:$Z$4"),0),0)</f>
        <v>1702</v>
      </c>
      <c r="F904">
        <f>VLOOKUP($A904,cleaning_log!$A$1:$ZZ$9791,MATCH(F$5,cleaning_log!$A$2:$ZZ$2,0),0)</f>
        <v>1730</v>
      </c>
      <c r="G904">
        <f>VLOOKUP($A904,cleaning_log!$A$1:$ZZ$9791,MATCH(G$5,cleaning_log!$A$2:$ZZ$2,0),0)</f>
        <v>1701</v>
      </c>
      <c r="H904">
        <f ca="1">VLOOKUP($A904,INDIRECT("'"&amp;$B904&amp;"'!"&amp;"$A$5:$Z$10000"),MATCH(H$5,INDIRECT("'"&amp;$B904&amp;"'!$A$4:$Z$4"),0),0)</f>
        <v>-44378</v>
      </c>
      <c r="I904">
        <f>VLOOKUP($A904,cleaning_log!$A$1:$ZZ$9791,MATCH(I$5,cleaning_log!$A$2:$ZZ$2,0),0)</f>
        <v>-45861.030961699696</v>
      </c>
      <c r="J904">
        <f>VLOOKUP($A904,cleaning_log!$A$1:$ZZ$9791,MATCH(J$5,cleaning_log!$A$2:$ZZ$2,0),0)</f>
        <v>-45861.030961699696</v>
      </c>
      <c r="K904" t="b">
        <f ca="1">IF(ISNA(J904),TRUE,ABS(H904-J904)&gt;0.001)</f>
        <v>1</v>
      </c>
      <c r="L904">
        <f>VLOOKUP($A904,cleaning_log!$A$1:$ZZ$9791,MATCH(L$5,cleaning_log!$A$2:$ZZ$2,0),0)</f>
        <v>-44378</v>
      </c>
      <c r="M904">
        <f>VLOOKUP($A904,cleaning_log!$A$1:$ZZ$9791,MATCH(M$5,cleaning_log!$A$2:$ZZ$2,0),0)</f>
        <v>-44378</v>
      </c>
      <c r="N904">
        <f>VLOOKUP($A904,cleaning_log!$A$1:$ZZ$9791,MATCH(N$5,cleaning_log!$A$2:$ZZ$2,0),0)</f>
        <v>-44378</v>
      </c>
      <c r="O904">
        <f>VLOOKUP($A904,cleaning_log!$A$1:$ZZ$9791,MATCH(O$5,cleaning_log!$A$2:$ZZ$2,0),0)</f>
        <v>-44378</v>
      </c>
      <c r="P904">
        <f>VLOOKUP($A904,cleaning_log!$A$1:$ZZ$9791,MATCH(P$5,cleaning_log!$A$2:$ZZ$2,0),0)</f>
        <v>14.25</v>
      </c>
      <c r="Q904">
        <f>VLOOKUP($A904,cleaning_log!$A$1:$ZZ$9791,MATCH(Q$5,cleaning_log!$A$2:$ZZ$2,0),0)</f>
        <v>13.272</v>
      </c>
      <c r="R904">
        <f>VLOOKUP($A904,cleaning_log!$A$1:$ZZ$9791,MATCH(R$5,cleaning_log!$A$2:$ZZ$2,0),0)</f>
        <v>22.364000000000001</v>
      </c>
      <c r="S904" t="b">
        <f t="shared" si="195"/>
        <v>1</v>
      </c>
      <c r="T904">
        <f>VLOOKUP($A904,cleaning_log!$A$1:$ZZ$9791,MATCH(T$5,cleaning_log!$A$2:$ZZ$2,0),0)</f>
        <v>752</v>
      </c>
      <c r="U904">
        <f>VLOOKUP($A904,cleaning_log!$A$1:$ZZ$9791,MATCH(U$5,cleaning_log!$A$2:$ZZ$2,0),0)</f>
        <v>782</v>
      </c>
      <c r="V904">
        <f>VLOOKUP($A904,cleaning_log!$A$1:$ZZ$9791,MATCH(V$5,cleaning_log!$A$2:$ZZ$2,0),0)</f>
        <v>1495</v>
      </c>
    </row>
    <row r="905" spans="1:22" hidden="1" x14ac:dyDescent="0.2">
      <c r="A905" t="s">
        <v>4192</v>
      </c>
      <c r="B905" t="str">
        <f>IF(NOT(ISNA(VLOOKUP($A905,miplib2017!$A$5:$A$10000,1,0))),"miplib2017",IF(NOT(ISNA(VLOOKUP($A905,miplib2010!$A$5:$A$10000,1,0))),"miplib2010",IF(NOT(ISNA(VLOOKUP($A905,miplib2003!$A$5:$A$10000,1,0))),"miplib2003",IF(NOT(ISNA(VLOOKUP($A905,miplib3!$A$5:$A$10002,1,0))),"miplib3",IF(NOT(ISNA(VLOOKUP($A905,miplib2!$A$5:$A$10004,1,0))),"miplib2",IF(NOT(ISNA(VLOOKUP($A905,coral!$A$5:$A$10000,1,0))),"coral",IF(NOT(ISNA(VLOOKUP($A905,neos!$A$5:$A$10000,1,0))),"neos","COULD NOT FIND")))))))</f>
        <v>miplib2010</v>
      </c>
      <c r="C905" t="str">
        <f>B905&amp;"/"&amp;A905</f>
        <v>miplib2010/neos-820146</v>
      </c>
      <c r="D905">
        <f ca="1">VLOOKUP($A905,INDIRECT("'"&amp;$B905&amp;"'!"&amp;"$A$5:$Z$10000"),MATCH(D$5,INDIRECT("'"&amp;$B905&amp;"'!$A$4:$Z$4"),0),0)</f>
        <v>830</v>
      </c>
      <c r="E905">
        <f ca="1">VLOOKUP($A905,INDIRECT("'"&amp;$B905&amp;"'!"&amp;"$A$5:$Z$10000"),MATCH(E$5,INDIRECT("'"&amp;$B905&amp;"'!$A$4:$Z$4"),0),0)</f>
        <v>600</v>
      </c>
      <c r="F905" t="e">
        <f>VLOOKUP($A905,cleaning_log!$A$1:$ZZ$9791,MATCH(F$5,cleaning_log!$A$2:$ZZ$2,0),0)</f>
        <v>#N/A</v>
      </c>
      <c r="G905" t="e">
        <f>VLOOKUP($A905,cleaning_log!$A$1:$ZZ$9791,MATCH(G$5,cleaning_log!$A$2:$ZZ$2,0),0)</f>
        <v>#N/A</v>
      </c>
      <c r="H905" t="str">
        <f ca="1">VLOOKUP($A905,INDIRECT("'"&amp;$B905&amp;"'!"&amp;"$A$5:$Z$10000"),MATCH(H$5,INDIRECT("'"&amp;$B905&amp;"'!$A$4:$Z$4"),0),0)</f>
        <v>Infeasible</v>
      </c>
      <c r="I905" t="e">
        <f>VLOOKUP($A905,cleaning_log!$A$1:$ZZ$9791,MATCH(I$5,cleaning_log!$A$2:$ZZ$2,0),0)</f>
        <v>#N/A</v>
      </c>
      <c r="J905" t="e">
        <f>VLOOKUP($A905,cleaning_log!$A$1:$ZZ$9791,MATCH(J$5,cleaning_log!$A$2:$ZZ$2,0),0)</f>
        <v>#N/A</v>
      </c>
      <c r="L905" t="e">
        <f>VLOOKUP($A905,cleaning_log!$A$1:$ZZ$9791,MATCH(L$5,cleaning_log!$A$2:$ZZ$2,0),0)</f>
        <v>#N/A</v>
      </c>
      <c r="M905" t="e">
        <f>VLOOKUP($A905,cleaning_log!$A$1:$ZZ$9791,MATCH(M$5,cleaning_log!$A$2:$ZZ$2,0),0)</f>
        <v>#N/A</v>
      </c>
      <c r="N905" t="e">
        <f>VLOOKUP($A905,cleaning_log!$A$1:$ZZ$9791,MATCH(N$5,cleaning_log!$A$2:$ZZ$2,0),0)</f>
        <v>#N/A</v>
      </c>
      <c r="O905" t="e">
        <f>VLOOKUP($A905,cleaning_log!$A$1:$ZZ$9791,MATCH(O$5,cleaning_log!$A$2:$ZZ$2,0),0)</f>
        <v>#N/A</v>
      </c>
      <c r="P905" t="e">
        <f>VLOOKUP($A905,cleaning_log!$A$1:$ZZ$9791,MATCH(P$5,cleaning_log!$A$2:$ZZ$2,0),0)</f>
        <v>#N/A</v>
      </c>
      <c r="Q905" t="e">
        <f>VLOOKUP($A905,cleaning_log!$A$1:$ZZ$9791,MATCH(Q$5,cleaning_log!$A$2:$ZZ$2,0),0)</f>
        <v>#N/A</v>
      </c>
      <c r="R905" t="e">
        <f>VLOOKUP($A905,cleaning_log!$A$1:$ZZ$9791,MATCH(R$5,cleaning_log!$A$2:$ZZ$2,0),0)</f>
        <v>#N/A</v>
      </c>
      <c r="S905" t="e">
        <f t="shared" si="195"/>
        <v>#N/A</v>
      </c>
      <c r="T905" t="e">
        <f>VLOOKUP($A905,cleaning_log!$A$1:$ZZ$9791,MATCH(T$5,cleaning_log!$A$2:$ZZ$2,0),0)</f>
        <v>#N/A</v>
      </c>
      <c r="U905" t="e">
        <f>VLOOKUP($A905,cleaning_log!$A$1:$ZZ$9791,MATCH(U$5,cleaning_log!$A$2:$ZZ$2,0),0)</f>
        <v>#N/A</v>
      </c>
      <c r="V905" t="e">
        <f>VLOOKUP($A905,cleaning_log!$A$1:$ZZ$9791,MATCH(V$5,cleaning_log!$A$2:$ZZ$2,0),0)</f>
        <v>#N/A</v>
      </c>
    </row>
    <row r="906" spans="1:22" hidden="1" x14ac:dyDescent="0.2">
      <c r="A906" t="s">
        <v>4193</v>
      </c>
      <c r="B906" t="str">
        <f>IF(NOT(ISNA(VLOOKUP($A906,miplib2017!$A$5:$A$10000,1,0))),"miplib2017",IF(NOT(ISNA(VLOOKUP($A906,miplib2010!$A$5:$A$10000,1,0))),"miplib2010",IF(NOT(ISNA(VLOOKUP($A906,miplib2003!$A$5:$A$10000,1,0))),"miplib2003",IF(NOT(ISNA(VLOOKUP($A906,miplib3!$A$5:$A$10002,1,0))),"miplib3",IF(NOT(ISNA(VLOOKUP($A906,miplib2!$A$5:$A$10004,1,0))),"miplib2",IF(NOT(ISNA(VLOOKUP($A906,coral!$A$5:$A$10000,1,0))),"coral",IF(NOT(ISNA(VLOOKUP($A906,neos!$A$5:$A$10000,1,0))),"neos","COULD NOT FIND")))))))</f>
        <v>miplib2010</v>
      </c>
      <c r="C906" t="str">
        <f>B906&amp;"/"&amp;A906</f>
        <v>miplib2010/neos-820157</v>
      </c>
      <c r="D906">
        <f ca="1">VLOOKUP($A906,INDIRECT("'"&amp;$B906&amp;"'!"&amp;"$A$5:$Z$10000"),MATCH(D$5,INDIRECT("'"&amp;$B906&amp;"'!$A$4:$Z$4"),0),0)</f>
        <v>1015</v>
      </c>
      <c r="E906">
        <f ca="1">VLOOKUP($A906,INDIRECT("'"&amp;$B906&amp;"'!"&amp;"$A$5:$Z$10000"),MATCH(E$5,INDIRECT("'"&amp;$B906&amp;"'!$A$4:$Z$4"),0),0)</f>
        <v>1200</v>
      </c>
      <c r="F906" t="e">
        <f>VLOOKUP($A906,cleaning_log!$A$1:$ZZ$9791,MATCH(F$5,cleaning_log!$A$2:$ZZ$2,0),0)</f>
        <v>#N/A</v>
      </c>
      <c r="G906" t="e">
        <f>VLOOKUP($A906,cleaning_log!$A$1:$ZZ$9791,MATCH(G$5,cleaning_log!$A$2:$ZZ$2,0),0)</f>
        <v>#N/A</v>
      </c>
      <c r="H906" t="str">
        <f ca="1">VLOOKUP($A906,INDIRECT("'"&amp;$B906&amp;"'!"&amp;"$A$5:$Z$10000"),MATCH(H$5,INDIRECT("'"&amp;$B906&amp;"'!$A$4:$Z$4"),0),0)</f>
        <v>Infeasible</v>
      </c>
      <c r="I906" t="e">
        <f>VLOOKUP($A906,cleaning_log!$A$1:$ZZ$9791,MATCH(I$5,cleaning_log!$A$2:$ZZ$2,0),0)</f>
        <v>#N/A</v>
      </c>
      <c r="J906" t="e">
        <f>VLOOKUP($A906,cleaning_log!$A$1:$ZZ$9791,MATCH(J$5,cleaning_log!$A$2:$ZZ$2,0),0)</f>
        <v>#N/A</v>
      </c>
      <c r="L906" t="e">
        <f>VLOOKUP($A906,cleaning_log!$A$1:$ZZ$9791,MATCH(L$5,cleaning_log!$A$2:$ZZ$2,0),0)</f>
        <v>#N/A</v>
      </c>
      <c r="M906" t="e">
        <f>VLOOKUP($A906,cleaning_log!$A$1:$ZZ$9791,MATCH(M$5,cleaning_log!$A$2:$ZZ$2,0),0)</f>
        <v>#N/A</v>
      </c>
      <c r="N906" t="e">
        <f>VLOOKUP($A906,cleaning_log!$A$1:$ZZ$9791,MATCH(N$5,cleaning_log!$A$2:$ZZ$2,0),0)</f>
        <v>#N/A</v>
      </c>
      <c r="O906" t="e">
        <f>VLOOKUP($A906,cleaning_log!$A$1:$ZZ$9791,MATCH(O$5,cleaning_log!$A$2:$ZZ$2,0),0)</f>
        <v>#N/A</v>
      </c>
      <c r="P906" t="e">
        <f>VLOOKUP($A906,cleaning_log!$A$1:$ZZ$9791,MATCH(P$5,cleaning_log!$A$2:$ZZ$2,0),0)</f>
        <v>#N/A</v>
      </c>
      <c r="Q906" t="e">
        <f>VLOOKUP($A906,cleaning_log!$A$1:$ZZ$9791,MATCH(Q$5,cleaning_log!$A$2:$ZZ$2,0),0)</f>
        <v>#N/A</v>
      </c>
      <c r="R906" t="e">
        <f>VLOOKUP($A906,cleaning_log!$A$1:$ZZ$9791,MATCH(R$5,cleaning_log!$A$2:$ZZ$2,0),0)</f>
        <v>#N/A</v>
      </c>
      <c r="S906" t="e">
        <f t="shared" si="195"/>
        <v>#N/A</v>
      </c>
      <c r="T906" t="e">
        <f>VLOOKUP($A906,cleaning_log!$A$1:$ZZ$9791,MATCH(T$5,cleaning_log!$A$2:$ZZ$2,0),0)</f>
        <v>#N/A</v>
      </c>
      <c r="U906" t="e">
        <f>VLOOKUP($A906,cleaning_log!$A$1:$ZZ$9791,MATCH(U$5,cleaning_log!$A$2:$ZZ$2,0),0)</f>
        <v>#N/A</v>
      </c>
      <c r="V906" t="e">
        <f>VLOOKUP($A906,cleaning_log!$A$1:$ZZ$9791,MATCH(V$5,cleaning_log!$A$2:$ZZ$2,0),0)</f>
        <v>#N/A</v>
      </c>
    </row>
    <row r="907" spans="1:22" hidden="1" x14ac:dyDescent="0.2">
      <c r="A907" s="19" t="s">
        <v>4598</v>
      </c>
      <c r="B907" t="str">
        <f>IF(NOT(ISNA(VLOOKUP($A907,miplib2017!$A$5:$A$10000,1,0))),"miplib2017",IF(NOT(ISNA(VLOOKUP($A907,miplib2010!$A$5:$A$10000,1,0))),"miplib2010",IF(NOT(ISNA(VLOOKUP($A907,miplib2003!$A$5:$A$10000,1,0))),"miplib2003",IF(NOT(ISNA(VLOOKUP($A907,miplib3!$A$5:$A$10002,1,0))),"miplib3",IF(NOT(ISNA(VLOOKUP($A907,miplib2!$A$5:$A$10004,1,0))),"miplib2",IF(NOT(ISNA(VLOOKUP($A907,coral!$A$5:$A$10000,1,0))),"coral",IF(NOT(ISNA(VLOOKUP($A907,neos!$A$5:$A$10000,1,0))),"neos","COULD NOT FIND")))))))</f>
        <v>miplib2017</v>
      </c>
      <c r="C907" t="str">
        <f>B907&amp;"/"&amp;A907</f>
        <v>miplib2017/neos-820879</v>
      </c>
      <c r="D907">
        <f ca="1">VLOOKUP($A907,INDIRECT("'"&amp;$B907&amp;"'!"&amp;"$A$5:$Z$10000"),MATCH(D$5,INDIRECT("'"&amp;$B907&amp;"'!$A$4:$Z$4"),0),0)</f>
        <v>361</v>
      </c>
      <c r="E907">
        <f ca="1">VLOOKUP($A907,INDIRECT("'"&amp;$B907&amp;"'!"&amp;"$A$5:$Z$10000"),MATCH(E$5,INDIRECT("'"&amp;$B907&amp;"'!$A$4:$Z$4"),0),0)</f>
        <v>9522</v>
      </c>
      <c r="F907">
        <f>VLOOKUP($A907,cleaning_log!$A$1:$ZZ$9791,MATCH(F$5,cleaning_log!$A$2:$ZZ$2,0),0)</f>
        <v>359</v>
      </c>
      <c r="G907">
        <f>VLOOKUP($A907,cleaning_log!$A$1:$ZZ$9791,MATCH(G$5,cleaning_log!$A$2:$ZZ$2,0),0)</f>
        <v>9522</v>
      </c>
      <c r="H907">
        <f ca="1">VLOOKUP($A907,INDIRECT("'"&amp;$B907&amp;"'!"&amp;"$A$5:$Z$10000"),MATCH(H$5,INDIRECT("'"&amp;$B907&amp;"'!$A$4:$Z$4"),0),0)</f>
        <v>25468</v>
      </c>
      <c r="I907">
        <f>VLOOKUP($A907,cleaning_log!$A$1:$ZZ$9791,MATCH(I$5,cleaning_log!$A$2:$ZZ$2,0),0)</f>
        <v>24874.2678571428</v>
      </c>
      <c r="J907">
        <f>VLOOKUP($A907,cleaning_log!$A$1:$ZZ$9791,MATCH(J$5,cleaning_log!$A$2:$ZZ$2,0),0)</f>
        <v>24874.2678571428</v>
      </c>
      <c r="K907" t="b">
        <f ca="1">IF(ISNA(J907),TRUE,ABS(H907-J907)&gt;0.001)</f>
        <v>1</v>
      </c>
      <c r="L907">
        <f>VLOOKUP($A907,cleaning_log!$A$1:$ZZ$9791,MATCH(L$5,cleaning_log!$A$2:$ZZ$2,0),0)</f>
        <v>25467.999988666601</v>
      </c>
      <c r="M907">
        <f>VLOOKUP($A907,cleaning_log!$A$1:$ZZ$9791,MATCH(M$5,cleaning_log!$A$2:$ZZ$2,0),0)</f>
        <v>25467.9999916694</v>
      </c>
      <c r="N907">
        <f>VLOOKUP($A907,cleaning_log!$A$1:$ZZ$9791,MATCH(N$5,cleaning_log!$A$2:$ZZ$2,0),0)</f>
        <v>25468</v>
      </c>
      <c r="O907">
        <f>VLOOKUP($A907,cleaning_log!$A$1:$ZZ$9791,MATCH(O$5,cleaning_log!$A$2:$ZZ$2,0),0)</f>
        <v>25468</v>
      </c>
      <c r="P907">
        <f>VLOOKUP($A907,cleaning_log!$A$1:$ZZ$9791,MATCH(P$5,cleaning_log!$A$2:$ZZ$2,0),0)</f>
        <v>12.032999999999999</v>
      </c>
      <c r="Q907">
        <f>VLOOKUP($A907,cleaning_log!$A$1:$ZZ$9791,MATCH(Q$5,cleaning_log!$A$2:$ZZ$2,0),0)</f>
        <v>12.013999999999999</v>
      </c>
      <c r="R907">
        <f>VLOOKUP($A907,cleaning_log!$A$1:$ZZ$9791,MATCH(R$5,cleaning_log!$A$2:$ZZ$2,0),0)</f>
        <v>16.516999999999999</v>
      </c>
      <c r="S907" t="b">
        <f t="shared" si="195"/>
        <v>1</v>
      </c>
      <c r="T907">
        <f>VLOOKUP($A907,cleaning_log!$A$1:$ZZ$9791,MATCH(T$5,cleaning_log!$A$2:$ZZ$2,0),0)</f>
        <v>844</v>
      </c>
      <c r="U907">
        <f>VLOOKUP($A907,cleaning_log!$A$1:$ZZ$9791,MATCH(U$5,cleaning_log!$A$2:$ZZ$2,0),0)</f>
        <v>843</v>
      </c>
      <c r="V907">
        <f>VLOOKUP($A907,cleaning_log!$A$1:$ZZ$9791,MATCH(V$5,cleaning_log!$A$2:$ZZ$2,0),0)</f>
        <v>843</v>
      </c>
    </row>
    <row r="908" spans="1:22" hidden="1" x14ac:dyDescent="0.2">
      <c r="A908" t="s">
        <v>4194</v>
      </c>
      <c r="B908" t="str">
        <f>IF(NOT(ISNA(VLOOKUP($A908,miplib2017!$A$5:$A$10000,1,0))),"miplib2017",IF(NOT(ISNA(VLOOKUP($A908,miplib2010!$A$5:$A$10000,1,0))),"miplib2010",IF(NOT(ISNA(VLOOKUP($A908,miplib2003!$A$5:$A$10000,1,0))),"miplib2003",IF(NOT(ISNA(VLOOKUP($A908,miplib3!$A$5:$A$10002,1,0))),"miplib3",IF(NOT(ISNA(VLOOKUP($A908,miplib2!$A$5:$A$10004,1,0))),"miplib2",IF(NOT(ISNA(VLOOKUP($A908,coral!$A$5:$A$10000,1,0))),"coral",IF(NOT(ISNA(VLOOKUP($A908,neos!$A$5:$A$10000,1,0))),"neos","COULD NOT FIND")))))))</f>
        <v>miplib2017</v>
      </c>
      <c r="C908" t="str">
        <f>B908&amp;"/"&amp;A908</f>
        <v>miplib2017/neos-824661</v>
      </c>
      <c r="D908">
        <f ca="1">VLOOKUP($A908,INDIRECT("'"&amp;$B908&amp;"'!"&amp;"$A$5:$Z$10000"),MATCH(D$5,INDIRECT("'"&amp;$B908&amp;"'!$A$4:$Z$4"),0),0)</f>
        <v>18804</v>
      </c>
      <c r="E908">
        <f ca="1">VLOOKUP($A908,INDIRECT("'"&amp;$B908&amp;"'!"&amp;"$A$5:$Z$10000"),MATCH(E$5,INDIRECT("'"&amp;$B908&amp;"'!$A$4:$Z$4"),0),0)</f>
        <v>45390</v>
      </c>
      <c r="F908" t="e">
        <f>VLOOKUP($A908,cleaning_log!$A$1:$ZZ$9791,MATCH(F$5,cleaning_log!$A$2:$ZZ$2,0),0)</f>
        <v>#N/A</v>
      </c>
      <c r="G908" t="e">
        <f>VLOOKUP($A908,cleaning_log!$A$1:$ZZ$9791,MATCH(G$5,cleaning_log!$A$2:$ZZ$2,0),0)</f>
        <v>#N/A</v>
      </c>
      <c r="H908">
        <f ca="1">VLOOKUP($A908,INDIRECT("'"&amp;$B908&amp;"'!"&amp;"$A$5:$Z$10000"),MATCH(H$5,INDIRECT("'"&amp;$B908&amp;"'!$A$4:$Z$4"),0),0)</f>
        <v>33</v>
      </c>
      <c r="I908" t="e">
        <f>VLOOKUP($A908,cleaning_log!$A$1:$ZZ$9791,MATCH(I$5,cleaning_log!$A$2:$ZZ$2,0),0)</f>
        <v>#N/A</v>
      </c>
      <c r="J908" t="e">
        <f>VLOOKUP($A908,cleaning_log!$A$1:$ZZ$9791,MATCH(J$5,cleaning_log!$A$2:$ZZ$2,0),0)</f>
        <v>#N/A</v>
      </c>
      <c r="K908" t="b">
        <f>IF(ISNA(J908),TRUE,ABS(H908-J908)&gt;0.001)</f>
        <v>1</v>
      </c>
      <c r="L908" t="e">
        <f>VLOOKUP($A908,cleaning_log!$A$1:$ZZ$9791,MATCH(L$5,cleaning_log!$A$2:$ZZ$2,0),0)</f>
        <v>#N/A</v>
      </c>
      <c r="M908" t="e">
        <f>VLOOKUP($A908,cleaning_log!$A$1:$ZZ$9791,MATCH(M$5,cleaning_log!$A$2:$ZZ$2,0),0)</f>
        <v>#N/A</v>
      </c>
      <c r="N908" t="e">
        <f>VLOOKUP($A908,cleaning_log!$A$1:$ZZ$9791,MATCH(N$5,cleaning_log!$A$2:$ZZ$2,0),0)</f>
        <v>#N/A</v>
      </c>
      <c r="O908" t="e">
        <f>VLOOKUP($A908,cleaning_log!$A$1:$ZZ$9791,MATCH(O$5,cleaning_log!$A$2:$ZZ$2,0),0)</f>
        <v>#N/A</v>
      </c>
      <c r="P908" t="e">
        <f>VLOOKUP($A908,cleaning_log!$A$1:$ZZ$9791,MATCH(P$5,cleaning_log!$A$2:$ZZ$2,0),0)</f>
        <v>#N/A</v>
      </c>
      <c r="Q908" t="e">
        <f>VLOOKUP($A908,cleaning_log!$A$1:$ZZ$9791,MATCH(Q$5,cleaning_log!$A$2:$ZZ$2,0),0)</f>
        <v>#N/A</v>
      </c>
      <c r="R908" t="e">
        <f>VLOOKUP($A908,cleaning_log!$A$1:$ZZ$9791,MATCH(R$5,cleaning_log!$A$2:$ZZ$2,0),0)</f>
        <v>#N/A</v>
      </c>
      <c r="S908" t="e">
        <f t="shared" si="195"/>
        <v>#N/A</v>
      </c>
      <c r="T908" t="e">
        <f>VLOOKUP($A908,cleaning_log!$A$1:$ZZ$9791,MATCH(T$5,cleaning_log!$A$2:$ZZ$2,0),0)</f>
        <v>#N/A</v>
      </c>
      <c r="U908" t="e">
        <f>VLOOKUP($A908,cleaning_log!$A$1:$ZZ$9791,MATCH(U$5,cleaning_log!$A$2:$ZZ$2,0),0)</f>
        <v>#N/A</v>
      </c>
      <c r="V908" t="e">
        <f>VLOOKUP($A908,cleaning_log!$A$1:$ZZ$9791,MATCH(V$5,cleaning_log!$A$2:$ZZ$2,0),0)</f>
        <v>#N/A</v>
      </c>
    </row>
    <row r="909" spans="1:22" hidden="1" x14ac:dyDescent="0.2">
      <c r="A909" t="s">
        <v>4195</v>
      </c>
      <c r="B909" t="str">
        <f>IF(NOT(ISNA(VLOOKUP($A909,miplib2017!$A$5:$A$10000,1,0))),"miplib2017",IF(NOT(ISNA(VLOOKUP($A909,miplib2010!$A$5:$A$10000,1,0))),"miplib2010",IF(NOT(ISNA(VLOOKUP($A909,miplib2003!$A$5:$A$10000,1,0))),"miplib2003",IF(NOT(ISNA(VLOOKUP($A909,miplib3!$A$5:$A$10002,1,0))),"miplib3",IF(NOT(ISNA(VLOOKUP($A909,miplib2!$A$5:$A$10004,1,0))),"miplib2",IF(NOT(ISNA(VLOOKUP($A909,coral!$A$5:$A$10000,1,0))),"coral",IF(NOT(ISNA(VLOOKUP($A909,neos!$A$5:$A$10000,1,0))),"neos","COULD NOT FIND")))))))</f>
        <v>miplib2010</v>
      </c>
      <c r="C909" t="str">
        <f>B909&amp;"/"&amp;A909</f>
        <v>miplib2010/neos-824695</v>
      </c>
      <c r="D909">
        <f ca="1">VLOOKUP($A909,INDIRECT("'"&amp;$B909&amp;"'!"&amp;"$A$5:$Z$10000"),MATCH(D$5,INDIRECT("'"&amp;$B909&amp;"'!$A$4:$Z$4"),0),0)</f>
        <v>9576</v>
      </c>
      <c r="E909">
        <f ca="1">VLOOKUP($A909,INDIRECT("'"&amp;$B909&amp;"'!"&amp;"$A$5:$Z$10000"),MATCH(E$5,INDIRECT("'"&amp;$B909&amp;"'!$A$4:$Z$4"),0),0)</f>
        <v>23970</v>
      </c>
      <c r="F909" t="e">
        <f>VLOOKUP($A909,cleaning_log!$A$1:$ZZ$9791,MATCH(F$5,cleaning_log!$A$2:$ZZ$2,0),0)</f>
        <v>#N/A</v>
      </c>
      <c r="G909" t="e">
        <f>VLOOKUP($A909,cleaning_log!$A$1:$ZZ$9791,MATCH(G$5,cleaning_log!$A$2:$ZZ$2,0),0)</f>
        <v>#N/A</v>
      </c>
      <c r="H909">
        <f ca="1">VLOOKUP($A909,INDIRECT("'"&amp;$B909&amp;"'!"&amp;"$A$5:$Z$10000"),MATCH(H$5,INDIRECT("'"&amp;$B909&amp;"'!$A$4:$Z$4"),0),0)</f>
        <v>31</v>
      </c>
      <c r="I909" t="e">
        <f>VLOOKUP($A909,cleaning_log!$A$1:$ZZ$9791,MATCH(I$5,cleaning_log!$A$2:$ZZ$2,0),0)</f>
        <v>#N/A</v>
      </c>
      <c r="J909" t="e">
        <f>VLOOKUP($A909,cleaning_log!$A$1:$ZZ$9791,MATCH(J$5,cleaning_log!$A$2:$ZZ$2,0),0)</f>
        <v>#N/A</v>
      </c>
      <c r="K909" t="b">
        <f>IF(ISNA(J909),TRUE,ABS(H909-J909)&gt;0.001)</f>
        <v>1</v>
      </c>
      <c r="L909" t="e">
        <f>VLOOKUP($A909,cleaning_log!$A$1:$ZZ$9791,MATCH(L$5,cleaning_log!$A$2:$ZZ$2,0),0)</f>
        <v>#N/A</v>
      </c>
      <c r="M909" t="e">
        <f>VLOOKUP($A909,cleaning_log!$A$1:$ZZ$9791,MATCH(M$5,cleaning_log!$A$2:$ZZ$2,0),0)</f>
        <v>#N/A</v>
      </c>
      <c r="N909" t="e">
        <f>VLOOKUP($A909,cleaning_log!$A$1:$ZZ$9791,MATCH(N$5,cleaning_log!$A$2:$ZZ$2,0),0)</f>
        <v>#N/A</v>
      </c>
      <c r="O909" t="e">
        <f>VLOOKUP($A909,cleaning_log!$A$1:$ZZ$9791,MATCH(O$5,cleaning_log!$A$2:$ZZ$2,0),0)</f>
        <v>#N/A</v>
      </c>
      <c r="P909" t="e">
        <f>VLOOKUP($A909,cleaning_log!$A$1:$ZZ$9791,MATCH(P$5,cleaning_log!$A$2:$ZZ$2,0),0)</f>
        <v>#N/A</v>
      </c>
      <c r="Q909" t="e">
        <f>VLOOKUP($A909,cleaning_log!$A$1:$ZZ$9791,MATCH(Q$5,cleaning_log!$A$2:$ZZ$2,0),0)</f>
        <v>#N/A</v>
      </c>
      <c r="R909" t="e">
        <f>VLOOKUP($A909,cleaning_log!$A$1:$ZZ$9791,MATCH(R$5,cleaning_log!$A$2:$ZZ$2,0),0)</f>
        <v>#N/A</v>
      </c>
      <c r="S909" t="e">
        <f t="shared" si="195"/>
        <v>#N/A</v>
      </c>
      <c r="T909" t="e">
        <f>VLOOKUP($A909,cleaning_log!$A$1:$ZZ$9791,MATCH(T$5,cleaning_log!$A$2:$ZZ$2,0),0)</f>
        <v>#N/A</v>
      </c>
      <c r="U909" t="e">
        <f>VLOOKUP($A909,cleaning_log!$A$1:$ZZ$9791,MATCH(U$5,cleaning_log!$A$2:$ZZ$2,0),0)</f>
        <v>#N/A</v>
      </c>
      <c r="V909" t="e">
        <f>VLOOKUP($A909,cleaning_log!$A$1:$ZZ$9791,MATCH(V$5,cleaning_log!$A$2:$ZZ$2,0),0)</f>
        <v>#N/A</v>
      </c>
    </row>
    <row r="910" spans="1:22" x14ac:dyDescent="0.2">
      <c r="A910" s="19" t="s">
        <v>2826</v>
      </c>
      <c r="B910" t="str">
        <f>IF(NOT(ISNA(VLOOKUP($A910,miplib2017!$A$5:$A$10000,1,0))),"miplib2017",IF(NOT(ISNA(VLOOKUP($A910,miplib2010!$A$5:$A$10000,1,0))),"miplib2010",IF(NOT(ISNA(VLOOKUP($A910,miplib2003!$A$5:$A$10000,1,0))),"miplib2003",IF(NOT(ISNA(VLOOKUP($A910,miplib3!$A$5:$A$10002,1,0))),"miplib3",IF(NOT(ISNA(VLOOKUP($A910,miplib2!$A$5:$A$10004,1,0))),"miplib2",IF(NOT(ISNA(VLOOKUP($A910,coral!$A$5:$A$10000,1,0))),"coral",IF(NOT(ISNA(VLOOKUP($A910,neos!$A$5:$A$10000,1,0))),"neos","COULD NOT FIND")))))))</f>
        <v>coral</v>
      </c>
      <c r="C910" t="str">
        <f>B910&amp;"/"&amp;A910</f>
        <v>coral/neos-825075</v>
      </c>
      <c r="D910">
        <f ca="1">VLOOKUP($A910,INDIRECT("'"&amp;$B910&amp;"'!"&amp;"$A$5:$Z$10000"),MATCH(D$5,INDIRECT("'"&amp;$B910&amp;"'!$A$4:$Z$4"),0),0)</f>
        <v>328</v>
      </c>
      <c r="E910">
        <f ca="1">VLOOKUP($A910,INDIRECT("'"&amp;$B910&amp;"'!"&amp;"$A$5:$Z$10000"),MATCH(E$5,INDIRECT("'"&amp;$B910&amp;"'!$A$4:$Z$4"),0),0)</f>
        <v>800</v>
      </c>
      <c r="F910">
        <f>VLOOKUP($A910,cleaning_log!$A$1:$ZZ$9791,MATCH(F$5,cleaning_log!$A$2:$ZZ$2,0),0)</f>
        <v>164</v>
      </c>
      <c r="G910">
        <f>VLOOKUP($A910,cleaning_log!$A$1:$ZZ$9791,MATCH(G$5,cleaning_log!$A$2:$ZZ$2,0),0)</f>
        <v>400</v>
      </c>
      <c r="H910">
        <f ca="1">VLOOKUP($A910,INDIRECT("'"&amp;$B910&amp;"'!"&amp;"$A$5:$Z$10000"),MATCH(H$5,INDIRECT("'"&amp;$B910&amp;"'!$A$4:$Z$4"),0),0)</f>
        <v>-272</v>
      </c>
      <c r="I910">
        <f>VLOOKUP($A910,cleaning_log!$A$1:$ZZ$9791,MATCH(I$5,cleaning_log!$A$2:$ZZ$2,0),0)</f>
        <v>-292</v>
      </c>
      <c r="J910">
        <f>VLOOKUP($A910,cleaning_log!$A$1:$ZZ$9791,MATCH(J$5,cleaning_log!$A$2:$ZZ$2,0),0)</f>
        <v>-282</v>
      </c>
      <c r="K910" t="b">
        <f ca="1">IF(ISNA(J910),TRUE,ABS(H910-J910)&gt;0.001)</f>
        <v>1</v>
      </c>
      <c r="L910">
        <f>VLOOKUP($A910,cleaning_log!$A$1:$ZZ$9791,MATCH(L$5,cleaning_log!$A$2:$ZZ$2,0),0)</f>
        <v>-272</v>
      </c>
      <c r="M910">
        <f>VLOOKUP($A910,cleaning_log!$A$1:$ZZ$9791,MATCH(M$5,cleaning_log!$A$2:$ZZ$2,0),0)</f>
        <v>-272</v>
      </c>
      <c r="N910">
        <f>VLOOKUP($A910,cleaning_log!$A$1:$ZZ$9791,MATCH(N$5,cleaning_log!$A$2:$ZZ$2,0),0)</f>
        <v>-272</v>
      </c>
      <c r="O910">
        <f>VLOOKUP($A910,cleaning_log!$A$1:$ZZ$9791,MATCH(O$5,cleaning_log!$A$2:$ZZ$2,0),0)</f>
        <v>-271.99999999999898</v>
      </c>
      <c r="P910">
        <f>VLOOKUP($A910,cleaning_log!$A$1:$ZZ$9791,MATCH(P$5,cleaning_log!$A$2:$ZZ$2,0),0)</f>
        <v>0.94599999999999995</v>
      </c>
      <c r="Q910">
        <f>VLOOKUP($A910,cleaning_log!$A$1:$ZZ$9791,MATCH(Q$5,cleaning_log!$A$2:$ZZ$2,0),0)</f>
        <v>0.151</v>
      </c>
      <c r="R910">
        <f>VLOOKUP($A910,cleaning_log!$A$1:$ZZ$9791,MATCH(R$5,cleaning_log!$A$2:$ZZ$2,0),0)</f>
        <v>0.219</v>
      </c>
      <c r="S910" t="b">
        <f t="shared" si="195"/>
        <v>1</v>
      </c>
      <c r="T910">
        <f>VLOOKUP($A910,cleaning_log!$A$1:$ZZ$9791,MATCH(T$5,cleaning_log!$A$2:$ZZ$2,0),0)</f>
        <v>557</v>
      </c>
      <c r="U910">
        <f>VLOOKUP($A910,cleaning_log!$A$1:$ZZ$9791,MATCH(U$5,cleaning_log!$A$2:$ZZ$2,0),0)</f>
        <v>33</v>
      </c>
      <c r="V910">
        <f>VLOOKUP($A910,cleaning_log!$A$1:$ZZ$9791,MATCH(V$5,cleaning_log!$A$2:$ZZ$2,0),0)</f>
        <v>123</v>
      </c>
    </row>
    <row r="911" spans="1:22" hidden="1" x14ac:dyDescent="0.2">
      <c r="A911" s="19" t="s">
        <v>4599</v>
      </c>
      <c r="B911" t="str">
        <f>IF(NOT(ISNA(VLOOKUP($A911,miplib2017!$A$5:$A$10000,1,0))),"miplib2017",IF(NOT(ISNA(VLOOKUP($A911,miplib2010!$A$5:$A$10000,1,0))),"miplib2010",IF(NOT(ISNA(VLOOKUP($A911,miplib2003!$A$5:$A$10000,1,0))),"miplib2003",IF(NOT(ISNA(VLOOKUP($A911,miplib3!$A$5:$A$10002,1,0))),"miplib3",IF(NOT(ISNA(VLOOKUP($A911,miplib2!$A$5:$A$10004,1,0))),"miplib2",IF(NOT(ISNA(VLOOKUP($A911,coral!$A$5:$A$10000,1,0))),"coral",IF(NOT(ISNA(VLOOKUP($A911,neos!$A$5:$A$10000,1,0))),"neos","COULD NOT FIND")))))))</f>
        <v>miplib2017</v>
      </c>
      <c r="C911" t="str">
        <f>B911&amp;"/"&amp;A911</f>
        <v>miplib2017/neos-826224</v>
      </c>
      <c r="D911">
        <f ca="1">VLOOKUP($A911,INDIRECT("'"&amp;$B911&amp;"'!"&amp;"$A$5:$Z$10000"),MATCH(D$5,INDIRECT("'"&amp;$B911&amp;"'!$A$4:$Z$4"),0),0)</f>
        <v>17266</v>
      </c>
      <c r="E911">
        <f ca="1">VLOOKUP($A911,INDIRECT("'"&amp;$B911&amp;"'!"&amp;"$A$5:$Z$10000"),MATCH(E$5,INDIRECT("'"&amp;$B911&amp;"'!$A$4:$Z$4"),0),0)</f>
        <v>41820</v>
      </c>
      <c r="F911" t="e">
        <f>VLOOKUP($A911,cleaning_log!$A$1:$ZZ$9791,MATCH(F$5,cleaning_log!$A$2:$ZZ$2,0),0)</f>
        <v>#N/A</v>
      </c>
      <c r="G911" t="e">
        <f>VLOOKUP($A911,cleaning_log!$A$1:$ZZ$9791,MATCH(G$5,cleaning_log!$A$2:$ZZ$2,0),0)</f>
        <v>#N/A</v>
      </c>
      <c r="H911">
        <f ca="1">VLOOKUP($A911,INDIRECT("'"&amp;$B911&amp;"'!"&amp;"$A$5:$Z$10000"),MATCH(H$5,INDIRECT("'"&amp;$B911&amp;"'!$A$4:$Z$4"),0),0)</f>
        <v>121</v>
      </c>
      <c r="I911" t="e">
        <f>VLOOKUP($A911,cleaning_log!$A$1:$ZZ$9791,MATCH(I$5,cleaning_log!$A$2:$ZZ$2,0),0)</f>
        <v>#N/A</v>
      </c>
      <c r="J911" t="e">
        <f>VLOOKUP($A911,cleaning_log!$A$1:$ZZ$9791,MATCH(J$5,cleaning_log!$A$2:$ZZ$2,0),0)</f>
        <v>#N/A</v>
      </c>
      <c r="L911" t="e">
        <f>VLOOKUP($A911,cleaning_log!$A$1:$ZZ$9791,MATCH(L$5,cleaning_log!$A$2:$ZZ$2,0),0)</f>
        <v>#N/A</v>
      </c>
      <c r="M911" t="e">
        <f>VLOOKUP($A911,cleaning_log!$A$1:$ZZ$9791,MATCH(M$5,cleaning_log!$A$2:$ZZ$2,0),0)</f>
        <v>#N/A</v>
      </c>
      <c r="N911" t="e">
        <f>VLOOKUP($A911,cleaning_log!$A$1:$ZZ$9791,MATCH(N$5,cleaning_log!$A$2:$ZZ$2,0),0)</f>
        <v>#N/A</v>
      </c>
      <c r="O911" t="e">
        <f>VLOOKUP($A911,cleaning_log!$A$1:$ZZ$9791,MATCH(O$5,cleaning_log!$A$2:$ZZ$2,0),0)</f>
        <v>#N/A</v>
      </c>
      <c r="P911" t="e">
        <f>VLOOKUP($A911,cleaning_log!$A$1:$ZZ$9791,MATCH(P$5,cleaning_log!$A$2:$ZZ$2,0),0)</f>
        <v>#N/A</v>
      </c>
      <c r="Q911" t="e">
        <f>VLOOKUP($A911,cleaning_log!$A$1:$ZZ$9791,MATCH(Q$5,cleaning_log!$A$2:$ZZ$2,0),0)</f>
        <v>#N/A</v>
      </c>
      <c r="R911" t="e">
        <f>VLOOKUP($A911,cleaning_log!$A$1:$ZZ$9791,MATCH(R$5,cleaning_log!$A$2:$ZZ$2,0),0)</f>
        <v>#N/A</v>
      </c>
      <c r="S911" t="e">
        <f t="shared" si="195"/>
        <v>#N/A</v>
      </c>
      <c r="T911" t="e">
        <f>VLOOKUP($A911,cleaning_log!$A$1:$ZZ$9791,MATCH(T$5,cleaning_log!$A$2:$ZZ$2,0),0)</f>
        <v>#N/A</v>
      </c>
      <c r="U911" t="e">
        <f>VLOOKUP($A911,cleaning_log!$A$1:$ZZ$9791,MATCH(U$5,cleaning_log!$A$2:$ZZ$2,0),0)</f>
        <v>#N/A</v>
      </c>
      <c r="V911" t="e">
        <f>VLOOKUP($A911,cleaning_log!$A$1:$ZZ$9791,MATCH(V$5,cleaning_log!$A$2:$ZZ$2,0),0)</f>
        <v>#N/A</v>
      </c>
    </row>
    <row r="912" spans="1:22" hidden="1" x14ac:dyDescent="0.2">
      <c r="A912" s="19" t="s">
        <v>4600</v>
      </c>
      <c r="B912" t="str">
        <f>IF(NOT(ISNA(VLOOKUP($A912,miplib2017!$A$5:$A$10000,1,0))),"miplib2017",IF(NOT(ISNA(VLOOKUP($A912,miplib2010!$A$5:$A$10000,1,0))),"miplib2010",IF(NOT(ISNA(VLOOKUP($A912,miplib2003!$A$5:$A$10000,1,0))),"miplib2003",IF(NOT(ISNA(VLOOKUP($A912,miplib3!$A$5:$A$10002,1,0))),"miplib3",IF(NOT(ISNA(VLOOKUP($A912,miplib2!$A$5:$A$10004,1,0))),"miplib2",IF(NOT(ISNA(VLOOKUP($A912,coral!$A$5:$A$10000,1,0))),"coral",IF(NOT(ISNA(VLOOKUP($A912,neos!$A$5:$A$10000,1,0))),"neos","COULD NOT FIND")))))))</f>
        <v>coral</v>
      </c>
      <c r="C912" t="str">
        <f>B912&amp;"/"&amp;A912</f>
        <v>coral/neos-826250</v>
      </c>
      <c r="D912">
        <f ca="1">VLOOKUP($A912,INDIRECT("'"&amp;$B912&amp;"'!"&amp;"$A$5:$Z$10000"),MATCH(D$5,INDIRECT("'"&amp;$B912&amp;"'!$A$4:$Z$4"),0),0)</f>
        <v>5250</v>
      </c>
      <c r="E912">
        <f ca="1">VLOOKUP($A912,INDIRECT("'"&amp;$B912&amp;"'!"&amp;"$A$5:$Z$10000"),MATCH(E$5,INDIRECT("'"&amp;$B912&amp;"'!$A$4:$Z$4"),0),0)</f>
        <v>12250</v>
      </c>
      <c r="F912" t="e">
        <f>VLOOKUP($A912,cleaning_log!$A$1:$ZZ$9791,MATCH(F$5,cleaning_log!$A$2:$ZZ$2,0),0)</f>
        <v>#N/A</v>
      </c>
      <c r="G912" t="e">
        <f>VLOOKUP($A912,cleaning_log!$A$1:$ZZ$9791,MATCH(G$5,cleaning_log!$A$2:$ZZ$2,0),0)</f>
        <v>#N/A</v>
      </c>
      <c r="H912">
        <f ca="1">VLOOKUP($A912,INDIRECT("'"&amp;$B912&amp;"'!"&amp;"$A$5:$Z$10000"),MATCH(H$5,INDIRECT("'"&amp;$B912&amp;"'!$A$4:$Z$4"),0),0)</f>
        <v>28</v>
      </c>
      <c r="I912" t="e">
        <f>VLOOKUP($A912,cleaning_log!$A$1:$ZZ$9791,MATCH(I$5,cleaning_log!$A$2:$ZZ$2,0),0)</f>
        <v>#N/A</v>
      </c>
      <c r="J912" t="e">
        <f>VLOOKUP($A912,cleaning_log!$A$1:$ZZ$9791,MATCH(J$5,cleaning_log!$A$2:$ZZ$2,0),0)</f>
        <v>#N/A</v>
      </c>
      <c r="K912" t="b">
        <f>IF(ISNA(J912),TRUE,ABS(H912-J912)&gt;0.001)</f>
        <v>1</v>
      </c>
      <c r="L912" t="e">
        <f>VLOOKUP($A912,cleaning_log!$A$1:$ZZ$9791,MATCH(L$5,cleaning_log!$A$2:$ZZ$2,0),0)</f>
        <v>#N/A</v>
      </c>
      <c r="M912" t="e">
        <f>VLOOKUP($A912,cleaning_log!$A$1:$ZZ$9791,MATCH(M$5,cleaning_log!$A$2:$ZZ$2,0),0)</f>
        <v>#N/A</v>
      </c>
      <c r="N912" t="e">
        <f>VLOOKUP($A912,cleaning_log!$A$1:$ZZ$9791,MATCH(N$5,cleaning_log!$A$2:$ZZ$2,0),0)</f>
        <v>#N/A</v>
      </c>
      <c r="O912" t="e">
        <f>VLOOKUP($A912,cleaning_log!$A$1:$ZZ$9791,MATCH(O$5,cleaning_log!$A$2:$ZZ$2,0),0)</f>
        <v>#N/A</v>
      </c>
      <c r="P912" t="e">
        <f>VLOOKUP($A912,cleaning_log!$A$1:$ZZ$9791,MATCH(P$5,cleaning_log!$A$2:$ZZ$2,0),0)</f>
        <v>#N/A</v>
      </c>
      <c r="Q912" t="e">
        <f>VLOOKUP($A912,cleaning_log!$A$1:$ZZ$9791,MATCH(Q$5,cleaning_log!$A$2:$ZZ$2,0),0)</f>
        <v>#N/A</v>
      </c>
      <c r="R912" t="e">
        <f>VLOOKUP($A912,cleaning_log!$A$1:$ZZ$9791,MATCH(R$5,cleaning_log!$A$2:$ZZ$2,0),0)</f>
        <v>#N/A</v>
      </c>
      <c r="S912" t="e">
        <f t="shared" si="195"/>
        <v>#N/A</v>
      </c>
      <c r="T912" t="e">
        <f>VLOOKUP($A912,cleaning_log!$A$1:$ZZ$9791,MATCH(T$5,cleaning_log!$A$2:$ZZ$2,0),0)</f>
        <v>#N/A</v>
      </c>
      <c r="U912" t="e">
        <f>VLOOKUP($A912,cleaning_log!$A$1:$ZZ$9791,MATCH(U$5,cleaning_log!$A$2:$ZZ$2,0),0)</f>
        <v>#N/A</v>
      </c>
      <c r="V912" t="e">
        <f>VLOOKUP($A912,cleaning_log!$A$1:$ZZ$9791,MATCH(V$5,cleaning_log!$A$2:$ZZ$2,0),0)</f>
        <v>#N/A</v>
      </c>
    </row>
    <row r="913" spans="1:22" hidden="1" x14ac:dyDescent="0.2">
      <c r="A913" t="s">
        <v>4196</v>
      </c>
      <c r="B913" t="str">
        <f>IF(NOT(ISNA(VLOOKUP($A913,miplib2017!$A$5:$A$10000,1,0))),"miplib2017",IF(NOT(ISNA(VLOOKUP($A913,miplib2010!$A$5:$A$10000,1,0))),"miplib2010",IF(NOT(ISNA(VLOOKUP($A913,miplib2003!$A$5:$A$10000,1,0))),"miplib2003",IF(NOT(ISNA(VLOOKUP($A913,miplib3!$A$5:$A$10002,1,0))),"miplib3",IF(NOT(ISNA(VLOOKUP($A913,miplib2!$A$5:$A$10004,1,0))),"miplib2",IF(NOT(ISNA(VLOOKUP($A913,coral!$A$5:$A$10000,1,0))),"coral",IF(NOT(ISNA(VLOOKUP($A913,neos!$A$5:$A$10000,1,0))),"neos","COULD NOT FIND")))))))</f>
        <v>miplib2017</v>
      </c>
      <c r="C913" t="str">
        <f>B913&amp;"/"&amp;A913</f>
        <v>miplib2017/neos-826650</v>
      </c>
      <c r="D913">
        <f ca="1">VLOOKUP($A913,INDIRECT("'"&amp;$B913&amp;"'!"&amp;"$A$5:$Z$10000"),MATCH(D$5,INDIRECT("'"&amp;$B913&amp;"'!$A$4:$Z$4"),0),0)</f>
        <v>2414</v>
      </c>
      <c r="E913">
        <f ca="1">VLOOKUP($A913,INDIRECT("'"&amp;$B913&amp;"'!"&amp;"$A$5:$Z$10000"),MATCH(E$5,INDIRECT("'"&amp;$B913&amp;"'!$A$4:$Z$4"),0),0)</f>
        <v>5912</v>
      </c>
      <c r="F913">
        <f>VLOOKUP($A913,cleaning_log!$A$1:$ZZ$9791,MATCH(F$5,cleaning_log!$A$2:$ZZ$2,0),0)</f>
        <v>2276</v>
      </c>
      <c r="G913">
        <f>VLOOKUP($A913,cleaning_log!$A$1:$ZZ$9791,MATCH(G$5,cleaning_log!$A$2:$ZZ$2,0),0)</f>
        <v>5072</v>
      </c>
      <c r="H913">
        <f ca="1">VLOOKUP($A913,INDIRECT("'"&amp;$B913&amp;"'!"&amp;"$A$5:$Z$10000"),MATCH(H$5,INDIRECT("'"&amp;$B913&amp;"'!$A$4:$Z$4"),0),0)</f>
        <v>29</v>
      </c>
      <c r="I913">
        <f>VLOOKUP($A913,cleaning_log!$A$1:$ZZ$9791,MATCH(I$5,cleaning_log!$A$2:$ZZ$2,0),0)</f>
        <v>28</v>
      </c>
      <c r="J913">
        <f>VLOOKUP($A913,cleaning_log!$A$1:$ZZ$9791,MATCH(J$5,cleaning_log!$A$2:$ZZ$2,0),0)</f>
        <v>28</v>
      </c>
      <c r="K913" t="b">
        <f ca="1">IF(ISNA(J913),TRUE,ABS(H913-J913)&gt;0.001)</f>
        <v>1</v>
      </c>
      <c r="L913">
        <f>VLOOKUP($A913,cleaning_log!$A$1:$ZZ$9791,MATCH(L$5,cleaning_log!$A$2:$ZZ$2,0),0)</f>
        <v>29</v>
      </c>
      <c r="M913">
        <f>VLOOKUP($A913,cleaning_log!$A$1:$ZZ$9791,MATCH(M$5,cleaning_log!$A$2:$ZZ$2,0),0)</f>
        <v>29</v>
      </c>
      <c r="N913">
        <f>VLOOKUP($A913,cleaning_log!$A$1:$ZZ$9791,MATCH(N$5,cleaning_log!$A$2:$ZZ$2,0),0)</f>
        <v>28</v>
      </c>
      <c r="O913">
        <f>VLOOKUP($A913,cleaning_log!$A$1:$ZZ$9791,MATCH(O$5,cleaning_log!$A$2:$ZZ$2,0),0)</f>
        <v>28</v>
      </c>
      <c r="P913">
        <f>VLOOKUP($A913,cleaning_log!$A$1:$ZZ$9791,MATCH(P$5,cleaning_log!$A$2:$ZZ$2,0),0)</f>
        <v>3600</v>
      </c>
      <c r="Q913">
        <f>VLOOKUP($A913,cleaning_log!$A$1:$ZZ$9791,MATCH(Q$5,cleaning_log!$A$2:$ZZ$2,0),0)</f>
        <v>3600</v>
      </c>
      <c r="R913">
        <f>VLOOKUP($A913,cleaning_log!$A$1:$ZZ$9791,MATCH(R$5,cleaning_log!$A$2:$ZZ$2,0),0)</f>
        <v>3600.0010000000002</v>
      </c>
      <c r="S913" t="b">
        <f t="shared" si="195"/>
        <v>0</v>
      </c>
      <c r="T913">
        <f>VLOOKUP($A913,cleaning_log!$A$1:$ZZ$9791,MATCH(T$5,cleaning_log!$A$2:$ZZ$2,0),0)</f>
        <v>140775</v>
      </c>
      <c r="U913">
        <f>VLOOKUP($A913,cleaning_log!$A$1:$ZZ$9791,MATCH(U$5,cleaning_log!$A$2:$ZZ$2,0),0)</f>
        <v>319547</v>
      </c>
      <c r="V913">
        <f>VLOOKUP($A913,cleaning_log!$A$1:$ZZ$9791,MATCH(V$5,cleaning_log!$A$2:$ZZ$2,0),0)</f>
        <v>440386</v>
      </c>
    </row>
    <row r="914" spans="1:22" hidden="1" x14ac:dyDescent="0.2">
      <c r="A914" t="s">
        <v>4197</v>
      </c>
      <c r="B914" t="str">
        <f>IF(NOT(ISNA(VLOOKUP($A914,miplib2017!$A$5:$A$10000,1,0))),"miplib2017",IF(NOT(ISNA(VLOOKUP($A914,miplib2010!$A$5:$A$10000,1,0))),"miplib2010",IF(NOT(ISNA(VLOOKUP($A914,miplib2003!$A$5:$A$10000,1,0))),"miplib2003",IF(NOT(ISNA(VLOOKUP($A914,miplib3!$A$5:$A$10002,1,0))),"miplib3",IF(NOT(ISNA(VLOOKUP($A914,miplib2!$A$5:$A$10004,1,0))),"miplib2",IF(NOT(ISNA(VLOOKUP($A914,coral!$A$5:$A$10000,1,0))),"coral",IF(NOT(ISNA(VLOOKUP($A914,neos!$A$5:$A$10000,1,0))),"neos","COULD NOT FIND")))))))</f>
        <v>miplib2010</v>
      </c>
      <c r="C914" t="str">
        <f>B914&amp;"/"&amp;A914</f>
        <v>miplib2010/neos-826694</v>
      </c>
      <c r="D914">
        <f ca="1">VLOOKUP($A914,INDIRECT("'"&amp;$B914&amp;"'!"&amp;"$A$5:$Z$10000"),MATCH(D$5,INDIRECT("'"&amp;$B914&amp;"'!$A$4:$Z$4"),0),0)</f>
        <v>6904</v>
      </c>
      <c r="E914">
        <f ca="1">VLOOKUP($A914,INDIRECT("'"&amp;$B914&amp;"'!"&amp;"$A$5:$Z$10000"),MATCH(E$5,INDIRECT("'"&amp;$B914&amp;"'!$A$4:$Z$4"),0),0)</f>
        <v>16410</v>
      </c>
      <c r="F914" t="e">
        <f>VLOOKUP($A914,cleaning_log!$A$1:$ZZ$9791,MATCH(F$5,cleaning_log!$A$2:$ZZ$2,0),0)</f>
        <v>#N/A</v>
      </c>
      <c r="G914" t="e">
        <f>VLOOKUP($A914,cleaning_log!$A$1:$ZZ$9791,MATCH(G$5,cleaning_log!$A$2:$ZZ$2,0),0)</f>
        <v>#N/A</v>
      </c>
      <c r="H914">
        <f ca="1">VLOOKUP($A914,INDIRECT("'"&amp;$B914&amp;"'!"&amp;"$A$5:$Z$10000"),MATCH(H$5,INDIRECT("'"&amp;$B914&amp;"'!$A$4:$Z$4"),0),0)</f>
        <v>58</v>
      </c>
      <c r="I914" t="e">
        <f>VLOOKUP($A914,cleaning_log!$A$1:$ZZ$9791,MATCH(I$5,cleaning_log!$A$2:$ZZ$2,0),0)</f>
        <v>#N/A</v>
      </c>
      <c r="J914" t="e">
        <f>VLOOKUP($A914,cleaning_log!$A$1:$ZZ$9791,MATCH(J$5,cleaning_log!$A$2:$ZZ$2,0),0)</f>
        <v>#N/A</v>
      </c>
      <c r="K914" t="b">
        <f>IF(ISNA(J914),TRUE,ABS(H914-J914)&gt;0.001)</f>
        <v>1</v>
      </c>
      <c r="L914" t="e">
        <f>VLOOKUP($A914,cleaning_log!$A$1:$ZZ$9791,MATCH(L$5,cleaning_log!$A$2:$ZZ$2,0),0)</f>
        <v>#N/A</v>
      </c>
      <c r="M914" t="e">
        <f>VLOOKUP($A914,cleaning_log!$A$1:$ZZ$9791,MATCH(M$5,cleaning_log!$A$2:$ZZ$2,0),0)</f>
        <v>#N/A</v>
      </c>
      <c r="N914" t="e">
        <f>VLOOKUP($A914,cleaning_log!$A$1:$ZZ$9791,MATCH(N$5,cleaning_log!$A$2:$ZZ$2,0),0)</f>
        <v>#N/A</v>
      </c>
      <c r="O914" t="e">
        <f>VLOOKUP($A914,cleaning_log!$A$1:$ZZ$9791,MATCH(O$5,cleaning_log!$A$2:$ZZ$2,0),0)</f>
        <v>#N/A</v>
      </c>
      <c r="P914" t="e">
        <f>VLOOKUP($A914,cleaning_log!$A$1:$ZZ$9791,MATCH(P$5,cleaning_log!$A$2:$ZZ$2,0),0)</f>
        <v>#N/A</v>
      </c>
      <c r="Q914" t="e">
        <f>VLOOKUP($A914,cleaning_log!$A$1:$ZZ$9791,MATCH(Q$5,cleaning_log!$A$2:$ZZ$2,0),0)</f>
        <v>#N/A</v>
      </c>
      <c r="R914" t="e">
        <f>VLOOKUP($A914,cleaning_log!$A$1:$ZZ$9791,MATCH(R$5,cleaning_log!$A$2:$ZZ$2,0),0)</f>
        <v>#N/A</v>
      </c>
      <c r="S914" t="e">
        <f t="shared" si="195"/>
        <v>#N/A</v>
      </c>
      <c r="T914" t="e">
        <f>VLOOKUP($A914,cleaning_log!$A$1:$ZZ$9791,MATCH(T$5,cleaning_log!$A$2:$ZZ$2,0),0)</f>
        <v>#N/A</v>
      </c>
      <c r="U914" t="e">
        <f>VLOOKUP($A914,cleaning_log!$A$1:$ZZ$9791,MATCH(U$5,cleaning_log!$A$2:$ZZ$2,0),0)</f>
        <v>#N/A</v>
      </c>
      <c r="V914" t="e">
        <f>VLOOKUP($A914,cleaning_log!$A$1:$ZZ$9791,MATCH(V$5,cleaning_log!$A$2:$ZZ$2,0),0)</f>
        <v>#N/A</v>
      </c>
    </row>
    <row r="915" spans="1:22" hidden="1" x14ac:dyDescent="0.2">
      <c r="A915" t="s">
        <v>4198</v>
      </c>
      <c r="B915" t="str">
        <f>IF(NOT(ISNA(VLOOKUP($A915,miplib2017!$A$5:$A$10000,1,0))),"miplib2017",IF(NOT(ISNA(VLOOKUP($A915,miplib2010!$A$5:$A$10000,1,0))),"miplib2010",IF(NOT(ISNA(VLOOKUP($A915,miplib2003!$A$5:$A$10000,1,0))),"miplib2003",IF(NOT(ISNA(VLOOKUP($A915,miplib3!$A$5:$A$10002,1,0))),"miplib3",IF(NOT(ISNA(VLOOKUP($A915,miplib2!$A$5:$A$10004,1,0))),"miplib2",IF(NOT(ISNA(VLOOKUP($A915,coral!$A$5:$A$10000,1,0))),"coral",IF(NOT(ISNA(VLOOKUP($A915,neos!$A$5:$A$10000,1,0))),"neos","COULD NOT FIND")))))))</f>
        <v>miplib2010</v>
      </c>
      <c r="C915" t="str">
        <f>B915&amp;"/"&amp;A915</f>
        <v>miplib2010/neos-826812</v>
      </c>
      <c r="D915">
        <f ca="1">VLOOKUP($A915,INDIRECT("'"&amp;$B915&amp;"'!"&amp;"$A$5:$Z$10000"),MATCH(D$5,INDIRECT("'"&amp;$B915&amp;"'!$A$4:$Z$4"),0),0)</f>
        <v>6844</v>
      </c>
      <c r="E915">
        <f ca="1">VLOOKUP($A915,INDIRECT("'"&amp;$B915&amp;"'!"&amp;"$A$5:$Z$10000"),MATCH(E$5,INDIRECT("'"&amp;$B915&amp;"'!$A$4:$Z$4"),0),0)</f>
        <v>15864</v>
      </c>
      <c r="F915" t="e">
        <f>VLOOKUP($A915,cleaning_log!$A$1:$ZZ$9791,MATCH(F$5,cleaning_log!$A$2:$ZZ$2,0),0)</f>
        <v>#N/A</v>
      </c>
      <c r="G915" t="e">
        <f>VLOOKUP($A915,cleaning_log!$A$1:$ZZ$9791,MATCH(G$5,cleaning_log!$A$2:$ZZ$2,0),0)</f>
        <v>#N/A</v>
      </c>
      <c r="H915">
        <f ca="1">VLOOKUP($A915,INDIRECT("'"&amp;$B915&amp;"'!"&amp;"$A$5:$Z$10000"),MATCH(H$5,INDIRECT("'"&amp;$B915&amp;"'!$A$4:$Z$4"),0),0)</f>
        <v>58.011000000000003</v>
      </c>
      <c r="I915" t="e">
        <f>VLOOKUP($A915,cleaning_log!$A$1:$ZZ$9791,MATCH(I$5,cleaning_log!$A$2:$ZZ$2,0),0)</f>
        <v>#N/A</v>
      </c>
      <c r="J915" t="e">
        <f>VLOOKUP($A915,cleaning_log!$A$1:$ZZ$9791,MATCH(J$5,cleaning_log!$A$2:$ZZ$2,0),0)</f>
        <v>#N/A</v>
      </c>
      <c r="K915" t="b">
        <f>IF(ISNA(J915),TRUE,ABS(H915-J915)&gt;0.001)</f>
        <v>1</v>
      </c>
      <c r="L915" t="e">
        <f>VLOOKUP($A915,cleaning_log!$A$1:$ZZ$9791,MATCH(L$5,cleaning_log!$A$2:$ZZ$2,0),0)</f>
        <v>#N/A</v>
      </c>
      <c r="M915" t="e">
        <f>VLOOKUP($A915,cleaning_log!$A$1:$ZZ$9791,MATCH(M$5,cleaning_log!$A$2:$ZZ$2,0),0)</f>
        <v>#N/A</v>
      </c>
      <c r="N915" t="e">
        <f>VLOOKUP($A915,cleaning_log!$A$1:$ZZ$9791,MATCH(N$5,cleaning_log!$A$2:$ZZ$2,0),0)</f>
        <v>#N/A</v>
      </c>
      <c r="O915" t="e">
        <f>VLOOKUP($A915,cleaning_log!$A$1:$ZZ$9791,MATCH(O$5,cleaning_log!$A$2:$ZZ$2,0),0)</f>
        <v>#N/A</v>
      </c>
      <c r="P915" t="e">
        <f>VLOOKUP($A915,cleaning_log!$A$1:$ZZ$9791,MATCH(P$5,cleaning_log!$A$2:$ZZ$2,0),0)</f>
        <v>#N/A</v>
      </c>
      <c r="Q915" t="e">
        <f>VLOOKUP($A915,cleaning_log!$A$1:$ZZ$9791,MATCH(Q$5,cleaning_log!$A$2:$ZZ$2,0),0)</f>
        <v>#N/A</v>
      </c>
      <c r="R915" t="e">
        <f>VLOOKUP($A915,cleaning_log!$A$1:$ZZ$9791,MATCH(R$5,cleaning_log!$A$2:$ZZ$2,0),0)</f>
        <v>#N/A</v>
      </c>
      <c r="S915" t="e">
        <f t="shared" si="195"/>
        <v>#N/A</v>
      </c>
      <c r="T915" t="e">
        <f>VLOOKUP($A915,cleaning_log!$A$1:$ZZ$9791,MATCH(T$5,cleaning_log!$A$2:$ZZ$2,0),0)</f>
        <v>#N/A</v>
      </c>
      <c r="U915" t="e">
        <f>VLOOKUP($A915,cleaning_log!$A$1:$ZZ$9791,MATCH(U$5,cleaning_log!$A$2:$ZZ$2,0),0)</f>
        <v>#N/A</v>
      </c>
      <c r="V915" t="e">
        <f>VLOOKUP($A915,cleaning_log!$A$1:$ZZ$9791,MATCH(V$5,cleaning_log!$A$2:$ZZ$2,0),0)</f>
        <v>#N/A</v>
      </c>
    </row>
    <row r="916" spans="1:22" hidden="1" x14ac:dyDescent="0.2">
      <c r="A916" t="s">
        <v>4199</v>
      </c>
      <c r="B916" t="str">
        <f>IF(NOT(ISNA(VLOOKUP($A916,miplib2017!$A$5:$A$10000,1,0))),"miplib2017",IF(NOT(ISNA(VLOOKUP($A916,miplib2010!$A$5:$A$10000,1,0))),"miplib2010",IF(NOT(ISNA(VLOOKUP($A916,miplib2003!$A$5:$A$10000,1,0))),"miplib2003",IF(NOT(ISNA(VLOOKUP($A916,miplib3!$A$5:$A$10002,1,0))),"miplib3",IF(NOT(ISNA(VLOOKUP($A916,miplib2!$A$5:$A$10004,1,0))),"miplib2",IF(NOT(ISNA(VLOOKUP($A916,coral!$A$5:$A$10000,1,0))),"coral",IF(NOT(ISNA(VLOOKUP($A916,neos!$A$5:$A$10000,1,0))),"neos","COULD NOT FIND")))))))</f>
        <v>miplib2010</v>
      </c>
      <c r="C916" t="str">
        <f>B916&amp;"/"&amp;A916</f>
        <v>miplib2010/neos-826841</v>
      </c>
      <c r="D916">
        <f ca="1">VLOOKUP($A916,INDIRECT("'"&amp;$B916&amp;"'!"&amp;"$A$5:$Z$10000"),MATCH(D$5,INDIRECT("'"&amp;$B916&amp;"'!$A$4:$Z$4"),0),0)</f>
        <v>2354</v>
      </c>
      <c r="E916">
        <f ca="1">VLOOKUP($A916,INDIRECT("'"&amp;$B916&amp;"'!"&amp;"$A$5:$Z$10000"),MATCH(E$5,INDIRECT("'"&amp;$B916&amp;"'!$A$4:$Z$4"),0),0)</f>
        <v>5516</v>
      </c>
      <c r="F916">
        <f>VLOOKUP($A916,cleaning_log!$A$1:$ZZ$9791,MATCH(F$5,cleaning_log!$A$2:$ZZ$2,0),0)</f>
        <v>2192</v>
      </c>
      <c r="G916">
        <f>VLOOKUP($A916,cleaning_log!$A$1:$ZZ$9791,MATCH(G$5,cleaning_log!$A$2:$ZZ$2,0),0)</f>
        <v>5024</v>
      </c>
      <c r="H916">
        <f ca="1">VLOOKUP($A916,INDIRECT("'"&amp;$B916&amp;"'!"&amp;"$A$5:$Z$10000"),MATCH(H$5,INDIRECT("'"&amp;$B916&amp;"'!$A$4:$Z$4"),0),0)</f>
        <v>29.008199999999999</v>
      </c>
      <c r="I916">
        <f>VLOOKUP($A916,cleaning_log!$A$1:$ZZ$9791,MATCH(I$5,cleaning_log!$A$2:$ZZ$2,0),0)</f>
        <v>28.008199999999999</v>
      </c>
      <c r="J916">
        <f>VLOOKUP($A916,cleaning_log!$A$1:$ZZ$9791,MATCH(J$5,cleaning_log!$A$2:$ZZ$2,0),0)</f>
        <v>28.008199999999999</v>
      </c>
      <c r="K916" t="b">
        <f ca="1">IF(ISNA(J916),TRUE,ABS(H916-J916)&gt;0.001)</f>
        <v>1</v>
      </c>
      <c r="L916">
        <f>VLOOKUP($A916,cleaning_log!$A$1:$ZZ$9791,MATCH(L$5,cleaning_log!$A$2:$ZZ$2,0),0)</f>
        <v>29.008199999999899</v>
      </c>
      <c r="M916">
        <f>VLOOKUP($A916,cleaning_log!$A$1:$ZZ$9791,MATCH(M$5,cleaning_log!$A$2:$ZZ$2,0),0)</f>
        <v>29.008199999999899</v>
      </c>
      <c r="N916">
        <f>VLOOKUP($A916,cleaning_log!$A$1:$ZZ$9791,MATCH(N$5,cleaning_log!$A$2:$ZZ$2,0),0)</f>
        <v>28.008199999999999</v>
      </c>
      <c r="O916">
        <f>VLOOKUP($A916,cleaning_log!$A$1:$ZZ$9791,MATCH(O$5,cleaning_log!$A$2:$ZZ$2,0),0)</f>
        <v>28.008199999999999</v>
      </c>
      <c r="P916">
        <f>VLOOKUP($A916,cleaning_log!$A$1:$ZZ$9791,MATCH(P$5,cleaning_log!$A$2:$ZZ$2,0),0)</f>
        <v>3600</v>
      </c>
      <c r="Q916">
        <f>VLOOKUP($A916,cleaning_log!$A$1:$ZZ$9791,MATCH(Q$5,cleaning_log!$A$2:$ZZ$2,0),0)</f>
        <v>3600</v>
      </c>
      <c r="R916">
        <f>VLOOKUP($A916,cleaning_log!$A$1:$ZZ$9791,MATCH(R$5,cleaning_log!$A$2:$ZZ$2,0),0)</f>
        <v>3600.0010000000002</v>
      </c>
      <c r="S916" t="b">
        <f t="shared" si="195"/>
        <v>0</v>
      </c>
      <c r="T916">
        <f>VLOOKUP($A916,cleaning_log!$A$1:$ZZ$9791,MATCH(T$5,cleaning_log!$A$2:$ZZ$2,0),0)</f>
        <v>255136</v>
      </c>
      <c r="U916">
        <f>VLOOKUP($A916,cleaning_log!$A$1:$ZZ$9791,MATCH(U$5,cleaning_log!$A$2:$ZZ$2,0),0)</f>
        <v>368438</v>
      </c>
      <c r="V916">
        <f>VLOOKUP($A916,cleaning_log!$A$1:$ZZ$9791,MATCH(V$5,cleaning_log!$A$2:$ZZ$2,0),0)</f>
        <v>371620</v>
      </c>
    </row>
    <row r="917" spans="1:22" hidden="1" x14ac:dyDescent="0.2">
      <c r="A917" s="19" t="s">
        <v>4601</v>
      </c>
      <c r="B917" t="str">
        <f>IF(NOT(ISNA(VLOOKUP($A917,miplib2017!$A$5:$A$10000,1,0))),"miplib2017",IF(NOT(ISNA(VLOOKUP($A917,miplib2010!$A$5:$A$10000,1,0))),"miplib2010",IF(NOT(ISNA(VLOOKUP($A917,miplib2003!$A$5:$A$10000,1,0))),"miplib2003",IF(NOT(ISNA(VLOOKUP($A917,miplib3!$A$5:$A$10002,1,0))),"miplib3",IF(NOT(ISNA(VLOOKUP($A917,miplib2!$A$5:$A$10004,1,0))),"miplib2",IF(NOT(ISNA(VLOOKUP($A917,coral!$A$5:$A$10000,1,0))),"coral",IF(NOT(ISNA(VLOOKUP($A917,neos!$A$5:$A$10000,1,0))),"neos","COULD NOT FIND")))))))</f>
        <v>miplib2017</v>
      </c>
      <c r="C917" t="str">
        <f>B917&amp;"/"&amp;A917</f>
        <v>miplib2017/neos-827015</v>
      </c>
      <c r="D917">
        <f ca="1">VLOOKUP($A917,INDIRECT("'"&amp;$B917&amp;"'!"&amp;"$A$5:$Z$10000"),MATCH(D$5,INDIRECT("'"&amp;$B917&amp;"'!$A$4:$Z$4"),0),0)</f>
        <v>7688</v>
      </c>
      <c r="E917">
        <f ca="1">VLOOKUP($A917,INDIRECT("'"&amp;$B917&amp;"'!"&amp;"$A$5:$Z$10000"),MATCH(E$5,INDIRECT("'"&amp;$B917&amp;"'!$A$4:$Z$4"),0),0)</f>
        <v>79347</v>
      </c>
      <c r="F917" t="e">
        <f>VLOOKUP($A917,cleaning_log!$A$1:$ZZ$9791,MATCH(F$5,cleaning_log!$A$2:$ZZ$2,0),0)</f>
        <v>#N/A</v>
      </c>
      <c r="G917" t="e">
        <f>VLOOKUP($A917,cleaning_log!$A$1:$ZZ$9791,MATCH(G$5,cleaning_log!$A$2:$ZZ$2,0),0)</f>
        <v>#N/A</v>
      </c>
      <c r="H917">
        <f ca="1">VLOOKUP($A917,INDIRECT("'"&amp;$B917&amp;"'!"&amp;"$A$5:$Z$10000"),MATCH(H$5,INDIRECT("'"&amp;$B917&amp;"'!$A$4:$Z$4"),0),0)</f>
        <v>2.3195897900000002</v>
      </c>
      <c r="I917" t="e">
        <f>VLOOKUP($A917,cleaning_log!$A$1:$ZZ$9791,MATCH(I$5,cleaning_log!$A$2:$ZZ$2,0),0)</f>
        <v>#N/A</v>
      </c>
      <c r="J917" t="e">
        <f>VLOOKUP($A917,cleaning_log!$A$1:$ZZ$9791,MATCH(J$5,cleaning_log!$A$2:$ZZ$2,0),0)</f>
        <v>#N/A</v>
      </c>
      <c r="L917" t="e">
        <f>VLOOKUP($A917,cleaning_log!$A$1:$ZZ$9791,MATCH(L$5,cleaning_log!$A$2:$ZZ$2,0),0)</f>
        <v>#N/A</v>
      </c>
      <c r="M917" t="e">
        <f>VLOOKUP($A917,cleaning_log!$A$1:$ZZ$9791,MATCH(M$5,cleaning_log!$A$2:$ZZ$2,0),0)</f>
        <v>#N/A</v>
      </c>
      <c r="N917" t="e">
        <f>VLOOKUP($A917,cleaning_log!$A$1:$ZZ$9791,MATCH(N$5,cleaning_log!$A$2:$ZZ$2,0),0)</f>
        <v>#N/A</v>
      </c>
      <c r="O917" t="e">
        <f>VLOOKUP($A917,cleaning_log!$A$1:$ZZ$9791,MATCH(O$5,cleaning_log!$A$2:$ZZ$2,0),0)</f>
        <v>#N/A</v>
      </c>
      <c r="P917" t="e">
        <f>VLOOKUP($A917,cleaning_log!$A$1:$ZZ$9791,MATCH(P$5,cleaning_log!$A$2:$ZZ$2,0),0)</f>
        <v>#N/A</v>
      </c>
      <c r="Q917" t="e">
        <f>VLOOKUP($A917,cleaning_log!$A$1:$ZZ$9791,MATCH(Q$5,cleaning_log!$A$2:$ZZ$2,0),0)</f>
        <v>#N/A</v>
      </c>
      <c r="R917" t="e">
        <f>VLOOKUP($A917,cleaning_log!$A$1:$ZZ$9791,MATCH(R$5,cleaning_log!$A$2:$ZZ$2,0),0)</f>
        <v>#N/A</v>
      </c>
      <c r="S917" t="e">
        <f t="shared" si="195"/>
        <v>#N/A</v>
      </c>
      <c r="T917" t="e">
        <f>VLOOKUP($A917,cleaning_log!$A$1:$ZZ$9791,MATCH(T$5,cleaning_log!$A$2:$ZZ$2,0),0)</f>
        <v>#N/A</v>
      </c>
      <c r="U917" t="e">
        <f>VLOOKUP($A917,cleaning_log!$A$1:$ZZ$9791,MATCH(U$5,cleaning_log!$A$2:$ZZ$2,0),0)</f>
        <v>#N/A</v>
      </c>
      <c r="V917" t="e">
        <f>VLOOKUP($A917,cleaning_log!$A$1:$ZZ$9791,MATCH(V$5,cleaning_log!$A$2:$ZZ$2,0),0)</f>
        <v>#N/A</v>
      </c>
    </row>
    <row r="918" spans="1:22" hidden="1" x14ac:dyDescent="0.2">
      <c r="A918" t="s">
        <v>4459</v>
      </c>
      <c r="B918" t="str">
        <f>IF(NOT(ISNA(VLOOKUP($A918,miplib2017!$A$5:$A$10000,1,0))),"miplib2017",IF(NOT(ISNA(VLOOKUP($A918,miplib2010!$A$5:$A$10000,1,0))),"miplib2010",IF(NOT(ISNA(VLOOKUP($A918,miplib2003!$A$5:$A$10000,1,0))),"miplib2003",IF(NOT(ISNA(VLOOKUP($A918,miplib3!$A$5:$A$10002,1,0))),"miplib3",IF(NOT(ISNA(VLOOKUP($A918,miplib2!$A$5:$A$10004,1,0))),"miplib2",IF(NOT(ISNA(VLOOKUP($A918,coral!$A$5:$A$10000,1,0))),"coral",IF(NOT(ISNA(VLOOKUP($A918,neos!$A$5:$A$10000,1,0))),"neos","COULD NOT FIND")))))))</f>
        <v>miplib2017</v>
      </c>
      <c r="C918" t="str">
        <f>B918&amp;"/"&amp;A918</f>
        <v>miplib2017/neos-827175</v>
      </c>
      <c r="D918">
        <f ca="1">VLOOKUP($A918,INDIRECT("'"&amp;$B918&amp;"'!"&amp;"$A$5:$Z$10000"),MATCH(D$5,INDIRECT("'"&amp;$B918&amp;"'!$A$4:$Z$4"),0),0)</f>
        <v>14187</v>
      </c>
      <c r="E918">
        <f ca="1">VLOOKUP($A918,INDIRECT("'"&amp;$B918&amp;"'!"&amp;"$A$5:$Z$10000"),MATCH(E$5,INDIRECT("'"&amp;$B918&amp;"'!$A$4:$Z$4"),0),0)</f>
        <v>32504</v>
      </c>
      <c r="F918">
        <f>VLOOKUP($A918,cleaning_log!$A$1:$ZZ$9791,MATCH(F$5,cleaning_log!$A$2:$ZZ$2,0),0)</f>
        <v>13916</v>
      </c>
      <c r="G918">
        <f>VLOOKUP($A918,cleaning_log!$A$1:$ZZ$9791,MATCH(G$5,cleaning_log!$A$2:$ZZ$2,0),0)</f>
        <v>31598</v>
      </c>
      <c r="H918">
        <f ca="1">VLOOKUP($A918,INDIRECT("'"&amp;$B918&amp;"'!"&amp;"$A$5:$Z$10000"),MATCH(H$5,INDIRECT("'"&amp;$B918&amp;"'!$A$4:$Z$4"),0),0)</f>
        <v>112.00152</v>
      </c>
      <c r="I918">
        <f>VLOOKUP($A918,cleaning_log!$A$1:$ZZ$9791,MATCH(I$5,cleaning_log!$A$2:$ZZ$2,0),0)</f>
        <v>112.00152</v>
      </c>
      <c r="J918">
        <f>VLOOKUP($A918,cleaning_log!$A$1:$ZZ$9791,MATCH(J$5,cleaning_log!$A$2:$ZZ$2,0),0)</f>
        <v>112.001519999999</v>
      </c>
      <c r="K918" t="b">
        <f ca="1">IF(ISNA(J918),TRUE,ABS(H918-J918)&gt;0.001)</f>
        <v>0</v>
      </c>
      <c r="L918">
        <f>VLOOKUP($A918,cleaning_log!$A$1:$ZZ$9791,MATCH(L$5,cleaning_log!$A$2:$ZZ$2,0),0)</f>
        <v>1E+100</v>
      </c>
      <c r="M918">
        <f>VLOOKUP($A918,cleaning_log!$A$1:$ZZ$9791,MATCH(M$5,cleaning_log!$A$2:$ZZ$2,0),0)</f>
        <v>112.001519999999</v>
      </c>
      <c r="N918">
        <f>VLOOKUP($A918,cleaning_log!$A$1:$ZZ$9791,MATCH(N$5,cleaning_log!$A$2:$ZZ$2,0),0)</f>
        <v>112.00152</v>
      </c>
      <c r="O918">
        <f>VLOOKUP($A918,cleaning_log!$A$1:$ZZ$9791,MATCH(O$5,cleaning_log!$A$2:$ZZ$2,0),0)</f>
        <v>112.001519999999</v>
      </c>
      <c r="P918">
        <f>VLOOKUP($A918,cleaning_log!$A$1:$ZZ$9791,MATCH(P$5,cleaning_log!$A$2:$ZZ$2,0),0)</f>
        <v>0.39800000000000002</v>
      </c>
      <c r="Q918">
        <f>VLOOKUP($A918,cleaning_log!$A$1:$ZZ$9791,MATCH(Q$5,cleaning_log!$A$2:$ZZ$2,0),0)</f>
        <v>0.437</v>
      </c>
      <c r="R918">
        <f>VLOOKUP($A918,cleaning_log!$A$1:$ZZ$9791,MATCH(R$5,cleaning_log!$A$2:$ZZ$2,0),0)</f>
        <v>1.0049999999999999</v>
      </c>
      <c r="S918" t="b">
        <f t="shared" si="195"/>
        <v>1</v>
      </c>
      <c r="T918">
        <f>VLOOKUP($A918,cleaning_log!$A$1:$ZZ$9791,MATCH(T$5,cleaning_log!$A$2:$ZZ$2,0),0)</f>
        <v>1</v>
      </c>
      <c r="U918">
        <f>VLOOKUP($A918,cleaning_log!$A$1:$ZZ$9791,MATCH(U$5,cleaning_log!$A$2:$ZZ$2,0),0)</f>
        <v>0</v>
      </c>
      <c r="V918">
        <f>VLOOKUP($A918,cleaning_log!$A$1:$ZZ$9791,MATCH(V$5,cleaning_log!$A$2:$ZZ$2,0),0)</f>
        <v>0</v>
      </c>
    </row>
    <row r="919" spans="1:22" hidden="1" x14ac:dyDescent="0.2">
      <c r="A919" s="19" t="s">
        <v>4602</v>
      </c>
      <c r="B919" t="str">
        <f>IF(NOT(ISNA(VLOOKUP($A919,miplib2017!$A$5:$A$10000,1,0))),"miplib2017",IF(NOT(ISNA(VLOOKUP($A919,miplib2010!$A$5:$A$10000,1,0))),"miplib2010",IF(NOT(ISNA(VLOOKUP($A919,miplib2003!$A$5:$A$10000,1,0))),"miplib2003",IF(NOT(ISNA(VLOOKUP($A919,miplib3!$A$5:$A$10002,1,0))),"miplib3",IF(NOT(ISNA(VLOOKUP($A919,miplib2!$A$5:$A$10004,1,0))),"miplib2",IF(NOT(ISNA(VLOOKUP($A919,coral!$A$5:$A$10000,1,0))),"coral",IF(NOT(ISNA(VLOOKUP($A919,neos!$A$5:$A$10000,1,0))),"neos","COULD NOT FIND")))))))</f>
        <v>miplib2017</v>
      </c>
      <c r="C919" t="str">
        <f>B919&amp;"/"&amp;A919</f>
        <v>miplib2017/neos-829552</v>
      </c>
      <c r="D919">
        <f ca="1">VLOOKUP($A919,INDIRECT("'"&amp;$B919&amp;"'!"&amp;"$A$5:$Z$10000"),MATCH(D$5,INDIRECT("'"&amp;$B919&amp;"'!$A$4:$Z$4"),0),0)</f>
        <v>5153</v>
      </c>
      <c r="E919">
        <f ca="1">VLOOKUP($A919,INDIRECT("'"&amp;$B919&amp;"'!"&amp;"$A$5:$Z$10000"),MATCH(E$5,INDIRECT("'"&amp;$B919&amp;"'!$A$4:$Z$4"),0),0)</f>
        <v>40971</v>
      </c>
      <c r="F919" t="e">
        <f>VLOOKUP($A919,cleaning_log!$A$1:$ZZ$9791,MATCH(F$5,cleaning_log!$A$2:$ZZ$2,0),0)</f>
        <v>#N/A</v>
      </c>
      <c r="G919" t="e">
        <f>VLOOKUP($A919,cleaning_log!$A$1:$ZZ$9791,MATCH(G$5,cleaning_log!$A$2:$ZZ$2,0),0)</f>
        <v>#N/A</v>
      </c>
      <c r="H919">
        <f ca="1">VLOOKUP($A919,INDIRECT("'"&amp;$B919&amp;"'!"&amp;"$A$5:$Z$10000"),MATCH(H$5,INDIRECT("'"&amp;$B919&amp;"'!$A$4:$Z$4"),0),0)</f>
        <v>2.3195897900000002</v>
      </c>
      <c r="I919" t="e">
        <f>VLOOKUP($A919,cleaning_log!$A$1:$ZZ$9791,MATCH(I$5,cleaning_log!$A$2:$ZZ$2,0),0)</f>
        <v>#N/A</v>
      </c>
      <c r="J919" t="e">
        <f>VLOOKUP($A919,cleaning_log!$A$1:$ZZ$9791,MATCH(J$5,cleaning_log!$A$2:$ZZ$2,0),0)</f>
        <v>#N/A</v>
      </c>
      <c r="K919" t="b">
        <f>IF(ISNA(J919),TRUE,ABS(H919-J919)&gt;0.001)</f>
        <v>1</v>
      </c>
      <c r="L919" t="e">
        <f>VLOOKUP($A919,cleaning_log!$A$1:$ZZ$9791,MATCH(L$5,cleaning_log!$A$2:$ZZ$2,0),0)</f>
        <v>#N/A</v>
      </c>
      <c r="M919" t="e">
        <f>VLOOKUP($A919,cleaning_log!$A$1:$ZZ$9791,MATCH(M$5,cleaning_log!$A$2:$ZZ$2,0),0)</f>
        <v>#N/A</v>
      </c>
      <c r="N919" t="e">
        <f>VLOOKUP($A919,cleaning_log!$A$1:$ZZ$9791,MATCH(N$5,cleaning_log!$A$2:$ZZ$2,0),0)</f>
        <v>#N/A</v>
      </c>
      <c r="O919" t="e">
        <f>VLOOKUP($A919,cleaning_log!$A$1:$ZZ$9791,MATCH(O$5,cleaning_log!$A$2:$ZZ$2,0),0)</f>
        <v>#N/A</v>
      </c>
      <c r="P919" t="e">
        <f>VLOOKUP($A919,cleaning_log!$A$1:$ZZ$9791,MATCH(P$5,cleaning_log!$A$2:$ZZ$2,0),0)</f>
        <v>#N/A</v>
      </c>
      <c r="Q919" t="e">
        <f>VLOOKUP($A919,cleaning_log!$A$1:$ZZ$9791,MATCH(Q$5,cleaning_log!$A$2:$ZZ$2,0),0)</f>
        <v>#N/A</v>
      </c>
      <c r="R919" t="e">
        <f>VLOOKUP($A919,cleaning_log!$A$1:$ZZ$9791,MATCH(R$5,cleaning_log!$A$2:$ZZ$2,0),0)</f>
        <v>#N/A</v>
      </c>
      <c r="S919" t="e">
        <f t="shared" si="195"/>
        <v>#N/A</v>
      </c>
      <c r="T919" t="e">
        <f>VLOOKUP($A919,cleaning_log!$A$1:$ZZ$9791,MATCH(T$5,cleaning_log!$A$2:$ZZ$2,0),0)</f>
        <v>#N/A</v>
      </c>
      <c r="U919" t="e">
        <f>VLOOKUP($A919,cleaning_log!$A$1:$ZZ$9791,MATCH(U$5,cleaning_log!$A$2:$ZZ$2,0),0)</f>
        <v>#N/A</v>
      </c>
      <c r="V919" t="e">
        <f>VLOOKUP($A919,cleaning_log!$A$1:$ZZ$9791,MATCH(V$5,cleaning_log!$A$2:$ZZ$2,0),0)</f>
        <v>#N/A</v>
      </c>
    </row>
    <row r="920" spans="1:22" x14ac:dyDescent="0.2">
      <c r="A920" s="19" t="s">
        <v>4603</v>
      </c>
      <c r="B920" t="str">
        <f>IF(NOT(ISNA(VLOOKUP($A920,miplib2017!$A$5:$A$10000,1,0))),"miplib2017",IF(NOT(ISNA(VLOOKUP($A920,miplib2010!$A$5:$A$10000,1,0))),"miplib2010",IF(NOT(ISNA(VLOOKUP($A920,miplib2003!$A$5:$A$10000,1,0))),"miplib2003",IF(NOT(ISNA(VLOOKUP($A920,miplib3!$A$5:$A$10002,1,0))),"miplib3",IF(NOT(ISNA(VLOOKUP($A920,miplib2!$A$5:$A$10004,1,0))),"miplib2",IF(NOT(ISNA(VLOOKUP($A920,coral!$A$5:$A$10000,1,0))),"coral",IF(NOT(ISNA(VLOOKUP($A920,neos!$A$5:$A$10000,1,0))),"neos","COULD NOT FIND")))))))</f>
        <v>coral</v>
      </c>
      <c r="C920" t="str">
        <f>B920&amp;"/"&amp;A920</f>
        <v>coral/neos-830439</v>
      </c>
      <c r="D920">
        <f ca="1">VLOOKUP($A920,INDIRECT("'"&amp;$B920&amp;"'!"&amp;"$A$5:$Z$10000"),MATCH(D$5,INDIRECT("'"&amp;$B920&amp;"'!$A$4:$Z$4"),0),0)</f>
        <v>1375</v>
      </c>
      <c r="E920">
        <f ca="1">VLOOKUP($A920,INDIRECT("'"&amp;$B920&amp;"'!"&amp;"$A$5:$Z$10000"),MATCH(E$5,INDIRECT("'"&amp;$B920&amp;"'!$A$4:$Z$4"),0),0)</f>
        <v>1468</v>
      </c>
      <c r="F920">
        <f>VLOOKUP($A920,cleaning_log!$A$1:$ZZ$9791,MATCH(F$5,cleaning_log!$A$2:$ZZ$2,0),0)</f>
        <v>848</v>
      </c>
      <c r="G920">
        <f>VLOOKUP($A920,cleaning_log!$A$1:$ZZ$9791,MATCH(G$5,cleaning_log!$A$2:$ZZ$2,0),0)</f>
        <v>914</v>
      </c>
      <c r="H920" t="str">
        <f ca="1">VLOOKUP($A920,INDIRECT("'"&amp;$B920&amp;"'!"&amp;"$A$5:$Z$10000"),MATCH(H$5,INDIRECT("'"&amp;$B920&amp;"'!$A$4:$Z$4"),0),0)</f>
        <v>?</v>
      </c>
      <c r="I920">
        <f>VLOOKUP($A920,cleaning_log!$A$1:$ZZ$9791,MATCH(I$5,cleaning_log!$A$2:$ZZ$2,0),0)</f>
        <v>0</v>
      </c>
      <c r="J920">
        <f>VLOOKUP($A920,cleaning_log!$A$1:$ZZ$9791,MATCH(J$5,cleaning_log!$A$2:$ZZ$2,0),0)</f>
        <v>0</v>
      </c>
      <c r="L920">
        <f>VLOOKUP($A920,cleaning_log!$A$1:$ZZ$9791,MATCH(L$5,cleaning_log!$A$2:$ZZ$2,0),0)</f>
        <v>0</v>
      </c>
      <c r="M920">
        <f>VLOOKUP($A920,cleaning_log!$A$1:$ZZ$9791,MATCH(M$5,cleaning_log!$A$2:$ZZ$2,0),0)</f>
        <v>0</v>
      </c>
      <c r="N920">
        <f>VLOOKUP($A920,cleaning_log!$A$1:$ZZ$9791,MATCH(N$5,cleaning_log!$A$2:$ZZ$2,0),0)</f>
        <v>0</v>
      </c>
      <c r="O920">
        <f>VLOOKUP($A920,cleaning_log!$A$1:$ZZ$9791,MATCH(O$5,cleaning_log!$A$2:$ZZ$2,0),0)</f>
        <v>0</v>
      </c>
      <c r="P920">
        <f>VLOOKUP($A920,cleaning_log!$A$1:$ZZ$9791,MATCH(P$5,cleaning_log!$A$2:$ZZ$2,0),0)</f>
        <v>1.0999999999999999E-2</v>
      </c>
      <c r="Q920">
        <f>VLOOKUP($A920,cleaning_log!$A$1:$ZZ$9791,MATCH(Q$5,cleaning_log!$A$2:$ZZ$2,0),0)</f>
        <v>5.0000000000000001E-3</v>
      </c>
      <c r="R920">
        <f>VLOOKUP($A920,cleaning_log!$A$1:$ZZ$9791,MATCH(R$5,cleaning_log!$A$2:$ZZ$2,0),0)</f>
        <v>6.0000000000000001E-3</v>
      </c>
      <c r="S920" t="b">
        <f t="shared" si="195"/>
        <v>1</v>
      </c>
      <c r="T920">
        <f>VLOOKUP($A920,cleaning_log!$A$1:$ZZ$9791,MATCH(T$5,cleaning_log!$A$2:$ZZ$2,0),0)</f>
        <v>1</v>
      </c>
      <c r="U920">
        <f>VLOOKUP($A920,cleaning_log!$A$1:$ZZ$9791,MATCH(U$5,cleaning_log!$A$2:$ZZ$2,0),0)</f>
        <v>1</v>
      </c>
      <c r="V920">
        <f>VLOOKUP($A920,cleaning_log!$A$1:$ZZ$9791,MATCH(V$5,cleaning_log!$A$2:$ZZ$2,0),0)</f>
        <v>1</v>
      </c>
    </row>
    <row r="921" spans="1:22" x14ac:dyDescent="0.2">
      <c r="A921" s="19" t="s">
        <v>4604</v>
      </c>
      <c r="B921" t="str">
        <f>IF(NOT(ISNA(VLOOKUP($A921,miplib2017!$A$5:$A$10000,1,0))),"miplib2017",IF(NOT(ISNA(VLOOKUP($A921,miplib2010!$A$5:$A$10000,1,0))),"miplib2010",IF(NOT(ISNA(VLOOKUP($A921,miplib2003!$A$5:$A$10000,1,0))),"miplib2003",IF(NOT(ISNA(VLOOKUP($A921,miplib3!$A$5:$A$10002,1,0))),"miplib3",IF(NOT(ISNA(VLOOKUP($A921,miplib2!$A$5:$A$10004,1,0))),"miplib2",IF(NOT(ISNA(VLOOKUP($A921,coral!$A$5:$A$10000,1,0))),"coral",IF(NOT(ISNA(VLOOKUP($A921,neos!$A$5:$A$10000,1,0))),"neos","COULD NOT FIND")))))))</f>
        <v>miplib2017</v>
      </c>
      <c r="C921" t="str">
        <f>B921&amp;"/"&amp;A921</f>
        <v>miplib2017/neos-831188</v>
      </c>
      <c r="D921">
        <f ca="1">VLOOKUP($A921,INDIRECT("'"&amp;$B921&amp;"'!"&amp;"$A$5:$Z$10000"),MATCH(D$5,INDIRECT("'"&amp;$B921&amp;"'!$A$4:$Z$4"),0),0)</f>
        <v>2185</v>
      </c>
      <c r="E921">
        <f ca="1">VLOOKUP($A921,INDIRECT("'"&amp;$B921&amp;"'!"&amp;"$A$5:$Z$10000"),MATCH(E$5,INDIRECT("'"&amp;$B921&amp;"'!$A$4:$Z$4"),0),0)</f>
        <v>4612</v>
      </c>
      <c r="F921">
        <f>VLOOKUP($A921,cleaning_log!$A$1:$ZZ$9791,MATCH(F$5,cleaning_log!$A$2:$ZZ$2,0),0)</f>
        <v>2153</v>
      </c>
      <c r="G921">
        <f>VLOOKUP($A921,cleaning_log!$A$1:$ZZ$9791,MATCH(G$5,cleaning_log!$A$2:$ZZ$2,0),0)</f>
        <v>4580</v>
      </c>
      <c r="H921">
        <f ca="1">VLOOKUP($A921,INDIRECT("'"&amp;$B921&amp;"'!"&amp;"$A$5:$Z$10000"),MATCH(H$5,INDIRECT("'"&amp;$B921&amp;"'!$A$4:$Z$4"),0),0)</f>
        <v>2.61377462</v>
      </c>
      <c r="I921">
        <f>VLOOKUP($A921,cleaning_log!$A$1:$ZZ$9791,MATCH(I$5,cleaning_log!$A$2:$ZZ$2,0),0)</f>
        <v>1.76772041399999</v>
      </c>
      <c r="J921">
        <f>VLOOKUP($A921,cleaning_log!$A$1:$ZZ$9791,MATCH(J$5,cleaning_log!$A$2:$ZZ$2,0),0)</f>
        <v>1.767720414</v>
      </c>
      <c r="L921">
        <f>VLOOKUP($A921,cleaning_log!$A$1:$ZZ$9791,MATCH(L$5,cleaning_log!$A$2:$ZZ$2,0),0)</f>
        <v>2.61377462</v>
      </c>
      <c r="M921">
        <f>VLOOKUP($A921,cleaning_log!$A$1:$ZZ$9791,MATCH(M$5,cleaning_log!$A$2:$ZZ$2,0),0)</f>
        <v>2.6137746199999898</v>
      </c>
      <c r="N921">
        <f>VLOOKUP($A921,cleaning_log!$A$1:$ZZ$9791,MATCH(N$5,cleaning_log!$A$2:$ZZ$2,0),0)</f>
        <v>2.61377462</v>
      </c>
      <c r="O921">
        <f>VLOOKUP($A921,cleaning_log!$A$1:$ZZ$9791,MATCH(O$5,cleaning_log!$A$2:$ZZ$2,0),0)</f>
        <v>2.61377462</v>
      </c>
      <c r="P921">
        <f>VLOOKUP($A921,cleaning_log!$A$1:$ZZ$9791,MATCH(P$5,cleaning_log!$A$2:$ZZ$2,0),0)</f>
        <v>82.472999999999999</v>
      </c>
      <c r="Q921">
        <f>VLOOKUP($A921,cleaning_log!$A$1:$ZZ$9791,MATCH(Q$5,cleaning_log!$A$2:$ZZ$2,0),0)</f>
        <v>85.409000000000006</v>
      </c>
      <c r="R921">
        <f>VLOOKUP($A921,cleaning_log!$A$1:$ZZ$9791,MATCH(R$5,cleaning_log!$A$2:$ZZ$2,0),0)</f>
        <v>318.59399999999999</v>
      </c>
      <c r="S921" t="b">
        <f t="shared" si="195"/>
        <v>1</v>
      </c>
      <c r="T921">
        <f>VLOOKUP($A921,cleaning_log!$A$1:$ZZ$9791,MATCH(T$5,cleaning_log!$A$2:$ZZ$2,0),0)</f>
        <v>2560</v>
      </c>
      <c r="U921">
        <f>VLOOKUP($A921,cleaning_log!$A$1:$ZZ$9791,MATCH(U$5,cleaning_log!$A$2:$ZZ$2,0),0)</f>
        <v>2356</v>
      </c>
      <c r="V921">
        <f>VLOOKUP($A921,cleaning_log!$A$1:$ZZ$9791,MATCH(V$5,cleaning_log!$A$2:$ZZ$2,0),0)</f>
        <v>10377</v>
      </c>
    </row>
    <row r="922" spans="1:22" hidden="1" x14ac:dyDescent="0.2">
      <c r="A922" s="19" t="s">
        <v>4605</v>
      </c>
      <c r="B922" t="str">
        <f>IF(NOT(ISNA(VLOOKUP($A922,miplib2017!$A$5:$A$10000,1,0))),"miplib2017",IF(NOT(ISNA(VLOOKUP($A922,miplib2010!$A$5:$A$10000,1,0))),"miplib2010",IF(NOT(ISNA(VLOOKUP($A922,miplib2003!$A$5:$A$10000,1,0))),"miplib2003",IF(NOT(ISNA(VLOOKUP($A922,miplib3!$A$5:$A$10002,1,0))),"miplib3",IF(NOT(ISNA(VLOOKUP($A922,miplib2!$A$5:$A$10004,1,0))),"miplib2",IF(NOT(ISNA(VLOOKUP($A922,coral!$A$5:$A$10000,1,0))),"coral",IF(NOT(ISNA(VLOOKUP($A922,neos!$A$5:$A$10000,1,0))),"neos","COULD NOT FIND")))))))</f>
        <v>coral</v>
      </c>
      <c r="C922" t="str">
        <f>B922&amp;"/"&amp;A922</f>
        <v>coral/neos-839838</v>
      </c>
      <c r="D922">
        <f ca="1">VLOOKUP($A922,INDIRECT("'"&amp;$B922&amp;"'!"&amp;"$A$5:$Z$10000"),MATCH(D$5,INDIRECT("'"&amp;$B922&amp;"'!$A$4:$Z$4"),0),0)</f>
        <v>12751</v>
      </c>
      <c r="E922">
        <f ca="1">VLOOKUP($A922,INDIRECT("'"&amp;$B922&amp;"'!"&amp;"$A$5:$Z$10000"),MATCH(E$5,INDIRECT("'"&amp;$B922&amp;"'!$A$4:$Z$4"),0),0)</f>
        <v>7700</v>
      </c>
      <c r="F922" t="e">
        <f>VLOOKUP($A922,cleaning_log!$A$1:$ZZ$9791,MATCH(F$5,cleaning_log!$A$2:$ZZ$2,0),0)</f>
        <v>#N/A</v>
      </c>
      <c r="G922" t="e">
        <f>VLOOKUP($A922,cleaning_log!$A$1:$ZZ$9791,MATCH(G$5,cleaning_log!$A$2:$ZZ$2,0),0)</f>
        <v>#N/A</v>
      </c>
      <c r="H922" t="str">
        <f ca="1">VLOOKUP($A922,INDIRECT("'"&amp;$B922&amp;"'!"&amp;"$A$5:$Z$10000"),MATCH(H$5,INDIRECT("'"&amp;$B922&amp;"'!$A$4:$Z$4"),0),0)</f>
        <v>?</v>
      </c>
      <c r="I922" t="e">
        <f>VLOOKUP($A922,cleaning_log!$A$1:$ZZ$9791,MATCH(I$5,cleaning_log!$A$2:$ZZ$2,0),0)</f>
        <v>#N/A</v>
      </c>
      <c r="J922" t="e">
        <f>VLOOKUP($A922,cleaning_log!$A$1:$ZZ$9791,MATCH(J$5,cleaning_log!$A$2:$ZZ$2,0),0)</f>
        <v>#N/A</v>
      </c>
      <c r="L922" t="e">
        <f>VLOOKUP($A922,cleaning_log!$A$1:$ZZ$9791,MATCH(L$5,cleaning_log!$A$2:$ZZ$2,0),0)</f>
        <v>#N/A</v>
      </c>
      <c r="M922" t="e">
        <f>VLOOKUP($A922,cleaning_log!$A$1:$ZZ$9791,MATCH(M$5,cleaning_log!$A$2:$ZZ$2,0),0)</f>
        <v>#N/A</v>
      </c>
      <c r="N922" t="e">
        <f>VLOOKUP($A922,cleaning_log!$A$1:$ZZ$9791,MATCH(N$5,cleaning_log!$A$2:$ZZ$2,0),0)</f>
        <v>#N/A</v>
      </c>
      <c r="O922" t="e">
        <f>VLOOKUP($A922,cleaning_log!$A$1:$ZZ$9791,MATCH(O$5,cleaning_log!$A$2:$ZZ$2,0),0)</f>
        <v>#N/A</v>
      </c>
      <c r="P922" t="e">
        <f>VLOOKUP($A922,cleaning_log!$A$1:$ZZ$9791,MATCH(P$5,cleaning_log!$A$2:$ZZ$2,0),0)</f>
        <v>#N/A</v>
      </c>
      <c r="Q922" t="e">
        <f>VLOOKUP($A922,cleaning_log!$A$1:$ZZ$9791,MATCH(Q$5,cleaning_log!$A$2:$ZZ$2,0),0)</f>
        <v>#N/A</v>
      </c>
      <c r="R922" t="e">
        <f>VLOOKUP($A922,cleaning_log!$A$1:$ZZ$9791,MATCH(R$5,cleaning_log!$A$2:$ZZ$2,0),0)</f>
        <v>#N/A</v>
      </c>
      <c r="S922" t="e">
        <f t="shared" si="195"/>
        <v>#N/A</v>
      </c>
      <c r="T922" t="e">
        <f>VLOOKUP($A922,cleaning_log!$A$1:$ZZ$9791,MATCH(T$5,cleaning_log!$A$2:$ZZ$2,0),0)</f>
        <v>#N/A</v>
      </c>
      <c r="U922" t="e">
        <f>VLOOKUP($A922,cleaning_log!$A$1:$ZZ$9791,MATCH(U$5,cleaning_log!$A$2:$ZZ$2,0),0)</f>
        <v>#N/A</v>
      </c>
      <c r="V922" t="e">
        <f>VLOOKUP($A922,cleaning_log!$A$1:$ZZ$9791,MATCH(V$5,cleaning_log!$A$2:$ZZ$2,0),0)</f>
        <v>#N/A</v>
      </c>
    </row>
    <row r="923" spans="1:22" x14ac:dyDescent="0.2">
      <c r="A923" s="19" t="s">
        <v>2844</v>
      </c>
      <c r="B923" t="str">
        <f>IF(NOT(ISNA(VLOOKUP($A923,miplib2017!$A$5:$A$10000,1,0))),"miplib2017",IF(NOT(ISNA(VLOOKUP($A923,miplib2010!$A$5:$A$10000,1,0))),"miplib2010",IF(NOT(ISNA(VLOOKUP($A923,miplib2003!$A$5:$A$10000,1,0))),"miplib2003",IF(NOT(ISNA(VLOOKUP($A923,miplib3!$A$5:$A$10002,1,0))),"miplib3",IF(NOT(ISNA(VLOOKUP($A923,miplib2!$A$5:$A$10004,1,0))),"miplib2",IF(NOT(ISNA(VLOOKUP($A923,coral!$A$5:$A$10000,1,0))),"coral",IF(NOT(ISNA(VLOOKUP($A923,neos!$A$5:$A$10000,1,0))),"neos","COULD NOT FIND")))))))</f>
        <v>coral</v>
      </c>
      <c r="C923" t="str">
        <f>B923&amp;"/"&amp;A923</f>
        <v>coral/neos-839859</v>
      </c>
      <c r="D923">
        <f ca="1">VLOOKUP($A923,INDIRECT("'"&amp;$B923&amp;"'!"&amp;"$A$5:$Z$10000"),MATCH(D$5,INDIRECT("'"&amp;$B923&amp;"'!$A$4:$Z$4"),0),0)</f>
        <v>3251</v>
      </c>
      <c r="E923">
        <f ca="1">VLOOKUP($A923,INDIRECT("'"&amp;$B923&amp;"'!"&amp;"$A$5:$Z$10000"),MATCH(E$5,INDIRECT("'"&amp;$B923&amp;"'!$A$4:$Z$4"),0),0)</f>
        <v>1975</v>
      </c>
      <c r="F923">
        <f>VLOOKUP($A923,cleaning_log!$A$1:$ZZ$9791,MATCH(F$5,cleaning_log!$A$2:$ZZ$2,0),0)</f>
        <v>2626</v>
      </c>
      <c r="G923">
        <f>VLOOKUP($A923,cleaning_log!$A$1:$ZZ$9791,MATCH(G$5,cleaning_log!$A$2:$ZZ$2,0),0)</f>
        <v>1950</v>
      </c>
      <c r="H923">
        <f ca="1">VLOOKUP($A923,INDIRECT("'"&amp;$B923&amp;"'!"&amp;"$A$5:$Z$10000"),MATCH(H$5,INDIRECT("'"&amp;$B923&amp;"'!$A$4:$Z$4"),0),0)</f>
        <v>9809653.2200000007</v>
      </c>
      <c r="I923">
        <f>VLOOKUP($A923,cleaning_log!$A$1:$ZZ$9791,MATCH(I$5,cleaning_log!$A$2:$ZZ$2,0),0)</f>
        <v>9348284.4231823198</v>
      </c>
      <c r="J923">
        <f>VLOOKUP($A923,cleaning_log!$A$1:$ZZ$9791,MATCH(J$5,cleaning_log!$A$2:$ZZ$2,0),0)</f>
        <v>9348284.4231823198</v>
      </c>
      <c r="K923" t="b">
        <f ca="1">IF(ISNA(J923),TRUE,ABS(H923-J923)&gt;0.001)</f>
        <v>1</v>
      </c>
      <c r="L923">
        <f>VLOOKUP($A923,cleaning_log!$A$1:$ZZ$9791,MATCH(L$5,cleaning_log!$A$2:$ZZ$2,0),0)</f>
        <v>9809653.2243000008</v>
      </c>
      <c r="M923">
        <f>VLOOKUP($A923,cleaning_log!$A$1:$ZZ$9791,MATCH(M$5,cleaning_log!$A$2:$ZZ$2,0),0)</f>
        <v>9809653.2243000008</v>
      </c>
      <c r="N923">
        <f>VLOOKUP($A923,cleaning_log!$A$1:$ZZ$9791,MATCH(N$5,cleaning_log!$A$2:$ZZ$2,0),0)</f>
        <v>9808711.8629598208</v>
      </c>
      <c r="O923">
        <f>VLOOKUP($A923,cleaning_log!$A$1:$ZZ$9791,MATCH(O$5,cleaning_log!$A$2:$ZZ$2,0),0)</f>
        <v>9809328.5704931803</v>
      </c>
      <c r="P923">
        <f>VLOOKUP($A923,cleaning_log!$A$1:$ZZ$9791,MATCH(P$5,cleaning_log!$A$2:$ZZ$2,0),0)</f>
        <v>16.297999999999998</v>
      </c>
      <c r="Q923">
        <f>VLOOKUP($A923,cleaning_log!$A$1:$ZZ$9791,MATCH(Q$5,cleaning_log!$A$2:$ZZ$2,0),0)</f>
        <v>13.055999999999999</v>
      </c>
      <c r="R923">
        <f>VLOOKUP($A923,cleaning_log!$A$1:$ZZ$9791,MATCH(R$5,cleaning_log!$A$2:$ZZ$2,0),0)</f>
        <v>13.454000000000001</v>
      </c>
      <c r="S923" t="b">
        <f t="shared" si="195"/>
        <v>1</v>
      </c>
      <c r="T923">
        <f>VLOOKUP($A923,cleaning_log!$A$1:$ZZ$9791,MATCH(T$5,cleaning_log!$A$2:$ZZ$2,0),0)</f>
        <v>3945</v>
      </c>
      <c r="U923">
        <f>VLOOKUP($A923,cleaning_log!$A$1:$ZZ$9791,MATCH(U$5,cleaning_log!$A$2:$ZZ$2,0),0)</f>
        <v>2658</v>
      </c>
      <c r="V923">
        <f>VLOOKUP($A923,cleaning_log!$A$1:$ZZ$9791,MATCH(V$5,cleaning_log!$A$2:$ZZ$2,0),0)</f>
        <v>2789</v>
      </c>
    </row>
    <row r="924" spans="1:22" hidden="1" x14ac:dyDescent="0.2">
      <c r="A924" s="19" t="s">
        <v>4606</v>
      </c>
      <c r="B924" t="str">
        <f>IF(NOT(ISNA(VLOOKUP($A924,miplib2017!$A$5:$A$10000,1,0))),"miplib2017",IF(NOT(ISNA(VLOOKUP($A924,miplib2010!$A$5:$A$10000,1,0))),"miplib2010",IF(NOT(ISNA(VLOOKUP($A924,miplib2003!$A$5:$A$10000,1,0))),"miplib2003",IF(NOT(ISNA(VLOOKUP($A924,miplib3!$A$5:$A$10002,1,0))),"miplib3",IF(NOT(ISNA(VLOOKUP($A924,miplib2!$A$5:$A$10004,1,0))),"miplib2",IF(NOT(ISNA(VLOOKUP($A924,coral!$A$5:$A$10000,1,0))),"coral",IF(NOT(ISNA(VLOOKUP($A924,neos!$A$5:$A$10000,1,0))),"neos","COULD NOT FIND")))))))</f>
        <v>coral</v>
      </c>
      <c r="C924" t="str">
        <f>B924&amp;"/"&amp;A924</f>
        <v>coral/neos-839894</v>
      </c>
      <c r="D924">
        <f ca="1">VLOOKUP($A924,INDIRECT("'"&amp;$B924&amp;"'!"&amp;"$A$5:$Z$10000"),MATCH(D$5,INDIRECT("'"&amp;$B924&amp;"'!$A$4:$Z$4"),0),0)</f>
        <v>33201</v>
      </c>
      <c r="E924">
        <f ca="1">VLOOKUP($A924,INDIRECT("'"&amp;$B924&amp;"'!"&amp;"$A$5:$Z$10000"),MATCH(E$5,INDIRECT("'"&amp;$B924&amp;"'!$A$4:$Z$4"),0),0)</f>
        <v>16325</v>
      </c>
      <c r="F924" t="e">
        <f>VLOOKUP($A924,cleaning_log!$A$1:$ZZ$9791,MATCH(F$5,cleaning_log!$A$2:$ZZ$2,0),0)</f>
        <v>#N/A</v>
      </c>
      <c r="G924" t="e">
        <f>VLOOKUP($A924,cleaning_log!$A$1:$ZZ$9791,MATCH(G$5,cleaning_log!$A$2:$ZZ$2,0),0)</f>
        <v>#N/A</v>
      </c>
      <c r="H924" t="str">
        <f ca="1">VLOOKUP($A924,INDIRECT("'"&amp;$B924&amp;"'!"&amp;"$A$5:$Z$10000"),MATCH(H$5,INDIRECT("'"&amp;$B924&amp;"'!$A$4:$Z$4"),0),0)</f>
        <v>?</v>
      </c>
      <c r="I924" t="e">
        <f>VLOOKUP($A924,cleaning_log!$A$1:$ZZ$9791,MATCH(I$5,cleaning_log!$A$2:$ZZ$2,0),0)</f>
        <v>#N/A</v>
      </c>
      <c r="J924" t="e">
        <f>VLOOKUP($A924,cleaning_log!$A$1:$ZZ$9791,MATCH(J$5,cleaning_log!$A$2:$ZZ$2,0),0)</f>
        <v>#N/A</v>
      </c>
      <c r="L924" t="e">
        <f>VLOOKUP($A924,cleaning_log!$A$1:$ZZ$9791,MATCH(L$5,cleaning_log!$A$2:$ZZ$2,0),0)</f>
        <v>#N/A</v>
      </c>
      <c r="M924" t="e">
        <f>VLOOKUP($A924,cleaning_log!$A$1:$ZZ$9791,MATCH(M$5,cleaning_log!$A$2:$ZZ$2,0),0)</f>
        <v>#N/A</v>
      </c>
      <c r="N924" t="e">
        <f>VLOOKUP($A924,cleaning_log!$A$1:$ZZ$9791,MATCH(N$5,cleaning_log!$A$2:$ZZ$2,0),0)</f>
        <v>#N/A</v>
      </c>
      <c r="O924" t="e">
        <f>VLOOKUP($A924,cleaning_log!$A$1:$ZZ$9791,MATCH(O$5,cleaning_log!$A$2:$ZZ$2,0),0)</f>
        <v>#N/A</v>
      </c>
      <c r="P924" t="e">
        <f>VLOOKUP($A924,cleaning_log!$A$1:$ZZ$9791,MATCH(P$5,cleaning_log!$A$2:$ZZ$2,0),0)</f>
        <v>#N/A</v>
      </c>
      <c r="Q924" t="e">
        <f>VLOOKUP($A924,cleaning_log!$A$1:$ZZ$9791,MATCH(Q$5,cleaning_log!$A$2:$ZZ$2,0),0)</f>
        <v>#N/A</v>
      </c>
      <c r="R924" t="e">
        <f>VLOOKUP($A924,cleaning_log!$A$1:$ZZ$9791,MATCH(R$5,cleaning_log!$A$2:$ZZ$2,0),0)</f>
        <v>#N/A</v>
      </c>
      <c r="S924" t="e">
        <f t="shared" si="195"/>
        <v>#N/A</v>
      </c>
      <c r="T924" t="e">
        <f>VLOOKUP($A924,cleaning_log!$A$1:$ZZ$9791,MATCH(T$5,cleaning_log!$A$2:$ZZ$2,0),0)</f>
        <v>#N/A</v>
      </c>
      <c r="U924" t="e">
        <f>VLOOKUP($A924,cleaning_log!$A$1:$ZZ$9791,MATCH(U$5,cleaning_log!$A$2:$ZZ$2,0),0)</f>
        <v>#N/A</v>
      </c>
      <c r="V924" t="e">
        <f>VLOOKUP($A924,cleaning_log!$A$1:$ZZ$9791,MATCH(V$5,cleaning_log!$A$2:$ZZ$2,0),0)</f>
        <v>#N/A</v>
      </c>
    </row>
    <row r="925" spans="1:22" x14ac:dyDescent="0.2">
      <c r="A925" s="19" t="s">
        <v>4607</v>
      </c>
      <c r="B925" t="str">
        <f>IF(NOT(ISNA(VLOOKUP($A925,miplib2017!$A$5:$A$10000,1,0))),"miplib2017",IF(NOT(ISNA(VLOOKUP($A925,miplib2010!$A$5:$A$10000,1,0))),"miplib2010",IF(NOT(ISNA(VLOOKUP($A925,miplib2003!$A$5:$A$10000,1,0))),"miplib2003",IF(NOT(ISNA(VLOOKUP($A925,miplib3!$A$5:$A$10002,1,0))),"miplib3",IF(NOT(ISNA(VLOOKUP($A925,miplib2!$A$5:$A$10004,1,0))),"miplib2",IF(NOT(ISNA(VLOOKUP($A925,coral!$A$5:$A$10000,1,0))),"coral",IF(NOT(ISNA(VLOOKUP($A925,neos!$A$5:$A$10000,1,0))),"neos","COULD NOT FIND")))))))</f>
        <v>coral</v>
      </c>
      <c r="C925" t="str">
        <f>B925&amp;"/"&amp;A925</f>
        <v>coral/neos-841664</v>
      </c>
      <c r="D925">
        <f ca="1">VLOOKUP($A925,INDIRECT("'"&amp;$B925&amp;"'!"&amp;"$A$5:$Z$10000"),MATCH(D$5,INDIRECT("'"&amp;$B925&amp;"'!$A$4:$Z$4"),0),0)</f>
        <v>3135</v>
      </c>
      <c r="E925">
        <f ca="1">VLOOKUP($A925,INDIRECT("'"&amp;$B925&amp;"'!"&amp;"$A$5:$Z$10000"),MATCH(E$5,INDIRECT("'"&amp;$B925&amp;"'!$A$4:$Z$4"),0),0)</f>
        <v>2925</v>
      </c>
      <c r="F925">
        <f>VLOOKUP($A925,cleaning_log!$A$1:$ZZ$9791,MATCH(F$5,cleaning_log!$A$2:$ZZ$2,0),0)</f>
        <v>3135</v>
      </c>
      <c r="G925">
        <f>VLOOKUP($A925,cleaning_log!$A$1:$ZZ$9791,MATCH(G$5,cleaning_log!$A$2:$ZZ$2,0),0)</f>
        <v>2925</v>
      </c>
      <c r="H925" t="str">
        <f ca="1">VLOOKUP($A925,INDIRECT("'"&amp;$B925&amp;"'!"&amp;"$A$5:$Z$10000"),MATCH(H$5,INDIRECT("'"&amp;$B925&amp;"'!$A$4:$Z$4"),0),0)</f>
        <v>?</v>
      </c>
      <c r="I925">
        <f>VLOOKUP($A925,cleaning_log!$A$1:$ZZ$9791,MATCH(I$5,cleaning_log!$A$2:$ZZ$2,0),0)</f>
        <v>15506.972539328201</v>
      </c>
      <c r="J925">
        <f>VLOOKUP($A925,cleaning_log!$A$1:$ZZ$9791,MATCH(J$5,cleaning_log!$A$2:$ZZ$2,0),0)</f>
        <v>19608.410661139402</v>
      </c>
      <c r="L925">
        <f>VLOOKUP($A925,cleaning_log!$A$1:$ZZ$9791,MATCH(L$5,cleaning_log!$A$2:$ZZ$2,0),0)</f>
        <v>32735</v>
      </c>
      <c r="M925">
        <f>VLOOKUP($A925,cleaning_log!$A$1:$ZZ$9791,MATCH(M$5,cleaning_log!$A$2:$ZZ$2,0),0)</f>
        <v>32735</v>
      </c>
      <c r="N925">
        <f>VLOOKUP($A925,cleaning_log!$A$1:$ZZ$9791,MATCH(N$5,cleaning_log!$A$2:$ZZ$2,0),0)</f>
        <v>32735</v>
      </c>
      <c r="O925">
        <f>VLOOKUP($A925,cleaning_log!$A$1:$ZZ$9791,MATCH(O$5,cleaning_log!$A$2:$ZZ$2,0),0)</f>
        <v>32735</v>
      </c>
      <c r="P925">
        <f>VLOOKUP($A925,cleaning_log!$A$1:$ZZ$9791,MATCH(P$5,cleaning_log!$A$2:$ZZ$2,0),0)</f>
        <v>24.925999999999998</v>
      </c>
      <c r="Q925">
        <f>VLOOKUP($A925,cleaning_log!$A$1:$ZZ$9791,MATCH(Q$5,cleaning_log!$A$2:$ZZ$2,0),0)</f>
        <v>10.137</v>
      </c>
      <c r="R925">
        <f>VLOOKUP($A925,cleaning_log!$A$1:$ZZ$9791,MATCH(R$5,cleaning_log!$A$2:$ZZ$2,0),0)</f>
        <v>35.51</v>
      </c>
      <c r="S925" t="b">
        <f t="shared" si="195"/>
        <v>1</v>
      </c>
      <c r="T925">
        <f>VLOOKUP($A925,cleaning_log!$A$1:$ZZ$9791,MATCH(T$5,cleaning_log!$A$2:$ZZ$2,0),0)</f>
        <v>536</v>
      </c>
      <c r="U925">
        <f>VLOOKUP($A925,cleaning_log!$A$1:$ZZ$9791,MATCH(U$5,cleaning_log!$A$2:$ZZ$2,0),0)</f>
        <v>1</v>
      </c>
      <c r="V925">
        <f>VLOOKUP($A925,cleaning_log!$A$1:$ZZ$9791,MATCH(V$5,cleaning_log!$A$2:$ZZ$2,0),0)</f>
        <v>553</v>
      </c>
    </row>
    <row r="926" spans="1:22" hidden="1" x14ac:dyDescent="0.2">
      <c r="A926" s="19" t="s">
        <v>4608</v>
      </c>
      <c r="B926" t="str">
        <f>IF(NOT(ISNA(VLOOKUP($A926,miplib2017!$A$5:$A$10000,1,0))),"miplib2017",IF(NOT(ISNA(VLOOKUP($A926,miplib2010!$A$5:$A$10000,1,0))),"miplib2010",IF(NOT(ISNA(VLOOKUP($A926,miplib2003!$A$5:$A$10000,1,0))),"miplib2003",IF(NOT(ISNA(VLOOKUP($A926,miplib3!$A$5:$A$10002,1,0))),"miplib3",IF(NOT(ISNA(VLOOKUP($A926,miplib2!$A$5:$A$10004,1,0))),"miplib2",IF(NOT(ISNA(VLOOKUP($A926,coral!$A$5:$A$10000,1,0))),"coral",IF(NOT(ISNA(VLOOKUP($A926,neos!$A$5:$A$10000,1,0))),"neos","COULD NOT FIND")))))))</f>
        <v>coral</v>
      </c>
      <c r="C926" t="str">
        <f>B926&amp;"/"&amp;A926</f>
        <v>coral/neos-847051</v>
      </c>
      <c r="D926">
        <f ca="1">VLOOKUP($A926,INDIRECT("'"&amp;$B926&amp;"'!"&amp;"$A$5:$Z$10000"),MATCH(D$5,INDIRECT("'"&amp;$B926&amp;"'!$A$4:$Z$4"),0),0)</f>
        <v>4731</v>
      </c>
      <c r="E926">
        <f ca="1">VLOOKUP($A926,INDIRECT("'"&amp;$B926&amp;"'!"&amp;"$A$5:$Z$10000"),MATCH(E$5,INDIRECT("'"&amp;$B926&amp;"'!$A$4:$Z$4"),0),0)</f>
        <v>5417</v>
      </c>
      <c r="F926">
        <f>VLOOKUP($A926,cleaning_log!$A$1:$ZZ$9791,MATCH(F$5,cleaning_log!$A$2:$ZZ$2,0),0)</f>
        <v>2887</v>
      </c>
      <c r="G926">
        <f>VLOOKUP($A926,cleaning_log!$A$1:$ZZ$9791,MATCH(G$5,cleaning_log!$A$2:$ZZ$2,0),0)</f>
        <v>1640</v>
      </c>
      <c r="H926" t="str">
        <f ca="1">VLOOKUP($A926,INDIRECT("'"&amp;$B926&amp;"'!"&amp;"$A$5:$Z$10000"),MATCH(H$5,INDIRECT("'"&amp;$B926&amp;"'!$A$4:$Z$4"),0),0)</f>
        <v>?</v>
      </c>
      <c r="I926">
        <f>VLOOKUP($A926,cleaning_log!$A$1:$ZZ$9791,MATCH(I$5,cleaning_log!$A$2:$ZZ$2,0),0)</f>
        <v>-894677.922371628</v>
      </c>
      <c r="J926">
        <f>VLOOKUP($A926,cleaning_log!$A$1:$ZZ$9791,MATCH(J$5,cleaning_log!$A$2:$ZZ$2,0),0)</f>
        <v>-894612.28494517005</v>
      </c>
      <c r="L926">
        <f>VLOOKUP($A926,cleaning_log!$A$1:$ZZ$9791,MATCH(L$5,cleaning_log!$A$2:$ZZ$2,0),0)</f>
        <v>-887666.89262580499</v>
      </c>
      <c r="M926">
        <f>VLOOKUP($A926,cleaning_log!$A$1:$ZZ$9791,MATCH(M$5,cleaning_log!$A$2:$ZZ$2,0),0)</f>
        <v>-887666.89262580499</v>
      </c>
      <c r="N926">
        <f>VLOOKUP($A926,cleaning_log!$A$1:$ZZ$9791,MATCH(N$5,cleaning_log!$A$2:$ZZ$2,0),0)</f>
        <v>-887667.21183243103</v>
      </c>
      <c r="O926">
        <f>VLOOKUP($A926,cleaning_log!$A$1:$ZZ$9791,MATCH(O$5,cleaning_log!$A$2:$ZZ$2,0),0)</f>
        <v>-887667.29750847304</v>
      </c>
      <c r="P926">
        <f>VLOOKUP($A926,cleaning_log!$A$1:$ZZ$9791,MATCH(P$5,cleaning_log!$A$2:$ZZ$2,0),0)</f>
        <v>0.69199999999999995</v>
      </c>
      <c r="Q926">
        <f>VLOOKUP($A926,cleaning_log!$A$1:$ZZ$9791,MATCH(Q$5,cleaning_log!$A$2:$ZZ$2,0),0)</f>
        <v>0.22</v>
      </c>
      <c r="R926">
        <f>VLOOKUP($A926,cleaning_log!$A$1:$ZZ$9791,MATCH(R$5,cleaning_log!$A$2:$ZZ$2,0),0)</f>
        <v>0.26</v>
      </c>
      <c r="S926" t="b">
        <f t="shared" si="195"/>
        <v>1</v>
      </c>
      <c r="T926">
        <f>VLOOKUP($A926,cleaning_log!$A$1:$ZZ$9791,MATCH(T$5,cleaning_log!$A$2:$ZZ$2,0),0)</f>
        <v>27</v>
      </c>
      <c r="U926">
        <f>VLOOKUP($A926,cleaning_log!$A$1:$ZZ$9791,MATCH(U$5,cleaning_log!$A$2:$ZZ$2,0),0)</f>
        <v>8</v>
      </c>
      <c r="V926">
        <f>VLOOKUP($A926,cleaning_log!$A$1:$ZZ$9791,MATCH(V$5,cleaning_log!$A$2:$ZZ$2,0),0)</f>
        <v>20</v>
      </c>
    </row>
    <row r="927" spans="1:22" x14ac:dyDescent="0.2">
      <c r="A927" t="s">
        <v>2863</v>
      </c>
      <c r="B927" t="str">
        <f>IF(NOT(ISNA(VLOOKUP($A927,miplib2017!$A$5:$A$10000,1,0))),"miplib2017",IF(NOT(ISNA(VLOOKUP($A927,miplib2010!$A$5:$A$10000,1,0))),"miplib2010",IF(NOT(ISNA(VLOOKUP($A927,miplib2003!$A$5:$A$10000,1,0))),"miplib2003",IF(NOT(ISNA(VLOOKUP($A927,miplib3!$A$5:$A$10002,1,0))),"miplib3",IF(NOT(ISNA(VLOOKUP($A927,miplib2!$A$5:$A$10004,1,0))),"miplib2",IF(NOT(ISNA(VLOOKUP($A927,coral!$A$5:$A$10000,1,0))),"coral",IF(NOT(ISNA(VLOOKUP($A927,neos!$A$5:$A$10000,1,0))),"neos","COULD NOT FIND")))))))</f>
        <v>miplib2010</v>
      </c>
      <c r="C927" t="str">
        <f>B927&amp;"/"&amp;A927</f>
        <v>miplib2010/neos-847302</v>
      </c>
      <c r="D927">
        <f ca="1">VLOOKUP($A927,INDIRECT("'"&amp;$B927&amp;"'!"&amp;"$A$5:$Z$10000"),MATCH(D$5,INDIRECT("'"&amp;$B927&amp;"'!$A$4:$Z$4"),0),0)</f>
        <v>609</v>
      </c>
      <c r="E927">
        <f ca="1">VLOOKUP($A927,INDIRECT("'"&amp;$B927&amp;"'!"&amp;"$A$5:$Z$10000"),MATCH(E$5,INDIRECT("'"&amp;$B927&amp;"'!$A$4:$Z$4"),0),0)</f>
        <v>737</v>
      </c>
      <c r="F927">
        <f>VLOOKUP($A927,cleaning_log!$A$1:$ZZ$9791,MATCH(F$5,cleaning_log!$A$2:$ZZ$2,0),0)</f>
        <v>573</v>
      </c>
      <c r="G927">
        <f>VLOOKUP($A927,cleaning_log!$A$1:$ZZ$9791,MATCH(G$5,cleaning_log!$A$2:$ZZ$2,0),0)</f>
        <v>705</v>
      </c>
      <c r="H927">
        <f ca="1">VLOOKUP($A927,INDIRECT("'"&amp;$B927&amp;"'!"&amp;"$A$5:$Z$10000"),MATCH(H$5,INDIRECT("'"&amp;$B927&amp;"'!$A$4:$Z$4"),0),0)</f>
        <v>4</v>
      </c>
      <c r="I927">
        <f>VLOOKUP($A927,cleaning_log!$A$1:$ZZ$9791,MATCH(I$5,cleaning_log!$A$2:$ZZ$2,0),0)</f>
        <v>0</v>
      </c>
      <c r="J927">
        <f>VLOOKUP($A927,cleaning_log!$A$1:$ZZ$9791,MATCH(J$5,cleaning_log!$A$2:$ZZ$2,0),0)</f>
        <v>0</v>
      </c>
      <c r="K927" t="b">
        <f ca="1">IF(ISNA(J927),TRUE,ABS(H927-J927)&gt;0.001)</f>
        <v>1</v>
      </c>
      <c r="L927">
        <f>VLOOKUP($A927,cleaning_log!$A$1:$ZZ$9791,MATCH(L$5,cleaning_log!$A$2:$ZZ$2,0),0)</f>
        <v>4</v>
      </c>
      <c r="M927">
        <f>VLOOKUP($A927,cleaning_log!$A$1:$ZZ$9791,MATCH(M$5,cleaning_log!$A$2:$ZZ$2,0),0)</f>
        <v>4</v>
      </c>
      <c r="N927">
        <f>VLOOKUP($A927,cleaning_log!$A$1:$ZZ$9791,MATCH(N$5,cleaning_log!$A$2:$ZZ$2,0),0)</f>
        <v>0.13117604320516099</v>
      </c>
      <c r="O927">
        <f>VLOOKUP($A927,cleaning_log!$A$1:$ZZ$9791,MATCH(O$5,cleaning_log!$A$2:$ZZ$2,0),0)</f>
        <v>0.166563703128147</v>
      </c>
      <c r="P927">
        <f>VLOOKUP($A927,cleaning_log!$A$1:$ZZ$9791,MATCH(P$5,cleaning_log!$A$2:$ZZ$2,0),0)</f>
        <v>3600</v>
      </c>
      <c r="Q927">
        <f>VLOOKUP($A927,cleaning_log!$A$1:$ZZ$9791,MATCH(Q$5,cleaning_log!$A$2:$ZZ$2,0),0)</f>
        <v>3600</v>
      </c>
      <c r="R927">
        <f>VLOOKUP($A927,cleaning_log!$A$1:$ZZ$9791,MATCH(R$5,cleaning_log!$A$2:$ZZ$2,0),0)</f>
        <v>3600</v>
      </c>
      <c r="S927" t="b">
        <f t="shared" si="195"/>
        <v>0</v>
      </c>
      <c r="T927">
        <f>VLOOKUP($A927,cleaning_log!$A$1:$ZZ$9791,MATCH(T$5,cleaning_log!$A$2:$ZZ$2,0),0)</f>
        <v>118425</v>
      </c>
      <c r="U927">
        <f>VLOOKUP($A927,cleaning_log!$A$1:$ZZ$9791,MATCH(U$5,cleaning_log!$A$2:$ZZ$2,0),0)</f>
        <v>172753</v>
      </c>
      <c r="V927">
        <f>VLOOKUP($A927,cleaning_log!$A$1:$ZZ$9791,MATCH(V$5,cleaning_log!$A$2:$ZZ$2,0),0)</f>
        <v>181174</v>
      </c>
    </row>
    <row r="928" spans="1:22" x14ac:dyDescent="0.2">
      <c r="A928" s="19" t="s">
        <v>4609</v>
      </c>
      <c r="B928" t="str">
        <f>IF(NOT(ISNA(VLOOKUP($A928,miplib2017!$A$5:$A$10000,1,0))),"miplib2017",IF(NOT(ISNA(VLOOKUP($A928,miplib2010!$A$5:$A$10000,1,0))),"miplib2010",IF(NOT(ISNA(VLOOKUP($A928,miplib2003!$A$5:$A$10000,1,0))),"miplib2003",IF(NOT(ISNA(VLOOKUP($A928,miplib3!$A$5:$A$10002,1,0))),"miplib3",IF(NOT(ISNA(VLOOKUP($A928,miplib2!$A$5:$A$10004,1,0))),"miplib2",IF(NOT(ISNA(VLOOKUP($A928,coral!$A$5:$A$10000,1,0))),"coral",IF(NOT(ISNA(VLOOKUP($A928,neos!$A$5:$A$10000,1,0))),"neos","COULD NOT FIND")))))))</f>
        <v>coral</v>
      </c>
      <c r="C928" t="str">
        <f>B928&amp;"/"&amp;A928</f>
        <v>coral/neos-848150</v>
      </c>
      <c r="D928">
        <f ca="1">VLOOKUP($A928,INDIRECT("'"&amp;$B928&amp;"'!"&amp;"$A$5:$Z$10000"),MATCH(D$5,INDIRECT("'"&amp;$B928&amp;"'!$A$4:$Z$4"),0),0)</f>
        <v>731</v>
      </c>
      <c r="E928">
        <f ca="1">VLOOKUP($A928,INDIRECT("'"&amp;$B928&amp;"'!"&amp;"$A$5:$Z$10000"),MATCH(E$5,INDIRECT("'"&amp;$B928&amp;"'!$A$4:$Z$4"),0),0)</f>
        <v>949</v>
      </c>
      <c r="F928">
        <f>VLOOKUP($A928,cleaning_log!$A$1:$ZZ$9791,MATCH(F$5,cleaning_log!$A$2:$ZZ$2,0),0)</f>
        <v>662</v>
      </c>
      <c r="G928">
        <f>VLOOKUP($A928,cleaning_log!$A$1:$ZZ$9791,MATCH(G$5,cleaning_log!$A$2:$ZZ$2,0),0)</f>
        <v>949</v>
      </c>
      <c r="H928" t="str">
        <f ca="1">VLOOKUP($A928,INDIRECT("'"&amp;$B928&amp;"'!"&amp;"$A$5:$Z$10000"),MATCH(H$5,INDIRECT("'"&amp;$B928&amp;"'!$A$4:$Z$4"),0),0)</f>
        <v>?</v>
      </c>
      <c r="I928">
        <f>VLOOKUP($A928,cleaning_log!$A$1:$ZZ$9791,MATCH(I$5,cleaning_log!$A$2:$ZZ$2,0),0)</f>
        <v>0</v>
      </c>
      <c r="J928">
        <f>VLOOKUP($A928,cleaning_log!$A$1:$ZZ$9791,MATCH(J$5,cleaning_log!$A$2:$ZZ$2,0),0)</f>
        <v>0</v>
      </c>
      <c r="L928">
        <f>VLOOKUP($A928,cleaning_log!$A$1:$ZZ$9791,MATCH(L$5,cleaning_log!$A$2:$ZZ$2,0),0)</f>
        <v>0</v>
      </c>
      <c r="M928">
        <f>VLOOKUP($A928,cleaning_log!$A$1:$ZZ$9791,MATCH(M$5,cleaning_log!$A$2:$ZZ$2,0),0)</f>
        <v>0</v>
      </c>
      <c r="N928">
        <f>VLOOKUP($A928,cleaning_log!$A$1:$ZZ$9791,MATCH(N$5,cleaning_log!$A$2:$ZZ$2,0),0)</f>
        <v>0</v>
      </c>
      <c r="O928">
        <f>VLOOKUP($A928,cleaning_log!$A$1:$ZZ$9791,MATCH(O$5,cleaning_log!$A$2:$ZZ$2,0),0)</f>
        <v>0</v>
      </c>
      <c r="P928">
        <f>VLOOKUP($A928,cleaning_log!$A$1:$ZZ$9791,MATCH(P$5,cleaning_log!$A$2:$ZZ$2,0),0)</f>
        <v>0.63600000000000001</v>
      </c>
      <c r="Q928">
        <f>VLOOKUP($A928,cleaning_log!$A$1:$ZZ$9791,MATCH(Q$5,cleaning_log!$A$2:$ZZ$2,0),0)</f>
        <v>0.68700000000000006</v>
      </c>
      <c r="R928">
        <f>VLOOKUP($A928,cleaning_log!$A$1:$ZZ$9791,MATCH(R$5,cleaning_log!$A$2:$ZZ$2,0),0)</f>
        <v>0.999</v>
      </c>
      <c r="S928" t="b">
        <f t="shared" si="195"/>
        <v>1</v>
      </c>
      <c r="T928">
        <f>VLOOKUP($A928,cleaning_log!$A$1:$ZZ$9791,MATCH(T$5,cleaning_log!$A$2:$ZZ$2,0),0)</f>
        <v>1</v>
      </c>
      <c r="U928">
        <f>VLOOKUP($A928,cleaning_log!$A$1:$ZZ$9791,MATCH(U$5,cleaning_log!$A$2:$ZZ$2,0),0)</f>
        <v>1</v>
      </c>
      <c r="V928">
        <f>VLOOKUP($A928,cleaning_log!$A$1:$ZZ$9791,MATCH(V$5,cleaning_log!$A$2:$ZZ$2,0),0)</f>
        <v>30</v>
      </c>
    </row>
    <row r="929" spans="1:22" hidden="1" x14ac:dyDescent="0.2">
      <c r="A929" s="19" t="s">
        <v>4610</v>
      </c>
      <c r="B929" t="str">
        <f>IF(NOT(ISNA(VLOOKUP($A929,miplib2017!$A$5:$A$10000,1,0))),"miplib2017",IF(NOT(ISNA(VLOOKUP($A929,miplib2010!$A$5:$A$10000,1,0))),"miplib2010",IF(NOT(ISNA(VLOOKUP($A929,miplib2003!$A$5:$A$10000,1,0))),"miplib2003",IF(NOT(ISNA(VLOOKUP($A929,miplib3!$A$5:$A$10002,1,0))),"miplib3",IF(NOT(ISNA(VLOOKUP($A929,miplib2!$A$5:$A$10004,1,0))),"miplib2",IF(NOT(ISNA(VLOOKUP($A929,coral!$A$5:$A$10000,1,0))),"coral",IF(NOT(ISNA(VLOOKUP($A929,neos!$A$5:$A$10000,1,0))),"neos","COULD NOT FIND")))))))</f>
        <v>miplib2017</v>
      </c>
      <c r="C929" t="str">
        <f>B929&amp;"/"&amp;A929</f>
        <v>miplib2017/neos-848198</v>
      </c>
      <c r="D929">
        <f ca="1">VLOOKUP($A929,INDIRECT("'"&amp;$B929&amp;"'!"&amp;"$A$5:$Z$10000"),MATCH(D$5,INDIRECT("'"&amp;$B929&amp;"'!$A$4:$Z$4"),0),0)</f>
        <v>924</v>
      </c>
      <c r="E929">
        <f ca="1">VLOOKUP($A929,INDIRECT("'"&amp;$B929&amp;"'!"&amp;"$A$5:$Z$10000"),MATCH(E$5,INDIRECT("'"&amp;$B929&amp;"'!$A$4:$Z$4"),0),0)</f>
        <v>10164</v>
      </c>
      <c r="F929">
        <f>VLOOKUP($A929,cleaning_log!$A$1:$ZZ$9791,MATCH(F$5,cleaning_log!$A$2:$ZZ$2,0),0)</f>
        <v>924</v>
      </c>
      <c r="G929">
        <f>VLOOKUP($A929,cleaning_log!$A$1:$ZZ$9791,MATCH(G$5,cleaning_log!$A$2:$ZZ$2,0),0)</f>
        <v>10164</v>
      </c>
      <c r="H929" t="str">
        <f ca="1">VLOOKUP($A929,INDIRECT("'"&amp;$B929&amp;"'!"&amp;"$A$5:$Z$10000"),MATCH(H$5,INDIRECT("'"&amp;$B929&amp;"'!$A$4:$Z$4"),0),0)</f>
        <v>51837.0*</v>
      </c>
      <c r="I929">
        <f>VLOOKUP($A929,cleaning_log!$A$1:$ZZ$9791,MATCH(I$5,cleaning_log!$A$2:$ZZ$2,0),0)</f>
        <v>46427.506999999998</v>
      </c>
      <c r="J929">
        <f>VLOOKUP($A929,cleaning_log!$A$1:$ZZ$9791,MATCH(J$5,cleaning_log!$A$2:$ZZ$2,0),0)</f>
        <v>46427.506999999998</v>
      </c>
      <c r="L929">
        <f>VLOOKUP($A929,cleaning_log!$A$1:$ZZ$9791,MATCH(L$5,cleaning_log!$A$2:$ZZ$2,0),0)</f>
        <v>54429</v>
      </c>
      <c r="M929">
        <f>VLOOKUP($A929,cleaning_log!$A$1:$ZZ$9791,MATCH(M$5,cleaning_log!$A$2:$ZZ$2,0),0)</f>
        <v>54429</v>
      </c>
      <c r="N929">
        <f>VLOOKUP($A929,cleaning_log!$A$1:$ZZ$9791,MATCH(N$5,cleaning_log!$A$2:$ZZ$2,0),0)</f>
        <v>49576</v>
      </c>
      <c r="O929">
        <f>VLOOKUP($A929,cleaning_log!$A$1:$ZZ$9791,MATCH(O$5,cleaning_log!$A$2:$ZZ$2,0),0)</f>
        <v>49576</v>
      </c>
      <c r="P929">
        <f>VLOOKUP($A929,cleaning_log!$A$1:$ZZ$9791,MATCH(P$5,cleaning_log!$A$2:$ZZ$2,0),0)</f>
        <v>3600.0010000000002</v>
      </c>
      <c r="Q929">
        <f>VLOOKUP($A929,cleaning_log!$A$1:$ZZ$9791,MATCH(Q$5,cleaning_log!$A$2:$ZZ$2,0),0)</f>
        <v>3600.0010000000002</v>
      </c>
      <c r="R929">
        <f>VLOOKUP($A929,cleaning_log!$A$1:$ZZ$9791,MATCH(R$5,cleaning_log!$A$2:$ZZ$2,0),0)</f>
        <v>3600.0010000000002</v>
      </c>
      <c r="S929" t="b">
        <f t="shared" si="195"/>
        <v>0</v>
      </c>
      <c r="T929">
        <f>VLOOKUP($A929,cleaning_log!$A$1:$ZZ$9791,MATCH(T$5,cleaning_log!$A$2:$ZZ$2,0),0)</f>
        <v>23444</v>
      </c>
      <c r="U929">
        <f>VLOOKUP($A929,cleaning_log!$A$1:$ZZ$9791,MATCH(U$5,cleaning_log!$A$2:$ZZ$2,0),0)</f>
        <v>23822</v>
      </c>
      <c r="V929">
        <f>VLOOKUP($A929,cleaning_log!$A$1:$ZZ$9791,MATCH(V$5,cleaning_log!$A$2:$ZZ$2,0),0)</f>
        <v>26645</v>
      </c>
    </row>
    <row r="930" spans="1:22" hidden="1" x14ac:dyDescent="0.2">
      <c r="A930" t="s">
        <v>4460</v>
      </c>
      <c r="B930" t="str">
        <f>IF(NOT(ISNA(VLOOKUP($A930,miplib2017!$A$5:$A$10000,1,0))),"miplib2017",IF(NOT(ISNA(VLOOKUP($A930,miplib2010!$A$5:$A$10000,1,0))),"miplib2010",IF(NOT(ISNA(VLOOKUP($A930,miplib2003!$A$5:$A$10000,1,0))),"miplib2003",IF(NOT(ISNA(VLOOKUP($A930,miplib3!$A$5:$A$10002,1,0))),"miplib3",IF(NOT(ISNA(VLOOKUP($A930,miplib2!$A$5:$A$10004,1,0))),"miplib2",IF(NOT(ISNA(VLOOKUP($A930,coral!$A$5:$A$10000,1,0))),"coral",IF(NOT(ISNA(VLOOKUP($A930,neos!$A$5:$A$10000,1,0))),"neos","COULD NOT FIND")))))))</f>
        <v>miplib2017</v>
      </c>
      <c r="C930" t="str">
        <f>B930&amp;"/"&amp;A930</f>
        <v>miplib2017/neos-848589</v>
      </c>
      <c r="D930">
        <f ca="1">VLOOKUP($A930,INDIRECT("'"&amp;$B930&amp;"'!"&amp;"$A$5:$Z$10000"),MATCH(D$5,INDIRECT("'"&amp;$B930&amp;"'!$A$4:$Z$4"),0),0)</f>
        <v>1484</v>
      </c>
      <c r="E930">
        <f ca="1">VLOOKUP($A930,INDIRECT("'"&amp;$B930&amp;"'!"&amp;"$A$5:$Z$10000"),MATCH(E$5,INDIRECT("'"&amp;$B930&amp;"'!$A$4:$Z$4"),0),0)</f>
        <v>550539</v>
      </c>
      <c r="F930">
        <f>VLOOKUP($A930,cleaning_log!$A$1:$ZZ$9791,MATCH(F$5,cleaning_log!$A$2:$ZZ$2,0),0)</f>
        <v>1481</v>
      </c>
      <c r="G930">
        <f>VLOOKUP($A930,cleaning_log!$A$1:$ZZ$9791,MATCH(G$5,cleaning_log!$A$2:$ZZ$2,0),0)</f>
        <v>548298</v>
      </c>
      <c r="H930">
        <f ca="1">VLOOKUP($A930,INDIRECT("'"&amp;$B930&amp;"'!"&amp;"$A$5:$Z$10000"),MATCH(H$5,INDIRECT("'"&amp;$B930&amp;"'!$A$4:$Z$4"),0),0)</f>
        <v>2351.4031</v>
      </c>
      <c r="I930">
        <f>VLOOKUP($A930,cleaning_log!$A$1:$ZZ$9791,MATCH(I$5,cleaning_log!$A$2:$ZZ$2,0),0)</f>
        <v>0</v>
      </c>
      <c r="J930">
        <f>VLOOKUP($A930,cleaning_log!$A$1:$ZZ$9791,MATCH(J$5,cleaning_log!$A$2:$ZZ$2,0),0)</f>
        <v>0</v>
      </c>
      <c r="K930" t="b">
        <f ca="1">IF(ISNA(J930),TRUE,ABS(H930-J930)&gt;0.001)</f>
        <v>1</v>
      </c>
      <c r="L930">
        <f>VLOOKUP($A930,cleaning_log!$A$1:$ZZ$9791,MATCH(L$5,cleaning_log!$A$2:$ZZ$2,0),0)</f>
        <v>2351.40309999999</v>
      </c>
      <c r="M930">
        <f>VLOOKUP($A930,cleaning_log!$A$1:$ZZ$9791,MATCH(M$5,cleaning_log!$A$2:$ZZ$2,0),0)</f>
        <v>2351.40309999999</v>
      </c>
      <c r="N930">
        <f>VLOOKUP($A930,cleaning_log!$A$1:$ZZ$9791,MATCH(N$5,cleaning_log!$A$2:$ZZ$2,0),0)</f>
        <v>2351.40309999999</v>
      </c>
      <c r="O930">
        <f>VLOOKUP($A930,cleaning_log!$A$1:$ZZ$9791,MATCH(O$5,cleaning_log!$A$2:$ZZ$2,0),0)</f>
        <v>2351.4031</v>
      </c>
      <c r="P930">
        <f>VLOOKUP($A930,cleaning_log!$A$1:$ZZ$9791,MATCH(P$5,cleaning_log!$A$2:$ZZ$2,0),0)</f>
        <v>208.547</v>
      </c>
      <c r="Q930">
        <f>VLOOKUP($A930,cleaning_log!$A$1:$ZZ$9791,MATCH(Q$5,cleaning_log!$A$2:$ZZ$2,0),0)</f>
        <v>606.44600000000003</v>
      </c>
      <c r="R930">
        <f>VLOOKUP($A930,cleaning_log!$A$1:$ZZ$9791,MATCH(R$5,cleaning_log!$A$2:$ZZ$2,0),0)</f>
        <v>606.44600000000003</v>
      </c>
      <c r="S930" t="b">
        <f t="shared" si="195"/>
        <v>1</v>
      </c>
      <c r="T930">
        <f>VLOOKUP($A930,cleaning_log!$A$1:$ZZ$9791,MATCH(T$5,cleaning_log!$A$2:$ZZ$2,0),0)</f>
        <v>531</v>
      </c>
      <c r="U930">
        <f>VLOOKUP($A930,cleaning_log!$A$1:$ZZ$9791,MATCH(U$5,cleaning_log!$A$2:$ZZ$2,0),0)</f>
        <v>531</v>
      </c>
      <c r="V930">
        <f>VLOOKUP($A930,cleaning_log!$A$1:$ZZ$9791,MATCH(V$5,cleaning_log!$A$2:$ZZ$2,0),0)</f>
        <v>534</v>
      </c>
    </row>
    <row r="931" spans="1:22" x14ac:dyDescent="0.2">
      <c r="A931" s="19" t="s">
        <v>4611</v>
      </c>
      <c r="B931" t="str">
        <f>IF(NOT(ISNA(VLOOKUP($A931,miplib2017!$A$5:$A$10000,1,0))),"miplib2017",IF(NOT(ISNA(VLOOKUP($A931,miplib2010!$A$5:$A$10000,1,0))),"miplib2010",IF(NOT(ISNA(VLOOKUP($A931,miplib2003!$A$5:$A$10000,1,0))),"miplib2003",IF(NOT(ISNA(VLOOKUP($A931,miplib3!$A$5:$A$10002,1,0))),"miplib3",IF(NOT(ISNA(VLOOKUP($A931,miplib2!$A$5:$A$10004,1,0))),"miplib2",IF(NOT(ISNA(VLOOKUP($A931,coral!$A$5:$A$10000,1,0))),"coral",IF(NOT(ISNA(VLOOKUP($A931,neos!$A$5:$A$10000,1,0))),"neos","COULD NOT FIND")))))))</f>
        <v>coral</v>
      </c>
      <c r="C931" t="str">
        <f>B931&amp;"/"&amp;A931</f>
        <v>coral/neos-848845</v>
      </c>
      <c r="D931">
        <f ca="1">VLOOKUP($A931,INDIRECT("'"&amp;$B931&amp;"'!"&amp;"$A$5:$Z$10000"),MATCH(D$5,INDIRECT("'"&amp;$B931&amp;"'!$A$4:$Z$4"),0),0)</f>
        <v>1050</v>
      </c>
      <c r="E931">
        <f ca="1">VLOOKUP($A931,INDIRECT("'"&amp;$B931&amp;"'!"&amp;"$A$5:$Z$10000"),MATCH(E$5,INDIRECT("'"&amp;$B931&amp;"'!$A$4:$Z$4"),0),0)</f>
        <v>1737</v>
      </c>
      <c r="F931">
        <f>VLOOKUP($A931,cleaning_log!$A$1:$ZZ$9791,MATCH(F$5,cleaning_log!$A$2:$ZZ$2,0),0)</f>
        <v>993</v>
      </c>
      <c r="G931">
        <f>VLOOKUP($A931,cleaning_log!$A$1:$ZZ$9791,MATCH(G$5,cleaning_log!$A$2:$ZZ$2,0),0)</f>
        <v>1710</v>
      </c>
      <c r="H931" t="str">
        <f ca="1">VLOOKUP($A931,INDIRECT("'"&amp;$B931&amp;"'!"&amp;"$A$5:$Z$10000"),MATCH(H$5,INDIRECT("'"&amp;$B931&amp;"'!$A$4:$Z$4"),0),0)</f>
        <v>?</v>
      </c>
      <c r="I931">
        <f>VLOOKUP($A931,cleaning_log!$A$1:$ZZ$9791,MATCH(I$5,cleaning_log!$A$2:$ZZ$2,0),0)</f>
        <v>0</v>
      </c>
      <c r="J931">
        <f>VLOOKUP($A931,cleaning_log!$A$1:$ZZ$9791,MATCH(J$5,cleaning_log!$A$2:$ZZ$2,0),0)</f>
        <v>0</v>
      </c>
      <c r="L931">
        <f>VLOOKUP($A931,cleaning_log!$A$1:$ZZ$9791,MATCH(L$5,cleaning_log!$A$2:$ZZ$2,0),0)</f>
        <v>0</v>
      </c>
      <c r="M931">
        <f>VLOOKUP($A931,cleaning_log!$A$1:$ZZ$9791,MATCH(M$5,cleaning_log!$A$2:$ZZ$2,0),0)</f>
        <v>0</v>
      </c>
      <c r="N931">
        <f>VLOOKUP($A931,cleaning_log!$A$1:$ZZ$9791,MATCH(N$5,cleaning_log!$A$2:$ZZ$2,0),0)</f>
        <v>0</v>
      </c>
      <c r="O931">
        <f>VLOOKUP($A931,cleaning_log!$A$1:$ZZ$9791,MATCH(O$5,cleaning_log!$A$2:$ZZ$2,0),0)</f>
        <v>0</v>
      </c>
      <c r="P931">
        <f>VLOOKUP($A931,cleaning_log!$A$1:$ZZ$9791,MATCH(P$5,cleaning_log!$A$2:$ZZ$2,0),0)</f>
        <v>10.571</v>
      </c>
      <c r="Q931">
        <f>VLOOKUP($A931,cleaning_log!$A$1:$ZZ$9791,MATCH(Q$5,cleaning_log!$A$2:$ZZ$2,0),0)</f>
        <v>17.222999999999999</v>
      </c>
      <c r="R931">
        <f>VLOOKUP($A931,cleaning_log!$A$1:$ZZ$9791,MATCH(R$5,cleaning_log!$A$2:$ZZ$2,0),0)</f>
        <v>22.388000000000002</v>
      </c>
      <c r="S931" t="b">
        <f t="shared" si="195"/>
        <v>1</v>
      </c>
      <c r="T931">
        <f>VLOOKUP($A931,cleaning_log!$A$1:$ZZ$9791,MATCH(T$5,cleaning_log!$A$2:$ZZ$2,0),0)</f>
        <v>1803</v>
      </c>
      <c r="U931">
        <f>VLOOKUP($A931,cleaning_log!$A$1:$ZZ$9791,MATCH(U$5,cleaning_log!$A$2:$ZZ$2,0),0)</f>
        <v>2358</v>
      </c>
      <c r="V931">
        <f>VLOOKUP($A931,cleaning_log!$A$1:$ZZ$9791,MATCH(V$5,cleaning_log!$A$2:$ZZ$2,0),0)</f>
        <v>4079</v>
      </c>
    </row>
    <row r="932" spans="1:22" hidden="1" x14ac:dyDescent="0.2">
      <c r="A932" t="s">
        <v>4200</v>
      </c>
      <c r="B932" t="str">
        <f>IF(NOT(ISNA(VLOOKUP($A932,miplib2017!$A$5:$A$10000,1,0))),"miplib2017",IF(NOT(ISNA(VLOOKUP($A932,miplib2010!$A$5:$A$10000,1,0))),"miplib2010",IF(NOT(ISNA(VLOOKUP($A932,miplib2003!$A$5:$A$10000,1,0))),"miplib2003",IF(NOT(ISNA(VLOOKUP($A932,miplib3!$A$5:$A$10002,1,0))),"miplib3",IF(NOT(ISNA(VLOOKUP($A932,miplib2!$A$5:$A$10004,1,0))),"miplib2",IF(NOT(ISNA(VLOOKUP($A932,coral!$A$5:$A$10000,1,0))),"coral",IF(NOT(ISNA(VLOOKUP($A932,neos!$A$5:$A$10000,1,0))),"neos","COULD NOT FIND")))))))</f>
        <v>miplib2010</v>
      </c>
      <c r="C932" t="str">
        <f>B932&amp;"/"&amp;A932</f>
        <v>miplib2010/neos-849702</v>
      </c>
      <c r="D932">
        <f ca="1">VLOOKUP($A932,INDIRECT("'"&amp;$B932&amp;"'!"&amp;"$A$5:$Z$10000"),MATCH(D$5,INDIRECT("'"&amp;$B932&amp;"'!$A$4:$Z$4"),0),0)</f>
        <v>1041</v>
      </c>
      <c r="E932">
        <f ca="1">VLOOKUP($A932,INDIRECT("'"&amp;$B932&amp;"'!"&amp;"$A$5:$Z$10000"),MATCH(E$5,INDIRECT("'"&amp;$B932&amp;"'!$A$4:$Z$4"),0),0)</f>
        <v>1737</v>
      </c>
      <c r="F932">
        <f>VLOOKUP($A932,cleaning_log!$A$1:$ZZ$9791,MATCH(F$5,cleaning_log!$A$2:$ZZ$2,0),0)</f>
        <v>984</v>
      </c>
      <c r="G932">
        <f>VLOOKUP($A932,cleaning_log!$A$1:$ZZ$9791,MATCH(G$5,cleaning_log!$A$2:$ZZ$2,0),0)</f>
        <v>1692</v>
      </c>
      <c r="H932">
        <f ca="1">VLOOKUP($A932,INDIRECT("'"&amp;$B932&amp;"'!"&amp;"$A$5:$Z$10000"),MATCH(H$5,INDIRECT("'"&amp;$B932&amp;"'!$A$4:$Z$4"),0),0)</f>
        <v>0</v>
      </c>
      <c r="I932">
        <f>VLOOKUP($A932,cleaning_log!$A$1:$ZZ$9791,MATCH(I$5,cleaning_log!$A$2:$ZZ$2,0),0)</f>
        <v>0</v>
      </c>
      <c r="J932">
        <f>VLOOKUP($A932,cleaning_log!$A$1:$ZZ$9791,MATCH(J$5,cleaning_log!$A$2:$ZZ$2,0),0)</f>
        <v>0</v>
      </c>
      <c r="K932" t="b">
        <f ca="1">IF(ISNA(J932),TRUE,ABS(H932-J932)&gt;0.001)</f>
        <v>0</v>
      </c>
      <c r="L932">
        <f>VLOOKUP($A932,cleaning_log!$A$1:$ZZ$9791,MATCH(L$5,cleaning_log!$A$2:$ZZ$2,0),0)</f>
        <v>0</v>
      </c>
      <c r="M932">
        <f>VLOOKUP($A932,cleaning_log!$A$1:$ZZ$9791,MATCH(M$5,cleaning_log!$A$2:$ZZ$2,0),0)</f>
        <v>0</v>
      </c>
      <c r="N932">
        <f>VLOOKUP($A932,cleaning_log!$A$1:$ZZ$9791,MATCH(N$5,cleaning_log!$A$2:$ZZ$2,0),0)</f>
        <v>0</v>
      </c>
      <c r="O932">
        <f>VLOOKUP($A932,cleaning_log!$A$1:$ZZ$9791,MATCH(O$5,cleaning_log!$A$2:$ZZ$2,0),0)</f>
        <v>0</v>
      </c>
      <c r="P932">
        <f>VLOOKUP($A932,cleaning_log!$A$1:$ZZ$9791,MATCH(P$5,cleaning_log!$A$2:$ZZ$2,0),0)</f>
        <v>81.698999999999998</v>
      </c>
      <c r="Q932">
        <f>VLOOKUP($A932,cleaning_log!$A$1:$ZZ$9791,MATCH(Q$5,cleaning_log!$A$2:$ZZ$2,0),0)</f>
        <v>10.492000000000001</v>
      </c>
      <c r="R932">
        <f>VLOOKUP($A932,cleaning_log!$A$1:$ZZ$9791,MATCH(R$5,cleaning_log!$A$2:$ZZ$2,0),0)</f>
        <v>1507.3340000000001</v>
      </c>
      <c r="S932" t="b">
        <f t="shared" si="195"/>
        <v>1</v>
      </c>
      <c r="T932">
        <f>VLOOKUP($A932,cleaning_log!$A$1:$ZZ$9791,MATCH(T$5,cleaning_log!$A$2:$ZZ$2,0),0)</f>
        <v>7056</v>
      </c>
      <c r="U932">
        <f>VLOOKUP($A932,cleaning_log!$A$1:$ZZ$9791,MATCH(U$5,cleaning_log!$A$2:$ZZ$2,0),0)</f>
        <v>1552</v>
      </c>
      <c r="V932">
        <f>VLOOKUP($A932,cleaning_log!$A$1:$ZZ$9791,MATCH(V$5,cleaning_log!$A$2:$ZZ$2,0),0)</f>
        <v>109001</v>
      </c>
    </row>
    <row r="933" spans="1:22" x14ac:dyDescent="0.2">
      <c r="A933" s="19" t="s">
        <v>4612</v>
      </c>
      <c r="B933" t="str">
        <f>IF(NOT(ISNA(VLOOKUP($A933,miplib2017!$A$5:$A$10000,1,0))),"miplib2017",IF(NOT(ISNA(VLOOKUP($A933,miplib2010!$A$5:$A$10000,1,0))),"miplib2010",IF(NOT(ISNA(VLOOKUP($A933,miplib2003!$A$5:$A$10000,1,0))),"miplib2003",IF(NOT(ISNA(VLOOKUP($A933,miplib3!$A$5:$A$10002,1,0))),"miplib3",IF(NOT(ISNA(VLOOKUP($A933,miplib2!$A$5:$A$10004,1,0))),"miplib2",IF(NOT(ISNA(VLOOKUP($A933,coral!$A$5:$A$10000,1,0))),"coral",IF(NOT(ISNA(VLOOKUP($A933,neos!$A$5:$A$10000,1,0))),"neos","COULD NOT FIND")))))))</f>
        <v>miplib2017</v>
      </c>
      <c r="C933" t="str">
        <f>B933&amp;"/"&amp;A933</f>
        <v>miplib2017/neos-850681</v>
      </c>
      <c r="D933">
        <f ca="1">VLOOKUP($A933,INDIRECT("'"&amp;$B933&amp;"'!"&amp;"$A$5:$Z$10000"),MATCH(D$5,INDIRECT("'"&amp;$B933&amp;"'!$A$4:$Z$4"),0),0)</f>
        <v>2067</v>
      </c>
      <c r="E933">
        <f ca="1">VLOOKUP($A933,INDIRECT("'"&amp;$B933&amp;"'!"&amp;"$A$5:$Z$10000"),MATCH(E$5,INDIRECT("'"&amp;$B933&amp;"'!$A$4:$Z$4"),0),0)</f>
        <v>2594</v>
      </c>
      <c r="F933">
        <f>VLOOKUP($A933,cleaning_log!$A$1:$ZZ$9791,MATCH(F$5,cleaning_log!$A$2:$ZZ$2,0),0)</f>
        <v>1785</v>
      </c>
      <c r="G933">
        <f>VLOOKUP($A933,cleaning_log!$A$1:$ZZ$9791,MATCH(G$5,cleaning_log!$A$2:$ZZ$2,0),0)</f>
        <v>2220</v>
      </c>
      <c r="H933">
        <f ca="1">VLOOKUP($A933,INDIRECT("'"&amp;$B933&amp;"'!"&amp;"$A$5:$Z$10000"),MATCH(H$5,INDIRECT("'"&amp;$B933&amp;"'!$A$4:$Z$4"),0),0)</f>
        <v>2472</v>
      </c>
      <c r="I933">
        <f>VLOOKUP($A933,cleaning_log!$A$1:$ZZ$9791,MATCH(I$5,cleaning_log!$A$2:$ZZ$2,0),0)</f>
        <v>2087</v>
      </c>
      <c r="J933">
        <f>VLOOKUP($A933,cleaning_log!$A$1:$ZZ$9791,MATCH(J$5,cleaning_log!$A$2:$ZZ$2,0),0)</f>
        <v>2087</v>
      </c>
      <c r="L933">
        <f>VLOOKUP($A933,cleaning_log!$A$1:$ZZ$9791,MATCH(L$5,cleaning_log!$A$2:$ZZ$2,0),0)</f>
        <v>2472</v>
      </c>
      <c r="M933">
        <f>VLOOKUP($A933,cleaning_log!$A$1:$ZZ$9791,MATCH(M$5,cleaning_log!$A$2:$ZZ$2,0),0)</f>
        <v>2471.9999585</v>
      </c>
      <c r="N933">
        <f>VLOOKUP($A933,cleaning_log!$A$1:$ZZ$9791,MATCH(N$5,cleaning_log!$A$2:$ZZ$2,0),0)</f>
        <v>2472</v>
      </c>
      <c r="O933">
        <f>VLOOKUP($A933,cleaning_log!$A$1:$ZZ$9791,MATCH(O$5,cleaning_log!$A$2:$ZZ$2,0),0)</f>
        <v>2472</v>
      </c>
      <c r="P933">
        <f>VLOOKUP($A933,cleaning_log!$A$1:$ZZ$9791,MATCH(P$5,cleaning_log!$A$2:$ZZ$2,0),0)</f>
        <v>0.52200000000000002</v>
      </c>
      <c r="Q933">
        <f>VLOOKUP($A933,cleaning_log!$A$1:$ZZ$9791,MATCH(Q$5,cleaning_log!$A$2:$ZZ$2,0),0)</f>
        <v>0.32100000000000001</v>
      </c>
      <c r="R933">
        <f>VLOOKUP($A933,cleaning_log!$A$1:$ZZ$9791,MATCH(R$5,cleaning_log!$A$2:$ZZ$2,0),0)</f>
        <v>0.432</v>
      </c>
      <c r="S933" t="b">
        <f t="shared" si="195"/>
        <v>1</v>
      </c>
      <c r="T933">
        <f>VLOOKUP($A933,cleaning_log!$A$1:$ZZ$9791,MATCH(T$5,cleaning_log!$A$2:$ZZ$2,0),0)</f>
        <v>1</v>
      </c>
      <c r="U933">
        <f>VLOOKUP($A933,cleaning_log!$A$1:$ZZ$9791,MATCH(U$5,cleaning_log!$A$2:$ZZ$2,0),0)</f>
        <v>1</v>
      </c>
      <c r="V933">
        <f>VLOOKUP($A933,cleaning_log!$A$1:$ZZ$9791,MATCH(V$5,cleaning_log!$A$2:$ZZ$2,0),0)</f>
        <v>1</v>
      </c>
    </row>
    <row r="934" spans="1:22" hidden="1" x14ac:dyDescent="0.2">
      <c r="A934" s="19" t="s">
        <v>4613</v>
      </c>
      <c r="B934" t="str">
        <f>IF(NOT(ISNA(VLOOKUP($A934,miplib2017!$A$5:$A$10000,1,0))),"miplib2017",IF(NOT(ISNA(VLOOKUP($A934,miplib2010!$A$5:$A$10000,1,0))),"miplib2010",IF(NOT(ISNA(VLOOKUP($A934,miplib2003!$A$5:$A$10000,1,0))),"miplib2003",IF(NOT(ISNA(VLOOKUP($A934,miplib3!$A$5:$A$10002,1,0))),"miplib3",IF(NOT(ISNA(VLOOKUP($A934,miplib2!$A$5:$A$10004,1,0))),"miplib2",IF(NOT(ISNA(VLOOKUP($A934,coral!$A$5:$A$10000,1,0))),"coral",IF(NOT(ISNA(VLOOKUP($A934,neos!$A$5:$A$10000,1,0))),"neos","COULD NOT FIND")))))))</f>
        <v>coral</v>
      </c>
      <c r="C934" t="str">
        <f>B934&amp;"/"&amp;A934</f>
        <v>coral/neos-856059</v>
      </c>
      <c r="D934">
        <f ca="1">VLOOKUP($A934,INDIRECT("'"&amp;$B934&amp;"'!"&amp;"$A$5:$Z$10000"),MATCH(D$5,INDIRECT("'"&amp;$B934&amp;"'!$A$4:$Z$4"),0),0)</f>
        <v>17827</v>
      </c>
      <c r="E934">
        <f ca="1">VLOOKUP($A934,INDIRECT("'"&amp;$B934&amp;"'!"&amp;"$A$5:$Z$10000"),MATCH(E$5,INDIRECT("'"&amp;$B934&amp;"'!$A$4:$Z$4"),0),0)</f>
        <v>450</v>
      </c>
      <c r="F934" t="e">
        <f>VLOOKUP($A934,cleaning_log!$A$1:$ZZ$9791,MATCH(F$5,cleaning_log!$A$2:$ZZ$2,0),0)</f>
        <v>#N/A</v>
      </c>
      <c r="G934" t="e">
        <f>VLOOKUP($A934,cleaning_log!$A$1:$ZZ$9791,MATCH(G$5,cleaning_log!$A$2:$ZZ$2,0),0)</f>
        <v>#N/A</v>
      </c>
      <c r="H934" t="str">
        <f ca="1">VLOOKUP($A934,INDIRECT("'"&amp;$B934&amp;"'!"&amp;"$A$5:$Z$10000"),MATCH(H$5,INDIRECT("'"&amp;$B934&amp;"'!$A$4:$Z$4"),0),0)</f>
        <v>?</v>
      </c>
      <c r="I934" t="e">
        <f>VLOOKUP($A934,cleaning_log!$A$1:$ZZ$9791,MATCH(I$5,cleaning_log!$A$2:$ZZ$2,0),0)</f>
        <v>#N/A</v>
      </c>
      <c r="J934" t="e">
        <f>VLOOKUP($A934,cleaning_log!$A$1:$ZZ$9791,MATCH(J$5,cleaning_log!$A$2:$ZZ$2,0),0)</f>
        <v>#N/A</v>
      </c>
      <c r="L934" t="e">
        <f>VLOOKUP($A934,cleaning_log!$A$1:$ZZ$9791,MATCH(L$5,cleaning_log!$A$2:$ZZ$2,0),0)</f>
        <v>#N/A</v>
      </c>
      <c r="M934" t="e">
        <f>VLOOKUP($A934,cleaning_log!$A$1:$ZZ$9791,MATCH(M$5,cleaning_log!$A$2:$ZZ$2,0),0)</f>
        <v>#N/A</v>
      </c>
      <c r="N934" t="e">
        <f>VLOOKUP($A934,cleaning_log!$A$1:$ZZ$9791,MATCH(N$5,cleaning_log!$A$2:$ZZ$2,0),0)</f>
        <v>#N/A</v>
      </c>
      <c r="O934" t="e">
        <f>VLOOKUP($A934,cleaning_log!$A$1:$ZZ$9791,MATCH(O$5,cleaning_log!$A$2:$ZZ$2,0),0)</f>
        <v>#N/A</v>
      </c>
      <c r="P934" t="e">
        <f>VLOOKUP($A934,cleaning_log!$A$1:$ZZ$9791,MATCH(P$5,cleaning_log!$A$2:$ZZ$2,0),0)</f>
        <v>#N/A</v>
      </c>
      <c r="Q934" t="e">
        <f>VLOOKUP($A934,cleaning_log!$A$1:$ZZ$9791,MATCH(Q$5,cleaning_log!$A$2:$ZZ$2,0),0)</f>
        <v>#N/A</v>
      </c>
      <c r="R934" t="e">
        <f>VLOOKUP($A934,cleaning_log!$A$1:$ZZ$9791,MATCH(R$5,cleaning_log!$A$2:$ZZ$2,0),0)</f>
        <v>#N/A</v>
      </c>
      <c r="S934" t="e">
        <f t="shared" si="195"/>
        <v>#N/A</v>
      </c>
      <c r="T934" t="e">
        <f>VLOOKUP($A934,cleaning_log!$A$1:$ZZ$9791,MATCH(T$5,cleaning_log!$A$2:$ZZ$2,0),0)</f>
        <v>#N/A</v>
      </c>
      <c r="U934" t="e">
        <f>VLOOKUP($A934,cleaning_log!$A$1:$ZZ$9791,MATCH(U$5,cleaning_log!$A$2:$ZZ$2,0),0)</f>
        <v>#N/A</v>
      </c>
      <c r="V934" t="e">
        <f>VLOOKUP($A934,cleaning_log!$A$1:$ZZ$9791,MATCH(V$5,cleaning_log!$A$2:$ZZ$2,0),0)</f>
        <v>#N/A</v>
      </c>
    </row>
    <row r="935" spans="1:22" hidden="1" x14ac:dyDescent="0.2">
      <c r="A935" t="s">
        <v>4202</v>
      </c>
      <c r="B935" t="str">
        <f>IF(NOT(ISNA(VLOOKUP($A935,miplib2017!$A$5:$A$10000,1,0))),"miplib2017",IF(NOT(ISNA(VLOOKUP($A935,miplib2010!$A$5:$A$10000,1,0))),"miplib2010",IF(NOT(ISNA(VLOOKUP($A935,miplib2003!$A$5:$A$10000,1,0))),"miplib2003",IF(NOT(ISNA(VLOOKUP($A935,miplib3!$A$5:$A$10002,1,0))),"miplib3",IF(NOT(ISNA(VLOOKUP($A935,miplib2!$A$5:$A$10004,1,0))),"miplib2",IF(NOT(ISNA(VLOOKUP($A935,coral!$A$5:$A$10000,1,0))),"coral",IF(NOT(ISNA(VLOOKUP($A935,neos!$A$5:$A$10000,1,0))),"neos","COULD NOT FIND")))))))</f>
        <v>miplib2017</v>
      </c>
      <c r="C935" t="str">
        <f>B935&amp;"/"&amp;A935</f>
        <v>miplib2017/neos-859770</v>
      </c>
      <c r="D935">
        <f ca="1">VLOOKUP($A935,INDIRECT("'"&amp;$B935&amp;"'!"&amp;"$A$5:$Z$10000"),MATCH(D$5,INDIRECT("'"&amp;$B935&amp;"'!$A$4:$Z$4"),0),0)</f>
        <v>2065</v>
      </c>
      <c r="E935">
        <f ca="1">VLOOKUP($A935,INDIRECT("'"&amp;$B935&amp;"'!"&amp;"$A$5:$Z$10000"),MATCH(E$5,INDIRECT("'"&amp;$B935&amp;"'!$A$4:$Z$4"),0),0)</f>
        <v>2504</v>
      </c>
      <c r="F935" t="e">
        <f>VLOOKUP($A935,cleaning_log!$A$1:$ZZ$9791,MATCH(F$5,cleaning_log!$A$2:$ZZ$2,0),0)</f>
        <v>#N/A</v>
      </c>
      <c r="G935" t="e">
        <f>VLOOKUP($A935,cleaning_log!$A$1:$ZZ$9791,MATCH(G$5,cleaning_log!$A$2:$ZZ$2,0),0)</f>
        <v>#N/A</v>
      </c>
      <c r="H935" t="str">
        <f ca="1">VLOOKUP($A935,INDIRECT("'"&amp;$B935&amp;"'!"&amp;"$A$5:$Z$10000"),MATCH(H$5,INDIRECT("'"&amp;$B935&amp;"'!$A$4:$Z$4"),0),0)</f>
        <v>Infeasible</v>
      </c>
      <c r="I935" t="e">
        <f>VLOOKUP($A935,cleaning_log!$A$1:$ZZ$9791,MATCH(I$5,cleaning_log!$A$2:$ZZ$2,0),0)</f>
        <v>#N/A</v>
      </c>
      <c r="J935" t="e">
        <f>VLOOKUP($A935,cleaning_log!$A$1:$ZZ$9791,MATCH(J$5,cleaning_log!$A$2:$ZZ$2,0),0)</f>
        <v>#N/A</v>
      </c>
      <c r="L935" t="e">
        <f>VLOOKUP($A935,cleaning_log!$A$1:$ZZ$9791,MATCH(L$5,cleaning_log!$A$2:$ZZ$2,0),0)</f>
        <v>#N/A</v>
      </c>
      <c r="M935" t="e">
        <f>VLOOKUP($A935,cleaning_log!$A$1:$ZZ$9791,MATCH(M$5,cleaning_log!$A$2:$ZZ$2,0),0)</f>
        <v>#N/A</v>
      </c>
      <c r="N935" t="e">
        <f>VLOOKUP($A935,cleaning_log!$A$1:$ZZ$9791,MATCH(N$5,cleaning_log!$A$2:$ZZ$2,0),0)</f>
        <v>#N/A</v>
      </c>
      <c r="O935" t="e">
        <f>VLOOKUP($A935,cleaning_log!$A$1:$ZZ$9791,MATCH(O$5,cleaning_log!$A$2:$ZZ$2,0),0)</f>
        <v>#N/A</v>
      </c>
      <c r="P935" t="e">
        <f>VLOOKUP($A935,cleaning_log!$A$1:$ZZ$9791,MATCH(P$5,cleaning_log!$A$2:$ZZ$2,0),0)</f>
        <v>#N/A</v>
      </c>
      <c r="Q935" t="e">
        <f>VLOOKUP($A935,cleaning_log!$A$1:$ZZ$9791,MATCH(Q$5,cleaning_log!$A$2:$ZZ$2,0),0)</f>
        <v>#N/A</v>
      </c>
      <c r="R935" t="e">
        <f>VLOOKUP($A935,cleaning_log!$A$1:$ZZ$9791,MATCH(R$5,cleaning_log!$A$2:$ZZ$2,0),0)</f>
        <v>#N/A</v>
      </c>
      <c r="S935" t="e">
        <f t="shared" si="195"/>
        <v>#N/A</v>
      </c>
      <c r="T935" t="e">
        <f>VLOOKUP($A935,cleaning_log!$A$1:$ZZ$9791,MATCH(T$5,cleaning_log!$A$2:$ZZ$2,0),0)</f>
        <v>#N/A</v>
      </c>
      <c r="U935" t="e">
        <f>VLOOKUP($A935,cleaning_log!$A$1:$ZZ$9791,MATCH(U$5,cleaning_log!$A$2:$ZZ$2,0),0)</f>
        <v>#N/A</v>
      </c>
      <c r="V935" t="e">
        <f>VLOOKUP($A935,cleaning_log!$A$1:$ZZ$9791,MATCH(V$5,cleaning_log!$A$2:$ZZ$2,0),0)</f>
        <v>#N/A</v>
      </c>
    </row>
    <row r="936" spans="1:22" x14ac:dyDescent="0.2">
      <c r="A936" s="19" t="s">
        <v>4614</v>
      </c>
      <c r="B936" t="str">
        <f>IF(NOT(ISNA(VLOOKUP($A936,miplib2017!$A$5:$A$10000,1,0))),"miplib2017",IF(NOT(ISNA(VLOOKUP($A936,miplib2010!$A$5:$A$10000,1,0))),"miplib2010",IF(NOT(ISNA(VLOOKUP($A936,miplib2003!$A$5:$A$10000,1,0))),"miplib2003",IF(NOT(ISNA(VLOOKUP($A936,miplib3!$A$5:$A$10002,1,0))),"miplib3",IF(NOT(ISNA(VLOOKUP($A936,miplib2!$A$5:$A$10004,1,0))),"miplib2",IF(NOT(ISNA(VLOOKUP($A936,coral!$A$5:$A$10000,1,0))),"coral",IF(NOT(ISNA(VLOOKUP($A936,neos!$A$5:$A$10000,1,0))),"neos","COULD NOT FIND")))))))</f>
        <v>coral</v>
      </c>
      <c r="C936" t="str">
        <f>B936&amp;"/"&amp;A936</f>
        <v>coral/neos-860244</v>
      </c>
      <c r="D936">
        <f ca="1">VLOOKUP($A936,INDIRECT("'"&amp;$B936&amp;"'!"&amp;"$A$5:$Z$10000"),MATCH(D$5,INDIRECT("'"&amp;$B936&amp;"'!$A$4:$Z$4"),0),0)</f>
        <v>675</v>
      </c>
      <c r="E936">
        <f ca="1">VLOOKUP($A936,INDIRECT("'"&amp;$B936&amp;"'!"&amp;"$A$5:$Z$10000"),MATCH(E$5,INDIRECT("'"&amp;$B936&amp;"'!$A$4:$Z$4"),0),0)</f>
        <v>3105</v>
      </c>
      <c r="F936">
        <f>VLOOKUP($A936,cleaning_log!$A$1:$ZZ$9791,MATCH(F$5,cleaning_log!$A$2:$ZZ$2,0),0)</f>
        <v>394</v>
      </c>
      <c r="G936">
        <f>VLOOKUP($A936,cleaning_log!$A$1:$ZZ$9791,MATCH(G$5,cleaning_log!$A$2:$ZZ$2,0),0)</f>
        <v>365</v>
      </c>
      <c r="H936" t="str">
        <f ca="1">VLOOKUP($A936,INDIRECT("'"&amp;$B936&amp;"'!"&amp;"$A$5:$Z$10000"),MATCH(H$5,INDIRECT("'"&amp;$B936&amp;"'!$A$4:$Z$4"),0),0)</f>
        <v>?</v>
      </c>
      <c r="I936">
        <f>VLOOKUP($A936,cleaning_log!$A$1:$ZZ$9791,MATCH(I$5,cleaning_log!$A$2:$ZZ$2,0),0)</f>
        <v>3000</v>
      </c>
      <c r="J936">
        <f>VLOOKUP($A936,cleaning_log!$A$1:$ZZ$9791,MATCH(J$5,cleaning_log!$A$2:$ZZ$2,0),0)</f>
        <v>3032.0987654320902</v>
      </c>
      <c r="L936">
        <f>VLOOKUP($A936,cleaning_log!$A$1:$ZZ$9791,MATCH(L$5,cleaning_log!$A$2:$ZZ$2,0),0)</f>
        <v>3700</v>
      </c>
      <c r="M936">
        <f>VLOOKUP($A936,cleaning_log!$A$1:$ZZ$9791,MATCH(M$5,cleaning_log!$A$2:$ZZ$2,0),0)</f>
        <v>3700</v>
      </c>
      <c r="N936">
        <f>VLOOKUP($A936,cleaning_log!$A$1:$ZZ$9791,MATCH(N$5,cleaning_log!$A$2:$ZZ$2,0),0)</f>
        <v>3700.00000000001</v>
      </c>
      <c r="O936">
        <f>VLOOKUP($A936,cleaning_log!$A$1:$ZZ$9791,MATCH(O$5,cleaning_log!$A$2:$ZZ$2,0),0)</f>
        <v>3700</v>
      </c>
      <c r="P936">
        <f>VLOOKUP($A936,cleaning_log!$A$1:$ZZ$9791,MATCH(P$5,cleaning_log!$A$2:$ZZ$2,0),0)</f>
        <v>43.185000000000002</v>
      </c>
      <c r="Q936">
        <f>VLOOKUP($A936,cleaning_log!$A$1:$ZZ$9791,MATCH(Q$5,cleaning_log!$A$2:$ZZ$2,0),0)</f>
        <v>0.55100000000000005</v>
      </c>
      <c r="R936">
        <f>VLOOKUP($A936,cleaning_log!$A$1:$ZZ$9791,MATCH(R$5,cleaning_log!$A$2:$ZZ$2,0),0)</f>
        <v>0.625</v>
      </c>
      <c r="S936" t="b">
        <f t="shared" si="195"/>
        <v>1</v>
      </c>
      <c r="T936">
        <f>VLOOKUP($A936,cleaning_log!$A$1:$ZZ$9791,MATCH(T$5,cleaning_log!$A$2:$ZZ$2,0),0)</f>
        <v>2515</v>
      </c>
      <c r="U936">
        <f>VLOOKUP($A936,cleaning_log!$A$1:$ZZ$9791,MATCH(U$5,cleaning_log!$A$2:$ZZ$2,0),0)</f>
        <v>391</v>
      </c>
      <c r="V936">
        <f>VLOOKUP($A936,cleaning_log!$A$1:$ZZ$9791,MATCH(V$5,cleaning_log!$A$2:$ZZ$2,0),0)</f>
        <v>491</v>
      </c>
    </row>
    <row r="937" spans="1:22" x14ac:dyDescent="0.2">
      <c r="A937" t="s">
        <v>2878</v>
      </c>
      <c r="B937" t="str">
        <f>IF(NOT(ISNA(VLOOKUP($A937,miplib2017!$A$5:$A$10000,1,0))),"miplib2017",IF(NOT(ISNA(VLOOKUP($A937,miplib2010!$A$5:$A$10000,1,0))),"miplib2010",IF(NOT(ISNA(VLOOKUP($A937,miplib2003!$A$5:$A$10000,1,0))),"miplib2003",IF(NOT(ISNA(VLOOKUP($A937,miplib3!$A$5:$A$10002,1,0))),"miplib3",IF(NOT(ISNA(VLOOKUP($A937,miplib2!$A$5:$A$10004,1,0))),"miplib2",IF(NOT(ISNA(VLOOKUP($A937,coral!$A$5:$A$10000,1,0))),"coral",IF(NOT(ISNA(VLOOKUP($A937,neos!$A$5:$A$10000,1,0))),"neos","COULD NOT FIND")))))))</f>
        <v>miplib2017</v>
      </c>
      <c r="C937" t="str">
        <f>B937&amp;"/"&amp;A937</f>
        <v>miplib2017/neos-860300</v>
      </c>
      <c r="D937">
        <f ca="1">VLOOKUP($A937,INDIRECT("'"&amp;$B937&amp;"'!"&amp;"$A$5:$Z$10000"),MATCH(D$5,INDIRECT("'"&amp;$B937&amp;"'!$A$4:$Z$4"),0),0)</f>
        <v>850</v>
      </c>
      <c r="E937">
        <f ca="1">VLOOKUP($A937,INDIRECT("'"&amp;$B937&amp;"'!"&amp;"$A$5:$Z$10000"),MATCH(E$5,INDIRECT("'"&amp;$B937&amp;"'!$A$4:$Z$4"),0),0)</f>
        <v>1385</v>
      </c>
      <c r="F937">
        <f>VLOOKUP($A937,cleaning_log!$A$1:$ZZ$9791,MATCH(F$5,cleaning_log!$A$2:$ZZ$2,0),0)</f>
        <v>568</v>
      </c>
      <c r="G937">
        <f>VLOOKUP($A937,cleaning_log!$A$1:$ZZ$9791,MATCH(G$5,cleaning_log!$A$2:$ZZ$2,0),0)</f>
        <v>1466</v>
      </c>
      <c r="H937">
        <f ca="1">VLOOKUP($A937,INDIRECT("'"&amp;$B937&amp;"'!"&amp;"$A$5:$Z$10000"),MATCH(H$5,INDIRECT("'"&amp;$B937&amp;"'!$A$4:$Z$4"),0),0)</f>
        <v>3201</v>
      </c>
      <c r="I937">
        <f>VLOOKUP($A937,cleaning_log!$A$1:$ZZ$9791,MATCH(I$5,cleaning_log!$A$2:$ZZ$2,0),0)</f>
        <v>1666.0685857415299</v>
      </c>
      <c r="J937">
        <f>VLOOKUP($A937,cleaning_log!$A$1:$ZZ$9791,MATCH(J$5,cleaning_log!$A$2:$ZZ$2,0),0)</f>
        <v>2035.3622252785501</v>
      </c>
      <c r="K937" t="b">
        <f ca="1">IF(ISNA(J937),TRUE,ABS(H937-J937)&gt;0.001)</f>
        <v>1</v>
      </c>
      <c r="L937">
        <f>VLOOKUP($A937,cleaning_log!$A$1:$ZZ$9791,MATCH(L$5,cleaning_log!$A$2:$ZZ$2,0),0)</f>
        <v>3200.99999999999</v>
      </c>
      <c r="M937">
        <f>VLOOKUP($A937,cleaning_log!$A$1:$ZZ$9791,MATCH(M$5,cleaning_log!$A$2:$ZZ$2,0),0)</f>
        <v>3200.99999999999</v>
      </c>
      <c r="N937">
        <f>VLOOKUP($A937,cleaning_log!$A$1:$ZZ$9791,MATCH(N$5,cleaning_log!$A$2:$ZZ$2,0),0)</f>
        <v>3201.0000000001201</v>
      </c>
      <c r="O937">
        <f>VLOOKUP($A937,cleaning_log!$A$1:$ZZ$9791,MATCH(O$5,cleaning_log!$A$2:$ZZ$2,0),0)</f>
        <v>3201.00000000001</v>
      </c>
      <c r="P937">
        <f>VLOOKUP($A937,cleaning_log!$A$1:$ZZ$9791,MATCH(P$5,cleaning_log!$A$2:$ZZ$2,0),0)</f>
        <v>19.600999999999999</v>
      </c>
      <c r="Q937">
        <f>VLOOKUP($A937,cleaning_log!$A$1:$ZZ$9791,MATCH(Q$5,cleaning_log!$A$2:$ZZ$2,0),0)</f>
        <v>15.829000000000001</v>
      </c>
      <c r="R937">
        <f>VLOOKUP($A937,cleaning_log!$A$1:$ZZ$9791,MATCH(R$5,cleaning_log!$A$2:$ZZ$2,0),0)</f>
        <v>24.292999999999999</v>
      </c>
      <c r="S937" t="b">
        <f t="shared" si="195"/>
        <v>1</v>
      </c>
      <c r="T937">
        <f>VLOOKUP($A937,cleaning_log!$A$1:$ZZ$9791,MATCH(T$5,cleaning_log!$A$2:$ZZ$2,0),0)</f>
        <v>720</v>
      </c>
      <c r="U937">
        <f>VLOOKUP($A937,cleaning_log!$A$1:$ZZ$9791,MATCH(U$5,cleaning_log!$A$2:$ZZ$2,0),0)</f>
        <v>869</v>
      </c>
      <c r="V937">
        <f>VLOOKUP($A937,cleaning_log!$A$1:$ZZ$9791,MATCH(V$5,cleaning_log!$A$2:$ZZ$2,0),0)</f>
        <v>869</v>
      </c>
    </row>
    <row r="938" spans="1:22" hidden="1" x14ac:dyDescent="0.2">
      <c r="A938" s="19" t="s">
        <v>2898</v>
      </c>
      <c r="B938" t="str">
        <f>IF(NOT(ISNA(VLOOKUP($A938,miplib2017!$A$5:$A$10000,1,0))),"miplib2017",IF(NOT(ISNA(VLOOKUP($A938,miplib2010!$A$5:$A$10000,1,0))),"miplib2010",IF(NOT(ISNA(VLOOKUP($A938,miplib2003!$A$5:$A$10000,1,0))),"miplib2003",IF(NOT(ISNA(VLOOKUP($A938,miplib3!$A$5:$A$10002,1,0))),"miplib3",IF(NOT(ISNA(VLOOKUP($A938,miplib2!$A$5:$A$10004,1,0))),"miplib2",IF(NOT(ISNA(VLOOKUP($A938,coral!$A$5:$A$10000,1,0))),"coral",IF(NOT(ISNA(VLOOKUP($A938,neos!$A$5:$A$10000,1,0))),"neos","COULD NOT FIND")))))))</f>
        <v>coral</v>
      </c>
      <c r="C938" t="str">
        <f>B938&amp;"/"&amp;A938</f>
        <v>coral/neos-862348</v>
      </c>
      <c r="D938">
        <f ca="1">VLOOKUP($A938,INDIRECT("'"&amp;$B938&amp;"'!"&amp;"$A$5:$Z$10000"),MATCH(D$5,INDIRECT("'"&amp;$B938&amp;"'!$A$4:$Z$4"),0),0)</f>
        <v>5801</v>
      </c>
      <c r="E938">
        <f ca="1">VLOOKUP($A938,INDIRECT("'"&amp;$B938&amp;"'!"&amp;"$A$5:$Z$10000"),MATCH(E$5,INDIRECT("'"&amp;$B938&amp;"'!$A$4:$Z$4"),0),0)</f>
        <v>3835</v>
      </c>
      <c r="F938">
        <f>VLOOKUP($A938,cleaning_log!$A$1:$ZZ$9791,MATCH(F$5,cleaning_log!$A$2:$ZZ$2,0),0)</f>
        <v>947</v>
      </c>
      <c r="G938">
        <f>VLOOKUP($A938,cleaning_log!$A$1:$ZZ$9791,MATCH(G$5,cleaning_log!$A$2:$ZZ$2,0),0)</f>
        <v>1827</v>
      </c>
      <c r="H938">
        <f ca="1">VLOOKUP($A938,INDIRECT("'"&amp;$B938&amp;"'!"&amp;"$A$5:$Z$10000"),MATCH(H$5,INDIRECT("'"&amp;$B938&amp;"'!$A$4:$Z$4"),0),0)</f>
        <v>96.73</v>
      </c>
      <c r="I938">
        <f>VLOOKUP($A938,cleaning_log!$A$1:$ZZ$9791,MATCH(I$5,cleaning_log!$A$2:$ZZ$2,0),0)</f>
        <v>81.715494472361698</v>
      </c>
      <c r="J938">
        <f>VLOOKUP($A938,cleaning_log!$A$1:$ZZ$9791,MATCH(J$5,cleaning_log!$A$2:$ZZ$2,0),0)</f>
        <v>89.405555555555495</v>
      </c>
      <c r="K938" t="b">
        <f ca="1">IF(ISNA(J938),TRUE,ABS(H938-J938)&gt;0.001)</f>
        <v>1</v>
      </c>
      <c r="L938">
        <f>VLOOKUP($A938,cleaning_log!$A$1:$ZZ$9791,MATCH(L$5,cleaning_log!$A$2:$ZZ$2,0),0)</f>
        <v>96.729999951666599</v>
      </c>
      <c r="M938">
        <f>VLOOKUP($A938,cleaning_log!$A$1:$ZZ$9791,MATCH(M$5,cleaning_log!$A$2:$ZZ$2,0),0)</f>
        <v>96.729999713235202</v>
      </c>
      <c r="N938">
        <f>VLOOKUP($A938,cleaning_log!$A$1:$ZZ$9791,MATCH(N$5,cleaning_log!$A$2:$ZZ$2,0),0)</f>
        <v>96.73</v>
      </c>
      <c r="O938">
        <f>VLOOKUP($A938,cleaning_log!$A$1:$ZZ$9791,MATCH(O$5,cleaning_log!$A$2:$ZZ$2,0),0)</f>
        <v>96.73</v>
      </c>
      <c r="P938">
        <f>VLOOKUP($A938,cleaning_log!$A$1:$ZZ$9791,MATCH(P$5,cleaning_log!$A$2:$ZZ$2,0),0)</f>
        <v>5.516</v>
      </c>
      <c r="Q938">
        <f>VLOOKUP($A938,cleaning_log!$A$1:$ZZ$9791,MATCH(Q$5,cleaning_log!$A$2:$ZZ$2,0),0)</f>
        <v>0.86</v>
      </c>
      <c r="R938">
        <f>VLOOKUP($A938,cleaning_log!$A$1:$ZZ$9791,MATCH(R$5,cleaning_log!$A$2:$ZZ$2,0),0)</f>
        <v>0.86</v>
      </c>
      <c r="S938" t="b">
        <f t="shared" si="195"/>
        <v>1</v>
      </c>
      <c r="T938">
        <f>VLOOKUP($A938,cleaning_log!$A$1:$ZZ$9791,MATCH(T$5,cleaning_log!$A$2:$ZZ$2,0),0)</f>
        <v>544</v>
      </c>
      <c r="U938">
        <f>VLOOKUP($A938,cleaning_log!$A$1:$ZZ$9791,MATCH(U$5,cleaning_log!$A$2:$ZZ$2,0),0)</f>
        <v>205</v>
      </c>
      <c r="V938">
        <f>VLOOKUP($A938,cleaning_log!$A$1:$ZZ$9791,MATCH(V$5,cleaning_log!$A$2:$ZZ$2,0),0)</f>
        <v>205</v>
      </c>
    </row>
    <row r="939" spans="1:22" x14ac:dyDescent="0.2">
      <c r="A939" s="19" t="s">
        <v>4615</v>
      </c>
      <c r="B939" t="str">
        <f>IF(NOT(ISNA(VLOOKUP($A939,miplib2017!$A$5:$A$10000,1,0))),"miplib2017",IF(NOT(ISNA(VLOOKUP($A939,miplib2010!$A$5:$A$10000,1,0))),"miplib2010",IF(NOT(ISNA(VLOOKUP($A939,miplib2003!$A$5:$A$10000,1,0))),"miplib2003",IF(NOT(ISNA(VLOOKUP($A939,miplib3!$A$5:$A$10002,1,0))),"miplib3",IF(NOT(ISNA(VLOOKUP($A939,miplib2!$A$5:$A$10004,1,0))),"miplib2",IF(NOT(ISNA(VLOOKUP($A939,coral!$A$5:$A$10000,1,0))),"coral",IF(NOT(ISNA(VLOOKUP($A939,neos!$A$5:$A$10000,1,0))),"neos","COULD NOT FIND")))))))</f>
        <v>coral</v>
      </c>
      <c r="C939" t="str">
        <f>B939&amp;"/"&amp;A939</f>
        <v>coral/neos-863472</v>
      </c>
      <c r="D939">
        <f ca="1">VLOOKUP($A939,INDIRECT("'"&amp;$B939&amp;"'!"&amp;"$A$5:$Z$10000"),MATCH(D$5,INDIRECT("'"&amp;$B939&amp;"'!$A$4:$Z$4"),0),0)</f>
        <v>523</v>
      </c>
      <c r="E939">
        <f ca="1">VLOOKUP($A939,INDIRECT("'"&amp;$B939&amp;"'!"&amp;"$A$5:$Z$10000"),MATCH(E$5,INDIRECT("'"&amp;$B939&amp;"'!$A$4:$Z$4"),0),0)</f>
        <v>588</v>
      </c>
      <c r="F939">
        <f>VLOOKUP($A939,cleaning_log!$A$1:$ZZ$9791,MATCH(F$5,cleaning_log!$A$2:$ZZ$2,0),0)</f>
        <v>511</v>
      </c>
      <c r="G939">
        <f>VLOOKUP($A939,cleaning_log!$A$1:$ZZ$9791,MATCH(G$5,cleaning_log!$A$2:$ZZ$2,0),0)</f>
        <v>576</v>
      </c>
      <c r="H939" t="str">
        <f ca="1">VLOOKUP($A939,INDIRECT("'"&amp;$B939&amp;"'!"&amp;"$A$5:$Z$10000"),MATCH(H$5,INDIRECT("'"&amp;$B939&amp;"'!$A$4:$Z$4"),0),0)</f>
        <v>?</v>
      </c>
      <c r="I939">
        <f>VLOOKUP($A939,cleaning_log!$A$1:$ZZ$9791,MATCH(I$5,cleaning_log!$A$2:$ZZ$2,0),0)</f>
        <v>9.7090899999999891</v>
      </c>
      <c r="J939">
        <f>VLOOKUP($A939,cleaning_log!$A$1:$ZZ$9791,MATCH(J$5,cleaning_log!$A$2:$ZZ$2,0),0)</f>
        <v>9.7090899999999891</v>
      </c>
      <c r="L939">
        <f>VLOOKUP($A939,cleaning_log!$A$1:$ZZ$9791,MATCH(L$5,cleaning_log!$A$2:$ZZ$2,0),0)</f>
        <v>11.6480899999999</v>
      </c>
      <c r="M939">
        <f>VLOOKUP($A939,cleaning_log!$A$1:$ZZ$9791,MATCH(M$5,cleaning_log!$A$2:$ZZ$2,0),0)</f>
        <v>11.6480899999999</v>
      </c>
      <c r="N939">
        <f>VLOOKUP($A939,cleaning_log!$A$1:$ZZ$9791,MATCH(N$5,cleaning_log!$A$2:$ZZ$2,0),0)</f>
        <v>11.64709</v>
      </c>
      <c r="O939">
        <f>VLOOKUP($A939,cleaning_log!$A$1:$ZZ$9791,MATCH(O$5,cleaning_log!$A$2:$ZZ$2,0),0)</f>
        <v>11.647089999999899</v>
      </c>
      <c r="P939">
        <f>VLOOKUP($A939,cleaning_log!$A$1:$ZZ$9791,MATCH(P$5,cleaning_log!$A$2:$ZZ$2,0),0)</f>
        <v>138.58799999999999</v>
      </c>
      <c r="Q939">
        <f>VLOOKUP($A939,cleaning_log!$A$1:$ZZ$9791,MATCH(Q$5,cleaning_log!$A$2:$ZZ$2,0),0)</f>
        <v>173.27600000000001</v>
      </c>
      <c r="R939">
        <f>VLOOKUP($A939,cleaning_log!$A$1:$ZZ$9791,MATCH(R$5,cleaning_log!$A$2:$ZZ$2,0),0)</f>
        <v>173.27600000000001</v>
      </c>
      <c r="S939" t="b">
        <f t="shared" si="195"/>
        <v>1</v>
      </c>
      <c r="T939">
        <f>VLOOKUP($A939,cleaning_log!$A$1:$ZZ$9791,MATCH(T$5,cleaning_log!$A$2:$ZZ$2,0),0)</f>
        <v>120628</v>
      </c>
      <c r="U939">
        <f>VLOOKUP($A939,cleaning_log!$A$1:$ZZ$9791,MATCH(U$5,cleaning_log!$A$2:$ZZ$2,0),0)</f>
        <v>156620</v>
      </c>
      <c r="V939">
        <f>VLOOKUP($A939,cleaning_log!$A$1:$ZZ$9791,MATCH(V$5,cleaning_log!$A$2:$ZZ$2,0),0)</f>
        <v>170291</v>
      </c>
    </row>
    <row r="940" spans="1:22" hidden="1" x14ac:dyDescent="0.2">
      <c r="A940" s="19" t="s">
        <v>4616</v>
      </c>
      <c r="B940" t="str">
        <f>IF(NOT(ISNA(VLOOKUP($A940,miplib2017!$A$5:$A$10000,1,0))),"miplib2017",IF(NOT(ISNA(VLOOKUP($A940,miplib2010!$A$5:$A$10000,1,0))),"miplib2010",IF(NOT(ISNA(VLOOKUP($A940,miplib2003!$A$5:$A$10000,1,0))),"miplib2003",IF(NOT(ISNA(VLOOKUP($A940,miplib3!$A$5:$A$10002,1,0))),"miplib3",IF(NOT(ISNA(VLOOKUP($A940,miplib2!$A$5:$A$10004,1,0))),"miplib2",IF(NOT(ISNA(VLOOKUP($A940,coral!$A$5:$A$10000,1,0))),"coral",IF(NOT(ISNA(VLOOKUP($A940,neos!$A$5:$A$10000,1,0))),"neos","COULD NOT FIND")))))))</f>
        <v>miplib2017</v>
      </c>
      <c r="C940" t="str">
        <f>B940&amp;"/"&amp;A940</f>
        <v>miplib2017/neos-872648</v>
      </c>
      <c r="D940">
        <f ca="1">VLOOKUP($A940,INDIRECT("'"&amp;$B940&amp;"'!"&amp;"$A$5:$Z$10000"),MATCH(D$5,INDIRECT("'"&amp;$B940&amp;"'!$A$4:$Z$4"),0),0)</f>
        <v>93291</v>
      </c>
      <c r="E940">
        <f ca="1">VLOOKUP($A940,INDIRECT("'"&amp;$B940&amp;"'!"&amp;"$A$5:$Z$10000"),MATCH(E$5,INDIRECT("'"&amp;$B940&amp;"'!$A$4:$Z$4"),0),0)</f>
        <v>175219</v>
      </c>
      <c r="F940" t="e">
        <f>VLOOKUP($A940,cleaning_log!$A$1:$ZZ$9791,MATCH(F$5,cleaning_log!$A$2:$ZZ$2,0),0)</f>
        <v>#N/A</v>
      </c>
      <c r="G940" t="e">
        <f>VLOOKUP($A940,cleaning_log!$A$1:$ZZ$9791,MATCH(G$5,cleaning_log!$A$2:$ZZ$2,0),0)</f>
        <v>#N/A</v>
      </c>
      <c r="H940">
        <f ca="1">VLOOKUP($A940,INDIRECT("'"&amp;$B940&amp;"'!"&amp;"$A$5:$Z$10000"),MATCH(H$5,INDIRECT("'"&amp;$B940&amp;"'!$A$4:$Z$4"),0),0)</f>
        <v>48.607906030000002</v>
      </c>
      <c r="I940" t="e">
        <f>VLOOKUP($A940,cleaning_log!$A$1:$ZZ$9791,MATCH(I$5,cleaning_log!$A$2:$ZZ$2,0),0)</f>
        <v>#N/A</v>
      </c>
      <c r="J940" t="e">
        <f>VLOOKUP($A940,cleaning_log!$A$1:$ZZ$9791,MATCH(J$5,cleaning_log!$A$2:$ZZ$2,0),0)</f>
        <v>#N/A</v>
      </c>
      <c r="L940" t="e">
        <f>VLOOKUP($A940,cleaning_log!$A$1:$ZZ$9791,MATCH(L$5,cleaning_log!$A$2:$ZZ$2,0),0)</f>
        <v>#N/A</v>
      </c>
      <c r="M940" t="e">
        <f>VLOOKUP($A940,cleaning_log!$A$1:$ZZ$9791,MATCH(M$5,cleaning_log!$A$2:$ZZ$2,0),0)</f>
        <v>#N/A</v>
      </c>
      <c r="N940" t="e">
        <f>VLOOKUP($A940,cleaning_log!$A$1:$ZZ$9791,MATCH(N$5,cleaning_log!$A$2:$ZZ$2,0),0)</f>
        <v>#N/A</v>
      </c>
      <c r="O940" t="e">
        <f>VLOOKUP($A940,cleaning_log!$A$1:$ZZ$9791,MATCH(O$5,cleaning_log!$A$2:$ZZ$2,0),0)</f>
        <v>#N/A</v>
      </c>
      <c r="P940" t="e">
        <f>VLOOKUP($A940,cleaning_log!$A$1:$ZZ$9791,MATCH(P$5,cleaning_log!$A$2:$ZZ$2,0),0)</f>
        <v>#N/A</v>
      </c>
      <c r="Q940" t="e">
        <f>VLOOKUP($A940,cleaning_log!$A$1:$ZZ$9791,MATCH(Q$5,cleaning_log!$A$2:$ZZ$2,0),0)</f>
        <v>#N/A</v>
      </c>
      <c r="R940" t="e">
        <f>VLOOKUP($A940,cleaning_log!$A$1:$ZZ$9791,MATCH(R$5,cleaning_log!$A$2:$ZZ$2,0),0)</f>
        <v>#N/A</v>
      </c>
      <c r="S940" t="e">
        <f t="shared" si="195"/>
        <v>#N/A</v>
      </c>
      <c r="T940" t="e">
        <f>VLOOKUP($A940,cleaning_log!$A$1:$ZZ$9791,MATCH(T$5,cleaning_log!$A$2:$ZZ$2,0),0)</f>
        <v>#N/A</v>
      </c>
      <c r="U940" t="e">
        <f>VLOOKUP($A940,cleaning_log!$A$1:$ZZ$9791,MATCH(U$5,cleaning_log!$A$2:$ZZ$2,0),0)</f>
        <v>#N/A</v>
      </c>
      <c r="V940" t="e">
        <f>VLOOKUP($A940,cleaning_log!$A$1:$ZZ$9791,MATCH(V$5,cleaning_log!$A$2:$ZZ$2,0),0)</f>
        <v>#N/A</v>
      </c>
    </row>
    <row r="941" spans="1:22" hidden="1" x14ac:dyDescent="0.2">
      <c r="A941" t="s">
        <v>4461</v>
      </c>
      <c r="B941" t="str">
        <f>IF(NOT(ISNA(VLOOKUP($A941,miplib2017!$A$5:$A$10000,1,0))),"miplib2017",IF(NOT(ISNA(VLOOKUP($A941,miplib2010!$A$5:$A$10000,1,0))),"miplib2010",IF(NOT(ISNA(VLOOKUP($A941,miplib2003!$A$5:$A$10000,1,0))),"miplib2003",IF(NOT(ISNA(VLOOKUP($A941,miplib3!$A$5:$A$10002,1,0))),"miplib3",IF(NOT(ISNA(VLOOKUP($A941,miplib2!$A$5:$A$10004,1,0))),"miplib2",IF(NOT(ISNA(VLOOKUP($A941,coral!$A$5:$A$10000,1,0))),"coral",IF(NOT(ISNA(VLOOKUP($A941,neos!$A$5:$A$10000,1,0))),"neos","COULD NOT FIND")))))))</f>
        <v>miplib2017</v>
      </c>
      <c r="C941" t="str">
        <f>B941&amp;"/"&amp;A941</f>
        <v>miplib2017/neos-873061</v>
      </c>
      <c r="D941">
        <f ca="1">VLOOKUP($A941,INDIRECT("'"&amp;$B941&amp;"'!"&amp;"$A$5:$Z$10000"),MATCH(D$5,INDIRECT("'"&amp;$B941&amp;"'!$A$4:$Z$4"),0),0)</f>
        <v>93360</v>
      </c>
      <c r="E941">
        <f ca="1">VLOOKUP($A941,INDIRECT("'"&amp;$B941&amp;"'!"&amp;"$A$5:$Z$10000"),MATCH(E$5,INDIRECT("'"&amp;$B941&amp;"'!$A$4:$Z$4"),0),0)</f>
        <v>175288</v>
      </c>
      <c r="F941">
        <f>VLOOKUP($A941,cleaning_log!$A$1:$ZZ$9791,MATCH(F$5,cleaning_log!$A$2:$ZZ$2,0),0)</f>
        <v>90784</v>
      </c>
      <c r="G941">
        <f>VLOOKUP($A941,cleaning_log!$A$1:$ZZ$9791,MATCH(G$5,cleaning_log!$A$2:$ZZ$2,0),0)</f>
        <v>171904</v>
      </c>
      <c r="H941">
        <f ca="1">VLOOKUP($A941,INDIRECT("'"&amp;$B941&amp;"'!"&amp;"$A$5:$Z$10000"),MATCH(H$5,INDIRECT("'"&amp;$B941&amp;"'!$A$4:$Z$4"),0),0)</f>
        <v>113.6562385063</v>
      </c>
      <c r="I941">
        <f>VLOOKUP($A941,cleaning_log!$A$1:$ZZ$9791,MATCH(I$5,cleaning_log!$A$2:$ZZ$2,0),0)</f>
        <v>5.5278145605710796</v>
      </c>
      <c r="J941">
        <f>VLOOKUP($A941,cleaning_log!$A$1:$ZZ$9791,MATCH(J$5,cleaning_log!$A$2:$ZZ$2,0),0)</f>
        <v>98.730154659692303</v>
      </c>
      <c r="K941" t="b">
        <f ca="1">IF(ISNA(J941),TRUE,ABS(H941-J941)&gt;0.001)</f>
        <v>1</v>
      </c>
      <c r="L941">
        <f>VLOOKUP($A941,cleaning_log!$A$1:$ZZ$9791,MATCH(L$5,cleaning_log!$A$2:$ZZ$2,0),0)</f>
        <v>1E+100</v>
      </c>
      <c r="M941">
        <f>VLOOKUP($A941,cleaning_log!$A$1:$ZZ$9791,MATCH(M$5,cleaning_log!$A$2:$ZZ$2,0),0)</f>
        <v>1E+100</v>
      </c>
      <c r="N941">
        <f>VLOOKUP($A941,cleaning_log!$A$1:$ZZ$9791,MATCH(N$5,cleaning_log!$A$2:$ZZ$2,0),0)</f>
        <v>112.65708545513</v>
      </c>
      <c r="O941">
        <f>VLOOKUP($A941,cleaning_log!$A$1:$ZZ$9791,MATCH(O$5,cleaning_log!$A$2:$ZZ$2,0),0)</f>
        <v>112.952463042638</v>
      </c>
      <c r="P941">
        <f>VLOOKUP($A941,cleaning_log!$A$1:$ZZ$9791,MATCH(P$5,cleaning_log!$A$2:$ZZ$2,0),0)</f>
        <v>3600.002</v>
      </c>
      <c r="Q941">
        <f>VLOOKUP($A941,cleaning_log!$A$1:$ZZ$9791,MATCH(Q$5,cleaning_log!$A$2:$ZZ$2,0),0)</f>
        <v>3600.0030000000002</v>
      </c>
      <c r="R941">
        <f>VLOOKUP($A941,cleaning_log!$A$1:$ZZ$9791,MATCH(R$5,cleaning_log!$A$2:$ZZ$2,0),0)</f>
        <v>3600.011</v>
      </c>
      <c r="S941" t="b">
        <f t="shared" si="195"/>
        <v>0</v>
      </c>
      <c r="T941">
        <f>VLOOKUP($A941,cleaning_log!$A$1:$ZZ$9791,MATCH(T$5,cleaning_log!$A$2:$ZZ$2,0),0)</f>
        <v>494</v>
      </c>
      <c r="U941">
        <f>VLOOKUP($A941,cleaning_log!$A$1:$ZZ$9791,MATCH(U$5,cleaning_log!$A$2:$ZZ$2,0),0)</f>
        <v>1535</v>
      </c>
      <c r="V941">
        <f>VLOOKUP($A941,cleaning_log!$A$1:$ZZ$9791,MATCH(V$5,cleaning_log!$A$2:$ZZ$2,0),0)</f>
        <v>2651</v>
      </c>
    </row>
    <row r="942" spans="1:22" hidden="1" x14ac:dyDescent="0.2">
      <c r="A942" s="19" t="s">
        <v>4617</v>
      </c>
      <c r="B942" t="str">
        <f>IF(NOT(ISNA(VLOOKUP($A942,miplib2017!$A$5:$A$10000,1,0))),"miplib2017",IF(NOT(ISNA(VLOOKUP($A942,miplib2010!$A$5:$A$10000,1,0))),"miplib2010",IF(NOT(ISNA(VLOOKUP($A942,miplib2003!$A$5:$A$10000,1,0))),"miplib2003",IF(NOT(ISNA(VLOOKUP($A942,miplib3!$A$5:$A$10002,1,0))),"miplib3",IF(NOT(ISNA(VLOOKUP($A942,miplib2!$A$5:$A$10004,1,0))),"miplib2",IF(NOT(ISNA(VLOOKUP($A942,coral!$A$5:$A$10000,1,0))),"coral",IF(NOT(ISNA(VLOOKUP($A942,neos!$A$5:$A$10000,1,0))),"neos","COULD NOT FIND")))))))</f>
        <v>miplib2017</v>
      </c>
      <c r="C942" t="str">
        <f>B942&amp;"/"&amp;A942</f>
        <v>miplib2017/neos-876808</v>
      </c>
      <c r="D942">
        <f ca="1">VLOOKUP($A942,INDIRECT("'"&amp;$B942&amp;"'!"&amp;"$A$5:$Z$10000"),MATCH(D$5,INDIRECT("'"&amp;$B942&amp;"'!$A$4:$Z$4"),0),0)</f>
        <v>85808</v>
      </c>
      <c r="E942">
        <f ca="1">VLOOKUP($A942,INDIRECT("'"&amp;$B942&amp;"'!"&amp;"$A$5:$Z$10000"),MATCH(E$5,INDIRECT("'"&amp;$B942&amp;"'!$A$4:$Z$4"),0),0)</f>
        <v>87268</v>
      </c>
      <c r="F942" t="e">
        <f>VLOOKUP($A942,cleaning_log!$A$1:$ZZ$9791,MATCH(F$5,cleaning_log!$A$2:$ZZ$2,0),0)</f>
        <v>#N/A</v>
      </c>
      <c r="G942" t="e">
        <f>VLOOKUP($A942,cleaning_log!$A$1:$ZZ$9791,MATCH(G$5,cleaning_log!$A$2:$ZZ$2,0),0)</f>
        <v>#N/A</v>
      </c>
      <c r="H942">
        <f ca="1">VLOOKUP($A942,INDIRECT("'"&amp;$B942&amp;"'!"&amp;"$A$5:$Z$10000"),MATCH(H$5,INDIRECT("'"&amp;$B942&amp;"'!$A$4:$Z$4"),0),0)</f>
        <v>169795.2599</v>
      </c>
      <c r="I942" t="e">
        <f>VLOOKUP($A942,cleaning_log!$A$1:$ZZ$9791,MATCH(I$5,cleaning_log!$A$2:$ZZ$2,0),0)</f>
        <v>#N/A</v>
      </c>
      <c r="J942" t="e">
        <f>VLOOKUP($A942,cleaning_log!$A$1:$ZZ$9791,MATCH(J$5,cleaning_log!$A$2:$ZZ$2,0),0)</f>
        <v>#N/A</v>
      </c>
      <c r="L942" t="e">
        <f>VLOOKUP($A942,cleaning_log!$A$1:$ZZ$9791,MATCH(L$5,cleaning_log!$A$2:$ZZ$2,0),0)</f>
        <v>#N/A</v>
      </c>
      <c r="M942" t="e">
        <f>VLOOKUP($A942,cleaning_log!$A$1:$ZZ$9791,MATCH(M$5,cleaning_log!$A$2:$ZZ$2,0),0)</f>
        <v>#N/A</v>
      </c>
      <c r="N942" t="e">
        <f>VLOOKUP($A942,cleaning_log!$A$1:$ZZ$9791,MATCH(N$5,cleaning_log!$A$2:$ZZ$2,0),0)</f>
        <v>#N/A</v>
      </c>
      <c r="O942" t="e">
        <f>VLOOKUP($A942,cleaning_log!$A$1:$ZZ$9791,MATCH(O$5,cleaning_log!$A$2:$ZZ$2,0),0)</f>
        <v>#N/A</v>
      </c>
      <c r="P942" t="e">
        <f>VLOOKUP($A942,cleaning_log!$A$1:$ZZ$9791,MATCH(P$5,cleaning_log!$A$2:$ZZ$2,0),0)</f>
        <v>#N/A</v>
      </c>
      <c r="Q942" t="e">
        <f>VLOOKUP($A942,cleaning_log!$A$1:$ZZ$9791,MATCH(Q$5,cleaning_log!$A$2:$ZZ$2,0),0)</f>
        <v>#N/A</v>
      </c>
      <c r="R942" t="e">
        <f>VLOOKUP($A942,cleaning_log!$A$1:$ZZ$9791,MATCH(R$5,cleaning_log!$A$2:$ZZ$2,0),0)</f>
        <v>#N/A</v>
      </c>
      <c r="S942" t="e">
        <f t="shared" si="195"/>
        <v>#N/A</v>
      </c>
      <c r="T942" t="e">
        <f>VLOOKUP($A942,cleaning_log!$A$1:$ZZ$9791,MATCH(T$5,cleaning_log!$A$2:$ZZ$2,0),0)</f>
        <v>#N/A</v>
      </c>
      <c r="U942" t="e">
        <f>VLOOKUP($A942,cleaning_log!$A$1:$ZZ$9791,MATCH(U$5,cleaning_log!$A$2:$ZZ$2,0),0)</f>
        <v>#N/A</v>
      </c>
      <c r="V942" t="e">
        <f>VLOOKUP($A942,cleaning_log!$A$1:$ZZ$9791,MATCH(V$5,cleaning_log!$A$2:$ZZ$2,0),0)</f>
        <v>#N/A</v>
      </c>
    </row>
    <row r="943" spans="1:22" x14ac:dyDescent="0.2">
      <c r="A943" s="19" t="s">
        <v>2920</v>
      </c>
      <c r="B943" t="str">
        <f>IF(NOT(ISNA(VLOOKUP($A943,miplib2017!$A$5:$A$10000,1,0))),"miplib2017",IF(NOT(ISNA(VLOOKUP($A943,miplib2010!$A$5:$A$10000,1,0))),"miplib2010",IF(NOT(ISNA(VLOOKUP($A943,miplib2003!$A$5:$A$10000,1,0))),"miplib2003",IF(NOT(ISNA(VLOOKUP($A943,miplib3!$A$5:$A$10002,1,0))),"miplib3",IF(NOT(ISNA(VLOOKUP($A943,miplib2!$A$5:$A$10004,1,0))),"miplib2",IF(NOT(ISNA(VLOOKUP($A943,coral!$A$5:$A$10000,1,0))),"coral",IF(NOT(ISNA(VLOOKUP($A943,neos!$A$5:$A$10000,1,0))),"neos","COULD NOT FIND")))))))</f>
        <v>coral</v>
      </c>
      <c r="C943" t="str">
        <f>B943&amp;"/"&amp;A943</f>
        <v>coral/neos-880324</v>
      </c>
      <c r="D943">
        <f ca="1">VLOOKUP($A943,INDIRECT("'"&amp;$B943&amp;"'!"&amp;"$A$5:$Z$10000"),MATCH(D$5,INDIRECT("'"&amp;$B943&amp;"'!$A$4:$Z$4"),0),0)</f>
        <v>348</v>
      </c>
      <c r="E943">
        <f ca="1">VLOOKUP($A943,INDIRECT("'"&amp;$B943&amp;"'!"&amp;"$A$5:$Z$10000"),MATCH(E$5,INDIRECT("'"&amp;$B943&amp;"'!$A$4:$Z$4"),0),0)</f>
        <v>261</v>
      </c>
      <c r="F943">
        <f>VLOOKUP($A943,cleaning_log!$A$1:$ZZ$9791,MATCH(F$5,cleaning_log!$A$2:$ZZ$2,0),0)</f>
        <v>182</v>
      </c>
      <c r="G943">
        <f>VLOOKUP($A943,cleaning_log!$A$1:$ZZ$9791,MATCH(G$5,cleaning_log!$A$2:$ZZ$2,0),0)</f>
        <v>135</v>
      </c>
      <c r="H943">
        <f ca="1">VLOOKUP($A943,INDIRECT("'"&amp;$B943&amp;"'!"&amp;"$A$5:$Z$10000"),MATCH(H$5,INDIRECT("'"&amp;$B943&amp;"'!$A$4:$Z$4"),0),0)</f>
        <v>108.67</v>
      </c>
      <c r="I943">
        <f>VLOOKUP($A943,cleaning_log!$A$1:$ZZ$9791,MATCH(I$5,cleaning_log!$A$2:$ZZ$2,0),0)</f>
        <v>56.669999999999902</v>
      </c>
      <c r="J943">
        <f>VLOOKUP($A943,cleaning_log!$A$1:$ZZ$9791,MATCH(J$5,cleaning_log!$A$2:$ZZ$2,0),0)</f>
        <v>56.669999999999902</v>
      </c>
      <c r="K943" t="b">
        <f ca="1">IF(ISNA(J943),TRUE,ABS(H943-J943)&gt;0.001)</f>
        <v>1</v>
      </c>
      <c r="L943">
        <f>VLOOKUP($A943,cleaning_log!$A$1:$ZZ$9791,MATCH(L$5,cleaning_log!$A$2:$ZZ$2,0),0)</f>
        <v>108.669999999998</v>
      </c>
      <c r="M943">
        <f>VLOOKUP($A943,cleaning_log!$A$1:$ZZ$9791,MATCH(M$5,cleaning_log!$A$2:$ZZ$2,0),0)</f>
        <v>108.67</v>
      </c>
      <c r="N943">
        <f>VLOOKUP($A943,cleaning_log!$A$1:$ZZ$9791,MATCH(N$5,cleaning_log!$A$2:$ZZ$2,0),0)</f>
        <v>108.66999999999901</v>
      </c>
      <c r="O943">
        <f>VLOOKUP($A943,cleaning_log!$A$1:$ZZ$9791,MATCH(O$5,cleaning_log!$A$2:$ZZ$2,0),0)</f>
        <v>108.67</v>
      </c>
      <c r="P943">
        <f>VLOOKUP($A943,cleaning_log!$A$1:$ZZ$9791,MATCH(P$5,cleaning_log!$A$2:$ZZ$2,0),0)</f>
        <v>0.18</v>
      </c>
      <c r="Q943">
        <f>VLOOKUP($A943,cleaning_log!$A$1:$ZZ$9791,MATCH(Q$5,cleaning_log!$A$2:$ZZ$2,0),0)</f>
        <v>0.14099999999999999</v>
      </c>
      <c r="R943">
        <f>VLOOKUP($A943,cleaning_log!$A$1:$ZZ$9791,MATCH(R$5,cleaning_log!$A$2:$ZZ$2,0),0)</f>
        <v>0.17799999999999999</v>
      </c>
      <c r="S943" t="b">
        <f t="shared" si="195"/>
        <v>1</v>
      </c>
      <c r="T943">
        <f>VLOOKUP($A943,cleaning_log!$A$1:$ZZ$9791,MATCH(T$5,cleaning_log!$A$2:$ZZ$2,0),0)</f>
        <v>271</v>
      </c>
      <c r="U943">
        <f>VLOOKUP($A943,cleaning_log!$A$1:$ZZ$9791,MATCH(U$5,cleaning_log!$A$2:$ZZ$2,0),0)</f>
        <v>478</v>
      </c>
      <c r="V943">
        <f>VLOOKUP($A943,cleaning_log!$A$1:$ZZ$9791,MATCH(V$5,cleaning_log!$A$2:$ZZ$2,0),0)</f>
        <v>499</v>
      </c>
    </row>
    <row r="944" spans="1:22" x14ac:dyDescent="0.2">
      <c r="A944" s="19" t="s">
        <v>4618</v>
      </c>
      <c r="B944" t="str">
        <f>IF(NOT(ISNA(VLOOKUP($A944,miplib2017!$A$5:$A$10000,1,0))),"miplib2017",IF(NOT(ISNA(VLOOKUP($A944,miplib2010!$A$5:$A$10000,1,0))),"miplib2010",IF(NOT(ISNA(VLOOKUP($A944,miplib2003!$A$5:$A$10000,1,0))),"miplib2003",IF(NOT(ISNA(VLOOKUP($A944,miplib3!$A$5:$A$10002,1,0))),"miplib3",IF(NOT(ISNA(VLOOKUP($A944,miplib2!$A$5:$A$10004,1,0))),"miplib2",IF(NOT(ISNA(VLOOKUP($A944,coral!$A$5:$A$10000,1,0))),"coral",IF(NOT(ISNA(VLOOKUP($A944,neos!$A$5:$A$10000,1,0))),"neos","COULD NOT FIND")))))))</f>
        <v>coral</v>
      </c>
      <c r="C944" t="str">
        <f>B944&amp;"/"&amp;A944</f>
        <v>coral/neos-881765</v>
      </c>
      <c r="D944">
        <f ca="1">VLOOKUP($A944,INDIRECT("'"&amp;$B944&amp;"'!"&amp;"$A$5:$Z$10000"),MATCH(D$5,INDIRECT("'"&amp;$B944&amp;"'!$A$4:$Z$4"),0),0)</f>
        <v>278</v>
      </c>
      <c r="E944">
        <f ca="1">VLOOKUP($A944,INDIRECT("'"&amp;$B944&amp;"'!"&amp;"$A$5:$Z$10000"),MATCH(E$5,INDIRECT("'"&amp;$B944&amp;"'!$A$4:$Z$4"),0),0)</f>
        <v>712</v>
      </c>
      <c r="F944">
        <f>VLOOKUP($A944,cleaning_log!$A$1:$ZZ$9791,MATCH(F$5,cleaning_log!$A$2:$ZZ$2,0),0)</f>
        <v>240</v>
      </c>
      <c r="G944">
        <f>VLOOKUP($A944,cleaning_log!$A$1:$ZZ$9791,MATCH(G$5,cleaning_log!$A$2:$ZZ$2,0),0)</f>
        <v>632</v>
      </c>
      <c r="H944" t="str">
        <f ca="1">VLOOKUP($A944,INDIRECT("'"&amp;$B944&amp;"'!"&amp;"$A$5:$Z$10000"),MATCH(H$5,INDIRECT("'"&amp;$B944&amp;"'!$A$4:$Z$4"),0),0)</f>
        <v>?</v>
      </c>
      <c r="I944">
        <f>VLOOKUP($A944,cleaning_log!$A$1:$ZZ$9791,MATCH(I$5,cleaning_log!$A$2:$ZZ$2,0),0)</f>
        <v>0</v>
      </c>
      <c r="J944">
        <f>VLOOKUP($A944,cleaning_log!$A$1:$ZZ$9791,MATCH(J$5,cleaning_log!$A$2:$ZZ$2,0),0)</f>
        <v>0</v>
      </c>
      <c r="L944">
        <f>VLOOKUP($A944,cleaning_log!$A$1:$ZZ$9791,MATCH(L$5,cleaning_log!$A$2:$ZZ$2,0),0)</f>
        <v>0</v>
      </c>
      <c r="M944">
        <f>VLOOKUP($A944,cleaning_log!$A$1:$ZZ$9791,MATCH(M$5,cleaning_log!$A$2:$ZZ$2,0),0)</f>
        <v>0</v>
      </c>
      <c r="N944">
        <f>VLOOKUP($A944,cleaning_log!$A$1:$ZZ$9791,MATCH(N$5,cleaning_log!$A$2:$ZZ$2,0),0)</f>
        <v>0</v>
      </c>
      <c r="O944">
        <f>VLOOKUP($A944,cleaning_log!$A$1:$ZZ$9791,MATCH(O$5,cleaning_log!$A$2:$ZZ$2,0),0)</f>
        <v>0</v>
      </c>
      <c r="P944">
        <f>VLOOKUP($A944,cleaning_log!$A$1:$ZZ$9791,MATCH(P$5,cleaning_log!$A$2:$ZZ$2,0),0)</f>
        <v>3.3000000000000002E-2</v>
      </c>
      <c r="Q944">
        <f>VLOOKUP($A944,cleaning_log!$A$1:$ZZ$9791,MATCH(Q$5,cleaning_log!$A$2:$ZZ$2,0),0)</f>
        <v>1.2999999999999999E-2</v>
      </c>
      <c r="R944">
        <f>VLOOKUP($A944,cleaning_log!$A$1:$ZZ$9791,MATCH(R$5,cleaning_log!$A$2:$ZZ$2,0),0)</f>
        <v>9.8000000000000004E-2</v>
      </c>
      <c r="S944" t="b">
        <f t="shared" si="195"/>
        <v>1</v>
      </c>
      <c r="T944">
        <f>VLOOKUP($A944,cleaning_log!$A$1:$ZZ$9791,MATCH(T$5,cleaning_log!$A$2:$ZZ$2,0),0)</f>
        <v>0</v>
      </c>
      <c r="U944">
        <f>VLOOKUP($A944,cleaning_log!$A$1:$ZZ$9791,MATCH(U$5,cleaning_log!$A$2:$ZZ$2,0),0)</f>
        <v>1</v>
      </c>
      <c r="V944">
        <f>VLOOKUP($A944,cleaning_log!$A$1:$ZZ$9791,MATCH(V$5,cleaning_log!$A$2:$ZZ$2,0),0)</f>
        <v>1</v>
      </c>
    </row>
    <row r="945" spans="1:22" hidden="1" x14ac:dyDescent="0.2">
      <c r="A945" t="s">
        <v>4203</v>
      </c>
      <c r="B945" t="str">
        <f>IF(NOT(ISNA(VLOOKUP($A945,miplib2017!$A$5:$A$10000,1,0))),"miplib2017",IF(NOT(ISNA(VLOOKUP($A945,miplib2010!$A$5:$A$10000,1,0))),"miplib2010",IF(NOT(ISNA(VLOOKUP($A945,miplib2003!$A$5:$A$10000,1,0))),"miplib2003",IF(NOT(ISNA(VLOOKUP($A945,miplib3!$A$5:$A$10002,1,0))),"miplib3",IF(NOT(ISNA(VLOOKUP($A945,miplib2!$A$5:$A$10004,1,0))),"miplib2",IF(NOT(ISNA(VLOOKUP($A945,coral!$A$5:$A$10000,1,0))),"coral",IF(NOT(ISNA(VLOOKUP($A945,neos!$A$5:$A$10000,1,0))),"neos","COULD NOT FIND")))))))</f>
        <v>miplib2017</v>
      </c>
      <c r="C945" t="str">
        <f>B945&amp;"/"&amp;A945</f>
        <v>miplib2017/neos-885086</v>
      </c>
      <c r="D945">
        <f ca="1">VLOOKUP($A945,INDIRECT("'"&amp;$B945&amp;"'!"&amp;"$A$5:$Z$10000"),MATCH(D$5,INDIRECT("'"&amp;$B945&amp;"'!$A$4:$Z$4"),0),0)</f>
        <v>11574</v>
      </c>
      <c r="E945">
        <f ca="1">VLOOKUP($A945,INDIRECT("'"&amp;$B945&amp;"'!"&amp;"$A$5:$Z$10000"),MATCH(E$5,INDIRECT("'"&amp;$B945&amp;"'!$A$4:$Z$4"),0),0)</f>
        <v>4860</v>
      </c>
      <c r="F945" t="e">
        <f>VLOOKUP($A945,cleaning_log!$A$1:$ZZ$9791,MATCH(F$5,cleaning_log!$A$2:$ZZ$2,0),0)</f>
        <v>#N/A</v>
      </c>
      <c r="G945" t="e">
        <f>VLOOKUP($A945,cleaning_log!$A$1:$ZZ$9791,MATCH(G$5,cleaning_log!$A$2:$ZZ$2,0),0)</f>
        <v>#N/A</v>
      </c>
      <c r="H945">
        <f ca="1">VLOOKUP($A945,INDIRECT("'"&amp;$B945&amp;"'!"&amp;"$A$5:$Z$10000"),MATCH(H$5,INDIRECT("'"&amp;$B945&amp;"'!$A$4:$Z$4"),0),0)</f>
        <v>-243</v>
      </c>
      <c r="I945" t="e">
        <f>VLOOKUP($A945,cleaning_log!$A$1:$ZZ$9791,MATCH(I$5,cleaning_log!$A$2:$ZZ$2,0),0)</f>
        <v>#N/A</v>
      </c>
      <c r="J945" t="e">
        <f>VLOOKUP($A945,cleaning_log!$A$1:$ZZ$9791,MATCH(J$5,cleaning_log!$A$2:$ZZ$2,0),0)</f>
        <v>#N/A</v>
      </c>
      <c r="K945" t="b">
        <f>IF(ISNA(J945),TRUE,ABS(H945-J945)&gt;0.001)</f>
        <v>1</v>
      </c>
      <c r="L945" t="e">
        <f>VLOOKUP($A945,cleaning_log!$A$1:$ZZ$9791,MATCH(L$5,cleaning_log!$A$2:$ZZ$2,0),0)</f>
        <v>#N/A</v>
      </c>
      <c r="M945" t="e">
        <f>VLOOKUP($A945,cleaning_log!$A$1:$ZZ$9791,MATCH(M$5,cleaning_log!$A$2:$ZZ$2,0),0)</f>
        <v>#N/A</v>
      </c>
      <c r="N945" t="e">
        <f>VLOOKUP($A945,cleaning_log!$A$1:$ZZ$9791,MATCH(N$5,cleaning_log!$A$2:$ZZ$2,0),0)</f>
        <v>#N/A</v>
      </c>
      <c r="O945" t="e">
        <f>VLOOKUP($A945,cleaning_log!$A$1:$ZZ$9791,MATCH(O$5,cleaning_log!$A$2:$ZZ$2,0),0)</f>
        <v>#N/A</v>
      </c>
      <c r="P945" t="e">
        <f>VLOOKUP($A945,cleaning_log!$A$1:$ZZ$9791,MATCH(P$5,cleaning_log!$A$2:$ZZ$2,0),0)</f>
        <v>#N/A</v>
      </c>
      <c r="Q945" t="e">
        <f>VLOOKUP($A945,cleaning_log!$A$1:$ZZ$9791,MATCH(Q$5,cleaning_log!$A$2:$ZZ$2,0),0)</f>
        <v>#N/A</v>
      </c>
      <c r="R945" t="e">
        <f>VLOOKUP($A945,cleaning_log!$A$1:$ZZ$9791,MATCH(R$5,cleaning_log!$A$2:$ZZ$2,0),0)</f>
        <v>#N/A</v>
      </c>
      <c r="S945" t="e">
        <f t="shared" si="195"/>
        <v>#N/A</v>
      </c>
      <c r="T945" t="e">
        <f>VLOOKUP($A945,cleaning_log!$A$1:$ZZ$9791,MATCH(T$5,cleaning_log!$A$2:$ZZ$2,0),0)</f>
        <v>#N/A</v>
      </c>
      <c r="U945" t="e">
        <f>VLOOKUP($A945,cleaning_log!$A$1:$ZZ$9791,MATCH(U$5,cleaning_log!$A$2:$ZZ$2,0),0)</f>
        <v>#N/A</v>
      </c>
      <c r="V945" t="e">
        <f>VLOOKUP($A945,cleaning_log!$A$1:$ZZ$9791,MATCH(V$5,cleaning_log!$A$2:$ZZ$2,0),0)</f>
        <v>#N/A</v>
      </c>
    </row>
    <row r="946" spans="1:22" hidden="1" x14ac:dyDescent="0.2">
      <c r="A946" t="s">
        <v>4204</v>
      </c>
      <c r="B946" t="str">
        <f>IF(NOT(ISNA(VLOOKUP($A946,miplib2017!$A$5:$A$10000,1,0))),"miplib2017",IF(NOT(ISNA(VLOOKUP($A946,miplib2010!$A$5:$A$10000,1,0))),"miplib2010",IF(NOT(ISNA(VLOOKUP($A946,miplib2003!$A$5:$A$10000,1,0))),"miplib2003",IF(NOT(ISNA(VLOOKUP($A946,miplib3!$A$5:$A$10002,1,0))),"miplib3",IF(NOT(ISNA(VLOOKUP($A946,miplib2!$A$5:$A$10004,1,0))),"miplib2",IF(NOT(ISNA(VLOOKUP($A946,coral!$A$5:$A$10000,1,0))),"coral",IF(NOT(ISNA(VLOOKUP($A946,neos!$A$5:$A$10000,1,0))),"neos","COULD NOT FIND")))))))</f>
        <v>miplib2017</v>
      </c>
      <c r="C946" t="str">
        <f>B946&amp;"/"&amp;A946</f>
        <v>miplib2017/neos-885524</v>
      </c>
      <c r="D946">
        <f ca="1">VLOOKUP($A946,INDIRECT("'"&amp;$B946&amp;"'!"&amp;"$A$5:$Z$10000"),MATCH(D$5,INDIRECT("'"&amp;$B946&amp;"'!$A$4:$Z$4"),0),0)</f>
        <v>65</v>
      </c>
      <c r="E946">
        <f ca="1">VLOOKUP($A946,INDIRECT("'"&amp;$B946&amp;"'!"&amp;"$A$5:$Z$10000"),MATCH(E$5,INDIRECT("'"&amp;$B946&amp;"'!$A$4:$Z$4"),0),0)</f>
        <v>91670</v>
      </c>
      <c r="F946" t="e">
        <f>VLOOKUP($A946,cleaning_log!$A$1:$ZZ$9791,MATCH(F$5,cleaning_log!$A$2:$ZZ$2,0),0)</f>
        <v>#N/A</v>
      </c>
      <c r="G946" t="e">
        <f>VLOOKUP($A946,cleaning_log!$A$1:$ZZ$9791,MATCH(G$5,cleaning_log!$A$2:$ZZ$2,0),0)</f>
        <v>#N/A</v>
      </c>
      <c r="H946">
        <f ca="1">VLOOKUP($A946,INDIRECT("'"&amp;$B946&amp;"'!"&amp;"$A$5:$Z$10000"),MATCH(H$5,INDIRECT("'"&amp;$B946&amp;"'!$A$4:$Z$4"),0),0)</f>
        <v>12320.092000000001</v>
      </c>
      <c r="I946" t="e">
        <f>VLOOKUP($A946,cleaning_log!$A$1:$ZZ$9791,MATCH(I$5,cleaning_log!$A$2:$ZZ$2,0),0)</f>
        <v>#N/A</v>
      </c>
      <c r="J946" t="e">
        <f>VLOOKUP($A946,cleaning_log!$A$1:$ZZ$9791,MATCH(J$5,cleaning_log!$A$2:$ZZ$2,0),0)</f>
        <v>#N/A</v>
      </c>
      <c r="K946" t="b">
        <f>IF(ISNA(J946),TRUE,ABS(H946-J946)&gt;0.001)</f>
        <v>1</v>
      </c>
      <c r="L946" t="e">
        <f>VLOOKUP($A946,cleaning_log!$A$1:$ZZ$9791,MATCH(L$5,cleaning_log!$A$2:$ZZ$2,0),0)</f>
        <v>#N/A</v>
      </c>
      <c r="M946" t="e">
        <f>VLOOKUP($A946,cleaning_log!$A$1:$ZZ$9791,MATCH(M$5,cleaning_log!$A$2:$ZZ$2,0),0)</f>
        <v>#N/A</v>
      </c>
      <c r="N946" t="e">
        <f>VLOOKUP($A946,cleaning_log!$A$1:$ZZ$9791,MATCH(N$5,cleaning_log!$A$2:$ZZ$2,0),0)</f>
        <v>#N/A</v>
      </c>
      <c r="O946" t="e">
        <f>VLOOKUP($A946,cleaning_log!$A$1:$ZZ$9791,MATCH(O$5,cleaning_log!$A$2:$ZZ$2,0),0)</f>
        <v>#N/A</v>
      </c>
      <c r="P946" t="e">
        <f>VLOOKUP($A946,cleaning_log!$A$1:$ZZ$9791,MATCH(P$5,cleaning_log!$A$2:$ZZ$2,0),0)</f>
        <v>#N/A</v>
      </c>
      <c r="Q946" t="e">
        <f>VLOOKUP($A946,cleaning_log!$A$1:$ZZ$9791,MATCH(Q$5,cleaning_log!$A$2:$ZZ$2,0),0)</f>
        <v>#N/A</v>
      </c>
      <c r="R946" t="e">
        <f>VLOOKUP($A946,cleaning_log!$A$1:$ZZ$9791,MATCH(R$5,cleaning_log!$A$2:$ZZ$2,0),0)</f>
        <v>#N/A</v>
      </c>
      <c r="S946" t="e">
        <f t="shared" si="195"/>
        <v>#N/A</v>
      </c>
      <c r="T946" t="e">
        <f>VLOOKUP($A946,cleaning_log!$A$1:$ZZ$9791,MATCH(T$5,cleaning_log!$A$2:$ZZ$2,0),0)</f>
        <v>#N/A</v>
      </c>
      <c r="U946" t="e">
        <f>VLOOKUP($A946,cleaning_log!$A$1:$ZZ$9791,MATCH(U$5,cleaning_log!$A$2:$ZZ$2,0),0)</f>
        <v>#N/A</v>
      </c>
      <c r="V946" t="e">
        <f>VLOOKUP($A946,cleaning_log!$A$1:$ZZ$9791,MATCH(V$5,cleaning_log!$A$2:$ZZ$2,0),0)</f>
        <v>#N/A</v>
      </c>
    </row>
    <row r="947" spans="1:22" x14ac:dyDescent="0.2">
      <c r="A947" s="19" t="s">
        <v>2940</v>
      </c>
      <c r="B947" t="str">
        <f>IF(NOT(ISNA(VLOOKUP($A947,miplib2017!$A$5:$A$10000,1,0))),"miplib2017",IF(NOT(ISNA(VLOOKUP($A947,miplib2010!$A$5:$A$10000,1,0))),"miplib2010",IF(NOT(ISNA(VLOOKUP($A947,miplib2003!$A$5:$A$10000,1,0))),"miplib2003",IF(NOT(ISNA(VLOOKUP($A947,miplib3!$A$5:$A$10002,1,0))),"miplib3",IF(NOT(ISNA(VLOOKUP($A947,miplib2!$A$5:$A$10004,1,0))),"miplib2",IF(NOT(ISNA(VLOOKUP($A947,coral!$A$5:$A$10000,1,0))),"coral",IF(NOT(ISNA(VLOOKUP($A947,neos!$A$5:$A$10000,1,0))),"neos","COULD NOT FIND")))))))</f>
        <v>coral</v>
      </c>
      <c r="C947" t="str">
        <f>B947&amp;"/"&amp;A947</f>
        <v>coral/neos-886822</v>
      </c>
      <c r="D947">
        <f ca="1">VLOOKUP($A947,INDIRECT("'"&amp;$B947&amp;"'!"&amp;"$A$5:$Z$10000"),MATCH(D$5,INDIRECT("'"&amp;$B947&amp;"'!$A$4:$Z$4"),0),0)</f>
        <v>1089</v>
      </c>
      <c r="E947">
        <f ca="1">VLOOKUP($A947,INDIRECT("'"&amp;$B947&amp;"'!"&amp;"$A$5:$Z$10000"),MATCH(E$5,INDIRECT("'"&amp;$B947&amp;"'!$A$4:$Z$4"),0),0)</f>
        <v>1057</v>
      </c>
      <c r="F947">
        <f>VLOOKUP($A947,cleaning_log!$A$1:$ZZ$9791,MATCH(F$5,cleaning_log!$A$2:$ZZ$2,0),0)</f>
        <v>1057</v>
      </c>
      <c r="G947">
        <f>VLOOKUP($A947,cleaning_log!$A$1:$ZZ$9791,MATCH(G$5,cleaning_log!$A$2:$ZZ$2,0),0)</f>
        <v>1025</v>
      </c>
      <c r="H947">
        <f ca="1">VLOOKUP($A947,INDIRECT("'"&amp;$B947&amp;"'!"&amp;"$A$5:$Z$10000"),MATCH(H$5,INDIRECT("'"&amp;$B947&amp;"'!$A$4:$Z$4"),0),0)</f>
        <v>28755</v>
      </c>
      <c r="I947">
        <f>VLOOKUP($A947,cleaning_log!$A$1:$ZZ$9791,MATCH(I$5,cleaning_log!$A$2:$ZZ$2,0),0)</f>
        <v>2902.9860867872299</v>
      </c>
      <c r="J947">
        <f>VLOOKUP($A947,cleaning_log!$A$1:$ZZ$9791,MATCH(J$5,cleaning_log!$A$2:$ZZ$2,0),0)</f>
        <v>2902.9860867872299</v>
      </c>
      <c r="K947" t="b">
        <f ca="1">IF(ISNA(J947),TRUE,ABS(H947-J947)&gt;0.001)</f>
        <v>1</v>
      </c>
      <c r="L947">
        <f>VLOOKUP($A947,cleaning_log!$A$1:$ZZ$9791,MATCH(L$5,cleaning_log!$A$2:$ZZ$2,0),0)</f>
        <v>28755</v>
      </c>
      <c r="M947">
        <f>VLOOKUP($A947,cleaning_log!$A$1:$ZZ$9791,MATCH(M$5,cleaning_log!$A$2:$ZZ$2,0),0)</f>
        <v>28755</v>
      </c>
      <c r="N947">
        <f>VLOOKUP($A947,cleaning_log!$A$1:$ZZ$9791,MATCH(N$5,cleaning_log!$A$2:$ZZ$2,0),0)</f>
        <v>28755</v>
      </c>
      <c r="O947">
        <f>VLOOKUP($A947,cleaning_log!$A$1:$ZZ$9791,MATCH(O$5,cleaning_log!$A$2:$ZZ$2,0),0)</f>
        <v>28755</v>
      </c>
      <c r="P947">
        <f>VLOOKUP($A947,cleaning_log!$A$1:$ZZ$9791,MATCH(P$5,cleaning_log!$A$2:$ZZ$2,0),0)</f>
        <v>48.122999999999998</v>
      </c>
      <c r="Q947">
        <f>VLOOKUP($A947,cleaning_log!$A$1:$ZZ$9791,MATCH(Q$5,cleaning_log!$A$2:$ZZ$2,0),0)</f>
        <v>40.457000000000001</v>
      </c>
      <c r="R947">
        <f>VLOOKUP($A947,cleaning_log!$A$1:$ZZ$9791,MATCH(R$5,cleaning_log!$A$2:$ZZ$2,0),0)</f>
        <v>44.256</v>
      </c>
      <c r="S947" t="b">
        <f t="shared" si="195"/>
        <v>1</v>
      </c>
      <c r="T947">
        <f>VLOOKUP($A947,cleaning_log!$A$1:$ZZ$9791,MATCH(T$5,cleaning_log!$A$2:$ZZ$2,0),0)</f>
        <v>11697</v>
      </c>
      <c r="U947">
        <f>VLOOKUP($A947,cleaning_log!$A$1:$ZZ$9791,MATCH(U$5,cleaning_log!$A$2:$ZZ$2,0),0)</f>
        <v>10819</v>
      </c>
      <c r="V947">
        <f>VLOOKUP($A947,cleaning_log!$A$1:$ZZ$9791,MATCH(V$5,cleaning_log!$A$2:$ZZ$2,0),0)</f>
        <v>11701</v>
      </c>
    </row>
    <row r="948" spans="1:22" x14ac:dyDescent="0.2">
      <c r="A948" s="19" t="s">
        <v>2959</v>
      </c>
      <c r="B948" t="str">
        <f>IF(NOT(ISNA(VLOOKUP($A948,miplib2017!$A$5:$A$10000,1,0))),"miplib2017",IF(NOT(ISNA(VLOOKUP($A948,miplib2010!$A$5:$A$10000,1,0))),"miplib2010",IF(NOT(ISNA(VLOOKUP($A948,miplib2003!$A$5:$A$10000,1,0))),"miplib2003",IF(NOT(ISNA(VLOOKUP($A948,miplib3!$A$5:$A$10002,1,0))),"miplib3",IF(NOT(ISNA(VLOOKUP($A948,miplib2!$A$5:$A$10004,1,0))),"miplib2",IF(NOT(ISNA(VLOOKUP($A948,coral!$A$5:$A$10000,1,0))),"coral",IF(NOT(ISNA(VLOOKUP($A948,neos!$A$5:$A$10000,1,0))),"neos","COULD NOT FIND")))))))</f>
        <v>coral</v>
      </c>
      <c r="C948" t="str">
        <f>B948&amp;"/"&amp;A948</f>
        <v>coral/neos-892255</v>
      </c>
      <c r="D948">
        <f ca="1">VLOOKUP($A948,INDIRECT("'"&amp;$B948&amp;"'!"&amp;"$A$5:$Z$10000"),MATCH(D$5,INDIRECT("'"&amp;$B948&amp;"'!$A$4:$Z$4"),0),0)</f>
        <v>2137</v>
      </c>
      <c r="E948">
        <f ca="1">VLOOKUP($A948,INDIRECT("'"&amp;$B948&amp;"'!"&amp;"$A$5:$Z$10000"),MATCH(E$5,INDIRECT("'"&amp;$B948&amp;"'!$A$4:$Z$4"),0),0)</f>
        <v>1800</v>
      </c>
      <c r="F948">
        <f>VLOOKUP($A948,cleaning_log!$A$1:$ZZ$9791,MATCH(F$5,cleaning_log!$A$2:$ZZ$2,0),0)</f>
        <v>1675</v>
      </c>
      <c r="G948">
        <f>VLOOKUP($A948,cleaning_log!$A$1:$ZZ$9791,MATCH(G$5,cleaning_log!$A$2:$ZZ$2,0),0)</f>
        <v>1521</v>
      </c>
      <c r="H948">
        <f ca="1">VLOOKUP($A948,INDIRECT("'"&amp;$B948&amp;"'!"&amp;"$A$5:$Z$10000"),MATCH(H$5,INDIRECT("'"&amp;$B948&amp;"'!$A$4:$Z$4"),0),0)</f>
        <v>14</v>
      </c>
      <c r="I948">
        <f>VLOOKUP($A948,cleaning_log!$A$1:$ZZ$9791,MATCH(I$5,cleaning_log!$A$2:$ZZ$2,0),0)</f>
        <v>10.999999999999901</v>
      </c>
      <c r="J948">
        <f>VLOOKUP($A948,cleaning_log!$A$1:$ZZ$9791,MATCH(J$5,cleaning_log!$A$2:$ZZ$2,0),0)</f>
        <v>11</v>
      </c>
      <c r="K948" t="b">
        <f ca="1">IF(ISNA(J948),TRUE,ABS(H948-J948)&gt;0.001)</f>
        <v>1</v>
      </c>
      <c r="L948">
        <f>VLOOKUP($A948,cleaning_log!$A$1:$ZZ$9791,MATCH(L$5,cleaning_log!$A$2:$ZZ$2,0),0)</f>
        <v>14</v>
      </c>
      <c r="M948">
        <f>VLOOKUP($A948,cleaning_log!$A$1:$ZZ$9791,MATCH(M$5,cleaning_log!$A$2:$ZZ$2,0),0)</f>
        <v>14</v>
      </c>
      <c r="N948">
        <f>VLOOKUP($A948,cleaning_log!$A$1:$ZZ$9791,MATCH(N$5,cleaning_log!$A$2:$ZZ$2,0),0)</f>
        <v>14</v>
      </c>
      <c r="O948">
        <f>VLOOKUP($A948,cleaning_log!$A$1:$ZZ$9791,MATCH(O$5,cleaning_log!$A$2:$ZZ$2,0),0)</f>
        <v>14</v>
      </c>
      <c r="P948">
        <f>VLOOKUP($A948,cleaning_log!$A$1:$ZZ$9791,MATCH(P$5,cleaning_log!$A$2:$ZZ$2,0),0)</f>
        <v>50.817</v>
      </c>
      <c r="Q948">
        <f>VLOOKUP($A948,cleaning_log!$A$1:$ZZ$9791,MATCH(Q$5,cleaning_log!$A$2:$ZZ$2,0),0)</f>
        <v>5.2960000000000003</v>
      </c>
      <c r="R948">
        <f>VLOOKUP($A948,cleaning_log!$A$1:$ZZ$9791,MATCH(R$5,cleaning_log!$A$2:$ZZ$2,0),0)</f>
        <v>14.510999999999999</v>
      </c>
      <c r="S948" t="b">
        <f t="shared" si="195"/>
        <v>1</v>
      </c>
      <c r="T948">
        <f>VLOOKUP($A948,cleaning_log!$A$1:$ZZ$9791,MATCH(T$5,cleaning_log!$A$2:$ZZ$2,0),0)</f>
        <v>2552</v>
      </c>
      <c r="U948">
        <f>VLOOKUP($A948,cleaning_log!$A$1:$ZZ$9791,MATCH(U$5,cleaning_log!$A$2:$ZZ$2,0),0)</f>
        <v>452</v>
      </c>
      <c r="V948">
        <f>VLOOKUP($A948,cleaning_log!$A$1:$ZZ$9791,MATCH(V$5,cleaning_log!$A$2:$ZZ$2,0),0)</f>
        <v>920</v>
      </c>
    </row>
    <row r="949" spans="1:22" x14ac:dyDescent="0.2">
      <c r="A949" s="19" t="s">
        <v>4619</v>
      </c>
      <c r="B949" t="str">
        <f>IF(NOT(ISNA(VLOOKUP($A949,miplib2017!$A$5:$A$10000,1,0))),"miplib2017",IF(NOT(ISNA(VLOOKUP($A949,miplib2010!$A$5:$A$10000,1,0))),"miplib2010",IF(NOT(ISNA(VLOOKUP($A949,miplib2003!$A$5:$A$10000,1,0))),"miplib2003",IF(NOT(ISNA(VLOOKUP($A949,miplib3!$A$5:$A$10002,1,0))),"miplib3",IF(NOT(ISNA(VLOOKUP($A949,miplib2!$A$5:$A$10004,1,0))),"miplib2",IF(NOT(ISNA(VLOOKUP($A949,coral!$A$5:$A$10000,1,0))),"coral",IF(NOT(ISNA(VLOOKUP($A949,neos!$A$5:$A$10000,1,0))),"neos","COULD NOT FIND")))))))</f>
        <v>coral</v>
      </c>
      <c r="C949" t="str">
        <f>B949&amp;"/"&amp;A949</f>
        <v>coral/neos-905856</v>
      </c>
      <c r="D949">
        <f ca="1">VLOOKUP($A949,INDIRECT("'"&amp;$B949&amp;"'!"&amp;"$A$5:$Z$10000"),MATCH(D$5,INDIRECT("'"&amp;$B949&amp;"'!$A$4:$Z$4"),0),0)</f>
        <v>403</v>
      </c>
      <c r="E949">
        <f ca="1">VLOOKUP($A949,INDIRECT("'"&amp;$B949&amp;"'!"&amp;"$A$5:$Z$10000"),MATCH(E$5,INDIRECT("'"&amp;$B949&amp;"'!$A$4:$Z$4"),0),0)</f>
        <v>686</v>
      </c>
      <c r="F949">
        <f>VLOOKUP($A949,cleaning_log!$A$1:$ZZ$9791,MATCH(F$5,cleaning_log!$A$2:$ZZ$2,0),0)</f>
        <v>397</v>
      </c>
      <c r="G949">
        <f>VLOOKUP($A949,cleaning_log!$A$1:$ZZ$9791,MATCH(G$5,cleaning_log!$A$2:$ZZ$2,0),0)</f>
        <v>546</v>
      </c>
      <c r="H949" t="str">
        <f ca="1">VLOOKUP($A949,INDIRECT("'"&amp;$B949&amp;"'!"&amp;"$A$5:$Z$10000"),MATCH(H$5,INDIRECT("'"&amp;$B949&amp;"'!$A$4:$Z$4"),0),0)</f>
        <v>?</v>
      </c>
      <c r="I949">
        <f>VLOOKUP($A949,cleaning_log!$A$1:$ZZ$9791,MATCH(I$5,cleaning_log!$A$2:$ZZ$2,0),0)</f>
        <v>-7.9999999999999902</v>
      </c>
      <c r="J949">
        <f>VLOOKUP($A949,cleaning_log!$A$1:$ZZ$9791,MATCH(J$5,cleaning_log!$A$2:$ZZ$2,0),0)</f>
        <v>-7.9999999999999902</v>
      </c>
      <c r="L949">
        <f>VLOOKUP($A949,cleaning_log!$A$1:$ZZ$9791,MATCH(L$5,cleaning_log!$A$2:$ZZ$2,0),0)</f>
        <v>-6</v>
      </c>
      <c r="M949">
        <f>VLOOKUP($A949,cleaning_log!$A$1:$ZZ$9791,MATCH(M$5,cleaning_log!$A$2:$ZZ$2,0),0)</f>
        <v>-6</v>
      </c>
      <c r="N949">
        <f>VLOOKUP($A949,cleaning_log!$A$1:$ZZ$9791,MATCH(N$5,cleaning_log!$A$2:$ZZ$2,0),0)</f>
        <v>-5.9999999999999902</v>
      </c>
      <c r="O949">
        <f>VLOOKUP($A949,cleaning_log!$A$1:$ZZ$9791,MATCH(O$5,cleaning_log!$A$2:$ZZ$2,0),0)</f>
        <v>-5.9999999999999902</v>
      </c>
      <c r="P949">
        <f>VLOOKUP($A949,cleaning_log!$A$1:$ZZ$9791,MATCH(P$5,cleaning_log!$A$2:$ZZ$2,0),0)</f>
        <v>17.27</v>
      </c>
      <c r="Q949">
        <f>VLOOKUP($A949,cleaning_log!$A$1:$ZZ$9791,MATCH(Q$5,cleaning_log!$A$2:$ZZ$2,0),0)</f>
        <v>65.938999999999993</v>
      </c>
      <c r="R949">
        <f>VLOOKUP($A949,cleaning_log!$A$1:$ZZ$9791,MATCH(R$5,cleaning_log!$A$2:$ZZ$2,0),0)</f>
        <v>524.62599999999998</v>
      </c>
      <c r="S949" t="b">
        <f t="shared" si="195"/>
        <v>1</v>
      </c>
      <c r="T949">
        <f>VLOOKUP($A949,cleaning_log!$A$1:$ZZ$9791,MATCH(T$5,cleaning_log!$A$2:$ZZ$2,0),0)</f>
        <v>1838</v>
      </c>
      <c r="U949">
        <f>VLOOKUP($A949,cleaning_log!$A$1:$ZZ$9791,MATCH(U$5,cleaning_log!$A$2:$ZZ$2,0),0)</f>
        <v>8576</v>
      </c>
      <c r="V949">
        <f>VLOOKUP($A949,cleaning_log!$A$1:$ZZ$9791,MATCH(V$5,cleaning_log!$A$2:$ZZ$2,0),0)</f>
        <v>67748</v>
      </c>
    </row>
    <row r="950" spans="1:22" x14ac:dyDescent="0.2">
      <c r="A950" s="19" t="s">
        <v>2976</v>
      </c>
      <c r="B950" t="str">
        <f>IF(NOT(ISNA(VLOOKUP($A950,miplib2017!$A$5:$A$10000,1,0))),"miplib2017",IF(NOT(ISNA(VLOOKUP($A950,miplib2010!$A$5:$A$10000,1,0))),"miplib2010",IF(NOT(ISNA(VLOOKUP($A950,miplib2003!$A$5:$A$10000,1,0))),"miplib2003",IF(NOT(ISNA(VLOOKUP($A950,miplib3!$A$5:$A$10002,1,0))),"miplib3",IF(NOT(ISNA(VLOOKUP($A950,miplib2!$A$5:$A$10004,1,0))),"miplib2",IF(NOT(ISNA(VLOOKUP($A950,coral!$A$5:$A$10000,1,0))),"coral",IF(NOT(ISNA(VLOOKUP($A950,neos!$A$5:$A$10000,1,0))),"neos","COULD NOT FIND")))))))</f>
        <v>coral</v>
      </c>
      <c r="C950" t="str">
        <f>B950&amp;"/"&amp;A950</f>
        <v>coral/neos-906865</v>
      </c>
      <c r="D950">
        <f ca="1">VLOOKUP($A950,INDIRECT("'"&amp;$B950&amp;"'!"&amp;"$A$5:$Z$10000"),MATCH(D$5,INDIRECT("'"&amp;$B950&amp;"'!$A$4:$Z$4"),0),0)</f>
        <v>1634</v>
      </c>
      <c r="E950">
        <f ca="1">VLOOKUP($A950,INDIRECT("'"&amp;$B950&amp;"'!"&amp;"$A$5:$Z$10000"),MATCH(E$5,INDIRECT("'"&amp;$B950&amp;"'!$A$4:$Z$4"),0),0)</f>
        <v>1184</v>
      </c>
      <c r="F950">
        <f>VLOOKUP($A950,cleaning_log!$A$1:$ZZ$9791,MATCH(F$5,cleaning_log!$A$2:$ZZ$2,0),0)</f>
        <v>1562</v>
      </c>
      <c r="G950">
        <f>VLOOKUP($A950,cleaning_log!$A$1:$ZZ$9791,MATCH(G$5,cleaning_log!$A$2:$ZZ$2,0),0)</f>
        <v>1160</v>
      </c>
      <c r="H950">
        <f ca="1">VLOOKUP($A950,INDIRECT("'"&amp;$B950&amp;"'!"&amp;"$A$5:$Z$10000"),MATCH(H$5,INDIRECT("'"&amp;$B950&amp;"'!$A$4:$Z$4"),0),0)</f>
        <v>3175</v>
      </c>
      <c r="I950">
        <f>VLOOKUP($A950,cleaning_log!$A$1:$ZZ$9791,MATCH(I$5,cleaning_log!$A$2:$ZZ$2,0),0)</f>
        <v>2451.2296296296199</v>
      </c>
      <c r="J950">
        <f>VLOOKUP($A950,cleaning_log!$A$1:$ZZ$9791,MATCH(J$5,cleaning_log!$A$2:$ZZ$2,0),0)</f>
        <v>2451.2296296296199</v>
      </c>
      <c r="K950" t="b">
        <f ca="1">IF(ISNA(J950),TRUE,ABS(H950-J950)&gt;0.001)</f>
        <v>1</v>
      </c>
      <c r="L950">
        <f>VLOOKUP($A950,cleaning_log!$A$1:$ZZ$9791,MATCH(L$5,cleaning_log!$A$2:$ZZ$2,0),0)</f>
        <v>3174.9999614654598</v>
      </c>
      <c r="M950">
        <f>VLOOKUP($A950,cleaning_log!$A$1:$ZZ$9791,MATCH(M$5,cleaning_log!$A$2:$ZZ$2,0),0)</f>
        <v>3174.9998952799801</v>
      </c>
      <c r="N950">
        <f>VLOOKUP($A950,cleaning_log!$A$1:$ZZ$9791,MATCH(N$5,cleaning_log!$A$2:$ZZ$2,0),0)</f>
        <v>3174.9999723202</v>
      </c>
      <c r="O950">
        <f>VLOOKUP($A950,cleaning_log!$A$1:$ZZ$9791,MATCH(O$5,cleaning_log!$A$2:$ZZ$2,0),0)</f>
        <v>3175</v>
      </c>
      <c r="P950">
        <f>VLOOKUP($A950,cleaning_log!$A$1:$ZZ$9791,MATCH(P$5,cleaning_log!$A$2:$ZZ$2,0),0)</f>
        <v>7.1959999999999997</v>
      </c>
      <c r="Q950">
        <f>VLOOKUP($A950,cleaning_log!$A$1:$ZZ$9791,MATCH(Q$5,cleaning_log!$A$2:$ZZ$2,0),0)</f>
        <v>8.5950000000000006</v>
      </c>
      <c r="R950">
        <f>VLOOKUP($A950,cleaning_log!$A$1:$ZZ$9791,MATCH(R$5,cleaning_log!$A$2:$ZZ$2,0),0)</f>
        <v>17.443999999999999</v>
      </c>
      <c r="S950" t="b">
        <f t="shared" si="195"/>
        <v>1</v>
      </c>
      <c r="T950">
        <f>VLOOKUP($A950,cleaning_log!$A$1:$ZZ$9791,MATCH(T$5,cleaning_log!$A$2:$ZZ$2,0),0)</f>
        <v>4460</v>
      </c>
      <c r="U950">
        <f>VLOOKUP($A950,cleaning_log!$A$1:$ZZ$9791,MATCH(U$5,cleaning_log!$A$2:$ZZ$2,0),0)</f>
        <v>4344</v>
      </c>
      <c r="V950">
        <f>VLOOKUP($A950,cleaning_log!$A$1:$ZZ$9791,MATCH(V$5,cleaning_log!$A$2:$ZZ$2,0),0)</f>
        <v>10057</v>
      </c>
    </row>
    <row r="951" spans="1:22" x14ac:dyDescent="0.2">
      <c r="A951" t="s">
        <v>2998</v>
      </c>
      <c r="B951" t="str">
        <f>IF(NOT(ISNA(VLOOKUP($A951,miplib2017!$A$5:$A$10000,1,0))),"miplib2017",IF(NOT(ISNA(VLOOKUP($A951,miplib2010!$A$5:$A$10000,1,0))),"miplib2010",IF(NOT(ISNA(VLOOKUP($A951,miplib2003!$A$5:$A$10000,1,0))),"miplib2003",IF(NOT(ISNA(VLOOKUP($A951,miplib3!$A$5:$A$10002,1,0))),"miplib3",IF(NOT(ISNA(VLOOKUP($A951,miplib2!$A$5:$A$10004,1,0))),"miplib2",IF(NOT(ISNA(VLOOKUP($A951,coral!$A$5:$A$10000,1,0))),"coral",IF(NOT(ISNA(VLOOKUP($A951,neos!$A$5:$A$10000,1,0))),"neos","COULD NOT FIND")))))))</f>
        <v>miplib2010</v>
      </c>
      <c r="C951" t="str">
        <f>B951&amp;"/"&amp;A951</f>
        <v>miplib2010/neos-911880</v>
      </c>
      <c r="D951">
        <f ca="1">VLOOKUP($A951,INDIRECT("'"&amp;$B951&amp;"'!"&amp;"$A$5:$Z$10000"),MATCH(D$5,INDIRECT("'"&amp;$B951&amp;"'!$A$4:$Z$4"),0),0)</f>
        <v>83</v>
      </c>
      <c r="E951">
        <f ca="1">VLOOKUP($A951,INDIRECT("'"&amp;$B951&amp;"'!"&amp;"$A$5:$Z$10000"),MATCH(E$5,INDIRECT("'"&amp;$B951&amp;"'!$A$4:$Z$4"),0),0)</f>
        <v>888</v>
      </c>
      <c r="F951">
        <f>VLOOKUP($A951,cleaning_log!$A$1:$ZZ$9791,MATCH(F$5,cleaning_log!$A$2:$ZZ$2,0),0)</f>
        <v>83</v>
      </c>
      <c r="G951">
        <f>VLOOKUP($A951,cleaning_log!$A$1:$ZZ$9791,MATCH(G$5,cleaning_log!$A$2:$ZZ$2,0),0)</f>
        <v>888</v>
      </c>
      <c r="H951">
        <f ca="1">VLOOKUP($A951,INDIRECT("'"&amp;$B951&amp;"'!"&amp;"$A$5:$Z$10000"),MATCH(H$5,INDIRECT("'"&amp;$B951&amp;"'!$A$4:$Z$4"),0),0)</f>
        <v>54.76</v>
      </c>
      <c r="I951">
        <f>VLOOKUP($A951,cleaning_log!$A$1:$ZZ$9791,MATCH(I$5,cleaning_log!$A$2:$ZZ$2,0),0)</f>
        <v>23.26</v>
      </c>
      <c r="J951">
        <f>VLOOKUP($A951,cleaning_log!$A$1:$ZZ$9791,MATCH(J$5,cleaning_log!$A$2:$ZZ$2,0),0)</f>
        <v>23.26</v>
      </c>
      <c r="K951" t="b">
        <f ca="1">IF(ISNA(J951),TRUE,ABS(H951-J951)&gt;0.001)</f>
        <v>1</v>
      </c>
      <c r="L951">
        <f>VLOOKUP($A951,cleaning_log!$A$1:$ZZ$9791,MATCH(L$5,cleaning_log!$A$2:$ZZ$2,0),0)</f>
        <v>54.759999540900402</v>
      </c>
      <c r="M951">
        <f>VLOOKUP($A951,cleaning_log!$A$1:$ZZ$9791,MATCH(M$5,cleaning_log!$A$2:$ZZ$2,0),0)</f>
        <v>54.759999097449402</v>
      </c>
      <c r="N951">
        <f>VLOOKUP($A951,cleaning_log!$A$1:$ZZ$9791,MATCH(N$5,cleaning_log!$A$2:$ZZ$2,0),0)</f>
        <v>54.756777875752299</v>
      </c>
      <c r="O951">
        <f>VLOOKUP($A951,cleaning_log!$A$1:$ZZ$9791,MATCH(O$5,cleaning_log!$A$2:$ZZ$2,0),0)</f>
        <v>54.759999999999899</v>
      </c>
      <c r="P951">
        <f>VLOOKUP($A951,cleaning_log!$A$1:$ZZ$9791,MATCH(P$5,cleaning_log!$A$2:$ZZ$2,0),0)</f>
        <v>7.141</v>
      </c>
      <c r="Q951">
        <f>VLOOKUP($A951,cleaning_log!$A$1:$ZZ$9791,MATCH(Q$5,cleaning_log!$A$2:$ZZ$2,0),0)</f>
        <v>4.32</v>
      </c>
      <c r="R951">
        <f>VLOOKUP($A951,cleaning_log!$A$1:$ZZ$9791,MATCH(R$5,cleaning_log!$A$2:$ZZ$2,0),0)</f>
        <v>4.32</v>
      </c>
      <c r="S951" t="b">
        <f t="shared" si="195"/>
        <v>1</v>
      </c>
      <c r="T951">
        <f>VLOOKUP($A951,cleaning_log!$A$1:$ZZ$9791,MATCH(T$5,cleaning_log!$A$2:$ZZ$2,0),0)</f>
        <v>11609</v>
      </c>
      <c r="U951">
        <f>VLOOKUP($A951,cleaning_log!$A$1:$ZZ$9791,MATCH(U$5,cleaning_log!$A$2:$ZZ$2,0),0)</f>
        <v>11144</v>
      </c>
      <c r="V951">
        <f>VLOOKUP($A951,cleaning_log!$A$1:$ZZ$9791,MATCH(V$5,cleaning_log!$A$2:$ZZ$2,0),0)</f>
        <v>11144</v>
      </c>
    </row>
    <row r="952" spans="1:22" x14ac:dyDescent="0.2">
      <c r="A952" t="s">
        <v>4462</v>
      </c>
      <c r="B952" t="str">
        <f>IF(NOT(ISNA(VLOOKUP($A952,miplib2017!$A$5:$A$10000,1,0))),"miplib2017",IF(NOT(ISNA(VLOOKUP($A952,miplib2010!$A$5:$A$10000,1,0))),"miplib2010",IF(NOT(ISNA(VLOOKUP($A952,miplib2003!$A$5:$A$10000,1,0))),"miplib2003",IF(NOT(ISNA(VLOOKUP($A952,miplib3!$A$5:$A$10002,1,0))),"miplib3",IF(NOT(ISNA(VLOOKUP($A952,miplib2!$A$5:$A$10004,1,0))),"miplib2",IF(NOT(ISNA(VLOOKUP($A952,coral!$A$5:$A$10000,1,0))),"coral",IF(NOT(ISNA(VLOOKUP($A952,neos!$A$5:$A$10000,1,0))),"neos","COULD NOT FIND")))))))</f>
        <v>miplib2017</v>
      </c>
      <c r="C952" t="str">
        <f>B952&amp;"/"&amp;A952</f>
        <v>miplib2017/neos-911970</v>
      </c>
      <c r="D952">
        <f ca="1">VLOOKUP($A952,INDIRECT("'"&amp;$B952&amp;"'!"&amp;"$A$5:$Z$10000"),MATCH(D$5,INDIRECT("'"&amp;$B952&amp;"'!$A$4:$Z$4"),0),0)</f>
        <v>107</v>
      </c>
      <c r="E952">
        <f ca="1">VLOOKUP($A952,INDIRECT("'"&amp;$B952&amp;"'!"&amp;"$A$5:$Z$10000"),MATCH(E$5,INDIRECT("'"&amp;$B952&amp;"'!$A$4:$Z$4"),0),0)</f>
        <v>888</v>
      </c>
      <c r="F952">
        <f>VLOOKUP($A952,cleaning_log!$A$1:$ZZ$9791,MATCH(F$5,cleaning_log!$A$2:$ZZ$2,0),0)</f>
        <v>107</v>
      </c>
      <c r="G952">
        <f>VLOOKUP($A952,cleaning_log!$A$1:$ZZ$9791,MATCH(G$5,cleaning_log!$A$2:$ZZ$2,0),0)</f>
        <v>888</v>
      </c>
      <c r="H952">
        <f ca="1">VLOOKUP($A952,INDIRECT("'"&amp;$B952&amp;"'!"&amp;"$A$5:$Z$10000"),MATCH(H$5,INDIRECT("'"&amp;$B952&amp;"'!$A$4:$Z$4"),0),0)</f>
        <v>54.76</v>
      </c>
      <c r="I952">
        <f>VLOOKUP($A952,cleaning_log!$A$1:$ZZ$9791,MATCH(I$5,cleaning_log!$A$2:$ZZ$2,0),0)</f>
        <v>23.26</v>
      </c>
      <c r="J952">
        <f>VLOOKUP($A952,cleaning_log!$A$1:$ZZ$9791,MATCH(J$5,cleaning_log!$A$2:$ZZ$2,0),0)</f>
        <v>23.26</v>
      </c>
      <c r="K952" t="b">
        <f ca="1">IF(ISNA(J952),TRUE,ABS(H952-J952)&gt;0.001)</f>
        <v>1</v>
      </c>
      <c r="L952">
        <f>VLOOKUP($A952,cleaning_log!$A$1:$ZZ$9791,MATCH(L$5,cleaning_log!$A$2:$ZZ$2,0),0)</f>
        <v>54.759999067206401</v>
      </c>
      <c r="M952">
        <f>VLOOKUP($A952,cleaning_log!$A$1:$ZZ$9791,MATCH(M$5,cleaning_log!$A$2:$ZZ$2,0),0)</f>
        <v>54.759999859999901</v>
      </c>
      <c r="N952">
        <f>VLOOKUP($A952,cleaning_log!$A$1:$ZZ$9791,MATCH(N$5,cleaning_log!$A$2:$ZZ$2,0),0)</f>
        <v>54.760000000000097</v>
      </c>
      <c r="O952">
        <f>VLOOKUP($A952,cleaning_log!$A$1:$ZZ$9791,MATCH(O$5,cleaning_log!$A$2:$ZZ$2,0),0)</f>
        <v>54.754534648690701</v>
      </c>
      <c r="P952">
        <f>VLOOKUP($A952,cleaning_log!$A$1:$ZZ$9791,MATCH(P$5,cleaning_log!$A$2:$ZZ$2,0),0)</f>
        <v>4.1120000000000001</v>
      </c>
      <c r="Q952">
        <f>VLOOKUP($A952,cleaning_log!$A$1:$ZZ$9791,MATCH(Q$5,cleaning_log!$A$2:$ZZ$2,0),0)</f>
        <v>285.303</v>
      </c>
      <c r="R952">
        <f>VLOOKUP($A952,cleaning_log!$A$1:$ZZ$9791,MATCH(R$5,cleaning_log!$A$2:$ZZ$2,0),0)</f>
        <v>1222.0909999999999</v>
      </c>
      <c r="S952" t="b">
        <f t="shared" si="195"/>
        <v>1</v>
      </c>
      <c r="T952">
        <f>VLOOKUP($A952,cleaning_log!$A$1:$ZZ$9791,MATCH(T$5,cleaning_log!$A$2:$ZZ$2,0),0)</f>
        <v>10424</v>
      </c>
      <c r="U952">
        <f>VLOOKUP($A952,cleaning_log!$A$1:$ZZ$9791,MATCH(U$5,cleaning_log!$A$2:$ZZ$2,0),0)</f>
        <v>572247</v>
      </c>
      <c r="V952">
        <f>VLOOKUP($A952,cleaning_log!$A$1:$ZZ$9791,MATCH(V$5,cleaning_log!$A$2:$ZZ$2,0),0)</f>
        <v>2036015</v>
      </c>
    </row>
    <row r="953" spans="1:22" hidden="1" x14ac:dyDescent="0.2">
      <c r="A953" s="19" t="s">
        <v>4620</v>
      </c>
      <c r="B953" t="str">
        <f>IF(NOT(ISNA(VLOOKUP($A953,miplib2017!$A$5:$A$10000,1,0))),"miplib2017",IF(NOT(ISNA(VLOOKUP($A953,miplib2010!$A$5:$A$10000,1,0))),"miplib2010",IF(NOT(ISNA(VLOOKUP($A953,miplib2003!$A$5:$A$10000,1,0))),"miplib2003",IF(NOT(ISNA(VLOOKUP($A953,miplib3!$A$5:$A$10002,1,0))),"miplib3",IF(NOT(ISNA(VLOOKUP($A953,miplib2!$A$5:$A$10004,1,0))),"miplib2",IF(NOT(ISNA(VLOOKUP($A953,coral!$A$5:$A$10000,1,0))),"coral",IF(NOT(ISNA(VLOOKUP($A953,neos!$A$5:$A$10000,1,0))),"neos","COULD NOT FIND")))))))</f>
        <v>coral</v>
      </c>
      <c r="C953" t="str">
        <f>B953&amp;"/"&amp;A953</f>
        <v>coral/neos-912015</v>
      </c>
      <c r="D953">
        <f ca="1">VLOOKUP($A953,INDIRECT("'"&amp;$B953&amp;"'!"&amp;"$A$5:$Z$10000"),MATCH(D$5,INDIRECT("'"&amp;$B953&amp;"'!$A$4:$Z$4"),0),0)</f>
        <v>617</v>
      </c>
      <c r="E953">
        <f ca="1">VLOOKUP($A953,INDIRECT("'"&amp;$B953&amp;"'!"&amp;"$A$5:$Z$10000"),MATCH(E$5,INDIRECT("'"&amp;$B953&amp;"'!$A$4:$Z$4"),0),0)</f>
        <v>686</v>
      </c>
      <c r="F953">
        <f>VLOOKUP($A953,cleaning_log!$A$1:$ZZ$9791,MATCH(F$5,cleaning_log!$A$2:$ZZ$2,0),0)</f>
        <v>581</v>
      </c>
      <c r="G953">
        <f>VLOOKUP($A953,cleaning_log!$A$1:$ZZ$9791,MATCH(G$5,cleaning_log!$A$2:$ZZ$2,0),0)</f>
        <v>588</v>
      </c>
      <c r="H953">
        <f ca="1">VLOOKUP($A953,INDIRECT("'"&amp;$B953&amp;"'!"&amp;"$A$5:$Z$10000"),MATCH(H$5,INDIRECT("'"&amp;$B953&amp;"'!$A$4:$Z$4"),0),0)</f>
        <v>-14</v>
      </c>
      <c r="I953">
        <f>VLOOKUP($A953,cleaning_log!$A$1:$ZZ$9791,MATCH(I$5,cleaning_log!$A$2:$ZZ$2,0),0)</f>
        <v>-13.999999999999901</v>
      </c>
      <c r="J953">
        <f>VLOOKUP($A953,cleaning_log!$A$1:$ZZ$9791,MATCH(J$5,cleaning_log!$A$2:$ZZ$2,0),0)</f>
        <v>-14</v>
      </c>
      <c r="K953" t="b">
        <f ca="1">IF(ISNA(J953),TRUE,ABS(H953-J953)&gt;0.001)</f>
        <v>0</v>
      </c>
      <c r="L953">
        <f>VLOOKUP($A953,cleaning_log!$A$1:$ZZ$9791,MATCH(L$5,cleaning_log!$A$2:$ZZ$2,0),0)</f>
        <v>-14</v>
      </c>
      <c r="M953">
        <f>VLOOKUP($A953,cleaning_log!$A$1:$ZZ$9791,MATCH(M$5,cleaning_log!$A$2:$ZZ$2,0),0)</f>
        <v>-14</v>
      </c>
      <c r="N953">
        <f>VLOOKUP($A953,cleaning_log!$A$1:$ZZ$9791,MATCH(N$5,cleaning_log!$A$2:$ZZ$2,0),0)</f>
        <v>-14</v>
      </c>
      <c r="O953">
        <f>VLOOKUP($A953,cleaning_log!$A$1:$ZZ$9791,MATCH(O$5,cleaning_log!$A$2:$ZZ$2,0),0)</f>
        <v>-13.999999999999901</v>
      </c>
      <c r="P953">
        <f>VLOOKUP($A953,cleaning_log!$A$1:$ZZ$9791,MATCH(P$5,cleaning_log!$A$2:$ZZ$2,0),0)</f>
        <v>0.71299999999999997</v>
      </c>
      <c r="Q953">
        <f>VLOOKUP($A953,cleaning_log!$A$1:$ZZ$9791,MATCH(Q$5,cleaning_log!$A$2:$ZZ$2,0),0)</f>
        <v>0.41399999999999998</v>
      </c>
      <c r="R953">
        <f>VLOOKUP($A953,cleaning_log!$A$1:$ZZ$9791,MATCH(R$5,cleaning_log!$A$2:$ZZ$2,0),0)</f>
        <v>5.78</v>
      </c>
      <c r="S953" t="b">
        <f t="shared" si="195"/>
        <v>1</v>
      </c>
      <c r="T953">
        <f>VLOOKUP($A953,cleaning_log!$A$1:$ZZ$9791,MATCH(T$5,cleaning_log!$A$2:$ZZ$2,0),0)</f>
        <v>1</v>
      </c>
      <c r="U953">
        <f>VLOOKUP($A953,cleaning_log!$A$1:$ZZ$9791,MATCH(U$5,cleaning_log!$A$2:$ZZ$2,0),0)</f>
        <v>1</v>
      </c>
      <c r="V953">
        <f>VLOOKUP($A953,cleaning_log!$A$1:$ZZ$9791,MATCH(V$5,cleaning_log!$A$2:$ZZ$2,0),0)</f>
        <v>620</v>
      </c>
    </row>
    <row r="954" spans="1:22" x14ac:dyDescent="0.2">
      <c r="A954" s="19" t="s">
        <v>4621</v>
      </c>
      <c r="B954" t="str">
        <f>IF(NOT(ISNA(VLOOKUP($A954,miplib2017!$A$5:$A$10000,1,0))),"miplib2017",IF(NOT(ISNA(VLOOKUP($A954,miplib2010!$A$5:$A$10000,1,0))),"miplib2010",IF(NOT(ISNA(VLOOKUP($A954,miplib2003!$A$5:$A$10000,1,0))),"miplib2003",IF(NOT(ISNA(VLOOKUP($A954,miplib3!$A$5:$A$10002,1,0))),"miplib3",IF(NOT(ISNA(VLOOKUP($A954,miplib2!$A$5:$A$10004,1,0))),"miplib2",IF(NOT(ISNA(VLOOKUP($A954,coral!$A$5:$A$10000,1,0))),"coral",IF(NOT(ISNA(VLOOKUP($A954,neos!$A$5:$A$10000,1,0))),"neos","COULD NOT FIND")))))))</f>
        <v>coral</v>
      </c>
      <c r="C954" t="str">
        <f>B954&amp;"/"&amp;A954</f>
        <v>coral/neos-912023</v>
      </c>
      <c r="D954">
        <f ca="1">VLOOKUP($A954,INDIRECT("'"&amp;$B954&amp;"'!"&amp;"$A$5:$Z$10000"),MATCH(D$5,INDIRECT("'"&amp;$B954&amp;"'!$A$4:$Z$4"),0),0)</f>
        <v>623</v>
      </c>
      <c r="E954">
        <f ca="1">VLOOKUP($A954,INDIRECT("'"&amp;$B954&amp;"'!"&amp;"$A$5:$Z$10000"),MATCH(E$5,INDIRECT("'"&amp;$B954&amp;"'!$A$4:$Z$4"),0),0)</f>
        <v>686</v>
      </c>
      <c r="F954">
        <f>VLOOKUP($A954,cleaning_log!$A$1:$ZZ$9791,MATCH(F$5,cleaning_log!$A$2:$ZZ$2,0),0)</f>
        <v>581</v>
      </c>
      <c r="G954">
        <f>VLOOKUP($A954,cleaning_log!$A$1:$ZZ$9791,MATCH(G$5,cleaning_log!$A$2:$ZZ$2,0),0)</f>
        <v>490</v>
      </c>
      <c r="H954" t="str">
        <f ca="1">VLOOKUP($A954,INDIRECT("'"&amp;$B954&amp;"'!"&amp;"$A$5:$Z$10000"),MATCH(H$5,INDIRECT("'"&amp;$B954&amp;"'!$A$4:$Z$4"),0),0)</f>
        <v>?</v>
      </c>
      <c r="I954">
        <f>VLOOKUP($A954,cleaning_log!$A$1:$ZZ$9791,MATCH(I$5,cleaning_log!$A$2:$ZZ$2,0),0)</f>
        <v>-17</v>
      </c>
      <c r="J954">
        <f>VLOOKUP($A954,cleaning_log!$A$1:$ZZ$9791,MATCH(J$5,cleaning_log!$A$2:$ZZ$2,0),0)</f>
        <v>-16.999999999999901</v>
      </c>
      <c r="L954">
        <f>VLOOKUP($A954,cleaning_log!$A$1:$ZZ$9791,MATCH(L$5,cleaning_log!$A$2:$ZZ$2,0),0)</f>
        <v>-13</v>
      </c>
      <c r="M954">
        <f>VLOOKUP($A954,cleaning_log!$A$1:$ZZ$9791,MATCH(M$5,cleaning_log!$A$2:$ZZ$2,0),0)</f>
        <v>-13</v>
      </c>
      <c r="N954">
        <f>VLOOKUP($A954,cleaning_log!$A$1:$ZZ$9791,MATCH(N$5,cleaning_log!$A$2:$ZZ$2,0),0)</f>
        <v>-13</v>
      </c>
      <c r="O954">
        <f>VLOOKUP($A954,cleaning_log!$A$1:$ZZ$9791,MATCH(O$5,cleaning_log!$A$2:$ZZ$2,0),0)</f>
        <v>-13</v>
      </c>
      <c r="P954">
        <f>VLOOKUP($A954,cleaning_log!$A$1:$ZZ$9791,MATCH(P$5,cleaning_log!$A$2:$ZZ$2,0),0)</f>
        <v>0.51</v>
      </c>
      <c r="Q954">
        <f>VLOOKUP($A954,cleaning_log!$A$1:$ZZ$9791,MATCH(Q$5,cleaning_log!$A$2:$ZZ$2,0),0)</f>
        <v>0.34799999999999998</v>
      </c>
      <c r="R954">
        <f>VLOOKUP($A954,cleaning_log!$A$1:$ZZ$9791,MATCH(R$5,cleaning_log!$A$2:$ZZ$2,0),0)</f>
        <v>0.34799999999999998</v>
      </c>
      <c r="S954" t="b">
        <f t="shared" ref="S954" si="196">MIN(P954,Q954) &lt; 3599</f>
        <v>1</v>
      </c>
      <c r="T954">
        <f>VLOOKUP($A954,cleaning_log!$A$1:$ZZ$9791,MATCH(T$5,cleaning_log!$A$2:$ZZ$2,0),0)</f>
        <v>1</v>
      </c>
      <c r="U954">
        <f>VLOOKUP($A954,cleaning_log!$A$1:$ZZ$9791,MATCH(U$5,cleaning_log!$A$2:$ZZ$2,0),0)</f>
        <v>1</v>
      </c>
      <c r="V954">
        <f>VLOOKUP($A954,cleaning_log!$A$1:$ZZ$9791,MATCH(V$5,cleaning_log!$A$2:$ZZ$2,0),0)</f>
        <v>1</v>
      </c>
    </row>
    <row r="955" spans="1:22" hidden="1" x14ac:dyDescent="0.2">
      <c r="A955" s="19" t="s">
        <v>4622</v>
      </c>
      <c r="B955" t="str">
        <f>IF(NOT(ISNA(VLOOKUP($A955,miplib2017!$A$5:$A$10000,1,0))),"miplib2017",IF(NOT(ISNA(VLOOKUP($A955,miplib2010!$A$5:$A$10000,1,0))),"miplib2010",IF(NOT(ISNA(VLOOKUP($A955,miplib2003!$A$5:$A$10000,1,0))),"miplib2003",IF(NOT(ISNA(VLOOKUP($A955,miplib3!$A$5:$A$10002,1,0))),"miplib3",IF(NOT(ISNA(VLOOKUP($A955,miplib2!$A$5:$A$10004,1,0))),"miplib2",IF(NOT(ISNA(VLOOKUP($A955,coral!$A$5:$A$10000,1,0))),"coral",IF(NOT(ISNA(VLOOKUP($A955,neos!$A$5:$A$10000,1,0))),"neos","COULD NOT FIND")))))))</f>
        <v>miplib2017</v>
      </c>
      <c r="C955" t="str">
        <f>B955&amp;"/"&amp;A955</f>
        <v>miplib2017/neos-913984</v>
      </c>
      <c r="D955">
        <f ca="1">VLOOKUP($A955,INDIRECT("'"&amp;$B955&amp;"'!"&amp;"$A$5:$Z$10000"),MATCH(D$5,INDIRECT("'"&amp;$B955&amp;"'!$A$4:$Z$4"),0),0)</f>
        <v>1076</v>
      </c>
      <c r="E955">
        <f ca="1">VLOOKUP($A955,INDIRECT("'"&amp;$B955&amp;"'!"&amp;"$A$5:$Z$10000"),MATCH(E$5,INDIRECT("'"&amp;$B955&amp;"'!$A$4:$Z$4"),0),0)</f>
        <v>76000</v>
      </c>
      <c r="F955" t="e">
        <f>VLOOKUP($A955,cleaning_log!$A$1:$ZZ$9791,MATCH(F$5,cleaning_log!$A$2:$ZZ$2,0),0)</f>
        <v>#N/A</v>
      </c>
      <c r="G955" t="e">
        <f>VLOOKUP($A955,cleaning_log!$A$1:$ZZ$9791,MATCH(G$5,cleaning_log!$A$2:$ZZ$2,0),0)</f>
        <v>#N/A</v>
      </c>
      <c r="H955">
        <f ca="1">VLOOKUP($A955,INDIRECT("'"&amp;$B955&amp;"'!"&amp;"$A$5:$Z$10000"),MATCH(H$5,INDIRECT("'"&amp;$B955&amp;"'!$A$4:$Z$4"),0),0)</f>
        <v>1000</v>
      </c>
      <c r="I955" t="e">
        <f>VLOOKUP($A955,cleaning_log!$A$1:$ZZ$9791,MATCH(I$5,cleaning_log!$A$2:$ZZ$2,0),0)</f>
        <v>#N/A</v>
      </c>
      <c r="J955" t="e">
        <f>VLOOKUP($A955,cleaning_log!$A$1:$ZZ$9791,MATCH(J$5,cleaning_log!$A$2:$ZZ$2,0),0)</f>
        <v>#N/A</v>
      </c>
      <c r="K955" t="b">
        <f>IF(ISNA(J955),TRUE,ABS(H955-J955)&gt;0.001)</f>
        <v>1</v>
      </c>
      <c r="L955" t="e">
        <f>VLOOKUP($A955,cleaning_log!$A$1:$ZZ$9791,MATCH(L$5,cleaning_log!$A$2:$ZZ$2,0),0)</f>
        <v>#N/A</v>
      </c>
      <c r="M955" t="e">
        <f>VLOOKUP($A955,cleaning_log!$A$1:$ZZ$9791,MATCH(M$5,cleaning_log!$A$2:$ZZ$2,0),0)</f>
        <v>#N/A</v>
      </c>
      <c r="N955" t="e">
        <f>VLOOKUP($A955,cleaning_log!$A$1:$ZZ$9791,MATCH(N$5,cleaning_log!$A$2:$ZZ$2,0),0)</f>
        <v>#N/A</v>
      </c>
      <c r="O955" t="e">
        <f>VLOOKUP($A955,cleaning_log!$A$1:$ZZ$9791,MATCH(O$5,cleaning_log!$A$2:$ZZ$2,0),0)</f>
        <v>#N/A</v>
      </c>
      <c r="P955" t="e">
        <f>VLOOKUP($A955,cleaning_log!$A$1:$ZZ$9791,MATCH(P$5,cleaning_log!$A$2:$ZZ$2,0),0)</f>
        <v>#N/A</v>
      </c>
      <c r="Q955" t="e">
        <f>VLOOKUP($A955,cleaning_log!$A$1:$ZZ$9791,MATCH(Q$5,cleaning_log!$A$2:$ZZ$2,0),0)</f>
        <v>#N/A</v>
      </c>
      <c r="R955" t="e">
        <f>VLOOKUP($A955,cleaning_log!$A$1:$ZZ$9791,MATCH(R$5,cleaning_log!$A$2:$ZZ$2,0),0)</f>
        <v>#N/A</v>
      </c>
      <c r="S955" t="e">
        <f t="shared" ref="S955:S1017" si="197">MIN(P955,Q955) &lt; 3599</f>
        <v>#N/A</v>
      </c>
      <c r="T955" t="e">
        <f>VLOOKUP($A955,cleaning_log!$A$1:$ZZ$9791,MATCH(T$5,cleaning_log!$A$2:$ZZ$2,0),0)</f>
        <v>#N/A</v>
      </c>
      <c r="U955" t="e">
        <f>VLOOKUP($A955,cleaning_log!$A$1:$ZZ$9791,MATCH(U$5,cleaning_log!$A$2:$ZZ$2,0),0)</f>
        <v>#N/A</v>
      </c>
      <c r="V955" t="e">
        <f>VLOOKUP($A955,cleaning_log!$A$1:$ZZ$9791,MATCH(V$5,cleaning_log!$A$2:$ZZ$2,0),0)</f>
        <v>#N/A</v>
      </c>
    </row>
    <row r="956" spans="1:22" hidden="1" x14ac:dyDescent="0.2">
      <c r="A956" s="19" t="s">
        <v>4623</v>
      </c>
      <c r="B956" t="str">
        <f>IF(NOT(ISNA(VLOOKUP($A956,miplib2017!$A$5:$A$10000,1,0))),"miplib2017",IF(NOT(ISNA(VLOOKUP($A956,miplib2010!$A$5:$A$10000,1,0))),"miplib2010",IF(NOT(ISNA(VLOOKUP($A956,miplib2003!$A$5:$A$10000,1,0))),"miplib2003",IF(NOT(ISNA(VLOOKUP($A956,miplib3!$A$5:$A$10002,1,0))),"miplib3",IF(NOT(ISNA(VLOOKUP($A956,miplib2!$A$5:$A$10004,1,0))),"miplib2",IF(NOT(ISNA(VLOOKUP($A956,coral!$A$5:$A$10000,1,0))),"coral",IF(NOT(ISNA(VLOOKUP($A956,neos!$A$5:$A$10000,1,0))),"neos","COULD NOT FIND")))))))</f>
        <v>miplib2017</v>
      </c>
      <c r="C956" t="str">
        <f>B956&amp;"/"&amp;A956</f>
        <v>miplib2017/neos-914441</v>
      </c>
      <c r="D956">
        <f ca="1">VLOOKUP($A956,INDIRECT("'"&amp;$B956&amp;"'!"&amp;"$A$5:$Z$10000"),MATCH(D$5,INDIRECT("'"&amp;$B956&amp;"'!$A$4:$Z$4"),0),0)</f>
        <v>15129</v>
      </c>
      <c r="E956">
        <f ca="1">VLOOKUP($A956,INDIRECT("'"&amp;$B956&amp;"'!"&amp;"$A$5:$Z$10000"),MATCH(E$5,INDIRECT("'"&amp;$B956&amp;"'!$A$4:$Z$4"),0),0)</f>
        <v>15007</v>
      </c>
      <c r="F956" t="e">
        <f>VLOOKUP($A956,cleaning_log!$A$1:$ZZ$9791,MATCH(F$5,cleaning_log!$A$2:$ZZ$2,0),0)</f>
        <v>#N/A</v>
      </c>
      <c r="G956" t="e">
        <f>VLOOKUP($A956,cleaning_log!$A$1:$ZZ$9791,MATCH(G$5,cleaning_log!$A$2:$ZZ$2,0),0)</f>
        <v>#N/A</v>
      </c>
      <c r="H956">
        <f ca="1">VLOOKUP($A956,INDIRECT("'"&amp;$B956&amp;"'!"&amp;"$A$5:$Z$10000"),MATCH(H$5,INDIRECT("'"&amp;$B956&amp;"'!$A$4:$Z$4"),0),0)</f>
        <v>9347772</v>
      </c>
      <c r="I956" t="e">
        <f>VLOOKUP($A956,cleaning_log!$A$1:$ZZ$9791,MATCH(I$5,cleaning_log!$A$2:$ZZ$2,0),0)</f>
        <v>#N/A</v>
      </c>
      <c r="J956" t="e">
        <f>VLOOKUP($A956,cleaning_log!$A$1:$ZZ$9791,MATCH(J$5,cleaning_log!$A$2:$ZZ$2,0),0)</f>
        <v>#N/A</v>
      </c>
      <c r="L956" t="e">
        <f>VLOOKUP($A956,cleaning_log!$A$1:$ZZ$9791,MATCH(L$5,cleaning_log!$A$2:$ZZ$2,0),0)</f>
        <v>#N/A</v>
      </c>
      <c r="M956" t="e">
        <f>VLOOKUP($A956,cleaning_log!$A$1:$ZZ$9791,MATCH(M$5,cleaning_log!$A$2:$ZZ$2,0),0)</f>
        <v>#N/A</v>
      </c>
      <c r="N956" t="e">
        <f>VLOOKUP($A956,cleaning_log!$A$1:$ZZ$9791,MATCH(N$5,cleaning_log!$A$2:$ZZ$2,0),0)</f>
        <v>#N/A</v>
      </c>
      <c r="O956" t="e">
        <f>VLOOKUP($A956,cleaning_log!$A$1:$ZZ$9791,MATCH(O$5,cleaning_log!$A$2:$ZZ$2,0),0)</f>
        <v>#N/A</v>
      </c>
      <c r="P956" t="e">
        <f>VLOOKUP($A956,cleaning_log!$A$1:$ZZ$9791,MATCH(P$5,cleaning_log!$A$2:$ZZ$2,0),0)</f>
        <v>#N/A</v>
      </c>
      <c r="Q956" t="e">
        <f>VLOOKUP($A956,cleaning_log!$A$1:$ZZ$9791,MATCH(Q$5,cleaning_log!$A$2:$ZZ$2,0),0)</f>
        <v>#N/A</v>
      </c>
      <c r="R956" t="e">
        <f>VLOOKUP($A956,cleaning_log!$A$1:$ZZ$9791,MATCH(R$5,cleaning_log!$A$2:$ZZ$2,0),0)</f>
        <v>#N/A</v>
      </c>
      <c r="S956" t="e">
        <f t="shared" si="197"/>
        <v>#N/A</v>
      </c>
      <c r="T956" t="e">
        <f>VLOOKUP($A956,cleaning_log!$A$1:$ZZ$9791,MATCH(T$5,cleaning_log!$A$2:$ZZ$2,0),0)</f>
        <v>#N/A</v>
      </c>
      <c r="U956" t="e">
        <f>VLOOKUP($A956,cleaning_log!$A$1:$ZZ$9791,MATCH(U$5,cleaning_log!$A$2:$ZZ$2,0),0)</f>
        <v>#N/A</v>
      </c>
      <c r="V956" t="e">
        <f>VLOOKUP($A956,cleaning_log!$A$1:$ZZ$9791,MATCH(V$5,cleaning_log!$A$2:$ZZ$2,0),0)</f>
        <v>#N/A</v>
      </c>
    </row>
    <row r="957" spans="1:22" x14ac:dyDescent="0.2">
      <c r="A957" s="19" t="s">
        <v>4624</v>
      </c>
      <c r="B957" t="str">
        <f>IF(NOT(ISNA(VLOOKUP($A957,miplib2017!$A$5:$A$10000,1,0))),"miplib2017",IF(NOT(ISNA(VLOOKUP($A957,miplib2010!$A$5:$A$10000,1,0))),"miplib2010",IF(NOT(ISNA(VLOOKUP($A957,miplib2003!$A$5:$A$10000,1,0))),"miplib2003",IF(NOT(ISNA(VLOOKUP($A957,miplib3!$A$5:$A$10002,1,0))),"miplib3",IF(NOT(ISNA(VLOOKUP($A957,miplib2!$A$5:$A$10004,1,0))),"miplib2",IF(NOT(ISNA(VLOOKUP($A957,coral!$A$5:$A$10000,1,0))),"coral",IF(NOT(ISNA(VLOOKUP($A957,neos!$A$5:$A$10000,1,0))),"neos","COULD NOT FIND")))))))</f>
        <v>coral</v>
      </c>
      <c r="C957" t="str">
        <f>B957&amp;"/"&amp;A957</f>
        <v>coral/neos-916173</v>
      </c>
      <c r="D957">
        <f ca="1">VLOOKUP($A957,INDIRECT("'"&amp;$B957&amp;"'!"&amp;"$A$5:$Z$10000"),MATCH(D$5,INDIRECT("'"&amp;$B957&amp;"'!$A$4:$Z$4"),0),0)</f>
        <v>1413</v>
      </c>
      <c r="E957">
        <f ca="1">VLOOKUP($A957,INDIRECT("'"&amp;$B957&amp;"'!"&amp;"$A$5:$Z$10000"),MATCH(E$5,INDIRECT("'"&amp;$B957&amp;"'!$A$4:$Z$4"),0),0)</f>
        <v>1084</v>
      </c>
      <c r="F957">
        <f>VLOOKUP($A957,cleaning_log!$A$1:$ZZ$9791,MATCH(F$5,cleaning_log!$A$2:$ZZ$2,0),0)</f>
        <v>1035</v>
      </c>
      <c r="G957">
        <f>VLOOKUP($A957,cleaning_log!$A$1:$ZZ$9791,MATCH(G$5,cleaning_log!$A$2:$ZZ$2,0),0)</f>
        <v>1075</v>
      </c>
      <c r="H957" t="str">
        <f ca="1">VLOOKUP($A957,INDIRECT("'"&amp;$B957&amp;"'!"&amp;"$A$5:$Z$10000"),MATCH(H$5,INDIRECT("'"&amp;$B957&amp;"'!$A$4:$Z$4"),0),0)</f>
        <v>?</v>
      </c>
      <c r="I957">
        <f>VLOOKUP($A957,cleaning_log!$A$1:$ZZ$9791,MATCH(I$5,cleaning_log!$A$2:$ZZ$2,0),0)</f>
        <v>48.216168071465901</v>
      </c>
      <c r="J957">
        <f>VLOOKUP($A957,cleaning_log!$A$1:$ZZ$9791,MATCH(J$5,cleaning_log!$A$2:$ZZ$2,0),0)</f>
        <v>48.4761308916571</v>
      </c>
      <c r="L957">
        <f>VLOOKUP($A957,cleaning_log!$A$1:$ZZ$9791,MATCH(L$5,cleaning_log!$A$2:$ZZ$2,0),0)</f>
        <v>72.647023721476501</v>
      </c>
      <c r="M957">
        <f>VLOOKUP($A957,cleaning_log!$A$1:$ZZ$9791,MATCH(M$5,cleaning_log!$A$2:$ZZ$2,0),0)</f>
        <v>72.647023721476501</v>
      </c>
      <c r="N957">
        <f>VLOOKUP($A957,cleaning_log!$A$1:$ZZ$9791,MATCH(N$5,cleaning_log!$A$2:$ZZ$2,0),0)</f>
        <v>72.645075377641504</v>
      </c>
      <c r="O957">
        <f>VLOOKUP($A957,cleaning_log!$A$1:$ZZ$9791,MATCH(O$5,cleaning_log!$A$2:$ZZ$2,0),0)</f>
        <v>72.643496969182607</v>
      </c>
      <c r="P957">
        <f>VLOOKUP($A957,cleaning_log!$A$1:$ZZ$9791,MATCH(P$5,cleaning_log!$A$2:$ZZ$2,0),0)</f>
        <v>25.507999999999999</v>
      </c>
      <c r="Q957">
        <f>VLOOKUP($A957,cleaning_log!$A$1:$ZZ$9791,MATCH(Q$5,cleaning_log!$A$2:$ZZ$2,0),0)</f>
        <v>17.396000000000001</v>
      </c>
      <c r="R957">
        <f>VLOOKUP($A957,cleaning_log!$A$1:$ZZ$9791,MATCH(R$5,cleaning_log!$A$2:$ZZ$2,0),0)</f>
        <v>49.363</v>
      </c>
      <c r="S957" t="b">
        <f t="shared" si="197"/>
        <v>1</v>
      </c>
      <c r="T957">
        <f>VLOOKUP($A957,cleaning_log!$A$1:$ZZ$9791,MATCH(T$5,cleaning_log!$A$2:$ZZ$2,0),0)</f>
        <v>10971</v>
      </c>
      <c r="U957">
        <f>VLOOKUP($A957,cleaning_log!$A$1:$ZZ$9791,MATCH(U$5,cleaning_log!$A$2:$ZZ$2,0),0)</f>
        <v>6451</v>
      </c>
      <c r="V957">
        <f>VLOOKUP($A957,cleaning_log!$A$1:$ZZ$9791,MATCH(V$5,cleaning_log!$A$2:$ZZ$2,0),0)</f>
        <v>15991</v>
      </c>
    </row>
    <row r="958" spans="1:22" x14ac:dyDescent="0.2">
      <c r="A958" t="s">
        <v>3017</v>
      </c>
      <c r="B958" t="str">
        <f>IF(NOT(ISNA(VLOOKUP($A958,miplib2017!$A$5:$A$10000,1,0))),"miplib2017",IF(NOT(ISNA(VLOOKUP($A958,miplib2010!$A$5:$A$10000,1,0))),"miplib2010",IF(NOT(ISNA(VLOOKUP($A958,miplib2003!$A$5:$A$10000,1,0))),"miplib2003",IF(NOT(ISNA(VLOOKUP($A958,miplib3!$A$5:$A$10002,1,0))),"miplib3",IF(NOT(ISNA(VLOOKUP($A958,miplib2!$A$5:$A$10004,1,0))),"miplib2",IF(NOT(ISNA(VLOOKUP($A958,coral!$A$5:$A$10000,1,0))),"coral",IF(NOT(ISNA(VLOOKUP($A958,neos!$A$5:$A$10000,1,0))),"neos","COULD NOT FIND")))))))</f>
        <v>miplib2010</v>
      </c>
      <c r="C958" t="str">
        <f>B958&amp;"/"&amp;A958</f>
        <v>miplib2010/neos-916792</v>
      </c>
      <c r="D958">
        <f ca="1">VLOOKUP($A958,INDIRECT("'"&amp;$B958&amp;"'!"&amp;"$A$5:$Z$10000"),MATCH(D$5,INDIRECT("'"&amp;$B958&amp;"'!$A$4:$Z$4"),0),0)</f>
        <v>1909</v>
      </c>
      <c r="E958">
        <f ca="1">VLOOKUP($A958,INDIRECT("'"&amp;$B958&amp;"'!"&amp;"$A$5:$Z$10000"),MATCH(E$5,INDIRECT("'"&amp;$B958&amp;"'!$A$4:$Z$4"),0),0)</f>
        <v>1474</v>
      </c>
      <c r="F958">
        <f>VLOOKUP($A958,cleaning_log!$A$1:$ZZ$9791,MATCH(F$5,cleaning_log!$A$2:$ZZ$2,0),0)</f>
        <v>1413</v>
      </c>
      <c r="G958">
        <f>VLOOKUP($A958,cleaning_log!$A$1:$ZZ$9791,MATCH(G$5,cleaning_log!$A$2:$ZZ$2,0),0)</f>
        <v>1465</v>
      </c>
      <c r="H958">
        <f ca="1">VLOOKUP($A958,INDIRECT("'"&amp;$B958&amp;"'!"&amp;"$A$5:$Z$10000"),MATCH(H$5,INDIRECT("'"&amp;$B958&amp;"'!$A$4:$Z$4"),0),0)</f>
        <v>31.870398371</v>
      </c>
      <c r="I958">
        <f>VLOOKUP($A958,cleaning_log!$A$1:$ZZ$9791,MATCH(I$5,cleaning_log!$A$2:$ZZ$2,0),0)</f>
        <v>26.203595813574299</v>
      </c>
      <c r="J958">
        <f>VLOOKUP($A958,cleaning_log!$A$1:$ZZ$9791,MATCH(J$5,cleaning_log!$A$2:$ZZ$2,0),0)</f>
        <v>26.283216886880801</v>
      </c>
      <c r="K958" t="b">
        <f ca="1">IF(ISNA(J958),TRUE,ABS(H958-J958)&gt;0.001)</f>
        <v>1</v>
      </c>
      <c r="L958">
        <f>VLOOKUP($A958,cleaning_log!$A$1:$ZZ$9791,MATCH(L$5,cleaning_log!$A$2:$ZZ$2,0),0)</f>
        <v>31.870398370874899</v>
      </c>
      <c r="M958">
        <f>VLOOKUP($A958,cleaning_log!$A$1:$ZZ$9791,MATCH(M$5,cleaning_log!$A$2:$ZZ$2,0),0)</f>
        <v>31.870398370874899</v>
      </c>
      <c r="N958">
        <f>VLOOKUP($A958,cleaning_log!$A$1:$ZZ$9791,MATCH(N$5,cleaning_log!$A$2:$ZZ$2,0),0)</f>
        <v>31.8678483801345</v>
      </c>
      <c r="O958">
        <f>VLOOKUP($A958,cleaning_log!$A$1:$ZZ$9791,MATCH(O$5,cleaning_log!$A$2:$ZZ$2,0),0)</f>
        <v>31.867504906054101</v>
      </c>
      <c r="P958">
        <f>VLOOKUP($A958,cleaning_log!$A$1:$ZZ$9791,MATCH(P$5,cleaning_log!$A$2:$ZZ$2,0),0)</f>
        <v>163.488</v>
      </c>
      <c r="Q958">
        <f>VLOOKUP($A958,cleaning_log!$A$1:$ZZ$9791,MATCH(Q$5,cleaning_log!$A$2:$ZZ$2,0),0)</f>
        <v>162</v>
      </c>
      <c r="R958">
        <f>VLOOKUP($A958,cleaning_log!$A$1:$ZZ$9791,MATCH(R$5,cleaning_log!$A$2:$ZZ$2,0),0)</f>
        <v>162</v>
      </c>
      <c r="S958" t="b">
        <f t="shared" si="197"/>
        <v>1</v>
      </c>
      <c r="T958">
        <f>VLOOKUP($A958,cleaning_log!$A$1:$ZZ$9791,MATCH(T$5,cleaning_log!$A$2:$ZZ$2,0),0)</f>
        <v>68048</v>
      </c>
      <c r="U958">
        <f>VLOOKUP($A958,cleaning_log!$A$1:$ZZ$9791,MATCH(U$5,cleaning_log!$A$2:$ZZ$2,0),0)</f>
        <v>57236</v>
      </c>
      <c r="V958">
        <f>VLOOKUP($A958,cleaning_log!$A$1:$ZZ$9791,MATCH(V$5,cleaning_log!$A$2:$ZZ$2,0),0)</f>
        <v>75434</v>
      </c>
    </row>
    <row r="959" spans="1:22" hidden="1" x14ac:dyDescent="0.2">
      <c r="A959" s="19" t="s">
        <v>4625</v>
      </c>
      <c r="B959" t="str">
        <f>IF(NOT(ISNA(VLOOKUP($A959,miplib2017!$A$5:$A$10000,1,0))),"miplib2017",IF(NOT(ISNA(VLOOKUP($A959,miplib2010!$A$5:$A$10000,1,0))),"miplib2010",IF(NOT(ISNA(VLOOKUP($A959,miplib2003!$A$5:$A$10000,1,0))),"miplib2003",IF(NOT(ISNA(VLOOKUP($A959,miplib3!$A$5:$A$10002,1,0))),"miplib3",IF(NOT(ISNA(VLOOKUP($A959,miplib2!$A$5:$A$10004,1,0))),"miplib2",IF(NOT(ISNA(VLOOKUP($A959,coral!$A$5:$A$10000,1,0))),"coral",IF(NOT(ISNA(VLOOKUP($A959,neos!$A$5:$A$10000,1,0))),"neos","COULD NOT FIND")))))))</f>
        <v>coral</v>
      </c>
      <c r="C959" t="str">
        <f>B959&amp;"/"&amp;A959</f>
        <v>coral/neos-930752</v>
      </c>
      <c r="D959">
        <f ca="1">VLOOKUP($A959,INDIRECT("'"&amp;$B959&amp;"'!"&amp;"$A$5:$Z$10000"),MATCH(D$5,INDIRECT("'"&amp;$B959&amp;"'!$A$4:$Z$4"),0),0)</f>
        <v>6549</v>
      </c>
      <c r="E959">
        <f ca="1">VLOOKUP($A959,INDIRECT("'"&amp;$B959&amp;"'!"&amp;"$A$5:$Z$10000"),MATCH(E$5,INDIRECT("'"&amp;$B959&amp;"'!$A$4:$Z$4"),0),0)</f>
        <v>9674</v>
      </c>
      <c r="F959">
        <f>VLOOKUP($A959,cleaning_log!$A$1:$ZZ$9791,MATCH(F$5,cleaning_log!$A$2:$ZZ$2,0),0)</f>
        <v>6469</v>
      </c>
      <c r="G959">
        <f>VLOOKUP($A959,cleaning_log!$A$1:$ZZ$9791,MATCH(G$5,cleaning_log!$A$2:$ZZ$2,0),0)</f>
        <v>8474</v>
      </c>
      <c r="H959" t="str">
        <f ca="1">VLOOKUP($A959,INDIRECT("'"&amp;$B959&amp;"'!"&amp;"$A$5:$Z$10000"),MATCH(H$5,INDIRECT("'"&amp;$B959&amp;"'!$A$4:$Z$4"),0),0)</f>
        <v>?</v>
      </c>
      <c r="I959">
        <f>VLOOKUP($A959,cleaning_log!$A$1:$ZZ$9791,MATCH(I$5,cleaning_log!$A$2:$ZZ$2,0),0)</f>
        <v>-216.99999999999901</v>
      </c>
      <c r="J959">
        <f>VLOOKUP($A959,cleaning_log!$A$1:$ZZ$9791,MATCH(J$5,cleaning_log!$A$2:$ZZ$2,0),0)</f>
        <v>-216.5</v>
      </c>
      <c r="L959">
        <f>VLOOKUP($A959,cleaning_log!$A$1:$ZZ$9791,MATCH(L$5,cleaning_log!$A$2:$ZZ$2,0),0)</f>
        <v>-204</v>
      </c>
      <c r="M959">
        <f>VLOOKUP($A959,cleaning_log!$A$1:$ZZ$9791,MATCH(M$5,cleaning_log!$A$2:$ZZ$2,0),0)</f>
        <v>-204</v>
      </c>
      <c r="N959">
        <f>VLOOKUP($A959,cleaning_log!$A$1:$ZZ$9791,MATCH(N$5,cleaning_log!$A$2:$ZZ$2,0),0)</f>
        <v>-211.277918112002</v>
      </c>
      <c r="O959">
        <f>VLOOKUP($A959,cleaning_log!$A$1:$ZZ$9791,MATCH(O$5,cleaning_log!$A$2:$ZZ$2,0),0)</f>
        <v>-206.99999999999901</v>
      </c>
      <c r="P959">
        <f>VLOOKUP($A959,cleaning_log!$A$1:$ZZ$9791,MATCH(P$5,cleaning_log!$A$2:$ZZ$2,0),0)</f>
        <v>3600.0010000000002</v>
      </c>
      <c r="Q959">
        <f>VLOOKUP($A959,cleaning_log!$A$1:$ZZ$9791,MATCH(Q$5,cleaning_log!$A$2:$ZZ$2,0),0)</f>
        <v>3600.0010000000002</v>
      </c>
      <c r="R959">
        <f>VLOOKUP($A959,cleaning_log!$A$1:$ZZ$9791,MATCH(R$5,cleaning_log!$A$2:$ZZ$2,0),0)</f>
        <v>3600.0010000000002</v>
      </c>
      <c r="S959" t="b">
        <f t="shared" si="197"/>
        <v>0</v>
      </c>
      <c r="T959">
        <f>VLOOKUP($A959,cleaning_log!$A$1:$ZZ$9791,MATCH(T$5,cleaning_log!$A$2:$ZZ$2,0),0)</f>
        <v>239188</v>
      </c>
      <c r="U959">
        <f>VLOOKUP($A959,cleaning_log!$A$1:$ZZ$9791,MATCH(U$5,cleaning_log!$A$2:$ZZ$2,0),0)</f>
        <v>249249</v>
      </c>
      <c r="V959">
        <f>VLOOKUP($A959,cleaning_log!$A$1:$ZZ$9791,MATCH(V$5,cleaning_log!$A$2:$ZZ$2,0),0)</f>
        <v>423222</v>
      </c>
    </row>
    <row r="960" spans="1:22" hidden="1" x14ac:dyDescent="0.2">
      <c r="A960" s="19" t="s">
        <v>4626</v>
      </c>
      <c r="B960" t="str">
        <f>IF(NOT(ISNA(VLOOKUP($A960,miplib2017!$A$5:$A$10000,1,0))),"miplib2017",IF(NOT(ISNA(VLOOKUP($A960,miplib2010!$A$5:$A$10000,1,0))),"miplib2010",IF(NOT(ISNA(VLOOKUP($A960,miplib2003!$A$5:$A$10000,1,0))),"miplib2003",IF(NOT(ISNA(VLOOKUP($A960,miplib3!$A$5:$A$10002,1,0))),"miplib3",IF(NOT(ISNA(VLOOKUP($A960,miplib2!$A$5:$A$10004,1,0))),"miplib2",IF(NOT(ISNA(VLOOKUP($A960,coral!$A$5:$A$10000,1,0))),"coral",IF(NOT(ISNA(VLOOKUP($A960,neos!$A$5:$A$10000,1,0))),"neos","COULD NOT FIND")))))))</f>
        <v>coral</v>
      </c>
      <c r="C960" t="str">
        <f>B960&amp;"/"&amp;A960</f>
        <v>coral/neos-931517</v>
      </c>
      <c r="D960">
        <f ca="1">VLOOKUP($A960,INDIRECT("'"&amp;$B960&amp;"'!"&amp;"$A$5:$Z$10000"),MATCH(D$5,INDIRECT("'"&amp;$B960&amp;"'!$A$4:$Z$4"),0),0)</f>
        <v>5529</v>
      </c>
      <c r="E960">
        <f ca="1">VLOOKUP($A960,INDIRECT("'"&amp;$B960&amp;"'!"&amp;"$A$5:$Z$10000"),MATCH(E$5,INDIRECT("'"&amp;$B960&amp;"'!$A$4:$Z$4"),0),0)</f>
        <v>7920</v>
      </c>
      <c r="F960">
        <f>VLOOKUP($A960,cleaning_log!$A$1:$ZZ$9791,MATCH(F$5,cleaning_log!$A$2:$ZZ$2,0),0)</f>
        <v>5441</v>
      </c>
      <c r="G960">
        <f>VLOOKUP($A960,cleaning_log!$A$1:$ZZ$9791,MATCH(G$5,cleaning_log!$A$2:$ZZ$2,0),0)</f>
        <v>7920</v>
      </c>
      <c r="H960" t="str">
        <f ca="1">VLOOKUP($A960,INDIRECT("'"&amp;$B960&amp;"'!"&amp;"$A$5:$Z$10000"),MATCH(H$5,INDIRECT("'"&amp;$B960&amp;"'!$A$4:$Z$4"),0),0)</f>
        <v>?</v>
      </c>
      <c r="I960">
        <f>VLOOKUP($A960,cleaning_log!$A$1:$ZZ$9791,MATCH(I$5,cleaning_log!$A$2:$ZZ$2,0),0)</f>
        <v>985</v>
      </c>
      <c r="J960">
        <f>VLOOKUP($A960,cleaning_log!$A$1:$ZZ$9791,MATCH(J$5,cleaning_log!$A$2:$ZZ$2,0),0)</f>
        <v>1001.49999999999</v>
      </c>
      <c r="L960">
        <f>VLOOKUP($A960,cleaning_log!$A$1:$ZZ$9791,MATCH(L$5,cleaning_log!$A$2:$ZZ$2,0),0)</f>
        <v>1165</v>
      </c>
      <c r="M960">
        <f>VLOOKUP($A960,cleaning_log!$A$1:$ZZ$9791,MATCH(M$5,cleaning_log!$A$2:$ZZ$2,0),0)</f>
        <v>1165</v>
      </c>
      <c r="N960">
        <f>VLOOKUP($A960,cleaning_log!$A$1:$ZZ$9791,MATCH(N$5,cleaning_log!$A$2:$ZZ$2,0),0)</f>
        <v>1126</v>
      </c>
      <c r="O960">
        <f>VLOOKUP($A960,cleaning_log!$A$1:$ZZ$9791,MATCH(O$5,cleaning_log!$A$2:$ZZ$2,0),0)</f>
        <v>1130</v>
      </c>
      <c r="P960">
        <f>VLOOKUP($A960,cleaning_log!$A$1:$ZZ$9791,MATCH(P$5,cleaning_log!$A$2:$ZZ$2,0),0)</f>
        <v>3600.0010000000002</v>
      </c>
      <c r="Q960">
        <f>VLOOKUP($A960,cleaning_log!$A$1:$ZZ$9791,MATCH(Q$5,cleaning_log!$A$2:$ZZ$2,0),0)</f>
        <v>3600.0010000000002</v>
      </c>
      <c r="R960">
        <f>VLOOKUP($A960,cleaning_log!$A$1:$ZZ$9791,MATCH(R$5,cleaning_log!$A$2:$ZZ$2,0),0)</f>
        <v>3600.0010000000002</v>
      </c>
      <c r="S960" t="b">
        <f t="shared" si="197"/>
        <v>0</v>
      </c>
      <c r="T960">
        <f>VLOOKUP($A960,cleaning_log!$A$1:$ZZ$9791,MATCH(T$5,cleaning_log!$A$2:$ZZ$2,0),0)</f>
        <v>37811</v>
      </c>
      <c r="U960">
        <f>VLOOKUP($A960,cleaning_log!$A$1:$ZZ$9791,MATCH(U$5,cleaning_log!$A$2:$ZZ$2,0),0)</f>
        <v>33847</v>
      </c>
      <c r="V960">
        <f>VLOOKUP($A960,cleaning_log!$A$1:$ZZ$9791,MATCH(V$5,cleaning_log!$A$2:$ZZ$2,0),0)</f>
        <v>44921</v>
      </c>
    </row>
    <row r="961" spans="1:22" hidden="1" x14ac:dyDescent="0.2">
      <c r="A961" s="19" t="s">
        <v>4627</v>
      </c>
      <c r="B961" t="str">
        <f>IF(NOT(ISNA(VLOOKUP($A961,miplib2017!$A$5:$A$10000,1,0))),"miplib2017",IF(NOT(ISNA(VLOOKUP($A961,miplib2010!$A$5:$A$10000,1,0))),"miplib2010",IF(NOT(ISNA(VLOOKUP($A961,miplib2003!$A$5:$A$10000,1,0))),"miplib2003",IF(NOT(ISNA(VLOOKUP($A961,miplib3!$A$5:$A$10002,1,0))),"miplib3",IF(NOT(ISNA(VLOOKUP($A961,miplib2!$A$5:$A$10004,1,0))),"miplib2",IF(NOT(ISNA(VLOOKUP($A961,coral!$A$5:$A$10000,1,0))),"coral",IF(NOT(ISNA(VLOOKUP($A961,neos!$A$5:$A$10000,1,0))),"neos","COULD NOT FIND")))))))</f>
        <v>coral</v>
      </c>
      <c r="C961" t="str">
        <f>B961&amp;"/"&amp;A961</f>
        <v>coral/neos-931538</v>
      </c>
      <c r="D961">
        <f ca="1">VLOOKUP($A961,INDIRECT("'"&amp;$B961&amp;"'!"&amp;"$A$5:$Z$10000"),MATCH(D$5,INDIRECT("'"&amp;$B961&amp;"'!$A$4:$Z$4"),0),0)</f>
        <v>5964</v>
      </c>
      <c r="E961">
        <f ca="1">VLOOKUP($A961,INDIRECT("'"&amp;$B961&amp;"'!"&amp;"$A$5:$Z$10000"),MATCH(E$5,INDIRECT("'"&amp;$B961&amp;"'!$A$4:$Z$4"),0),0)</f>
        <v>7920</v>
      </c>
      <c r="F961">
        <f>VLOOKUP($A961,cleaning_log!$A$1:$ZZ$9791,MATCH(F$5,cleaning_log!$A$2:$ZZ$2,0),0)</f>
        <v>3610</v>
      </c>
      <c r="G961">
        <f>VLOOKUP($A961,cleaning_log!$A$1:$ZZ$9791,MATCH(G$5,cleaning_log!$A$2:$ZZ$2,0),0)</f>
        <v>6810</v>
      </c>
      <c r="H961" t="str">
        <f ca="1">VLOOKUP($A961,INDIRECT("'"&amp;$B961&amp;"'!"&amp;"$A$5:$Z$10000"),MATCH(H$5,INDIRECT("'"&amp;$B961&amp;"'!$A$4:$Z$4"),0),0)</f>
        <v>?</v>
      </c>
      <c r="I961">
        <f>VLOOKUP($A961,cleaning_log!$A$1:$ZZ$9791,MATCH(I$5,cleaning_log!$A$2:$ZZ$2,0),0)</f>
        <v>985</v>
      </c>
      <c r="J961">
        <f>VLOOKUP($A961,cleaning_log!$A$1:$ZZ$9791,MATCH(J$5,cleaning_log!$A$2:$ZZ$2,0),0)</f>
        <v>1111.49999999999</v>
      </c>
      <c r="L961">
        <f>VLOOKUP($A961,cleaning_log!$A$1:$ZZ$9791,MATCH(L$5,cleaning_log!$A$2:$ZZ$2,0),0)</f>
        <v>1282.99999617401</v>
      </c>
      <c r="M961">
        <f>VLOOKUP($A961,cleaning_log!$A$1:$ZZ$9791,MATCH(M$5,cleaning_log!$A$2:$ZZ$2,0),0)</f>
        <v>1283</v>
      </c>
      <c r="N961">
        <f>VLOOKUP($A961,cleaning_log!$A$1:$ZZ$9791,MATCH(N$5,cleaning_log!$A$2:$ZZ$2,0),0)</f>
        <v>1283</v>
      </c>
      <c r="O961">
        <f>VLOOKUP($A961,cleaning_log!$A$1:$ZZ$9791,MATCH(O$5,cleaning_log!$A$2:$ZZ$2,0),0)</f>
        <v>1283</v>
      </c>
      <c r="P961">
        <f>VLOOKUP($A961,cleaning_log!$A$1:$ZZ$9791,MATCH(P$5,cleaning_log!$A$2:$ZZ$2,0),0)</f>
        <v>12.925000000000001</v>
      </c>
      <c r="Q961">
        <f>VLOOKUP($A961,cleaning_log!$A$1:$ZZ$9791,MATCH(Q$5,cleaning_log!$A$2:$ZZ$2,0),0)</f>
        <v>7.1210000000000004</v>
      </c>
      <c r="R961">
        <f>VLOOKUP($A961,cleaning_log!$A$1:$ZZ$9791,MATCH(R$5,cleaning_log!$A$2:$ZZ$2,0),0)</f>
        <v>7.1210000000000004</v>
      </c>
      <c r="S961" t="b">
        <f t="shared" si="197"/>
        <v>1</v>
      </c>
      <c r="T961">
        <f>VLOOKUP($A961,cleaning_log!$A$1:$ZZ$9791,MATCH(T$5,cleaning_log!$A$2:$ZZ$2,0),0)</f>
        <v>518</v>
      </c>
      <c r="U961">
        <f>VLOOKUP($A961,cleaning_log!$A$1:$ZZ$9791,MATCH(U$5,cleaning_log!$A$2:$ZZ$2,0),0)</f>
        <v>516</v>
      </c>
      <c r="V961">
        <f>VLOOKUP($A961,cleaning_log!$A$1:$ZZ$9791,MATCH(V$5,cleaning_log!$A$2:$ZZ$2,0),0)</f>
        <v>519</v>
      </c>
    </row>
    <row r="962" spans="1:22" hidden="1" x14ac:dyDescent="0.2">
      <c r="A962" s="19" t="s">
        <v>4628</v>
      </c>
      <c r="B962" t="str">
        <f>IF(NOT(ISNA(VLOOKUP($A962,miplib2017!$A$5:$A$10000,1,0))),"miplib2017",IF(NOT(ISNA(VLOOKUP($A962,miplib2010!$A$5:$A$10000,1,0))),"miplib2010",IF(NOT(ISNA(VLOOKUP($A962,miplib2003!$A$5:$A$10000,1,0))),"miplib2003",IF(NOT(ISNA(VLOOKUP($A962,miplib3!$A$5:$A$10002,1,0))),"miplib3",IF(NOT(ISNA(VLOOKUP($A962,miplib2!$A$5:$A$10004,1,0))),"miplib2",IF(NOT(ISNA(VLOOKUP($A962,coral!$A$5:$A$10000,1,0))),"coral",IF(NOT(ISNA(VLOOKUP($A962,neos!$A$5:$A$10000,1,0))),"neos","COULD NOT FIND")))))))</f>
        <v>miplib2017</v>
      </c>
      <c r="C962" t="str">
        <f>B962&amp;"/"&amp;A962</f>
        <v>miplib2017/neos-932721</v>
      </c>
      <c r="D962">
        <f ca="1">VLOOKUP($A962,INDIRECT("'"&amp;$B962&amp;"'!"&amp;"$A$5:$Z$10000"),MATCH(D$5,INDIRECT("'"&amp;$B962&amp;"'!$A$4:$Z$4"),0),0)</f>
        <v>18085</v>
      </c>
      <c r="E962">
        <f ca="1">VLOOKUP($A962,INDIRECT("'"&amp;$B962&amp;"'!"&amp;"$A$5:$Z$10000"),MATCH(E$5,INDIRECT("'"&amp;$B962&amp;"'!$A$4:$Z$4"),0),0)</f>
        <v>22266</v>
      </c>
      <c r="F962" t="e">
        <f>VLOOKUP($A962,cleaning_log!$A$1:$ZZ$9791,MATCH(F$5,cleaning_log!$A$2:$ZZ$2,0),0)</f>
        <v>#N/A</v>
      </c>
      <c r="G962" t="e">
        <f>VLOOKUP($A962,cleaning_log!$A$1:$ZZ$9791,MATCH(G$5,cleaning_log!$A$2:$ZZ$2,0),0)</f>
        <v>#N/A</v>
      </c>
      <c r="H962">
        <f ca="1">VLOOKUP($A962,INDIRECT("'"&amp;$B962&amp;"'!"&amp;"$A$5:$Z$10000"),MATCH(H$5,INDIRECT("'"&amp;$B962&amp;"'!$A$4:$Z$4"),0),0)</f>
        <v>52030</v>
      </c>
      <c r="I962" t="e">
        <f>VLOOKUP($A962,cleaning_log!$A$1:$ZZ$9791,MATCH(I$5,cleaning_log!$A$2:$ZZ$2,0),0)</f>
        <v>#N/A</v>
      </c>
      <c r="J962" t="e">
        <f>VLOOKUP($A962,cleaning_log!$A$1:$ZZ$9791,MATCH(J$5,cleaning_log!$A$2:$ZZ$2,0),0)</f>
        <v>#N/A</v>
      </c>
      <c r="L962" t="e">
        <f>VLOOKUP($A962,cleaning_log!$A$1:$ZZ$9791,MATCH(L$5,cleaning_log!$A$2:$ZZ$2,0),0)</f>
        <v>#N/A</v>
      </c>
      <c r="M962" t="e">
        <f>VLOOKUP($A962,cleaning_log!$A$1:$ZZ$9791,MATCH(M$5,cleaning_log!$A$2:$ZZ$2,0),0)</f>
        <v>#N/A</v>
      </c>
      <c r="N962" t="e">
        <f>VLOOKUP($A962,cleaning_log!$A$1:$ZZ$9791,MATCH(N$5,cleaning_log!$A$2:$ZZ$2,0),0)</f>
        <v>#N/A</v>
      </c>
      <c r="O962" t="e">
        <f>VLOOKUP($A962,cleaning_log!$A$1:$ZZ$9791,MATCH(O$5,cleaning_log!$A$2:$ZZ$2,0),0)</f>
        <v>#N/A</v>
      </c>
      <c r="P962" t="e">
        <f>VLOOKUP($A962,cleaning_log!$A$1:$ZZ$9791,MATCH(P$5,cleaning_log!$A$2:$ZZ$2,0),0)</f>
        <v>#N/A</v>
      </c>
      <c r="Q962" t="e">
        <f>VLOOKUP($A962,cleaning_log!$A$1:$ZZ$9791,MATCH(Q$5,cleaning_log!$A$2:$ZZ$2,0),0)</f>
        <v>#N/A</v>
      </c>
      <c r="R962" t="e">
        <f>VLOOKUP($A962,cleaning_log!$A$1:$ZZ$9791,MATCH(R$5,cleaning_log!$A$2:$ZZ$2,0),0)</f>
        <v>#N/A</v>
      </c>
      <c r="S962" t="e">
        <f t="shared" si="197"/>
        <v>#N/A</v>
      </c>
      <c r="T962" t="e">
        <f>VLOOKUP($A962,cleaning_log!$A$1:$ZZ$9791,MATCH(T$5,cleaning_log!$A$2:$ZZ$2,0),0)</f>
        <v>#N/A</v>
      </c>
      <c r="U962" t="e">
        <f>VLOOKUP($A962,cleaning_log!$A$1:$ZZ$9791,MATCH(U$5,cleaning_log!$A$2:$ZZ$2,0),0)</f>
        <v>#N/A</v>
      </c>
      <c r="V962" t="e">
        <f>VLOOKUP($A962,cleaning_log!$A$1:$ZZ$9791,MATCH(V$5,cleaning_log!$A$2:$ZZ$2,0),0)</f>
        <v>#N/A</v>
      </c>
    </row>
    <row r="963" spans="1:22" hidden="1" x14ac:dyDescent="0.2">
      <c r="A963" t="s">
        <v>4205</v>
      </c>
      <c r="B963" t="str">
        <f>IF(NOT(ISNA(VLOOKUP($A963,miplib2017!$A$5:$A$10000,1,0))),"miplib2017",IF(NOT(ISNA(VLOOKUP($A963,miplib2010!$A$5:$A$10000,1,0))),"miplib2010",IF(NOT(ISNA(VLOOKUP($A963,miplib2003!$A$5:$A$10000,1,0))),"miplib2003",IF(NOT(ISNA(VLOOKUP($A963,miplib3!$A$5:$A$10002,1,0))),"miplib3",IF(NOT(ISNA(VLOOKUP($A963,miplib2!$A$5:$A$10004,1,0))),"miplib2",IF(NOT(ISNA(VLOOKUP($A963,coral!$A$5:$A$10000,1,0))),"coral",IF(NOT(ISNA(VLOOKUP($A963,neos!$A$5:$A$10000,1,0))),"neos","COULD NOT FIND")))))))</f>
        <v>miplib2010</v>
      </c>
      <c r="C963" t="str">
        <f>B963&amp;"/"&amp;A963</f>
        <v>miplib2010/neos-932816</v>
      </c>
      <c r="D963">
        <f ca="1">VLOOKUP($A963,INDIRECT("'"&amp;$B963&amp;"'!"&amp;"$A$5:$Z$10000"),MATCH(D$5,INDIRECT("'"&amp;$B963&amp;"'!$A$4:$Z$4"),0),0)</f>
        <v>30823</v>
      </c>
      <c r="E963">
        <f ca="1">VLOOKUP($A963,INDIRECT("'"&amp;$B963&amp;"'!"&amp;"$A$5:$Z$10000"),MATCH(E$5,INDIRECT("'"&amp;$B963&amp;"'!$A$4:$Z$4"),0),0)</f>
        <v>21007</v>
      </c>
      <c r="F963" t="e">
        <f>VLOOKUP($A963,cleaning_log!$A$1:$ZZ$9791,MATCH(F$5,cleaning_log!$A$2:$ZZ$2,0),0)</f>
        <v>#N/A</v>
      </c>
      <c r="G963" t="e">
        <f>VLOOKUP($A963,cleaning_log!$A$1:$ZZ$9791,MATCH(G$5,cleaning_log!$A$2:$ZZ$2,0),0)</f>
        <v>#N/A</v>
      </c>
      <c r="H963">
        <f ca="1">VLOOKUP($A963,INDIRECT("'"&amp;$B963&amp;"'!"&amp;"$A$5:$Z$10000"),MATCH(H$5,INDIRECT("'"&amp;$B963&amp;"'!$A$4:$Z$4"),0),0)</f>
        <v>15376</v>
      </c>
      <c r="I963" t="e">
        <f>VLOOKUP($A963,cleaning_log!$A$1:$ZZ$9791,MATCH(I$5,cleaning_log!$A$2:$ZZ$2,0),0)</f>
        <v>#N/A</v>
      </c>
      <c r="J963" t="e">
        <f>VLOOKUP($A963,cleaning_log!$A$1:$ZZ$9791,MATCH(J$5,cleaning_log!$A$2:$ZZ$2,0),0)</f>
        <v>#N/A</v>
      </c>
      <c r="K963" t="b">
        <f>IF(ISNA(J963),TRUE,ABS(H963-J963)&gt;0.001)</f>
        <v>1</v>
      </c>
      <c r="L963" t="e">
        <f>VLOOKUP($A963,cleaning_log!$A$1:$ZZ$9791,MATCH(L$5,cleaning_log!$A$2:$ZZ$2,0),0)</f>
        <v>#N/A</v>
      </c>
      <c r="M963" t="e">
        <f>VLOOKUP($A963,cleaning_log!$A$1:$ZZ$9791,MATCH(M$5,cleaning_log!$A$2:$ZZ$2,0),0)</f>
        <v>#N/A</v>
      </c>
      <c r="N963" t="e">
        <f>VLOOKUP($A963,cleaning_log!$A$1:$ZZ$9791,MATCH(N$5,cleaning_log!$A$2:$ZZ$2,0),0)</f>
        <v>#N/A</v>
      </c>
      <c r="O963" t="e">
        <f>VLOOKUP($A963,cleaning_log!$A$1:$ZZ$9791,MATCH(O$5,cleaning_log!$A$2:$ZZ$2,0),0)</f>
        <v>#N/A</v>
      </c>
      <c r="P963" t="e">
        <f>VLOOKUP($A963,cleaning_log!$A$1:$ZZ$9791,MATCH(P$5,cleaning_log!$A$2:$ZZ$2,0),0)</f>
        <v>#N/A</v>
      </c>
      <c r="Q963" t="e">
        <f>VLOOKUP($A963,cleaning_log!$A$1:$ZZ$9791,MATCH(Q$5,cleaning_log!$A$2:$ZZ$2,0),0)</f>
        <v>#N/A</v>
      </c>
      <c r="R963" t="e">
        <f>VLOOKUP($A963,cleaning_log!$A$1:$ZZ$9791,MATCH(R$5,cleaning_log!$A$2:$ZZ$2,0),0)</f>
        <v>#N/A</v>
      </c>
      <c r="S963" t="e">
        <f t="shared" si="197"/>
        <v>#N/A</v>
      </c>
      <c r="T963" t="e">
        <f>VLOOKUP($A963,cleaning_log!$A$1:$ZZ$9791,MATCH(T$5,cleaning_log!$A$2:$ZZ$2,0),0)</f>
        <v>#N/A</v>
      </c>
      <c r="U963" t="e">
        <f>VLOOKUP($A963,cleaning_log!$A$1:$ZZ$9791,MATCH(U$5,cleaning_log!$A$2:$ZZ$2,0),0)</f>
        <v>#N/A</v>
      </c>
      <c r="V963" t="e">
        <f>VLOOKUP($A963,cleaning_log!$A$1:$ZZ$9791,MATCH(V$5,cleaning_log!$A$2:$ZZ$2,0),0)</f>
        <v>#N/A</v>
      </c>
    </row>
    <row r="964" spans="1:22" x14ac:dyDescent="0.2">
      <c r="A964" s="19" t="s">
        <v>4629</v>
      </c>
      <c r="B964" t="str">
        <f>IF(NOT(ISNA(VLOOKUP($A964,miplib2017!$A$5:$A$10000,1,0))),"miplib2017",IF(NOT(ISNA(VLOOKUP($A964,miplib2010!$A$5:$A$10000,1,0))),"miplib2010",IF(NOT(ISNA(VLOOKUP($A964,miplib2003!$A$5:$A$10000,1,0))),"miplib2003",IF(NOT(ISNA(VLOOKUP($A964,miplib3!$A$5:$A$10002,1,0))),"miplib3",IF(NOT(ISNA(VLOOKUP($A964,miplib2!$A$5:$A$10004,1,0))),"miplib2",IF(NOT(ISNA(VLOOKUP($A964,coral!$A$5:$A$10000,1,0))),"coral",IF(NOT(ISNA(VLOOKUP($A964,neos!$A$5:$A$10000,1,0))),"neos","COULD NOT FIND")))))))</f>
        <v>coral</v>
      </c>
      <c r="C964" t="str">
        <f>B964&amp;"/"&amp;A964</f>
        <v>coral/neos-933364</v>
      </c>
      <c r="D964">
        <f ca="1">VLOOKUP($A964,INDIRECT("'"&amp;$B964&amp;"'!"&amp;"$A$5:$Z$10000"),MATCH(D$5,INDIRECT("'"&amp;$B964&amp;"'!$A$4:$Z$4"),0),0)</f>
        <v>1006</v>
      </c>
      <c r="E964">
        <f ca="1">VLOOKUP($A964,INDIRECT("'"&amp;$B964&amp;"'!"&amp;"$A$5:$Z$10000"),MATCH(E$5,INDIRECT("'"&amp;$B964&amp;"'!$A$4:$Z$4"),0),0)</f>
        <v>1728</v>
      </c>
      <c r="F964">
        <f>VLOOKUP($A964,cleaning_log!$A$1:$ZZ$9791,MATCH(F$5,cleaning_log!$A$2:$ZZ$2,0),0)</f>
        <v>1006</v>
      </c>
      <c r="G964">
        <f>VLOOKUP($A964,cleaning_log!$A$1:$ZZ$9791,MATCH(G$5,cleaning_log!$A$2:$ZZ$2,0),0)</f>
        <v>1728</v>
      </c>
      <c r="H964" t="str">
        <f ca="1">VLOOKUP($A964,INDIRECT("'"&amp;$B964&amp;"'!"&amp;"$A$5:$Z$10000"),MATCH(H$5,INDIRECT("'"&amp;$B964&amp;"'!$A$4:$Z$4"),0),0)</f>
        <v>?</v>
      </c>
      <c r="I964">
        <f>VLOOKUP($A964,cleaning_log!$A$1:$ZZ$9791,MATCH(I$5,cleaning_log!$A$2:$ZZ$2,0),0)</f>
        <v>717.28571428571399</v>
      </c>
      <c r="J964">
        <f>VLOOKUP($A964,cleaning_log!$A$1:$ZZ$9791,MATCH(J$5,cleaning_log!$A$2:$ZZ$2,0),0)</f>
        <v>718.60769230769199</v>
      </c>
      <c r="L964">
        <f>VLOOKUP($A964,cleaning_log!$A$1:$ZZ$9791,MATCH(L$5,cleaning_log!$A$2:$ZZ$2,0),0)</f>
        <v>765.99999963999903</v>
      </c>
      <c r="M964">
        <f>VLOOKUP($A964,cleaning_log!$A$1:$ZZ$9791,MATCH(M$5,cleaning_log!$A$2:$ZZ$2,0),0)</f>
        <v>765.999999494382</v>
      </c>
      <c r="N964">
        <f>VLOOKUP($A964,cleaning_log!$A$1:$ZZ$9791,MATCH(N$5,cleaning_log!$A$2:$ZZ$2,0),0)</f>
        <v>765.92878787878101</v>
      </c>
      <c r="O964">
        <f>VLOOKUP($A964,cleaning_log!$A$1:$ZZ$9791,MATCH(O$5,cleaning_log!$A$2:$ZZ$2,0),0)</f>
        <v>765.92566999246401</v>
      </c>
      <c r="P964">
        <f>VLOOKUP($A964,cleaning_log!$A$1:$ZZ$9791,MATCH(P$5,cleaning_log!$A$2:$ZZ$2,0),0)</f>
        <v>24.254000000000001</v>
      </c>
      <c r="Q964">
        <f>VLOOKUP($A964,cleaning_log!$A$1:$ZZ$9791,MATCH(Q$5,cleaning_log!$A$2:$ZZ$2,0),0)</f>
        <v>14.36</v>
      </c>
      <c r="R964">
        <f>VLOOKUP($A964,cleaning_log!$A$1:$ZZ$9791,MATCH(R$5,cleaning_log!$A$2:$ZZ$2,0),0)</f>
        <v>14.36</v>
      </c>
      <c r="S964" t="b">
        <f t="shared" si="197"/>
        <v>1</v>
      </c>
      <c r="T964">
        <f>VLOOKUP($A964,cleaning_log!$A$1:$ZZ$9791,MATCH(T$5,cleaning_log!$A$2:$ZZ$2,0),0)</f>
        <v>10645</v>
      </c>
      <c r="U964">
        <f>VLOOKUP($A964,cleaning_log!$A$1:$ZZ$9791,MATCH(U$5,cleaning_log!$A$2:$ZZ$2,0),0)</f>
        <v>10670</v>
      </c>
      <c r="V964">
        <f>VLOOKUP($A964,cleaning_log!$A$1:$ZZ$9791,MATCH(V$5,cleaning_log!$A$2:$ZZ$2,0),0)</f>
        <v>10828</v>
      </c>
    </row>
    <row r="965" spans="1:22" x14ac:dyDescent="0.2">
      <c r="A965" s="19" t="s">
        <v>4630</v>
      </c>
      <c r="B965" t="str">
        <f>IF(NOT(ISNA(VLOOKUP($A965,miplib2017!$A$5:$A$10000,1,0))),"miplib2017",IF(NOT(ISNA(VLOOKUP($A965,miplib2010!$A$5:$A$10000,1,0))),"miplib2010",IF(NOT(ISNA(VLOOKUP($A965,miplib2003!$A$5:$A$10000,1,0))),"miplib2003",IF(NOT(ISNA(VLOOKUP($A965,miplib3!$A$5:$A$10002,1,0))),"miplib3",IF(NOT(ISNA(VLOOKUP($A965,miplib2!$A$5:$A$10004,1,0))),"miplib2",IF(NOT(ISNA(VLOOKUP($A965,coral!$A$5:$A$10000,1,0))),"coral",IF(NOT(ISNA(VLOOKUP($A965,neos!$A$5:$A$10000,1,0))),"neos","COULD NOT FIND")))))))</f>
        <v>coral</v>
      </c>
      <c r="C965" t="str">
        <f>B965&amp;"/"&amp;A965</f>
        <v>coral/neos-933550</v>
      </c>
      <c r="D965">
        <f ca="1">VLOOKUP($A965,INDIRECT("'"&amp;$B965&amp;"'!"&amp;"$A$5:$Z$10000"),MATCH(D$5,INDIRECT("'"&amp;$B965&amp;"'!$A$4:$Z$4"),0),0)</f>
        <v>2288</v>
      </c>
      <c r="E965">
        <f ca="1">VLOOKUP($A965,INDIRECT("'"&amp;$B965&amp;"'!"&amp;"$A$5:$Z$10000"),MATCH(E$5,INDIRECT("'"&amp;$B965&amp;"'!$A$4:$Z$4"),0),0)</f>
        <v>3032</v>
      </c>
      <c r="F965">
        <f>VLOOKUP($A965,cleaning_log!$A$1:$ZZ$9791,MATCH(F$5,cleaning_log!$A$2:$ZZ$2,0),0)</f>
        <v>412</v>
      </c>
      <c r="G965">
        <f>VLOOKUP($A965,cleaning_log!$A$1:$ZZ$9791,MATCH(G$5,cleaning_log!$A$2:$ZZ$2,0),0)</f>
        <v>756</v>
      </c>
      <c r="H965" t="str">
        <f ca="1">VLOOKUP($A965,INDIRECT("'"&amp;$B965&amp;"'!"&amp;"$A$5:$Z$10000"),MATCH(H$5,INDIRECT("'"&amp;$B965&amp;"'!$A$4:$Z$4"),0),0)</f>
        <v>?</v>
      </c>
      <c r="I965">
        <f>VLOOKUP($A965,cleaning_log!$A$1:$ZZ$9791,MATCH(I$5,cleaning_log!$A$2:$ZZ$2,0),0)</f>
        <v>0</v>
      </c>
      <c r="J965">
        <f>VLOOKUP($A965,cleaning_log!$A$1:$ZZ$9791,MATCH(J$5,cleaning_log!$A$2:$ZZ$2,0),0)</f>
        <v>0</v>
      </c>
      <c r="L965">
        <f>VLOOKUP($A965,cleaning_log!$A$1:$ZZ$9791,MATCH(L$5,cleaning_log!$A$2:$ZZ$2,0),0)</f>
        <v>0</v>
      </c>
      <c r="M965">
        <f>VLOOKUP($A965,cleaning_log!$A$1:$ZZ$9791,MATCH(M$5,cleaning_log!$A$2:$ZZ$2,0),0)</f>
        <v>0</v>
      </c>
      <c r="N965">
        <f>VLOOKUP($A965,cleaning_log!$A$1:$ZZ$9791,MATCH(N$5,cleaning_log!$A$2:$ZZ$2,0),0)</f>
        <v>0</v>
      </c>
      <c r="O965">
        <f>VLOOKUP($A965,cleaning_log!$A$1:$ZZ$9791,MATCH(O$5,cleaning_log!$A$2:$ZZ$2,0),0)</f>
        <v>0</v>
      </c>
      <c r="P965">
        <f>VLOOKUP($A965,cleaning_log!$A$1:$ZZ$9791,MATCH(P$5,cleaning_log!$A$2:$ZZ$2,0),0)</f>
        <v>0.32100000000000001</v>
      </c>
      <c r="Q965">
        <f>VLOOKUP($A965,cleaning_log!$A$1:$ZZ$9791,MATCH(Q$5,cleaning_log!$A$2:$ZZ$2,0),0)</f>
        <v>3.5000000000000003E-2</v>
      </c>
      <c r="R965">
        <f>VLOOKUP($A965,cleaning_log!$A$1:$ZZ$9791,MATCH(R$5,cleaning_log!$A$2:$ZZ$2,0),0)</f>
        <v>0.19900000000000001</v>
      </c>
      <c r="S965" t="b">
        <f t="shared" si="197"/>
        <v>1</v>
      </c>
      <c r="T965">
        <f>VLOOKUP($A965,cleaning_log!$A$1:$ZZ$9791,MATCH(T$5,cleaning_log!$A$2:$ZZ$2,0),0)</f>
        <v>0</v>
      </c>
      <c r="U965">
        <f>VLOOKUP($A965,cleaning_log!$A$1:$ZZ$9791,MATCH(U$5,cleaning_log!$A$2:$ZZ$2,0),0)</f>
        <v>0</v>
      </c>
      <c r="V965">
        <f>VLOOKUP($A965,cleaning_log!$A$1:$ZZ$9791,MATCH(V$5,cleaning_log!$A$2:$ZZ$2,0),0)</f>
        <v>1</v>
      </c>
    </row>
    <row r="966" spans="1:22" x14ac:dyDescent="0.2">
      <c r="A966" s="19" t="s">
        <v>4631</v>
      </c>
      <c r="B966" t="str">
        <f>IF(NOT(ISNA(VLOOKUP($A966,miplib2017!$A$5:$A$10000,1,0))),"miplib2017",IF(NOT(ISNA(VLOOKUP($A966,miplib2010!$A$5:$A$10000,1,0))),"miplib2010",IF(NOT(ISNA(VLOOKUP($A966,miplib2003!$A$5:$A$10000,1,0))),"miplib2003",IF(NOT(ISNA(VLOOKUP($A966,miplib3!$A$5:$A$10002,1,0))),"miplib3",IF(NOT(ISNA(VLOOKUP($A966,miplib2!$A$5:$A$10004,1,0))),"miplib2",IF(NOT(ISNA(VLOOKUP($A966,coral!$A$5:$A$10000,1,0))),"coral",IF(NOT(ISNA(VLOOKUP($A966,neos!$A$5:$A$10000,1,0))),"neos","COULD NOT FIND")))))))</f>
        <v>miplib2017</v>
      </c>
      <c r="C966" t="str">
        <f>B966&amp;"/"&amp;A966</f>
        <v>miplib2017/neos-933562</v>
      </c>
      <c r="D966">
        <f ca="1">VLOOKUP($A966,INDIRECT("'"&amp;$B966&amp;"'!"&amp;"$A$5:$Z$10000"),MATCH(D$5,INDIRECT("'"&amp;$B966&amp;"'!$A$4:$Z$4"),0),0)</f>
        <v>3200</v>
      </c>
      <c r="E966">
        <f ca="1">VLOOKUP($A966,INDIRECT("'"&amp;$B966&amp;"'!"&amp;"$A$5:$Z$10000"),MATCH(E$5,INDIRECT("'"&amp;$B966&amp;"'!$A$4:$Z$4"),0),0)</f>
        <v>3032</v>
      </c>
      <c r="F966">
        <f>VLOOKUP($A966,cleaning_log!$A$1:$ZZ$9791,MATCH(F$5,cleaning_log!$A$2:$ZZ$2,0),0)</f>
        <v>568</v>
      </c>
      <c r="G966">
        <f>VLOOKUP($A966,cleaning_log!$A$1:$ZZ$9791,MATCH(G$5,cleaning_log!$A$2:$ZZ$2,0),0)</f>
        <v>1184</v>
      </c>
      <c r="H966">
        <f ca="1">VLOOKUP($A966,INDIRECT("'"&amp;$B966&amp;"'!"&amp;"$A$5:$Z$10000"),MATCH(H$5,INDIRECT("'"&amp;$B966&amp;"'!$A$4:$Z$4"),0),0)</f>
        <v>18</v>
      </c>
      <c r="I966">
        <f>VLOOKUP($A966,cleaning_log!$A$1:$ZZ$9791,MATCH(I$5,cleaning_log!$A$2:$ZZ$2,0),0)</f>
        <v>0</v>
      </c>
      <c r="J966">
        <f>VLOOKUP($A966,cleaning_log!$A$1:$ZZ$9791,MATCH(J$5,cleaning_log!$A$2:$ZZ$2,0),0)</f>
        <v>0</v>
      </c>
      <c r="L966">
        <f>VLOOKUP($A966,cleaning_log!$A$1:$ZZ$9791,MATCH(L$5,cleaning_log!$A$2:$ZZ$2,0),0)</f>
        <v>18</v>
      </c>
      <c r="M966">
        <f>VLOOKUP($A966,cleaning_log!$A$1:$ZZ$9791,MATCH(M$5,cleaning_log!$A$2:$ZZ$2,0),0)</f>
        <v>18</v>
      </c>
      <c r="N966">
        <f>VLOOKUP($A966,cleaning_log!$A$1:$ZZ$9791,MATCH(N$5,cleaning_log!$A$2:$ZZ$2,0),0)</f>
        <v>0</v>
      </c>
      <c r="O966">
        <f>VLOOKUP($A966,cleaning_log!$A$1:$ZZ$9791,MATCH(O$5,cleaning_log!$A$2:$ZZ$2,0),0)</f>
        <v>2.2263450834880301E-2</v>
      </c>
      <c r="P966">
        <f>VLOOKUP($A966,cleaning_log!$A$1:$ZZ$9791,MATCH(P$5,cleaning_log!$A$2:$ZZ$2,0),0)</f>
        <v>3600</v>
      </c>
      <c r="Q966">
        <f>VLOOKUP($A966,cleaning_log!$A$1:$ZZ$9791,MATCH(Q$5,cleaning_log!$A$2:$ZZ$2,0),0)</f>
        <v>3600</v>
      </c>
      <c r="R966">
        <f>VLOOKUP($A966,cleaning_log!$A$1:$ZZ$9791,MATCH(R$5,cleaning_log!$A$2:$ZZ$2,0),0)</f>
        <v>3600</v>
      </c>
      <c r="S966" t="b">
        <f t="shared" si="197"/>
        <v>0</v>
      </c>
      <c r="T966">
        <f>VLOOKUP($A966,cleaning_log!$A$1:$ZZ$9791,MATCH(T$5,cleaning_log!$A$2:$ZZ$2,0),0)</f>
        <v>142486</v>
      </c>
      <c r="U966">
        <f>VLOOKUP($A966,cleaning_log!$A$1:$ZZ$9791,MATCH(U$5,cleaning_log!$A$2:$ZZ$2,0),0)</f>
        <v>228176</v>
      </c>
      <c r="V966">
        <f>VLOOKUP($A966,cleaning_log!$A$1:$ZZ$9791,MATCH(V$5,cleaning_log!$A$2:$ZZ$2,0),0)</f>
        <v>228176</v>
      </c>
    </row>
    <row r="967" spans="1:22" hidden="1" x14ac:dyDescent="0.2">
      <c r="A967" t="s">
        <v>4206</v>
      </c>
      <c r="B967" t="str">
        <f>IF(NOT(ISNA(VLOOKUP($A967,miplib2017!$A$5:$A$10000,1,0))),"miplib2017",IF(NOT(ISNA(VLOOKUP($A967,miplib2010!$A$5:$A$10000,1,0))),"miplib2010",IF(NOT(ISNA(VLOOKUP($A967,miplib2003!$A$5:$A$10000,1,0))),"miplib2003",IF(NOT(ISNA(VLOOKUP($A967,miplib3!$A$5:$A$10002,1,0))),"miplib3",IF(NOT(ISNA(VLOOKUP($A967,miplib2!$A$5:$A$10004,1,0))),"miplib2",IF(NOT(ISNA(VLOOKUP($A967,coral!$A$5:$A$10000,1,0))),"coral",IF(NOT(ISNA(VLOOKUP($A967,neos!$A$5:$A$10000,1,0))),"neos","COULD NOT FIND")))))))</f>
        <v>miplib2017</v>
      </c>
      <c r="C967" t="str">
        <f>B967&amp;"/"&amp;A967</f>
        <v>miplib2017/neos-933638</v>
      </c>
      <c r="D967">
        <f ca="1">VLOOKUP($A967,INDIRECT("'"&amp;$B967&amp;"'!"&amp;"$A$5:$Z$10000"),MATCH(D$5,INDIRECT("'"&amp;$B967&amp;"'!$A$4:$Z$4"),0),0)</f>
        <v>13658</v>
      </c>
      <c r="E967">
        <f ca="1">VLOOKUP($A967,INDIRECT("'"&amp;$B967&amp;"'!"&amp;"$A$5:$Z$10000"),MATCH(E$5,INDIRECT("'"&amp;$B967&amp;"'!$A$4:$Z$4"),0),0)</f>
        <v>32417</v>
      </c>
      <c r="F967" t="e">
        <f>VLOOKUP($A967,cleaning_log!$A$1:$ZZ$9791,MATCH(F$5,cleaning_log!$A$2:$ZZ$2,0),0)</f>
        <v>#N/A</v>
      </c>
      <c r="G967" t="e">
        <f>VLOOKUP($A967,cleaning_log!$A$1:$ZZ$9791,MATCH(G$5,cleaning_log!$A$2:$ZZ$2,0),0)</f>
        <v>#N/A</v>
      </c>
      <c r="H967">
        <f ca="1">VLOOKUP($A967,INDIRECT("'"&amp;$B967&amp;"'!"&amp;"$A$5:$Z$10000"),MATCH(H$5,INDIRECT("'"&amp;$B967&amp;"'!$A$4:$Z$4"),0),0)</f>
        <v>276</v>
      </c>
      <c r="I967" t="e">
        <f>VLOOKUP($A967,cleaning_log!$A$1:$ZZ$9791,MATCH(I$5,cleaning_log!$A$2:$ZZ$2,0),0)</f>
        <v>#N/A</v>
      </c>
      <c r="J967" t="e">
        <f>VLOOKUP($A967,cleaning_log!$A$1:$ZZ$9791,MATCH(J$5,cleaning_log!$A$2:$ZZ$2,0),0)</f>
        <v>#N/A</v>
      </c>
      <c r="K967" t="b">
        <f>IF(ISNA(J967),TRUE,ABS(H967-J967)&gt;0.001)</f>
        <v>1</v>
      </c>
      <c r="L967" t="e">
        <f>VLOOKUP($A967,cleaning_log!$A$1:$ZZ$9791,MATCH(L$5,cleaning_log!$A$2:$ZZ$2,0),0)</f>
        <v>#N/A</v>
      </c>
      <c r="M967" t="e">
        <f>VLOOKUP($A967,cleaning_log!$A$1:$ZZ$9791,MATCH(M$5,cleaning_log!$A$2:$ZZ$2,0),0)</f>
        <v>#N/A</v>
      </c>
      <c r="N967" t="e">
        <f>VLOOKUP($A967,cleaning_log!$A$1:$ZZ$9791,MATCH(N$5,cleaning_log!$A$2:$ZZ$2,0),0)</f>
        <v>#N/A</v>
      </c>
      <c r="O967" t="e">
        <f>VLOOKUP($A967,cleaning_log!$A$1:$ZZ$9791,MATCH(O$5,cleaning_log!$A$2:$ZZ$2,0),0)</f>
        <v>#N/A</v>
      </c>
      <c r="P967" t="e">
        <f>VLOOKUP($A967,cleaning_log!$A$1:$ZZ$9791,MATCH(P$5,cleaning_log!$A$2:$ZZ$2,0),0)</f>
        <v>#N/A</v>
      </c>
      <c r="Q967" t="e">
        <f>VLOOKUP($A967,cleaning_log!$A$1:$ZZ$9791,MATCH(Q$5,cleaning_log!$A$2:$ZZ$2,0),0)</f>
        <v>#N/A</v>
      </c>
      <c r="R967" t="e">
        <f>VLOOKUP($A967,cleaning_log!$A$1:$ZZ$9791,MATCH(R$5,cleaning_log!$A$2:$ZZ$2,0),0)</f>
        <v>#N/A</v>
      </c>
      <c r="S967" t="e">
        <f t="shared" si="197"/>
        <v>#N/A</v>
      </c>
      <c r="T967" t="e">
        <f>VLOOKUP($A967,cleaning_log!$A$1:$ZZ$9791,MATCH(T$5,cleaning_log!$A$2:$ZZ$2,0),0)</f>
        <v>#N/A</v>
      </c>
      <c r="U967" t="e">
        <f>VLOOKUP($A967,cleaning_log!$A$1:$ZZ$9791,MATCH(U$5,cleaning_log!$A$2:$ZZ$2,0),0)</f>
        <v>#N/A</v>
      </c>
      <c r="V967" t="e">
        <f>VLOOKUP($A967,cleaning_log!$A$1:$ZZ$9791,MATCH(V$5,cleaning_log!$A$2:$ZZ$2,0),0)</f>
        <v>#N/A</v>
      </c>
    </row>
    <row r="968" spans="1:22" x14ac:dyDescent="0.2">
      <c r="A968" s="19" t="s">
        <v>4632</v>
      </c>
      <c r="B968" t="str">
        <f>IF(NOT(ISNA(VLOOKUP($A968,miplib2017!$A$5:$A$10000,1,0))),"miplib2017",IF(NOT(ISNA(VLOOKUP($A968,miplib2010!$A$5:$A$10000,1,0))),"miplib2010",IF(NOT(ISNA(VLOOKUP($A968,miplib2003!$A$5:$A$10000,1,0))),"miplib2003",IF(NOT(ISNA(VLOOKUP($A968,miplib3!$A$5:$A$10002,1,0))),"miplib3",IF(NOT(ISNA(VLOOKUP($A968,miplib2!$A$5:$A$10004,1,0))),"miplib2",IF(NOT(ISNA(VLOOKUP($A968,coral!$A$5:$A$10000,1,0))),"coral",IF(NOT(ISNA(VLOOKUP($A968,neos!$A$5:$A$10000,1,0))),"neos","COULD NOT FIND")))))))</f>
        <v>coral</v>
      </c>
      <c r="C968" t="str">
        <f>B968&amp;"/"&amp;A968</f>
        <v>coral/neos-933815</v>
      </c>
      <c r="D968">
        <f ca="1">VLOOKUP($A968,INDIRECT("'"&amp;$B968&amp;"'!"&amp;"$A$5:$Z$10000"),MATCH(D$5,INDIRECT("'"&amp;$B968&amp;"'!$A$4:$Z$4"),0),0)</f>
        <v>947</v>
      </c>
      <c r="E968">
        <f ca="1">VLOOKUP($A968,INDIRECT("'"&amp;$B968&amp;"'!"&amp;"$A$5:$Z$10000"),MATCH(E$5,INDIRECT("'"&amp;$B968&amp;"'!$A$4:$Z$4"),0),0)</f>
        <v>1728</v>
      </c>
      <c r="F968">
        <f>VLOOKUP($A968,cleaning_log!$A$1:$ZZ$9791,MATCH(F$5,cleaning_log!$A$2:$ZZ$2,0),0)</f>
        <v>947</v>
      </c>
      <c r="G968">
        <f>VLOOKUP($A968,cleaning_log!$A$1:$ZZ$9791,MATCH(G$5,cleaning_log!$A$2:$ZZ$2,0),0)</f>
        <v>1728</v>
      </c>
      <c r="H968" t="str">
        <f ca="1">VLOOKUP($A968,INDIRECT("'"&amp;$B968&amp;"'!"&amp;"$A$5:$Z$10000"),MATCH(H$5,INDIRECT("'"&amp;$B968&amp;"'!$A$4:$Z$4"),0),0)</f>
        <v>?</v>
      </c>
      <c r="I968">
        <f>VLOOKUP($A968,cleaning_log!$A$1:$ZZ$9791,MATCH(I$5,cleaning_log!$A$2:$ZZ$2,0),0)</f>
        <v>457.44285714285701</v>
      </c>
      <c r="J968">
        <f>VLOOKUP($A968,cleaning_log!$A$1:$ZZ$9791,MATCH(J$5,cleaning_log!$A$2:$ZZ$2,0),0)</f>
        <v>698.60769230769199</v>
      </c>
      <c r="L968">
        <f>VLOOKUP($A968,cleaning_log!$A$1:$ZZ$9791,MATCH(L$5,cleaning_log!$A$2:$ZZ$2,0),0)</f>
        <v>765.99999902986497</v>
      </c>
      <c r="M968">
        <f>VLOOKUP($A968,cleaning_log!$A$1:$ZZ$9791,MATCH(M$5,cleaning_log!$A$2:$ZZ$2,0),0)</f>
        <v>765.99998289614905</v>
      </c>
      <c r="N968">
        <f>VLOOKUP($A968,cleaning_log!$A$1:$ZZ$9791,MATCH(N$5,cleaning_log!$A$2:$ZZ$2,0),0)</f>
        <v>765.92346760069995</v>
      </c>
      <c r="O968">
        <f>VLOOKUP($A968,cleaning_log!$A$1:$ZZ$9791,MATCH(O$5,cleaning_log!$A$2:$ZZ$2,0),0)</f>
        <v>765.92357147240205</v>
      </c>
      <c r="P968">
        <f>VLOOKUP($A968,cleaning_log!$A$1:$ZZ$9791,MATCH(P$5,cleaning_log!$A$2:$ZZ$2,0),0)</f>
        <v>133.547</v>
      </c>
      <c r="Q968">
        <f>VLOOKUP($A968,cleaning_log!$A$1:$ZZ$9791,MATCH(Q$5,cleaning_log!$A$2:$ZZ$2,0),0)</f>
        <v>18.193999999999999</v>
      </c>
      <c r="R968">
        <f>VLOOKUP($A968,cleaning_log!$A$1:$ZZ$9791,MATCH(R$5,cleaning_log!$A$2:$ZZ$2,0),0)</f>
        <v>106.271</v>
      </c>
      <c r="S968" t="b">
        <f t="shared" si="197"/>
        <v>1</v>
      </c>
      <c r="T968">
        <f>VLOOKUP($A968,cleaning_log!$A$1:$ZZ$9791,MATCH(T$5,cleaning_log!$A$2:$ZZ$2,0),0)</f>
        <v>91613</v>
      </c>
      <c r="U968">
        <f>VLOOKUP($A968,cleaning_log!$A$1:$ZZ$9791,MATCH(U$5,cleaning_log!$A$2:$ZZ$2,0),0)</f>
        <v>14106</v>
      </c>
      <c r="V968">
        <f>VLOOKUP($A968,cleaning_log!$A$1:$ZZ$9791,MATCH(V$5,cleaning_log!$A$2:$ZZ$2,0),0)</f>
        <v>102334</v>
      </c>
    </row>
    <row r="969" spans="1:22" hidden="1" x14ac:dyDescent="0.2">
      <c r="A969" t="s">
        <v>4207</v>
      </c>
      <c r="B969" t="str">
        <f>IF(NOT(ISNA(VLOOKUP($A969,miplib2017!$A$5:$A$10000,1,0))),"miplib2017",IF(NOT(ISNA(VLOOKUP($A969,miplib2010!$A$5:$A$10000,1,0))),"miplib2010",IF(NOT(ISNA(VLOOKUP($A969,miplib2003!$A$5:$A$10000,1,0))),"miplib2003",IF(NOT(ISNA(VLOOKUP($A969,miplib3!$A$5:$A$10002,1,0))),"miplib3",IF(NOT(ISNA(VLOOKUP($A969,miplib2!$A$5:$A$10004,1,0))),"miplib2",IF(NOT(ISNA(VLOOKUP($A969,coral!$A$5:$A$10000,1,0))),"coral",IF(NOT(ISNA(VLOOKUP($A969,neos!$A$5:$A$10000,1,0))),"neos","COULD NOT FIND")))))))</f>
        <v>miplib2017</v>
      </c>
      <c r="C969" t="str">
        <f>B969&amp;"/"&amp;A969</f>
        <v>miplib2017/neos-933966</v>
      </c>
      <c r="D969">
        <f ca="1">VLOOKUP($A969,INDIRECT("'"&amp;$B969&amp;"'!"&amp;"$A$5:$Z$10000"),MATCH(D$5,INDIRECT("'"&amp;$B969&amp;"'!$A$4:$Z$4"),0),0)</f>
        <v>12047</v>
      </c>
      <c r="E969">
        <f ca="1">VLOOKUP($A969,INDIRECT("'"&amp;$B969&amp;"'!"&amp;"$A$5:$Z$10000"),MATCH(E$5,INDIRECT("'"&amp;$B969&amp;"'!$A$4:$Z$4"),0),0)</f>
        <v>31762</v>
      </c>
      <c r="F969">
        <f>VLOOKUP($A969,cleaning_log!$A$1:$ZZ$9791,MATCH(F$5,cleaning_log!$A$2:$ZZ$2,0),0)</f>
        <v>6590</v>
      </c>
      <c r="G969">
        <f>VLOOKUP($A969,cleaning_log!$A$1:$ZZ$9791,MATCH(G$5,cleaning_log!$A$2:$ZZ$2,0),0)</f>
        <v>8232</v>
      </c>
      <c r="H969">
        <f ca="1">VLOOKUP($A969,INDIRECT("'"&amp;$B969&amp;"'!"&amp;"$A$5:$Z$10000"),MATCH(H$5,INDIRECT("'"&amp;$B969&amp;"'!$A$4:$Z$4"),0),0)</f>
        <v>318</v>
      </c>
      <c r="I969">
        <f>VLOOKUP($A969,cleaning_log!$A$1:$ZZ$9791,MATCH(I$5,cleaning_log!$A$2:$ZZ$2,0),0)</f>
        <v>317.99999999999898</v>
      </c>
      <c r="J969">
        <f>VLOOKUP($A969,cleaning_log!$A$1:$ZZ$9791,MATCH(J$5,cleaning_log!$A$2:$ZZ$2,0),0)</f>
        <v>318</v>
      </c>
      <c r="K969" t="b">
        <f ca="1">IF(ISNA(J969),TRUE,ABS(H969-J969)&gt;0.001)</f>
        <v>0</v>
      </c>
      <c r="L969">
        <f>VLOOKUP($A969,cleaning_log!$A$1:$ZZ$9791,MATCH(L$5,cleaning_log!$A$2:$ZZ$2,0),0)</f>
        <v>318</v>
      </c>
      <c r="M969">
        <f>VLOOKUP($A969,cleaning_log!$A$1:$ZZ$9791,MATCH(M$5,cleaning_log!$A$2:$ZZ$2,0),0)</f>
        <v>318</v>
      </c>
      <c r="N969">
        <f>VLOOKUP($A969,cleaning_log!$A$1:$ZZ$9791,MATCH(N$5,cleaning_log!$A$2:$ZZ$2,0),0)</f>
        <v>318</v>
      </c>
      <c r="O969">
        <f>VLOOKUP($A969,cleaning_log!$A$1:$ZZ$9791,MATCH(O$5,cleaning_log!$A$2:$ZZ$2,0),0)</f>
        <v>318</v>
      </c>
      <c r="P969">
        <f>VLOOKUP($A969,cleaning_log!$A$1:$ZZ$9791,MATCH(P$5,cleaning_log!$A$2:$ZZ$2,0),0)</f>
        <v>5.4020000000000001</v>
      </c>
      <c r="Q969">
        <f>VLOOKUP($A969,cleaning_log!$A$1:$ZZ$9791,MATCH(Q$5,cleaning_log!$A$2:$ZZ$2,0),0)</f>
        <v>2.9060000000000001</v>
      </c>
      <c r="R969">
        <f>VLOOKUP($A969,cleaning_log!$A$1:$ZZ$9791,MATCH(R$5,cleaning_log!$A$2:$ZZ$2,0),0)</f>
        <v>4.5220000000000002</v>
      </c>
      <c r="S969" t="b">
        <f t="shared" si="197"/>
        <v>1</v>
      </c>
      <c r="T969">
        <f>VLOOKUP($A969,cleaning_log!$A$1:$ZZ$9791,MATCH(T$5,cleaning_log!$A$2:$ZZ$2,0),0)</f>
        <v>0</v>
      </c>
      <c r="U969">
        <f>VLOOKUP($A969,cleaning_log!$A$1:$ZZ$9791,MATCH(U$5,cleaning_log!$A$2:$ZZ$2,0),0)</f>
        <v>0</v>
      </c>
      <c r="V969">
        <f>VLOOKUP($A969,cleaning_log!$A$1:$ZZ$9791,MATCH(V$5,cleaning_log!$A$2:$ZZ$2,0),0)</f>
        <v>0</v>
      </c>
    </row>
    <row r="970" spans="1:22" x14ac:dyDescent="0.2">
      <c r="A970" s="19" t="s">
        <v>4633</v>
      </c>
      <c r="B970" t="str">
        <f>IF(NOT(ISNA(VLOOKUP($A970,miplib2017!$A$5:$A$10000,1,0))),"miplib2017",IF(NOT(ISNA(VLOOKUP($A970,miplib2010!$A$5:$A$10000,1,0))),"miplib2010",IF(NOT(ISNA(VLOOKUP($A970,miplib2003!$A$5:$A$10000,1,0))),"miplib2003",IF(NOT(ISNA(VLOOKUP($A970,miplib3!$A$5:$A$10002,1,0))),"miplib3",IF(NOT(ISNA(VLOOKUP($A970,miplib2!$A$5:$A$10004,1,0))),"miplib2",IF(NOT(ISNA(VLOOKUP($A970,coral!$A$5:$A$10000,1,0))),"coral",IF(NOT(ISNA(VLOOKUP($A970,neos!$A$5:$A$10000,1,0))),"neos","COULD NOT FIND")))))))</f>
        <v>coral</v>
      </c>
      <c r="C970" t="str">
        <f>B970&amp;"/"&amp;A970</f>
        <v>coral/neos-934184</v>
      </c>
      <c r="D970">
        <f ca="1">VLOOKUP($A970,INDIRECT("'"&amp;$B970&amp;"'!"&amp;"$A$5:$Z$10000"),MATCH(D$5,INDIRECT("'"&amp;$B970&amp;"'!$A$4:$Z$4"),0),0)</f>
        <v>1006</v>
      </c>
      <c r="E970">
        <f ca="1">VLOOKUP($A970,INDIRECT("'"&amp;$B970&amp;"'!"&amp;"$A$5:$Z$10000"),MATCH(E$5,INDIRECT("'"&amp;$B970&amp;"'!$A$4:$Z$4"),0),0)</f>
        <v>1728</v>
      </c>
      <c r="F970" t="e">
        <f>VLOOKUP($A970,cleaning_log!$A$1:$ZZ$9791,MATCH(F$5,cleaning_log!$A$2:$ZZ$2,0),0)</f>
        <v>#N/A</v>
      </c>
      <c r="G970" t="e">
        <f>VLOOKUP($A970,cleaning_log!$A$1:$ZZ$9791,MATCH(G$5,cleaning_log!$A$2:$ZZ$2,0),0)</f>
        <v>#N/A</v>
      </c>
      <c r="H970" t="str">
        <f ca="1">VLOOKUP($A970,INDIRECT("'"&amp;$B970&amp;"'!"&amp;"$A$5:$Z$10000"),MATCH(H$5,INDIRECT("'"&amp;$B970&amp;"'!$A$4:$Z$4"),0),0)</f>
        <v>?</v>
      </c>
      <c r="I970" t="e">
        <f>VLOOKUP($A970,cleaning_log!$A$1:$ZZ$9791,MATCH(I$5,cleaning_log!$A$2:$ZZ$2,0),0)</f>
        <v>#N/A</v>
      </c>
      <c r="J970" t="e">
        <f>VLOOKUP($A970,cleaning_log!$A$1:$ZZ$9791,MATCH(J$5,cleaning_log!$A$2:$ZZ$2,0),0)</f>
        <v>#N/A</v>
      </c>
      <c r="L970" t="e">
        <f>VLOOKUP($A970,cleaning_log!$A$1:$ZZ$9791,MATCH(L$5,cleaning_log!$A$2:$ZZ$2,0),0)</f>
        <v>#N/A</v>
      </c>
      <c r="M970" t="e">
        <f>VLOOKUP($A970,cleaning_log!$A$1:$ZZ$9791,MATCH(M$5,cleaning_log!$A$2:$ZZ$2,0),0)</f>
        <v>#N/A</v>
      </c>
      <c r="N970" t="e">
        <f>VLOOKUP($A970,cleaning_log!$A$1:$ZZ$9791,MATCH(N$5,cleaning_log!$A$2:$ZZ$2,0),0)</f>
        <v>#N/A</v>
      </c>
      <c r="O970" t="e">
        <f>VLOOKUP($A970,cleaning_log!$A$1:$ZZ$9791,MATCH(O$5,cleaning_log!$A$2:$ZZ$2,0),0)</f>
        <v>#N/A</v>
      </c>
      <c r="P970" t="e">
        <f>VLOOKUP($A970,cleaning_log!$A$1:$ZZ$9791,MATCH(P$5,cleaning_log!$A$2:$ZZ$2,0),0)</f>
        <v>#N/A</v>
      </c>
      <c r="Q970" t="e">
        <f>VLOOKUP($A970,cleaning_log!$A$1:$ZZ$9791,MATCH(Q$5,cleaning_log!$A$2:$ZZ$2,0),0)</f>
        <v>#N/A</v>
      </c>
      <c r="R970" t="e">
        <f>VLOOKUP($A970,cleaning_log!$A$1:$ZZ$9791,MATCH(R$5,cleaning_log!$A$2:$ZZ$2,0),0)</f>
        <v>#N/A</v>
      </c>
      <c r="S970" t="e">
        <f t="shared" si="197"/>
        <v>#N/A</v>
      </c>
      <c r="T970" t="e">
        <f>VLOOKUP($A970,cleaning_log!$A$1:$ZZ$9791,MATCH(T$5,cleaning_log!$A$2:$ZZ$2,0),0)</f>
        <v>#N/A</v>
      </c>
      <c r="U970" t="e">
        <f>VLOOKUP($A970,cleaning_log!$A$1:$ZZ$9791,MATCH(U$5,cleaning_log!$A$2:$ZZ$2,0),0)</f>
        <v>#N/A</v>
      </c>
      <c r="V970" t="e">
        <f>VLOOKUP($A970,cleaning_log!$A$1:$ZZ$9791,MATCH(V$5,cleaning_log!$A$2:$ZZ$2,0),0)</f>
        <v>#N/A</v>
      </c>
    </row>
    <row r="971" spans="1:22" hidden="1" x14ac:dyDescent="0.2">
      <c r="A971" t="s">
        <v>4208</v>
      </c>
      <c r="B971" t="str">
        <f>IF(NOT(ISNA(VLOOKUP($A971,miplib2017!$A$5:$A$10000,1,0))),"miplib2017",IF(NOT(ISNA(VLOOKUP($A971,miplib2010!$A$5:$A$10000,1,0))),"miplib2010",IF(NOT(ISNA(VLOOKUP($A971,miplib2003!$A$5:$A$10000,1,0))),"miplib2003",IF(NOT(ISNA(VLOOKUP($A971,miplib3!$A$5:$A$10002,1,0))),"miplib3",IF(NOT(ISNA(VLOOKUP($A971,miplib2!$A$5:$A$10004,1,0))),"miplib2",IF(NOT(ISNA(VLOOKUP($A971,coral!$A$5:$A$10000,1,0))),"coral",IF(NOT(ISNA(VLOOKUP($A971,neos!$A$5:$A$10000,1,0))),"neos","COULD NOT FIND")))))))</f>
        <v>miplib2010</v>
      </c>
      <c r="C971" t="str">
        <f>B971&amp;"/"&amp;A971</f>
        <v>miplib2010/neos-934278</v>
      </c>
      <c r="D971">
        <f ca="1">VLOOKUP($A971,INDIRECT("'"&amp;$B971&amp;"'!"&amp;"$A$5:$Z$10000"),MATCH(D$5,INDIRECT("'"&amp;$B971&amp;"'!$A$4:$Z$4"),0),0)</f>
        <v>11495</v>
      </c>
      <c r="E971">
        <f ca="1">VLOOKUP($A971,INDIRECT("'"&amp;$B971&amp;"'!"&amp;"$A$5:$Z$10000"),MATCH(E$5,INDIRECT("'"&amp;$B971&amp;"'!$A$4:$Z$4"),0),0)</f>
        <v>23123</v>
      </c>
      <c r="F971" t="e">
        <f>VLOOKUP($A971,cleaning_log!$A$1:$ZZ$9791,MATCH(F$5,cleaning_log!$A$2:$ZZ$2,0),0)</f>
        <v>#N/A</v>
      </c>
      <c r="G971" t="e">
        <f>VLOOKUP($A971,cleaning_log!$A$1:$ZZ$9791,MATCH(G$5,cleaning_log!$A$2:$ZZ$2,0),0)</f>
        <v>#N/A</v>
      </c>
      <c r="H971">
        <f ca="1">VLOOKUP($A971,INDIRECT("'"&amp;$B971&amp;"'!"&amp;"$A$5:$Z$10000"),MATCH(H$5,INDIRECT("'"&amp;$B971&amp;"'!$A$4:$Z$4"),0),0)</f>
        <v>260</v>
      </c>
      <c r="I971" t="e">
        <f>VLOOKUP($A971,cleaning_log!$A$1:$ZZ$9791,MATCH(I$5,cleaning_log!$A$2:$ZZ$2,0),0)</f>
        <v>#N/A</v>
      </c>
      <c r="J971" t="e">
        <f>VLOOKUP($A971,cleaning_log!$A$1:$ZZ$9791,MATCH(J$5,cleaning_log!$A$2:$ZZ$2,0),0)</f>
        <v>#N/A</v>
      </c>
      <c r="K971" t="b">
        <f>IF(ISNA(J971),TRUE,ABS(H971-J971)&gt;0.001)</f>
        <v>1</v>
      </c>
      <c r="L971" t="e">
        <f>VLOOKUP($A971,cleaning_log!$A$1:$ZZ$9791,MATCH(L$5,cleaning_log!$A$2:$ZZ$2,0),0)</f>
        <v>#N/A</v>
      </c>
      <c r="M971" t="e">
        <f>VLOOKUP($A971,cleaning_log!$A$1:$ZZ$9791,MATCH(M$5,cleaning_log!$A$2:$ZZ$2,0),0)</f>
        <v>#N/A</v>
      </c>
      <c r="N971" t="e">
        <f>VLOOKUP($A971,cleaning_log!$A$1:$ZZ$9791,MATCH(N$5,cleaning_log!$A$2:$ZZ$2,0),0)</f>
        <v>#N/A</v>
      </c>
      <c r="O971" t="e">
        <f>VLOOKUP($A971,cleaning_log!$A$1:$ZZ$9791,MATCH(O$5,cleaning_log!$A$2:$ZZ$2,0),0)</f>
        <v>#N/A</v>
      </c>
      <c r="P971" t="e">
        <f>VLOOKUP($A971,cleaning_log!$A$1:$ZZ$9791,MATCH(P$5,cleaning_log!$A$2:$ZZ$2,0),0)</f>
        <v>#N/A</v>
      </c>
      <c r="Q971" t="e">
        <f>VLOOKUP($A971,cleaning_log!$A$1:$ZZ$9791,MATCH(Q$5,cleaning_log!$A$2:$ZZ$2,0),0)</f>
        <v>#N/A</v>
      </c>
      <c r="R971" t="e">
        <f>VLOOKUP($A971,cleaning_log!$A$1:$ZZ$9791,MATCH(R$5,cleaning_log!$A$2:$ZZ$2,0),0)</f>
        <v>#N/A</v>
      </c>
      <c r="S971" t="e">
        <f t="shared" si="197"/>
        <v>#N/A</v>
      </c>
      <c r="T971" t="e">
        <f>VLOOKUP($A971,cleaning_log!$A$1:$ZZ$9791,MATCH(T$5,cleaning_log!$A$2:$ZZ$2,0),0)</f>
        <v>#N/A</v>
      </c>
      <c r="U971" t="e">
        <f>VLOOKUP($A971,cleaning_log!$A$1:$ZZ$9791,MATCH(U$5,cleaning_log!$A$2:$ZZ$2,0),0)</f>
        <v>#N/A</v>
      </c>
      <c r="V971" t="e">
        <f>VLOOKUP($A971,cleaning_log!$A$1:$ZZ$9791,MATCH(V$5,cleaning_log!$A$2:$ZZ$2,0),0)</f>
        <v>#N/A</v>
      </c>
    </row>
    <row r="972" spans="1:22" hidden="1" x14ac:dyDescent="0.2">
      <c r="A972" s="19" t="s">
        <v>4634</v>
      </c>
      <c r="B972" t="str">
        <f>IF(NOT(ISNA(VLOOKUP($A972,miplib2017!$A$5:$A$10000,1,0))),"miplib2017",IF(NOT(ISNA(VLOOKUP($A972,miplib2010!$A$5:$A$10000,1,0))),"miplib2010",IF(NOT(ISNA(VLOOKUP($A972,miplib2003!$A$5:$A$10000,1,0))),"miplib2003",IF(NOT(ISNA(VLOOKUP($A972,miplib3!$A$5:$A$10002,1,0))),"miplib3",IF(NOT(ISNA(VLOOKUP($A972,miplib2!$A$5:$A$10004,1,0))),"miplib2",IF(NOT(ISNA(VLOOKUP($A972,coral!$A$5:$A$10000,1,0))),"coral",IF(NOT(ISNA(VLOOKUP($A972,neos!$A$5:$A$10000,1,0))),"neos","COULD NOT FIND")))))))</f>
        <v>coral</v>
      </c>
      <c r="C972" t="str">
        <f>B972&amp;"/"&amp;A972</f>
        <v>coral/neos-934441</v>
      </c>
      <c r="D972">
        <f ca="1">VLOOKUP($A972,INDIRECT("'"&amp;$B972&amp;"'!"&amp;"$A$5:$Z$10000"),MATCH(D$5,INDIRECT("'"&amp;$B972&amp;"'!$A$4:$Z$4"),0),0)</f>
        <v>11691</v>
      </c>
      <c r="E972">
        <f ca="1">VLOOKUP($A972,INDIRECT("'"&amp;$B972&amp;"'!"&amp;"$A$5:$Z$10000"),MATCH(E$5,INDIRECT("'"&amp;$B972&amp;"'!$A$4:$Z$4"),0),0)</f>
        <v>23362</v>
      </c>
      <c r="F972" t="e">
        <f>VLOOKUP($A972,cleaning_log!$A$1:$ZZ$9791,MATCH(F$5,cleaning_log!$A$2:$ZZ$2,0),0)</f>
        <v>#N/A</v>
      </c>
      <c r="G972" t="e">
        <f>VLOOKUP($A972,cleaning_log!$A$1:$ZZ$9791,MATCH(G$5,cleaning_log!$A$2:$ZZ$2,0),0)</f>
        <v>#N/A</v>
      </c>
      <c r="H972" t="str">
        <f ca="1">VLOOKUP($A972,INDIRECT("'"&amp;$B972&amp;"'!"&amp;"$A$5:$Z$10000"),MATCH(H$5,INDIRECT("'"&amp;$B972&amp;"'!$A$4:$Z$4"),0),0)</f>
        <v>?</v>
      </c>
      <c r="I972" t="e">
        <f>VLOOKUP($A972,cleaning_log!$A$1:$ZZ$9791,MATCH(I$5,cleaning_log!$A$2:$ZZ$2,0),0)</f>
        <v>#N/A</v>
      </c>
      <c r="J972" t="e">
        <f>VLOOKUP($A972,cleaning_log!$A$1:$ZZ$9791,MATCH(J$5,cleaning_log!$A$2:$ZZ$2,0),0)</f>
        <v>#N/A</v>
      </c>
      <c r="L972" t="e">
        <f>VLOOKUP($A972,cleaning_log!$A$1:$ZZ$9791,MATCH(L$5,cleaning_log!$A$2:$ZZ$2,0),0)</f>
        <v>#N/A</v>
      </c>
      <c r="M972" t="e">
        <f>VLOOKUP($A972,cleaning_log!$A$1:$ZZ$9791,MATCH(M$5,cleaning_log!$A$2:$ZZ$2,0),0)</f>
        <v>#N/A</v>
      </c>
      <c r="N972" t="e">
        <f>VLOOKUP($A972,cleaning_log!$A$1:$ZZ$9791,MATCH(N$5,cleaning_log!$A$2:$ZZ$2,0),0)</f>
        <v>#N/A</v>
      </c>
      <c r="O972" t="e">
        <f>VLOOKUP($A972,cleaning_log!$A$1:$ZZ$9791,MATCH(O$5,cleaning_log!$A$2:$ZZ$2,0),0)</f>
        <v>#N/A</v>
      </c>
      <c r="P972" t="e">
        <f>VLOOKUP($A972,cleaning_log!$A$1:$ZZ$9791,MATCH(P$5,cleaning_log!$A$2:$ZZ$2,0),0)</f>
        <v>#N/A</v>
      </c>
      <c r="Q972" t="e">
        <f>VLOOKUP($A972,cleaning_log!$A$1:$ZZ$9791,MATCH(Q$5,cleaning_log!$A$2:$ZZ$2,0),0)</f>
        <v>#N/A</v>
      </c>
      <c r="R972" t="e">
        <f>VLOOKUP($A972,cleaning_log!$A$1:$ZZ$9791,MATCH(R$5,cleaning_log!$A$2:$ZZ$2,0),0)</f>
        <v>#N/A</v>
      </c>
      <c r="S972" t="e">
        <f t="shared" si="197"/>
        <v>#N/A</v>
      </c>
      <c r="T972" t="e">
        <f>VLOOKUP($A972,cleaning_log!$A$1:$ZZ$9791,MATCH(T$5,cleaning_log!$A$2:$ZZ$2,0),0)</f>
        <v>#N/A</v>
      </c>
      <c r="U972" t="e">
        <f>VLOOKUP($A972,cleaning_log!$A$1:$ZZ$9791,MATCH(U$5,cleaning_log!$A$2:$ZZ$2,0),0)</f>
        <v>#N/A</v>
      </c>
      <c r="V972" t="e">
        <f>VLOOKUP($A972,cleaning_log!$A$1:$ZZ$9791,MATCH(V$5,cleaning_log!$A$2:$ZZ$2,0),0)</f>
        <v>#N/A</v>
      </c>
    </row>
    <row r="973" spans="1:22" hidden="1" x14ac:dyDescent="0.2">
      <c r="A973" s="19" t="s">
        <v>4635</v>
      </c>
      <c r="B973" t="str">
        <f>IF(NOT(ISNA(VLOOKUP($A973,miplib2017!$A$5:$A$10000,1,0))),"miplib2017",IF(NOT(ISNA(VLOOKUP($A973,miplib2010!$A$5:$A$10000,1,0))),"miplib2010",IF(NOT(ISNA(VLOOKUP($A973,miplib2003!$A$5:$A$10000,1,0))),"miplib2003",IF(NOT(ISNA(VLOOKUP($A973,miplib3!$A$5:$A$10002,1,0))),"miplib3",IF(NOT(ISNA(VLOOKUP($A973,miplib2!$A$5:$A$10004,1,0))),"miplib2",IF(NOT(ISNA(VLOOKUP($A973,coral!$A$5:$A$10000,1,0))),"coral",IF(NOT(ISNA(VLOOKUP($A973,neos!$A$5:$A$10000,1,0))),"neos","COULD NOT FIND")))))))</f>
        <v>coral</v>
      </c>
      <c r="C973" t="str">
        <f>B973&amp;"/"&amp;A973</f>
        <v>coral/neos-934531</v>
      </c>
      <c r="D973">
        <f ca="1">VLOOKUP($A973,INDIRECT("'"&amp;$B973&amp;"'!"&amp;"$A$5:$Z$10000"),MATCH(D$5,INDIRECT("'"&amp;$B973&amp;"'!$A$4:$Z$4"),0),0)</f>
        <v>47078</v>
      </c>
      <c r="E973">
        <f ca="1">VLOOKUP($A973,INDIRECT("'"&amp;$B973&amp;"'!"&amp;"$A$5:$Z$10000"),MATCH(E$5,INDIRECT("'"&amp;$B973&amp;"'!$A$4:$Z$4"),0),0)</f>
        <v>1082</v>
      </c>
      <c r="F973" t="e">
        <f>VLOOKUP($A973,cleaning_log!$A$1:$ZZ$9791,MATCH(F$5,cleaning_log!$A$2:$ZZ$2,0),0)</f>
        <v>#N/A</v>
      </c>
      <c r="G973" t="e">
        <f>VLOOKUP($A973,cleaning_log!$A$1:$ZZ$9791,MATCH(G$5,cleaning_log!$A$2:$ZZ$2,0),0)</f>
        <v>#N/A</v>
      </c>
      <c r="H973">
        <f ca="1">VLOOKUP($A973,INDIRECT("'"&amp;$B973&amp;"'!"&amp;"$A$5:$Z$10000"),MATCH(H$5,INDIRECT("'"&amp;$B973&amp;"'!$A$4:$Z$4"),0),0)</f>
        <v>6</v>
      </c>
      <c r="I973" t="e">
        <f>VLOOKUP($A973,cleaning_log!$A$1:$ZZ$9791,MATCH(I$5,cleaning_log!$A$2:$ZZ$2,0),0)</f>
        <v>#N/A</v>
      </c>
      <c r="J973" t="e">
        <f>VLOOKUP($A973,cleaning_log!$A$1:$ZZ$9791,MATCH(J$5,cleaning_log!$A$2:$ZZ$2,0),0)</f>
        <v>#N/A</v>
      </c>
      <c r="K973" t="b">
        <f>IF(ISNA(J973),TRUE,ABS(H973-J973)&gt;0.001)</f>
        <v>1</v>
      </c>
      <c r="L973" t="e">
        <f>VLOOKUP($A973,cleaning_log!$A$1:$ZZ$9791,MATCH(L$5,cleaning_log!$A$2:$ZZ$2,0),0)</f>
        <v>#N/A</v>
      </c>
      <c r="M973" t="e">
        <f>VLOOKUP($A973,cleaning_log!$A$1:$ZZ$9791,MATCH(M$5,cleaning_log!$A$2:$ZZ$2,0),0)</f>
        <v>#N/A</v>
      </c>
      <c r="N973" t="e">
        <f>VLOOKUP($A973,cleaning_log!$A$1:$ZZ$9791,MATCH(N$5,cleaning_log!$A$2:$ZZ$2,0),0)</f>
        <v>#N/A</v>
      </c>
      <c r="O973" t="e">
        <f>VLOOKUP($A973,cleaning_log!$A$1:$ZZ$9791,MATCH(O$5,cleaning_log!$A$2:$ZZ$2,0),0)</f>
        <v>#N/A</v>
      </c>
      <c r="P973" t="e">
        <f>VLOOKUP($A973,cleaning_log!$A$1:$ZZ$9791,MATCH(P$5,cleaning_log!$A$2:$ZZ$2,0),0)</f>
        <v>#N/A</v>
      </c>
      <c r="Q973" t="e">
        <f>VLOOKUP($A973,cleaning_log!$A$1:$ZZ$9791,MATCH(Q$5,cleaning_log!$A$2:$ZZ$2,0),0)</f>
        <v>#N/A</v>
      </c>
      <c r="R973" t="e">
        <f>VLOOKUP($A973,cleaning_log!$A$1:$ZZ$9791,MATCH(R$5,cleaning_log!$A$2:$ZZ$2,0),0)</f>
        <v>#N/A</v>
      </c>
      <c r="S973" t="e">
        <f t="shared" si="197"/>
        <v>#N/A</v>
      </c>
      <c r="T973" t="e">
        <f>VLOOKUP($A973,cleaning_log!$A$1:$ZZ$9791,MATCH(T$5,cleaning_log!$A$2:$ZZ$2,0),0)</f>
        <v>#N/A</v>
      </c>
      <c r="U973" t="e">
        <f>VLOOKUP($A973,cleaning_log!$A$1:$ZZ$9791,MATCH(U$5,cleaning_log!$A$2:$ZZ$2,0),0)</f>
        <v>#N/A</v>
      </c>
      <c r="V973" t="e">
        <f>VLOOKUP($A973,cleaning_log!$A$1:$ZZ$9791,MATCH(V$5,cleaning_log!$A$2:$ZZ$2,0),0)</f>
        <v>#N/A</v>
      </c>
    </row>
    <row r="974" spans="1:22" hidden="1" x14ac:dyDescent="0.2">
      <c r="A974" s="19" t="s">
        <v>4636</v>
      </c>
      <c r="B974" t="str">
        <f>IF(NOT(ISNA(VLOOKUP($A974,miplib2017!$A$5:$A$10000,1,0))),"miplib2017",IF(NOT(ISNA(VLOOKUP($A974,miplib2010!$A$5:$A$10000,1,0))),"miplib2010",IF(NOT(ISNA(VLOOKUP($A974,miplib2003!$A$5:$A$10000,1,0))),"miplib2003",IF(NOT(ISNA(VLOOKUP($A974,miplib3!$A$5:$A$10002,1,0))),"miplib3",IF(NOT(ISNA(VLOOKUP($A974,miplib2!$A$5:$A$10004,1,0))),"miplib2",IF(NOT(ISNA(VLOOKUP($A974,coral!$A$5:$A$10000,1,0))),"coral",IF(NOT(ISNA(VLOOKUP($A974,neos!$A$5:$A$10000,1,0))),"neos","COULD NOT FIND")))))))</f>
        <v>miplib2017</v>
      </c>
      <c r="C974" t="str">
        <f>B974&amp;"/"&amp;A974</f>
        <v>miplib2017/neos-935234</v>
      </c>
      <c r="D974">
        <f ca="1">VLOOKUP($A974,INDIRECT("'"&amp;$B974&amp;"'!"&amp;"$A$5:$Z$10000"),MATCH(D$5,INDIRECT("'"&amp;$B974&amp;"'!$A$4:$Z$4"),0),0)</f>
        <v>9568</v>
      </c>
      <c r="E974">
        <f ca="1">VLOOKUP($A974,INDIRECT("'"&amp;$B974&amp;"'!"&amp;"$A$5:$Z$10000"),MATCH(E$5,INDIRECT("'"&amp;$B974&amp;"'!$A$4:$Z$4"),0),0)</f>
        <v>10309</v>
      </c>
      <c r="F974" t="e">
        <f>VLOOKUP($A974,cleaning_log!$A$1:$ZZ$9791,MATCH(F$5,cleaning_log!$A$2:$ZZ$2,0),0)</f>
        <v>#N/A</v>
      </c>
      <c r="G974" t="e">
        <f>VLOOKUP($A974,cleaning_log!$A$1:$ZZ$9791,MATCH(G$5,cleaning_log!$A$2:$ZZ$2,0),0)</f>
        <v>#N/A</v>
      </c>
      <c r="H974">
        <f ca="1">VLOOKUP($A974,INDIRECT("'"&amp;$B974&amp;"'!"&amp;"$A$5:$Z$10000"),MATCH(H$5,INDIRECT("'"&amp;$B974&amp;"'!$A$4:$Z$4"),0),0)</f>
        <v>2432</v>
      </c>
      <c r="I974" t="e">
        <f>VLOOKUP($A974,cleaning_log!$A$1:$ZZ$9791,MATCH(I$5,cleaning_log!$A$2:$ZZ$2,0),0)</f>
        <v>#N/A</v>
      </c>
      <c r="J974" t="e">
        <f>VLOOKUP($A974,cleaning_log!$A$1:$ZZ$9791,MATCH(J$5,cleaning_log!$A$2:$ZZ$2,0),0)</f>
        <v>#N/A</v>
      </c>
      <c r="L974" t="e">
        <f>VLOOKUP($A974,cleaning_log!$A$1:$ZZ$9791,MATCH(L$5,cleaning_log!$A$2:$ZZ$2,0),0)</f>
        <v>#N/A</v>
      </c>
      <c r="M974" t="e">
        <f>VLOOKUP($A974,cleaning_log!$A$1:$ZZ$9791,MATCH(M$5,cleaning_log!$A$2:$ZZ$2,0),0)</f>
        <v>#N/A</v>
      </c>
      <c r="N974" t="e">
        <f>VLOOKUP($A974,cleaning_log!$A$1:$ZZ$9791,MATCH(N$5,cleaning_log!$A$2:$ZZ$2,0),0)</f>
        <v>#N/A</v>
      </c>
      <c r="O974" t="e">
        <f>VLOOKUP($A974,cleaning_log!$A$1:$ZZ$9791,MATCH(O$5,cleaning_log!$A$2:$ZZ$2,0),0)</f>
        <v>#N/A</v>
      </c>
      <c r="P974" t="e">
        <f>VLOOKUP($A974,cleaning_log!$A$1:$ZZ$9791,MATCH(P$5,cleaning_log!$A$2:$ZZ$2,0),0)</f>
        <v>#N/A</v>
      </c>
      <c r="Q974" t="e">
        <f>VLOOKUP($A974,cleaning_log!$A$1:$ZZ$9791,MATCH(Q$5,cleaning_log!$A$2:$ZZ$2,0),0)</f>
        <v>#N/A</v>
      </c>
      <c r="R974" t="e">
        <f>VLOOKUP($A974,cleaning_log!$A$1:$ZZ$9791,MATCH(R$5,cleaning_log!$A$2:$ZZ$2,0),0)</f>
        <v>#N/A</v>
      </c>
      <c r="S974" t="e">
        <f t="shared" si="197"/>
        <v>#N/A</v>
      </c>
      <c r="T974" t="e">
        <f>VLOOKUP($A974,cleaning_log!$A$1:$ZZ$9791,MATCH(T$5,cleaning_log!$A$2:$ZZ$2,0),0)</f>
        <v>#N/A</v>
      </c>
      <c r="U974" t="e">
        <f>VLOOKUP($A974,cleaning_log!$A$1:$ZZ$9791,MATCH(U$5,cleaning_log!$A$2:$ZZ$2,0),0)</f>
        <v>#N/A</v>
      </c>
      <c r="V974" t="e">
        <f>VLOOKUP($A974,cleaning_log!$A$1:$ZZ$9791,MATCH(V$5,cleaning_log!$A$2:$ZZ$2,0),0)</f>
        <v>#N/A</v>
      </c>
    </row>
    <row r="975" spans="1:22" hidden="1" x14ac:dyDescent="0.2">
      <c r="A975" s="19" t="s">
        <v>4637</v>
      </c>
      <c r="B975" t="str">
        <f>IF(NOT(ISNA(VLOOKUP($A975,miplib2017!$A$5:$A$10000,1,0))),"miplib2017",IF(NOT(ISNA(VLOOKUP($A975,miplib2010!$A$5:$A$10000,1,0))),"miplib2010",IF(NOT(ISNA(VLOOKUP($A975,miplib2003!$A$5:$A$10000,1,0))),"miplib2003",IF(NOT(ISNA(VLOOKUP($A975,miplib3!$A$5:$A$10002,1,0))),"miplib3",IF(NOT(ISNA(VLOOKUP($A975,miplib2!$A$5:$A$10004,1,0))),"miplib2",IF(NOT(ISNA(VLOOKUP($A975,coral!$A$5:$A$10000,1,0))),"coral",IF(NOT(ISNA(VLOOKUP($A975,neos!$A$5:$A$10000,1,0))),"neos","COULD NOT FIND")))))))</f>
        <v>coral</v>
      </c>
      <c r="C975" t="str">
        <f>B975&amp;"/"&amp;A975</f>
        <v>coral/neos-935348</v>
      </c>
      <c r="D975">
        <f ca="1">VLOOKUP($A975,INDIRECT("'"&amp;$B975&amp;"'!"&amp;"$A$5:$Z$10000"),MATCH(D$5,INDIRECT("'"&amp;$B975&amp;"'!$A$4:$Z$4"),0),0)</f>
        <v>7859</v>
      </c>
      <c r="E975">
        <f ca="1">VLOOKUP($A975,INDIRECT("'"&amp;$B975&amp;"'!"&amp;"$A$5:$Z$10000"),MATCH(E$5,INDIRECT("'"&amp;$B975&amp;"'!$A$4:$Z$4"),0),0)</f>
        <v>10301</v>
      </c>
      <c r="F975" t="e">
        <f>VLOOKUP($A975,cleaning_log!$A$1:$ZZ$9791,MATCH(F$5,cleaning_log!$A$2:$ZZ$2,0),0)</f>
        <v>#N/A</v>
      </c>
      <c r="G975" t="e">
        <f>VLOOKUP($A975,cleaning_log!$A$1:$ZZ$9791,MATCH(G$5,cleaning_log!$A$2:$ZZ$2,0),0)</f>
        <v>#N/A</v>
      </c>
      <c r="H975" t="str">
        <f ca="1">VLOOKUP($A975,INDIRECT("'"&amp;$B975&amp;"'!"&amp;"$A$5:$Z$10000"),MATCH(H$5,INDIRECT("'"&amp;$B975&amp;"'!$A$4:$Z$4"),0),0)</f>
        <v>?</v>
      </c>
      <c r="I975" t="e">
        <f>VLOOKUP($A975,cleaning_log!$A$1:$ZZ$9791,MATCH(I$5,cleaning_log!$A$2:$ZZ$2,0),0)</f>
        <v>#N/A</v>
      </c>
      <c r="J975" t="e">
        <f>VLOOKUP($A975,cleaning_log!$A$1:$ZZ$9791,MATCH(J$5,cleaning_log!$A$2:$ZZ$2,0),0)</f>
        <v>#N/A</v>
      </c>
      <c r="L975" t="e">
        <f>VLOOKUP($A975,cleaning_log!$A$1:$ZZ$9791,MATCH(L$5,cleaning_log!$A$2:$ZZ$2,0),0)</f>
        <v>#N/A</v>
      </c>
      <c r="M975" t="e">
        <f>VLOOKUP($A975,cleaning_log!$A$1:$ZZ$9791,MATCH(M$5,cleaning_log!$A$2:$ZZ$2,0),0)</f>
        <v>#N/A</v>
      </c>
      <c r="N975" t="e">
        <f>VLOOKUP($A975,cleaning_log!$A$1:$ZZ$9791,MATCH(N$5,cleaning_log!$A$2:$ZZ$2,0),0)</f>
        <v>#N/A</v>
      </c>
      <c r="O975" t="e">
        <f>VLOOKUP($A975,cleaning_log!$A$1:$ZZ$9791,MATCH(O$5,cleaning_log!$A$2:$ZZ$2,0),0)</f>
        <v>#N/A</v>
      </c>
      <c r="P975" t="e">
        <f>VLOOKUP($A975,cleaning_log!$A$1:$ZZ$9791,MATCH(P$5,cleaning_log!$A$2:$ZZ$2,0),0)</f>
        <v>#N/A</v>
      </c>
      <c r="Q975" t="e">
        <f>VLOOKUP($A975,cleaning_log!$A$1:$ZZ$9791,MATCH(Q$5,cleaning_log!$A$2:$ZZ$2,0),0)</f>
        <v>#N/A</v>
      </c>
      <c r="R975" t="e">
        <f>VLOOKUP($A975,cleaning_log!$A$1:$ZZ$9791,MATCH(R$5,cleaning_log!$A$2:$ZZ$2,0),0)</f>
        <v>#N/A</v>
      </c>
      <c r="S975" t="e">
        <f t="shared" si="197"/>
        <v>#N/A</v>
      </c>
      <c r="T975" t="e">
        <f>VLOOKUP($A975,cleaning_log!$A$1:$ZZ$9791,MATCH(T$5,cleaning_log!$A$2:$ZZ$2,0),0)</f>
        <v>#N/A</v>
      </c>
      <c r="U975" t="e">
        <f>VLOOKUP($A975,cleaning_log!$A$1:$ZZ$9791,MATCH(U$5,cleaning_log!$A$2:$ZZ$2,0),0)</f>
        <v>#N/A</v>
      </c>
      <c r="V975" t="e">
        <f>VLOOKUP($A975,cleaning_log!$A$1:$ZZ$9791,MATCH(V$5,cleaning_log!$A$2:$ZZ$2,0),0)</f>
        <v>#N/A</v>
      </c>
    </row>
    <row r="976" spans="1:22" x14ac:dyDescent="0.2">
      <c r="A976" s="19" t="s">
        <v>4638</v>
      </c>
      <c r="B976" t="str">
        <f>IF(NOT(ISNA(VLOOKUP($A976,miplib2017!$A$5:$A$10000,1,0))),"miplib2017",IF(NOT(ISNA(VLOOKUP($A976,miplib2010!$A$5:$A$10000,1,0))),"miplib2010",IF(NOT(ISNA(VLOOKUP($A976,miplib2003!$A$5:$A$10000,1,0))),"miplib2003",IF(NOT(ISNA(VLOOKUP($A976,miplib3!$A$5:$A$10002,1,0))),"miplib3",IF(NOT(ISNA(VLOOKUP($A976,miplib2!$A$5:$A$10004,1,0))),"miplib2",IF(NOT(ISNA(VLOOKUP($A976,coral!$A$5:$A$10000,1,0))),"coral",IF(NOT(ISNA(VLOOKUP($A976,neos!$A$5:$A$10000,1,0))),"neos","COULD NOT FIND")))))))</f>
        <v>coral</v>
      </c>
      <c r="C976" t="str">
        <f>B976&amp;"/"&amp;A976</f>
        <v>coral/neos-935496</v>
      </c>
      <c r="D976">
        <f ca="1">VLOOKUP($A976,INDIRECT("'"&amp;$B976&amp;"'!"&amp;"$A$5:$Z$10000"),MATCH(D$5,INDIRECT("'"&amp;$B976&amp;"'!$A$4:$Z$4"),0),0)</f>
        <v>2890</v>
      </c>
      <c r="E976">
        <f ca="1">VLOOKUP($A976,INDIRECT("'"&amp;$B976&amp;"'!"&amp;"$A$5:$Z$10000"),MATCH(E$5,INDIRECT("'"&amp;$B976&amp;"'!$A$4:$Z$4"),0),0)</f>
        <v>2820</v>
      </c>
      <c r="F976" t="e">
        <f>VLOOKUP($A976,cleaning_log!$A$1:$ZZ$9791,MATCH(F$5,cleaning_log!$A$2:$ZZ$2,0),0)</f>
        <v>#N/A</v>
      </c>
      <c r="G976" t="e">
        <f>VLOOKUP($A976,cleaning_log!$A$1:$ZZ$9791,MATCH(G$5,cleaning_log!$A$2:$ZZ$2,0),0)</f>
        <v>#N/A</v>
      </c>
      <c r="H976" t="str">
        <f ca="1">VLOOKUP($A976,INDIRECT("'"&amp;$B976&amp;"'!"&amp;"$A$5:$Z$10000"),MATCH(H$5,INDIRECT("'"&amp;$B976&amp;"'!$A$4:$Z$4"),0),0)</f>
        <v>?</v>
      </c>
      <c r="I976" t="e">
        <f>VLOOKUP($A976,cleaning_log!$A$1:$ZZ$9791,MATCH(I$5,cleaning_log!$A$2:$ZZ$2,0),0)</f>
        <v>#N/A</v>
      </c>
      <c r="J976" t="e">
        <f>VLOOKUP($A976,cleaning_log!$A$1:$ZZ$9791,MATCH(J$5,cleaning_log!$A$2:$ZZ$2,0),0)</f>
        <v>#N/A</v>
      </c>
      <c r="L976" t="e">
        <f>VLOOKUP($A976,cleaning_log!$A$1:$ZZ$9791,MATCH(L$5,cleaning_log!$A$2:$ZZ$2,0),0)</f>
        <v>#N/A</v>
      </c>
      <c r="M976" t="e">
        <f>VLOOKUP($A976,cleaning_log!$A$1:$ZZ$9791,MATCH(M$5,cleaning_log!$A$2:$ZZ$2,0),0)</f>
        <v>#N/A</v>
      </c>
      <c r="N976" t="e">
        <f>VLOOKUP($A976,cleaning_log!$A$1:$ZZ$9791,MATCH(N$5,cleaning_log!$A$2:$ZZ$2,0),0)</f>
        <v>#N/A</v>
      </c>
      <c r="O976" t="e">
        <f>VLOOKUP($A976,cleaning_log!$A$1:$ZZ$9791,MATCH(O$5,cleaning_log!$A$2:$ZZ$2,0),0)</f>
        <v>#N/A</v>
      </c>
      <c r="P976" t="e">
        <f>VLOOKUP($A976,cleaning_log!$A$1:$ZZ$9791,MATCH(P$5,cleaning_log!$A$2:$ZZ$2,0),0)</f>
        <v>#N/A</v>
      </c>
      <c r="Q976" t="e">
        <f>VLOOKUP($A976,cleaning_log!$A$1:$ZZ$9791,MATCH(Q$5,cleaning_log!$A$2:$ZZ$2,0),0)</f>
        <v>#N/A</v>
      </c>
      <c r="R976" t="e">
        <f>VLOOKUP($A976,cleaning_log!$A$1:$ZZ$9791,MATCH(R$5,cleaning_log!$A$2:$ZZ$2,0),0)</f>
        <v>#N/A</v>
      </c>
      <c r="S976" t="e">
        <f t="shared" si="197"/>
        <v>#N/A</v>
      </c>
      <c r="T976" t="e">
        <f>VLOOKUP($A976,cleaning_log!$A$1:$ZZ$9791,MATCH(T$5,cleaning_log!$A$2:$ZZ$2,0),0)</f>
        <v>#N/A</v>
      </c>
      <c r="U976" t="e">
        <f>VLOOKUP($A976,cleaning_log!$A$1:$ZZ$9791,MATCH(U$5,cleaning_log!$A$2:$ZZ$2,0),0)</f>
        <v>#N/A</v>
      </c>
      <c r="V976" t="e">
        <f>VLOOKUP($A976,cleaning_log!$A$1:$ZZ$9791,MATCH(V$5,cleaning_log!$A$2:$ZZ$2,0),0)</f>
        <v>#N/A</v>
      </c>
    </row>
    <row r="977" spans="1:22" hidden="1" x14ac:dyDescent="0.2">
      <c r="A977" t="s">
        <v>4209</v>
      </c>
      <c r="B977" t="str">
        <f>IF(NOT(ISNA(VLOOKUP($A977,miplib2017!$A$5:$A$10000,1,0))),"miplib2017",IF(NOT(ISNA(VLOOKUP($A977,miplib2010!$A$5:$A$10000,1,0))),"miplib2010",IF(NOT(ISNA(VLOOKUP($A977,miplib2003!$A$5:$A$10000,1,0))),"miplib2003",IF(NOT(ISNA(VLOOKUP($A977,miplib3!$A$5:$A$10002,1,0))),"miplib3",IF(NOT(ISNA(VLOOKUP($A977,miplib2!$A$5:$A$10004,1,0))),"miplib2",IF(NOT(ISNA(VLOOKUP($A977,coral!$A$5:$A$10000,1,0))),"coral",IF(NOT(ISNA(VLOOKUP($A977,neos!$A$5:$A$10000,1,0))),"neos","COULD NOT FIND")))))))</f>
        <v>miplib2010</v>
      </c>
      <c r="C977" t="str">
        <f>B977&amp;"/"&amp;A977</f>
        <v>miplib2010/neos-935627</v>
      </c>
      <c r="D977">
        <f ca="1">VLOOKUP($A977,INDIRECT("'"&amp;$B977&amp;"'!"&amp;"$A$5:$Z$10000"),MATCH(D$5,INDIRECT("'"&amp;$B977&amp;"'!$A$4:$Z$4"),0),0)</f>
        <v>7859</v>
      </c>
      <c r="E977">
        <f ca="1">VLOOKUP($A977,INDIRECT("'"&amp;$B977&amp;"'!"&amp;"$A$5:$Z$10000"),MATCH(E$5,INDIRECT("'"&amp;$B977&amp;"'!$A$4:$Z$4"),0),0)</f>
        <v>10301</v>
      </c>
      <c r="F977" t="e">
        <f>VLOOKUP($A977,cleaning_log!$A$1:$ZZ$9791,MATCH(F$5,cleaning_log!$A$2:$ZZ$2,0),0)</f>
        <v>#N/A</v>
      </c>
      <c r="G977" t="e">
        <f>VLOOKUP($A977,cleaning_log!$A$1:$ZZ$9791,MATCH(G$5,cleaning_log!$A$2:$ZZ$2,0),0)</f>
        <v>#N/A</v>
      </c>
      <c r="H977">
        <f ca="1">VLOOKUP($A977,INDIRECT("'"&amp;$B977&amp;"'!"&amp;"$A$5:$Z$10000"),MATCH(H$5,INDIRECT("'"&amp;$B977&amp;"'!$A$4:$Z$4"),0),0)</f>
        <v>2598</v>
      </c>
      <c r="I977" t="e">
        <f>VLOOKUP($A977,cleaning_log!$A$1:$ZZ$9791,MATCH(I$5,cleaning_log!$A$2:$ZZ$2,0),0)</f>
        <v>#N/A</v>
      </c>
      <c r="J977" t="e">
        <f>VLOOKUP($A977,cleaning_log!$A$1:$ZZ$9791,MATCH(J$5,cleaning_log!$A$2:$ZZ$2,0),0)</f>
        <v>#N/A</v>
      </c>
      <c r="K977" t="b">
        <f>IF(ISNA(J977),TRUE,ABS(H977-J977)&gt;0.001)</f>
        <v>1</v>
      </c>
      <c r="L977" t="e">
        <f>VLOOKUP($A977,cleaning_log!$A$1:$ZZ$9791,MATCH(L$5,cleaning_log!$A$2:$ZZ$2,0),0)</f>
        <v>#N/A</v>
      </c>
      <c r="M977" t="e">
        <f>VLOOKUP($A977,cleaning_log!$A$1:$ZZ$9791,MATCH(M$5,cleaning_log!$A$2:$ZZ$2,0),0)</f>
        <v>#N/A</v>
      </c>
      <c r="N977" t="e">
        <f>VLOOKUP($A977,cleaning_log!$A$1:$ZZ$9791,MATCH(N$5,cleaning_log!$A$2:$ZZ$2,0),0)</f>
        <v>#N/A</v>
      </c>
      <c r="O977" t="e">
        <f>VLOOKUP($A977,cleaning_log!$A$1:$ZZ$9791,MATCH(O$5,cleaning_log!$A$2:$ZZ$2,0),0)</f>
        <v>#N/A</v>
      </c>
      <c r="P977" t="e">
        <f>VLOOKUP($A977,cleaning_log!$A$1:$ZZ$9791,MATCH(P$5,cleaning_log!$A$2:$ZZ$2,0),0)</f>
        <v>#N/A</v>
      </c>
      <c r="Q977" t="e">
        <f>VLOOKUP($A977,cleaning_log!$A$1:$ZZ$9791,MATCH(Q$5,cleaning_log!$A$2:$ZZ$2,0),0)</f>
        <v>#N/A</v>
      </c>
      <c r="R977" t="e">
        <f>VLOOKUP($A977,cleaning_log!$A$1:$ZZ$9791,MATCH(R$5,cleaning_log!$A$2:$ZZ$2,0),0)</f>
        <v>#N/A</v>
      </c>
      <c r="S977" t="e">
        <f t="shared" si="197"/>
        <v>#N/A</v>
      </c>
      <c r="T977" t="e">
        <f>VLOOKUP($A977,cleaning_log!$A$1:$ZZ$9791,MATCH(T$5,cleaning_log!$A$2:$ZZ$2,0),0)</f>
        <v>#N/A</v>
      </c>
      <c r="U977" t="e">
        <f>VLOOKUP($A977,cleaning_log!$A$1:$ZZ$9791,MATCH(U$5,cleaning_log!$A$2:$ZZ$2,0),0)</f>
        <v>#N/A</v>
      </c>
      <c r="V977" t="e">
        <f>VLOOKUP($A977,cleaning_log!$A$1:$ZZ$9791,MATCH(V$5,cleaning_log!$A$2:$ZZ$2,0),0)</f>
        <v>#N/A</v>
      </c>
    </row>
    <row r="978" spans="1:22" x14ac:dyDescent="0.2">
      <c r="A978" s="19" t="s">
        <v>4639</v>
      </c>
      <c r="B978" t="str">
        <f>IF(NOT(ISNA(VLOOKUP($A978,miplib2017!$A$5:$A$10000,1,0))),"miplib2017",IF(NOT(ISNA(VLOOKUP($A978,miplib2010!$A$5:$A$10000,1,0))),"miplib2010",IF(NOT(ISNA(VLOOKUP($A978,miplib2003!$A$5:$A$10000,1,0))),"miplib2003",IF(NOT(ISNA(VLOOKUP($A978,miplib3!$A$5:$A$10002,1,0))),"miplib3",IF(NOT(ISNA(VLOOKUP($A978,miplib2!$A$5:$A$10004,1,0))),"miplib2",IF(NOT(ISNA(VLOOKUP($A978,coral!$A$5:$A$10000,1,0))),"coral",IF(NOT(ISNA(VLOOKUP($A978,neos!$A$5:$A$10000,1,0))),"neos","COULD NOT FIND")))))))</f>
        <v>coral</v>
      </c>
      <c r="C978" t="str">
        <f>B978&amp;"/"&amp;A978</f>
        <v>coral/neos-935674</v>
      </c>
      <c r="D978">
        <f ca="1">VLOOKUP($A978,INDIRECT("'"&amp;$B978&amp;"'!"&amp;"$A$5:$Z$10000"),MATCH(D$5,INDIRECT("'"&amp;$B978&amp;"'!$A$4:$Z$4"),0),0)</f>
        <v>2890</v>
      </c>
      <c r="E978">
        <f ca="1">VLOOKUP($A978,INDIRECT("'"&amp;$B978&amp;"'!"&amp;"$A$5:$Z$10000"),MATCH(E$5,INDIRECT("'"&amp;$B978&amp;"'!$A$4:$Z$4"),0),0)</f>
        <v>3108</v>
      </c>
      <c r="F978" t="e">
        <f>VLOOKUP($A978,cleaning_log!$A$1:$ZZ$9791,MATCH(F$5,cleaning_log!$A$2:$ZZ$2,0),0)</f>
        <v>#N/A</v>
      </c>
      <c r="G978" t="e">
        <f>VLOOKUP($A978,cleaning_log!$A$1:$ZZ$9791,MATCH(G$5,cleaning_log!$A$2:$ZZ$2,0),0)</f>
        <v>#N/A</v>
      </c>
      <c r="H978" t="str">
        <f ca="1">VLOOKUP($A978,INDIRECT("'"&amp;$B978&amp;"'!"&amp;"$A$5:$Z$10000"),MATCH(H$5,INDIRECT("'"&amp;$B978&amp;"'!$A$4:$Z$4"),0),0)</f>
        <v>?</v>
      </c>
      <c r="I978" t="e">
        <f>VLOOKUP($A978,cleaning_log!$A$1:$ZZ$9791,MATCH(I$5,cleaning_log!$A$2:$ZZ$2,0),0)</f>
        <v>#N/A</v>
      </c>
      <c r="J978" t="e">
        <f>VLOOKUP($A978,cleaning_log!$A$1:$ZZ$9791,MATCH(J$5,cleaning_log!$A$2:$ZZ$2,0),0)</f>
        <v>#N/A</v>
      </c>
      <c r="L978" t="e">
        <f>VLOOKUP($A978,cleaning_log!$A$1:$ZZ$9791,MATCH(L$5,cleaning_log!$A$2:$ZZ$2,0),0)</f>
        <v>#N/A</v>
      </c>
      <c r="M978" t="e">
        <f>VLOOKUP($A978,cleaning_log!$A$1:$ZZ$9791,MATCH(M$5,cleaning_log!$A$2:$ZZ$2,0),0)</f>
        <v>#N/A</v>
      </c>
      <c r="N978" t="e">
        <f>VLOOKUP($A978,cleaning_log!$A$1:$ZZ$9791,MATCH(N$5,cleaning_log!$A$2:$ZZ$2,0),0)</f>
        <v>#N/A</v>
      </c>
      <c r="O978" t="e">
        <f>VLOOKUP($A978,cleaning_log!$A$1:$ZZ$9791,MATCH(O$5,cleaning_log!$A$2:$ZZ$2,0),0)</f>
        <v>#N/A</v>
      </c>
      <c r="P978" t="e">
        <f>VLOOKUP($A978,cleaning_log!$A$1:$ZZ$9791,MATCH(P$5,cleaning_log!$A$2:$ZZ$2,0),0)</f>
        <v>#N/A</v>
      </c>
      <c r="Q978" t="e">
        <f>VLOOKUP($A978,cleaning_log!$A$1:$ZZ$9791,MATCH(Q$5,cleaning_log!$A$2:$ZZ$2,0),0)</f>
        <v>#N/A</v>
      </c>
      <c r="R978" t="e">
        <f>VLOOKUP($A978,cleaning_log!$A$1:$ZZ$9791,MATCH(R$5,cleaning_log!$A$2:$ZZ$2,0),0)</f>
        <v>#N/A</v>
      </c>
      <c r="S978" t="e">
        <f t="shared" si="197"/>
        <v>#N/A</v>
      </c>
      <c r="T978" t="e">
        <f>VLOOKUP($A978,cleaning_log!$A$1:$ZZ$9791,MATCH(T$5,cleaning_log!$A$2:$ZZ$2,0),0)</f>
        <v>#N/A</v>
      </c>
      <c r="U978" t="e">
        <f>VLOOKUP($A978,cleaning_log!$A$1:$ZZ$9791,MATCH(U$5,cleaning_log!$A$2:$ZZ$2,0),0)</f>
        <v>#N/A</v>
      </c>
      <c r="V978" t="e">
        <f>VLOOKUP($A978,cleaning_log!$A$1:$ZZ$9791,MATCH(V$5,cleaning_log!$A$2:$ZZ$2,0),0)</f>
        <v>#N/A</v>
      </c>
    </row>
    <row r="979" spans="1:22" hidden="1" x14ac:dyDescent="0.2">
      <c r="A979" t="s">
        <v>4210</v>
      </c>
      <c r="B979" t="str">
        <f>IF(NOT(ISNA(VLOOKUP($A979,miplib2017!$A$5:$A$10000,1,0))),"miplib2017",IF(NOT(ISNA(VLOOKUP($A979,miplib2010!$A$5:$A$10000,1,0))),"miplib2010",IF(NOT(ISNA(VLOOKUP($A979,miplib2003!$A$5:$A$10000,1,0))),"miplib2003",IF(NOT(ISNA(VLOOKUP($A979,miplib3!$A$5:$A$10002,1,0))),"miplib3",IF(NOT(ISNA(VLOOKUP($A979,miplib2!$A$5:$A$10004,1,0))),"miplib2",IF(NOT(ISNA(VLOOKUP($A979,coral!$A$5:$A$10000,1,0))),"coral",IF(NOT(ISNA(VLOOKUP($A979,neos!$A$5:$A$10000,1,0))),"neos","COULD NOT FIND")))))))</f>
        <v>miplib2017</v>
      </c>
      <c r="C979" t="str">
        <f>B979&amp;"/"&amp;A979</f>
        <v>miplib2017/neos-935769</v>
      </c>
      <c r="D979">
        <f ca="1">VLOOKUP($A979,INDIRECT("'"&amp;$B979&amp;"'!"&amp;"$A$5:$Z$10000"),MATCH(D$5,INDIRECT("'"&amp;$B979&amp;"'!$A$4:$Z$4"),0),0)</f>
        <v>6741</v>
      </c>
      <c r="E979">
        <f ca="1">VLOOKUP($A979,INDIRECT("'"&amp;$B979&amp;"'!"&amp;"$A$5:$Z$10000"),MATCH(E$5,INDIRECT("'"&amp;$B979&amp;"'!$A$4:$Z$4"),0),0)</f>
        <v>9799</v>
      </c>
      <c r="F979">
        <f>VLOOKUP($A979,cleaning_log!$A$1:$ZZ$9791,MATCH(F$5,cleaning_log!$A$2:$ZZ$2,0),0)</f>
        <v>6048</v>
      </c>
      <c r="G979">
        <f>VLOOKUP($A979,cleaning_log!$A$1:$ZZ$9791,MATCH(G$5,cleaning_log!$A$2:$ZZ$2,0),0)</f>
        <v>7482</v>
      </c>
      <c r="H979">
        <f ca="1">VLOOKUP($A979,INDIRECT("'"&amp;$B979&amp;"'!"&amp;"$A$5:$Z$10000"),MATCH(H$5,INDIRECT("'"&amp;$B979&amp;"'!$A$4:$Z$4"),0),0)</f>
        <v>3010</v>
      </c>
      <c r="I979">
        <f>VLOOKUP($A979,cleaning_log!$A$1:$ZZ$9791,MATCH(I$5,cleaning_log!$A$2:$ZZ$2,0),0)</f>
        <v>3010</v>
      </c>
      <c r="J979">
        <f>VLOOKUP($A979,cleaning_log!$A$1:$ZZ$9791,MATCH(J$5,cleaning_log!$A$2:$ZZ$2,0),0)</f>
        <v>3009.99999999999</v>
      </c>
      <c r="K979" t="b">
        <f ca="1">IF(ISNA(J979),TRUE,ABS(H979-J979)&gt;0.001)</f>
        <v>0</v>
      </c>
      <c r="L979">
        <f>VLOOKUP($A979,cleaning_log!$A$1:$ZZ$9791,MATCH(L$5,cleaning_log!$A$2:$ZZ$2,0),0)</f>
        <v>1E+100</v>
      </c>
      <c r="M979">
        <f>VLOOKUP($A979,cleaning_log!$A$1:$ZZ$9791,MATCH(M$5,cleaning_log!$A$2:$ZZ$2,0),0)</f>
        <v>3010</v>
      </c>
      <c r="N979">
        <f>VLOOKUP($A979,cleaning_log!$A$1:$ZZ$9791,MATCH(N$5,cleaning_log!$A$2:$ZZ$2,0),0)</f>
        <v>3010</v>
      </c>
      <c r="O979">
        <f>VLOOKUP($A979,cleaning_log!$A$1:$ZZ$9791,MATCH(O$5,cleaning_log!$A$2:$ZZ$2,0),0)</f>
        <v>3010</v>
      </c>
      <c r="P979">
        <f>VLOOKUP($A979,cleaning_log!$A$1:$ZZ$9791,MATCH(P$5,cleaning_log!$A$2:$ZZ$2,0),0)</f>
        <v>4.3099999999999996</v>
      </c>
      <c r="Q979">
        <f>VLOOKUP($A979,cleaning_log!$A$1:$ZZ$9791,MATCH(Q$5,cleaning_log!$A$2:$ZZ$2,0),0)</f>
        <v>5.3650000000000002</v>
      </c>
      <c r="R979">
        <f>VLOOKUP($A979,cleaning_log!$A$1:$ZZ$9791,MATCH(R$5,cleaning_log!$A$2:$ZZ$2,0),0)</f>
        <v>5.3650000000000002</v>
      </c>
      <c r="S979" t="b">
        <f t="shared" si="197"/>
        <v>1</v>
      </c>
      <c r="T979">
        <f>VLOOKUP($A979,cleaning_log!$A$1:$ZZ$9791,MATCH(T$5,cleaning_log!$A$2:$ZZ$2,0),0)</f>
        <v>1</v>
      </c>
      <c r="U979">
        <f>VLOOKUP($A979,cleaning_log!$A$1:$ZZ$9791,MATCH(U$5,cleaning_log!$A$2:$ZZ$2,0),0)</f>
        <v>0</v>
      </c>
      <c r="V979">
        <f>VLOOKUP($A979,cleaning_log!$A$1:$ZZ$9791,MATCH(V$5,cleaning_log!$A$2:$ZZ$2,0),0)</f>
        <v>0</v>
      </c>
    </row>
    <row r="980" spans="1:22" hidden="1" x14ac:dyDescent="0.2">
      <c r="A980" s="19" t="s">
        <v>4640</v>
      </c>
      <c r="B980" t="str">
        <f>IF(NOT(ISNA(VLOOKUP($A980,miplib2017!$A$5:$A$10000,1,0))),"miplib2017",IF(NOT(ISNA(VLOOKUP($A980,miplib2010!$A$5:$A$10000,1,0))),"miplib2010",IF(NOT(ISNA(VLOOKUP($A980,miplib2003!$A$5:$A$10000,1,0))),"miplib2003",IF(NOT(ISNA(VLOOKUP($A980,miplib3!$A$5:$A$10002,1,0))),"miplib3",IF(NOT(ISNA(VLOOKUP($A980,miplib2!$A$5:$A$10004,1,0))),"miplib2",IF(NOT(ISNA(VLOOKUP($A980,coral!$A$5:$A$10000,1,0))),"coral",IF(NOT(ISNA(VLOOKUP($A980,neos!$A$5:$A$10000,1,0))),"neos","COULD NOT FIND")))))))</f>
        <v>coral</v>
      </c>
      <c r="C980" t="str">
        <f>B980&amp;"/"&amp;A980</f>
        <v>coral/neos-936660</v>
      </c>
      <c r="D980">
        <f ca="1">VLOOKUP($A980,INDIRECT("'"&amp;$B980&amp;"'!"&amp;"$A$5:$Z$10000"),MATCH(D$5,INDIRECT("'"&amp;$B980&amp;"'!$A$4:$Z$4"),0),0)</f>
        <v>7311</v>
      </c>
      <c r="E980">
        <f ca="1">VLOOKUP($A980,INDIRECT("'"&amp;$B980&amp;"'!"&amp;"$A$5:$Z$10000"),MATCH(E$5,INDIRECT("'"&amp;$B980&amp;"'!$A$4:$Z$4"),0),0)</f>
        <v>10019</v>
      </c>
      <c r="F980" t="e">
        <f>VLOOKUP($A980,cleaning_log!$A$1:$ZZ$9791,MATCH(F$5,cleaning_log!$A$2:$ZZ$2,0),0)</f>
        <v>#N/A</v>
      </c>
      <c r="G980" t="e">
        <f>VLOOKUP($A980,cleaning_log!$A$1:$ZZ$9791,MATCH(G$5,cleaning_log!$A$2:$ZZ$2,0),0)</f>
        <v>#N/A</v>
      </c>
      <c r="H980" t="str">
        <f ca="1">VLOOKUP($A980,INDIRECT("'"&amp;$B980&amp;"'!"&amp;"$A$5:$Z$10000"),MATCH(H$5,INDIRECT("'"&amp;$B980&amp;"'!$A$4:$Z$4"),0),0)</f>
        <v>?</v>
      </c>
      <c r="I980" t="e">
        <f>VLOOKUP($A980,cleaning_log!$A$1:$ZZ$9791,MATCH(I$5,cleaning_log!$A$2:$ZZ$2,0),0)</f>
        <v>#N/A</v>
      </c>
      <c r="J980" t="e">
        <f>VLOOKUP($A980,cleaning_log!$A$1:$ZZ$9791,MATCH(J$5,cleaning_log!$A$2:$ZZ$2,0),0)</f>
        <v>#N/A</v>
      </c>
      <c r="L980" t="e">
        <f>VLOOKUP($A980,cleaning_log!$A$1:$ZZ$9791,MATCH(L$5,cleaning_log!$A$2:$ZZ$2,0),0)</f>
        <v>#N/A</v>
      </c>
      <c r="M980" t="e">
        <f>VLOOKUP($A980,cleaning_log!$A$1:$ZZ$9791,MATCH(M$5,cleaning_log!$A$2:$ZZ$2,0),0)</f>
        <v>#N/A</v>
      </c>
      <c r="N980" t="e">
        <f>VLOOKUP($A980,cleaning_log!$A$1:$ZZ$9791,MATCH(N$5,cleaning_log!$A$2:$ZZ$2,0),0)</f>
        <v>#N/A</v>
      </c>
      <c r="O980" t="e">
        <f>VLOOKUP($A980,cleaning_log!$A$1:$ZZ$9791,MATCH(O$5,cleaning_log!$A$2:$ZZ$2,0),0)</f>
        <v>#N/A</v>
      </c>
      <c r="P980" t="e">
        <f>VLOOKUP($A980,cleaning_log!$A$1:$ZZ$9791,MATCH(P$5,cleaning_log!$A$2:$ZZ$2,0),0)</f>
        <v>#N/A</v>
      </c>
      <c r="Q980" t="e">
        <f>VLOOKUP($A980,cleaning_log!$A$1:$ZZ$9791,MATCH(Q$5,cleaning_log!$A$2:$ZZ$2,0),0)</f>
        <v>#N/A</v>
      </c>
      <c r="R980" t="e">
        <f>VLOOKUP($A980,cleaning_log!$A$1:$ZZ$9791,MATCH(R$5,cleaning_log!$A$2:$ZZ$2,0),0)</f>
        <v>#N/A</v>
      </c>
      <c r="S980" t="e">
        <f t="shared" si="197"/>
        <v>#N/A</v>
      </c>
      <c r="T980" t="e">
        <f>VLOOKUP($A980,cleaning_log!$A$1:$ZZ$9791,MATCH(T$5,cleaning_log!$A$2:$ZZ$2,0),0)</f>
        <v>#N/A</v>
      </c>
      <c r="U980" t="e">
        <f>VLOOKUP($A980,cleaning_log!$A$1:$ZZ$9791,MATCH(U$5,cleaning_log!$A$2:$ZZ$2,0),0)</f>
        <v>#N/A</v>
      </c>
      <c r="V980" t="e">
        <f>VLOOKUP($A980,cleaning_log!$A$1:$ZZ$9791,MATCH(V$5,cleaning_log!$A$2:$ZZ$2,0),0)</f>
        <v>#N/A</v>
      </c>
    </row>
    <row r="981" spans="1:22" hidden="1" x14ac:dyDescent="0.2">
      <c r="A981" s="19" t="s">
        <v>4641</v>
      </c>
      <c r="B981" t="str">
        <f>IF(NOT(ISNA(VLOOKUP($A981,miplib2017!$A$5:$A$10000,1,0))),"miplib2017",IF(NOT(ISNA(VLOOKUP($A981,miplib2010!$A$5:$A$10000,1,0))),"miplib2010",IF(NOT(ISNA(VLOOKUP($A981,miplib2003!$A$5:$A$10000,1,0))),"miplib2003",IF(NOT(ISNA(VLOOKUP($A981,miplib3!$A$5:$A$10002,1,0))),"miplib3",IF(NOT(ISNA(VLOOKUP($A981,miplib2!$A$5:$A$10004,1,0))),"miplib2",IF(NOT(ISNA(VLOOKUP($A981,coral!$A$5:$A$10000,1,0))),"coral",IF(NOT(ISNA(VLOOKUP($A981,neos!$A$5:$A$10000,1,0))),"neos","COULD NOT FIND")))))))</f>
        <v>coral</v>
      </c>
      <c r="C981" t="str">
        <f>B981&amp;"/"&amp;A981</f>
        <v>coral/neos-937446</v>
      </c>
      <c r="D981">
        <f ca="1">VLOOKUP($A981,INDIRECT("'"&amp;$B981&amp;"'!"&amp;"$A$5:$Z$10000"),MATCH(D$5,INDIRECT("'"&amp;$B981&amp;"'!$A$4:$Z$4"),0),0)</f>
        <v>8176</v>
      </c>
      <c r="E981">
        <f ca="1">VLOOKUP($A981,INDIRECT("'"&amp;$B981&amp;"'!"&amp;"$A$5:$Z$10000"),MATCH(E$5,INDIRECT("'"&amp;$B981&amp;"'!$A$4:$Z$4"),0),0)</f>
        <v>11341</v>
      </c>
      <c r="F981" t="e">
        <f>VLOOKUP($A981,cleaning_log!$A$1:$ZZ$9791,MATCH(F$5,cleaning_log!$A$2:$ZZ$2,0),0)</f>
        <v>#N/A</v>
      </c>
      <c r="G981" t="e">
        <f>VLOOKUP($A981,cleaning_log!$A$1:$ZZ$9791,MATCH(G$5,cleaning_log!$A$2:$ZZ$2,0),0)</f>
        <v>#N/A</v>
      </c>
      <c r="H981" t="str">
        <f ca="1">VLOOKUP($A981,INDIRECT("'"&amp;$B981&amp;"'!"&amp;"$A$5:$Z$10000"),MATCH(H$5,INDIRECT("'"&amp;$B981&amp;"'!$A$4:$Z$4"),0),0)</f>
        <v>?</v>
      </c>
      <c r="I981" t="e">
        <f>VLOOKUP($A981,cleaning_log!$A$1:$ZZ$9791,MATCH(I$5,cleaning_log!$A$2:$ZZ$2,0),0)</f>
        <v>#N/A</v>
      </c>
      <c r="J981" t="e">
        <f>VLOOKUP($A981,cleaning_log!$A$1:$ZZ$9791,MATCH(J$5,cleaning_log!$A$2:$ZZ$2,0),0)</f>
        <v>#N/A</v>
      </c>
      <c r="L981" t="e">
        <f>VLOOKUP($A981,cleaning_log!$A$1:$ZZ$9791,MATCH(L$5,cleaning_log!$A$2:$ZZ$2,0),0)</f>
        <v>#N/A</v>
      </c>
      <c r="M981" t="e">
        <f>VLOOKUP($A981,cleaning_log!$A$1:$ZZ$9791,MATCH(M$5,cleaning_log!$A$2:$ZZ$2,0),0)</f>
        <v>#N/A</v>
      </c>
      <c r="N981" t="e">
        <f>VLOOKUP($A981,cleaning_log!$A$1:$ZZ$9791,MATCH(N$5,cleaning_log!$A$2:$ZZ$2,0),0)</f>
        <v>#N/A</v>
      </c>
      <c r="O981" t="e">
        <f>VLOOKUP($A981,cleaning_log!$A$1:$ZZ$9791,MATCH(O$5,cleaning_log!$A$2:$ZZ$2,0),0)</f>
        <v>#N/A</v>
      </c>
      <c r="P981" t="e">
        <f>VLOOKUP($A981,cleaning_log!$A$1:$ZZ$9791,MATCH(P$5,cleaning_log!$A$2:$ZZ$2,0),0)</f>
        <v>#N/A</v>
      </c>
      <c r="Q981" t="e">
        <f>VLOOKUP($A981,cleaning_log!$A$1:$ZZ$9791,MATCH(Q$5,cleaning_log!$A$2:$ZZ$2,0),0)</f>
        <v>#N/A</v>
      </c>
      <c r="R981" t="e">
        <f>VLOOKUP($A981,cleaning_log!$A$1:$ZZ$9791,MATCH(R$5,cleaning_log!$A$2:$ZZ$2,0),0)</f>
        <v>#N/A</v>
      </c>
      <c r="S981" t="e">
        <f t="shared" si="197"/>
        <v>#N/A</v>
      </c>
      <c r="T981" t="e">
        <f>VLOOKUP($A981,cleaning_log!$A$1:$ZZ$9791,MATCH(T$5,cleaning_log!$A$2:$ZZ$2,0),0)</f>
        <v>#N/A</v>
      </c>
      <c r="U981" t="e">
        <f>VLOOKUP($A981,cleaning_log!$A$1:$ZZ$9791,MATCH(U$5,cleaning_log!$A$2:$ZZ$2,0),0)</f>
        <v>#N/A</v>
      </c>
      <c r="V981" t="e">
        <f>VLOOKUP($A981,cleaning_log!$A$1:$ZZ$9791,MATCH(V$5,cleaning_log!$A$2:$ZZ$2,0),0)</f>
        <v>#N/A</v>
      </c>
    </row>
    <row r="982" spans="1:22" hidden="1" x14ac:dyDescent="0.2">
      <c r="A982" t="s">
        <v>4211</v>
      </c>
      <c r="B982" t="str">
        <f>IF(NOT(ISNA(VLOOKUP($A982,miplib2017!$A$5:$A$10000,1,0))),"miplib2017",IF(NOT(ISNA(VLOOKUP($A982,miplib2010!$A$5:$A$10000,1,0))),"miplib2010",IF(NOT(ISNA(VLOOKUP($A982,miplib2003!$A$5:$A$10000,1,0))),"miplib2003",IF(NOT(ISNA(VLOOKUP($A982,miplib3!$A$5:$A$10002,1,0))),"miplib3",IF(NOT(ISNA(VLOOKUP($A982,miplib2!$A$5:$A$10004,1,0))),"miplib2",IF(NOT(ISNA(VLOOKUP($A982,coral!$A$5:$A$10000,1,0))),"coral",IF(NOT(ISNA(VLOOKUP($A982,neos!$A$5:$A$10000,1,0))),"neos","COULD NOT FIND")))))))</f>
        <v>miplib2010</v>
      </c>
      <c r="C982" t="str">
        <f>B982&amp;"/"&amp;A982</f>
        <v>miplib2010/neos-937511</v>
      </c>
      <c r="D982">
        <f ca="1">VLOOKUP($A982,INDIRECT("'"&amp;$B982&amp;"'!"&amp;"$A$5:$Z$10000"),MATCH(D$5,INDIRECT("'"&amp;$B982&amp;"'!$A$4:$Z$4"),0),0)</f>
        <v>8158</v>
      </c>
      <c r="E982">
        <f ca="1">VLOOKUP($A982,INDIRECT("'"&amp;$B982&amp;"'!"&amp;"$A$5:$Z$10000"),MATCH(E$5,INDIRECT("'"&amp;$B982&amp;"'!$A$4:$Z$4"),0),0)</f>
        <v>11332</v>
      </c>
      <c r="F982">
        <f>VLOOKUP($A982,cleaning_log!$A$1:$ZZ$9791,MATCH(F$5,cleaning_log!$A$2:$ZZ$2,0),0)</f>
        <v>7327</v>
      </c>
      <c r="G982">
        <f>VLOOKUP($A982,cleaning_log!$A$1:$ZZ$9791,MATCH(G$5,cleaning_log!$A$2:$ZZ$2,0),0)</f>
        <v>9106</v>
      </c>
      <c r="H982">
        <f ca="1">VLOOKUP($A982,INDIRECT("'"&amp;$B982&amp;"'!"&amp;"$A$5:$Z$10000"),MATCH(H$5,INDIRECT("'"&amp;$B982&amp;"'!$A$4:$Z$4"),0),0)</f>
        <v>3510</v>
      </c>
      <c r="I982">
        <f>VLOOKUP($A982,cleaning_log!$A$1:$ZZ$9791,MATCH(I$5,cleaning_log!$A$2:$ZZ$2,0),0)</f>
        <v>3510</v>
      </c>
      <c r="J982">
        <f>VLOOKUP($A982,cleaning_log!$A$1:$ZZ$9791,MATCH(J$5,cleaning_log!$A$2:$ZZ$2,0),0)</f>
        <v>3509.99999999999</v>
      </c>
      <c r="K982" t="b">
        <f ca="1">IF(ISNA(J982),TRUE,ABS(H982-J982)&gt;0.001)</f>
        <v>0</v>
      </c>
      <c r="L982">
        <f>VLOOKUP($A982,cleaning_log!$A$1:$ZZ$9791,MATCH(L$5,cleaning_log!$A$2:$ZZ$2,0),0)</f>
        <v>3510</v>
      </c>
      <c r="M982">
        <f>VLOOKUP($A982,cleaning_log!$A$1:$ZZ$9791,MATCH(M$5,cleaning_log!$A$2:$ZZ$2,0),0)</f>
        <v>3510</v>
      </c>
      <c r="N982">
        <f>VLOOKUP($A982,cleaning_log!$A$1:$ZZ$9791,MATCH(N$5,cleaning_log!$A$2:$ZZ$2,0),0)</f>
        <v>3510</v>
      </c>
      <c r="O982">
        <f>VLOOKUP($A982,cleaning_log!$A$1:$ZZ$9791,MATCH(O$5,cleaning_log!$A$2:$ZZ$2,0),0)</f>
        <v>3510</v>
      </c>
      <c r="P982">
        <f>VLOOKUP($A982,cleaning_log!$A$1:$ZZ$9791,MATCH(P$5,cleaning_log!$A$2:$ZZ$2,0),0)</f>
        <v>5.1820000000000004</v>
      </c>
      <c r="Q982">
        <f>VLOOKUP($A982,cleaning_log!$A$1:$ZZ$9791,MATCH(Q$5,cleaning_log!$A$2:$ZZ$2,0),0)</f>
        <v>6.4029999999999996</v>
      </c>
      <c r="R982">
        <f>VLOOKUP($A982,cleaning_log!$A$1:$ZZ$9791,MATCH(R$5,cleaning_log!$A$2:$ZZ$2,0),0)</f>
        <v>6.4029999999999996</v>
      </c>
      <c r="S982" t="b">
        <f t="shared" si="197"/>
        <v>1</v>
      </c>
      <c r="T982">
        <f>VLOOKUP($A982,cleaning_log!$A$1:$ZZ$9791,MATCH(T$5,cleaning_log!$A$2:$ZZ$2,0),0)</f>
        <v>0</v>
      </c>
      <c r="U982">
        <f>VLOOKUP($A982,cleaning_log!$A$1:$ZZ$9791,MATCH(U$5,cleaning_log!$A$2:$ZZ$2,0),0)</f>
        <v>0</v>
      </c>
      <c r="V982">
        <f>VLOOKUP($A982,cleaning_log!$A$1:$ZZ$9791,MATCH(V$5,cleaning_log!$A$2:$ZZ$2,0),0)</f>
        <v>0</v>
      </c>
    </row>
    <row r="983" spans="1:22" hidden="1" x14ac:dyDescent="0.2">
      <c r="A983" t="s">
        <v>4212</v>
      </c>
      <c r="B983" t="str">
        <f>IF(NOT(ISNA(VLOOKUP($A983,miplib2017!$A$5:$A$10000,1,0))),"miplib2017",IF(NOT(ISNA(VLOOKUP($A983,miplib2010!$A$5:$A$10000,1,0))),"miplib2010",IF(NOT(ISNA(VLOOKUP($A983,miplib2003!$A$5:$A$10000,1,0))),"miplib2003",IF(NOT(ISNA(VLOOKUP($A983,miplib3!$A$5:$A$10002,1,0))),"miplib3",IF(NOT(ISNA(VLOOKUP($A983,miplib2!$A$5:$A$10004,1,0))),"miplib2",IF(NOT(ISNA(VLOOKUP($A983,coral!$A$5:$A$10000,1,0))),"coral",IF(NOT(ISNA(VLOOKUP($A983,neos!$A$5:$A$10000,1,0))),"neos","COULD NOT FIND")))))))</f>
        <v>miplib2010</v>
      </c>
      <c r="C983" t="str">
        <f>B983&amp;"/"&amp;A983</f>
        <v>miplib2010/neos-937815</v>
      </c>
      <c r="D983">
        <f ca="1">VLOOKUP($A983,INDIRECT("'"&amp;$B983&amp;"'!"&amp;"$A$5:$Z$10000"),MATCH(D$5,INDIRECT("'"&amp;$B983&amp;"'!$A$4:$Z$4"),0),0)</f>
        <v>9251</v>
      </c>
      <c r="E983">
        <f ca="1">VLOOKUP($A983,INDIRECT("'"&amp;$B983&amp;"'!"&amp;"$A$5:$Z$10000"),MATCH(E$5,INDIRECT("'"&amp;$B983&amp;"'!$A$4:$Z$4"),0),0)</f>
        <v>11646</v>
      </c>
      <c r="F983" t="e">
        <f>VLOOKUP($A983,cleaning_log!$A$1:$ZZ$9791,MATCH(F$5,cleaning_log!$A$2:$ZZ$2,0),0)</f>
        <v>#N/A</v>
      </c>
      <c r="G983" t="e">
        <f>VLOOKUP($A983,cleaning_log!$A$1:$ZZ$9791,MATCH(G$5,cleaning_log!$A$2:$ZZ$2,0),0)</f>
        <v>#N/A</v>
      </c>
      <c r="H983">
        <f ca="1">VLOOKUP($A983,INDIRECT("'"&amp;$B983&amp;"'!"&amp;"$A$5:$Z$10000"),MATCH(H$5,INDIRECT("'"&amp;$B983&amp;"'!$A$4:$Z$4"),0),0)</f>
        <v>2845</v>
      </c>
      <c r="I983" t="e">
        <f>VLOOKUP($A983,cleaning_log!$A$1:$ZZ$9791,MATCH(I$5,cleaning_log!$A$2:$ZZ$2,0),0)</f>
        <v>#N/A</v>
      </c>
      <c r="J983" t="e">
        <f>VLOOKUP($A983,cleaning_log!$A$1:$ZZ$9791,MATCH(J$5,cleaning_log!$A$2:$ZZ$2,0),0)</f>
        <v>#N/A</v>
      </c>
      <c r="L983" t="e">
        <f>VLOOKUP($A983,cleaning_log!$A$1:$ZZ$9791,MATCH(L$5,cleaning_log!$A$2:$ZZ$2,0),0)</f>
        <v>#N/A</v>
      </c>
      <c r="M983" t="e">
        <f>VLOOKUP($A983,cleaning_log!$A$1:$ZZ$9791,MATCH(M$5,cleaning_log!$A$2:$ZZ$2,0),0)</f>
        <v>#N/A</v>
      </c>
      <c r="N983" t="e">
        <f>VLOOKUP($A983,cleaning_log!$A$1:$ZZ$9791,MATCH(N$5,cleaning_log!$A$2:$ZZ$2,0),0)</f>
        <v>#N/A</v>
      </c>
      <c r="O983" t="e">
        <f>VLOOKUP($A983,cleaning_log!$A$1:$ZZ$9791,MATCH(O$5,cleaning_log!$A$2:$ZZ$2,0),0)</f>
        <v>#N/A</v>
      </c>
      <c r="P983" t="e">
        <f>VLOOKUP($A983,cleaning_log!$A$1:$ZZ$9791,MATCH(P$5,cleaning_log!$A$2:$ZZ$2,0),0)</f>
        <v>#N/A</v>
      </c>
      <c r="Q983" t="e">
        <f>VLOOKUP($A983,cleaning_log!$A$1:$ZZ$9791,MATCH(Q$5,cleaning_log!$A$2:$ZZ$2,0),0)</f>
        <v>#N/A</v>
      </c>
      <c r="R983" t="e">
        <f>VLOOKUP($A983,cleaning_log!$A$1:$ZZ$9791,MATCH(R$5,cleaning_log!$A$2:$ZZ$2,0),0)</f>
        <v>#N/A</v>
      </c>
      <c r="S983" t="e">
        <f t="shared" si="197"/>
        <v>#N/A</v>
      </c>
      <c r="T983" t="e">
        <f>VLOOKUP($A983,cleaning_log!$A$1:$ZZ$9791,MATCH(T$5,cleaning_log!$A$2:$ZZ$2,0),0)</f>
        <v>#N/A</v>
      </c>
      <c r="U983" t="e">
        <f>VLOOKUP($A983,cleaning_log!$A$1:$ZZ$9791,MATCH(U$5,cleaning_log!$A$2:$ZZ$2,0),0)</f>
        <v>#N/A</v>
      </c>
      <c r="V983" t="e">
        <f>VLOOKUP($A983,cleaning_log!$A$1:$ZZ$9791,MATCH(V$5,cleaning_log!$A$2:$ZZ$2,0),0)</f>
        <v>#N/A</v>
      </c>
    </row>
    <row r="984" spans="1:22" hidden="1" x14ac:dyDescent="0.2">
      <c r="A984" t="s">
        <v>4213</v>
      </c>
      <c r="B984" t="str">
        <f>IF(NOT(ISNA(VLOOKUP($A984,miplib2017!$A$5:$A$10000,1,0))),"miplib2017",IF(NOT(ISNA(VLOOKUP($A984,miplib2010!$A$5:$A$10000,1,0))),"miplib2010",IF(NOT(ISNA(VLOOKUP($A984,miplib2003!$A$5:$A$10000,1,0))),"miplib2003",IF(NOT(ISNA(VLOOKUP($A984,miplib3!$A$5:$A$10002,1,0))),"miplib3",IF(NOT(ISNA(VLOOKUP($A984,miplib2!$A$5:$A$10004,1,0))),"miplib2",IF(NOT(ISNA(VLOOKUP($A984,coral!$A$5:$A$10000,1,0))),"coral",IF(NOT(ISNA(VLOOKUP($A984,neos!$A$5:$A$10000,1,0))),"neos","COULD NOT FIND")))))))</f>
        <v>miplib2010</v>
      </c>
      <c r="C984" t="str">
        <f>B984&amp;"/"&amp;A984</f>
        <v>miplib2010/neos-941262</v>
      </c>
      <c r="D984">
        <f ca="1">VLOOKUP($A984,INDIRECT("'"&amp;$B984&amp;"'!"&amp;"$A$5:$Z$10000"),MATCH(D$5,INDIRECT("'"&amp;$B984&amp;"'!$A$4:$Z$4"),0),0)</f>
        <v>6703</v>
      </c>
      <c r="E984">
        <f ca="1">VLOOKUP($A984,INDIRECT("'"&amp;$B984&amp;"'!"&amp;"$A$5:$Z$10000"),MATCH(E$5,INDIRECT("'"&amp;$B984&amp;"'!$A$4:$Z$4"),0),0)</f>
        <v>9480</v>
      </c>
      <c r="F984">
        <f>VLOOKUP($A984,cleaning_log!$A$1:$ZZ$9791,MATCH(F$5,cleaning_log!$A$2:$ZZ$2,0),0)</f>
        <v>5926</v>
      </c>
      <c r="G984">
        <f>VLOOKUP($A984,cleaning_log!$A$1:$ZZ$9791,MATCH(G$5,cleaning_log!$A$2:$ZZ$2,0),0)</f>
        <v>7233</v>
      </c>
      <c r="H984">
        <f ca="1">VLOOKUP($A984,INDIRECT("'"&amp;$B984&amp;"'!"&amp;"$A$5:$Z$10000"),MATCH(H$5,INDIRECT("'"&amp;$B984&amp;"'!$A$4:$Z$4"),0),0)</f>
        <v>2791</v>
      </c>
      <c r="I984">
        <f>VLOOKUP($A984,cleaning_log!$A$1:$ZZ$9791,MATCH(I$5,cleaning_log!$A$2:$ZZ$2,0),0)</f>
        <v>2790.5</v>
      </c>
      <c r="J984">
        <f>VLOOKUP($A984,cleaning_log!$A$1:$ZZ$9791,MATCH(J$5,cleaning_log!$A$2:$ZZ$2,0),0)</f>
        <v>2790.5</v>
      </c>
      <c r="K984" t="b">
        <f ca="1">IF(ISNA(J984),TRUE,ABS(H984-J984)&gt;0.001)</f>
        <v>1</v>
      </c>
      <c r="L984">
        <f>VLOOKUP($A984,cleaning_log!$A$1:$ZZ$9791,MATCH(L$5,cleaning_log!$A$2:$ZZ$2,0),0)</f>
        <v>2791</v>
      </c>
      <c r="M984">
        <f>VLOOKUP($A984,cleaning_log!$A$1:$ZZ$9791,MATCH(M$5,cleaning_log!$A$2:$ZZ$2,0),0)</f>
        <v>2790.9999999318102</v>
      </c>
      <c r="N984">
        <f>VLOOKUP($A984,cleaning_log!$A$1:$ZZ$9791,MATCH(N$5,cleaning_log!$A$2:$ZZ$2,0),0)</f>
        <v>2790.50000000006</v>
      </c>
      <c r="O984">
        <f>VLOOKUP($A984,cleaning_log!$A$1:$ZZ$9791,MATCH(O$5,cleaning_log!$A$2:$ZZ$2,0),0)</f>
        <v>2790.50000000001</v>
      </c>
      <c r="P984">
        <f>VLOOKUP($A984,cleaning_log!$A$1:$ZZ$9791,MATCH(P$5,cleaning_log!$A$2:$ZZ$2,0),0)</f>
        <v>3600.0010000000002</v>
      </c>
      <c r="Q984">
        <f>VLOOKUP($A984,cleaning_log!$A$1:$ZZ$9791,MATCH(Q$5,cleaning_log!$A$2:$ZZ$2,0),0)</f>
        <v>3600.0010000000002</v>
      </c>
      <c r="R984">
        <f>VLOOKUP($A984,cleaning_log!$A$1:$ZZ$9791,MATCH(R$5,cleaning_log!$A$2:$ZZ$2,0),0)</f>
        <v>3600.002</v>
      </c>
      <c r="S984" t="b">
        <f t="shared" si="197"/>
        <v>0</v>
      </c>
      <c r="T984">
        <f>VLOOKUP($A984,cleaning_log!$A$1:$ZZ$9791,MATCH(T$5,cleaning_log!$A$2:$ZZ$2,0),0)</f>
        <v>6342</v>
      </c>
      <c r="U984">
        <f>VLOOKUP($A984,cleaning_log!$A$1:$ZZ$9791,MATCH(U$5,cleaning_log!$A$2:$ZZ$2,0),0)</f>
        <v>7582</v>
      </c>
      <c r="V984">
        <f>VLOOKUP($A984,cleaning_log!$A$1:$ZZ$9791,MATCH(V$5,cleaning_log!$A$2:$ZZ$2,0),0)</f>
        <v>7582</v>
      </c>
    </row>
    <row r="985" spans="1:22" hidden="1" x14ac:dyDescent="0.2">
      <c r="A985" t="s">
        <v>4214</v>
      </c>
      <c r="B985" t="str">
        <f>IF(NOT(ISNA(VLOOKUP($A985,miplib2017!$A$5:$A$10000,1,0))),"miplib2017",IF(NOT(ISNA(VLOOKUP($A985,miplib2010!$A$5:$A$10000,1,0))),"miplib2010",IF(NOT(ISNA(VLOOKUP($A985,miplib2003!$A$5:$A$10000,1,0))),"miplib2003",IF(NOT(ISNA(VLOOKUP($A985,miplib3!$A$5:$A$10002,1,0))),"miplib3",IF(NOT(ISNA(VLOOKUP($A985,miplib2!$A$5:$A$10004,1,0))),"miplib2",IF(NOT(ISNA(VLOOKUP($A985,coral!$A$5:$A$10000,1,0))),"coral",IF(NOT(ISNA(VLOOKUP($A985,neos!$A$5:$A$10000,1,0))),"neos","COULD NOT FIND")))))))</f>
        <v>miplib2017</v>
      </c>
      <c r="C985" t="str">
        <f>B985&amp;"/"&amp;A985</f>
        <v>miplib2017/neos-941313</v>
      </c>
      <c r="D985">
        <f ca="1">VLOOKUP($A985,INDIRECT("'"&amp;$B985&amp;"'!"&amp;"$A$5:$Z$10000"),MATCH(D$5,INDIRECT("'"&amp;$B985&amp;"'!$A$4:$Z$4"),0),0)</f>
        <v>13189</v>
      </c>
      <c r="E985">
        <f ca="1">VLOOKUP($A985,INDIRECT("'"&amp;$B985&amp;"'!"&amp;"$A$5:$Z$10000"),MATCH(E$5,INDIRECT("'"&amp;$B985&amp;"'!$A$4:$Z$4"),0),0)</f>
        <v>167910</v>
      </c>
      <c r="F985" t="e">
        <f>VLOOKUP($A985,cleaning_log!$A$1:$ZZ$9791,MATCH(F$5,cleaning_log!$A$2:$ZZ$2,0),0)</f>
        <v>#N/A</v>
      </c>
      <c r="G985" t="e">
        <f>VLOOKUP($A985,cleaning_log!$A$1:$ZZ$9791,MATCH(G$5,cleaning_log!$A$2:$ZZ$2,0),0)</f>
        <v>#N/A</v>
      </c>
      <c r="H985">
        <f ca="1">VLOOKUP($A985,INDIRECT("'"&amp;$B985&amp;"'!"&amp;"$A$5:$Z$10000"),MATCH(H$5,INDIRECT("'"&amp;$B985&amp;"'!$A$4:$Z$4"),0),0)</f>
        <v>9361</v>
      </c>
      <c r="I985" t="e">
        <f>VLOOKUP($A985,cleaning_log!$A$1:$ZZ$9791,MATCH(I$5,cleaning_log!$A$2:$ZZ$2,0),0)</f>
        <v>#N/A</v>
      </c>
      <c r="J985" t="e">
        <f>VLOOKUP($A985,cleaning_log!$A$1:$ZZ$9791,MATCH(J$5,cleaning_log!$A$2:$ZZ$2,0),0)</f>
        <v>#N/A</v>
      </c>
      <c r="K985" t="b">
        <f>IF(ISNA(J985),TRUE,ABS(H985-J985)&gt;0.001)</f>
        <v>1</v>
      </c>
      <c r="L985" t="e">
        <f>VLOOKUP($A985,cleaning_log!$A$1:$ZZ$9791,MATCH(L$5,cleaning_log!$A$2:$ZZ$2,0),0)</f>
        <v>#N/A</v>
      </c>
      <c r="M985" t="e">
        <f>VLOOKUP($A985,cleaning_log!$A$1:$ZZ$9791,MATCH(M$5,cleaning_log!$A$2:$ZZ$2,0),0)</f>
        <v>#N/A</v>
      </c>
      <c r="N985" t="e">
        <f>VLOOKUP($A985,cleaning_log!$A$1:$ZZ$9791,MATCH(N$5,cleaning_log!$A$2:$ZZ$2,0),0)</f>
        <v>#N/A</v>
      </c>
      <c r="O985" t="e">
        <f>VLOOKUP($A985,cleaning_log!$A$1:$ZZ$9791,MATCH(O$5,cleaning_log!$A$2:$ZZ$2,0),0)</f>
        <v>#N/A</v>
      </c>
      <c r="P985" t="e">
        <f>VLOOKUP($A985,cleaning_log!$A$1:$ZZ$9791,MATCH(P$5,cleaning_log!$A$2:$ZZ$2,0),0)</f>
        <v>#N/A</v>
      </c>
      <c r="Q985" t="e">
        <f>VLOOKUP($A985,cleaning_log!$A$1:$ZZ$9791,MATCH(Q$5,cleaning_log!$A$2:$ZZ$2,0),0)</f>
        <v>#N/A</v>
      </c>
      <c r="R985" t="e">
        <f>VLOOKUP($A985,cleaning_log!$A$1:$ZZ$9791,MATCH(R$5,cleaning_log!$A$2:$ZZ$2,0),0)</f>
        <v>#N/A</v>
      </c>
      <c r="S985" t="e">
        <f t="shared" si="197"/>
        <v>#N/A</v>
      </c>
      <c r="T985" t="e">
        <f>VLOOKUP($A985,cleaning_log!$A$1:$ZZ$9791,MATCH(T$5,cleaning_log!$A$2:$ZZ$2,0),0)</f>
        <v>#N/A</v>
      </c>
      <c r="U985" t="e">
        <f>VLOOKUP($A985,cleaning_log!$A$1:$ZZ$9791,MATCH(U$5,cleaning_log!$A$2:$ZZ$2,0),0)</f>
        <v>#N/A</v>
      </c>
      <c r="V985" t="e">
        <f>VLOOKUP($A985,cleaning_log!$A$1:$ZZ$9791,MATCH(V$5,cleaning_log!$A$2:$ZZ$2,0),0)</f>
        <v>#N/A</v>
      </c>
    </row>
    <row r="986" spans="1:22" hidden="1" x14ac:dyDescent="0.2">
      <c r="A986" s="19" t="s">
        <v>4642</v>
      </c>
      <c r="B986" t="str">
        <f>IF(NOT(ISNA(VLOOKUP($A986,miplib2017!$A$5:$A$10000,1,0))),"miplib2017",IF(NOT(ISNA(VLOOKUP($A986,miplib2010!$A$5:$A$10000,1,0))),"miplib2010",IF(NOT(ISNA(VLOOKUP($A986,miplib2003!$A$5:$A$10000,1,0))),"miplib2003",IF(NOT(ISNA(VLOOKUP($A986,miplib3!$A$5:$A$10002,1,0))),"miplib3",IF(NOT(ISNA(VLOOKUP($A986,miplib2!$A$5:$A$10004,1,0))),"miplib2",IF(NOT(ISNA(VLOOKUP($A986,coral!$A$5:$A$10000,1,0))),"coral",IF(NOT(ISNA(VLOOKUP($A986,neos!$A$5:$A$10000,1,0))),"neos","COULD NOT FIND")))))))</f>
        <v>coral</v>
      </c>
      <c r="C986" t="str">
        <f>B986&amp;"/"&amp;A986</f>
        <v>coral/neos-941698</v>
      </c>
      <c r="D986">
        <f ca="1">VLOOKUP($A986,INDIRECT("'"&amp;$B986&amp;"'!"&amp;"$A$5:$Z$10000"),MATCH(D$5,INDIRECT("'"&amp;$B986&amp;"'!$A$4:$Z$4"),0),0)</f>
        <v>844</v>
      </c>
      <c r="E986">
        <f ca="1">VLOOKUP($A986,INDIRECT("'"&amp;$B986&amp;"'!"&amp;"$A$5:$Z$10000"),MATCH(E$5,INDIRECT("'"&amp;$B986&amp;"'!$A$4:$Z$4"),0),0)</f>
        <v>946</v>
      </c>
      <c r="F986">
        <f>VLOOKUP($A986,cleaning_log!$A$1:$ZZ$9791,MATCH(F$5,cleaning_log!$A$2:$ZZ$2,0),0)</f>
        <v>554</v>
      </c>
      <c r="G986">
        <f>VLOOKUP($A986,cleaning_log!$A$1:$ZZ$9791,MATCH(G$5,cleaning_log!$A$2:$ZZ$2,0),0)</f>
        <v>882</v>
      </c>
      <c r="H986">
        <f ca="1">VLOOKUP($A986,INDIRECT("'"&amp;$B986&amp;"'!"&amp;"$A$5:$Z$10000"),MATCH(H$5,INDIRECT("'"&amp;$B986&amp;"'!$A$4:$Z$4"),0),0)</f>
        <v>2</v>
      </c>
      <c r="I986">
        <f>VLOOKUP($A986,cleaning_log!$A$1:$ZZ$9791,MATCH(I$5,cleaning_log!$A$2:$ZZ$2,0),0)</f>
        <v>1.99999999999999</v>
      </c>
      <c r="J986">
        <f>VLOOKUP($A986,cleaning_log!$A$1:$ZZ$9791,MATCH(J$5,cleaning_log!$A$2:$ZZ$2,0),0)</f>
        <v>1.99999999999999</v>
      </c>
      <c r="K986" t="b">
        <f ca="1">IF(ISNA(J986),TRUE,ABS(H986-J986)&gt;0.001)</f>
        <v>0</v>
      </c>
      <c r="L986">
        <f>VLOOKUP($A986,cleaning_log!$A$1:$ZZ$9791,MATCH(L$5,cleaning_log!$A$2:$ZZ$2,0),0)</f>
        <v>1E+100</v>
      </c>
      <c r="M986">
        <f>VLOOKUP($A986,cleaning_log!$A$1:$ZZ$9791,MATCH(M$5,cleaning_log!$A$2:$ZZ$2,0),0)</f>
        <v>1E+100</v>
      </c>
      <c r="N986">
        <f>VLOOKUP($A986,cleaning_log!$A$1:$ZZ$9791,MATCH(N$5,cleaning_log!$A$2:$ZZ$2,0),0)</f>
        <v>0</v>
      </c>
      <c r="O986">
        <f>VLOOKUP($A986,cleaning_log!$A$1:$ZZ$9791,MATCH(O$5,cleaning_log!$A$2:$ZZ$2,0),0)</f>
        <v>0</v>
      </c>
      <c r="P986">
        <f>VLOOKUP($A986,cleaning_log!$A$1:$ZZ$9791,MATCH(P$5,cleaning_log!$A$2:$ZZ$2,0),0)</f>
        <v>1E-3</v>
      </c>
      <c r="Q986">
        <f>VLOOKUP($A986,cleaning_log!$A$1:$ZZ$9791,MATCH(Q$5,cleaning_log!$A$2:$ZZ$2,0),0)</f>
        <v>1E-3</v>
      </c>
      <c r="R986">
        <f>VLOOKUP($A986,cleaning_log!$A$1:$ZZ$9791,MATCH(R$5,cleaning_log!$A$2:$ZZ$2,0),0)</f>
        <v>1E-3</v>
      </c>
      <c r="S986" t="b">
        <f t="shared" si="197"/>
        <v>1</v>
      </c>
      <c r="T986">
        <f>VLOOKUP($A986,cleaning_log!$A$1:$ZZ$9791,MATCH(T$5,cleaning_log!$A$2:$ZZ$2,0),0)</f>
        <v>0</v>
      </c>
      <c r="U986">
        <f>VLOOKUP($A986,cleaning_log!$A$1:$ZZ$9791,MATCH(U$5,cleaning_log!$A$2:$ZZ$2,0),0)</f>
        <v>0</v>
      </c>
      <c r="V986">
        <f>VLOOKUP($A986,cleaning_log!$A$1:$ZZ$9791,MATCH(V$5,cleaning_log!$A$2:$ZZ$2,0),0)</f>
        <v>0</v>
      </c>
    </row>
    <row r="987" spans="1:22" x14ac:dyDescent="0.2">
      <c r="A987" s="19" t="s">
        <v>4643</v>
      </c>
      <c r="B987" t="str">
        <f>IF(NOT(ISNA(VLOOKUP($A987,miplib2017!$A$5:$A$10000,1,0))),"miplib2017",IF(NOT(ISNA(VLOOKUP($A987,miplib2010!$A$5:$A$10000,1,0))),"miplib2010",IF(NOT(ISNA(VLOOKUP($A987,miplib2003!$A$5:$A$10000,1,0))),"miplib2003",IF(NOT(ISNA(VLOOKUP($A987,miplib3!$A$5:$A$10002,1,0))),"miplib3",IF(NOT(ISNA(VLOOKUP($A987,miplib2!$A$5:$A$10004,1,0))),"miplib2",IF(NOT(ISNA(VLOOKUP($A987,coral!$A$5:$A$10000,1,0))),"coral",IF(NOT(ISNA(VLOOKUP($A987,neos!$A$5:$A$10000,1,0))),"neos","COULD NOT FIND")))))))</f>
        <v>coral</v>
      </c>
      <c r="C987" t="str">
        <f>B987&amp;"/"&amp;A987</f>
        <v>coral/neos-941717</v>
      </c>
      <c r="D987">
        <f ca="1">VLOOKUP($A987,INDIRECT("'"&amp;$B987&amp;"'!"&amp;"$A$5:$Z$10000"),MATCH(D$5,INDIRECT("'"&amp;$B987&amp;"'!$A$4:$Z$4"),0),0)</f>
        <v>1092</v>
      </c>
      <c r="E987">
        <f ca="1">VLOOKUP($A987,INDIRECT("'"&amp;$B987&amp;"'!"&amp;"$A$5:$Z$10000"),MATCH(E$5,INDIRECT("'"&amp;$B987&amp;"'!$A$4:$Z$4"),0),0)</f>
        <v>1350</v>
      </c>
      <c r="F987" t="e">
        <f>VLOOKUP($A987,cleaning_log!$A$1:$ZZ$9791,MATCH(F$5,cleaning_log!$A$2:$ZZ$2,0),0)</f>
        <v>#N/A</v>
      </c>
      <c r="G987" t="e">
        <f>VLOOKUP($A987,cleaning_log!$A$1:$ZZ$9791,MATCH(G$5,cleaning_log!$A$2:$ZZ$2,0),0)</f>
        <v>#N/A</v>
      </c>
      <c r="H987" t="str">
        <f ca="1">VLOOKUP($A987,INDIRECT("'"&amp;$B987&amp;"'!"&amp;"$A$5:$Z$10000"),MATCH(H$5,INDIRECT("'"&amp;$B987&amp;"'!$A$4:$Z$4"),0),0)</f>
        <v>?</v>
      </c>
      <c r="I987" t="e">
        <f>VLOOKUP($A987,cleaning_log!$A$1:$ZZ$9791,MATCH(I$5,cleaning_log!$A$2:$ZZ$2,0),0)</f>
        <v>#N/A</v>
      </c>
      <c r="J987" t="e">
        <f>VLOOKUP($A987,cleaning_log!$A$1:$ZZ$9791,MATCH(J$5,cleaning_log!$A$2:$ZZ$2,0),0)</f>
        <v>#N/A</v>
      </c>
      <c r="L987" t="e">
        <f>VLOOKUP($A987,cleaning_log!$A$1:$ZZ$9791,MATCH(L$5,cleaning_log!$A$2:$ZZ$2,0),0)</f>
        <v>#N/A</v>
      </c>
      <c r="M987" t="e">
        <f>VLOOKUP($A987,cleaning_log!$A$1:$ZZ$9791,MATCH(M$5,cleaning_log!$A$2:$ZZ$2,0),0)</f>
        <v>#N/A</v>
      </c>
      <c r="N987" t="e">
        <f>VLOOKUP($A987,cleaning_log!$A$1:$ZZ$9791,MATCH(N$5,cleaning_log!$A$2:$ZZ$2,0),0)</f>
        <v>#N/A</v>
      </c>
      <c r="O987" t="e">
        <f>VLOOKUP($A987,cleaning_log!$A$1:$ZZ$9791,MATCH(O$5,cleaning_log!$A$2:$ZZ$2,0),0)</f>
        <v>#N/A</v>
      </c>
      <c r="P987" t="e">
        <f>VLOOKUP($A987,cleaning_log!$A$1:$ZZ$9791,MATCH(P$5,cleaning_log!$A$2:$ZZ$2,0),0)</f>
        <v>#N/A</v>
      </c>
      <c r="Q987" t="e">
        <f>VLOOKUP($A987,cleaning_log!$A$1:$ZZ$9791,MATCH(Q$5,cleaning_log!$A$2:$ZZ$2,0),0)</f>
        <v>#N/A</v>
      </c>
      <c r="R987" t="e">
        <f>VLOOKUP($A987,cleaning_log!$A$1:$ZZ$9791,MATCH(R$5,cleaning_log!$A$2:$ZZ$2,0),0)</f>
        <v>#N/A</v>
      </c>
      <c r="S987" t="e">
        <f t="shared" si="197"/>
        <v>#N/A</v>
      </c>
      <c r="T987" t="e">
        <f>VLOOKUP($A987,cleaning_log!$A$1:$ZZ$9791,MATCH(T$5,cleaning_log!$A$2:$ZZ$2,0),0)</f>
        <v>#N/A</v>
      </c>
      <c r="U987" t="e">
        <f>VLOOKUP($A987,cleaning_log!$A$1:$ZZ$9791,MATCH(U$5,cleaning_log!$A$2:$ZZ$2,0),0)</f>
        <v>#N/A</v>
      </c>
      <c r="V987" t="e">
        <f>VLOOKUP($A987,cleaning_log!$A$1:$ZZ$9791,MATCH(V$5,cleaning_log!$A$2:$ZZ$2,0),0)</f>
        <v>#N/A</v>
      </c>
    </row>
    <row r="988" spans="1:22" x14ac:dyDescent="0.2">
      <c r="A988" s="19" t="s">
        <v>4644</v>
      </c>
      <c r="B988" t="str">
        <f>IF(NOT(ISNA(VLOOKUP($A988,miplib2017!$A$5:$A$10000,1,0))),"miplib2017",IF(NOT(ISNA(VLOOKUP($A988,miplib2010!$A$5:$A$10000,1,0))),"miplib2010",IF(NOT(ISNA(VLOOKUP($A988,miplib2003!$A$5:$A$10000,1,0))),"miplib2003",IF(NOT(ISNA(VLOOKUP($A988,miplib3!$A$5:$A$10002,1,0))),"miplib3",IF(NOT(ISNA(VLOOKUP($A988,miplib2!$A$5:$A$10004,1,0))),"miplib2",IF(NOT(ISNA(VLOOKUP($A988,coral!$A$5:$A$10000,1,0))),"coral",IF(NOT(ISNA(VLOOKUP($A988,neos!$A$5:$A$10000,1,0))),"neos","COULD NOT FIND")))))))</f>
        <v>coral</v>
      </c>
      <c r="C988" t="str">
        <f>B988&amp;"/"&amp;A988</f>
        <v>coral/neos-941782</v>
      </c>
      <c r="D988">
        <f ca="1">VLOOKUP($A988,INDIRECT("'"&amp;$B988&amp;"'!"&amp;"$A$5:$Z$10000"),MATCH(D$5,INDIRECT("'"&amp;$B988&amp;"'!$A$4:$Z$4"),0),0)</f>
        <v>968</v>
      </c>
      <c r="E988">
        <f ca="1">VLOOKUP($A988,INDIRECT("'"&amp;$B988&amp;"'!"&amp;"$A$5:$Z$10000"),MATCH(E$5,INDIRECT("'"&amp;$B988&amp;"'!$A$4:$Z$4"),0),0)</f>
        <v>1094</v>
      </c>
      <c r="F988" t="e">
        <f>VLOOKUP($A988,cleaning_log!$A$1:$ZZ$9791,MATCH(F$5,cleaning_log!$A$2:$ZZ$2,0),0)</f>
        <v>#N/A</v>
      </c>
      <c r="G988" t="e">
        <f>VLOOKUP($A988,cleaning_log!$A$1:$ZZ$9791,MATCH(G$5,cleaning_log!$A$2:$ZZ$2,0),0)</f>
        <v>#N/A</v>
      </c>
      <c r="H988" t="str">
        <f ca="1">VLOOKUP($A988,INDIRECT("'"&amp;$B988&amp;"'!"&amp;"$A$5:$Z$10000"),MATCH(H$5,INDIRECT("'"&amp;$B988&amp;"'!$A$4:$Z$4"),0),0)</f>
        <v>?</v>
      </c>
      <c r="I988" t="e">
        <f>VLOOKUP($A988,cleaning_log!$A$1:$ZZ$9791,MATCH(I$5,cleaning_log!$A$2:$ZZ$2,0),0)</f>
        <v>#N/A</v>
      </c>
      <c r="J988" t="e">
        <f>VLOOKUP($A988,cleaning_log!$A$1:$ZZ$9791,MATCH(J$5,cleaning_log!$A$2:$ZZ$2,0),0)</f>
        <v>#N/A</v>
      </c>
      <c r="L988" t="e">
        <f>VLOOKUP($A988,cleaning_log!$A$1:$ZZ$9791,MATCH(L$5,cleaning_log!$A$2:$ZZ$2,0),0)</f>
        <v>#N/A</v>
      </c>
      <c r="M988" t="e">
        <f>VLOOKUP($A988,cleaning_log!$A$1:$ZZ$9791,MATCH(M$5,cleaning_log!$A$2:$ZZ$2,0),0)</f>
        <v>#N/A</v>
      </c>
      <c r="N988" t="e">
        <f>VLOOKUP($A988,cleaning_log!$A$1:$ZZ$9791,MATCH(N$5,cleaning_log!$A$2:$ZZ$2,0),0)</f>
        <v>#N/A</v>
      </c>
      <c r="O988" t="e">
        <f>VLOOKUP($A988,cleaning_log!$A$1:$ZZ$9791,MATCH(O$5,cleaning_log!$A$2:$ZZ$2,0),0)</f>
        <v>#N/A</v>
      </c>
      <c r="P988" t="e">
        <f>VLOOKUP($A988,cleaning_log!$A$1:$ZZ$9791,MATCH(P$5,cleaning_log!$A$2:$ZZ$2,0),0)</f>
        <v>#N/A</v>
      </c>
      <c r="Q988" t="e">
        <f>VLOOKUP($A988,cleaning_log!$A$1:$ZZ$9791,MATCH(Q$5,cleaning_log!$A$2:$ZZ$2,0),0)</f>
        <v>#N/A</v>
      </c>
      <c r="R988" t="e">
        <f>VLOOKUP($A988,cleaning_log!$A$1:$ZZ$9791,MATCH(R$5,cleaning_log!$A$2:$ZZ$2,0),0)</f>
        <v>#N/A</v>
      </c>
      <c r="S988" t="e">
        <f t="shared" si="197"/>
        <v>#N/A</v>
      </c>
      <c r="T988" t="e">
        <f>VLOOKUP($A988,cleaning_log!$A$1:$ZZ$9791,MATCH(T$5,cleaning_log!$A$2:$ZZ$2,0),0)</f>
        <v>#N/A</v>
      </c>
      <c r="U988" t="e">
        <f>VLOOKUP($A988,cleaning_log!$A$1:$ZZ$9791,MATCH(U$5,cleaning_log!$A$2:$ZZ$2,0),0)</f>
        <v>#N/A</v>
      </c>
      <c r="V988" t="e">
        <f>VLOOKUP($A988,cleaning_log!$A$1:$ZZ$9791,MATCH(V$5,cleaning_log!$A$2:$ZZ$2,0),0)</f>
        <v>#N/A</v>
      </c>
    </row>
    <row r="989" spans="1:22" x14ac:dyDescent="0.2">
      <c r="A989" s="19" t="s">
        <v>4645</v>
      </c>
      <c r="B989" t="str">
        <f>IF(NOT(ISNA(VLOOKUP($A989,miplib2017!$A$5:$A$10000,1,0))),"miplib2017",IF(NOT(ISNA(VLOOKUP($A989,miplib2010!$A$5:$A$10000,1,0))),"miplib2010",IF(NOT(ISNA(VLOOKUP($A989,miplib2003!$A$5:$A$10000,1,0))),"miplib2003",IF(NOT(ISNA(VLOOKUP($A989,miplib3!$A$5:$A$10002,1,0))),"miplib3",IF(NOT(ISNA(VLOOKUP($A989,miplib2!$A$5:$A$10004,1,0))),"miplib2",IF(NOT(ISNA(VLOOKUP($A989,coral!$A$5:$A$10000,1,0))),"coral",IF(NOT(ISNA(VLOOKUP($A989,neos!$A$5:$A$10000,1,0))),"neos","COULD NOT FIND")))))))</f>
        <v>coral</v>
      </c>
      <c r="C989" t="str">
        <f>B989&amp;"/"&amp;A989</f>
        <v>coral/neos-942323</v>
      </c>
      <c r="D989">
        <f ca="1">VLOOKUP($A989,INDIRECT("'"&amp;$B989&amp;"'!"&amp;"$A$5:$Z$10000"),MATCH(D$5,INDIRECT("'"&amp;$B989&amp;"'!$A$4:$Z$4"),0),0)</f>
        <v>754</v>
      </c>
      <c r="E989">
        <f ca="1">VLOOKUP($A989,INDIRECT("'"&amp;$B989&amp;"'!"&amp;"$A$5:$Z$10000"),MATCH(E$5,INDIRECT("'"&amp;$B989&amp;"'!$A$4:$Z$4"),0),0)</f>
        <v>732</v>
      </c>
      <c r="F989" t="e">
        <f>VLOOKUP($A989,cleaning_log!$A$1:$ZZ$9791,MATCH(F$5,cleaning_log!$A$2:$ZZ$2,0),0)</f>
        <v>#N/A</v>
      </c>
      <c r="G989" t="e">
        <f>VLOOKUP($A989,cleaning_log!$A$1:$ZZ$9791,MATCH(G$5,cleaning_log!$A$2:$ZZ$2,0),0)</f>
        <v>#N/A</v>
      </c>
      <c r="H989" t="str">
        <f ca="1">VLOOKUP($A989,INDIRECT("'"&amp;$B989&amp;"'!"&amp;"$A$5:$Z$10000"),MATCH(H$5,INDIRECT("'"&amp;$B989&amp;"'!$A$4:$Z$4"),0),0)</f>
        <v>?</v>
      </c>
      <c r="I989" t="e">
        <f>VLOOKUP($A989,cleaning_log!$A$1:$ZZ$9791,MATCH(I$5,cleaning_log!$A$2:$ZZ$2,0),0)</f>
        <v>#N/A</v>
      </c>
      <c r="J989" t="e">
        <f>VLOOKUP($A989,cleaning_log!$A$1:$ZZ$9791,MATCH(J$5,cleaning_log!$A$2:$ZZ$2,0),0)</f>
        <v>#N/A</v>
      </c>
      <c r="L989" t="e">
        <f>VLOOKUP($A989,cleaning_log!$A$1:$ZZ$9791,MATCH(L$5,cleaning_log!$A$2:$ZZ$2,0),0)</f>
        <v>#N/A</v>
      </c>
      <c r="M989" t="e">
        <f>VLOOKUP($A989,cleaning_log!$A$1:$ZZ$9791,MATCH(M$5,cleaning_log!$A$2:$ZZ$2,0),0)</f>
        <v>#N/A</v>
      </c>
      <c r="N989" t="e">
        <f>VLOOKUP($A989,cleaning_log!$A$1:$ZZ$9791,MATCH(N$5,cleaning_log!$A$2:$ZZ$2,0),0)</f>
        <v>#N/A</v>
      </c>
      <c r="O989" t="e">
        <f>VLOOKUP($A989,cleaning_log!$A$1:$ZZ$9791,MATCH(O$5,cleaning_log!$A$2:$ZZ$2,0),0)</f>
        <v>#N/A</v>
      </c>
      <c r="P989" t="e">
        <f>VLOOKUP($A989,cleaning_log!$A$1:$ZZ$9791,MATCH(P$5,cleaning_log!$A$2:$ZZ$2,0),0)</f>
        <v>#N/A</v>
      </c>
      <c r="Q989" t="e">
        <f>VLOOKUP($A989,cleaning_log!$A$1:$ZZ$9791,MATCH(Q$5,cleaning_log!$A$2:$ZZ$2,0),0)</f>
        <v>#N/A</v>
      </c>
      <c r="R989" t="e">
        <f>VLOOKUP($A989,cleaning_log!$A$1:$ZZ$9791,MATCH(R$5,cleaning_log!$A$2:$ZZ$2,0),0)</f>
        <v>#N/A</v>
      </c>
      <c r="S989" t="e">
        <f t="shared" si="197"/>
        <v>#N/A</v>
      </c>
      <c r="T989" t="e">
        <f>VLOOKUP($A989,cleaning_log!$A$1:$ZZ$9791,MATCH(T$5,cleaning_log!$A$2:$ZZ$2,0),0)</f>
        <v>#N/A</v>
      </c>
      <c r="U989" t="e">
        <f>VLOOKUP($A989,cleaning_log!$A$1:$ZZ$9791,MATCH(U$5,cleaning_log!$A$2:$ZZ$2,0),0)</f>
        <v>#N/A</v>
      </c>
      <c r="V989" t="e">
        <f>VLOOKUP($A989,cleaning_log!$A$1:$ZZ$9791,MATCH(V$5,cleaning_log!$A$2:$ZZ$2,0),0)</f>
        <v>#N/A</v>
      </c>
    </row>
    <row r="990" spans="1:22" x14ac:dyDescent="0.2">
      <c r="A990" t="s">
        <v>3039</v>
      </c>
      <c r="B990" t="str">
        <f>IF(NOT(ISNA(VLOOKUP($A990,miplib2017!$A$5:$A$10000,1,0))),"miplib2017",IF(NOT(ISNA(VLOOKUP($A990,miplib2010!$A$5:$A$10000,1,0))),"miplib2010",IF(NOT(ISNA(VLOOKUP($A990,miplib2003!$A$5:$A$10000,1,0))),"miplib2003",IF(NOT(ISNA(VLOOKUP($A990,miplib3!$A$5:$A$10002,1,0))),"miplib3",IF(NOT(ISNA(VLOOKUP($A990,miplib2!$A$5:$A$10004,1,0))),"miplib2",IF(NOT(ISNA(VLOOKUP($A990,coral!$A$5:$A$10000,1,0))),"coral",IF(NOT(ISNA(VLOOKUP($A990,neos!$A$5:$A$10000,1,0))),"neos","COULD NOT FIND")))))))</f>
        <v>miplib2010</v>
      </c>
      <c r="C990" t="str">
        <f>B990&amp;"/"&amp;A990</f>
        <v>miplib2010/neos-942830</v>
      </c>
      <c r="D990">
        <f ca="1">VLOOKUP($A990,INDIRECT("'"&amp;$B990&amp;"'!"&amp;"$A$5:$Z$10000"),MATCH(D$5,INDIRECT("'"&amp;$B990&amp;"'!$A$4:$Z$4"),0),0)</f>
        <v>803</v>
      </c>
      <c r="E990">
        <f ca="1">VLOOKUP($A990,INDIRECT("'"&amp;$B990&amp;"'!"&amp;"$A$5:$Z$10000"),MATCH(E$5,INDIRECT("'"&amp;$B990&amp;"'!$A$4:$Z$4"),0),0)</f>
        <v>882</v>
      </c>
      <c r="F990">
        <f>VLOOKUP($A990,cleaning_log!$A$1:$ZZ$9791,MATCH(F$5,cleaning_log!$A$2:$ZZ$2,0),0)</f>
        <v>589</v>
      </c>
      <c r="G990">
        <f>VLOOKUP($A990,cleaning_log!$A$1:$ZZ$9791,MATCH(G$5,cleaning_log!$A$2:$ZZ$2,0),0)</f>
        <v>831</v>
      </c>
      <c r="H990">
        <f ca="1">VLOOKUP($A990,INDIRECT("'"&amp;$B990&amp;"'!"&amp;"$A$5:$Z$10000"),MATCH(H$5,INDIRECT("'"&amp;$B990&amp;"'!$A$4:$Z$4"),0),0)</f>
        <v>16</v>
      </c>
      <c r="I990">
        <f>VLOOKUP($A990,cleaning_log!$A$1:$ZZ$9791,MATCH(I$5,cleaning_log!$A$2:$ZZ$2,0),0)</f>
        <v>11.999999999999901</v>
      </c>
      <c r="J990">
        <f>VLOOKUP($A990,cleaning_log!$A$1:$ZZ$9791,MATCH(J$5,cleaning_log!$A$2:$ZZ$2,0),0)</f>
        <v>11.999999999999901</v>
      </c>
      <c r="K990" t="b">
        <f ca="1">IF(ISNA(J990),TRUE,ABS(H990-J990)&gt;0.001)</f>
        <v>1</v>
      </c>
      <c r="L990">
        <f>VLOOKUP($A990,cleaning_log!$A$1:$ZZ$9791,MATCH(L$5,cleaning_log!$A$2:$ZZ$2,0),0)</f>
        <v>15.999999749999899</v>
      </c>
      <c r="M990">
        <f>VLOOKUP($A990,cleaning_log!$A$1:$ZZ$9791,MATCH(M$5,cleaning_log!$A$2:$ZZ$2,0),0)</f>
        <v>15.9999994999999</v>
      </c>
      <c r="N990">
        <f>VLOOKUP($A990,cleaning_log!$A$1:$ZZ$9791,MATCH(N$5,cleaning_log!$A$2:$ZZ$2,0),0)</f>
        <v>15.9999994999999</v>
      </c>
      <c r="O990">
        <f>VLOOKUP($A990,cleaning_log!$A$1:$ZZ$9791,MATCH(O$5,cleaning_log!$A$2:$ZZ$2,0),0)</f>
        <v>15.999999750000001</v>
      </c>
      <c r="P990">
        <f>VLOOKUP($A990,cleaning_log!$A$1:$ZZ$9791,MATCH(P$5,cleaning_log!$A$2:$ZZ$2,0),0)</f>
        <v>3062.4850000000001</v>
      </c>
      <c r="Q990">
        <f>VLOOKUP($A990,cleaning_log!$A$1:$ZZ$9791,MATCH(Q$5,cleaning_log!$A$2:$ZZ$2,0),0)</f>
        <v>3231.99</v>
      </c>
      <c r="R990">
        <f>VLOOKUP($A990,cleaning_log!$A$1:$ZZ$9791,MATCH(R$5,cleaning_log!$A$2:$ZZ$2,0),0)</f>
        <v>3600.0050000000001</v>
      </c>
      <c r="S990" t="b">
        <f t="shared" si="197"/>
        <v>1</v>
      </c>
      <c r="T990">
        <f>VLOOKUP($A990,cleaning_log!$A$1:$ZZ$9791,MATCH(T$5,cleaning_log!$A$2:$ZZ$2,0),0)</f>
        <v>429537</v>
      </c>
      <c r="U990">
        <f>VLOOKUP($A990,cleaning_log!$A$1:$ZZ$9791,MATCH(U$5,cleaning_log!$A$2:$ZZ$2,0),0)</f>
        <v>497442</v>
      </c>
      <c r="V990">
        <f>VLOOKUP($A990,cleaning_log!$A$1:$ZZ$9791,MATCH(V$5,cleaning_log!$A$2:$ZZ$2,0),0)</f>
        <v>497442</v>
      </c>
    </row>
    <row r="991" spans="1:22" x14ac:dyDescent="0.2">
      <c r="A991" s="19" t="s">
        <v>4646</v>
      </c>
      <c r="B991" t="str">
        <f>IF(NOT(ISNA(VLOOKUP($A991,miplib2017!$A$5:$A$10000,1,0))),"miplib2017",IF(NOT(ISNA(VLOOKUP($A991,miplib2010!$A$5:$A$10000,1,0))),"miplib2010",IF(NOT(ISNA(VLOOKUP($A991,miplib2003!$A$5:$A$10000,1,0))),"miplib2003",IF(NOT(ISNA(VLOOKUP($A991,miplib3!$A$5:$A$10002,1,0))),"miplib3",IF(NOT(ISNA(VLOOKUP($A991,miplib2!$A$5:$A$10004,1,0))),"miplib2",IF(NOT(ISNA(VLOOKUP($A991,coral!$A$5:$A$10000,1,0))),"coral",IF(NOT(ISNA(VLOOKUP($A991,neos!$A$5:$A$10000,1,0))),"neos","COULD NOT FIND")))))))</f>
        <v>coral</v>
      </c>
      <c r="C991" t="str">
        <f>B991&amp;"/"&amp;A991</f>
        <v>coral/neos-942886</v>
      </c>
      <c r="D991">
        <f ca="1">VLOOKUP($A991,INDIRECT("'"&amp;$B991&amp;"'!"&amp;"$A$5:$Z$10000"),MATCH(D$5,INDIRECT("'"&amp;$B991&amp;"'!$A$4:$Z$4"),0),0)</f>
        <v>359</v>
      </c>
      <c r="E991">
        <f ca="1">VLOOKUP($A991,INDIRECT("'"&amp;$B991&amp;"'!"&amp;"$A$5:$Z$10000"),MATCH(E$5,INDIRECT("'"&amp;$B991&amp;"'!$A$4:$Z$4"),0),0)</f>
        <v>464</v>
      </c>
      <c r="F991" t="e">
        <f>VLOOKUP($A991,cleaning_log!$A$1:$ZZ$9791,MATCH(F$5,cleaning_log!$A$2:$ZZ$2,0),0)</f>
        <v>#N/A</v>
      </c>
      <c r="G991" t="e">
        <f>VLOOKUP($A991,cleaning_log!$A$1:$ZZ$9791,MATCH(G$5,cleaning_log!$A$2:$ZZ$2,0),0)</f>
        <v>#N/A</v>
      </c>
      <c r="H991" t="str">
        <f ca="1">VLOOKUP($A991,INDIRECT("'"&amp;$B991&amp;"'!"&amp;"$A$5:$Z$10000"),MATCH(H$5,INDIRECT("'"&amp;$B991&amp;"'!$A$4:$Z$4"),0),0)</f>
        <v>?</v>
      </c>
      <c r="I991" t="e">
        <f>VLOOKUP($A991,cleaning_log!$A$1:$ZZ$9791,MATCH(I$5,cleaning_log!$A$2:$ZZ$2,0),0)</f>
        <v>#N/A</v>
      </c>
      <c r="J991" t="e">
        <f>VLOOKUP($A991,cleaning_log!$A$1:$ZZ$9791,MATCH(J$5,cleaning_log!$A$2:$ZZ$2,0),0)</f>
        <v>#N/A</v>
      </c>
      <c r="L991" t="e">
        <f>VLOOKUP($A991,cleaning_log!$A$1:$ZZ$9791,MATCH(L$5,cleaning_log!$A$2:$ZZ$2,0),0)</f>
        <v>#N/A</v>
      </c>
      <c r="M991" t="e">
        <f>VLOOKUP($A991,cleaning_log!$A$1:$ZZ$9791,MATCH(M$5,cleaning_log!$A$2:$ZZ$2,0),0)</f>
        <v>#N/A</v>
      </c>
      <c r="N991" t="e">
        <f>VLOOKUP($A991,cleaning_log!$A$1:$ZZ$9791,MATCH(N$5,cleaning_log!$A$2:$ZZ$2,0),0)</f>
        <v>#N/A</v>
      </c>
      <c r="O991" t="e">
        <f>VLOOKUP($A991,cleaning_log!$A$1:$ZZ$9791,MATCH(O$5,cleaning_log!$A$2:$ZZ$2,0),0)</f>
        <v>#N/A</v>
      </c>
      <c r="P991" t="e">
        <f>VLOOKUP($A991,cleaning_log!$A$1:$ZZ$9791,MATCH(P$5,cleaning_log!$A$2:$ZZ$2,0),0)</f>
        <v>#N/A</v>
      </c>
      <c r="Q991" t="e">
        <f>VLOOKUP($A991,cleaning_log!$A$1:$ZZ$9791,MATCH(Q$5,cleaning_log!$A$2:$ZZ$2,0),0)</f>
        <v>#N/A</v>
      </c>
      <c r="R991" t="e">
        <f>VLOOKUP($A991,cleaning_log!$A$1:$ZZ$9791,MATCH(R$5,cleaning_log!$A$2:$ZZ$2,0),0)</f>
        <v>#N/A</v>
      </c>
      <c r="S991" t="e">
        <f t="shared" si="197"/>
        <v>#N/A</v>
      </c>
      <c r="T991" t="e">
        <f>VLOOKUP($A991,cleaning_log!$A$1:$ZZ$9791,MATCH(T$5,cleaning_log!$A$2:$ZZ$2,0),0)</f>
        <v>#N/A</v>
      </c>
      <c r="U991" t="e">
        <f>VLOOKUP($A991,cleaning_log!$A$1:$ZZ$9791,MATCH(U$5,cleaning_log!$A$2:$ZZ$2,0),0)</f>
        <v>#N/A</v>
      </c>
      <c r="V991" t="e">
        <f>VLOOKUP($A991,cleaning_log!$A$1:$ZZ$9791,MATCH(V$5,cleaning_log!$A$2:$ZZ$2,0),0)</f>
        <v>#N/A</v>
      </c>
    </row>
    <row r="992" spans="1:22" hidden="1" x14ac:dyDescent="0.2">
      <c r="A992" t="s">
        <v>4215</v>
      </c>
      <c r="B992" t="str">
        <f>IF(NOT(ISNA(VLOOKUP($A992,miplib2017!$A$5:$A$10000,1,0))),"miplib2017",IF(NOT(ISNA(VLOOKUP($A992,miplib2010!$A$5:$A$10000,1,0))),"miplib2010",IF(NOT(ISNA(VLOOKUP($A992,miplib2003!$A$5:$A$10000,1,0))),"miplib2003",IF(NOT(ISNA(VLOOKUP($A992,miplib3!$A$5:$A$10002,1,0))),"miplib3",IF(NOT(ISNA(VLOOKUP($A992,miplib2!$A$5:$A$10004,1,0))),"miplib2",IF(NOT(ISNA(VLOOKUP($A992,coral!$A$5:$A$10000,1,0))),"coral",IF(NOT(ISNA(VLOOKUP($A992,neos!$A$5:$A$10000,1,0))),"neos","COULD NOT FIND")))))))</f>
        <v>miplib2010</v>
      </c>
      <c r="C992" t="str">
        <f>B992&amp;"/"&amp;A992</f>
        <v>miplib2010/neos-948126</v>
      </c>
      <c r="D992">
        <f ca="1">VLOOKUP($A992,INDIRECT("'"&amp;$B992&amp;"'!"&amp;"$A$5:$Z$10000"),MATCH(D$5,INDIRECT("'"&amp;$B992&amp;"'!$A$4:$Z$4"),0),0)</f>
        <v>7271</v>
      </c>
      <c r="E992">
        <f ca="1">VLOOKUP($A992,INDIRECT("'"&amp;$B992&amp;"'!"&amp;"$A$5:$Z$10000"),MATCH(E$5,INDIRECT("'"&amp;$B992&amp;"'!$A$4:$Z$4"),0),0)</f>
        <v>9551</v>
      </c>
      <c r="F992">
        <f>VLOOKUP($A992,cleaning_log!$A$1:$ZZ$9791,MATCH(F$5,cleaning_log!$A$2:$ZZ$2,0),0)</f>
        <v>6446</v>
      </c>
      <c r="G992">
        <f>VLOOKUP($A992,cleaning_log!$A$1:$ZZ$9791,MATCH(G$5,cleaning_log!$A$2:$ZZ$2,0),0)</f>
        <v>7486</v>
      </c>
      <c r="H992">
        <f ca="1">VLOOKUP($A992,INDIRECT("'"&amp;$B992&amp;"'!"&amp;"$A$5:$Z$10000"),MATCH(H$5,INDIRECT("'"&amp;$B992&amp;"'!$A$4:$Z$4"),0),0)</f>
        <v>2607</v>
      </c>
      <c r="I992">
        <f>VLOOKUP($A992,cleaning_log!$A$1:$ZZ$9791,MATCH(I$5,cleaning_log!$A$2:$ZZ$2,0),0)</f>
        <v>2601.99999999999</v>
      </c>
      <c r="J992">
        <f>VLOOKUP($A992,cleaning_log!$A$1:$ZZ$9791,MATCH(J$5,cleaning_log!$A$2:$ZZ$2,0),0)</f>
        <v>2601.99999999999</v>
      </c>
      <c r="K992" t="b">
        <f ca="1">IF(ISNA(J992),TRUE,ABS(H992-J992)&gt;0.001)</f>
        <v>1</v>
      </c>
      <c r="L992">
        <f>VLOOKUP($A992,cleaning_log!$A$1:$ZZ$9791,MATCH(L$5,cleaning_log!$A$2:$ZZ$2,0),0)</f>
        <v>2616</v>
      </c>
      <c r="M992">
        <f>VLOOKUP($A992,cleaning_log!$A$1:$ZZ$9791,MATCH(M$5,cleaning_log!$A$2:$ZZ$2,0),0)</f>
        <v>2614</v>
      </c>
      <c r="N992">
        <f>VLOOKUP($A992,cleaning_log!$A$1:$ZZ$9791,MATCH(N$5,cleaning_log!$A$2:$ZZ$2,0),0)</f>
        <v>2602.49999975014</v>
      </c>
      <c r="O992">
        <f>VLOOKUP($A992,cleaning_log!$A$1:$ZZ$9791,MATCH(O$5,cleaning_log!$A$2:$ZZ$2,0),0)</f>
        <v>2602.50000000004</v>
      </c>
      <c r="P992">
        <f>VLOOKUP($A992,cleaning_log!$A$1:$ZZ$9791,MATCH(P$5,cleaning_log!$A$2:$ZZ$2,0),0)</f>
        <v>3600.0010000000002</v>
      </c>
      <c r="Q992">
        <f>VLOOKUP($A992,cleaning_log!$A$1:$ZZ$9791,MATCH(Q$5,cleaning_log!$A$2:$ZZ$2,0),0)</f>
        <v>3600.0010000000002</v>
      </c>
      <c r="R992">
        <f>VLOOKUP($A992,cleaning_log!$A$1:$ZZ$9791,MATCH(R$5,cleaning_log!$A$2:$ZZ$2,0),0)</f>
        <v>3600.0010000000002</v>
      </c>
      <c r="S992" t="b">
        <f t="shared" si="197"/>
        <v>0</v>
      </c>
      <c r="T992">
        <f>VLOOKUP($A992,cleaning_log!$A$1:$ZZ$9791,MATCH(T$5,cleaning_log!$A$2:$ZZ$2,0),0)</f>
        <v>9708</v>
      </c>
      <c r="U992">
        <f>VLOOKUP($A992,cleaning_log!$A$1:$ZZ$9791,MATCH(U$5,cleaning_log!$A$2:$ZZ$2,0),0)</f>
        <v>10323</v>
      </c>
      <c r="V992">
        <f>VLOOKUP($A992,cleaning_log!$A$1:$ZZ$9791,MATCH(V$5,cleaning_log!$A$2:$ZZ$2,0),0)</f>
        <v>10967</v>
      </c>
    </row>
    <row r="993" spans="1:22" hidden="1" x14ac:dyDescent="0.2">
      <c r="A993" s="19" t="s">
        <v>4647</v>
      </c>
      <c r="B993" t="str">
        <f>IF(NOT(ISNA(VLOOKUP($A993,miplib2017!$A$5:$A$10000,1,0))),"miplib2017",IF(NOT(ISNA(VLOOKUP($A993,miplib2010!$A$5:$A$10000,1,0))),"miplib2010",IF(NOT(ISNA(VLOOKUP($A993,miplib2003!$A$5:$A$10000,1,0))),"miplib2003",IF(NOT(ISNA(VLOOKUP($A993,miplib3!$A$5:$A$10002,1,0))),"miplib3",IF(NOT(ISNA(VLOOKUP($A993,miplib2!$A$5:$A$10004,1,0))),"miplib2",IF(NOT(ISNA(VLOOKUP($A993,coral!$A$5:$A$10000,1,0))),"coral",IF(NOT(ISNA(VLOOKUP($A993,neos!$A$5:$A$10000,1,0))),"neos","COULD NOT FIND")))))))</f>
        <v>coral</v>
      </c>
      <c r="C993" t="str">
        <f>B993&amp;"/"&amp;A993</f>
        <v>coral/neos-948268</v>
      </c>
      <c r="D993">
        <f ca="1">VLOOKUP($A993,INDIRECT("'"&amp;$B993&amp;"'!"&amp;"$A$5:$Z$10000"),MATCH(D$5,INDIRECT("'"&amp;$B993&amp;"'!$A$4:$Z$4"),0),0)</f>
        <v>4773</v>
      </c>
      <c r="E993">
        <f ca="1">VLOOKUP($A993,INDIRECT("'"&amp;$B993&amp;"'!"&amp;"$A$5:$Z$10000"),MATCH(E$5,INDIRECT("'"&amp;$B993&amp;"'!$A$4:$Z$4"),0),0)</f>
        <v>7550</v>
      </c>
      <c r="F993">
        <f>VLOOKUP($A993,cleaning_log!$A$1:$ZZ$9791,MATCH(F$5,cleaning_log!$A$2:$ZZ$2,0),0)</f>
        <v>4773</v>
      </c>
      <c r="G993">
        <f>VLOOKUP($A993,cleaning_log!$A$1:$ZZ$9791,MATCH(G$5,cleaning_log!$A$2:$ZZ$2,0),0)</f>
        <v>7545</v>
      </c>
      <c r="H993">
        <f ca="1">VLOOKUP($A993,INDIRECT("'"&amp;$B993&amp;"'!"&amp;"$A$5:$Z$10000"),MATCH(H$5,INDIRECT("'"&amp;$B993&amp;"'!$A$4:$Z$4"),0),0)</f>
        <v>60</v>
      </c>
      <c r="I993">
        <f>VLOOKUP($A993,cleaning_log!$A$1:$ZZ$9791,MATCH(I$5,cleaning_log!$A$2:$ZZ$2,0),0)</f>
        <v>60</v>
      </c>
      <c r="J993">
        <f>VLOOKUP($A993,cleaning_log!$A$1:$ZZ$9791,MATCH(J$5,cleaning_log!$A$2:$ZZ$2,0),0)</f>
        <v>60</v>
      </c>
      <c r="K993" t="b">
        <f ca="1">IF(ISNA(J993),TRUE,ABS(H993-J993)&gt;0.001)</f>
        <v>0</v>
      </c>
      <c r="L993">
        <f>VLOOKUP($A993,cleaning_log!$A$1:$ZZ$9791,MATCH(L$5,cleaning_log!$A$2:$ZZ$2,0),0)</f>
        <v>60</v>
      </c>
      <c r="M993">
        <f>VLOOKUP($A993,cleaning_log!$A$1:$ZZ$9791,MATCH(M$5,cleaning_log!$A$2:$ZZ$2,0),0)</f>
        <v>60</v>
      </c>
      <c r="N993">
        <f>VLOOKUP($A993,cleaning_log!$A$1:$ZZ$9791,MATCH(N$5,cleaning_log!$A$2:$ZZ$2,0),0)</f>
        <v>60</v>
      </c>
      <c r="O993">
        <f>VLOOKUP($A993,cleaning_log!$A$1:$ZZ$9791,MATCH(O$5,cleaning_log!$A$2:$ZZ$2,0),0)</f>
        <v>60</v>
      </c>
      <c r="P993">
        <f>VLOOKUP($A993,cleaning_log!$A$1:$ZZ$9791,MATCH(P$5,cleaning_log!$A$2:$ZZ$2,0),0)</f>
        <v>1.9590000000000001</v>
      </c>
      <c r="Q993">
        <f>VLOOKUP($A993,cleaning_log!$A$1:$ZZ$9791,MATCH(Q$5,cleaning_log!$A$2:$ZZ$2,0),0)</f>
        <v>2.319</v>
      </c>
      <c r="R993">
        <f>VLOOKUP($A993,cleaning_log!$A$1:$ZZ$9791,MATCH(R$5,cleaning_log!$A$2:$ZZ$2,0),0)</f>
        <v>3.4129999999999998</v>
      </c>
      <c r="S993" t="b">
        <f t="shared" si="197"/>
        <v>1</v>
      </c>
      <c r="T993">
        <f>VLOOKUP($A993,cleaning_log!$A$1:$ZZ$9791,MATCH(T$5,cleaning_log!$A$2:$ZZ$2,0),0)</f>
        <v>0</v>
      </c>
      <c r="U993">
        <f>VLOOKUP($A993,cleaning_log!$A$1:$ZZ$9791,MATCH(U$5,cleaning_log!$A$2:$ZZ$2,0),0)</f>
        <v>0</v>
      </c>
      <c r="V993">
        <f>VLOOKUP($A993,cleaning_log!$A$1:$ZZ$9791,MATCH(V$5,cleaning_log!$A$2:$ZZ$2,0),0)</f>
        <v>0</v>
      </c>
    </row>
    <row r="994" spans="1:22" hidden="1" x14ac:dyDescent="0.2">
      <c r="A994" s="19" t="s">
        <v>4648</v>
      </c>
      <c r="B994" t="str">
        <f>IF(NOT(ISNA(VLOOKUP($A994,miplib2017!$A$5:$A$10000,1,0))),"miplib2017",IF(NOT(ISNA(VLOOKUP($A994,miplib2010!$A$5:$A$10000,1,0))),"miplib2010",IF(NOT(ISNA(VLOOKUP($A994,miplib2003!$A$5:$A$10000,1,0))),"miplib2003",IF(NOT(ISNA(VLOOKUP($A994,miplib3!$A$5:$A$10002,1,0))),"miplib3",IF(NOT(ISNA(VLOOKUP($A994,miplib2!$A$5:$A$10004,1,0))),"miplib2",IF(NOT(ISNA(VLOOKUP($A994,coral!$A$5:$A$10000,1,0))),"coral",IF(NOT(ISNA(VLOOKUP($A994,neos!$A$5:$A$10000,1,0))),"neos","COULD NOT FIND")))))))</f>
        <v>miplib2017</v>
      </c>
      <c r="C994" t="str">
        <f>B994&amp;"/"&amp;A994</f>
        <v>miplib2017/neos-948346</v>
      </c>
      <c r="D994">
        <f ca="1">VLOOKUP($A994,INDIRECT("'"&amp;$B994&amp;"'!"&amp;"$A$5:$Z$10000"),MATCH(D$5,INDIRECT("'"&amp;$B994&amp;"'!$A$4:$Z$4"),0),0)</f>
        <v>1570</v>
      </c>
      <c r="E994">
        <f ca="1">VLOOKUP($A994,INDIRECT("'"&amp;$B994&amp;"'!"&amp;"$A$5:$Z$10000"),MATCH(E$5,INDIRECT("'"&amp;$B994&amp;"'!$A$4:$Z$4"),0),0)</f>
        <v>57855</v>
      </c>
      <c r="F994" t="e">
        <f>VLOOKUP($A994,cleaning_log!$A$1:$ZZ$9791,MATCH(F$5,cleaning_log!$A$2:$ZZ$2,0),0)</f>
        <v>#N/A</v>
      </c>
      <c r="G994" t="e">
        <f>VLOOKUP($A994,cleaning_log!$A$1:$ZZ$9791,MATCH(G$5,cleaning_log!$A$2:$ZZ$2,0),0)</f>
        <v>#N/A</v>
      </c>
      <c r="H994">
        <f ca="1">VLOOKUP($A994,INDIRECT("'"&amp;$B994&amp;"'!"&amp;"$A$5:$Z$10000"),MATCH(H$5,INDIRECT("'"&amp;$B994&amp;"'!$A$4:$Z$4"),0),0)</f>
        <v>-227.6</v>
      </c>
      <c r="I994" t="e">
        <f>VLOOKUP($A994,cleaning_log!$A$1:$ZZ$9791,MATCH(I$5,cleaning_log!$A$2:$ZZ$2,0),0)</f>
        <v>#N/A</v>
      </c>
      <c r="J994" t="e">
        <f>VLOOKUP($A994,cleaning_log!$A$1:$ZZ$9791,MATCH(J$5,cleaning_log!$A$2:$ZZ$2,0),0)</f>
        <v>#N/A</v>
      </c>
      <c r="L994" t="e">
        <f>VLOOKUP($A994,cleaning_log!$A$1:$ZZ$9791,MATCH(L$5,cleaning_log!$A$2:$ZZ$2,0),0)</f>
        <v>#N/A</v>
      </c>
      <c r="M994" t="e">
        <f>VLOOKUP($A994,cleaning_log!$A$1:$ZZ$9791,MATCH(M$5,cleaning_log!$A$2:$ZZ$2,0),0)</f>
        <v>#N/A</v>
      </c>
      <c r="N994" t="e">
        <f>VLOOKUP($A994,cleaning_log!$A$1:$ZZ$9791,MATCH(N$5,cleaning_log!$A$2:$ZZ$2,0),0)</f>
        <v>#N/A</v>
      </c>
      <c r="O994" t="e">
        <f>VLOOKUP($A994,cleaning_log!$A$1:$ZZ$9791,MATCH(O$5,cleaning_log!$A$2:$ZZ$2,0),0)</f>
        <v>#N/A</v>
      </c>
      <c r="P994" t="e">
        <f>VLOOKUP($A994,cleaning_log!$A$1:$ZZ$9791,MATCH(P$5,cleaning_log!$A$2:$ZZ$2,0),0)</f>
        <v>#N/A</v>
      </c>
      <c r="Q994" t="e">
        <f>VLOOKUP($A994,cleaning_log!$A$1:$ZZ$9791,MATCH(Q$5,cleaning_log!$A$2:$ZZ$2,0),0)</f>
        <v>#N/A</v>
      </c>
      <c r="R994" t="e">
        <f>VLOOKUP($A994,cleaning_log!$A$1:$ZZ$9791,MATCH(R$5,cleaning_log!$A$2:$ZZ$2,0),0)</f>
        <v>#N/A</v>
      </c>
      <c r="S994" t="e">
        <f t="shared" si="197"/>
        <v>#N/A</v>
      </c>
      <c r="T994" t="e">
        <f>VLOOKUP($A994,cleaning_log!$A$1:$ZZ$9791,MATCH(T$5,cleaning_log!$A$2:$ZZ$2,0),0)</f>
        <v>#N/A</v>
      </c>
      <c r="U994" t="e">
        <f>VLOOKUP($A994,cleaning_log!$A$1:$ZZ$9791,MATCH(U$5,cleaning_log!$A$2:$ZZ$2,0),0)</f>
        <v>#N/A</v>
      </c>
      <c r="V994" t="e">
        <f>VLOOKUP($A994,cleaning_log!$A$1:$ZZ$9791,MATCH(V$5,cleaning_log!$A$2:$ZZ$2,0),0)</f>
        <v>#N/A</v>
      </c>
    </row>
    <row r="995" spans="1:22" hidden="1" x14ac:dyDescent="0.2">
      <c r="A995" t="s">
        <v>4463</v>
      </c>
      <c r="B995" t="str">
        <f>IF(NOT(ISNA(VLOOKUP($A995,miplib2017!$A$5:$A$10000,1,0))),"miplib2017",IF(NOT(ISNA(VLOOKUP($A995,miplib2010!$A$5:$A$10000,1,0))),"miplib2010",IF(NOT(ISNA(VLOOKUP($A995,miplib2003!$A$5:$A$10000,1,0))),"miplib2003",IF(NOT(ISNA(VLOOKUP($A995,miplib3!$A$5:$A$10002,1,0))),"miplib3",IF(NOT(ISNA(VLOOKUP($A995,miplib2!$A$5:$A$10004,1,0))),"miplib2",IF(NOT(ISNA(VLOOKUP($A995,coral!$A$5:$A$10000,1,0))),"coral",IF(NOT(ISNA(VLOOKUP($A995,neos!$A$5:$A$10000,1,0))),"neos","COULD NOT FIND")))))))</f>
        <v>miplib2017</v>
      </c>
      <c r="C995" t="str">
        <f>B995&amp;"/"&amp;A995</f>
        <v>miplib2017/neos-950242</v>
      </c>
      <c r="D995">
        <f ca="1">VLOOKUP($A995,INDIRECT("'"&amp;$B995&amp;"'!"&amp;"$A$5:$Z$10000"),MATCH(D$5,INDIRECT("'"&amp;$B995&amp;"'!$A$4:$Z$4"),0),0)</f>
        <v>34224</v>
      </c>
      <c r="E995">
        <f ca="1">VLOOKUP($A995,INDIRECT("'"&amp;$B995&amp;"'!"&amp;"$A$5:$Z$10000"),MATCH(E$5,INDIRECT("'"&amp;$B995&amp;"'!$A$4:$Z$4"),0),0)</f>
        <v>5760</v>
      </c>
      <c r="F995">
        <f>VLOOKUP($A995,cleaning_log!$A$1:$ZZ$9791,MATCH(F$5,cleaning_log!$A$2:$ZZ$2,0),0)</f>
        <v>32736</v>
      </c>
      <c r="G995">
        <f>VLOOKUP($A995,cleaning_log!$A$1:$ZZ$9791,MATCH(G$5,cleaning_log!$A$2:$ZZ$2,0),0)</f>
        <v>4272</v>
      </c>
      <c r="H995">
        <f ca="1">VLOOKUP($A995,INDIRECT("'"&amp;$B995&amp;"'!"&amp;"$A$5:$Z$10000"),MATCH(H$5,INDIRECT("'"&amp;$B995&amp;"'!$A$4:$Z$4"),0),0)</f>
        <v>4</v>
      </c>
      <c r="I995">
        <f>VLOOKUP($A995,cleaning_log!$A$1:$ZZ$9791,MATCH(I$5,cleaning_log!$A$2:$ZZ$2,0),0)</f>
        <v>1</v>
      </c>
      <c r="J995">
        <f>VLOOKUP($A995,cleaning_log!$A$1:$ZZ$9791,MATCH(J$5,cleaning_log!$A$2:$ZZ$2,0),0)</f>
        <v>1</v>
      </c>
      <c r="K995" t="b">
        <f ca="1">IF(ISNA(J995),TRUE,ABS(H995-J995)&gt;0.001)</f>
        <v>1</v>
      </c>
      <c r="L995">
        <f>VLOOKUP($A995,cleaning_log!$A$1:$ZZ$9791,MATCH(L$5,cleaning_log!$A$2:$ZZ$2,0),0)</f>
        <v>4</v>
      </c>
      <c r="M995">
        <f>VLOOKUP($A995,cleaning_log!$A$1:$ZZ$9791,MATCH(M$5,cleaning_log!$A$2:$ZZ$2,0),0)</f>
        <v>4</v>
      </c>
      <c r="N995">
        <f>VLOOKUP($A995,cleaning_log!$A$1:$ZZ$9791,MATCH(N$5,cleaning_log!$A$2:$ZZ$2,0),0)</f>
        <v>4</v>
      </c>
      <c r="O995">
        <f>VLOOKUP($A995,cleaning_log!$A$1:$ZZ$9791,MATCH(O$5,cleaning_log!$A$2:$ZZ$2,0),0)</f>
        <v>4</v>
      </c>
      <c r="P995">
        <f>VLOOKUP($A995,cleaning_log!$A$1:$ZZ$9791,MATCH(P$5,cleaning_log!$A$2:$ZZ$2,0),0)</f>
        <v>583.827</v>
      </c>
      <c r="Q995">
        <f>VLOOKUP($A995,cleaning_log!$A$1:$ZZ$9791,MATCH(Q$5,cleaning_log!$A$2:$ZZ$2,0),0)</f>
        <v>515.86099999999999</v>
      </c>
      <c r="R995">
        <f>VLOOKUP($A995,cleaning_log!$A$1:$ZZ$9791,MATCH(R$5,cleaning_log!$A$2:$ZZ$2,0),0)</f>
        <v>625.52800000000002</v>
      </c>
      <c r="S995" t="b">
        <f t="shared" si="197"/>
        <v>1</v>
      </c>
      <c r="T995">
        <f>VLOOKUP($A995,cleaning_log!$A$1:$ZZ$9791,MATCH(T$5,cleaning_log!$A$2:$ZZ$2,0),0)</f>
        <v>5520</v>
      </c>
      <c r="U995">
        <f>VLOOKUP($A995,cleaning_log!$A$1:$ZZ$9791,MATCH(U$5,cleaning_log!$A$2:$ZZ$2,0),0)</f>
        <v>10211</v>
      </c>
      <c r="V995">
        <f>VLOOKUP($A995,cleaning_log!$A$1:$ZZ$9791,MATCH(V$5,cleaning_log!$A$2:$ZZ$2,0),0)</f>
        <v>10215</v>
      </c>
    </row>
    <row r="996" spans="1:22" hidden="1" x14ac:dyDescent="0.2">
      <c r="A996" t="s">
        <v>4216</v>
      </c>
      <c r="B996" t="str">
        <f>IF(NOT(ISNA(VLOOKUP($A996,miplib2017!$A$5:$A$10000,1,0))),"miplib2017",IF(NOT(ISNA(VLOOKUP($A996,miplib2010!$A$5:$A$10000,1,0))),"miplib2010",IF(NOT(ISNA(VLOOKUP($A996,miplib2003!$A$5:$A$10000,1,0))),"miplib2003",IF(NOT(ISNA(VLOOKUP($A996,miplib3!$A$5:$A$10002,1,0))),"miplib3",IF(NOT(ISNA(VLOOKUP($A996,miplib2!$A$5:$A$10004,1,0))),"miplib2",IF(NOT(ISNA(VLOOKUP($A996,coral!$A$5:$A$10000,1,0))),"coral",IF(NOT(ISNA(VLOOKUP($A996,neos!$A$5:$A$10000,1,0))),"neos","COULD NOT FIND")))))))</f>
        <v>miplib2017</v>
      </c>
      <c r="C996" t="str">
        <f>B996&amp;"/"&amp;A996</f>
        <v>miplib2017/neos-952987</v>
      </c>
      <c r="D996">
        <f ca="1">VLOOKUP($A996,INDIRECT("'"&amp;$B996&amp;"'!"&amp;"$A$5:$Z$10000"),MATCH(D$5,INDIRECT("'"&amp;$B996&amp;"'!$A$4:$Z$4"),0),0)</f>
        <v>354</v>
      </c>
      <c r="E996">
        <f ca="1">VLOOKUP($A996,INDIRECT("'"&amp;$B996&amp;"'!"&amp;"$A$5:$Z$10000"),MATCH(E$5,INDIRECT("'"&amp;$B996&amp;"'!$A$4:$Z$4"),0),0)</f>
        <v>31329</v>
      </c>
      <c r="F996" t="e">
        <f>VLOOKUP($A996,cleaning_log!$A$1:$ZZ$9791,MATCH(F$5,cleaning_log!$A$2:$ZZ$2,0),0)</f>
        <v>#N/A</v>
      </c>
      <c r="G996" t="e">
        <f>VLOOKUP($A996,cleaning_log!$A$1:$ZZ$9791,MATCH(G$5,cleaning_log!$A$2:$ZZ$2,0),0)</f>
        <v>#N/A</v>
      </c>
      <c r="H996" t="str">
        <f ca="1">VLOOKUP($A996,INDIRECT("'"&amp;$B996&amp;"'!"&amp;"$A$5:$Z$10000"),MATCH(H$5,INDIRECT("'"&amp;$B996&amp;"'!$A$4:$Z$4"),0),0)</f>
        <v>Infeasible</v>
      </c>
      <c r="I996" t="e">
        <f>VLOOKUP($A996,cleaning_log!$A$1:$ZZ$9791,MATCH(I$5,cleaning_log!$A$2:$ZZ$2,0),0)</f>
        <v>#N/A</v>
      </c>
      <c r="J996" t="e">
        <f>VLOOKUP($A996,cleaning_log!$A$1:$ZZ$9791,MATCH(J$5,cleaning_log!$A$2:$ZZ$2,0),0)</f>
        <v>#N/A</v>
      </c>
      <c r="L996" t="e">
        <f>VLOOKUP($A996,cleaning_log!$A$1:$ZZ$9791,MATCH(L$5,cleaning_log!$A$2:$ZZ$2,0),0)</f>
        <v>#N/A</v>
      </c>
      <c r="M996" t="e">
        <f>VLOOKUP($A996,cleaning_log!$A$1:$ZZ$9791,MATCH(M$5,cleaning_log!$A$2:$ZZ$2,0),0)</f>
        <v>#N/A</v>
      </c>
      <c r="N996" t="e">
        <f>VLOOKUP($A996,cleaning_log!$A$1:$ZZ$9791,MATCH(N$5,cleaning_log!$A$2:$ZZ$2,0),0)</f>
        <v>#N/A</v>
      </c>
      <c r="O996" t="e">
        <f>VLOOKUP($A996,cleaning_log!$A$1:$ZZ$9791,MATCH(O$5,cleaning_log!$A$2:$ZZ$2,0),0)</f>
        <v>#N/A</v>
      </c>
      <c r="P996" t="e">
        <f>VLOOKUP($A996,cleaning_log!$A$1:$ZZ$9791,MATCH(P$5,cleaning_log!$A$2:$ZZ$2,0),0)</f>
        <v>#N/A</v>
      </c>
      <c r="Q996" t="e">
        <f>VLOOKUP($A996,cleaning_log!$A$1:$ZZ$9791,MATCH(Q$5,cleaning_log!$A$2:$ZZ$2,0),0)</f>
        <v>#N/A</v>
      </c>
      <c r="R996" t="e">
        <f>VLOOKUP($A996,cleaning_log!$A$1:$ZZ$9791,MATCH(R$5,cleaning_log!$A$2:$ZZ$2,0),0)</f>
        <v>#N/A</v>
      </c>
      <c r="S996" t="e">
        <f t="shared" si="197"/>
        <v>#N/A</v>
      </c>
      <c r="T996" t="e">
        <f>VLOOKUP($A996,cleaning_log!$A$1:$ZZ$9791,MATCH(T$5,cleaning_log!$A$2:$ZZ$2,0),0)</f>
        <v>#N/A</v>
      </c>
      <c r="U996" t="e">
        <f>VLOOKUP($A996,cleaning_log!$A$1:$ZZ$9791,MATCH(U$5,cleaning_log!$A$2:$ZZ$2,0),0)</f>
        <v>#N/A</v>
      </c>
      <c r="V996" t="e">
        <f>VLOOKUP($A996,cleaning_log!$A$1:$ZZ$9791,MATCH(V$5,cleaning_log!$A$2:$ZZ$2,0),0)</f>
        <v>#N/A</v>
      </c>
    </row>
    <row r="997" spans="1:22" hidden="1" x14ac:dyDescent="0.2">
      <c r="A997" s="19" t="s">
        <v>4649</v>
      </c>
      <c r="B997" t="str">
        <f>IF(NOT(ISNA(VLOOKUP($A997,miplib2017!$A$5:$A$10000,1,0))),"miplib2017",IF(NOT(ISNA(VLOOKUP($A997,miplib2010!$A$5:$A$10000,1,0))),"miplib2010",IF(NOT(ISNA(VLOOKUP($A997,miplib2003!$A$5:$A$10000,1,0))),"miplib2003",IF(NOT(ISNA(VLOOKUP($A997,miplib3!$A$5:$A$10002,1,0))),"miplib3",IF(NOT(ISNA(VLOOKUP($A997,miplib2!$A$5:$A$10004,1,0))),"miplib2",IF(NOT(ISNA(VLOOKUP($A997,coral!$A$5:$A$10000,1,0))),"coral",IF(NOT(ISNA(VLOOKUP($A997,neos!$A$5:$A$10000,1,0))),"neos","COULD NOT FIND")))))))</f>
        <v>miplib2017</v>
      </c>
      <c r="C997" t="str">
        <f>B997&amp;"/"&amp;A997</f>
        <v>miplib2017/neos-953928</v>
      </c>
      <c r="D997">
        <f ca="1">VLOOKUP($A997,INDIRECT("'"&amp;$B997&amp;"'!"&amp;"$A$5:$Z$10000"),MATCH(D$5,INDIRECT("'"&amp;$B997&amp;"'!$A$4:$Z$4"),0),0)</f>
        <v>12498</v>
      </c>
      <c r="E997">
        <f ca="1">VLOOKUP($A997,INDIRECT("'"&amp;$B997&amp;"'!"&amp;"$A$5:$Z$10000"),MATCH(E$5,INDIRECT("'"&amp;$B997&amp;"'!$A$4:$Z$4"),0),0)</f>
        <v>23305</v>
      </c>
      <c r="F997" t="e">
        <f>VLOOKUP($A997,cleaning_log!$A$1:$ZZ$9791,MATCH(F$5,cleaning_log!$A$2:$ZZ$2,0),0)</f>
        <v>#N/A</v>
      </c>
      <c r="G997" t="e">
        <f>VLOOKUP($A997,cleaning_log!$A$1:$ZZ$9791,MATCH(G$5,cleaning_log!$A$2:$ZZ$2,0),0)</f>
        <v>#N/A</v>
      </c>
      <c r="H997">
        <f ca="1">VLOOKUP($A997,INDIRECT("'"&amp;$B997&amp;"'!"&amp;"$A$5:$Z$10000"),MATCH(H$5,INDIRECT("'"&amp;$B997&amp;"'!$A$4:$Z$4"),0),0)</f>
        <v>-99.904444440000006</v>
      </c>
      <c r="I997" t="e">
        <f>VLOOKUP($A997,cleaning_log!$A$1:$ZZ$9791,MATCH(I$5,cleaning_log!$A$2:$ZZ$2,0),0)</f>
        <v>#N/A</v>
      </c>
      <c r="J997" t="e">
        <f>VLOOKUP($A997,cleaning_log!$A$1:$ZZ$9791,MATCH(J$5,cleaning_log!$A$2:$ZZ$2,0),0)</f>
        <v>#N/A</v>
      </c>
      <c r="L997" t="e">
        <f>VLOOKUP($A997,cleaning_log!$A$1:$ZZ$9791,MATCH(L$5,cleaning_log!$A$2:$ZZ$2,0),0)</f>
        <v>#N/A</v>
      </c>
      <c r="M997" t="e">
        <f>VLOOKUP($A997,cleaning_log!$A$1:$ZZ$9791,MATCH(M$5,cleaning_log!$A$2:$ZZ$2,0),0)</f>
        <v>#N/A</v>
      </c>
      <c r="N997" t="e">
        <f>VLOOKUP($A997,cleaning_log!$A$1:$ZZ$9791,MATCH(N$5,cleaning_log!$A$2:$ZZ$2,0),0)</f>
        <v>#N/A</v>
      </c>
      <c r="O997" t="e">
        <f>VLOOKUP($A997,cleaning_log!$A$1:$ZZ$9791,MATCH(O$5,cleaning_log!$A$2:$ZZ$2,0),0)</f>
        <v>#N/A</v>
      </c>
      <c r="P997" t="e">
        <f>VLOOKUP($A997,cleaning_log!$A$1:$ZZ$9791,MATCH(P$5,cleaning_log!$A$2:$ZZ$2,0),0)</f>
        <v>#N/A</v>
      </c>
      <c r="Q997" t="e">
        <f>VLOOKUP($A997,cleaning_log!$A$1:$ZZ$9791,MATCH(Q$5,cleaning_log!$A$2:$ZZ$2,0),0)</f>
        <v>#N/A</v>
      </c>
      <c r="R997" t="e">
        <f>VLOOKUP($A997,cleaning_log!$A$1:$ZZ$9791,MATCH(R$5,cleaning_log!$A$2:$ZZ$2,0),0)</f>
        <v>#N/A</v>
      </c>
      <c r="S997" t="e">
        <f t="shared" si="197"/>
        <v>#N/A</v>
      </c>
      <c r="T997" t="e">
        <f>VLOOKUP($A997,cleaning_log!$A$1:$ZZ$9791,MATCH(T$5,cleaning_log!$A$2:$ZZ$2,0),0)</f>
        <v>#N/A</v>
      </c>
      <c r="U997" t="e">
        <f>VLOOKUP($A997,cleaning_log!$A$1:$ZZ$9791,MATCH(U$5,cleaning_log!$A$2:$ZZ$2,0),0)</f>
        <v>#N/A</v>
      </c>
      <c r="V997" t="e">
        <f>VLOOKUP($A997,cleaning_log!$A$1:$ZZ$9791,MATCH(V$5,cleaning_log!$A$2:$ZZ$2,0),0)</f>
        <v>#N/A</v>
      </c>
    </row>
    <row r="998" spans="1:22" hidden="1" x14ac:dyDescent="0.2">
      <c r="A998" s="19" t="s">
        <v>4650</v>
      </c>
      <c r="B998" t="str">
        <f>IF(NOT(ISNA(VLOOKUP($A998,miplib2017!$A$5:$A$10000,1,0))),"miplib2017",IF(NOT(ISNA(VLOOKUP($A998,miplib2010!$A$5:$A$10000,1,0))),"miplib2010",IF(NOT(ISNA(VLOOKUP($A998,miplib2003!$A$5:$A$10000,1,0))),"miplib2003",IF(NOT(ISNA(VLOOKUP($A998,miplib3!$A$5:$A$10002,1,0))),"miplib3",IF(NOT(ISNA(VLOOKUP($A998,miplib2!$A$5:$A$10004,1,0))),"miplib2",IF(NOT(ISNA(VLOOKUP($A998,coral!$A$5:$A$10000,1,0))),"coral",IF(NOT(ISNA(VLOOKUP($A998,neos!$A$5:$A$10000,1,0))),"neos","COULD NOT FIND")))))))</f>
        <v>miplib2017</v>
      </c>
      <c r="C998" t="str">
        <f>B998&amp;"/"&amp;A998</f>
        <v>miplib2017/neos-954925</v>
      </c>
      <c r="D998">
        <f ca="1">VLOOKUP($A998,INDIRECT("'"&amp;$B998&amp;"'!"&amp;"$A$5:$Z$10000"),MATCH(D$5,INDIRECT("'"&amp;$B998&amp;"'!$A$4:$Z$4"),0),0)</f>
        <v>2989</v>
      </c>
      <c r="E998">
        <f ca="1">VLOOKUP($A998,INDIRECT("'"&amp;$B998&amp;"'!"&amp;"$A$5:$Z$10000"),MATCH(E$5,INDIRECT("'"&amp;$B998&amp;"'!$A$4:$Z$4"),0),0)</f>
        <v>84718</v>
      </c>
      <c r="F998" t="e">
        <f>VLOOKUP($A998,cleaning_log!$A$1:$ZZ$9791,MATCH(F$5,cleaning_log!$A$2:$ZZ$2,0),0)</f>
        <v>#N/A</v>
      </c>
      <c r="G998" t="e">
        <f>VLOOKUP($A998,cleaning_log!$A$1:$ZZ$9791,MATCH(G$5,cleaning_log!$A$2:$ZZ$2,0),0)</f>
        <v>#N/A</v>
      </c>
      <c r="H998">
        <f ca="1">VLOOKUP($A998,INDIRECT("'"&amp;$B998&amp;"'!"&amp;"$A$5:$Z$10000"),MATCH(H$5,INDIRECT("'"&amp;$B998&amp;"'!$A$4:$Z$4"),0),0)</f>
        <v>-237.76888890000001</v>
      </c>
      <c r="I998" t="e">
        <f>VLOOKUP($A998,cleaning_log!$A$1:$ZZ$9791,MATCH(I$5,cleaning_log!$A$2:$ZZ$2,0),0)</f>
        <v>#N/A</v>
      </c>
      <c r="J998" t="e">
        <f>VLOOKUP($A998,cleaning_log!$A$1:$ZZ$9791,MATCH(J$5,cleaning_log!$A$2:$ZZ$2,0),0)</f>
        <v>#N/A</v>
      </c>
      <c r="L998" t="e">
        <f>VLOOKUP($A998,cleaning_log!$A$1:$ZZ$9791,MATCH(L$5,cleaning_log!$A$2:$ZZ$2,0),0)</f>
        <v>#N/A</v>
      </c>
      <c r="M998" t="e">
        <f>VLOOKUP($A998,cleaning_log!$A$1:$ZZ$9791,MATCH(M$5,cleaning_log!$A$2:$ZZ$2,0),0)</f>
        <v>#N/A</v>
      </c>
      <c r="N998" t="e">
        <f>VLOOKUP($A998,cleaning_log!$A$1:$ZZ$9791,MATCH(N$5,cleaning_log!$A$2:$ZZ$2,0),0)</f>
        <v>#N/A</v>
      </c>
      <c r="O998" t="e">
        <f>VLOOKUP($A998,cleaning_log!$A$1:$ZZ$9791,MATCH(O$5,cleaning_log!$A$2:$ZZ$2,0),0)</f>
        <v>#N/A</v>
      </c>
      <c r="P998" t="e">
        <f>VLOOKUP($A998,cleaning_log!$A$1:$ZZ$9791,MATCH(P$5,cleaning_log!$A$2:$ZZ$2,0),0)</f>
        <v>#N/A</v>
      </c>
      <c r="Q998" t="e">
        <f>VLOOKUP($A998,cleaning_log!$A$1:$ZZ$9791,MATCH(Q$5,cleaning_log!$A$2:$ZZ$2,0),0)</f>
        <v>#N/A</v>
      </c>
      <c r="R998" t="e">
        <f>VLOOKUP($A998,cleaning_log!$A$1:$ZZ$9791,MATCH(R$5,cleaning_log!$A$2:$ZZ$2,0),0)</f>
        <v>#N/A</v>
      </c>
      <c r="S998" t="e">
        <f t="shared" si="197"/>
        <v>#N/A</v>
      </c>
      <c r="T998" t="e">
        <f>VLOOKUP($A998,cleaning_log!$A$1:$ZZ$9791,MATCH(T$5,cleaning_log!$A$2:$ZZ$2,0),0)</f>
        <v>#N/A</v>
      </c>
      <c r="U998" t="e">
        <f>VLOOKUP($A998,cleaning_log!$A$1:$ZZ$9791,MATCH(U$5,cleaning_log!$A$2:$ZZ$2,0),0)</f>
        <v>#N/A</v>
      </c>
      <c r="V998" t="e">
        <f>VLOOKUP($A998,cleaning_log!$A$1:$ZZ$9791,MATCH(V$5,cleaning_log!$A$2:$ZZ$2,0),0)</f>
        <v>#N/A</v>
      </c>
    </row>
    <row r="999" spans="1:22" x14ac:dyDescent="0.2">
      <c r="A999" s="19" t="s">
        <v>3061</v>
      </c>
      <c r="B999" t="str">
        <f>IF(NOT(ISNA(VLOOKUP($A999,miplib2017!$A$5:$A$10000,1,0))),"miplib2017",IF(NOT(ISNA(VLOOKUP($A999,miplib2010!$A$5:$A$10000,1,0))),"miplib2010",IF(NOT(ISNA(VLOOKUP($A999,miplib2003!$A$5:$A$10000,1,0))),"miplib2003",IF(NOT(ISNA(VLOOKUP($A999,miplib3!$A$5:$A$10002,1,0))),"miplib3",IF(NOT(ISNA(VLOOKUP($A999,miplib2!$A$5:$A$10004,1,0))),"miplib2",IF(NOT(ISNA(VLOOKUP($A999,coral!$A$5:$A$10000,1,0))),"coral",IF(NOT(ISNA(VLOOKUP($A999,neos!$A$5:$A$10000,1,0))),"neos","COULD NOT FIND")))))))</f>
        <v>coral</v>
      </c>
      <c r="C999" t="str">
        <f>B999&amp;"/"&amp;A999</f>
        <v>coral/neos-955215</v>
      </c>
      <c r="D999">
        <f ca="1">VLOOKUP($A999,INDIRECT("'"&amp;$B999&amp;"'!"&amp;"$A$5:$Z$10000"),MATCH(D$5,INDIRECT("'"&amp;$B999&amp;"'!$A$4:$Z$4"),0),0)</f>
        <v>723</v>
      </c>
      <c r="E999">
        <f ca="1">VLOOKUP($A999,INDIRECT("'"&amp;$B999&amp;"'!"&amp;"$A$5:$Z$10000"),MATCH(E$5,INDIRECT("'"&amp;$B999&amp;"'!$A$4:$Z$4"),0),0)</f>
        <v>1302</v>
      </c>
      <c r="F999">
        <f>VLOOKUP($A999,cleaning_log!$A$1:$ZZ$9791,MATCH(F$5,cleaning_log!$A$2:$ZZ$2,0),0)</f>
        <v>723</v>
      </c>
      <c r="G999">
        <f>VLOOKUP($A999,cleaning_log!$A$1:$ZZ$9791,MATCH(G$5,cleaning_log!$A$2:$ZZ$2,0),0)</f>
        <v>1302</v>
      </c>
      <c r="H999">
        <f ca="1">VLOOKUP($A999,INDIRECT("'"&amp;$B999&amp;"'!"&amp;"$A$5:$Z$10000"),MATCH(H$5,INDIRECT("'"&amp;$B999&amp;"'!$A$4:$Z$4"),0),0)</f>
        <v>446.5</v>
      </c>
      <c r="I999">
        <f>VLOOKUP($A999,cleaning_log!$A$1:$ZZ$9791,MATCH(I$5,cleaning_log!$A$2:$ZZ$2,0),0)</f>
        <v>110.444999999999</v>
      </c>
      <c r="J999">
        <f>VLOOKUP($A999,cleaning_log!$A$1:$ZZ$9791,MATCH(J$5,cleaning_log!$A$2:$ZZ$2,0),0)</f>
        <v>420.92</v>
      </c>
      <c r="K999" t="b">
        <f ca="1">IF(ISNA(J999),TRUE,ABS(H999-J999)&gt;0.001)</f>
        <v>1</v>
      </c>
      <c r="L999">
        <f>VLOOKUP($A999,cleaning_log!$A$1:$ZZ$9791,MATCH(L$5,cleaning_log!$A$2:$ZZ$2,0),0)</f>
        <v>446.49999887407398</v>
      </c>
      <c r="M999">
        <f>VLOOKUP($A999,cleaning_log!$A$1:$ZZ$9791,MATCH(M$5,cleaning_log!$A$2:$ZZ$2,0),0)</f>
        <v>446.49999940869498</v>
      </c>
      <c r="N999">
        <f>VLOOKUP($A999,cleaning_log!$A$1:$ZZ$9791,MATCH(N$5,cleaning_log!$A$2:$ZZ$2,0),0)</f>
        <v>446.45535982098102</v>
      </c>
      <c r="O999">
        <f>VLOOKUP($A999,cleaning_log!$A$1:$ZZ$9791,MATCH(O$5,cleaning_log!$A$2:$ZZ$2,0),0)</f>
        <v>446.45633656509602</v>
      </c>
      <c r="P999">
        <f>VLOOKUP($A999,cleaning_log!$A$1:$ZZ$9791,MATCH(P$5,cleaning_log!$A$2:$ZZ$2,0),0)</f>
        <v>892.10299999999995</v>
      </c>
      <c r="Q999">
        <f>VLOOKUP($A999,cleaning_log!$A$1:$ZZ$9791,MATCH(Q$5,cleaning_log!$A$2:$ZZ$2,0),0)</f>
        <v>11.981999999999999</v>
      </c>
      <c r="R999">
        <f>VLOOKUP($A999,cleaning_log!$A$1:$ZZ$9791,MATCH(R$5,cleaning_log!$A$2:$ZZ$2,0),0)</f>
        <v>13.967000000000001</v>
      </c>
      <c r="S999" t="b">
        <f t="shared" si="197"/>
        <v>1</v>
      </c>
      <c r="T999">
        <f>VLOOKUP($A999,cleaning_log!$A$1:$ZZ$9791,MATCH(T$5,cleaning_log!$A$2:$ZZ$2,0),0)</f>
        <v>1291820</v>
      </c>
      <c r="U999">
        <f>VLOOKUP($A999,cleaning_log!$A$1:$ZZ$9791,MATCH(U$5,cleaning_log!$A$2:$ZZ$2,0),0)</f>
        <v>13319</v>
      </c>
      <c r="V999">
        <f>VLOOKUP($A999,cleaning_log!$A$1:$ZZ$9791,MATCH(V$5,cleaning_log!$A$2:$ZZ$2,0),0)</f>
        <v>16644</v>
      </c>
    </row>
    <row r="1000" spans="1:22" hidden="1" x14ac:dyDescent="0.2">
      <c r="A1000" s="19" t="s">
        <v>4651</v>
      </c>
      <c r="B1000" t="str">
        <f>IF(NOT(ISNA(VLOOKUP($A1000,miplib2017!$A$5:$A$10000,1,0))),"miplib2017",IF(NOT(ISNA(VLOOKUP($A1000,miplib2010!$A$5:$A$10000,1,0))),"miplib2010",IF(NOT(ISNA(VLOOKUP($A1000,miplib2003!$A$5:$A$10000,1,0))),"miplib2003",IF(NOT(ISNA(VLOOKUP($A1000,miplib3!$A$5:$A$10002,1,0))),"miplib3",IF(NOT(ISNA(VLOOKUP($A1000,miplib2!$A$5:$A$10004,1,0))),"miplib2",IF(NOT(ISNA(VLOOKUP($A1000,coral!$A$5:$A$10000,1,0))),"coral",IF(NOT(ISNA(VLOOKUP($A1000,neos!$A$5:$A$10000,1,0))),"neos","COULD NOT FIND")))))))</f>
        <v>coral</v>
      </c>
      <c r="C1000" t="str">
        <f>B1000&amp;"/"&amp;A1000</f>
        <v>coral/neos-955800</v>
      </c>
      <c r="D1000">
        <f ca="1">VLOOKUP($A1000,INDIRECT("'"&amp;$B1000&amp;"'!"&amp;"$A$5:$Z$10000"),MATCH(D$5,INDIRECT("'"&amp;$B1000&amp;"'!$A$4:$Z$4"),0),0)</f>
        <v>6516</v>
      </c>
      <c r="E1000">
        <f ca="1">VLOOKUP($A1000,INDIRECT("'"&amp;$B1000&amp;"'!"&amp;"$A$5:$Z$10000"),MATCH(E$5,INDIRECT("'"&amp;$B1000&amp;"'!$A$4:$Z$4"),0),0)</f>
        <v>1848</v>
      </c>
      <c r="F1000">
        <f>VLOOKUP($A1000,cleaning_log!$A$1:$ZZ$9791,MATCH(F$5,cleaning_log!$A$2:$ZZ$2,0),0)</f>
        <v>5952</v>
      </c>
      <c r="G1000">
        <f>VLOOKUP($A1000,cleaning_log!$A$1:$ZZ$9791,MATCH(G$5,cleaning_log!$A$2:$ZZ$2,0),0)</f>
        <v>1296</v>
      </c>
      <c r="H1000" t="str">
        <f ca="1">VLOOKUP($A1000,INDIRECT("'"&amp;$B1000&amp;"'!"&amp;"$A$5:$Z$10000"),MATCH(H$5,INDIRECT("'"&amp;$B1000&amp;"'!$A$4:$Z$4"),0),0)</f>
        <v>?</v>
      </c>
      <c r="I1000">
        <f>VLOOKUP($A1000,cleaning_log!$A$1:$ZZ$9791,MATCH(I$5,cleaning_log!$A$2:$ZZ$2,0),0)</f>
        <v>1</v>
      </c>
      <c r="J1000">
        <f>VLOOKUP($A1000,cleaning_log!$A$1:$ZZ$9791,MATCH(J$5,cleaning_log!$A$2:$ZZ$2,0),0)</f>
        <v>1</v>
      </c>
      <c r="L1000">
        <f>VLOOKUP($A1000,cleaning_log!$A$1:$ZZ$9791,MATCH(L$5,cleaning_log!$A$2:$ZZ$2,0),0)</f>
        <v>6</v>
      </c>
      <c r="M1000">
        <f>VLOOKUP($A1000,cleaning_log!$A$1:$ZZ$9791,MATCH(M$5,cleaning_log!$A$2:$ZZ$2,0),0)</f>
        <v>6</v>
      </c>
      <c r="N1000">
        <f>VLOOKUP($A1000,cleaning_log!$A$1:$ZZ$9791,MATCH(N$5,cleaning_log!$A$2:$ZZ$2,0),0)</f>
        <v>6</v>
      </c>
      <c r="O1000">
        <f>VLOOKUP($A1000,cleaning_log!$A$1:$ZZ$9791,MATCH(O$5,cleaning_log!$A$2:$ZZ$2,0),0)</f>
        <v>6</v>
      </c>
      <c r="P1000">
        <f>VLOOKUP($A1000,cleaning_log!$A$1:$ZZ$9791,MATCH(P$5,cleaning_log!$A$2:$ZZ$2,0),0)</f>
        <v>1391.8920000000001</v>
      </c>
      <c r="Q1000">
        <f>VLOOKUP($A1000,cleaning_log!$A$1:$ZZ$9791,MATCH(Q$5,cleaning_log!$A$2:$ZZ$2,0),0)</f>
        <v>1322.605</v>
      </c>
      <c r="R1000">
        <f>VLOOKUP($A1000,cleaning_log!$A$1:$ZZ$9791,MATCH(R$5,cleaning_log!$A$2:$ZZ$2,0),0)</f>
        <v>2458.2539999999999</v>
      </c>
      <c r="S1000" t="b">
        <f t="shared" si="197"/>
        <v>1</v>
      </c>
      <c r="T1000">
        <f>VLOOKUP($A1000,cleaning_log!$A$1:$ZZ$9791,MATCH(T$5,cleaning_log!$A$2:$ZZ$2,0),0)</f>
        <v>191247</v>
      </c>
      <c r="U1000">
        <f>VLOOKUP($A1000,cleaning_log!$A$1:$ZZ$9791,MATCH(U$5,cleaning_log!$A$2:$ZZ$2,0),0)</f>
        <v>229372</v>
      </c>
      <c r="V1000">
        <f>VLOOKUP($A1000,cleaning_log!$A$1:$ZZ$9791,MATCH(V$5,cleaning_log!$A$2:$ZZ$2,0),0)</f>
        <v>448610</v>
      </c>
    </row>
    <row r="1001" spans="1:22" hidden="1" x14ac:dyDescent="0.2">
      <c r="A1001" s="19" t="s">
        <v>4652</v>
      </c>
      <c r="B1001" t="str">
        <f>IF(NOT(ISNA(VLOOKUP($A1001,miplib2017!$A$5:$A$10000,1,0))),"miplib2017",IF(NOT(ISNA(VLOOKUP($A1001,miplib2010!$A$5:$A$10000,1,0))),"miplib2010",IF(NOT(ISNA(VLOOKUP($A1001,miplib2003!$A$5:$A$10000,1,0))),"miplib2003",IF(NOT(ISNA(VLOOKUP($A1001,miplib3!$A$5:$A$10002,1,0))),"miplib3",IF(NOT(ISNA(VLOOKUP($A1001,miplib2!$A$5:$A$10004,1,0))),"miplib2",IF(NOT(ISNA(VLOOKUP($A1001,coral!$A$5:$A$10000,1,0))),"coral",IF(NOT(ISNA(VLOOKUP($A1001,neos!$A$5:$A$10000,1,0))),"neos","COULD NOT FIND")))))))</f>
        <v>miplib2017</v>
      </c>
      <c r="C1001" t="str">
        <f>B1001&amp;"/"&amp;A1001</f>
        <v>miplib2017/neos-956971</v>
      </c>
      <c r="D1001">
        <f ca="1">VLOOKUP($A1001,INDIRECT("'"&amp;$B1001&amp;"'!"&amp;"$A$5:$Z$10000"),MATCH(D$5,INDIRECT("'"&amp;$B1001&amp;"'!$A$4:$Z$4"),0),0)</f>
        <v>2527</v>
      </c>
      <c r="E1001">
        <f ca="1">VLOOKUP($A1001,INDIRECT("'"&amp;$B1001&amp;"'!"&amp;"$A$5:$Z$10000"),MATCH(E$5,INDIRECT("'"&amp;$B1001&amp;"'!$A$4:$Z$4"),0),0)</f>
        <v>57756</v>
      </c>
      <c r="F1001" t="e">
        <f>VLOOKUP($A1001,cleaning_log!$A$1:$ZZ$9791,MATCH(F$5,cleaning_log!$A$2:$ZZ$2,0),0)</f>
        <v>#N/A</v>
      </c>
      <c r="G1001" t="e">
        <f>VLOOKUP($A1001,cleaning_log!$A$1:$ZZ$9791,MATCH(G$5,cleaning_log!$A$2:$ZZ$2,0),0)</f>
        <v>#N/A</v>
      </c>
      <c r="H1001">
        <f ca="1">VLOOKUP($A1001,INDIRECT("'"&amp;$B1001&amp;"'!"&amp;"$A$5:$Z$10000"),MATCH(H$5,INDIRECT("'"&amp;$B1001&amp;"'!$A$4:$Z$4"),0),0)</f>
        <v>-237.76888890000001</v>
      </c>
      <c r="I1001" t="e">
        <f>VLOOKUP($A1001,cleaning_log!$A$1:$ZZ$9791,MATCH(I$5,cleaning_log!$A$2:$ZZ$2,0),0)</f>
        <v>#N/A</v>
      </c>
      <c r="J1001" t="e">
        <f>VLOOKUP($A1001,cleaning_log!$A$1:$ZZ$9791,MATCH(J$5,cleaning_log!$A$2:$ZZ$2,0),0)</f>
        <v>#N/A</v>
      </c>
      <c r="L1001" t="e">
        <f>VLOOKUP($A1001,cleaning_log!$A$1:$ZZ$9791,MATCH(L$5,cleaning_log!$A$2:$ZZ$2,0),0)</f>
        <v>#N/A</v>
      </c>
      <c r="M1001" t="e">
        <f>VLOOKUP($A1001,cleaning_log!$A$1:$ZZ$9791,MATCH(M$5,cleaning_log!$A$2:$ZZ$2,0),0)</f>
        <v>#N/A</v>
      </c>
      <c r="N1001" t="e">
        <f>VLOOKUP($A1001,cleaning_log!$A$1:$ZZ$9791,MATCH(N$5,cleaning_log!$A$2:$ZZ$2,0),0)</f>
        <v>#N/A</v>
      </c>
      <c r="O1001" t="e">
        <f>VLOOKUP($A1001,cleaning_log!$A$1:$ZZ$9791,MATCH(O$5,cleaning_log!$A$2:$ZZ$2,0),0)</f>
        <v>#N/A</v>
      </c>
      <c r="P1001" t="e">
        <f>VLOOKUP($A1001,cleaning_log!$A$1:$ZZ$9791,MATCH(P$5,cleaning_log!$A$2:$ZZ$2,0),0)</f>
        <v>#N/A</v>
      </c>
      <c r="Q1001" t="e">
        <f>VLOOKUP($A1001,cleaning_log!$A$1:$ZZ$9791,MATCH(Q$5,cleaning_log!$A$2:$ZZ$2,0),0)</f>
        <v>#N/A</v>
      </c>
      <c r="R1001" t="e">
        <f>VLOOKUP($A1001,cleaning_log!$A$1:$ZZ$9791,MATCH(R$5,cleaning_log!$A$2:$ZZ$2,0),0)</f>
        <v>#N/A</v>
      </c>
      <c r="S1001" t="e">
        <f t="shared" si="197"/>
        <v>#N/A</v>
      </c>
      <c r="T1001" t="e">
        <f>VLOOKUP($A1001,cleaning_log!$A$1:$ZZ$9791,MATCH(T$5,cleaning_log!$A$2:$ZZ$2,0),0)</f>
        <v>#N/A</v>
      </c>
      <c r="U1001" t="e">
        <f>VLOOKUP($A1001,cleaning_log!$A$1:$ZZ$9791,MATCH(U$5,cleaning_log!$A$2:$ZZ$2,0),0)</f>
        <v>#N/A</v>
      </c>
      <c r="V1001" t="e">
        <f>VLOOKUP($A1001,cleaning_log!$A$1:$ZZ$9791,MATCH(V$5,cleaning_log!$A$2:$ZZ$2,0),0)</f>
        <v>#N/A</v>
      </c>
    </row>
    <row r="1002" spans="1:22" hidden="1" x14ac:dyDescent="0.2">
      <c r="A1002" s="19" t="s">
        <v>4653</v>
      </c>
      <c r="B1002" t="str">
        <f>IF(NOT(ISNA(VLOOKUP($A1002,miplib2017!$A$5:$A$10000,1,0))),"miplib2017",IF(NOT(ISNA(VLOOKUP($A1002,miplib2010!$A$5:$A$10000,1,0))),"miplib2010",IF(NOT(ISNA(VLOOKUP($A1002,miplib2003!$A$5:$A$10000,1,0))),"miplib2003",IF(NOT(ISNA(VLOOKUP($A1002,miplib3!$A$5:$A$10002,1,0))),"miplib3",IF(NOT(ISNA(VLOOKUP($A1002,miplib2!$A$5:$A$10004,1,0))),"miplib2",IF(NOT(ISNA(VLOOKUP($A1002,coral!$A$5:$A$10000,1,0))),"coral",IF(NOT(ISNA(VLOOKUP($A1002,neos!$A$5:$A$10000,1,0))),"neos","COULD NOT FIND")))))))</f>
        <v>miplib2017</v>
      </c>
      <c r="C1002" t="str">
        <f>B1002&amp;"/"&amp;A1002</f>
        <v>miplib2017/neos-957143</v>
      </c>
      <c r="D1002">
        <f ca="1">VLOOKUP($A1002,INDIRECT("'"&amp;$B1002&amp;"'!"&amp;"$A$5:$Z$10000"),MATCH(D$5,INDIRECT("'"&amp;$B1002&amp;"'!$A$4:$Z$4"),0),0)</f>
        <v>2767</v>
      </c>
      <c r="E1002">
        <f ca="1">VLOOKUP($A1002,INDIRECT("'"&amp;$B1002&amp;"'!"&amp;"$A$5:$Z$10000"),MATCH(E$5,INDIRECT("'"&amp;$B1002&amp;"'!$A$4:$Z$4"),0),0)</f>
        <v>57756</v>
      </c>
      <c r="F1002" t="e">
        <f>VLOOKUP($A1002,cleaning_log!$A$1:$ZZ$9791,MATCH(F$5,cleaning_log!$A$2:$ZZ$2,0),0)</f>
        <v>#N/A</v>
      </c>
      <c r="G1002" t="e">
        <f>VLOOKUP($A1002,cleaning_log!$A$1:$ZZ$9791,MATCH(G$5,cleaning_log!$A$2:$ZZ$2,0),0)</f>
        <v>#N/A</v>
      </c>
      <c r="H1002">
        <f ca="1">VLOOKUP($A1002,INDIRECT("'"&amp;$B1002&amp;"'!"&amp;"$A$5:$Z$10000"),MATCH(H$5,INDIRECT("'"&amp;$B1002&amp;"'!$A$4:$Z$4"),0),0)</f>
        <v>-237.76888890000001</v>
      </c>
      <c r="I1002" t="e">
        <f>VLOOKUP($A1002,cleaning_log!$A$1:$ZZ$9791,MATCH(I$5,cleaning_log!$A$2:$ZZ$2,0),0)</f>
        <v>#N/A</v>
      </c>
      <c r="J1002" t="e">
        <f>VLOOKUP($A1002,cleaning_log!$A$1:$ZZ$9791,MATCH(J$5,cleaning_log!$A$2:$ZZ$2,0),0)</f>
        <v>#N/A</v>
      </c>
      <c r="L1002" t="e">
        <f>VLOOKUP($A1002,cleaning_log!$A$1:$ZZ$9791,MATCH(L$5,cleaning_log!$A$2:$ZZ$2,0),0)</f>
        <v>#N/A</v>
      </c>
      <c r="M1002" t="e">
        <f>VLOOKUP($A1002,cleaning_log!$A$1:$ZZ$9791,MATCH(M$5,cleaning_log!$A$2:$ZZ$2,0),0)</f>
        <v>#N/A</v>
      </c>
      <c r="N1002" t="e">
        <f>VLOOKUP($A1002,cleaning_log!$A$1:$ZZ$9791,MATCH(N$5,cleaning_log!$A$2:$ZZ$2,0),0)</f>
        <v>#N/A</v>
      </c>
      <c r="O1002" t="e">
        <f>VLOOKUP($A1002,cleaning_log!$A$1:$ZZ$9791,MATCH(O$5,cleaning_log!$A$2:$ZZ$2,0),0)</f>
        <v>#N/A</v>
      </c>
      <c r="P1002" t="e">
        <f>VLOOKUP($A1002,cleaning_log!$A$1:$ZZ$9791,MATCH(P$5,cleaning_log!$A$2:$ZZ$2,0),0)</f>
        <v>#N/A</v>
      </c>
      <c r="Q1002" t="e">
        <f>VLOOKUP($A1002,cleaning_log!$A$1:$ZZ$9791,MATCH(Q$5,cleaning_log!$A$2:$ZZ$2,0),0)</f>
        <v>#N/A</v>
      </c>
      <c r="R1002" t="e">
        <f>VLOOKUP($A1002,cleaning_log!$A$1:$ZZ$9791,MATCH(R$5,cleaning_log!$A$2:$ZZ$2,0),0)</f>
        <v>#N/A</v>
      </c>
      <c r="S1002" t="e">
        <f t="shared" si="197"/>
        <v>#N/A</v>
      </c>
      <c r="T1002" t="e">
        <f>VLOOKUP($A1002,cleaning_log!$A$1:$ZZ$9791,MATCH(T$5,cleaning_log!$A$2:$ZZ$2,0),0)</f>
        <v>#N/A</v>
      </c>
      <c r="U1002" t="e">
        <f>VLOOKUP($A1002,cleaning_log!$A$1:$ZZ$9791,MATCH(U$5,cleaning_log!$A$2:$ZZ$2,0),0)</f>
        <v>#N/A</v>
      </c>
      <c r="V1002" t="e">
        <f>VLOOKUP($A1002,cleaning_log!$A$1:$ZZ$9791,MATCH(V$5,cleaning_log!$A$2:$ZZ$2,0),0)</f>
        <v>#N/A</v>
      </c>
    </row>
    <row r="1003" spans="1:22" hidden="1" x14ac:dyDescent="0.2">
      <c r="A1003" s="19" t="s">
        <v>4654</v>
      </c>
      <c r="B1003" t="str">
        <f>IF(NOT(ISNA(VLOOKUP($A1003,miplib2017!$A$5:$A$10000,1,0))),"miplib2017",IF(NOT(ISNA(VLOOKUP($A1003,miplib2010!$A$5:$A$10000,1,0))),"miplib2010",IF(NOT(ISNA(VLOOKUP($A1003,miplib2003!$A$5:$A$10000,1,0))),"miplib2003",IF(NOT(ISNA(VLOOKUP($A1003,miplib3!$A$5:$A$10002,1,0))),"miplib3",IF(NOT(ISNA(VLOOKUP($A1003,miplib2!$A$5:$A$10004,1,0))),"miplib2",IF(NOT(ISNA(VLOOKUP($A1003,coral!$A$5:$A$10000,1,0))),"coral",IF(NOT(ISNA(VLOOKUP($A1003,neos!$A$5:$A$10000,1,0))),"neos","COULD NOT FIND")))))))</f>
        <v>coral</v>
      </c>
      <c r="C1003" t="str">
        <f>B1003&amp;"/"&amp;A1003</f>
        <v>coral/neos-957270</v>
      </c>
      <c r="D1003">
        <f ca="1">VLOOKUP($A1003,INDIRECT("'"&amp;$B1003&amp;"'!"&amp;"$A$5:$Z$10000"),MATCH(D$5,INDIRECT("'"&amp;$B1003&amp;"'!$A$4:$Z$4"),0),0)</f>
        <v>3282</v>
      </c>
      <c r="E1003">
        <f ca="1">VLOOKUP($A1003,INDIRECT("'"&amp;$B1003&amp;"'!"&amp;"$A$5:$Z$10000"),MATCH(E$5,INDIRECT("'"&amp;$B1003&amp;"'!$A$4:$Z$4"),0),0)</f>
        <v>5929</v>
      </c>
      <c r="F1003">
        <f>VLOOKUP($A1003,cleaning_log!$A$1:$ZZ$9791,MATCH(F$5,cleaning_log!$A$2:$ZZ$2,0),0)</f>
        <v>721</v>
      </c>
      <c r="G1003">
        <f>VLOOKUP($A1003,cleaning_log!$A$1:$ZZ$9791,MATCH(G$5,cleaning_log!$A$2:$ZZ$2,0),0)</f>
        <v>5194</v>
      </c>
      <c r="H1003">
        <f ca="1">VLOOKUP($A1003,INDIRECT("'"&amp;$B1003&amp;"'!"&amp;"$A$5:$Z$10000"),MATCH(H$5,INDIRECT("'"&amp;$B1003&amp;"'!$A$4:$Z$4"),0),0)</f>
        <v>0.5</v>
      </c>
      <c r="I1003">
        <f>VLOOKUP($A1003,cleaning_log!$A$1:$ZZ$9791,MATCH(I$5,cleaning_log!$A$2:$ZZ$2,0),0)</f>
        <v>0.5</v>
      </c>
      <c r="J1003">
        <f>VLOOKUP($A1003,cleaning_log!$A$1:$ZZ$9791,MATCH(J$5,cleaning_log!$A$2:$ZZ$2,0),0)</f>
        <v>0.5</v>
      </c>
      <c r="K1003" t="b">
        <f ca="1">IF(ISNA(J1003),TRUE,ABS(H1003-J1003)&gt;0.001)</f>
        <v>0</v>
      </c>
      <c r="L1003">
        <f>VLOOKUP($A1003,cleaning_log!$A$1:$ZZ$9791,MATCH(L$5,cleaning_log!$A$2:$ZZ$2,0),0)</f>
        <v>1E+100</v>
      </c>
      <c r="M1003">
        <f>VLOOKUP($A1003,cleaning_log!$A$1:$ZZ$9791,MATCH(M$5,cleaning_log!$A$2:$ZZ$2,0),0)</f>
        <v>1E+100</v>
      </c>
      <c r="N1003">
        <f>VLOOKUP($A1003,cleaning_log!$A$1:$ZZ$9791,MATCH(N$5,cleaning_log!$A$2:$ZZ$2,0),0)</f>
        <v>0.5</v>
      </c>
      <c r="O1003">
        <f>VLOOKUP($A1003,cleaning_log!$A$1:$ZZ$9791,MATCH(O$5,cleaning_log!$A$2:$ZZ$2,0),0)</f>
        <v>0.5</v>
      </c>
      <c r="P1003">
        <f>VLOOKUP($A1003,cleaning_log!$A$1:$ZZ$9791,MATCH(P$5,cleaning_log!$A$2:$ZZ$2,0),0)</f>
        <v>0.216</v>
      </c>
      <c r="Q1003">
        <f>VLOOKUP($A1003,cleaning_log!$A$1:$ZZ$9791,MATCH(Q$5,cleaning_log!$A$2:$ZZ$2,0),0)</f>
        <v>4.3999999999999997E-2</v>
      </c>
      <c r="R1003">
        <f>VLOOKUP($A1003,cleaning_log!$A$1:$ZZ$9791,MATCH(R$5,cleaning_log!$A$2:$ZZ$2,0),0)</f>
        <v>6.2E-2</v>
      </c>
      <c r="S1003" t="b">
        <f t="shared" si="197"/>
        <v>1</v>
      </c>
      <c r="T1003">
        <f>VLOOKUP($A1003,cleaning_log!$A$1:$ZZ$9791,MATCH(T$5,cleaning_log!$A$2:$ZZ$2,0),0)</f>
        <v>1</v>
      </c>
      <c r="U1003">
        <f>VLOOKUP($A1003,cleaning_log!$A$1:$ZZ$9791,MATCH(U$5,cleaning_log!$A$2:$ZZ$2,0),0)</f>
        <v>1</v>
      </c>
      <c r="V1003">
        <f>VLOOKUP($A1003,cleaning_log!$A$1:$ZZ$9791,MATCH(V$5,cleaning_log!$A$2:$ZZ$2,0),0)</f>
        <v>1</v>
      </c>
    </row>
    <row r="1004" spans="1:22" hidden="1" x14ac:dyDescent="0.2">
      <c r="A1004" t="s">
        <v>4464</v>
      </c>
      <c r="B1004" t="str">
        <f>IF(NOT(ISNA(VLOOKUP($A1004,miplib2017!$A$5:$A$10000,1,0))),"miplib2017",IF(NOT(ISNA(VLOOKUP($A1004,miplib2010!$A$5:$A$10000,1,0))),"miplib2010",IF(NOT(ISNA(VLOOKUP($A1004,miplib2003!$A$5:$A$10000,1,0))),"miplib2003",IF(NOT(ISNA(VLOOKUP($A1004,miplib3!$A$5:$A$10002,1,0))),"miplib3",IF(NOT(ISNA(VLOOKUP($A1004,miplib2!$A$5:$A$10004,1,0))),"miplib2",IF(NOT(ISNA(VLOOKUP($A1004,coral!$A$5:$A$10000,1,0))),"coral",IF(NOT(ISNA(VLOOKUP($A1004,neos!$A$5:$A$10000,1,0))),"neos","COULD NOT FIND")))))))</f>
        <v>miplib2017</v>
      </c>
      <c r="C1004" t="str">
        <f>B1004&amp;"/"&amp;A1004</f>
        <v>miplib2017/neos-957323</v>
      </c>
      <c r="D1004">
        <f ca="1">VLOOKUP($A1004,INDIRECT("'"&amp;$B1004&amp;"'!"&amp;"$A$5:$Z$10000"),MATCH(D$5,INDIRECT("'"&amp;$B1004&amp;"'!$A$4:$Z$4"),0),0)</f>
        <v>3757</v>
      </c>
      <c r="E1004">
        <f ca="1">VLOOKUP($A1004,INDIRECT("'"&amp;$B1004&amp;"'!"&amp;"$A$5:$Z$10000"),MATCH(E$5,INDIRECT("'"&amp;$B1004&amp;"'!$A$4:$Z$4"),0),0)</f>
        <v>57756</v>
      </c>
      <c r="F1004">
        <f>VLOOKUP($A1004,cleaning_log!$A$1:$ZZ$9791,MATCH(F$5,cleaning_log!$A$2:$ZZ$2,0),0)</f>
        <v>1614</v>
      </c>
      <c r="G1004">
        <f>VLOOKUP($A1004,cleaning_log!$A$1:$ZZ$9791,MATCH(G$5,cleaning_log!$A$2:$ZZ$2,0),0)</f>
        <v>57166</v>
      </c>
      <c r="H1004">
        <f ca="1">VLOOKUP($A1004,INDIRECT("'"&amp;$B1004&amp;"'!"&amp;"$A$5:$Z$10000"),MATCH(H$5,INDIRECT("'"&amp;$B1004&amp;"'!$A$4:$Z$4"),0),0)</f>
        <v>-237.75668150000001</v>
      </c>
      <c r="I1004">
        <f>VLOOKUP($A1004,cleaning_log!$A$1:$ZZ$9791,MATCH(I$5,cleaning_log!$A$2:$ZZ$2,0),0)</f>
        <v>-237.757912055155</v>
      </c>
      <c r="J1004">
        <f>VLOOKUP($A1004,cleaning_log!$A$1:$ZZ$9791,MATCH(J$5,cleaning_log!$A$2:$ZZ$2,0),0)</f>
        <v>-237.75740785827199</v>
      </c>
      <c r="K1004" t="b">
        <f ca="1">IF(ISNA(J1004),TRUE,ABS(H1004-J1004)&gt;0.001)</f>
        <v>0</v>
      </c>
      <c r="L1004">
        <f>VLOOKUP($A1004,cleaning_log!$A$1:$ZZ$9791,MATCH(L$5,cleaning_log!$A$2:$ZZ$2,0),0)</f>
        <v>-237.75668148399899</v>
      </c>
      <c r="M1004">
        <f>VLOOKUP($A1004,cleaning_log!$A$1:$ZZ$9791,MATCH(M$5,cleaning_log!$A$2:$ZZ$2,0),0)</f>
        <v>-237.75668148399899</v>
      </c>
      <c r="N1004">
        <f>VLOOKUP($A1004,cleaning_log!$A$1:$ZZ$9791,MATCH(N$5,cleaning_log!$A$2:$ZZ$2,0),0)</f>
        <v>-237.756860758252</v>
      </c>
      <c r="O1004">
        <f>VLOOKUP($A1004,cleaning_log!$A$1:$ZZ$9791,MATCH(O$5,cleaning_log!$A$2:$ZZ$2,0),0)</f>
        <v>-237.75668148399899</v>
      </c>
      <c r="P1004">
        <f>VLOOKUP($A1004,cleaning_log!$A$1:$ZZ$9791,MATCH(P$5,cleaning_log!$A$2:$ZZ$2,0),0)</f>
        <v>34.661000000000001</v>
      </c>
      <c r="Q1004">
        <f>VLOOKUP($A1004,cleaning_log!$A$1:$ZZ$9791,MATCH(Q$5,cleaning_log!$A$2:$ZZ$2,0),0)</f>
        <v>6.0819999999999999</v>
      </c>
      <c r="R1004">
        <f>VLOOKUP($A1004,cleaning_log!$A$1:$ZZ$9791,MATCH(R$5,cleaning_log!$A$2:$ZZ$2,0),0)</f>
        <v>9.3689999999999998</v>
      </c>
      <c r="S1004" t="b">
        <f t="shared" si="197"/>
        <v>1</v>
      </c>
      <c r="T1004">
        <f>VLOOKUP($A1004,cleaning_log!$A$1:$ZZ$9791,MATCH(T$5,cleaning_log!$A$2:$ZZ$2,0),0)</f>
        <v>85</v>
      </c>
      <c r="U1004">
        <f>VLOOKUP($A1004,cleaning_log!$A$1:$ZZ$9791,MATCH(U$5,cleaning_log!$A$2:$ZZ$2,0),0)</f>
        <v>2</v>
      </c>
      <c r="V1004">
        <f>VLOOKUP($A1004,cleaning_log!$A$1:$ZZ$9791,MATCH(V$5,cleaning_log!$A$2:$ZZ$2,0),0)</f>
        <v>4</v>
      </c>
    </row>
    <row r="1005" spans="1:22" hidden="1" x14ac:dyDescent="0.2">
      <c r="A1005" t="s">
        <v>4217</v>
      </c>
      <c r="B1005" t="str">
        <f>IF(NOT(ISNA(VLOOKUP($A1005,miplib2017!$A$5:$A$10000,1,0))),"miplib2017",IF(NOT(ISNA(VLOOKUP($A1005,miplib2010!$A$5:$A$10000,1,0))),"miplib2010",IF(NOT(ISNA(VLOOKUP($A1005,miplib2003!$A$5:$A$10000,1,0))),"miplib2003",IF(NOT(ISNA(VLOOKUP($A1005,miplib3!$A$5:$A$10002,1,0))),"miplib3",IF(NOT(ISNA(VLOOKUP($A1005,miplib2!$A$5:$A$10004,1,0))),"miplib2",IF(NOT(ISNA(VLOOKUP($A1005,coral!$A$5:$A$10000,1,0))),"coral",IF(NOT(ISNA(VLOOKUP($A1005,neos!$A$5:$A$10000,1,0))),"neos","COULD NOT FIND")))))))</f>
        <v>miplib2010</v>
      </c>
      <c r="C1005" t="str">
        <f>B1005&amp;"/"&amp;A1005</f>
        <v>miplib2010/neos-957389</v>
      </c>
      <c r="D1005">
        <f ca="1">VLOOKUP($A1005,INDIRECT("'"&amp;$B1005&amp;"'!"&amp;"$A$5:$Z$10000"),MATCH(D$5,INDIRECT("'"&amp;$B1005&amp;"'!$A$4:$Z$4"),0),0)</f>
        <v>5115</v>
      </c>
      <c r="E1005">
        <f ca="1">VLOOKUP($A1005,INDIRECT("'"&amp;$B1005&amp;"'!"&amp;"$A$5:$Z$10000"),MATCH(E$5,INDIRECT("'"&amp;$B1005&amp;"'!$A$4:$Z$4"),0),0)</f>
        <v>6036</v>
      </c>
      <c r="F1005">
        <f>VLOOKUP($A1005,cleaning_log!$A$1:$ZZ$9791,MATCH(F$5,cleaning_log!$A$2:$ZZ$2,0),0)</f>
        <v>1691</v>
      </c>
      <c r="G1005">
        <f>VLOOKUP($A1005,cleaning_log!$A$1:$ZZ$9791,MATCH(G$5,cleaning_log!$A$2:$ZZ$2,0),0)</f>
        <v>4751</v>
      </c>
      <c r="H1005">
        <f ca="1">VLOOKUP($A1005,INDIRECT("'"&amp;$B1005&amp;"'!"&amp;"$A$5:$Z$10000"),MATCH(H$5,INDIRECT("'"&amp;$B1005&amp;"'!$A$4:$Z$4"),0),0)</f>
        <v>1.5</v>
      </c>
      <c r="I1005">
        <f>VLOOKUP($A1005,cleaning_log!$A$1:$ZZ$9791,MATCH(I$5,cleaning_log!$A$2:$ZZ$2,0),0)</f>
        <v>1.49999999999999</v>
      </c>
      <c r="J1005">
        <f>VLOOKUP($A1005,cleaning_log!$A$1:$ZZ$9791,MATCH(J$5,cleaning_log!$A$2:$ZZ$2,0),0)</f>
        <v>1.5</v>
      </c>
      <c r="K1005" t="b">
        <f ca="1">IF(ISNA(J1005),TRUE,ABS(H1005-J1005)&gt;0.001)</f>
        <v>0</v>
      </c>
      <c r="L1005">
        <f>VLOOKUP($A1005,cleaning_log!$A$1:$ZZ$9791,MATCH(L$5,cleaning_log!$A$2:$ZZ$2,0),0)</f>
        <v>1E+100</v>
      </c>
      <c r="M1005">
        <f>VLOOKUP($A1005,cleaning_log!$A$1:$ZZ$9791,MATCH(M$5,cleaning_log!$A$2:$ZZ$2,0),0)</f>
        <v>1.5</v>
      </c>
      <c r="N1005">
        <f>VLOOKUP($A1005,cleaning_log!$A$1:$ZZ$9791,MATCH(N$5,cleaning_log!$A$2:$ZZ$2,0),0)</f>
        <v>1.5</v>
      </c>
      <c r="O1005">
        <f>VLOOKUP($A1005,cleaning_log!$A$1:$ZZ$9791,MATCH(O$5,cleaning_log!$A$2:$ZZ$2,0),0)</f>
        <v>1.5</v>
      </c>
      <c r="P1005">
        <f>VLOOKUP($A1005,cleaning_log!$A$1:$ZZ$9791,MATCH(P$5,cleaning_log!$A$2:$ZZ$2,0),0)</f>
        <v>0.28799999999999998</v>
      </c>
      <c r="Q1005">
        <f>VLOOKUP($A1005,cleaning_log!$A$1:$ZZ$9791,MATCH(Q$5,cleaning_log!$A$2:$ZZ$2,0),0)</f>
        <v>8.2000000000000003E-2</v>
      </c>
      <c r="R1005">
        <f>VLOOKUP($A1005,cleaning_log!$A$1:$ZZ$9791,MATCH(R$5,cleaning_log!$A$2:$ZZ$2,0),0)</f>
        <v>9.8000000000000004E-2</v>
      </c>
      <c r="S1005" t="b">
        <f t="shared" si="197"/>
        <v>1</v>
      </c>
      <c r="T1005">
        <f>VLOOKUP($A1005,cleaning_log!$A$1:$ZZ$9791,MATCH(T$5,cleaning_log!$A$2:$ZZ$2,0),0)</f>
        <v>1</v>
      </c>
      <c r="U1005">
        <f>VLOOKUP($A1005,cleaning_log!$A$1:$ZZ$9791,MATCH(U$5,cleaning_log!$A$2:$ZZ$2,0),0)</f>
        <v>0</v>
      </c>
      <c r="V1005">
        <f>VLOOKUP($A1005,cleaning_log!$A$1:$ZZ$9791,MATCH(V$5,cleaning_log!$A$2:$ZZ$2,0),0)</f>
        <v>1</v>
      </c>
    </row>
    <row r="1006" spans="1:22" hidden="1" x14ac:dyDescent="0.2">
      <c r="A1006" t="s">
        <v>4465</v>
      </c>
      <c r="B1006" t="str">
        <f>IF(NOT(ISNA(VLOOKUP($A1006,miplib2017!$A$5:$A$10000,1,0))),"miplib2017",IF(NOT(ISNA(VLOOKUP($A1006,miplib2010!$A$5:$A$10000,1,0))),"miplib2010",IF(NOT(ISNA(VLOOKUP($A1006,miplib2003!$A$5:$A$10000,1,0))),"miplib2003",IF(NOT(ISNA(VLOOKUP($A1006,miplib3!$A$5:$A$10002,1,0))),"miplib3",IF(NOT(ISNA(VLOOKUP($A1006,miplib2!$A$5:$A$10004,1,0))),"miplib2",IF(NOT(ISNA(VLOOKUP($A1006,coral!$A$5:$A$10000,1,0))),"coral",IF(NOT(ISNA(VLOOKUP($A1006,neos!$A$5:$A$10000,1,0))),"neos","COULD NOT FIND")))))))</f>
        <v>miplib2017</v>
      </c>
      <c r="C1006" t="str">
        <f>B1006&amp;"/"&amp;A1006</f>
        <v>miplib2017/neos-960392</v>
      </c>
      <c r="D1006">
        <f ca="1">VLOOKUP($A1006,INDIRECT("'"&amp;$B1006&amp;"'!"&amp;"$A$5:$Z$10000"),MATCH(D$5,INDIRECT("'"&amp;$B1006&amp;"'!$A$4:$Z$4"),0),0)</f>
        <v>4744</v>
      </c>
      <c r="E1006">
        <f ca="1">VLOOKUP($A1006,INDIRECT("'"&amp;$B1006&amp;"'!"&amp;"$A$5:$Z$10000"),MATCH(E$5,INDIRECT("'"&amp;$B1006&amp;"'!$A$4:$Z$4"),0),0)</f>
        <v>59376</v>
      </c>
      <c r="F1006">
        <f>VLOOKUP($A1006,cleaning_log!$A$1:$ZZ$9791,MATCH(F$5,cleaning_log!$A$2:$ZZ$2,0),0)</f>
        <v>3107</v>
      </c>
      <c r="G1006">
        <f>VLOOKUP($A1006,cleaning_log!$A$1:$ZZ$9791,MATCH(G$5,cleaning_log!$A$2:$ZZ$2,0),0)</f>
        <v>58476</v>
      </c>
      <c r="H1006">
        <f ca="1">VLOOKUP($A1006,INDIRECT("'"&amp;$B1006&amp;"'!"&amp;"$A$5:$Z$10000"),MATCH(H$5,INDIRECT("'"&amp;$B1006&amp;"'!$A$4:$Z$4"),0),0)</f>
        <v>-238</v>
      </c>
      <c r="I1006">
        <f>VLOOKUP($A1006,cleaning_log!$A$1:$ZZ$9791,MATCH(I$5,cleaning_log!$A$2:$ZZ$2,0),0)</f>
        <v>-237.99999999999901</v>
      </c>
      <c r="J1006">
        <f>VLOOKUP($A1006,cleaning_log!$A$1:$ZZ$9791,MATCH(J$5,cleaning_log!$A$2:$ZZ$2,0),0)</f>
        <v>-237.99999999999901</v>
      </c>
      <c r="K1006" t="b">
        <f ca="1">IF(ISNA(J1006),TRUE,ABS(H1006-J1006)&gt;0.001)</f>
        <v>0</v>
      </c>
      <c r="L1006">
        <f>VLOOKUP($A1006,cleaning_log!$A$1:$ZZ$9791,MATCH(L$5,cleaning_log!$A$2:$ZZ$2,0),0)</f>
        <v>-238</v>
      </c>
      <c r="M1006">
        <f>VLOOKUP($A1006,cleaning_log!$A$1:$ZZ$9791,MATCH(M$5,cleaning_log!$A$2:$ZZ$2,0),0)</f>
        <v>-238</v>
      </c>
      <c r="N1006">
        <f>VLOOKUP($A1006,cleaning_log!$A$1:$ZZ$9791,MATCH(N$5,cleaning_log!$A$2:$ZZ$2,0),0)</f>
        <v>-238</v>
      </c>
      <c r="O1006">
        <f>VLOOKUP($A1006,cleaning_log!$A$1:$ZZ$9791,MATCH(O$5,cleaning_log!$A$2:$ZZ$2,0),0)</f>
        <v>-238</v>
      </c>
      <c r="P1006">
        <f>VLOOKUP($A1006,cleaning_log!$A$1:$ZZ$9791,MATCH(P$5,cleaning_log!$A$2:$ZZ$2,0),0)</f>
        <v>2.786</v>
      </c>
      <c r="Q1006">
        <f>VLOOKUP($A1006,cleaning_log!$A$1:$ZZ$9791,MATCH(Q$5,cleaning_log!$A$2:$ZZ$2,0),0)</f>
        <v>1.4179999999999999</v>
      </c>
      <c r="R1006">
        <f>VLOOKUP($A1006,cleaning_log!$A$1:$ZZ$9791,MATCH(R$5,cleaning_log!$A$2:$ZZ$2,0),0)</f>
        <v>2.0510000000000002</v>
      </c>
      <c r="S1006" t="b">
        <f t="shared" si="197"/>
        <v>1</v>
      </c>
      <c r="T1006">
        <f>VLOOKUP($A1006,cleaning_log!$A$1:$ZZ$9791,MATCH(T$5,cleaning_log!$A$2:$ZZ$2,0),0)</f>
        <v>1</v>
      </c>
      <c r="U1006">
        <f>VLOOKUP($A1006,cleaning_log!$A$1:$ZZ$9791,MATCH(U$5,cleaning_log!$A$2:$ZZ$2,0),0)</f>
        <v>0</v>
      </c>
      <c r="V1006">
        <f>VLOOKUP($A1006,cleaning_log!$A$1:$ZZ$9791,MATCH(V$5,cleaning_log!$A$2:$ZZ$2,0),0)</f>
        <v>1</v>
      </c>
    </row>
    <row r="1007" spans="1:22" hidden="1" x14ac:dyDescent="0.2">
      <c r="A1007" s="19" t="s">
        <v>4655</v>
      </c>
      <c r="B1007" t="str">
        <f>IF(NOT(ISNA(VLOOKUP($A1007,miplib2017!$A$5:$A$10000,1,0))),"miplib2017",IF(NOT(ISNA(VLOOKUP($A1007,miplib2010!$A$5:$A$10000,1,0))),"miplib2010",IF(NOT(ISNA(VLOOKUP($A1007,miplib2003!$A$5:$A$10000,1,0))),"miplib2003",IF(NOT(ISNA(VLOOKUP($A1007,miplib3!$A$5:$A$10002,1,0))),"miplib3",IF(NOT(ISNA(VLOOKUP($A1007,miplib2!$A$5:$A$10004,1,0))),"miplib2",IF(NOT(ISNA(VLOOKUP($A1007,coral!$A$5:$A$10000,1,0))),"coral",IF(NOT(ISNA(VLOOKUP($A1007,neos!$A$5:$A$10000,1,0))),"neos","COULD NOT FIND")))))))</f>
        <v>miplib2017</v>
      </c>
      <c r="C1007" t="str">
        <f>B1007&amp;"/"&amp;A1007</f>
        <v>miplib2017/neos-983171</v>
      </c>
      <c r="D1007">
        <f ca="1">VLOOKUP($A1007,INDIRECT("'"&amp;$B1007&amp;"'!"&amp;"$A$5:$Z$10000"),MATCH(D$5,INDIRECT("'"&amp;$B1007&amp;"'!$A$4:$Z$4"),0),0)</f>
        <v>6711</v>
      </c>
      <c r="E1007">
        <f ca="1">VLOOKUP($A1007,INDIRECT("'"&amp;$B1007&amp;"'!"&amp;"$A$5:$Z$10000"),MATCH(E$5,INDIRECT("'"&amp;$B1007&amp;"'!$A$4:$Z$4"),0),0)</f>
        <v>8965</v>
      </c>
      <c r="F1007">
        <f>VLOOKUP($A1007,cleaning_log!$A$1:$ZZ$9791,MATCH(F$5,cleaning_log!$A$2:$ZZ$2,0),0)</f>
        <v>5900</v>
      </c>
      <c r="G1007">
        <f>VLOOKUP($A1007,cleaning_log!$A$1:$ZZ$9791,MATCH(G$5,cleaning_log!$A$2:$ZZ$2,0),0)</f>
        <v>7072</v>
      </c>
      <c r="H1007">
        <f ca="1">VLOOKUP($A1007,INDIRECT("'"&amp;$B1007&amp;"'!"&amp;"$A$5:$Z$10000"),MATCH(H$5,INDIRECT("'"&amp;$B1007&amp;"'!$A$4:$Z$4"),0),0)</f>
        <v>2360</v>
      </c>
      <c r="I1007">
        <f>VLOOKUP($A1007,cleaning_log!$A$1:$ZZ$9791,MATCH(I$5,cleaning_log!$A$2:$ZZ$2,0),0)</f>
        <v>2358.49999999999</v>
      </c>
      <c r="J1007">
        <f>VLOOKUP($A1007,cleaning_log!$A$1:$ZZ$9791,MATCH(J$5,cleaning_log!$A$2:$ZZ$2,0),0)</f>
        <v>2358.49999999999</v>
      </c>
      <c r="L1007">
        <f>VLOOKUP($A1007,cleaning_log!$A$1:$ZZ$9791,MATCH(L$5,cleaning_log!$A$2:$ZZ$2,0),0)</f>
        <v>2364</v>
      </c>
      <c r="M1007">
        <f>VLOOKUP($A1007,cleaning_log!$A$1:$ZZ$9791,MATCH(M$5,cleaning_log!$A$2:$ZZ$2,0),0)</f>
        <v>2360</v>
      </c>
      <c r="N1007">
        <f>VLOOKUP($A1007,cleaning_log!$A$1:$ZZ$9791,MATCH(N$5,cleaning_log!$A$2:$ZZ$2,0),0)</f>
        <v>2359.5</v>
      </c>
      <c r="O1007">
        <f>VLOOKUP($A1007,cleaning_log!$A$1:$ZZ$9791,MATCH(O$5,cleaning_log!$A$2:$ZZ$2,0),0)</f>
        <v>2359.50000000002</v>
      </c>
      <c r="P1007">
        <f>VLOOKUP($A1007,cleaning_log!$A$1:$ZZ$9791,MATCH(P$5,cleaning_log!$A$2:$ZZ$2,0),0)</f>
        <v>3600.0010000000002</v>
      </c>
      <c r="Q1007">
        <f>VLOOKUP($A1007,cleaning_log!$A$1:$ZZ$9791,MATCH(Q$5,cleaning_log!$A$2:$ZZ$2,0),0)</f>
        <v>3600.0010000000002</v>
      </c>
      <c r="R1007">
        <f>VLOOKUP($A1007,cleaning_log!$A$1:$ZZ$9791,MATCH(R$5,cleaning_log!$A$2:$ZZ$2,0),0)</f>
        <v>3600.0030000000002</v>
      </c>
      <c r="S1007" t="b">
        <f t="shared" si="197"/>
        <v>0</v>
      </c>
      <c r="T1007">
        <f>VLOOKUP($A1007,cleaning_log!$A$1:$ZZ$9791,MATCH(T$5,cleaning_log!$A$2:$ZZ$2,0),0)</f>
        <v>5867</v>
      </c>
      <c r="U1007">
        <f>VLOOKUP($A1007,cleaning_log!$A$1:$ZZ$9791,MATCH(U$5,cleaning_log!$A$2:$ZZ$2,0),0)</f>
        <v>4470</v>
      </c>
      <c r="V1007">
        <f>VLOOKUP($A1007,cleaning_log!$A$1:$ZZ$9791,MATCH(V$5,cleaning_log!$A$2:$ZZ$2,0),0)</f>
        <v>10202</v>
      </c>
    </row>
    <row r="1008" spans="1:22" hidden="1" x14ac:dyDescent="0.2">
      <c r="A1008" t="s">
        <v>4218</v>
      </c>
      <c r="B1008" t="str">
        <f>IF(NOT(ISNA(VLOOKUP($A1008,miplib2017!$A$5:$A$10000,1,0))),"miplib2017",IF(NOT(ISNA(VLOOKUP($A1008,miplib2010!$A$5:$A$10000,1,0))),"miplib2010",IF(NOT(ISNA(VLOOKUP($A1008,miplib2003!$A$5:$A$10000,1,0))),"miplib2003",IF(NOT(ISNA(VLOOKUP($A1008,miplib3!$A$5:$A$10002,1,0))),"miplib3",IF(NOT(ISNA(VLOOKUP($A1008,miplib2!$A$5:$A$10004,1,0))),"miplib2",IF(NOT(ISNA(VLOOKUP($A1008,coral!$A$5:$A$10000,1,0))),"coral",IF(NOT(ISNA(VLOOKUP($A1008,neos!$A$5:$A$10000,1,0))),"neos","COULD NOT FIND")))))))</f>
        <v>miplib2010</v>
      </c>
      <c r="C1008" t="str">
        <f>B1008&amp;"/"&amp;A1008</f>
        <v>miplib2010/neos-984165</v>
      </c>
      <c r="D1008">
        <f ca="1">VLOOKUP($A1008,INDIRECT("'"&amp;$B1008&amp;"'!"&amp;"$A$5:$Z$10000"),MATCH(D$5,INDIRECT("'"&amp;$B1008&amp;"'!$A$4:$Z$4"),0),0)</f>
        <v>6962</v>
      </c>
      <c r="E1008">
        <f ca="1">VLOOKUP($A1008,INDIRECT("'"&amp;$B1008&amp;"'!"&amp;"$A$5:$Z$10000"),MATCH(E$5,INDIRECT("'"&amp;$B1008&amp;"'!$A$4:$Z$4"),0),0)</f>
        <v>8883</v>
      </c>
      <c r="F1008">
        <f>VLOOKUP($A1008,cleaning_log!$A$1:$ZZ$9791,MATCH(F$5,cleaning_log!$A$2:$ZZ$2,0),0)</f>
        <v>6168</v>
      </c>
      <c r="G1008">
        <f>VLOOKUP($A1008,cleaning_log!$A$1:$ZZ$9791,MATCH(G$5,cleaning_log!$A$2:$ZZ$2,0),0)</f>
        <v>6986</v>
      </c>
      <c r="H1008">
        <f ca="1">VLOOKUP($A1008,INDIRECT("'"&amp;$B1008&amp;"'!"&amp;"$A$5:$Z$10000"),MATCH(H$5,INDIRECT("'"&amp;$B1008&amp;"'!$A$4:$Z$4"),0),0)</f>
        <v>2188</v>
      </c>
      <c r="I1008">
        <f>VLOOKUP($A1008,cleaning_log!$A$1:$ZZ$9791,MATCH(I$5,cleaning_log!$A$2:$ZZ$2,0),0)</f>
        <v>2186</v>
      </c>
      <c r="J1008">
        <f>VLOOKUP($A1008,cleaning_log!$A$1:$ZZ$9791,MATCH(J$5,cleaning_log!$A$2:$ZZ$2,0),0)</f>
        <v>2186</v>
      </c>
      <c r="K1008" t="b">
        <f ca="1">IF(ISNA(J1008),TRUE,ABS(H1008-J1008)&gt;0.001)</f>
        <v>1</v>
      </c>
      <c r="L1008">
        <f>VLOOKUP($A1008,cleaning_log!$A$1:$ZZ$9791,MATCH(L$5,cleaning_log!$A$2:$ZZ$2,0),0)</f>
        <v>2199</v>
      </c>
      <c r="M1008">
        <f>VLOOKUP($A1008,cleaning_log!$A$1:$ZZ$9791,MATCH(M$5,cleaning_log!$A$2:$ZZ$2,0),0)</f>
        <v>2194</v>
      </c>
      <c r="N1008">
        <f>VLOOKUP($A1008,cleaning_log!$A$1:$ZZ$9791,MATCH(N$5,cleaning_log!$A$2:$ZZ$2,0),0)</f>
        <v>2187.5</v>
      </c>
      <c r="O1008">
        <f>VLOOKUP($A1008,cleaning_log!$A$1:$ZZ$9791,MATCH(O$5,cleaning_log!$A$2:$ZZ$2,0),0)</f>
        <v>2187.49999976562</v>
      </c>
      <c r="P1008">
        <f>VLOOKUP($A1008,cleaning_log!$A$1:$ZZ$9791,MATCH(P$5,cleaning_log!$A$2:$ZZ$2,0),0)</f>
        <v>3600.0010000000002</v>
      </c>
      <c r="Q1008">
        <f>VLOOKUP($A1008,cleaning_log!$A$1:$ZZ$9791,MATCH(Q$5,cleaning_log!$A$2:$ZZ$2,0),0)</f>
        <v>3600.0010000000002</v>
      </c>
      <c r="R1008">
        <f>VLOOKUP($A1008,cleaning_log!$A$1:$ZZ$9791,MATCH(R$5,cleaning_log!$A$2:$ZZ$2,0),0)</f>
        <v>3600.04</v>
      </c>
      <c r="S1008" t="b">
        <f t="shared" si="197"/>
        <v>0</v>
      </c>
      <c r="T1008">
        <f>VLOOKUP($A1008,cleaning_log!$A$1:$ZZ$9791,MATCH(T$5,cleaning_log!$A$2:$ZZ$2,0),0)</f>
        <v>8395</v>
      </c>
      <c r="U1008">
        <f>VLOOKUP($A1008,cleaning_log!$A$1:$ZZ$9791,MATCH(U$5,cleaning_log!$A$2:$ZZ$2,0),0)</f>
        <v>8311</v>
      </c>
      <c r="V1008">
        <f>VLOOKUP($A1008,cleaning_log!$A$1:$ZZ$9791,MATCH(V$5,cleaning_log!$A$2:$ZZ$2,0),0)</f>
        <v>10221</v>
      </c>
    </row>
    <row r="1009" spans="1:22" hidden="1" x14ac:dyDescent="0.2">
      <c r="A1009" s="19" t="s">
        <v>4537</v>
      </c>
      <c r="B1009" t="str">
        <f>IF(NOT(ISNA(VLOOKUP($A1009,miplib2017!$A$5:$A$10000,1,0))),"miplib2017",IF(NOT(ISNA(VLOOKUP($A1009,miplib2010!$A$5:$A$10000,1,0))),"miplib2010",IF(NOT(ISNA(VLOOKUP($A1009,miplib2003!$A$5:$A$10000,1,0))),"miplib2003",IF(NOT(ISNA(VLOOKUP($A1009,miplib3!$A$5:$A$10002,1,0))),"miplib3",IF(NOT(ISNA(VLOOKUP($A1009,miplib2!$A$5:$A$10004,1,0))),"miplib2",IF(NOT(ISNA(VLOOKUP($A1009,coral!$A$5:$A$10000,1,0))),"coral",IF(NOT(ISNA(VLOOKUP($A1009,neos!$A$5:$A$10000,1,0))),"neos","COULD NOT FIND")))))))</f>
        <v>coral</v>
      </c>
      <c r="C1009" t="str">
        <f>B1009&amp;"/"&amp;A1009</f>
        <v>coral/neos1</v>
      </c>
      <c r="D1009">
        <f ca="1">VLOOKUP($A1009,INDIRECT("'"&amp;$B1009&amp;"'!"&amp;"$A$5:$Z$10000"),MATCH(D$5,INDIRECT("'"&amp;$B1009&amp;"'!$A$4:$Z$4"),0),0)</f>
        <v>5020</v>
      </c>
      <c r="E1009">
        <f ca="1">VLOOKUP($A1009,INDIRECT("'"&amp;$B1009&amp;"'!"&amp;"$A$5:$Z$10000"),MATCH(E$5,INDIRECT("'"&amp;$B1009&amp;"'!$A$4:$Z$4"),0),0)</f>
        <v>2112</v>
      </c>
      <c r="F1009">
        <f>VLOOKUP($A1009,cleaning_log!$A$1:$ZZ$9791,MATCH(F$5,cleaning_log!$A$2:$ZZ$2,0),0)</f>
        <v>990</v>
      </c>
      <c r="G1009">
        <f>VLOOKUP($A1009,cleaning_log!$A$1:$ZZ$9791,MATCH(G$5,cleaning_log!$A$2:$ZZ$2,0),0)</f>
        <v>1604</v>
      </c>
      <c r="H1009" t="str">
        <f ca="1">VLOOKUP($A1009,INDIRECT("'"&amp;$B1009&amp;"'!"&amp;"$A$5:$Z$10000"),MATCH(H$5,INDIRECT("'"&amp;$B1009&amp;"'!$A$4:$Z$4"),0),0)</f>
        <v>?</v>
      </c>
      <c r="I1009">
        <f>VLOOKUP($A1009,cleaning_log!$A$1:$ZZ$9791,MATCH(I$5,cleaning_log!$A$2:$ZZ$2,0),0)</f>
        <v>5.6</v>
      </c>
      <c r="J1009">
        <f>VLOOKUP($A1009,cleaning_log!$A$1:$ZZ$9791,MATCH(J$5,cleaning_log!$A$2:$ZZ$2,0),0)</f>
        <v>18</v>
      </c>
      <c r="L1009">
        <f>VLOOKUP($A1009,cleaning_log!$A$1:$ZZ$9791,MATCH(L$5,cleaning_log!$A$2:$ZZ$2,0),0)</f>
        <v>19</v>
      </c>
      <c r="M1009">
        <f>VLOOKUP($A1009,cleaning_log!$A$1:$ZZ$9791,MATCH(M$5,cleaning_log!$A$2:$ZZ$2,0),0)</f>
        <v>19</v>
      </c>
      <c r="N1009">
        <f>VLOOKUP($A1009,cleaning_log!$A$1:$ZZ$9791,MATCH(N$5,cleaning_log!$A$2:$ZZ$2,0),0)</f>
        <v>19</v>
      </c>
      <c r="O1009">
        <f>VLOOKUP($A1009,cleaning_log!$A$1:$ZZ$9791,MATCH(O$5,cleaning_log!$A$2:$ZZ$2,0),0)</f>
        <v>19</v>
      </c>
      <c r="P1009">
        <f>VLOOKUP($A1009,cleaning_log!$A$1:$ZZ$9791,MATCH(P$5,cleaning_log!$A$2:$ZZ$2,0),0)</f>
        <v>1.4379999999999999</v>
      </c>
      <c r="Q1009">
        <f>VLOOKUP($A1009,cleaning_log!$A$1:$ZZ$9791,MATCH(Q$5,cleaning_log!$A$2:$ZZ$2,0),0)</f>
        <v>0.105</v>
      </c>
      <c r="R1009">
        <f>VLOOKUP($A1009,cleaning_log!$A$1:$ZZ$9791,MATCH(R$5,cleaning_log!$A$2:$ZZ$2,0),0)</f>
        <v>0.23100000000000001</v>
      </c>
      <c r="S1009" t="b">
        <f t="shared" si="197"/>
        <v>1</v>
      </c>
      <c r="T1009">
        <f>VLOOKUP($A1009,cleaning_log!$A$1:$ZZ$9791,MATCH(T$5,cleaning_log!$A$2:$ZZ$2,0),0)</f>
        <v>39</v>
      </c>
      <c r="U1009">
        <f>VLOOKUP($A1009,cleaning_log!$A$1:$ZZ$9791,MATCH(U$5,cleaning_log!$A$2:$ZZ$2,0),0)</f>
        <v>5</v>
      </c>
      <c r="V1009">
        <f>VLOOKUP($A1009,cleaning_log!$A$1:$ZZ$9791,MATCH(V$5,cleaning_log!$A$2:$ZZ$2,0),0)</f>
        <v>60</v>
      </c>
    </row>
    <row r="1010" spans="1:22" hidden="1" x14ac:dyDescent="0.2">
      <c r="A1010" s="19" t="s">
        <v>4540</v>
      </c>
      <c r="B1010" t="str">
        <f>IF(NOT(ISNA(VLOOKUP($A1010,miplib2017!$A$5:$A$10000,1,0))),"miplib2017",IF(NOT(ISNA(VLOOKUP($A1010,miplib2010!$A$5:$A$10000,1,0))),"miplib2010",IF(NOT(ISNA(VLOOKUP($A1010,miplib2003!$A$5:$A$10000,1,0))),"miplib2003",IF(NOT(ISNA(VLOOKUP($A1010,miplib3!$A$5:$A$10002,1,0))),"miplib3",IF(NOT(ISNA(VLOOKUP($A1010,miplib2!$A$5:$A$10004,1,0))),"miplib2",IF(NOT(ISNA(VLOOKUP($A1010,coral!$A$5:$A$10000,1,0))),"coral",IF(NOT(ISNA(VLOOKUP($A1010,neos!$A$5:$A$10000,1,0))),"neos","COULD NOT FIND")))))))</f>
        <v>coral</v>
      </c>
      <c r="C1010" t="str">
        <f>B1010&amp;"/"&amp;A1010</f>
        <v>coral/neos10</v>
      </c>
      <c r="D1010">
        <f ca="1">VLOOKUP($A1010,INDIRECT("'"&amp;$B1010&amp;"'!"&amp;"$A$5:$Z$10000"),MATCH(D$5,INDIRECT("'"&amp;$B1010&amp;"'!$A$4:$Z$4"),0),0)</f>
        <v>46793</v>
      </c>
      <c r="E1010">
        <f ca="1">VLOOKUP($A1010,INDIRECT("'"&amp;$B1010&amp;"'!"&amp;"$A$5:$Z$10000"),MATCH(E$5,INDIRECT("'"&amp;$B1010&amp;"'!$A$4:$Z$4"),0),0)</f>
        <v>23489</v>
      </c>
      <c r="F1010" t="e">
        <f>VLOOKUP($A1010,cleaning_log!$A$1:$ZZ$9791,MATCH(F$5,cleaning_log!$A$2:$ZZ$2,0),0)</f>
        <v>#N/A</v>
      </c>
      <c r="G1010" t="e">
        <f>VLOOKUP($A1010,cleaning_log!$A$1:$ZZ$9791,MATCH(G$5,cleaning_log!$A$2:$ZZ$2,0),0)</f>
        <v>#N/A</v>
      </c>
      <c r="H1010">
        <f ca="1">VLOOKUP($A1010,INDIRECT("'"&amp;$B1010&amp;"'!"&amp;"$A$5:$Z$10000"),MATCH(H$5,INDIRECT("'"&amp;$B1010&amp;"'!$A$4:$Z$4"),0),0)</f>
        <v>-1135</v>
      </c>
      <c r="I1010" t="e">
        <f>VLOOKUP($A1010,cleaning_log!$A$1:$ZZ$9791,MATCH(I$5,cleaning_log!$A$2:$ZZ$2,0),0)</f>
        <v>#N/A</v>
      </c>
      <c r="J1010" t="e">
        <f>VLOOKUP($A1010,cleaning_log!$A$1:$ZZ$9791,MATCH(J$5,cleaning_log!$A$2:$ZZ$2,0),0)</f>
        <v>#N/A</v>
      </c>
      <c r="K1010" t="b">
        <f>IF(ISNA(J1010),TRUE,ABS(H1010-J1010)&gt;0.001)</f>
        <v>1</v>
      </c>
      <c r="L1010" t="e">
        <f>VLOOKUP($A1010,cleaning_log!$A$1:$ZZ$9791,MATCH(L$5,cleaning_log!$A$2:$ZZ$2,0),0)</f>
        <v>#N/A</v>
      </c>
      <c r="M1010" t="e">
        <f>VLOOKUP($A1010,cleaning_log!$A$1:$ZZ$9791,MATCH(M$5,cleaning_log!$A$2:$ZZ$2,0),0)</f>
        <v>#N/A</v>
      </c>
      <c r="N1010" t="e">
        <f>VLOOKUP($A1010,cleaning_log!$A$1:$ZZ$9791,MATCH(N$5,cleaning_log!$A$2:$ZZ$2,0),0)</f>
        <v>#N/A</v>
      </c>
      <c r="O1010" t="e">
        <f>VLOOKUP($A1010,cleaning_log!$A$1:$ZZ$9791,MATCH(O$5,cleaning_log!$A$2:$ZZ$2,0),0)</f>
        <v>#N/A</v>
      </c>
      <c r="P1010" t="e">
        <f>VLOOKUP($A1010,cleaning_log!$A$1:$ZZ$9791,MATCH(P$5,cleaning_log!$A$2:$ZZ$2,0),0)</f>
        <v>#N/A</v>
      </c>
      <c r="Q1010" t="e">
        <f>VLOOKUP($A1010,cleaning_log!$A$1:$ZZ$9791,MATCH(Q$5,cleaning_log!$A$2:$ZZ$2,0),0)</f>
        <v>#N/A</v>
      </c>
      <c r="R1010" t="e">
        <f>VLOOKUP($A1010,cleaning_log!$A$1:$ZZ$9791,MATCH(R$5,cleaning_log!$A$2:$ZZ$2,0),0)</f>
        <v>#N/A</v>
      </c>
      <c r="S1010" t="e">
        <f t="shared" si="197"/>
        <v>#N/A</v>
      </c>
      <c r="T1010" t="e">
        <f>VLOOKUP($A1010,cleaning_log!$A$1:$ZZ$9791,MATCH(T$5,cleaning_log!$A$2:$ZZ$2,0),0)</f>
        <v>#N/A</v>
      </c>
      <c r="U1010" t="e">
        <f>VLOOKUP($A1010,cleaning_log!$A$1:$ZZ$9791,MATCH(U$5,cleaning_log!$A$2:$ZZ$2,0),0)</f>
        <v>#N/A</v>
      </c>
      <c r="V1010" t="e">
        <f>VLOOKUP($A1010,cleaning_log!$A$1:$ZZ$9791,MATCH(V$5,cleaning_log!$A$2:$ZZ$2,0),0)</f>
        <v>#N/A</v>
      </c>
    </row>
    <row r="1011" spans="1:22" x14ac:dyDescent="0.2">
      <c r="A1011" s="19" t="s">
        <v>1600</v>
      </c>
      <c r="B1011" t="str">
        <f>IF(NOT(ISNA(VLOOKUP($A1011,miplib2017!$A$5:$A$10000,1,0))),"miplib2017",IF(NOT(ISNA(VLOOKUP($A1011,miplib2010!$A$5:$A$10000,1,0))),"miplib2010",IF(NOT(ISNA(VLOOKUP($A1011,miplib2003!$A$5:$A$10000,1,0))),"miplib2003",IF(NOT(ISNA(VLOOKUP($A1011,miplib3!$A$5:$A$10002,1,0))),"miplib3",IF(NOT(ISNA(VLOOKUP($A1011,miplib2!$A$5:$A$10004,1,0))),"miplib2",IF(NOT(ISNA(VLOOKUP($A1011,coral!$A$5:$A$10000,1,0))),"coral",IF(NOT(ISNA(VLOOKUP($A1011,neos!$A$5:$A$10000,1,0))),"neos","COULD NOT FIND")))))))</f>
        <v>coral</v>
      </c>
      <c r="C1011" t="str">
        <f>B1011&amp;"/"&amp;A1011</f>
        <v>coral/neos11</v>
      </c>
      <c r="D1011">
        <f ca="1">VLOOKUP($A1011,INDIRECT("'"&amp;$B1011&amp;"'!"&amp;"$A$5:$Z$10000"),MATCH(D$5,INDIRECT("'"&amp;$B1011&amp;"'!$A$4:$Z$4"),0),0)</f>
        <v>2706</v>
      </c>
      <c r="E1011">
        <f ca="1">VLOOKUP($A1011,INDIRECT("'"&amp;$B1011&amp;"'!"&amp;"$A$5:$Z$10000"),MATCH(E$5,INDIRECT("'"&amp;$B1011&amp;"'!$A$4:$Z$4"),0),0)</f>
        <v>1220</v>
      </c>
      <c r="F1011">
        <f>VLOOKUP($A1011,cleaning_log!$A$1:$ZZ$9791,MATCH(F$5,cleaning_log!$A$2:$ZZ$2,0),0)</f>
        <v>2530</v>
      </c>
      <c r="G1011">
        <f>VLOOKUP($A1011,cleaning_log!$A$1:$ZZ$9791,MATCH(G$5,cleaning_log!$A$2:$ZZ$2,0),0)</f>
        <v>1113</v>
      </c>
      <c r="H1011">
        <f ca="1">VLOOKUP($A1011,INDIRECT("'"&amp;$B1011&amp;"'!"&amp;"$A$5:$Z$10000"),MATCH(H$5,INDIRECT("'"&amp;$B1011&amp;"'!$A$4:$Z$4"),0),0)</f>
        <v>9</v>
      </c>
      <c r="I1011">
        <f>VLOOKUP($A1011,cleaning_log!$A$1:$ZZ$9791,MATCH(I$5,cleaning_log!$A$2:$ZZ$2,0),0)</f>
        <v>6</v>
      </c>
      <c r="J1011">
        <f>VLOOKUP($A1011,cleaning_log!$A$1:$ZZ$9791,MATCH(J$5,cleaning_log!$A$2:$ZZ$2,0),0)</f>
        <v>6</v>
      </c>
      <c r="K1011" t="b">
        <f ca="1">IF(ISNA(J1011),TRUE,ABS(H1011-J1011)&gt;0.001)</f>
        <v>1</v>
      </c>
      <c r="L1011">
        <f>VLOOKUP($A1011,cleaning_log!$A$1:$ZZ$9791,MATCH(L$5,cleaning_log!$A$2:$ZZ$2,0),0)</f>
        <v>8.9999999999999893</v>
      </c>
      <c r="M1011">
        <f>VLOOKUP($A1011,cleaning_log!$A$1:$ZZ$9791,MATCH(M$5,cleaning_log!$A$2:$ZZ$2,0),0)</f>
        <v>9</v>
      </c>
      <c r="N1011">
        <f>VLOOKUP($A1011,cleaning_log!$A$1:$ZZ$9791,MATCH(N$5,cleaning_log!$A$2:$ZZ$2,0),0)</f>
        <v>9</v>
      </c>
      <c r="O1011">
        <f>VLOOKUP($A1011,cleaning_log!$A$1:$ZZ$9791,MATCH(O$5,cleaning_log!$A$2:$ZZ$2,0),0)</f>
        <v>9</v>
      </c>
      <c r="P1011">
        <f>VLOOKUP($A1011,cleaning_log!$A$1:$ZZ$9791,MATCH(P$5,cleaning_log!$A$2:$ZZ$2,0),0)</f>
        <v>9.3930000000000007</v>
      </c>
      <c r="Q1011">
        <f>VLOOKUP($A1011,cleaning_log!$A$1:$ZZ$9791,MATCH(Q$5,cleaning_log!$A$2:$ZZ$2,0),0)</f>
        <v>7.4630000000000001</v>
      </c>
      <c r="R1011">
        <f>VLOOKUP($A1011,cleaning_log!$A$1:$ZZ$9791,MATCH(R$5,cleaning_log!$A$2:$ZZ$2,0),0)</f>
        <v>9.1690000000000005</v>
      </c>
      <c r="S1011" t="b">
        <f t="shared" si="197"/>
        <v>1</v>
      </c>
      <c r="T1011">
        <f>VLOOKUP($A1011,cleaning_log!$A$1:$ZZ$9791,MATCH(T$5,cleaning_log!$A$2:$ZZ$2,0),0)</f>
        <v>745</v>
      </c>
      <c r="U1011">
        <f>VLOOKUP($A1011,cleaning_log!$A$1:$ZZ$9791,MATCH(U$5,cleaning_log!$A$2:$ZZ$2,0),0)</f>
        <v>644</v>
      </c>
      <c r="V1011">
        <f>VLOOKUP($A1011,cleaning_log!$A$1:$ZZ$9791,MATCH(V$5,cleaning_log!$A$2:$ZZ$2,0),0)</f>
        <v>812</v>
      </c>
    </row>
    <row r="1012" spans="1:22" hidden="1" x14ac:dyDescent="0.2">
      <c r="A1012" s="19" t="s">
        <v>4541</v>
      </c>
      <c r="B1012" t="str">
        <f>IF(NOT(ISNA(VLOOKUP($A1012,miplib2017!$A$5:$A$10000,1,0))),"miplib2017",IF(NOT(ISNA(VLOOKUP($A1012,miplib2010!$A$5:$A$10000,1,0))),"miplib2010",IF(NOT(ISNA(VLOOKUP($A1012,miplib2003!$A$5:$A$10000,1,0))),"miplib2003",IF(NOT(ISNA(VLOOKUP($A1012,miplib3!$A$5:$A$10002,1,0))),"miplib3",IF(NOT(ISNA(VLOOKUP($A1012,miplib2!$A$5:$A$10004,1,0))),"miplib2",IF(NOT(ISNA(VLOOKUP($A1012,coral!$A$5:$A$10000,1,0))),"coral",IF(NOT(ISNA(VLOOKUP($A1012,neos!$A$5:$A$10000,1,0))),"neos","COULD NOT FIND")))))))</f>
        <v>coral</v>
      </c>
      <c r="C1012" t="str">
        <f>B1012&amp;"/"&amp;A1012</f>
        <v>coral/neos12</v>
      </c>
      <c r="D1012">
        <f ca="1">VLOOKUP($A1012,INDIRECT("'"&amp;$B1012&amp;"'!"&amp;"$A$5:$Z$10000"),MATCH(D$5,INDIRECT("'"&amp;$B1012&amp;"'!$A$4:$Z$4"),0),0)</f>
        <v>8317</v>
      </c>
      <c r="E1012">
        <f ca="1">VLOOKUP($A1012,INDIRECT("'"&amp;$B1012&amp;"'!"&amp;"$A$5:$Z$10000"),MATCH(E$5,INDIRECT("'"&amp;$B1012&amp;"'!$A$4:$Z$4"),0),0)</f>
        <v>3983</v>
      </c>
      <c r="F1012">
        <f>VLOOKUP($A1012,cleaning_log!$A$1:$ZZ$9791,MATCH(F$5,cleaning_log!$A$2:$ZZ$2,0),0)</f>
        <v>5321</v>
      </c>
      <c r="G1012">
        <f>VLOOKUP($A1012,cleaning_log!$A$1:$ZZ$9791,MATCH(G$5,cleaning_log!$A$2:$ZZ$2,0),0)</f>
        <v>3388</v>
      </c>
      <c r="H1012">
        <f ca="1">VLOOKUP($A1012,INDIRECT("'"&amp;$B1012&amp;"'!"&amp;"$A$5:$Z$10000"),MATCH(H$5,INDIRECT("'"&amp;$B1012&amp;"'!$A$4:$Z$4"),0),0)</f>
        <v>13</v>
      </c>
      <c r="I1012">
        <f>VLOOKUP($A1012,cleaning_log!$A$1:$ZZ$9791,MATCH(I$5,cleaning_log!$A$2:$ZZ$2,0),0)</f>
        <v>9.4116124260355001</v>
      </c>
      <c r="J1012">
        <f>VLOOKUP($A1012,cleaning_log!$A$1:$ZZ$9791,MATCH(J$5,cleaning_log!$A$2:$ZZ$2,0),0)</f>
        <v>9.4116124260355001</v>
      </c>
      <c r="K1012" t="b">
        <f ca="1">IF(ISNA(J1012),TRUE,ABS(H1012-J1012)&gt;0.001)</f>
        <v>1</v>
      </c>
      <c r="L1012">
        <f>VLOOKUP($A1012,cleaning_log!$A$1:$ZZ$9791,MATCH(L$5,cleaning_log!$A$2:$ZZ$2,0),0)</f>
        <v>12.999999999999901</v>
      </c>
      <c r="M1012">
        <f>VLOOKUP($A1012,cleaning_log!$A$1:$ZZ$9791,MATCH(M$5,cleaning_log!$A$2:$ZZ$2,0),0)</f>
        <v>13</v>
      </c>
      <c r="N1012">
        <f>VLOOKUP($A1012,cleaning_log!$A$1:$ZZ$9791,MATCH(N$5,cleaning_log!$A$2:$ZZ$2,0),0)</f>
        <v>13</v>
      </c>
      <c r="O1012">
        <f>VLOOKUP($A1012,cleaning_log!$A$1:$ZZ$9791,MATCH(O$5,cleaning_log!$A$2:$ZZ$2,0),0)</f>
        <v>13</v>
      </c>
      <c r="P1012">
        <f>VLOOKUP($A1012,cleaning_log!$A$1:$ZZ$9791,MATCH(P$5,cleaning_log!$A$2:$ZZ$2,0),0)</f>
        <v>47.396999999999998</v>
      </c>
      <c r="Q1012">
        <f>VLOOKUP($A1012,cleaning_log!$A$1:$ZZ$9791,MATCH(Q$5,cleaning_log!$A$2:$ZZ$2,0),0)</f>
        <v>20.408000000000001</v>
      </c>
      <c r="R1012">
        <f>VLOOKUP($A1012,cleaning_log!$A$1:$ZZ$9791,MATCH(R$5,cleaning_log!$A$2:$ZZ$2,0),0)</f>
        <v>20.838999999999999</v>
      </c>
      <c r="S1012" t="b">
        <f t="shared" si="197"/>
        <v>1</v>
      </c>
      <c r="T1012">
        <f>VLOOKUP($A1012,cleaning_log!$A$1:$ZZ$9791,MATCH(T$5,cleaning_log!$A$2:$ZZ$2,0),0)</f>
        <v>239</v>
      </c>
      <c r="U1012">
        <f>VLOOKUP($A1012,cleaning_log!$A$1:$ZZ$9791,MATCH(U$5,cleaning_log!$A$2:$ZZ$2,0),0)</f>
        <v>119</v>
      </c>
      <c r="V1012">
        <f>VLOOKUP($A1012,cleaning_log!$A$1:$ZZ$9791,MATCH(V$5,cleaning_log!$A$2:$ZZ$2,0),0)</f>
        <v>170</v>
      </c>
    </row>
    <row r="1013" spans="1:22" hidden="1" x14ac:dyDescent="0.2">
      <c r="A1013" t="s">
        <v>4170</v>
      </c>
      <c r="B1013" t="str">
        <f>IF(NOT(ISNA(VLOOKUP($A1013,miplib2017!$A$5:$A$10000,1,0))),"miplib2017",IF(NOT(ISNA(VLOOKUP($A1013,miplib2010!$A$5:$A$10000,1,0))),"miplib2010",IF(NOT(ISNA(VLOOKUP($A1013,miplib2003!$A$5:$A$10000,1,0))),"miplib2003",IF(NOT(ISNA(VLOOKUP($A1013,miplib3!$A$5:$A$10002,1,0))),"miplib3",IF(NOT(ISNA(VLOOKUP($A1013,miplib2!$A$5:$A$10004,1,0))),"miplib2",IF(NOT(ISNA(VLOOKUP($A1013,coral!$A$5:$A$10000,1,0))),"coral",IF(NOT(ISNA(VLOOKUP($A1013,neos!$A$5:$A$10000,1,0))),"neos","COULD NOT FIND")))))))</f>
        <v>miplib2010</v>
      </c>
      <c r="C1013" t="str">
        <f>B1013&amp;"/"&amp;A1013</f>
        <v>miplib2010/neos13</v>
      </c>
      <c r="D1013">
        <f ca="1">VLOOKUP($A1013,INDIRECT("'"&amp;$B1013&amp;"'!"&amp;"$A$5:$Z$10000"),MATCH(D$5,INDIRECT("'"&amp;$B1013&amp;"'!$A$4:$Z$4"),0),0)</f>
        <v>20852</v>
      </c>
      <c r="E1013">
        <f ca="1">VLOOKUP($A1013,INDIRECT("'"&amp;$B1013&amp;"'!"&amp;"$A$5:$Z$10000"),MATCH(E$5,INDIRECT("'"&amp;$B1013&amp;"'!$A$4:$Z$4"),0),0)</f>
        <v>1827</v>
      </c>
      <c r="F1013" t="e">
        <f>VLOOKUP($A1013,cleaning_log!$A$1:$ZZ$9791,MATCH(F$5,cleaning_log!$A$2:$ZZ$2,0),0)</f>
        <v>#N/A</v>
      </c>
      <c r="G1013" t="e">
        <f>VLOOKUP($A1013,cleaning_log!$A$1:$ZZ$9791,MATCH(G$5,cleaning_log!$A$2:$ZZ$2,0),0)</f>
        <v>#N/A</v>
      </c>
      <c r="H1013">
        <f ca="1">VLOOKUP($A1013,INDIRECT("'"&amp;$B1013&amp;"'!"&amp;"$A$5:$Z$10000"),MATCH(H$5,INDIRECT("'"&amp;$B1013&amp;"'!$A$4:$Z$4"),0),0)</f>
        <v>-95.474806559000001</v>
      </c>
      <c r="I1013" t="e">
        <f>VLOOKUP($A1013,cleaning_log!$A$1:$ZZ$9791,MATCH(I$5,cleaning_log!$A$2:$ZZ$2,0),0)</f>
        <v>#N/A</v>
      </c>
      <c r="J1013" t="e">
        <f>VLOOKUP($A1013,cleaning_log!$A$1:$ZZ$9791,MATCH(J$5,cleaning_log!$A$2:$ZZ$2,0),0)</f>
        <v>#N/A</v>
      </c>
      <c r="K1013" t="b">
        <f>IF(ISNA(J1013),TRUE,ABS(H1013-J1013)&gt;0.001)</f>
        <v>1</v>
      </c>
      <c r="L1013" t="e">
        <f>VLOOKUP($A1013,cleaning_log!$A$1:$ZZ$9791,MATCH(L$5,cleaning_log!$A$2:$ZZ$2,0),0)</f>
        <v>#N/A</v>
      </c>
      <c r="M1013" t="e">
        <f>VLOOKUP($A1013,cleaning_log!$A$1:$ZZ$9791,MATCH(M$5,cleaning_log!$A$2:$ZZ$2,0),0)</f>
        <v>#N/A</v>
      </c>
      <c r="N1013" t="e">
        <f>VLOOKUP($A1013,cleaning_log!$A$1:$ZZ$9791,MATCH(N$5,cleaning_log!$A$2:$ZZ$2,0),0)</f>
        <v>#N/A</v>
      </c>
      <c r="O1013" t="e">
        <f>VLOOKUP($A1013,cleaning_log!$A$1:$ZZ$9791,MATCH(O$5,cleaning_log!$A$2:$ZZ$2,0),0)</f>
        <v>#N/A</v>
      </c>
      <c r="P1013" t="e">
        <f>VLOOKUP($A1013,cleaning_log!$A$1:$ZZ$9791,MATCH(P$5,cleaning_log!$A$2:$ZZ$2,0),0)</f>
        <v>#N/A</v>
      </c>
      <c r="Q1013" t="e">
        <f>VLOOKUP($A1013,cleaning_log!$A$1:$ZZ$9791,MATCH(Q$5,cleaning_log!$A$2:$ZZ$2,0),0)</f>
        <v>#N/A</v>
      </c>
      <c r="R1013" t="e">
        <f>VLOOKUP($A1013,cleaning_log!$A$1:$ZZ$9791,MATCH(R$5,cleaning_log!$A$2:$ZZ$2,0),0)</f>
        <v>#N/A</v>
      </c>
      <c r="S1013" t="e">
        <f t="shared" si="197"/>
        <v>#N/A</v>
      </c>
      <c r="T1013" t="e">
        <f>VLOOKUP($A1013,cleaning_log!$A$1:$ZZ$9791,MATCH(T$5,cleaning_log!$A$2:$ZZ$2,0),0)</f>
        <v>#N/A</v>
      </c>
      <c r="U1013" t="e">
        <f>VLOOKUP($A1013,cleaning_log!$A$1:$ZZ$9791,MATCH(U$5,cleaning_log!$A$2:$ZZ$2,0),0)</f>
        <v>#N/A</v>
      </c>
      <c r="V1013" t="e">
        <f>VLOOKUP($A1013,cleaning_log!$A$1:$ZZ$9791,MATCH(V$5,cleaning_log!$A$2:$ZZ$2,0),0)</f>
        <v>#N/A</v>
      </c>
    </row>
    <row r="1014" spans="1:22" x14ac:dyDescent="0.2">
      <c r="A1014" s="19" t="s">
        <v>1771</v>
      </c>
      <c r="B1014" t="str">
        <f>IF(NOT(ISNA(VLOOKUP($A1014,miplib2017!$A$5:$A$10000,1,0))),"miplib2017",IF(NOT(ISNA(VLOOKUP($A1014,miplib2010!$A$5:$A$10000,1,0))),"miplib2010",IF(NOT(ISNA(VLOOKUP($A1014,miplib2003!$A$5:$A$10000,1,0))),"miplib2003",IF(NOT(ISNA(VLOOKUP($A1014,miplib3!$A$5:$A$10002,1,0))),"miplib3",IF(NOT(ISNA(VLOOKUP($A1014,miplib2!$A$5:$A$10004,1,0))),"miplib2",IF(NOT(ISNA(VLOOKUP($A1014,coral!$A$5:$A$10000,1,0))),"coral",IF(NOT(ISNA(VLOOKUP($A1014,neos!$A$5:$A$10000,1,0))),"neos","COULD NOT FIND")))))))</f>
        <v>coral</v>
      </c>
      <c r="C1014" t="str">
        <f>B1014&amp;"/"&amp;A1014</f>
        <v>coral/neos14</v>
      </c>
      <c r="D1014">
        <f ca="1">VLOOKUP($A1014,INDIRECT("'"&amp;$B1014&amp;"'!"&amp;"$A$5:$Z$10000"),MATCH(D$5,INDIRECT("'"&amp;$B1014&amp;"'!$A$4:$Z$4"),0),0)</f>
        <v>552</v>
      </c>
      <c r="E1014">
        <f ca="1">VLOOKUP($A1014,INDIRECT("'"&amp;$B1014&amp;"'!"&amp;"$A$5:$Z$10000"),MATCH(E$5,INDIRECT("'"&amp;$B1014&amp;"'!$A$4:$Z$4"),0),0)</f>
        <v>792</v>
      </c>
      <c r="F1014">
        <f>VLOOKUP($A1014,cleaning_log!$A$1:$ZZ$9791,MATCH(F$5,cleaning_log!$A$2:$ZZ$2,0),0)</f>
        <v>438</v>
      </c>
      <c r="G1014">
        <f>VLOOKUP($A1014,cleaning_log!$A$1:$ZZ$9791,MATCH(G$5,cleaning_log!$A$2:$ZZ$2,0),0)</f>
        <v>677</v>
      </c>
      <c r="H1014">
        <f ca="1">VLOOKUP($A1014,INDIRECT("'"&amp;$B1014&amp;"'!"&amp;"$A$5:$Z$10000"),MATCH(H$5,INDIRECT("'"&amp;$B1014&amp;"'!$A$4:$Z$4"),0),0)</f>
        <v>74333.343340000007</v>
      </c>
      <c r="I1014">
        <f>VLOOKUP($A1014,cleaning_log!$A$1:$ZZ$9791,MATCH(I$5,cleaning_log!$A$2:$ZZ$2,0),0)</f>
        <v>29624.693693759698</v>
      </c>
      <c r="J1014">
        <f>VLOOKUP($A1014,cleaning_log!$A$1:$ZZ$9791,MATCH(J$5,cleaning_log!$A$2:$ZZ$2,0),0)</f>
        <v>32734.1147815349</v>
      </c>
      <c r="K1014" t="b">
        <f ca="1">IF(ISNA(J1014),TRUE,ABS(H1014-J1014)&gt;0.001)</f>
        <v>1</v>
      </c>
      <c r="L1014">
        <f>VLOOKUP($A1014,cleaning_log!$A$1:$ZZ$9791,MATCH(L$5,cleaning_log!$A$2:$ZZ$2,0),0)</f>
        <v>74333.343343455199</v>
      </c>
      <c r="M1014">
        <f>VLOOKUP($A1014,cleaning_log!$A$1:$ZZ$9791,MATCH(M$5,cleaning_log!$A$2:$ZZ$2,0),0)</f>
        <v>74333.343343455199</v>
      </c>
      <c r="N1014">
        <f>VLOOKUP($A1014,cleaning_log!$A$1:$ZZ$9791,MATCH(N$5,cleaning_log!$A$2:$ZZ$2,0),0)</f>
        <v>74326.480727698203</v>
      </c>
      <c r="O1014">
        <f>VLOOKUP($A1014,cleaning_log!$A$1:$ZZ$9791,MATCH(O$5,cleaning_log!$A$2:$ZZ$2,0),0)</f>
        <v>74327.007275569398</v>
      </c>
      <c r="P1014">
        <f>VLOOKUP($A1014,cleaning_log!$A$1:$ZZ$9791,MATCH(P$5,cleaning_log!$A$2:$ZZ$2,0),0)</f>
        <v>90.738</v>
      </c>
      <c r="Q1014">
        <f>VLOOKUP($A1014,cleaning_log!$A$1:$ZZ$9791,MATCH(Q$5,cleaning_log!$A$2:$ZZ$2,0),0)</f>
        <v>74.784999999999997</v>
      </c>
      <c r="R1014">
        <f>VLOOKUP($A1014,cleaning_log!$A$1:$ZZ$9791,MATCH(R$5,cleaning_log!$A$2:$ZZ$2,0),0)</f>
        <v>84.992999999999995</v>
      </c>
      <c r="S1014" t="b">
        <f t="shared" si="197"/>
        <v>1</v>
      </c>
      <c r="T1014">
        <f>VLOOKUP($A1014,cleaning_log!$A$1:$ZZ$9791,MATCH(T$5,cleaning_log!$A$2:$ZZ$2,0),0)</f>
        <v>59078</v>
      </c>
      <c r="U1014">
        <f>VLOOKUP($A1014,cleaning_log!$A$1:$ZZ$9791,MATCH(U$5,cleaning_log!$A$2:$ZZ$2,0),0)</f>
        <v>66263</v>
      </c>
      <c r="V1014">
        <f>VLOOKUP($A1014,cleaning_log!$A$1:$ZZ$9791,MATCH(V$5,cleaning_log!$A$2:$ZZ$2,0),0)</f>
        <v>68147</v>
      </c>
    </row>
    <row r="1015" spans="1:22" x14ac:dyDescent="0.2">
      <c r="A1015" t="s">
        <v>1920</v>
      </c>
      <c r="B1015" t="str">
        <f>IF(NOT(ISNA(VLOOKUP($A1015,miplib2017!$A$5:$A$10000,1,0))),"miplib2017",IF(NOT(ISNA(VLOOKUP($A1015,miplib2010!$A$5:$A$10000,1,0))),"miplib2010",IF(NOT(ISNA(VLOOKUP($A1015,miplib2003!$A$5:$A$10000,1,0))),"miplib2003",IF(NOT(ISNA(VLOOKUP($A1015,miplib3!$A$5:$A$10002,1,0))),"miplib3",IF(NOT(ISNA(VLOOKUP($A1015,miplib2!$A$5:$A$10004,1,0))),"miplib2",IF(NOT(ISNA(VLOOKUP($A1015,coral!$A$5:$A$10000,1,0))),"coral",IF(NOT(ISNA(VLOOKUP($A1015,neos!$A$5:$A$10000,1,0))),"neos","COULD NOT FIND")))))))</f>
        <v>miplib2010</v>
      </c>
      <c r="C1015" t="str">
        <f>B1015&amp;"/"&amp;A1015</f>
        <v>miplib2010/neos15</v>
      </c>
      <c r="D1015">
        <f ca="1">VLOOKUP($A1015,INDIRECT("'"&amp;$B1015&amp;"'!"&amp;"$A$5:$Z$10000"),MATCH(D$5,INDIRECT("'"&amp;$B1015&amp;"'!$A$4:$Z$4"),0),0)</f>
        <v>552</v>
      </c>
      <c r="E1015">
        <f ca="1">VLOOKUP($A1015,INDIRECT("'"&amp;$B1015&amp;"'!"&amp;"$A$5:$Z$10000"),MATCH(E$5,INDIRECT("'"&amp;$B1015&amp;"'!$A$4:$Z$4"),0),0)</f>
        <v>792</v>
      </c>
      <c r="F1015">
        <f>VLOOKUP($A1015,cleaning_log!$A$1:$ZZ$9791,MATCH(F$5,cleaning_log!$A$2:$ZZ$2,0),0)</f>
        <v>461</v>
      </c>
      <c r="G1015">
        <f>VLOOKUP($A1015,cleaning_log!$A$1:$ZZ$9791,MATCH(G$5,cleaning_log!$A$2:$ZZ$2,0),0)</f>
        <v>700</v>
      </c>
      <c r="H1015">
        <f ca="1">VLOOKUP($A1015,INDIRECT("'"&amp;$B1015&amp;"'!"&amp;"$A$5:$Z$10000"),MATCH(H$5,INDIRECT("'"&amp;$B1015&amp;"'!$A$4:$Z$4"),0),0)</f>
        <v>80598.430096861004</v>
      </c>
      <c r="I1015">
        <f>VLOOKUP($A1015,cleaning_log!$A$1:$ZZ$9791,MATCH(I$5,cleaning_log!$A$2:$ZZ$2,0),0)</f>
        <v>29624.693693759698</v>
      </c>
      <c r="J1015">
        <f>VLOOKUP($A1015,cleaning_log!$A$1:$ZZ$9791,MATCH(J$5,cleaning_log!$A$2:$ZZ$2,0),0)</f>
        <v>33463.7701035266</v>
      </c>
      <c r="K1015" t="b">
        <f ca="1">IF(ISNA(J1015),TRUE,ABS(H1015-J1015)&gt;0.001)</f>
        <v>1</v>
      </c>
      <c r="L1015">
        <f>VLOOKUP($A1015,cleaning_log!$A$1:$ZZ$9791,MATCH(L$5,cleaning_log!$A$2:$ZZ$2,0),0)</f>
        <v>80598.430096860597</v>
      </c>
      <c r="M1015">
        <f>VLOOKUP($A1015,cleaning_log!$A$1:$ZZ$9791,MATCH(M$5,cleaning_log!$A$2:$ZZ$2,0),0)</f>
        <v>80598.430096860597</v>
      </c>
      <c r="N1015">
        <f>VLOOKUP($A1015,cleaning_log!$A$1:$ZZ$9791,MATCH(N$5,cleaning_log!$A$2:$ZZ$2,0),0)</f>
        <v>80590.401602426806</v>
      </c>
      <c r="O1015">
        <f>VLOOKUP($A1015,cleaning_log!$A$1:$ZZ$9791,MATCH(O$5,cleaning_log!$A$2:$ZZ$2,0),0)</f>
        <v>80590.472529418403</v>
      </c>
      <c r="P1015">
        <f>VLOOKUP($A1015,cleaning_log!$A$1:$ZZ$9791,MATCH(P$5,cleaning_log!$A$2:$ZZ$2,0),0)</f>
        <v>2148.098</v>
      </c>
      <c r="Q1015">
        <f>VLOOKUP($A1015,cleaning_log!$A$1:$ZZ$9791,MATCH(Q$5,cleaning_log!$A$2:$ZZ$2,0),0)</f>
        <v>1456.0540000000001</v>
      </c>
      <c r="R1015">
        <f>VLOOKUP($A1015,cleaning_log!$A$1:$ZZ$9791,MATCH(R$5,cleaning_log!$A$2:$ZZ$2,0),0)</f>
        <v>2394.8980000000001</v>
      </c>
      <c r="S1015" t="b">
        <f t="shared" si="197"/>
        <v>1</v>
      </c>
      <c r="T1015">
        <f>VLOOKUP($A1015,cleaning_log!$A$1:$ZZ$9791,MATCH(T$5,cleaning_log!$A$2:$ZZ$2,0),0)</f>
        <v>515097</v>
      </c>
      <c r="U1015">
        <f>VLOOKUP($A1015,cleaning_log!$A$1:$ZZ$9791,MATCH(U$5,cleaning_log!$A$2:$ZZ$2,0),0)</f>
        <v>397659</v>
      </c>
      <c r="V1015">
        <f>VLOOKUP($A1015,cleaning_log!$A$1:$ZZ$9791,MATCH(V$5,cleaning_log!$A$2:$ZZ$2,0),0)</f>
        <v>479144</v>
      </c>
    </row>
    <row r="1016" spans="1:22" x14ac:dyDescent="0.2">
      <c r="A1016" t="s">
        <v>2049</v>
      </c>
      <c r="B1016" t="str">
        <f>IF(NOT(ISNA(VLOOKUP($A1016,miplib2017!$A$5:$A$10000,1,0))),"miplib2017",IF(NOT(ISNA(VLOOKUP($A1016,miplib2010!$A$5:$A$10000,1,0))),"miplib2010",IF(NOT(ISNA(VLOOKUP($A1016,miplib2003!$A$5:$A$10000,1,0))),"miplib2003",IF(NOT(ISNA(VLOOKUP($A1016,miplib3!$A$5:$A$10002,1,0))),"miplib3",IF(NOT(ISNA(VLOOKUP($A1016,miplib2!$A$5:$A$10004,1,0))),"miplib2",IF(NOT(ISNA(VLOOKUP($A1016,coral!$A$5:$A$10000,1,0))),"coral",IF(NOT(ISNA(VLOOKUP($A1016,neos!$A$5:$A$10000,1,0))),"neos","COULD NOT FIND")))))))</f>
        <v>miplib2017</v>
      </c>
      <c r="C1016" t="str">
        <f>B1016&amp;"/"&amp;A1016</f>
        <v>miplib2017/neos16</v>
      </c>
      <c r="D1016">
        <f ca="1">VLOOKUP($A1016,INDIRECT("'"&amp;$B1016&amp;"'!"&amp;"$A$5:$Z$10000"),MATCH(D$5,INDIRECT("'"&amp;$B1016&amp;"'!$A$4:$Z$4"),0),0)</f>
        <v>1018</v>
      </c>
      <c r="E1016">
        <f ca="1">VLOOKUP($A1016,INDIRECT("'"&amp;$B1016&amp;"'!"&amp;"$A$5:$Z$10000"),MATCH(E$5,INDIRECT("'"&amp;$B1016&amp;"'!$A$4:$Z$4"),0),0)</f>
        <v>377</v>
      </c>
      <c r="F1016">
        <f>VLOOKUP($A1016,cleaning_log!$A$1:$ZZ$9791,MATCH(F$5,cleaning_log!$A$2:$ZZ$2,0),0)</f>
        <v>346</v>
      </c>
      <c r="G1016">
        <f>VLOOKUP($A1016,cleaning_log!$A$1:$ZZ$9791,MATCH(G$5,cleaning_log!$A$2:$ZZ$2,0),0)</f>
        <v>208</v>
      </c>
      <c r="H1016">
        <f ca="1">VLOOKUP($A1016,INDIRECT("'"&amp;$B1016&amp;"'!"&amp;"$A$5:$Z$10000"),MATCH(H$5,INDIRECT("'"&amp;$B1016&amp;"'!$A$4:$Z$4"),0),0)</f>
        <v>446</v>
      </c>
      <c r="I1016">
        <f>VLOOKUP($A1016,cleaning_log!$A$1:$ZZ$9791,MATCH(I$5,cleaning_log!$A$2:$ZZ$2,0),0)</f>
        <v>428.99999999999898</v>
      </c>
      <c r="J1016">
        <f>VLOOKUP($A1016,cleaning_log!$A$1:$ZZ$9791,MATCH(J$5,cleaning_log!$A$2:$ZZ$2,0),0)</f>
        <v>429</v>
      </c>
      <c r="K1016" t="b">
        <f ca="1">IF(ISNA(J1016),TRUE,ABS(H1016-J1016)&gt;0.001)</f>
        <v>1</v>
      </c>
      <c r="L1016">
        <f>VLOOKUP($A1016,cleaning_log!$A$1:$ZZ$9791,MATCH(L$5,cleaning_log!$A$2:$ZZ$2,0),0)</f>
        <v>1E+100</v>
      </c>
      <c r="M1016">
        <f>VLOOKUP($A1016,cleaning_log!$A$1:$ZZ$9791,MATCH(M$5,cleaning_log!$A$2:$ZZ$2,0),0)</f>
        <v>1E+100</v>
      </c>
      <c r="N1016">
        <f>VLOOKUP($A1016,cleaning_log!$A$1:$ZZ$9791,MATCH(N$5,cleaning_log!$A$2:$ZZ$2,0),0)</f>
        <v>446</v>
      </c>
      <c r="O1016">
        <f>VLOOKUP($A1016,cleaning_log!$A$1:$ZZ$9791,MATCH(O$5,cleaning_log!$A$2:$ZZ$2,0),0)</f>
        <v>446</v>
      </c>
      <c r="P1016">
        <f>VLOOKUP($A1016,cleaning_log!$A$1:$ZZ$9791,MATCH(P$5,cleaning_log!$A$2:$ZZ$2,0),0)</f>
        <v>6.3E-2</v>
      </c>
      <c r="Q1016">
        <f>VLOOKUP($A1016,cleaning_log!$A$1:$ZZ$9791,MATCH(Q$5,cleaning_log!$A$2:$ZZ$2,0),0)</f>
        <v>3.1E-2</v>
      </c>
      <c r="R1016">
        <f>VLOOKUP($A1016,cleaning_log!$A$1:$ZZ$9791,MATCH(R$5,cleaning_log!$A$2:$ZZ$2,0),0)</f>
        <v>4.2999999999999997E-2</v>
      </c>
      <c r="S1016" t="b">
        <f t="shared" si="197"/>
        <v>1</v>
      </c>
      <c r="T1016">
        <f>VLOOKUP($A1016,cleaning_log!$A$1:$ZZ$9791,MATCH(T$5,cleaning_log!$A$2:$ZZ$2,0),0)</f>
        <v>1</v>
      </c>
      <c r="U1016">
        <f>VLOOKUP($A1016,cleaning_log!$A$1:$ZZ$9791,MATCH(U$5,cleaning_log!$A$2:$ZZ$2,0),0)</f>
        <v>1</v>
      </c>
      <c r="V1016">
        <f>VLOOKUP($A1016,cleaning_log!$A$1:$ZZ$9791,MATCH(V$5,cleaning_log!$A$2:$ZZ$2,0),0)</f>
        <v>1</v>
      </c>
    </row>
    <row r="1017" spans="1:22" x14ac:dyDescent="0.2">
      <c r="A1017" t="s">
        <v>2118</v>
      </c>
      <c r="B1017" t="str">
        <f>IF(NOT(ISNA(VLOOKUP($A1017,miplib2017!$A$5:$A$10000,1,0))),"miplib2017",IF(NOT(ISNA(VLOOKUP($A1017,miplib2010!$A$5:$A$10000,1,0))),"miplib2010",IF(NOT(ISNA(VLOOKUP($A1017,miplib2003!$A$5:$A$10000,1,0))),"miplib2003",IF(NOT(ISNA(VLOOKUP($A1017,miplib3!$A$5:$A$10002,1,0))),"miplib3",IF(NOT(ISNA(VLOOKUP($A1017,miplib2!$A$5:$A$10004,1,0))),"miplib2",IF(NOT(ISNA(VLOOKUP($A1017,coral!$A$5:$A$10000,1,0))),"coral",IF(NOT(ISNA(VLOOKUP($A1017,neos!$A$5:$A$10000,1,0))),"neos","COULD NOT FIND")))))))</f>
        <v>miplib2017</v>
      </c>
      <c r="C1017" t="str">
        <f>B1017&amp;"/"&amp;A1017</f>
        <v>miplib2017/neos17</v>
      </c>
      <c r="D1017">
        <f ca="1">VLOOKUP($A1017,INDIRECT("'"&amp;$B1017&amp;"'!"&amp;"$A$5:$Z$10000"),MATCH(D$5,INDIRECT("'"&amp;$B1017&amp;"'!$A$4:$Z$4"),0),0)</f>
        <v>486</v>
      </c>
      <c r="E1017">
        <f ca="1">VLOOKUP($A1017,INDIRECT("'"&amp;$B1017&amp;"'!"&amp;"$A$5:$Z$10000"),MATCH(E$5,INDIRECT("'"&amp;$B1017&amp;"'!$A$4:$Z$4"),0),0)</f>
        <v>535</v>
      </c>
      <c r="F1017">
        <f>VLOOKUP($A1017,cleaning_log!$A$1:$ZZ$9791,MATCH(F$5,cleaning_log!$A$2:$ZZ$2,0),0)</f>
        <v>486</v>
      </c>
      <c r="G1017">
        <f>VLOOKUP($A1017,cleaning_log!$A$1:$ZZ$9791,MATCH(G$5,cleaning_log!$A$2:$ZZ$2,0),0)</f>
        <v>511</v>
      </c>
      <c r="H1017">
        <f ca="1">VLOOKUP($A1017,INDIRECT("'"&amp;$B1017&amp;"'!"&amp;"$A$5:$Z$10000"),MATCH(H$5,INDIRECT("'"&amp;$B1017&amp;"'!$A$4:$Z$4"),0),0)</f>
        <v>0.1500025774</v>
      </c>
      <c r="I1017">
        <f>VLOOKUP($A1017,cleaning_log!$A$1:$ZZ$9791,MATCH(I$5,cleaning_log!$A$2:$ZZ$2,0),0)</f>
        <v>6.81498501498498E-4</v>
      </c>
      <c r="J1017">
        <f>VLOOKUP($A1017,cleaning_log!$A$1:$ZZ$9791,MATCH(J$5,cleaning_log!$A$2:$ZZ$2,0),0)</f>
        <v>6.81498501498498E-4</v>
      </c>
      <c r="K1017" t="b">
        <f ca="1">IF(ISNA(J1017),TRUE,ABS(H1017-J1017)&gt;0.001)</f>
        <v>1</v>
      </c>
      <c r="L1017">
        <f>VLOOKUP($A1017,cleaning_log!$A$1:$ZZ$9791,MATCH(L$5,cleaning_log!$A$2:$ZZ$2,0),0)</f>
        <v>0.150002577422575</v>
      </c>
      <c r="M1017">
        <f>VLOOKUP($A1017,cleaning_log!$A$1:$ZZ$9791,MATCH(M$5,cleaning_log!$A$2:$ZZ$2,0),0)</f>
        <v>0.150002577422577</v>
      </c>
      <c r="N1017">
        <f>VLOOKUP($A1017,cleaning_log!$A$1:$ZZ$9791,MATCH(N$5,cleaning_log!$A$2:$ZZ$2,0),0)</f>
        <v>0.150002577422577</v>
      </c>
      <c r="O1017">
        <f>VLOOKUP($A1017,cleaning_log!$A$1:$ZZ$9791,MATCH(O$5,cleaning_log!$A$2:$ZZ$2,0),0)</f>
        <v>0.150002577422577</v>
      </c>
      <c r="P1017">
        <f>VLOOKUP($A1017,cleaning_log!$A$1:$ZZ$9791,MATCH(P$5,cleaning_log!$A$2:$ZZ$2,0),0)</f>
        <v>1.2829999999999999</v>
      </c>
      <c r="Q1017">
        <f>VLOOKUP($A1017,cleaning_log!$A$1:$ZZ$9791,MATCH(Q$5,cleaning_log!$A$2:$ZZ$2,0),0)</f>
        <v>0.89900000000000002</v>
      </c>
      <c r="R1017">
        <f>VLOOKUP($A1017,cleaning_log!$A$1:$ZZ$9791,MATCH(R$5,cleaning_log!$A$2:$ZZ$2,0),0)</f>
        <v>0.97899999999999998</v>
      </c>
      <c r="S1017" t="b">
        <f t="shared" si="197"/>
        <v>1</v>
      </c>
      <c r="T1017">
        <f>VLOOKUP($A1017,cleaning_log!$A$1:$ZZ$9791,MATCH(T$5,cleaning_log!$A$2:$ZZ$2,0),0)</f>
        <v>2176</v>
      </c>
      <c r="U1017">
        <f>VLOOKUP($A1017,cleaning_log!$A$1:$ZZ$9791,MATCH(U$5,cleaning_log!$A$2:$ZZ$2,0),0)</f>
        <v>1593</v>
      </c>
      <c r="V1017">
        <f>VLOOKUP($A1017,cleaning_log!$A$1:$ZZ$9791,MATCH(V$5,cleaning_log!$A$2:$ZZ$2,0),0)</f>
        <v>1810</v>
      </c>
    </row>
    <row r="1018" spans="1:22" hidden="1" x14ac:dyDescent="0.2">
      <c r="A1018" t="s">
        <v>2138</v>
      </c>
      <c r="B1018" t="str">
        <f>IF(NOT(ISNA(VLOOKUP($A1018,miplib2017!$A$5:$A$10000,1,0))),"miplib2017",IF(NOT(ISNA(VLOOKUP($A1018,miplib2010!$A$5:$A$10000,1,0))),"miplib2010",IF(NOT(ISNA(VLOOKUP($A1018,miplib2003!$A$5:$A$10000,1,0))),"miplib2003",IF(NOT(ISNA(VLOOKUP($A1018,miplib3!$A$5:$A$10002,1,0))),"miplib3",IF(NOT(ISNA(VLOOKUP($A1018,miplib2!$A$5:$A$10004,1,0))),"miplib2",IF(NOT(ISNA(VLOOKUP($A1018,coral!$A$5:$A$10000,1,0))),"coral",IF(NOT(ISNA(VLOOKUP($A1018,neos!$A$5:$A$10000,1,0))),"neos","COULD NOT FIND")))))))</f>
        <v>miplib2017</v>
      </c>
      <c r="C1018" t="str">
        <f>B1018&amp;"/"&amp;A1018</f>
        <v>miplib2017/neos18</v>
      </c>
      <c r="D1018">
        <f ca="1">VLOOKUP($A1018,INDIRECT("'"&amp;$B1018&amp;"'!"&amp;"$A$5:$Z$10000"),MATCH(D$5,INDIRECT("'"&amp;$B1018&amp;"'!$A$4:$Z$4"),0),0)</f>
        <v>11402</v>
      </c>
      <c r="E1018">
        <f ca="1">VLOOKUP($A1018,INDIRECT("'"&amp;$B1018&amp;"'!"&amp;"$A$5:$Z$10000"),MATCH(E$5,INDIRECT("'"&amp;$B1018&amp;"'!$A$4:$Z$4"),0),0)</f>
        <v>3312</v>
      </c>
      <c r="F1018">
        <f>VLOOKUP($A1018,cleaning_log!$A$1:$ZZ$9791,MATCH(F$5,cleaning_log!$A$2:$ZZ$2,0),0)</f>
        <v>3058</v>
      </c>
      <c r="G1018">
        <f>VLOOKUP($A1018,cleaning_log!$A$1:$ZZ$9791,MATCH(G$5,cleaning_log!$A$2:$ZZ$2,0),0)</f>
        <v>760</v>
      </c>
      <c r="H1018">
        <f ca="1">VLOOKUP($A1018,INDIRECT("'"&amp;$B1018&amp;"'!"&amp;"$A$5:$Z$10000"),MATCH(H$5,INDIRECT("'"&amp;$B1018&amp;"'!$A$4:$Z$4"),0),0)</f>
        <v>16</v>
      </c>
      <c r="I1018">
        <f>VLOOKUP($A1018,cleaning_log!$A$1:$ZZ$9791,MATCH(I$5,cleaning_log!$A$2:$ZZ$2,0),0)</f>
        <v>7</v>
      </c>
      <c r="J1018">
        <f>VLOOKUP($A1018,cleaning_log!$A$1:$ZZ$9791,MATCH(J$5,cleaning_log!$A$2:$ZZ$2,0),0)</f>
        <v>8.3333333333333304</v>
      </c>
      <c r="K1018" t="b">
        <f ca="1">IF(ISNA(J1018),TRUE,ABS(H1018-J1018)&gt;0.001)</f>
        <v>1</v>
      </c>
      <c r="L1018">
        <f>VLOOKUP($A1018,cleaning_log!$A$1:$ZZ$9791,MATCH(L$5,cleaning_log!$A$2:$ZZ$2,0),0)</f>
        <v>16</v>
      </c>
      <c r="M1018">
        <f>VLOOKUP($A1018,cleaning_log!$A$1:$ZZ$9791,MATCH(M$5,cleaning_log!$A$2:$ZZ$2,0),0)</f>
        <v>15.999999999999901</v>
      </c>
      <c r="N1018">
        <f>VLOOKUP($A1018,cleaning_log!$A$1:$ZZ$9791,MATCH(N$5,cleaning_log!$A$2:$ZZ$2,0),0)</f>
        <v>16</v>
      </c>
      <c r="O1018">
        <f>VLOOKUP($A1018,cleaning_log!$A$1:$ZZ$9791,MATCH(O$5,cleaning_log!$A$2:$ZZ$2,0),0)</f>
        <v>16</v>
      </c>
      <c r="P1018">
        <f>VLOOKUP($A1018,cleaning_log!$A$1:$ZZ$9791,MATCH(P$5,cleaning_log!$A$2:$ZZ$2,0),0)</f>
        <v>5.9640000000000004</v>
      </c>
      <c r="Q1018">
        <f>VLOOKUP($A1018,cleaning_log!$A$1:$ZZ$9791,MATCH(Q$5,cleaning_log!$A$2:$ZZ$2,0),0)</f>
        <v>2.0680000000000001</v>
      </c>
      <c r="R1018">
        <f>VLOOKUP($A1018,cleaning_log!$A$1:$ZZ$9791,MATCH(R$5,cleaning_log!$A$2:$ZZ$2,0),0)</f>
        <v>2.6739999999999999</v>
      </c>
      <c r="S1018" t="b">
        <f t="shared" ref="S1018:S1081" si="198">MIN(P1018,Q1018) &lt; 3599</f>
        <v>1</v>
      </c>
      <c r="T1018">
        <f>VLOOKUP($A1018,cleaning_log!$A$1:$ZZ$9791,MATCH(T$5,cleaning_log!$A$2:$ZZ$2,0),0)</f>
        <v>1949</v>
      </c>
      <c r="U1018">
        <f>VLOOKUP($A1018,cleaning_log!$A$1:$ZZ$9791,MATCH(U$5,cleaning_log!$A$2:$ZZ$2,0),0)</f>
        <v>1863</v>
      </c>
      <c r="V1018">
        <f>VLOOKUP($A1018,cleaning_log!$A$1:$ZZ$9791,MATCH(V$5,cleaning_log!$A$2:$ZZ$2,0),0)</f>
        <v>2332</v>
      </c>
    </row>
    <row r="1019" spans="1:22" x14ac:dyDescent="0.2">
      <c r="A1019" s="19" t="s">
        <v>2177</v>
      </c>
      <c r="B1019" t="str">
        <f>IF(NOT(ISNA(VLOOKUP($A1019,miplib2017!$A$5:$A$10000,1,0))),"miplib2017",IF(NOT(ISNA(VLOOKUP($A1019,miplib2010!$A$5:$A$10000,1,0))),"miplib2010",IF(NOT(ISNA(VLOOKUP($A1019,miplib2003!$A$5:$A$10000,1,0))),"miplib2003",IF(NOT(ISNA(VLOOKUP($A1019,miplib3!$A$5:$A$10002,1,0))),"miplib3",IF(NOT(ISNA(VLOOKUP($A1019,miplib2!$A$5:$A$10004,1,0))),"miplib2",IF(NOT(ISNA(VLOOKUP($A1019,coral!$A$5:$A$10000,1,0))),"coral",IF(NOT(ISNA(VLOOKUP($A1019,neos!$A$5:$A$10000,1,0))),"neos","COULD NOT FIND")))))))</f>
        <v>miplib2017</v>
      </c>
      <c r="C1019" t="str">
        <f>B1019&amp;"/"&amp;A1019</f>
        <v>miplib2017/neos2</v>
      </c>
      <c r="D1019">
        <f ca="1">VLOOKUP($A1019,INDIRECT("'"&amp;$B1019&amp;"'!"&amp;"$A$5:$Z$10000"),MATCH(D$5,INDIRECT("'"&amp;$B1019&amp;"'!$A$4:$Z$4"),0),0)</f>
        <v>1103</v>
      </c>
      <c r="E1019">
        <f ca="1">VLOOKUP($A1019,INDIRECT("'"&amp;$B1019&amp;"'!"&amp;"$A$5:$Z$10000"),MATCH(E$5,INDIRECT("'"&amp;$B1019&amp;"'!$A$4:$Z$4"),0),0)</f>
        <v>2101</v>
      </c>
      <c r="F1019">
        <f>VLOOKUP($A1019,cleaning_log!$A$1:$ZZ$9791,MATCH(F$5,cleaning_log!$A$2:$ZZ$2,0),0)</f>
        <v>793</v>
      </c>
      <c r="G1019">
        <f>VLOOKUP($A1019,cleaning_log!$A$1:$ZZ$9791,MATCH(G$5,cleaning_log!$A$2:$ZZ$2,0),0)</f>
        <v>1487</v>
      </c>
      <c r="H1019">
        <f ca="1">VLOOKUP($A1019,INDIRECT("'"&amp;$B1019&amp;"'!"&amp;"$A$5:$Z$10000"),MATCH(H$5,INDIRECT("'"&amp;$B1019&amp;"'!$A$4:$Z$4"),0),0)</f>
        <v>454.86469699999998</v>
      </c>
      <c r="I1019">
        <f>VLOOKUP($A1019,cleaning_log!$A$1:$ZZ$9791,MATCH(I$5,cleaning_log!$A$2:$ZZ$2,0),0)</f>
        <v>-4717.66684810076</v>
      </c>
      <c r="J1019">
        <f>VLOOKUP($A1019,cleaning_log!$A$1:$ZZ$9791,MATCH(J$5,cleaning_log!$A$2:$ZZ$2,0),0)</f>
        <v>-2501.2289377689199</v>
      </c>
      <c r="K1019" t="b">
        <f ca="1">IF(ISNA(J1019),TRUE,ABS(H1019-J1019)&gt;0.001)</f>
        <v>1</v>
      </c>
      <c r="L1019">
        <f>VLOOKUP($A1019,cleaning_log!$A$1:$ZZ$9791,MATCH(L$5,cleaning_log!$A$2:$ZZ$2,0),0)</f>
        <v>454.86469703500001</v>
      </c>
      <c r="M1019">
        <f>VLOOKUP($A1019,cleaning_log!$A$1:$ZZ$9791,MATCH(M$5,cleaning_log!$A$2:$ZZ$2,0),0)</f>
        <v>454.86469703498699</v>
      </c>
      <c r="N1019">
        <f>VLOOKUP($A1019,cleaning_log!$A$1:$ZZ$9791,MATCH(N$5,cleaning_log!$A$2:$ZZ$2,0),0)</f>
        <v>454.86469703500001</v>
      </c>
      <c r="O1019">
        <f>VLOOKUP($A1019,cleaning_log!$A$1:$ZZ$9791,MATCH(O$5,cleaning_log!$A$2:$ZZ$2,0),0)</f>
        <v>454.86469703501001</v>
      </c>
      <c r="P1019">
        <f>VLOOKUP($A1019,cleaning_log!$A$1:$ZZ$9791,MATCH(P$5,cleaning_log!$A$2:$ZZ$2,0),0)</f>
        <v>1.0609999999999999</v>
      </c>
      <c r="Q1019">
        <f>VLOOKUP($A1019,cleaning_log!$A$1:$ZZ$9791,MATCH(Q$5,cleaning_log!$A$2:$ZZ$2,0),0)</f>
        <v>0.94199999999999995</v>
      </c>
      <c r="R1019">
        <f>VLOOKUP($A1019,cleaning_log!$A$1:$ZZ$9791,MATCH(R$5,cleaning_log!$A$2:$ZZ$2,0),0)</f>
        <v>0.95199999999999996</v>
      </c>
      <c r="S1019" t="b">
        <f t="shared" si="198"/>
        <v>1</v>
      </c>
      <c r="T1019">
        <f>VLOOKUP($A1019,cleaning_log!$A$1:$ZZ$9791,MATCH(T$5,cleaning_log!$A$2:$ZZ$2,0),0)</f>
        <v>621</v>
      </c>
      <c r="U1019">
        <f>VLOOKUP($A1019,cleaning_log!$A$1:$ZZ$9791,MATCH(U$5,cleaning_log!$A$2:$ZZ$2,0),0)</f>
        <v>559</v>
      </c>
      <c r="V1019">
        <f>VLOOKUP($A1019,cleaning_log!$A$1:$ZZ$9791,MATCH(V$5,cleaning_log!$A$2:$ZZ$2,0),0)</f>
        <v>568</v>
      </c>
    </row>
    <row r="1020" spans="1:22" x14ac:dyDescent="0.2">
      <c r="A1020" s="19" t="s">
        <v>2157</v>
      </c>
      <c r="B1020" t="str">
        <f>IF(NOT(ISNA(VLOOKUP($A1020,miplib2017!$A$5:$A$10000,1,0))),"miplib2017",IF(NOT(ISNA(VLOOKUP($A1020,miplib2010!$A$5:$A$10000,1,0))),"miplib2010",IF(NOT(ISNA(VLOOKUP($A1020,miplib2003!$A$5:$A$10000,1,0))),"miplib2003",IF(NOT(ISNA(VLOOKUP($A1020,miplib3!$A$5:$A$10002,1,0))),"miplib3",IF(NOT(ISNA(VLOOKUP($A1020,miplib2!$A$5:$A$10004,1,0))),"miplib2",IF(NOT(ISNA(VLOOKUP($A1020,coral!$A$5:$A$10000,1,0))),"coral",IF(NOT(ISNA(VLOOKUP($A1020,neos!$A$5:$A$10000,1,0))),"neos","COULD NOT FIND")))))))</f>
        <v>coral</v>
      </c>
      <c r="C1020" t="str">
        <f>B1020&amp;"/"&amp;A1020</f>
        <v>coral/neos20</v>
      </c>
      <c r="D1020">
        <f ca="1">VLOOKUP($A1020,INDIRECT("'"&amp;$B1020&amp;"'!"&amp;"$A$5:$Z$10000"),MATCH(D$5,INDIRECT("'"&amp;$B1020&amp;"'!$A$4:$Z$4"),0),0)</f>
        <v>2446</v>
      </c>
      <c r="E1020">
        <f ca="1">VLOOKUP($A1020,INDIRECT("'"&amp;$B1020&amp;"'!"&amp;"$A$5:$Z$10000"),MATCH(E$5,INDIRECT("'"&amp;$B1020&amp;"'!$A$4:$Z$4"),0),0)</f>
        <v>1165</v>
      </c>
      <c r="F1020">
        <f>VLOOKUP($A1020,cleaning_log!$A$1:$ZZ$9791,MATCH(F$5,cleaning_log!$A$2:$ZZ$2,0),0)</f>
        <v>1145</v>
      </c>
      <c r="G1020">
        <f>VLOOKUP($A1020,cleaning_log!$A$1:$ZZ$9791,MATCH(G$5,cleaning_log!$A$2:$ZZ$2,0),0)</f>
        <v>590</v>
      </c>
      <c r="H1020">
        <f ca="1">VLOOKUP($A1020,INDIRECT("'"&amp;$B1020&amp;"'!"&amp;"$A$5:$Z$10000"),MATCH(H$5,INDIRECT("'"&amp;$B1020&amp;"'!$A$4:$Z$4"),0),0)</f>
        <v>-434</v>
      </c>
      <c r="I1020">
        <f>VLOOKUP($A1020,cleaning_log!$A$1:$ZZ$9791,MATCH(I$5,cleaning_log!$A$2:$ZZ$2,0),0)</f>
        <v>-475</v>
      </c>
      <c r="J1020">
        <f>VLOOKUP($A1020,cleaning_log!$A$1:$ZZ$9791,MATCH(J$5,cleaning_log!$A$2:$ZZ$2,0),0)</f>
        <v>-475</v>
      </c>
      <c r="K1020" t="b">
        <f ca="1">IF(ISNA(J1020),TRUE,ABS(H1020-J1020)&gt;0.001)</f>
        <v>1</v>
      </c>
      <c r="L1020">
        <f>VLOOKUP($A1020,cleaning_log!$A$1:$ZZ$9791,MATCH(L$5,cleaning_log!$A$2:$ZZ$2,0),0)</f>
        <v>-434</v>
      </c>
      <c r="M1020">
        <f>VLOOKUP($A1020,cleaning_log!$A$1:$ZZ$9791,MATCH(M$5,cleaning_log!$A$2:$ZZ$2,0),0)</f>
        <v>-434</v>
      </c>
      <c r="N1020">
        <f>VLOOKUP($A1020,cleaning_log!$A$1:$ZZ$9791,MATCH(N$5,cleaning_log!$A$2:$ZZ$2,0),0)</f>
        <v>-434</v>
      </c>
      <c r="O1020">
        <f>VLOOKUP($A1020,cleaning_log!$A$1:$ZZ$9791,MATCH(O$5,cleaning_log!$A$2:$ZZ$2,0),0)</f>
        <v>-433.99999999999898</v>
      </c>
      <c r="P1020">
        <f>VLOOKUP($A1020,cleaning_log!$A$1:$ZZ$9791,MATCH(P$5,cleaning_log!$A$2:$ZZ$2,0),0)</f>
        <v>1.714</v>
      </c>
      <c r="Q1020">
        <f>VLOOKUP($A1020,cleaning_log!$A$1:$ZZ$9791,MATCH(Q$5,cleaning_log!$A$2:$ZZ$2,0),0)</f>
        <v>0.59599999999999997</v>
      </c>
      <c r="R1020">
        <f>VLOOKUP($A1020,cleaning_log!$A$1:$ZZ$9791,MATCH(R$5,cleaning_log!$A$2:$ZZ$2,0),0)</f>
        <v>0.75800000000000001</v>
      </c>
      <c r="S1020" t="b">
        <f t="shared" si="198"/>
        <v>1</v>
      </c>
      <c r="T1020">
        <f>VLOOKUP($A1020,cleaning_log!$A$1:$ZZ$9791,MATCH(T$5,cleaning_log!$A$2:$ZZ$2,0),0)</f>
        <v>641</v>
      </c>
      <c r="U1020">
        <f>VLOOKUP($A1020,cleaning_log!$A$1:$ZZ$9791,MATCH(U$5,cleaning_log!$A$2:$ZZ$2,0),0)</f>
        <v>350</v>
      </c>
      <c r="V1020">
        <f>VLOOKUP($A1020,cleaning_log!$A$1:$ZZ$9791,MATCH(V$5,cleaning_log!$A$2:$ZZ$2,0),0)</f>
        <v>501</v>
      </c>
    </row>
    <row r="1021" spans="1:22" hidden="1" x14ac:dyDescent="0.2">
      <c r="A1021" t="s">
        <v>15624</v>
      </c>
      <c r="B1021" t="str">
        <f>IF(NOT(ISNA(VLOOKUP($A1021,miplib2017!$A$5:$A$10000,1,0))),"miplib2017",IF(NOT(ISNA(VLOOKUP($A1021,miplib2010!$A$5:$A$10000,1,0))),"miplib2010",IF(NOT(ISNA(VLOOKUP($A1021,miplib2003!$A$5:$A$10000,1,0))),"miplib2003",IF(NOT(ISNA(VLOOKUP($A1021,miplib3!$A$5:$A$10002,1,0))),"miplib3",IF(NOT(ISNA(VLOOKUP($A1021,miplib2!$A$5:$A$10004,1,0))),"miplib2",IF(NOT(ISNA(VLOOKUP($A1021,coral!$A$5:$A$10000,1,0))),"coral",IF(NOT(ISNA(VLOOKUP($A1021,neos!$A$5:$A$10000,1,0))),"neos","COULD NOT FIND")))))))</f>
        <v>miplib2017</v>
      </c>
      <c r="C1021" t="str">
        <f>B1021&amp;"/"&amp;A1021</f>
        <v>miplib2017/neos22</v>
      </c>
      <c r="D1021">
        <f ca="1">VLOOKUP($A1021,INDIRECT("'"&amp;$B1021&amp;"'!"&amp;"$A$5:$Z$10000"),MATCH(D$5,INDIRECT("'"&amp;$B1021&amp;"'!$A$4:$Z$4"),0),0)</f>
        <v>5208</v>
      </c>
      <c r="E1021">
        <f ca="1">VLOOKUP($A1021,INDIRECT("'"&amp;$B1021&amp;"'!"&amp;"$A$5:$Z$10000"),MATCH(E$5,INDIRECT("'"&amp;$B1021&amp;"'!$A$4:$Z$4"),0),0)</f>
        <v>3240</v>
      </c>
      <c r="F1021" t="e">
        <f>VLOOKUP($A1021,cleaning_log!$A$1:$ZZ$9791,MATCH(F$5,cleaning_log!$A$2:$ZZ$2,0),0)</f>
        <v>#N/A</v>
      </c>
      <c r="G1021" t="e">
        <f>VLOOKUP($A1021,cleaning_log!$A$1:$ZZ$9791,MATCH(G$5,cleaning_log!$A$2:$ZZ$2,0),0)</f>
        <v>#N/A</v>
      </c>
      <c r="H1021">
        <f ca="1">VLOOKUP($A1021,INDIRECT("'"&amp;$B1021&amp;"'!"&amp;"$A$5:$Z$10000"),MATCH(H$5,INDIRECT("'"&amp;$B1021&amp;"'!$A$4:$Z$4"),0),0)</f>
        <v>779715</v>
      </c>
      <c r="I1021" t="e">
        <f>VLOOKUP($A1021,cleaning_log!$A$1:$ZZ$9791,MATCH(I$5,cleaning_log!$A$2:$ZZ$2,0),0)</f>
        <v>#N/A</v>
      </c>
      <c r="J1021" t="e">
        <f>VLOOKUP($A1021,cleaning_log!$A$1:$ZZ$9791,MATCH(J$5,cleaning_log!$A$2:$ZZ$2,0),0)</f>
        <v>#N/A</v>
      </c>
      <c r="K1021" t="b">
        <f>IF(ISNA(J1021),TRUE,ABS(H1021-J1021)&gt;0.001)</f>
        <v>1</v>
      </c>
      <c r="L1021" t="e">
        <f>VLOOKUP($A1021,cleaning_log!$A$1:$ZZ$9791,MATCH(L$5,cleaning_log!$A$2:$ZZ$2,0),0)</f>
        <v>#N/A</v>
      </c>
      <c r="M1021" t="e">
        <f>VLOOKUP($A1021,cleaning_log!$A$1:$ZZ$9791,MATCH(M$5,cleaning_log!$A$2:$ZZ$2,0),0)</f>
        <v>#N/A</v>
      </c>
      <c r="N1021" t="e">
        <f>VLOOKUP($A1021,cleaning_log!$A$1:$ZZ$9791,MATCH(N$5,cleaning_log!$A$2:$ZZ$2,0),0)</f>
        <v>#N/A</v>
      </c>
      <c r="O1021" t="e">
        <f>VLOOKUP($A1021,cleaning_log!$A$1:$ZZ$9791,MATCH(O$5,cleaning_log!$A$2:$ZZ$2,0),0)</f>
        <v>#N/A</v>
      </c>
      <c r="P1021" t="e">
        <f>VLOOKUP($A1021,cleaning_log!$A$1:$ZZ$9791,MATCH(P$5,cleaning_log!$A$2:$ZZ$2,0),0)</f>
        <v>#N/A</v>
      </c>
      <c r="Q1021" t="e">
        <f>VLOOKUP($A1021,cleaning_log!$A$1:$ZZ$9791,MATCH(Q$5,cleaning_log!$A$2:$ZZ$2,0),0)</f>
        <v>#N/A</v>
      </c>
      <c r="R1021" t="e">
        <f>VLOOKUP($A1021,cleaning_log!$A$1:$ZZ$9791,MATCH(R$5,cleaning_log!$A$2:$ZZ$2,0),0)</f>
        <v>#N/A</v>
      </c>
      <c r="S1021" t="e">
        <f t="shared" si="198"/>
        <v>#N/A</v>
      </c>
      <c r="T1021" t="e">
        <f>VLOOKUP($A1021,cleaning_log!$A$1:$ZZ$9791,MATCH(T$5,cleaning_log!$A$2:$ZZ$2,0),0)</f>
        <v>#N/A</v>
      </c>
      <c r="U1021" t="e">
        <f>VLOOKUP($A1021,cleaning_log!$A$1:$ZZ$9791,MATCH(U$5,cleaning_log!$A$2:$ZZ$2,0),0)</f>
        <v>#N/A</v>
      </c>
      <c r="V1021" t="e">
        <f>VLOOKUP($A1021,cleaning_log!$A$1:$ZZ$9791,MATCH(V$5,cleaning_log!$A$2:$ZZ$2,0),0)</f>
        <v>#N/A</v>
      </c>
    </row>
    <row r="1022" spans="1:22" x14ac:dyDescent="0.2">
      <c r="A1022" s="19" t="s">
        <v>2199</v>
      </c>
      <c r="B1022" t="str">
        <f>IF(NOT(ISNA(VLOOKUP($A1022,miplib2017!$A$5:$A$10000,1,0))),"miplib2017",IF(NOT(ISNA(VLOOKUP($A1022,miplib2010!$A$5:$A$10000,1,0))),"miplib2010",IF(NOT(ISNA(VLOOKUP($A1022,miplib2003!$A$5:$A$10000,1,0))),"miplib2003",IF(NOT(ISNA(VLOOKUP($A1022,miplib3!$A$5:$A$10002,1,0))),"miplib3",IF(NOT(ISNA(VLOOKUP($A1022,miplib2!$A$5:$A$10004,1,0))),"miplib2",IF(NOT(ISNA(VLOOKUP($A1022,coral!$A$5:$A$10000,1,0))),"coral",IF(NOT(ISNA(VLOOKUP($A1022,neos!$A$5:$A$10000,1,0))),"neos","COULD NOT FIND")))))))</f>
        <v>coral</v>
      </c>
      <c r="C1022" t="str">
        <f>B1022&amp;"/"&amp;A1022</f>
        <v>coral/neos3</v>
      </c>
      <c r="D1022">
        <f ca="1">VLOOKUP($A1022,INDIRECT("'"&amp;$B1022&amp;"'!"&amp;"$A$5:$Z$10000"),MATCH(D$5,INDIRECT("'"&amp;$B1022&amp;"'!$A$4:$Z$4"),0),0)</f>
        <v>1442</v>
      </c>
      <c r="E1022">
        <f ca="1">VLOOKUP($A1022,INDIRECT("'"&amp;$B1022&amp;"'!"&amp;"$A$5:$Z$10000"),MATCH(E$5,INDIRECT("'"&amp;$B1022&amp;"'!$A$4:$Z$4"),0),0)</f>
        <v>2747</v>
      </c>
      <c r="F1022">
        <f>VLOOKUP($A1022,cleaning_log!$A$1:$ZZ$9791,MATCH(F$5,cleaning_log!$A$2:$ZZ$2,0),0)</f>
        <v>1146</v>
      </c>
      <c r="G1022">
        <f>VLOOKUP($A1022,cleaning_log!$A$1:$ZZ$9791,MATCH(G$5,cleaning_log!$A$2:$ZZ$2,0),0)</f>
        <v>2160</v>
      </c>
      <c r="H1022">
        <f ca="1">VLOOKUP($A1022,INDIRECT("'"&amp;$B1022&amp;"'!"&amp;"$A$5:$Z$10000"),MATCH(H$5,INDIRECT("'"&amp;$B1022&amp;"'!$A$4:$Z$4"),0),0)</f>
        <v>368.84275100000002</v>
      </c>
      <c r="I1022">
        <f>VLOOKUP($A1022,cleaning_log!$A$1:$ZZ$9791,MATCH(I$5,cleaning_log!$A$2:$ZZ$2,0),0)</f>
        <v>-6571.6291606217901</v>
      </c>
      <c r="J1022">
        <f>VLOOKUP($A1022,cleaning_log!$A$1:$ZZ$9791,MATCH(J$5,cleaning_log!$A$2:$ZZ$2,0),0)</f>
        <v>-4507.7686716772296</v>
      </c>
      <c r="K1022" t="b">
        <f ca="1">IF(ISNA(J1022),TRUE,ABS(H1022-J1022)&gt;0.001)</f>
        <v>1</v>
      </c>
      <c r="L1022">
        <f>VLOOKUP($A1022,cleaning_log!$A$1:$ZZ$9791,MATCH(L$5,cleaning_log!$A$2:$ZZ$2,0),0)</f>
        <v>368.84275097120599</v>
      </c>
      <c r="M1022">
        <f>VLOOKUP($A1022,cleaning_log!$A$1:$ZZ$9791,MATCH(M$5,cleaning_log!$A$2:$ZZ$2,0),0)</f>
        <v>368.84275099995199</v>
      </c>
      <c r="N1022">
        <f>VLOOKUP($A1022,cleaning_log!$A$1:$ZZ$9791,MATCH(N$5,cleaning_log!$A$2:$ZZ$2,0),0)</f>
        <v>368.84275100000099</v>
      </c>
      <c r="O1022">
        <f>VLOOKUP($A1022,cleaning_log!$A$1:$ZZ$9791,MATCH(O$5,cleaning_log!$A$2:$ZZ$2,0),0)</f>
        <v>368.84275100000099</v>
      </c>
      <c r="P1022">
        <f>VLOOKUP($A1022,cleaning_log!$A$1:$ZZ$9791,MATCH(P$5,cleaning_log!$A$2:$ZZ$2,0),0)</f>
        <v>3.758</v>
      </c>
      <c r="Q1022">
        <f>VLOOKUP($A1022,cleaning_log!$A$1:$ZZ$9791,MATCH(Q$5,cleaning_log!$A$2:$ZZ$2,0),0)</f>
        <v>2.92</v>
      </c>
      <c r="R1022">
        <f>VLOOKUP($A1022,cleaning_log!$A$1:$ZZ$9791,MATCH(R$5,cleaning_log!$A$2:$ZZ$2,0),0)</f>
        <v>3.99</v>
      </c>
      <c r="S1022" t="b">
        <f t="shared" si="198"/>
        <v>1</v>
      </c>
      <c r="T1022">
        <f>VLOOKUP($A1022,cleaning_log!$A$1:$ZZ$9791,MATCH(T$5,cleaning_log!$A$2:$ZZ$2,0),0)</f>
        <v>3300</v>
      </c>
      <c r="U1022">
        <f>VLOOKUP($A1022,cleaning_log!$A$1:$ZZ$9791,MATCH(U$5,cleaning_log!$A$2:$ZZ$2,0),0)</f>
        <v>2140</v>
      </c>
      <c r="V1022">
        <f>VLOOKUP($A1022,cleaning_log!$A$1:$ZZ$9791,MATCH(V$5,cleaning_log!$A$2:$ZZ$2,0),0)</f>
        <v>2415</v>
      </c>
    </row>
    <row r="1023" spans="1:22" hidden="1" x14ac:dyDescent="0.2">
      <c r="A1023" s="19" t="s">
        <v>4538</v>
      </c>
      <c r="B1023" t="str">
        <f>IF(NOT(ISNA(VLOOKUP($A1023,miplib2017!$A$5:$A$10000,1,0))),"miplib2017",IF(NOT(ISNA(VLOOKUP($A1023,miplib2010!$A$5:$A$10000,1,0))),"miplib2010",IF(NOT(ISNA(VLOOKUP($A1023,miplib2003!$A$5:$A$10000,1,0))),"miplib2003",IF(NOT(ISNA(VLOOKUP($A1023,miplib3!$A$5:$A$10002,1,0))),"miplib3",IF(NOT(ISNA(VLOOKUP($A1023,miplib2!$A$5:$A$10004,1,0))),"miplib2",IF(NOT(ISNA(VLOOKUP($A1023,coral!$A$5:$A$10000,1,0))),"coral",IF(NOT(ISNA(VLOOKUP($A1023,neos!$A$5:$A$10000,1,0))),"neos","COULD NOT FIND")))))))</f>
        <v>miplib2017</v>
      </c>
      <c r="C1023" t="str">
        <f>B1023&amp;"/"&amp;A1023</f>
        <v>miplib2017/neos4</v>
      </c>
      <c r="D1023">
        <f ca="1">VLOOKUP($A1023,INDIRECT("'"&amp;$B1023&amp;"'!"&amp;"$A$5:$Z$10000"),MATCH(D$5,INDIRECT("'"&amp;$B1023&amp;"'!$A$4:$Z$4"),0),0)</f>
        <v>38577</v>
      </c>
      <c r="E1023">
        <f ca="1">VLOOKUP($A1023,INDIRECT("'"&amp;$B1023&amp;"'!"&amp;"$A$5:$Z$10000"),MATCH(E$5,INDIRECT("'"&amp;$B1023&amp;"'!$A$4:$Z$4"),0),0)</f>
        <v>22884</v>
      </c>
      <c r="F1023" t="e">
        <f>VLOOKUP($A1023,cleaning_log!$A$1:$ZZ$9791,MATCH(F$5,cleaning_log!$A$2:$ZZ$2,0),0)</f>
        <v>#N/A</v>
      </c>
      <c r="G1023" t="e">
        <f>VLOOKUP($A1023,cleaning_log!$A$1:$ZZ$9791,MATCH(G$5,cleaning_log!$A$2:$ZZ$2,0),0)</f>
        <v>#N/A</v>
      </c>
      <c r="H1023">
        <f ca="1">VLOOKUP($A1023,INDIRECT("'"&amp;$B1023&amp;"'!"&amp;"$A$5:$Z$10000"),MATCH(H$5,INDIRECT("'"&amp;$B1023&amp;"'!$A$4:$Z$4"),0),0)</f>
        <v>-48603440751</v>
      </c>
      <c r="I1023" t="e">
        <f>VLOOKUP($A1023,cleaning_log!$A$1:$ZZ$9791,MATCH(I$5,cleaning_log!$A$2:$ZZ$2,0),0)</f>
        <v>#N/A</v>
      </c>
      <c r="J1023" t="e">
        <f>VLOOKUP($A1023,cleaning_log!$A$1:$ZZ$9791,MATCH(J$5,cleaning_log!$A$2:$ZZ$2,0),0)</f>
        <v>#N/A</v>
      </c>
      <c r="K1023" t="b">
        <f>IF(ISNA(J1023),TRUE,ABS(H1023-J1023)&gt;0.001)</f>
        <v>1</v>
      </c>
      <c r="L1023" t="e">
        <f>VLOOKUP($A1023,cleaning_log!$A$1:$ZZ$9791,MATCH(L$5,cleaning_log!$A$2:$ZZ$2,0),0)</f>
        <v>#N/A</v>
      </c>
      <c r="M1023" t="e">
        <f>VLOOKUP($A1023,cleaning_log!$A$1:$ZZ$9791,MATCH(M$5,cleaning_log!$A$2:$ZZ$2,0),0)</f>
        <v>#N/A</v>
      </c>
      <c r="N1023" t="e">
        <f>VLOOKUP($A1023,cleaning_log!$A$1:$ZZ$9791,MATCH(N$5,cleaning_log!$A$2:$ZZ$2,0),0)</f>
        <v>#N/A</v>
      </c>
      <c r="O1023" t="e">
        <f>VLOOKUP($A1023,cleaning_log!$A$1:$ZZ$9791,MATCH(O$5,cleaning_log!$A$2:$ZZ$2,0),0)</f>
        <v>#N/A</v>
      </c>
      <c r="P1023" t="e">
        <f>VLOOKUP($A1023,cleaning_log!$A$1:$ZZ$9791,MATCH(P$5,cleaning_log!$A$2:$ZZ$2,0),0)</f>
        <v>#N/A</v>
      </c>
      <c r="Q1023" t="e">
        <f>VLOOKUP($A1023,cleaning_log!$A$1:$ZZ$9791,MATCH(Q$5,cleaning_log!$A$2:$ZZ$2,0),0)</f>
        <v>#N/A</v>
      </c>
      <c r="R1023" t="e">
        <f>VLOOKUP($A1023,cleaning_log!$A$1:$ZZ$9791,MATCH(R$5,cleaning_log!$A$2:$ZZ$2,0),0)</f>
        <v>#N/A</v>
      </c>
      <c r="S1023" t="e">
        <f t="shared" si="198"/>
        <v>#N/A</v>
      </c>
      <c r="T1023" t="e">
        <f>VLOOKUP($A1023,cleaning_log!$A$1:$ZZ$9791,MATCH(T$5,cleaning_log!$A$2:$ZZ$2,0),0)</f>
        <v>#N/A</v>
      </c>
      <c r="U1023" t="e">
        <f>VLOOKUP($A1023,cleaning_log!$A$1:$ZZ$9791,MATCH(U$5,cleaning_log!$A$2:$ZZ$2,0),0)</f>
        <v>#N/A</v>
      </c>
      <c r="V1023" t="e">
        <f>VLOOKUP($A1023,cleaning_log!$A$1:$ZZ$9791,MATCH(V$5,cleaning_log!$A$2:$ZZ$2,0),0)</f>
        <v>#N/A</v>
      </c>
    </row>
    <row r="1024" spans="1:22" x14ac:dyDescent="0.2">
      <c r="A1024" t="s">
        <v>2304</v>
      </c>
      <c r="B1024" t="str">
        <f>IF(NOT(ISNA(VLOOKUP($A1024,miplib2017!$A$5:$A$10000,1,0))),"miplib2017",IF(NOT(ISNA(VLOOKUP($A1024,miplib2010!$A$5:$A$10000,1,0))),"miplib2010",IF(NOT(ISNA(VLOOKUP($A1024,miplib2003!$A$5:$A$10000,1,0))),"miplib2003",IF(NOT(ISNA(VLOOKUP($A1024,miplib3!$A$5:$A$10002,1,0))),"miplib3",IF(NOT(ISNA(VLOOKUP($A1024,miplib2!$A$5:$A$10004,1,0))),"miplib2",IF(NOT(ISNA(VLOOKUP($A1024,coral!$A$5:$A$10000,1,0))),"coral",IF(NOT(ISNA(VLOOKUP($A1024,neos!$A$5:$A$10000,1,0))),"neos","COULD NOT FIND")))))))</f>
        <v>miplib2017</v>
      </c>
      <c r="C1024" t="str">
        <f>B1024&amp;"/"&amp;A1024</f>
        <v>miplib2017/neos5</v>
      </c>
      <c r="D1024">
        <f ca="1">VLOOKUP($A1024,INDIRECT("'"&amp;$B1024&amp;"'!"&amp;"$A$5:$Z$10000"),MATCH(D$5,INDIRECT("'"&amp;$B1024&amp;"'!$A$4:$Z$4"),0),0)</f>
        <v>63</v>
      </c>
      <c r="E1024">
        <f ca="1">VLOOKUP($A1024,INDIRECT("'"&amp;$B1024&amp;"'!"&amp;"$A$5:$Z$10000"),MATCH(E$5,INDIRECT("'"&amp;$B1024&amp;"'!$A$4:$Z$4"),0),0)</f>
        <v>63</v>
      </c>
      <c r="F1024">
        <f>VLOOKUP($A1024,cleaning_log!$A$1:$ZZ$9791,MATCH(F$5,cleaning_log!$A$2:$ZZ$2,0),0)</f>
        <v>63</v>
      </c>
      <c r="G1024">
        <f>VLOOKUP($A1024,cleaning_log!$A$1:$ZZ$9791,MATCH(G$5,cleaning_log!$A$2:$ZZ$2,0),0)</f>
        <v>63</v>
      </c>
      <c r="H1024">
        <f ca="1">VLOOKUP($A1024,INDIRECT("'"&amp;$B1024&amp;"'!"&amp;"$A$5:$Z$10000"),MATCH(H$5,INDIRECT("'"&amp;$B1024&amp;"'!$A$4:$Z$4"),0),0)</f>
        <v>15</v>
      </c>
      <c r="I1024">
        <f>VLOOKUP($A1024,cleaning_log!$A$1:$ZZ$9791,MATCH(I$5,cleaning_log!$A$2:$ZZ$2,0),0)</f>
        <v>13</v>
      </c>
      <c r="J1024">
        <f>VLOOKUP($A1024,cleaning_log!$A$1:$ZZ$9791,MATCH(J$5,cleaning_log!$A$2:$ZZ$2,0),0)</f>
        <v>13</v>
      </c>
      <c r="K1024" t="b">
        <f ca="1">IF(ISNA(J1024),TRUE,ABS(H1024-J1024)&gt;0.001)</f>
        <v>1</v>
      </c>
      <c r="L1024">
        <f>VLOOKUP($A1024,cleaning_log!$A$1:$ZZ$9791,MATCH(L$5,cleaning_log!$A$2:$ZZ$2,0),0)</f>
        <v>14.9999998125</v>
      </c>
      <c r="M1024">
        <f>VLOOKUP($A1024,cleaning_log!$A$1:$ZZ$9791,MATCH(M$5,cleaning_log!$A$2:$ZZ$2,0),0)</f>
        <v>14.9999998125</v>
      </c>
      <c r="N1024">
        <f>VLOOKUP($A1024,cleaning_log!$A$1:$ZZ$9791,MATCH(N$5,cleaning_log!$A$2:$ZZ$2,0),0)</f>
        <v>14.9989316239316</v>
      </c>
      <c r="O1024">
        <f>VLOOKUP($A1024,cleaning_log!$A$1:$ZZ$9791,MATCH(O$5,cleaning_log!$A$2:$ZZ$2,0),0)</f>
        <v>14.9989316239316</v>
      </c>
      <c r="P1024">
        <f>VLOOKUP($A1024,cleaning_log!$A$1:$ZZ$9791,MATCH(P$5,cleaning_log!$A$2:$ZZ$2,0),0)</f>
        <v>245.43100000000001</v>
      </c>
      <c r="Q1024">
        <f>VLOOKUP($A1024,cleaning_log!$A$1:$ZZ$9791,MATCH(Q$5,cleaning_log!$A$2:$ZZ$2,0),0)</f>
        <v>246.04499999999999</v>
      </c>
      <c r="R1024">
        <f>VLOOKUP($A1024,cleaning_log!$A$1:$ZZ$9791,MATCH(R$5,cleaning_log!$A$2:$ZZ$2,0),0)</f>
        <v>394.71199999999999</v>
      </c>
      <c r="S1024" t="b">
        <f t="shared" si="198"/>
        <v>1</v>
      </c>
      <c r="T1024">
        <f>VLOOKUP($A1024,cleaning_log!$A$1:$ZZ$9791,MATCH(T$5,cleaning_log!$A$2:$ZZ$2,0),0)</f>
        <v>413744</v>
      </c>
      <c r="U1024">
        <f>VLOOKUP($A1024,cleaning_log!$A$1:$ZZ$9791,MATCH(U$5,cleaning_log!$A$2:$ZZ$2,0),0)</f>
        <v>413744</v>
      </c>
      <c r="V1024">
        <f>VLOOKUP($A1024,cleaning_log!$A$1:$ZZ$9791,MATCH(V$5,cleaning_log!$A$2:$ZZ$2,0),0)</f>
        <v>620482</v>
      </c>
    </row>
    <row r="1025" spans="1:22" hidden="1" x14ac:dyDescent="0.2">
      <c r="A1025" t="s">
        <v>4184</v>
      </c>
      <c r="B1025" t="str">
        <f>IF(NOT(ISNA(VLOOKUP($A1025,miplib2017!$A$5:$A$10000,1,0))),"miplib2017",IF(NOT(ISNA(VLOOKUP($A1025,miplib2010!$A$5:$A$10000,1,0))),"miplib2010",IF(NOT(ISNA(VLOOKUP($A1025,miplib2003!$A$5:$A$10000,1,0))),"miplib2003",IF(NOT(ISNA(VLOOKUP($A1025,miplib3!$A$5:$A$10002,1,0))),"miplib3",IF(NOT(ISNA(VLOOKUP($A1025,miplib2!$A$5:$A$10004,1,0))),"miplib2",IF(NOT(ISNA(VLOOKUP($A1025,coral!$A$5:$A$10000,1,0))),"coral",IF(NOT(ISNA(VLOOKUP($A1025,neos!$A$5:$A$10000,1,0))),"neos","COULD NOT FIND")))))))</f>
        <v>miplib2017</v>
      </c>
      <c r="C1025" t="str">
        <f>B1025&amp;"/"&amp;A1025</f>
        <v>miplib2017/neos6</v>
      </c>
      <c r="D1025">
        <f ca="1">VLOOKUP($A1025,INDIRECT("'"&amp;$B1025&amp;"'!"&amp;"$A$5:$Z$10000"),MATCH(D$5,INDIRECT("'"&amp;$B1025&amp;"'!$A$4:$Z$4"),0),0)</f>
        <v>1036</v>
      </c>
      <c r="E1025">
        <f ca="1">VLOOKUP($A1025,INDIRECT("'"&amp;$B1025&amp;"'!"&amp;"$A$5:$Z$10000"),MATCH(E$5,INDIRECT("'"&amp;$B1025&amp;"'!$A$4:$Z$4"),0),0)</f>
        <v>8786</v>
      </c>
      <c r="F1025">
        <f>VLOOKUP($A1025,cleaning_log!$A$1:$ZZ$9791,MATCH(F$5,cleaning_log!$A$2:$ZZ$2,0),0)</f>
        <v>726</v>
      </c>
      <c r="G1025">
        <f>VLOOKUP($A1025,cleaning_log!$A$1:$ZZ$9791,MATCH(G$5,cleaning_log!$A$2:$ZZ$2,0),0)</f>
        <v>7938</v>
      </c>
      <c r="H1025">
        <f ca="1">VLOOKUP($A1025,INDIRECT("'"&amp;$B1025&amp;"'!"&amp;"$A$5:$Z$10000"),MATCH(H$5,INDIRECT("'"&amp;$B1025&amp;"'!$A$4:$Z$4"),0),0)</f>
        <v>83</v>
      </c>
      <c r="I1025">
        <f>VLOOKUP($A1025,cleaning_log!$A$1:$ZZ$9791,MATCH(I$5,cleaning_log!$A$2:$ZZ$2,0),0)</f>
        <v>82.999999999999901</v>
      </c>
      <c r="J1025">
        <f>VLOOKUP($A1025,cleaning_log!$A$1:$ZZ$9791,MATCH(J$5,cleaning_log!$A$2:$ZZ$2,0),0)</f>
        <v>82.999999999999901</v>
      </c>
      <c r="K1025" t="b">
        <f ca="1">IF(ISNA(J1025),TRUE,ABS(H1025-J1025)&gt;0.001)</f>
        <v>0</v>
      </c>
      <c r="L1025">
        <f>VLOOKUP($A1025,cleaning_log!$A$1:$ZZ$9791,MATCH(L$5,cleaning_log!$A$2:$ZZ$2,0),0)</f>
        <v>1E+100</v>
      </c>
      <c r="M1025">
        <f>VLOOKUP($A1025,cleaning_log!$A$1:$ZZ$9791,MATCH(M$5,cleaning_log!$A$2:$ZZ$2,0),0)</f>
        <v>1E+100</v>
      </c>
      <c r="N1025">
        <f>VLOOKUP($A1025,cleaning_log!$A$1:$ZZ$9791,MATCH(N$5,cleaning_log!$A$2:$ZZ$2,0),0)</f>
        <v>83</v>
      </c>
      <c r="O1025">
        <f>VLOOKUP($A1025,cleaning_log!$A$1:$ZZ$9791,MATCH(O$5,cleaning_log!$A$2:$ZZ$2,0),0)</f>
        <v>83</v>
      </c>
      <c r="P1025">
        <f>VLOOKUP($A1025,cleaning_log!$A$1:$ZZ$9791,MATCH(P$5,cleaning_log!$A$2:$ZZ$2,0),0)</f>
        <v>0.29499999999999998</v>
      </c>
      <c r="Q1025">
        <f>VLOOKUP($A1025,cleaning_log!$A$1:$ZZ$9791,MATCH(Q$5,cleaning_log!$A$2:$ZZ$2,0),0)</f>
        <v>0.35</v>
      </c>
      <c r="R1025">
        <f>VLOOKUP($A1025,cleaning_log!$A$1:$ZZ$9791,MATCH(R$5,cleaning_log!$A$2:$ZZ$2,0),0)</f>
        <v>0.36099999999999999</v>
      </c>
      <c r="S1025" t="b">
        <f t="shared" si="198"/>
        <v>1</v>
      </c>
      <c r="T1025">
        <f>VLOOKUP($A1025,cleaning_log!$A$1:$ZZ$9791,MATCH(T$5,cleaning_log!$A$2:$ZZ$2,0),0)</f>
        <v>1</v>
      </c>
      <c r="U1025">
        <f>VLOOKUP($A1025,cleaning_log!$A$1:$ZZ$9791,MATCH(U$5,cleaning_log!$A$2:$ZZ$2,0),0)</f>
        <v>1</v>
      </c>
      <c r="V1025">
        <f>VLOOKUP($A1025,cleaning_log!$A$1:$ZZ$9791,MATCH(V$5,cleaning_log!$A$2:$ZZ$2,0),0)</f>
        <v>1</v>
      </c>
    </row>
    <row r="1026" spans="1:22" x14ac:dyDescent="0.2">
      <c r="A1026" s="19" t="s">
        <v>2616</v>
      </c>
      <c r="B1026" t="str">
        <f>IF(NOT(ISNA(VLOOKUP($A1026,miplib2017!$A$5:$A$10000,1,0))),"miplib2017",IF(NOT(ISNA(VLOOKUP($A1026,miplib2010!$A$5:$A$10000,1,0))),"miplib2010",IF(NOT(ISNA(VLOOKUP($A1026,miplib2003!$A$5:$A$10000,1,0))),"miplib2003",IF(NOT(ISNA(VLOOKUP($A1026,miplib3!$A$5:$A$10002,1,0))),"miplib3",IF(NOT(ISNA(VLOOKUP($A1026,miplib2!$A$5:$A$10004,1,0))),"miplib2",IF(NOT(ISNA(VLOOKUP($A1026,coral!$A$5:$A$10000,1,0))),"coral",IF(NOT(ISNA(VLOOKUP($A1026,neos!$A$5:$A$10000,1,0))),"neos","COULD NOT FIND")))))))</f>
        <v>coral</v>
      </c>
      <c r="C1026" t="str">
        <f>B1026&amp;"/"&amp;A1026</f>
        <v>coral/neos7</v>
      </c>
      <c r="D1026">
        <f ca="1">VLOOKUP($A1026,INDIRECT("'"&amp;$B1026&amp;"'!"&amp;"$A$5:$Z$10000"),MATCH(D$5,INDIRECT("'"&amp;$B1026&amp;"'!$A$4:$Z$4"),0),0)</f>
        <v>1994</v>
      </c>
      <c r="E1026">
        <f ca="1">VLOOKUP($A1026,INDIRECT("'"&amp;$B1026&amp;"'!"&amp;"$A$5:$Z$10000"),MATCH(E$5,INDIRECT("'"&amp;$B1026&amp;"'!$A$4:$Z$4"),0),0)</f>
        <v>1556</v>
      </c>
      <c r="F1026">
        <f>VLOOKUP($A1026,cleaning_log!$A$1:$ZZ$9791,MATCH(F$5,cleaning_log!$A$2:$ZZ$2,0),0)</f>
        <v>1956</v>
      </c>
      <c r="G1026">
        <f>VLOOKUP($A1026,cleaning_log!$A$1:$ZZ$9791,MATCH(G$5,cleaning_log!$A$2:$ZZ$2,0),0)</f>
        <v>1518</v>
      </c>
      <c r="H1026">
        <f ca="1">VLOOKUP($A1026,INDIRECT("'"&amp;$B1026&amp;"'!"&amp;"$A$5:$Z$10000"),MATCH(H$5,INDIRECT("'"&amp;$B1026&amp;"'!$A$4:$Z$4"),0),0)</f>
        <v>721934</v>
      </c>
      <c r="I1026">
        <f>VLOOKUP($A1026,cleaning_log!$A$1:$ZZ$9791,MATCH(I$5,cleaning_log!$A$2:$ZZ$2,0),0)</f>
        <v>352359.41325709398</v>
      </c>
      <c r="J1026">
        <f>VLOOKUP($A1026,cleaning_log!$A$1:$ZZ$9791,MATCH(J$5,cleaning_log!$A$2:$ZZ$2,0),0)</f>
        <v>677067.40851304005</v>
      </c>
      <c r="K1026" t="b">
        <f ca="1">IF(ISNA(J1026),TRUE,ABS(H1026-J1026)&gt;0.001)</f>
        <v>1</v>
      </c>
      <c r="L1026">
        <f>VLOOKUP($A1026,cleaning_log!$A$1:$ZZ$9791,MATCH(L$5,cleaning_log!$A$2:$ZZ$2,0),0)</f>
        <v>721934</v>
      </c>
      <c r="M1026">
        <f>VLOOKUP($A1026,cleaning_log!$A$1:$ZZ$9791,MATCH(M$5,cleaning_log!$A$2:$ZZ$2,0),0)</f>
        <v>721934</v>
      </c>
      <c r="N1026">
        <f>VLOOKUP($A1026,cleaning_log!$A$1:$ZZ$9791,MATCH(N$5,cleaning_log!$A$2:$ZZ$2,0),0)</f>
        <v>721934</v>
      </c>
      <c r="O1026">
        <f>VLOOKUP($A1026,cleaning_log!$A$1:$ZZ$9791,MATCH(O$5,cleaning_log!$A$2:$ZZ$2,0),0)</f>
        <v>721934</v>
      </c>
      <c r="P1026">
        <f>VLOOKUP($A1026,cleaning_log!$A$1:$ZZ$9791,MATCH(P$5,cleaning_log!$A$2:$ZZ$2,0),0)</f>
        <v>1.161</v>
      </c>
      <c r="Q1026">
        <f>VLOOKUP($A1026,cleaning_log!$A$1:$ZZ$9791,MATCH(Q$5,cleaning_log!$A$2:$ZZ$2,0),0)</f>
        <v>0.312</v>
      </c>
      <c r="R1026">
        <f>VLOOKUP($A1026,cleaning_log!$A$1:$ZZ$9791,MATCH(R$5,cleaning_log!$A$2:$ZZ$2,0),0)</f>
        <v>0.46300000000000002</v>
      </c>
      <c r="S1026" t="b">
        <f t="shared" si="198"/>
        <v>1</v>
      </c>
      <c r="T1026">
        <f>VLOOKUP($A1026,cleaning_log!$A$1:$ZZ$9791,MATCH(T$5,cleaning_log!$A$2:$ZZ$2,0),0)</f>
        <v>578</v>
      </c>
      <c r="U1026">
        <f>VLOOKUP($A1026,cleaning_log!$A$1:$ZZ$9791,MATCH(U$5,cleaning_log!$A$2:$ZZ$2,0),0)</f>
        <v>216</v>
      </c>
      <c r="V1026">
        <f>VLOOKUP($A1026,cleaning_log!$A$1:$ZZ$9791,MATCH(V$5,cleaning_log!$A$2:$ZZ$2,0),0)</f>
        <v>426</v>
      </c>
    </row>
    <row r="1027" spans="1:22" hidden="1" x14ac:dyDescent="0.2">
      <c r="A1027" t="s">
        <v>4188</v>
      </c>
      <c r="B1027" t="str">
        <f>IF(NOT(ISNA(VLOOKUP($A1027,miplib2017!$A$5:$A$10000,1,0))),"miplib2017",IF(NOT(ISNA(VLOOKUP($A1027,miplib2010!$A$5:$A$10000,1,0))),"miplib2010",IF(NOT(ISNA(VLOOKUP($A1027,miplib2003!$A$5:$A$10000,1,0))),"miplib2003",IF(NOT(ISNA(VLOOKUP($A1027,miplib3!$A$5:$A$10002,1,0))),"miplib3",IF(NOT(ISNA(VLOOKUP($A1027,miplib2!$A$5:$A$10004,1,0))),"miplib2",IF(NOT(ISNA(VLOOKUP($A1027,coral!$A$5:$A$10000,1,0))),"coral",IF(NOT(ISNA(VLOOKUP($A1027,neos!$A$5:$A$10000,1,0))),"neos","COULD NOT FIND")))))))</f>
        <v>miplib2010</v>
      </c>
      <c r="C1027" t="str">
        <f>B1027&amp;"/"&amp;A1027</f>
        <v>miplib2010/neos788725</v>
      </c>
      <c r="D1027">
        <f ca="1">VLOOKUP($A1027,INDIRECT("'"&amp;$B1027&amp;"'!"&amp;"$A$5:$Z$10000"),MATCH(D$5,INDIRECT("'"&amp;$B1027&amp;"'!$A$4:$Z$4"),0),0)</f>
        <v>433</v>
      </c>
      <c r="E1027">
        <f ca="1">VLOOKUP($A1027,INDIRECT("'"&amp;$B1027&amp;"'!"&amp;"$A$5:$Z$10000"),MATCH(E$5,INDIRECT("'"&amp;$B1027&amp;"'!$A$4:$Z$4"),0),0)</f>
        <v>352</v>
      </c>
      <c r="F1027" t="e">
        <f>VLOOKUP($A1027,cleaning_log!$A$1:$ZZ$9791,MATCH(F$5,cleaning_log!$A$2:$ZZ$2,0),0)</f>
        <v>#N/A</v>
      </c>
      <c r="G1027" t="e">
        <f>VLOOKUP($A1027,cleaning_log!$A$1:$ZZ$9791,MATCH(G$5,cleaning_log!$A$2:$ZZ$2,0),0)</f>
        <v>#N/A</v>
      </c>
      <c r="H1027" t="str">
        <f ca="1">VLOOKUP($A1027,INDIRECT("'"&amp;$B1027&amp;"'!"&amp;"$A$5:$Z$10000"),MATCH(H$5,INDIRECT("'"&amp;$B1027&amp;"'!$A$4:$Z$4"),0),0)</f>
        <v>Infeasible</v>
      </c>
      <c r="I1027" t="e">
        <f>VLOOKUP($A1027,cleaning_log!$A$1:$ZZ$9791,MATCH(I$5,cleaning_log!$A$2:$ZZ$2,0),0)</f>
        <v>#N/A</v>
      </c>
      <c r="J1027" t="e">
        <f>VLOOKUP($A1027,cleaning_log!$A$1:$ZZ$9791,MATCH(J$5,cleaning_log!$A$2:$ZZ$2,0),0)</f>
        <v>#N/A</v>
      </c>
      <c r="L1027" t="e">
        <f>VLOOKUP($A1027,cleaning_log!$A$1:$ZZ$9791,MATCH(L$5,cleaning_log!$A$2:$ZZ$2,0),0)</f>
        <v>#N/A</v>
      </c>
      <c r="M1027" t="e">
        <f>VLOOKUP($A1027,cleaning_log!$A$1:$ZZ$9791,MATCH(M$5,cleaning_log!$A$2:$ZZ$2,0),0)</f>
        <v>#N/A</v>
      </c>
      <c r="N1027" t="e">
        <f>VLOOKUP($A1027,cleaning_log!$A$1:$ZZ$9791,MATCH(N$5,cleaning_log!$A$2:$ZZ$2,0),0)</f>
        <v>#N/A</v>
      </c>
      <c r="O1027" t="e">
        <f>VLOOKUP($A1027,cleaning_log!$A$1:$ZZ$9791,MATCH(O$5,cleaning_log!$A$2:$ZZ$2,0),0)</f>
        <v>#N/A</v>
      </c>
      <c r="P1027" t="e">
        <f>VLOOKUP($A1027,cleaning_log!$A$1:$ZZ$9791,MATCH(P$5,cleaning_log!$A$2:$ZZ$2,0),0)</f>
        <v>#N/A</v>
      </c>
      <c r="Q1027" t="e">
        <f>VLOOKUP($A1027,cleaning_log!$A$1:$ZZ$9791,MATCH(Q$5,cleaning_log!$A$2:$ZZ$2,0),0)</f>
        <v>#N/A</v>
      </c>
      <c r="R1027" t="e">
        <f>VLOOKUP($A1027,cleaning_log!$A$1:$ZZ$9791,MATCH(R$5,cleaning_log!$A$2:$ZZ$2,0),0)</f>
        <v>#N/A</v>
      </c>
      <c r="S1027" t="e">
        <f t="shared" si="198"/>
        <v>#N/A</v>
      </c>
      <c r="T1027" t="e">
        <f>VLOOKUP($A1027,cleaning_log!$A$1:$ZZ$9791,MATCH(T$5,cleaning_log!$A$2:$ZZ$2,0),0)</f>
        <v>#N/A</v>
      </c>
      <c r="U1027" t="e">
        <f>VLOOKUP($A1027,cleaning_log!$A$1:$ZZ$9791,MATCH(U$5,cleaning_log!$A$2:$ZZ$2,0),0)</f>
        <v>#N/A</v>
      </c>
      <c r="V1027" t="e">
        <f>VLOOKUP($A1027,cleaning_log!$A$1:$ZZ$9791,MATCH(V$5,cleaning_log!$A$2:$ZZ$2,0),0)</f>
        <v>#N/A</v>
      </c>
    </row>
    <row r="1028" spans="1:22" hidden="1" x14ac:dyDescent="0.2">
      <c r="A1028" t="s">
        <v>4466</v>
      </c>
      <c r="B1028" t="str">
        <f>IF(NOT(ISNA(VLOOKUP($A1028,miplib2017!$A$5:$A$10000,1,0))),"miplib2017",IF(NOT(ISNA(VLOOKUP($A1028,miplib2010!$A$5:$A$10000,1,0))),"miplib2010",IF(NOT(ISNA(VLOOKUP($A1028,miplib2003!$A$5:$A$10000,1,0))),"miplib2003",IF(NOT(ISNA(VLOOKUP($A1028,miplib3!$A$5:$A$10002,1,0))),"miplib3",IF(NOT(ISNA(VLOOKUP($A1028,miplib2!$A$5:$A$10004,1,0))),"miplib2",IF(NOT(ISNA(VLOOKUP($A1028,coral!$A$5:$A$10000,1,0))),"coral",IF(NOT(ISNA(VLOOKUP($A1028,neos!$A$5:$A$10000,1,0))),"neos","COULD NOT FIND")))))))</f>
        <v>miplib2017</v>
      </c>
      <c r="C1028" t="str">
        <f>B1028&amp;"/"&amp;A1028</f>
        <v>miplib2017/neos8</v>
      </c>
      <c r="D1028">
        <f ca="1">VLOOKUP($A1028,INDIRECT("'"&amp;$B1028&amp;"'!"&amp;"$A$5:$Z$10000"),MATCH(D$5,INDIRECT("'"&amp;$B1028&amp;"'!$A$4:$Z$4"),0),0)</f>
        <v>46324</v>
      </c>
      <c r="E1028">
        <f ca="1">VLOOKUP($A1028,INDIRECT("'"&amp;$B1028&amp;"'!"&amp;"$A$5:$Z$10000"),MATCH(E$5,INDIRECT("'"&amp;$B1028&amp;"'!$A$4:$Z$4"),0),0)</f>
        <v>23228</v>
      </c>
      <c r="F1028">
        <f>VLOOKUP($A1028,cleaning_log!$A$1:$ZZ$9791,MATCH(F$5,cleaning_log!$A$2:$ZZ$2,0),0)</f>
        <v>3298</v>
      </c>
      <c r="G1028">
        <f>VLOOKUP($A1028,cleaning_log!$A$1:$ZZ$9791,MATCH(G$5,cleaning_log!$A$2:$ZZ$2,0),0)</f>
        <v>1658</v>
      </c>
      <c r="H1028">
        <f ca="1">VLOOKUP($A1028,INDIRECT("'"&amp;$B1028&amp;"'!"&amp;"$A$5:$Z$10000"),MATCH(H$5,INDIRECT("'"&amp;$B1028&amp;"'!$A$4:$Z$4"),0),0)</f>
        <v>-3719</v>
      </c>
      <c r="I1028">
        <f>VLOOKUP($A1028,cleaning_log!$A$1:$ZZ$9791,MATCH(I$5,cleaning_log!$A$2:$ZZ$2,0),0)</f>
        <v>-3773.5079271873101</v>
      </c>
      <c r="J1028">
        <f>VLOOKUP($A1028,cleaning_log!$A$1:$ZZ$9791,MATCH(J$5,cleaning_log!$A$2:$ZZ$2,0),0)</f>
        <v>-3725</v>
      </c>
      <c r="K1028" t="b">
        <f ca="1">IF(ISNA(J1028),TRUE,ABS(H1028-J1028)&gt;0.001)</f>
        <v>1</v>
      </c>
      <c r="L1028">
        <f>VLOOKUP($A1028,cleaning_log!$A$1:$ZZ$9791,MATCH(L$5,cleaning_log!$A$2:$ZZ$2,0),0)</f>
        <v>-3719</v>
      </c>
      <c r="M1028">
        <f>VLOOKUP($A1028,cleaning_log!$A$1:$ZZ$9791,MATCH(M$5,cleaning_log!$A$2:$ZZ$2,0),0)</f>
        <v>-3719</v>
      </c>
      <c r="N1028">
        <f>VLOOKUP($A1028,cleaning_log!$A$1:$ZZ$9791,MATCH(N$5,cleaning_log!$A$2:$ZZ$2,0),0)</f>
        <v>-3719</v>
      </c>
      <c r="O1028">
        <f>VLOOKUP($A1028,cleaning_log!$A$1:$ZZ$9791,MATCH(O$5,cleaning_log!$A$2:$ZZ$2,0),0)</f>
        <v>-3719</v>
      </c>
      <c r="P1028">
        <f>VLOOKUP($A1028,cleaning_log!$A$1:$ZZ$9791,MATCH(P$5,cleaning_log!$A$2:$ZZ$2,0),0)</f>
        <v>2.266</v>
      </c>
      <c r="Q1028">
        <f>VLOOKUP($A1028,cleaning_log!$A$1:$ZZ$9791,MATCH(Q$5,cleaning_log!$A$2:$ZZ$2,0),0)</f>
        <v>4.5999999999999999E-2</v>
      </c>
      <c r="R1028">
        <f>VLOOKUP($A1028,cleaning_log!$A$1:$ZZ$9791,MATCH(R$5,cleaning_log!$A$2:$ZZ$2,0),0)</f>
        <v>4.7E-2</v>
      </c>
      <c r="S1028" t="b">
        <f t="shared" si="198"/>
        <v>1</v>
      </c>
      <c r="T1028">
        <f>VLOOKUP($A1028,cleaning_log!$A$1:$ZZ$9791,MATCH(T$5,cleaning_log!$A$2:$ZZ$2,0),0)</f>
        <v>1</v>
      </c>
      <c r="U1028">
        <f>VLOOKUP($A1028,cleaning_log!$A$1:$ZZ$9791,MATCH(U$5,cleaning_log!$A$2:$ZZ$2,0),0)</f>
        <v>1</v>
      </c>
      <c r="V1028">
        <f>VLOOKUP($A1028,cleaning_log!$A$1:$ZZ$9791,MATCH(V$5,cleaning_log!$A$2:$ZZ$2,0),0)</f>
        <v>1</v>
      </c>
    </row>
    <row r="1029" spans="1:22" hidden="1" x14ac:dyDescent="0.2">
      <c r="A1029" t="s">
        <v>4191</v>
      </c>
      <c r="B1029" t="str">
        <f>IF(NOT(ISNA(VLOOKUP($A1029,miplib2017!$A$5:$A$10000,1,0))),"miplib2017",IF(NOT(ISNA(VLOOKUP($A1029,miplib2010!$A$5:$A$10000,1,0))),"miplib2010",IF(NOT(ISNA(VLOOKUP($A1029,miplib2003!$A$5:$A$10000,1,0))),"miplib2003",IF(NOT(ISNA(VLOOKUP($A1029,miplib3!$A$5:$A$10002,1,0))),"miplib3",IF(NOT(ISNA(VLOOKUP($A1029,miplib2!$A$5:$A$10004,1,0))),"miplib2",IF(NOT(ISNA(VLOOKUP($A1029,coral!$A$5:$A$10000,1,0))),"coral",IF(NOT(ISNA(VLOOKUP($A1029,neos!$A$5:$A$10000,1,0))),"neos","COULD NOT FIND")))))))</f>
        <v>miplib2010</v>
      </c>
      <c r="C1029" t="str">
        <f>B1029&amp;"/"&amp;A1029</f>
        <v>miplib2010/neos808444</v>
      </c>
      <c r="D1029">
        <f ca="1">VLOOKUP($A1029,INDIRECT("'"&amp;$B1029&amp;"'!"&amp;"$A$5:$Z$10000"),MATCH(D$5,INDIRECT("'"&amp;$B1029&amp;"'!$A$4:$Z$4"),0),0)</f>
        <v>18329</v>
      </c>
      <c r="E1029">
        <f ca="1">VLOOKUP($A1029,INDIRECT("'"&amp;$B1029&amp;"'!"&amp;"$A$5:$Z$10000"),MATCH(E$5,INDIRECT("'"&amp;$B1029&amp;"'!$A$4:$Z$4"),0),0)</f>
        <v>19846</v>
      </c>
      <c r="F1029" t="e">
        <f>VLOOKUP($A1029,cleaning_log!$A$1:$ZZ$9791,MATCH(F$5,cleaning_log!$A$2:$ZZ$2,0),0)</f>
        <v>#N/A</v>
      </c>
      <c r="G1029" t="e">
        <f>VLOOKUP($A1029,cleaning_log!$A$1:$ZZ$9791,MATCH(G$5,cleaning_log!$A$2:$ZZ$2,0),0)</f>
        <v>#N/A</v>
      </c>
      <c r="H1029">
        <f ca="1">VLOOKUP($A1029,INDIRECT("'"&amp;$B1029&amp;"'!"&amp;"$A$5:$Z$10000"),MATCH(H$5,INDIRECT("'"&amp;$B1029&amp;"'!$A$4:$Z$4"),0),0)</f>
        <v>0</v>
      </c>
      <c r="I1029" t="e">
        <f>VLOOKUP($A1029,cleaning_log!$A$1:$ZZ$9791,MATCH(I$5,cleaning_log!$A$2:$ZZ$2,0),0)</f>
        <v>#N/A</v>
      </c>
      <c r="J1029" t="e">
        <f>VLOOKUP($A1029,cleaning_log!$A$1:$ZZ$9791,MATCH(J$5,cleaning_log!$A$2:$ZZ$2,0),0)</f>
        <v>#N/A</v>
      </c>
      <c r="K1029" t="b">
        <f>IF(ISNA(J1029),TRUE,ABS(H1029-J1029)&gt;0.001)</f>
        <v>1</v>
      </c>
      <c r="L1029" t="e">
        <f>VLOOKUP($A1029,cleaning_log!$A$1:$ZZ$9791,MATCH(L$5,cleaning_log!$A$2:$ZZ$2,0),0)</f>
        <v>#N/A</v>
      </c>
      <c r="M1029" t="e">
        <f>VLOOKUP($A1029,cleaning_log!$A$1:$ZZ$9791,MATCH(M$5,cleaning_log!$A$2:$ZZ$2,0),0)</f>
        <v>#N/A</v>
      </c>
      <c r="N1029" t="e">
        <f>VLOOKUP($A1029,cleaning_log!$A$1:$ZZ$9791,MATCH(N$5,cleaning_log!$A$2:$ZZ$2,0),0)</f>
        <v>#N/A</v>
      </c>
      <c r="O1029" t="e">
        <f>VLOOKUP($A1029,cleaning_log!$A$1:$ZZ$9791,MATCH(O$5,cleaning_log!$A$2:$ZZ$2,0),0)</f>
        <v>#N/A</v>
      </c>
      <c r="P1029" t="e">
        <f>VLOOKUP($A1029,cleaning_log!$A$1:$ZZ$9791,MATCH(P$5,cleaning_log!$A$2:$ZZ$2,0),0)</f>
        <v>#N/A</v>
      </c>
      <c r="Q1029" t="e">
        <f>VLOOKUP($A1029,cleaning_log!$A$1:$ZZ$9791,MATCH(Q$5,cleaning_log!$A$2:$ZZ$2,0),0)</f>
        <v>#N/A</v>
      </c>
      <c r="R1029" t="e">
        <f>VLOOKUP($A1029,cleaning_log!$A$1:$ZZ$9791,MATCH(R$5,cleaning_log!$A$2:$ZZ$2,0),0)</f>
        <v>#N/A</v>
      </c>
      <c r="S1029" t="e">
        <f t="shared" si="198"/>
        <v>#N/A</v>
      </c>
      <c r="T1029" t="e">
        <f>VLOOKUP($A1029,cleaning_log!$A$1:$ZZ$9791,MATCH(T$5,cleaning_log!$A$2:$ZZ$2,0),0)</f>
        <v>#N/A</v>
      </c>
      <c r="U1029" t="e">
        <f>VLOOKUP($A1029,cleaning_log!$A$1:$ZZ$9791,MATCH(U$5,cleaning_log!$A$2:$ZZ$2,0),0)</f>
        <v>#N/A</v>
      </c>
      <c r="V1029" t="e">
        <f>VLOOKUP($A1029,cleaning_log!$A$1:$ZZ$9791,MATCH(V$5,cleaning_log!$A$2:$ZZ$2,0),0)</f>
        <v>#N/A</v>
      </c>
    </row>
    <row r="1030" spans="1:22" hidden="1" x14ac:dyDescent="0.2">
      <c r="A1030" t="s">
        <v>4201</v>
      </c>
      <c r="B1030" t="str">
        <f>IF(NOT(ISNA(VLOOKUP($A1030,miplib2017!$A$5:$A$10000,1,0))),"miplib2017",IF(NOT(ISNA(VLOOKUP($A1030,miplib2010!$A$5:$A$10000,1,0))),"miplib2010",IF(NOT(ISNA(VLOOKUP($A1030,miplib2003!$A$5:$A$10000,1,0))),"miplib2003",IF(NOT(ISNA(VLOOKUP($A1030,miplib3!$A$5:$A$10002,1,0))),"miplib3",IF(NOT(ISNA(VLOOKUP($A1030,miplib2!$A$5:$A$10004,1,0))),"miplib2",IF(NOT(ISNA(VLOOKUP($A1030,coral!$A$5:$A$10000,1,0))),"coral",IF(NOT(ISNA(VLOOKUP($A1030,neos!$A$5:$A$10000,1,0))),"neos","COULD NOT FIND")))))))</f>
        <v>miplib2010</v>
      </c>
      <c r="C1030" t="str">
        <f>B1030&amp;"/"&amp;A1030</f>
        <v>miplib2010/neos858960</v>
      </c>
      <c r="D1030">
        <f ca="1">VLOOKUP($A1030,INDIRECT("'"&amp;$B1030&amp;"'!"&amp;"$A$5:$Z$10000"),MATCH(D$5,INDIRECT("'"&amp;$B1030&amp;"'!$A$4:$Z$4"),0),0)</f>
        <v>132</v>
      </c>
      <c r="E1030">
        <f ca="1">VLOOKUP($A1030,INDIRECT("'"&amp;$B1030&amp;"'!"&amp;"$A$5:$Z$10000"),MATCH(E$5,INDIRECT("'"&amp;$B1030&amp;"'!$A$4:$Z$4"),0),0)</f>
        <v>160</v>
      </c>
      <c r="F1030" t="e">
        <f>VLOOKUP($A1030,cleaning_log!$A$1:$ZZ$9791,MATCH(F$5,cleaning_log!$A$2:$ZZ$2,0),0)</f>
        <v>#N/A</v>
      </c>
      <c r="G1030" t="e">
        <f>VLOOKUP($A1030,cleaning_log!$A$1:$ZZ$9791,MATCH(G$5,cleaning_log!$A$2:$ZZ$2,0),0)</f>
        <v>#N/A</v>
      </c>
      <c r="H1030" t="str">
        <f ca="1">VLOOKUP($A1030,INDIRECT("'"&amp;$B1030&amp;"'!"&amp;"$A$5:$Z$10000"),MATCH(H$5,INDIRECT("'"&amp;$B1030&amp;"'!$A$4:$Z$4"),0),0)</f>
        <v>Infeasible</v>
      </c>
      <c r="I1030" t="e">
        <f>VLOOKUP($A1030,cleaning_log!$A$1:$ZZ$9791,MATCH(I$5,cleaning_log!$A$2:$ZZ$2,0),0)</f>
        <v>#N/A</v>
      </c>
      <c r="J1030" t="e">
        <f>VLOOKUP($A1030,cleaning_log!$A$1:$ZZ$9791,MATCH(J$5,cleaning_log!$A$2:$ZZ$2,0),0)</f>
        <v>#N/A</v>
      </c>
      <c r="L1030" t="e">
        <f>VLOOKUP($A1030,cleaning_log!$A$1:$ZZ$9791,MATCH(L$5,cleaning_log!$A$2:$ZZ$2,0),0)</f>
        <v>#N/A</v>
      </c>
      <c r="M1030" t="e">
        <f>VLOOKUP($A1030,cleaning_log!$A$1:$ZZ$9791,MATCH(M$5,cleaning_log!$A$2:$ZZ$2,0),0)</f>
        <v>#N/A</v>
      </c>
      <c r="N1030" t="e">
        <f>VLOOKUP($A1030,cleaning_log!$A$1:$ZZ$9791,MATCH(N$5,cleaning_log!$A$2:$ZZ$2,0),0)</f>
        <v>#N/A</v>
      </c>
      <c r="O1030" t="e">
        <f>VLOOKUP($A1030,cleaning_log!$A$1:$ZZ$9791,MATCH(O$5,cleaning_log!$A$2:$ZZ$2,0),0)</f>
        <v>#N/A</v>
      </c>
      <c r="P1030" t="e">
        <f>VLOOKUP($A1030,cleaning_log!$A$1:$ZZ$9791,MATCH(P$5,cleaning_log!$A$2:$ZZ$2,0),0)</f>
        <v>#N/A</v>
      </c>
      <c r="Q1030" t="e">
        <f>VLOOKUP($A1030,cleaning_log!$A$1:$ZZ$9791,MATCH(Q$5,cleaning_log!$A$2:$ZZ$2,0),0)</f>
        <v>#N/A</v>
      </c>
      <c r="R1030" t="e">
        <f>VLOOKUP($A1030,cleaning_log!$A$1:$ZZ$9791,MATCH(R$5,cleaning_log!$A$2:$ZZ$2,0),0)</f>
        <v>#N/A</v>
      </c>
      <c r="S1030" t="e">
        <f t="shared" si="198"/>
        <v>#N/A</v>
      </c>
      <c r="T1030" t="e">
        <f>VLOOKUP($A1030,cleaning_log!$A$1:$ZZ$9791,MATCH(T$5,cleaning_log!$A$2:$ZZ$2,0),0)</f>
        <v>#N/A</v>
      </c>
      <c r="U1030" t="e">
        <f>VLOOKUP($A1030,cleaning_log!$A$1:$ZZ$9791,MATCH(U$5,cleaning_log!$A$2:$ZZ$2,0),0)</f>
        <v>#N/A</v>
      </c>
      <c r="V1030" t="e">
        <f>VLOOKUP($A1030,cleaning_log!$A$1:$ZZ$9791,MATCH(V$5,cleaning_log!$A$2:$ZZ$2,0),0)</f>
        <v>#N/A</v>
      </c>
    </row>
    <row r="1031" spans="1:22" hidden="1" x14ac:dyDescent="0.2">
      <c r="A1031" t="s">
        <v>4467</v>
      </c>
      <c r="B1031" t="str">
        <f>IF(NOT(ISNA(VLOOKUP($A1031,miplib2017!$A$5:$A$10000,1,0))),"miplib2017",IF(NOT(ISNA(VLOOKUP($A1031,miplib2010!$A$5:$A$10000,1,0))),"miplib2010",IF(NOT(ISNA(VLOOKUP($A1031,miplib2003!$A$5:$A$10000,1,0))),"miplib2003",IF(NOT(ISNA(VLOOKUP($A1031,miplib3!$A$5:$A$10002,1,0))),"miplib3",IF(NOT(ISNA(VLOOKUP($A1031,miplib2!$A$5:$A$10004,1,0))),"miplib2",IF(NOT(ISNA(VLOOKUP($A1031,coral!$A$5:$A$10000,1,0))),"coral",IF(NOT(ISNA(VLOOKUP($A1031,neos!$A$5:$A$10000,1,0))),"neos","COULD NOT FIND")))))))</f>
        <v>miplib2017</v>
      </c>
      <c r="C1031" t="str">
        <f>B1031&amp;"/"&amp;A1031</f>
        <v>miplib2017/neos859080</v>
      </c>
      <c r="D1031">
        <f ca="1">VLOOKUP($A1031,INDIRECT("'"&amp;$B1031&amp;"'!"&amp;"$A$5:$Z$10000"),MATCH(D$5,INDIRECT("'"&amp;$B1031&amp;"'!$A$4:$Z$4"),0),0)</f>
        <v>164</v>
      </c>
      <c r="E1031">
        <f ca="1">VLOOKUP($A1031,INDIRECT("'"&amp;$B1031&amp;"'!"&amp;"$A$5:$Z$10000"),MATCH(E$5,INDIRECT("'"&amp;$B1031&amp;"'!$A$4:$Z$4"),0),0)</f>
        <v>160</v>
      </c>
      <c r="F1031" t="e">
        <f>VLOOKUP($A1031,cleaning_log!$A$1:$ZZ$9791,MATCH(F$5,cleaning_log!$A$2:$ZZ$2,0),0)</f>
        <v>#N/A</v>
      </c>
      <c r="G1031" t="e">
        <f>VLOOKUP($A1031,cleaning_log!$A$1:$ZZ$9791,MATCH(G$5,cleaning_log!$A$2:$ZZ$2,0),0)</f>
        <v>#N/A</v>
      </c>
      <c r="H1031" t="str">
        <f ca="1">VLOOKUP($A1031,INDIRECT("'"&amp;$B1031&amp;"'!"&amp;"$A$5:$Z$10000"),MATCH(H$5,INDIRECT("'"&amp;$B1031&amp;"'!$A$4:$Z$4"),0),0)</f>
        <v>Infeasible</v>
      </c>
      <c r="I1031" t="e">
        <f>VLOOKUP($A1031,cleaning_log!$A$1:$ZZ$9791,MATCH(I$5,cleaning_log!$A$2:$ZZ$2,0),0)</f>
        <v>#N/A</v>
      </c>
      <c r="J1031" t="e">
        <f>VLOOKUP($A1031,cleaning_log!$A$1:$ZZ$9791,MATCH(J$5,cleaning_log!$A$2:$ZZ$2,0),0)</f>
        <v>#N/A</v>
      </c>
      <c r="L1031" t="e">
        <f>VLOOKUP($A1031,cleaning_log!$A$1:$ZZ$9791,MATCH(L$5,cleaning_log!$A$2:$ZZ$2,0),0)</f>
        <v>#N/A</v>
      </c>
      <c r="M1031" t="e">
        <f>VLOOKUP($A1031,cleaning_log!$A$1:$ZZ$9791,MATCH(M$5,cleaning_log!$A$2:$ZZ$2,0),0)</f>
        <v>#N/A</v>
      </c>
      <c r="N1031" t="e">
        <f>VLOOKUP($A1031,cleaning_log!$A$1:$ZZ$9791,MATCH(N$5,cleaning_log!$A$2:$ZZ$2,0),0)</f>
        <v>#N/A</v>
      </c>
      <c r="O1031" t="e">
        <f>VLOOKUP($A1031,cleaning_log!$A$1:$ZZ$9791,MATCH(O$5,cleaning_log!$A$2:$ZZ$2,0),0)</f>
        <v>#N/A</v>
      </c>
      <c r="P1031" t="e">
        <f>VLOOKUP($A1031,cleaning_log!$A$1:$ZZ$9791,MATCH(P$5,cleaning_log!$A$2:$ZZ$2,0),0)</f>
        <v>#N/A</v>
      </c>
      <c r="Q1031" t="e">
        <f>VLOOKUP($A1031,cleaning_log!$A$1:$ZZ$9791,MATCH(Q$5,cleaning_log!$A$2:$ZZ$2,0),0)</f>
        <v>#N/A</v>
      </c>
      <c r="R1031" t="e">
        <f>VLOOKUP($A1031,cleaning_log!$A$1:$ZZ$9791,MATCH(R$5,cleaning_log!$A$2:$ZZ$2,0),0)</f>
        <v>#N/A</v>
      </c>
      <c r="S1031" t="e">
        <f t="shared" si="198"/>
        <v>#N/A</v>
      </c>
      <c r="T1031" t="e">
        <f>VLOOKUP($A1031,cleaning_log!$A$1:$ZZ$9791,MATCH(T$5,cleaning_log!$A$2:$ZZ$2,0),0)</f>
        <v>#N/A</v>
      </c>
      <c r="U1031" t="e">
        <f>VLOOKUP($A1031,cleaning_log!$A$1:$ZZ$9791,MATCH(U$5,cleaning_log!$A$2:$ZZ$2,0),0)</f>
        <v>#N/A</v>
      </c>
      <c r="V1031" t="e">
        <f>VLOOKUP($A1031,cleaning_log!$A$1:$ZZ$9791,MATCH(V$5,cleaning_log!$A$2:$ZZ$2,0),0)</f>
        <v>#N/A</v>
      </c>
    </row>
    <row r="1032" spans="1:22" hidden="1" x14ac:dyDescent="0.2">
      <c r="A1032" s="19" t="s">
        <v>4539</v>
      </c>
      <c r="B1032" t="str">
        <f>IF(NOT(ISNA(VLOOKUP($A1032,miplib2017!$A$5:$A$10000,1,0))),"miplib2017",IF(NOT(ISNA(VLOOKUP($A1032,miplib2010!$A$5:$A$10000,1,0))),"miplib2010",IF(NOT(ISNA(VLOOKUP($A1032,miplib2003!$A$5:$A$10000,1,0))),"miplib2003",IF(NOT(ISNA(VLOOKUP($A1032,miplib3!$A$5:$A$10002,1,0))),"miplib3",IF(NOT(ISNA(VLOOKUP($A1032,miplib2!$A$5:$A$10004,1,0))),"miplib2",IF(NOT(ISNA(VLOOKUP($A1032,coral!$A$5:$A$10000,1,0))),"coral",IF(NOT(ISNA(VLOOKUP($A1032,neos!$A$5:$A$10000,1,0))),"neos","COULD NOT FIND")))))))</f>
        <v>miplib2017</v>
      </c>
      <c r="C1032" t="str">
        <f>B1032&amp;"/"&amp;A1032</f>
        <v>miplib2017/neos9</v>
      </c>
      <c r="D1032">
        <f ca="1">VLOOKUP($A1032,INDIRECT("'"&amp;$B1032&amp;"'!"&amp;"$A$5:$Z$10000"),MATCH(D$5,INDIRECT("'"&amp;$B1032&amp;"'!$A$4:$Z$4"),0),0)</f>
        <v>31600</v>
      </c>
      <c r="E1032">
        <f ca="1">VLOOKUP($A1032,INDIRECT("'"&amp;$B1032&amp;"'!"&amp;"$A$5:$Z$10000"),MATCH(E$5,INDIRECT("'"&amp;$B1032&amp;"'!$A$4:$Z$4"),0),0)</f>
        <v>81408</v>
      </c>
      <c r="F1032" t="e">
        <f>VLOOKUP($A1032,cleaning_log!$A$1:$ZZ$9791,MATCH(F$5,cleaning_log!$A$2:$ZZ$2,0),0)</f>
        <v>#N/A</v>
      </c>
      <c r="G1032" t="e">
        <f>VLOOKUP($A1032,cleaning_log!$A$1:$ZZ$9791,MATCH(G$5,cleaning_log!$A$2:$ZZ$2,0),0)</f>
        <v>#N/A</v>
      </c>
      <c r="H1032">
        <f ca="1">VLOOKUP($A1032,INDIRECT("'"&amp;$B1032&amp;"'!"&amp;"$A$5:$Z$10000"),MATCH(H$5,INDIRECT("'"&amp;$B1032&amp;"'!$A$4:$Z$4"),0),0)</f>
        <v>798</v>
      </c>
      <c r="I1032" t="e">
        <f>VLOOKUP($A1032,cleaning_log!$A$1:$ZZ$9791,MATCH(I$5,cleaning_log!$A$2:$ZZ$2,0),0)</f>
        <v>#N/A</v>
      </c>
      <c r="J1032" t="e">
        <f>VLOOKUP($A1032,cleaning_log!$A$1:$ZZ$9791,MATCH(J$5,cleaning_log!$A$2:$ZZ$2,0),0)</f>
        <v>#N/A</v>
      </c>
      <c r="L1032" t="e">
        <f>VLOOKUP($A1032,cleaning_log!$A$1:$ZZ$9791,MATCH(L$5,cleaning_log!$A$2:$ZZ$2,0),0)</f>
        <v>#N/A</v>
      </c>
      <c r="M1032" t="e">
        <f>VLOOKUP($A1032,cleaning_log!$A$1:$ZZ$9791,MATCH(M$5,cleaning_log!$A$2:$ZZ$2,0),0)</f>
        <v>#N/A</v>
      </c>
      <c r="N1032" t="e">
        <f>VLOOKUP($A1032,cleaning_log!$A$1:$ZZ$9791,MATCH(N$5,cleaning_log!$A$2:$ZZ$2,0),0)</f>
        <v>#N/A</v>
      </c>
      <c r="O1032" t="e">
        <f>VLOOKUP($A1032,cleaning_log!$A$1:$ZZ$9791,MATCH(O$5,cleaning_log!$A$2:$ZZ$2,0),0)</f>
        <v>#N/A</v>
      </c>
      <c r="P1032" t="e">
        <f>VLOOKUP($A1032,cleaning_log!$A$1:$ZZ$9791,MATCH(P$5,cleaning_log!$A$2:$ZZ$2,0),0)</f>
        <v>#N/A</v>
      </c>
      <c r="Q1032" t="e">
        <f>VLOOKUP($A1032,cleaning_log!$A$1:$ZZ$9791,MATCH(Q$5,cleaning_log!$A$2:$ZZ$2,0),0)</f>
        <v>#N/A</v>
      </c>
      <c r="R1032" t="e">
        <f>VLOOKUP($A1032,cleaning_log!$A$1:$ZZ$9791,MATCH(R$5,cleaning_log!$A$2:$ZZ$2,0),0)</f>
        <v>#N/A</v>
      </c>
      <c r="S1032" t="e">
        <f t="shared" si="198"/>
        <v>#N/A</v>
      </c>
      <c r="T1032" t="e">
        <f>VLOOKUP($A1032,cleaning_log!$A$1:$ZZ$9791,MATCH(T$5,cleaning_log!$A$2:$ZZ$2,0),0)</f>
        <v>#N/A</v>
      </c>
      <c r="U1032" t="e">
        <f>VLOOKUP($A1032,cleaning_log!$A$1:$ZZ$9791,MATCH(U$5,cleaning_log!$A$2:$ZZ$2,0),0)</f>
        <v>#N/A</v>
      </c>
      <c r="V1032" t="e">
        <f>VLOOKUP($A1032,cleaning_log!$A$1:$ZZ$9791,MATCH(V$5,cleaning_log!$A$2:$ZZ$2,0),0)</f>
        <v>#N/A</v>
      </c>
    </row>
    <row r="1033" spans="1:22" hidden="1" x14ac:dyDescent="0.2">
      <c r="A1033" t="s">
        <v>4059</v>
      </c>
      <c r="B1033" t="str">
        <f>IF(NOT(ISNA(VLOOKUP($A1033,miplib2017!$A$5:$A$10000,1,0))),"miplib2017",IF(NOT(ISNA(VLOOKUP($A1033,miplib2010!$A$5:$A$10000,1,0))),"miplib2010",IF(NOT(ISNA(VLOOKUP($A1033,miplib2003!$A$5:$A$10000,1,0))),"miplib2003",IF(NOT(ISNA(VLOOKUP($A1033,miplib3!$A$5:$A$10002,1,0))),"miplib3",IF(NOT(ISNA(VLOOKUP($A1033,miplib2!$A$5:$A$10004,1,0))),"miplib2",IF(NOT(ISNA(VLOOKUP($A1033,coral!$A$5:$A$10000,1,0))),"coral",IF(NOT(ISNA(VLOOKUP($A1033,neos!$A$5:$A$10000,1,0))),"neos","COULD NOT FIND")))))))</f>
        <v>miplib2017</v>
      </c>
      <c r="C1033" t="str">
        <f>B1033&amp;"/"&amp;A1033</f>
        <v>miplib2017/net12</v>
      </c>
      <c r="D1033">
        <f ca="1">VLOOKUP($A1033,INDIRECT("'"&amp;$B1033&amp;"'!"&amp;"$A$5:$Z$10000"),MATCH(D$5,INDIRECT("'"&amp;$B1033&amp;"'!$A$4:$Z$4"),0),0)</f>
        <v>14021</v>
      </c>
      <c r="E1033">
        <f ca="1">VLOOKUP($A1033,INDIRECT("'"&amp;$B1033&amp;"'!"&amp;"$A$5:$Z$10000"),MATCH(E$5,INDIRECT("'"&amp;$B1033&amp;"'!$A$4:$Z$4"),0),0)</f>
        <v>14115</v>
      </c>
      <c r="F1033">
        <f>VLOOKUP($A1033,cleaning_log!$A$1:$ZZ$9791,MATCH(F$5,cleaning_log!$A$2:$ZZ$2,0),0)</f>
        <v>10856</v>
      </c>
      <c r="G1033">
        <f>VLOOKUP($A1033,cleaning_log!$A$1:$ZZ$9791,MATCH(G$5,cleaning_log!$A$2:$ZZ$2,0),0)</f>
        <v>10620</v>
      </c>
      <c r="H1033">
        <f ca="1">VLOOKUP($A1033,INDIRECT("'"&amp;$B1033&amp;"'!"&amp;"$A$5:$Z$10000"),MATCH(H$5,INDIRECT("'"&amp;$B1033&amp;"'!$A$4:$Z$4"),0),0)</f>
        <v>214</v>
      </c>
      <c r="I1033">
        <f>VLOOKUP($A1033,cleaning_log!$A$1:$ZZ$9791,MATCH(I$5,cleaning_log!$A$2:$ZZ$2,0),0)</f>
        <v>17.2494791666666</v>
      </c>
      <c r="J1033">
        <f>VLOOKUP($A1033,cleaning_log!$A$1:$ZZ$9791,MATCH(J$5,cleaning_log!$A$2:$ZZ$2,0),0)</f>
        <v>70.640540584760799</v>
      </c>
      <c r="K1033" t="b">
        <f ca="1">IF(ISNA(J1033),TRUE,ABS(H1033-J1033)&gt;0.001)</f>
        <v>1</v>
      </c>
      <c r="L1033">
        <f>VLOOKUP($A1033,cleaning_log!$A$1:$ZZ$9791,MATCH(L$5,cleaning_log!$A$2:$ZZ$2,0),0)</f>
        <v>214</v>
      </c>
      <c r="M1033">
        <f>VLOOKUP($A1033,cleaning_log!$A$1:$ZZ$9791,MATCH(M$5,cleaning_log!$A$2:$ZZ$2,0),0)</f>
        <v>214</v>
      </c>
      <c r="N1033">
        <f>VLOOKUP($A1033,cleaning_log!$A$1:$ZZ$9791,MATCH(N$5,cleaning_log!$A$2:$ZZ$2,0),0)</f>
        <v>214</v>
      </c>
      <c r="O1033">
        <f>VLOOKUP($A1033,cleaning_log!$A$1:$ZZ$9791,MATCH(O$5,cleaning_log!$A$2:$ZZ$2,0),0)</f>
        <v>214</v>
      </c>
      <c r="P1033">
        <f>VLOOKUP($A1033,cleaning_log!$A$1:$ZZ$9791,MATCH(P$5,cleaning_log!$A$2:$ZZ$2,0),0)</f>
        <v>51.552</v>
      </c>
      <c r="Q1033">
        <f>VLOOKUP($A1033,cleaning_log!$A$1:$ZZ$9791,MATCH(Q$5,cleaning_log!$A$2:$ZZ$2,0),0)</f>
        <v>29.552</v>
      </c>
      <c r="R1033">
        <f>VLOOKUP($A1033,cleaning_log!$A$1:$ZZ$9791,MATCH(R$5,cleaning_log!$A$2:$ZZ$2,0),0)</f>
        <v>148.52699999999999</v>
      </c>
      <c r="S1033" t="b">
        <f t="shared" si="198"/>
        <v>1</v>
      </c>
      <c r="T1033">
        <f>VLOOKUP($A1033,cleaning_log!$A$1:$ZZ$9791,MATCH(T$5,cleaning_log!$A$2:$ZZ$2,0),0)</f>
        <v>1130</v>
      </c>
      <c r="U1033">
        <f>VLOOKUP($A1033,cleaning_log!$A$1:$ZZ$9791,MATCH(U$5,cleaning_log!$A$2:$ZZ$2,0),0)</f>
        <v>745</v>
      </c>
      <c r="V1033">
        <f>VLOOKUP($A1033,cleaning_log!$A$1:$ZZ$9791,MATCH(V$5,cleaning_log!$A$2:$ZZ$2,0),0)</f>
        <v>1451</v>
      </c>
    </row>
    <row r="1034" spans="1:22" hidden="1" x14ac:dyDescent="0.2">
      <c r="A1034" t="s">
        <v>4219</v>
      </c>
      <c r="B1034" t="str">
        <f>IF(NOT(ISNA(VLOOKUP($A1034,miplib2017!$A$5:$A$10000,1,0))),"miplib2017",IF(NOT(ISNA(VLOOKUP($A1034,miplib2010!$A$5:$A$10000,1,0))),"miplib2010",IF(NOT(ISNA(VLOOKUP($A1034,miplib2003!$A$5:$A$10000,1,0))),"miplib2003",IF(NOT(ISNA(VLOOKUP($A1034,miplib3!$A$5:$A$10002,1,0))),"miplib3",IF(NOT(ISNA(VLOOKUP($A1034,miplib2!$A$5:$A$10004,1,0))),"miplib2",IF(NOT(ISNA(VLOOKUP($A1034,coral!$A$5:$A$10000,1,0))),"coral",IF(NOT(ISNA(VLOOKUP($A1034,neos!$A$5:$A$10000,1,0))),"neos","COULD NOT FIND")))))))</f>
        <v>miplib2017</v>
      </c>
      <c r="C1034" t="str">
        <f>B1034&amp;"/"&amp;A1034</f>
        <v>miplib2017/netdiversion</v>
      </c>
      <c r="D1034">
        <f ca="1">VLOOKUP($A1034,INDIRECT("'"&amp;$B1034&amp;"'!"&amp;"$A$5:$Z$10000"),MATCH(D$5,INDIRECT("'"&amp;$B1034&amp;"'!$A$4:$Z$4"),0),0)</f>
        <v>119589</v>
      </c>
      <c r="E1034">
        <f ca="1">VLOOKUP($A1034,INDIRECT("'"&amp;$B1034&amp;"'!"&amp;"$A$5:$Z$10000"),MATCH(E$5,INDIRECT("'"&amp;$B1034&amp;"'!$A$4:$Z$4"),0),0)</f>
        <v>129180</v>
      </c>
      <c r="F1034">
        <f>VLOOKUP($A1034,cleaning_log!$A$1:$ZZ$9791,MATCH(F$5,cleaning_log!$A$2:$ZZ$2,0),0)</f>
        <v>99482</v>
      </c>
      <c r="G1034">
        <f>VLOOKUP($A1034,cleaning_log!$A$1:$ZZ$9791,MATCH(G$5,cleaning_log!$A$2:$ZZ$2,0),0)</f>
        <v>128965</v>
      </c>
      <c r="H1034">
        <f ca="1">VLOOKUP($A1034,INDIRECT("'"&amp;$B1034&amp;"'!"&amp;"$A$5:$Z$10000"),MATCH(H$5,INDIRECT("'"&amp;$B1034&amp;"'!$A$4:$Z$4"),0),0)</f>
        <v>242</v>
      </c>
      <c r="I1034">
        <f>VLOOKUP($A1034,cleaning_log!$A$1:$ZZ$9791,MATCH(I$5,cleaning_log!$A$2:$ZZ$2,0),0)</f>
        <v>230.8</v>
      </c>
      <c r="J1034">
        <f>VLOOKUP($A1034,cleaning_log!$A$1:$ZZ$9791,MATCH(J$5,cleaning_log!$A$2:$ZZ$2,0),0)</f>
        <v>230.79999999143101</v>
      </c>
      <c r="K1034" t="b">
        <f ca="1">IF(ISNA(J1034),TRUE,ABS(H1034-J1034)&gt;0.001)</f>
        <v>1</v>
      </c>
      <c r="L1034">
        <f>VLOOKUP($A1034,cleaning_log!$A$1:$ZZ$9791,MATCH(L$5,cleaning_log!$A$2:$ZZ$2,0),0)</f>
        <v>242</v>
      </c>
      <c r="M1034">
        <f>VLOOKUP($A1034,cleaning_log!$A$1:$ZZ$9791,MATCH(M$5,cleaning_log!$A$2:$ZZ$2,0),0)</f>
        <v>242</v>
      </c>
      <c r="N1034">
        <f>VLOOKUP($A1034,cleaning_log!$A$1:$ZZ$9791,MATCH(N$5,cleaning_log!$A$2:$ZZ$2,0),0)</f>
        <v>242</v>
      </c>
      <c r="O1034">
        <f>VLOOKUP($A1034,cleaning_log!$A$1:$ZZ$9791,MATCH(O$5,cleaning_log!$A$2:$ZZ$2,0),0)</f>
        <v>242</v>
      </c>
      <c r="P1034">
        <f>VLOOKUP($A1034,cleaning_log!$A$1:$ZZ$9791,MATCH(P$5,cleaning_log!$A$2:$ZZ$2,0),0)</f>
        <v>70.125</v>
      </c>
      <c r="Q1034">
        <f>VLOOKUP($A1034,cleaning_log!$A$1:$ZZ$9791,MATCH(Q$5,cleaning_log!$A$2:$ZZ$2,0),0)</f>
        <v>167.40299999999999</v>
      </c>
      <c r="R1034">
        <f>VLOOKUP($A1034,cleaning_log!$A$1:$ZZ$9791,MATCH(R$5,cleaning_log!$A$2:$ZZ$2,0),0)</f>
        <v>1900.002</v>
      </c>
      <c r="S1034" t="b">
        <f t="shared" si="198"/>
        <v>1</v>
      </c>
      <c r="T1034">
        <f>VLOOKUP($A1034,cleaning_log!$A$1:$ZZ$9791,MATCH(T$5,cleaning_log!$A$2:$ZZ$2,0),0)</f>
        <v>89</v>
      </c>
      <c r="U1034">
        <f>VLOOKUP($A1034,cleaning_log!$A$1:$ZZ$9791,MATCH(U$5,cleaning_log!$A$2:$ZZ$2,0),0)</f>
        <v>263</v>
      </c>
      <c r="V1034">
        <f>VLOOKUP($A1034,cleaning_log!$A$1:$ZZ$9791,MATCH(V$5,cleaning_log!$A$2:$ZZ$2,0),0)</f>
        <v>680</v>
      </c>
    </row>
    <row r="1035" spans="1:22" x14ac:dyDescent="0.2">
      <c r="A1035" t="s">
        <v>3083</v>
      </c>
      <c r="B1035" t="str">
        <f>IF(NOT(ISNA(VLOOKUP($A1035,miplib2017!$A$5:$A$10000,1,0))),"miplib2017",IF(NOT(ISNA(VLOOKUP($A1035,miplib2010!$A$5:$A$10000,1,0))),"miplib2010",IF(NOT(ISNA(VLOOKUP($A1035,miplib2003!$A$5:$A$10000,1,0))),"miplib2003",IF(NOT(ISNA(VLOOKUP($A1035,miplib3!$A$5:$A$10002,1,0))),"miplib3",IF(NOT(ISNA(VLOOKUP($A1035,miplib2!$A$5:$A$10004,1,0))),"miplib2",IF(NOT(ISNA(VLOOKUP($A1035,coral!$A$5:$A$10000,1,0))),"coral",IF(NOT(ISNA(VLOOKUP($A1035,neos!$A$5:$A$10000,1,0))),"neos","COULD NOT FIND")))))))</f>
        <v>miplib2017</v>
      </c>
      <c r="C1035" t="str">
        <f>B1035&amp;"/"&amp;A1035</f>
        <v>miplib2017/newdano</v>
      </c>
      <c r="D1035">
        <f ca="1">VLOOKUP($A1035,INDIRECT("'"&amp;$B1035&amp;"'!"&amp;"$A$5:$Z$10000"),MATCH(D$5,INDIRECT("'"&amp;$B1035&amp;"'!$A$4:$Z$4"),0),0)</f>
        <v>576</v>
      </c>
      <c r="E1035">
        <f ca="1">VLOOKUP($A1035,INDIRECT("'"&amp;$B1035&amp;"'!"&amp;"$A$5:$Z$10000"),MATCH(E$5,INDIRECT("'"&amp;$B1035&amp;"'!$A$4:$Z$4"),0),0)</f>
        <v>505</v>
      </c>
      <c r="F1035">
        <f>VLOOKUP($A1035,cleaning_log!$A$1:$ZZ$9791,MATCH(F$5,cleaning_log!$A$2:$ZZ$2,0),0)</f>
        <v>520</v>
      </c>
      <c r="G1035">
        <f>VLOOKUP($A1035,cleaning_log!$A$1:$ZZ$9791,MATCH(G$5,cleaning_log!$A$2:$ZZ$2,0),0)</f>
        <v>449</v>
      </c>
      <c r="H1035">
        <f ca="1">VLOOKUP($A1035,INDIRECT("'"&amp;$B1035&amp;"'!"&amp;"$A$5:$Z$10000"),MATCH(H$5,INDIRECT("'"&amp;$B1035&amp;"'!$A$4:$Z$4"),0),0)</f>
        <v>65.666666660000004</v>
      </c>
      <c r="I1035">
        <f>VLOOKUP($A1035,cleaning_log!$A$1:$ZZ$9791,MATCH(I$5,cleaning_log!$A$2:$ZZ$2,0),0)</f>
        <v>11.7241379310344</v>
      </c>
      <c r="J1035">
        <f>VLOOKUP($A1035,cleaning_log!$A$1:$ZZ$9791,MATCH(J$5,cleaning_log!$A$2:$ZZ$2,0),0)</f>
        <v>11.7241379310344</v>
      </c>
      <c r="K1035" t="b">
        <f ca="1">IF(ISNA(J1035),TRUE,ABS(H1035-J1035)&gt;0.001)</f>
        <v>1</v>
      </c>
      <c r="L1035">
        <f>VLOOKUP($A1035,cleaning_log!$A$1:$ZZ$9791,MATCH(L$5,cleaning_log!$A$2:$ZZ$2,0),0)</f>
        <v>65.6666666666666</v>
      </c>
      <c r="M1035">
        <f>VLOOKUP($A1035,cleaning_log!$A$1:$ZZ$9791,MATCH(M$5,cleaning_log!$A$2:$ZZ$2,0),0)</f>
        <v>65.6666666666666</v>
      </c>
      <c r="N1035">
        <f>VLOOKUP($A1035,cleaning_log!$A$1:$ZZ$9791,MATCH(N$5,cleaning_log!$A$2:$ZZ$2,0),0)</f>
        <v>65.6666666666666</v>
      </c>
      <c r="O1035">
        <f>VLOOKUP($A1035,cleaning_log!$A$1:$ZZ$9791,MATCH(O$5,cleaning_log!$A$2:$ZZ$2,0),0)</f>
        <v>65.6666666666666</v>
      </c>
      <c r="P1035">
        <f>VLOOKUP($A1035,cleaning_log!$A$1:$ZZ$9791,MATCH(P$5,cleaning_log!$A$2:$ZZ$2,0),0)</f>
        <v>810.35400000000004</v>
      </c>
      <c r="Q1035">
        <f>VLOOKUP($A1035,cleaning_log!$A$1:$ZZ$9791,MATCH(Q$5,cleaning_log!$A$2:$ZZ$2,0),0)</f>
        <v>831.26199999999994</v>
      </c>
      <c r="R1035">
        <f>VLOOKUP($A1035,cleaning_log!$A$1:$ZZ$9791,MATCH(R$5,cleaning_log!$A$2:$ZZ$2,0),0)</f>
        <v>831.26199999999994</v>
      </c>
      <c r="S1035" t="b">
        <f t="shared" si="198"/>
        <v>1</v>
      </c>
      <c r="T1035">
        <f>VLOOKUP($A1035,cleaning_log!$A$1:$ZZ$9791,MATCH(T$5,cleaning_log!$A$2:$ZZ$2,0),0)</f>
        <v>1396305</v>
      </c>
      <c r="U1035">
        <f>VLOOKUP($A1035,cleaning_log!$A$1:$ZZ$9791,MATCH(U$5,cleaning_log!$A$2:$ZZ$2,0),0)</f>
        <v>1557765</v>
      </c>
      <c r="V1035">
        <f>VLOOKUP($A1035,cleaning_log!$A$1:$ZZ$9791,MATCH(V$5,cleaning_log!$A$2:$ZZ$2,0),0)</f>
        <v>1605683</v>
      </c>
    </row>
    <row r="1036" spans="1:22" x14ac:dyDescent="0.2">
      <c r="A1036" t="s">
        <v>15637</v>
      </c>
      <c r="B1036" t="str">
        <f>IF(NOT(ISNA(VLOOKUP($A1036,miplib2017!$A$5:$A$10000,1,0))),"miplib2017",IF(NOT(ISNA(VLOOKUP($A1036,miplib2010!$A$5:$A$10000,1,0))),"miplib2010",IF(NOT(ISNA(VLOOKUP($A1036,miplib2003!$A$5:$A$10000,1,0))),"miplib2003",IF(NOT(ISNA(VLOOKUP($A1036,miplib3!$A$5:$A$10002,1,0))),"miplib3",IF(NOT(ISNA(VLOOKUP($A1036,miplib2!$A$5:$A$10004,1,0))),"miplib2",IF(NOT(ISNA(VLOOKUP($A1036,coral!$A$5:$A$10000,1,0))),"coral",IF(NOT(ISNA(VLOOKUP($A1036,neos!$A$5:$A$10000,1,0))),"neos","COULD NOT FIND")))))))</f>
        <v>miplib2017</v>
      </c>
      <c r="C1036" t="str">
        <f>B1036&amp;"/"&amp;A1036</f>
        <v>miplib2017/nexp-150-20-1-5</v>
      </c>
      <c r="D1036">
        <f ca="1">VLOOKUP($A1036,INDIRECT("'"&amp;$B1036&amp;"'!"&amp;"$A$5:$Z$10000"),MATCH(D$5,INDIRECT("'"&amp;$B1036&amp;"'!$A$4:$Z$4"),0),0)</f>
        <v>4620</v>
      </c>
      <c r="E1036">
        <f ca="1">VLOOKUP($A1036,INDIRECT("'"&amp;$B1036&amp;"'!"&amp;"$A$5:$Z$10000"),MATCH(E$5,INDIRECT("'"&amp;$B1036&amp;"'!$A$4:$Z$4"),0),0)</f>
        <v>4470</v>
      </c>
      <c r="F1036" t="e">
        <f>VLOOKUP($A1036,cleaning_log!$A$1:$ZZ$9791,MATCH(F$5,cleaning_log!$A$2:$ZZ$2,0),0)</f>
        <v>#N/A</v>
      </c>
      <c r="G1036" t="e">
        <f>VLOOKUP($A1036,cleaning_log!$A$1:$ZZ$9791,MATCH(G$5,cleaning_log!$A$2:$ZZ$2,0),0)</f>
        <v>#N/A</v>
      </c>
      <c r="H1036">
        <f ca="1">VLOOKUP($A1036,INDIRECT("'"&amp;$B1036&amp;"'!"&amp;"$A$5:$Z$10000"),MATCH(H$5,INDIRECT("'"&amp;$B1036&amp;"'!$A$4:$Z$4"),0),0)</f>
        <v>66</v>
      </c>
      <c r="I1036" t="e">
        <f>VLOOKUP($A1036,cleaning_log!$A$1:$ZZ$9791,MATCH(I$5,cleaning_log!$A$2:$ZZ$2,0),0)</f>
        <v>#N/A</v>
      </c>
      <c r="J1036" t="e">
        <f>VLOOKUP($A1036,cleaning_log!$A$1:$ZZ$9791,MATCH(J$5,cleaning_log!$A$2:$ZZ$2,0),0)</f>
        <v>#N/A</v>
      </c>
      <c r="K1036" t="b">
        <f>IF(ISNA(J1036),TRUE,ABS(H1036-J1036)&gt;0.001)</f>
        <v>1</v>
      </c>
      <c r="L1036" t="e">
        <f>VLOOKUP($A1036,cleaning_log!$A$1:$ZZ$9791,MATCH(L$5,cleaning_log!$A$2:$ZZ$2,0),0)</f>
        <v>#N/A</v>
      </c>
      <c r="M1036" t="e">
        <f>VLOOKUP($A1036,cleaning_log!$A$1:$ZZ$9791,MATCH(M$5,cleaning_log!$A$2:$ZZ$2,0),0)</f>
        <v>#N/A</v>
      </c>
      <c r="N1036" t="e">
        <f>VLOOKUP($A1036,cleaning_log!$A$1:$ZZ$9791,MATCH(N$5,cleaning_log!$A$2:$ZZ$2,0),0)</f>
        <v>#N/A</v>
      </c>
      <c r="O1036" t="e">
        <f>VLOOKUP($A1036,cleaning_log!$A$1:$ZZ$9791,MATCH(O$5,cleaning_log!$A$2:$ZZ$2,0),0)</f>
        <v>#N/A</v>
      </c>
      <c r="P1036" t="e">
        <f>VLOOKUP($A1036,cleaning_log!$A$1:$ZZ$9791,MATCH(P$5,cleaning_log!$A$2:$ZZ$2,0),0)</f>
        <v>#N/A</v>
      </c>
      <c r="Q1036" t="e">
        <f>VLOOKUP($A1036,cleaning_log!$A$1:$ZZ$9791,MATCH(Q$5,cleaning_log!$A$2:$ZZ$2,0),0)</f>
        <v>#N/A</v>
      </c>
      <c r="R1036" t="e">
        <f>VLOOKUP($A1036,cleaning_log!$A$1:$ZZ$9791,MATCH(R$5,cleaning_log!$A$2:$ZZ$2,0),0)</f>
        <v>#N/A</v>
      </c>
      <c r="S1036" t="e">
        <f t="shared" si="198"/>
        <v>#N/A</v>
      </c>
      <c r="T1036" t="e">
        <f>VLOOKUP($A1036,cleaning_log!$A$1:$ZZ$9791,MATCH(T$5,cleaning_log!$A$2:$ZZ$2,0),0)</f>
        <v>#N/A</v>
      </c>
      <c r="U1036" t="e">
        <f>VLOOKUP($A1036,cleaning_log!$A$1:$ZZ$9791,MATCH(U$5,cleaning_log!$A$2:$ZZ$2,0),0)</f>
        <v>#N/A</v>
      </c>
      <c r="V1036" t="e">
        <f>VLOOKUP($A1036,cleaning_log!$A$1:$ZZ$9791,MATCH(V$5,cleaning_log!$A$2:$ZZ$2,0),0)</f>
        <v>#N/A</v>
      </c>
    </row>
    <row r="1037" spans="1:22" hidden="1" x14ac:dyDescent="0.2">
      <c r="A1037" t="s">
        <v>4468</v>
      </c>
      <c r="B1037" t="str">
        <f>IF(NOT(ISNA(VLOOKUP($A1037,miplib2017!$A$5:$A$10000,1,0))),"miplib2017",IF(NOT(ISNA(VLOOKUP($A1037,miplib2010!$A$5:$A$10000,1,0))),"miplib2010",IF(NOT(ISNA(VLOOKUP($A1037,miplib2003!$A$5:$A$10000,1,0))),"miplib2003",IF(NOT(ISNA(VLOOKUP($A1037,miplib3!$A$5:$A$10002,1,0))),"miplib3",IF(NOT(ISNA(VLOOKUP($A1037,miplib2!$A$5:$A$10004,1,0))),"miplib2",IF(NOT(ISNA(VLOOKUP($A1037,coral!$A$5:$A$10000,1,0))),"coral",IF(NOT(ISNA(VLOOKUP($A1037,neos!$A$5:$A$10000,1,0))),"neos","COULD NOT FIND")))))))</f>
        <v>miplib2017</v>
      </c>
      <c r="C1037" t="str">
        <f>B1037&amp;"/"&amp;A1037</f>
        <v>miplib2017/nexp-150-20-8-5</v>
      </c>
      <c r="D1037">
        <f ca="1">VLOOKUP($A1037,INDIRECT("'"&amp;$B1037&amp;"'!"&amp;"$A$5:$Z$10000"),MATCH(D$5,INDIRECT("'"&amp;$B1037&amp;"'!$A$4:$Z$4"),0),0)</f>
        <v>4620</v>
      </c>
      <c r="E1037">
        <f ca="1">VLOOKUP($A1037,INDIRECT("'"&amp;$B1037&amp;"'!"&amp;"$A$5:$Z$10000"),MATCH(E$5,INDIRECT("'"&amp;$B1037&amp;"'!$A$4:$Z$4"),0),0)</f>
        <v>20115</v>
      </c>
      <c r="F1037">
        <f>VLOOKUP($A1037,cleaning_log!$A$1:$ZZ$9791,MATCH(F$5,cleaning_log!$A$2:$ZZ$2,0),0)</f>
        <v>4240</v>
      </c>
      <c r="G1037">
        <f>VLOOKUP($A1037,cleaning_log!$A$1:$ZZ$9791,MATCH(G$5,cleaning_log!$A$2:$ZZ$2,0),0)</f>
        <v>18405</v>
      </c>
      <c r="H1037">
        <f ca="1">VLOOKUP($A1037,INDIRECT("'"&amp;$B1037&amp;"'!"&amp;"$A$5:$Z$10000"),MATCH(H$5,INDIRECT("'"&amp;$B1037&amp;"'!$A$4:$Z$4"),0),0)</f>
        <v>231</v>
      </c>
      <c r="I1037">
        <f>VLOOKUP($A1037,cleaning_log!$A$1:$ZZ$9791,MATCH(I$5,cleaning_log!$A$2:$ZZ$2,0),0)</f>
        <v>18.2268041237113</v>
      </c>
      <c r="J1037">
        <f>VLOOKUP($A1037,cleaning_log!$A$1:$ZZ$9791,MATCH(J$5,cleaning_log!$A$2:$ZZ$2,0),0)</f>
        <v>18.2268041237113</v>
      </c>
      <c r="K1037" t="b">
        <f ca="1">IF(ISNA(J1037),TRUE,ABS(H1037-J1037)&gt;0.001)</f>
        <v>1</v>
      </c>
      <c r="L1037">
        <f>VLOOKUP($A1037,cleaning_log!$A$1:$ZZ$9791,MATCH(L$5,cleaning_log!$A$2:$ZZ$2,0),0)</f>
        <v>230.99999999999901</v>
      </c>
      <c r="M1037">
        <f>VLOOKUP($A1037,cleaning_log!$A$1:$ZZ$9791,MATCH(M$5,cleaning_log!$A$2:$ZZ$2,0),0)</f>
        <v>230.99999999999901</v>
      </c>
      <c r="N1037">
        <f>VLOOKUP($A1037,cleaning_log!$A$1:$ZZ$9791,MATCH(N$5,cleaning_log!$A$2:$ZZ$2,0),0)</f>
        <v>231.00000000000199</v>
      </c>
      <c r="O1037">
        <f>VLOOKUP($A1037,cleaning_log!$A$1:$ZZ$9791,MATCH(O$5,cleaning_log!$A$2:$ZZ$2,0),0)</f>
        <v>231</v>
      </c>
      <c r="P1037">
        <f>VLOOKUP($A1037,cleaning_log!$A$1:$ZZ$9791,MATCH(P$5,cleaning_log!$A$2:$ZZ$2,0),0)</f>
        <v>393.32499999999999</v>
      </c>
      <c r="Q1037">
        <f>VLOOKUP($A1037,cleaning_log!$A$1:$ZZ$9791,MATCH(Q$5,cleaning_log!$A$2:$ZZ$2,0),0)</f>
        <v>1461.789</v>
      </c>
      <c r="R1037">
        <f>VLOOKUP($A1037,cleaning_log!$A$1:$ZZ$9791,MATCH(R$5,cleaning_log!$A$2:$ZZ$2,0),0)</f>
        <v>1566.212</v>
      </c>
      <c r="S1037" t="b">
        <f t="shared" si="198"/>
        <v>1</v>
      </c>
      <c r="T1037">
        <f>VLOOKUP($A1037,cleaning_log!$A$1:$ZZ$9791,MATCH(T$5,cleaning_log!$A$2:$ZZ$2,0),0)</f>
        <v>2964</v>
      </c>
      <c r="U1037">
        <f>VLOOKUP($A1037,cleaning_log!$A$1:$ZZ$9791,MATCH(U$5,cleaning_log!$A$2:$ZZ$2,0),0)</f>
        <v>13001</v>
      </c>
      <c r="V1037">
        <f>VLOOKUP($A1037,cleaning_log!$A$1:$ZZ$9791,MATCH(V$5,cleaning_log!$A$2:$ZZ$2,0),0)</f>
        <v>14263</v>
      </c>
    </row>
    <row r="1038" spans="1:22" x14ac:dyDescent="0.2">
      <c r="A1038" t="s">
        <v>15638</v>
      </c>
      <c r="B1038" t="str">
        <f>IF(NOT(ISNA(VLOOKUP($A1038,miplib2017!$A$5:$A$10000,1,0))),"miplib2017",IF(NOT(ISNA(VLOOKUP($A1038,miplib2010!$A$5:$A$10000,1,0))),"miplib2010",IF(NOT(ISNA(VLOOKUP($A1038,miplib2003!$A$5:$A$10000,1,0))),"miplib2003",IF(NOT(ISNA(VLOOKUP($A1038,miplib3!$A$5:$A$10002,1,0))),"miplib3",IF(NOT(ISNA(VLOOKUP($A1038,miplib2!$A$5:$A$10004,1,0))),"miplib2",IF(NOT(ISNA(VLOOKUP($A1038,coral!$A$5:$A$10000,1,0))),"coral",IF(NOT(ISNA(VLOOKUP($A1038,neos!$A$5:$A$10000,1,0))),"neos","COULD NOT FIND")))))))</f>
        <v>miplib2017</v>
      </c>
      <c r="C1038" t="str">
        <f>B1038&amp;"/"&amp;A1038</f>
        <v>miplib2017/nexp-50-20-1-1</v>
      </c>
      <c r="D1038">
        <f ca="1">VLOOKUP($A1038,INDIRECT("'"&amp;$B1038&amp;"'!"&amp;"$A$5:$Z$10000"),MATCH(D$5,INDIRECT("'"&amp;$B1038&amp;"'!$A$4:$Z$4"),0),0)</f>
        <v>540</v>
      </c>
      <c r="E1038">
        <f ca="1">VLOOKUP($A1038,INDIRECT("'"&amp;$B1038&amp;"'!"&amp;"$A$5:$Z$10000"),MATCH(E$5,INDIRECT("'"&amp;$B1038&amp;"'!$A$4:$Z$4"),0),0)</f>
        <v>490</v>
      </c>
      <c r="F1038" t="e">
        <f>VLOOKUP($A1038,cleaning_log!$A$1:$ZZ$9791,MATCH(F$5,cleaning_log!$A$2:$ZZ$2,0),0)</f>
        <v>#N/A</v>
      </c>
      <c r="G1038" t="e">
        <f>VLOOKUP($A1038,cleaning_log!$A$1:$ZZ$9791,MATCH(G$5,cleaning_log!$A$2:$ZZ$2,0),0)</f>
        <v>#N/A</v>
      </c>
      <c r="H1038">
        <f ca="1">VLOOKUP($A1038,INDIRECT("'"&amp;$B1038&amp;"'!"&amp;"$A$5:$Z$10000"),MATCH(H$5,INDIRECT("'"&amp;$B1038&amp;"'!$A$4:$Z$4"),0),0)</f>
        <v>29</v>
      </c>
      <c r="I1038" t="e">
        <f>VLOOKUP($A1038,cleaning_log!$A$1:$ZZ$9791,MATCH(I$5,cleaning_log!$A$2:$ZZ$2,0),0)</f>
        <v>#N/A</v>
      </c>
      <c r="J1038" t="e">
        <f>VLOOKUP($A1038,cleaning_log!$A$1:$ZZ$9791,MATCH(J$5,cleaning_log!$A$2:$ZZ$2,0),0)</f>
        <v>#N/A</v>
      </c>
      <c r="K1038" t="b">
        <f>IF(ISNA(J1038),TRUE,ABS(H1038-J1038)&gt;0.001)</f>
        <v>1</v>
      </c>
      <c r="L1038" t="e">
        <f>VLOOKUP($A1038,cleaning_log!$A$1:$ZZ$9791,MATCH(L$5,cleaning_log!$A$2:$ZZ$2,0),0)</f>
        <v>#N/A</v>
      </c>
      <c r="M1038" t="e">
        <f>VLOOKUP($A1038,cleaning_log!$A$1:$ZZ$9791,MATCH(M$5,cleaning_log!$A$2:$ZZ$2,0),0)</f>
        <v>#N/A</v>
      </c>
      <c r="N1038" t="e">
        <f>VLOOKUP($A1038,cleaning_log!$A$1:$ZZ$9791,MATCH(N$5,cleaning_log!$A$2:$ZZ$2,0),0)</f>
        <v>#N/A</v>
      </c>
      <c r="O1038" t="e">
        <f>VLOOKUP($A1038,cleaning_log!$A$1:$ZZ$9791,MATCH(O$5,cleaning_log!$A$2:$ZZ$2,0),0)</f>
        <v>#N/A</v>
      </c>
      <c r="P1038" t="e">
        <f>VLOOKUP($A1038,cleaning_log!$A$1:$ZZ$9791,MATCH(P$5,cleaning_log!$A$2:$ZZ$2,0),0)</f>
        <v>#N/A</v>
      </c>
      <c r="Q1038" t="e">
        <f>VLOOKUP($A1038,cleaning_log!$A$1:$ZZ$9791,MATCH(Q$5,cleaning_log!$A$2:$ZZ$2,0),0)</f>
        <v>#N/A</v>
      </c>
      <c r="R1038" t="e">
        <f>VLOOKUP($A1038,cleaning_log!$A$1:$ZZ$9791,MATCH(R$5,cleaning_log!$A$2:$ZZ$2,0),0)</f>
        <v>#N/A</v>
      </c>
      <c r="S1038" t="e">
        <f t="shared" si="198"/>
        <v>#N/A</v>
      </c>
      <c r="T1038" t="e">
        <f>VLOOKUP($A1038,cleaning_log!$A$1:$ZZ$9791,MATCH(T$5,cleaning_log!$A$2:$ZZ$2,0),0)</f>
        <v>#N/A</v>
      </c>
      <c r="U1038" t="e">
        <f>VLOOKUP($A1038,cleaning_log!$A$1:$ZZ$9791,MATCH(U$5,cleaning_log!$A$2:$ZZ$2,0),0)</f>
        <v>#N/A</v>
      </c>
      <c r="V1038" t="e">
        <f>VLOOKUP($A1038,cleaning_log!$A$1:$ZZ$9791,MATCH(V$5,cleaning_log!$A$2:$ZZ$2,0),0)</f>
        <v>#N/A</v>
      </c>
    </row>
    <row r="1039" spans="1:22" x14ac:dyDescent="0.2">
      <c r="A1039" t="s">
        <v>15639</v>
      </c>
      <c r="B1039" t="str">
        <f>IF(NOT(ISNA(VLOOKUP($A1039,miplib2017!$A$5:$A$10000,1,0))),"miplib2017",IF(NOT(ISNA(VLOOKUP($A1039,miplib2010!$A$5:$A$10000,1,0))),"miplib2010",IF(NOT(ISNA(VLOOKUP($A1039,miplib2003!$A$5:$A$10000,1,0))),"miplib2003",IF(NOT(ISNA(VLOOKUP($A1039,miplib3!$A$5:$A$10002,1,0))),"miplib3",IF(NOT(ISNA(VLOOKUP($A1039,miplib2!$A$5:$A$10004,1,0))),"miplib2",IF(NOT(ISNA(VLOOKUP($A1039,coral!$A$5:$A$10000,1,0))),"coral",IF(NOT(ISNA(VLOOKUP($A1039,neos!$A$5:$A$10000,1,0))),"neos","COULD NOT FIND")))))))</f>
        <v>miplib2017</v>
      </c>
      <c r="C1039" t="str">
        <f>B1039&amp;"/"&amp;A1039</f>
        <v>miplib2017/nexp-50-20-4-2</v>
      </c>
      <c r="D1039">
        <f ca="1">VLOOKUP($A1039,INDIRECT("'"&amp;$B1039&amp;"'!"&amp;"$A$5:$Z$10000"),MATCH(D$5,INDIRECT("'"&amp;$B1039&amp;"'!$A$4:$Z$4"),0),0)</f>
        <v>540</v>
      </c>
      <c r="E1039">
        <f ca="1">VLOOKUP($A1039,INDIRECT("'"&amp;$B1039&amp;"'!"&amp;"$A$5:$Z$10000"),MATCH(E$5,INDIRECT("'"&amp;$B1039&amp;"'!$A$4:$Z$4"),0),0)</f>
        <v>1225</v>
      </c>
      <c r="F1039" t="e">
        <f>VLOOKUP($A1039,cleaning_log!$A$1:$ZZ$9791,MATCH(F$5,cleaning_log!$A$2:$ZZ$2,0),0)</f>
        <v>#N/A</v>
      </c>
      <c r="G1039" t="e">
        <f>VLOOKUP($A1039,cleaning_log!$A$1:$ZZ$9791,MATCH(G$5,cleaning_log!$A$2:$ZZ$2,0),0)</f>
        <v>#N/A</v>
      </c>
      <c r="H1039">
        <f ca="1">VLOOKUP($A1039,INDIRECT("'"&amp;$B1039&amp;"'!"&amp;"$A$5:$Z$10000"),MATCH(H$5,INDIRECT("'"&amp;$B1039&amp;"'!$A$4:$Z$4"),0),0)</f>
        <v>71</v>
      </c>
      <c r="I1039" t="e">
        <f>VLOOKUP($A1039,cleaning_log!$A$1:$ZZ$9791,MATCH(I$5,cleaning_log!$A$2:$ZZ$2,0),0)</f>
        <v>#N/A</v>
      </c>
      <c r="J1039" t="e">
        <f>VLOOKUP($A1039,cleaning_log!$A$1:$ZZ$9791,MATCH(J$5,cleaning_log!$A$2:$ZZ$2,0),0)</f>
        <v>#N/A</v>
      </c>
      <c r="K1039" t="b">
        <f>IF(ISNA(J1039),TRUE,ABS(H1039-J1039)&gt;0.001)</f>
        <v>1</v>
      </c>
      <c r="L1039" t="e">
        <f>VLOOKUP($A1039,cleaning_log!$A$1:$ZZ$9791,MATCH(L$5,cleaning_log!$A$2:$ZZ$2,0),0)</f>
        <v>#N/A</v>
      </c>
      <c r="M1039" t="e">
        <f>VLOOKUP($A1039,cleaning_log!$A$1:$ZZ$9791,MATCH(M$5,cleaning_log!$A$2:$ZZ$2,0),0)</f>
        <v>#N/A</v>
      </c>
      <c r="N1039" t="e">
        <f>VLOOKUP($A1039,cleaning_log!$A$1:$ZZ$9791,MATCH(N$5,cleaning_log!$A$2:$ZZ$2,0),0)</f>
        <v>#N/A</v>
      </c>
      <c r="O1039" t="e">
        <f>VLOOKUP($A1039,cleaning_log!$A$1:$ZZ$9791,MATCH(O$5,cleaning_log!$A$2:$ZZ$2,0),0)</f>
        <v>#N/A</v>
      </c>
      <c r="P1039" t="e">
        <f>VLOOKUP($A1039,cleaning_log!$A$1:$ZZ$9791,MATCH(P$5,cleaning_log!$A$2:$ZZ$2,0),0)</f>
        <v>#N/A</v>
      </c>
      <c r="Q1039" t="e">
        <f>VLOOKUP($A1039,cleaning_log!$A$1:$ZZ$9791,MATCH(Q$5,cleaning_log!$A$2:$ZZ$2,0),0)</f>
        <v>#N/A</v>
      </c>
      <c r="R1039" t="e">
        <f>VLOOKUP($A1039,cleaning_log!$A$1:$ZZ$9791,MATCH(R$5,cleaning_log!$A$2:$ZZ$2,0),0)</f>
        <v>#N/A</v>
      </c>
      <c r="S1039" t="e">
        <f t="shared" si="198"/>
        <v>#N/A</v>
      </c>
      <c r="T1039" t="e">
        <f>VLOOKUP($A1039,cleaning_log!$A$1:$ZZ$9791,MATCH(T$5,cleaning_log!$A$2:$ZZ$2,0),0)</f>
        <v>#N/A</v>
      </c>
      <c r="U1039" t="e">
        <f>VLOOKUP($A1039,cleaning_log!$A$1:$ZZ$9791,MATCH(U$5,cleaning_log!$A$2:$ZZ$2,0),0)</f>
        <v>#N/A</v>
      </c>
      <c r="V1039" t="e">
        <f>VLOOKUP($A1039,cleaning_log!$A$1:$ZZ$9791,MATCH(V$5,cleaning_log!$A$2:$ZZ$2,0),0)</f>
        <v>#N/A</v>
      </c>
    </row>
    <row r="1040" spans="1:22" x14ac:dyDescent="0.2">
      <c r="A1040" t="s">
        <v>15641</v>
      </c>
      <c r="B1040" t="str">
        <f>IF(NOT(ISNA(VLOOKUP($A1040,miplib2017!$A$5:$A$10000,1,0))),"miplib2017",IF(NOT(ISNA(VLOOKUP($A1040,miplib2010!$A$5:$A$10000,1,0))),"miplib2010",IF(NOT(ISNA(VLOOKUP($A1040,miplib2003!$A$5:$A$10000,1,0))),"miplib2003",IF(NOT(ISNA(VLOOKUP($A1040,miplib3!$A$5:$A$10002,1,0))),"miplib3",IF(NOT(ISNA(VLOOKUP($A1040,miplib2!$A$5:$A$10004,1,0))),"miplib2",IF(NOT(ISNA(VLOOKUP($A1040,coral!$A$5:$A$10000,1,0))),"coral",IF(NOT(ISNA(VLOOKUP($A1040,neos!$A$5:$A$10000,1,0))),"neos","COULD NOT FIND")))))))</f>
        <v>miplib2017</v>
      </c>
      <c r="C1040" t="str">
        <f>B1040&amp;"/"&amp;A1040</f>
        <v>miplib2017/nh97_potential</v>
      </c>
      <c r="D1040">
        <f ca="1">VLOOKUP($A1040,INDIRECT("'"&amp;$B1040&amp;"'!"&amp;"$A$5:$Z$10000"),MATCH(D$5,INDIRECT("'"&amp;$B1040&amp;"'!$A$4:$Z$4"),0),0)</f>
        <v>1916</v>
      </c>
      <c r="E1040">
        <f ca="1">VLOOKUP($A1040,INDIRECT("'"&amp;$B1040&amp;"'!"&amp;"$A$5:$Z$10000"),MATCH(E$5,INDIRECT("'"&amp;$B1040&amp;"'!$A$4:$Z$4"),0),0)</f>
        <v>1180</v>
      </c>
      <c r="F1040" t="e">
        <f>VLOOKUP($A1040,cleaning_log!$A$1:$ZZ$9791,MATCH(F$5,cleaning_log!$A$2:$ZZ$2,0),0)</f>
        <v>#N/A</v>
      </c>
      <c r="G1040" t="e">
        <f>VLOOKUP($A1040,cleaning_log!$A$1:$ZZ$9791,MATCH(G$5,cleaning_log!$A$2:$ZZ$2,0),0)</f>
        <v>#N/A</v>
      </c>
      <c r="H1040">
        <f ca="1">VLOOKUP($A1040,INDIRECT("'"&amp;$B1040&amp;"'!"&amp;"$A$5:$Z$10000"),MATCH(H$5,INDIRECT("'"&amp;$B1040&amp;"'!$A$4:$Z$4"),0),0)</f>
        <v>1418</v>
      </c>
      <c r="I1040" t="e">
        <f>VLOOKUP($A1040,cleaning_log!$A$1:$ZZ$9791,MATCH(I$5,cleaning_log!$A$2:$ZZ$2,0),0)</f>
        <v>#N/A</v>
      </c>
      <c r="J1040" t="e">
        <f>VLOOKUP($A1040,cleaning_log!$A$1:$ZZ$9791,MATCH(J$5,cleaning_log!$A$2:$ZZ$2,0),0)</f>
        <v>#N/A</v>
      </c>
      <c r="K1040" t="b">
        <f>IF(ISNA(J1040),TRUE,ABS(H1040-J1040)&gt;0.001)</f>
        <v>1</v>
      </c>
      <c r="L1040" t="e">
        <f>VLOOKUP($A1040,cleaning_log!$A$1:$ZZ$9791,MATCH(L$5,cleaning_log!$A$2:$ZZ$2,0),0)</f>
        <v>#N/A</v>
      </c>
      <c r="M1040" t="e">
        <f>VLOOKUP($A1040,cleaning_log!$A$1:$ZZ$9791,MATCH(M$5,cleaning_log!$A$2:$ZZ$2,0),0)</f>
        <v>#N/A</v>
      </c>
      <c r="N1040" t="e">
        <f>VLOOKUP($A1040,cleaning_log!$A$1:$ZZ$9791,MATCH(N$5,cleaning_log!$A$2:$ZZ$2,0),0)</f>
        <v>#N/A</v>
      </c>
      <c r="O1040" t="e">
        <f>VLOOKUP($A1040,cleaning_log!$A$1:$ZZ$9791,MATCH(O$5,cleaning_log!$A$2:$ZZ$2,0),0)</f>
        <v>#N/A</v>
      </c>
      <c r="P1040" t="e">
        <f>VLOOKUP($A1040,cleaning_log!$A$1:$ZZ$9791,MATCH(P$5,cleaning_log!$A$2:$ZZ$2,0),0)</f>
        <v>#N/A</v>
      </c>
      <c r="Q1040" t="e">
        <f>VLOOKUP($A1040,cleaning_log!$A$1:$ZZ$9791,MATCH(Q$5,cleaning_log!$A$2:$ZZ$2,0),0)</f>
        <v>#N/A</v>
      </c>
      <c r="R1040" t="e">
        <f>VLOOKUP($A1040,cleaning_log!$A$1:$ZZ$9791,MATCH(R$5,cleaning_log!$A$2:$ZZ$2,0),0)</f>
        <v>#N/A</v>
      </c>
      <c r="S1040" t="e">
        <f t="shared" si="198"/>
        <v>#N/A</v>
      </c>
      <c r="T1040" t="e">
        <f>VLOOKUP($A1040,cleaning_log!$A$1:$ZZ$9791,MATCH(T$5,cleaning_log!$A$2:$ZZ$2,0),0)</f>
        <v>#N/A</v>
      </c>
      <c r="U1040" t="e">
        <f>VLOOKUP($A1040,cleaning_log!$A$1:$ZZ$9791,MATCH(U$5,cleaning_log!$A$2:$ZZ$2,0),0)</f>
        <v>#N/A</v>
      </c>
      <c r="V1040" t="e">
        <f>VLOOKUP($A1040,cleaning_log!$A$1:$ZZ$9791,MATCH(V$5,cleaning_log!$A$2:$ZZ$2,0),0)</f>
        <v>#N/A</v>
      </c>
    </row>
    <row r="1041" spans="1:22" x14ac:dyDescent="0.2">
      <c r="A1041" t="s">
        <v>15642</v>
      </c>
      <c r="B1041" t="str">
        <f>IF(NOT(ISNA(VLOOKUP($A1041,miplib2017!$A$5:$A$10000,1,0))),"miplib2017",IF(NOT(ISNA(VLOOKUP($A1041,miplib2010!$A$5:$A$10000,1,0))),"miplib2010",IF(NOT(ISNA(VLOOKUP($A1041,miplib2003!$A$5:$A$10000,1,0))),"miplib2003",IF(NOT(ISNA(VLOOKUP($A1041,miplib3!$A$5:$A$10002,1,0))),"miplib3",IF(NOT(ISNA(VLOOKUP($A1041,miplib2!$A$5:$A$10004,1,0))),"miplib2",IF(NOT(ISNA(VLOOKUP($A1041,coral!$A$5:$A$10000,1,0))),"coral",IF(NOT(ISNA(VLOOKUP($A1041,neos!$A$5:$A$10000,1,0))),"neos","COULD NOT FIND")))))))</f>
        <v>miplib2017</v>
      </c>
      <c r="C1041" t="str">
        <f>B1041&amp;"/"&amp;A1041</f>
        <v>miplib2017/nh97_tension</v>
      </c>
      <c r="D1041">
        <f ca="1">VLOOKUP($A1041,INDIRECT("'"&amp;$B1041&amp;"'!"&amp;"$A$5:$Z$10000"),MATCH(D$5,INDIRECT("'"&amp;$B1041&amp;"'!$A$4:$Z$4"),0),0)</f>
        <v>737</v>
      </c>
      <c r="E1041">
        <f ca="1">VLOOKUP($A1041,INDIRECT("'"&amp;$B1041&amp;"'!"&amp;"$A$5:$Z$10000"),MATCH(E$5,INDIRECT("'"&amp;$B1041&amp;"'!$A$4:$Z$4"),0),0)</f>
        <v>1576</v>
      </c>
      <c r="F1041" t="e">
        <f>VLOOKUP($A1041,cleaning_log!$A$1:$ZZ$9791,MATCH(F$5,cleaning_log!$A$2:$ZZ$2,0),0)</f>
        <v>#N/A</v>
      </c>
      <c r="G1041" t="e">
        <f>VLOOKUP($A1041,cleaning_log!$A$1:$ZZ$9791,MATCH(G$5,cleaning_log!$A$2:$ZZ$2,0),0)</f>
        <v>#N/A</v>
      </c>
      <c r="H1041">
        <f ca="1">VLOOKUP($A1041,INDIRECT("'"&amp;$B1041&amp;"'!"&amp;"$A$5:$Z$10000"),MATCH(H$5,INDIRECT("'"&amp;$B1041&amp;"'!$A$4:$Z$4"),0),0)</f>
        <v>1418</v>
      </c>
      <c r="I1041" t="e">
        <f>VLOOKUP($A1041,cleaning_log!$A$1:$ZZ$9791,MATCH(I$5,cleaning_log!$A$2:$ZZ$2,0),0)</f>
        <v>#N/A</v>
      </c>
      <c r="J1041" t="e">
        <f>VLOOKUP($A1041,cleaning_log!$A$1:$ZZ$9791,MATCH(J$5,cleaning_log!$A$2:$ZZ$2,0),0)</f>
        <v>#N/A</v>
      </c>
      <c r="K1041" t="b">
        <f>IF(ISNA(J1041),TRUE,ABS(H1041-J1041)&gt;0.001)</f>
        <v>1</v>
      </c>
      <c r="L1041" t="e">
        <f>VLOOKUP($A1041,cleaning_log!$A$1:$ZZ$9791,MATCH(L$5,cleaning_log!$A$2:$ZZ$2,0),0)</f>
        <v>#N/A</v>
      </c>
      <c r="M1041" t="e">
        <f>VLOOKUP($A1041,cleaning_log!$A$1:$ZZ$9791,MATCH(M$5,cleaning_log!$A$2:$ZZ$2,0),0)</f>
        <v>#N/A</v>
      </c>
      <c r="N1041" t="e">
        <f>VLOOKUP($A1041,cleaning_log!$A$1:$ZZ$9791,MATCH(N$5,cleaning_log!$A$2:$ZZ$2,0),0)</f>
        <v>#N/A</v>
      </c>
      <c r="O1041" t="e">
        <f>VLOOKUP($A1041,cleaning_log!$A$1:$ZZ$9791,MATCH(O$5,cleaning_log!$A$2:$ZZ$2,0),0)</f>
        <v>#N/A</v>
      </c>
      <c r="P1041" t="e">
        <f>VLOOKUP($A1041,cleaning_log!$A$1:$ZZ$9791,MATCH(P$5,cleaning_log!$A$2:$ZZ$2,0),0)</f>
        <v>#N/A</v>
      </c>
      <c r="Q1041" t="e">
        <f>VLOOKUP($A1041,cleaning_log!$A$1:$ZZ$9791,MATCH(Q$5,cleaning_log!$A$2:$ZZ$2,0),0)</f>
        <v>#N/A</v>
      </c>
      <c r="R1041" t="e">
        <f>VLOOKUP($A1041,cleaning_log!$A$1:$ZZ$9791,MATCH(R$5,cleaning_log!$A$2:$ZZ$2,0),0)</f>
        <v>#N/A</v>
      </c>
      <c r="S1041" t="e">
        <f t="shared" si="198"/>
        <v>#N/A</v>
      </c>
      <c r="T1041" t="e">
        <f>VLOOKUP($A1041,cleaning_log!$A$1:$ZZ$9791,MATCH(T$5,cleaning_log!$A$2:$ZZ$2,0),0)</f>
        <v>#N/A</v>
      </c>
      <c r="U1041" t="e">
        <f>VLOOKUP($A1041,cleaning_log!$A$1:$ZZ$9791,MATCH(U$5,cleaning_log!$A$2:$ZZ$2,0),0)</f>
        <v>#N/A</v>
      </c>
      <c r="V1041" t="e">
        <f>VLOOKUP($A1041,cleaning_log!$A$1:$ZZ$9791,MATCH(V$5,cleaning_log!$A$2:$ZZ$2,0),0)</f>
        <v>#N/A</v>
      </c>
    </row>
    <row r="1042" spans="1:22" hidden="1" x14ac:dyDescent="0.2">
      <c r="A1042" t="s">
        <v>15643</v>
      </c>
      <c r="B1042" t="str">
        <f>IF(NOT(ISNA(VLOOKUP($A1042,miplib2017!$A$5:$A$10000,1,0))),"miplib2017",IF(NOT(ISNA(VLOOKUP($A1042,miplib2010!$A$5:$A$10000,1,0))),"miplib2010",IF(NOT(ISNA(VLOOKUP($A1042,miplib2003!$A$5:$A$10000,1,0))),"miplib2003",IF(NOT(ISNA(VLOOKUP($A1042,miplib3!$A$5:$A$10002,1,0))),"miplib3",IF(NOT(ISNA(VLOOKUP($A1042,miplib2!$A$5:$A$10004,1,0))),"miplib2",IF(NOT(ISNA(VLOOKUP($A1042,coral!$A$5:$A$10000,1,0))),"coral",IF(NOT(ISNA(VLOOKUP($A1042,neos!$A$5:$A$10000,1,0))),"neos","COULD NOT FIND")))))))</f>
        <v>miplib2017</v>
      </c>
      <c r="C1042" t="str">
        <f>B1042&amp;"/"&amp;A1042</f>
        <v>miplib2017/nj1</v>
      </c>
      <c r="D1042">
        <f ca="1">VLOOKUP($A1042,INDIRECT("'"&amp;$B1042&amp;"'!"&amp;"$A$5:$Z$10000"),MATCH(D$5,INDIRECT("'"&amp;$B1042&amp;"'!$A$4:$Z$4"),0),0)</f>
        <v>97579</v>
      </c>
      <c r="E1042">
        <f ca="1">VLOOKUP($A1042,INDIRECT("'"&amp;$B1042&amp;"'!"&amp;"$A$5:$Z$10000"),MATCH(E$5,INDIRECT("'"&amp;$B1042&amp;"'!$A$4:$Z$4"),0),0)</f>
        <v>78084</v>
      </c>
      <c r="F1042" t="e">
        <f>VLOOKUP($A1042,cleaning_log!$A$1:$ZZ$9791,MATCH(F$5,cleaning_log!$A$2:$ZZ$2,0),0)</f>
        <v>#N/A</v>
      </c>
      <c r="G1042" t="e">
        <f>VLOOKUP($A1042,cleaning_log!$A$1:$ZZ$9791,MATCH(G$5,cleaning_log!$A$2:$ZZ$2,0),0)</f>
        <v>#N/A</v>
      </c>
      <c r="H1042" t="str">
        <f ca="1">VLOOKUP($A1042,INDIRECT("'"&amp;$B1042&amp;"'!"&amp;"$A$5:$Z$10000"),MATCH(H$5,INDIRECT("'"&amp;$B1042&amp;"'!$A$4:$Z$4"),0),0)</f>
        <v>NA</v>
      </c>
      <c r="I1042" t="e">
        <f>VLOOKUP($A1042,cleaning_log!$A$1:$ZZ$9791,MATCH(I$5,cleaning_log!$A$2:$ZZ$2,0),0)</f>
        <v>#N/A</v>
      </c>
      <c r="J1042" t="e">
        <f>VLOOKUP($A1042,cleaning_log!$A$1:$ZZ$9791,MATCH(J$5,cleaning_log!$A$2:$ZZ$2,0),0)</f>
        <v>#N/A</v>
      </c>
      <c r="K1042" t="b">
        <f>IF(ISNA(J1042),TRUE,ABS(H1042-J1042)&gt;0.001)</f>
        <v>1</v>
      </c>
      <c r="L1042" t="e">
        <f>VLOOKUP($A1042,cleaning_log!$A$1:$ZZ$9791,MATCH(L$5,cleaning_log!$A$2:$ZZ$2,0),0)</f>
        <v>#N/A</v>
      </c>
      <c r="M1042" t="e">
        <f>VLOOKUP($A1042,cleaning_log!$A$1:$ZZ$9791,MATCH(M$5,cleaning_log!$A$2:$ZZ$2,0),0)</f>
        <v>#N/A</v>
      </c>
      <c r="N1042" t="e">
        <f>VLOOKUP($A1042,cleaning_log!$A$1:$ZZ$9791,MATCH(N$5,cleaning_log!$A$2:$ZZ$2,0),0)</f>
        <v>#N/A</v>
      </c>
      <c r="O1042" t="e">
        <f>VLOOKUP($A1042,cleaning_log!$A$1:$ZZ$9791,MATCH(O$5,cleaning_log!$A$2:$ZZ$2,0),0)</f>
        <v>#N/A</v>
      </c>
      <c r="P1042" t="e">
        <f>VLOOKUP($A1042,cleaning_log!$A$1:$ZZ$9791,MATCH(P$5,cleaning_log!$A$2:$ZZ$2,0),0)</f>
        <v>#N/A</v>
      </c>
      <c r="Q1042" t="e">
        <f>VLOOKUP($A1042,cleaning_log!$A$1:$ZZ$9791,MATCH(Q$5,cleaning_log!$A$2:$ZZ$2,0),0)</f>
        <v>#N/A</v>
      </c>
      <c r="R1042" t="e">
        <f>VLOOKUP($A1042,cleaning_log!$A$1:$ZZ$9791,MATCH(R$5,cleaning_log!$A$2:$ZZ$2,0),0)</f>
        <v>#N/A</v>
      </c>
      <c r="S1042" t="e">
        <f t="shared" si="198"/>
        <v>#N/A</v>
      </c>
      <c r="T1042" t="e">
        <f>VLOOKUP($A1042,cleaning_log!$A$1:$ZZ$9791,MATCH(T$5,cleaning_log!$A$2:$ZZ$2,0),0)</f>
        <v>#N/A</v>
      </c>
      <c r="U1042" t="e">
        <f>VLOOKUP($A1042,cleaning_log!$A$1:$ZZ$9791,MATCH(U$5,cleaning_log!$A$2:$ZZ$2,0),0)</f>
        <v>#N/A</v>
      </c>
      <c r="V1042" t="e">
        <f>VLOOKUP($A1042,cleaning_log!$A$1:$ZZ$9791,MATCH(V$5,cleaning_log!$A$2:$ZZ$2,0),0)</f>
        <v>#N/A</v>
      </c>
    </row>
    <row r="1043" spans="1:22" hidden="1" x14ac:dyDescent="0.2">
      <c r="A1043" t="s">
        <v>15647</v>
      </c>
      <c r="B1043" t="str">
        <f>IF(NOT(ISNA(VLOOKUP($A1043,miplib2017!$A$5:$A$10000,1,0))),"miplib2017",IF(NOT(ISNA(VLOOKUP($A1043,miplib2010!$A$5:$A$10000,1,0))),"miplib2010",IF(NOT(ISNA(VLOOKUP($A1043,miplib2003!$A$5:$A$10000,1,0))),"miplib2003",IF(NOT(ISNA(VLOOKUP($A1043,miplib3!$A$5:$A$10002,1,0))),"miplib3",IF(NOT(ISNA(VLOOKUP($A1043,miplib2!$A$5:$A$10004,1,0))),"miplib2",IF(NOT(ISNA(VLOOKUP($A1043,coral!$A$5:$A$10000,1,0))),"coral",IF(NOT(ISNA(VLOOKUP($A1043,neos!$A$5:$A$10000,1,0))),"neos","COULD NOT FIND")))))))</f>
        <v>miplib2017</v>
      </c>
      <c r="C1043" t="str">
        <f>B1043&amp;"/"&amp;A1043</f>
        <v>miplib2017/nj2</v>
      </c>
      <c r="D1043">
        <f ca="1">VLOOKUP($A1043,INDIRECT("'"&amp;$B1043&amp;"'!"&amp;"$A$5:$Z$10000"),MATCH(D$5,INDIRECT("'"&amp;$B1043&amp;"'!$A$4:$Z$4"),0),0)</f>
        <v>118975</v>
      </c>
      <c r="E1043">
        <f ca="1">VLOOKUP($A1043,INDIRECT("'"&amp;$B1043&amp;"'!"&amp;"$A$5:$Z$10000"),MATCH(E$5,INDIRECT("'"&amp;$B1043&amp;"'!$A$4:$Z$4"),0),0)</f>
        <v>85224</v>
      </c>
      <c r="F1043" t="e">
        <f>VLOOKUP($A1043,cleaning_log!$A$1:$ZZ$9791,MATCH(F$5,cleaning_log!$A$2:$ZZ$2,0),0)</f>
        <v>#N/A</v>
      </c>
      <c r="G1043" t="e">
        <f>VLOOKUP($A1043,cleaning_log!$A$1:$ZZ$9791,MATCH(G$5,cleaning_log!$A$2:$ZZ$2,0),0)</f>
        <v>#N/A</v>
      </c>
      <c r="H1043" t="str">
        <f ca="1">VLOOKUP($A1043,INDIRECT("'"&amp;$B1043&amp;"'!"&amp;"$A$5:$Z$10000"),MATCH(H$5,INDIRECT("'"&amp;$B1043&amp;"'!$A$4:$Z$4"),0),0)</f>
        <v>NA</v>
      </c>
      <c r="I1043" t="e">
        <f>VLOOKUP($A1043,cleaning_log!$A$1:$ZZ$9791,MATCH(I$5,cleaning_log!$A$2:$ZZ$2,0),0)</f>
        <v>#N/A</v>
      </c>
      <c r="J1043" t="e">
        <f>VLOOKUP($A1043,cleaning_log!$A$1:$ZZ$9791,MATCH(J$5,cleaning_log!$A$2:$ZZ$2,0),0)</f>
        <v>#N/A</v>
      </c>
      <c r="K1043" t="b">
        <f>IF(ISNA(J1043),TRUE,ABS(H1043-J1043)&gt;0.001)</f>
        <v>1</v>
      </c>
      <c r="L1043" t="e">
        <f>VLOOKUP($A1043,cleaning_log!$A$1:$ZZ$9791,MATCH(L$5,cleaning_log!$A$2:$ZZ$2,0),0)</f>
        <v>#N/A</v>
      </c>
      <c r="M1043" t="e">
        <f>VLOOKUP($A1043,cleaning_log!$A$1:$ZZ$9791,MATCH(M$5,cleaning_log!$A$2:$ZZ$2,0),0)</f>
        <v>#N/A</v>
      </c>
      <c r="N1043" t="e">
        <f>VLOOKUP($A1043,cleaning_log!$A$1:$ZZ$9791,MATCH(N$5,cleaning_log!$A$2:$ZZ$2,0),0)</f>
        <v>#N/A</v>
      </c>
      <c r="O1043" t="e">
        <f>VLOOKUP($A1043,cleaning_log!$A$1:$ZZ$9791,MATCH(O$5,cleaning_log!$A$2:$ZZ$2,0),0)</f>
        <v>#N/A</v>
      </c>
      <c r="P1043" t="e">
        <f>VLOOKUP($A1043,cleaning_log!$A$1:$ZZ$9791,MATCH(P$5,cleaning_log!$A$2:$ZZ$2,0),0)</f>
        <v>#N/A</v>
      </c>
      <c r="Q1043" t="e">
        <f>VLOOKUP($A1043,cleaning_log!$A$1:$ZZ$9791,MATCH(Q$5,cleaning_log!$A$2:$ZZ$2,0),0)</f>
        <v>#N/A</v>
      </c>
      <c r="R1043" t="e">
        <f>VLOOKUP($A1043,cleaning_log!$A$1:$ZZ$9791,MATCH(R$5,cleaning_log!$A$2:$ZZ$2,0),0)</f>
        <v>#N/A</v>
      </c>
      <c r="S1043" t="e">
        <f t="shared" si="198"/>
        <v>#N/A</v>
      </c>
      <c r="T1043" t="e">
        <f>VLOOKUP($A1043,cleaning_log!$A$1:$ZZ$9791,MATCH(T$5,cleaning_log!$A$2:$ZZ$2,0),0)</f>
        <v>#N/A</v>
      </c>
      <c r="U1043" t="e">
        <f>VLOOKUP($A1043,cleaning_log!$A$1:$ZZ$9791,MATCH(U$5,cleaning_log!$A$2:$ZZ$2,0),0)</f>
        <v>#N/A</v>
      </c>
      <c r="V1043" t="e">
        <f>VLOOKUP($A1043,cleaning_log!$A$1:$ZZ$9791,MATCH(V$5,cleaning_log!$A$2:$ZZ$2,0),0)</f>
        <v>#N/A</v>
      </c>
    </row>
    <row r="1044" spans="1:22" hidden="1" x14ac:dyDescent="0.2">
      <c r="A1044" t="s">
        <v>15649</v>
      </c>
      <c r="B1044" t="str">
        <f>IF(NOT(ISNA(VLOOKUP($A1044,miplib2017!$A$5:$A$10000,1,0))),"miplib2017",IF(NOT(ISNA(VLOOKUP($A1044,miplib2010!$A$5:$A$10000,1,0))),"miplib2010",IF(NOT(ISNA(VLOOKUP($A1044,miplib2003!$A$5:$A$10000,1,0))),"miplib2003",IF(NOT(ISNA(VLOOKUP($A1044,miplib3!$A$5:$A$10002,1,0))),"miplib3",IF(NOT(ISNA(VLOOKUP($A1044,miplib2!$A$5:$A$10004,1,0))),"miplib2",IF(NOT(ISNA(VLOOKUP($A1044,coral!$A$5:$A$10000,1,0))),"coral",IF(NOT(ISNA(VLOOKUP($A1044,neos!$A$5:$A$10000,1,0))),"neos","COULD NOT FIND")))))))</f>
        <v>miplib2017</v>
      </c>
      <c r="C1044" t="str">
        <f>B1044&amp;"/"&amp;A1044</f>
        <v>miplib2017/nj3</v>
      </c>
      <c r="D1044">
        <f ca="1">VLOOKUP($A1044,INDIRECT("'"&amp;$B1044&amp;"'!"&amp;"$A$5:$Z$10000"),MATCH(D$5,INDIRECT("'"&amp;$B1044&amp;"'!$A$4:$Z$4"),0),0)</f>
        <v>118986</v>
      </c>
      <c r="E1044">
        <f ca="1">VLOOKUP($A1044,INDIRECT("'"&amp;$B1044&amp;"'!"&amp;"$A$5:$Z$10000"),MATCH(E$5,INDIRECT("'"&amp;$B1044&amp;"'!$A$4:$Z$4"),0),0)</f>
        <v>85224</v>
      </c>
      <c r="F1044" t="e">
        <f>VLOOKUP($A1044,cleaning_log!$A$1:$ZZ$9791,MATCH(F$5,cleaning_log!$A$2:$ZZ$2,0),0)</f>
        <v>#N/A</v>
      </c>
      <c r="G1044" t="e">
        <f>VLOOKUP($A1044,cleaning_log!$A$1:$ZZ$9791,MATCH(G$5,cleaning_log!$A$2:$ZZ$2,0),0)</f>
        <v>#N/A</v>
      </c>
      <c r="H1044" t="str">
        <f ca="1">VLOOKUP($A1044,INDIRECT("'"&amp;$B1044&amp;"'!"&amp;"$A$5:$Z$10000"),MATCH(H$5,INDIRECT("'"&amp;$B1044&amp;"'!$A$4:$Z$4"),0),0)</f>
        <v>NA</v>
      </c>
      <c r="I1044" t="e">
        <f>VLOOKUP($A1044,cleaning_log!$A$1:$ZZ$9791,MATCH(I$5,cleaning_log!$A$2:$ZZ$2,0),0)</f>
        <v>#N/A</v>
      </c>
      <c r="J1044" t="e">
        <f>VLOOKUP($A1044,cleaning_log!$A$1:$ZZ$9791,MATCH(J$5,cleaning_log!$A$2:$ZZ$2,0),0)</f>
        <v>#N/A</v>
      </c>
      <c r="K1044" t="b">
        <f>IF(ISNA(J1044),TRUE,ABS(H1044-J1044)&gt;0.001)</f>
        <v>1</v>
      </c>
      <c r="L1044" t="e">
        <f>VLOOKUP($A1044,cleaning_log!$A$1:$ZZ$9791,MATCH(L$5,cleaning_log!$A$2:$ZZ$2,0),0)</f>
        <v>#N/A</v>
      </c>
      <c r="M1044" t="e">
        <f>VLOOKUP($A1044,cleaning_log!$A$1:$ZZ$9791,MATCH(M$5,cleaning_log!$A$2:$ZZ$2,0),0)</f>
        <v>#N/A</v>
      </c>
      <c r="N1044" t="e">
        <f>VLOOKUP($A1044,cleaning_log!$A$1:$ZZ$9791,MATCH(N$5,cleaning_log!$A$2:$ZZ$2,0),0)</f>
        <v>#N/A</v>
      </c>
      <c r="O1044" t="e">
        <f>VLOOKUP($A1044,cleaning_log!$A$1:$ZZ$9791,MATCH(O$5,cleaning_log!$A$2:$ZZ$2,0),0)</f>
        <v>#N/A</v>
      </c>
      <c r="P1044" t="e">
        <f>VLOOKUP($A1044,cleaning_log!$A$1:$ZZ$9791,MATCH(P$5,cleaning_log!$A$2:$ZZ$2,0),0)</f>
        <v>#N/A</v>
      </c>
      <c r="Q1044" t="e">
        <f>VLOOKUP($A1044,cleaning_log!$A$1:$ZZ$9791,MATCH(Q$5,cleaning_log!$A$2:$ZZ$2,0),0)</f>
        <v>#N/A</v>
      </c>
      <c r="R1044" t="e">
        <f>VLOOKUP($A1044,cleaning_log!$A$1:$ZZ$9791,MATCH(R$5,cleaning_log!$A$2:$ZZ$2,0),0)</f>
        <v>#N/A</v>
      </c>
      <c r="S1044" t="e">
        <f t="shared" si="198"/>
        <v>#N/A</v>
      </c>
      <c r="T1044" t="e">
        <f>VLOOKUP($A1044,cleaning_log!$A$1:$ZZ$9791,MATCH(T$5,cleaning_log!$A$2:$ZZ$2,0),0)</f>
        <v>#N/A</v>
      </c>
      <c r="U1044" t="e">
        <f>VLOOKUP($A1044,cleaning_log!$A$1:$ZZ$9791,MATCH(U$5,cleaning_log!$A$2:$ZZ$2,0),0)</f>
        <v>#N/A</v>
      </c>
      <c r="V1044" t="e">
        <f>VLOOKUP($A1044,cleaning_log!$A$1:$ZZ$9791,MATCH(V$5,cleaning_log!$A$2:$ZZ$2,0),0)</f>
        <v>#N/A</v>
      </c>
    </row>
    <row r="1045" spans="1:22" hidden="1" x14ac:dyDescent="0.2">
      <c r="A1045" t="s">
        <v>15650</v>
      </c>
      <c r="B1045" t="str">
        <f>IF(NOT(ISNA(VLOOKUP($A1045,miplib2017!$A$5:$A$10000,1,0))),"miplib2017",IF(NOT(ISNA(VLOOKUP($A1045,miplib2010!$A$5:$A$10000,1,0))),"miplib2010",IF(NOT(ISNA(VLOOKUP($A1045,miplib2003!$A$5:$A$10000,1,0))),"miplib2003",IF(NOT(ISNA(VLOOKUP($A1045,miplib3!$A$5:$A$10002,1,0))),"miplib3",IF(NOT(ISNA(VLOOKUP($A1045,miplib2!$A$5:$A$10004,1,0))),"miplib2",IF(NOT(ISNA(VLOOKUP($A1045,coral!$A$5:$A$10000,1,0))),"coral",IF(NOT(ISNA(VLOOKUP($A1045,neos!$A$5:$A$10000,1,0))),"neos","COULD NOT FIND")))))))</f>
        <v>miplib2017</v>
      </c>
      <c r="C1045" t="str">
        <f>B1045&amp;"/"&amp;A1045</f>
        <v>miplib2017/no-ip-64999</v>
      </c>
      <c r="D1045">
        <f ca="1">VLOOKUP($A1045,INDIRECT("'"&amp;$B1045&amp;"'!"&amp;"$A$5:$Z$10000"),MATCH(D$5,INDIRECT("'"&amp;$B1045&amp;"'!$A$4:$Z$4"),0),0)</f>
        <v>2547</v>
      </c>
      <c r="E1045">
        <f ca="1">VLOOKUP($A1045,INDIRECT("'"&amp;$B1045&amp;"'!"&amp;"$A$5:$Z$10000"),MATCH(E$5,INDIRECT("'"&amp;$B1045&amp;"'!$A$4:$Z$4"),0),0)</f>
        <v>2232</v>
      </c>
      <c r="F1045" t="e">
        <f>VLOOKUP($A1045,cleaning_log!$A$1:$ZZ$9791,MATCH(F$5,cleaning_log!$A$2:$ZZ$2,0),0)</f>
        <v>#N/A</v>
      </c>
      <c r="G1045" t="e">
        <f>VLOOKUP($A1045,cleaning_log!$A$1:$ZZ$9791,MATCH(G$5,cleaning_log!$A$2:$ZZ$2,0),0)</f>
        <v>#N/A</v>
      </c>
      <c r="H1045" t="str">
        <f ca="1">VLOOKUP($A1045,INDIRECT("'"&amp;$B1045&amp;"'!"&amp;"$A$5:$Z$10000"),MATCH(H$5,INDIRECT("'"&amp;$B1045&amp;"'!$A$4:$Z$4"),0),0)</f>
        <v>Infeasible</v>
      </c>
      <c r="I1045" t="e">
        <f>VLOOKUP($A1045,cleaning_log!$A$1:$ZZ$9791,MATCH(I$5,cleaning_log!$A$2:$ZZ$2,0),0)</f>
        <v>#N/A</v>
      </c>
      <c r="J1045" t="e">
        <f>VLOOKUP($A1045,cleaning_log!$A$1:$ZZ$9791,MATCH(J$5,cleaning_log!$A$2:$ZZ$2,0),0)</f>
        <v>#N/A</v>
      </c>
      <c r="K1045" t="b">
        <f>IF(ISNA(J1045),TRUE,ABS(H1045-J1045)&gt;0.001)</f>
        <v>1</v>
      </c>
      <c r="L1045" t="e">
        <f>VLOOKUP($A1045,cleaning_log!$A$1:$ZZ$9791,MATCH(L$5,cleaning_log!$A$2:$ZZ$2,0),0)</f>
        <v>#N/A</v>
      </c>
      <c r="M1045" t="e">
        <f>VLOOKUP($A1045,cleaning_log!$A$1:$ZZ$9791,MATCH(M$5,cleaning_log!$A$2:$ZZ$2,0),0)</f>
        <v>#N/A</v>
      </c>
      <c r="N1045" t="e">
        <f>VLOOKUP($A1045,cleaning_log!$A$1:$ZZ$9791,MATCH(N$5,cleaning_log!$A$2:$ZZ$2,0),0)</f>
        <v>#N/A</v>
      </c>
      <c r="O1045" t="e">
        <f>VLOOKUP($A1045,cleaning_log!$A$1:$ZZ$9791,MATCH(O$5,cleaning_log!$A$2:$ZZ$2,0),0)</f>
        <v>#N/A</v>
      </c>
      <c r="P1045" t="e">
        <f>VLOOKUP($A1045,cleaning_log!$A$1:$ZZ$9791,MATCH(P$5,cleaning_log!$A$2:$ZZ$2,0),0)</f>
        <v>#N/A</v>
      </c>
      <c r="Q1045" t="e">
        <f>VLOOKUP($A1045,cleaning_log!$A$1:$ZZ$9791,MATCH(Q$5,cleaning_log!$A$2:$ZZ$2,0),0)</f>
        <v>#N/A</v>
      </c>
      <c r="R1045" t="e">
        <f>VLOOKUP($A1045,cleaning_log!$A$1:$ZZ$9791,MATCH(R$5,cleaning_log!$A$2:$ZZ$2,0),0)</f>
        <v>#N/A</v>
      </c>
      <c r="S1045" t="e">
        <f t="shared" si="198"/>
        <v>#N/A</v>
      </c>
      <c r="T1045" t="e">
        <f>VLOOKUP($A1045,cleaning_log!$A$1:$ZZ$9791,MATCH(T$5,cleaning_log!$A$2:$ZZ$2,0),0)</f>
        <v>#N/A</v>
      </c>
      <c r="U1045" t="e">
        <f>VLOOKUP($A1045,cleaning_log!$A$1:$ZZ$9791,MATCH(U$5,cleaning_log!$A$2:$ZZ$2,0),0)</f>
        <v>#N/A</v>
      </c>
      <c r="V1045" t="e">
        <f>VLOOKUP($A1045,cleaning_log!$A$1:$ZZ$9791,MATCH(V$5,cleaning_log!$A$2:$ZZ$2,0),0)</f>
        <v>#N/A</v>
      </c>
    </row>
    <row r="1046" spans="1:22" hidden="1" x14ac:dyDescent="0.2">
      <c r="A1046" t="s">
        <v>15654</v>
      </c>
      <c r="B1046" t="str">
        <f>IF(NOT(ISNA(VLOOKUP($A1046,miplib2017!$A$5:$A$10000,1,0))),"miplib2017",IF(NOT(ISNA(VLOOKUP($A1046,miplib2010!$A$5:$A$10000,1,0))),"miplib2010",IF(NOT(ISNA(VLOOKUP($A1046,miplib2003!$A$5:$A$10000,1,0))),"miplib2003",IF(NOT(ISNA(VLOOKUP($A1046,miplib3!$A$5:$A$10002,1,0))),"miplib3",IF(NOT(ISNA(VLOOKUP($A1046,miplib2!$A$5:$A$10004,1,0))),"miplib2",IF(NOT(ISNA(VLOOKUP($A1046,coral!$A$5:$A$10000,1,0))),"coral",IF(NOT(ISNA(VLOOKUP($A1046,neos!$A$5:$A$10000,1,0))),"neos","COULD NOT FIND")))))))</f>
        <v>miplib2017</v>
      </c>
      <c r="C1046" t="str">
        <f>B1046&amp;"/"&amp;A1046</f>
        <v>miplib2017/no-ip-65059</v>
      </c>
      <c r="D1046">
        <f ca="1">VLOOKUP($A1046,INDIRECT("'"&amp;$B1046&amp;"'!"&amp;"$A$5:$Z$10000"),MATCH(D$5,INDIRECT("'"&amp;$B1046&amp;"'!$A$4:$Z$4"),0),0)</f>
        <v>2547</v>
      </c>
      <c r="E1046">
        <f ca="1">VLOOKUP($A1046,INDIRECT("'"&amp;$B1046&amp;"'!"&amp;"$A$5:$Z$10000"),MATCH(E$5,INDIRECT("'"&amp;$B1046&amp;"'!$A$4:$Z$4"),0),0)</f>
        <v>2232</v>
      </c>
      <c r="F1046" t="e">
        <f>VLOOKUP($A1046,cleaning_log!$A$1:$ZZ$9791,MATCH(F$5,cleaning_log!$A$2:$ZZ$2,0),0)</f>
        <v>#N/A</v>
      </c>
      <c r="G1046" t="e">
        <f>VLOOKUP($A1046,cleaning_log!$A$1:$ZZ$9791,MATCH(G$5,cleaning_log!$A$2:$ZZ$2,0),0)</f>
        <v>#N/A</v>
      </c>
      <c r="H1046" t="str">
        <f ca="1">VLOOKUP($A1046,INDIRECT("'"&amp;$B1046&amp;"'!"&amp;"$A$5:$Z$10000"),MATCH(H$5,INDIRECT("'"&amp;$B1046&amp;"'!$A$4:$Z$4"),0),0)</f>
        <v>Infeasible</v>
      </c>
      <c r="I1046" t="e">
        <f>VLOOKUP($A1046,cleaning_log!$A$1:$ZZ$9791,MATCH(I$5,cleaning_log!$A$2:$ZZ$2,0),0)</f>
        <v>#N/A</v>
      </c>
      <c r="J1046" t="e">
        <f>VLOOKUP($A1046,cleaning_log!$A$1:$ZZ$9791,MATCH(J$5,cleaning_log!$A$2:$ZZ$2,0),0)</f>
        <v>#N/A</v>
      </c>
      <c r="K1046" t="b">
        <f>IF(ISNA(J1046),TRUE,ABS(H1046-J1046)&gt;0.001)</f>
        <v>1</v>
      </c>
      <c r="L1046" t="e">
        <f>VLOOKUP($A1046,cleaning_log!$A$1:$ZZ$9791,MATCH(L$5,cleaning_log!$A$2:$ZZ$2,0),0)</f>
        <v>#N/A</v>
      </c>
      <c r="M1046" t="e">
        <f>VLOOKUP($A1046,cleaning_log!$A$1:$ZZ$9791,MATCH(M$5,cleaning_log!$A$2:$ZZ$2,0),0)</f>
        <v>#N/A</v>
      </c>
      <c r="N1046" t="e">
        <f>VLOOKUP($A1046,cleaning_log!$A$1:$ZZ$9791,MATCH(N$5,cleaning_log!$A$2:$ZZ$2,0),0)</f>
        <v>#N/A</v>
      </c>
      <c r="O1046" t="e">
        <f>VLOOKUP($A1046,cleaning_log!$A$1:$ZZ$9791,MATCH(O$5,cleaning_log!$A$2:$ZZ$2,0),0)</f>
        <v>#N/A</v>
      </c>
      <c r="P1046" t="e">
        <f>VLOOKUP($A1046,cleaning_log!$A$1:$ZZ$9791,MATCH(P$5,cleaning_log!$A$2:$ZZ$2,0),0)</f>
        <v>#N/A</v>
      </c>
      <c r="Q1046" t="e">
        <f>VLOOKUP($A1046,cleaning_log!$A$1:$ZZ$9791,MATCH(Q$5,cleaning_log!$A$2:$ZZ$2,0),0)</f>
        <v>#N/A</v>
      </c>
      <c r="R1046" t="e">
        <f>VLOOKUP($A1046,cleaning_log!$A$1:$ZZ$9791,MATCH(R$5,cleaning_log!$A$2:$ZZ$2,0),0)</f>
        <v>#N/A</v>
      </c>
      <c r="S1046" t="e">
        <f t="shared" si="198"/>
        <v>#N/A</v>
      </c>
      <c r="T1046" t="e">
        <f>VLOOKUP($A1046,cleaning_log!$A$1:$ZZ$9791,MATCH(T$5,cleaning_log!$A$2:$ZZ$2,0),0)</f>
        <v>#N/A</v>
      </c>
      <c r="U1046" t="e">
        <f>VLOOKUP($A1046,cleaning_log!$A$1:$ZZ$9791,MATCH(U$5,cleaning_log!$A$2:$ZZ$2,0),0)</f>
        <v>#N/A</v>
      </c>
      <c r="V1046" t="e">
        <f>VLOOKUP($A1046,cleaning_log!$A$1:$ZZ$9791,MATCH(V$5,cleaning_log!$A$2:$ZZ$2,0),0)</f>
        <v>#N/A</v>
      </c>
    </row>
    <row r="1047" spans="1:22" x14ac:dyDescent="0.2">
      <c r="A1047" t="s">
        <v>4220</v>
      </c>
      <c r="B1047" t="str">
        <f>IF(NOT(ISNA(VLOOKUP($A1047,miplib2017!$A$5:$A$10000,1,0))),"miplib2017",IF(NOT(ISNA(VLOOKUP($A1047,miplib2010!$A$5:$A$10000,1,0))),"miplib2010",IF(NOT(ISNA(VLOOKUP($A1047,miplib2003!$A$5:$A$10000,1,0))),"miplib2003",IF(NOT(ISNA(VLOOKUP($A1047,miplib3!$A$5:$A$10002,1,0))),"miplib3",IF(NOT(ISNA(VLOOKUP($A1047,miplib2!$A$5:$A$10004,1,0))),"miplib2",IF(NOT(ISNA(VLOOKUP($A1047,coral!$A$5:$A$10000,1,0))),"coral",IF(NOT(ISNA(VLOOKUP($A1047,neos!$A$5:$A$10000,1,0))),"neos","COULD NOT FIND")))))))</f>
        <v>miplib2010</v>
      </c>
      <c r="C1047" t="str">
        <f>B1047&amp;"/"&amp;A1047</f>
        <v>miplib2010/nobel-eu-DBE</v>
      </c>
      <c r="D1047">
        <f ca="1">VLOOKUP($A1047,INDIRECT("'"&amp;$B1047&amp;"'!"&amp;"$A$5:$Z$10000"),MATCH(D$5,INDIRECT("'"&amp;$B1047&amp;"'!$A$4:$Z$4"),0),0)</f>
        <v>879</v>
      </c>
      <c r="E1047">
        <f ca="1">VLOOKUP($A1047,INDIRECT("'"&amp;$B1047&amp;"'!"&amp;"$A$5:$Z$10000"),MATCH(E$5,INDIRECT("'"&amp;$B1047&amp;"'!$A$4:$Z$4"),0),0)</f>
        <v>3771</v>
      </c>
      <c r="F1047">
        <f>VLOOKUP($A1047,cleaning_log!$A$1:$ZZ$9791,MATCH(F$5,cleaning_log!$A$2:$ZZ$2,0),0)</f>
        <v>726</v>
      </c>
      <c r="G1047">
        <f>VLOOKUP($A1047,cleaning_log!$A$1:$ZZ$9791,MATCH(G$5,cleaning_log!$A$2:$ZZ$2,0),0)</f>
        <v>3460</v>
      </c>
      <c r="H1047">
        <f ca="1">VLOOKUP($A1047,INDIRECT("'"&amp;$B1047&amp;"'!"&amp;"$A$5:$Z$10000"),MATCH(H$5,INDIRECT("'"&amp;$B1047&amp;"'!$A$4:$Z$4"),0),0)</f>
        <v>608910</v>
      </c>
      <c r="I1047">
        <f>VLOOKUP($A1047,cleaning_log!$A$1:$ZZ$9791,MATCH(I$5,cleaning_log!$A$2:$ZZ$2,0),0)</f>
        <v>570687.5</v>
      </c>
      <c r="J1047">
        <f>VLOOKUP($A1047,cleaning_log!$A$1:$ZZ$9791,MATCH(J$5,cleaning_log!$A$2:$ZZ$2,0),0)</f>
        <v>570687.5</v>
      </c>
      <c r="K1047" t="b">
        <f ca="1">IF(ISNA(J1047),TRUE,ABS(H1047-J1047)&gt;0.001)</f>
        <v>1</v>
      </c>
      <c r="L1047">
        <f>VLOOKUP($A1047,cleaning_log!$A$1:$ZZ$9791,MATCH(L$5,cleaning_log!$A$2:$ZZ$2,0),0)</f>
        <v>612490</v>
      </c>
      <c r="M1047">
        <f>VLOOKUP($A1047,cleaning_log!$A$1:$ZZ$9791,MATCH(M$5,cleaning_log!$A$2:$ZZ$2,0),0)</f>
        <v>616210</v>
      </c>
      <c r="N1047">
        <f>VLOOKUP($A1047,cleaning_log!$A$1:$ZZ$9791,MATCH(N$5,cleaning_log!$A$2:$ZZ$2,0),0)</f>
        <v>605220</v>
      </c>
      <c r="O1047">
        <f>VLOOKUP($A1047,cleaning_log!$A$1:$ZZ$9791,MATCH(O$5,cleaning_log!$A$2:$ZZ$2,0),0)</f>
        <v>605390</v>
      </c>
      <c r="P1047">
        <f>VLOOKUP($A1047,cleaning_log!$A$1:$ZZ$9791,MATCH(P$5,cleaning_log!$A$2:$ZZ$2,0),0)</f>
        <v>3600</v>
      </c>
      <c r="Q1047">
        <f>VLOOKUP($A1047,cleaning_log!$A$1:$ZZ$9791,MATCH(Q$5,cleaning_log!$A$2:$ZZ$2,0),0)</f>
        <v>3600</v>
      </c>
      <c r="R1047">
        <f>VLOOKUP($A1047,cleaning_log!$A$1:$ZZ$9791,MATCH(R$5,cleaning_log!$A$2:$ZZ$2,0),0)</f>
        <v>3600.0010000000002</v>
      </c>
      <c r="S1047" t="b">
        <f t="shared" si="198"/>
        <v>0</v>
      </c>
      <c r="T1047">
        <f>VLOOKUP($A1047,cleaning_log!$A$1:$ZZ$9791,MATCH(T$5,cleaning_log!$A$2:$ZZ$2,0),0)</f>
        <v>908777</v>
      </c>
      <c r="U1047">
        <f>VLOOKUP($A1047,cleaning_log!$A$1:$ZZ$9791,MATCH(U$5,cleaning_log!$A$2:$ZZ$2,0),0)</f>
        <v>931167</v>
      </c>
      <c r="V1047">
        <f>VLOOKUP($A1047,cleaning_log!$A$1:$ZZ$9791,MATCH(V$5,cleaning_log!$A$2:$ZZ$2,0),0)</f>
        <v>1224138</v>
      </c>
    </row>
    <row r="1048" spans="1:22" x14ac:dyDescent="0.2">
      <c r="A1048" t="s">
        <v>4018</v>
      </c>
      <c r="B1048" t="str">
        <f>IF(NOT(ISNA(VLOOKUP($A1048,miplib2017!$A$5:$A$10000,1,0))),"miplib2017",IF(NOT(ISNA(VLOOKUP($A1048,miplib2010!$A$5:$A$10000,1,0))),"miplib2010",IF(NOT(ISNA(VLOOKUP($A1048,miplib2003!$A$5:$A$10000,1,0))),"miplib2003",IF(NOT(ISNA(VLOOKUP($A1048,miplib3!$A$5:$A$10002,1,0))),"miplib3",IF(NOT(ISNA(VLOOKUP($A1048,miplib2!$A$5:$A$10004,1,0))),"miplib2",IF(NOT(ISNA(VLOOKUP($A1048,coral!$A$5:$A$10000,1,0))),"coral",IF(NOT(ISNA(VLOOKUP($A1048,neos!$A$5:$A$10000,1,0))),"neos","COULD NOT FIND")))))))</f>
        <v>miplib2017</v>
      </c>
      <c r="C1048" t="str">
        <f>B1048&amp;"/"&amp;A1048</f>
        <v>miplib2017/noswot</v>
      </c>
      <c r="D1048">
        <f ca="1">VLOOKUP($A1048,INDIRECT("'"&amp;$B1048&amp;"'!"&amp;"$A$5:$Z$10000"),MATCH(D$5,INDIRECT("'"&amp;$B1048&amp;"'!$A$4:$Z$4"),0),0)</f>
        <v>182</v>
      </c>
      <c r="E1048">
        <f ca="1">VLOOKUP($A1048,INDIRECT("'"&amp;$B1048&amp;"'!"&amp;"$A$5:$Z$10000"),MATCH(E$5,INDIRECT("'"&amp;$B1048&amp;"'!$A$4:$Z$4"),0),0)</f>
        <v>128</v>
      </c>
      <c r="F1048">
        <f>VLOOKUP($A1048,cleaning_log!$A$1:$ZZ$9791,MATCH(F$5,cleaning_log!$A$2:$ZZ$2,0),0)</f>
        <v>172</v>
      </c>
      <c r="G1048">
        <f>VLOOKUP($A1048,cleaning_log!$A$1:$ZZ$9791,MATCH(G$5,cleaning_log!$A$2:$ZZ$2,0),0)</f>
        <v>120</v>
      </c>
      <c r="H1048">
        <f ca="1">VLOOKUP($A1048,INDIRECT("'"&amp;$B1048&amp;"'!"&amp;"$A$5:$Z$10000"),MATCH(H$5,INDIRECT("'"&amp;$B1048&amp;"'!$A$4:$Z$4"),0),0)</f>
        <v>-41.00000885</v>
      </c>
      <c r="I1048">
        <f>VLOOKUP($A1048,cleaning_log!$A$1:$ZZ$9791,MATCH(I$5,cleaning_log!$A$2:$ZZ$2,0),0)</f>
        <v>-43</v>
      </c>
      <c r="J1048">
        <f>VLOOKUP($A1048,cleaning_log!$A$1:$ZZ$9791,MATCH(J$5,cleaning_log!$A$2:$ZZ$2,0),0)</f>
        <v>-43</v>
      </c>
      <c r="K1048" t="b">
        <f ca="1">IF(ISNA(J1048),TRUE,ABS(H1048-J1048)&gt;0.001)</f>
        <v>1</v>
      </c>
      <c r="L1048">
        <f>VLOOKUP($A1048,cleaning_log!$A$1:$ZZ$9791,MATCH(L$5,cleaning_log!$A$2:$ZZ$2,0),0)</f>
        <v>-41</v>
      </c>
      <c r="M1048">
        <f>VLOOKUP($A1048,cleaning_log!$A$1:$ZZ$9791,MATCH(M$5,cleaning_log!$A$2:$ZZ$2,0),0)</f>
        <v>-41</v>
      </c>
      <c r="N1048">
        <f>VLOOKUP($A1048,cleaning_log!$A$1:$ZZ$9791,MATCH(N$5,cleaning_log!$A$2:$ZZ$2,0),0)</f>
        <v>-40.999999999999901</v>
      </c>
      <c r="O1048">
        <f>VLOOKUP($A1048,cleaning_log!$A$1:$ZZ$9791,MATCH(O$5,cleaning_log!$A$2:$ZZ$2,0),0)</f>
        <v>-41</v>
      </c>
      <c r="P1048">
        <f>VLOOKUP($A1048,cleaning_log!$A$1:$ZZ$9791,MATCH(P$5,cleaning_log!$A$2:$ZZ$2,0),0)</f>
        <v>56.353000000000002</v>
      </c>
      <c r="Q1048">
        <f>VLOOKUP($A1048,cleaning_log!$A$1:$ZZ$9791,MATCH(Q$5,cleaning_log!$A$2:$ZZ$2,0),0)</f>
        <v>69.902000000000001</v>
      </c>
      <c r="R1048">
        <f>VLOOKUP($A1048,cleaning_log!$A$1:$ZZ$9791,MATCH(R$5,cleaning_log!$A$2:$ZZ$2,0),0)</f>
        <v>89.844999999999999</v>
      </c>
      <c r="S1048" t="b">
        <f t="shared" si="198"/>
        <v>1</v>
      </c>
      <c r="T1048">
        <f>VLOOKUP($A1048,cleaning_log!$A$1:$ZZ$9791,MATCH(T$5,cleaning_log!$A$2:$ZZ$2,0),0)</f>
        <v>444757</v>
      </c>
      <c r="U1048">
        <f>VLOOKUP($A1048,cleaning_log!$A$1:$ZZ$9791,MATCH(U$5,cleaning_log!$A$2:$ZZ$2,0),0)</f>
        <v>587634</v>
      </c>
      <c r="V1048">
        <f>VLOOKUP($A1048,cleaning_log!$A$1:$ZZ$9791,MATCH(V$5,cleaning_log!$A$2:$ZZ$2,0),0)</f>
        <v>749495</v>
      </c>
    </row>
    <row r="1049" spans="1:22" hidden="1" x14ac:dyDescent="0.2">
      <c r="A1049" t="s">
        <v>4221</v>
      </c>
      <c r="B1049" t="str">
        <f>IF(NOT(ISNA(VLOOKUP($A1049,miplib2017!$A$5:$A$10000,1,0))),"miplib2017",IF(NOT(ISNA(VLOOKUP($A1049,miplib2010!$A$5:$A$10000,1,0))),"miplib2010",IF(NOT(ISNA(VLOOKUP($A1049,miplib2003!$A$5:$A$10000,1,0))),"miplib2003",IF(NOT(ISNA(VLOOKUP($A1049,miplib3!$A$5:$A$10002,1,0))),"miplib3",IF(NOT(ISNA(VLOOKUP($A1049,miplib2!$A$5:$A$10004,1,0))),"miplib2",IF(NOT(ISNA(VLOOKUP($A1049,coral!$A$5:$A$10000,1,0))),"coral",IF(NOT(ISNA(VLOOKUP($A1049,neos!$A$5:$A$10000,1,0))),"neos","COULD NOT FIND")))))))</f>
        <v>miplib2017</v>
      </c>
      <c r="C1049" t="str">
        <f>B1049&amp;"/"&amp;A1049</f>
        <v>miplib2017/npmv07</v>
      </c>
      <c r="D1049">
        <f ca="1">VLOOKUP($A1049,INDIRECT("'"&amp;$B1049&amp;"'!"&amp;"$A$5:$Z$10000"),MATCH(D$5,INDIRECT("'"&amp;$B1049&amp;"'!$A$4:$Z$4"),0),0)</f>
        <v>76342</v>
      </c>
      <c r="E1049">
        <f ca="1">VLOOKUP($A1049,INDIRECT("'"&amp;$B1049&amp;"'!"&amp;"$A$5:$Z$10000"),MATCH(E$5,INDIRECT("'"&amp;$B1049&amp;"'!$A$4:$Z$4"),0),0)</f>
        <v>220686</v>
      </c>
      <c r="F1049" t="e">
        <f>VLOOKUP($A1049,cleaning_log!$A$1:$ZZ$9791,MATCH(F$5,cleaning_log!$A$2:$ZZ$2,0),0)</f>
        <v>#N/A</v>
      </c>
      <c r="G1049" t="e">
        <f>VLOOKUP($A1049,cleaning_log!$A$1:$ZZ$9791,MATCH(G$5,cleaning_log!$A$2:$ZZ$2,0),0)</f>
        <v>#N/A</v>
      </c>
      <c r="H1049">
        <f ca="1">VLOOKUP($A1049,INDIRECT("'"&amp;$B1049&amp;"'!"&amp;"$A$5:$Z$10000"),MATCH(H$5,INDIRECT("'"&amp;$B1049&amp;"'!$A$4:$Z$4"),0),0)</f>
        <v>104810000000</v>
      </c>
      <c r="I1049" t="e">
        <f>VLOOKUP($A1049,cleaning_log!$A$1:$ZZ$9791,MATCH(I$5,cleaning_log!$A$2:$ZZ$2,0),0)</f>
        <v>#N/A</v>
      </c>
      <c r="J1049" t="e">
        <f>VLOOKUP($A1049,cleaning_log!$A$1:$ZZ$9791,MATCH(J$5,cleaning_log!$A$2:$ZZ$2,0),0)</f>
        <v>#N/A</v>
      </c>
      <c r="K1049" t="b">
        <f>IF(ISNA(J1049),TRUE,ABS(H1049-J1049)&gt;0.001)</f>
        <v>1</v>
      </c>
      <c r="L1049" t="e">
        <f>VLOOKUP($A1049,cleaning_log!$A$1:$ZZ$9791,MATCH(L$5,cleaning_log!$A$2:$ZZ$2,0),0)</f>
        <v>#N/A</v>
      </c>
      <c r="M1049" t="e">
        <f>VLOOKUP($A1049,cleaning_log!$A$1:$ZZ$9791,MATCH(M$5,cleaning_log!$A$2:$ZZ$2,0),0)</f>
        <v>#N/A</v>
      </c>
      <c r="N1049" t="e">
        <f>VLOOKUP($A1049,cleaning_log!$A$1:$ZZ$9791,MATCH(N$5,cleaning_log!$A$2:$ZZ$2,0),0)</f>
        <v>#N/A</v>
      </c>
      <c r="O1049" t="e">
        <f>VLOOKUP($A1049,cleaning_log!$A$1:$ZZ$9791,MATCH(O$5,cleaning_log!$A$2:$ZZ$2,0),0)</f>
        <v>#N/A</v>
      </c>
      <c r="P1049" t="e">
        <f>VLOOKUP($A1049,cleaning_log!$A$1:$ZZ$9791,MATCH(P$5,cleaning_log!$A$2:$ZZ$2,0),0)</f>
        <v>#N/A</v>
      </c>
      <c r="Q1049" t="e">
        <f>VLOOKUP($A1049,cleaning_log!$A$1:$ZZ$9791,MATCH(Q$5,cleaning_log!$A$2:$ZZ$2,0),0)</f>
        <v>#N/A</v>
      </c>
      <c r="R1049" t="e">
        <f>VLOOKUP($A1049,cleaning_log!$A$1:$ZZ$9791,MATCH(R$5,cleaning_log!$A$2:$ZZ$2,0),0)</f>
        <v>#N/A</v>
      </c>
      <c r="S1049" t="e">
        <f t="shared" si="198"/>
        <v>#N/A</v>
      </c>
      <c r="T1049" t="e">
        <f>VLOOKUP($A1049,cleaning_log!$A$1:$ZZ$9791,MATCH(T$5,cleaning_log!$A$2:$ZZ$2,0),0)</f>
        <v>#N/A</v>
      </c>
      <c r="U1049" t="e">
        <f>VLOOKUP($A1049,cleaning_log!$A$1:$ZZ$9791,MATCH(U$5,cleaning_log!$A$2:$ZZ$2,0),0)</f>
        <v>#N/A</v>
      </c>
      <c r="V1049" t="e">
        <f>VLOOKUP($A1049,cleaning_log!$A$1:$ZZ$9791,MATCH(V$5,cleaning_log!$A$2:$ZZ$2,0),0)</f>
        <v>#N/A</v>
      </c>
    </row>
    <row r="1050" spans="1:22" hidden="1" x14ac:dyDescent="0.2">
      <c r="A1050" t="s">
        <v>4222</v>
      </c>
      <c r="B1050" t="str">
        <f>IF(NOT(ISNA(VLOOKUP($A1050,miplib2017!$A$5:$A$10000,1,0))),"miplib2017",IF(NOT(ISNA(VLOOKUP($A1050,miplib2010!$A$5:$A$10000,1,0))),"miplib2010",IF(NOT(ISNA(VLOOKUP($A1050,miplib2003!$A$5:$A$10000,1,0))),"miplib2003",IF(NOT(ISNA(VLOOKUP($A1050,miplib3!$A$5:$A$10002,1,0))),"miplib3",IF(NOT(ISNA(VLOOKUP($A1050,miplib2!$A$5:$A$10004,1,0))),"miplib2",IF(NOT(ISNA(VLOOKUP($A1050,coral!$A$5:$A$10000,1,0))),"coral",IF(NOT(ISNA(VLOOKUP($A1050,neos!$A$5:$A$10000,1,0))),"neos","COULD NOT FIND")))))))</f>
        <v>miplib2017</v>
      </c>
      <c r="C1050" t="str">
        <f>B1050&amp;"/"&amp;A1050</f>
        <v>miplib2017/ns1111636</v>
      </c>
      <c r="D1050">
        <f ca="1">VLOOKUP($A1050,INDIRECT("'"&amp;$B1050&amp;"'!"&amp;"$A$5:$Z$10000"),MATCH(D$5,INDIRECT("'"&amp;$B1050&amp;"'!$A$4:$Z$4"),0),0)</f>
        <v>13895</v>
      </c>
      <c r="E1050">
        <f ca="1">VLOOKUP($A1050,INDIRECT("'"&amp;$B1050&amp;"'!"&amp;"$A$5:$Z$10000"),MATCH(E$5,INDIRECT("'"&amp;$B1050&amp;"'!$A$4:$Z$4"),0),0)</f>
        <v>360822</v>
      </c>
      <c r="F1050" t="e">
        <f>VLOOKUP($A1050,cleaning_log!$A$1:$ZZ$9791,MATCH(F$5,cleaning_log!$A$2:$ZZ$2,0),0)</f>
        <v>#N/A</v>
      </c>
      <c r="G1050" t="e">
        <f>VLOOKUP($A1050,cleaning_log!$A$1:$ZZ$9791,MATCH(G$5,cleaning_log!$A$2:$ZZ$2,0),0)</f>
        <v>#N/A</v>
      </c>
      <c r="H1050">
        <f ca="1">VLOOKUP($A1050,INDIRECT("'"&amp;$B1050&amp;"'!"&amp;"$A$5:$Z$10000"),MATCH(H$5,INDIRECT("'"&amp;$B1050&amp;"'!$A$4:$Z$4"),0),0)</f>
        <v>162</v>
      </c>
      <c r="I1050" t="e">
        <f>VLOOKUP($A1050,cleaning_log!$A$1:$ZZ$9791,MATCH(I$5,cleaning_log!$A$2:$ZZ$2,0),0)</f>
        <v>#N/A</v>
      </c>
      <c r="J1050" t="e">
        <f>VLOOKUP($A1050,cleaning_log!$A$1:$ZZ$9791,MATCH(J$5,cleaning_log!$A$2:$ZZ$2,0),0)</f>
        <v>#N/A</v>
      </c>
      <c r="K1050" t="b">
        <f>IF(ISNA(J1050),TRUE,ABS(H1050-J1050)&gt;0.001)</f>
        <v>1</v>
      </c>
      <c r="L1050" t="e">
        <f>VLOOKUP($A1050,cleaning_log!$A$1:$ZZ$9791,MATCH(L$5,cleaning_log!$A$2:$ZZ$2,0),0)</f>
        <v>#N/A</v>
      </c>
      <c r="M1050" t="e">
        <f>VLOOKUP($A1050,cleaning_log!$A$1:$ZZ$9791,MATCH(M$5,cleaning_log!$A$2:$ZZ$2,0),0)</f>
        <v>#N/A</v>
      </c>
      <c r="N1050" t="e">
        <f>VLOOKUP($A1050,cleaning_log!$A$1:$ZZ$9791,MATCH(N$5,cleaning_log!$A$2:$ZZ$2,0),0)</f>
        <v>#N/A</v>
      </c>
      <c r="O1050" t="e">
        <f>VLOOKUP($A1050,cleaning_log!$A$1:$ZZ$9791,MATCH(O$5,cleaning_log!$A$2:$ZZ$2,0),0)</f>
        <v>#N/A</v>
      </c>
      <c r="P1050" t="e">
        <f>VLOOKUP($A1050,cleaning_log!$A$1:$ZZ$9791,MATCH(P$5,cleaning_log!$A$2:$ZZ$2,0),0)</f>
        <v>#N/A</v>
      </c>
      <c r="Q1050" t="e">
        <f>VLOOKUP($A1050,cleaning_log!$A$1:$ZZ$9791,MATCH(Q$5,cleaning_log!$A$2:$ZZ$2,0),0)</f>
        <v>#N/A</v>
      </c>
      <c r="R1050" t="e">
        <f>VLOOKUP($A1050,cleaning_log!$A$1:$ZZ$9791,MATCH(R$5,cleaning_log!$A$2:$ZZ$2,0),0)</f>
        <v>#N/A</v>
      </c>
      <c r="S1050" t="e">
        <f t="shared" si="198"/>
        <v>#N/A</v>
      </c>
      <c r="T1050" t="e">
        <f>VLOOKUP($A1050,cleaning_log!$A$1:$ZZ$9791,MATCH(T$5,cleaning_log!$A$2:$ZZ$2,0),0)</f>
        <v>#N/A</v>
      </c>
      <c r="U1050" t="e">
        <f>VLOOKUP($A1050,cleaning_log!$A$1:$ZZ$9791,MATCH(U$5,cleaning_log!$A$2:$ZZ$2,0),0)</f>
        <v>#N/A</v>
      </c>
      <c r="V1050" t="e">
        <f>VLOOKUP($A1050,cleaning_log!$A$1:$ZZ$9791,MATCH(V$5,cleaning_log!$A$2:$ZZ$2,0),0)</f>
        <v>#N/A</v>
      </c>
    </row>
    <row r="1051" spans="1:22" hidden="1" x14ac:dyDescent="0.2">
      <c r="A1051" t="s">
        <v>4223</v>
      </c>
      <c r="B1051" t="str">
        <f>IF(NOT(ISNA(VLOOKUP($A1051,miplib2017!$A$5:$A$10000,1,0))),"miplib2017",IF(NOT(ISNA(VLOOKUP($A1051,miplib2010!$A$5:$A$10000,1,0))),"miplib2010",IF(NOT(ISNA(VLOOKUP($A1051,miplib2003!$A$5:$A$10000,1,0))),"miplib2003",IF(NOT(ISNA(VLOOKUP($A1051,miplib3!$A$5:$A$10002,1,0))),"miplib3",IF(NOT(ISNA(VLOOKUP($A1051,miplib2!$A$5:$A$10004,1,0))),"miplib2",IF(NOT(ISNA(VLOOKUP($A1051,coral!$A$5:$A$10000,1,0))),"coral",IF(NOT(ISNA(VLOOKUP($A1051,neos!$A$5:$A$10000,1,0))),"neos","COULD NOT FIND")))))))</f>
        <v>miplib2017</v>
      </c>
      <c r="C1051" t="str">
        <f>B1051&amp;"/"&amp;A1051</f>
        <v>miplib2017/ns1116954</v>
      </c>
      <c r="D1051">
        <f ca="1">VLOOKUP($A1051,INDIRECT("'"&amp;$B1051&amp;"'!"&amp;"$A$5:$Z$10000"),MATCH(D$5,INDIRECT("'"&amp;$B1051&amp;"'!$A$4:$Z$4"),0),0)</f>
        <v>131991</v>
      </c>
      <c r="E1051">
        <f ca="1">VLOOKUP($A1051,INDIRECT("'"&amp;$B1051&amp;"'!"&amp;"$A$5:$Z$10000"),MATCH(E$5,INDIRECT("'"&amp;$B1051&amp;"'!$A$4:$Z$4"),0),0)</f>
        <v>12648</v>
      </c>
      <c r="F1051">
        <f>VLOOKUP($A1051,cleaning_log!$A$1:$ZZ$9791,MATCH(F$5,cleaning_log!$A$2:$ZZ$2,0),0)</f>
        <v>116697</v>
      </c>
      <c r="G1051">
        <f>VLOOKUP($A1051,cleaning_log!$A$1:$ZZ$9791,MATCH(G$5,cleaning_log!$A$2:$ZZ$2,0),0)</f>
        <v>11928</v>
      </c>
      <c r="H1051">
        <f ca="1">VLOOKUP($A1051,INDIRECT("'"&amp;$B1051&amp;"'!"&amp;"$A$5:$Z$10000"),MATCH(H$5,INDIRECT("'"&amp;$B1051&amp;"'!$A$4:$Z$4"),0),0)</f>
        <v>0</v>
      </c>
      <c r="I1051">
        <f>VLOOKUP($A1051,cleaning_log!$A$1:$ZZ$9791,MATCH(I$5,cleaning_log!$A$2:$ZZ$2,0),0)</f>
        <v>0</v>
      </c>
      <c r="J1051">
        <f>VLOOKUP($A1051,cleaning_log!$A$1:$ZZ$9791,MATCH(J$5,cleaning_log!$A$2:$ZZ$2,0),0)</f>
        <v>0</v>
      </c>
      <c r="K1051" t="b">
        <f ca="1">IF(ISNA(J1051),TRUE,ABS(H1051-J1051)&gt;0.001)</f>
        <v>0</v>
      </c>
      <c r="L1051">
        <f>VLOOKUP($A1051,cleaning_log!$A$1:$ZZ$9791,MATCH(L$5,cleaning_log!$A$2:$ZZ$2,0),0)</f>
        <v>0</v>
      </c>
      <c r="M1051">
        <f>VLOOKUP($A1051,cleaning_log!$A$1:$ZZ$9791,MATCH(M$5,cleaning_log!$A$2:$ZZ$2,0),0)</f>
        <v>0</v>
      </c>
      <c r="N1051">
        <f>VLOOKUP($A1051,cleaning_log!$A$1:$ZZ$9791,MATCH(N$5,cleaning_log!$A$2:$ZZ$2,0),0)</f>
        <v>0</v>
      </c>
      <c r="O1051">
        <f>VLOOKUP($A1051,cleaning_log!$A$1:$ZZ$9791,MATCH(O$5,cleaning_log!$A$2:$ZZ$2,0),0)</f>
        <v>0</v>
      </c>
      <c r="P1051">
        <f>VLOOKUP($A1051,cleaning_log!$A$1:$ZZ$9791,MATCH(P$5,cleaning_log!$A$2:$ZZ$2,0),0)</f>
        <v>152.42400000000001</v>
      </c>
      <c r="Q1051">
        <f>VLOOKUP($A1051,cleaning_log!$A$1:$ZZ$9791,MATCH(Q$5,cleaning_log!$A$2:$ZZ$2,0),0)</f>
        <v>1096.6600000000001</v>
      </c>
      <c r="R1051">
        <f>VLOOKUP($A1051,cleaning_log!$A$1:$ZZ$9791,MATCH(R$5,cleaning_log!$A$2:$ZZ$2,0),0)</f>
        <v>1864.6610000000001</v>
      </c>
      <c r="S1051" t="b">
        <f t="shared" si="198"/>
        <v>1</v>
      </c>
      <c r="T1051">
        <f>VLOOKUP($A1051,cleaning_log!$A$1:$ZZ$9791,MATCH(T$5,cleaning_log!$A$2:$ZZ$2,0),0)</f>
        <v>41</v>
      </c>
      <c r="U1051">
        <f>VLOOKUP($A1051,cleaning_log!$A$1:$ZZ$9791,MATCH(U$5,cleaning_log!$A$2:$ZZ$2,0),0)</f>
        <v>818</v>
      </c>
      <c r="V1051">
        <f>VLOOKUP($A1051,cleaning_log!$A$1:$ZZ$9791,MATCH(V$5,cleaning_log!$A$2:$ZZ$2,0),0)</f>
        <v>837</v>
      </c>
    </row>
    <row r="1052" spans="1:22" hidden="1" x14ac:dyDescent="0.2">
      <c r="A1052" t="s">
        <v>4224</v>
      </c>
      <c r="B1052" t="str">
        <f>IF(NOT(ISNA(VLOOKUP($A1052,miplib2017!$A$5:$A$10000,1,0))),"miplib2017",IF(NOT(ISNA(VLOOKUP($A1052,miplib2010!$A$5:$A$10000,1,0))),"miplib2010",IF(NOT(ISNA(VLOOKUP($A1052,miplib2003!$A$5:$A$10000,1,0))),"miplib2003",IF(NOT(ISNA(VLOOKUP($A1052,miplib3!$A$5:$A$10002,1,0))),"miplib3",IF(NOT(ISNA(VLOOKUP($A1052,miplib2!$A$5:$A$10004,1,0))),"miplib2",IF(NOT(ISNA(VLOOKUP($A1052,coral!$A$5:$A$10000,1,0))),"coral",IF(NOT(ISNA(VLOOKUP($A1052,neos!$A$5:$A$10000,1,0))),"neos","COULD NOT FIND")))))))</f>
        <v>miplib2010</v>
      </c>
      <c r="C1052" t="str">
        <f>B1052&amp;"/"&amp;A1052</f>
        <v>miplib2010/ns1158817</v>
      </c>
      <c r="D1052">
        <f ca="1">VLOOKUP($A1052,INDIRECT("'"&amp;$B1052&amp;"'!"&amp;"$A$5:$Z$10000"),MATCH(D$5,INDIRECT("'"&amp;$B1052&amp;"'!$A$4:$Z$4"),0),0)</f>
        <v>68455</v>
      </c>
      <c r="E1052">
        <f ca="1">VLOOKUP($A1052,INDIRECT("'"&amp;$B1052&amp;"'!"&amp;"$A$5:$Z$10000"),MATCH(E$5,INDIRECT("'"&amp;$B1052&amp;"'!$A$4:$Z$4"),0),0)</f>
        <v>1804022</v>
      </c>
      <c r="F1052" t="e">
        <f>VLOOKUP($A1052,cleaning_log!$A$1:$ZZ$9791,MATCH(F$5,cleaning_log!$A$2:$ZZ$2,0),0)</f>
        <v>#N/A</v>
      </c>
      <c r="G1052" t="e">
        <f>VLOOKUP($A1052,cleaning_log!$A$1:$ZZ$9791,MATCH(G$5,cleaning_log!$A$2:$ZZ$2,0),0)</f>
        <v>#N/A</v>
      </c>
      <c r="H1052" t="str">
        <f ca="1">VLOOKUP($A1052,INDIRECT("'"&amp;$B1052&amp;"'!"&amp;"$A$5:$Z$10000"),MATCH(H$5,INDIRECT("'"&amp;$B1052&amp;"'!$A$4:$Z$4"),0),0)</f>
        <v>Infeasible</v>
      </c>
      <c r="I1052" t="e">
        <f>VLOOKUP($A1052,cleaning_log!$A$1:$ZZ$9791,MATCH(I$5,cleaning_log!$A$2:$ZZ$2,0),0)</f>
        <v>#N/A</v>
      </c>
      <c r="J1052" t="e">
        <f>VLOOKUP($A1052,cleaning_log!$A$1:$ZZ$9791,MATCH(J$5,cleaning_log!$A$2:$ZZ$2,0),0)</f>
        <v>#N/A</v>
      </c>
      <c r="L1052" t="e">
        <f>VLOOKUP($A1052,cleaning_log!$A$1:$ZZ$9791,MATCH(L$5,cleaning_log!$A$2:$ZZ$2,0),0)</f>
        <v>#N/A</v>
      </c>
      <c r="M1052" t="e">
        <f>VLOOKUP($A1052,cleaning_log!$A$1:$ZZ$9791,MATCH(M$5,cleaning_log!$A$2:$ZZ$2,0),0)</f>
        <v>#N/A</v>
      </c>
      <c r="N1052" t="e">
        <f>VLOOKUP($A1052,cleaning_log!$A$1:$ZZ$9791,MATCH(N$5,cleaning_log!$A$2:$ZZ$2,0),0)</f>
        <v>#N/A</v>
      </c>
      <c r="O1052" t="e">
        <f>VLOOKUP($A1052,cleaning_log!$A$1:$ZZ$9791,MATCH(O$5,cleaning_log!$A$2:$ZZ$2,0),0)</f>
        <v>#N/A</v>
      </c>
      <c r="P1052" t="e">
        <f>VLOOKUP($A1052,cleaning_log!$A$1:$ZZ$9791,MATCH(P$5,cleaning_log!$A$2:$ZZ$2,0),0)</f>
        <v>#N/A</v>
      </c>
      <c r="Q1052" t="e">
        <f>VLOOKUP($A1052,cleaning_log!$A$1:$ZZ$9791,MATCH(Q$5,cleaning_log!$A$2:$ZZ$2,0),0)</f>
        <v>#N/A</v>
      </c>
      <c r="R1052" t="e">
        <f>VLOOKUP($A1052,cleaning_log!$A$1:$ZZ$9791,MATCH(R$5,cleaning_log!$A$2:$ZZ$2,0),0)</f>
        <v>#N/A</v>
      </c>
      <c r="S1052" t="e">
        <f t="shared" si="198"/>
        <v>#N/A</v>
      </c>
      <c r="T1052" t="e">
        <f>VLOOKUP($A1052,cleaning_log!$A$1:$ZZ$9791,MATCH(T$5,cleaning_log!$A$2:$ZZ$2,0),0)</f>
        <v>#N/A</v>
      </c>
      <c r="U1052" t="e">
        <f>VLOOKUP($A1052,cleaning_log!$A$1:$ZZ$9791,MATCH(U$5,cleaning_log!$A$2:$ZZ$2,0),0)</f>
        <v>#N/A</v>
      </c>
      <c r="V1052" t="e">
        <f>VLOOKUP($A1052,cleaning_log!$A$1:$ZZ$9791,MATCH(V$5,cleaning_log!$A$2:$ZZ$2,0),0)</f>
        <v>#N/A</v>
      </c>
    </row>
    <row r="1053" spans="1:22" x14ac:dyDescent="0.2">
      <c r="A1053" t="s">
        <v>3103</v>
      </c>
      <c r="B1053" t="str">
        <f>IF(NOT(ISNA(VLOOKUP($A1053,miplib2017!$A$5:$A$10000,1,0))),"miplib2017",IF(NOT(ISNA(VLOOKUP($A1053,miplib2010!$A$5:$A$10000,1,0))),"miplib2010",IF(NOT(ISNA(VLOOKUP($A1053,miplib2003!$A$5:$A$10000,1,0))),"miplib2003",IF(NOT(ISNA(VLOOKUP($A1053,miplib3!$A$5:$A$10002,1,0))),"miplib3",IF(NOT(ISNA(VLOOKUP($A1053,miplib2!$A$5:$A$10004,1,0))),"miplib2",IF(NOT(ISNA(VLOOKUP($A1053,coral!$A$5:$A$10000,1,0))),"coral",IF(NOT(ISNA(VLOOKUP($A1053,neos!$A$5:$A$10000,1,0))),"neos","COULD NOT FIND")))))))</f>
        <v>miplib2017</v>
      </c>
      <c r="C1053" t="str">
        <f>B1053&amp;"/"&amp;A1053</f>
        <v>miplib2017/ns1208400</v>
      </c>
      <c r="D1053">
        <f ca="1">VLOOKUP($A1053,INDIRECT("'"&amp;$B1053&amp;"'!"&amp;"$A$5:$Z$10000"),MATCH(D$5,INDIRECT("'"&amp;$B1053&amp;"'!$A$4:$Z$4"),0),0)</f>
        <v>4289</v>
      </c>
      <c r="E1053">
        <f ca="1">VLOOKUP($A1053,INDIRECT("'"&amp;$B1053&amp;"'!"&amp;"$A$5:$Z$10000"),MATCH(E$5,INDIRECT("'"&amp;$B1053&amp;"'!$A$4:$Z$4"),0),0)</f>
        <v>2883</v>
      </c>
      <c r="F1053">
        <f>VLOOKUP($A1053,cleaning_log!$A$1:$ZZ$9791,MATCH(F$5,cleaning_log!$A$2:$ZZ$2,0),0)</f>
        <v>1981</v>
      </c>
      <c r="G1053">
        <f>VLOOKUP($A1053,cleaning_log!$A$1:$ZZ$9791,MATCH(G$5,cleaning_log!$A$2:$ZZ$2,0),0)</f>
        <v>2597</v>
      </c>
      <c r="H1053">
        <f ca="1">VLOOKUP($A1053,INDIRECT("'"&amp;$B1053&amp;"'!"&amp;"$A$5:$Z$10000"),MATCH(H$5,INDIRECT("'"&amp;$B1053&amp;"'!$A$4:$Z$4"),0),0)</f>
        <v>2</v>
      </c>
      <c r="I1053">
        <f>VLOOKUP($A1053,cleaning_log!$A$1:$ZZ$9791,MATCH(I$5,cleaning_log!$A$2:$ZZ$2,0),0)</f>
        <v>0</v>
      </c>
      <c r="J1053">
        <f>VLOOKUP($A1053,cleaning_log!$A$1:$ZZ$9791,MATCH(J$5,cleaning_log!$A$2:$ZZ$2,0),0)</f>
        <v>0</v>
      </c>
      <c r="K1053" t="b">
        <f ca="1">IF(ISNA(J1053),TRUE,ABS(H1053-J1053)&gt;0.001)</f>
        <v>1</v>
      </c>
      <c r="L1053">
        <f>VLOOKUP($A1053,cleaning_log!$A$1:$ZZ$9791,MATCH(L$5,cleaning_log!$A$2:$ZZ$2,0),0)</f>
        <v>2</v>
      </c>
      <c r="M1053">
        <f>VLOOKUP($A1053,cleaning_log!$A$1:$ZZ$9791,MATCH(M$5,cleaning_log!$A$2:$ZZ$2,0),0)</f>
        <v>2</v>
      </c>
      <c r="N1053">
        <f>VLOOKUP($A1053,cleaning_log!$A$1:$ZZ$9791,MATCH(N$5,cleaning_log!$A$2:$ZZ$2,0),0)</f>
        <v>2</v>
      </c>
      <c r="O1053">
        <f>VLOOKUP($A1053,cleaning_log!$A$1:$ZZ$9791,MATCH(O$5,cleaning_log!$A$2:$ZZ$2,0),0)</f>
        <v>2</v>
      </c>
      <c r="P1053">
        <f>VLOOKUP($A1053,cleaning_log!$A$1:$ZZ$9791,MATCH(P$5,cleaning_log!$A$2:$ZZ$2,0),0)</f>
        <v>12.401</v>
      </c>
      <c r="Q1053">
        <f>VLOOKUP($A1053,cleaning_log!$A$1:$ZZ$9791,MATCH(Q$5,cleaning_log!$A$2:$ZZ$2,0),0)</f>
        <v>9.5850000000000009</v>
      </c>
      <c r="R1053">
        <f>VLOOKUP($A1053,cleaning_log!$A$1:$ZZ$9791,MATCH(R$5,cleaning_log!$A$2:$ZZ$2,0),0)</f>
        <v>10.586</v>
      </c>
      <c r="S1053" t="b">
        <f t="shared" si="198"/>
        <v>1</v>
      </c>
      <c r="T1053">
        <f>VLOOKUP($A1053,cleaning_log!$A$1:$ZZ$9791,MATCH(T$5,cleaning_log!$A$2:$ZZ$2,0),0)</f>
        <v>55</v>
      </c>
      <c r="U1053">
        <f>VLOOKUP($A1053,cleaning_log!$A$1:$ZZ$9791,MATCH(U$5,cleaning_log!$A$2:$ZZ$2,0),0)</f>
        <v>1</v>
      </c>
      <c r="V1053">
        <f>VLOOKUP($A1053,cleaning_log!$A$1:$ZZ$9791,MATCH(V$5,cleaning_log!$A$2:$ZZ$2,0),0)</f>
        <v>1</v>
      </c>
    </row>
    <row r="1054" spans="1:22" hidden="1" x14ac:dyDescent="0.2">
      <c r="A1054" t="s">
        <v>15662</v>
      </c>
      <c r="B1054" t="str">
        <f>IF(NOT(ISNA(VLOOKUP($A1054,miplib2017!$A$5:$A$10000,1,0))),"miplib2017",IF(NOT(ISNA(VLOOKUP($A1054,miplib2010!$A$5:$A$10000,1,0))),"miplib2010",IF(NOT(ISNA(VLOOKUP($A1054,miplib2003!$A$5:$A$10000,1,0))),"miplib2003",IF(NOT(ISNA(VLOOKUP($A1054,miplib3!$A$5:$A$10002,1,0))),"miplib3",IF(NOT(ISNA(VLOOKUP($A1054,miplib2!$A$5:$A$10004,1,0))),"miplib2",IF(NOT(ISNA(VLOOKUP($A1054,coral!$A$5:$A$10000,1,0))),"coral",IF(NOT(ISNA(VLOOKUP($A1054,neos!$A$5:$A$10000,1,0))),"neos","COULD NOT FIND")))))))</f>
        <v>miplib2017</v>
      </c>
      <c r="C1054" t="str">
        <f>B1054&amp;"/"&amp;A1054</f>
        <v>miplib2017/ns1430538</v>
      </c>
      <c r="D1054">
        <f ca="1">VLOOKUP($A1054,INDIRECT("'"&amp;$B1054&amp;"'!"&amp;"$A$5:$Z$10000"),MATCH(D$5,INDIRECT("'"&amp;$B1054&amp;"'!$A$4:$Z$4"),0),0)</f>
        <v>34960</v>
      </c>
      <c r="E1054">
        <f ca="1">VLOOKUP($A1054,INDIRECT("'"&amp;$B1054&amp;"'!"&amp;"$A$5:$Z$10000"),MATCH(E$5,INDIRECT("'"&amp;$B1054&amp;"'!$A$4:$Z$4"),0),0)</f>
        <v>33616</v>
      </c>
      <c r="F1054" t="e">
        <f>VLOOKUP($A1054,cleaning_log!$A$1:$ZZ$9791,MATCH(F$5,cleaning_log!$A$2:$ZZ$2,0),0)</f>
        <v>#N/A</v>
      </c>
      <c r="G1054" t="e">
        <f>VLOOKUP($A1054,cleaning_log!$A$1:$ZZ$9791,MATCH(G$5,cleaning_log!$A$2:$ZZ$2,0),0)</f>
        <v>#N/A</v>
      </c>
      <c r="H1054">
        <f ca="1">VLOOKUP($A1054,INDIRECT("'"&amp;$B1054&amp;"'!"&amp;"$A$5:$Z$10000"),MATCH(H$5,INDIRECT("'"&amp;$B1054&amp;"'!$A$4:$Z$4"),0),0)</f>
        <v>88</v>
      </c>
      <c r="I1054" t="e">
        <f>VLOOKUP($A1054,cleaning_log!$A$1:$ZZ$9791,MATCH(I$5,cleaning_log!$A$2:$ZZ$2,0),0)</f>
        <v>#N/A</v>
      </c>
      <c r="J1054" t="e">
        <f>VLOOKUP($A1054,cleaning_log!$A$1:$ZZ$9791,MATCH(J$5,cleaning_log!$A$2:$ZZ$2,0),0)</f>
        <v>#N/A</v>
      </c>
      <c r="K1054" t="b">
        <f>IF(ISNA(J1054),TRUE,ABS(H1054-J1054)&gt;0.001)</f>
        <v>1</v>
      </c>
      <c r="L1054" t="e">
        <f>VLOOKUP($A1054,cleaning_log!$A$1:$ZZ$9791,MATCH(L$5,cleaning_log!$A$2:$ZZ$2,0),0)</f>
        <v>#N/A</v>
      </c>
      <c r="M1054" t="e">
        <f>VLOOKUP($A1054,cleaning_log!$A$1:$ZZ$9791,MATCH(M$5,cleaning_log!$A$2:$ZZ$2,0),0)</f>
        <v>#N/A</v>
      </c>
      <c r="N1054" t="e">
        <f>VLOOKUP($A1054,cleaning_log!$A$1:$ZZ$9791,MATCH(N$5,cleaning_log!$A$2:$ZZ$2,0),0)</f>
        <v>#N/A</v>
      </c>
      <c r="O1054" t="e">
        <f>VLOOKUP($A1054,cleaning_log!$A$1:$ZZ$9791,MATCH(O$5,cleaning_log!$A$2:$ZZ$2,0),0)</f>
        <v>#N/A</v>
      </c>
      <c r="P1054" t="e">
        <f>VLOOKUP($A1054,cleaning_log!$A$1:$ZZ$9791,MATCH(P$5,cleaning_log!$A$2:$ZZ$2,0),0)</f>
        <v>#N/A</v>
      </c>
      <c r="Q1054" t="e">
        <f>VLOOKUP($A1054,cleaning_log!$A$1:$ZZ$9791,MATCH(Q$5,cleaning_log!$A$2:$ZZ$2,0),0)</f>
        <v>#N/A</v>
      </c>
      <c r="R1054" t="e">
        <f>VLOOKUP($A1054,cleaning_log!$A$1:$ZZ$9791,MATCH(R$5,cleaning_log!$A$2:$ZZ$2,0),0)</f>
        <v>#N/A</v>
      </c>
      <c r="S1054" t="e">
        <f t="shared" si="198"/>
        <v>#N/A</v>
      </c>
      <c r="T1054" t="e">
        <f>VLOOKUP($A1054,cleaning_log!$A$1:$ZZ$9791,MATCH(T$5,cleaning_log!$A$2:$ZZ$2,0),0)</f>
        <v>#N/A</v>
      </c>
      <c r="U1054" t="e">
        <f>VLOOKUP($A1054,cleaning_log!$A$1:$ZZ$9791,MATCH(U$5,cleaning_log!$A$2:$ZZ$2,0),0)</f>
        <v>#N/A</v>
      </c>
      <c r="V1054" t="e">
        <f>VLOOKUP($A1054,cleaning_log!$A$1:$ZZ$9791,MATCH(V$5,cleaning_log!$A$2:$ZZ$2,0),0)</f>
        <v>#N/A</v>
      </c>
    </row>
    <row r="1055" spans="1:22" hidden="1" x14ac:dyDescent="0.2">
      <c r="A1055" t="s">
        <v>4225</v>
      </c>
      <c r="B1055" t="str">
        <f>IF(NOT(ISNA(VLOOKUP($A1055,miplib2017!$A$5:$A$10000,1,0))),"miplib2017",IF(NOT(ISNA(VLOOKUP($A1055,miplib2010!$A$5:$A$10000,1,0))),"miplib2010",IF(NOT(ISNA(VLOOKUP($A1055,miplib2003!$A$5:$A$10000,1,0))),"miplib2003",IF(NOT(ISNA(VLOOKUP($A1055,miplib3!$A$5:$A$10002,1,0))),"miplib3",IF(NOT(ISNA(VLOOKUP($A1055,miplib2!$A$5:$A$10004,1,0))),"miplib2",IF(NOT(ISNA(VLOOKUP($A1055,coral!$A$5:$A$10000,1,0))),"coral",IF(NOT(ISNA(VLOOKUP($A1055,neos!$A$5:$A$10000,1,0))),"neos","COULD NOT FIND")))))))</f>
        <v>miplib2017</v>
      </c>
      <c r="C1055" t="str">
        <f>B1055&amp;"/"&amp;A1055</f>
        <v>miplib2017/ns1456591</v>
      </c>
      <c r="D1055">
        <f ca="1">VLOOKUP($A1055,INDIRECT("'"&amp;$B1055&amp;"'!"&amp;"$A$5:$Z$10000"),MATCH(D$5,INDIRECT("'"&amp;$B1055&amp;"'!$A$4:$Z$4"),0),0)</f>
        <v>1997</v>
      </c>
      <c r="E1055">
        <f ca="1">VLOOKUP($A1055,INDIRECT("'"&amp;$B1055&amp;"'!"&amp;"$A$5:$Z$10000"),MATCH(E$5,INDIRECT("'"&amp;$B1055&amp;"'!$A$4:$Z$4"),0),0)</f>
        <v>8399</v>
      </c>
      <c r="F1055">
        <f>VLOOKUP($A1055,cleaning_log!$A$1:$ZZ$9791,MATCH(F$5,cleaning_log!$A$2:$ZZ$2,0),0)</f>
        <v>1198</v>
      </c>
      <c r="G1055">
        <f>VLOOKUP($A1055,cleaning_log!$A$1:$ZZ$9791,MATCH(G$5,cleaning_log!$A$2:$ZZ$2,0),0)</f>
        <v>7219</v>
      </c>
      <c r="H1055" t="str">
        <f ca="1">VLOOKUP($A1055,INDIRECT("'"&amp;$B1055&amp;"'!"&amp;"$A$5:$Z$10000"),MATCH(H$5,INDIRECT("'"&amp;$B1055&amp;"'!$A$4:$Z$4"),0),0)</f>
        <v>988.14128344*</v>
      </c>
      <c r="I1055">
        <f>VLOOKUP($A1055,cleaning_log!$A$1:$ZZ$9791,MATCH(I$5,cleaning_log!$A$2:$ZZ$2,0),0)</f>
        <v>361.93902163899901</v>
      </c>
      <c r="J1055">
        <f>VLOOKUP($A1055,cleaning_log!$A$1:$ZZ$9791,MATCH(J$5,cleaning_log!$A$2:$ZZ$2,0),0)</f>
        <v>361.93902163899901</v>
      </c>
      <c r="L1055">
        <f>VLOOKUP($A1055,cleaning_log!$A$1:$ZZ$9791,MATCH(L$5,cleaning_log!$A$2:$ZZ$2,0),0)</f>
        <v>1316.45776503</v>
      </c>
      <c r="M1055">
        <f>VLOOKUP($A1055,cleaning_log!$A$1:$ZZ$9791,MATCH(M$5,cleaning_log!$A$2:$ZZ$2,0),0)</f>
        <v>1136.33714829</v>
      </c>
      <c r="N1055">
        <f>VLOOKUP($A1055,cleaning_log!$A$1:$ZZ$9791,MATCH(N$5,cleaning_log!$A$2:$ZZ$2,0),0)</f>
        <v>387.02781906255001</v>
      </c>
      <c r="O1055">
        <f>VLOOKUP($A1055,cleaning_log!$A$1:$ZZ$9791,MATCH(O$5,cleaning_log!$A$2:$ZZ$2,0),0)</f>
        <v>430.66106096375501</v>
      </c>
      <c r="P1055">
        <f>VLOOKUP($A1055,cleaning_log!$A$1:$ZZ$9791,MATCH(P$5,cleaning_log!$A$2:$ZZ$2,0),0)</f>
        <v>3600.0010000000002</v>
      </c>
      <c r="Q1055">
        <f>VLOOKUP($A1055,cleaning_log!$A$1:$ZZ$9791,MATCH(Q$5,cleaning_log!$A$2:$ZZ$2,0),0)</f>
        <v>3600.002</v>
      </c>
      <c r="R1055">
        <f>VLOOKUP($A1055,cleaning_log!$A$1:$ZZ$9791,MATCH(R$5,cleaning_log!$A$2:$ZZ$2,0),0)</f>
        <v>3600.002</v>
      </c>
      <c r="S1055" t="b">
        <f t="shared" si="198"/>
        <v>0</v>
      </c>
      <c r="T1055">
        <f>VLOOKUP($A1055,cleaning_log!$A$1:$ZZ$9791,MATCH(T$5,cleaning_log!$A$2:$ZZ$2,0),0)</f>
        <v>309706</v>
      </c>
      <c r="U1055">
        <f>VLOOKUP($A1055,cleaning_log!$A$1:$ZZ$9791,MATCH(U$5,cleaning_log!$A$2:$ZZ$2,0),0)</f>
        <v>155547</v>
      </c>
      <c r="V1055">
        <f>VLOOKUP($A1055,cleaning_log!$A$1:$ZZ$9791,MATCH(V$5,cleaning_log!$A$2:$ZZ$2,0),0)</f>
        <v>295870</v>
      </c>
    </row>
    <row r="1056" spans="1:22" x14ac:dyDescent="0.2">
      <c r="A1056" t="s">
        <v>3118</v>
      </c>
      <c r="B1056" t="str">
        <f>IF(NOT(ISNA(VLOOKUP($A1056,miplib2017!$A$5:$A$10000,1,0))),"miplib2017",IF(NOT(ISNA(VLOOKUP($A1056,miplib2010!$A$5:$A$10000,1,0))),"miplib2010",IF(NOT(ISNA(VLOOKUP($A1056,miplib2003!$A$5:$A$10000,1,0))),"miplib2003",IF(NOT(ISNA(VLOOKUP($A1056,miplib3!$A$5:$A$10002,1,0))),"miplib3",IF(NOT(ISNA(VLOOKUP($A1056,miplib2!$A$5:$A$10004,1,0))),"miplib2",IF(NOT(ISNA(VLOOKUP($A1056,coral!$A$5:$A$10000,1,0))),"coral",IF(NOT(ISNA(VLOOKUP($A1056,neos!$A$5:$A$10000,1,0))),"neos","COULD NOT FIND")))))))</f>
        <v>miplib2010</v>
      </c>
      <c r="C1056" t="str">
        <f>B1056&amp;"/"&amp;A1056</f>
        <v>miplib2010/ns1606230</v>
      </c>
      <c r="D1056">
        <f ca="1">VLOOKUP($A1056,INDIRECT("'"&amp;$B1056&amp;"'!"&amp;"$A$5:$Z$10000"),MATCH(D$5,INDIRECT("'"&amp;$B1056&amp;"'!$A$4:$Z$4"),0),0)</f>
        <v>3503</v>
      </c>
      <c r="E1056">
        <f ca="1">VLOOKUP($A1056,INDIRECT("'"&amp;$B1056&amp;"'!"&amp;"$A$5:$Z$10000"),MATCH(E$5,INDIRECT("'"&amp;$B1056&amp;"'!$A$4:$Z$4"),0),0)</f>
        <v>4173</v>
      </c>
      <c r="F1056">
        <f>VLOOKUP($A1056,cleaning_log!$A$1:$ZZ$9791,MATCH(F$5,cleaning_log!$A$2:$ZZ$2,0),0)</f>
        <v>3459</v>
      </c>
      <c r="G1056">
        <f>VLOOKUP($A1056,cleaning_log!$A$1:$ZZ$9791,MATCH(G$5,cleaning_log!$A$2:$ZZ$2,0),0)</f>
        <v>3261</v>
      </c>
      <c r="H1056">
        <f ca="1">VLOOKUP($A1056,INDIRECT("'"&amp;$B1056&amp;"'!"&amp;"$A$5:$Z$10000"),MATCH(H$5,INDIRECT("'"&amp;$B1056&amp;"'!$A$4:$Z$4"),0),0)</f>
        <v>21</v>
      </c>
      <c r="I1056">
        <f>VLOOKUP($A1056,cleaning_log!$A$1:$ZZ$9791,MATCH(I$5,cleaning_log!$A$2:$ZZ$2,0),0)</f>
        <v>13.2249999999999</v>
      </c>
      <c r="J1056">
        <f>VLOOKUP($A1056,cleaning_log!$A$1:$ZZ$9791,MATCH(J$5,cleaning_log!$A$2:$ZZ$2,0),0)</f>
        <v>13.225</v>
      </c>
      <c r="K1056" t="b">
        <f ca="1">IF(ISNA(J1056),TRUE,ABS(H1056-J1056)&gt;0.001)</f>
        <v>1</v>
      </c>
      <c r="L1056">
        <f>VLOOKUP($A1056,cleaning_log!$A$1:$ZZ$9791,MATCH(L$5,cleaning_log!$A$2:$ZZ$2,0),0)</f>
        <v>21</v>
      </c>
      <c r="M1056">
        <f>VLOOKUP($A1056,cleaning_log!$A$1:$ZZ$9791,MATCH(M$5,cleaning_log!$A$2:$ZZ$2,0),0)</f>
        <v>21</v>
      </c>
      <c r="N1056">
        <f>VLOOKUP($A1056,cleaning_log!$A$1:$ZZ$9791,MATCH(N$5,cleaning_log!$A$2:$ZZ$2,0),0)</f>
        <v>21</v>
      </c>
      <c r="O1056">
        <f>VLOOKUP($A1056,cleaning_log!$A$1:$ZZ$9791,MATCH(O$5,cleaning_log!$A$2:$ZZ$2,0),0)</f>
        <v>21</v>
      </c>
      <c r="P1056">
        <f>VLOOKUP($A1056,cleaning_log!$A$1:$ZZ$9791,MATCH(P$5,cleaning_log!$A$2:$ZZ$2,0),0)</f>
        <v>128.24299999999999</v>
      </c>
      <c r="Q1056">
        <f>VLOOKUP($A1056,cleaning_log!$A$1:$ZZ$9791,MATCH(Q$5,cleaning_log!$A$2:$ZZ$2,0),0)</f>
        <v>155.78299999999999</v>
      </c>
      <c r="R1056">
        <f>VLOOKUP($A1056,cleaning_log!$A$1:$ZZ$9791,MATCH(R$5,cleaning_log!$A$2:$ZZ$2,0),0)</f>
        <v>174.50800000000001</v>
      </c>
      <c r="S1056" t="b">
        <f t="shared" si="198"/>
        <v>1</v>
      </c>
      <c r="T1056">
        <f>VLOOKUP($A1056,cleaning_log!$A$1:$ZZ$9791,MATCH(T$5,cleaning_log!$A$2:$ZZ$2,0),0)</f>
        <v>536</v>
      </c>
      <c r="U1056">
        <f>VLOOKUP($A1056,cleaning_log!$A$1:$ZZ$9791,MATCH(U$5,cleaning_log!$A$2:$ZZ$2,0),0)</f>
        <v>533</v>
      </c>
      <c r="V1056">
        <f>VLOOKUP($A1056,cleaning_log!$A$1:$ZZ$9791,MATCH(V$5,cleaning_log!$A$2:$ZZ$2,0),0)</f>
        <v>545</v>
      </c>
    </row>
    <row r="1057" spans="1:22" hidden="1" x14ac:dyDescent="0.2">
      <c r="A1057" t="s">
        <v>4226</v>
      </c>
      <c r="B1057" t="str">
        <f>IF(NOT(ISNA(VLOOKUP($A1057,miplib2017!$A$5:$A$10000,1,0))),"miplib2017",IF(NOT(ISNA(VLOOKUP($A1057,miplib2010!$A$5:$A$10000,1,0))),"miplib2010",IF(NOT(ISNA(VLOOKUP($A1057,miplib2003!$A$5:$A$10000,1,0))),"miplib2003",IF(NOT(ISNA(VLOOKUP($A1057,miplib3!$A$5:$A$10002,1,0))),"miplib3",IF(NOT(ISNA(VLOOKUP($A1057,miplib2!$A$5:$A$10004,1,0))),"miplib2",IF(NOT(ISNA(VLOOKUP($A1057,coral!$A$5:$A$10000,1,0))),"coral",IF(NOT(ISNA(VLOOKUP($A1057,neos!$A$5:$A$10000,1,0))),"neos","COULD NOT FIND")))))))</f>
        <v>miplib2017</v>
      </c>
      <c r="C1057" t="str">
        <f>B1057&amp;"/"&amp;A1057</f>
        <v>miplib2017/ns1631475</v>
      </c>
      <c r="D1057">
        <f ca="1">VLOOKUP($A1057,INDIRECT("'"&amp;$B1057&amp;"'!"&amp;"$A$5:$Z$10000"),MATCH(D$5,INDIRECT("'"&amp;$B1057&amp;"'!$A$4:$Z$4"),0),0)</f>
        <v>24496</v>
      </c>
      <c r="E1057">
        <f ca="1">VLOOKUP($A1057,INDIRECT("'"&amp;$B1057&amp;"'!"&amp;"$A$5:$Z$10000"),MATCH(E$5,INDIRECT("'"&amp;$B1057&amp;"'!$A$4:$Z$4"),0),0)</f>
        <v>22696</v>
      </c>
      <c r="F1057" t="e">
        <f>VLOOKUP($A1057,cleaning_log!$A$1:$ZZ$9791,MATCH(F$5,cleaning_log!$A$2:$ZZ$2,0),0)</f>
        <v>#N/A</v>
      </c>
      <c r="G1057" t="e">
        <f>VLOOKUP($A1057,cleaning_log!$A$1:$ZZ$9791,MATCH(G$5,cleaning_log!$A$2:$ZZ$2,0),0)</f>
        <v>#N/A</v>
      </c>
      <c r="H1057" t="str">
        <f ca="1">VLOOKUP($A1057,INDIRECT("'"&amp;$B1057&amp;"'!"&amp;"$A$5:$Z$10000"),MATCH(H$5,INDIRECT("'"&amp;$B1057&amp;"'!$A$4:$Z$4"),0),0)</f>
        <v>11100*</v>
      </c>
      <c r="I1057" t="e">
        <f>VLOOKUP($A1057,cleaning_log!$A$1:$ZZ$9791,MATCH(I$5,cleaning_log!$A$2:$ZZ$2,0),0)</f>
        <v>#N/A</v>
      </c>
      <c r="J1057" t="e">
        <f>VLOOKUP($A1057,cleaning_log!$A$1:$ZZ$9791,MATCH(J$5,cleaning_log!$A$2:$ZZ$2,0),0)</f>
        <v>#N/A</v>
      </c>
      <c r="L1057" t="e">
        <f>VLOOKUP($A1057,cleaning_log!$A$1:$ZZ$9791,MATCH(L$5,cleaning_log!$A$2:$ZZ$2,0),0)</f>
        <v>#N/A</v>
      </c>
      <c r="M1057" t="e">
        <f>VLOOKUP($A1057,cleaning_log!$A$1:$ZZ$9791,MATCH(M$5,cleaning_log!$A$2:$ZZ$2,0),0)</f>
        <v>#N/A</v>
      </c>
      <c r="N1057" t="e">
        <f>VLOOKUP($A1057,cleaning_log!$A$1:$ZZ$9791,MATCH(N$5,cleaning_log!$A$2:$ZZ$2,0),0)</f>
        <v>#N/A</v>
      </c>
      <c r="O1057" t="e">
        <f>VLOOKUP($A1057,cleaning_log!$A$1:$ZZ$9791,MATCH(O$5,cleaning_log!$A$2:$ZZ$2,0),0)</f>
        <v>#N/A</v>
      </c>
      <c r="P1057" t="e">
        <f>VLOOKUP($A1057,cleaning_log!$A$1:$ZZ$9791,MATCH(P$5,cleaning_log!$A$2:$ZZ$2,0),0)</f>
        <v>#N/A</v>
      </c>
      <c r="Q1057" t="e">
        <f>VLOOKUP($A1057,cleaning_log!$A$1:$ZZ$9791,MATCH(Q$5,cleaning_log!$A$2:$ZZ$2,0),0)</f>
        <v>#N/A</v>
      </c>
      <c r="R1057" t="e">
        <f>VLOOKUP($A1057,cleaning_log!$A$1:$ZZ$9791,MATCH(R$5,cleaning_log!$A$2:$ZZ$2,0),0)</f>
        <v>#N/A</v>
      </c>
      <c r="S1057" t="e">
        <f t="shared" si="198"/>
        <v>#N/A</v>
      </c>
      <c r="T1057" t="e">
        <f>VLOOKUP($A1057,cleaning_log!$A$1:$ZZ$9791,MATCH(T$5,cleaning_log!$A$2:$ZZ$2,0),0)</f>
        <v>#N/A</v>
      </c>
      <c r="U1057" t="e">
        <f>VLOOKUP($A1057,cleaning_log!$A$1:$ZZ$9791,MATCH(U$5,cleaning_log!$A$2:$ZZ$2,0),0)</f>
        <v>#N/A</v>
      </c>
      <c r="V1057" t="e">
        <f>VLOOKUP($A1057,cleaning_log!$A$1:$ZZ$9791,MATCH(V$5,cleaning_log!$A$2:$ZZ$2,0),0)</f>
        <v>#N/A</v>
      </c>
    </row>
    <row r="1058" spans="1:22" hidden="1" x14ac:dyDescent="0.2">
      <c r="A1058" t="s">
        <v>4227</v>
      </c>
      <c r="B1058" t="str">
        <f>IF(NOT(ISNA(VLOOKUP($A1058,miplib2017!$A$5:$A$10000,1,0))),"miplib2017",IF(NOT(ISNA(VLOOKUP($A1058,miplib2010!$A$5:$A$10000,1,0))),"miplib2010",IF(NOT(ISNA(VLOOKUP($A1058,miplib2003!$A$5:$A$10000,1,0))),"miplib2003",IF(NOT(ISNA(VLOOKUP($A1058,miplib3!$A$5:$A$10002,1,0))),"miplib3",IF(NOT(ISNA(VLOOKUP($A1058,miplib2!$A$5:$A$10004,1,0))),"miplib2",IF(NOT(ISNA(VLOOKUP($A1058,coral!$A$5:$A$10000,1,0))),"coral",IF(NOT(ISNA(VLOOKUP($A1058,neos!$A$5:$A$10000,1,0))),"neos","COULD NOT FIND")))))))</f>
        <v>miplib2017</v>
      </c>
      <c r="C1058" t="str">
        <f>B1058&amp;"/"&amp;A1058</f>
        <v>miplib2017/ns1644855</v>
      </c>
      <c r="D1058">
        <f ca="1">VLOOKUP($A1058,INDIRECT("'"&amp;$B1058&amp;"'!"&amp;"$A$5:$Z$10000"),MATCH(D$5,INDIRECT("'"&amp;$B1058&amp;"'!$A$4:$Z$4"),0),0)</f>
        <v>40698</v>
      </c>
      <c r="E1058">
        <f ca="1">VLOOKUP($A1058,INDIRECT("'"&amp;$B1058&amp;"'!"&amp;"$A$5:$Z$10000"),MATCH(E$5,INDIRECT("'"&amp;$B1058&amp;"'!$A$4:$Z$4"),0),0)</f>
        <v>30200</v>
      </c>
      <c r="F1058">
        <f>VLOOKUP($A1058,cleaning_log!$A$1:$ZZ$9791,MATCH(F$5,cleaning_log!$A$2:$ZZ$2,0),0)</f>
        <v>30364</v>
      </c>
      <c r="G1058">
        <f>VLOOKUP($A1058,cleaning_log!$A$1:$ZZ$9791,MATCH(G$5,cleaning_log!$A$2:$ZZ$2,0),0)</f>
        <v>30082</v>
      </c>
      <c r="H1058">
        <f ca="1">VLOOKUP($A1058,INDIRECT("'"&amp;$B1058&amp;"'!"&amp;"$A$5:$Z$10000"),MATCH(H$5,INDIRECT("'"&amp;$B1058&amp;"'!$A$4:$Z$4"),0),0)</f>
        <v>-1524.3333333333301</v>
      </c>
      <c r="I1058">
        <f>VLOOKUP($A1058,cleaning_log!$A$1:$ZZ$9791,MATCH(I$5,cleaning_log!$A$2:$ZZ$2,0),0)</f>
        <v>-1524.3333333333301</v>
      </c>
      <c r="J1058">
        <f>VLOOKUP($A1058,cleaning_log!$A$1:$ZZ$9791,MATCH(J$5,cleaning_log!$A$2:$ZZ$2,0),0)</f>
        <v>-1524.3333333333301</v>
      </c>
      <c r="K1058" t="b">
        <f ca="1">IF(ISNA(J1058),TRUE,ABS(H1058-J1058)&gt;0.001)</f>
        <v>0</v>
      </c>
      <c r="L1058">
        <f>VLOOKUP($A1058,cleaning_log!$A$1:$ZZ$9791,MATCH(L$5,cleaning_log!$A$2:$ZZ$2,0),0)</f>
        <v>-1524.3333333333301</v>
      </c>
      <c r="M1058">
        <f>VLOOKUP($A1058,cleaning_log!$A$1:$ZZ$9791,MATCH(M$5,cleaning_log!$A$2:$ZZ$2,0),0)</f>
        <v>-1524.3333333333301</v>
      </c>
      <c r="N1058">
        <f>VLOOKUP($A1058,cleaning_log!$A$1:$ZZ$9791,MATCH(N$5,cleaning_log!$A$2:$ZZ$2,0),0)</f>
        <v>-1524.3333333333001</v>
      </c>
      <c r="O1058">
        <f>VLOOKUP($A1058,cleaning_log!$A$1:$ZZ$9791,MATCH(O$5,cleaning_log!$A$2:$ZZ$2,0),0)</f>
        <v>-1524.3333333333301</v>
      </c>
      <c r="P1058">
        <f>VLOOKUP($A1058,cleaning_log!$A$1:$ZZ$9791,MATCH(P$5,cleaning_log!$A$2:$ZZ$2,0),0)</f>
        <v>315.47300000000001</v>
      </c>
      <c r="Q1058">
        <f>VLOOKUP($A1058,cleaning_log!$A$1:$ZZ$9791,MATCH(Q$5,cleaning_log!$A$2:$ZZ$2,0),0)</f>
        <v>244.89400000000001</v>
      </c>
      <c r="R1058">
        <f>VLOOKUP($A1058,cleaning_log!$A$1:$ZZ$9791,MATCH(R$5,cleaning_log!$A$2:$ZZ$2,0),0)</f>
        <v>1804.47</v>
      </c>
      <c r="S1058" t="b">
        <f t="shared" si="198"/>
        <v>1</v>
      </c>
      <c r="T1058">
        <f>VLOOKUP($A1058,cleaning_log!$A$1:$ZZ$9791,MATCH(T$5,cleaning_log!$A$2:$ZZ$2,0),0)</f>
        <v>3</v>
      </c>
      <c r="U1058">
        <f>VLOOKUP($A1058,cleaning_log!$A$1:$ZZ$9791,MATCH(U$5,cleaning_log!$A$2:$ZZ$2,0),0)</f>
        <v>4</v>
      </c>
      <c r="V1058">
        <f>VLOOKUP($A1058,cleaning_log!$A$1:$ZZ$9791,MATCH(V$5,cleaning_log!$A$2:$ZZ$2,0),0)</f>
        <v>26</v>
      </c>
    </row>
    <row r="1059" spans="1:22" hidden="1" x14ac:dyDescent="0.2">
      <c r="A1059" t="s">
        <v>4228</v>
      </c>
      <c r="B1059" t="str">
        <f>IF(NOT(ISNA(VLOOKUP($A1059,miplib2017!$A$5:$A$10000,1,0))),"miplib2017",IF(NOT(ISNA(VLOOKUP($A1059,miplib2010!$A$5:$A$10000,1,0))),"miplib2010",IF(NOT(ISNA(VLOOKUP($A1059,miplib2003!$A$5:$A$10000,1,0))),"miplib2003",IF(NOT(ISNA(VLOOKUP($A1059,miplib3!$A$5:$A$10002,1,0))),"miplib3",IF(NOT(ISNA(VLOOKUP($A1059,miplib2!$A$5:$A$10004,1,0))),"miplib2",IF(NOT(ISNA(VLOOKUP($A1059,coral!$A$5:$A$10000,1,0))),"coral",IF(NOT(ISNA(VLOOKUP($A1059,neos!$A$5:$A$10000,1,0))),"neos","COULD NOT FIND")))))))</f>
        <v>miplib2010</v>
      </c>
      <c r="C1059" t="str">
        <f>B1059&amp;"/"&amp;A1059</f>
        <v>miplib2010/ns1663818</v>
      </c>
      <c r="D1059">
        <f ca="1">VLOOKUP($A1059,INDIRECT("'"&amp;$B1059&amp;"'!"&amp;"$A$5:$Z$10000"),MATCH(D$5,INDIRECT("'"&amp;$B1059&amp;"'!$A$4:$Z$4"),0),0)</f>
        <v>172017</v>
      </c>
      <c r="E1059">
        <f ca="1">VLOOKUP($A1059,INDIRECT("'"&amp;$B1059&amp;"'!"&amp;"$A$5:$Z$10000"),MATCH(E$5,INDIRECT("'"&amp;$B1059&amp;"'!$A$4:$Z$4"),0),0)</f>
        <v>124626</v>
      </c>
      <c r="F1059" t="e">
        <f>VLOOKUP($A1059,cleaning_log!$A$1:$ZZ$9791,MATCH(F$5,cleaning_log!$A$2:$ZZ$2,0),0)</f>
        <v>#N/A</v>
      </c>
      <c r="G1059" t="e">
        <f>VLOOKUP($A1059,cleaning_log!$A$1:$ZZ$9791,MATCH(G$5,cleaning_log!$A$2:$ZZ$2,0),0)</f>
        <v>#N/A</v>
      </c>
      <c r="H1059">
        <f ca="1">VLOOKUP($A1059,INDIRECT("'"&amp;$B1059&amp;"'!"&amp;"$A$5:$Z$10000"),MATCH(H$5,INDIRECT("'"&amp;$B1059&amp;"'!$A$4:$Z$4"),0),0)</f>
        <v>86</v>
      </c>
      <c r="I1059" t="e">
        <f>VLOOKUP($A1059,cleaning_log!$A$1:$ZZ$9791,MATCH(I$5,cleaning_log!$A$2:$ZZ$2,0),0)</f>
        <v>#N/A</v>
      </c>
      <c r="J1059" t="e">
        <f>VLOOKUP($A1059,cleaning_log!$A$1:$ZZ$9791,MATCH(J$5,cleaning_log!$A$2:$ZZ$2,0),0)</f>
        <v>#N/A</v>
      </c>
      <c r="K1059" t="b">
        <f>IF(ISNA(J1059),TRUE,ABS(H1059-J1059)&gt;0.001)</f>
        <v>1</v>
      </c>
      <c r="L1059" t="e">
        <f>VLOOKUP($A1059,cleaning_log!$A$1:$ZZ$9791,MATCH(L$5,cleaning_log!$A$2:$ZZ$2,0),0)</f>
        <v>#N/A</v>
      </c>
      <c r="M1059" t="e">
        <f>VLOOKUP($A1059,cleaning_log!$A$1:$ZZ$9791,MATCH(M$5,cleaning_log!$A$2:$ZZ$2,0),0)</f>
        <v>#N/A</v>
      </c>
      <c r="N1059" t="e">
        <f>VLOOKUP($A1059,cleaning_log!$A$1:$ZZ$9791,MATCH(N$5,cleaning_log!$A$2:$ZZ$2,0),0)</f>
        <v>#N/A</v>
      </c>
      <c r="O1059" t="e">
        <f>VLOOKUP($A1059,cleaning_log!$A$1:$ZZ$9791,MATCH(O$5,cleaning_log!$A$2:$ZZ$2,0),0)</f>
        <v>#N/A</v>
      </c>
      <c r="P1059" t="e">
        <f>VLOOKUP($A1059,cleaning_log!$A$1:$ZZ$9791,MATCH(P$5,cleaning_log!$A$2:$ZZ$2,0),0)</f>
        <v>#N/A</v>
      </c>
      <c r="Q1059" t="e">
        <f>VLOOKUP($A1059,cleaning_log!$A$1:$ZZ$9791,MATCH(Q$5,cleaning_log!$A$2:$ZZ$2,0),0)</f>
        <v>#N/A</v>
      </c>
      <c r="R1059" t="e">
        <f>VLOOKUP($A1059,cleaning_log!$A$1:$ZZ$9791,MATCH(R$5,cleaning_log!$A$2:$ZZ$2,0),0)</f>
        <v>#N/A</v>
      </c>
      <c r="S1059" t="e">
        <f t="shared" si="198"/>
        <v>#N/A</v>
      </c>
      <c r="T1059" t="e">
        <f>VLOOKUP($A1059,cleaning_log!$A$1:$ZZ$9791,MATCH(T$5,cleaning_log!$A$2:$ZZ$2,0),0)</f>
        <v>#N/A</v>
      </c>
      <c r="U1059" t="e">
        <f>VLOOKUP($A1059,cleaning_log!$A$1:$ZZ$9791,MATCH(U$5,cleaning_log!$A$2:$ZZ$2,0),0)</f>
        <v>#N/A</v>
      </c>
      <c r="V1059" t="e">
        <f>VLOOKUP($A1059,cleaning_log!$A$1:$ZZ$9791,MATCH(V$5,cleaning_log!$A$2:$ZZ$2,0),0)</f>
        <v>#N/A</v>
      </c>
    </row>
    <row r="1060" spans="1:22" hidden="1" x14ac:dyDescent="0.2">
      <c r="A1060" t="s">
        <v>15668</v>
      </c>
      <c r="B1060" t="str">
        <f>IF(NOT(ISNA(VLOOKUP($A1060,miplib2017!$A$5:$A$10000,1,0))),"miplib2017",IF(NOT(ISNA(VLOOKUP($A1060,miplib2010!$A$5:$A$10000,1,0))),"miplib2010",IF(NOT(ISNA(VLOOKUP($A1060,miplib2003!$A$5:$A$10000,1,0))),"miplib2003",IF(NOT(ISNA(VLOOKUP($A1060,miplib3!$A$5:$A$10002,1,0))),"miplib3",IF(NOT(ISNA(VLOOKUP($A1060,miplib2!$A$5:$A$10004,1,0))),"miplib2",IF(NOT(ISNA(VLOOKUP($A1060,coral!$A$5:$A$10000,1,0))),"coral",IF(NOT(ISNA(VLOOKUP($A1060,neos!$A$5:$A$10000,1,0))),"neos","COULD NOT FIND")))))))</f>
        <v>miplib2017</v>
      </c>
      <c r="C1060" t="str">
        <f>B1060&amp;"/"&amp;A1060</f>
        <v>miplib2017/ns1679495</v>
      </c>
      <c r="D1060">
        <f ca="1">VLOOKUP($A1060,INDIRECT("'"&amp;$B1060&amp;"'!"&amp;"$A$5:$Z$10000"),MATCH(D$5,INDIRECT("'"&amp;$B1060&amp;"'!$A$4:$Z$4"),0),0)</f>
        <v>14928</v>
      </c>
      <c r="E1060">
        <f ca="1">VLOOKUP($A1060,INDIRECT("'"&amp;$B1060&amp;"'!"&amp;"$A$5:$Z$10000"),MATCH(E$5,INDIRECT("'"&amp;$B1060&amp;"'!$A$4:$Z$4"),0),0)</f>
        <v>341780</v>
      </c>
      <c r="F1060" t="e">
        <f>VLOOKUP($A1060,cleaning_log!$A$1:$ZZ$9791,MATCH(F$5,cleaning_log!$A$2:$ZZ$2,0),0)</f>
        <v>#N/A</v>
      </c>
      <c r="G1060" t="e">
        <f>VLOOKUP($A1060,cleaning_log!$A$1:$ZZ$9791,MATCH(G$5,cleaning_log!$A$2:$ZZ$2,0),0)</f>
        <v>#N/A</v>
      </c>
      <c r="H1060" t="str">
        <f ca="1">VLOOKUP($A1060,INDIRECT("'"&amp;$B1060&amp;"'!"&amp;"$A$5:$Z$10000"),MATCH(H$5,INDIRECT("'"&amp;$B1060&amp;"'!$A$4:$Z$4"),0),0)</f>
        <v>2717205.68964376*</v>
      </c>
      <c r="I1060" t="e">
        <f>VLOOKUP($A1060,cleaning_log!$A$1:$ZZ$9791,MATCH(I$5,cleaning_log!$A$2:$ZZ$2,0),0)</f>
        <v>#N/A</v>
      </c>
      <c r="J1060" t="e">
        <f>VLOOKUP($A1060,cleaning_log!$A$1:$ZZ$9791,MATCH(J$5,cleaning_log!$A$2:$ZZ$2,0),0)</f>
        <v>#N/A</v>
      </c>
      <c r="K1060" t="b">
        <f>IF(ISNA(J1060),TRUE,ABS(H1060-J1060)&gt;0.001)</f>
        <v>1</v>
      </c>
      <c r="L1060" t="e">
        <f>VLOOKUP($A1060,cleaning_log!$A$1:$ZZ$9791,MATCH(L$5,cleaning_log!$A$2:$ZZ$2,0),0)</f>
        <v>#N/A</v>
      </c>
      <c r="M1060" t="e">
        <f>VLOOKUP($A1060,cleaning_log!$A$1:$ZZ$9791,MATCH(M$5,cleaning_log!$A$2:$ZZ$2,0),0)</f>
        <v>#N/A</v>
      </c>
      <c r="N1060" t="e">
        <f>VLOOKUP($A1060,cleaning_log!$A$1:$ZZ$9791,MATCH(N$5,cleaning_log!$A$2:$ZZ$2,0),0)</f>
        <v>#N/A</v>
      </c>
      <c r="O1060" t="e">
        <f>VLOOKUP($A1060,cleaning_log!$A$1:$ZZ$9791,MATCH(O$5,cleaning_log!$A$2:$ZZ$2,0),0)</f>
        <v>#N/A</v>
      </c>
      <c r="P1060" t="e">
        <f>VLOOKUP($A1060,cleaning_log!$A$1:$ZZ$9791,MATCH(P$5,cleaning_log!$A$2:$ZZ$2,0),0)</f>
        <v>#N/A</v>
      </c>
      <c r="Q1060" t="e">
        <f>VLOOKUP($A1060,cleaning_log!$A$1:$ZZ$9791,MATCH(Q$5,cleaning_log!$A$2:$ZZ$2,0),0)</f>
        <v>#N/A</v>
      </c>
      <c r="R1060" t="e">
        <f>VLOOKUP($A1060,cleaning_log!$A$1:$ZZ$9791,MATCH(R$5,cleaning_log!$A$2:$ZZ$2,0),0)</f>
        <v>#N/A</v>
      </c>
      <c r="S1060" t="e">
        <f t="shared" si="198"/>
        <v>#N/A</v>
      </c>
      <c r="T1060" t="e">
        <f>VLOOKUP($A1060,cleaning_log!$A$1:$ZZ$9791,MATCH(T$5,cleaning_log!$A$2:$ZZ$2,0),0)</f>
        <v>#N/A</v>
      </c>
      <c r="U1060" t="e">
        <f>VLOOKUP($A1060,cleaning_log!$A$1:$ZZ$9791,MATCH(U$5,cleaning_log!$A$2:$ZZ$2,0),0)</f>
        <v>#N/A</v>
      </c>
      <c r="V1060" t="e">
        <f>VLOOKUP($A1060,cleaning_log!$A$1:$ZZ$9791,MATCH(V$5,cleaning_log!$A$2:$ZZ$2,0),0)</f>
        <v>#N/A</v>
      </c>
    </row>
    <row r="1061" spans="1:22" hidden="1" x14ac:dyDescent="0.2">
      <c r="A1061" t="s">
        <v>4229</v>
      </c>
      <c r="B1061" t="str">
        <f>IF(NOT(ISNA(VLOOKUP($A1061,miplib2017!$A$5:$A$10000,1,0))),"miplib2017",IF(NOT(ISNA(VLOOKUP($A1061,miplib2010!$A$5:$A$10000,1,0))),"miplib2010",IF(NOT(ISNA(VLOOKUP($A1061,miplib2003!$A$5:$A$10000,1,0))),"miplib2003",IF(NOT(ISNA(VLOOKUP($A1061,miplib3!$A$5:$A$10002,1,0))),"miplib3",IF(NOT(ISNA(VLOOKUP($A1061,miplib2!$A$5:$A$10004,1,0))),"miplib2",IF(NOT(ISNA(VLOOKUP($A1061,coral!$A$5:$A$10000,1,0))),"coral",IF(NOT(ISNA(VLOOKUP($A1061,neos!$A$5:$A$10000,1,0))),"neos","COULD NOT FIND")))))))</f>
        <v>miplib2010</v>
      </c>
      <c r="C1061" t="str">
        <f>B1061&amp;"/"&amp;A1061</f>
        <v>miplib2010/ns1685374</v>
      </c>
      <c r="D1061">
        <f ca="1">VLOOKUP($A1061,INDIRECT("'"&amp;$B1061&amp;"'!"&amp;"$A$5:$Z$10000"),MATCH(D$5,INDIRECT("'"&amp;$B1061&amp;"'!$A$4:$Z$4"),0),0)</f>
        <v>44121</v>
      </c>
      <c r="E1061">
        <f ca="1">VLOOKUP($A1061,INDIRECT("'"&amp;$B1061&amp;"'!"&amp;"$A$5:$Z$10000"),MATCH(E$5,INDIRECT("'"&amp;$B1061&amp;"'!$A$4:$Z$4"),0),0)</f>
        <v>10000</v>
      </c>
      <c r="F1061" t="e">
        <f>VLOOKUP($A1061,cleaning_log!$A$1:$ZZ$9791,MATCH(F$5,cleaning_log!$A$2:$ZZ$2,0),0)</f>
        <v>#N/A</v>
      </c>
      <c r="G1061" t="e">
        <f>VLOOKUP($A1061,cleaning_log!$A$1:$ZZ$9791,MATCH(G$5,cleaning_log!$A$2:$ZZ$2,0),0)</f>
        <v>#N/A</v>
      </c>
      <c r="H1061">
        <f ca="1">VLOOKUP($A1061,INDIRECT("'"&amp;$B1061&amp;"'!"&amp;"$A$5:$Z$10000"),MATCH(H$5,INDIRECT("'"&amp;$B1061&amp;"'!$A$4:$Z$4"),0),0)</f>
        <v>-13</v>
      </c>
      <c r="I1061" t="e">
        <f>VLOOKUP($A1061,cleaning_log!$A$1:$ZZ$9791,MATCH(I$5,cleaning_log!$A$2:$ZZ$2,0),0)</f>
        <v>#N/A</v>
      </c>
      <c r="J1061" t="e">
        <f>VLOOKUP($A1061,cleaning_log!$A$1:$ZZ$9791,MATCH(J$5,cleaning_log!$A$2:$ZZ$2,0),0)</f>
        <v>#N/A</v>
      </c>
      <c r="K1061" t="b">
        <f>IF(ISNA(J1061),TRUE,ABS(H1061-J1061)&gt;0.001)</f>
        <v>1</v>
      </c>
      <c r="L1061" t="e">
        <f>VLOOKUP($A1061,cleaning_log!$A$1:$ZZ$9791,MATCH(L$5,cleaning_log!$A$2:$ZZ$2,0),0)</f>
        <v>#N/A</v>
      </c>
      <c r="M1061" t="e">
        <f>VLOOKUP($A1061,cleaning_log!$A$1:$ZZ$9791,MATCH(M$5,cleaning_log!$A$2:$ZZ$2,0),0)</f>
        <v>#N/A</v>
      </c>
      <c r="N1061" t="e">
        <f>VLOOKUP($A1061,cleaning_log!$A$1:$ZZ$9791,MATCH(N$5,cleaning_log!$A$2:$ZZ$2,0),0)</f>
        <v>#N/A</v>
      </c>
      <c r="O1061" t="e">
        <f>VLOOKUP($A1061,cleaning_log!$A$1:$ZZ$9791,MATCH(O$5,cleaning_log!$A$2:$ZZ$2,0),0)</f>
        <v>#N/A</v>
      </c>
      <c r="P1061" t="e">
        <f>VLOOKUP($A1061,cleaning_log!$A$1:$ZZ$9791,MATCH(P$5,cleaning_log!$A$2:$ZZ$2,0),0)</f>
        <v>#N/A</v>
      </c>
      <c r="Q1061" t="e">
        <f>VLOOKUP($A1061,cleaning_log!$A$1:$ZZ$9791,MATCH(Q$5,cleaning_log!$A$2:$ZZ$2,0),0)</f>
        <v>#N/A</v>
      </c>
      <c r="R1061" t="e">
        <f>VLOOKUP($A1061,cleaning_log!$A$1:$ZZ$9791,MATCH(R$5,cleaning_log!$A$2:$ZZ$2,0),0)</f>
        <v>#N/A</v>
      </c>
      <c r="S1061" t="e">
        <f t="shared" si="198"/>
        <v>#N/A</v>
      </c>
      <c r="T1061" t="e">
        <f>VLOOKUP($A1061,cleaning_log!$A$1:$ZZ$9791,MATCH(T$5,cleaning_log!$A$2:$ZZ$2,0),0)</f>
        <v>#N/A</v>
      </c>
      <c r="U1061" t="e">
        <f>VLOOKUP($A1061,cleaning_log!$A$1:$ZZ$9791,MATCH(U$5,cleaning_log!$A$2:$ZZ$2,0),0)</f>
        <v>#N/A</v>
      </c>
      <c r="V1061" t="e">
        <f>VLOOKUP($A1061,cleaning_log!$A$1:$ZZ$9791,MATCH(V$5,cleaning_log!$A$2:$ZZ$2,0),0)</f>
        <v>#N/A</v>
      </c>
    </row>
    <row r="1062" spans="1:22" hidden="1" x14ac:dyDescent="0.2">
      <c r="A1062" t="s">
        <v>4230</v>
      </c>
      <c r="B1062" t="str">
        <f>IF(NOT(ISNA(VLOOKUP($A1062,miplib2017!$A$5:$A$10000,1,0))),"miplib2017",IF(NOT(ISNA(VLOOKUP($A1062,miplib2010!$A$5:$A$10000,1,0))),"miplib2010",IF(NOT(ISNA(VLOOKUP($A1062,miplib2003!$A$5:$A$10000,1,0))),"miplib2003",IF(NOT(ISNA(VLOOKUP($A1062,miplib3!$A$5:$A$10002,1,0))),"miplib3",IF(NOT(ISNA(VLOOKUP($A1062,miplib2!$A$5:$A$10004,1,0))),"miplib2",IF(NOT(ISNA(VLOOKUP($A1062,coral!$A$5:$A$10000,1,0))),"coral",IF(NOT(ISNA(VLOOKUP($A1062,neos!$A$5:$A$10000,1,0))),"neos","COULD NOT FIND")))))))</f>
        <v>miplib2010</v>
      </c>
      <c r="C1062" t="str">
        <f>B1062&amp;"/"&amp;A1062</f>
        <v>miplib2010/ns1686196</v>
      </c>
      <c r="D1062">
        <f ca="1">VLOOKUP($A1062,INDIRECT("'"&amp;$B1062&amp;"'!"&amp;"$A$5:$Z$10000"),MATCH(D$5,INDIRECT("'"&amp;$B1062&amp;"'!$A$4:$Z$4"),0),0)</f>
        <v>4055</v>
      </c>
      <c r="E1062">
        <f ca="1">VLOOKUP($A1062,INDIRECT("'"&amp;$B1062&amp;"'!"&amp;"$A$5:$Z$10000"),MATCH(E$5,INDIRECT("'"&amp;$B1062&amp;"'!$A$4:$Z$4"),0),0)</f>
        <v>2738</v>
      </c>
      <c r="F1062" t="e">
        <f>VLOOKUP($A1062,cleaning_log!$A$1:$ZZ$9791,MATCH(F$5,cleaning_log!$A$2:$ZZ$2,0),0)</f>
        <v>#N/A</v>
      </c>
      <c r="G1062" t="e">
        <f>VLOOKUP($A1062,cleaning_log!$A$1:$ZZ$9791,MATCH(G$5,cleaning_log!$A$2:$ZZ$2,0),0)</f>
        <v>#N/A</v>
      </c>
      <c r="H1062" t="str">
        <f ca="1">VLOOKUP($A1062,INDIRECT("'"&amp;$B1062&amp;"'!"&amp;"$A$5:$Z$10000"),MATCH(H$5,INDIRECT("'"&amp;$B1062&amp;"'!$A$4:$Z$4"),0),0)</f>
        <v>Infeasible</v>
      </c>
      <c r="I1062" t="e">
        <f>VLOOKUP($A1062,cleaning_log!$A$1:$ZZ$9791,MATCH(I$5,cleaning_log!$A$2:$ZZ$2,0),0)</f>
        <v>#N/A</v>
      </c>
      <c r="J1062" t="e">
        <f>VLOOKUP($A1062,cleaning_log!$A$1:$ZZ$9791,MATCH(J$5,cleaning_log!$A$2:$ZZ$2,0),0)</f>
        <v>#N/A</v>
      </c>
      <c r="L1062" t="e">
        <f>VLOOKUP($A1062,cleaning_log!$A$1:$ZZ$9791,MATCH(L$5,cleaning_log!$A$2:$ZZ$2,0),0)</f>
        <v>#N/A</v>
      </c>
      <c r="M1062" t="e">
        <f>VLOOKUP($A1062,cleaning_log!$A$1:$ZZ$9791,MATCH(M$5,cleaning_log!$A$2:$ZZ$2,0),0)</f>
        <v>#N/A</v>
      </c>
      <c r="N1062" t="e">
        <f>VLOOKUP($A1062,cleaning_log!$A$1:$ZZ$9791,MATCH(N$5,cleaning_log!$A$2:$ZZ$2,0),0)</f>
        <v>#N/A</v>
      </c>
      <c r="O1062" t="e">
        <f>VLOOKUP($A1062,cleaning_log!$A$1:$ZZ$9791,MATCH(O$5,cleaning_log!$A$2:$ZZ$2,0),0)</f>
        <v>#N/A</v>
      </c>
      <c r="P1062" t="e">
        <f>VLOOKUP($A1062,cleaning_log!$A$1:$ZZ$9791,MATCH(P$5,cleaning_log!$A$2:$ZZ$2,0),0)</f>
        <v>#N/A</v>
      </c>
      <c r="Q1062" t="e">
        <f>VLOOKUP($A1062,cleaning_log!$A$1:$ZZ$9791,MATCH(Q$5,cleaning_log!$A$2:$ZZ$2,0),0)</f>
        <v>#N/A</v>
      </c>
      <c r="R1062" t="e">
        <f>VLOOKUP($A1062,cleaning_log!$A$1:$ZZ$9791,MATCH(R$5,cleaning_log!$A$2:$ZZ$2,0),0)</f>
        <v>#N/A</v>
      </c>
      <c r="S1062" t="e">
        <f t="shared" si="198"/>
        <v>#N/A</v>
      </c>
      <c r="T1062" t="e">
        <f>VLOOKUP($A1062,cleaning_log!$A$1:$ZZ$9791,MATCH(T$5,cleaning_log!$A$2:$ZZ$2,0),0)</f>
        <v>#N/A</v>
      </c>
      <c r="U1062" t="e">
        <f>VLOOKUP($A1062,cleaning_log!$A$1:$ZZ$9791,MATCH(U$5,cleaning_log!$A$2:$ZZ$2,0),0)</f>
        <v>#N/A</v>
      </c>
      <c r="V1062" t="e">
        <f>VLOOKUP($A1062,cleaning_log!$A$1:$ZZ$9791,MATCH(V$5,cleaning_log!$A$2:$ZZ$2,0),0)</f>
        <v>#N/A</v>
      </c>
    </row>
    <row r="1063" spans="1:22" x14ac:dyDescent="0.2">
      <c r="A1063" t="s">
        <v>3140</v>
      </c>
      <c r="B1063" t="str">
        <f>IF(NOT(ISNA(VLOOKUP($A1063,miplib2017!$A$5:$A$10000,1,0))),"miplib2017",IF(NOT(ISNA(VLOOKUP($A1063,miplib2010!$A$5:$A$10000,1,0))),"miplib2010",IF(NOT(ISNA(VLOOKUP($A1063,miplib2003!$A$5:$A$10000,1,0))),"miplib2003",IF(NOT(ISNA(VLOOKUP($A1063,miplib3!$A$5:$A$10002,1,0))),"miplib3",IF(NOT(ISNA(VLOOKUP($A1063,miplib2!$A$5:$A$10004,1,0))),"miplib2",IF(NOT(ISNA(VLOOKUP($A1063,coral!$A$5:$A$10000,1,0))),"coral",IF(NOT(ISNA(VLOOKUP($A1063,neos!$A$5:$A$10000,1,0))),"neos","COULD NOT FIND")))))))</f>
        <v>miplib2010</v>
      </c>
      <c r="C1063" t="str">
        <f>B1063&amp;"/"&amp;A1063</f>
        <v>miplib2010/ns1688347</v>
      </c>
      <c r="D1063">
        <f ca="1">VLOOKUP($A1063,INDIRECT("'"&amp;$B1063&amp;"'!"&amp;"$A$5:$Z$10000"),MATCH(D$5,INDIRECT("'"&amp;$B1063&amp;"'!$A$4:$Z$4"),0),0)</f>
        <v>4191</v>
      </c>
      <c r="E1063">
        <f ca="1">VLOOKUP($A1063,INDIRECT("'"&amp;$B1063&amp;"'!"&amp;"$A$5:$Z$10000"),MATCH(E$5,INDIRECT("'"&amp;$B1063&amp;"'!$A$4:$Z$4"),0),0)</f>
        <v>2685</v>
      </c>
      <c r="F1063">
        <f>VLOOKUP($A1063,cleaning_log!$A$1:$ZZ$9791,MATCH(F$5,cleaning_log!$A$2:$ZZ$2,0),0)</f>
        <v>2336</v>
      </c>
      <c r="G1063">
        <f>VLOOKUP($A1063,cleaning_log!$A$1:$ZZ$9791,MATCH(G$5,cleaning_log!$A$2:$ZZ$2,0),0)</f>
        <v>1235</v>
      </c>
      <c r="H1063">
        <f ca="1">VLOOKUP($A1063,INDIRECT("'"&amp;$B1063&amp;"'!"&amp;"$A$5:$Z$10000"),MATCH(H$5,INDIRECT("'"&amp;$B1063&amp;"'!$A$4:$Z$4"),0),0)</f>
        <v>27</v>
      </c>
      <c r="I1063">
        <f>VLOOKUP($A1063,cleaning_log!$A$1:$ZZ$9791,MATCH(I$5,cleaning_log!$A$2:$ZZ$2,0),0)</f>
        <v>2</v>
      </c>
      <c r="J1063">
        <f>VLOOKUP($A1063,cleaning_log!$A$1:$ZZ$9791,MATCH(J$5,cleaning_log!$A$2:$ZZ$2,0),0)</f>
        <v>20.375</v>
      </c>
      <c r="K1063" t="b">
        <f ca="1">IF(ISNA(J1063),TRUE,ABS(H1063-J1063)&gt;0.001)</f>
        <v>1</v>
      </c>
      <c r="L1063">
        <f>VLOOKUP($A1063,cleaning_log!$A$1:$ZZ$9791,MATCH(L$5,cleaning_log!$A$2:$ZZ$2,0),0)</f>
        <v>26.9999945</v>
      </c>
      <c r="M1063">
        <f>VLOOKUP($A1063,cleaning_log!$A$1:$ZZ$9791,MATCH(M$5,cleaning_log!$A$2:$ZZ$2,0),0)</f>
        <v>27</v>
      </c>
      <c r="N1063">
        <f>VLOOKUP($A1063,cleaning_log!$A$1:$ZZ$9791,MATCH(N$5,cleaning_log!$A$2:$ZZ$2,0),0)</f>
        <v>27</v>
      </c>
      <c r="O1063">
        <f>VLOOKUP($A1063,cleaning_log!$A$1:$ZZ$9791,MATCH(O$5,cleaning_log!$A$2:$ZZ$2,0),0)</f>
        <v>27</v>
      </c>
      <c r="P1063">
        <f>VLOOKUP($A1063,cleaning_log!$A$1:$ZZ$9791,MATCH(P$5,cleaning_log!$A$2:$ZZ$2,0),0)</f>
        <v>58.110999999999997</v>
      </c>
      <c r="Q1063">
        <f>VLOOKUP($A1063,cleaning_log!$A$1:$ZZ$9791,MATCH(Q$5,cleaning_log!$A$2:$ZZ$2,0),0)</f>
        <v>11.055</v>
      </c>
      <c r="R1063">
        <f>VLOOKUP($A1063,cleaning_log!$A$1:$ZZ$9791,MATCH(R$5,cleaning_log!$A$2:$ZZ$2,0),0)</f>
        <v>18.565999999999999</v>
      </c>
      <c r="S1063" t="b">
        <f t="shared" si="198"/>
        <v>1</v>
      </c>
      <c r="T1063">
        <f>VLOOKUP($A1063,cleaning_log!$A$1:$ZZ$9791,MATCH(T$5,cleaning_log!$A$2:$ZZ$2,0),0)</f>
        <v>1483</v>
      </c>
      <c r="U1063">
        <f>VLOOKUP($A1063,cleaning_log!$A$1:$ZZ$9791,MATCH(U$5,cleaning_log!$A$2:$ZZ$2,0),0)</f>
        <v>617</v>
      </c>
      <c r="V1063">
        <f>VLOOKUP($A1063,cleaning_log!$A$1:$ZZ$9791,MATCH(V$5,cleaning_log!$A$2:$ZZ$2,0),0)</f>
        <v>1012</v>
      </c>
    </row>
    <row r="1064" spans="1:22" hidden="1" x14ac:dyDescent="0.2">
      <c r="A1064" t="s">
        <v>15671</v>
      </c>
      <c r="B1064" t="str">
        <f>IF(NOT(ISNA(VLOOKUP($A1064,miplib2017!$A$5:$A$10000,1,0))),"miplib2017",IF(NOT(ISNA(VLOOKUP($A1064,miplib2010!$A$5:$A$10000,1,0))),"miplib2010",IF(NOT(ISNA(VLOOKUP($A1064,miplib2003!$A$5:$A$10000,1,0))),"miplib2003",IF(NOT(ISNA(VLOOKUP($A1064,miplib3!$A$5:$A$10002,1,0))),"miplib3",IF(NOT(ISNA(VLOOKUP($A1064,miplib2!$A$5:$A$10004,1,0))),"miplib2",IF(NOT(ISNA(VLOOKUP($A1064,coral!$A$5:$A$10000,1,0))),"coral",IF(NOT(ISNA(VLOOKUP($A1064,neos!$A$5:$A$10000,1,0))),"neos","COULD NOT FIND")))))))</f>
        <v>miplib2017</v>
      </c>
      <c r="C1064" t="str">
        <f>B1064&amp;"/"&amp;A1064</f>
        <v>miplib2017/ns1690781</v>
      </c>
      <c r="D1064">
        <f ca="1">VLOOKUP($A1064,INDIRECT("'"&amp;$B1064&amp;"'!"&amp;"$A$5:$Z$10000"),MATCH(D$5,INDIRECT("'"&amp;$B1064&amp;"'!$A$4:$Z$4"),0),0)</f>
        <v>11181</v>
      </c>
      <c r="E1064">
        <f ca="1">VLOOKUP($A1064,INDIRECT("'"&amp;$B1064&amp;"'!"&amp;"$A$5:$Z$10000"),MATCH(E$5,INDIRECT("'"&amp;$B1064&amp;"'!$A$4:$Z$4"),0),0)</f>
        <v>5736</v>
      </c>
      <c r="F1064" t="e">
        <f>VLOOKUP($A1064,cleaning_log!$A$1:$ZZ$9791,MATCH(F$5,cleaning_log!$A$2:$ZZ$2,0),0)</f>
        <v>#N/A</v>
      </c>
      <c r="G1064" t="e">
        <f>VLOOKUP($A1064,cleaning_log!$A$1:$ZZ$9791,MATCH(G$5,cleaning_log!$A$2:$ZZ$2,0),0)</f>
        <v>#N/A</v>
      </c>
      <c r="H1064" t="str">
        <f ca="1">VLOOKUP($A1064,INDIRECT("'"&amp;$B1064&amp;"'!"&amp;"$A$5:$Z$10000"),MATCH(H$5,INDIRECT("'"&amp;$B1064&amp;"'!$A$4:$Z$4"),0),0)</f>
        <v>-927.025889150118*</v>
      </c>
      <c r="I1064" t="e">
        <f>VLOOKUP($A1064,cleaning_log!$A$1:$ZZ$9791,MATCH(I$5,cleaning_log!$A$2:$ZZ$2,0),0)</f>
        <v>#N/A</v>
      </c>
      <c r="J1064" t="e">
        <f>VLOOKUP($A1064,cleaning_log!$A$1:$ZZ$9791,MATCH(J$5,cleaning_log!$A$2:$ZZ$2,0),0)</f>
        <v>#N/A</v>
      </c>
      <c r="K1064" t="b">
        <f>IF(ISNA(J1064),TRUE,ABS(H1064-J1064)&gt;0.001)</f>
        <v>1</v>
      </c>
      <c r="L1064" t="e">
        <f>VLOOKUP($A1064,cleaning_log!$A$1:$ZZ$9791,MATCH(L$5,cleaning_log!$A$2:$ZZ$2,0),0)</f>
        <v>#N/A</v>
      </c>
      <c r="M1064" t="e">
        <f>VLOOKUP($A1064,cleaning_log!$A$1:$ZZ$9791,MATCH(M$5,cleaning_log!$A$2:$ZZ$2,0),0)</f>
        <v>#N/A</v>
      </c>
      <c r="N1064" t="e">
        <f>VLOOKUP($A1064,cleaning_log!$A$1:$ZZ$9791,MATCH(N$5,cleaning_log!$A$2:$ZZ$2,0),0)</f>
        <v>#N/A</v>
      </c>
      <c r="O1064" t="e">
        <f>VLOOKUP($A1064,cleaning_log!$A$1:$ZZ$9791,MATCH(O$5,cleaning_log!$A$2:$ZZ$2,0),0)</f>
        <v>#N/A</v>
      </c>
      <c r="P1064" t="e">
        <f>VLOOKUP($A1064,cleaning_log!$A$1:$ZZ$9791,MATCH(P$5,cleaning_log!$A$2:$ZZ$2,0),0)</f>
        <v>#N/A</v>
      </c>
      <c r="Q1064" t="e">
        <f>VLOOKUP($A1064,cleaning_log!$A$1:$ZZ$9791,MATCH(Q$5,cleaning_log!$A$2:$ZZ$2,0),0)</f>
        <v>#N/A</v>
      </c>
      <c r="R1064" t="e">
        <f>VLOOKUP($A1064,cleaning_log!$A$1:$ZZ$9791,MATCH(R$5,cleaning_log!$A$2:$ZZ$2,0),0)</f>
        <v>#N/A</v>
      </c>
      <c r="S1064" t="e">
        <f t="shared" si="198"/>
        <v>#N/A</v>
      </c>
      <c r="T1064" t="e">
        <f>VLOOKUP($A1064,cleaning_log!$A$1:$ZZ$9791,MATCH(T$5,cleaning_log!$A$2:$ZZ$2,0),0)</f>
        <v>#N/A</v>
      </c>
      <c r="U1064" t="e">
        <f>VLOOKUP($A1064,cleaning_log!$A$1:$ZZ$9791,MATCH(U$5,cleaning_log!$A$2:$ZZ$2,0),0)</f>
        <v>#N/A</v>
      </c>
      <c r="V1064" t="e">
        <f>VLOOKUP($A1064,cleaning_log!$A$1:$ZZ$9791,MATCH(V$5,cleaning_log!$A$2:$ZZ$2,0),0)</f>
        <v>#N/A</v>
      </c>
    </row>
    <row r="1065" spans="1:22" hidden="1" x14ac:dyDescent="0.2">
      <c r="A1065" t="s">
        <v>4231</v>
      </c>
      <c r="B1065" t="str">
        <f>IF(NOT(ISNA(VLOOKUP($A1065,miplib2017!$A$5:$A$10000,1,0))),"miplib2017",IF(NOT(ISNA(VLOOKUP($A1065,miplib2010!$A$5:$A$10000,1,0))),"miplib2010",IF(NOT(ISNA(VLOOKUP($A1065,miplib2003!$A$5:$A$10000,1,0))),"miplib2003",IF(NOT(ISNA(VLOOKUP($A1065,miplib3!$A$5:$A$10002,1,0))),"miplib3",IF(NOT(ISNA(VLOOKUP($A1065,miplib2!$A$5:$A$10004,1,0))),"miplib2",IF(NOT(ISNA(VLOOKUP($A1065,coral!$A$5:$A$10000,1,0))),"coral",IF(NOT(ISNA(VLOOKUP($A1065,neos!$A$5:$A$10000,1,0))),"neos","COULD NOT FIND")))))))</f>
        <v>miplib2010</v>
      </c>
      <c r="C1065" t="str">
        <f>B1065&amp;"/"&amp;A1065</f>
        <v>miplib2010/ns1696083</v>
      </c>
      <c r="D1065">
        <f ca="1">VLOOKUP($A1065,INDIRECT("'"&amp;$B1065&amp;"'!"&amp;"$A$5:$Z$10000"),MATCH(D$5,INDIRECT("'"&amp;$B1065&amp;"'!$A$4:$Z$4"),0),0)</f>
        <v>11063</v>
      </c>
      <c r="E1065">
        <f ca="1">VLOOKUP($A1065,INDIRECT("'"&amp;$B1065&amp;"'!"&amp;"$A$5:$Z$10000"),MATCH(E$5,INDIRECT("'"&amp;$B1065&amp;"'!$A$4:$Z$4"),0),0)</f>
        <v>7982</v>
      </c>
      <c r="F1065" t="e">
        <f>VLOOKUP($A1065,cleaning_log!$A$1:$ZZ$9791,MATCH(F$5,cleaning_log!$A$2:$ZZ$2,0),0)</f>
        <v>#N/A</v>
      </c>
      <c r="G1065" t="e">
        <f>VLOOKUP($A1065,cleaning_log!$A$1:$ZZ$9791,MATCH(G$5,cleaning_log!$A$2:$ZZ$2,0),0)</f>
        <v>#N/A</v>
      </c>
      <c r="H1065">
        <f ca="1">VLOOKUP($A1065,INDIRECT("'"&amp;$B1065&amp;"'!"&amp;"$A$5:$Z$10000"),MATCH(H$5,INDIRECT("'"&amp;$B1065&amp;"'!$A$4:$Z$4"),0),0)</f>
        <v>45</v>
      </c>
      <c r="I1065" t="e">
        <f>VLOOKUP($A1065,cleaning_log!$A$1:$ZZ$9791,MATCH(I$5,cleaning_log!$A$2:$ZZ$2,0),0)</f>
        <v>#N/A</v>
      </c>
      <c r="J1065" t="e">
        <f>VLOOKUP($A1065,cleaning_log!$A$1:$ZZ$9791,MATCH(J$5,cleaning_log!$A$2:$ZZ$2,0),0)</f>
        <v>#N/A</v>
      </c>
      <c r="K1065" t="b">
        <f>IF(ISNA(J1065),TRUE,ABS(H1065-J1065)&gt;0.001)</f>
        <v>1</v>
      </c>
      <c r="L1065" t="e">
        <f>VLOOKUP($A1065,cleaning_log!$A$1:$ZZ$9791,MATCH(L$5,cleaning_log!$A$2:$ZZ$2,0),0)</f>
        <v>#N/A</v>
      </c>
      <c r="M1065" t="e">
        <f>VLOOKUP($A1065,cleaning_log!$A$1:$ZZ$9791,MATCH(M$5,cleaning_log!$A$2:$ZZ$2,0),0)</f>
        <v>#N/A</v>
      </c>
      <c r="N1065" t="e">
        <f>VLOOKUP($A1065,cleaning_log!$A$1:$ZZ$9791,MATCH(N$5,cleaning_log!$A$2:$ZZ$2,0),0)</f>
        <v>#N/A</v>
      </c>
      <c r="O1065" t="e">
        <f>VLOOKUP($A1065,cleaning_log!$A$1:$ZZ$9791,MATCH(O$5,cleaning_log!$A$2:$ZZ$2,0),0)</f>
        <v>#N/A</v>
      </c>
      <c r="P1065" t="e">
        <f>VLOOKUP($A1065,cleaning_log!$A$1:$ZZ$9791,MATCH(P$5,cleaning_log!$A$2:$ZZ$2,0),0)</f>
        <v>#N/A</v>
      </c>
      <c r="Q1065" t="e">
        <f>VLOOKUP($A1065,cleaning_log!$A$1:$ZZ$9791,MATCH(Q$5,cleaning_log!$A$2:$ZZ$2,0),0)</f>
        <v>#N/A</v>
      </c>
      <c r="R1065" t="e">
        <f>VLOOKUP($A1065,cleaning_log!$A$1:$ZZ$9791,MATCH(R$5,cleaning_log!$A$2:$ZZ$2,0),0)</f>
        <v>#N/A</v>
      </c>
      <c r="S1065" t="e">
        <f t="shared" si="198"/>
        <v>#N/A</v>
      </c>
      <c r="T1065" t="e">
        <f>VLOOKUP($A1065,cleaning_log!$A$1:$ZZ$9791,MATCH(T$5,cleaning_log!$A$2:$ZZ$2,0),0)</f>
        <v>#N/A</v>
      </c>
      <c r="U1065" t="e">
        <f>VLOOKUP($A1065,cleaning_log!$A$1:$ZZ$9791,MATCH(U$5,cleaning_log!$A$2:$ZZ$2,0),0)</f>
        <v>#N/A</v>
      </c>
      <c r="V1065" t="e">
        <f>VLOOKUP($A1065,cleaning_log!$A$1:$ZZ$9791,MATCH(V$5,cleaning_log!$A$2:$ZZ$2,0),0)</f>
        <v>#N/A</v>
      </c>
    </row>
    <row r="1066" spans="1:22" hidden="1" x14ac:dyDescent="0.2">
      <c r="A1066" t="s">
        <v>4232</v>
      </c>
      <c r="B1066" t="str">
        <f>IF(NOT(ISNA(VLOOKUP($A1066,miplib2017!$A$5:$A$10000,1,0))),"miplib2017",IF(NOT(ISNA(VLOOKUP($A1066,miplib2010!$A$5:$A$10000,1,0))),"miplib2010",IF(NOT(ISNA(VLOOKUP($A1066,miplib2003!$A$5:$A$10000,1,0))),"miplib2003",IF(NOT(ISNA(VLOOKUP($A1066,miplib3!$A$5:$A$10002,1,0))),"miplib3",IF(NOT(ISNA(VLOOKUP($A1066,miplib2!$A$5:$A$10004,1,0))),"miplib2",IF(NOT(ISNA(VLOOKUP($A1066,coral!$A$5:$A$10000,1,0))),"coral",IF(NOT(ISNA(VLOOKUP($A1066,neos!$A$5:$A$10000,1,0))),"neos","COULD NOT FIND")))))))</f>
        <v>miplib2010</v>
      </c>
      <c r="C1066" t="str">
        <f>B1066&amp;"/"&amp;A1066</f>
        <v>miplib2010/ns1702808</v>
      </c>
      <c r="D1066">
        <f ca="1">VLOOKUP($A1066,INDIRECT("'"&amp;$B1066&amp;"'!"&amp;"$A$5:$Z$10000"),MATCH(D$5,INDIRECT("'"&amp;$B1066&amp;"'!$A$4:$Z$4"),0),0)</f>
        <v>1474</v>
      </c>
      <c r="E1066">
        <f ca="1">VLOOKUP($A1066,INDIRECT("'"&amp;$B1066&amp;"'!"&amp;"$A$5:$Z$10000"),MATCH(E$5,INDIRECT("'"&amp;$B1066&amp;"'!$A$4:$Z$4"),0),0)</f>
        <v>804</v>
      </c>
      <c r="F1066" t="e">
        <f>VLOOKUP($A1066,cleaning_log!$A$1:$ZZ$9791,MATCH(F$5,cleaning_log!$A$2:$ZZ$2,0),0)</f>
        <v>#N/A</v>
      </c>
      <c r="G1066" t="e">
        <f>VLOOKUP($A1066,cleaning_log!$A$1:$ZZ$9791,MATCH(G$5,cleaning_log!$A$2:$ZZ$2,0),0)</f>
        <v>#N/A</v>
      </c>
      <c r="H1066" t="str">
        <f ca="1">VLOOKUP($A1066,INDIRECT("'"&amp;$B1066&amp;"'!"&amp;"$A$5:$Z$10000"),MATCH(H$5,INDIRECT("'"&amp;$B1066&amp;"'!$A$4:$Z$4"),0),0)</f>
        <v>Infeasible</v>
      </c>
      <c r="I1066" t="e">
        <f>VLOOKUP($A1066,cleaning_log!$A$1:$ZZ$9791,MATCH(I$5,cleaning_log!$A$2:$ZZ$2,0),0)</f>
        <v>#N/A</v>
      </c>
      <c r="J1066" t="e">
        <f>VLOOKUP($A1066,cleaning_log!$A$1:$ZZ$9791,MATCH(J$5,cleaning_log!$A$2:$ZZ$2,0),0)</f>
        <v>#N/A</v>
      </c>
      <c r="L1066" t="e">
        <f>VLOOKUP($A1066,cleaning_log!$A$1:$ZZ$9791,MATCH(L$5,cleaning_log!$A$2:$ZZ$2,0),0)</f>
        <v>#N/A</v>
      </c>
      <c r="M1066" t="e">
        <f>VLOOKUP($A1066,cleaning_log!$A$1:$ZZ$9791,MATCH(M$5,cleaning_log!$A$2:$ZZ$2,0),0)</f>
        <v>#N/A</v>
      </c>
      <c r="N1066" t="e">
        <f>VLOOKUP($A1066,cleaning_log!$A$1:$ZZ$9791,MATCH(N$5,cleaning_log!$A$2:$ZZ$2,0),0)</f>
        <v>#N/A</v>
      </c>
      <c r="O1066" t="e">
        <f>VLOOKUP($A1066,cleaning_log!$A$1:$ZZ$9791,MATCH(O$5,cleaning_log!$A$2:$ZZ$2,0),0)</f>
        <v>#N/A</v>
      </c>
      <c r="P1066" t="e">
        <f>VLOOKUP($A1066,cleaning_log!$A$1:$ZZ$9791,MATCH(P$5,cleaning_log!$A$2:$ZZ$2,0),0)</f>
        <v>#N/A</v>
      </c>
      <c r="Q1066" t="e">
        <f>VLOOKUP($A1066,cleaning_log!$A$1:$ZZ$9791,MATCH(Q$5,cleaning_log!$A$2:$ZZ$2,0),0)</f>
        <v>#N/A</v>
      </c>
      <c r="R1066" t="e">
        <f>VLOOKUP($A1066,cleaning_log!$A$1:$ZZ$9791,MATCH(R$5,cleaning_log!$A$2:$ZZ$2,0),0)</f>
        <v>#N/A</v>
      </c>
      <c r="S1066" t="e">
        <f t="shared" si="198"/>
        <v>#N/A</v>
      </c>
      <c r="T1066" t="e">
        <f>VLOOKUP($A1066,cleaning_log!$A$1:$ZZ$9791,MATCH(T$5,cleaning_log!$A$2:$ZZ$2,0),0)</f>
        <v>#N/A</v>
      </c>
      <c r="U1066" t="e">
        <f>VLOOKUP($A1066,cleaning_log!$A$1:$ZZ$9791,MATCH(U$5,cleaning_log!$A$2:$ZZ$2,0),0)</f>
        <v>#N/A</v>
      </c>
      <c r="V1066" t="e">
        <f>VLOOKUP($A1066,cleaning_log!$A$1:$ZZ$9791,MATCH(V$5,cleaning_log!$A$2:$ZZ$2,0),0)</f>
        <v>#N/A</v>
      </c>
    </row>
    <row r="1067" spans="1:22" hidden="1" x14ac:dyDescent="0.2">
      <c r="A1067" t="s">
        <v>4233</v>
      </c>
      <c r="B1067" t="str">
        <f>IF(NOT(ISNA(VLOOKUP($A1067,miplib2017!$A$5:$A$10000,1,0))),"miplib2017",IF(NOT(ISNA(VLOOKUP($A1067,miplib2010!$A$5:$A$10000,1,0))),"miplib2010",IF(NOT(ISNA(VLOOKUP($A1067,miplib2003!$A$5:$A$10000,1,0))),"miplib2003",IF(NOT(ISNA(VLOOKUP($A1067,miplib3!$A$5:$A$10002,1,0))),"miplib3",IF(NOT(ISNA(VLOOKUP($A1067,miplib2!$A$5:$A$10004,1,0))),"miplib2",IF(NOT(ISNA(VLOOKUP($A1067,coral!$A$5:$A$10000,1,0))),"coral",IF(NOT(ISNA(VLOOKUP($A1067,neos!$A$5:$A$10000,1,0))),"neos","COULD NOT FIND")))))))</f>
        <v>miplib2010</v>
      </c>
      <c r="C1067" t="str">
        <f>B1067&amp;"/"&amp;A1067</f>
        <v>miplib2010/ns1745726</v>
      </c>
      <c r="D1067">
        <f ca="1">VLOOKUP($A1067,INDIRECT("'"&amp;$B1067&amp;"'!"&amp;"$A$5:$Z$10000"),MATCH(D$5,INDIRECT("'"&amp;$B1067&amp;"'!$A$4:$Z$4"),0),0)</f>
        <v>4687</v>
      </c>
      <c r="E1067">
        <f ca="1">VLOOKUP($A1067,INDIRECT("'"&amp;$B1067&amp;"'!"&amp;"$A$5:$Z$10000"),MATCH(E$5,INDIRECT("'"&amp;$B1067&amp;"'!$A$4:$Z$4"),0),0)</f>
        <v>3208</v>
      </c>
      <c r="F1067" t="e">
        <f>VLOOKUP($A1067,cleaning_log!$A$1:$ZZ$9791,MATCH(F$5,cleaning_log!$A$2:$ZZ$2,0),0)</f>
        <v>#N/A</v>
      </c>
      <c r="G1067" t="e">
        <f>VLOOKUP($A1067,cleaning_log!$A$1:$ZZ$9791,MATCH(G$5,cleaning_log!$A$2:$ZZ$2,0),0)</f>
        <v>#N/A</v>
      </c>
      <c r="H1067" t="str">
        <f ca="1">VLOOKUP($A1067,INDIRECT("'"&amp;$B1067&amp;"'!"&amp;"$A$5:$Z$10000"),MATCH(H$5,INDIRECT("'"&amp;$B1067&amp;"'!$A$4:$Z$4"),0),0)</f>
        <v>Infeasible</v>
      </c>
      <c r="I1067" t="e">
        <f>VLOOKUP($A1067,cleaning_log!$A$1:$ZZ$9791,MATCH(I$5,cleaning_log!$A$2:$ZZ$2,0),0)</f>
        <v>#N/A</v>
      </c>
      <c r="J1067" t="e">
        <f>VLOOKUP($A1067,cleaning_log!$A$1:$ZZ$9791,MATCH(J$5,cleaning_log!$A$2:$ZZ$2,0),0)</f>
        <v>#N/A</v>
      </c>
      <c r="L1067" t="e">
        <f>VLOOKUP($A1067,cleaning_log!$A$1:$ZZ$9791,MATCH(L$5,cleaning_log!$A$2:$ZZ$2,0),0)</f>
        <v>#N/A</v>
      </c>
      <c r="M1067" t="e">
        <f>VLOOKUP($A1067,cleaning_log!$A$1:$ZZ$9791,MATCH(M$5,cleaning_log!$A$2:$ZZ$2,0),0)</f>
        <v>#N/A</v>
      </c>
      <c r="N1067" t="e">
        <f>VLOOKUP($A1067,cleaning_log!$A$1:$ZZ$9791,MATCH(N$5,cleaning_log!$A$2:$ZZ$2,0),0)</f>
        <v>#N/A</v>
      </c>
      <c r="O1067" t="e">
        <f>VLOOKUP($A1067,cleaning_log!$A$1:$ZZ$9791,MATCH(O$5,cleaning_log!$A$2:$ZZ$2,0),0)</f>
        <v>#N/A</v>
      </c>
      <c r="P1067" t="e">
        <f>VLOOKUP($A1067,cleaning_log!$A$1:$ZZ$9791,MATCH(P$5,cleaning_log!$A$2:$ZZ$2,0),0)</f>
        <v>#N/A</v>
      </c>
      <c r="Q1067" t="e">
        <f>VLOOKUP($A1067,cleaning_log!$A$1:$ZZ$9791,MATCH(Q$5,cleaning_log!$A$2:$ZZ$2,0),0)</f>
        <v>#N/A</v>
      </c>
      <c r="R1067" t="e">
        <f>VLOOKUP($A1067,cleaning_log!$A$1:$ZZ$9791,MATCH(R$5,cleaning_log!$A$2:$ZZ$2,0),0)</f>
        <v>#N/A</v>
      </c>
      <c r="S1067" t="e">
        <f t="shared" si="198"/>
        <v>#N/A</v>
      </c>
      <c r="T1067" t="e">
        <f>VLOOKUP($A1067,cleaning_log!$A$1:$ZZ$9791,MATCH(T$5,cleaning_log!$A$2:$ZZ$2,0),0)</f>
        <v>#N/A</v>
      </c>
      <c r="U1067" t="e">
        <f>VLOOKUP($A1067,cleaning_log!$A$1:$ZZ$9791,MATCH(U$5,cleaning_log!$A$2:$ZZ$2,0),0)</f>
        <v>#N/A</v>
      </c>
      <c r="V1067" t="e">
        <f>VLOOKUP($A1067,cleaning_log!$A$1:$ZZ$9791,MATCH(V$5,cleaning_log!$A$2:$ZZ$2,0),0)</f>
        <v>#N/A</v>
      </c>
    </row>
    <row r="1068" spans="1:22" hidden="1" x14ac:dyDescent="0.2">
      <c r="A1068" t="s">
        <v>4234</v>
      </c>
      <c r="B1068" t="str">
        <f>IF(NOT(ISNA(VLOOKUP($A1068,miplib2017!$A$5:$A$10000,1,0))),"miplib2017",IF(NOT(ISNA(VLOOKUP($A1068,miplib2010!$A$5:$A$10000,1,0))),"miplib2010",IF(NOT(ISNA(VLOOKUP($A1068,miplib2003!$A$5:$A$10000,1,0))),"miplib2003",IF(NOT(ISNA(VLOOKUP($A1068,miplib3!$A$5:$A$10002,1,0))),"miplib3",IF(NOT(ISNA(VLOOKUP($A1068,miplib2!$A$5:$A$10004,1,0))),"miplib2",IF(NOT(ISNA(VLOOKUP($A1068,coral!$A$5:$A$10000,1,0))),"coral",IF(NOT(ISNA(VLOOKUP($A1068,neos!$A$5:$A$10000,1,0))),"neos","COULD NOT FIND")))))))</f>
        <v>miplib2010</v>
      </c>
      <c r="C1068" t="str">
        <f>B1068&amp;"/"&amp;A1068</f>
        <v>miplib2010/ns1758913</v>
      </c>
      <c r="D1068">
        <f ca="1">VLOOKUP($A1068,INDIRECT("'"&amp;$B1068&amp;"'!"&amp;"$A$5:$Z$10000"),MATCH(D$5,INDIRECT("'"&amp;$B1068&amp;"'!$A$4:$Z$4"),0),0)</f>
        <v>624166</v>
      </c>
      <c r="E1068">
        <f ca="1">VLOOKUP($A1068,INDIRECT("'"&amp;$B1068&amp;"'!"&amp;"$A$5:$Z$10000"),MATCH(E$5,INDIRECT("'"&amp;$B1068&amp;"'!$A$4:$Z$4"),0),0)</f>
        <v>17956</v>
      </c>
      <c r="F1068" t="e">
        <f>VLOOKUP($A1068,cleaning_log!$A$1:$ZZ$9791,MATCH(F$5,cleaning_log!$A$2:$ZZ$2,0),0)</f>
        <v>#N/A</v>
      </c>
      <c r="G1068" t="e">
        <f>VLOOKUP($A1068,cleaning_log!$A$1:$ZZ$9791,MATCH(G$5,cleaning_log!$A$2:$ZZ$2,0),0)</f>
        <v>#N/A</v>
      </c>
      <c r="H1068">
        <f ca="1">VLOOKUP($A1068,INDIRECT("'"&amp;$B1068&amp;"'!"&amp;"$A$5:$Z$10000"),MATCH(H$5,INDIRECT("'"&amp;$B1068&amp;"'!$A$4:$Z$4"),0),0)</f>
        <v>-1454.6717550000001</v>
      </c>
      <c r="I1068" t="e">
        <f>VLOOKUP($A1068,cleaning_log!$A$1:$ZZ$9791,MATCH(I$5,cleaning_log!$A$2:$ZZ$2,0),0)</f>
        <v>#N/A</v>
      </c>
      <c r="J1068" t="e">
        <f>VLOOKUP($A1068,cleaning_log!$A$1:$ZZ$9791,MATCH(J$5,cleaning_log!$A$2:$ZZ$2,0),0)</f>
        <v>#N/A</v>
      </c>
      <c r="K1068" t="b">
        <f>IF(ISNA(J1068),TRUE,ABS(H1068-J1068)&gt;0.001)</f>
        <v>1</v>
      </c>
      <c r="L1068" t="e">
        <f>VLOOKUP($A1068,cleaning_log!$A$1:$ZZ$9791,MATCH(L$5,cleaning_log!$A$2:$ZZ$2,0),0)</f>
        <v>#N/A</v>
      </c>
      <c r="M1068" t="e">
        <f>VLOOKUP($A1068,cleaning_log!$A$1:$ZZ$9791,MATCH(M$5,cleaning_log!$A$2:$ZZ$2,0),0)</f>
        <v>#N/A</v>
      </c>
      <c r="N1068" t="e">
        <f>VLOOKUP($A1068,cleaning_log!$A$1:$ZZ$9791,MATCH(N$5,cleaning_log!$A$2:$ZZ$2,0),0)</f>
        <v>#N/A</v>
      </c>
      <c r="O1068" t="e">
        <f>VLOOKUP($A1068,cleaning_log!$A$1:$ZZ$9791,MATCH(O$5,cleaning_log!$A$2:$ZZ$2,0),0)</f>
        <v>#N/A</v>
      </c>
      <c r="P1068" t="e">
        <f>VLOOKUP($A1068,cleaning_log!$A$1:$ZZ$9791,MATCH(P$5,cleaning_log!$A$2:$ZZ$2,0),0)</f>
        <v>#N/A</v>
      </c>
      <c r="Q1068" t="e">
        <f>VLOOKUP($A1068,cleaning_log!$A$1:$ZZ$9791,MATCH(Q$5,cleaning_log!$A$2:$ZZ$2,0),0)</f>
        <v>#N/A</v>
      </c>
      <c r="R1068" t="e">
        <f>VLOOKUP($A1068,cleaning_log!$A$1:$ZZ$9791,MATCH(R$5,cleaning_log!$A$2:$ZZ$2,0),0)</f>
        <v>#N/A</v>
      </c>
      <c r="S1068" t="e">
        <f t="shared" si="198"/>
        <v>#N/A</v>
      </c>
      <c r="T1068" t="e">
        <f>VLOOKUP($A1068,cleaning_log!$A$1:$ZZ$9791,MATCH(T$5,cleaning_log!$A$2:$ZZ$2,0),0)</f>
        <v>#N/A</v>
      </c>
      <c r="U1068" t="e">
        <f>VLOOKUP($A1068,cleaning_log!$A$1:$ZZ$9791,MATCH(U$5,cleaning_log!$A$2:$ZZ$2,0),0)</f>
        <v>#N/A</v>
      </c>
      <c r="V1068" t="e">
        <f>VLOOKUP($A1068,cleaning_log!$A$1:$ZZ$9791,MATCH(V$5,cleaning_log!$A$2:$ZZ$2,0),0)</f>
        <v>#N/A</v>
      </c>
    </row>
    <row r="1069" spans="1:22" hidden="1" x14ac:dyDescent="0.2">
      <c r="A1069" t="s">
        <v>4469</v>
      </c>
      <c r="B1069" t="str">
        <f>IF(NOT(ISNA(VLOOKUP($A1069,miplib2017!$A$5:$A$10000,1,0))),"miplib2017",IF(NOT(ISNA(VLOOKUP($A1069,miplib2010!$A$5:$A$10000,1,0))),"miplib2010",IF(NOT(ISNA(VLOOKUP($A1069,miplib2003!$A$5:$A$10000,1,0))),"miplib2003",IF(NOT(ISNA(VLOOKUP($A1069,miplib3!$A$5:$A$10002,1,0))),"miplib3",IF(NOT(ISNA(VLOOKUP($A1069,miplib2!$A$5:$A$10004,1,0))),"miplib2",IF(NOT(ISNA(VLOOKUP($A1069,coral!$A$5:$A$10000,1,0))),"coral",IF(NOT(ISNA(VLOOKUP($A1069,neos!$A$5:$A$10000,1,0))),"neos","COULD NOT FIND")))))))</f>
        <v>miplib2017</v>
      </c>
      <c r="C1069" t="str">
        <f>B1069&amp;"/"&amp;A1069</f>
        <v>miplib2017/ns1760995</v>
      </c>
      <c r="D1069">
        <f ca="1">VLOOKUP($A1069,INDIRECT("'"&amp;$B1069&amp;"'!"&amp;"$A$5:$Z$10000"),MATCH(D$5,INDIRECT("'"&amp;$B1069&amp;"'!$A$4:$Z$4"),0),0)</f>
        <v>615388</v>
      </c>
      <c r="E1069">
        <f ca="1">VLOOKUP($A1069,INDIRECT("'"&amp;$B1069&amp;"'!"&amp;"$A$5:$Z$10000"),MATCH(E$5,INDIRECT("'"&amp;$B1069&amp;"'!$A$4:$Z$4"),0),0)</f>
        <v>17956</v>
      </c>
      <c r="F1069">
        <f>VLOOKUP($A1069,cleaning_log!$A$1:$ZZ$9791,MATCH(F$5,cleaning_log!$A$2:$ZZ$2,0),0)</f>
        <v>344735</v>
      </c>
      <c r="G1069">
        <f>VLOOKUP($A1069,cleaning_log!$A$1:$ZZ$9791,MATCH(G$5,cleaning_log!$A$2:$ZZ$2,0),0)</f>
        <v>17484</v>
      </c>
      <c r="H1069">
        <f ca="1">VLOOKUP($A1069,INDIRECT("'"&amp;$B1069&amp;"'!"&amp;"$A$5:$Z$10000"),MATCH(H$5,INDIRECT("'"&amp;$B1069&amp;"'!$A$4:$Z$4"),0),0)</f>
        <v>-549.21438505000003</v>
      </c>
      <c r="I1069">
        <f>VLOOKUP($A1069,cleaning_log!$A$1:$ZZ$9791,MATCH(I$5,cleaning_log!$A$2:$ZZ$2,0),0)</f>
        <v>-1379.17323704675</v>
      </c>
      <c r="J1069">
        <f>VLOOKUP($A1069,cleaning_log!$A$1:$ZZ$9791,MATCH(J$5,cleaning_log!$A$2:$ZZ$2,0),0)</f>
        <v>-1287.68197139515</v>
      </c>
      <c r="K1069" t="b">
        <f ca="1">IF(ISNA(J1069),TRUE,ABS(H1069-J1069)&gt;0.001)</f>
        <v>1</v>
      </c>
      <c r="L1069">
        <f>VLOOKUP($A1069,cleaning_log!$A$1:$ZZ$9791,MATCH(L$5,cleaning_log!$A$2:$ZZ$2,0),0)</f>
        <v>-497.60626312999898</v>
      </c>
      <c r="M1069">
        <f>VLOOKUP($A1069,cleaning_log!$A$1:$ZZ$9791,MATCH(M$5,cleaning_log!$A$2:$ZZ$2,0),0)</f>
        <v>-491.00728177078298</v>
      </c>
      <c r="N1069">
        <f>VLOOKUP($A1069,cleaning_log!$A$1:$ZZ$9791,MATCH(N$5,cleaning_log!$A$2:$ZZ$2,0),0)</f>
        <v>-1142.70153827485</v>
      </c>
      <c r="O1069">
        <f>VLOOKUP($A1069,cleaning_log!$A$1:$ZZ$9791,MATCH(O$5,cleaning_log!$A$2:$ZZ$2,0),0)</f>
        <v>-1004.78396460164</v>
      </c>
      <c r="P1069">
        <f>VLOOKUP($A1069,cleaning_log!$A$1:$ZZ$9791,MATCH(P$5,cleaning_log!$A$2:$ZZ$2,0),0)</f>
        <v>3600.0329999999999</v>
      </c>
      <c r="Q1069">
        <f>VLOOKUP($A1069,cleaning_log!$A$1:$ZZ$9791,MATCH(Q$5,cleaning_log!$A$2:$ZZ$2,0),0)</f>
        <v>3600.0230000000001</v>
      </c>
      <c r="R1069">
        <f>VLOOKUP($A1069,cleaning_log!$A$1:$ZZ$9791,MATCH(R$5,cleaning_log!$A$2:$ZZ$2,0),0)</f>
        <v>3600.0329999999999</v>
      </c>
      <c r="S1069" t="b">
        <f t="shared" si="198"/>
        <v>0</v>
      </c>
      <c r="T1069">
        <f>VLOOKUP($A1069,cleaning_log!$A$1:$ZZ$9791,MATCH(T$5,cleaning_log!$A$2:$ZZ$2,0),0)</f>
        <v>82</v>
      </c>
      <c r="U1069">
        <f>VLOOKUP($A1069,cleaning_log!$A$1:$ZZ$9791,MATCH(U$5,cleaning_log!$A$2:$ZZ$2,0),0)</f>
        <v>580</v>
      </c>
      <c r="V1069">
        <f>VLOOKUP($A1069,cleaning_log!$A$1:$ZZ$9791,MATCH(V$5,cleaning_log!$A$2:$ZZ$2,0),0)</f>
        <v>605</v>
      </c>
    </row>
    <row r="1070" spans="1:22" hidden="1" x14ac:dyDescent="0.2">
      <c r="A1070" t="s">
        <v>4235</v>
      </c>
      <c r="B1070" t="str">
        <f>IF(NOT(ISNA(VLOOKUP($A1070,miplib2017!$A$5:$A$10000,1,0))),"miplib2017",IF(NOT(ISNA(VLOOKUP($A1070,miplib2010!$A$5:$A$10000,1,0))),"miplib2010",IF(NOT(ISNA(VLOOKUP($A1070,miplib2003!$A$5:$A$10000,1,0))),"miplib2003",IF(NOT(ISNA(VLOOKUP($A1070,miplib3!$A$5:$A$10002,1,0))),"miplib3",IF(NOT(ISNA(VLOOKUP($A1070,miplib2!$A$5:$A$10004,1,0))),"miplib2",IF(NOT(ISNA(VLOOKUP($A1070,coral!$A$5:$A$10000,1,0))),"coral",IF(NOT(ISNA(VLOOKUP($A1070,neos!$A$5:$A$10000,1,0))),"neos","COULD NOT FIND")))))))</f>
        <v>miplib2010</v>
      </c>
      <c r="C1070" t="str">
        <f>B1070&amp;"/"&amp;A1070</f>
        <v>miplib2010/ns1766074</v>
      </c>
      <c r="D1070">
        <f ca="1">VLOOKUP($A1070,INDIRECT("'"&amp;$B1070&amp;"'!"&amp;"$A$5:$Z$10000"),MATCH(D$5,INDIRECT("'"&amp;$B1070&amp;"'!$A$4:$Z$4"),0),0)</f>
        <v>182</v>
      </c>
      <c r="E1070">
        <f ca="1">VLOOKUP($A1070,INDIRECT("'"&amp;$B1070&amp;"'!"&amp;"$A$5:$Z$10000"),MATCH(E$5,INDIRECT("'"&amp;$B1070&amp;"'!$A$4:$Z$4"),0),0)</f>
        <v>100</v>
      </c>
      <c r="F1070" t="e">
        <f>VLOOKUP($A1070,cleaning_log!$A$1:$ZZ$9791,MATCH(F$5,cleaning_log!$A$2:$ZZ$2,0),0)</f>
        <v>#N/A</v>
      </c>
      <c r="G1070" t="e">
        <f>VLOOKUP($A1070,cleaning_log!$A$1:$ZZ$9791,MATCH(G$5,cleaning_log!$A$2:$ZZ$2,0),0)</f>
        <v>#N/A</v>
      </c>
      <c r="H1070" t="str">
        <f ca="1">VLOOKUP($A1070,INDIRECT("'"&amp;$B1070&amp;"'!"&amp;"$A$5:$Z$10000"),MATCH(H$5,INDIRECT("'"&amp;$B1070&amp;"'!$A$4:$Z$4"),0),0)</f>
        <v>Infeasible</v>
      </c>
      <c r="I1070" t="e">
        <f>VLOOKUP($A1070,cleaning_log!$A$1:$ZZ$9791,MATCH(I$5,cleaning_log!$A$2:$ZZ$2,0),0)</f>
        <v>#N/A</v>
      </c>
      <c r="J1070" t="e">
        <f>VLOOKUP($A1070,cleaning_log!$A$1:$ZZ$9791,MATCH(J$5,cleaning_log!$A$2:$ZZ$2,0),0)</f>
        <v>#N/A</v>
      </c>
      <c r="L1070" t="e">
        <f>VLOOKUP($A1070,cleaning_log!$A$1:$ZZ$9791,MATCH(L$5,cleaning_log!$A$2:$ZZ$2,0),0)</f>
        <v>#N/A</v>
      </c>
      <c r="M1070" t="e">
        <f>VLOOKUP($A1070,cleaning_log!$A$1:$ZZ$9791,MATCH(M$5,cleaning_log!$A$2:$ZZ$2,0),0)</f>
        <v>#N/A</v>
      </c>
      <c r="N1070" t="e">
        <f>VLOOKUP($A1070,cleaning_log!$A$1:$ZZ$9791,MATCH(N$5,cleaning_log!$A$2:$ZZ$2,0),0)</f>
        <v>#N/A</v>
      </c>
      <c r="O1070" t="e">
        <f>VLOOKUP($A1070,cleaning_log!$A$1:$ZZ$9791,MATCH(O$5,cleaning_log!$A$2:$ZZ$2,0),0)</f>
        <v>#N/A</v>
      </c>
      <c r="P1070" t="e">
        <f>VLOOKUP($A1070,cleaning_log!$A$1:$ZZ$9791,MATCH(P$5,cleaning_log!$A$2:$ZZ$2,0),0)</f>
        <v>#N/A</v>
      </c>
      <c r="Q1070" t="e">
        <f>VLOOKUP($A1070,cleaning_log!$A$1:$ZZ$9791,MATCH(Q$5,cleaning_log!$A$2:$ZZ$2,0),0)</f>
        <v>#N/A</v>
      </c>
      <c r="R1070" t="e">
        <f>VLOOKUP($A1070,cleaning_log!$A$1:$ZZ$9791,MATCH(R$5,cleaning_log!$A$2:$ZZ$2,0),0)</f>
        <v>#N/A</v>
      </c>
      <c r="S1070" t="e">
        <f t="shared" si="198"/>
        <v>#N/A</v>
      </c>
      <c r="T1070" t="e">
        <f>VLOOKUP($A1070,cleaning_log!$A$1:$ZZ$9791,MATCH(T$5,cleaning_log!$A$2:$ZZ$2,0),0)</f>
        <v>#N/A</v>
      </c>
      <c r="U1070" t="e">
        <f>VLOOKUP($A1070,cleaning_log!$A$1:$ZZ$9791,MATCH(U$5,cleaning_log!$A$2:$ZZ$2,0),0)</f>
        <v>#N/A</v>
      </c>
      <c r="V1070" t="e">
        <f>VLOOKUP($A1070,cleaning_log!$A$1:$ZZ$9791,MATCH(V$5,cleaning_log!$A$2:$ZZ$2,0),0)</f>
        <v>#N/A</v>
      </c>
    </row>
    <row r="1071" spans="1:22" hidden="1" x14ac:dyDescent="0.2">
      <c r="A1071" t="s">
        <v>4236</v>
      </c>
      <c r="B1071" t="str">
        <f>IF(NOT(ISNA(VLOOKUP($A1071,miplib2017!$A$5:$A$10000,1,0))),"miplib2017",IF(NOT(ISNA(VLOOKUP($A1071,miplib2010!$A$5:$A$10000,1,0))),"miplib2010",IF(NOT(ISNA(VLOOKUP($A1071,miplib2003!$A$5:$A$10000,1,0))),"miplib2003",IF(NOT(ISNA(VLOOKUP($A1071,miplib3!$A$5:$A$10002,1,0))),"miplib3",IF(NOT(ISNA(VLOOKUP($A1071,miplib2!$A$5:$A$10004,1,0))),"miplib2",IF(NOT(ISNA(VLOOKUP($A1071,coral!$A$5:$A$10000,1,0))),"coral",IF(NOT(ISNA(VLOOKUP($A1071,neos!$A$5:$A$10000,1,0))),"neos","COULD NOT FIND")))))))</f>
        <v>miplib2010</v>
      </c>
      <c r="C1071" t="str">
        <f>B1071&amp;"/"&amp;A1071</f>
        <v>miplib2010/ns1769397</v>
      </c>
      <c r="D1071">
        <f ca="1">VLOOKUP($A1071,INDIRECT("'"&amp;$B1071&amp;"'!"&amp;"$A$5:$Z$10000"),MATCH(D$5,INDIRECT("'"&amp;$B1071&amp;"'!$A$4:$Z$4"),0),0)</f>
        <v>5527</v>
      </c>
      <c r="E1071">
        <f ca="1">VLOOKUP($A1071,INDIRECT("'"&amp;$B1071&amp;"'!"&amp;"$A$5:$Z$10000"),MATCH(E$5,INDIRECT("'"&amp;$B1071&amp;"'!$A$4:$Z$4"),0),0)</f>
        <v>3772</v>
      </c>
      <c r="F1071" t="e">
        <f>VLOOKUP($A1071,cleaning_log!$A$1:$ZZ$9791,MATCH(F$5,cleaning_log!$A$2:$ZZ$2,0),0)</f>
        <v>#N/A</v>
      </c>
      <c r="G1071" t="e">
        <f>VLOOKUP($A1071,cleaning_log!$A$1:$ZZ$9791,MATCH(G$5,cleaning_log!$A$2:$ZZ$2,0),0)</f>
        <v>#N/A</v>
      </c>
      <c r="H1071" t="str">
        <f ca="1">VLOOKUP($A1071,INDIRECT("'"&amp;$B1071&amp;"'!"&amp;"$A$5:$Z$10000"),MATCH(H$5,INDIRECT("'"&amp;$B1071&amp;"'!$A$4:$Z$4"),0),0)</f>
        <v>Infeasible</v>
      </c>
      <c r="I1071" t="e">
        <f>VLOOKUP($A1071,cleaning_log!$A$1:$ZZ$9791,MATCH(I$5,cleaning_log!$A$2:$ZZ$2,0),0)</f>
        <v>#N/A</v>
      </c>
      <c r="J1071" t="e">
        <f>VLOOKUP($A1071,cleaning_log!$A$1:$ZZ$9791,MATCH(J$5,cleaning_log!$A$2:$ZZ$2,0),0)</f>
        <v>#N/A</v>
      </c>
      <c r="L1071" t="e">
        <f>VLOOKUP($A1071,cleaning_log!$A$1:$ZZ$9791,MATCH(L$5,cleaning_log!$A$2:$ZZ$2,0),0)</f>
        <v>#N/A</v>
      </c>
      <c r="M1071" t="e">
        <f>VLOOKUP($A1071,cleaning_log!$A$1:$ZZ$9791,MATCH(M$5,cleaning_log!$A$2:$ZZ$2,0),0)</f>
        <v>#N/A</v>
      </c>
      <c r="N1071" t="e">
        <f>VLOOKUP($A1071,cleaning_log!$A$1:$ZZ$9791,MATCH(N$5,cleaning_log!$A$2:$ZZ$2,0),0)</f>
        <v>#N/A</v>
      </c>
      <c r="O1071" t="e">
        <f>VLOOKUP($A1071,cleaning_log!$A$1:$ZZ$9791,MATCH(O$5,cleaning_log!$A$2:$ZZ$2,0),0)</f>
        <v>#N/A</v>
      </c>
      <c r="P1071" t="e">
        <f>VLOOKUP($A1071,cleaning_log!$A$1:$ZZ$9791,MATCH(P$5,cleaning_log!$A$2:$ZZ$2,0),0)</f>
        <v>#N/A</v>
      </c>
      <c r="Q1071" t="e">
        <f>VLOOKUP($A1071,cleaning_log!$A$1:$ZZ$9791,MATCH(Q$5,cleaning_log!$A$2:$ZZ$2,0),0)</f>
        <v>#N/A</v>
      </c>
      <c r="R1071" t="e">
        <f>VLOOKUP($A1071,cleaning_log!$A$1:$ZZ$9791,MATCH(R$5,cleaning_log!$A$2:$ZZ$2,0),0)</f>
        <v>#N/A</v>
      </c>
      <c r="S1071" t="e">
        <f t="shared" si="198"/>
        <v>#N/A</v>
      </c>
      <c r="T1071" t="e">
        <f>VLOOKUP($A1071,cleaning_log!$A$1:$ZZ$9791,MATCH(T$5,cleaning_log!$A$2:$ZZ$2,0),0)</f>
        <v>#N/A</v>
      </c>
      <c r="U1071" t="e">
        <f>VLOOKUP($A1071,cleaning_log!$A$1:$ZZ$9791,MATCH(U$5,cleaning_log!$A$2:$ZZ$2,0),0)</f>
        <v>#N/A</v>
      </c>
      <c r="V1071" t="e">
        <f>VLOOKUP($A1071,cleaning_log!$A$1:$ZZ$9791,MATCH(V$5,cleaning_log!$A$2:$ZZ$2,0),0)</f>
        <v>#N/A</v>
      </c>
    </row>
    <row r="1072" spans="1:22" hidden="1" x14ac:dyDescent="0.2">
      <c r="A1072" t="s">
        <v>4237</v>
      </c>
      <c r="B1072" t="str">
        <f>IF(NOT(ISNA(VLOOKUP($A1072,miplib2017!$A$5:$A$10000,1,0))),"miplib2017",IF(NOT(ISNA(VLOOKUP($A1072,miplib2010!$A$5:$A$10000,1,0))),"miplib2010",IF(NOT(ISNA(VLOOKUP($A1072,miplib2003!$A$5:$A$10000,1,0))),"miplib2003",IF(NOT(ISNA(VLOOKUP($A1072,miplib3!$A$5:$A$10002,1,0))),"miplib3",IF(NOT(ISNA(VLOOKUP($A1072,miplib2!$A$5:$A$10004,1,0))),"miplib2",IF(NOT(ISNA(VLOOKUP($A1072,coral!$A$5:$A$10000,1,0))),"coral",IF(NOT(ISNA(VLOOKUP($A1072,neos!$A$5:$A$10000,1,0))),"neos","COULD NOT FIND")))))))</f>
        <v>miplib2010</v>
      </c>
      <c r="C1072" t="str">
        <f>B1072&amp;"/"&amp;A1072</f>
        <v>miplib2010/ns1778858</v>
      </c>
      <c r="D1072">
        <f ca="1">VLOOKUP($A1072,INDIRECT("'"&amp;$B1072&amp;"'!"&amp;"$A$5:$Z$10000"),MATCH(D$5,INDIRECT("'"&amp;$B1072&amp;"'!$A$4:$Z$4"),0),0)</f>
        <v>10666</v>
      </c>
      <c r="E1072">
        <f ca="1">VLOOKUP($A1072,INDIRECT("'"&amp;$B1072&amp;"'!"&amp;"$A$5:$Z$10000"),MATCH(E$5,INDIRECT("'"&amp;$B1072&amp;"'!$A$4:$Z$4"),0),0)</f>
        <v>4720</v>
      </c>
      <c r="F1072" t="e">
        <f>VLOOKUP($A1072,cleaning_log!$A$1:$ZZ$9791,MATCH(F$5,cleaning_log!$A$2:$ZZ$2,0),0)</f>
        <v>#N/A</v>
      </c>
      <c r="G1072" t="e">
        <f>VLOOKUP($A1072,cleaning_log!$A$1:$ZZ$9791,MATCH(G$5,cleaning_log!$A$2:$ZZ$2,0),0)</f>
        <v>#N/A</v>
      </c>
      <c r="H1072">
        <f ca="1">VLOOKUP($A1072,INDIRECT("'"&amp;$B1072&amp;"'!"&amp;"$A$5:$Z$10000"),MATCH(H$5,INDIRECT("'"&amp;$B1072&amp;"'!$A$4:$Z$4"),0),0)</f>
        <v>-22635740</v>
      </c>
      <c r="I1072" t="e">
        <f>VLOOKUP($A1072,cleaning_log!$A$1:$ZZ$9791,MATCH(I$5,cleaning_log!$A$2:$ZZ$2,0),0)</f>
        <v>#N/A</v>
      </c>
      <c r="J1072" t="e">
        <f>VLOOKUP($A1072,cleaning_log!$A$1:$ZZ$9791,MATCH(J$5,cleaning_log!$A$2:$ZZ$2,0),0)</f>
        <v>#N/A</v>
      </c>
      <c r="L1072" t="e">
        <f>VLOOKUP($A1072,cleaning_log!$A$1:$ZZ$9791,MATCH(L$5,cleaning_log!$A$2:$ZZ$2,0),0)</f>
        <v>#N/A</v>
      </c>
      <c r="M1072" t="e">
        <f>VLOOKUP($A1072,cleaning_log!$A$1:$ZZ$9791,MATCH(M$5,cleaning_log!$A$2:$ZZ$2,0),0)</f>
        <v>#N/A</v>
      </c>
      <c r="N1072" t="e">
        <f>VLOOKUP($A1072,cleaning_log!$A$1:$ZZ$9791,MATCH(N$5,cleaning_log!$A$2:$ZZ$2,0),0)</f>
        <v>#N/A</v>
      </c>
      <c r="O1072" t="e">
        <f>VLOOKUP($A1072,cleaning_log!$A$1:$ZZ$9791,MATCH(O$5,cleaning_log!$A$2:$ZZ$2,0),0)</f>
        <v>#N/A</v>
      </c>
      <c r="P1072" t="e">
        <f>VLOOKUP($A1072,cleaning_log!$A$1:$ZZ$9791,MATCH(P$5,cleaning_log!$A$2:$ZZ$2,0),0)</f>
        <v>#N/A</v>
      </c>
      <c r="Q1072" t="e">
        <f>VLOOKUP($A1072,cleaning_log!$A$1:$ZZ$9791,MATCH(Q$5,cleaning_log!$A$2:$ZZ$2,0),0)</f>
        <v>#N/A</v>
      </c>
      <c r="R1072" t="e">
        <f>VLOOKUP($A1072,cleaning_log!$A$1:$ZZ$9791,MATCH(R$5,cleaning_log!$A$2:$ZZ$2,0),0)</f>
        <v>#N/A</v>
      </c>
      <c r="S1072" t="e">
        <f t="shared" si="198"/>
        <v>#N/A</v>
      </c>
      <c r="T1072" t="e">
        <f>VLOOKUP($A1072,cleaning_log!$A$1:$ZZ$9791,MATCH(T$5,cleaning_log!$A$2:$ZZ$2,0),0)</f>
        <v>#N/A</v>
      </c>
      <c r="U1072" t="e">
        <f>VLOOKUP($A1072,cleaning_log!$A$1:$ZZ$9791,MATCH(U$5,cleaning_log!$A$2:$ZZ$2,0),0)</f>
        <v>#N/A</v>
      </c>
      <c r="V1072" t="e">
        <f>VLOOKUP($A1072,cleaning_log!$A$1:$ZZ$9791,MATCH(V$5,cleaning_log!$A$2:$ZZ$2,0),0)</f>
        <v>#N/A</v>
      </c>
    </row>
    <row r="1073" spans="1:22" hidden="1" x14ac:dyDescent="0.2">
      <c r="A1073" t="s">
        <v>15674</v>
      </c>
      <c r="B1073" t="str">
        <f>IF(NOT(ISNA(VLOOKUP($A1073,miplib2017!$A$5:$A$10000,1,0))),"miplib2017",IF(NOT(ISNA(VLOOKUP($A1073,miplib2010!$A$5:$A$10000,1,0))),"miplib2010",IF(NOT(ISNA(VLOOKUP($A1073,miplib2003!$A$5:$A$10000,1,0))),"miplib2003",IF(NOT(ISNA(VLOOKUP($A1073,miplib3!$A$5:$A$10002,1,0))),"miplib3",IF(NOT(ISNA(VLOOKUP($A1073,miplib2!$A$5:$A$10004,1,0))),"miplib2",IF(NOT(ISNA(VLOOKUP($A1073,coral!$A$5:$A$10000,1,0))),"coral",IF(NOT(ISNA(VLOOKUP($A1073,neos!$A$5:$A$10000,1,0))),"neos","COULD NOT FIND")))))))</f>
        <v>miplib2017</v>
      </c>
      <c r="C1073" t="str">
        <f>B1073&amp;"/"&amp;A1073</f>
        <v>miplib2017/ns1828997</v>
      </c>
      <c r="D1073">
        <f ca="1">VLOOKUP($A1073,INDIRECT("'"&amp;$B1073&amp;"'!"&amp;"$A$5:$Z$10000"),MATCH(D$5,INDIRECT("'"&amp;$B1073&amp;"'!$A$4:$Z$4"),0),0)</f>
        <v>81725</v>
      </c>
      <c r="E1073">
        <f ca="1">VLOOKUP($A1073,INDIRECT("'"&amp;$B1073&amp;"'!"&amp;"$A$5:$Z$10000"),MATCH(E$5,INDIRECT("'"&amp;$B1073&amp;"'!$A$4:$Z$4"),0),0)</f>
        <v>27275</v>
      </c>
      <c r="F1073" t="e">
        <f>VLOOKUP($A1073,cleaning_log!$A$1:$ZZ$9791,MATCH(F$5,cleaning_log!$A$2:$ZZ$2,0),0)</f>
        <v>#N/A</v>
      </c>
      <c r="G1073" t="e">
        <f>VLOOKUP($A1073,cleaning_log!$A$1:$ZZ$9791,MATCH(G$5,cleaning_log!$A$2:$ZZ$2,0),0)</f>
        <v>#N/A</v>
      </c>
      <c r="H1073" t="str">
        <f ca="1">VLOOKUP($A1073,INDIRECT("'"&amp;$B1073&amp;"'!"&amp;"$A$5:$Z$10000"),MATCH(H$5,INDIRECT("'"&amp;$B1073&amp;"'!$A$4:$Z$4"),0),0)</f>
        <v>9*</v>
      </c>
      <c r="I1073" t="e">
        <f>VLOOKUP($A1073,cleaning_log!$A$1:$ZZ$9791,MATCH(I$5,cleaning_log!$A$2:$ZZ$2,0),0)</f>
        <v>#N/A</v>
      </c>
      <c r="J1073" t="e">
        <f>VLOOKUP($A1073,cleaning_log!$A$1:$ZZ$9791,MATCH(J$5,cleaning_log!$A$2:$ZZ$2,0),0)</f>
        <v>#N/A</v>
      </c>
      <c r="K1073" t="b">
        <f>IF(ISNA(J1073),TRUE,ABS(H1073-J1073)&gt;0.001)</f>
        <v>1</v>
      </c>
      <c r="L1073" t="e">
        <f>VLOOKUP($A1073,cleaning_log!$A$1:$ZZ$9791,MATCH(L$5,cleaning_log!$A$2:$ZZ$2,0),0)</f>
        <v>#N/A</v>
      </c>
      <c r="M1073" t="e">
        <f>VLOOKUP($A1073,cleaning_log!$A$1:$ZZ$9791,MATCH(M$5,cleaning_log!$A$2:$ZZ$2,0),0)</f>
        <v>#N/A</v>
      </c>
      <c r="N1073" t="e">
        <f>VLOOKUP($A1073,cleaning_log!$A$1:$ZZ$9791,MATCH(N$5,cleaning_log!$A$2:$ZZ$2,0),0)</f>
        <v>#N/A</v>
      </c>
      <c r="O1073" t="e">
        <f>VLOOKUP($A1073,cleaning_log!$A$1:$ZZ$9791,MATCH(O$5,cleaning_log!$A$2:$ZZ$2,0),0)</f>
        <v>#N/A</v>
      </c>
      <c r="P1073" t="e">
        <f>VLOOKUP($A1073,cleaning_log!$A$1:$ZZ$9791,MATCH(P$5,cleaning_log!$A$2:$ZZ$2,0),0)</f>
        <v>#N/A</v>
      </c>
      <c r="Q1073" t="e">
        <f>VLOOKUP($A1073,cleaning_log!$A$1:$ZZ$9791,MATCH(Q$5,cleaning_log!$A$2:$ZZ$2,0),0)</f>
        <v>#N/A</v>
      </c>
      <c r="R1073" t="e">
        <f>VLOOKUP($A1073,cleaning_log!$A$1:$ZZ$9791,MATCH(R$5,cleaning_log!$A$2:$ZZ$2,0),0)</f>
        <v>#N/A</v>
      </c>
      <c r="S1073" t="e">
        <f t="shared" si="198"/>
        <v>#N/A</v>
      </c>
      <c r="T1073" t="e">
        <f>VLOOKUP($A1073,cleaning_log!$A$1:$ZZ$9791,MATCH(T$5,cleaning_log!$A$2:$ZZ$2,0),0)</f>
        <v>#N/A</v>
      </c>
      <c r="U1073" t="e">
        <f>VLOOKUP($A1073,cleaning_log!$A$1:$ZZ$9791,MATCH(U$5,cleaning_log!$A$2:$ZZ$2,0),0)</f>
        <v>#N/A</v>
      </c>
      <c r="V1073" t="e">
        <f>VLOOKUP($A1073,cleaning_log!$A$1:$ZZ$9791,MATCH(V$5,cleaning_log!$A$2:$ZZ$2,0),0)</f>
        <v>#N/A</v>
      </c>
    </row>
    <row r="1074" spans="1:22" x14ac:dyDescent="0.2">
      <c r="A1074" t="s">
        <v>3160</v>
      </c>
      <c r="B1074" t="str">
        <f>IF(NOT(ISNA(VLOOKUP($A1074,miplib2017!$A$5:$A$10000,1,0))),"miplib2017",IF(NOT(ISNA(VLOOKUP($A1074,miplib2010!$A$5:$A$10000,1,0))),"miplib2010",IF(NOT(ISNA(VLOOKUP($A1074,miplib2003!$A$5:$A$10000,1,0))),"miplib2003",IF(NOT(ISNA(VLOOKUP($A1074,miplib3!$A$5:$A$10002,1,0))),"miplib3",IF(NOT(ISNA(VLOOKUP($A1074,miplib2!$A$5:$A$10004,1,0))),"miplib2",IF(NOT(ISNA(VLOOKUP($A1074,coral!$A$5:$A$10000,1,0))),"coral",IF(NOT(ISNA(VLOOKUP($A1074,neos!$A$5:$A$10000,1,0))),"neos","COULD NOT FIND")))))))</f>
        <v>miplib2017</v>
      </c>
      <c r="C1074" t="str">
        <f>B1074&amp;"/"&amp;A1074</f>
        <v>miplib2017/ns1830653</v>
      </c>
      <c r="D1074">
        <f ca="1">VLOOKUP($A1074,INDIRECT("'"&amp;$B1074&amp;"'!"&amp;"$A$5:$Z$10000"),MATCH(D$5,INDIRECT("'"&amp;$B1074&amp;"'!$A$4:$Z$4"),0),0)</f>
        <v>2932</v>
      </c>
      <c r="E1074">
        <f ca="1">VLOOKUP($A1074,INDIRECT("'"&amp;$B1074&amp;"'!"&amp;"$A$5:$Z$10000"),MATCH(E$5,INDIRECT("'"&amp;$B1074&amp;"'!$A$4:$Z$4"),0),0)</f>
        <v>1629</v>
      </c>
      <c r="F1074">
        <f>VLOOKUP($A1074,cleaning_log!$A$1:$ZZ$9791,MATCH(F$5,cleaning_log!$A$2:$ZZ$2,0),0)</f>
        <v>1309</v>
      </c>
      <c r="G1074">
        <f>VLOOKUP($A1074,cleaning_log!$A$1:$ZZ$9791,MATCH(G$5,cleaning_log!$A$2:$ZZ$2,0),0)</f>
        <v>585</v>
      </c>
      <c r="H1074">
        <f ca="1">VLOOKUP($A1074,INDIRECT("'"&amp;$B1074&amp;"'!"&amp;"$A$5:$Z$10000"),MATCH(H$5,INDIRECT("'"&amp;$B1074&amp;"'!$A$4:$Z$4"),0),0)</f>
        <v>20622</v>
      </c>
      <c r="I1074">
        <f>VLOOKUP($A1074,cleaning_log!$A$1:$ZZ$9791,MATCH(I$5,cleaning_log!$A$2:$ZZ$2,0),0)</f>
        <v>6152.99999999999</v>
      </c>
      <c r="J1074">
        <f>VLOOKUP($A1074,cleaning_log!$A$1:$ZZ$9791,MATCH(J$5,cleaning_log!$A$2:$ZZ$2,0),0)</f>
        <v>7297.3333333333303</v>
      </c>
      <c r="K1074" t="b">
        <f ca="1">IF(ISNA(J1074),TRUE,ABS(H1074-J1074)&gt;0.001)</f>
        <v>1</v>
      </c>
      <c r="L1074">
        <f>VLOOKUP($A1074,cleaning_log!$A$1:$ZZ$9791,MATCH(L$5,cleaning_log!$A$2:$ZZ$2,0),0)</f>
        <v>20621.999749999999</v>
      </c>
      <c r="M1074">
        <f>VLOOKUP($A1074,cleaning_log!$A$1:$ZZ$9791,MATCH(M$5,cleaning_log!$A$2:$ZZ$2,0),0)</f>
        <v>20621.9993333333</v>
      </c>
      <c r="N1074">
        <f>VLOOKUP($A1074,cleaning_log!$A$1:$ZZ$9791,MATCH(N$5,cleaning_log!$A$2:$ZZ$2,0),0)</f>
        <v>20622</v>
      </c>
      <c r="O1074">
        <f>VLOOKUP($A1074,cleaning_log!$A$1:$ZZ$9791,MATCH(O$5,cleaning_log!$A$2:$ZZ$2,0),0)</f>
        <v>20622</v>
      </c>
      <c r="P1074">
        <f>VLOOKUP($A1074,cleaning_log!$A$1:$ZZ$9791,MATCH(P$5,cleaning_log!$A$2:$ZZ$2,0),0)</f>
        <v>130.39599999999999</v>
      </c>
      <c r="Q1074">
        <f>VLOOKUP($A1074,cleaning_log!$A$1:$ZZ$9791,MATCH(Q$5,cleaning_log!$A$2:$ZZ$2,0),0)</f>
        <v>57.969000000000001</v>
      </c>
      <c r="R1074">
        <f>VLOOKUP($A1074,cleaning_log!$A$1:$ZZ$9791,MATCH(R$5,cleaning_log!$A$2:$ZZ$2,0),0)</f>
        <v>80.471999999999994</v>
      </c>
      <c r="S1074" t="b">
        <f t="shared" si="198"/>
        <v>1</v>
      </c>
      <c r="T1074">
        <f>VLOOKUP($A1074,cleaning_log!$A$1:$ZZ$9791,MATCH(T$5,cleaning_log!$A$2:$ZZ$2,0),0)</f>
        <v>7678</v>
      </c>
      <c r="U1074">
        <f>VLOOKUP($A1074,cleaning_log!$A$1:$ZZ$9791,MATCH(U$5,cleaning_log!$A$2:$ZZ$2,0),0)</f>
        <v>6032</v>
      </c>
      <c r="V1074">
        <f>VLOOKUP($A1074,cleaning_log!$A$1:$ZZ$9791,MATCH(V$5,cleaning_log!$A$2:$ZZ$2,0),0)</f>
        <v>9130</v>
      </c>
    </row>
    <row r="1075" spans="1:22" hidden="1" x14ac:dyDescent="0.2">
      <c r="A1075" t="s">
        <v>15678</v>
      </c>
      <c r="B1075" t="str">
        <f>IF(NOT(ISNA(VLOOKUP($A1075,miplib2017!$A$5:$A$10000,1,0))),"miplib2017",IF(NOT(ISNA(VLOOKUP($A1075,miplib2010!$A$5:$A$10000,1,0))),"miplib2010",IF(NOT(ISNA(VLOOKUP($A1075,miplib2003!$A$5:$A$10000,1,0))),"miplib2003",IF(NOT(ISNA(VLOOKUP($A1075,miplib3!$A$5:$A$10002,1,0))),"miplib3",IF(NOT(ISNA(VLOOKUP($A1075,miplib2!$A$5:$A$10004,1,0))),"miplib2",IF(NOT(ISNA(VLOOKUP($A1075,coral!$A$5:$A$10000,1,0))),"coral",IF(NOT(ISNA(VLOOKUP($A1075,neos!$A$5:$A$10000,1,0))),"neos","COULD NOT FIND")))))))</f>
        <v>miplib2017</v>
      </c>
      <c r="C1075" t="str">
        <f>B1075&amp;"/"&amp;A1075</f>
        <v>miplib2017/ns1849932</v>
      </c>
      <c r="D1075">
        <f ca="1">VLOOKUP($A1075,INDIRECT("'"&amp;$B1075&amp;"'!"&amp;"$A$5:$Z$10000"),MATCH(D$5,INDIRECT("'"&amp;$B1075&amp;"'!$A$4:$Z$4"),0),0)</f>
        <v>128880</v>
      </c>
      <c r="E1075">
        <f ca="1">VLOOKUP($A1075,INDIRECT("'"&amp;$B1075&amp;"'!"&amp;"$A$5:$Z$10000"),MATCH(E$5,INDIRECT("'"&amp;$B1075&amp;"'!$A$4:$Z$4"),0),0)</f>
        <v>128521</v>
      </c>
      <c r="F1075" t="e">
        <f>VLOOKUP($A1075,cleaning_log!$A$1:$ZZ$9791,MATCH(F$5,cleaning_log!$A$2:$ZZ$2,0),0)</f>
        <v>#N/A</v>
      </c>
      <c r="G1075" t="e">
        <f>VLOOKUP($A1075,cleaning_log!$A$1:$ZZ$9791,MATCH(G$5,cleaning_log!$A$2:$ZZ$2,0),0)</f>
        <v>#N/A</v>
      </c>
      <c r="H1075" t="str">
        <f ca="1">VLOOKUP($A1075,INDIRECT("'"&amp;$B1075&amp;"'!"&amp;"$A$5:$Z$10000"),MATCH(H$5,INDIRECT("'"&amp;$B1075&amp;"'!$A$4:$Z$4"),0),0)</f>
        <v>676.0*</v>
      </c>
      <c r="I1075" t="e">
        <f>VLOOKUP($A1075,cleaning_log!$A$1:$ZZ$9791,MATCH(I$5,cleaning_log!$A$2:$ZZ$2,0),0)</f>
        <v>#N/A</v>
      </c>
      <c r="J1075" t="e">
        <f>VLOOKUP($A1075,cleaning_log!$A$1:$ZZ$9791,MATCH(J$5,cleaning_log!$A$2:$ZZ$2,0),0)</f>
        <v>#N/A</v>
      </c>
      <c r="K1075" t="b">
        <f>IF(ISNA(J1075),TRUE,ABS(H1075-J1075)&gt;0.001)</f>
        <v>1</v>
      </c>
      <c r="L1075" t="e">
        <f>VLOOKUP($A1075,cleaning_log!$A$1:$ZZ$9791,MATCH(L$5,cleaning_log!$A$2:$ZZ$2,0),0)</f>
        <v>#N/A</v>
      </c>
      <c r="M1075" t="e">
        <f>VLOOKUP($A1075,cleaning_log!$A$1:$ZZ$9791,MATCH(M$5,cleaning_log!$A$2:$ZZ$2,0),0)</f>
        <v>#N/A</v>
      </c>
      <c r="N1075" t="e">
        <f>VLOOKUP($A1075,cleaning_log!$A$1:$ZZ$9791,MATCH(N$5,cleaning_log!$A$2:$ZZ$2,0),0)</f>
        <v>#N/A</v>
      </c>
      <c r="O1075" t="e">
        <f>VLOOKUP($A1075,cleaning_log!$A$1:$ZZ$9791,MATCH(O$5,cleaning_log!$A$2:$ZZ$2,0),0)</f>
        <v>#N/A</v>
      </c>
      <c r="P1075" t="e">
        <f>VLOOKUP($A1075,cleaning_log!$A$1:$ZZ$9791,MATCH(P$5,cleaning_log!$A$2:$ZZ$2,0),0)</f>
        <v>#N/A</v>
      </c>
      <c r="Q1075" t="e">
        <f>VLOOKUP($A1075,cleaning_log!$A$1:$ZZ$9791,MATCH(Q$5,cleaning_log!$A$2:$ZZ$2,0),0)</f>
        <v>#N/A</v>
      </c>
      <c r="R1075" t="e">
        <f>VLOOKUP($A1075,cleaning_log!$A$1:$ZZ$9791,MATCH(R$5,cleaning_log!$A$2:$ZZ$2,0),0)</f>
        <v>#N/A</v>
      </c>
      <c r="S1075" t="e">
        <f t="shared" si="198"/>
        <v>#N/A</v>
      </c>
      <c r="T1075" t="e">
        <f>VLOOKUP($A1075,cleaning_log!$A$1:$ZZ$9791,MATCH(T$5,cleaning_log!$A$2:$ZZ$2,0),0)</f>
        <v>#N/A</v>
      </c>
      <c r="U1075" t="e">
        <f>VLOOKUP($A1075,cleaning_log!$A$1:$ZZ$9791,MATCH(U$5,cleaning_log!$A$2:$ZZ$2,0),0)</f>
        <v>#N/A</v>
      </c>
      <c r="V1075" t="e">
        <f>VLOOKUP($A1075,cleaning_log!$A$1:$ZZ$9791,MATCH(V$5,cleaning_log!$A$2:$ZZ$2,0),0)</f>
        <v>#N/A</v>
      </c>
    </row>
    <row r="1076" spans="1:22" hidden="1" x14ac:dyDescent="0.2">
      <c r="A1076" t="s">
        <v>4238</v>
      </c>
      <c r="B1076" t="str">
        <f>IF(NOT(ISNA(VLOOKUP($A1076,miplib2017!$A$5:$A$10000,1,0))),"miplib2017",IF(NOT(ISNA(VLOOKUP($A1076,miplib2010!$A$5:$A$10000,1,0))),"miplib2010",IF(NOT(ISNA(VLOOKUP($A1076,miplib2003!$A$5:$A$10000,1,0))),"miplib2003",IF(NOT(ISNA(VLOOKUP($A1076,miplib3!$A$5:$A$10002,1,0))),"miplib3",IF(NOT(ISNA(VLOOKUP($A1076,miplib2!$A$5:$A$10004,1,0))),"miplib2",IF(NOT(ISNA(VLOOKUP($A1076,coral!$A$5:$A$10000,1,0))),"coral",IF(NOT(ISNA(VLOOKUP($A1076,neos!$A$5:$A$10000,1,0))),"neos","COULD NOT FIND")))))))</f>
        <v>miplib2010</v>
      </c>
      <c r="C1076" t="str">
        <f>B1076&amp;"/"&amp;A1076</f>
        <v>miplib2010/ns1853823</v>
      </c>
      <c r="D1076">
        <f ca="1">VLOOKUP($A1076,INDIRECT("'"&amp;$B1076&amp;"'!"&amp;"$A$5:$Z$10000"),MATCH(D$5,INDIRECT("'"&amp;$B1076&amp;"'!$A$4:$Z$4"),0),0)</f>
        <v>224526</v>
      </c>
      <c r="E1076">
        <f ca="1">VLOOKUP($A1076,INDIRECT("'"&amp;$B1076&amp;"'!"&amp;"$A$5:$Z$10000"),MATCH(E$5,INDIRECT("'"&amp;$B1076&amp;"'!$A$4:$Z$4"),0),0)</f>
        <v>213440</v>
      </c>
      <c r="F1076" t="e">
        <f>VLOOKUP($A1076,cleaning_log!$A$1:$ZZ$9791,MATCH(F$5,cleaning_log!$A$2:$ZZ$2,0),0)</f>
        <v>#N/A</v>
      </c>
      <c r="G1076" t="e">
        <f>VLOOKUP($A1076,cleaning_log!$A$1:$ZZ$9791,MATCH(G$5,cleaning_log!$A$2:$ZZ$2,0),0)</f>
        <v>#N/A</v>
      </c>
      <c r="H1076" t="str">
        <f ca="1">VLOOKUP($A1076,INDIRECT("'"&amp;$B1076&amp;"'!"&amp;"$A$5:$Z$10000"),MATCH(H$5,INDIRECT("'"&amp;$B1076&amp;"'!$A$4:$Z$4"),0),0)</f>
        <v>?</v>
      </c>
      <c r="I1076" t="e">
        <f>VLOOKUP($A1076,cleaning_log!$A$1:$ZZ$9791,MATCH(I$5,cleaning_log!$A$2:$ZZ$2,0),0)</f>
        <v>#N/A</v>
      </c>
      <c r="J1076" t="e">
        <f>VLOOKUP($A1076,cleaning_log!$A$1:$ZZ$9791,MATCH(J$5,cleaning_log!$A$2:$ZZ$2,0),0)</f>
        <v>#N/A</v>
      </c>
      <c r="L1076" t="e">
        <f>VLOOKUP($A1076,cleaning_log!$A$1:$ZZ$9791,MATCH(L$5,cleaning_log!$A$2:$ZZ$2,0),0)</f>
        <v>#N/A</v>
      </c>
      <c r="M1076" t="e">
        <f>VLOOKUP($A1076,cleaning_log!$A$1:$ZZ$9791,MATCH(M$5,cleaning_log!$A$2:$ZZ$2,0),0)</f>
        <v>#N/A</v>
      </c>
      <c r="N1076" t="e">
        <f>VLOOKUP($A1076,cleaning_log!$A$1:$ZZ$9791,MATCH(N$5,cleaning_log!$A$2:$ZZ$2,0),0)</f>
        <v>#N/A</v>
      </c>
      <c r="O1076" t="e">
        <f>VLOOKUP($A1076,cleaning_log!$A$1:$ZZ$9791,MATCH(O$5,cleaning_log!$A$2:$ZZ$2,0),0)</f>
        <v>#N/A</v>
      </c>
      <c r="P1076" t="e">
        <f>VLOOKUP($A1076,cleaning_log!$A$1:$ZZ$9791,MATCH(P$5,cleaning_log!$A$2:$ZZ$2,0),0)</f>
        <v>#N/A</v>
      </c>
      <c r="Q1076" t="e">
        <f>VLOOKUP($A1076,cleaning_log!$A$1:$ZZ$9791,MATCH(Q$5,cleaning_log!$A$2:$ZZ$2,0),0)</f>
        <v>#N/A</v>
      </c>
      <c r="R1076" t="e">
        <f>VLOOKUP($A1076,cleaning_log!$A$1:$ZZ$9791,MATCH(R$5,cleaning_log!$A$2:$ZZ$2,0),0)</f>
        <v>#N/A</v>
      </c>
      <c r="S1076" t="e">
        <f t="shared" si="198"/>
        <v>#N/A</v>
      </c>
      <c r="T1076" t="e">
        <f>VLOOKUP($A1076,cleaning_log!$A$1:$ZZ$9791,MATCH(T$5,cleaning_log!$A$2:$ZZ$2,0),0)</f>
        <v>#N/A</v>
      </c>
      <c r="U1076" t="e">
        <f>VLOOKUP($A1076,cleaning_log!$A$1:$ZZ$9791,MATCH(U$5,cleaning_log!$A$2:$ZZ$2,0),0)</f>
        <v>#N/A</v>
      </c>
      <c r="V1076" t="e">
        <f>VLOOKUP($A1076,cleaning_log!$A$1:$ZZ$9791,MATCH(V$5,cleaning_log!$A$2:$ZZ$2,0),0)</f>
        <v>#N/A</v>
      </c>
    </row>
    <row r="1077" spans="1:22" hidden="1" x14ac:dyDescent="0.2">
      <c r="A1077" t="s">
        <v>4239</v>
      </c>
      <c r="B1077" t="str">
        <f>IF(NOT(ISNA(VLOOKUP($A1077,miplib2017!$A$5:$A$10000,1,0))),"miplib2017",IF(NOT(ISNA(VLOOKUP($A1077,miplib2010!$A$5:$A$10000,1,0))),"miplib2010",IF(NOT(ISNA(VLOOKUP($A1077,miplib2003!$A$5:$A$10000,1,0))),"miplib2003",IF(NOT(ISNA(VLOOKUP($A1077,miplib3!$A$5:$A$10002,1,0))),"miplib3",IF(NOT(ISNA(VLOOKUP($A1077,miplib2!$A$5:$A$10004,1,0))),"miplib2",IF(NOT(ISNA(VLOOKUP($A1077,coral!$A$5:$A$10000,1,0))),"coral",IF(NOT(ISNA(VLOOKUP($A1077,neos!$A$5:$A$10000,1,0))),"neos","COULD NOT FIND")))))))</f>
        <v>miplib2010</v>
      </c>
      <c r="C1077" t="str">
        <f>B1077&amp;"/"&amp;A1077</f>
        <v>miplib2010/ns1854840</v>
      </c>
      <c r="D1077">
        <f ca="1">VLOOKUP($A1077,INDIRECT("'"&amp;$B1077&amp;"'!"&amp;"$A$5:$Z$10000"),MATCH(D$5,INDIRECT("'"&amp;$B1077&amp;"'!$A$4:$Z$4"),0),0)</f>
        <v>143616</v>
      </c>
      <c r="E1077">
        <f ca="1">VLOOKUP($A1077,INDIRECT("'"&amp;$B1077&amp;"'!"&amp;"$A$5:$Z$10000"),MATCH(E$5,INDIRECT("'"&amp;$B1077&amp;"'!$A$4:$Z$4"),0),0)</f>
        <v>135754</v>
      </c>
      <c r="F1077" t="e">
        <f>VLOOKUP($A1077,cleaning_log!$A$1:$ZZ$9791,MATCH(F$5,cleaning_log!$A$2:$ZZ$2,0),0)</f>
        <v>#N/A</v>
      </c>
      <c r="G1077" t="e">
        <f>VLOOKUP($A1077,cleaning_log!$A$1:$ZZ$9791,MATCH(G$5,cleaning_log!$A$2:$ZZ$2,0),0)</f>
        <v>#N/A</v>
      </c>
      <c r="H1077" t="str">
        <f ca="1">VLOOKUP($A1077,INDIRECT("'"&amp;$B1077&amp;"'!"&amp;"$A$5:$Z$10000"),MATCH(H$5,INDIRECT("'"&amp;$B1077&amp;"'!$A$4:$Z$4"),0),0)</f>
        <v>?</v>
      </c>
      <c r="I1077" t="e">
        <f>VLOOKUP($A1077,cleaning_log!$A$1:$ZZ$9791,MATCH(I$5,cleaning_log!$A$2:$ZZ$2,0),0)</f>
        <v>#N/A</v>
      </c>
      <c r="J1077" t="e">
        <f>VLOOKUP($A1077,cleaning_log!$A$1:$ZZ$9791,MATCH(J$5,cleaning_log!$A$2:$ZZ$2,0),0)</f>
        <v>#N/A</v>
      </c>
      <c r="L1077" t="e">
        <f>VLOOKUP($A1077,cleaning_log!$A$1:$ZZ$9791,MATCH(L$5,cleaning_log!$A$2:$ZZ$2,0),0)</f>
        <v>#N/A</v>
      </c>
      <c r="M1077" t="e">
        <f>VLOOKUP($A1077,cleaning_log!$A$1:$ZZ$9791,MATCH(M$5,cleaning_log!$A$2:$ZZ$2,0),0)</f>
        <v>#N/A</v>
      </c>
      <c r="N1077" t="e">
        <f>VLOOKUP($A1077,cleaning_log!$A$1:$ZZ$9791,MATCH(N$5,cleaning_log!$A$2:$ZZ$2,0),0)</f>
        <v>#N/A</v>
      </c>
      <c r="O1077" t="e">
        <f>VLOOKUP($A1077,cleaning_log!$A$1:$ZZ$9791,MATCH(O$5,cleaning_log!$A$2:$ZZ$2,0),0)</f>
        <v>#N/A</v>
      </c>
      <c r="P1077" t="e">
        <f>VLOOKUP($A1077,cleaning_log!$A$1:$ZZ$9791,MATCH(P$5,cleaning_log!$A$2:$ZZ$2,0),0)</f>
        <v>#N/A</v>
      </c>
      <c r="Q1077" t="e">
        <f>VLOOKUP($A1077,cleaning_log!$A$1:$ZZ$9791,MATCH(Q$5,cleaning_log!$A$2:$ZZ$2,0),0)</f>
        <v>#N/A</v>
      </c>
      <c r="R1077" t="e">
        <f>VLOOKUP($A1077,cleaning_log!$A$1:$ZZ$9791,MATCH(R$5,cleaning_log!$A$2:$ZZ$2,0),0)</f>
        <v>#N/A</v>
      </c>
      <c r="S1077" t="e">
        <f t="shared" si="198"/>
        <v>#N/A</v>
      </c>
      <c r="T1077" t="e">
        <f>VLOOKUP($A1077,cleaning_log!$A$1:$ZZ$9791,MATCH(T$5,cleaning_log!$A$2:$ZZ$2,0),0)</f>
        <v>#N/A</v>
      </c>
      <c r="U1077" t="e">
        <f>VLOOKUP($A1077,cleaning_log!$A$1:$ZZ$9791,MATCH(U$5,cleaning_log!$A$2:$ZZ$2,0),0)</f>
        <v>#N/A</v>
      </c>
      <c r="V1077" t="e">
        <f>VLOOKUP($A1077,cleaning_log!$A$1:$ZZ$9791,MATCH(V$5,cleaning_log!$A$2:$ZZ$2,0),0)</f>
        <v>#N/A</v>
      </c>
    </row>
    <row r="1078" spans="1:22" hidden="1" x14ac:dyDescent="0.2">
      <c r="A1078" t="s">
        <v>4240</v>
      </c>
      <c r="B1078" t="str">
        <f>IF(NOT(ISNA(VLOOKUP($A1078,miplib2017!$A$5:$A$10000,1,0))),"miplib2017",IF(NOT(ISNA(VLOOKUP($A1078,miplib2010!$A$5:$A$10000,1,0))),"miplib2010",IF(NOT(ISNA(VLOOKUP($A1078,miplib2003!$A$5:$A$10000,1,0))),"miplib2003",IF(NOT(ISNA(VLOOKUP($A1078,miplib3!$A$5:$A$10002,1,0))),"miplib3",IF(NOT(ISNA(VLOOKUP($A1078,miplib2!$A$5:$A$10004,1,0))),"miplib2",IF(NOT(ISNA(VLOOKUP($A1078,coral!$A$5:$A$10000,1,0))),"coral",IF(NOT(ISNA(VLOOKUP($A1078,neos!$A$5:$A$10000,1,0))),"neos","COULD NOT FIND")))))))</f>
        <v>miplib2017</v>
      </c>
      <c r="C1078" t="str">
        <f>B1078&amp;"/"&amp;A1078</f>
        <v>miplib2017/ns1856153</v>
      </c>
      <c r="D1078">
        <f ca="1">VLOOKUP($A1078,INDIRECT("'"&amp;$B1078&amp;"'!"&amp;"$A$5:$Z$10000"),MATCH(D$5,INDIRECT("'"&amp;$B1078&amp;"'!$A$4:$Z$4"),0),0)</f>
        <v>35407</v>
      </c>
      <c r="E1078">
        <f ca="1">VLOOKUP($A1078,INDIRECT("'"&amp;$B1078&amp;"'!"&amp;"$A$5:$Z$10000"),MATCH(E$5,INDIRECT("'"&amp;$B1078&amp;"'!$A$4:$Z$4"),0),0)</f>
        <v>11998</v>
      </c>
      <c r="F1078" t="e">
        <f>VLOOKUP($A1078,cleaning_log!$A$1:$ZZ$9791,MATCH(F$5,cleaning_log!$A$2:$ZZ$2,0),0)</f>
        <v>#N/A</v>
      </c>
      <c r="G1078" t="e">
        <f>VLOOKUP($A1078,cleaning_log!$A$1:$ZZ$9791,MATCH(G$5,cleaning_log!$A$2:$ZZ$2,0),0)</f>
        <v>#N/A</v>
      </c>
      <c r="H1078" t="str">
        <f ca="1">VLOOKUP($A1078,INDIRECT("'"&amp;$B1078&amp;"'!"&amp;"$A$5:$Z$10000"),MATCH(H$5,INDIRECT("'"&amp;$B1078&amp;"'!$A$4:$Z$4"),0),0)</f>
        <v>34.7368033946254*</v>
      </c>
      <c r="I1078" t="e">
        <f>VLOOKUP($A1078,cleaning_log!$A$1:$ZZ$9791,MATCH(I$5,cleaning_log!$A$2:$ZZ$2,0),0)</f>
        <v>#N/A</v>
      </c>
      <c r="J1078" t="e">
        <f>VLOOKUP($A1078,cleaning_log!$A$1:$ZZ$9791,MATCH(J$5,cleaning_log!$A$2:$ZZ$2,0),0)</f>
        <v>#N/A</v>
      </c>
      <c r="L1078" t="e">
        <f>VLOOKUP($A1078,cleaning_log!$A$1:$ZZ$9791,MATCH(L$5,cleaning_log!$A$2:$ZZ$2,0),0)</f>
        <v>#N/A</v>
      </c>
      <c r="M1078" t="e">
        <f>VLOOKUP($A1078,cleaning_log!$A$1:$ZZ$9791,MATCH(M$5,cleaning_log!$A$2:$ZZ$2,0),0)</f>
        <v>#N/A</v>
      </c>
      <c r="N1078" t="e">
        <f>VLOOKUP($A1078,cleaning_log!$A$1:$ZZ$9791,MATCH(N$5,cleaning_log!$A$2:$ZZ$2,0),0)</f>
        <v>#N/A</v>
      </c>
      <c r="O1078" t="e">
        <f>VLOOKUP($A1078,cleaning_log!$A$1:$ZZ$9791,MATCH(O$5,cleaning_log!$A$2:$ZZ$2,0),0)</f>
        <v>#N/A</v>
      </c>
      <c r="P1078" t="e">
        <f>VLOOKUP($A1078,cleaning_log!$A$1:$ZZ$9791,MATCH(P$5,cleaning_log!$A$2:$ZZ$2,0),0)</f>
        <v>#N/A</v>
      </c>
      <c r="Q1078" t="e">
        <f>VLOOKUP($A1078,cleaning_log!$A$1:$ZZ$9791,MATCH(Q$5,cleaning_log!$A$2:$ZZ$2,0),0)</f>
        <v>#N/A</v>
      </c>
      <c r="R1078" t="e">
        <f>VLOOKUP($A1078,cleaning_log!$A$1:$ZZ$9791,MATCH(R$5,cleaning_log!$A$2:$ZZ$2,0),0)</f>
        <v>#N/A</v>
      </c>
      <c r="S1078" t="e">
        <f t="shared" si="198"/>
        <v>#N/A</v>
      </c>
      <c r="T1078" t="e">
        <f>VLOOKUP($A1078,cleaning_log!$A$1:$ZZ$9791,MATCH(T$5,cleaning_log!$A$2:$ZZ$2,0),0)</f>
        <v>#N/A</v>
      </c>
      <c r="U1078" t="e">
        <f>VLOOKUP($A1078,cleaning_log!$A$1:$ZZ$9791,MATCH(U$5,cleaning_log!$A$2:$ZZ$2,0),0)</f>
        <v>#N/A</v>
      </c>
      <c r="V1078" t="e">
        <f>VLOOKUP($A1078,cleaning_log!$A$1:$ZZ$9791,MATCH(V$5,cleaning_log!$A$2:$ZZ$2,0),0)</f>
        <v>#N/A</v>
      </c>
    </row>
    <row r="1079" spans="1:22" hidden="1" x14ac:dyDescent="0.2">
      <c r="A1079" t="s">
        <v>4241</v>
      </c>
      <c r="B1079" t="str">
        <f>IF(NOT(ISNA(VLOOKUP($A1079,miplib2017!$A$5:$A$10000,1,0))),"miplib2017",IF(NOT(ISNA(VLOOKUP($A1079,miplib2010!$A$5:$A$10000,1,0))),"miplib2010",IF(NOT(ISNA(VLOOKUP($A1079,miplib2003!$A$5:$A$10000,1,0))),"miplib2003",IF(NOT(ISNA(VLOOKUP($A1079,miplib3!$A$5:$A$10002,1,0))),"miplib3",IF(NOT(ISNA(VLOOKUP($A1079,miplib2!$A$5:$A$10004,1,0))),"miplib2",IF(NOT(ISNA(VLOOKUP($A1079,coral!$A$5:$A$10000,1,0))),"coral",IF(NOT(ISNA(VLOOKUP($A1079,neos!$A$5:$A$10000,1,0))),"neos","COULD NOT FIND")))))))</f>
        <v>miplib2017</v>
      </c>
      <c r="C1079" t="str">
        <f>B1079&amp;"/"&amp;A1079</f>
        <v>miplib2017/ns1904248</v>
      </c>
      <c r="D1079">
        <f ca="1">VLOOKUP($A1079,INDIRECT("'"&amp;$B1079&amp;"'!"&amp;"$A$5:$Z$10000"),MATCH(D$5,INDIRECT("'"&amp;$B1079&amp;"'!$A$4:$Z$4"),0),0)</f>
        <v>149437</v>
      </c>
      <c r="E1079">
        <f ca="1">VLOOKUP($A1079,INDIRECT("'"&amp;$B1079&amp;"'!"&amp;"$A$5:$Z$10000"),MATCH(E$5,INDIRECT("'"&amp;$B1079&amp;"'!$A$4:$Z$4"),0),0)</f>
        <v>38458</v>
      </c>
      <c r="F1079" t="e">
        <f>VLOOKUP($A1079,cleaning_log!$A$1:$ZZ$9791,MATCH(F$5,cleaning_log!$A$2:$ZZ$2,0),0)</f>
        <v>#N/A</v>
      </c>
      <c r="G1079" t="e">
        <f>VLOOKUP($A1079,cleaning_log!$A$1:$ZZ$9791,MATCH(G$5,cleaning_log!$A$2:$ZZ$2,0),0)</f>
        <v>#N/A</v>
      </c>
      <c r="H1079" t="str">
        <f ca="1">VLOOKUP($A1079,INDIRECT("'"&amp;$B1079&amp;"'!"&amp;"$A$5:$Z$10000"),MATCH(H$5,INDIRECT("'"&amp;$B1079&amp;"'!$A$4:$Z$4"),0),0)</f>
        <v>38.22*</v>
      </c>
      <c r="I1079" t="e">
        <f>VLOOKUP($A1079,cleaning_log!$A$1:$ZZ$9791,MATCH(I$5,cleaning_log!$A$2:$ZZ$2,0),0)</f>
        <v>#N/A</v>
      </c>
      <c r="J1079" t="e">
        <f>VLOOKUP($A1079,cleaning_log!$A$1:$ZZ$9791,MATCH(J$5,cleaning_log!$A$2:$ZZ$2,0),0)</f>
        <v>#N/A</v>
      </c>
      <c r="L1079" t="e">
        <f>VLOOKUP($A1079,cleaning_log!$A$1:$ZZ$9791,MATCH(L$5,cleaning_log!$A$2:$ZZ$2,0),0)</f>
        <v>#N/A</v>
      </c>
      <c r="M1079" t="e">
        <f>VLOOKUP($A1079,cleaning_log!$A$1:$ZZ$9791,MATCH(M$5,cleaning_log!$A$2:$ZZ$2,0),0)</f>
        <v>#N/A</v>
      </c>
      <c r="N1079" t="e">
        <f>VLOOKUP($A1079,cleaning_log!$A$1:$ZZ$9791,MATCH(N$5,cleaning_log!$A$2:$ZZ$2,0),0)</f>
        <v>#N/A</v>
      </c>
      <c r="O1079" t="e">
        <f>VLOOKUP($A1079,cleaning_log!$A$1:$ZZ$9791,MATCH(O$5,cleaning_log!$A$2:$ZZ$2,0),0)</f>
        <v>#N/A</v>
      </c>
      <c r="P1079" t="e">
        <f>VLOOKUP($A1079,cleaning_log!$A$1:$ZZ$9791,MATCH(P$5,cleaning_log!$A$2:$ZZ$2,0),0)</f>
        <v>#N/A</v>
      </c>
      <c r="Q1079" t="e">
        <f>VLOOKUP($A1079,cleaning_log!$A$1:$ZZ$9791,MATCH(Q$5,cleaning_log!$A$2:$ZZ$2,0),0)</f>
        <v>#N/A</v>
      </c>
      <c r="R1079" t="e">
        <f>VLOOKUP($A1079,cleaning_log!$A$1:$ZZ$9791,MATCH(R$5,cleaning_log!$A$2:$ZZ$2,0),0)</f>
        <v>#N/A</v>
      </c>
      <c r="S1079" t="e">
        <f t="shared" si="198"/>
        <v>#N/A</v>
      </c>
      <c r="T1079" t="e">
        <f>VLOOKUP($A1079,cleaning_log!$A$1:$ZZ$9791,MATCH(T$5,cleaning_log!$A$2:$ZZ$2,0),0)</f>
        <v>#N/A</v>
      </c>
      <c r="U1079" t="e">
        <f>VLOOKUP($A1079,cleaning_log!$A$1:$ZZ$9791,MATCH(U$5,cleaning_log!$A$2:$ZZ$2,0),0)</f>
        <v>#N/A</v>
      </c>
      <c r="V1079" t="e">
        <f>VLOOKUP($A1079,cleaning_log!$A$1:$ZZ$9791,MATCH(V$5,cleaning_log!$A$2:$ZZ$2,0),0)</f>
        <v>#N/A</v>
      </c>
    </row>
    <row r="1080" spans="1:22" hidden="1" x14ac:dyDescent="0.2">
      <c r="A1080" t="s">
        <v>4242</v>
      </c>
      <c r="B1080" t="str">
        <f>IF(NOT(ISNA(VLOOKUP($A1080,miplib2017!$A$5:$A$10000,1,0))),"miplib2017",IF(NOT(ISNA(VLOOKUP($A1080,miplib2010!$A$5:$A$10000,1,0))),"miplib2010",IF(NOT(ISNA(VLOOKUP($A1080,miplib2003!$A$5:$A$10000,1,0))),"miplib2003",IF(NOT(ISNA(VLOOKUP($A1080,miplib3!$A$5:$A$10002,1,0))),"miplib3",IF(NOT(ISNA(VLOOKUP($A1080,miplib2!$A$5:$A$10004,1,0))),"miplib2",IF(NOT(ISNA(VLOOKUP($A1080,coral!$A$5:$A$10000,1,0))),"coral",IF(NOT(ISNA(VLOOKUP($A1080,neos!$A$5:$A$10000,1,0))),"neos","COULD NOT FIND")))))))</f>
        <v>miplib2017</v>
      </c>
      <c r="C1080" t="str">
        <f>B1080&amp;"/"&amp;A1080</f>
        <v>miplib2017/ns1905797</v>
      </c>
      <c r="D1080">
        <f ca="1">VLOOKUP($A1080,INDIRECT("'"&amp;$B1080&amp;"'!"&amp;"$A$5:$Z$10000"),MATCH(D$5,INDIRECT("'"&amp;$B1080&amp;"'!$A$4:$Z$4"),0),0)</f>
        <v>51884</v>
      </c>
      <c r="E1080">
        <f ca="1">VLOOKUP($A1080,INDIRECT("'"&amp;$B1080&amp;"'!"&amp;"$A$5:$Z$10000"),MATCH(E$5,INDIRECT("'"&amp;$B1080&amp;"'!$A$4:$Z$4"),0),0)</f>
        <v>18192</v>
      </c>
      <c r="F1080" t="e">
        <f>VLOOKUP($A1080,cleaning_log!$A$1:$ZZ$9791,MATCH(F$5,cleaning_log!$A$2:$ZZ$2,0),0)</f>
        <v>#N/A</v>
      </c>
      <c r="G1080" t="e">
        <f>VLOOKUP($A1080,cleaning_log!$A$1:$ZZ$9791,MATCH(G$5,cleaning_log!$A$2:$ZZ$2,0),0)</f>
        <v>#N/A</v>
      </c>
      <c r="H1080" t="str">
        <f ca="1">VLOOKUP($A1080,INDIRECT("'"&amp;$B1080&amp;"'!"&amp;"$A$5:$Z$10000"),MATCH(H$5,INDIRECT("'"&amp;$B1080&amp;"'!$A$4:$Z$4"),0),0)</f>
        <v>NA</v>
      </c>
      <c r="I1080" t="e">
        <f>VLOOKUP($A1080,cleaning_log!$A$1:$ZZ$9791,MATCH(I$5,cleaning_log!$A$2:$ZZ$2,0),0)</f>
        <v>#N/A</v>
      </c>
      <c r="J1080" t="e">
        <f>VLOOKUP($A1080,cleaning_log!$A$1:$ZZ$9791,MATCH(J$5,cleaning_log!$A$2:$ZZ$2,0),0)</f>
        <v>#N/A</v>
      </c>
      <c r="L1080" t="e">
        <f>VLOOKUP($A1080,cleaning_log!$A$1:$ZZ$9791,MATCH(L$5,cleaning_log!$A$2:$ZZ$2,0),0)</f>
        <v>#N/A</v>
      </c>
      <c r="M1080" t="e">
        <f>VLOOKUP($A1080,cleaning_log!$A$1:$ZZ$9791,MATCH(M$5,cleaning_log!$A$2:$ZZ$2,0),0)</f>
        <v>#N/A</v>
      </c>
      <c r="N1080" t="e">
        <f>VLOOKUP($A1080,cleaning_log!$A$1:$ZZ$9791,MATCH(N$5,cleaning_log!$A$2:$ZZ$2,0),0)</f>
        <v>#N/A</v>
      </c>
      <c r="O1080" t="e">
        <f>VLOOKUP($A1080,cleaning_log!$A$1:$ZZ$9791,MATCH(O$5,cleaning_log!$A$2:$ZZ$2,0),0)</f>
        <v>#N/A</v>
      </c>
      <c r="P1080" t="e">
        <f>VLOOKUP($A1080,cleaning_log!$A$1:$ZZ$9791,MATCH(P$5,cleaning_log!$A$2:$ZZ$2,0),0)</f>
        <v>#N/A</v>
      </c>
      <c r="Q1080" t="e">
        <f>VLOOKUP($A1080,cleaning_log!$A$1:$ZZ$9791,MATCH(Q$5,cleaning_log!$A$2:$ZZ$2,0),0)</f>
        <v>#N/A</v>
      </c>
      <c r="R1080" t="e">
        <f>VLOOKUP($A1080,cleaning_log!$A$1:$ZZ$9791,MATCH(R$5,cleaning_log!$A$2:$ZZ$2,0),0)</f>
        <v>#N/A</v>
      </c>
      <c r="S1080" t="e">
        <f t="shared" si="198"/>
        <v>#N/A</v>
      </c>
      <c r="T1080" t="e">
        <f>VLOOKUP($A1080,cleaning_log!$A$1:$ZZ$9791,MATCH(T$5,cleaning_log!$A$2:$ZZ$2,0),0)</f>
        <v>#N/A</v>
      </c>
      <c r="U1080" t="e">
        <f>VLOOKUP($A1080,cleaning_log!$A$1:$ZZ$9791,MATCH(U$5,cleaning_log!$A$2:$ZZ$2,0),0)</f>
        <v>#N/A</v>
      </c>
      <c r="V1080" t="e">
        <f>VLOOKUP($A1080,cleaning_log!$A$1:$ZZ$9791,MATCH(V$5,cleaning_log!$A$2:$ZZ$2,0),0)</f>
        <v>#N/A</v>
      </c>
    </row>
    <row r="1081" spans="1:22" hidden="1" x14ac:dyDescent="0.2">
      <c r="A1081" t="s">
        <v>4243</v>
      </c>
      <c r="B1081" t="str">
        <f>IF(NOT(ISNA(VLOOKUP($A1081,miplib2017!$A$5:$A$10000,1,0))),"miplib2017",IF(NOT(ISNA(VLOOKUP($A1081,miplib2010!$A$5:$A$10000,1,0))),"miplib2010",IF(NOT(ISNA(VLOOKUP($A1081,miplib2003!$A$5:$A$10000,1,0))),"miplib2003",IF(NOT(ISNA(VLOOKUP($A1081,miplib3!$A$5:$A$10002,1,0))),"miplib3",IF(NOT(ISNA(VLOOKUP($A1081,miplib2!$A$5:$A$10004,1,0))),"miplib2",IF(NOT(ISNA(VLOOKUP($A1081,coral!$A$5:$A$10000,1,0))),"coral",IF(NOT(ISNA(VLOOKUP($A1081,neos!$A$5:$A$10000,1,0))),"neos","COULD NOT FIND")))))))</f>
        <v>miplib2010</v>
      </c>
      <c r="C1081" t="str">
        <f>B1081&amp;"/"&amp;A1081</f>
        <v>miplib2010/ns1905800</v>
      </c>
      <c r="D1081">
        <f ca="1">VLOOKUP($A1081,INDIRECT("'"&amp;$B1081&amp;"'!"&amp;"$A$5:$Z$10000"),MATCH(D$5,INDIRECT("'"&amp;$B1081&amp;"'!$A$4:$Z$4"),0),0)</f>
        <v>8289</v>
      </c>
      <c r="E1081">
        <f ca="1">VLOOKUP($A1081,INDIRECT("'"&amp;$B1081&amp;"'!"&amp;"$A$5:$Z$10000"),MATCH(E$5,INDIRECT("'"&amp;$B1081&amp;"'!$A$4:$Z$4"),0),0)</f>
        <v>3228</v>
      </c>
      <c r="F1081" t="e">
        <f>VLOOKUP($A1081,cleaning_log!$A$1:$ZZ$9791,MATCH(F$5,cleaning_log!$A$2:$ZZ$2,0),0)</f>
        <v>#N/A</v>
      </c>
      <c r="G1081" t="e">
        <f>VLOOKUP($A1081,cleaning_log!$A$1:$ZZ$9791,MATCH(G$5,cleaning_log!$A$2:$ZZ$2,0),0)</f>
        <v>#N/A</v>
      </c>
      <c r="H1081" t="str">
        <f ca="1">VLOOKUP($A1081,INDIRECT("'"&amp;$B1081&amp;"'!"&amp;"$A$5:$Z$10000"),MATCH(H$5,INDIRECT("'"&amp;$B1081&amp;"'!$A$4:$Z$4"),0),0)</f>
        <v>?</v>
      </c>
      <c r="I1081" t="e">
        <f>VLOOKUP($A1081,cleaning_log!$A$1:$ZZ$9791,MATCH(I$5,cleaning_log!$A$2:$ZZ$2,0),0)</f>
        <v>#N/A</v>
      </c>
      <c r="J1081" t="e">
        <f>VLOOKUP($A1081,cleaning_log!$A$1:$ZZ$9791,MATCH(J$5,cleaning_log!$A$2:$ZZ$2,0),0)</f>
        <v>#N/A</v>
      </c>
      <c r="L1081" t="e">
        <f>VLOOKUP($A1081,cleaning_log!$A$1:$ZZ$9791,MATCH(L$5,cleaning_log!$A$2:$ZZ$2,0),0)</f>
        <v>#N/A</v>
      </c>
      <c r="M1081" t="e">
        <f>VLOOKUP($A1081,cleaning_log!$A$1:$ZZ$9791,MATCH(M$5,cleaning_log!$A$2:$ZZ$2,0),0)</f>
        <v>#N/A</v>
      </c>
      <c r="N1081" t="e">
        <f>VLOOKUP($A1081,cleaning_log!$A$1:$ZZ$9791,MATCH(N$5,cleaning_log!$A$2:$ZZ$2,0),0)</f>
        <v>#N/A</v>
      </c>
      <c r="O1081" t="e">
        <f>VLOOKUP($A1081,cleaning_log!$A$1:$ZZ$9791,MATCH(O$5,cleaning_log!$A$2:$ZZ$2,0),0)</f>
        <v>#N/A</v>
      </c>
      <c r="P1081" t="e">
        <f>VLOOKUP($A1081,cleaning_log!$A$1:$ZZ$9791,MATCH(P$5,cleaning_log!$A$2:$ZZ$2,0),0)</f>
        <v>#N/A</v>
      </c>
      <c r="Q1081" t="e">
        <f>VLOOKUP($A1081,cleaning_log!$A$1:$ZZ$9791,MATCH(Q$5,cleaning_log!$A$2:$ZZ$2,0),0)</f>
        <v>#N/A</v>
      </c>
      <c r="R1081" t="e">
        <f>VLOOKUP($A1081,cleaning_log!$A$1:$ZZ$9791,MATCH(R$5,cleaning_log!$A$2:$ZZ$2,0),0)</f>
        <v>#N/A</v>
      </c>
      <c r="S1081" t="e">
        <f t="shared" si="198"/>
        <v>#N/A</v>
      </c>
      <c r="T1081" t="e">
        <f>VLOOKUP($A1081,cleaning_log!$A$1:$ZZ$9791,MATCH(T$5,cleaning_log!$A$2:$ZZ$2,0),0)</f>
        <v>#N/A</v>
      </c>
      <c r="U1081" t="e">
        <f>VLOOKUP($A1081,cleaning_log!$A$1:$ZZ$9791,MATCH(U$5,cleaning_log!$A$2:$ZZ$2,0),0)</f>
        <v>#N/A</v>
      </c>
      <c r="V1081" t="e">
        <f>VLOOKUP($A1081,cleaning_log!$A$1:$ZZ$9791,MATCH(V$5,cleaning_log!$A$2:$ZZ$2,0),0)</f>
        <v>#N/A</v>
      </c>
    </row>
    <row r="1082" spans="1:22" hidden="1" x14ac:dyDescent="0.2">
      <c r="A1082" t="s">
        <v>4244</v>
      </c>
      <c r="B1082" t="str">
        <f>IF(NOT(ISNA(VLOOKUP($A1082,miplib2017!$A$5:$A$10000,1,0))),"miplib2017",IF(NOT(ISNA(VLOOKUP($A1082,miplib2010!$A$5:$A$10000,1,0))),"miplib2010",IF(NOT(ISNA(VLOOKUP($A1082,miplib2003!$A$5:$A$10000,1,0))),"miplib2003",IF(NOT(ISNA(VLOOKUP($A1082,miplib3!$A$5:$A$10002,1,0))),"miplib3",IF(NOT(ISNA(VLOOKUP($A1082,miplib2!$A$5:$A$10004,1,0))),"miplib2",IF(NOT(ISNA(VLOOKUP($A1082,coral!$A$5:$A$10000,1,0))),"coral",IF(NOT(ISNA(VLOOKUP($A1082,neos!$A$5:$A$10000,1,0))),"neos","COULD NOT FIND")))))))</f>
        <v>miplib2017</v>
      </c>
      <c r="C1082" t="str">
        <f>B1082&amp;"/"&amp;A1082</f>
        <v>miplib2017/ns1952667</v>
      </c>
      <c r="D1082">
        <f ca="1">VLOOKUP($A1082,INDIRECT("'"&amp;$B1082&amp;"'!"&amp;"$A$5:$Z$10000"),MATCH(D$5,INDIRECT("'"&amp;$B1082&amp;"'!$A$4:$Z$4"),0),0)</f>
        <v>41</v>
      </c>
      <c r="E1082">
        <f ca="1">VLOOKUP($A1082,INDIRECT("'"&amp;$B1082&amp;"'!"&amp;"$A$5:$Z$10000"),MATCH(E$5,INDIRECT("'"&amp;$B1082&amp;"'!$A$4:$Z$4"),0),0)</f>
        <v>13264</v>
      </c>
      <c r="F1082">
        <f>VLOOKUP($A1082,cleaning_log!$A$1:$ZZ$9791,MATCH(F$5,cleaning_log!$A$2:$ZZ$2,0),0)</f>
        <v>40</v>
      </c>
      <c r="G1082">
        <f>VLOOKUP($A1082,cleaning_log!$A$1:$ZZ$9791,MATCH(G$5,cleaning_log!$A$2:$ZZ$2,0),0)</f>
        <v>13035</v>
      </c>
      <c r="H1082">
        <f ca="1">VLOOKUP($A1082,INDIRECT("'"&amp;$B1082&amp;"'!"&amp;"$A$5:$Z$10000"),MATCH(H$5,INDIRECT("'"&amp;$B1082&amp;"'!$A$4:$Z$4"),0),0)</f>
        <v>0</v>
      </c>
      <c r="I1082">
        <f>VLOOKUP($A1082,cleaning_log!$A$1:$ZZ$9791,MATCH(I$5,cleaning_log!$A$2:$ZZ$2,0),0)</f>
        <v>0</v>
      </c>
      <c r="J1082">
        <f>VLOOKUP($A1082,cleaning_log!$A$1:$ZZ$9791,MATCH(J$5,cleaning_log!$A$2:$ZZ$2,0),0)</f>
        <v>0</v>
      </c>
      <c r="K1082" t="b">
        <f ca="1">IF(ISNA(J1082),TRUE,ABS(H1082-J1082)&gt;0.001)</f>
        <v>0</v>
      </c>
      <c r="L1082">
        <f>VLOOKUP($A1082,cleaning_log!$A$1:$ZZ$9791,MATCH(L$5,cleaning_log!$A$2:$ZZ$2,0),0)</f>
        <v>0</v>
      </c>
      <c r="M1082">
        <f>VLOOKUP($A1082,cleaning_log!$A$1:$ZZ$9791,MATCH(M$5,cleaning_log!$A$2:$ZZ$2,0),0)</f>
        <v>0</v>
      </c>
      <c r="N1082">
        <f>VLOOKUP($A1082,cleaning_log!$A$1:$ZZ$9791,MATCH(N$5,cleaning_log!$A$2:$ZZ$2,0),0)</f>
        <v>0</v>
      </c>
      <c r="O1082">
        <f>VLOOKUP($A1082,cleaning_log!$A$1:$ZZ$9791,MATCH(O$5,cleaning_log!$A$2:$ZZ$2,0),0)</f>
        <v>0</v>
      </c>
      <c r="P1082">
        <f>VLOOKUP($A1082,cleaning_log!$A$1:$ZZ$9791,MATCH(P$5,cleaning_log!$A$2:$ZZ$2,0),0)</f>
        <v>12.875</v>
      </c>
      <c r="Q1082">
        <f>VLOOKUP($A1082,cleaning_log!$A$1:$ZZ$9791,MATCH(Q$5,cleaning_log!$A$2:$ZZ$2,0),0)</f>
        <v>15.177</v>
      </c>
      <c r="R1082">
        <f>VLOOKUP($A1082,cleaning_log!$A$1:$ZZ$9791,MATCH(R$5,cleaning_log!$A$2:$ZZ$2,0),0)</f>
        <v>15.177</v>
      </c>
      <c r="S1082" t="b">
        <f t="shared" ref="S1082:S1145" si="199">MIN(P1082,Q1082) &lt; 3599</f>
        <v>1</v>
      </c>
      <c r="T1082">
        <f>VLOOKUP($A1082,cleaning_log!$A$1:$ZZ$9791,MATCH(T$5,cleaning_log!$A$2:$ZZ$2,0),0)</f>
        <v>865</v>
      </c>
      <c r="U1082">
        <f>VLOOKUP($A1082,cleaning_log!$A$1:$ZZ$9791,MATCH(U$5,cleaning_log!$A$2:$ZZ$2,0),0)</f>
        <v>1210</v>
      </c>
      <c r="V1082">
        <f>VLOOKUP($A1082,cleaning_log!$A$1:$ZZ$9791,MATCH(V$5,cleaning_log!$A$2:$ZZ$2,0),0)</f>
        <v>1210</v>
      </c>
    </row>
    <row r="1083" spans="1:22" hidden="1" x14ac:dyDescent="0.2">
      <c r="A1083" t="s">
        <v>4245</v>
      </c>
      <c r="B1083" t="str">
        <f>IF(NOT(ISNA(VLOOKUP($A1083,miplib2017!$A$5:$A$10000,1,0))),"miplib2017",IF(NOT(ISNA(VLOOKUP($A1083,miplib2010!$A$5:$A$10000,1,0))),"miplib2010",IF(NOT(ISNA(VLOOKUP($A1083,miplib2003!$A$5:$A$10000,1,0))),"miplib2003",IF(NOT(ISNA(VLOOKUP($A1083,miplib3!$A$5:$A$10002,1,0))),"miplib3",IF(NOT(ISNA(VLOOKUP($A1083,miplib2!$A$5:$A$10004,1,0))),"miplib2",IF(NOT(ISNA(VLOOKUP($A1083,coral!$A$5:$A$10000,1,0))),"coral",IF(NOT(ISNA(VLOOKUP($A1083,neos!$A$5:$A$10000,1,0))),"neos","COULD NOT FIND")))))))</f>
        <v>miplib2010</v>
      </c>
      <c r="C1083" t="str">
        <f>B1083&amp;"/"&amp;A1083</f>
        <v>miplib2010/ns2017839</v>
      </c>
      <c r="D1083">
        <f ca="1">VLOOKUP($A1083,INDIRECT("'"&amp;$B1083&amp;"'!"&amp;"$A$5:$Z$10000"),MATCH(D$5,INDIRECT("'"&amp;$B1083&amp;"'!$A$4:$Z$4"),0),0)</f>
        <v>54510</v>
      </c>
      <c r="E1083">
        <f ca="1">VLOOKUP($A1083,INDIRECT("'"&amp;$B1083&amp;"'!"&amp;"$A$5:$Z$10000"),MATCH(E$5,INDIRECT("'"&amp;$B1083&amp;"'!$A$4:$Z$4"),0),0)</f>
        <v>55224</v>
      </c>
      <c r="F1083" t="e">
        <f>VLOOKUP($A1083,cleaning_log!$A$1:$ZZ$9791,MATCH(F$5,cleaning_log!$A$2:$ZZ$2,0),0)</f>
        <v>#N/A</v>
      </c>
      <c r="G1083" t="e">
        <f>VLOOKUP($A1083,cleaning_log!$A$1:$ZZ$9791,MATCH(G$5,cleaning_log!$A$2:$ZZ$2,0),0)</f>
        <v>#N/A</v>
      </c>
      <c r="H1083">
        <f ca="1">VLOOKUP($A1083,INDIRECT("'"&amp;$B1083&amp;"'!"&amp;"$A$5:$Z$10000"),MATCH(H$5,INDIRECT("'"&amp;$B1083&amp;"'!$A$4:$Z$4"),0),0)</f>
        <v>77030500000000</v>
      </c>
      <c r="I1083" t="e">
        <f>VLOOKUP($A1083,cleaning_log!$A$1:$ZZ$9791,MATCH(I$5,cleaning_log!$A$2:$ZZ$2,0),0)</f>
        <v>#N/A</v>
      </c>
      <c r="J1083" t="e">
        <f>VLOOKUP($A1083,cleaning_log!$A$1:$ZZ$9791,MATCH(J$5,cleaning_log!$A$2:$ZZ$2,0),0)</f>
        <v>#N/A</v>
      </c>
      <c r="K1083" t="b">
        <f>IF(ISNA(J1083),TRUE,ABS(H1083-J1083)&gt;0.001)</f>
        <v>1</v>
      </c>
      <c r="L1083" t="e">
        <f>VLOOKUP($A1083,cleaning_log!$A$1:$ZZ$9791,MATCH(L$5,cleaning_log!$A$2:$ZZ$2,0),0)</f>
        <v>#N/A</v>
      </c>
      <c r="M1083" t="e">
        <f>VLOOKUP($A1083,cleaning_log!$A$1:$ZZ$9791,MATCH(M$5,cleaning_log!$A$2:$ZZ$2,0),0)</f>
        <v>#N/A</v>
      </c>
      <c r="N1083" t="e">
        <f>VLOOKUP($A1083,cleaning_log!$A$1:$ZZ$9791,MATCH(N$5,cleaning_log!$A$2:$ZZ$2,0),0)</f>
        <v>#N/A</v>
      </c>
      <c r="O1083" t="e">
        <f>VLOOKUP($A1083,cleaning_log!$A$1:$ZZ$9791,MATCH(O$5,cleaning_log!$A$2:$ZZ$2,0),0)</f>
        <v>#N/A</v>
      </c>
      <c r="P1083" t="e">
        <f>VLOOKUP($A1083,cleaning_log!$A$1:$ZZ$9791,MATCH(P$5,cleaning_log!$A$2:$ZZ$2,0),0)</f>
        <v>#N/A</v>
      </c>
      <c r="Q1083" t="e">
        <f>VLOOKUP($A1083,cleaning_log!$A$1:$ZZ$9791,MATCH(Q$5,cleaning_log!$A$2:$ZZ$2,0),0)</f>
        <v>#N/A</v>
      </c>
      <c r="R1083" t="e">
        <f>VLOOKUP($A1083,cleaning_log!$A$1:$ZZ$9791,MATCH(R$5,cleaning_log!$A$2:$ZZ$2,0),0)</f>
        <v>#N/A</v>
      </c>
      <c r="S1083" t="e">
        <f t="shared" si="199"/>
        <v>#N/A</v>
      </c>
      <c r="T1083" t="e">
        <f>VLOOKUP($A1083,cleaning_log!$A$1:$ZZ$9791,MATCH(T$5,cleaning_log!$A$2:$ZZ$2,0),0)</f>
        <v>#N/A</v>
      </c>
      <c r="U1083" t="e">
        <f>VLOOKUP($A1083,cleaning_log!$A$1:$ZZ$9791,MATCH(U$5,cleaning_log!$A$2:$ZZ$2,0),0)</f>
        <v>#N/A</v>
      </c>
      <c r="V1083" t="e">
        <f>VLOOKUP($A1083,cleaning_log!$A$1:$ZZ$9791,MATCH(V$5,cleaning_log!$A$2:$ZZ$2,0),0)</f>
        <v>#N/A</v>
      </c>
    </row>
    <row r="1084" spans="1:22" hidden="1" x14ac:dyDescent="0.2">
      <c r="A1084" t="s">
        <v>15687</v>
      </c>
      <c r="B1084" t="str">
        <f>IF(NOT(ISNA(VLOOKUP($A1084,miplib2017!$A$5:$A$10000,1,0))),"miplib2017",IF(NOT(ISNA(VLOOKUP($A1084,miplib2010!$A$5:$A$10000,1,0))),"miplib2010",IF(NOT(ISNA(VLOOKUP($A1084,miplib2003!$A$5:$A$10000,1,0))),"miplib2003",IF(NOT(ISNA(VLOOKUP($A1084,miplib3!$A$5:$A$10002,1,0))),"miplib3",IF(NOT(ISNA(VLOOKUP($A1084,miplib2!$A$5:$A$10004,1,0))),"miplib2",IF(NOT(ISNA(VLOOKUP($A1084,coral!$A$5:$A$10000,1,0))),"coral",IF(NOT(ISNA(VLOOKUP($A1084,neos!$A$5:$A$10000,1,0))),"neos","COULD NOT FIND")))))))</f>
        <v>miplib2017</v>
      </c>
      <c r="C1084" t="str">
        <f>B1084&amp;"/"&amp;A1084</f>
        <v>miplib2017/ns2034125</v>
      </c>
      <c r="D1084">
        <f ca="1">VLOOKUP($A1084,INDIRECT("'"&amp;$B1084&amp;"'!"&amp;"$A$5:$Z$10000"),MATCH(D$5,INDIRECT("'"&amp;$B1084&amp;"'!$A$4:$Z$4"),0),0)</f>
        <v>14401</v>
      </c>
      <c r="E1084">
        <f ca="1">VLOOKUP($A1084,INDIRECT("'"&amp;$B1084&amp;"'!"&amp;"$A$5:$Z$10000"),MATCH(E$5,INDIRECT("'"&amp;$B1084&amp;"'!$A$4:$Z$4"),0),0)</f>
        <v>12000</v>
      </c>
      <c r="F1084" t="e">
        <f>VLOOKUP($A1084,cleaning_log!$A$1:$ZZ$9791,MATCH(F$5,cleaning_log!$A$2:$ZZ$2,0),0)</f>
        <v>#N/A</v>
      </c>
      <c r="G1084" t="e">
        <f>VLOOKUP($A1084,cleaning_log!$A$1:$ZZ$9791,MATCH(G$5,cleaning_log!$A$2:$ZZ$2,0),0)</f>
        <v>#N/A</v>
      </c>
      <c r="H1084">
        <f ca="1">VLOOKUP($A1084,INDIRECT("'"&amp;$B1084&amp;"'!"&amp;"$A$5:$Z$10000"),MATCH(H$5,INDIRECT("'"&amp;$B1084&amp;"'!$A$4:$Z$4"),0),0)</f>
        <v>190021</v>
      </c>
      <c r="I1084" t="e">
        <f>VLOOKUP($A1084,cleaning_log!$A$1:$ZZ$9791,MATCH(I$5,cleaning_log!$A$2:$ZZ$2,0),0)</f>
        <v>#N/A</v>
      </c>
      <c r="J1084" t="e">
        <f>VLOOKUP($A1084,cleaning_log!$A$1:$ZZ$9791,MATCH(J$5,cleaning_log!$A$2:$ZZ$2,0),0)</f>
        <v>#N/A</v>
      </c>
      <c r="K1084" t="b">
        <f>IF(ISNA(J1084),TRUE,ABS(H1084-J1084)&gt;0.001)</f>
        <v>1</v>
      </c>
      <c r="L1084" t="e">
        <f>VLOOKUP($A1084,cleaning_log!$A$1:$ZZ$9791,MATCH(L$5,cleaning_log!$A$2:$ZZ$2,0),0)</f>
        <v>#N/A</v>
      </c>
      <c r="M1084" t="e">
        <f>VLOOKUP($A1084,cleaning_log!$A$1:$ZZ$9791,MATCH(M$5,cleaning_log!$A$2:$ZZ$2,0),0)</f>
        <v>#N/A</v>
      </c>
      <c r="N1084" t="e">
        <f>VLOOKUP($A1084,cleaning_log!$A$1:$ZZ$9791,MATCH(N$5,cleaning_log!$A$2:$ZZ$2,0),0)</f>
        <v>#N/A</v>
      </c>
      <c r="O1084" t="e">
        <f>VLOOKUP($A1084,cleaning_log!$A$1:$ZZ$9791,MATCH(O$5,cleaning_log!$A$2:$ZZ$2,0),0)</f>
        <v>#N/A</v>
      </c>
      <c r="P1084" t="e">
        <f>VLOOKUP($A1084,cleaning_log!$A$1:$ZZ$9791,MATCH(P$5,cleaning_log!$A$2:$ZZ$2,0),0)</f>
        <v>#N/A</v>
      </c>
      <c r="Q1084" t="e">
        <f>VLOOKUP($A1084,cleaning_log!$A$1:$ZZ$9791,MATCH(Q$5,cleaning_log!$A$2:$ZZ$2,0),0)</f>
        <v>#N/A</v>
      </c>
      <c r="R1084" t="e">
        <f>VLOOKUP($A1084,cleaning_log!$A$1:$ZZ$9791,MATCH(R$5,cleaning_log!$A$2:$ZZ$2,0),0)</f>
        <v>#N/A</v>
      </c>
      <c r="S1084" t="e">
        <f t="shared" si="199"/>
        <v>#N/A</v>
      </c>
      <c r="T1084" t="e">
        <f>VLOOKUP($A1084,cleaning_log!$A$1:$ZZ$9791,MATCH(T$5,cleaning_log!$A$2:$ZZ$2,0),0)</f>
        <v>#N/A</v>
      </c>
      <c r="U1084" t="e">
        <f>VLOOKUP($A1084,cleaning_log!$A$1:$ZZ$9791,MATCH(U$5,cleaning_log!$A$2:$ZZ$2,0),0)</f>
        <v>#N/A</v>
      </c>
      <c r="V1084" t="e">
        <f>VLOOKUP($A1084,cleaning_log!$A$1:$ZZ$9791,MATCH(V$5,cleaning_log!$A$2:$ZZ$2,0),0)</f>
        <v>#N/A</v>
      </c>
    </row>
    <row r="1085" spans="1:22" hidden="1" x14ac:dyDescent="0.2">
      <c r="A1085" t="s">
        <v>15688</v>
      </c>
      <c r="B1085" t="str">
        <f>IF(NOT(ISNA(VLOOKUP($A1085,miplib2017!$A$5:$A$10000,1,0))),"miplib2017",IF(NOT(ISNA(VLOOKUP($A1085,miplib2010!$A$5:$A$10000,1,0))),"miplib2010",IF(NOT(ISNA(VLOOKUP($A1085,miplib2003!$A$5:$A$10000,1,0))),"miplib2003",IF(NOT(ISNA(VLOOKUP($A1085,miplib3!$A$5:$A$10002,1,0))),"miplib3",IF(NOT(ISNA(VLOOKUP($A1085,miplib2!$A$5:$A$10004,1,0))),"miplib2",IF(NOT(ISNA(VLOOKUP($A1085,coral!$A$5:$A$10000,1,0))),"coral",IF(NOT(ISNA(VLOOKUP($A1085,neos!$A$5:$A$10000,1,0))),"neos","COULD NOT FIND")))))))</f>
        <v>miplib2017</v>
      </c>
      <c r="C1085" t="str">
        <f>B1085&amp;"/"&amp;A1085</f>
        <v>miplib2017/ns2071214</v>
      </c>
      <c r="D1085">
        <f ca="1">VLOOKUP($A1085,INDIRECT("'"&amp;$B1085&amp;"'!"&amp;"$A$5:$Z$10000"),MATCH(D$5,INDIRECT("'"&amp;$B1085&amp;"'!$A$4:$Z$4"),0),0)</f>
        <v>6250</v>
      </c>
      <c r="E1085">
        <f ca="1">VLOOKUP($A1085,INDIRECT("'"&amp;$B1085&amp;"'!"&amp;"$A$5:$Z$10000"),MATCH(E$5,INDIRECT("'"&amp;$B1085&amp;"'!$A$4:$Z$4"),0),0)</f>
        <v>2720</v>
      </c>
      <c r="F1085" t="e">
        <f>VLOOKUP($A1085,cleaning_log!$A$1:$ZZ$9791,MATCH(F$5,cleaning_log!$A$2:$ZZ$2,0),0)</f>
        <v>#N/A</v>
      </c>
      <c r="G1085" t="e">
        <f>VLOOKUP($A1085,cleaning_log!$A$1:$ZZ$9791,MATCH(G$5,cleaning_log!$A$2:$ZZ$2,0),0)</f>
        <v>#N/A</v>
      </c>
      <c r="H1085">
        <f ca="1">VLOOKUP($A1085,INDIRECT("'"&amp;$B1085&amp;"'!"&amp;"$A$5:$Z$10000"),MATCH(H$5,INDIRECT("'"&amp;$B1085&amp;"'!$A$4:$Z$4"),0),0)</f>
        <v>507</v>
      </c>
      <c r="I1085" t="e">
        <f>VLOOKUP($A1085,cleaning_log!$A$1:$ZZ$9791,MATCH(I$5,cleaning_log!$A$2:$ZZ$2,0),0)</f>
        <v>#N/A</v>
      </c>
      <c r="J1085" t="e">
        <f>VLOOKUP($A1085,cleaning_log!$A$1:$ZZ$9791,MATCH(J$5,cleaning_log!$A$2:$ZZ$2,0),0)</f>
        <v>#N/A</v>
      </c>
      <c r="K1085" t="b">
        <f>IF(ISNA(J1085),TRUE,ABS(H1085-J1085)&gt;0.001)</f>
        <v>1</v>
      </c>
      <c r="L1085" t="e">
        <f>VLOOKUP($A1085,cleaning_log!$A$1:$ZZ$9791,MATCH(L$5,cleaning_log!$A$2:$ZZ$2,0),0)</f>
        <v>#N/A</v>
      </c>
      <c r="M1085" t="e">
        <f>VLOOKUP($A1085,cleaning_log!$A$1:$ZZ$9791,MATCH(M$5,cleaning_log!$A$2:$ZZ$2,0),0)</f>
        <v>#N/A</v>
      </c>
      <c r="N1085" t="e">
        <f>VLOOKUP($A1085,cleaning_log!$A$1:$ZZ$9791,MATCH(N$5,cleaning_log!$A$2:$ZZ$2,0),0)</f>
        <v>#N/A</v>
      </c>
      <c r="O1085" t="e">
        <f>VLOOKUP($A1085,cleaning_log!$A$1:$ZZ$9791,MATCH(O$5,cleaning_log!$A$2:$ZZ$2,0),0)</f>
        <v>#N/A</v>
      </c>
      <c r="P1085" t="e">
        <f>VLOOKUP($A1085,cleaning_log!$A$1:$ZZ$9791,MATCH(P$5,cleaning_log!$A$2:$ZZ$2,0),0)</f>
        <v>#N/A</v>
      </c>
      <c r="Q1085" t="e">
        <f>VLOOKUP($A1085,cleaning_log!$A$1:$ZZ$9791,MATCH(Q$5,cleaning_log!$A$2:$ZZ$2,0),0)</f>
        <v>#N/A</v>
      </c>
      <c r="R1085" t="e">
        <f>VLOOKUP($A1085,cleaning_log!$A$1:$ZZ$9791,MATCH(R$5,cleaning_log!$A$2:$ZZ$2,0),0)</f>
        <v>#N/A</v>
      </c>
      <c r="S1085" t="e">
        <f t="shared" si="199"/>
        <v>#N/A</v>
      </c>
      <c r="T1085" t="e">
        <f>VLOOKUP($A1085,cleaning_log!$A$1:$ZZ$9791,MATCH(T$5,cleaning_log!$A$2:$ZZ$2,0),0)</f>
        <v>#N/A</v>
      </c>
      <c r="U1085" t="e">
        <f>VLOOKUP($A1085,cleaning_log!$A$1:$ZZ$9791,MATCH(U$5,cleaning_log!$A$2:$ZZ$2,0),0)</f>
        <v>#N/A</v>
      </c>
      <c r="V1085" t="e">
        <f>VLOOKUP($A1085,cleaning_log!$A$1:$ZZ$9791,MATCH(V$5,cleaning_log!$A$2:$ZZ$2,0),0)</f>
        <v>#N/A</v>
      </c>
    </row>
    <row r="1086" spans="1:22" x14ac:dyDescent="0.2">
      <c r="A1086" t="s">
        <v>3182</v>
      </c>
      <c r="B1086" t="str">
        <f>IF(NOT(ISNA(VLOOKUP($A1086,miplib2017!$A$5:$A$10000,1,0))),"miplib2017",IF(NOT(ISNA(VLOOKUP($A1086,miplib2010!$A$5:$A$10000,1,0))),"miplib2010",IF(NOT(ISNA(VLOOKUP($A1086,miplib2003!$A$5:$A$10000,1,0))),"miplib2003",IF(NOT(ISNA(VLOOKUP($A1086,miplib3!$A$5:$A$10002,1,0))),"miplib3",IF(NOT(ISNA(VLOOKUP($A1086,miplib2!$A$5:$A$10004,1,0))),"miplib2",IF(NOT(ISNA(VLOOKUP($A1086,coral!$A$5:$A$10000,1,0))),"coral",IF(NOT(ISNA(VLOOKUP($A1086,neos!$A$5:$A$10000,1,0))),"neos","COULD NOT FIND")))))))</f>
        <v>miplib2010</v>
      </c>
      <c r="C1086" t="str">
        <f>B1086&amp;"/"&amp;A1086</f>
        <v>miplib2010/ns2081729</v>
      </c>
      <c r="D1086">
        <f ca="1">VLOOKUP($A1086,INDIRECT("'"&amp;$B1086&amp;"'!"&amp;"$A$5:$Z$10000"),MATCH(D$5,INDIRECT("'"&amp;$B1086&amp;"'!$A$4:$Z$4"),0),0)</f>
        <v>1190</v>
      </c>
      <c r="E1086">
        <f ca="1">VLOOKUP($A1086,INDIRECT("'"&amp;$B1086&amp;"'!"&amp;"$A$5:$Z$10000"),MATCH(E$5,INDIRECT("'"&amp;$B1086&amp;"'!$A$4:$Z$4"),0),0)</f>
        <v>661</v>
      </c>
      <c r="F1086">
        <f>VLOOKUP($A1086,cleaning_log!$A$1:$ZZ$9791,MATCH(F$5,cleaning_log!$A$2:$ZZ$2,0),0)</f>
        <v>1130</v>
      </c>
      <c r="G1086">
        <f>VLOOKUP($A1086,cleaning_log!$A$1:$ZZ$9791,MATCH(G$5,cleaning_log!$A$2:$ZZ$2,0),0)</f>
        <v>601</v>
      </c>
      <c r="H1086">
        <f ca="1">VLOOKUP($A1086,INDIRECT("'"&amp;$B1086&amp;"'!"&amp;"$A$5:$Z$10000"),MATCH(H$5,INDIRECT("'"&amp;$B1086&amp;"'!$A$4:$Z$4"),0),0)</f>
        <v>9</v>
      </c>
      <c r="I1086">
        <f>VLOOKUP($A1086,cleaning_log!$A$1:$ZZ$9791,MATCH(I$5,cleaning_log!$A$2:$ZZ$2,0),0)</f>
        <v>4.5999999999999996</v>
      </c>
      <c r="J1086">
        <f>VLOOKUP($A1086,cleaning_log!$A$1:$ZZ$9791,MATCH(J$5,cleaning_log!$A$2:$ZZ$2,0),0)</f>
        <v>4.5999999999999899</v>
      </c>
      <c r="K1086" t="b">
        <f ca="1">IF(ISNA(J1086),TRUE,ABS(H1086-J1086)&gt;0.001)</f>
        <v>1</v>
      </c>
      <c r="L1086">
        <f>VLOOKUP($A1086,cleaning_log!$A$1:$ZZ$9791,MATCH(L$5,cleaning_log!$A$2:$ZZ$2,0),0)</f>
        <v>8.9999999999997495</v>
      </c>
      <c r="M1086">
        <f>VLOOKUP($A1086,cleaning_log!$A$1:$ZZ$9791,MATCH(M$5,cleaning_log!$A$2:$ZZ$2,0),0)</f>
        <v>8.9999999999999893</v>
      </c>
      <c r="N1086">
        <f>VLOOKUP($A1086,cleaning_log!$A$1:$ZZ$9791,MATCH(N$5,cleaning_log!$A$2:$ZZ$2,0),0)</f>
        <v>8.9999999999998792</v>
      </c>
      <c r="O1086">
        <f>VLOOKUP($A1086,cleaning_log!$A$1:$ZZ$9791,MATCH(O$5,cleaning_log!$A$2:$ZZ$2,0),0)</f>
        <v>9.0000000000000107</v>
      </c>
      <c r="P1086">
        <f>VLOOKUP($A1086,cleaning_log!$A$1:$ZZ$9791,MATCH(P$5,cleaning_log!$A$2:$ZZ$2,0),0)</f>
        <v>323.63499999999999</v>
      </c>
      <c r="Q1086">
        <f>VLOOKUP($A1086,cleaning_log!$A$1:$ZZ$9791,MATCH(Q$5,cleaning_log!$A$2:$ZZ$2,0),0)</f>
        <v>103.259</v>
      </c>
      <c r="R1086">
        <f>VLOOKUP($A1086,cleaning_log!$A$1:$ZZ$9791,MATCH(R$5,cleaning_log!$A$2:$ZZ$2,0),0)</f>
        <v>160.91800000000001</v>
      </c>
      <c r="S1086" t="b">
        <f t="shared" si="199"/>
        <v>1</v>
      </c>
      <c r="T1086">
        <f>VLOOKUP($A1086,cleaning_log!$A$1:$ZZ$9791,MATCH(T$5,cleaning_log!$A$2:$ZZ$2,0),0)</f>
        <v>704324</v>
      </c>
      <c r="U1086">
        <f>VLOOKUP($A1086,cleaning_log!$A$1:$ZZ$9791,MATCH(U$5,cleaning_log!$A$2:$ZZ$2,0),0)</f>
        <v>216046</v>
      </c>
      <c r="V1086">
        <f>VLOOKUP($A1086,cleaning_log!$A$1:$ZZ$9791,MATCH(V$5,cleaning_log!$A$2:$ZZ$2,0),0)</f>
        <v>292872</v>
      </c>
    </row>
    <row r="1087" spans="1:22" hidden="1" x14ac:dyDescent="0.2">
      <c r="A1087" t="s">
        <v>4246</v>
      </c>
      <c r="B1087" t="str">
        <f>IF(NOT(ISNA(VLOOKUP($A1087,miplib2017!$A$5:$A$10000,1,0))),"miplib2017",IF(NOT(ISNA(VLOOKUP($A1087,miplib2010!$A$5:$A$10000,1,0))),"miplib2010",IF(NOT(ISNA(VLOOKUP($A1087,miplib2003!$A$5:$A$10000,1,0))),"miplib2003",IF(NOT(ISNA(VLOOKUP($A1087,miplib3!$A$5:$A$10002,1,0))),"miplib3",IF(NOT(ISNA(VLOOKUP($A1087,miplib2!$A$5:$A$10004,1,0))),"miplib2",IF(NOT(ISNA(VLOOKUP($A1087,coral!$A$5:$A$10000,1,0))),"coral",IF(NOT(ISNA(VLOOKUP($A1087,neos!$A$5:$A$10000,1,0))),"neos","COULD NOT FIND")))))))</f>
        <v>miplib2010</v>
      </c>
      <c r="C1087" t="str">
        <f>B1087&amp;"/"&amp;A1087</f>
        <v>miplib2010/ns2118727</v>
      </c>
      <c r="D1087">
        <f ca="1">VLOOKUP($A1087,INDIRECT("'"&amp;$B1087&amp;"'!"&amp;"$A$5:$Z$10000"),MATCH(D$5,INDIRECT("'"&amp;$B1087&amp;"'!$A$4:$Z$4"),0),0)</f>
        <v>163354</v>
      </c>
      <c r="E1087">
        <f ca="1">VLOOKUP($A1087,INDIRECT("'"&amp;$B1087&amp;"'!"&amp;"$A$5:$Z$10000"),MATCH(E$5,INDIRECT("'"&amp;$B1087&amp;"'!$A$4:$Z$4"),0),0)</f>
        <v>167440</v>
      </c>
      <c r="F1087" t="e">
        <f>VLOOKUP($A1087,cleaning_log!$A$1:$ZZ$9791,MATCH(F$5,cleaning_log!$A$2:$ZZ$2,0),0)</f>
        <v>#N/A</v>
      </c>
      <c r="G1087" t="e">
        <f>VLOOKUP($A1087,cleaning_log!$A$1:$ZZ$9791,MATCH(G$5,cleaning_log!$A$2:$ZZ$2,0),0)</f>
        <v>#N/A</v>
      </c>
      <c r="H1087" t="str">
        <f ca="1">VLOOKUP($A1087,INDIRECT("'"&amp;$B1087&amp;"'!"&amp;"$A$5:$Z$10000"),MATCH(H$5,INDIRECT("'"&amp;$B1087&amp;"'!$A$4:$Z$4"),0),0)</f>
        <v>Infeasible</v>
      </c>
      <c r="I1087" t="e">
        <f>VLOOKUP($A1087,cleaning_log!$A$1:$ZZ$9791,MATCH(I$5,cleaning_log!$A$2:$ZZ$2,0),0)</f>
        <v>#N/A</v>
      </c>
      <c r="J1087" t="e">
        <f>VLOOKUP($A1087,cleaning_log!$A$1:$ZZ$9791,MATCH(J$5,cleaning_log!$A$2:$ZZ$2,0),0)</f>
        <v>#N/A</v>
      </c>
      <c r="L1087" t="e">
        <f>VLOOKUP($A1087,cleaning_log!$A$1:$ZZ$9791,MATCH(L$5,cleaning_log!$A$2:$ZZ$2,0),0)</f>
        <v>#N/A</v>
      </c>
      <c r="M1087" t="e">
        <f>VLOOKUP($A1087,cleaning_log!$A$1:$ZZ$9791,MATCH(M$5,cleaning_log!$A$2:$ZZ$2,0),0)</f>
        <v>#N/A</v>
      </c>
      <c r="N1087" t="e">
        <f>VLOOKUP($A1087,cleaning_log!$A$1:$ZZ$9791,MATCH(N$5,cleaning_log!$A$2:$ZZ$2,0),0)</f>
        <v>#N/A</v>
      </c>
      <c r="O1087" t="e">
        <f>VLOOKUP($A1087,cleaning_log!$A$1:$ZZ$9791,MATCH(O$5,cleaning_log!$A$2:$ZZ$2,0),0)</f>
        <v>#N/A</v>
      </c>
      <c r="P1087" t="e">
        <f>VLOOKUP($A1087,cleaning_log!$A$1:$ZZ$9791,MATCH(P$5,cleaning_log!$A$2:$ZZ$2,0),0)</f>
        <v>#N/A</v>
      </c>
      <c r="Q1087" t="e">
        <f>VLOOKUP($A1087,cleaning_log!$A$1:$ZZ$9791,MATCH(Q$5,cleaning_log!$A$2:$ZZ$2,0),0)</f>
        <v>#N/A</v>
      </c>
      <c r="R1087" t="e">
        <f>VLOOKUP($A1087,cleaning_log!$A$1:$ZZ$9791,MATCH(R$5,cleaning_log!$A$2:$ZZ$2,0),0)</f>
        <v>#N/A</v>
      </c>
      <c r="S1087" t="e">
        <f t="shared" si="199"/>
        <v>#N/A</v>
      </c>
      <c r="T1087" t="e">
        <f>VLOOKUP($A1087,cleaning_log!$A$1:$ZZ$9791,MATCH(T$5,cleaning_log!$A$2:$ZZ$2,0),0)</f>
        <v>#N/A</v>
      </c>
      <c r="U1087" t="e">
        <f>VLOOKUP($A1087,cleaning_log!$A$1:$ZZ$9791,MATCH(U$5,cleaning_log!$A$2:$ZZ$2,0),0)</f>
        <v>#N/A</v>
      </c>
      <c r="V1087" t="e">
        <f>VLOOKUP($A1087,cleaning_log!$A$1:$ZZ$9791,MATCH(V$5,cleaning_log!$A$2:$ZZ$2,0),0)</f>
        <v>#N/A</v>
      </c>
    </row>
    <row r="1088" spans="1:22" hidden="1" x14ac:dyDescent="0.2">
      <c r="A1088" t="s">
        <v>4247</v>
      </c>
      <c r="B1088" t="str">
        <f>IF(NOT(ISNA(VLOOKUP($A1088,miplib2017!$A$5:$A$10000,1,0))),"miplib2017",IF(NOT(ISNA(VLOOKUP($A1088,miplib2010!$A$5:$A$10000,1,0))),"miplib2010",IF(NOT(ISNA(VLOOKUP($A1088,miplib2003!$A$5:$A$10000,1,0))),"miplib2003",IF(NOT(ISNA(VLOOKUP($A1088,miplib3!$A$5:$A$10002,1,0))),"miplib3",IF(NOT(ISNA(VLOOKUP($A1088,miplib2!$A$5:$A$10004,1,0))),"miplib2",IF(NOT(ISNA(VLOOKUP($A1088,coral!$A$5:$A$10000,1,0))),"coral",IF(NOT(ISNA(VLOOKUP($A1088,neos!$A$5:$A$10000,1,0))),"neos","COULD NOT FIND")))))))</f>
        <v>miplib2010</v>
      </c>
      <c r="C1088" t="str">
        <f>B1088&amp;"/"&amp;A1088</f>
        <v>miplib2010/ns2122603</v>
      </c>
      <c r="D1088">
        <f ca="1">VLOOKUP($A1088,INDIRECT("'"&amp;$B1088&amp;"'!"&amp;"$A$5:$Z$10000"),MATCH(D$5,INDIRECT("'"&amp;$B1088&amp;"'!$A$4:$Z$4"),0),0)</f>
        <v>24754</v>
      </c>
      <c r="E1088">
        <f ca="1">VLOOKUP($A1088,INDIRECT("'"&amp;$B1088&amp;"'!"&amp;"$A$5:$Z$10000"),MATCH(E$5,INDIRECT("'"&amp;$B1088&amp;"'!$A$4:$Z$4"),0),0)</f>
        <v>19300</v>
      </c>
      <c r="F1088" t="e">
        <f>VLOOKUP($A1088,cleaning_log!$A$1:$ZZ$9791,MATCH(F$5,cleaning_log!$A$2:$ZZ$2,0),0)</f>
        <v>#N/A</v>
      </c>
      <c r="G1088" t="e">
        <f>VLOOKUP($A1088,cleaning_log!$A$1:$ZZ$9791,MATCH(G$5,cleaning_log!$A$2:$ZZ$2,0),0)</f>
        <v>#N/A</v>
      </c>
      <c r="H1088">
        <f ca="1">VLOOKUP($A1088,INDIRECT("'"&amp;$B1088&amp;"'!"&amp;"$A$5:$Z$10000"),MATCH(H$5,INDIRECT("'"&amp;$B1088&amp;"'!$A$4:$Z$4"),0),0)</f>
        <v>77700060</v>
      </c>
      <c r="I1088" t="e">
        <f>VLOOKUP($A1088,cleaning_log!$A$1:$ZZ$9791,MATCH(I$5,cleaning_log!$A$2:$ZZ$2,0),0)</f>
        <v>#N/A</v>
      </c>
      <c r="J1088" t="e">
        <f>VLOOKUP($A1088,cleaning_log!$A$1:$ZZ$9791,MATCH(J$5,cleaning_log!$A$2:$ZZ$2,0),0)</f>
        <v>#N/A</v>
      </c>
      <c r="K1088" t="b">
        <f>IF(ISNA(J1088),TRUE,ABS(H1088-J1088)&gt;0.001)</f>
        <v>1</v>
      </c>
      <c r="L1088" t="e">
        <f>VLOOKUP($A1088,cleaning_log!$A$1:$ZZ$9791,MATCH(L$5,cleaning_log!$A$2:$ZZ$2,0),0)</f>
        <v>#N/A</v>
      </c>
      <c r="M1088" t="e">
        <f>VLOOKUP($A1088,cleaning_log!$A$1:$ZZ$9791,MATCH(M$5,cleaning_log!$A$2:$ZZ$2,0),0)</f>
        <v>#N/A</v>
      </c>
      <c r="N1088" t="e">
        <f>VLOOKUP($A1088,cleaning_log!$A$1:$ZZ$9791,MATCH(N$5,cleaning_log!$A$2:$ZZ$2,0),0)</f>
        <v>#N/A</v>
      </c>
      <c r="O1088" t="e">
        <f>VLOOKUP($A1088,cleaning_log!$A$1:$ZZ$9791,MATCH(O$5,cleaning_log!$A$2:$ZZ$2,0),0)</f>
        <v>#N/A</v>
      </c>
      <c r="P1088" t="e">
        <f>VLOOKUP($A1088,cleaning_log!$A$1:$ZZ$9791,MATCH(P$5,cleaning_log!$A$2:$ZZ$2,0),0)</f>
        <v>#N/A</v>
      </c>
      <c r="Q1088" t="e">
        <f>VLOOKUP($A1088,cleaning_log!$A$1:$ZZ$9791,MATCH(Q$5,cleaning_log!$A$2:$ZZ$2,0),0)</f>
        <v>#N/A</v>
      </c>
      <c r="R1088" t="e">
        <f>VLOOKUP($A1088,cleaning_log!$A$1:$ZZ$9791,MATCH(R$5,cleaning_log!$A$2:$ZZ$2,0),0)</f>
        <v>#N/A</v>
      </c>
      <c r="S1088" t="e">
        <f t="shared" si="199"/>
        <v>#N/A</v>
      </c>
      <c r="T1088" t="e">
        <f>VLOOKUP($A1088,cleaning_log!$A$1:$ZZ$9791,MATCH(T$5,cleaning_log!$A$2:$ZZ$2,0),0)</f>
        <v>#N/A</v>
      </c>
      <c r="U1088" t="e">
        <f>VLOOKUP($A1088,cleaning_log!$A$1:$ZZ$9791,MATCH(U$5,cleaning_log!$A$2:$ZZ$2,0),0)</f>
        <v>#N/A</v>
      </c>
      <c r="V1088" t="e">
        <f>VLOOKUP($A1088,cleaning_log!$A$1:$ZZ$9791,MATCH(V$5,cleaning_log!$A$2:$ZZ$2,0),0)</f>
        <v>#N/A</v>
      </c>
    </row>
    <row r="1089" spans="1:22" hidden="1" x14ac:dyDescent="0.2">
      <c r="A1089" t="s">
        <v>15690</v>
      </c>
      <c r="B1089" t="str">
        <f>IF(NOT(ISNA(VLOOKUP($A1089,miplib2017!$A$5:$A$10000,1,0))),"miplib2017",IF(NOT(ISNA(VLOOKUP($A1089,miplib2010!$A$5:$A$10000,1,0))),"miplib2010",IF(NOT(ISNA(VLOOKUP($A1089,miplib2003!$A$5:$A$10000,1,0))),"miplib2003",IF(NOT(ISNA(VLOOKUP($A1089,miplib3!$A$5:$A$10002,1,0))),"miplib3",IF(NOT(ISNA(VLOOKUP($A1089,miplib2!$A$5:$A$10004,1,0))),"miplib2",IF(NOT(ISNA(VLOOKUP($A1089,coral!$A$5:$A$10000,1,0))),"coral",IF(NOT(ISNA(VLOOKUP($A1089,neos!$A$5:$A$10000,1,0))),"neos","COULD NOT FIND")))))))</f>
        <v>miplib2017</v>
      </c>
      <c r="C1089" t="str">
        <f>B1089&amp;"/"&amp;A1089</f>
        <v>miplib2017/ns2122698</v>
      </c>
      <c r="D1089">
        <f ca="1">VLOOKUP($A1089,INDIRECT("'"&amp;$B1089&amp;"'!"&amp;"$A$5:$Z$10000"),MATCH(D$5,INDIRECT("'"&amp;$B1089&amp;"'!$A$4:$Z$4"),0),0)</f>
        <v>139280</v>
      </c>
      <c r="E1089">
        <f ca="1">VLOOKUP($A1089,INDIRECT("'"&amp;$B1089&amp;"'!"&amp;"$A$5:$Z$10000"),MATCH(E$5,INDIRECT("'"&amp;$B1089&amp;"'!$A$4:$Z$4"),0),0)</f>
        <v>155103</v>
      </c>
      <c r="F1089" t="e">
        <f>VLOOKUP($A1089,cleaning_log!$A$1:$ZZ$9791,MATCH(F$5,cleaning_log!$A$2:$ZZ$2,0),0)</f>
        <v>#N/A</v>
      </c>
      <c r="G1089" t="e">
        <f>VLOOKUP($A1089,cleaning_log!$A$1:$ZZ$9791,MATCH(G$5,cleaning_log!$A$2:$ZZ$2,0),0)</f>
        <v>#N/A</v>
      </c>
      <c r="H1089" t="str">
        <f ca="1">VLOOKUP($A1089,INDIRECT("'"&amp;$B1089&amp;"'!"&amp;"$A$5:$Z$10000"),MATCH(H$5,INDIRECT("'"&amp;$B1089&amp;"'!$A$4:$Z$4"),0),0)</f>
        <v>68759.9975036384*</v>
      </c>
      <c r="I1089" t="e">
        <f>VLOOKUP($A1089,cleaning_log!$A$1:$ZZ$9791,MATCH(I$5,cleaning_log!$A$2:$ZZ$2,0),0)</f>
        <v>#N/A</v>
      </c>
      <c r="J1089" t="e">
        <f>VLOOKUP($A1089,cleaning_log!$A$1:$ZZ$9791,MATCH(J$5,cleaning_log!$A$2:$ZZ$2,0),0)</f>
        <v>#N/A</v>
      </c>
      <c r="K1089" t="b">
        <f>IF(ISNA(J1089),TRUE,ABS(H1089-J1089)&gt;0.001)</f>
        <v>1</v>
      </c>
      <c r="L1089" t="e">
        <f>VLOOKUP($A1089,cleaning_log!$A$1:$ZZ$9791,MATCH(L$5,cleaning_log!$A$2:$ZZ$2,0),0)</f>
        <v>#N/A</v>
      </c>
      <c r="M1089" t="e">
        <f>VLOOKUP($A1089,cleaning_log!$A$1:$ZZ$9791,MATCH(M$5,cleaning_log!$A$2:$ZZ$2,0),0)</f>
        <v>#N/A</v>
      </c>
      <c r="N1089" t="e">
        <f>VLOOKUP($A1089,cleaning_log!$A$1:$ZZ$9791,MATCH(N$5,cleaning_log!$A$2:$ZZ$2,0),0)</f>
        <v>#N/A</v>
      </c>
      <c r="O1089" t="e">
        <f>VLOOKUP($A1089,cleaning_log!$A$1:$ZZ$9791,MATCH(O$5,cleaning_log!$A$2:$ZZ$2,0),0)</f>
        <v>#N/A</v>
      </c>
      <c r="P1089" t="e">
        <f>VLOOKUP($A1089,cleaning_log!$A$1:$ZZ$9791,MATCH(P$5,cleaning_log!$A$2:$ZZ$2,0),0)</f>
        <v>#N/A</v>
      </c>
      <c r="Q1089" t="e">
        <f>VLOOKUP($A1089,cleaning_log!$A$1:$ZZ$9791,MATCH(Q$5,cleaning_log!$A$2:$ZZ$2,0),0)</f>
        <v>#N/A</v>
      </c>
      <c r="R1089" t="e">
        <f>VLOOKUP($A1089,cleaning_log!$A$1:$ZZ$9791,MATCH(R$5,cleaning_log!$A$2:$ZZ$2,0),0)</f>
        <v>#N/A</v>
      </c>
      <c r="S1089" t="e">
        <f t="shared" si="199"/>
        <v>#N/A</v>
      </c>
      <c r="T1089" t="e">
        <f>VLOOKUP($A1089,cleaning_log!$A$1:$ZZ$9791,MATCH(T$5,cleaning_log!$A$2:$ZZ$2,0),0)</f>
        <v>#N/A</v>
      </c>
      <c r="U1089" t="e">
        <f>VLOOKUP($A1089,cleaning_log!$A$1:$ZZ$9791,MATCH(U$5,cleaning_log!$A$2:$ZZ$2,0),0)</f>
        <v>#N/A</v>
      </c>
      <c r="V1089" t="e">
        <f>VLOOKUP($A1089,cleaning_log!$A$1:$ZZ$9791,MATCH(V$5,cleaning_log!$A$2:$ZZ$2,0),0)</f>
        <v>#N/A</v>
      </c>
    </row>
    <row r="1090" spans="1:22" hidden="1" x14ac:dyDescent="0.2">
      <c r="A1090" t="s">
        <v>4248</v>
      </c>
      <c r="B1090" t="str">
        <f>IF(NOT(ISNA(VLOOKUP($A1090,miplib2017!$A$5:$A$10000,1,0))),"miplib2017",IF(NOT(ISNA(VLOOKUP($A1090,miplib2010!$A$5:$A$10000,1,0))),"miplib2010",IF(NOT(ISNA(VLOOKUP($A1090,miplib2003!$A$5:$A$10000,1,0))),"miplib2003",IF(NOT(ISNA(VLOOKUP($A1090,miplib3!$A$5:$A$10002,1,0))),"miplib3",IF(NOT(ISNA(VLOOKUP($A1090,miplib2!$A$5:$A$10004,1,0))),"miplib2",IF(NOT(ISNA(VLOOKUP($A1090,coral!$A$5:$A$10000,1,0))),"coral",IF(NOT(ISNA(VLOOKUP($A1090,neos!$A$5:$A$10000,1,0))),"neos","COULD NOT FIND")))))))</f>
        <v>miplib2017</v>
      </c>
      <c r="C1090" t="str">
        <f>B1090&amp;"/"&amp;A1090</f>
        <v>miplib2017/ns2124243</v>
      </c>
      <c r="D1090">
        <f ca="1">VLOOKUP($A1090,INDIRECT("'"&amp;$B1090&amp;"'!"&amp;"$A$5:$Z$10000"),MATCH(D$5,INDIRECT("'"&amp;$B1090&amp;"'!$A$4:$Z$4"),0),0)</f>
        <v>139280</v>
      </c>
      <c r="E1090">
        <f ca="1">VLOOKUP($A1090,INDIRECT("'"&amp;$B1090&amp;"'!"&amp;"$A$5:$Z$10000"),MATCH(E$5,INDIRECT("'"&amp;$B1090&amp;"'!$A$4:$Z$4"),0),0)</f>
        <v>156083</v>
      </c>
      <c r="F1090" t="e">
        <f>VLOOKUP($A1090,cleaning_log!$A$1:$ZZ$9791,MATCH(F$5,cleaning_log!$A$2:$ZZ$2,0),0)</f>
        <v>#N/A</v>
      </c>
      <c r="G1090" t="e">
        <f>VLOOKUP($A1090,cleaning_log!$A$1:$ZZ$9791,MATCH(G$5,cleaning_log!$A$2:$ZZ$2,0),0)</f>
        <v>#N/A</v>
      </c>
      <c r="H1090" t="str">
        <f ca="1">VLOOKUP($A1090,INDIRECT("'"&amp;$B1090&amp;"'!"&amp;"$A$5:$Z$10000"),MATCH(H$5,INDIRECT("'"&amp;$B1090&amp;"'!$A$4:$Z$4"),0),0)</f>
        <v>77460*</v>
      </c>
      <c r="I1090" t="e">
        <f>VLOOKUP($A1090,cleaning_log!$A$1:$ZZ$9791,MATCH(I$5,cleaning_log!$A$2:$ZZ$2,0),0)</f>
        <v>#N/A</v>
      </c>
      <c r="J1090" t="e">
        <f>VLOOKUP($A1090,cleaning_log!$A$1:$ZZ$9791,MATCH(J$5,cleaning_log!$A$2:$ZZ$2,0),0)</f>
        <v>#N/A</v>
      </c>
      <c r="L1090" t="e">
        <f>VLOOKUP($A1090,cleaning_log!$A$1:$ZZ$9791,MATCH(L$5,cleaning_log!$A$2:$ZZ$2,0),0)</f>
        <v>#N/A</v>
      </c>
      <c r="M1090" t="e">
        <f>VLOOKUP($A1090,cleaning_log!$A$1:$ZZ$9791,MATCH(M$5,cleaning_log!$A$2:$ZZ$2,0),0)</f>
        <v>#N/A</v>
      </c>
      <c r="N1090" t="e">
        <f>VLOOKUP($A1090,cleaning_log!$A$1:$ZZ$9791,MATCH(N$5,cleaning_log!$A$2:$ZZ$2,0),0)</f>
        <v>#N/A</v>
      </c>
      <c r="O1090" t="e">
        <f>VLOOKUP($A1090,cleaning_log!$A$1:$ZZ$9791,MATCH(O$5,cleaning_log!$A$2:$ZZ$2,0),0)</f>
        <v>#N/A</v>
      </c>
      <c r="P1090" t="e">
        <f>VLOOKUP($A1090,cleaning_log!$A$1:$ZZ$9791,MATCH(P$5,cleaning_log!$A$2:$ZZ$2,0),0)</f>
        <v>#N/A</v>
      </c>
      <c r="Q1090" t="e">
        <f>VLOOKUP($A1090,cleaning_log!$A$1:$ZZ$9791,MATCH(Q$5,cleaning_log!$A$2:$ZZ$2,0),0)</f>
        <v>#N/A</v>
      </c>
      <c r="R1090" t="e">
        <f>VLOOKUP($A1090,cleaning_log!$A$1:$ZZ$9791,MATCH(R$5,cleaning_log!$A$2:$ZZ$2,0),0)</f>
        <v>#N/A</v>
      </c>
      <c r="S1090" t="e">
        <f t="shared" si="199"/>
        <v>#N/A</v>
      </c>
      <c r="T1090" t="e">
        <f>VLOOKUP($A1090,cleaning_log!$A$1:$ZZ$9791,MATCH(T$5,cleaning_log!$A$2:$ZZ$2,0),0)</f>
        <v>#N/A</v>
      </c>
      <c r="U1090" t="e">
        <f>VLOOKUP($A1090,cleaning_log!$A$1:$ZZ$9791,MATCH(U$5,cleaning_log!$A$2:$ZZ$2,0),0)</f>
        <v>#N/A</v>
      </c>
      <c r="V1090" t="e">
        <f>VLOOKUP($A1090,cleaning_log!$A$1:$ZZ$9791,MATCH(V$5,cleaning_log!$A$2:$ZZ$2,0),0)</f>
        <v>#N/A</v>
      </c>
    </row>
    <row r="1091" spans="1:22" hidden="1" x14ac:dyDescent="0.2">
      <c r="A1091" t="s">
        <v>4249</v>
      </c>
      <c r="B1091" t="str">
        <f>IF(NOT(ISNA(VLOOKUP($A1091,miplib2017!$A$5:$A$10000,1,0))),"miplib2017",IF(NOT(ISNA(VLOOKUP($A1091,miplib2010!$A$5:$A$10000,1,0))),"miplib2010",IF(NOT(ISNA(VLOOKUP($A1091,miplib2003!$A$5:$A$10000,1,0))),"miplib2003",IF(NOT(ISNA(VLOOKUP($A1091,miplib3!$A$5:$A$10002,1,0))),"miplib3",IF(NOT(ISNA(VLOOKUP($A1091,miplib2!$A$5:$A$10004,1,0))),"miplib2",IF(NOT(ISNA(VLOOKUP($A1091,coral!$A$5:$A$10000,1,0))),"coral",IF(NOT(ISNA(VLOOKUP($A1091,neos!$A$5:$A$10000,1,0))),"neos","COULD NOT FIND")))))))</f>
        <v>miplib2010</v>
      </c>
      <c r="C1091" t="str">
        <f>B1091&amp;"/"&amp;A1091</f>
        <v>miplib2010/ns2137859</v>
      </c>
      <c r="D1091">
        <f ca="1">VLOOKUP($A1091,INDIRECT("'"&amp;$B1091&amp;"'!"&amp;"$A$5:$Z$10000"),MATCH(D$5,INDIRECT("'"&amp;$B1091&amp;"'!$A$4:$Z$4"),0),0)</f>
        <v>206726</v>
      </c>
      <c r="E1091">
        <f ca="1">VLOOKUP($A1091,INDIRECT("'"&amp;$B1091&amp;"'!"&amp;"$A$5:$Z$10000"),MATCH(E$5,INDIRECT("'"&amp;$B1091&amp;"'!$A$4:$Z$4"),0),0)</f>
        <v>103361</v>
      </c>
      <c r="F1091" t="e">
        <f>VLOOKUP($A1091,cleaning_log!$A$1:$ZZ$9791,MATCH(F$5,cleaning_log!$A$2:$ZZ$2,0),0)</f>
        <v>#N/A</v>
      </c>
      <c r="G1091" t="e">
        <f>VLOOKUP($A1091,cleaning_log!$A$1:$ZZ$9791,MATCH(G$5,cleaning_log!$A$2:$ZZ$2,0),0)</f>
        <v>#N/A</v>
      </c>
      <c r="H1091" t="str">
        <f ca="1">VLOOKUP($A1091,INDIRECT("'"&amp;$B1091&amp;"'!"&amp;"$A$5:$Z$10000"),MATCH(H$5,INDIRECT("'"&amp;$B1091&amp;"'!$A$4:$Z$4"),0),0)</f>
        <v>?</v>
      </c>
      <c r="I1091" t="e">
        <f>VLOOKUP($A1091,cleaning_log!$A$1:$ZZ$9791,MATCH(I$5,cleaning_log!$A$2:$ZZ$2,0),0)</f>
        <v>#N/A</v>
      </c>
      <c r="J1091" t="e">
        <f>VLOOKUP($A1091,cleaning_log!$A$1:$ZZ$9791,MATCH(J$5,cleaning_log!$A$2:$ZZ$2,0),0)</f>
        <v>#N/A</v>
      </c>
      <c r="L1091" t="e">
        <f>VLOOKUP($A1091,cleaning_log!$A$1:$ZZ$9791,MATCH(L$5,cleaning_log!$A$2:$ZZ$2,0),0)</f>
        <v>#N/A</v>
      </c>
      <c r="M1091" t="e">
        <f>VLOOKUP($A1091,cleaning_log!$A$1:$ZZ$9791,MATCH(M$5,cleaning_log!$A$2:$ZZ$2,0),0)</f>
        <v>#N/A</v>
      </c>
      <c r="N1091" t="e">
        <f>VLOOKUP($A1091,cleaning_log!$A$1:$ZZ$9791,MATCH(N$5,cleaning_log!$A$2:$ZZ$2,0),0)</f>
        <v>#N/A</v>
      </c>
      <c r="O1091" t="e">
        <f>VLOOKUP($A1091,cleaning_log!$A$1:$ZZ$9791,MATCH(O$5,cleaning_log!$A$2:$ZZ$2,0),0)</f>
        <v>#N/A</v>
      </c>
      <c r="P1091" t="e">
        <f>VLOOKUP($A1091,cleaning_log!$A$1:$ZZ$9791,MATCH(P$5,cleaning_log!$A$2:$ZZ$2,0),0)</f>
        <v>#N/A</v>
      </c>
      <c r="Q1091" t="e">
        <f>VLOOKUP($A1091,cleaning_log!$A$1:$ZZ$9791,MATCH(Q$5,cleaning_log!$A$2:$ZZ$2,0),0)</f>
        <v>#N/A</v>
      </c>
      <c r="R1091" t="e">
        <f>VLOOKUP($A1091,cleaning_log!$A$1:$ZZ$9791,MATCH(R$5,cleaning_log!$A$2:$ZZ$2,0),0)</f>
        <v>#N/A</v>
      </c>
      <c r="S1091" t="e">
        <f t="shared" si="199"/>
        <v>#N/A</v>
      </c>
      <c r="T1091" t="e">
        <f>VLOOKUP($A1091,cleaning_log!$A$1:$ZZ$9791,MATCH(T$5,cleaning_log!$A$2:$ZZ$2,0),0)</f>
        <v>#N/A</v>
      </c>
      <c r="U1091" t="e">
        <f>VLOOKUP($A1091,cleaning_log!$A$1:$ZZ$9791,MATCH(U$5,cleaning_log!$A$2:$ZZ$2,0),0)</f>
        <v>#N/A</v>
      </c>
      <c r="V1091" t="e">
        <f>VLOOKUP($A1091,cleaning_log!$A$1:$ZZ$9791,MATCH(V$5,cleaning_log!$A$2:$ZZ$2,0),0)</f>
        <v>#N/A</v>
      </c>
    </row>
    <row r="1092" spans="1:22" hidden="1" x14ac:dyDescent="0.2">
      <c r="A1092" t="s">
        <v>4250</v>
      </c>
      <c r="B1092" t="str">
        <f>IF(NOT(ISNA(VLOOKUP($A1092,miplib2017!$A$5:$A$10000,1,0))),"miplib2017",IF(NOT(ISNA(VLOOKUP($A1092,miplib2010!$A$5:$A$10000,1,0))),"miplib2010",IF(NOT(ISNA(VLOOKUP($A1092,miplib2003!$A$5:$A$10000,1,0))),"miplib2003",IF(NOT(ISNA(VLOOKUP($A1092,miplib3!$A$5:$A$10002,1,0))),"miplib3",IF(NOT(ISNA(VLOOKUP($A1092,miplib2!$A$5:$A$10004,1,0))),"miplib2",IF(NOT(ISNA(VLOOKUP($A1092,coral!$A$5:$A$10000,1,0))),"coral",IF(NOT(ISNA(VLOOKUP($A1092,neos!$A$5:$A$10000,1,0))),"neos","COULD NOT FIND")))))))</f>
        <v>miplib2010</v>
      </c>
      <c r="C1092" t="str">
        <f>B1092&amp;"/"&amp;A1092</f>
        <v>miplib2010/ns4-pr3</v>
      </c>
      <c r="D1092">
        <f ca="1">VLOOKUP($A1092,INDIRECT("'"&amp;$B1092&amp;"'!"&amp;"$A$5:$Z$10000"),MATCH(D$5,INDIRECT("'"&amp;$B1092&amp;"'!$A$4:$Z$4"),0),0)</f>
        <v>2210</v>
      </c>
      <c r="E1092">
        <f ca="1">VLOOKUP($A1092,INDIRECT("'"&amp;$B1092&amp;"'!"&amp;"$A$5:$Z$10000"),MATCH(E$5,INDIRECT("'"&amp;$B1092&amp;"'!$A$4:$Z$4"),0),0)</f>
        <v>8601</v>
      </c>
      <c r="F1092" t="e">
        <f>VLOOKUP($A1092,cleaning_log!$A$1:$ZZ$9791,MATCH(F$5,cleaning_log!$A$2:$ZZ$2,0),0)</f>
        <v>#N/A</v>
      </c>
      <c r="G1092" t="e">
        <f>VLOOKUP($A1092,cleaning_log!$A$1:$ZZ$9791,MATCH(G$5,cleaning_log!$A$2:$ZZ$2,0),0)</f>
        <v>#N/A</v>
      </c>
      <c r="H1092" t="str">
        <f ca="1">VLOOKUP($A1092,INDIRECT("'"&amp;$B1092&amp;"'!"&amp;"$A$5:$Z$10000"),MATCH(H$5,INDIRECT("'"&amp;$B1092&amp;"'!$A$4:$Z$4"),0),0)</f>
        <v>?</v>
      </c>
      <c r="I1092" t="e">
        <f>VLOOKUP($A1092,cleaning_log!$A$1:$ZZ$9791,MATCH(I$5,cleaning_log!$A$2:$ZZ$2,0),0)</f>
        <v>#N/A</v>
      </c>
      <c r="J1092" t="e">
        <f>VLOOKUP($A1092,cleaning_log!$A$1:$ZZ$9791,MATCH(J$5,cleaning_log!$A$2:$ZZ$2,0),0)</f>
        <v>#N/A</v>
      </c>
      <c r="L1092" t="e">
        <f>VLOOKUP($A1092,cleaning_log!$A$1:$ZZ$9791,MATCH(L$5,cleaning_log!$A$2:$ZZ$2,0),0)</f>
        <v>#N/A</v>
      </c>
      <c r="M1092" t="e">
        <f>VLOOKUP($A1092,cleaning_log!$A$1:$ZZ$9791,MATCH(M$5,cleaning_log!$A$2:$ZZ$2,0),0)</f>
        <v>#N/A</v>
      </c>
      <c r="N1092" t="e">
        <f>VLOOKUP($A1092,cleaning_log!$A$1:$ZZ$9791,MATCH(N$5,cleaning_log!$A$2:$ZZ$2,0),0)</f>
        <v>#N/A</v>
      </c>
      <c r="O1092" t="e">
        <f>VLOOKUP($A1092,cleaning_log!$A$1:$ZZ$9791,MATCH(O$5,cleaning_log!$A$2:$ZZ$2,0),0)</f>
        <v>#N/A</v>
      </c>
      <c r="P1092" t="e">
        <f>VLOOKUP($A1092,cleaning_log!$A$1:$ZZ$9791,MATCH(P$5,cleaning_log!$A$2:$ZZ$2,0),0)</f>
        <v>#N/A</v>
      </c>
      <c r="Q1092" t="e">
        <f>VLOOKUP($A1092,cleaning_log!$A$1:$ZZ$9791,MATCH(Q$5,cleaning_log!$A$2:$ZZ$2,0),0)</f>
        <v>#N/A</v>
      </c>
      <c r="R1092" t="e">
        <f>VLOOKUP($A1092,cleaning_log!$A$1:$ZZ$9791,MATCH(R$5,cleaning_log!$A$2:$ZZ$2,0),0)</f>
        <v>#N/A</v>
      </c>
      <c r="S1092" t="e">
        <f t="shared" si="199"/>
        <v>#N/A</v>
      </c>
      <c r="T1092" t="e">
        <f>VLOOKUP($A1092,cleaning_log!$A$1:$ZZ$9791,MATCH(T$5,cleaning_log!$A$2:$ZZ$2,0),0)</f>
        <v>#N/A</v>
      </c>
      <c r="U1092" t="e">
        <f>VLOOKUP($A1092,cleaning_log!$A$1:$ZZ$9791,MATCH(U$5,cleaning_log!$A$2:$ZZ$2,0),0)</f>
        <v>#N/A</v>
      </c>
      <c r="V1092" t="e">
        <f>VLOOKUP($A1092,cleaning_log!$A$1:$ZZ$9791,MATCH(V$5,cleaning_log!$A$2:$ZZ$2,0),0)</f>
        <v>#N/A</v>
      </c>
    </row>
    <row r="1093" spans="1:22" hidden="1" x14ac:dyDescent="0.2">
      <c r="A1093" t="s">
        <v>15695</v>
      </c>
      <c r="B1093" t="str">
        <f>IF(NOT(ISNA(VLOOKUP($A1093,miplib2017!$A$5:$A$10000,1,0))),"miplib2017",IF(NOT(ISNA(VLOOKUP($A1093,miplib2010!$A$5:$A$10000,1,0))),"miplib2010",IF(NOT(ISNA(VLOOKUP($A1093,miplib2003!$A$5:$A$10000,1,0))),"miplib2003",IF(NOT(ISNA(VLOOKUP($A1093,miplib3!$A$5:$A$10002,1,0))),"miplib3",IF(NOT(ISNA(VLOOKUP($A1093,miplib2!$A$5:$A$10004,1,0))),"miplib2",IF(NOT(ISNA(VLOOKUP($A1093,coral!$A$5:$A$10000,1,0))),"coral",IF(NOT(ISNA(VLOOKUP($A1093,neos!$A$5:$A$10000,1,0))),"neos","COULD NOT FIND")))))))</f>
        <v>miplib2017</v>
      </c>
      <c r="C1093" t="str">
        <f>B1093&amp;"/"&amp;A1093</f>
        <v>miplib2017/ns4-pr6</v>
      </c>
      <c r="D1093">
        <f ca="1">VLOOKUP($A1093,INDIRECT("'"&amp;$B1093&amp;"'!"&amp;"$A$5:$Z$10000"),MATCH(D$5,INDIRECT("'"&amp;$B1093&amp;"'!$A$4:$Z$4"),0),0)</f>
        <v>2639</v>
      </c>
      <c r="E1093">
        <f ca="1">VLOOKUP($A1093,INDIRECT("'"&amp;$B1093&amp;"'!"&amp;"$A$5:$Z$10000"),MATCH(E$5,INDIRECT("'"&amp;$B1093&amp;"'!$A$4:$Z$4"),0),0)</f>
        <v>6919</v>
      </c>
      <c r="F1093" t="e">
        <f>VLOOKUP($A1093,cleaning_log!$A$1:$ZZ$9791,MATCH(F$5,cleaning_log!$A$2:$ZZ$2,0),0)</f>
        <v>#N/A</v>
      </c>
      <c r="G1093" t="e">
        <f>VLOOKUP($A1093,cleaning_log!$A$1:$ZZ$9791,MATCH(G$5,cleaning_log!$A$2:$ZZ$2,0),0)</f>
        <v>#N/A</v>
      </c>
      <c r="H1093">
        <f ca="1">VLOOKUP($A1093,INDIRECT("'"&amp;$B1093&amp;"'!"&amp;"$A$5:$Z$10000"),MATCH(H$5,INDIRECT("'"&amp;$B1093&amp;"'!$A$4:$Z$4"),0),0)</f>
        <v>29314</v>
      </c>
      <c r="I1093" t="e">
        <f>VLOOKUP($A1093,cleaning_log!$A$1:$ZZ$9791,MATCH(I$5,cleaning_log!$A$2:$ZZ$2,0),0)</f>
        <v>#N/A</v>
      </c>
      <c r="J1093" t="e">
        <f>VLOOKUP($A1093,cleaning_log!$A$1:$ZZ$9791,MATCH(J$5,cleaning_log!$A$2:$ZZ$2,0),0)</f>
        <v>#N/A</v>
      </c>
      <c r="K1093" t="b">
        <f>IF(ISNA(J1093),TRUE,ABS(H1093-J1093)&gt;0.001)</f>
        <v>1</v>
      </c>
      <c r="L1093" t="e">
        <f>VLOOKUP($A1093,cleaning_log!$A$1:$ZZ$9791,MATCH(L$5,cleaning_log!$A$2:$ZZ$2,0),0)</f>
        <v>#N/A</v>
      </c>
      <c r="M1093" t="e">
        <f>VLOOKUP($A1093,cleaning_log!$A$1:$ZZ$9791,MATCH(M$5,cleaning_log!$A$2:$ZZ$2,0),0)</f>
        <v>#N/A</v>
      </c>
      <c r="N1093" t="e">
        <f>VLOOKUP($A1093,cleaning_log!$A$1:$ZZ$9791,MATCH(N$5,cleaning_log!$A$2:$ZZ$2,0),0)</f>
        <v>#N/A</v>
      </c>
      <c r="O1093" t="e">
        <f>VLOOKUP($A1093,cleaning_log!$A$1:$ZZ$9791,MATCH(O$5,cleaning_log!$A$2:$ZZ$2,0),0)</f>
        <v>#N/A</v>
      </c>
      <c r="P1093" t="e">
        <f>VLOOKUP($A1093,cleaning_log!$A$1:$ZZ$9791,MATCH(P$5,cleaning_log!$A$2:$ZZ$2,0),0)</f>
        <v>#N/A</v>
      </c>
      <c r="Q1093" t="e">
        <f>VLOOKUP($A1093,cleaning_log!$A$1:$ZZ$9791,MATCH(Q$5,cleaning_log!$A$2:$ZZ$2,0),0)</f>
        <v>#N/A</v>
      </c>
      <c r="R1093" t="e">
        <f>VLOOKUP($A1093,cleaning_log!$A$1:$ZZ$9791,MATCH(R$5,cleaning_log!$A$2:$ZZ$2,0),0)</f>
        <v>#N/A</v>
      </c>
      <c r="S1093" t="e">
        <f t="shared" si="199"/>
        <v>#N/A</v>
      </c>
      <c r="T1093" t="e">
        <f>VLOOKUP($A1093,cleaning_log!$A$1:$ZZ$9791,MATCH(T$5,cleaning_log!$A$2:$ZZ$2,0),0)</f>
        <v>#N/A</v>
      </c>
      <c r="U1093" t="e">
        <f>VLOOKUP($A1093,cleaning_log!$A$1:$ZZ$9791,MATCH(U$5,cleaning_log!$A$2:$ZZ$2,0),0)</f>
        <v>#N/A</v>
      </c>
      <c r="V1093" t="e">
        <f>VLOOKUP($A1093,cleaning_log!$A$1:$ZZ$9791,MATCH(V$5,cleaning_log!$A$2:$ZZ$2,0),0)</f>
        <v>#N/A</v>
      </c>
    </row>
    <row r="1094" spans="1:22" hidden="1" x14ac:dyDescent="0.2">
      <c r="A1094" t="s">
        <v>4251</v>
      </c>
      <c r="B1094" t="str">
        <f>IF(NOT(ISNA(VLOOKUP($A1094,miplib2017!$A$5:$A$10000,1,0))),"miplib2017",IF(NOT(ISNA(VLOOKUP($A1094,miplib2010!$A$5:$A$10000,1,0))),"miplib2010",IF(NOT(ISNA(VLOOKUP($A1094,miplib2003!$A$5:$A$10000,1,0))),"miplib2003",IF(NOT(ISNA(VLOOKUP($A1094,miplib3!$A$5:$A$10002,1,0))),"miplib3",IF(NOT(ISNA(VLOOKUP($A1094,miplib2!$A$5:$A$10004,1,0))),"miplib2",IF(NOT(ISNA(VLOOKUP($A1094,coral!$A$5:$A$10000,1,0))),"coral",IF(NOT(ISNA(VLOOKUP($A1094,neos!$A$5:$A$10000,1,0))),"neos","COULD NOT FIND")))))))</f>
        <v>miplib2010</v>
      </c>
      <c r="C1094" t="str">
        <f>B1094&amp;"/"&amp;A1094</f>
        <v>miplib2010/ns4-pr9</v>
      </c>
      <c r="D1094">
        <f ca="1">VLOOKUP($A1094,INDIRECT("'"&amp;$B1094&amp;"'!"&amp;"$A$5:$Z$10000"),MATCH(D$5,INDIRECT("'"&amp;$B1094&amp;"'!$A$4:$Z$4"),0),0)</f>
        <v>2220</v>
      </c>
      <c r="E1094">
        <f ca="1">VLOOKUP($A1094,INDIRECT("'"&amp;$B1094&amp;"'!"&amp;"$A$5:$Z$10000"),MATCH(E$5,INDIRECT("'"&amp;$B1094&amp;"'!$A$4:$Z$4"),0),0)</f>
        <v>7350</v>
      </c>
      <c r="F1094" t="e">
        <f>VLOOKUP($A1094,cleaning_log!$A$1:$ZZ$9791,MATCH(F$5,cleaning_log!$A$2:$ZZ$2,0),0)</f>
        <v>#N/A</v>
      </c>
      <c r="G1094" t="e">
        <f>VLOOKUP($A1094,cleaning_log!$A$1:$ZZ$9791,MATCH(G$5,cleaning_log!$A$2:$ZZ$2,0),0)</f>
        <v>#N/A</v>
      </c>
      <c r="H1094" t="str">
        <f ca="1">VLOOKUP($A1094,INDIRECT("'"&amp;$B1094&amp;"'!"&amp;"$A$5:$Z$10000"),MATCH(H$5,INDIRECT("'"&amp;$B1094&amp;"'!$A$4:$Z$4"),0),0)</f>
        <v>?</v>
      </c>
      <c r="I1094" t="e">
        <f>VLOOKUP($A1094,cleaning_log!$A$1:$ZZ$9791,MATCH(I$5,cleaning_log!$A$2:$ZZ$2,0),0)</f>
        <v>#N/A</v>
      </c>
      <c r="J1094" t="e">
        <f>VLOOKUP($A1094,cleaning_log!$A$1:$ZZ$9791,MATCH(J$5,cleaning_log!$A$2:$ZZ$2,0),0)</f>
        <v>#N/A</v>
      </c>
      <c r="L1094" t="e">
        <f>VLOOKUP($A1094,cleaning_log!$A$1:$ZZ$9791,MATCH(L$5,cleaning_log!$A$2:$ZZ$2,0),0)</f>
        <v>#N/A</v>
      </c>
      <c r="M1094" t="e">
        <f>VLOOKUP($A1094,cleaning_log!$A$1:$ZZ$9791,MATCH(M$5,cleaning_log!$A$2:$ZZ$2,0),0)</f>
        <v>#N/A</v>
      </c>
      <c r="N1094" t="e">
        <f>VLOOKUP($A1094,cleaning_log!$A$1:$ZZ$9791,MATCH(N$5,cleaning_log!$A$2:$ZZ$2,0),0)</f>
        <v>#N/A</v>
      </c>
      <c r="O1094" t="e">
        <f>VLOOKUP($A1094,cleaning_log!$A$1:$ZZ$9791,MATCH(O$5,cleaning_log!$A$2:$ZZ$2,0),0)</f>
        <v>#N/A</v>
      </c>
      <c r="P1094" t="e">
        <f>VLOOKUP($A1094,cleaning_log!$A$1:$ZZ$9791,MATCH(P$5,cleaning_log!$A$2:$ZZ$2,0),0)</f>
        <v>#N/A</v>
      </c>
      <c r="Q1094" t="e">
        <f>VLOOKUP($A1094,cleaning_log!$A$1:$ZZ$9791,MATCH(Q$5,cleaning_log!$A$2:$ZZ$2,0),0)</f>
        <v>#N/A</v>
      </c>
      <c r="R1094" t="e">
        <f>VLOOKUP($A1094,cleaning_log!$A$1:$ZZ$9791,MATCH(R$5,cleaning_log!$A$2:$ZZ$2,0),0)</f>
        <v>#N/A</v>
      </c>
      <c r="S1094" t="e">
        <f t="shared" si="199"/>
        <v>#N/A</v>
      </c>
      <c r="T1094" t="e">
        <f>VLOOKUP($A1094,cleaning_log!$A$1:$ZZ$9791,MATCH(T$5,cleaning_log!$A$2:$ZZ$2,0),0)</f>
        <v>#N/A</v>
      </c>
      <c r="U1094" t="e">
        <f>VLOOKUP($A1094,cleaning_log!$A$1:$ZZ$9791,MATCH(U$5,cleaning_log!$A$2:$ZZ$2,0),0)</f>
        <v>#N/A</v>
      </c>
      <c r="V1094" t="e">
        <f>VLOOKUP($A1094,cleaning_log!$A$1:$ZZ$9791,MATCH(V$5,cleaning_log!$A$2:$ZZ$2,0),0)</f>
        <v>#N/A</v>
      </c>
    </row>
    <row r="1095" spans="1:22" hidden="1" x14ac:dyDescent="0.2">
      <c r="A1095" t="s">
        <v>4252</v>
      </c>
      <c r="B1095" t="str">
        <f>IF(NOT(ISNA(VLOOKUP($A1095,miplib2017!$A$5:$A$10000,1,0))),"miplib2017",IF(NOT(ISNA(VLOOKUP($A1095,miplib2010!$A$5:$A$10000,1,0))),"miplib2010",IF(NOT(ISNA(VLOOKUP($A1095,miplib2003!$A$5:$A$10000,1,0))),"miplib2003",IF(NOT(ISNA(VLOOKUP($A1095,miplib3!$A$5:$A$10002,1,0))),"miplib3",IF(NOT(ISNA(VLOOKUP($A1095,miplib2!$A$5:$A$10004,1,0))),"miplib2",IF(NOT(ISNA(VLOOKUP($A1095,coral!$A$5:$A$10000,1,0))),"coral",IF(NOT(ISNA(VLOOKUP($A1095,neos!$A$5:$A$10000,1,0))),"neos","COULD NOT FIND")))))))</f>
        <v>miplib2010</v>
      </c>
      <c r="C1095" t="str">
        <f>B1095&amp;"/"&amp;A1095</f>
        <v>miplib2010/ns894236</v>
      </c>
      <c r="D1095">
        <f ca="1">VLOOKUP($A1095,INDIRECT("'"&amp;$B1095&amp;"'!"&amp;"$A$5:$Z$10000"),MATCH(D$5,INDIRECT("'"&amp;$B1095&amp;"'!$A$4:$Z$4"),0),0)</f>
        <v>8218</v>
      </c>
      <c r="E1095">
        <f ca="1">VLOOKUP($A1095,INDIRECT("'"&amp;$B1095&amp;"'!"&amp;"$A$5:$Z$10000"),MATCH(E$5,INDIRECT("'"&amp;$B1095&amp;"'!$A$4:$Z$4"),0),0)</f>
        <v>9666</v>
      </c>
      <c r="F1095" t="e">
        <f>VLOOKUP($A1095,cleaning_log!$A$1:$ZZ$9791,MATCH(F$5,cleaning_log!$A$2:$ZZ$2,0),0)</f>
        <v>#N/A</v>
      </c>
      <c r="G1095" t="e">
        <f>VLOOKUP($A1095,cleaning_log!$A$1:$ZZ$9791,MATCH(G$5,cleaning_log!$A$2:$ZZ$2,0),0)</f>
        <v>#N/A</v>
      </c>
      <c r="H1095" t="str">
        <f ca="1">VLOOKUP($A1095,INDIRECT("'"&amp;$B1095&amp;"'!"&amp;"$A$5:$Z$10000"),MATCH(H$5,INDIRECT("'"&amp;$B1095&amp;"'!$A$4:$Z$4"),0),0)</f>
        <v>?</v>
      </c>
      <c r="I1095" t="e">
        <f>VLOOKUP($A1095,cleaning_log!$A$1:$ZZ$9791,MATCH(I$5,cleaning_log!$A$2:$ZZ$2,0),0)</f>
        <v>#N/A</v>
      </c>
      <c r="J1095" t="e">
        <f>VLOOKUP($A1095,cleaning_log!$A$1:$ZZ$9791,MATCH(J$5,cleaning_log!$A$2:$ZZ$2,0),0)</f>
        <v>#N/A</v>
      </c>
      <c r="L1095" t="e">
        <f>VLOOKUP($A1095,cleaning_log!$A$1:$ZZ$9791,MATCH(L$5,cleaning_log!$A$2:$ZZ$2,0),0)</f>
        <v>#N/A</v>
      </c>
      <c r="M1095" t="e">
        <f>VLOOKUP($A1095,cleaning_log!$A$1:$ZZ$9791,MATCH(M$5,cleaning_log!$A$2:$ZZ$2,0),0)</f>
        <v>#N/A</v>
      </c>
      <c r="N1095" t="e">
        <f>VLOOKUP($A1095,cleaning_log!$A$1:$ZZ$9791,MATCH(N$5,cleaning_log!$A$2:$ZZ$2,0),0)</f>
        <v>#N/A</v>
      </c>
      <c r="O1095" t="e">
        <f>VLOOKUP($A1095,cleaning_log!$A$1:$ZZ$9791,MATCH(O$5,cleaning_log!$A$2:$ZZ$2,0),0)</f>
        <v>#N/A</v>
      </c>
      <c r="P1095" t="e">
        <f>VLOOKUP($A1095,cleaning_log!$A$1:$ZZ$9791,MATCH(P$5,cleaning_log!$A$2:$ZZ$2,0),0)</f>
        <v>#N/A</v>
      </c>
      <c r="Q1095" t="e">
        <f>VLOOKUP($A1095,cleaning_log!$A$1:$ZZ$9791,MATCH(Q$5,cleaning_log!$A$2:$ZZ$2,0),0)</f>
        <v>#N/A</v>
      </c>
      <c r="R1095" t="e">
        <f>VLOOKUP($A1095,cleaning_log!$A$1:$ZZ$9791,MATCH(R$5,cleaning_log!$A$2:$ZZ$2,0),0)</f>
        <v>#N/A</v>
      </c>
      <c r="S1095" t="e">
        <f t="shared" si="199"/>
        <v>#N/A</v>
      </c>
      <c r="T1095" t="e">
        <f>VLOOKUP($A1095,cleaning_log!$A$1:$ZZ$9791,MATCH(T$5,cleaning_log!$A$2:$ZZ$2,0),0)</f>
        <v>#N/A</v>
      </c>
      <c r="U1095" t="e">
        <f>VLOOKUP($A1095,cleaning_log!$A$1:$ZZ$9791,MATCH(U$5,cleaning_log!$A$2:$ZZ$2,0),0)</f>
        <v>#N/A</v>
      </c>
      <c r="V1095" t="e">
        <f>VLOOKUP($A1095,cleaning_log!$A$1:$ZZ$9791,MATCH(V$5,cleaning_log!$A$2:$ZZ$2,0),0)</f>
        <v>#N/A</v>
      </c>
    </row>
    <row r="1096" spans="1:22" hidden="1" x14ac:dyDescent="0.2">
      <c r="A1096" t="s">
        <v>4253</v>
      </c>
      <c r="B1096" t="str">
        <f>IF(NOT(ISNA(VLOOKUP($A1096,miplib2017!$A$5:$A$10000,1,0))),"miplib2017",IF(NOT(ISNA(VLOOKUP($A1096,miplib2010!$A$5:$A$10000,1,0))),"miplib2010",IF(NOT(ISNA(VLOOKUP($A1096,miplib2003!$A$5:$A$10000,1,0))),"miplib2003",IF(NOT(ISNA(VLOOKUP($A1096,miplib3!$A$5:$A$10002,1,0))),"miplib3",IF(NOT(ISNA(VLOOKUP($A1096,miplib2!$A$5:$A$10004,1,0))),"miplib2",IF(NOT(ISNA(VLOOKUP($A1096,coral!$A$5:$A$10000,1,0))),"coral",IF(NOT(ISNA(VLOOKUP($A1096,neos!$A$5:$A$10000,1,0))),"neos","COULD NOT FIND")))))))</f>
        <v>miplib2010</v>
      </c>
      <c r="C1096" t="str">
        <f>B1096&amp;"/"&amp;A1096</f>
        <v>miplib2010/ns894244</v>
      </c>
      <c r="D1096">
        <f ca="1">VLOOKUP($A1096,INDIRECT("'"&amp;$B1096&amp;"'!"&amp;"$A$5:$Z$10000"),MATCH(D$5,INDIRECT("'"&amp;$B1096&amp;"'!$A$4:$Z$4"),0),0)</f>
        <v>12129</v>
      </c>
      <c r="E1096">
        <f ca="1">VLOOKUP($A1096,INDIRECT("'"&amp;$B1096&amp;"'!"&amp;"$A$5:$Z$10000"),MATCH(E$5,INDIRECT("'"&amp;$B1096&amp;"'!$A$4:$Z$4"),0),0)</f>
        <v>21856</v>
      </c>
      <c r="F1096" t="e">
        <f>VLOOKUP($A1096,cleaning_log!$A$1:$ZZ$9791,MATCH(F$5,cleaning_log!$A$2:$ZZ$2,0),0)</f>
        <v>#N/A</v>
      </c>
      <c r="G1096" t="e">
        <f>VLOOKUP($A1096,cleaning_log!$A$1:$ZZ$9791,MATCH(G$5,cleaning_log!$A$2:$ZZ$2,0),0)</f>
        <v>#N/A</v>
      </c>
      <c r="H1096">
        <f ca="1">VLOOKUP($A1096,INDIRECT("'"&amp;$B1096&amp;"'!"&amp;"$A$5:$Z$10000"),MATCH(H$5,INDIRECT("'"&amp;$B1096&amp;"'!$A$4:$Z$4"),0),0)</f>
        <v>15</v>
      </c>
      <c r="I1096" t="e">
        <f>VLOOKUP($A1096,cleaning_log!$A$1:$ZZ$9791,MATCH(I$5,cleaning_log!$A$2:$ZZ$2,0),0)</f>
        <v>#N/A</v>
      </c>
      <c r="J1096" t="e">
        <f>VLOOKUP($A1096,cleaning_log!$A$1:$ZZ$9791,MATCH(J$5,cleaning_log!$A$2:$ZZ$2,0),0)</f>
        <v>#N/A</v>
      </c>
      <c r="K1096" t="b">
        <f>IF(ISNA(J1096),TRUE,ABS(H1096-J1096)&gt;0.001)</f>
        <v>1</v>
      </c>
      <c r="L1096" t="e">
        <f>VLOOKUP($A1096,cleaning_log!$A$1:$ZZ$9791,MATCH(L$5,cleaning_log!$A$2:$ZZ$2,0),0)</f>
        <v>#N/A</v>
      </c>
      <c r="M1096" t="e">
        <f>VLOOKUP($A1096,cleaning_log!$A$1:$ZZ$9791,MATCH(M$5,cleaning_log!$A$2:$ZZ$2,0),0)</f>
        <v>#N/A</v>
      </c>
      <c r="N1096" t="e">
        <f>VLOOKUP($A1096,cleaning_log!$A$1:$ZZ$9791,MATCH(N$5,cleaning_log!$A$2:$ZZ$2,0),0)</f>
        <v>#N/A</v>
      </c>
      <c r="O1096" t="e">
        <f>VLOOKUP($A1096,cleaning_log!$A$1:$ZZ$9791,MATCH(O$5,cleaning_log!$A$2:$ZZ$2,0),0)</f>
        <v>#N/A</v>
      </c>
      <c r="P1096" t="e">
        <f>VLOOKUP($A1096,cleaning_log!$A$1:$ZZ$9791,MATCH(P$5,cleaning_log!$A$2:$ZZ$2,0),0)</f>
        <v>#N/A</v>
      </c>
      <c r="Q1096" t="e">
        <f>VLOOKUP($A1096,cleaning_log!$A$1:$ZZ$9791,MATCH(Q$5,cleaning_log!$A$2:$ZZ$2,0),0)</f>
        <v>#N/A</v>
      </c>
      <c r="R1096" t="e">
        <f>VLOOKUP($A1096,cleaning_log!$A$1:$ZZ$9791,MATCH(R$5,cleaning_log!$A$2:$ZZ$2,0),0)</f>
        <v>#N/A</v>
      </c>
      <c r="S1096" t="e">
        <f t="shared" si="199"/>
        <v>#N/A</v>
      </c>
      <c r="T1096" t="e">
        <f>VLOOKUP($A1096,cleaning_log!$A$1:$ZZ$9791,MATCH(T$5,cleaning_log!$A$2:$ZZ$2,0),0)</f>
        <v>#N/A</v>
      </c>
      <c r="U1096" t="e">
        <f>VLOOKUP($A1096,cleaning_log!$A$1:$ZZ$9791,MATCH(U$5,cleaning_log!$A$2:$ZZ$2,0),0)</f>
        <v>#N/A</v>
      </c>
      <c r="V1096" t="e">
        <f>VLOOKUP($A1096,cleaning_log!$A$1:$ZZ$9791,MATCH(V$5,cleaning_log!$A$2:$ZZ$2,0),0)</f>
        <v>#N/A</v>
      </c>
    </row>
    <row r="1097" spans="1:22" hidden="1" x14ac:dyDescent="0.2">
      <c r="A1097" t="s">
        <v>4254</v>
      </c>
      <c r="B1097" t="str">
        <f>IF(NOT(ISNA(VLOOKUP($A1097,miplib2017!$A$5:$A$10000,1,0))),"miplib2017",IF(NOT(ISNA(VLOOKUP($A1097,miplib2010!$A$5:$A$10000,1,0))),"miplib2010",IF(NOT(ISNA(VLOOKUP($A1097,miplib2003!$A$5:$A$10000,1,0))),"miplib2003",IF(NOT(ISNA(VLOOKUP($A1097,miplib3!$A$5:$A$10002,1,0))),"miplib3",IF(NOT(ISNA(VLOOKUP($A1097,miplib2!$A$5:$A$10004,1,0))),"miplib2",IF(NOT(ISNA(VLOOKUP($A1097,coral!$A$5:$A$10000,1,0))),"coral",IF(NOT(ISNA(VLOOKUP($A1097,neos!$A$5:$A$10000,1,0))),"neos","COULD NOT FIND")))))))</f>
        <v>miplib2010</v>
      </c>
      <c r="C1097" t="str">
        <f>B1097&amp;"/"&amp;A1097</f>
        <v>miplib2010/ns894786</v>
      </c>
      <c r="D1097">
        <f ca="1">VLOOKUP($A1097,INDIRECT("'"&amp;$B1097&amp;"'!"&amp;"$A$5:$Z$10000"),MATCH(D$5,INDIRECT("'"&amp;$B1097&amp;"'!$A$4:$Z$4"),0),0)</f>
        <v>16794</v>
      </c>
      <c r="E1097">
        <f ca="1">VLOOKUP($A1097,INDIRECT("'"&amp;$B1097&amp;"'!"&amp;"$A$5:$Z$10000"),MATCH(E$5,INDIRECT("'"&amp;$B1097&amp;"'!$A$4:$Z$4"),0),0)</f>
        <v>27278</v>
      </c>
      <c r="F1097" t="e">
        <f>VLOOKUP($A1097,cleaning_log!$A$1:$ZZ$9791,MATCH(F$5,cleaning_log!$A$2:$ZZ$2,0),0)</f>
        <v>#N/A</v>
      </c>
      <c r="G1097" t="e">
        <f>VLOOKUP($A1097,cleaning_log!$A$1:$ZZ$9791,MATCH(G$5,cleaning_log!$A$2:$ZZ$2,0),0)</f>
        <v>#N/A</v>
      </c>
      <c r="H1097" t="str">
        <f ca="1">VLOOKUP($A1097,INDIRECT("'"&amp;$B1097&amp;"'!"&amp;"$A$5:$Z$10000"),MATCH(H$5,INDIRECT("'"&amp;$B1097&amp;"'!$A$4:$Z$4"),0),0)</f>
        <v>?</v>
      </c>
      <c r="I1097" t="e">
        <f>VLOOKUP($A1097,cleaning_log!$A$1:$ZZ$9791,MATCH(I$5,cleaning_log!$A$2:$ZZ$2,0),0)</f>
        <v>#N/A</v>
      </c>
      <c r="J1097" t="e">
        <f>VLOOKUP($A1097,cleaning_log!$A$1:$ZZ$9791,MATCH(J$5,cleaning_log!$A$2:$ZZ$2,0),0)</f>
        <v>#N/A</v>
      </c>
      <c r="L1097" t="e">
        <f>VLOOKUP($A1097,cleaning_log!$A$1:$ZZ$9791,MATCH(L$5,cleaning_log!$A$2:$ZZ$2,0),0)</f>
        <v>#N/A</v>
      </c>
      <c r="M1097" t="e">
        <f>VLOOKUP($A1097,cleaning_log!$A$1:$ZZ$9791,MATCH(M$5,cleaning_log!$A$2:$ZZ$2,0),0)</f>
        <v>#N/A</v>
      </c>
      <c r="N1097" t="e">
        <f>VLOOKUP($A1097,cleaning_log!$A$1:$ZZ$9791,MATCH(N$5,cleaning_log!$A$2:$ZZ$2,0),0)</f>
        <v>#N/A</v>
      </c>
      <c r="O1097" t="e">
        <f>VLOOKUP($A1097,cleaning_log!$A$1:$ZZ$9791,MATCH(O$5,cleaning_log!$A$2:$ZZ$2,0),0)</f>
        <v>#N/A</v>
      </c>
      <c r="P1097" t="e">
        <f>VLOOKUP($A1097,cleaning_log!$A$1:$ZZ$9791,MATCH(P$5,cleaning_log!$A$2:$ZZ$2,0),0)</f>
        <v>#N/A</v>
      </c>
      <c r="Q1097" t="e">
        <f>VLOOKUP($A1097,cleaning_log!$A$1:$ZZ$9791,MATCH(Q$5,cleaning_log!$A$2:$ZZ$2,0),0)</f>
        <v>#N/A</v>
      </c>
      <c r="R1097" t="e">
        <f>VLOOKUP($A1097,cleaning_log!$A$1:$ZZ$9791,MATCH(R$5,cleaning_log!$A$2:$ZZ$2,0),0)</f>
        <v>#N/A</v>
      </c>
      <c r="S1097" t="e">
        <f t="shared" si="199"/>
        <v>#N/A</v>
      </c>
      <c r="T1097" t="e">
        <f>VLOOKUP($A1097,cleaning_log!$A$1:$ZZ$9791,MATCH(T$5,cleaning_log!$A$2:$ZZ$2,0),0)</f>
        <v>#N/A</v>
      </c>
      <c r="U1097" t="e">
        <f>VLOOKUP($A1097,cleaning_log!$A$1:$ZZ$9791,MATCH(U$5,cleaning_log!$A$2:$ZZ$2,0),0)</f>
        <v>#N/A</v>
      </c>
      <c r="V1097" t="e">
        <f>VLOOKUP($A1097,cleaning_log!$A$1:$ZZ$9791,MATCH(V$5,cleaning_log!$A$2:$ZZ$2,0),0)</f>
        <v>#N/A</v>
      </c>
    </row>
    <row r="1098" spans="1:22" x14ac:dyDescent="0.2">
      <c r="A1098" t="s">
        <v>3200</v>
      </c>
      <c r="B1098" t="str">
        <f>IF(NOT(ISNA(VLOOKUP($A1098,miplib2017!$A$5:$A$10000,1,0))),"miplib2017",IF(NOT(ISNA(VLOOKUP($A1098,miplib2010!$A$5:$A$10000,1,0))),"miplib2010",IF(NOT(ISNA(VLOOKUP($A1098,miplib2003!$A$5:$A$10000,1,0))),"miplib2003",IF(NOT(ISNA(VLOOKUP($A1098,miplib3!$A$5:$A$10002,1,0))),"miplib3",IF(NOT(ISNA(VLOOKUP($A1098,miplib2!$A$5:$A$10004,1,0))),"miplib2",IF(NOT(ISNA(VLOOKUP($A1098,coral!$A$5:$A$10000,1,0))),"coral",IF(NOT(ISNA(VLOOKUP($A1098,neos!$A$5:$A$10000,1,0))),"neos","COULD NOT FIND")))))))</f>
        <v>miplib2010</v>
      </c>
      <c r="C1098" t="str">
        <f>B1098&amp;"/"&amp;A1098</f>
        <v>miplib2010/ns894788</v>
      </c>
      <c r="D1098">
        <f ca="1">VLOOKUP($A1098,INDIRECT("'"&amp;$B1098&amp;"'!"&amp;"$A$5:$Z$10000"),MATCH(D$5,INDIRECT("'"&amp;$B1098&amp;"'!$A$4:$Z$4"),0),0)</f>
        <v>2279</v>
      </c>
      <c r="E1098">
        <f ca="1">VLOOKUP($A1098,INDIRECT("'"&amp;$B1098&amp;"'!"&amp;"$A$5:$Z$10000"),MATCH(E$5,INDIRECT("'"&amp;$B1098&amp;"'!$A$4:$Z$4"),0),0)</f>
        <v>3463</v>
      </c>
      <c r="F1098">
        <f>VLOOKUP($A1098,cleaning_log!$A$1:$ZZ$9791,MATCH(F$5,cleaning_log!$A$2:$ZZ$2,0),0)</f>
        <v>923</v>
      </c>
      <c r="G1098">
        <f>VLOOKUP($A1098,cleaning_log!$A$1:$ZZ$9791,MATCH(G$5,cleaning_log!$A$2:$ZZ$2,0),0)</f>
        <v>2012</v>
      </c>
      <c r="H1098">
        <f ca="1">VLOOKUP($A1098,INDIRECT("'"&amp;$B1098&amp;"'!"&amp;"$A$5:$Z$10000"),MATCH(H$5,INDIRECT("'"&amp;$B1098&amp;"'!$A$4:$Z$4"),0),0)</f>
        <v>7</v>
      </c>
      <c r="I1098">
        <f>VLOOKUP($A1098,cleaning_log!$A$1:$ZZ$9791,MATCH(I$5,cleaning_log!$A$2:$ZZ$2,0),0)</f>
        <v>6.3048017365145101</v>
      </c>
      <c r="J1098">
        <f>VLOOKUP($A1098,cleaning_log!$A$1:$ZZ$9791,MATCH(J$5,cleaning_log!$A$2:$ZZ$2,0),0)</f>
        <v>6.3269044838713704</v>
      </c>
      <c r="K1098" t="b">
        <f ca="1">IF(ISNA(J1098),TRUE,ABS(H1098-J1098)&gt;0.001)</f>
        <v>1</v>
      </c>
      <c r="L1098">
        <f>VLOOKUP($A1098,cleaning_log!$A$1:$ZZ$9791,MATCH(L$5,cleaning_log!$A$2:$ZZ$2,0),0)</f>
        <v>1E+100</v>
      </c>
      <c r="M1098">
        <f>VLOOKUP($A1098,cleaning_log!$A$1:$ZZ$9791,MATCH(M$5,cleaning_log!$A$2:$ZZ$2,0),0)</f>
        <v>1E+100</v>
      </c>
      <c r="N1098">
        <f>VLOOKUP($A1098,cleaning_log!$A$1:$ZZ$9791,MATCH(N$5,cleaning_log!$A$2:$ZZ$2,0),0)</f>
        <v>7</v>
      </c>
      <c r="O1098">
        <f>VLOOKUP($A1098,cleaning_log!$A$1:$ZZ$9791,MATCH(O$5,cleaning_log!$A$2:$ZZ$2,0),0)</f>
        <v>7</v>
      </c>
      <c r="P1098">
        <f>VLOOKUP($A1098,cleaning_log!$A$1:$ZZ$9791,MATCH(P$5,cleaning_log!$A$2:$ZZ$2,0),0)</f>
        <v>0.32700000000000001</v>
      </c>
      <c r="Q1098">
        <f>VLOOKUP($A1098,cleaning_log!$A$1:$ZZ$9791,MATCH(Q$5,cleaning_log!$A$2:$ZZ$2,0),0)</f>
        <v>0.159</v>
      </c>
      <c r="R1098">
        <f>VLOOKUP($A1098,cleaning_log!$A$1:$ZZ$9791,MATCH(R$5,cleaning_log!$A$2:$ZZ$2,0),0)</f>
        <v>0.187</v>
      </c>
      <c r="S1098" t="b">
        <f t="shared" si="199"/>
        <v>1</v>
      </c>
      <c r="T1098">
        <f>VLOOKUP($A1098,cleaning_log!$A$1:$ZZ$9791,MATCH(T$5,cleaning_log!$A$2:$ZZ$2,0),0)</f>
        <v>1</v>
      </c>
      <c r="U1098">
        <f>VLOOKUP($A1098,cleaning_log!$A$1:$ZZ$9791,MATCH(U$5,cleaning_log!$A$2:$ZZ$2,0),0)</f>
        <v>1</v>
      </c>
      <c r="V1098">
        <f>VLOOKUP($A1098,cleaning_log!$A$1:$ZZ$9791,MATCH(V$5,cleaning_log!$A$2:$ZZ$2,0),0)</f>
        <v>1</v>
      </c>
    </row>
    <row r="1099" spans="1:22" hidden="1" x14ac:dyDescent="0.2">
      <c r="A1099" t="s">
        <v>4255</v>
      </c>
      <c r="B1099" t="str">
        <f>IF(NOT(ISNA(VLOOKUP($A1099,miplib2017!$A$5:$A$10000,1,0))),"miplib2017",IF(NOT(ISNA(VLOOKUP($A1099,miplib2010!$A$5:$A$10000,1,0))),"miplib2010",IF(NOT(ISNA(VLOOKUP($A1099,miplib2003!$A$5:$A$10000,1,0))),"miplib2003",IF(NOT(ISNA(VLOOKUP($A1099,miplib3!$A$5:$A$10002,1,0))),"miplib3",IF(NOT(ISNA(VLOOKUP($A1099,miplib2!$A$5:$A$10004,1,0))),"miplib2",IF(NOT(ISNA(VLOOKUP($A1099,coral!$A$5:$A$10000,1,0))),"coral",IF(NOT(ISNA(VLOOKUP($A1099,neos!$A$5:$A$10000,1,0))),"neos","COULD NOT FIND")))))))</f>
        <v>miplib2010</v>
      </c>
      <c r="C1099" t="str">
        <f>B1099&amp;"/"&amp;A1099</f>
        <v>miplib2010/ns903616</v>
      </c>
      <c r="D1099">
        <f ca="1">VLOOKUP($A1099,INDIRECT("'"&amp;$B1099&amp;"'!"&amp;"$A$5:$Z$10000"),MATCH(D$5,INDIRECT("'"&amp;$B1099&amp;"'!$A$4:$Z$4"),0),0)</f>
        <v>18052</v>
      </c>
      <c r="E1099">
        <f ca="1">VLOOKUP($A1099,INDIRECT("'"&amp;$B1099&amp;"'!"&amp;"$A$5:$Z$10000"),MATCH(E$5,INDIRECT("'"&amp;$B1099&amp;"'!$A$4:$Z$4"),0),0)</f>
        <v>21582</v>
      </c>
      <c r="F1099" t="e">
        <f>VLOOKUP($A1099,cleaning_log!$A$1:$ZZ$9791,MATCH(F$5,cleaning_log!$A$2:$ZZ$2,0),0)</f>
        <v>#N/A</v>
      </c>
      <c r="G1099" t="e">
        <f>VLOOKUP($A1099,cleaning_log!$A$1:$ZZ$9791,MATCH(G$5,cleaning_log!$A$2:$ZZ$2,0),0)</f>
        <v>#N/A</v>
      </c>
      <c r="H1099">
        <f ca="1">VLOOKUP($A1099,INDIRECT("'"&amp;$B1099&amp;"'!"&amp;"$A$5:$Z$10000"),MATCH(H$5,INDIRECT("'"&amp;$B1099&amp;"'!$A$4:$Z$4"),0),0)</f>
        <v>19</v>
      </c>
      <c r="I1099" t="e">
        <f>VLOOKUP($A1099,cleaning_log!$A$1:$ZZ$9791,MATCH(I$5,cleaning_log!$A$2:$ZZ$2,0),0)</f>
        <v>#N/A</v>
      </c>
      <c r="J1099" t="e">
        <f>VLOOKUP($A1099,cleaning_log!$A$1:$ZZ$9791,MATCH(J$5,cleaning_log!$A$2:$ZZ$2,0),0)</f>
        <v>#N/A</v>
      </c>
      <c r="L1099" t="e">
        <f>VLOOKUP($A1099,cleaning_log!$A$1:$ZZ$9791,MATCH(L$5,cleaning_log!$A$2:$ZZ$2,0),0)</f>
        <v>#N/A</v>
      </c>
      <c r="M1099" t="e">
        <f>VLOOKUP($A1099,cleaning_log!$A$1:$ZZ$9791,MATCH(M$5,cleaning_log!$A$2:$ZZ$2,0),0)</f>
        <v>#N/A</v>
      </c>
      <c r="N1099" t="e">
        <f>VLOOKUP($A1099,cleaning_log!$A$1:$ZZ$9791,MATCH(N$5,cleaning_log!$A$2:$ZZ$2,0),0)</f>
        <v>#N/A</v>
      </c>
      <c r="O1099" t="e">
        <f>VLOOKUP($A1099,cleaning_log!$A$1:$ZZ$9791,MATCH(O$5,cleaning_log!$A$2:$ZZ$2,0),0)</f>
        <v>#N/A</v>
      </c>
      <c r="P1099" t="e">
        <f>VLOOKUP($A1099,cleaning_log!$A$1:$ZZ$9791,MATCH(P$5,cleaning_log!$A$2:$ZZ$2,0),0)</f>
        <v>#N/A</v>
      </c>
      <c r="Q1099" t="e">
        <f>VLOOKUP($A1099,cleaning_log!$A$1:$ZZ$9791,MATCH(Q$5,cleaning_log!$A$2:$ZZ$2,0),0)</f>
        <v>#N/A</v>
      </c>
      <c r="R1099" t="e">
        <f>VLOOKUP($A1099,cleaning_log!$A$1:$ZZ$9791,MATCH(R$5,cleaning_log!$A$2:$ZZ$2,0),0)</f>
        <v>#N/A</v>
      </c>
      <c r="S1099" t="e">
        <f t="shared" si="199"/>
        <v>#N/A</v>
      </c>
      <c r="T1099" t="e">
        <f>VLOOKUP($A1099,cleaning_log!$A$1:$ZZ$9791,MATCH(T$5,cleaning_log!$A$2:$ZZ$2,0),0)</f>
        <v>#N/A</v>
      </c>
      <c r="U1099" t="e">
        <f>VLOOKUP($A1099,cleaning_log!$A$1:$ZZ$9791,MATCH(U$5,cleaning_log!$A$2:$ZZ$2,0),0)</f>
        <v>#N/A</v>
      </c>
      <c r="V1099" t="e">
        <f>VLOOKUP($A1099,cleaning_log!$A$1:$ZZ$9791,MATCH(V$5,cleaning_log!$A$2:$ZZ$2,0),0)</f>
        <v>#N/A</v>
      </c>
    </row>
    <row r="1100" spans="1:22" hidden="1" x14ac:dyDescent="0.2">
      <c r="A1100" t="s">
        <v>4256</v>
      </c>
      <c r="B1100" t="str">
        <f>IF(NOT(ISNA(VLOOKUP($A1100,miplib2017!$A$5:$A$10000,1,0))),"miplib2017",IF(NOT(ISNA(VLOOKUP($A1100,miplib2010!$A$5:$A$10000,1,0))),"miplib2010",IF(NOT(ISNA(VLOOKUP($A1100,miplib2003!$A$5:$A$10000,1,0))),"miplib2003",IF(NOT(ISNA(VLOOKUP($A1100,miplib3!$A$5:$A$10002,1,0))),"miplib3",IF(NOT(ISNA(VLOOKUP($A1100,miplib2!$A$5:$A$10004,1,0))),"miplib2",IF(NOT(ISNA(VLOOKUP($A1100,coral!$A$5:$A$10000,1,0))),"coral",IF(NOT(ISNA(VLOOKUP($A1100,neos!$A$5:$A$10000,1,0))),"neos","COULD NOT FIND")))))))</f>
        <v>miplib2017</v>
      </c>
      <c r="C1100" t="str">
        <f>B1100&amp;"/"&amp;A1100</f>
        <v>miplib2017/ns930473</v>
      </c>
      <c r="D1100">
        <f ca="1">VLOOKUP($A1100,INDIRECT("'"&amp;$B1100&amp;"'!"&amp;"$A$5:$Z$10000"),MATCH(D$5,INDIRECT("'"&amp;$B1100&amp;"'!$A$4:$Z$4"),0),0)</f>
        <v>23240</v>
      </c>
      <c r="E1100">
        <f ca="1">VLOOKUP($A1100,INDIRECT("'"&amp;$B1100&amp;"'!"&amp;"$A$5:$Z$10000"),MATCH(E$5,INDIRECT("'"&amp;$B1100&amp;"'!$A$4:$Z$4"),0),0)</f>
        <v>11328</v>
      </c>
      <c r="F1100" t="e">
        <f>VLOOKUP($A1100,cleaning_log!$A$1:$ZZ$9791,MATCH(F$5,cleaning_log!$A$2:$ZZ$2,0),0)</f>
        <v>#N/A</v>
      </c>
      <c r="G1100" t="e">
        <f>VLOOKUP($A1100,cleaning_log!$A$1:$ZZ$9791,MATCH(G$5,cleaning_log!$A$2:$ZZ$2,0),0)</f>
        <v>#N/A</v>
      </c>
      <c r="H1100" t="str">
        <f ca="1">VLOOKUP($A1100,INDIRECT("'"&amp;$B1100&amp;"'!"&amp;"$A$5:$Z$10000"),MATCH(H$5,INDIRECT("'"&amp;$B1100&amp;"'!$A$4:$Z$4"),0),0)</f>
        <v>821466*</v>
      </c>
      <c r="I1100" t="e">
        <f>VLOOKUP($A1100,cleaning_log!$A$1:$ZZ$9791,MATCH(I$5,cleaning_log!$A$2:$ZZ$2,0),0)</f>
        <v>#N/A</v>
      </c>
      <c r="J1100" t="e">
        <f>VLOOKUP($A1100,cleaning_log!$A$1:$ZZ$9791,MATCH(J$5,cleaning_log!$A$2:$ZZ$2,0),0)</f>
        <v>#N/A</v>
      </c>
      <c r="L1100" t="e">
        <f>VLOOKUP($A1100,cleaning_log!$A$1:$ZZ$9791,MATCH(L$5,cleaning_log!$A$2:$ZZ$2,0),0)</f>
        <v>#N/A</v>
      </c>
      <c r="M1100" t="e">
        <f>VLOOKUP($A1100,cleaning_log!$A$1:$ZZ$9791,MATCH(M$5,cleaning_log!$A$2:$ZZ$2,0),0)</f>
        <v>#N/A</v>
      </c>
      <c r="N1100" t="e">
        <f>VLOOKUP($A1100,cleaning_log!$A$1:$ZZ$9791,MATCH(N$5,cleaning_log!$A$2:$ZZ$2,0),0)</f>
        <v>#N/A</v>
      </c>
      <c r="O1100" t="e">
        <f>VLOOKUP($A1100,cleaning_log!$A$1:$ZZ$9791,MATCH(O$5,cleaning_log!$A$2:$ZZ$2,0),0)</f>
        <v>#N/A</v>
      </c>
      <c r="P1100" t="e">
        <f>VLOOKUP($A1100,cleaning_log!$A$1:$ZZ$9791,MATCH(P$5,cleaning_log!$A$2:$ZZ$2,0),0)</f>
        <v>#N/A</v>
      </c>
      <c r="Q1100" t="e">
        <f>VLOOKUP($A1100,cleaning_log!$A$1:$ZZ$9791,MATCH(Q$5,cleaning_log!$A$2:$ZZ$2,0),0)</f>
        <v>#N/A</v>
      </c>
      <c r="R1100" t="e">
        <f>VLOOKUP($A1100,cleaning_log!$A$1:$ZZ$9791,MATCH(R$5,cleaning_log!$A$2:$ZZ$2,0),0)</f>
        <v>#N/A</v>
      </c>
      <c r="S1100" t="e">
        <f t="shared" si="199"/>
        <v>#N/A</v>
      </c>
      <c r="T1100" t="e">
        <f>VLOOKUP($A1100,cleaning_log!$A$1:$ZZ$9791,MATCH(T$5,cleaning_log!$A$2:$ZZ$2,0),0)</f>
        <v>#N/A</v>
      </c>
      <c r="U1100" t="e">
        <f>VLOOKUP($A1100,cleaning_log!$A$1:$ZZ$9791,MATCH(U$5,cleaning_log!$A$2:$ZZ$2,0),0)</f>
        <v>#N/A</v>
      </c>
      <c r="V1100" t="e">
        <f>VLOOKUP($A1100,cleaning_log!$A$1:$ZZ$9791,MATCH(V$5,cleaning_log!$A$2:$ZZ$2,0),0)</f>
        <v>#N/A</v>
      </c>
    </row>
    <row r="1101" spans="1:22" x14ac:dyDescent="0.2">
      <c r="A1101" t="s">
        <v>15700</v>
      </c>
      <c r="B1101" t="str">
        <f>IF(NOT(ISNA(VLOOKUP($A1101,miplib2017!$A$5:$A$10000,1,0))),"miplib2017",IF(NOT(ISNA(VLOOKUP($A1101,miplib2010!$A$5:$A$10000,1,0))),"miplib2010",IF(NOT(ISNA(VLOOKUP($A1101,miplib2003!$A$5:$A$10000,1,0))),"miplib2003",IF(NOT(ISNA(VLOOKUP($A1101,miplib3!$A$5:$A$10002,1,0))),"miplib3",IF(NOT(ISNA(VLOOKUP($A1101,miplib2!$A$5:$A$10004,1,0))),"miplib2",IF(NOT(ISNA(VLOOKUP($A1101,coral!$A$5:$A$10000,1,0))),"coral",IF(NOT(ISNA(VLOOKUP($A1101,neos!$A$5:$A$10000,1,0))),"neos","COULD NOT FIND")))))))</f>
        <v>miplib2017</v>
      </c>
      <c r="C1101" t="str">
        <f>B1101&amp;"/"&amp;A1101</f>
        <v>miplib2017/nsa</v>
      </c>
      <c r="D1101">
        <f ca="1">VLOOKUP($A1101,INDIRECT("'"&amp;$B1101&amp;"'!"&amp;"$A$5:$Z$10000"),MATCH(D$5,INDIRECT("'"&amp;$B1101&amp;"'!$A$4:$Z$4"),0),0)</f>
        <v>1297</v>
      </c>
      <c r="E1101">
        <f ca="1">VLOOKUP($A1101,INDIRECT("'"&amp;$B1101&amp;"'!"&amp;"$A$5:$Z$10000"),MATCH(E$5,INDIRECT("'"&amp;$B1101&amp;"'!$A$4:$Z$4"),0),0)</f>
        <v>388</v>
      </c>
      <c r="F1101" t="e">
        <f>VLOOKUP($A1101,cleaning_log!$A$1:$ZZ$9791,MATCH(F$5,cleaning_log!$A$2:$ZZ$2,0),0)</f>
        <v>#N/A</v>
      </c>
      <c r="G1101" t="e">
        <f>VLOOKUP($A1101,cleaning_log!$A$1:$ZZ$9791,MATCH(G$5,cleaning_log!$A$2:$ZZ$2,0),0)</f>
        <v>#N/A</v>
      </c>
      <c r="H1101">
        <f ca="1">VLOOKUP($A1101,INDIRECT("'"&amp;$B1101&amp;"'!"&amp;"$A$5:$Z$10000"),MATCH(H$5,INDIRECT("'"&amp;$B1101&amp;"'!$A$4:$Z$4"),0),0)</f>
        <v>120</v>
      </c>
      <c r="I1101" t="e">
        <f>VLOOKUP($A1101,cleaning_log!$A$1:$ZZ$9791,MATCH(I$5,cleaning_log!$A$2:$ZZ$2,0),0)</f>
        <v>#N/A</v>
      </c>
      <c r="J1101" t="e">
        <f>VLOOKUP($A1101,cleaning_log!$A$1:$ZZ$9791,MATCH(J$5,cleaning_log!$A$2:$ZZ$2,0),0)</f>
        <v>#N/A</v>
      </c>
      <c r="K1101" t="b">
        <f>IF(ISNA(J1101),TRUE,ABS(H1101-J1101)&gt;0.001)</f>
        <v>1</v>
      </c>
      <c r="L1101" t="e">
        <f>VLOOKUP($A1101,cleaning_log!$A$1:$ZZ$9791,MATCH(L$5,cleaning_log!$A$2:$ZZ$2,0),0)</f>
        <v>#N/A</v>
      </c>
      <c r="M1101" t="e">
        <f>VLOOKUP($A1101,cleaning_log!$A$1:$ZZ$9791,MATCH(M$5,cleaning_log!$A$2:$ZZ$2,0),0)</f>
        <v>#N/A</v>
      </c>
      <c r="N1101" t="e">
        <f>VLOOKUP($A1101,cleaning_log!$A$1:$ZZ$9791,MATCH(N$5,cleaning_log!$A$2:$ZZ$2,0),0)</f>
        <v>#N/A</v>
      </c>
      <c r="O1101" t="e">
        <f>VLOOKUP($A1101,cleaning_log!$A$1:$ZZ$9791,MATCH(O$5,cleaning_log!$A$2:$ZZ$2,0),0)</f>
        <v>#N/A</v>
      </c>
      <c r="P1101" t="e">
        <f>VLOOKUP($A1101,cleaning_log!$A$1:$ZZ$9791,MATCH(P$5,cleaning_log!$A$2:$ZZ$2,0),0)</f>
        <v>#N/A</v>
      </c>
      <c r="Q1101" t="e">
        <f>VLOOKUP($A1101,cleaning_log!$A$1:$ZZ$9791,MATCH(Q$5,cleaning_log!$A$2:$ZZ$2,0),0)</f>
        <v>#N/A</v>
      </c>
      <c r="R1101" t="e">
        <f>VLOOKUP($A1101,cleaning_log!$A$1:$ZZ$9791,MATCH(R$5,cleaning_log!$A$2:$ZZ$2,0),0)</f>
        <v>#N/A</v>
      </c>
      <c r="S1101" t="e">
        <f t="shared" si="199"/>
        <v>#N/A</v>
      </c>
      <c r="T1101" t="e">
        <f>VLOOKUP($A1101,cleaning_log!$A$1:$ZZ$9791,MATCH(T$5,cleaning_log!$A$2:$ZZ$2,0),0)</f>
        <v>#N/A</v>
      </c>
      <c r="U1101" t="e">
        <f>VLOOKUP($A1101,cleaning_log!$A$1:$ZZ$9791,MATCH(U$5,cleaning_log!$A$2:$ZZ$2,0),0)</f>
        <v>#N/A</v>
      </c>
      <c r="V1101" t="e">
        <f>VLOOKUP($A1101,cleaning_log!$A$1:$ZZ$9791,MATCH(V$5,cleaning_log!$A$2:$ZZ$2,0),0)</f>
        <v>#N/A</v>
      </c>
    </row>
    <row r="1102" spans="1:22" hidden="1" x14ac:dyDescent="0.2">
      <c r="A1102" t="s">
        <v>4257</v>
      </c>
      <c r="B1102" t="str">
        <f>IF(NOT(ISNA(VLOOKUP($A1102,miplib2017!$A$5:$A$10000,1,0))),"miplib2017",IF(NOT(ISNA(VLOOKUP($A1102,miplib2010!$A$5:$A$10000,1,0))),"miplib2010",IF(NOT(ISNA(VLOOKUP($A1102,miplib2003!$A$5:$A$10000,1,0))),"miplib2003",IF(NOT(ISNA(VLOOKUP($A1102,miplib3!$A$5:$A$10002,1,0))),"miplib3",IF(NOT(ISNA(VLOOKUP($A1102,miplib2!$A$5:$A$10004,1,0))),"miplib2",IF(NOT(ISNA(VLOOKUP($A1102,coral!$A$5:$A$10000,1,0))),"coral",IF(NOT(ISNA(VLOOKUP($A1102,neos!$A$5:$A$10000,1,0))),"neos","COULD NOT FIND")))))))</f>
        <v>miplib2017</v>
      </c>
      <c r="C1102" t="str">
        <f>B1102&amp;"/"&amp;A1102</f>
        <v>miplib2017/nsr8k</v>
      </c>
      <c r="D1102">
        <f ca="1">VLOOKUP($A1102,INDIRECT("'"&amp;$B1102&amp;"'!"&amp;"$A$5:$Z$10000"),MATCH(D$5,INDIRECT("'"&amp;$B1102&amp;"'!$A$4:$Z$4"),0),0)</f>
        <v>6284</v>
      </c>
      <c r="E1102">
        <f ca="1">VLOOKUP($A1102,INDIRECT("'"&amp;$B1102&amp;"'!"&amp;"$A$5:$Z$10000"),MATCH(E$5,INDIRECT("'"&amp;$B1102&amp;"'!$A$4:$Z$4"),0),0)</f>
        <v>38356</v>
      </c>
      <c r="F1102" t="e">
        <f>VLOOKUP($A1102,cleaning_log!$A$1:$ZZ$9791,MATCH(F$5,cleaning_log!$A$2:$ZZ$2,0),0)</f>
        <v>#N/A</v>
      </c>
      <c r="G1102" t="e">
        <f>VLOOKUP($A1102,cleaning_log!$A$1:$ZZ$9791,MATCH(G$5,cleaning_log!$A$2:$ZZ$2,0),0)</f>
        <v>#N/A</v>
      </c>
      <c r="H1102" t="str">
        <f ca="1">VLOOKUP($A1102,INDIRECT("'"&amp;$B1102&amp;"'!"&amp;"$A$5:$Z$10000"),MATCH(H$5,INDIRECT("'"&amp;$B1102&amp;"'!$A$4:$Z$4"),0),0)</f>
        <v>18177986.0*</v>
      </c>
      <c r="I1102" t="e">
        <f>VLOOKUP($A1102,cleaning_log!$A$1:$ZZ$9791,MATCH(I$5,cleaning_log!$A$2:$ZZ$2,0),0)</f>
        <v>#N/A</v>
      </c>
      <c r="J1102" t="e">
        <f>VLOOKUP($A1102,cleaning_log!$A$1:$ZZ$9791,MATCH(J$5,cleaning_log!$A$2:$ZZ$2,0),0)</f>
        <v>#N/A</v>
      </c>
      <c r="L1102" t="e">
        <f>VLOOKUP($A1102,cleaning_log!$A$1:$ZZ$9791,MATCH(L$5,cleaning_log!$A$2:$ZZ$2,0),0)</f>
        <v>#N/A</v>
      </c>
      <c r="M1102" t="e">
        <f>VLOOKUP($A1102,cleaning_log!$A$1:$ZZ$9791,MATCH(M$5,cleaning_log!$A$2:$ZZ$2,0),0)</f>
        <v>#N/A</v>
      </c>
      <c r="N1102" t="e">
        <f>VLOOKUP($A1102,cleaning_log!$A$1:$ZZ$9791,MATCH(N$5,cleaning_log!$A$2:$ZZ$2,0),0)</f>
        <v>#N/A</v>
      </c>
      <c r="O1102" t="e">
        <f>VLOOKUP($A1102,cleaning_log!$A$1:$ZZ$9791,MATCH(O$5,cleaning_log!$A$2:$ZZ$2,0),0)</f>
        <v>#N/A</v>
      </c>
      <c r="P1102" t="e">
        <f>VLOOKUP($A1102,cleaning_log!$A$1:$ZZ$9791,MATCH(P$5,cleaning_log!$A$2:$ZZ$2,0),0)</f>
        <v>#N/A</v>
      </c>
      <c r="Q1102" t="e">
        <f>VLOOKUP($A1102,cleaning_log!$A$1:$ZZ$9791,MATCH(Q$5,cleaning_log!$A$2:$ZZ$2,0),0)</f>
        <v>#N/A</v>
      </c>
      <c r="R1102" t="e">
        <f>VLOOKUP($A1102,cleaning_log!$A$1:$ZZ$9791,MATCH(R$5,cleaning_log!$A$2:$ZZ$2,0),0)</f>
        <v>#N/A</v>
      </c>
      <c r="S1102" t="e">
        <f t="shared" si="199"/>
        <v>#N/A</v>
      </c>
      <c r="T1102" t="e">
        <f>VLOOKUP($A1102,cleaning_log!$A$1:$ZZ$9791,MATCH(T$5,cleaning_log!$A$2:$ZZ$2,0),0)</f>
        <v>#N/A</v>
      </c>
      <c r="U1102" t="e">
        <f>VLOOKUP($A1102,cleaning_log!$A$1:$ZZ$9791,MATCH(U$5,cleaning_log!$A$2:$ZZ$2,0),0)</f>
        <v>#N/A</v>
      </c>
      <c r="V1102" t="e">
        <f>VLOOKUP($A1102,cleaning_log!$A$1:$ZZ$9791,MATCH(V$5,cleaning_log!$A$2:$ZZ$2,0),0)</f>
        <v>#N/A</v>
      </c>
    </row>
    <row r="1103" spans="1:22" hidden="1" x14ac:dyDescent="0.2">
      <c r="A1103" t="s">
        <v>3207</v>
      </c>
      <c r="B1103" t="str">
        <f>IF(NOT(ISNA(VLOOKUP($A1103,miplib2017!$A$5:$A$10000,1,0))),"miplib2017",IF(NOT(ISNA(VLOOKUP($A1103,miplib2010!$A$5:$A$10000,1,0))),"miplib2010",IF(NOT(ISNA(VLOOKUP($A1103,miplib2003!$A$5:$A$10000,1,0))),"miplib2003",IF(NOT(ISNA(VLOOKUP($A1103,miplib3!$A$5:$A$10002,1,0))),"miplib3",IF(NOT(ISNA(VLOOKUP($A1103,miplib2!$A$5:$A$10004,1,0))),"miplib2",IF(NOT(ISNA(VLOOKUP($A1103,coral!$A$5:$A$10000,1,0))),"coral",IF(NOT(ISNA(VLOOKUP($A1103,neos!$A$5:$A$10000,1,0))),"neos","COULD NOT FIND")))))))</f>
        <v>miplib2017</v>
      </c>
      <c r="C1103" t="str">
        <f>B1103&amp;"/"&amp;A1103</f>
        <v>miplib2017/nsrand-ipx</v>
      </c>
      <c r="D1103">
        <f ca="1">VLOOKUP($A1103,INDIRECT("'"&amp;$B1103&amp;"'!"&amp;"$A$5:$Z$10000"),MATCH(D$5,INDIRECT("'"&amp;$B1103&amp;"'!$A$4:$Z$4"),0),0)</f>
        <v>735</v>
      </c>
      <c r="E1103">
        <f ca="1">VLOOKUP($A1103,INDIRECT("'"&amp;$B1103&amp;"'!"&amp;"$A$5:$Z$10000"),MATCH(E$5,INDIRECT("'"&amp;$B1103&amp;"'!$A$4:$Z$4"),0),0)</f>
        <v>6621</v>
      </c>
      <c r="F1103">
        <f>VLOOKUP($A1103,cleaning_log!$A$1:$ZZ$9791,MATCH(F$5,cleaning_log!$A$2:$ZZ$2,0),0)</f>
        <v>490</v>
      </c>
      <c r="G1103">
        <f>VLOOKUP($A1103,cleaning_log!$A$1:$ZZ$9791,MATCH(G$5,cleaning_log!$A$2:$ZZ$2,0),0)</f>
        <v>3709</v>
      </c>
      <c r="H1103">
        <f ca="1">VLOOKUP($A1103,INDIRECT("'"&amp;$B1103&amp;"'!"&amp;"$A$5:$Z$10000"),MATCH(H$5,INDIRECT("'"&amp;$B1103&amp;"'!$A$4:$Z$4"),0),0)</f>
        <v>51200</v>
      </c>
      <c r="I1103">
        <f>VLOOKUP($A1103,cleaning_log!$A$1:$ZZ$9791,MATCH(I$5,cleaning_log!$A$2:$ZZ$2,0),0)</f>
        <v>48880</v>
      </c>
      <c r="J1103">
        <f>VLOOKUP($A1103,cleaning_log!$A$1:$ZZ$9791,MATCH(J$5,cleaning_log!$A$2:$ZZ$2,0),0)</f>
        <v>49882.002525252501</v>
      </c>
      <c r="K1103" t="b">
        <f ca="1">IF(ISNA(J1103),TRUE,ABS(H1103-J1103)&gt;0.001)</f>
        <v>1</v>
      </c>
      <c r="L1103">
        <f>VLOOKUP($A1103,cleaning_log!$A$1:$ZZ$9791,MATCH(L$5,cleaning_log!$A$2:$ZZ$2,0),0)</f>
        <v>51199.999999999898</v>
      </c>
      <c r="M1103">
        <f>VLOOKUP($A1103,cleaning_log!$A$1:$ZZ$9791,MATCH(M$5,cleaning_log!$A$2:$ZZ$2,0),0)</f>
        <v>51199.999999999898</v>
      </c>
      <c r="N1103">
        <f>VLOOKUP($A1103,cleaning_log!$A$1:$ZZ$9791,MATCH(N$5,cleaning_log!$A$2:$ZZ$2,0),0)</f>
        <v>51194.8837209302</v>
      </c>
      <c r="O1103">
        <f>VLOOKUP($A1103,cleaning_log!$A$1:$ZZ$9791,MATCH(O$5,cleaning_log!$A$2:$ZZ$2,0),0)</f>
        <v>51200</v>
      </c>
      <c r="P1103">
        <f>VLOOKUP($A1103,cleaning_log!$A$1:$ZZ$9791,MATCH(P$5,cleaning_log!$A$2:$ZZ$2,0),0)</f>
        <v>1650.713</v>
      </c>
      <c r="Q1103">
        <f>VLOOKUP($A1103,cleaning_log!$A$1:$ZZ$9791,MATCH(Q$5,cleaning_log!$A$2:$ZZ$2,0),0)</f>
        <v>23.763999999999999</v>
      </c>
      <c r="R1103">
        <f>VLOOKUP($A1103,cleaning_log!$A$1:$ZZ$9791,MATCH(R$5,cleaning_log!$A$2:$ZZ$2,0),0)</f>
        <v>44.110999999999997</v>
      </c>
      <c r="S1103" t="b">
        <f t="shared" si="199"/>
        <v>1</v>
      </c>
      <c r="T1103">
        <f>VLOOKUP($A1103,cleaning_log!$A$1:$ZZ$9791,MATCH(T$5,cleaning_log!$A$2:$ZZ$2,0),0)</f>
        <v>326106</v>
      </c>
      <c r="U1103">
        <f>VLOOKUP($A1103,cleaning_log!$A$1:$ZZ$9791,MATCH(U$5,cleaning_log!$A$2:$ZZ$2,0),0)</f>
        <v>3456</v>
      </c>
      <c r="V1103">
        <f>VLOOKUP($A1103,cleaning_log!$A$1:$ZZ$9791,MATCH(V$5,cleaning_log!$A$2:$ZZ$2,0),0)</f>
        <v>6862</v>
      </c>
    </row>
    <row r="1104" spans="1:22" hidden="1" x14ac:dyDescent="0.2">
      <c r="A1104" t="s">
        <v>15703</v>
      </c>
      <c r="B1104" t="str">
        <f>IF(NOT(ISNA(VLOOKUP($A1104,miplib2017!$A$5:$A$10000,1,0))),"miplib2017",IF(NOT(ISNA(VLOOKUP($A1104,miplib2010!$A$5:$A$10000,1,0))),"miplib2010",IF(NOT(ISNA(VLOOKUP($A1104,miplib2003!$A$5:$A$10000,1,0))),"miplib2003",IF(NOT(ISNA(VLOOKUP($A1104,miplib3!$A$5:$A$10002,1,0))),"miplib3",IF(NOT(ISNA(VLOOKUP($A1104,miplib2!$A$5:$A$10004,1,0))),"miplib2",IF(NOT(ISNA(VLOOKUP($A1104,coral!$A$5:$A$10000,1,0))),"coral",IF(NOT(ISNA(VLOOKUP($A1104,neos!$A$5:$A$10000,1,0))),"neos","COULD NOT FIND")))))))</f>
        <v>miplib2017</v>
      </c>
      <c r="C1104" t="str">
        <f>B1104&amp;"/"&amp;A1104</f>
        <v>miplib2017/nu120-pr12</v>
      </c>
      <c r="D1104">
        <f ca="1">VLOOKUP($A1104,INDIRECT("'"&amp;$B1104&amp;"'!"&amp;"$A$5:$Z$10000"),MATCH(D$5,INDIRECT("'"&amp;$B1104&amp;"'!$A$4:$Z$4"),0),0)</f>
        <v>2313</v>
      </c>
      <c r="E1104">
        <f ca="1">VLOOKUP($A1104,INDIRECT("'"&amp;$B1104&amp;"'!"&amp;"$A$5:$Z$10000"),MATCH(E$5,INDIRECT("'"&amp;$B1104&amp;"'!$A$4:$Z$4"),0),0)</f>
        <v>5868</v>
      </c>
      <c r="F1104" t="e">
        <f>VLOOKUP($A1104,cleaning_log!$A$1:$ZZ$9791,MATCH(F$5,cleaning_log!$A$2:$ZZ$2,0),0)</f>
        <v>#N/A</v>
      </c>
      <c r="G1104" t="e">
        <f>VLOOKUP($A1104,cleaning_log!$A$1:$ZZ$9791,MATCH(G$5,cleaning_log!$A$2:$ZZ$2,0),0)</f>
        <v>#N/A</v>
      </c>
      <c r="H1104">
        <f ca="1">VLOOKUP($A1104,INDIRECT("'"&amp;$B1104&amp;"'!"&amp;"$A$5:$Z$10000"),MATCH(H$5,INDIRECT("'"&amp;$B1104&amp;"'!$A$4:$Z$4"),0),0)</f>
        <v>42215</v>
      </c>
      <c r="I1104" t="e">
        <f>VLOOKUP($A1104,cleaning_log!$A$1:$ZZ$9791,MATCH(I$5,cleaning_log!$A$2:$ZZ$2,0),0)</f>
        <v>#N/A</v>
      </c>
      <c r="J1104" t="e">
        <f>VLOOKUP($A1104,cleaning_log!$A$1:$ZZ$9791,MATCH(J$5,cleaning_log!$A$2:$ZZ$2,0),0)</f>
        <v>#N/A</v>
      </c>
      <c r="K1104" t="b">
        <f>IF(ISNA(J1104),TRUE,ABS(H1104-J1104)&gt;0.001)</f>
        <v>1</v>
      </c>
      <c r="L1104" t="e">
        <f>VLOOKUP($A1104,cleaning_log!$A$1:$ZZ$9791,MATCH(L$5,cleaning_log!$A$2:$ZZ$2,0),0)</f>
        <v>#N/A</v>
      </c>
      <c r="M1104" t="e">
        <f>VLOOKUP($A1104,cleaning_log!$A$1:$ZZ$9791,MATCH(M$5,cleaning_log!$A$2:$ZZ$2,0),0)</f>
        <v>#N/A</v>
      </c>
      <c r="N1104" t="e">
        <f>VLOOKUP($A1104,cleaning_log!$A$1:$ZZ$9791,MATCH(N$5,cleaning_log!$A$2:$ZZ$2,0),0)</f>
        <v>#N/A</v>
      </c>
      <c r="O1104" t="e">
        <f>VLOOKUP($A1104,cleaning_log!$A$1:$ZZ$9791,MATCH(O$5,cleaning_log!$A$2:$ZZ$2,0),0)</f>
        <v>#N/A</v>
      </c>
      <c r="P1104" t="e">
        <f>VLOOKUP($A1104,cleaning_log!$A$1:$ZZ$9791,MATCH(P$5,cleaning_log!$A$2:$ZZ$2,0),0)</f>
        <v>#N/A</v>
      </c>
      <c r="Q1104" t="e">
        <f>VLOOKUP($A1104,cleaning_log!$A$1:$ZZ$9791,MATCH(Q$5,cleaning_log!$A$2:$ZZ$2,0),0)</f>
        <v>#N/A</v>
      </c>
      <c r="R1104" t="e">
        <f>VLOOKUP($A1104,cleaning_log!$A$1:$ZZ$9791,MATCH(R$5,cleaning_log!$A$2:$ZZ$2,0),0)</f>
        <v>#N/A</v>
      </c>
      <c r="S1104" t="e">
        <f t="shared" si="199"/>
        <v>#N/A</v>
      </c>
      <c r="T1104" t="e">
        <f>VLOOKUP($A1104,cleaning_log!$A$1:$ZZ$9791,MATCH(T$5,cleaning_log!$A$2:$ZZ$2,0),0)</f>
        <v>#N/A</v>
      </c>
      <c r="U1104" t="e">
        <f>VLOOKUP($A1104,cleaning_log!$A$1:$ZZ$9791,MATCH(U$5,cleaning_log!$A$2:$ZZ$2,0),0)</f>
        <v>#N/A</v>
      </c>
      <c r="V1104" t="e">
        <f>VLOOKUP($A1104,cleaning_log!$A$1:$ZZ$9791,MATCH(V$5,cleaning_log!$A$2:$ZZ$2,0),0)</f>
        <v>#N/A</v>
      </c>
    </row>
    <row r="1105" spans="1:22" hidden="1" x14ac:dyDescent="0.2">
      <c r="A1105" t="s">
        <v>4258</v>
      </c>
      <c r="B1105" t="str">
        <f>IF(NOT(ISNA(VLOOKUP($A1105,miplib2017!$A$5:$A$10000,1,0))),"miplib2017",IF(NOT(ISNA(VLOOKUP($A1105,miplib2010!$A$5:$A$10000,1,0))),"miplib2010",IF(NOT(ISNA(VLOOKUP($A1105,miplib2003!$A$5:$A$10000,1,0))),"miplib2003",IF(NOT(ISNA(VLOOKUP($A1105,miplib3!$A$5:$A$10002,1,0))),"miplib3",IF(NOT(ISNA(VLOOKUP($A1105,miplib2!$A$5:$A$10004,1,0))),"miplib2",IF(NOT(ISNA(VLOOKUP($A1105,coral!$A$5:$A$10000,1,0))),"coral",IF(NOT(ISNA(VLOOKUP($A1105,neos!$A$5:$A$10000,1,0))),"neos","COULD NOT FIND")))))))</f>
        <v>miplib2010</v>
      </c>
      <c r="C1105" t="str">
        <f>B1105&amp;"/"&amp;A1105</f>
        <v>miplib2010/nu120-pr3</v>
      </c>
      <c r="D1105">
        <f ca="1">VLOOKUP($A1105,INDIRECT("'"&amp;$B1105&amp;"'!"&amp;"$A$5:$Z$10000"),MATCH(D$5,INDIRECT("'"&amp;$B1105&amp;"'!$A$4:$Z$4"),0),0)</f>
        <v>2210</v>
      </c>
      <c r="E1105">
        <f ca="1">VLOOKUP($A1105,INDIRECT("'"&amp;$B1105&amp;"'!"&amp;"$A$5:$Z$10000"),MATCH(E$5,INDIRECT("'"&amp;$B1105&amp;"'!$A$4:$Z$4"),0),0)</f>
        <v>8601</v>
      </c>
      <c r="F1105">
        <f>VLOOKUP($A1105,cleaning_log!$A$1:$ZZ$9791,MATCH(F$5,cleaning_log!$A$2:$ZZ$2,0),0)</f>
        <v>1936</v>
      </c>
      <c r="G1105">
        <f>VLOOKUP($A1105,cleaning_log!$A$1:$ZZ$9791,MATCH(G$5,cleaning_log!$A$2:$ZZ$2,0),0)</f>
        <v>8103</v>
      </c>
      <c r="H1105">
        <f ca="1">VLOOKUP($A1105,INDIRECT("'"&amp;$B1105&amp;"'!"&amp;"$A$5:$Z$10000"),MATCH(H$5,INDIRECT("'"&amp;$B1105&amp;"'!$A$4:$Z$4"),0),0)</f>
        <v>28130</v>
      </c>
      <c r="I1105">
        <f>VLOOKUP($A1105,cleaning_log!$A$1:$ZZ$9791,MATCH(I$5,cleaning_log!$A$2:$ZZ$2,0),0)</f>
        <v>21306.442307692301</v>
      </c>
      <c r="J1105">
        <f>VLOOKUP($A1105,cleaning_log!$A$1:$ZZ$9791,MATCH(J$5,cleaning_log!$A$2:$ZZ$2,0),0)</f>
        <v>21306.442307692301</v>
      </c>
      <c r="K1105" t="b">
        <f ca="1">IF(ISNA(J1105),TRUE,ABS(H1105-J1105)&gt;0.001)</f>
        <v>1</v>
      </c>
      <c r="L1105">
        <f>VLOOKUP($A1105,cleaning_log!$A$1:$ZZ$9791,MATCH(L$5,cleaning_log!$A$2:$ZZ$2,0),0)</f>
        <v>28630</v>
      </c>
      <c r="M1105">
        <f>VLOOKUP($A1105,cleaning_log!$A$1:$ZZ$9791,MATCH(M$5,cleaning_log!$A$2:$ZZ$2,0),0)</f>
        <v>28610</v>
      </c>
      <c r="N1105">
        <f>VLOOKUP($A1105,cleaning_log!$A$1:$ZZ$9791,MATCH(N$5,cleaning_log!$A$2:$ZZ$2,0),0)</f>
        <v>26775</v>
      </c>
      <c r="O1105">
        <f>VLOOKUP($A1105,cleaning_log!$A$1:$ZZ$9791,MATCH(O$5,cleaning_log!$A$2:$ZZ$2,0),0)</f>
        <v>26865</v>
      </c>
      <c r="P1105">
        <f>VLOOKUP($A1105,cleaning_log!$A$1:$ZZ$9791,MATCH(P$5,cleaning_log!$A$2:$ZZ$2,0),0)</f>
        <v>3600.0010000000002</v>
      </c>
      <c r="Q1105">
        <f>VLOOKUP($A1105,cleaning_log!$A$1:$ZZ$9791,MATCH(Q$5,cleaning_log!$A$2:$ZZ$2,0),0)</f>
        <v>3600.0010000000002</v>
      </c>
      <c r="R1105">
        <f>VLOOKUP($A1105,cleaning_log!$A$1:$ZZ$9791,MATCH(R$5,cleaning_log!$A$2:$ZZ$2,0),0)</f>
        <v>3600.0010000000002</v>
      </c>
      <c r="S1105" t="b">
        <f t="shared" si="199"/>
        <v>0</v>
      </c>
      <c r="T1105">
        <f>VLOOKUP($A1105,cleaning_log!$A$1:$ZZ$9791,MATCH(T$5,cleaning_log!$A$2:$ZZ$2,0),0)</f>
        <v>26039</v>
      </c>
      <c r="U1105">
        <f>VLOOKUP($A1105,cleaning_log!$A$1:$ZZ$9791,MATCH(U$5,cleaning_log!$A$2:$ZZ$2,0),0)</f>
        <v>27733</v>
      </c>
      <c r="V1105">
        <f>VLOOKUP($A1105,cleaning_log!$A$1:$ZZ$9791,MATCH(V$5,cleaning_log!$A$2:$ZZ$2,0),0)</f>
        <v>30604</v>
      </c>
    </row>
    <row r="1106" spans="1:22" hidden="1" x14ac:dyDescent="0.2">
      <c r="A1106" t="s">
        <v>15705</v>
      </c>
      <c r="B1106" t="str">
        <f>IF(NOT(ISNA(VLOOKUP($A1106,miplib2017!$A$5:$A$10000,1,0))),"miplib2017",IF(NOT(ISNA(VLOOKUP($A1106,miplib2010!$A$5:$A$10000,1,0))),"miplib2010",IF(NOT(ISNA(VLOOKUP($A1106,miplib2003!$A$5:$A$10000,1,0))),"miplib2003",IF(NOT(ISNA(VLOOKUP($A1106,miplib3!$A$5:$A$10002,1,0))),"miplib3",IF(NOT(ISNA(VLOOKUP($A1106,miplib2!$A$5:$A$10004,1,0))),"miplib2",IF(NOT(ISNA(VLOOKUP($A1106,coral!$A$5:$A$10000,1,0))),"coral",IF(NOT(ISNA(VLOOKUP($A1106,neos!$A$5:$A$10000,1,0))),"neos","COULD NOT FIND")))))))</f>
        <v>miplib2017</v>
      </c>
      <c r="C1106" t="str">
        <f>B1106&amp;"/"&amp;A1106</f>
        <v>miplib2017/nu120-pr9</v>
      </c>
      <c r="D1106">
        <f ca="1">VLOOKUP($A1106,INDIRECT("'"&amp;$B1106&amp;"'!"&amp;"$A$5:$Z$10000"),MATCH(D$5,INDIRECT("'"&amp;$B1106&amp;"'!$A$4:$Z$4"),0),0)</f>
        <v>2220</v>
      </c>
      <c r="E1106">
        <f ca="1">VLOOKUP($A1106,INDIRECT("'"&amp;$B1106&amp;"'!"&amp;"$A$5:$Z$10000"),MATCH(E$5,INDIRECT("'"&amp;$B1106&amp;"'!$A$4:$Z$4"),0),0)</f>
        <v>7350</v>
      </c>
      <c r="F1106" t="e">
        <f>VLOOKUP($A1106,cleaning_log!$A$1:$ZZ$9791,MATCH(F$5,cleaning_log!$A$2:$ZZ$2,0),0)</f>
        <v>#N/A</v>
      </c>
      <c r="G1106" t="e">
        <f>VLOOKUP($A1106,cleaning_log!$A$1:$ZZ$9791,MATCH(G$5,cleaning_log!$A$2:$ZZ$2,0),0)</f>
        <v>#N/A</v>
      </c>
      <c r="H1106">
        <f ca="1">VLOOKUP($A1106,INDIRECT("'"&amp;$B1106&amp;"'!"&amp;"$A$5:$Z$10000"),MATCH(H$5,INDIRECT("'"&amp;$B1106&amp;"'!$A$4:$Z$4"),0),0)</f>
        <v>24945</v>
      </c>
      <c r="I1106" t="e">
        <f>VLOOKUP($A1106,cleaning_log!$A$1:$ZZ$9791,MATCH(I$5,cleaning_log!$A$2:$ZZ$2,0),0)</f>
        <v>#N/A</v>
      </c>
      <c r="J1106" t="e">
        <f>VLOOKUP($A1106,cleaning_log!$A$1:$ZZ$9791,MATCH(J$5,cleaning_log!$A$2:$ZZ$2,0),0)</f>
        <v>#N/A</v>
      </c>
      <c r="K1106" t="b">
        <f>IF(ISNA(J1106),TRUE,ABS(H1106-J1106)&gt;0.001)</f>
        <v>1</v>
      </c>
      <c r="L1106" t="e">
        <f>VLOOKUP($A1106,cleaning_log!$A$1:$ZZ$9791,MATCH(L$5,cleaning_log!$A$2:$ZZ$2,0),0)</f>
        <v>#N/A</v>
      </c>
      <c r="M1106" t="e">
        <f>VLOOKUP($A1106,cleaning_log!$A$1:$ZZ$9791,MATCH(M$5,cleaning_log!$A$2:$ZZ$2,0),0)</f>
        <v>#N/A</v>
      </c>
      <c r="N1106" t="e">
        <f>VLOOKUP($A1106,cleaning_log!$A$1:$ZZ$9791,MATCH(N$5,cleaning_log!$A$2:$ZZ$2,0),0)</f>
        <v>#N/A</v>
      </c>
      <c r="O1106" t="e">
        <f>VLOOKUP($A1106,cleaning_log!$A$1:$ZZ$9791,MATCH(O$5,cleaning_log!$A$2:$ZZ$2,0),0)</f>
        <v>#N/A</v>
      </c>
      <c r="P1106" t="e">
        <f>VLOOKUP($A1106,cleaning_log!$A$1:$ZZ$9791,MATCH(P$5,cleaning_log!$A$2:$ZZ$2,0),0)</f>
        <v>#N/A</v>
      </c>
      <c r="Q1106" t="e">
        <f>VLOOKUP($A1106,cleaning_log!$A$1:$ZZ$9791,MATCH(Q$5,cleaning_log!$A$2:$ZZ$2,0),0)</f>
        <v>#N/A</v>
      </c>
      <c r="R1106" t="e">
        <f>VLOOKUP($A1106,cleaning_log!$A$1:$ZZ$9791,MATCH(R$5,cleaning_log!$A$2:$ZZ$2,0),0)</f>
        <v>#N/A</v>
      </c>
      <c r="S1106" t="e">
        <f t="shared" si="199"/>
        <v>#N/A</v>
      </c>
      <c r="T1106" t="e">
        <f>VLOOKUP($A1106,cleaning_log!$A$1:$ZZ$9791,MATCH(T$5,cleaning_log!$A$2:$ZZ$2,0),0)</f>
        <v>#N/A</v>
      </c>
      <c r="U1106" t="e">
        <f>VLOOKUP($A1106,cleaning_log!$A$1:$ZZ$9791,MATCH(U$5,cleaning_log!$A$2:$ZZ$2,0),0)</f>
        <v>#N/A</v>
      </c>
      <c r="V1106" t="e">
        <f>VLOOKUP($A1106,cleaning_log!$A$1:$ZZ$9791,MATCH(V$5,cleaning_log!$A$2:$ZZ$2,0),0)</f>
        <v>#N/A</v>
      </c>
    </row>
    <row r="1107" spans="1:22" hidden="1" x14ac:dyDescent="0.2">
      <c r="A1107" t="s">
        <v>4470</v>
      </c>
      <c r="B1107" t="str">
        <f>IF(NOT(ISNA(VLOOKUP($A1107,miplib2017!$A$5:$A$10000,1,0))),"miplib2017",IF(NOT(ISNA(VLOOKUP($A1107,miplib2010!$A$5:$A$10000,1,0))),"miplib2010",IF(NOT(ISNA(VLOOKUP($A1107,miplib2003!$A$5:$A$10000,1,0))),"miplib2003",IF(NOT(ISNA(VLOOKUP($A1107,miplib3!$A$5:$A$10002,1,0))),"miplib3",IF(NOT(ISNA(VLOOKUP($A1107,miplib2!$A$5:$A$10004,1,0))),"miplib2",IF(NOT(ISNA(VLOOKUP($A1107,coral!$A$5:$A$10000,1,0))),"coral",IF(NOT(ISNA(VLOOKUP($A1107,neos!$A$5:$A$10000,1,0))),"neos","COULD NOT FIND")))))))</f>
        <v>miplib2017</v>
      </c>
      <c r="C1107" t="str">
        <f>B1107&amp;"/"&amp;A1107</f>
        <v>miplib2017/nu25-pr12</v>
      </c>
      <c r="D1107">
        <f ca="1">VLOOKUP($A1107,INDIRECT("'"&amp;$B1107&amp;"'!"&amp;"$A$5:$Z$10000"),MATCH(D$5,INDIRECT("'"&amp;$B1107&amp;"'!$A$4:$Z$4"),0),0)</f>
        <v>2313</v>
      </c>
      <c r="E1107">
        <f ca="1">VLOOKUP($A1107,INDIRECT("'"&amp;$B1107&amp;"'!"&amp;"$A$5:$Z$10000"),MATCH(E$5,INDIRECT("'"&amp;$B1107&amp;"'!$A$4:$Z$4"),0),0)</f>
        <v>5868</v>
      </c>
      <c r="F1107">
        <f>VLOOKUP($A1107,cleaning_log!$A$1:$ZZ$9791,MATCH(F$5,cleaning_log!$A$2:$ZZ$2,0),0)</f>
        <v>1506</v>
      </c>
      <c r="G1107">
        <f>VLOOKUP($A1107,cleaning_log!$A$1:$ZZ$9791,MATCH(G$5,cleaning_log!$A$2:$ZZ$2,0),0)</f>
        <v>4045</v>
      </c>
      <c r="H1107">
        <f ca="1">VLOOKUP($A1107,INDIRECT("'"&amp;$B1107&amp;"'!"&amp;"$A$5:$Z$10000"),MATCH(H$5,INDIRECT("'"&amp;$B1107&amp;"'!$A$4:$Z$4"),0),0)</f>
        <v>53905</v>
      </c>
      <c r="I1107">
        <f>VLOOKUP($A1107,cleaning_log!$A$1:$ZZ$9791,MATCH(I$5,cleaning_log!$A$2:$ZZ$2,0),0)</f>
        <v>52757.5</v>
      </c>
      <c r="J1107">
        <f>VLOOKUP($A1107,cleaning_log!$A$1:$ZZ$9791,MATCH(J$5,cleaning_log!$A$2:$ZZ$2,0),0)</f>
        <v>52957.5</v>
      </c>
      <c r="K1107" t="b">
        <f ca="1">IF(ISNA(J1107),TRUE,ABS(H1107-J1107)&gt;0.001)</f>
        <v>1</v>
      </c>
      <c r="L1107">
        <f>VLOOKUP($A1107,cleaning_log!$A$1:$ZZ$9791,MATCH(L$5,cleaning_log!$A$2:$ZZ$2,0),0)</f>
        <v>53904.999997794999</v>
      </c>
      <c r="M1107">
        <f>VLOOKUP($A1107,cleaning_log!$A$1:$ZZ$9791,MATCH(M$5,cleaning_log!$A$2:$ZZ$2,0),0)</f>
        <v>53905</v>
      </c>
      <c r="N1107">
        <f>VLOOKUP($A1107,cleaning_log!$A$1:$ZZ$9791,MATCH(N$5,cleaning_log!$A$2:$ZZ$2,0),0)</f>
        <v>53905</v>
      </c>
      <c r="O1107">
        <f>VLOOKUP($A1107,cleaning_log!$A$1:$ZZ$9791,MATCH(O$5,cleaning_log!$A$2:$ZZ$2,0),0)</f>
        <v>53905</v>
      </c>
      <c r="P1107">
        <f>VLOOKUP($A1107,cleaning_log!$A$1:$ZZ$9791,MATCH(P$5,cleaning_log!$A$2:$ZZ$2,0),0)</f>
        <v>1.9059999999999999</v>
      </c>
      <c r="Q1107">
        <f>VLOOKUP($A1107,cleaning_log!$A$1:$ZZ$9791,MATCH(Q$5,cleaning_log!$A$2:$ZZ$2,0),0)</f>
        <v>1.1220000000000001</v>
      </c>
      <c r="R1107">
        <f>VLOOKUP($A1107,cleaning_log!$A$1:$ZZ$9791,MATCH(R$5,cleaning_log!$A$2:$ZZ$2,0),0)</f>
        <v>1.831</v>
      </c>
      <c r="S1107" t="b">
        <f t="shared" si="199"/>
        <v>1</v>
      </c>
      <c r="T1107">
        <f>VLOOKUP($A1107,cleaning_log!$A$1:$ZZ$9791,MATCH(T$5,cleaning_log!$A$2:$ZZ$2,0),0)</f>
        <v>585</v>
      </c>
      <c r="U1107">
        <f>VLOOKUP($A1107,cleaning_log!$A$1:$ZZ$9791,MATCH(U$5,cleaning_log!$A$2:$ZZ$2,0),0)</f>
        <v>525</v>
      </c>
      <c r="V1107">
        <f>VLOOKUP($A1107,cleaning_log!$A$1:$ZZ$9791,MATCH(V$5,cleaning_log!$A$2:$ZZ$2,0),0)</f>
        <v>1431</v>
      </c>
    </row>
    <row r="1108" spans="1:22" hidden="1" x14ac:dyDescent="0.2">
      <c r="A1108" t="s">
        <v>15708</v>
      </c>
      <c r="B1108" t="str">
        <f>IF(NOT(ISNA(VLOOKUP($A1108,miplib2017!$A$5:$A$10000,1,0))),"miplib2017",IF(NOT(ISNA(VLOOKUP($A1108,miplib2010!$A$5:$A$10000,1,0))),"miplib2010",IF(NOT(ISNA(VLOOKUP($A1108,miplib2003!$A$5:$A$10000,1,0))),"miplib2003",IF(NOT(ISNA(VLOOKUP($A1108,miplib3!$A$5:$A$10002,1,0))),"miplib3",IF(NOT(ISNA(VLOOKUP($A1108,miplib2!$A$5:$A$10004,1,0))),"miplib2",IF(NOT(ISNA(VLOOKUP($A1108,coral!$A$5:$A$10000,1,0))),"coral",IF(NOT(ISNA(VLOOKUP($A1108,neos!$A$5:$A$10000,1,0))),"neos","COULD NOT FIND")))))))</f>
        <v>miplib2017</v>
      </c>
      <c r="C1108" t="str">
        <f>B1108&amp;"/"&amp;A1108</f>
        <v>miplib2017/nu4-pr9</v>
      </c>
      <c r="D1108">
        <f ca="1">VLOOKUP($A1108,INDIRECT("'"&amp;$B1108&amp;"'!"&amp;"$A$5:$Z$10000"),MATCH(D$5,INDIRECT("'"&amp;$B1108&amp;"'!$A$4:$Z$4"),0),0)</f>
        <v>2220</v>
      </c>
      <c r="E1108">
        <f ca="1">VLOOKUP($A1108,INDIRECT("'"&amp;$B1108&amp;"'!"&amp;"$A$5:$Z$10000"),MATCH(E$5,INDIRECT("'"&amp;$B1108&amp;"'!$A$4:$Z$4"),0),0)</f>
        <v>7350</v>
      </c>
      <c r="F1108" t="e">
        <f>VLOOKUP($A1108,cleaning_log!$A$1:$ZZ$9791,MATCH(F$5,cleaning_log!$A$2:$ZZ$2,0),0)</f>
        <v>#N/A</v>
      </c>
      <c r="G1108" t="e">
        <f>VLOOKUP($A1108,cleaning_log!$A$1:$ZZ$9791,MATCH(G$5,cleaning_log!$A$2:$ZZ$2,0),0)</f>
        <v>#N/A</v>
      </c>
      <c r="H1108">
        <f ca="1">VLOOKUP($A1108,INDIRECT("'"&amp;$B1108&amp;"'!"&amp;"$A$5:$Z$10000"),MATCH(H$5,INDIRECT("'"&amp;$B1108&amp;"'!$A$4:$Z$4"),0),0)</f>
        <v>35520</v>
      </c>
      <c r="I1108" t="e">
        <f>VLOOKUP($A1108,cleaning_log!$A$1:$ZZ$9791,MATCH(I$5,cleaning_log!$A$2:$ZZ$2,0),0)</f>
        <v>#N/A</v>
      </c>
      <c r="J1108" t="e">
        <f>VLOOKUP($A1108,cleaning_log!$A$1:$ZZ$9791,MATCH(J$5,cleaning_log!$A$2:$ZZ$2,0),0)</f>
        <v>#N/A</v>
      </c>
      <c r="K1108" t="b">
        <f>IF(ISNA(J1108),TRUE,ABS(H1108-J1108)&gt;0.001)</f>
        <v>1</v>
      </c>
      <c r="L1108" t="e">
        <f>VLOOKUP($A1108,cleaning_log!$A$1:$ZZ$9791,MATCH(L$5,cleaning_log!$A$2:$ZZ$2,0),0)</f>
        <v>#N/A</v>
      </c>
      <c r="M1108" t="e">
        <f>VLOOKUP($A1108,cleaning_log!$A$1:$ZZ$9791,MATCH(M$5,cleaning_log!$A$2:$ZZ$2,0),0)</f>
        <v>#N/A</v>
      </c>
      <c r="N1108" t="e">
        <f>VLOOKUP($A1108,cleaning_log!$A$1:$ZZ$9791,MATCH(N$5,cleaning_log!$A$2:$ZZ$2,0),0)</f>
        <v>#N/A</v>
      </c>
      <c r="O1108" t="e">
        <f>VLOOKUP($A1108,cleaning_log!$A$1:$ZZ$9791,MATCH(O$5,cleaning_log!$A$2:$ZZ$2,0),0)</f>
        <v>#N/A</v>
      </c>
      <c r="P1108" t="e">
        <f>VLOOKUP($A1108,cleaning_log!$A$1:$ZZ$9791,MATCH(P$5,cleaning_log!$A$2:$ZZ$2,0),0)</f>
        <v>#N/A</v>
      </c>
      <c r="Q1108" t="e">
        <f>VLOOKUP($A1108,cleaning_log!$A$1:$ZZ$9791,MATCH(Q$5,cleaning_log!$A$2:$ZZ$2,0),0)</f>
        <v>#N/A</v>
      </c>
      <c r="R1108" t="e">
        <f>VLOOKUP($A1108,cleaning_log!$A$1:$ZZ$9791,MATCH(R$5,cleaning_log!$A$2:$ZZ$2,0),0)</f>
        <v>#N/A</v>
      </c>
      <c r="S1108" t="e">
        <f t="shared" si="199"/>
        <v>#N/A</v>
      </c>
      <c r="T1108" t="e">
        <f>VLOOKUP($A1108,cleaning_log!$A$1:$ZZ$9791,MATCH(T$5,cleaning_log!$A$2:$ZZ$2,0),0)</f>
        <v>#N/A</v>
      </c>
      <c r="U1108" t="e">
        <f>VLOOKUP($A1108,cleaning_log!$A$1:$ZZ$9791,MATCH(U$5,cleaning_log!$A$2:$ZZ$2,0),0)</f>
        <v>#N/A</v>
      </c>
      <c r="V1108" t="e">
        <f>VLOOKUP($A1108,cleaning_log!$A$1:$ZZ$9791,MATCH(V$5,cleaning_log!$A$2:$ZZ$2,0),0)</f>
        <v>#N/A</v>
      </c>
    </row>
    <row r="1109" spans="1:22" hidden="1" x14ac:dyDescent="0.2">
      <c r="A1109" t="s">
        <v>4259</v>
      </c>
      <c r="B1109" t="str">
        <f>IF(NOT(ISNA(VLOOKUP($A1109,miplib2017!$A$5:$A$10000,1,0))),"miplib2017",IF(NOT(ISNA(VLOOKUP($A1109,miplib2010!$A$5:$A$10000,1,0))),"miplib2010",IF(NOT(ISNA(VLOOKUP($A1109,miplib2003!$A$5:$A$10000,1,0))),"miplib2003",IF(NOT(ISNA(VLOOKUP($A1109,miplib3!$A$5:$A$10002,1,0))),"miplib3",IF(NOT(ISNA(VLOOKUP($A1109,miplib2!$A$5:$A$10004,1,0))),"miplib2",IF(NOT(ISNA(VLOOKUP($A1109,coral!$A$5:$A$10000,1,0))),"coral",IF(NOT(ISNA(VLOOKUP($A1109,neos!$A$5:$A$10000,1,0))),"neos","COULD NOT FIND")))))))</f>
        <v>miplib2010</v>
      </c>
      <c r="C1109" t="str">
        <f>B1109&amp;"/"&amp;A1109</f>
        <v>miplib2010/nu60-pr9</v>
      </c>
      <c r="D1109">
        <f ca="1">VLOOKUP($A1109,INDIRECT("'"&amp;$B1109&amp;"'!"&amp;"$A$5:$Z$10000"),MATCH(D$5,INDIRECT("'"&amp;$B1109&amp;"'!$A$4:$Z$4"),0),0)</f>
        <v>2220</v>
      </c>
      <c r="E1109">
        <f ca="1">VLOOKUP($A1109,INDIRECT("'"&amp;$B1109&amp;"'!"&amp;"$A$5:$Z$10000"),MATCH(E$5,INDIRECT("'"&amp;$B1109&amp;"'!$A$4:$Z$4"),0),0)</f>
        <v>7350</v>
      </c>
      <c r="F1109">
        <f>VLOOKUP($A1109,cleaning_log!$A$1:$ZZ$9791,MATCH(F$5,cleaning_log!$A$2:$ZZ$2,0),0)</f>
        <v>1910</v>
      </c>
      <c r="G1109">
        <f>VLOOKUP($A1109,cleaning_log!$A$1:$ZZ$9791,MATCH(G$5,cleaning_log!$A$2:$ZZ$2,0),0)</f>
        <v>6780</v>
      </c>
      <c r="H1109">
        <f ca="1">VLOOKUP($A1109,INDIRECT("'"&amp;$B1109&amp;"'!"&amp;"$A$5:$Z$10000"),MATCH(H$5,INDIRECT("'"&amp;$B1109&amp;"'!$A$4:$Z$4"),0),0)</f>
        <v>24940</v>
      </c>
      <c r="I1109">
        <f>VLOOKUP($A1109,cleaning_log!$A$1:$ZZ$9791,MATCH(I$5,cleaning_log!$A$2:$ZZ$2,0),0)</f>
        <v>22850</v>
      </c>
      <c r="J1109">
        <f>VLOOKUP($A1109,cleaning_log!$A$1:$ZZ$9791,MATCH(J$5,cleaning_log!$A$2:$ZZ$2,0),0)</f>
        <v>22962.5</v>
      </c>
      <c r="K1109" t="b">
        <f ca="1">IF(ISNA(J1109),TRUE,ABS(H1109-J1109)&gt;0.001)</f>
        <v>1</v>
      </c>
      <c r="L1109">
        <f>VLOOKUP($A1109,cleaning_log!$A$1:$ZZ$9791,MATCH(L$5,cleaning_log!$A$2:$ZZ$2,0),0)</f>
        <v>24940</v>
      </c>
      <c r="M1109">
        <f>VLOOKUP($A1109,cleaning_log!$A$1:$ZZ$9791,MATCH(M$5,cleaning_log!$A$2:$ZZ$2,0),0)</f>
        <v>24940</v>
      </c>
      <c r="N1109">
        <f>VLOOKUP($A1109,cleaning_log!$A$1:$ZZ$9791,MATCH(N$5,cleaning_log!$A$2:$ZZ$2,0),0)</f>
        <v>24785</v>
      </c>
      <c r="O1109">
        <f>VLOOKUP($A1109,cleaning_log!$A$1:$ZZ$9791,MATCH(O$5,cleaning_log!$A$2:$ZZ$2,0),0)</f>
        <v>24765</v>
      </c>
      <c r="P1109">
        <f>VLOOKUP($A1109,cleaning_log!$A$1:$ZZ$9791,MATCH(P$5,cleaning_log!$A$2:$ZZ$2,0),0)</f>
        <v>3600.0010000000002</v>
      </c>
      <c r="Q1109">
        <f>VLOOKUP($A1109,cleaning_log!$A$1:$ZZ$9791,MATCH(Q$5,cleaning_log!$A$2:$ZZ$2,0),0)</f>
        <v>3600.0010000000002</v>
      </c>
      <c r="R1109">
        <f>VLOOKUP($A1109,cleaning_log!$A$1:$ZZ$9791,MATCH(R$5,cleaning_log!$A$2:$ZZ$2,0),0)</f>
        <v>3600.0010000000002</v>
      </c>
      <c r="S1109" t="b">
        <f t="shared" si="199"/>
        <v>0</v>
      </c>
      <c r="T1109">
        <f>VLOOKUP($A1109,cleaning_log!$A$1:$ZZ$9791,MATCH(T$5,cleaning_log!$A$2:$ZZ$2,0),0)</f>
        <v>63590</v>
      </c>
      <c r="U1109">
        <f>VLOOKUP($A1109,cleaning_log!$A$1:$ZZ$9791,MATCH(U$5,cleaning_log!$A$2:$ZZ$2,0),0)</f>
        <v>63792</v>
      </c>
      <c r="V1109">
        <f>VLOOKUP($A1109,cleaning_log!$A$1:$ZZ$9791,MATCH(V$5,cleaning_log!$A$2:$ZZ$2,0),0)</f>
        <v>66097</v>
      </c>
    </row>
    <row r="1110" spans="1:22" hidden="1" x14ac:dyDescent="0.2">
      <c r="A1110" t="s">
        <v>15709</v>
      </c>
      <c r="B1110" t="str">
        <f>IF(NOT(ISNA(VLOOKUP($A1110,miplib2017!$A$5:$A$10000,1,0))),"miplib2017",IF(NOT(ISNA(VLOOKUP($A1110,miplib2010!$A$5:$A$10000,1,0))),"miplib2010",IF(NOT(ISNA(VLOOKUP($A1110,miplib2003!$A$5:$A$10000,1,0))),"miplib2003",IF(NOT(ISNA(VLOOKUP($A1110,miplib3!$A$5:$A$10002,1,0))),"miplib3",IF(NOT(ISNA(VLOOKUP($A1110,miplib2!$A$5:$A$10004,1,0))),"miplib2",IF(NOT(ISNA(VLOOKUP($A1110,coral!$A$5:$A$10000,1,0))),"coral",IF(NOT(ISNA(VLOOKUP($A1110,neos!$A$5:$A$10000,1,0))),"neos","COULD NOT FIND")))))))</f>
        <v>miplib2017</v>
      </c>
      <c r="C1110" t="str">
        <f>B1110&amp;"/"&amp;A1110</f>
        <v>miplib2017/nucorsav</v>
      </c>
      <c r="D1110">
        <f ca="1">VLOOKUP($A1110,INDIRECT("'"&amp;$B1110&amp;"'!"&amp;"$A$5:$Z$10000"),MATCH(D$5,INDIRECT("'"&amp;$B1110&amp;"'!$A$4:$Z$4"),0),0)</f>
        <v>1812472</v>
      </c>
      <c r="E1110">
        <f ca="1">VLOOKUP($A1110,INDIRECT("'"&amp;$B1110&amp;"'!"&amp;"$A$5:$Z$10000"),MATCH(E$5,INDIRECT("'"&amp;$B1110&amp;"'!$A$4:$Z$4"),0),0)</f>
        <v>55410</v>
      </c>
      <c r="F1110" t="e">
        <f>VLOOKUP($A1110,cleaning_log!$A$1:$ZZ$9791,MATCH(F$5,cleaning_log!$A$2:$ZZ$2,0),0)</f>
        <v>#N/A</v>
      </c>
      <c r="G1110" t="e">
        <f>VLOOKUP($A1110,cleaning_log!$A$1:$ZZ$9791,MATCH(G$5,cleaning_log!$A$2:$ZZ$2,0),0)</f>
        <v>#N/A</v>
      </c>
      <c r="H1110" t="str">
        <f ca="1">VLOOKUP($A1110,INDIRECT("'"&amp;$B1110&amp;"'!"&amp;"$A$5:$Z$10000"),MATCH(H$5,INDIRECT("'"&amp;$B1110&amp;"'!$A$4:$Z$4"),0),0)</f>
        <v>NA</v>
      </c>
      <c r="I1110" t="e">
        <f>VLOOKUP($A1110,cleaning_log!$A$1:$ZZ$9791,MATCH(I$5,cleaning_log!$A$2:$ZZ$2,0),0)</f>
        <v>#N/A</v>
      </c>
      <c r="J1110" t="e">
        <f>VLOOKUP($A1110,cleaning_log!$A$1:$ZZ$9791,MATCH(J$5,cleaning_log!$A$2:$ZZ$2,0),0)</f>
        <v>#N/A</v>
      </c>
      <c r="K1110" t="b">
        <f>IF(ISNA(J1110),TRUE,ABS(H1110-J1110)&gt;0.001)</f>
        <v>1</v>
      </c>
      <c r="L1110" t="e">
        <f>VLOOKUP($A1110,cleaning_log!$A$1:$ZZ$9791,MATCH(L$5,cleaning_log!$A$2:$ZZ$2,0),0)</f>
        <v>#N/A</v>
      </c>
      <c r="M1110" t="e">
        <f>VLOOKUP($A1110,cleaning_log!$A$1:$ZZ$9791,MATCH(M$5,cleaning_log!$A$2:$ZZ$2,0),0)</f>
        <v>#N/A</v>
      </c>
      <c r="N1110" t="e">
        <f>VLOOKUP($A1110,cleaning_log!$A$1:$ZZ$9791,MATCH(N$5,cleaning_log!$A$2:$ZZ$2,0),0)</f>
        <v>#N/A</v>
      </c>
      <c r="O1110" t="e">
        <f>VLOOKUP($A1110,cleaning_log!$A$1:$ZZ$9791,MATCH(O$5,cleaning_log!$A$2:$ZZ$2,0),0)</f>
        <v>#N/A</v>
      </c>
      <c r="P1110" t="e">
        <f>VLOOKUP($A1110,cleaning_log!$A$1:$ZZ$9791,MATCH(P$5,cleaning_log!$A$2:$ZZ$2,0),0)</f>
        <v>#N/A</v>
      </c>
      <c r="Q1110" t="e">
        <f>VLOOKUP($A1110,cleaning_log!$A$1:$ZZ$9791,MATCH(Q$5,cleaning_log!$A$2:$ZZ$2,0),0)</f>
        <v>#N/A</v>
      </c>
      <c r="R1110" t="e">
        <f>VLOOKUP($A1110,cleaning_log!$A$1:$ZZ$9791,MATCH(R$5,cleaning_log!$A$2:$ZZ$2,0),0)</f>
        <v>#N/A</v>
      </c>
      <c r="S1110" t="e">
        <f t="shared" si="199"/>
        <v>#N/A</v>
      </c>
      <c r="T1110" t="e">
        <f>VLOOKUP($A1110,cleaning_log!$A$1:$ZZ$9791,MATCH(T$5,cleaning_log!$A$2:$ZZ$2,0),0)</f>
        <v>#N/A</v>
      </c>
      <c r="U1110" t="e">
        <f>VLOOKUP($A1110,cleaning_log!$A$1:$ZZ$9791,MATCH(U$5,cleaning_log!$A$2:$ZZ$2,0),0)</f>
        <v>#N/A</v>
      </c>
      <c r="V1110" t="e">
        <f>VLOOKUP($A1110,cleaning_log!$A$1:$ZZ$9791,MATCH(V$5,cleaning_log!$A$2:$ZZ$2,0),0)</f>
        <v>#N/A</v>
      </c>
    </row>
    <row r="1111" spans="1:22" hidden="1" x14ac:dyDescent="0.2">
      <c r="A1111" t="s">
        <v>4471</v>
      </c>
      <c r="B1111" t="str">
        <f>IF(NOT(ISNA(VLOOKUP($A1111,miplib2017!$A$5:$A$10000,1,0))),"miplib2017",IF(NOT(ISNA(VLOOKUP($A1111,miplib2010!$A$5:$A$10000,1,0))),"miplib2010",IF(NOT(ISNA(VLOOKUP($A1111,miplib2003!$A$5:$A$10000,1,0))),"miplib2003",IF(NOT(ISNA(VLOOKUP($A1111,miplib3!$A$5:$A$10002,1,0))),"miplib3",IF(NOT(ISNA(VLOOKUP($A1111,miplib2!$A$5:$A$10004,1,0))),"miplib2",IF(NOT(ISNA(VLOOKUP($A1111,coral!$A$5:$A$10000,1,0))),"coral",IF(NOT(ISNA(VLOOKUP($A1111,neos!$A$5:$A$10000,1,0))),"neos","COULD NOT FIND")))))))</f>
        <v>miplib2017</v>
      </c>
      <c r="C1111" t="str">
        <f>B1111&amp;"/"&amp;A1111</f>
        <v>miplib2017/nursesched-medium-hint03</v>
      </c>
      <c r="D1111">
        <f ca="1">VLOOKUP($A1111,INDIRECT("'"&amp;$B1111&amp;"'!"&amp;"$A$5:$Z$10000"),MATCH(D$5,INDIRECT("'"&amp;$B1111&amp;"'!$A$4:$Z$4"),0),0)</f>
        <v>14062</v>
      </c>
      <c r="E1111">
        <f ca="1">VLOOKUP($A1111,INDIRECT("'"&amp;$B1111&amp;"'!"&amp;"$A$5:$Z$10000"),MATCH(E$5,INDIRECT("'"&amp;$B1111&amp;"'!$A$4:$Z$4"),0),0)</f>
        <v>34248</v>
      </c>
      <c r="F1111">
        <f>VLOOKUP($A1111,cleaning_log!$A$1:$ZZ$9791,MATCH(F$5,cleaning_log!$A$2:$ZZ$2,0),0)</f>
        <v>12712</v>
      </c>
      <c r="G1111">
        <f>VLOOKUP($A1111,cleaning_log!$A$1:$ZZ$9791,MATCH(G$5,cleaning_log!$A$2:$ZZ$2,0),0)</f>
        <v>33990</v>
      </c>
      <c r="H1111">
        <f ca="1">VLOOKUP($A1111,INDIRECT("'"&amp;$B1111&amp;"'!"&amp;"$A$5:$Z$10000"),MATCH(H$5,INDIRECT("'"&amp;$B1111&amp;"'!$A$4:$Z$4"),0),0)</f>
        <v>115</v>
      </c>
      <c r="I1111">
        <f>VLOOKUP($A1111,cleaning_log!$A$1:$ZZ$9791,MATCH(I$5,cleaning_log!$A$2:$ZZ$2,0),0)</f>
        <v>33.468484848484799</v>
      </c>
      <c r="J1111">
        <f>VLOOKUP($A1111,cleaning_log!$A$1:$ZZ$9791,MATCH(J$5,cleaning_log!$A$2:$ZZ$2,0),0)</f>
        <v>34.708656947627503</v>
      </c>
      <c r="K1111" t="b">
        <f ca="1">IF(ISNA(J1111),TRUE,ABS(H1111-J1111)&gt;0.001)</f>
        <v>1</v>
      </c>
      <c r="L1111">
        <f>VLOOKUP($A1111,cleaning_log!$A$1:$ZZ$9791,MATCH(L$5,cleaning_log!$A$2:$ZZ$2,0),0)</f>
        <v>116.99999999999901</v>
      </c>
      <c r="M1111">
        <f>VLOOKUP($A1111,cleaning_log!$A$1:$ZZ$9791,MATCH(M$5,cleaning_log!$A$2:$ZZ$2,0),0)</f>
        <v>115.999996857425</v>
      </c>
      <c r="N1111">
        <f>VLOOKUP($A1111,cleaning_log!$A$1:$ZZ$9791,MATCH(N$5,cleaning_log!$A$2:$ZZ$2,0),0)</f>
        <v>109</v>
      </c>
      <c r="O1111">
        <f>VLOOKUP($A1111,cleaning_log!$A$1:$ZZ$9791,MATCH(O$5,cleaning_log!$A$2:$ZZ$2,0),0)</f>
        <v>109</v>
      </c>
      <c r="P1111">
        <f>VLOOKUP($A1111,cleaning_log!$A$1:$ZZ$9791,MATCH(P$5,cleaning_log!$A$2:$ZZ$2,0),0)</f>
        <v>3600.0039999999999</v>
      </c>
      <c r="Q1111">
        <f>VLOOKUP($A1111,cleaning_log!$A$1:$ZZ$9791,MATCH(Q$5,cleaning_log!$A$2:$ZZ$2,0),0)</f>
        <v>3600.0070000000001</v>
      </c>
      <c r="R1111">
        <f>VLOOKUP($A1111,cleaning_log!$A$1:$ZZ$9791,MATCH(R$5,cleaning_log!$A$2:$ZZ$2,0),0)</f>
        <v>3600.0070000000001</v>
      </c>
      <c r="S1111" t="b">
        <f t="shared" si="199"/>
        <v>0</v>
      </c>
      <c r="T1111">
        <f>VLOOKUP($A1111,cleaning_log!$A$1:$ZZ$9791,MATCH(T$5,cleaning_log!$A$2:$ZZ$2,0),0)</f>
        <v>5874</v>
      </c>
      <c r="U1111">
        <f>VLOOKUP($A1111,cleaning_log!$A$1:$ZZ$9791,MATCH(U$5,cleaning_log!$A$2:$ZZ$2,0),0)</f>
        <v>6311</v>
      </c>
      <c r="V1111">
        <f>VLOOKUP($A1111,cleaning_log!$A$1:$ZZ$9791,MATCH(V$5,cleaning_log!$A$2:$ZZ$2,0),0)</f>
        <v>7528</v>
      </c>
    </row>
    <row r="1112" spans="1:22" hidden="1" x14ac:dyDescent="0.2">
      <c r="A1112" t="s">
        <v>15714</v>
      </c>
      <c r="B1112" t="str">
        <f>IF(NOT(ISNA(VLOOKUP($A1112,miplib2017!$A$5:$A$10000,1,0))),"miplib2017",IF(NOT(ISNA(VLOOKUP($A1112,miplib2010!$A$5:$A$10000,1,0))),"miplib2010",IF(NOT(ISNA(VLOOKUP($A1112,miplib2003!$A$5:$A$10000,1,0))),"miplib2003",IF(NOT(ISNA(VLOOKUP($A1112,miplib3!$A$5:$A$10002,1,0))),"miplib3",IF(NOT(ISNA(VLOOKUP($A1112,miplib2!$A$5:$A$10004,1,0))),"miplib2",IF(NOT(ISNA(VLOOKUP($A1112,coral!$A$5:$A$10000,1,0))),"coral",IF(NOT(ISNA(VLOOKUP($A1112,neos!$A$5:$A$10000,1,0))),"neos","COULD NOT FIND")))))))</f>
        <v>miplib2017</v>
      </c>
      <c r="C1112" t="str">
        <f>B1112&amp;"/"&amp;A1112</f>
        <v>miplib2017/nursesched-medium04</v>
      </c>
      <c r="D1112">
        <f ca="1">VLOOKUP($A1112,INDIRECT("'"&amp;$B1112&amp;"'!"&amp;"$A$5:$Z$10000"),MATCH(D$5,INDIRECT("'"&amp;$B1112&amp;"'!$A$4:$Z$4"),0),0)</f>
        <v>8668</v>
      </c>
      <c r="E1112">
        <f ca="1">VLOOKUP($A1112,INDIRECT("'"&amp;$B1112&amp;"'!"&amp;"$A$5:$Z$10000"),MATCH(E$5,INDIRECT("'"&amp;$B1112&amp;"'!$A$4:$Z$4"),0),0)</f>
        <v>29667</v>
      </c>
      <c r="F1112" t="e">
        <f>VLOOKUP($A1112,cleaning_log!$A$1:$ZZ$9791,MATCH(F$5,cleaning_log!$A$2:$ZZ$2,0),0)</f>
        <v>#N/A</v>
      </c>
      <c r="G1112" t="e">
        <f>VLOOKUP($A1112,cleaning_log!$A$1:$ZZ$9791,MATCH(G$5,cleaning_log!$A$2:$ZZ$2,0),0)</f>
        <v>#N/A</v>
      </c>
      <c r="H1112">
        <f ca="1">VLOOKUP($A1112,INDIRECT("'"&amp;$B1112&amp;"'!"&amp;"$A$5:$Z$10000"),MATCH(H$5,INDIRECT("'"&amp;$B1112&amp;"'!$A$4:$Z$4"),0),0)</f>
        <v>237</v>
      </c>
      <c r="I1112" t="e">
        <f>VLOOKUP($A1112,cleaning_log!$A$1:$ZZ$9791,MATCH(I$5,cleaning_log!$A$2:$ZZ$2,0),0)</f>
        <v>#N/A</v>
      </c>
      <c r="J1112" t="e">
        <f>VLOOKUP($A1112,cleaning_log!$A$1:$ZZ$9791,MATCH(J$5,cleaning_log!$A$2:$ZZ$2,0),0)</f>
        <v>#N/A</v>
      </c>
      <c r="K1112" t="b">
        <f>IF(ISNA(J1112),TRUE,ABS(H1112-J1112)&gt;0.001)</f>
        <v>1</v>
      </c>
      <c r="L1112" t="e">
        <f>VLOOKUP($A1112,cleaning_log!$A$1:$ZZ$9791,MATCH(L$5,cleaning_log!$A$2:$ZZ$2,0),0)</f>
        <v>#N/A</v>
      </c>
      <c r="M1112" t="e">
        <f>VLOOKUP($A1112,cleaning_log!$A$1:$ZZ$9791,MATCH(M$5,cleaning_log!$A$2:$ZZ$2,0),0)</f>
        <v>#N/A</v>
      </c>
      <c r="N1112" t="e">
        <f>VLOOKUP($A1112,cleaning_log!$A$1:$ZZ$9791,MATCH(N$5,cleaning_log!$A$2:$ZZ$2,0),0)</f>
        <v>#N/A</v>
      </c>
      <c r="O1112" t="e">
        <f>VLOOKUP($A1112,cleaning_log!$A$1:$ZZ$9791,MATCH(O$5,cleaning_log!$A$2:$ZZ$2,0),0)</f>
        <v>#N/A</v>
      </c>
      <c r="P1112" t="e">
        <f>VLOOKUP($A1112,cleaning_log!$A$1:$ZZ$9791,MATCH(P$5,cleaning_log!$A$2:$ZZ$2,0),0)</f>
        <v>#N/A</v>
      </c>
      <c r="Q1112" t="e">
        <f>VLOOKUP($A1112,cleaning_log!$A$1:$ZZ$9791,MATCH(Q$5,cleaning_log!$A$2:$ZZ$2,0),0)</f>
        <v>#N/A</v>
      </c>
      <c r="R1112" t="e">
        <f>VLOOKUP($A1112,cleaning_log!$A$1:$ZZ$9791,MATCH(R$5,cleaning_log!$A$2:$ZZ$2,0),0)</f>
        <v>#N/A</v>
      </c>
      <c r="S1112" t="e">
        <f t="shared" si="199"/>
        <v>#N/A</v>
      </c>
      <c r="T1112" t="e">
        <f>VLOOKUP($A1112,cleaning_log!$A$1:$ZZ$9791,MATCH(T$5,cleaning_log!$A$2:$ZZ$2,0),0)</f>
        <v>#N/A</v>
      </c>
      <c r="U1112" t="e">
        <f>VLOOKUP($A1112,cleaning_log!$A$1:$ZZ$9791,MATCH(U$5,cleaning_log!$A$2:$ZZ$2,0),0)</f>
        <v>#N/A</v>
      </c>
      <c r="V1112" t="e">
        <f>VLOOKUP($A1112,cleaning_log!$A$1:$ZZ$9791,MATCH(V$5,cleaning_log!$A$2:$ZZ$2,0),0)</f>
        <v>#N/A</v>
      </c>
    </row>
    <row r="1113" spans="1:22" hidden="1" x14ac:dyDescent="0.2">
      <c r="A1113" t="s">
        <v>15716</v>
      </c>
      <c r="B1113" t="str">
        <f>IF(NOT(ISNA(VLOOKUP($A1113,miplib2017!$A$5:$A$10000,1,0))),"miplib2017",IF(NOT(ISNA(VLOOKUP($A1113,miplib2010!$A$5:$A$10000,1,0))),"miplib2010",IF(NOT(ISNA(VLOOKUP($A1113,miplib2003!$A$5:$A$10000,1,0))),"miplib2003",IF(NOT(ISNA(VLOOKUP($A1113,miplib3!$A$5:$A$10002,1,0))),"miplib3",IF(NOT(ISNA(VLOOKUP($A1113,miplib2!$A$5:$A$10004,1,0))),"miplib2",IF(NOT(ISNA(VLOOKUP($A1113,coral!$A$5:$A$10000,1,0))),"coral",IF(NOT(ISNA(VLOOKUP($A1113,neos!$A$5:$A$10000,1,0))),"neos","COULD NOT FIND")))))))</f>
        <v>miplib2017</v>
      </c>
      <c r="C1113" t="str">
        <f>B1113&amp;"/"&amp;A1113</f>
        <v>miplib2017/nursesched-sprint-hidden09</v>
      </c>
      <c r="D1113">
        <f ca="1">VLOOKUP($A1113,INDIRECT("'"&amp;$B1113&amp;"'!"&amp;"$A$5:$Z$10000"),MATCH(D$5,INDIRECT("'"&amp;$B1113&amp;"'!$A$4:$Z$4"),0),0)</f>
        <v>4872</v>
      </c>
      <c r="E1113">
        <f ca="1">VLOOKUP($A1113,INDIRECT("'"&amp;$B1113&amp;"'!"&amp;"$A$5:$Z$10000"),MATCH(E$5,INDIRECT("'"&amp;$B1113&amp;"'!$A$4:$Z$4"),0),0)</f>
        <v>11650</v>
      </c>
      <c r="F1113" t="e">
        <f>VLOOKUP($A1113,cleaning_log!$A$1:$ZZ$9791,MATCH(F$5,cleaning_log!$A$2:$ZZ$2,0),0)</f>
        <v>#N/A</v>
      </c>
      <c r="G1113" t="e">
        <f>VLOOKUP($A1113,cleaning_log!$A$1:$ZZ$9791,MATCH(G$5,cleaning_log!$A$2:$ZZ$2,0),0)</f>
        <v>#N/A</v>
      </c>
      <c r="H1113">
        <f ca="1">VLOOKUP($A1113,INDIRECT("'"&amp;$B1113&amp;"'!"&amp;"$A$5:$Z$10000"),MATCH(H$5,INDIRECT("'"&amp;$B1113&amp;"'!$A$4:$Z$4"),0),0)</f>
        <v>338</v>
      </c>
      <c r="I1113" t="e">
        <f>VLOOKUP($A1113,cleaning_log!$A$1:$ZZ$9791,MATCH(I$5,cleaning_log!$A$2:$ZZ$2,0),0)</f>
        <v>#N/A</v>
      </c>
      <c r="J1113" t="e">
        <f>VLOOKUP($A1113,cleaning_log!$A$1:$ZZ$9791,MATCH(J$5,cleaning_log!$A$2:$ZZ$2,0),0)</f>
        <v>#N/A</v>
      </c>
      <c r="K1113" t="b">
        <f>IF(ISNA(J1113),TRUE,ABS(H1113-J1113)&gt;0.001)</f>
        <v>1</v>
      </c>
      <c r="L1113" t="e">
        <f>VLOOKUP($A1113,cleaning_log!$A$1:$ZZ$9791,MATCH(L$5,cleaning_log!$A$2:$ZZ$2,0),0)</f>
        <v>#N/A</v>
      </c>
      <c r="M1113" t="e">
        <f>VLOOKUP($A1113,cleaning_log!$A$1:$ZZ$9791,MATCH(M$5,cleaning_log!$A$2:$ZZ$2,0),0)</f>
        <v>#N/A</v>
      </c>
      <c r="N1113" t="e">
        <f>VLOOKUP($A1113,cleaning_log!$A$1:$ZZ$9791,MATCH(N$5,cleaning_log!$A$2:$ZZ$2,0),0)</f>
        <v>#N/A</v>
      </c>
      <c r="O1113" t="e">
        <f>VLOOKUP($A1113,cleaning_log!$A$1:$ZZ$9791,MATCH(O$5,cleaning_log!$A$2:$ZZ$2,0),0)</f>
        <v>#N/A</v>
      </c>
      <c r="P1113" t="e">
        <f>VLOOKUP($A1113,cleaning_log!$A$1:$ZZ$9791,MATCH(P$5,cleaning_log!$A$2:$ZZ$2,0),0)</f>
        <v>#N/A</v>
      </c>
      <c r="Q1113" t="e">
        <f>VLOOKUP($A1113,cleaning_log!$A$1:$ZZ$9791,MATCH(Q$5,cleaning_log!$A$2:$ZZ$2,0),0)</f>
        <v>#N/A</v>
      </c>
      <c r="R1113" t="e">
        <f>VLOOKUP($A1113,cleaning_log!$A$1:$ZZ$9791,MATCH(R$5,cleaning_log!$A$2:$ZZ$2,0),0)</f>
        <v>#N/A</v>
      </c>
      <c r="S1113" t="e">
        <f t="shared" si="199"/>
        <v>#N/A</v>
      </c>
      <c r="T1113" t="e">
        <f>VLOOKUP($A1113,cleaning_log!$A$1:$ZZ$9791,MATCH(T$5,cleaning_log!$A$2:$ZZ$2,0),0)</f>
        <v>#N/A</v>
      </c>
      <c r="U1113" t="e">
        <f>VLOOKUP($A1113,cleaning_log!$A$1:$ZZ$9791,MATCH(U$5,cleaning_log!$A$2:$ZZ$2,0),0)</f>
        <v>#N/A</v>
      </c>
      <c r="V1113" t="e">
        <f>VLOOKUP($A1113,cleaning_log!$A$1:$ZZ$9791,MATCH(V$5,cleaning_log!$A$2:$ZZ$2,0),0)</f>
        <v>#N/A</v>
      </c>
    </row>
    <row r="1114" spans="1:22" hidden="1" x14ac:dyDescent="0.2">
      <c r="A1114" t="s">
        <v>15718</v>
      </c>
      <c r="B1114" t="str">
        <f>IF(NOT(ISNA(VLOOKUP($A1114,miplib2017!$A$5:$A$10000,1,0))),"miplib2017",IF(NOT(ISNA(VLOOKUP($A1114,miplib2010!$A$5:$A$10000,1,0))),"miplib2010",IF(NOT(ISNA(VLOOKUP($A1114,miplib2003!$A$5:$A$10000,1,0))),"miplib2003",IF(NOT(ISNA(VLOOKUP($A1114,miplib3!$A$5:$A$10002,1,0))),"miplib3",IF(NOT(ISNA(VLOOKUP($A1114,miplib2!$A$5:$A$10004,1,0))),"miplib2",IF(NOT(ISNA(VLOOKUP($A1114,coral!$A$5:$A$10000,1,0))),"coral",IF(NOT(ISNA(VLOOKUP($A1114,neos!$A$5:$A$10000,1,0))),"neos","COULD NOT FIND")))))))</f>
        <v>miplib2017</v>
      </c>
      <c r="C1114" t="str">
        <f>B1114&amp;"/"&amp;A1114</f>
        <v>miplib2017/nursesched-sprint-late03</v>
      </c>
      <c r="D1114">
        <f ca="1">VLOOKUP($A1114,INDIRECT("'"&amp;$B1114&amp;"'!"&amp;"$A$5:$Z$10000"),MATCH(D$5,INDIRECT("'"&amp;$B1114&amp;"'!$A$4:$Z$4"),0),0)</f>
        <v>5032</v>
      </c>
      <c r="E1114">
        <f ca="1">VLOOKUP($A1114,INDIRECT("'"&amp;$B1114&amp;"'!"&amp;"$A$5:$Z$10000"),MATCH(E$5,INDIRECT("'"&amp;$B1114&amp;"'!$A$4:$Z$4"),0),0)</f>
        <v>11690</v>
      </c>
      <c r="F1114" t="e">
        <f>VLOOKUP($A1114,cleaning_log!$A$1:$ZZ$9791,MATCH(F$5,cleaning_log!$A$2:$ZZ$2,0),0)</f>
        <v>#N/A</v>
      </c>
      <c r="G1114" t="e">
        <f>VLOOKUP($A1114,cleaning_log!$A$1:$ZZ$9791,MATCH(G$5,cleaning_log!$A$2:$ZZ$2,0),0)</f>
        <v>#N/A</v>
      </c>
      <c r="H1114">
        <f ca="1">VLOOKUP($A1114,INDIRECT("'"&amp;$B1114&amp;"'!"&amp;"$A$5:$Z$10000"),MATCH(H$5,INDIRECT("'"&amp;$B1114&amp;"'!$A$4:$Z$4"),0),0)</f>
        <v>48</v>
      </c>
      <c r="I1114" t="e">
        <f>VLOOKUP($A1114,cleaning_log!$A$1:$ZZ$9791,MATCH(I$5,cleaning_log!$A$2:$ZZ$2,0),0)</f>
        <v>#N/A</v>
      </c>
      <c r="J1114" t="e">
        <f>VLOOKUP($A1114,cleaning_log!$A$1:$ZZ$9791,MATCH(J$5,cleaning_log!$A$2:$ZZ$2,0),0)</f>
        <v>#N/A</v>
      </c>
      <c r="K1114" t="b">
        <f>IF(ISNA(J1114),TRUE,ABS(H1114-J1114)&gt;0.001)</f>
        <v>1</v>
      </c>
      <c r="L1114" t="e">
        <f>VLOOKUP($A1114,cleaning_log!$A$1:$ZZ$9791,MATCH(L$5,cleaning_log!$A$2:$ZZ$2,0),0)</f>
        <v>#N/A</v>
      </c>
      <c r="M1114" t="e">
        <f>VLOOKUP($A1114,cleaning_log!$A$1:$ZZ$9791,MATCH(M$5,cleaning_log!$A$2:$ZZ$2,0),0)</f>
        <v>#N/A</v>
      </c>
      <c r="N1114" t="e">
        <f>VLOOKUP($A1114,cleaning_log!$A$1:$ZZ$9791,MATCH(N$5,cleaning_log!$A$2:$ZZ$2,0),0)</f>
        <v>#N/A</v>
      </c>
      <c r="O1114" t="e">
        <f>VLOOKUP($A1114,cleaning_log!$A$1:$ZZ$9791,MATCH(O$5,cleaning_log!$A$2:$ZZ$2,0),0)</f>
        <v>#N/A</v>
      </c>
      <c r="P1114" t="e">
        <f>VLOOKUP($A1114,cleaning_log!$A$1:$ZZ$9791,MATCH(P$5,cleaning_log!$A$2:$ZZ$2,0),0)</f>
        <v>#N/A</v>
      </c>
      <c r="Q1114" t="e">
        <f>VLOOKUP($A1114,cleaning_log!$A$1:$ZZ$9791,MATCH(Q$5,cleaning_log!$A$2:$ZZ$2,0),0)</f>
        <v>#N/A</v>
      </c>
      <c r="R1114" t="e">
        <f>VLOOKUP($A1114,cleaning_log!$A$1:$ZZ$9791,MATCH(R$5,cleaning_log!$A$2:$ZZ$2,0),0)</f>
        <v>#N/A</v>
      </c>
      <c r="S1114" t="e">
        <f t="shared" si="199"/>
        <v>#N/A</v>
      </c>
      <c r="T1114" t="e">
        <f>VLOOKUP($A1114,cleaning_log!$A$1:$ZZ$9791,MATCH(T$5,cleaning_log!$A$2:$ZZ$2,0),0)</f>
        <v>#N/A</v>
      </c>
      <c r="U1114" t="e">
        <f>VLOOKUP($A1114,cleaning_log!$A$1:$ZZ$9791,MATCH(U$5,cleaning_log!$A$2:$ZZ$2,0),0)</f>
        <v>#N/A</v>
      </c>
      <c r="V1114" t="e">
        <f>VLOOKUP($A1114,cleaning_log!$A$1:$ZZ$9791,MATCH(V$5,cleaning_log!$A$2:$ZZ$2,0),0)</f>
        <v>#N/A</v>
      </c>
    </row>
    <row r="1115" spans="1:22" hidden="1" x14ac:dyDescent="0.2">
      <c r="A1115" t="s">
        <v>4472</v>
      </c>
      <c r="B1115" t="str">
        <f>IF(NOT(ISNA(VLOOKUP($A1115,miplib2017!$A$5:$A$10000,1,0))),"miplib2017",IF(NOT(ISNA(VLOOKUP($A1115,miplib2010!$A$5:$A$10000,1,0))),"miplib2010",IF(NOT(ISNA(VLOOKUP($A1115,miplib2003!$A$5:$A$10000,1,0))),"miplib2003",IF(NOT(ISNA(VLOOKUP($A1115,miplib3!$A$5:$A$10002,1,0))),"miplib3",IF(NOT(ISNA(VLOOKUP($A1115,miplib2!$A$5:$A$10004,1,0))),"miplib2",IF(NOT(ISNA(VLOOKUP($A1115,coral!$A$5:$A$10000,1,0))),"coral",IF(NOT(ISNA(VLOOKUP($A1115,neos!$A$5:$A$10000,1,0))),"neos","COULD NOT FIND")))))))</f>
        <v>miplib2017</v>
      </c>
      <c r="C1115" t="str">
        <f>B1115&amp;"/"&amp;A1115</f>
        <v>miplib2017/nursesched-sprint02</v>
      </c>
      <c r="D1115">
        <f ca="1">VLOOKUP($A1115,INDIRECT("'"&amp;$B1115&amp;"'!"&amp;"$A$5:$Z$10000"),MATCH(D$5,INDIRECT("'"&amp;$B1115&amp;"'!$A$4:$Z$4"),0),0)</f>
        <v>3522</v>
      </c>
      <c r="E1115">
        <f ca="1">VLOOKUP($A1115,INDIRECT("'"&amp;$B1115&amp;"'!"&amp;"$A$5:$Z$10000"),MATCH(E$5,INDIRECT("'"&amp;$B1115&amp;"'!$A$4:$Z$4"),0),0)</f>
        <v>10250</v>
      </c>
      <c r="F1115">
        <f>VLOOKUP($A1115,cleaning_log!$A$1:$ZZ$9791,MATCH(F$5,cleaning_log!$A$2:$ZZ$2,0),0)</f>
        <v>3192</v>
      </c>
      <c r="G1115">
        <f>VLOOKUP($A1115,cleaning_log!$A$1:$ZZ$9791,MATCH(G$5,cleaning_log!$A$2:$ZZ$2,0),0)</f>
        <v>10210</v>
      </c>
      <c r="H1115">
        <f ca="1">VLOOKUP($A1115,INDIRECT("'"&amp;$B1115&amp;"'!"&amp;"$A$5:$Z$10000"),MATCH(H$5,INDIRECT("'"&amp;$B1115&amp;"'!$A$4:$Z$4"),0),0)</f>
        <v>58</v>
      </c>
      <c r="I1115">
        <f>VLOOKUP($A1115,cleaning_log!$A$1:$ZZ$9791,MATCH(I$5,cleaning_log!$A$2:$ZZ$2,0),0)</f>
        <v>54.4166666666666</v>
      </c>
      <c r="J1115">
        <f>VLOOKUP($A1115,cleaning_log!$A$1:$ZZ$9791,MATCH(J$5,cleaning_log!$A$2:$ZZ$2,0),0)</f>
        <v>54.749999999999901</v>
      </c>
      <c r="K1115" t="b">
        <f ca="1">IF(ISNA(J1115),TRUE,ABS(H1115-J1115)&gt;0.001)</f>
        <v>1</v>
      </c>
      <c r="L1115">
        <f>VLOOKUP($A1115,cleaning_log!$A$1:$ZZ$9791,MATCH(L$5,cleaning_log!$A$2:$ZZ$2,0),0)</f>
        <v>58</v>
      </c>
      <c r="M1115">
        <f>VLOOKUP($A1115,cleaning_log!$A$1:$ZZ$9791,MATCH(M$5,cleaning_log!$A$2:$ZZ$2,0),0)</f>
        <v>58</v>
      </c>
      <c r="N1115">
        <f>VLOOKUP($A1115,cleaning_log!$A$1:$ZZ$9791,MATCH(N$5,cleaning_log!$A$2:$ZZ$2,0),0)</f>
        <v>58</v>
      </c>
      <c r="O1115">
        <f>VLOOKUP($A1115,cleaning_log!$A$1:$ZZ$9791,MATCH(O$5,cleaning_log!$A$2:$ZZ$2,0),0)</f>
        <v>58</v>
      </c>
      <c r="P1115">
        <f>VLOOKUP($A1115,cleaning_log!$A$1:$ZZ$9791,MATCH(P$5,cleaning_log!$A$2:$ZZ$2,0),0)</f>
        <v>2.831</v>
      </c>
      <c r="Q1115">
        <f>VLOOKUP($A1115,cleaning_log!$A$1:$ZZ$9791,MATCH(Q$5,cleaning_log!$A$2:$ZZ$2,0),0)</f>
        <v>2.431</v>
      </c>
      <c r="R1115">
        <f>VLOOKUP($A1115,cleaning_log!$A$1:$ZZ$9791,MATCH(R$5,cleaning_log!$A$2:$ZZ$2,0),0)</f>
        <v>3.484</v>
      </c>
      <c r="S1115" t="b">
        <f t="shared" si="199"/>
        <v>1</v>
      </c>
      <c r="T1115">
        <f>VLOOKUP($A1115,cleaning_log!$A$1:$ZZ$9791,MATCH(T$5,cleaning_log!$A$2:$ZZ$2,0),0)</f>
        <v>1</v>
      </c>
      <c r="U1115">
        <f>VLOOKUP($A1115,cleaning_log!$A$1:$ZZ$9791,MATCH(U$5,cleaning_log!$A$2:$ZZ$2,0),0)</f>
        <v>1</v>
      </c>
      <c r="V1115">
        <f>VLOOKUP($A1115,cleaning_log!$A$1:$ZZ$9791,MATCH(V$5,cleaning_log!$A$2:$ZZ$2,0),0)</f>
        <v>1</v>
      </c>
    </row>
    <row r="1116" spans="1:22" hidden="1" x14ac:dyDescent="0.2">
      <c r="A1116" t="s">
        <v>4043</v>
      </c>
      <c r="B1116" t="str">
        <f>IF(NOT(ISNA(VLOOKUP($A1116,miplib2017!$A$5:$A$10000,1,0))),"miplib2017",IF(NOT(ISNA(VLOOKUP($A1116,miplib2010!$A$5:$A$10000,1,0))),"miplib2010",IF(NOT(ISNA(VLOOKUP($A1116,miplib2003!$A$5:$A$10000,1,0))),"miplib2003",IF(NOT(ISNA(VLOOKUP($A1116,miplib3!$A$5:$A$10002,1,0))),"miplib3",IF(NOT(ISNA(VLOOKUP($A1116,miplib2!$A$5:$A$10004,1,0))),"miplib2",IF(NOT(ISNA(VLOOKUP($A1116,coral!$A$5:$A$10000,1,0))),"coral",IF(NOT(ISNA(VLOOKUP($A1116,neos!$A$5:$A$10000,1,0))),"neos","COULD NOT FIND")))))))</f>
        <v>miplib2017</v>
      </c>
      <c r="C1116" t="str">
        <f>B1116&amp;"/"&amp;A1116</f>
        <v>miplib2017/nw04</v>
      </c>
      <c r="D1116">
        <f ca="1">VLOOKUP($A1116,INDIRECT("'"&amp;$B1116&amp;"'!"&amp;"$A$5:$Z$10000"),MATCH(D$5,INDIRECT("'"&amp;$B1116&amp;"'!$A$4:$Z$4"),0),0)</f>
        <v>36</v>
      </c>
      <c r="E1116">
        <f ca="1">VLOOKUP($A1116,INDIRECT("'"&amp;$B1116&amp;"'!"&amp;"$A$5:$Z$10000"),MATCH(E$5,INDIRECT("'"&amp;$B1116&amp;"'!$A$4:$Z$4"),0),0)</f>
        <v>87482</v>
      </c>
      <c r="F1116">
        <f>VLOOKUP($A1116,cleaning_log!$A$1:$ZZ$9791,MATCH(F$5,cleaning_log!$A$2:$ZZ$2,0),0)</f>
        <v>35</v>
      </c>
      <c r="G1116">
        <f>VLOOKUP($A1116,cleaning_log!$A$1:$ZZ$9791,MATCH(G$5,cleaning_log!$A$2:$ZZ$2,0),0)</f>
        <v>46189</v>
      </c>
      <c r="H1116">
        <f ca="1">VLOOKUP($A1116,INDIRECT("'"&amp;$B1116&amp;"'!"&amp;"$A$5:$Z$10000"),MATCH(H$5,INDIRECT("'"&amp;$B1116&amp;"'!$A$4:$Z$4"),0),0)</f>
        <v>16862</v>
      </c>
      <c r="I1116">
        <f>VLOOKUP($A1116,cleaning_log!$A$1:$ZZ$9791,MATCH(I$5,cleaning_log!$A$2:$ZZ$2,0),0)</f>
        <v>16310.666666666601</v>
      </c>
      <c r="J1116">
        <f>VLOOKUP($A1116,cleaning_log!$A$1:$ZZ$9791,MATCH(J$5,cleaning_log!$A$2:$ZZ$2,0),0)</f>
        <v>16310.666666666601</v>
      </c>
      <c r="K1116" t="b">
        <f ca="1">IF(ISNA(J1116),TRUE,ABS(H1116-J1116)&gt;0.001)</f>
        <v>1</v>
      </c>
      <c r="L1116">
        <f>VLOOKUP($A1116,cleaning_log!$A$1:$ZZ$9791,MATCH(L$5,cleaning_log!$A$2:$ZZ$2,0),0)</f>
        <v>16861.999999999902</v>
      </c>
      <c r="M1116">
        <f>VLOOKUP($A1116,cleaning_log!$A$1:$ZZ$9791,MATCH(M$5,cleaning_log!$A$2:$ZZ$2,0),0)</f>
        <v>16861.999999999902</v>
      </c>
      <c r="N1116">
        <f>VLOOKUP($A1116,cleaning_log!$A$1:$ZZ$9791,MATCH(N$5,cleaning_log!$A$2:$ZZ$2,0),0)</f>
        <v>16862</v>
      </c>
      <c r="O1116">
        <f>VLOOKUP($A1116,cleaning_log!$A$1:$ZZ$9791,MATCH(O$5,cleaning_log!$A$2:$ZZ$2,0),0)</f>
        <v>16862</v>
      </c>
      <c r="P1116">
        <f>VLOOKUP($A1116,cleaning_log!$A$1:$ZZ$9791,MATCH(P$5,cleaning_log!$A$2:$ZZ$2,0),0)</f>
        <v>13.19</v>
      </c>
      <c r="Q1116">
        <f>VLOOKUP($A1116,cleaning_log!$A$1:$ZZ$9791,MATCH(Q$5,cleaning_log!$A$2:$ZZ$2,0),0)</f>
        <v>4.3410000000000002</v>
      </c>
      <c r="R1116">
        <f>VLOOKUP($A1116,cleaning_log!$A$1:$ZZ$9791,MATCH(R$5,cleaning_log!$A$2:$ZZ$2,0),0)</f>
        <v>4.3410000000000002</v>
      </c>
      <c r="S1116" t="b">
        <f t="shared" si="199"/>
        <v>1</v>
      </c>
      <c r="T1116">
        <f>VLOOKUP($A1116,cleaning_log!$A$1:$ZZ$9791,MATCH(T$5,cleaning_log!$A$2:$ZZ$2,0),0)</f>
        <v>556</v>
      </c>
      <c r="U1116">
        <f>VLOOKUP($A1116,cleaning_log!$A$1:$ZZ$9791,MATCH(U$5,cleaning_log!$A$2:$ZZ$2,0),0)</f>
        <v>426</v>
      </c>
      <c r="V1116">
        <f>VLOOKUP($A1116,cleaning_log!$A$1:$ZZ$9791,MATCH(V$5,cleaning_log!$A$2:$ZZ$2,0),0)</f>
        <v>426</v>
      </c>
    </row>
    <row r="1117" spans="1:22" hidden="1" x14ac:dyDescent="0.2">
      <c r="A1117" t="s">
        <v>4260</v>
      </c>
      <c r="B1117" t="str">
        <f>IF(NOT(ISNA(VLOOKUP($A1117,miplib2017!$A$5:$A$10000,1,0))),"miplib2017",IF(NOT(ISNA(VLOOKUP($A1117,miplib2010!$A$5:$A$10000,1,0))),"miplib2010",IF(NOT(ISNA(VLOOKUP($A1117,miplib2003!$A$5:$A$10000,1,0))),"miplib2003",IF(NOT(ISNA(VLOOKUP($A1117,miplib3!$A$5:$A$10002,1,0))),"miplib3",IF(NOT(ISNA(VLOOKUP($A1117,miplib2!$A$5:$A$10004,1,0))),"miplib2",IF(NOT(ISNA(VLOOKUP($A1117,coral!$A$5:$A$10000,1,0))),"coral",IF(NOT(ISNA(VLOOKUP($A1117,neos!$A$5:$A$10000,1,0))),"neos","COULD NOT FIND")))))))</f>
        <v>miplib2017</v>
      </c>
      <c r="C1117" t="str">
        <f>B1117&amp;"/"&amp;A1117</f>
        <v>miplib2017/ofi</v>
      </c>
      <c r="D1117">
        <f ca="1">VLOOKUP($A1117,INDIRECT("'"&amp;$B1117&amp;"'!"&amp;"$A$5:$Z$10000"),MATCH(D$5,INDIRECT("'"&amp;$B1117&amp;"'!$A$4:$Z$4"),0),0)</f>
        <v>422587</v>
      </c>
      <c r="E1117">
        <f ca="1">VLOOKUP($A1117,INDIRECT("'"&amp;$B1117&amp;"'!"&amp;"$A$5:$Z$10000"),MATCH(E$5,INDIRECT("'"&amp;$B1117&amp;"'!$A$4:$Z$4"),0),0)</f>
        <v>420434</v>
      </c>
      <c r="F1117" t="e">
        <f>VLOOKUP($A1117,cleaning_log!$A$1:$ZZ$9791,MATCH(F$5,cleaning_log!$A$2:$ZZ$2,0),0)</f>
        <v>#N/A</v>
      </c>
      <c r="G1117" t="e">
        <f>VLOOKUP($A1117,cleaning_log!$A$1:$ZZ$9791,MATCH(G$5,cleaning_log!$A$2:$ZZ$2,0),0)</f>
        <v>#N/A</v>
      </c>
      <c r="H1117">
        <f ca="1">VLOOKUP($A1117,INDIRECT("'"&amp;$B1117&amp;"'!"&amp;"$A$5:$Z$10000"),MATCH(H$5,INDIRECT("'"&amp;$B1117&amp;"'!$A$4:$Z$4"),0),0)</f>
        <v>6155380000</v>
      </c>
      <c r="I1117" t="e">
        <f>VLOOKUP($A1117,cleaning_log!$A$1:$ZZ$9791,MATCH(I$5,cleaning_log!$A$2:$ZZ$2,0),0)</f>
        <v>#N/A</v>
      </c>
      <c r="J1117" t="e">
        <f>VLOOKUP($A1117,cleaning_log!$A$1:$ZZ$9791,MATCH(J$5,cleaning_log!$A$2:$ZZ$2,0),0)</f>
        <v>#N/A</v>
      </c>
      <c r="K1117" t="b">
        <f>IF(ISNA(J1117),TRUE,ABS(H1117-J1117)&gt;0.001)</f>
        <v>1</v>
      </c>
      <c r="L1117" t="e">
        <f>VLOOKUP($A1117,cleaning_log!$A$1:$ZZ$9791,MATCH(L$5,cleaning_log!$A$2:$ZZ$2,0),0)</f>
        <v>#N/A</v>
      </c>
      <c r="M1117" t="e">
        <f>VLOOKUP($A1117,cleaning_log!$A$1:$ZZ$9791,MATCH(M$5,cleaning_log!$A$2:$ZZ$2,0),0)</f>
        <v>#N/A</v>
      </c>
      <c r="N1117" t="e">
        <f>VLOOKUP($A1117,cleaning_log!$A$1:$ZZ$9791,MATCH(N$5,cleaning_log!$A$2:$ZZ$2,0),0)</f>
        <v>#N/A</v>
      </c>
      <c r="O1117" t="e">
        <f>VLOOKUP($A1117,cleaning_log!$A$1:$ZZ$9791,MATCH(O$5,cleaning_log!$A$2:$ZZ$2,0),0)</f>
        <v>#N/A</v>
      </c>
      <c r="P1117" t="e">
        <f>VLOOKUP($A1117,cleaning_log!$A$1:$ZZ$9791,MATCH(P$5,cleaning_log!$A$2:$ZZ$2,0),0)</f>
        <v>#N/A</v>
      </c>
      <c r="Q1117" t="e">
        <f>VLOOKUP($A1117,cleaning_log!$A$1:$ZZ$9791,MATCH(Q$5,cleaning_log!$A$2:$ZZ$2,0),0)</f>
        <v>#N/A</v>
      </c>
      <c r="R1117" t="e">
        <f>VLOOKUP($A1117,cleaning_log!$A$1:$ZZ$9791,MATCH(R$5,cleaning_log!$A$2:$ZZ$2,0),0)</f>
        <v>#N/A</v>
      </c>
      <c r="S1117" t="e">
        <f t="shared" si="199"/>
        <v>#N/A</v>
      </c>
      <c r="T1117" t="e">
        <f>VLOOKUP($A1117,cleaning_log!$A$1:$ZZ$9791,MATCH(T$5,cleaning_log!$A$2:$ZZ$2,0),0)</f>
        <v>#N/A</v>
      </c>
      <c r="U1117" t="e">
        <f>VLOOKUP($A1117,cleaning_log!$A$1:$ZZ$9791,MATCH(U$5,cleaning_log!$A$2:$ZZ$2,0),0)</f>
        <v>#N/A</v>
      </c>
      <c r="V1117" t="e">
        <f>VLOOKUP($A1117,cleaning_log!$A$1:$ZZ$9791,MATCH(V$5,cleaning_log!$A$2:$ZZ$2,0),0)</f>
        <v>#N/A</v>
      </c>
    </row>
    <row r="1118" spans="1:22" hidden="1" x14ac:dyDescent="0.2">
      <c r="A1118" t="s">
        <v>15722</v>
      </c>
      <c r="B1118" t="str">
        <f>IF(NOT(ISNA(VLOOKUP($A1118,miplib2017!$A$5:$A$10000,1,0))),"miplib2017",IF(NOT(ISNA(VLOOKUP($A1118,miplib2010!$A$5:$A$10000,1,0))),"miplib2010",IF(NOT(ISNA(VLOOKUP($A1118,miplib2003!$A$5:$A$10000,1,0))),"miplib2003",IF(NOT(ISNA(VLOOKUP($A1118,miplib3!$A$5:$A$10002,1,0))),"miplib3",IF(NOT(ISNA(VLOOKUP($A1118,miplib2!$A$5:$A$10004,1,0))),"miplib2",IF(NOT(ISNA(VLOOKUP($A1118,coral!$A$5:$A$10000,1,0))),"coral",IF(NOT(ISNA(VLOOKUP($A1118,neos!$A$5:$A$10000,1,0))),"neos","COULD NOT FIND")))))))</f>
        <v>miplib2017</v>
      </c>
      <c r="C1118" t="str">
        <f>B1118&amp;"/"&amp;A1118</f>
        <v>miplib2017/ofi2</v>
      </c>
      <c r="D1118">
        <f ca="1">VLOOKUP($A1118,INDIRECT("'"&amp;$B1118&amp;"'!"&amp;"$A$5:$Z$10000"),MATCH(D$5,INDIRECT("'"&amp;$B1118&amp;"'!$A$4:$Z$4"),0),0)</f>
        <v>422587</v>
      </c>
      <c r="E1118">
        <f ca="1">VLOOKUP($A1118,INDIRECT("'"&amp;$B1118&amp;"'!"&amp;"$A$5:$Z$10000"),MATCH(E$5,INDIRECT("'"&amp;$B1118&amp;"'!$A$4:$Z$4"),0),0)</f>
        <v>420434</v>
      </c>
      <c r="F1118" t="e">
        <f>VLOOKUP($A1118,cleaning_log!$A$1:$ZZ$9791,MATCH(F$5,cleaning_log!$A$2:$ZZ$2,0),0)</f>
        <v>#N/A</v>
      </c>
      <c r="G1118" t="e">
        <f>VLOOKUP($A1118,cleaning_log!$A$1:$ZZ$9791,MATCH(G$5,cleaning_log!$A$2:$ZZ$2,0),0)</f>
        <v>#N/A</v>
      </c>
      <c r="H1118" t="str">
        <f ca="1">VLOOKUP($A1118,INDIRECT("'"&amp;$B1118&amp;"'!"&amp;"$A$5:$Z$10000"),MATCH(H$5,INDIRECT("'"&amp;$B1118&amp;"'!$A$4:$Z$4"),0),0)</f>
        <v>6153920483.9*</v>
      </c>
      <c r="I1118" t="e">
        <f>VLOOKUP($A1118,cleaning_log!$A$1:$ZZ$9791,MATCH(I$5,cleaning_log!$A$2:$ZZ$2,0),0)</f>
        <v>#N/A</v>
      </c>
      <c r="J1118" t="e">
        <f>VLOOKUP($A1118,cleaning_log!$A$1:$ZZ$9791,MATCH(J$5,cleaning_log!$A$2:$ZZ$2,0),0)</f>
        <v>#N/A</v>
      </c>
      <c r="K1118" t="b">
        <f>IF(ISNA(J1118),TRUE,ABS(H1118-J1118)&gt;0.001)</f>
        <v>1</v>
      </c>
      <c r="L1118" t="e">
        <f>VLOOKUP($A1118,cleaning_log!$A$1:$ZZ$9791,MATCH(L$5,cleaning_log!$A$2:$ZZ$2,0),0)</f>
        <v>#N/A</v>
      </c>
      <c r="M1118" t="e">
        <f>VLOOKUP($A1118,cleaning_log!$A$1:$ZZ$9791,MATCH(M$5,cleaning_log!$A$2:$ZZ$2,0),0)</f>
        <v>#N/A</v>
      </c>
      <c r="N1118" t="e">
        <f>VLOOKUP($A1118,cleaning_log!$A$1:$ZZ$9791,MATCH(N$5,cleaning_log!$A$2:$ZZ$2,0),0)</f>
        <v>#N/A</v>
      </c>
      <c r="O1118" t="e">
        <f>VLOOKUP($A1118,cleaning_log!$A$1:$ZZ$9791,MATCH(O$5,cleaning_log!$A$2:$ZZ$2,0),0)</f>
        <v>#N/A</v>
      </c>
      <c r="P1118" t="e">
        <f>VLOOKUP($A1118,cleaning_log!$A$1:$ZZ$9791,MATCH(P$5,cleaning_log!$A$2:$ZZ$2,0),0)</f>
        <v>#N/A</v>
      </c>
      <c r="Q1118" t="e">
        <f>VLOOKUP($A1118,cleaning_log!$A$1:$ZZ$9791,MATCH(Q$5,cleaning_log!$A$2:$ZZ$2,0),0)</f>
        <v>#N/A</v>
      </c>
      <c r="R1118" t="e">
        <f>VLOOKUP($A1118,cleaning_log!$A$1:$ZZ$9791,MATCH(R$5,cleaning_log!$A$2:$ZZ$2,0),0)</f>
        <v>#N/A</v>
      </c>
      <c r="S1118" t="e">
        <f t="shared" si="199"/>
        <v>#N/A</v>
      </c>
      <c r="T1118" t="e">
        <f>VLOOKUP($A1118,cleaning_log!$A$1:$ZZ$9791,MATCH(T$5,cleaning_log!$A$2:$ZZ$2,0),0)</f>
        <v>#N/A</v>
      </c>
      <c r="U1118" t="e">
        <f>VLOOKUP($A1118,cleaning_log!$A$1:$ZZ$9791,MATCH(U$5,cleaning_log!$A$2:$ZZ$2,0),0)</f>
        <v>#N/A</v>
      </c>
      <c r="V1118" t="e">
        <f>VLOOKUP($A1118,cleaning_log!$A$1:$ZZ$9791,MATCH(V$5,cleaning_log!$A$2:$ZZ$2,0),0)</f>
        <v>#N/A</v>
      </c>
    </row>
    <row r="1119" spans="1:22" hidden="1" x14ac:dyDescent="0.2">
      <c r="A1119" t="s">
        <v>15725</v>
      </c>
      <c r="B1119" t="str">
        <f>IF(NOT(ISNA(VLOOKUP($A1119,miplib2017!$A$5:$A$10000,1,0))),"miplib2017",IF(NOT(ISNA(VLOOKUP($A1119,miplib2010!$A$5:$A$10000,1,0))),"miplib2010",IF(NOT(ISNA(VLOOKUP($A1119,miplib2003!$A$5:$A$10000,1,0))),"miplib2003",IF(NOT(ISNA(VLOOKUP($A1119,miplib3!$A$5:$A$10002,1,0))),"miplib3",IF(NOT(ISNA(VLOOKUP($A1119,miplib2!$A$5:$A$10004,1,0))),"miplib2",IF(NOT(ISNA(VLOOKUP($A1119,coral!$A$5:$A$10000,1,0))),"coral",IF(NOT(ISNA(VLOOKUP($A1119,neos!$A$5:$A$10000,1,0))),"neos","COULD NOT FIND")))))))</f>
        <v>miplib2017</v>
      </c>
      <c r="C1119" t="str">
        <f>B1119&amp;"/"&amp;A1119</f>
        <v>miplib2017/oocsp-racks030e6cci</v>
      </c>
      <c r="D1119">
        <f ca="1">VLOOKUP($A1119,INDIRECT("'"&amp;$B1119&amp;"'!"&amp;"$A$5:$Z$10000"),MATCH(D$5,INDIRECT("'"&amp;$B1119&amp;"'!$A$4:$Z$4"),0),0)</f>
        <v>92737</v>
      </c>
      <c r="E1119">
        <f ca="1">VLOOKUP($A1119,INDIRECT("'"&amp;$B1119&amp;"'!"&amp;"$A$5:$Z$10000"),MATCH(E$5,INDIRECT("'"&amp;$B1119&amp;"'!$A$4:$Z$4"),0),0)</f>
        <v>50862</v>
      </c>
      <c r="F1119" t="e">
        <f>VLOOKUP($A1119,cleaning_log!$A$1:$ZZ$9791,MATCH(F$5,cleaning_log!$A$2:$ZZ$2,0),0)</f>
        <v>#N/A</v>
      </c>
      <c r="G1119" t="e">
        <f>VLOOKUP($A1119,cleaning_log!$A$1:$ZZ$9791,MATCH(G$5,cleaning_log!$A$2:$ZZ$2,0),0)</f>
        <v>#N/A</v>
      </c>
      <c r="H1119">
        <f ca="1">VLOOKUP($A1119,INDIRECT("'"&amp;$B1119&amp;"'!"&amp;"$A$5:$Z$10000"),MATCH(H$5,INDIRECT("'"&amp;$B1119&amp;"'!$A$4:$Z$4"),0),0)</f>
        <v>0</v>
      </c>
      <c r="I1119" t="e">
        <f>VLOOKUP($A1119,cleaning_log!$A$1:$ZZ$9791,MATCH(I$5,cleaning_log!$A$2:$ZZ$2,0),0)</f>
        <v>#N/A</v>
      </c>
      <c r="J1119" t="e">
        <f>VLOOKUP($A1119,cleaning_log!$A$1:$ZZ$9791,MATCH(J$5,cleaning_log!$A$2:$ZZ$2,0),0)</f>
        <v>#N/A</v>
      </c>
      <c r="K1119" t="b">
        <f>IF(ISNA(J1119),TRUE,ABS(H1119-J1119)&gt;0.001)</f>
        <v>1</v>
      </c>
      <c r="L1119" t="e">
        <f>VLOOKUP($A1119,cleaning_log!$A$1:$ZZ$9791,MATCH(L$5,cleaning_log!$A$2:$ZZ$2,0),0)</f>
        <v>#N/A</v>
      </c>
      <c r="M1119" t="e">
        <f>VLOOKUP($A1119,cleaning_log!$A$1:$ZZ$9791,MATCH(M$5,cleaning_log!$A$2:$ZZ$2,0),0)</f>
        <v>#N/A</v>
      </c>
      <c r="N1119" t="e">
        <f>VLOOKUP($A1119,cleaning_log!$A$1:$ZZ$9791,MATCH(N$5,cleaning_log!$A$2:$ZZ$2,0),0)</f>
        <v>#N/A</v>
      </c>
      <c r="O1119" t="e">
        <f>VLOOKUP($A1119,cleaning_log!$A$1:$ZZ$9791,MATCH(O$5,cleaning_log!$A$2:$ZZ$2,0),0)</f>
        <v>#N/A</v>
      </c>
      <c r="P1119" t="e">
        <f>VLOOKUP($A1119,cleaning_log!$A$1:$ZZ$9791,MATCH(P$5,cleaning_log!$A$2:$ZZ$2,0),0)</f>
        <v>#N/A</v>
      </c>
      <c r="Q1119" t="e">
        <f>VLOOKUP($A1119,cleaning_log!$A$1:$ZZ$9791,MATCH(Q$5,cleaning_log!$A$2:$ZZ$2,0),0)</f>
        <v>#N/A</v>
      </c>
      <c r="R1119" t="e">
        <f>VLOOKUP($A1119,cleaning_log!$A$1:$ZZ$9791,MATCH(R$5,cleaning_log!$A$2:$ZZ$2,0),0)</f>
        <v>#N/A</v>
      </c>
      <c r="S1119" t="e">
        <f t="shared" si="199"/>
        <v>#N/A</v>
      </c>
      <c r="T1119" t="e">
        <f>VLOOKUP($A1119,cleaning_log!$A$1:$ZZ$9791,MATCH(T$5,cleaning_log!$A$2:$ZZ$2,0),0)</f>
        <v>#N/A</v>
      </c>
      <c r="U1119" t="e">
        <f>VLOOKUP($A1119,cleaning_log!$A$1:$ZZ$9791,MATCH(U$5,cleaning_log!$A$2:$ZZ$2,0),0)</f>
        <v>#N/A</v>
      </c>
      <c r="V1119" t="e">
        <f>VLOOKUP($A1119,cleaning_log!$A$1:$ZZ$9791,MATCH(V$5,cleaning_log!$A$2:$ZZ$2,0),0)</f>
        <v>#N/A</v>
      </c>
    </row>
    <row r="1120" spans="1:22" hidden="1" x14ac:dyDescent="0.2">
      <c r="A1120" t="s">
        <v>15728</v>
      </c>
      <c r="B1120" t="str">
        <f>IF(NOT(ISNA(VLOOKUP($A1120,miplib2017!$A$5:$A$10000,1,0))),"miplib2017",IF(NOT(ISNA(VLOOKUP($A1120,miplib2010!$A$5:$A$10000,1,0))),"miplib2010",IF(NOT(ISNA(VLOOKUP($A1120,miplib2003!$A$5:$A$10000,1,0))),"miplib2003",IF(NOT(ISNA(VLOOKUP($A1120,miplib3!$A$5:$A$10002,1,0))),"miplib3",IF(NOT(ISNA(VLOOKUP($A1120,miplib2!$A$5:$A$10004,1,0))),"miplib2",IF(NOT(ISNA(VLOOKUP($A1120,coral!$A$5:$A$10000,1,0))),"coral",IF(NOT(ISNA(VLOOKUP($A1120,neos!$A$5:$A$10000,1,0))),"neos","COULD NOT FIND")))))))</f>
        <v>miplib2017</v>
      </c>
      <c r="C1120" t="str">
        <f>B1120&amp;"/"&amp;A1120</f>
        <v>miplib2017/oocsp-racks030f7cci</v>
      </c>
      <c r="D1120">
        <f ca="1">VLOOKUP($A1120,INDIRECT("'"&amp;$B1120&amp;"'!"&amp;"$A$5:$Z$10000"),MATCH(D$5,INDIRECT("'"&amp;$B1120&amp;"'!$A$4:$Z$4"),0),0)</f>
        <v>92792</v>
      </c>
      <c r="E1120">
        <f ca="1">VLOOKUP($A1120,INDIRECT("'"&amp;$B1120&amp;"'!"&amp;"$A$5:$Z$10000"),MATCH(E$5,INDIRECT("'"&amp;$B1120&amp;"'!$A$4:$Z$4"),0),0)</f>
        <v>50859</v>
      </c>
      <c r="F1120" t="e">
        <f>VLOOKUP($A1120,cleaning_log!$A$1:$ZZ$9791,MATCH(F$5,cleaning_log!$A$2:$ZZ$2,0),0)</f>
        <v>#N/A</v>
      </c>
      <c r="G1120" t="e">
        <f>VLOOKUP($A1120,cleaning_log!$A$1:$ZZ$9791,MATCH(G$5,cleaning_log!$A$2:$ZZ$2,0),0)</f>
        <v>#N/A</v>
      </c>
      <c r="H1120" t="str">
        <f ca="1">VLOOKUP($A1120,INDIRECT("'"&amp;$B1120&amp;"'!"&amp;"$A$5:$Z$10000"),MATCH(H$5,INDIRECT("'"&amp;$B1120&amp;"'!$A$4:$Z$4"),0),0)</f>
        <v>Infeasible</v>
      </c>
      <c r="I1120" t="e">
        <f>VLOOKUP($A1120,cleaning_log!$A$1:$ZZ$9791,MATCH(I$5,cleaning_log!$A$2:$ZZ$2,0),0)</f>
        <v>#N/A</v>
      </c>
      <c r="J1120" t="e">
        <f>VLOOKUP($A1120,cleaning_log!$A$1:$ZZ$9791,MATCH(J$5,cleaning_log!$A$2:$ZZ$2,0),0)</f>
        <v>#N/A</v>
      </c>
      <c r="K1120" t="b">
        <f>IF(ISNA(J1120),TRUE,ABS(H1120-J1120)&gt;0.001)</f>
        <v>1</v>
      </c>
      <c r="L1120" t="e">
        <f>VLOOKUP($A1120,cleaning_log!$A$1:$ZZ$9791,MATCH(L$5,cleaning_log!$A$2:$ZZ$2,0),0)</f>
        <v>#N/A</v>
      </c>
      <c r="M1120" t="e">
        <f>VLOOKUP($A1120,cleaning_log!$A$1:$ZZ$9791,MATCH(M$5,cleaning_log!$A$2:$ZZ$2,0),0)</f>
        <v>#N/A</v>
      </c>
      <c r="N1120" t="e">
        <f>VLOOKUP($A1120,cleaning_log!$A$1:$ZZ$9791,MATCH(N$5,cleaning_log!$A$2:$ZZ$2,0),0)</f>
        <v>#N/A</v>
      </c>
      <c r="O1120" t="e">
        <f>VLOOKUP($A1120,cleaning_log!$A$1:$ZZ$9791,MATCH(O$5,cleaning_log!$A$2:$ZZ$2,0),0)</f>
        <v>#N/A</v>
      </c>
      <c r="P1120" t="e">
        <f>VLOOKUP($A1120,cleaning_log!$A$1:$ZZ$9791,MATCH(P$5,cleaning_log!$A$2:$ZZ$2,0),0)</f>
        <v>#N/A</v>
      </c>
      <c r="Q1120" t="e">
        <f>VLOOKUP($A1120,cleaning_log!$A$1:$ZZ$9791,MATCH(Q$5,cleaning_log!$A$2:$ZZ$2,0),0)</f>
        <v>#N/A</v>
      </c>
      <c r="R1120" t="e">
        <f>VLOOKUP($A1120,cleaning_log!$A$1:$ZZ$9791,MATCH(R$5,cleaning_log!$A$2:$ZZ$2,0),0)</f>
        <v>#N/A</v>
      </c>
      <c r="S1120" t="e">
        <f t="shared" si="199"/>
        <v>#N/A</v>
      </c>
      <c r="T1120" t="e">
        <f>VLOOKUP($A1120,cleaning_log!$A$1:$ZZ$9791,MATCH(T$5,cleaning_log!$A$2:$ZZ$2,0),0)</f>
        <v>#N/A</v>
      </c>
      <c r="U1120" t="e">
        <f>VLOOKUP($A1120,cleaning_log!$A$1:$ZZ$9791,MATCH(U$5,cleaning_log!$A$2:$ZZ$2,0),0)</f>
        <v>#N/A</v>
      </c>
      <c r="V1120" t="e">
        <f>VLOOKUP($A1120,cleaning_log!$A$1:$ZZ$9791,MATCH(V$5,cleaning_log!$A$2:$ZZ$2,0),0)</f>
        <v>#N/A</v>
      </c>
    </row>
    <row r="1121" spans="1:22" hidden="1" x14ac:dyDescent="0.2">
      <c r="A1121" t="s">
        <v>4261</v>
      </c>
      <c r="B1121" t="str">
        <f>IF(NOT(ISNA(VLOOKUP($A1121,miplib2017!$A$5:$A$10000,1,0))),"miplib2017",IF(NOT(ISNA(VLOOKUP($A1121,miplib2010!$A$5:$A$10000,1,0))),"miplib2010",IF(NOT(ISNA(VLOOKUP($A1121,miplib2003!$A$5:$A$10000,1,0))),"miplib2003",IF(NOT(ISNA(VLOOKUP($A1121,miplib3!$A$5:$A$10002,1,0))),"miplib3",IF(NOT(ISNA(VLOOKUP($A1121,miplib2!$A$5:$A$10004,1,0))),"miplib2",IF(NOT(ISNA(VLOOKUP($A1121,coral!$A$5:$A$10000,1,0))),"coral",IF(NOT(ISNA(VLOOKUP($A1121,neos!$A$5:$A$10000,1,0))),"neos","COULD NOT FIND")))))))</f>
        <v>miplib2010</v>
      </c>
      <c r="C1121" t="str">
        <f>B1121&amp;"/"&amp;A1121</f>
        <v>miplib2010/opm2-z10-s2</v>
      </c>
      <c r="D1121">
        <f ca="1">VLOOKUP($A1121,INDIRECT("'"&amp;$B1121&amp;"'!"&amp;"$A$5:$Z$10000"),MATCH(D$5,INDIRECT("'"&amp;$B1121&amp;"'!$A$4:$Z$4"),0),0)</f>
        <v>160633</v>
      </c>
      <c r="E1121">
        <f ca="1">VLOOKUP($A1121,INDIRECT("'"&amp;$B1121&amp;"'!"&amp;"$A$5:$Z$10000"),MATCH(E$5,INDIRECT("'"&amp;$B1121&amp;"'!$A$4:$Z$4"),0),0)</f>
        <v>6250</v>
      </c>
      <c r="F1121" t="e">
        <f>VLOOKUP($A1121,cleaning_log!$A$1:$ZZ$9791,MATCH(F$5,cleaning_log!$A$2:$ZZ$2,0),0)</f>
        <v>#N/A</v>
      </c>
      <c r="G1121" t="e">
        <f>VLOOKUP($A1121,cleaning_log!$A$1:$ZZ$9791,MATCH(G$5,cleaning_log!$A$2:$ZZ$2,0),0)</f>
        <v>#N/A</v>
      </c>
      <c r="H1121">
        <f ca="1">VLOOKUP($A1121,INDIRECT("'"&amp;$B1121&amp;"'!"&amp;"$A$5:$Z$10000"),MATCH(H$5,INDIRECT("'"&amp;$B1121&amp;"'!$A$4:$Z$4"),0),0)</f>
        <v>-33826</v>
      </c>
      <c r="I1121" t="e">
        <f>VLOOKUP($A1121,cleaning_log!$A$1:$ZZ$9791,MATCH(I$5,cleaning_log!$A$2:$ZZ$2,0),0)</f>
        <v>#N/A</v>
      </c>
      <c r="J1121" t="e">
        <f>VLOOKUP($A1121,cleaning_log!$A$1:$ZZ$9791,MATCH(J$5,cleaning_log!$A$2:$ZZ$2,0),0)</f>
        <v>#N/A</v>
      </c>
      <c r="K1121" t="b">
        <f>IF(ISNA(J1121),TRUE,ABS(H1121-J1121)&gt;0.001)</f>
        <v>1</v>
      </c>
      <c r="L1121" t="e">
        <f>VLOOKUP($A1121,cleaning_log!$A$1:$ZZ$9791,MATCH(L$5,cleaning_log!$A$2:$ZZ$2,0),0)</f>
        <v>#N/A</v>
      </c>
      <c r="M1121" t="e">
        <f>VLOOKUP($A1121,cleaning_log!$A$1:$ZZ$9791,MATCH(M$5,cleaning_log!$A$2:$ZZ$2,0),0)</f>
        <v>#N/A</v>
      </c>
      <c r="N1121" t="e">
        <f>VLOOKUP($A1121,cleaning_log!$A$1:$ZZ$9791,MATCH(N$5,cleaning_log!$A$2:$ZZ$2,0),0)</f>
        <v>#N/A</v>
      </c>
      <c r="O1121" t="e">
        <f>VLOOKUP($A1121,cleaning_log!$A$1:$ZZ$9791,MATCH(O$5,cleaning_log!$A$2:$ZZ$2,0),0)</f>
        <v>#N/A</v>
      </c>
      <c r="P1121" t="e">
        <f>VLOOKUP($A1121,cleaning_log!$A$1:$ZZ$9791,MATCH(P$5,cleaning_log!$A$2:$ZZ$2,0),0)</f>
        <v>#N/A</v>
      </c>
      <c r="Q1121" t="e">
        <f>VLOOKUP($A1121,cleaning_log!$A$1:$ZZ$9791,MATCH(Q$5,cleaning_log!$A$2:$ZZ$2,0),0)</f>
        <v>#N/A</v>
      </c>
      <c r="R1121" t="e">
        <f>VLOOKUP($A1121,cleaning_log!$A$1:$ZZ$9791,MATCH(R$5,cleaning_log!$A$2:$ZZ$2,0),0)</f>
        <v>#N/A</v>
      </c>
      <c r="S1121" t="e">
        <f t="shared" si="199"/>
        <v>#N/A</v>
      </c>
      <c r="T1121" t="e">
        <f>VLOOKUP($A1121,cleaning_log!$A$1:$ZZ$9791,MATCH(T$5,cleaning_log!$A$2:$ZZ$2,0),0)</f>
        <v>#N/A</v>
      </c>
      <c r="U1121" t="e">
        <f>VLOOKUP($A1121,cleaning_log!$A$1:$ZZ$9791,MATCH(U$5,cleaning_log!$A$2:$ZZ$2,0),0)</f>
        <v>#N/A</v>
      </c>
      <c r="V1121" t="e">
        <f>VLOOKUP($A1121,cleaning_log!$A$1:$ZZ$9791,MATCH(V$5,cleaning_log!$A$2:$ZZ$2,0),0)</f>
        <v>#N/A</v>
      </c>
    </row>
    <row r="1122" spans="1:22" hidden="1" x14ac:dyDescent="0.2">
      <c r="A1122" t="s">
        <v>4473</v>
      </c>
      <c r="B1122" t="str">
        <f>IF(NOT(ISNA(VLOOKUP($A1122,miplib2017!$A$5:$A$10000,1,0))),"miplib2017",IF(NOT(ISNA(VLOOKUP($A1122,miplib2010!$A$5:$A$10000,1,0))),"miplib2010",IF(NOT(ISNA(VLOOKUP($A1122,miplib2003!$A$5:$A$10000,1,0))),"miplib2003",IF(NOT(ISNA(VLOOKUP($A1122,miplib3!$A$5:$A$10002,1,0))),"miplib3",IF(NOT(ISNA(VLOOKUP($A1122,miplib2!$A$5:$A$10004,1,0))),"miplib2",IF(NOT(ISNA(VLOOKUP($A1122,coral!$A$5:$A$10000,1,0))),"coral",IF(NOT(ISNA(VLOOKUP($A1122,neos!$A$5:$A$10000,1,0))),"neos","COULD NOT FIND")))))))</f>
        <v>miplib2017</v>
      </c>
      <c r="C1122" t="str">
        <f>B1122&amp;"/"&amp;A1122</f>
        <v>miplib2017/opm2-z10-s4</v>
      </c>
      <c r="D1122">
        <f ca="1">VLOOKUP($A1122,INDIRECT("'"&amp;$B1122&amp;"'!"&amp;"$A$5:$Z$10000"),MATCH(D$5,INDIRECT("'"&amp;$B1122&amp;"'!$A$4:$Z$4"),0),0)</f>
        <v>160633</v>
      </c>
      <c r="E1122">
        <f ca="1">VLOOKUP($A1122,INDIRECT("'"&amp;$B1122&amp;"'!"&amp;"$A$5:$Z$10000"),MATCH(E$5,INDIRECT("'"&amp;$B1122&amp;"'!$A$4:$Z$4"),0),0)</f>
        <v>6250</v>
      </c>
      <c r="F1122">
        <f>VLOOKUP($A1122,cleaning_log!$A$1:$ZZ$9791,MATCH(F$5,cleaning_log!$A$2:$ZZ$2,0),0)</f>
        <v>65337</v>
      </c>
      <c r="G1122">
        <f>VLOOKUP($A1122,cleaning_log!$A$1:$ZZ$9791,MATCH(G$5,cleaning_log!$A$2:$ZZ$2,0),0)</f>
        <v>5918</v>
      </c>
      <c r="H1122">
        <f ca="1">VLOOKUP($A1122,INDIRECT("'"&amp;$B1122&amp;"'!"&amp;"$A$5:$Z$10000"),MATCH(H$5,INDIRECT("'"&amp;$B1122&amp;"'!$A$4:$Z$4"),0),0)</f>
        <v>-33269</v>
      </c>
      <c r="I1122">
        <f>VLOOKUP($A1122,cleaning_log!$A$1:$ZZ$9791,MATCH(I$5,cleaning_log!$A$2:$ZZ$2,0),0)</f>
        <v>-46921.507840398503</v>
      </c>
      <c r="J1122">
        <f>VLOOKUP($A1122,cleaning_log!$A$1:$ZZ$9791,MATCH(J$5,cleaning_log!$A$2:$ZZ$2,0),0)</f>
        <v>-46921.507840398401</v>
      </c>
      <c r="K1122" t="b">
        <f ca="1">IF(ISNA(J1122),TRUE,ABS(H1122-J1122)&gt;0.001)</f>
        <v>1</v>
      </c>
      <c r="L1122">
        <f>VLOOKUP($A1122,cleaning_log!$A$1:$ZZ$9791,MATCH(L$5,cleaning_log!$A$2:$ZZ$2,0),0)</f>
        <v>-32265</v>
      </c>
      <c r="M1122">
        <f>VLOOKUP($A1122,cleaning_log!$A$1:$ZZ$9791,MATCH(M$5,cleaning_log!$A$2:$ZZ$2,0),0)</f>
        <v>-31813</v>
      </c>
      <c r="N1122">
        <f>VLOOKUP($A1122,cleaning_log!$A$1:$ZZ$9791,MATCH(N$5,cleaning_log!$A$2:$ZZ$2,0),0)</f>
        <v>-41513</v>
      </c>
      <c r="O1122">
        <f>VLOOKUP($A1122,cleaning_log!$A$1:$ZZ$9791,MATCH(O$5,cleaning_log!$A$2:$ZZ$2,0),0)</f>
        <v>-38590</v>
      </c>
      <c r="P1122">
        <f>VLOOKUP($A1122,cleaning_log!$A$1:$ZZ$9791,MATCH(P$5,cleaning_log!$A$2:$ZZ$2,0),0)</f>
        <v>3600.011</v>
      </c>
      <c r="Q1122">
        <f>VLOOKUP($A1122,cleaning_log!$A$1:$ZZ$9791,MATCH(Q$5,cleaning_log!$A$2:$ZZ$2,0),0)</f>
        <v>3600.0030000000002</v>
      </c>
      <c r="R1122">
        <f>VLOOKUP($A1122,cleaning_log!$A$1:$ZZ$9791,MATCH(R$5,cleaning_log!$A$2:$ZZ$2,0),0)</f>
        <v>3600.0219999999999</v>
      </c>
      <c r="S1122" t="b">
        <f t="shared" si="199"/>
        <v>0</v>
      </c>
      <c r="T1122">
        <f>VLOOKUP($A1122,cleaning_log!$A$1:$ZZ$9791,MATCH(T$5,cleaning_log!$A$2:$ZZ$2,0),0)</f>
        <v>1078</v>
      </c>
      <c r="U1122">
        <f>VLOOKUP($A1122,cleaning_log!$A$1:$ZZ$9791,MATCH(U$5,cleaning_log!$A$2:$ZZ$2,0),0)</f>
        <v>2594</v>
      </c>
      <c r="V1122">
        <f>VLOOKUP($A1122,cleaning_log!$A$1:$ZZ$9791,MATCH(V$5,cleaning_log!$A$2:$ZZ$2,0),0)</f>
        <v>2664</v>
      </c>
    </row>
    <row r="1123" spans="1:22" hidden="1" x14ac:dyDescent="0.2">
      <c r="A1123" t="s">
        <v>4262</v>
      </c>
      <c r="B1123" t="str">
        <f>IF(NOT(ISNA(VLOOKUP($A1123,miplib2017!$A$5:$A$10000,1,0))),"miplib2017",IF(NOT(ISNA(VLOOKUP($A1123,miplib2010!$A$5:$A$10000,1,0))),"miplib2010",IF(NOT(ISNA(VLOOKUP($A1123,miplib2003!$A$5:$A$10000,1,0))),"miplib2003",IF(NOT(ISNA(VLOOKUP($A1123,miplib3!$A$5:$A$10002,1,0))),"miplib3",IF(NOT(ISNA(VLOOKUP($A1123,miplib2!$A$5:$A$10004,1,0))),"miplib2",IF(NOT(ISNA(VLOOKUP($A1123,coral!$A$5:$A$10000,1,0))),"coral",IF(NOT(ISNA(VLOOKUP($A1123,neos!$A$5:$A$10000,1,0))),"neos","COULD NOT FIND")))))))</f>
        <v>miplib2010</v>
      </c>
      <c r="C1123" t="str">
        <f>B1123&amp;"/"&amp;A1123</f>
        <v>miplib2010/opm2-z11-s8</v>
      </c>
      <c r="D1123">
        <f ca="1">VLOOKUP($A1123,INDIRECT("'"&amp;$B1123&amp;"'!"&amp;"$A$5:$Z$10000"),MATCH(D$5,INDIRECT("'"&amp;$B1123&amp;"'!$A$4:$Z$4"),0),0)</f>
        <v>223082</v>
      </c>
      <c r="E1123">
        <f ca="1">VLOOKUP($A1123,INDIRECT("'"&amp;$B1123&amp;"'!"&amp;"$A$5:$Z$10000"),MATCH(E$5,INDIRECT("'"&amp;$B1123&amp;"'!$A$4:$Z$4"),0),0)</f>
        <v>8019</v>
      </c>
      <c r="F1123" t="e">
        <f>VLOOKUP($A1123,cleaning_log!$A$1:$ZZ$9791,MATCH(F$5,cleaning_log!$A$2:$ZZ$2,0),0)</f>
        <v>#N/A</v>
      </c>
      <c r="G1123" t="e">
        <f>VLOOKUP($A1123,cleaning_log!$A$1:$ZZ$9791,MATCH(G$5,cleaning_log!$A$2:$ZZ$2,0),0)</f>
        <v>#N/A</v>
      </c>
      <c r="H1123">
        <f ca="1">VLOOKUP($A1123,INDIRECT("'"&amp;$B1123&amp;"'!"&amp;"$A$5:$Z$10000"),MATCH(H$5,INDIRECT("'"&amp;$B1123&amp;"'!$A$4:$Z$4"),0),0)</f>
        <v>-43485</v>
      </c>
      <c r="I1123" t="e">
        <f>VLOOKUP($A1123,cleaning_log!$A$1:$ZZ$9791,MATCH(I$5,cleaning_log!$A$2:$ZZ$2,0),0)</f>
        <v>#N/A</v>
      </c>
      <c r="J1123" t="e">
        <f>VLOOKUP($A1123,cleaning_log!$A$1:$ZZ$9791,MATCH(J$5,cleaning_log!$A$2:$ZZ$2,0),0)</f>
        <v>#N/A</v>
      </c>
      <c r="K1123" t="b">
        <f>IF(ISNA(J1123),TRUE,ABS(H1123-J1123)&gt;0.001)</f>
        <v>1</v>
      </c>
      <c r="L1123" t="e">
        <f>VLOOKUP($A1123,cleaning_log!$A$1:$ZZ$9791,MATCH(L$5,cleaning_log!$A$2:$ZZ$2,0),0)</f>
        <v>#N/A</v>
      </c>
      <c r="M1123" t="e">
        <f>VLOOKUP($A1123,cleaning_log!$A$1:$ZZ$9791,MATCH(M$5,cleaning_log!$A$2:$ZZ$2,0),0)</f>
        <v>#N/A</v>
      </c>
      <c r="N1123" t="e">
        <f>VLOOKUP($A1123,cleaning_log!$A$1:$ZZ$9791,MATCH(N$5,cleaning_log!$A$2:$ZZ$2,0),0)</f>
        <v>#N/A</v>
      </c>
      <c r="O1123" t="e">
        <f>VLOOKUP($A1123,cleaning_log!$A$1:$ZZ$9791,MATCH(O$5,cleaning_log!$A$2:$ZZ$2,0),0)</f>
        <v>#N/A</v>
      </c>
      <c r="P1123" t="e">
        <f>VLOOKUP($A1123,cleaning_log!$A$1:$ZZ$9791,MATCH(P$5,cleaning_log!$A$2:$ZZ$2,0),0)</f>
        <v>#N/A</v>
      </c>
      <c r="Q1123" t="e">
        <f>VLOOKUP($A1123,cleaning_log!$A$1:$ZZ$9791,MATCH(Q$5,cleaning_log!$A$2:$ZZ$2,0),0)</f>
        <v>#N/A</v>
      </c>
      <c r="R1123" t="e">
        <f>VLOOKUP($A1123,cleaning_log!$A$1:$ZZ$9791,MATCH(R$5,cleaning_log!$A$2:$ZZ$2,0),0)</f>
        <v>#N/A</v>
      </c>
      <c r="S1123" t="e">
        <f t="shared" si="199"/>
        <v>#N/A</v>
      </c>
      <c r="T1123" t="e">
        <f>VLOOKUP($A1123,cleaning_log!$A$1:$ZZ$9791,MATCH(T$5,cleaning_log!$A$2:$ZZ$2,0),0)</f>
        <v>#N/A</v>
      </c>
      <c r="U1123" t="e">
        <f>VLOOKUP($A1123,cleaning_log!$A$1:$ZZ$9791,MATCH(U$5,cleaning_log!$A$2:$ZZ$2,0),0)</f>
        <v>#N/A</v>
      </c>
      <c r="V1123" t="e">
        <f>VLOOKUP($A1123,cleaning_log!$A$1:$ZZ$9791,MATCH(V$5,cleaning_log!$A$2:$ZZ$2,0),0)</f>
        <v>#N/A</v>
      </c>
    </row>
    <row r="1124" spans="1:22" hidden="1" x14ac:dyDescent="0.2">
      <c r="A1124" t="s">
        <v>4263</v>
      </c>
      <c r="B1124" t="str">
        <f>IF(NOT(ISNA(VLOOKUP($A1124,miplib2017!$A$5:$A$10000,1,0))),"miplib2017",IF(NOT(ISNA(VLOOKUP($A1124,miplib2010!$A$5:$A$10000,1,0))),"miplib2010",IF(NOT(ISNA(VLOOKUP($A1124,miplib2003!$A$5:$A$10000,1,0))),"miplib2003",IF(NOT(ISNA(VLOOKUP($A1124,miplib3!$A$5:$A$10002,1,0))),"miplib3",IF(NOT(ISNA(VLOOKUP($A1124,miplib2!$A$5:$A$10004,1,0))),"miplib2",IF(NOT(ISNA(VLOOKUP($A1124,coral!$A$5:$A$10000,1,0))),"coral",IF(NOT(ISNA(VLOOKUP($A1124,neos!$A$5:$A$10000,1,0))),"neos","COULD NOT FIND")))))))</f>
        <v>miplib2010</v>
      </c>
      <c r="C1124" t="str">
        <f>B1124&amp;"/"&amp;A1124</f>
        <v>miplib2010/opm2-z12-s14</v>
      </c>
      <c r="D1124">
        <f ca="1">VLOOKUP($A1124,INDIRECT("'"&amp;$B1124&amp;"'!"&amp;"$A$5:$Z$10000"),MATCH(D$5,INDIRECT("'"&amp;$B1124&amp;"'!$A$4:$Z$4"),0),0)</f>
        <v>319508</v>
      </c>
      <c r="E1124">
        <f ca="1">VLOOKUP($A1124,INDIRECT("'"&amp;$B1124&amp;"'!"&amp;"$A$5:$Z$10000"),MATCH(E$5,INDIRECT("'"&amp;$B1124&amp;"'!$A$4:$Z$4"),0),0)</f>
        <v>10800</v>
      </c>
      <c r="F1124" t="e">
        <f>VLOOKUP($A1124,cleaning_log!$A$1:$ZZ$9791,MATCH(F$5,cleaning_log!$A$2:$ZZ$2,0),0)</f>
        <v>#N/A</v>
      </c>
      <c r="G1124" t="e">
        <f>VLOOKUP($A1124,cleaning_log!$A$1:$ZZ$9791,MATCH(G$5,cleaning_log!$A$2:$ZZ$2,0),0)</f>
        <v>#N/A</v>
      </c>
      <c r="H1124">
        <f ca="1">VLOOKUP($A1124,INDIRECT("'"&amp;$B1124&amp;"'!"&amp;"$A$5:$Z$10000"),MATCH(H$5,INDIRECT("'"&amp;$B1124&amp;"'!$A$4:$Z$4"),0),0)</f>
        <v>-64291</v>
      </c>
      <c r="I1124" t="e">
        <f>VLOOKUP($A1124,cleaning_log!$A$1:$ZZ$9791,MATCH(I$5,cleaning_log!$A$2:$ZZ$2,0),0)</f>
        <v>#N/A</v>
      </c>
      <c r="J1124" t="e">
        <f>VLOOKUP($A1124,cleaning_log!$A$1:$ZZ$9791,MATCH(J$5,cleaning_log!$A$2:$ZZ$2,0),0)</f>
        <v>#N/A</v>
      </c>
      <c r="K1124" t="b">
        <f>IF(ISNA(J1124),TRUE,ABS(H1124-J1124)&gt;0.001)</f>
        <v>1</v>
      </c>
      <c r="L1124" t="e">
        <f>VLOOKUP($A1124,cleaning_log!$A$1:$ZZ$9791,MATCH(L$5,cleaning_log!$A$2:$ZZ$2,0),0)</f>
        <v>#N/A</v>
      </c>
      <c r="M1124" t="e">
        <f>VLOOKUP($A1124,cleaning_log!$A$1:$ZZ$9791,MATCH(M$5,cleaning_log!$A$2:$ZZ$2,0),0)</f>
        <v>#N/A</v>
      </c>
      <c r="N1124" t="e">
        <f>VLOOKUP($A1124,cleaning_log!$A$1:$ZZ$9791,MATCH(N$5,cleaning_log!$A$2:$ZZ$2,0),0)</f>
        <v>#N/A</v>
      </c>
      <c r="O1124" t="e">
        <f>VLOOKUP($A1124,cleaning_log!$A$1:$ZZ$9791,MATCH(O$5,cleaning_log!$A$2:$ZZ$2,0),0)</f>
        <v>#N/A</v>
      </c>
      <c r="P1124" t="e">
        <f>VLOOKUP($A1124,cleaning_log!$A$1:$ZZ$9791,MATCH(P$5,cleaning_log!$A$2:$ZZ$2,0),0)</f>
        <v>#N/A</v>
      </c>
      <c r="Q1124" t="e">
        <f>VLOOKUP($A1124,cleaning_log!$A$1:$ZZ$9791,MATCH(Q$5,cleaning_log!$A$2:$ZZ$2,0),0)</f>
        <v>#N/A</v>
      </c>
      <c r="R1124" t="e">
        <f>VLOOKUP($A1124,cleaning_log!$A$1:$ZZ$9791,MATCH(R$5,cleaning_log!$A$2:$ZZ$2,0),0)</f>
        <v>#N/A</v>
      </c>
      <c r="S1124" t="e">
        <f t="shared" si="199"/>
        <v>#N/A</v>
      </c>
      <c r="T1124" t="e">
        <f>VLOOKUP($A1124,cleaning_log!$A$1:$ZZ$9791,MATCH(T$5,cleaning_log!$A$2:$ZZ$2,0),0)</f>
        <v>#N/A</v>
      </c>
      <c r="U1124" t="e">
        <f>VLOOKUP($A1124,cleaning_log!$A$1:$ZZ$9791,MATCH(U$5,cleaning_log!$A$2:$ZZ$2,0),0)</f>
        <v>#N/A</v>
      </c>
      <c r="V1124" t="e">
        <f>VLOOKUP($A1124,cleaning_log!$A$1:$ZZ$9791,MATCH(V$5,cleaning_log!$A$2:$ZZ$2,0),0)</f>
        <v>#N/A</v>
      </c>
    </row>
    <row r="1125" spans="1:22" hidden="1" x14ac:dyDescent="0.2">
      <c r="A1125" t="s">
        <v>4264</v>
      </c>
      <c r="B1125" t="str">
        <f>IF(NOT(ISNA(VLOOKUP($A1125,miplib2017!$A$5:$A$10000,1,0))),"miplib2017",IF(NOT(ISNA(VLOOKUP($A1125,miplib2010!$A$5:$A$10000,1,0))),"miplib2010",IF(NOT(ISNA(VLOOKUP($A1125,miplib2003!$A$5:$A$10000,1,0))),"miplib2003",IF(NOT(ISNA(VLOOKUP($A1125,miplib3!$A$5:$A$10002,1,0))),"miplib3",IF(NOT(ISNA(VLOOKUP($A1125,miplib2!$A$5:$A$10004,1,0))),"miplib2",IF(NOT(ISNA(VLOOKUP($A1125,coral!$A$5:$A$10000,1,0))),"coral",IF(NOT(ISNA(VLOOKUP($A1125,neos!$A$5:$A$10000,1,0))),"neos","COULD NOT FIND")))))))</f>
        <v>miplib2010</v>
      </c>
      <c r="C1125" t="str">
        <f>B1125&amp;"/"&amp;A1125</f>
        <v>miplib2010/opm2-z12-s7</v>
      </c>
      <c r="D1125">
        <f ca="1">VLOOKUP($A1125,INDIRECT("'"&amp;$B1125&amp;"'!"&amp;"$A$5:$Z$10000"),MATCH(D$5,INDIRECT("'"&amp;$B1125&amp;"'!$A$4:$Z$4"),0),0)</f>
        <v>319508</v>
      </c>
      <c r="E1125">
        <f ca="1">VLOOKUP($A1125,INDIRECT("'"&amp;$B1125&amp;"'!"&amp;"$A$5:$Z$10000"),MATCH(E$5,INDIRECT("'"&amp;$B1125&amp;"'!$A$4:$Z$4"),0),0)</f>
        <v>10800</v>
      </c>
      <c r="F1125" t="e">
        <f>VLOOKUP($A1125,cleaning_log!$A$1:$ZZ$9791,MATCH(F$5,cleaning_log!$A$2:$ZZ$2,0),0)</f>
        <v>#N/A</v>
      </c>
      <c r="G1125" t="e">
        <f>VLOOKUP($A1125,cleaning_log!$A$1:$ZZ$9791,MATCH(G$5,cleaning_log!$A$2:$ZZ$2,0),0)</f>
        <v>#N/A</v>
      </c>
      <c r="H1125">
        <f ca="1">VLOOKUP($A1125,INDIRECT("'"&amp;$B1125&amp;"'!"&amp;"$A$5:$Z$10000"),MATCH(H$5,INDIRECT("'"&amp;$B1125&amp;"'!$A$4:$Z$4"),0),0)</f>
        <v>-65514</v>
      </c>
      <c r="I1125" t="e">
        <f>VLOOKUP($A1125,cleaning_log!$A$1:$ZZ$9791,MATCH(I$5,cleaning_log!$A$2:$ZZ$2,0),0)</f>
        <v>#N/A</v>
      </c>
      <c r="J1125" t="e">
        <f>VLOOKUP($A1125,cleaning_log!$A$1:$ZZ$9791,MATCH(J$5,cleaning_log!$A$2:$ZZ$2,0),0)</f>
        <v>#N/A</v>
      </c>
      <c r="K1125" t="b">
        <f>IF(ISNA(J1125),TRUE,ABS(H1125-J1125)&gt;0.001)</f>
        <v>1</v>
      </c>
      <c r="L1125" t="e">
        <f>VLOOKUP($A1125,cleaning_log!$A$1:$ZZ$9791,MATCH(L$5,cleaning_log!$A$2:$ZZ$2,0),0)</f>
        <v>#N/A</v>
      </c>
      <c r="M1125" t="e">
        <f>VLOOKUP($A1125,cleaning_log!$A$1:$ZZ$9791,MATCH(M$5,cleaning_log!$A$2:$ZZ$2,0),0)</f>
        <v>#N/A</v>
      </c>
      <c r="N1125" t="e">
        <f>VLOOKUP($A1125,cleaning_log!$A$1:$ZZ$9791,MATCH(N$5,cleaning_log!$A$2:$ZZ$2,0),0)</f>
        <v>#N/A</v>
      </c>
      <c r="O1125" t="e">
        <f>VLOOKUP($A1125,cleaning_log!$A$1:$ZZ$9791,MATCH(O$5,cleaning_log!$A$2:$ZZ$2,0),0)</f>
        <v>#N/A</v>
      </c>
      <c r="P1125" t="e">
        <f>VLOOKUP($A1125,cleaning_log!$A$1:$ZZ$9791,MATCH(P$5,cleaning_log!$A$2:$ZZ$2,0),0)</f>
        <v>#N/A</v>
      </c>
      <c r="Q1125" t="e">
        <f>VLOOKUP($A1125,cleaning_log!$A$1:$ZZ$9791,MATCH(Q$5,cleaning_log!$A$2:$ZZ$2,0),0)</f>
        <v>#N/A</v>
      </c>
      <c r="R1125" t="e">
        <f>VLOOKUP($A1125,cleaning_log!$A$1:$ZZ$9791,MATCH(R$5,cleaning_log!$A$2:$ZZ$2,0),0)</f>
        <v>#N/A</v>
      </c>
      <c r="S1125" t="e">
        <f t="shared" si="199"/>
        <v>#N/A</v>
      </c>
      <c r="T1125" t="e">
        <f>VLOOKUP($A1125,cleaning_log!$A$1:$ZZ$9791,MATCH(T$5,cleaning_log!$A$2:$ZZ$2,0),0)</f>
        <v>#N/A</v>
      </c>
      <c r="U1125" t="e">
        <f>VLOOKUP($A1125,cleaning_log!$A$1:$ZZ$9791,MATCH(U$5,cleaning_log!$A$2:$ZZ$2,0),0)</f>
        <v>#N/A</v>
      </c>
      <c r="V1125" t="e">
        <f>VLOOKUP($A1125,cleaning_log!$A$1:$ZZ$9791,MATCH(V$5,cleaning_log!$A$2:$ZZ$2,0),0)</f>
        <v>#N/A</v>
      </c>
    </row>
    <row r="1126" spans="1:22" hidden="1" x14ac:dyDescent="0.2">
      <c r="A1126" t="s">
        <v>15733</v>
      </c>
      <c r="B1126" t="str">
        <f>IF(NOT(ISNA(VLOOKUP($A1126,miplib2017!$A$5:$A$10000,1,0))),"miplib2017",IF(NOT(ISNA(VLOOKUP($A1126,miplib2010!$A$5:$A$10000,1,0))),"miplib2010",IF(NOT(ISNA(VLOOKUP($A1126,miplib2003!$A$5:$A$10000,1,0))),"miplib2003",IF(NOT(ISNA(VLOOKUP($A1126,miplib3!$A$5:$A$10002,1,0))),"miplib3",IF(NOT(ISNA(VLOOKUP($A1126,miplib2!$A$5:$A$10004,1,0))),"miplib2",IF(NOT(ISNA(VLOOKUP($A1126,coral!$A$5:$A$10000,1,0))),"coral",IF(NOT(ISNA(VLOOKUP($A1126,neos!$A$5:$A$10000,1,0))),"neos","COULD NOT FIND")))))))</f>
        <v>miplib2017</v>
      </c>
      <c r="C1126" t="str">
        <f>B1126&amp;"/"&amp;A1126</f>
        <v>miplib2017/opm2-z12-s8</v>
      </c>
      <c r="D1126">
        <f ca="1">VLOOKUP($A1126,INDIRECT("'"&amp;$B1126&amp;"'!"&amp;"$A$5:$Z$10000"),MATCH(D$5,INDIRECT("'"&amp;$B1126&amp;"'!$A$4:$Z$4"),0),0)</f>
        <v>319508</v>
      </c>
      <c r="E1126">
        <f ca="1">VLOOKUP($A1126,INDIRECT("'"&amp;$B1126&amp;"'!"&amp;"$A$5:$Z$10000"),MATCH(E$5,INDIRECT("'"&amp;$B1126&amp;"'!$A$4:$Z$4"),0),0)</f>
        <v>10800</v>
      </c>
      <c r="F1126" t="e">
        <f>VLOOKUP($A1126,cleaning_log!$A$1:$ZZ$9791,MATCH(F$5,cleaning_log!$A$2:$ZZ$2,0),0)</f>
        <v>#N/A</v>
      </c>
      <c r="G1126" t="e">
        <f>VLOOKUP($A1126,cleaning_log!$A$1:$ZZ$9791,MATCH(G$5,cleaning_log!$A$2:$ZZ$2,0),0)</f>
        <v>#N/A</v>
      </c>
      <c r="H1126">
        <f ca="1">VLOOKUP($A1126,INDIRECT("'"&amp;$B1126&amp;"'!"&amp;"$A$5:$Z$10000"),MATCH(H$5,INDIRECT("'"&amp;$B1126&amp;"'!$A$4:$Z$4"),0),0)</f>
        <v>-58540</v>
      </c>
      <c r="I1126" t="e">
        <f>VLOOKUP($A1126,cleaning_log!$A$1:$ZZ$9791,MATCH(I$5,cleaning_log!$A$2:$ZZ$2,0),0)</f>
        <v>#N/A</v>
      </c>
      <c r="J1126" t="e">
        <f>VLOOKUP($A1126,cleaning_log!$A$1:$ZZ$9791,MATCH(J$5,cleaning_log!$A$2:$ZZ$2,0),0)</f>
        <v>#N/A</v>
      </c>
      <c r="K1126" t="b">
        <f>IF(ISNA(J1126),TRUE,ABS(H1126-J1126)&gt;0.001)</f>
        <v>1</v>
      </c>
      <c r="L1126" t="e">
        <f>VLOOKUP($A1126,cleaning_log!$A$1:$ZZ$9791,MATCH(L$5,cleaning_log!$A$2:$ZZ$2,0),0)</f>
        <v>#N/A</v>
      </c>
      <c r="M1126" t="e">
        <f>VLOOKUP($A1126,cleaning_log!$A$1:$ZZ$9791,MATCH(M$5,cleaning_log!$A$2:$ZZ$2,0),0)</f>
        <v>#N/A</v>
      </c>
      <c r="N1126" t="e">
        <f>VLOOKUP($A1126,cleaning_log!$A$1:$ZZ$9791,MATCH(N$5,cleaning_log!$A$2:$ZZ$2,0),0)</f>
        <v>#N/A</v>
      </c>
      <c r="O1126" t="e">
        <f>VLOOKUP($A1126,cleaning_log!$A$1:$ZZ$9791,MATCH(O$5,cleaning_log!$A$2:$ZZ$2,0),0)</f>
        <v>#N/A</v>
      </c>
      <c r="P1126" t="e">
        <f>VLOOKUP($A1126,cleaning_log!$A$1:$ZZ$9791,MATCH(P$5,cleaning_log!$A$2:$ZZ$2,0),0)</f>
        <v>#N/A</v>
      </c>
      <c r="Q1126" t="e">
        <f>VLOOKUP($A1126,cleaning_log!$A$1:$ZZ$9791,MATCH(Q$5,cleaning_log!$A$2:$ZZ$2,0),0)</f>
        <v>#N/A</v>
      </c>
      <c r="R1126" t="e">
        <f>VLOOKUP($A1126,cleaning_log!$A$1:$ZZ$9791,MATCH(R$5,cleaning_log!$A$2:$ZZ$2,0),0)</f>
        <v>#N/A</v>
      </c>
      <c r="S1126" t="e">
        <f t="shared" si="199"/>
        <v>#N/A</v>
      </c>
      <c r="T1126" t="e">
        <f>VLOOKUP($A1126,cleaning_log!$A$1:$ZZ$9791,MATCH(T$5,cleaning_log!$A$2:$ZZ$2,0),0)</f>
        <v>#N/A</v>
      </c>
      <c r="U1126" t="e">
        <f>VLOOKUP($A1126,cleaning_log!$A$1:$ZZ$9791,MATCH(U$5,cleaning_log!$A$2:$ZZ$2,0),0)</f>
        <v>#N/A</v>
      </c>
      <c r="V1126" t="e">
        <f>VLOOKUP($A1126,cleaning_log!$A$1:$ZZ$9791,MATCH(V$5,cleaning_log!$A$2:$ZZ$2,0),0)</f>
        <v>#N/A</v>
      </c>
    </row>
    <row r="1127" spans="1:22" hidden="1" x14ac:dyDescent="0.2">
      <c r="A1127" t="s">
        <v>15735</v>
      </c>
      <c r="B1127" t="str">
        <f>IF(NOT(ISNA(VLOOKUP($A1127,miplib2017!$A$5:$A$10000,1,0))),"miplib2017",IF(NOT(ISNA(VLOOKUP($A1127,miplib2010!$A$5:$A$10000,1,0))),"miplib2010",IF(NOT(ISNA(VLOOKUP($A1127,miplib2003!$A$5:$A$10000,1,0))),"miplib2003",IF(NOT(ISNA(VLOOKUP($A1127,miplib3!$A$5:$A$10002,1,0))),"miplib3",IF(NOT(ISNA(VLOOKUP($A1127,miplib2!$A$5:$A$10004,1,0))),"miplib2",IF(NOT(ISNA(VLOOKUP($A1127,coral!$A$5:$A$10000,1,0))),"coral",IF(NOT(ISNA(VLOOKUP($A1127,neos!$A$5:$A$10000,1,0))),"neos","COULD NOT FIND")))))))</f>
        <v>miplib2017</v>
      </c>
      <c r="C1127" t="str">
        <f>B1127&amp;"/"&amp;A1127</f>
        <v>miplib2017/opm2-z6-s1</v>
      </c>
      <c r="D1127">
        <f ca="1">VLOOKUP($A1127,INDIRECT("'"&amp;$B1127&amp;"'!"&amp;"$A$5:$Z$10000"),MATCH(D$5,INDIRECT("'"&amp;$B1127&amp;"'!$A$4:$Z$4"),0),0)</f>
        <v>15533</v>
      </c>
      <c r="E1127">
        <f ca="1">VLOOKUP($A1127,INDIRECT("'"&amp;$B1127&amp;"'!"&amp;"$A$5:$Z$10000"),MATCH(E$5,INDIRECT("'"&amp;$B1127&amp;"'!$A$4:$Z$4"),0),0)</f>
        <v>1350</v>
      </c>
      <c r="F1127" t="e">
        <f>VLOOKUP($A1127,cleaning_log!$A$1:$ZZ$9791,MATCH(F$5,cleaning_log!$A$2:$ZZ$2,0),0)</f>
        <v>#N/A</v>
      </c>
      <c r="G1127" t="e">
        <f>VLOOKUP($A1127,cleaning_log!$A$1:$ZZ$9791,MATCH(G$5,cleaning_log!$A$2:$ZZ$2,0),0)</f>
        <v>#N/A</v>
      </c>
      <c r="H1127">
        <f ca="1">VLOOKUP($A1127,INDIRECT("'"&amp;$B1127&amp;"'!"&amp;"$A$5:$Z$10000"),MATCH(H$5,INDIRECT("'"&amp;$B1127&amp;"'!$A$4:$Z$4"),0),0)</f>
        <v>-6202</v>
      </c>
      <c r="I1127" t="e">
        <f>VLOOKUP($A1127,cleaning_log!$A$1:$ZZ$9791,MATCH(I$5,cleaning_log!$A$2:$ZZ$2,0),0)</f>
        <v>#N/A</v>
      </c>
      <c r="J1127" t="e">
        <f>VLOOKUP($A1127,cleaning_log!$A$1:$ZZ$9791,MATCH(J$5,cleaning_log!$A$2:$ZZ$2,0),0)</f>
        <v>#N/A</v>
      </c>
      <c r="K1127" t="b">
        <f>IF(ISNA(J1127),TRUE,ABS(H1127-J1127)&gt;0.001)</f>
        <v>1</v>
      </c>
      <c r="L1127" t="e">
        <f>VLOOKUP($A1127,cleaning_log!$A$1:$ZZ$9791,MATCH(L$5,cleaning_log!$A$2:$ZZ$2,0),0)</f>
        <v>#N/A</v>
      </c>
      <c r="M1127" t="e">
        <f>VLOOKUP($A1127,cleaning_log!$A$1:$ZZ$9791,MATCH(M$5,cleaning_log!$A$2:$ZZ$2,0),0)</f>
        <v>#N/A</v>
      </c>
      <c r="N1127" t="e">
        <f>VLOOKUP($A1127,cleaning_log!$A$1:$ZZ$9791,MATCH(N$5,cleaning_log!$A$2:$ZZ$2,0),0)</f>
        <v>#N/A</v>
      </c>
      <c r="O1127" t="e">
        <f>VLOOKUP($A1127,cleaning_log!$A$1:$ZZ$9791,MATCH(O$5,cleaning_log!$A$2:$ZZ$2,0),0)</f>
        <v>#N/A</v>
      </c>
      <c r="P1127" t="e">
        <f>VLOOKUP($A1127,cleaning_log!$A$1:$ZZ$9791,MATCH(P$5,cleaning_log!$A$2:$ZZ$2,0),0)</f>
        <v>#N/A</v>
      </c>
      <c r="Q1127" t="e">
        <f>VLOOKUP($A1127,cleaning_log!$A$1:$ZZ$9791,MATCH(Q$5,cleaning_log!$A$2:$ZZ$2,0),0)</f>
        <v>#N/A</v>
      </c>
      <c r="R1127" t="e">
        <f>VLOOKUP($A1127,cleaning_log!$A$1:$ZZ$9791,MATCH(R$5,cleaning_log!$A$2:$ZZ$2,0),0)</f>
        <v>#N/A</v>
      </c>
      <c r="S1127" t="e">
        <f t="shared" si="199"/>
        <v>#N/A</v>
      </c>
      <c r="T1127" t="e">
        <f>VLOOKUP($A1127,cleaning_log!$A$1:$ZZ$9791,MATCH(T$5,cleaning_log!$A$2:$ZZ$2,0),0)</f>
        <v>#N/A</v>
      </c>
      <c r="U1127" t="e">
        <f>VLOOKUP($A1127,cleaning_log!$A$1:$ZZ$9791,MATCH(U$5,cleaning_log!$A$2:$ZZ$2,0),0)</f>
        <v>#N/A</v>
      </c>
      <c r="V1127" t="e">
        <f>VLOOKUP($A1127,cleaning_log!$A$1:$ZZ$9791,MATCH(V$5,cleaning_log!$A$2:$ZZ$2,0),0)</f>
        <v>#N/A</v>
      </c>
    </row>
    <row r="1128" spans="1:22" hidden="1" x14ac:dyDescent="0.2">
      <c r="A1128" t="s">
        <v>4265</v>
      </c>
      <c r="B1128" t="str">
        <f>IF(NOT(ISNA(VLOOKUP($A1128,miplib2017!$A$5:$A$10000,1,0))),"miplib2017",IF(NOT(ISNA(VLOOKUP($A1128,miplib2010!$A$5:$A$10000,1,0))),"miplib2010",IF(NOT(ISNA(VLOOKUP($A1128,miplib2003!$A$5:$A$10000,1,0))),"miplib2003",IF(NOT(ISNA(VLOOKUP($A1128,miplib3!$A$5:$A$10002,1,0))),"miplib3",IF(NOT(ISNA(VLOOKUP($A1128,miplib2!$A$5:$A$10004,1,0))),"miplib2",IF(NOT(ISNA(VLOOKUP($A1128,coral!$A$5:$A$10000,1,0))),"coral",IF(NOT(ISNA(VLOOKUP($A1128,neos!$A$5:$A$10000,1,0))),"neos","COULD NOT FIND")))))))</f>
        <v>miplib2010</v>
      </c>
      <c r="C1128" t="str">
        <f>B1128&amp;"/"&amp;A1128</f>
        <v>miplib2010/opm2-z7-s2</v>
      </c>
      <c r="D1128">
        <f ca="1">VLOOKUP($A1128,INDIRECT("'"&amp;$B1128&amp;"'!"&amp;"$A$5:$Z$10000"),MATCH(D$5,INDIRECT("'"&amp;$B1128&amp;"'!$A$4:$Z$4"),0),0)</f>
        <v>31798</v>
      </c>
      <c r="E1128">
        <f ca="1">VLOOKUP($A1128,INDIRECT("'"&amp;$B1128&amp;"'!"&amp;"$A$5:$Z$10000"),MATCH(E$5,INDIRECT("'"&amp;$B1128&amp;"'!$A$4:$Z$4"),0),0)</f>
        <v>2023</v>
      </c>
      <c r="F1128" t="e">
        <f>VLOOKUP($A1128,cleaning_log!$A$1:$ZZ$9791,MATCH(F$5,cleaning_log!$A$2:$ZZ$2,0),0)</f>
        <v>#N/A</v>
      </c>
      <c r="G1128" t="e">
        <f>VLOOKUP($A1128,cleaning_log!$A$1:$ZZ$9791,MATCH(G$5,cleaning_log!$A$2:$ZZ$2,0),0)</f>
        <v>#N/A</v>
      </c>
      <c r="H1128">
        <f ca="1">VLOOKUP($A1128,INDIRECT("'"&amp;$B1128&amp;"'!"&amp;"$A$5:$Z$10000"),MATCH(H$5,INDIRECT("'"&amp;$B1128&amp;"'!$A$4:$Z$4"),0),0)</f>
        <v>-10280</v>
      </c>
      <c r="I1128" t="e">
        <f>VLOOKUP($A1128,cleaning_log!$A$1:$ZZ$9791,MATCH(I$5,cleaning_log!$A$2:$ZZ$2,0),0)</f>
        <v>#N/A</v>
      </c>
      <c r="J1128" t="e">
        <f>VLOOKUP($A1128,cleaning_log!$A$1:$ZZ$9791,MATCH(J$5,cleaning_log!$A$2:$ZZ$2,0),0)</f>
        <v>#N/A</v>
      </c>
      <c r="K1128" t="b">
        <f>IF(ISNA(J1128),TRUE,ABS(H1128-J1128)&gt;0.001)</f>
        <v>1</v>
      </c>
      <c r="L1128" t="e">
        <f>VLOOKUP($A1128,cleaning_log!$A$1:$ZZ$9791,MATCH(L$5,cleaning_log!$A$2:$ZZ$2,0),0)</f>
        <v>#N/A</v>
      </c>
      <c r="M1128" t="e">
        <f>VLOOKUP($A1128,cleaning_log!$A$1:$ZZ$9791,MATCH(M$5,cleaning_log!$A$2:$ZZ$2,0),0)</f>
        <v>#N/A</v>
      </c>
      <c r="N1128" t="e">
        <f>VLOOKUP($A1128,cleaning_log!$A$1:$ZZ$9791,MATCH(N$5,cleaning_log!$A$2:$ZZ$2,0),0)</f>
        <v>#N/A</v>
      </c>
      <c r="O1128" t="e">
        <f>VLOOKUP($A1128,cleaning_log!$A$1:$ZZ$9791,MATCH(O$5,cleaning_log!$A$2:$ZZ$2,0),0)</f>
        <v>#N/A</v>
      </c>
      <c r="P1128" t="e">
        <f>VLOOKUP($A1128,cleaning_log!$A$1:$ZZ$9791,MATCH(P$5,cleaning_log!$A$2:$ZZ$2,0),0)</f>
        <v>#N/A</v>
      </c>
      <c r="Q1128" t="e">
        <f>VLOOKUP($A1128,cleaning_log!$A$1:$ZZ$9791,MATCH(Q$5,cleaning_log!$A$2:$ZZ$2,0),0)</f>
        <v>#N/A</v>
      </c>
      <c r="R1128" t="e">
        <f>VLOOKUP($A1128,cleaning_log!$A$1:$ZZ$9791,MATCH(R$5,cleaning_log!$A$2:$ZZ$2,0),0)</f>
        <v>#N/A</v>
      </c>
      <c r="S1128" t="e">
        <f t="shared" si="199"/>
        <v>#N/A</v>
      </c>
      <c r="T1128" t="e">
        <f>VLOOKUP($A1128,cleaning_log!$A$1:$ZZ$9791,MATCH(T$5,cleaning_log!$A$2:$ZZ$2,0),0)</f>
        <v>#N/A</v>
      </c>
      <c r="U1128" t="e">
        <f>VLOOKUP($A1128,cleaning_log!$A$1:$ZZ$9791,MATCH(U$5,cleaning_log!$A$2:$ZZ$2,0),0)</f>
        <v>#N/A</v>
      </c>
      <c r="V1128" t="e">
        <f>VLOOKUP($A1128,cleaning_log!$A$1:$ZZ$9791,MATCH(V$5,cleaning_log!$A$2:$ZZ$2,0),0)</f>
        <v>#N/A</v>
      </c>
    </row>
    <row r="1129" spans="1:22" hidden="1" x14ac:dyDescent="0.2">
      <c r="A1129" t="s">
        <v>15736</v>
      </c>
      <c r="B1129" t="str">
        <f>IF(NOT(ISNA(VLOOKUP($A1129,miplib2017!$A$5:$A$10000,1,0))),"miplib2017",IF(NOT(ISNA(VLOOKUP($A1129,miplib2010!$A$5:$A$10000,1,0))),"miplib2010",IF(NOT(ISNA(VLOOKUP($A1129,miplib2003!$A$5:$A$10000,1,0))),"miplib2003",IF(NOT(ISNA(VLOOKUP($A1129,miplib3!$A$5:$A$10002,1,0))),"miplib3",IF(NOT(ISNA(VLOOKUP($A1129,miplib2!$A$5:$A$10004,1,0))),"miplib2",IF(NOT(ISNA(VLOOKUP($A1129,coral!$A$5:$A$10000,1,0))),"coral",IF(NOT(ISNA(VLOOKUP($A1129,neos!$A$5:$A$10000,1,0))),"neos","COULD NOT FIND")))))))</f>
        <v>miplib2017</v>
      </c>
      <c r="C1129" t="str">
        <f>B1129&amp;"/"&amp;A1129</f>
        <v>miplib2017/opm2-z7-s8</v>
      </c>
      <c r="D1129">
        <f ca="1">VLOOKUP($A1129,INDIRECT("'"&amp;$B1129&amp;"'!"&amp;"$A$5:$Z$10000"),MATCH(D$5,INDIRECT("'"&amp;$B1129&amp;"'!$A$4:$Z$4"),0),0)</f>
        <v>31798</v>
      </c>
      <c r="E1129">
        <f ca="1">VLOOKUP($A1129,INDIRECT("'"&amp;$B1129&amp;"'!"&amp;"$A$5:$Z$10000"),MATCH(E$5,INDIRECT("'"&amp;$B1129&amp;"'!$A$4:$Z$4"),0),0)</f>
        <v>2023</v>
      </c>
      <c r="F1129" t="e">
        <f>VLOOKUP($A1129,cleaning_log!$A$1:$ZZ$9791,MATCH(F$5,cleaning_log!$A$2:$ZZ$2,0),0)</f>
        <v>#N/A</v>
      </c>
      <c r="G1129" t="e">
        <f>VLOOKUP($A1129,cleaning_log!$A$1:$ZZ$9791,MATCH(G$5,cleaning_log!$A$2:$ZZ$2,0),0)</f>
        <v>#N/A</v>
      </c>
      <c r="H1129">
        <f ca="1">VLOOKUP($A1129,INDIRECT("'"&amp;$B1129&amp;"'!"&amp;"$A$5:$Z$10000"),MATCH(H$5,INDIRECT("'"&amp;$B1129&amp;"'!$A$4:$Z$4"),0),0)</f>
        <v>-11242</v>
      </c>
      <c r="I1129" t="e">
        <f>VLOOKUP($A1129,cleaning_log!$A$1:$ZZ$9791,MATCH(I$5,cleaning_log!$A$2:$ZZ$2,0),0)</f>
        <v>#N/A</v>
      </c>
      <c r="J1129" t="e">
        <f>VLOOKUP($A1129,cleaning_log!$A$1:$ZZ$9791,MATCH(J$5,cleaning_log!$A$2:$ZZ$2,0),0)</f>
        <v>#N/A</v>
      </c>
      <c r="K1129" t="b">
        <f>IF(ISNA(J1129),TRUE,ABS(H1129-J1129)&gt;0.001)</f>
        <v>1</v>
      </c>
      <c r="L1129" t="e">
        <f>VLOOKUP($A1129,cleaning_log!$A$1:$ZZ$9791,MATCH(L$5,cleaning_log!$A$2:$ZZ$2,0),0)</f>
        <v>#N/A</v>
      </c>
      <c r="M1129" t="e">
        <f>VLOOKUP($A1129,cleaning_log!$A$1:$ZZ$9791,MATCH(M$5,cleaning_log!$A$2:$ZZ$2,0),0)</f>
        <v>#N/A</v>
      </c>
      <c r="N1129" t="e">
        <f>VLOOKUP($A1129,cleaning_log!$A$1:$ZZ$9791,MATCH(N$5,cleaning_log!$A$2:$ZZ$2,0),0)</f>
        <v>#N/A</v>
      </c>
      <c r="O1129" t="e">
        <f>VLOOKUP($A1129,cleaning_log!$A$1:$ZZ$9791,MATCH(O$5,cleaning_log!$A$2:$ZZ$2,0),0)</f>
        <v>#N/A</v>
      </c>
      <c r="P1129" t="e">
        <f>VLOOKUP($A1129,cleaning_log!$A$1:$ZZ$9791,MATCH(P$5,cleaning_log!$A$2:$ZZ$2,0),0)</f>
        <v>#N/A</v>
      </c>
      <c r="Q1129" t="e">
        <f>VLOOKUP($A1129,cleaning_log!$A$1:$ZZ$9791,MATCH(Q$5,cleaning_log!$A$2:$ZZ$2,0),0)</f>
        <v>#N/A</v>
      </c>
      <c r="R1129" t="e">
        <f>VLOOKUP($A1129,cleaning_log!$A$1:$ZZ$9791,MATCH(R$5,cleaning_log!$A$2:$ZZ$2,0),0)</f>
        <v>#N/A</v>
      </c>
      <c r="S1129" t="e">
        <f t="shared" si="199"/>
        <v>#N/A</v>
      </c>
      <c r="T1129" t="e">
        <f>VLOOKUP($A1129,cleaning_log!$A$1:$ZZ$9791,MATCH(T$5,cleaning_log!$A$2:$ZZ$2,0),0)</f>
        <v>#N/A</v>
      </c>
      <c r="U1129" t="e">
        <f>VLOOKUP($A1129,cleaning_log!$A$1:$ZZ$9791,MATCH(U$5,cleaning_log!$A$2:$ZZ$2,0),0)</f>
        <v>#N/A</v>
      </c>
      <c r="V1129" t="e">
        <f>VLOOKUP($A1129,cleaning_log!$A$1:$ZZ$9791,MATCH(V$5,cleaning_log!$A$2:$ZZ$2,0),0)</f>
        <v>#N/A</v>
      </c>
    </row>
    <row r="1130" spans="1:22" hidden="1" x14ac:dyDescent="0.2">
      <c r="A1130" t="s">
        <v>15737</v>
      </c>
      <c r="B1130" t="str">
        <f>IF(NOT(ISNA(VLOOKUP($A1130,miplib2017!$A$5:$A$10000,1,0))),"miplib2017",IF(NOT(ISNA(VLOOKUP($A1130,miplib2010!$A$5:$A$10000,1,0))),"miplib2010",IF(NOT(ISNA(VLOOKUP($A1130,miplib2003!$A$5:$A$10000,1,0))),"miplib2003",IF(NOT(ISNA(VLOOKUP($A1130,miplib3!$A$5:$A$10002,1,0))),"miplib3",IF(NOT(ISNA(VLOOKUP($A1130,miplib2!$A$5:$A$10004,1,0))),"miplib2",IF(NOT(ISNA(VLOOKUP($A1130,coral!$A$5:$A$10000,1,0))),"coral",IF(NOT(ISNA(VLOOKUP($A1130,neos!$A$5:$A$10000,1,0))),"neos","COULD NOT FIND")))))))</f>
        <v>miplib2017</v>
      </c>
      <c r="C1130" t="str">
        <f>B1130&amp;"/"&amp;A1130</f>
        <v>miplib2017/opm2-z8-s0</v>
      </c>
      <c r="D1130">
        <f ca="1">VLOOKUP($A1130,INDIRECT("'"&amp;$B1130&amp;"'!"&amp;"$A$5:$Z$10000"),MATCH(D$5,INDIRECT("'"&amp;$B1130&amp;"'!$A$4:$Z$4"),0),0)</f>
        <v>63608</v>
      </c>
      <c r="E1130">
        <f ca="1">VLOOKUP($A1130,INDIRECT("'"&amp;$B1130&amp;"'!"&amp;"$A$5:$Z$10000"),MATCH(E$5,INDIRECT("'"&amp;$B1130&amp;"'!$A$4:$Z$4"),0),0)</f>
        <v>3200</v>
      </c>
      <c r="F1130" t="e">
        <f>VLOOKUP($A1130,cleaning_log!$A$1:$ZZ$9791,MATCH(F$5,cleaning_log!$A$2:$ZZ$2,0),0)</f>
        <v>#N/A</v>
      </c>
      <c r="G1130" t="e">
        <f>VLOOKUP($A1130,cleaning_log!$A$1:$ZZ$9791,MATCH(G$5,cleaning_log!$A$2:$ZZ$2,0),0)</f>
        <v>#N/A</v>
      </c>
      <c r="H1130">
        <f ca="1">VLOOKUP($A1130,INDIRECT("'"&amp;$B1130&amp;"'!"&amp;"$A$5:$Z$10000"),MATCH(H$5,INDIRECT("'"&amp;$B1130&amp;"'!$A$4:$Z$4"),0),0)</f>
        <v>-15775</v>
      </c>
      <c r="I1130" t="e">
        <f>VLOOKUP($A1130,cleaning_log!$A$1:$ZZ$9791,MATCH(I$5,cleaning_log!$A$2:$ZZ$2,0),0)</f>
        <v>#N/A</v>
      </c>
      <c r="J1130" t="e">
        <f>VLOOKUP($A1130,cleaning_log!$A$1:$ZZ$9791,MATCH(J$5,cleaning_log!$A$2:$ZZ$2,0),0)</f>
        <v>#N/A</v>
      </c>
      <c r="K1130" t="b">
        <f>IF(ISNA(J1130),TRUE,ABS(H1130-J1130)&gt;0.001)</f>
        <v>1</v>
      </c>
      <c r="L1130" t="e">
        <f>VLOOKUP($A1130,cleaning_log!$A$1:$ZZ$9791,MATCH(L$5,cleaning_log!$A$2:$ZZ$2,0),0)</f>
        <v>#N/A</v>
      </c>
      <c r="M1130" t="e">
        <f>VLOOKUP($A1130,cleaning_log!$A$1:$ZZ$9791,MATCH(M$5,cleaning_log!$A$2:$ZZ$2,0),0)</f>
        <v>#N/A</v>
      </c>
      <c r="N1130" t="e">
        <f>VLOOKUP($A1130,cleaning_log!$A$1:$ZZ$9791,MATCH(N$5,cleaning_log!$A$2:$ZZ$2,0),0)</f>
        <v>#N/A</v>
      </c>
      <c r="O1130" t="e">
        <f>VLOOKUP($A1130,cleaning_log!$A$1:$ZZ$9791,MATCH(O$5,cleaning_log!$A$2:$ZZ$2,0),0)</f>
        <v>#N/A</v>
      </c>
      <c r="P1130" t="e">
        <f>VLOOKUP($A1130,cleaning_log!$A$1:$ZZ$9791,MATCH(P$5,cleaning_log!$A$2:$ZZ$2,0),0)</f>
        <v>#N/A</v>
      </c>
      <c r="Q1130" t="e">
        <f>VLOOKUP($A1130,cleaning_log!$A$1:$ZZ$9791,MATCH(Q$5,cleaning_log!$A$2:$ZZ$2,0),0)</f>
        <v>#N/A</v>
      </c>
      <c r="R1130" t="e">
        <f>VLOOKUP($A1130,cleaning_log!$A$1:$ZZ$9791,MATCH(R$5,cleaning_log!$A$2:$ZZ$2,0),0)</f>
        <v>#N/A</v>
      </c>
      <c r="S1130" t="e">
        <f t="shared" si="199"/>
        <v>#N/A</v>
      </c>
      <c r="T1130" t="e">
        <f>VLOOKUP($A1130,cleaning_log!$A$1:$ZZ$9791,MATCH(T$5,cleaning_log!$A$2:$ZZ$2,0),0)</f>
        <v>#N/A</v>
      </c>
      <c r="U1130" t="e">
        <f>VLOOKUP($A1130,cleaning_log!$A$1:$ZZ$9791,MATCH(U$5,cleaning_log!$A$2:$ZZ$2,0),0)</f>
        <v>#N/A</v>
      </c>
      <c r="V1130" t="e">
        <f>VLOOKUP($A1130,cleaning_log!$A$1:$ZZ$9791,MATCH(V$5,cleaning_log!$A$2:$ZZ$2,0),0)</f>
        <v>#N/A</v>
      </c>
    </row>
    <row r="1131" spans="1:22" x14ac:dyDescent="0.2">
      <c r="A1131" t="s">
        <v>3228</v>
      </c>
      <c r="B1131" t="str">
        <f>IF(NOT(ISNA(VLOOKUP($A1131,miplib2017!$A$5:$A$10000,1,0))),"miplib2017",IF(NOT(ISNA(VLOOKUP($A1131,miplib2010!$A$5:$A$10000,1,0))),"miplib2010",IF(NOT(ISNA(VLOOKUP($A1131,miplib2003!$A$5:$A$10000,1,0))),"miplib2003",IF(NOT(ISNA(VLOOKUP($A1131,miplib3!$A$5:$A$10002,1,0))),"miplib3",IF(NOT(ISNA(VLOOKUP($A1131,miplib2!$A$5:$A$10004,1,0))),"miplib2",IF(NOT(ISNA(VLOOKUP($A1131,coral!$A$5:$A$10000,1,0))),"coral",IF(NOT(ISNA(VLOOKUP($A1131,neos!$A$5:$A$10000,1,0))),"neos","COULD NOT FIND")))))))</f>
        <v>miplib2017</v>
      </c>
      <c r="C1131" t="str">
        <f>B1131&amp;"/"&amp;A1131</f>
        <v>miplib2017/opt1217</v>
      </c>
      <c r="D1131">
        <f ca="1">VLOOKUP($A1131,INDIRECT("'"&amp;$B1131&amp;"'!"&amp;"$A$5:$Z$10000"),MATCH(D$5,INDIRECT("'"&amp;$B1131&amp;"'!$A$4:$Z$4"),0),0)</f>
        <v>64</v>
      </c>
      <c r="E1131">
        <f ca="1">VLOOKUP($A1131,INDIRECT("'"&amp;$B1131&amp;"'!"&amp;"$A$5:$Z$10000"),MATCH(E$5,INDIRECT("'"&amp;$B1131&amp;"'!$A$4:$Z$4"),0),0)</f>
        <v>769</v>
      </c>
      <c r="F1131">
        <f>VLOOKUP($A1131,cleaning_log!$A$1:$ZZ$9791,MATCH(F$5,cleaning_log!$A$2:$ZZ$2,0),0)</f>
        <v>64</v>
      </c>
      <c r="G1131">
        <f>VLOOKUP($A1131,cleaning_log!$A$1:$ZZ$9791,MATCH(G$5,cleaning_log!$A$2:$ZZ$2,0),0)</f>
        <v>759</v>
      </c>
      <c r="H1131">
        <f ca="1">VLOOKUP($A1131,INDIRECT("'"&amp;$B1131&amp;"'!"&amp;"$A$5:$Z$10000"),MATCH(H$5,INDIRECT("'"&amp;$B1131&amp;"'!$A$4:$Z$4"),0),0)</f>
        <v>-16</v>
      </c>
      <c r="I1131">
        <f>VLOOKUP($A1131,cleaning_log!$A$1:$ZZ$9791,MATCH(I$5,cleaning_log!$A$2:$ZZ$2,0),0)</f>
        <v>-20.021390374331499</v>
      </c>
      <c r="J1131">
        <f>VLOOKUP($A1131,cleaning_log!$A$1:$ZZ$9791,MATCH(J$5,cleaning_log!$A$2:$ZZ$2,0),0)</f>
        <v>-20.021390374331499</v>
      </c>
      <c r="K1131" t="b">
        <f ca="1">IF(ISNA(J1131),TRUE,ABS(H1131-J1131)&gt;0.001)</f>
        <v>1</v>
      </c>
      <c r="L1131">
        <f>VLOOKUP($A1131,cleaning_log!$A$1:$ZZ$9791,MATCH(L$5,cleaning_log!$A$2:$ZZ$2,0),0)</f>
        <v>-16.0000033261197</v>
      </c>
      <c r="M1131">
        <f>VLOOKUP($A1131,cleaning_log!$A$1:$ZZ$9791,MATCH(M$5,cleaning_log!$A$2:$ZZ$2,0),0)</f>
        <v>-16.000003596530998</v>
      </c>
      <c r="N1131">
        <f>VLOOKUP($A1131,cleaning_log!$A$1:$ZZ$9791,MATCH(N$5,cleaning_log!$A$2:$ZZ$2,0),0)</f>
        <v>-18.0394643887794</v>
      </c>
      <c r="O1131">
        <f>VLOOKUP($A1131,cleaning_log!$A$1:$ZZ$9791,MATCH(O$5,cleaning_log!$A$2:$ZZ$2,0),0)</f>
        <v>-18.0187489463536</v>
      </c>
      <c r="P1131">
        <f>VLOOKUP($A1131,cleaning_log!$A$1:$ZZ$9791,MATCH(P$5,cleaning_log!$A$2:$ZZ$2,0),0)</f>
        <v>3600</v>
      </c>
      <c r="Q1131">
        <f>VLOOKUP($A1131,cleaning_log!$A$1:$ZZ$9791,MATCH(Q$5,cleaning_log!$A$2:$ZZ$2,0),0)</f>
        <v>3600</v>
      </c>
      <c r="R1131">
        <f>VLOOKUP($A1131,cleaning_log!$A$1:$ZZ$9791,MATCH(R$5,cleaning_log!$A$2:$ZZ$2,0),0)</f>
        <v>3600</v>
      </c>
      <c r="S1131" t="b">
        <f t="shared" si="199"/>
        <v>0</v>
      </c>
      <c r="T1131">
        <f>VLOOKUP($A1131,cleaning_log!$A$1:$ZZ$9791,MATCH(T$5,cleaning_log!$A$2:$ZZ$2,0),0)</f>
        <v>11765486</v>
      </c>
      <c r="U1131">
        <f>VLOOKUP($A1131,cleaning_log!$A$1:$ZZ$9791,MATCH(U$5,cleaning_log!$A$2:$ZZ$2,0),0)</f>
        <v>12999247</v>
      </c>
      <c r="V1131">
        <f>VLOOKUP($A1131,cleaning_log!$A$1:$ZZ$9791,MATCH(V$5,cleaning_log!$A$2:$ZZ$2,0),0)</f>
        <v>12999247</v>
      </c>
    </row>
    <row r="1132" spans="1:22" hidden="1" x14ac:dyDescent="0.2">
      <c r="A1132" t="s">
        <v>15738</v>
      </c>
      <c r="B1132" t="str">
        <f>IF(NOT(ISNA(VLOOKUP($A1132,miplib2017!$A$5:$A$10000,1,0))),"miplib2017",IF(NOT(ISNA(VLOOKUP($A1132,miplib2010!$A$5:$A$10000,1,0))),"miplib2010",IF(NOT(ISNA(VLOOKUP($A1132,miplib2003!$A$5:$A$10000,1,0))),"miplib2003",IF(NOT(ISNA(VLOOKUP($A1132,miplib3!$A$5:$A$10002,1,0))),"miplib3",IF(NOT(ISNA(VLOOKUP($A1132,miplib2!$A$5:$A$10004,1,0))),"miplib2",IF(NOT(ISNA(VLOOKUP($A1132,coral!$A$5:$A$10000,1,0))),"coral",IF(NOT(ISNA(VLOOKUP($A1132,neos!$A$5:$A$10000,1,0))),"neos","COULD NOT FIND")))))))</f>
        <v>miplib2017</v>
      </c>
      <c r="C1132" t="str">
        <f>B1132&amp;"/"&amp;A1132</f>
        <v>miplib2017/osorio-cta</v>
      </c>
      <c r="D1132">
        <f ca="1">VLOOKUP($A1132,INDIRECT("'"&amp;$B1132&amp;"'!"&amp;"$A$5:$Z$10000"),MATCH(D$5,INDIRECT("'"&amp;$B1132&amp;"'!$A$4:$Z$4"),0),0)</f>
        <v>230</v>
      </c>
      <c r="E1132">
        <f ca="1">VLOOKUP($A1132,INDIRECT("'"&amp;$B1132&amp;"'!"&amp;"$A$5:$Z$10000"),MATCH(E$5,INDIRECT("'"&amp;$B1132&amp;"'!$A$4:$Z$4"),0),0)</f>
        <v>20409</v>
      </c>
      <c r="F1132" t="e">
        <f>VLOOKUP($A1132,cleaning_log!$A$1:$ZZ$9791,MATCH(F$5,cleaning_log!$A$2:$ZZ$2,0),0)</f>
        <v>#N/A</v>
      </c>
      <c r="G1132" t="e">
        <f>VLOOKUP($A1132,cleaning_log!$A$1:$ZZ$9791,MATCH(G$5,cleaning_log!$A$2:$ZZ$2,0),0)</f>
        <v>#N/A</v>
      </c>
      <c r="H1132">
        <f ca="1">VLOOKUP($A1132,INDIRECT("'"&amp;$B1132&amp;"'!"&amp;"$A$5:$Z$10000"),MATCH(H$5,INDIRECT("'"&amp;$B1132&amp;"'!$A$4:$Z$4"),0),0)</f>
        <v>2.8939200000000002E-2</v>
      </c>
      <c r="I1132" t="e">
        <f>VLOOKUP($A1132,cleaning_log!$A$1:$ZZ$9791,MATCH(I$5,cleaning_log!$A$2:$ZZ$2,0),0)</f>
        <v>#N/A</v>
      </c>
      <c r="J1132" t="e">
        <f>VLOOKUP($A1132,cleaning_log!$A$1:$ZZ$9791,MATCH(J$5,cleaning_log!$A$2:$ZZ$2,0),0)</f>
        <v>#N/A</v>
      </c>
      <c r="K1132" t="b">
        <f>IF(ISNA(J1132),TRUE,ABS(H1132-J1132)&gt;0.001)</f>
        <v>1</v>
      </c>
      <c r="L1132" t="e">
        <f>VLOOKUP($A1132,cleaning_log!$A$1:$ZZ$9791,MATCH(L$5,cleaning_log!$A$2:$ZZ$2,0),0)</f>
        <v>#N/A</v>
      </c>
      <c r="M1132" t="e">
        <f>VLOOKUP($A1132,cleaning_log!$A$1:$ZZ$9791,MATCH(M$5,cleaning_log!$A$2:$ZZ$2,0),0)</f>
        <v>#N/A</v>
      </c>
      <c r="N1132" t="e">
        <f>VLOOKUP($A1132,cleaning_log!$A$1:$ZZ$9791,MATCH(N$5,cleaning_log!$A$2:$ZZ$2,0),0)</f>
        <v>#N/A</v>
      </c>
      <c r="O1132" t="e">
        <f>VLOOKUP($A1132,cleaning_log!$A$1:$ZZ$9791,MATCH(O$5,cleaning_log!$A$2:$ZZ$2,0),0)</f>
        <v>#N/A</v>
      </c>
      <c r="P1132" t="e">
        <f>VLOOKUP($A1132,cleaning_log!$A$1:$ZZ$9791,MATCH(P$5,cleaning_log!$A$2:$ZZ$2,0),0)</f>
        <v>#N/A</v>
      </c>
      <c r="Q1132" t="e">
        <f>VLOOKUP($A1132,cleaning_log!$A$1:$ZZ$9791,MATCH(Q$5,cleaning_log!$A$2:$ZZ$2,0),0)</f>
        <v>#N/A</v>
      </c>
      <c r="R1132" t="e">
        <f>VLOOKUP($A1132,cleaning_log!$A$1:$ZZ$9791,MATCH(R$5,cleaning_log!$A$2:$ZZ$2,0),0)</f>
        <v>#N/A</v>
      </c>
      <c r="S1132" t="e">
        <f t="shared" si="199"/>
        <v>#N/A</v>
      </c>
      <c r="T1132" t="e">
        <f>VLOOKUP($A1132,cleaning_log!$A$1:$ZZ$9791,MATCH(T$5,cleaning_log!$A$2:$ZZ$2,0),0)</f>
        <v>#N/A</v>
      </c>
      <c r="U1132" t="e">
        <f>VLOOKUP($A1132,cleaning_log!$A$1:$ZZ$9791,MATCH(U$5,cleaning_log!$A$2:$ZZ$2,0),0)</f>
        <v>#N/A</v>
      </c>
      <c r="V1132" t="e">
        <f>VLOOKUP($A1132,cleaning_log!$A$1:$ZZ$9791,MATCH(V$5,cleaning_log!$A$2:$ZZ$2,0),0)</f>
        <v>#N/A</v>
      </c>
    </row>
    <row r="1133" spans="1:22" x14ac:dyDescent="0.2">
      <c r="A1133" t="s">
        <v>4019</v>
      </c>
      <c r="B1133" t="str">
        <f>IF(NOT(ISNA(VLOOKUP($A1133,miplib2017!$A$5:$A$10000,1,0))),"miplib2017",IF(NOT(ISNA(VLOOKUP($A1133,miplib2010!$A$5:$A$10000,1,0))),"miplib2010",IF(NOT(ISNA(VLOOKUP($A1133,miplib2003!$A$5:$A$10000,1,0))),"miplib2003",IF(NOT(ISNA(VLOOKUP($A1133,miplib3!$A$5:$A$10002,1,0))),"miplib3",IF(NOT(ISNA(VLOOKUP($A1133,miplib2!$A$5:$A$10004,1,0))),"miplib2",IF(NOT(ISNA(VLOOKUP($A1133,coral!$A$5:$A$10000,1,0))),"coral",IF(NOT(ISNA(VLOOKUP($A1133,neos!$A$5:$A$10000,1,0))),"neos","COULD NOT FIND")))))))</f>
        <v>miplib3</v>
      </c>
      <c r="C1133" t="str">
        <f>B1133&amp;"/"&amp;A1133</f>
        <v>miplib3/p0033</v>
      </c>
      <c r="D1133">
        <f ca="1">VLOOKUP($A1133,INDIRECT("'"&amp;$B1133&amp;"'!"&amp;"$A$5:$Z$10000"),MATCH(D$5,INDIRECT("'"&amp;$B1133&amp;"'!$A$4:$Z$4"),0),0)</f>
        <v>16</v>
      </c>
      <c r="E1133">
        <f ca="1">VLOOKUP($A1133,INDIRECT("'"&amp;$B1133&amp;"'!"&amp;"$A$5:$Z$10000"),MATCH(E$5,INDIRECT("'"&amp;$B1133&amp;"'!$A$4:$Z$4"),0),0)</f>
        <v>33</v>
      </c>
      <c r="F1133">
        <f>VLOOKUP($A1133,cleaning_log!$A$1:$ZZ$9791,MATCH(F$5,cleaning_log!$A$2:$ZZ$2,0),0)</f>
        <v>11</v>
      </c>
      <c r="G1133">
        <f>VLOOKUP($A1133,cleaning_log!$A$1:$ZZ$9791,MATCH(G$5,cleaning_log!$A$2:$ZZ$2,0),0)</f>
        <v>19</v>
      </c>
      <c r="H1133">
        <f ca="1">VLOOKUP($A1133,INDIRECT("'"&amp;$B1133&amp;"'!"&amp;"$A$5:$Z$10000"),MATCH(H$5,INDIRECT("'"&amp;$B1133&amp;"'!$A$4:$Z$4"),0),0)</f>
        <v>3089</v>
      </c>
      <c r="I1133">
        <f>VLOOKUP($A1133,cleaning_log!$A$1:$ZZ$9791,MATCH(I$5,cleaning_log!$A$2:$ZZ$2,0),0)</f>
        <v>2520.5717391304302</v>
      </c>
      <c r="J1133">
        <f>VLOOKUP($A1133,cleaning_log!$A$1:$ZZ$9791,MATCH(J$5,cleaning_log!$A$2:$ZZ$2,0),0)</f>
        <v>2839.4918382913802</v>
      </c>
      <c r="K1133" t="b">
        <f ca="1">IF(ISNA(J1133),TRUE,ABS(H1133-J1133)&gt;0.001)</f>
        <v>1</v>
      </c>
      <c r="L1133">
        <f>VLOOKUP($A1133,cleaning_log!$A$1:$ZZ$9791,MATCH(L$5,cleaning_log!$A$2:$ZZ$2,0),0)</f>
        <v>3089</v>
      </c>
      <c r="M1133">
        <f>VLOOKUP($A1133,cleaning_log!$A$1:$ZZ$9791,MATCH(M$5,cleaning_log!$A$2:$ZZ$2,0),0)</f>
        <v>3095</v>
      </c>
      <c r="N1133">
        <f>VLOOKUP($A1133,cleaning_log!$A$1:$ZZ$9791,MATCH(N$5,cleaning_log!$A$2:$ZZ$2,0),0)</f>
        <v>3089</v>
      </c>
      <c r="O1133">
        <f>VLOOKUP($A1133,cleaning_log!$A$1:$ZZ$9791,MATCH(O$5,cleaning_log!$A$2:$ZZ$2,0),0)</f>
        <v>3089</v>
      </c>
      <c r="P1133">
        <f>VLOOKUP($A1133,cleaning_log!$A$1:$ZZ$9791,MATCH(P$5,cleaning_log!$A$2:$ZZ$2,0),0)</f>
        <v>5.0000000000000001E-3</v>
      </c>
      <c r="Q1133">
        <f>VLOOKUP($A1133,cleaning_log!$A$1:$ZZ$9791,MATCH(Q$5,cleaning_log!$A$2:$ZZ$2,0),0)</f>
        <v>3.0000000000000001E-3</v>
      </c>
      <c r="R1133">
        <f>VLOOKUP($A1133,cleaning_log!$A$1:$ZZ$9791,MATCH(R$5,cleaning_log!$A$2:$ZZ$2,0),0)</f>
        <v>3.0000000000000001E-3</v>
      </c>
      <c r="S1133" t="b">
        <f t="shared" si="199"/>
        <v>1</v>
      </c>
      <c r="T1133">
        <f>VLOOKUP($A1133,cleaning_log!$A$1:$ZZ$9791,MATCH(T$5,cleaning_log!$A$2:$ZZ$2,0),0)</f>
        <v>54</v>
      </c>
      <c r="U1133">
        <f>VLOOKUP($A1133,cleaning_log!$A$1:$ZZ$9791,MATCH(U$5,cleaning_log!$A$2:$ZZ$2,0),0)</f>
        <v>3</v>
      </c>
      <c r="V1133">
        <f>VLOOKUP($A1133,cleaning_log!$A$1:$ZZ$9791,MATCH(V$5,cleaning_log!$A$2:$ZZ$2,0),0)</f>
        <v>3</v>
      </c>
    </row>
    <row r="1134" spans="1:22" hidden="1" x14ac:dyDescent="0.2">
      <c r="A1134" t="s">
        <v>4020</v>
      </c>
      <c r="B1134" t="str">
        <f>IF(NOT(ISNA(VLOOKUP($A1134,miplib2017!$A$5:$A$10000,1,0))),"miplib2017",IF(NOT(ISNA(VLOOKUP($A1134,miplib2010!$A$5:$A$10000,1,0))),"miplib2010",IF(NOT(ISNA(VLOOKUP($A1134,miplib2003!$A$5:$A$10000,1,0))),"miplib2003",IF(NOT(ISNA(VLOOKUP($A1134,miplib3!$A$5:$A$10002,1,0))),"miplib3",IF(NOT(ISNA(VLOOKUP($A1134,miplib2!$A$5:$A$10004,1,0))),"miplib2",IF(NOT(ISNA(VLOOKUP($A1134,coral!$A$5:$A$10000,1,0))),"coral",IF(NOT(ISNA(VLOOKUP($A1134,neos!$A$5:$A$10000,1,0))),"neos","COULD NOT FIND")))))))</f>
        <v>miplib2</v>
      </c>
      <c r="C1134" t="str">
        <f>B1134&amp;"/"&amp;A1134</f>
        <v>miplib2/p0040</v>
      </c>
      <c r="D1134">
        <f ca="1">VLOOKUP($A1134,INDIRECT("'"&amp;$B1134&amp;"'!"&amp;"$A$5:$Z$10000"),MATCH(D$5,INDIRECT("'"&amp;$B1134&amp;"'!$A$4:$Z$4"),0),0)</f>
        <v>23</v>
      </c>
      <c r="E1134">
        <f ca="1">VLOOKUP($A1134,INDIRECT("'"&amp;$B1134&amp;"'!"&amp;"$A$5:$Z$10000"),MATCH(E$5,INDIRECT("'"&amp;$B1134&amp;"'!$A$4:$Z$4"),0),0)</f>
        <v>40</v>
      </c>
      <c r="F1134">
        <f>VLOOKUP($A1134,cleaning_log!$A$1:$ZZ$9791,MATCH(F$5,cleaning_log!$A$2:$ZZ$2,0),0)</f>
        <v>13</v>
      </c>
      <c r="G1134">
        <f>VLOOKUP($A1134,cleaning_log!$A$1:$ZZ$9791,MATCH(G$5,cleaning_log!$A$2:$ZZ$2,0),0)</f>
        <v>30</v>
      </c>
      <c r="H1134">
        <f ca="1">VLOOKUP($A1134,INDIRECT("'"&amp;$B1134&amp;"'!"&amp;"$A$5:$Z$10000"),MATCH(H$5,INDIRECT("'"&amp;$B1134&amp;"'!$A$4:$Z$4"),0),0)</f>
        <v>62027</v>
      </c>
      <c r="I1134">
        <f>VLOOKUP($A1134,cleaning_log!$A$1:$ZZ$9791,MATCH(I$5,cleaning_log!$A$2:$ZZ$2,0),0)</f>
        <v>61796.545052460198</v>
      </c>
      <c r="J1134">
        <f>VLOOKUP($A1134,cleaning_log!$A$1:$ZZ$9791,MATCH(J$5,cleaning_log!$A$2:$ZZ$2,0),0)</f>
        <v>62027</v>
      </c>
      <c r="K1134" t="b">
        <f ca="1">IF(ISNA(J1134),TRUE,ABS(H1134-J1134)&gt;0.001)</f>
        <v>0</v>
      </c>
      <c r="L1134">
        <f>VLOOKUP($A1134,cleaning_log!$A$1:$ZZ$9791,MATCH(L$5,cleaning_log!$A$2:$ZZ$2,0),0)</f>
        <v>62027</v>
      </c>
      <c r="M1134">
        <f>VLOOKUP($A1134,cleaning_log!$A$1:$ZZ$9791,MATCH(M$5,cleaning_log!$A$2:$ZZ$2,0),0)</f>
        <v>62027</v>
      </c>
      <c r="N1134">
        <f>VLOOKUP($A1134,cleaning_log!$A$1:$ZZ$9791,MATCH(N$5,cleaning_log!$A$2:$ZZ$2,0),0)</f>
        <v>62027</v>
      </c>
      <c r="O1134">
        <f>VLOOKUP($A1134,cleaning_log!$A$1:$ZZ$9791,MATCH(O$5,cleaning_log!$A$2:$ZZ$2,0),0)</f>
        <v>62027</v>
      </c>
      <c r="P1134">
        <f>VLOOKUP($A1134,cleaning_log!$A$1:$ZZ$9791,MATCH(P$5,cleaning_log!$A$2:$ZZ$2,0),0)</f>
        <v>1E-3</v>
      </c>
      <c r="Q1134">
        <f>VLOOKUP($A1134,cleaning_log!$A$1:$ZZ$9791,MATCH(Q$5,cleaning_log!$A$2:$ZZ$2,0),0)</f>
        <v>0</v>
      </c>
      <c r="R1134">
        <f>VLOOKUP($A1134,cleaning_log!$A$1:$ZZ$9791,MATCH(R$5,cleaning_log!$A$2:$ZZ$2,0),0)</f>
        <v>0</v>
      </c>
      <c r="S1134" t="b">
        <f t="shared" si="199"/>
        <v>1</v>
      </c>
      <c r="T1134">
        <f>VLOOKUP($A1134,cleaning_log!$A$1:$ZZ$9791,MATCH(T$5,cleaning_log!$A$2:$ZZ$2,0),0)</f>
        <v>1</v>
      </c>
      <c r="U1134">
        <f>VLOOKUP($A1134,cleaning_log!$A$1:$ZZ$9791,MATCH(U$5,cleaning_log!$A$2:$ZZ$2,0),0)</f>
        <v>0</v>
      </c>
      <c r="V1134">
        <f>VLOOKUP($A1134,cleaning_log!$A$1:$ZZ$9791,MATCH(V$5,cleaning_log!$A$2:$ZZ$2,0),0)</f>
        <v>0</v>
      </c>
    </row>
    <row r="1135" spans="1:22" x14ac:dyDescent="0.2">
      <c r="A1135" t="s">
        <v>4021</v>
      </c>
      <c r="B1135" t="str">
        <f>IF(NOT(ISNA(VLOOKUP($A1135,miplib2017!$A$5:$A$10000,1,0))),"miplib2017",IF(NOT(ISNA(VLOOKUP($A1135,miplib2010!$A$5:$A$10000,1,0))),"miplib2010",IF(NOT(ISNA(VLOOKUP($A1135,miplib2003!$A$5:$A$10000,1,0))),"miplib2003",IF(NOT(ISNA(VLOOKUP($A1135,miplib3!$A$5:$A$10002,1,0))),"miplib3",IF(NOT(ISNA(VLOOKUP($A1135,miplib2!$A$5:$A$10004,1,0))),"miplib2",IF(NOT(ISNA(VLOOKUP($A1135,coral!$A$5:$A$10000,1,0))),"coral",IF(NOT(ISNA(VLOOKUP($A1135,neos!$A$5:$A$10000,1,0))),"neos","COULD NOT FIND")))))))</f>
        <v>miplib2017</v>
      </c>
      <c r="C1135" t="str">
        <f>B1135&amp;"/"&amp;A1135</f>
        <v>miplib2017/p0201</v>
      </c>
      <c r="D1135">
        <f ca="1">VLOOKUP($A1135,INDIRECT("'"&amp;$B1135&amp;"'!"&amp;"$A$5:$Z$10000"),MATCH(D$5,INDIRECT("'"&amp;$B1135&amp;"'!$A$4:$Z$4"),0),0)</f>
        <v>133</v>
      </c>
      <c r="E1135">
        <f ca="1">VLOOKUP($A1135,INDIRECT("'"&amp;$B1135&amp;"'!"&amp;"$A$5:$Z$10000"),MATCH(E$5,INDIRECT("'"&amp;$B1135&amp;"'!$A$4:$Z$4"),0),0)</f>
        <v>201</v>
      </c>
      <c r="F1135">
        <f>VLOOKUP($A1135,cleaning_log!$A$1:$ZZ$9791,MATCH(F$5,cleaning_log!$A$2:$ZZ$2,0),0)</f>
        <v>107</v>
      </c>
      <c r="G1135">
        <f>VLOOKUP($A1135,cleaning_log!$A$1:$ZZ$9791,MATCH(G$5,cleaning_log!$A$2:$ZZ$2,0),0)</f>
        <v>177</v>
      </c>
      <c r="H1135">
        <f ca="1">VLOOKUP($A1135,INDIRECT("'"&amp;$B1135&amp;"'!"&amp;"$A$5:$Z$10000"),MATCH(H$5,INDIRECT("'"&amp;$B1135&amp;"'!$A$4:$Z$4"),0),0)</f>
        <v>7615</v>
      </c>
      <c r="I1135">
        <f>VLOOKUP($A1135,cleaning_log!$A$1:$ZZ$9791,MATCH(I$5,cleaning_log!$A$2:$ZZ$2,0),0)</f>
        <v>6875</v>
      </c>
      <c r="J1135">
        <f>VLOOKUP($A1135,cleaning_log!$A$1:$ZZ$9791,MATCH(J$5,cleaning_log!$A$2:$ZZ$2,0),0)</f>
        <v>7155</v>
      </c>
      <c r="K1135" t="b">
        <f ca="1">IF(ISNA(J1135),TRUE,ABS(H1135-J1135)&gt;0.001)</f>
        <v>1</v>
      </c>
      <c r="L1135">
        <f>VLOOKUP($A1135,cleaning_log!$A$1:$ZZ$9791,MATCH(L$5,cleaning_log!$A$2:$ZZ$2,0),0)</f>
        <v>7615</v>
      </c>
      <c r="M1135">
        <f>VLOOKUP($A1135,cleaning_log!$A$1:$ZZ$9791,MATCH(M$5,cleaning_log!$A$2:$ZZ$2,0),0)</f>
        <v>7615</v>
      </c>
      <c r="N1135">
        <f>VLOOKUP($A1135,cleaning_log!$A$1:$ZZ$9791,MATCH(N$5,cleaning_log!$A$2:$ZZ$2,0),0)</f>
        <v>7615</v>
      </c>
      <c r="O1135">
        <f>VLOOKUP($A1135,cleaning_log!$A$1:$ZZ$9791,MATCH(O$5,cleaning_log!$A$2:$ZZ$2,0),0)</f>
        <v>7615</v>
      </c>
      <c r="P1135">
        <f>VLOOKUP($A1135,cleaning_log!$A$1:$ZZ$9791,MATCH(P$5,cleaning_log!$A$2:$ZZ$2,0),0)</f>
        <v>0.17399999999999999</v>
      </c>
      <c r="Q1135">
        <f>VLOOKUP($A1135,cleaning_log!$A$1:$ZZ$9791,MATCH(Q$5,cleaning_log!$A$2:$ZZ$2,0),0)</f>
        <v>0.113</v>
      </c>
      <c r="R1135">
        <f>VLOOKUP($A1135,cleaning_log!$A$1:$ZZ$9791,MATCH(R$5,cleaning_log!$A$2:$ZZ$2,0),0)</f>
        <v>0.13700000000000001</v>
      </c>
      <c r="S1135" t="b">
        <f t="shared" si="199"/>
        <v>1</v>
      </c>
      <c r="T1135">
        <f>VLOOKUP($A1135,cleaning_log!$A$1:$ZZ$9791,MATCH(T$5,cleaning_log!$A$2:$ZZ$2,0),0)</f>
        <v>102</v>
      </c>
      <c r="U1135">
        <f>VLOOKUP($A1135,cleaning_log!$A$1:$ZZ$9791,MATCH(U$5,cleaning_log!$A$2:$ZZ$2,0),0)</f>
        <v>16</v>
      </c>
      <c r="V1135">
        <f>VLOOKUP($A1135,cleaning_log!$A$1:$ZZ$9791,MATCH(V$5,cleaning_log!$A$2:$ZZ$2,0),0)</f>
        <v>46</v>
      </c>
    </row>
    <row r="1136" spans="1:22" x14ac:dyDescent="0.2">
      <c r="A1136" t="s">
        <v>3248</v>
      </c>
      <c r="B1136" t="str">
        <f>IF(NOT(ISNA(VLOOKUP($A1136,miplib2017!$A$5:$A$10000,1,0))),"miplib2017",IF(NOT(ISNA(VLOOKUP($A1136,miplib2010!$A$5:$A$10000,1,0))),"miplib2010",IF(NOT(ISNA(VLOOKUP($A1136,miplib2003!$A$5:$A$10000,1,0))),"miplib2003",IF(NOT(ISNA(VLOOKUP($A1136,miplib3!$A$5:$A$10002,1,0))),"miplib3",IF(NOT(ISNA(VLOOKUP($A1136,miplib2!$A$5:$A$10004,1,0))),"miplib2",IF(NOT(ISNA(VLOOKUP($A1136,coral!$A$5:$A$10000,1,0))),"coral",IF(NOT(ISNA(VLOOKUP($A1136,neos!$A$5:$A$10000,1,0))),"neos","COULD NOT FIND")))))))</f>
        <v>miplib3</v>
      </c>
      <c r="C1136" t="str">
        <f>B1136&amp;"/"&amp;A1136</f>
        <v>miplib3/p0282</v>
      </c>
      <c r="D1136">
        <f ca="1">VLOOKUP($A1136,INDIRECT("'"&amp;$B1136&amp;"'!"&amp;"$A$5:$Z$10000"),MATCH(D$5,INDIRECT("'"&amp;$B1136&amp;"'!$A$4:$Z$4"),0),0)</f>
        <v>241</v>
      </c>
      <c r="E1136">
        <f ca="1">VLOOKUP($A1136,INDIRECT("'"&amp;$B1136&amp;"'!"&amp;"$A$5:$Z$10000"),MATCH(E$5,INDIRECT("'"&amp;$B1136&amp;"'!$A$4:$Z$4"),0),0)</f>
        <v>282</v>
      </c>
      <c r="F1136">
        <f>VLOOKUP($A1136,cleaning_log!$A$1:$ZZ$9791,MATCH(F$5,cleaning_log!$A$2:$ZZ$2,0),0)</f>
        <v>160</v>
      </c>
      <c r="G1136">
        <f>VLOOKUP($A1136,cleaning_log!$A$1:$ZZ$9791,MATCH(G$5,cleaning_log!$A$2:$ZZ$2,0),0)</f>
        <v>200</v>
      </c>
      <c r="H1136">
        <f ca="1">VLOOKUP($A1136,INDIRECT("'"&amp;$B1136&amp;"'!"&amp;"$A$5:$Z$10000"),MATCH(H$5,INDIRECT("'"&amp;$B1136&amp;"'!$A$4:$Z$4"),0),0)</f>
        <v>258411</v>
      </c>
      <c r="I1136">
        <f>VLOOKUP($A1136,cleaning_log!$A$1:$ZZ$9791,MATCH(I$5,cleaning_log!$A$2:$ZZ$2,0),0)</f>
        <v>176867.50334911299</v>
      </c>
      <c r="J1136">
        <f>VLOOKUP($A1136,cleaning_log!$A$1:$ZZ$9791,MATCH(J$5,cleaning_log!$A$2:$ZZ$2,0),0)</f>
        <v>180000.30023129901</v>
      </c>
      <c r="K1136" t="b">
        <f ca="1">IF(ISNA(J1136),TRUE,ABS(H1136-J1136)&gt;0.001)</f>
        <v>1</v>
      </c>
      <c r="L1136">
        <f>VLOOKUP($A1136,cleaning_log!$A$1:$ZZ$9791,MATCH(L$5,cleaning_log!$A$2:$ZZ$2,0),0)</f>
        <v>258411</v>
      </c>
      <c r="M1136">
        <f>VLOOKUP($A1136,cleaning_log!$A$1:$ZZ$9791,MATCH(M$5,cleaning_log!$A$2:$ZZ$2,0),0)</f>
        <v>258411</v>
      </c>
      <c r="N1136">
        <f>VLOOKUP($A1136,cleaning_log!$A$1:$ZZ$9791,MATCH(N$5,cleaning_log!$A$2:$ZZ$2,0),0)</f>
        <v>258411</v>
      </c>
      <c r="O1136">
        <f>VLOOKUP($A1136,cleaning_log!$A$1:$ZZ$9791,MATCH(O$5,cleaning_log!$A$2:$ZZ$2,0),0)</f>
        <v>258411</v>
      </c>
      <c r="P1136">
        <f>VLOOKUP($A1136,cleaning_log!$A$1:$ZZ$9791,MATCH(P$5,cleaning_log!$A$2:$ZZ$2,0),0)</f>
        <v>6.4000000000000001E-2</v>
      </c>
      <c r="Q1136">
        <f>VLOOKUP($A1136,cleaning_log!$A$1:$ZZ$9791,MATCH(Q$5,cleaning_log!$A$2:$ZZ$2,0),0)</f>
        <v>6.0999999999999999E-2</v>
      </c>
      <c r="R1136">
        <f>VLOOKUP($A1136,cleaning_log!$A$1:$ZZ$9791,MATCH(R$5,cleaning_log!$A$2:$ZZ$2,0),0)</f>
        <v>6.2E-2</v>
      </c>
      <c r="S1136" t="b">
        <f t="shared" si="199"/>
        <v>1</v>
      </c>
      <c r="T1136">
        <f>VLOOKUP($A1136,cleaning_log!$A$1:$ZZ$9791,MATCH(T$5,cleaning_log!$A$2:$ZZ$2,0),0)</f>
        <v>14</v>
      </c>
      <c r="U1136">
        <f>VLOOKUP($A1136,cleaning_log!$A$1:$ZZ$9791,MATCH(U$5,cleaning_log!$A$2:$ZZ$2,0),0)</f>
        <v>118</v>
      </c>
      <c r="V1136">
        <f>VLOOKUP($A1136,cleaning_log!$A$1:$ZZ$9791,MATCH(V$5,cleaning_log!$A$2:$ZZ$2,0),0)</f>
        <v>118</v>
      </c>
    </row>
    <row r="1137" spans="1:22" x14ac:dyDescent="0.2">
      <c r="A1137" t="s">
        <v>4022</v>
      </c>
      <c r="B1137" t="str">
        <f>IF(NOT(ISNA(VLOOKUP($A1137,miplib2017!$A$5:$A$10000,1,0))),"miplib2017",IF(NOT(ISNA(VLOOKUP($A1137,miplib2010!$A$5:$A$10000,1,0))),"miplib2010",IF(NOT(ISNA(VLOOKUP($A1137,miplib2003!$A$5:$A$10000,1,0))),"miplib2003",IF(NOT(ISNA(VLOOKUP($A1137,miplib3!$A$5:$A$10002,1,0))),"miplib3",IF(NOT(ISNA(VLOOKUP($A1137,miplib2!$A$5:$A$10004,1,0))),"miplib2",IF(NOT(ISNA(VLOOKUP($A1137,coral!$A$5:$A$10000,1,0))),"coral",IF(NOT(ISNA(VLOOKUP($A1137,neos!$A$5:$A$10000,1,0))),"neos","COULD NOT FIND")))))))</f>
        <v>miplib2</v>
      </c>
      <c r="C1137" t="str">
        <f>B1137&amp;"/"&amp;A1137</f>
        <v>miplib2/p0291</v>
      </c>
      <c r="D1137">
        <f ca="1">VLOOKUP($A1137,INDIRECT("'"&amp;$B1137&amp;"'!"&amp;"$A$5:$Z$10000"),MATCH(D$5,INDIRECT("'"&amp;$B1137&amp;"'!$A$4:$Z$4"),0),0)</f>
        <v>252</v>
      </c>
      <c r="E1137">
        <f ca="1">VLOOKUP($A1137,INDIRECT("'"&amp;$B1137&amp;"'!"&amp;"$A$5:$Z$10000"),MATCH(E$5,INDIRECT("'"&amp;$B1137&amp;"'!$A$4:$Z$4"),0),0)</f>
        <v>291</v>
      </c>
      <c r="F1137">
        <f>VLOOKUP($A1137,cleaning_log!$A$1:$ZZ$9791,MATCH(F$5,cleaning_log!$A$2:$ZZ$2,0),0)</f>
        <v>34</v>
      </c>
      <c r="G1137">
        <f>VLOOKUP($A1137,cleaning_log!$A$1:$ZZ$9791,MATCH(G$5,cleaning_log!$A$2:$ZZ$2,0),0)</f>
        <v>67</v>
      </c>
      <c r="H1137">
        <f ca="1">VLOOKUP($A1137,INDIRECT("'"&amp;$B1137&amp;"'!"&amp;"$A$5:$Z$10000"),MATCH(H$5,INDIRECT("'"&amp;$B1137&amp;"'!$A$4:$Z$4"),0),0)</f>
        <v>5223.7489999999998</v>
      </c>
      <c r="I1137">
        <f>VLOOKUP($A1137,cleaning_log!$A$1:$ZZ$9791,MATCH(I$5,cleaning_log!$A$2:$ZZ$2,0),0)</f>
        <v>1705.12876123876</v>
      </c>
      <c r="J1137">
        <f>VLOOKUP($A1137,cleaning_log!$A$1:$ZZ$9791,MATCH(J$5,cleaning_log!$A$2:$ZZ$2,0),0)</f>
        <v>2977.17665050505</v>
      </c>
      <c r="K1137" t="b">
        <f ca="1">IF(ISNA(J1137),TRUE,ABS(H1137-J1137)&gt;0.001)</f>
        <v>1</v>
      </c>
      <c r="L1137">
        <f>VLOOKUP($A1137,cleaning_log!$A$1:$ZZ$9791,MATCH(L$5,cleaning_log!$A$2:$ZZ$2,0),0)</f>
        <v>5223.7489999999998</v>
      </c>
      <c r="M1137">
        <f>VLOOKUP($A1137,cleaning_log!$A$1:$ZZ$9791,MATCH(M$5,cleaning_log!$A$2:$ZZ$2,0),0)</f>
        <v>1E+100</v>
      </c>
      <c r="N1137">
        <f>VLOOKUP($A1137,cleaning_log!$A$1:$ZZ$9791,MATCH(N$5,cleaning_log!$A$2:$ZZ$2,0),0)</f>
        <v>5223.7489999999998</v>
      </c>
      <c r="O1137">
        <f>VLOOKUP($A1137,cleaning_log!$A$1:$ZZ$9791,MATCH(O$5,cleaning_log!$A$2:$ZZ$2,0),0)</f>
        <v>5223.7489999999898</v>
      </c>
      <c r="P1137">
        <f>VLOOKUP($A1137,cleaning_log!$A$1:$ZZ$9791,MATCH(P$5,cleaning_log!$A$2:$ZZ$2,0),0)</f>
        <v>2.5000000000000001E-2</v>
      </c>
      <c r="Q1137">
        <f>VLOOKUP($A1137,cleaning_log!$A$1:$ZZ$9791,MATCH(Q$5,cleaning_log!$A$2:$ZZ$2,0),0)</f>
        <v>8.0000000000000002E-3</v>
      </c>
      <c r="R1137">
        <f>VLOOKUP($A1137,cleaning_log!$A$1:$ZZ$9791,MATCH(R$5,cleaning_log!$A$2:$ZZ$2,0),0)</f>
        <v>8.9999999999999993E-3</v>
      </c>
      <c r="S1137" t="b">
        <f t="shared" si="199"/>
        <v>1</v>
      </c>
      <c r="T1137">
        <f>VLOOKUP($A1137,cleaning_log!$A$1:$ZZ$9791,MATCH(T$5,cleaning_log!$A$2:$ZZ$2,0),0)</f>
        <v>1</v>
      </c>
      <c r="U1137">
        <f>VLOOKUP($A1137,cleaning_log!$A$1:$ZZ$9791,MATCH(U$5,cleaning_log!$A$2:$ZZ$2,0),0)</f>
        <v>3</v>
      </c>
      <c r="V1137">
        <f>VLOOKUP($A1137,cleaning_log!$A$1:$ZZ$9791,MATCH(V$5,cleaning_log!$A$2:$ZZ$2,0),0)</f>
        <v>3</v>
      </c>
    </row>
    <row r="1138" spans="1:22" x14ac:dyDescent="0.2">
      <c r="A1138" t="s">
        <v>3266</v>
      </c>
      <c r="B1138" t="str">
        <f>IF(NOT(ISNA(VLOOKUP($A1138,miplib2017!$A$5:$A$10000,1,0))),"miplib2017",IF(NOT(ISNA(VLOOKUP($A1138,miplib2010!$A$5:$A$10000,1,0))),"miplib2010",IF(NOT(ISNA(VLOOKUP($A1138,miplib2003!$A$5:$A$10000,1,0))),"miplib2003",IF(NOT(ISNA(VLOOKUP($A1138,miplib3!$A$5:$A$10002,1,0))),"miplib3",IF(NOT(ISNA(VLOOKUP($A1138,miplib2!$A$5:$A$10004,1,0))),"miplib2",IF(NOT(ISNA(VLOOKUP($A1138,coral!$A$5:$A$10000,1,0))),"coral",IF(NOT(ISNA(VLOOKUP($A1138,neos!$A$5:$A$10000,1,0))),"neos","COULD NOT FIND")))))))</f>
        <v>miplib3</v>
      </c>
      <c r="C1138" t="str">
        <f>B1138&amp;"/"&amp;A1138</f>
        <v>miplib3/p0548</v>
      </c>
      <c r="D1138">
        <f ca="1">VLOOKUP($A1138,INDIRECT("'"&amp;$B1138&amp;"'!"&amp;"$A$5:$Z$10000"),MATCH(D$5,INDIRECT("'"&amp;$B1138&amp;"'!$A$4:$Z$4"),0),0)</f>
        <v>176</v>
      </c>
      <c r="E1138">
        <f ca="1">VLOOKUP($A1138,INDIRECT("'"&amp;$B1138&amp;"'!"&amp;"$A$5:$Z$10000"),MATCH(E$5,INDIRECT("'"&amp;$B1138&amp;"'!$A$4:$Z$4"),0),0)</f>
        <v>548</v>
      </c>
      <c r="F1138">
        <f>VLOOKUP($A1138,cleaning_log!$A$1:$ZZ$9791,MATCH(F$5,cleaning_log!$A$2:$ZZ$2,0),0)</f>
        <v>117</v>
      </c>
      <c r="G1138">
        <f>VLOOKUP($A1138,cleaning_log!$A$1:$ZZ$9791,MATCH(G$5,cleaning_log!$A$2:$ZZ$2,0),0)</f>
        <v>365</v>
      </c>
      <c r="H1138">
        <f ca="1">VLOOKUP($A1138,INDIRECT("'"&amp;$B1138&amp;"'!"&amp;"$A$5:$Z$10000"),MATCH(H$5,INDIRECT("'"&amp;$B1138&amp;"'!$A$4:$Z$4"),0),0)</f>
        <v>8691</v>
      </c>
      <c r="I1138">
        <f>VLOOKUP($A1138,cleaning_log!$A$1:$ZZ$9791,MATCH(I$5,cleaning_log!$A$2:$ZZ$2,0),0)</f>
        <v>315.25490196078403</v>
      </c>
      <c r="J1138">
        <f>VLOOKUP($A1138,cleaning_log!$A$1:$ZZ$9791,MATCH(J$5,cleaning_log!$A$2:$ZZ$2,0),0)</f>
        <v>7501.1918192599696</v>
      </c>
      <c r="K1138" t="b">
        <f ca="1">IF(ISNA(J1138),TRUE,ABS(H1138-J1138)&gt;0.001)</f>
        <v>1</v>
      </c>
      <c r="L1138">
        <f>VLOOKUP($A1138,cleaning_log!$A$1:$ZZ$9791,MATCH(L$5,cleaning_log!$A$2:$ZZ$2,0),0)</f>
        <v>1E+100</v>
      </c>
      <c r="M1138">
        <f>VLOOKUP($A1138,cleaning_log!$A$1:$ZZ$9791,MATCH(M$5,cleaning_log!$A$2:$ZZ$2,0),0)</f>
        <v>1E+100</v>
      </c>
      <c r="N1138">
        <f>VLOOKUP($A1138,cleaning_log!$A$1:$ZZ$9791,MATCH(N$5,cleaning_log!$A$2:$ZZ$2,0),0)</f>
        <v>8691</v>
      </c>
      <c r="O1138">
        <f>VLOOKUP($A1138,cleaning_log!$A$1:$ZZ$9791,MATCH(O$5,cleaning_log!$A$2:$ZZ$2,0),0)</f>
        <v>8691</v>
      </c>
      <c r="P1138">
        <f>VLOOKUP($A1138,cleaning_log!$A$1:$ZZ$9791,MATCH(P$5,cleaning_log!$A$2:$ZZ$2,0),0)</f>
        <v>3.5000000000000003E-2</v>
      </c>
      <c r="Q1138">
        <f>VLOOKUP($A1138,cleaning_log!$A$1:$ZZ$9791,MATCH(Q$5,cleaning_log!$A$2:$ZZ$2,0),0)</f>
        <v>1.4E-2</v>
      </c>
      <c r="R1138">
        <f>VLOOKUP($A1138,cleaning_log!$A$1:$ZZ$9791,MATCH(R$5,cleaning_log!$A$2:$ZZ$2,0),0)</f>
        <v>1.4E-2</v>
      </c>
      <c r="S1138" t="b">
        <f t="shared" si="199"/>
        <v>1</v>
      </c>
      <c r="T1138">
        <f>VLOOKUP($A1138,cleaning_log!$A$1:$ZZ$9791,MATCH(T$5,cleaning_log!$A$2:$ZZ$2,0),0)</f>
        <v>2</v>
      </c>
      <c r="U1138">
        <f>VLOOKUP($A1138,cleaning_log!$A$1:$ZZ$9791,MATCH(U$5,cleaning_log!$A$2:$ZZ$2,0),0)</f>
        <v>1</v>
      </c>
      <c r="V1138">
        <f>VLOOKUP($A1138,cleaning_log!$A$1:$ZZ$9791,MATCH(V$5,cleaning_log!$A$2:$ZZ$2,0),0)</f>
        <v>1</v>
      </c>
    </row>
    <row r="1139" spans="1:22" x14ac:dyDescent="0.2">
      <c r="A1139" t="s">
        <v>3278</v>
      </c>
      <c r="B1139" t="str">
        <f>IF(NOT(ISNA(VLOOKUP($A1139,miplib2017!$A$5:$A$10000,1,0))),"miplib2017",IF(NOT(ISNA(VLOOKUP($A1139,miplib2010!$A$5:$A$10000,1,0))),"miplib2010",IF(NOT(ISNA(VLOOKUP($A1139,miplib2003!$A$5:$A$10000,1,0))),"miplib2003",IF(NOT(ISNA(VLOOKUP($A1139,miplib3!$A$5:$A$10002,1,0))),"miplib3",IF(NOT(ISNA(VLOOKUP($A1139,miplib2!$A$5:$A$10004,1,0))),"miplib2",IF(NOT(ISNA(VLOOKUP($A1139,coral!$A$5:$A$10000,1,0))),"coral",IF(NOT(ISNA(VLOOKUP($A1139,neos!$A$5:$A$10000,1,0))),"neos","COULD NOT FIND")))))))</f>
        <v>miplib2010</v>
      </c>
      <c r="C1139" t="str">
        <f>B1139&amp;"/"&amp;A1139</f>
        <v>miplib2010/p100x588b</v>
      </c>
      <c r="D1139">
        <f ca="1">VLOOKUP($A1139,INDIRECT("'"&amp;$B1139&amp;"'!"&amp;"$A$5:$Z$10000"),MATCH(D$5,INDIRECT("'"&amp;$B1139&amp;"'!$A$4:$Z$4"),0),0)</f>
        <v>688</v>
      </c>
      <c r="E1139">
        <f ca="1">VLOOKUP($A1139,INDIRECT("'"&amp;$B1139&amp;"'!"&amp;"$A$5:$Z$10000"),MATCH(E$5,INDIRECT("'"&amp;$B1139&amp;"'!$A$4:$Z$4"),0),0)</f>
        <v>1176</v>
      </c>
      <c r="F1139">
        <f>VLOOKUP($A1139,cleaning_log!$A$1:$ZZ$9791,MATCH(F$5,cleaning_log!$A$2:$ZZ$2,0),0)</f>
        <v>688</v>
      </c>
      <c r="G1139">
        <f>VLOOKUP($A1139,cleaning_log!$A$1:$ZZ$9791,MATCH(G$5,cleaning_log!$A$2:$ZZ$2,0),0)</f>
        <v>1176</v>
      </c>
      <c r="H1139">
        <f ca="1">VLOOKUP($A1139,INDIRECT("'"&amp;$B1139&amp;"'!"&amp;"$A$5:$Z$10000"),MATCH(H$5,INDIRECT("'"&amp;$B1139&amp;"'!$A$4:$Z$4"),0),0)</f>
        <v>47878</v>
      </c>
      <c r="I1139">
        <f>VLOOKUP($A1139,cleaning_log!$A$1:$ZZ$9791,MATCH(I$5,cleaning_log!$A$2:$ZZ$2,0),0)</f>
        <v>5554.01111111111</v>
      </c>
      <c r="J1139">
        <f>VLOOKUP($A1139,cleaning_log!$A$1:$ZZ$9791,MATCH(J$5,cleaning_log!$A$2:$ZZ$2,0),0)</f>
        <v>5554.01111111111</v>
      </c>
      <c r="K1139" t="b">
        <f ca="1">IF(ISNA(J1139),TRUE,ABS(H1139-J1139)&gt;0.001)</f>
        <v>1</v>
      </c>
      <c r="L1139">
        <f>VLOOKUP($A1139,cleaning_log!$A$1:$ZZ$9791,MATCH(L$5,cleaning_log!$A$2:$ZZ$2,0),0)</f>
        <v>48384</v>
      </c>
      <c r="M1139">
        <f>VLOOKUP($A1139,cleaning_log!$A$1:$ZZ$9791,MATCH(M$5,cleaning_log!$A$2:$ZZ$2,0),0)</f>
        <v>48384</v>
      </c>
      <c r="N1139">
        <f>VLOOKUP($A1139,cleaning_log!$A$1:$ZZ$9791,MATCH(N$5,cleaning_log!$A$2:$ZZ$2,0),0)</f>
        <v>46997.326945004497</v>
      </c>
      <c r="O1139">
        <f>VLOOKUP($A1139,cleaning_log!$A$1:$ZZ$9791,MATCH(O$5,cleaning_log!$A$2:$ZZ$2,0),0)</f>
        <v>46997.326945004497</v>
      </c>
      <c r="P1139">
        <f>VLOOKUP($A1139,cleaning_log!$A$1:$ZZ$9791,MATCH(P$5,cleaning_log!$A$2:$ZZ$2,0),0)</f>
        <v>3600</v>
      </c>
      <c r="Q1139">
        <f>VLOOKUP($A1139,cleaning_log!$A$1:$ZZ$9791,MATCH(Q$5,cleaning_log!$A$2:$ZZ$2,0),0)</f>
        <v>3600</v>
      </c>
      <c r="R1139">
        <f>VLOOKUP($A1139,cleaning_log!$A$1:$ZZ$9791,MATCH(R$5,cleaning_log!$A$2:$ZZ$2,0),0)</f>
        <v>3600</v>
      </c>
      <c r="S1139" t="b">
        <f t="shared" si="199"/>
        <v>0</v>
      </c>
      <c r="T1139">
        <f>VLOOKUP($A1139,cleaning_log!$A$1:$ZZ$9791,MATCH(T$5,cleaning_log!$A$2:$ZZ$2,0),0)</f>
        <v>463558</v>
      </c>
      <c r="U1139">
        <f>VLOOKUP($A1139,cleaning_log!$A$1:$ZZ$9791,MATCH(U$5,cleaning_log!$A$2:$ZZ$2,0),0)</f>
        <v>463558</v>
      </c>
      <c r="V1139">
        <f>VLOOKUP($A1139,cleaning_log!$A$1:$ZZ$9791,MATCH(V$5,cleaning_log!$A$2:$ZZ$2,0),0)</f>
        <v>617282</v>
      </c>
    </row>
    <row r="1140" spans="1:22" x14ac:dyDescent="0.2">
      <c r="A1140" t="s">
        <v>4474</v>
      </c>
      <c r="B1140" t="str">
        <f>IF(NOT(ISNA(VLOOKUP($A1140,miplib2017!$A$5:$A$10000,1,0))),"miplib2017",IF(NOT(ISNA(VLOOKUP($A1140,miplib2010!$A$5:$A$10000,1,0))),"miplib2010",IF(NOT(ISNA(VLOOKUP($A1140,miplib2003!$A$5:$A$10000,1,0))),"miplib2003",IF(NOT(ISNA(VLOOKUP($A1140,miplib3!$A$5:$A$10002,1,0))),"miplib3",IF(NOT(ISNA(VLOOKUP($A1140,miplib2!$A$5:$A$10004,1,0))),"miplib2",IF(NOT(ISNA(VLOOKUP($A1140,coral!$A$5:$A$10000,1,0))),"coral",IF(NOT(ISNA(VLOOKUP($A1140,neos!$A$5:$A$10000,1,0))),"neos","COULD NOT FIND")))))))</f>
        <v>miplib2017</v>
      </c>
      <c r="C1140" t="str">
        <f>B1140&amp;"/"&amp;A1140</f>
        <v>miplib2017/p200x1188c</v>
      </c>
      <c r="D1140">
        <f ca="1">VLOOKUP($A1140,INDIRECT("'"&amp;$B1140&amp;"'!"&amp;"$A$5:$Z$10000"),MATCH(D$5,INDIRECT("'"&amp;$B1140&amp;"'!$A$4:$Z$4"),0),0)</f>
        <v>1388</v>
      </c>
      <c r="E1140">
        <f ca="1">VLOOKUP($A1140,INDIRECT("'"&amp;$B1140&amp;"'!"&amp;"$A$5:$Z$10000"),MATCH(E$5,INDIRECT("'"&amp;$B1140&amp;"'!$A$4:$Z$4"),0),0)</f>
        <v>2376</v>
      </c>
      <c r="F1140">
        <f>VLOOKUP($A1140,cleaning_log!$A$1:$ZZ$9791,MATCH(F$5,cleaning_log!$A$2:$ZZ$2,0),0)</f>
        <v>1388</v>
      </c>
      <c r="G1140">
        <f>VLOOKUP($A1140,cleaning_log!$A$1:$ZZ$9791,MATCH(G$5,cleaning_log!$A$2:$ZZ$2,0),0)</f>
        <v>2376</v>
      </c>
      <c r="H1140">
        <f ca="1">VLOOKUP($A1140,INDIRECT("'"&amp;$B1140&amp;"'!"&amp;"$A$5:$Z$10000"),MATCH(H$5,INDIRECT("'"&amp;$B1140&amp;"'!$A$4:$Z$4"),0),0)</f>
        <v>15078</v>
      </c>
      <c r="I1140">
        <f>VLOOKUP($A1140,cleaning_log!$A$1:$ZZ$9791,MATCH(I$5,cleaning_log!$A$2:$ZZ$2,0),0)</f>
        <v>5678.6070886075904</v>
      </c>
      <c r="J1140">
        <f>VLOOKUP($A1140,cleaning_log!$A$1:$ZZ$9791,MATCH(J$5,cleaning_log!$A$2:$ZZ$2,0),0)</f>
        <v>5678.6070886075904</v>
      </c>
      <c r="K1140" t="b">
        <f ca="1">IF(ISNA(J1140),TRUE,ABS(H1140-J1140)&gt;0.001)</f>
        <v>1</v>
      </c>
      <c r="L1140">
        <f>VLOOKUP($A1140,cleaning_log!$A$1:$ZZ$9791,MATCH(L$5,cleaning_log!$A$2:$ZZ$2,0),0)</f>
        <v>15077.9999999999</v>
      </c>
      <c r="M1140">
        <f>VLOOKUP($A1140,cleaning_log!$A$1:$ZZ$9791,MATCH(M$5,cleaning_log!$A$2:$ZZ$2,0),0)</f>
        <v>15077.9999999999</v>
      </c>
      <c r="N1140">
        <f>VLOOKUP($A1140,cleaning_log!$A$1:$ZZ$9791,MATCH(N$5,cleaning_log!$A$2:$ZZ$2,0),0)</f>
        <v>15078</v>
      </c>
      <c r="O1140">
        <f>VLOOKUP($A1140,cleaning_log!$A$1:$ZZ$9791,MATCH(O$5,cleaning_log!$A$2:$ZZ$2,0),0)</f>
        <v>15078</v>
      </c>
      <c r="P1140">
        <f>VLOOKUP($A1140,cleaning_log!$A$1:$ZZ$9791,MATCH(P$5,cleaning_log!$A$2:$ZZ$2,0),0)</f>
        <v>0.24199999999999999</v>
      </c>
      <c r="Q1140">
        <f>VLOOKUP($A1140,cleaning_log!$A$1:$ZZ$9791,MATCH(Q$5,cleaning_log!$A$2:$ZZ$2,0),0)</f>
        <v>0.24199999999999999</v>
      </c>
      <c r="R1140">
        <f>VLOOKUP($A1140,cleaning_log!$A$1:$ZZ$9791,MATCH(R$5,cleaning_log!$A$2:$ZZ$2,0),0)</f>
        <v>1.7</v>
      </c>
      <c r="S1140" t="b">
        <f t="shared" si="199"/>
        <v>1</v>
      </c>
      <c r="T1140">
        <f>VLOOKUP($A1140,cleaning_log!$A$1:$ZZ$9791,MATCH(T$5,cleaning_log!$A$2:$ZZ$2,0),0)</f>
        <v>1</v>
      </c>
      <c r="U1140">
        <f>VLOOKUP($A1140,cleaning_log!$A$1:$ZZ$9791,MATCH(U$5,cleaning_log!$A$2:$ZZ$2,0),0)</f>
        <v>1</v>
      </c>
      <c r="V1140">
        <f>VLOOKUP($A1140,cleaning_log!$A$1:$ZZ$9791,MATCH(V$5,cleaning_log!$A$2:$ZZ$2,0),0)</f>
        <v>522</v>
      </c>
    </row>
    <row r="1141" spans="1:22" x14ac:dyDescent="0.2">
      <c r="A1141" t="s">
        <v>3289</v>
      </c>
      <c r="B1141" t="str">
        <f>IF(NOT(ISNA(VLOOKUP($A1141,miplib2017!$A$5:$A$10000,1,0))),"miplib2017",IF(NOT(ISNA(VLOOKUP($A1141,miplib2010!$A$5:$A$10000,1,0))),"miplib2010",IF(NOT(ISNA(VLOOKUP($A1141,miplib2003!$A$5:$A$10000,1,0))),"miplib2003",IF(NOT(ISNA(VLOOKUP($A1141,miplib3!$A$5:$A$10002,1,0))),"miplib3",IF(NOT(ISNA(VLOOKUP($A1141,miplib2!$A$5:$A$10004,1,0))),"miplib2",IF(NOT(ISNA(VLOOKUP($A1141,coral!$A$5:$A$10000,1,0))),"coral",IF(NOT(ISNA(VLOOKUP($A1141,neos!$A$5:$A$10000,1,0))),"neos","COULD NOT FIND")))))))</f>
        <v>miplib2003</v>
      </c>
      <c r="C1141" t="str">
        <f>B1141&amp;"/"&amp;A1141</f>
        <v>miplib2003/p2756</v>
      </c>
      <c r="D1141">
        <f ca="1">VLOOKUP($A1141,INDIRECT("'"&amp;$B1141&amp;"'!"&amp;"$A$5:$Z$10000"),MATCH(D$5,INDIRECT("'"&amp;$B1141&amp;"'!$A$4:$Z$4"),0),0)</f>
        <v>755</v>
      </c>
      <c r="E1141">
        <f ca="1">VLOOKUP($A1141,INDIRECT("'"&amp;$B1141&amp;"'!"&amp;"$A$5:$Z$10000"),MATCH(E$5,INDIRECT("'"&amp;$B1141&amp;"'!$A$4:$Z$4"),0),0)</f>
        <v>2756</v>
      </c>
      <c r="F1141">
        <f>VLOOKUP($A1141,cleaning_log!$A$1:$ZZ$9791,MATCH(F$5,cleaning_log!$A$2:$ZZ$2,0),0)</f>
        <v>591</v>
      </c>
      <c r="G1141">
        <f>VLOOKUP($A1141,cleaning_log!$A$1:$ZZ$9791,MATCH(G$5,cleaning_log!$A$2:$ZZ$2,0),0)</f>
        <v>2143</v>
      </c>
      <c r="H1141">
        <f ca="1">VLOOKUP($A1141,INDIRECT("'"&amp;$B1141&amp;"'!"&amp;"$A$5:$Z$10000"),MATCH(H$5,INDIRECT("'"&amp;$B1141&amp;"'!$A$4:$Z$4"),0),0)</f>
        <v>3124</v>
      </c>
      <c r="I1141">
        <f>VLOOKUP($A1141,cleaning_log!$A$1:$ZZ$9791,MATCH(I$5,cleaning_log!$A$2:$ZZ$2,0),0)</f>
        <v>2688.75</v>
      </c>
      <c r="J1141">
        <f>VLOOKUP($A1141,cleaning_log!$A$1:$ZZ$9791,MATCH(J$5,cleaning_log!$A$2:$ZZ$2,0),0)</f>
        <v>2718.1913381622498</v>
      </c>
      <c r="K1141" t="b">
        <f ca="1">IF(ISNA(J1141),TRUE,ABS(H1141-J1141)&gt;0.001)</f>
        <v>1</v>
      </c>
      <c r="L1141">
        <f>VLOOKUP($A1141,cleaning_log!$A$1:$ZZ$9791,MATCH(L$5,cleaning_log!$A$2:$ZZ$2,0),0)</f>
        <v>3124</v>
      </c>
      <c r="M1141">
        <f>VLOOKUP($A1141,cleaning_log!$A$1:$ZZ$9791,MATCH(M$5,cleaning_log!$A$2:$ZZ$2,0),0)</f>
        <v>3129</v>
      </c>
      <c r="N1141">
        <f>VLOOKUP($A1141,cleaning_log!$A$1:$ZZ$9791,MATCH(N$5,cleaning_log!$A$2:$ZZ$2,0),0)</f>
        <v>3124</v>
      </c>
      <c r="O1141">
        <f>VLOOKUP($A1141,cleaning_log!$A$1:$ZZ$9791,MATCH(O$5,cleaning_log!$A$2:$ZZ$2,0),0)</f>
        <v>3124</v>
      </c>
      <c r="P1141">
        <f>VLOOKUP($A1141,cleaning_log!$A$1:$ZZ$9791,MATCH(P$5,cleaning_log!$A$2:$ZZ$2,0),0)</f>
        <v>0.47099999999999997</v>
      </c>
      <c r="Q1141">
        <f>VLOOKUP($A1141,cleaning_log!$A$1:$ZZ$9791,MATCH(Q$5,cleaning_log!$A$2:$ZZ$2,0),0)</f>
        <v>0.98099999999999998</v>
      </c>
      <c r="R1141">
        <f>VLOOKUP($A1141,cleaning_log!$A$1:$ZZ$9791,MATCH(R$5,cleaning_log!$A$2:$ZZ$2,0),0)</f>
        <v>0.99399999999999999</v>
      </c>
      <c r="S1141" t="b">
        <f t="shared" si="199"/>
        <v>1</v>
      </c>
      <c r="T1141">
        <f>VLOOKUP($A1141,cleaning_log!$A$1:$ZZ$9791,MATCH(T$5,cleaning_log!$A$2:$ZZ$2,0),0)</f>
        <v>298</v>
      </c>
      <c r="U1141">
        <f>VLOOKUP($A1141,cleaning_log!$A$1:$ZZ$9791,MATCH(U$5,cleaning_log!$A$2:$ZZ$2,0),0)</f>
        <v>559</v>
      </c>
      <c r="V1141">
        <f>VLOOKUP($A1141,cleaning_log!$A$1:$ZZ$9791,MATCH(V$5,cleaning_log!$A$2:$ZZ$2,0),0)</f>
        <v>559</v>
      </c>
    </row>
    <row r="1142" spans="1:22" hidden="1" x14ac:dyDescent="0.2">
      <c r="A1142" t="s">
        <v>4266</v>
      </c>
      <c r="B1142" t="str">
        <f>IF(NOT(ISNA(VLOOKUP($A1142,miplib2017!$A$5:$A$10000,1,0))),"miplib2017",IF(NOT(ISNA(VLOOKUP($A1142,miplib2010!$A$5:$A$10000,1,0))),"miplib2010",IF(NOT(ISNA(VLOOKUP($A1142,miplib2003!$A$5:$A$10000,1,0))),"miplib2003",IF(NOT(ISNA(VLOOKUP($A1142,miplib3!$A$5:$A$10002,1,0))),"miplib3",IF(NOT(ISNA(VLOOKUP($A1142,miplib2!$A$5:$A$10004,1,0))),"miplib2",IF(NOT(ISNA(VLOOKUP($A1142,coral!$A$5:$A$10000,1,0))),"coral",IF(NOT(ISNA(VLOOKUP($A1142,neos!$A$5:$A$10000,1,0))),"neos","COULD NOT FIND")))))))</f>
        <v>miplib2017</v>
      </c>
      <c r="C1142" t="str">
        <f>B1142&amp;"/"&amp;A1142</f>
        <v>miplib2017/p2m2p1m1p0n100</v>
      </c>
      <c r="D1142">
        <f ca="1">VLOOKUP($A1142,INDIRECT("'"&amp;$B1142&amp;"'!"&amp;"$A$5:$Z$10000"),MATCH(D$5,INDIRECT("'"&amp;$B1142&amp;"'!$A$4:$Z$4"),0),0)</f>
        <v>1</v>
      </c>
      <c r="E1142">
        <f ca="1">VLOOKUP($A1142,INDIRECT("'"&amp;$B1142&amp;"'!"&amp;"$A$5:$Z$10000"),MATCH(E$5,INDIRECT("'"&amp;$B1142&amp;"'!$A$4:$Z$4"),0),0)</f>
        <v>100</v>
      </c>
      <c r="F1142" t="e">
        <f>VLOOKUP($A1142,cleaning_log!$A$1:$ZZ$9791,MATCH(F$5,cleaning_log!$A$2:$ZZ$2,0),0)</f>
        <v>#N/A</v>
      </c>
      <c r="G1142" t="e">
        <f>VLOOKUP($A1142,cleaning_log!$A$1:$ZZ$9791,MATCH(G$5,cleaning_log!$A$2:$ZZ$2,0),0)</f>
        <v>#N/A</v>
      </c>
      <c r="H1142" t="str">
        <f ca="1">VLOOKUP($A1142,INDIRECT("'"&amp;$B1142&amp;"'!"&amp;"$A$5:$Z$10000"),MATCH(H$5,INDIRECT("'"&amp;$B1142&amp;"'!$A$4:$Z$4"),0),0)</f>
        <v>Infeasible</v>
      </c>
      <c r="I1142" t="e">
        <f>VLOOKUP($A1142,cleaning_log!$A$1:$ZZ$9791,MATCH(I$5,cleaning_log!$A$2:$ZZ$2,0),0)</f>
        <v>#N/A</v>
      </c>
      <c r="J1142" t="e">
        <f>VLOOKUP($A1142,cleaning_log!$A$1:$ZZ$9791,MATCH(J$5,cleaning_log!$A$2:$ZZ$2,0),0)</f>
        <v>#N/A</v>
      </c>
      <c r="L1142" t="e">
        <f>VLOOKUP($A1142,cleaning_log!$A$1:$ZZ$9791,MATCH(L$5,cleaning_log!$A$2:$ZZ$2,0),0)</f>
        <v>#N/A</v>
      </c>
      <c r="M1142" t="e">
        <f>VLOOKUP($A1142,cleaning_log!$A$1:$ZZ$9791,MATCH(M$5,cleaning_log!$A$2:$ZZ$2,0),0)</f>
        <v>#N/A</v>
      </c>
      <c r="N1142" t="e">
        <f>VLOOKUP($A1142,cleaning_log!$A$1:$ZZ$9791,MATCH(N$5,cleaning_log!$A$2:$ZZ$2,0),0)</f>
        <v>#N/A</v>
      </c>
      <c r="O1142" t="e">
        <f>VLOOKUP($A1142,cleaning_log!$A$1:$ZZ$9791,MATCH(O$5,cleaning_log!$A$2:$ZZ$2,0),0)</f>
        <v>#N/A</v>
      </c>
      <c r="P1142" t="e">
        <f>VLOOKUP($A1142,cleaning_log!$A$1:$ZZ$9791,MATCH(P$5,cleaning_log!$A$2:$ZZ$2,0),0)</f>
        <v>#N/A</v>
      </c>
      <c r="Q1142" t="e">
        <f>VLOOKUP($A1142,cleaning_log!$A$1:$ZZ$9791,MATCH(Q$5,cleaning_log!$A$2:$ZZ$2,0),0)</f>
        <v>#N/A</v>
      </c>
      <c r="R1142" t="e">
        <f>VLOOKUP($A1142,cleaning_log!$A$1:$ZZ$9791,MATCH(R$5,cleaning_log!$A$2:$ZZ$2,0),0)</f>
        <v>#N/A</v>
      </c>
      <c r="S1142" t="e">
        <f t="shared" si="199"/>
        <v>#N/A</v>
      </c>
      <c r="T1142" t="e">
        <f>VLOOKUP($A1142,cleaning_log!$A$1:$ZZ$9791,MATCH(T$5,cleaning_log!$A$2:$ZZ$2,0),0)</f>
        <v>#N/A</v>
      </c>
      <c r="U1142" t="e">
        <f>VLOOKUP($A1142,cleaning_log!$A$1:$ZZ$9791,MATCH(U$5,cleaning_log!$A$2:$ZZ$2,0),0)</f>
        <v>#N/A</v>
      </c>
      <c r="V1142" t="e">
        <f>VLOOKUP($A1142,cleaning_log!$A$1:$ZZ$9791,MATCH(V$5,cleaning_log!$A$2:$ZZ$2,0),0)</f>
        <v>#N/A</v>
      </c>
    </row>
    <row r="1143" spans="1:22" hidden="1" x14ac:dyDescent="0.2">
      <c r="A1143" t="s">
        <v>15745</v>
      </c>
      <c r="B1143" t="str">
        <f>IF(NOT(ISNA(VLOOKUP($A1143,miplib2017!$A$5:$A$10000,1,0))),"miplib2017",IF(NOT(ISNA(VLOOKUP($A1143,miplib2010!$A$5:$A$10000,1,0))),"miplib2010",IF(NOT(ISNA(VLOOKUP($A1143,miplib2003!$A$5:$A$10000,1,0))),"miplib2003",IF(NOT(ISNA(VLOOKUP($A1143,miplib3!$A$5:$A$10002,1,0))),"miplib3",IF(NOT(ISNA(VLOOKUP($A1143,miplib2!$A$5:$A$10004,1,0))),"miplib2",IF(NOT(ISNA(VLOOKUP($A1143,coral!$A$5:$A$10000,1,0))),"coral",IF(NOT(ISNA(VLOOKUP($A1143,neos!$A$5:$A$10000,1,0))),"neos","COULD NOT FIND")))))))</f>
        <v>miplib2017</v>
      </c>
      <c r="C1143" t="str">
        <f>B1143&amp;"/"&amp;A1143</f>
        <v>miplib2017/p500x2988</v>
      </c>
      <c r="D1143">
        <f ca="1">VLOOKUP($A1143,INDIRECT("'"&amp;$B1143&amp;"'!"&amp;"$A$5:$Z$10000"),MATCH(D$5,INDIRECT("'"&amp;$B1143&amp;"'!$A$4:$Z$4"),0),0)</f>
        <v>3488</v>
      </c>
      <c r="E1143">
        <f ca="1">VLOOKUP($A1143,INDIRECT("'"&amp;$B1143&amp;"'!"&amp;"$A$5:$Z$10000"),MATCH(E$5,INDIRECT("'"&amp;$B1143&amp;"'!$A$4:$Z$4"),0),0)</f>
        <v>5976</v>
      </c>
      <c r="F1143" t="e">
        <f>VLOOKUP($A1143,cleaning_log!$A$1:$ZZ$9791,MATCH(F$5,cleaning_log!$A$2:$ZZ$2,0),0)</f>
        <v>#N/A</v>
      </c>
      <c r="G1143" t="e">
        <f>VLOOKUP($A1143,cleaning_log!$A$1:$ZZ$9791,MATCH(G$5,cleaning_log!$A$2:$ZZ$2,0),0)</f>
        <v>#N/A</v>
      </c>
      <c r="H1143">
        <f ca="1">VLOOKUP($A1143,INDIRECT("'"&amp;$B1143&amp;"'!"&amp;"$A$5:$Z$10000"),MATCH(H$5,INDIRECT("'"&amp;$B1143&amp;"'!$A$4:$Z$4"),0),0)</f>
        <v>71836</v>
      </c>
      <c r="I1143" t="e">
        <f>VLOOKUP($A1143,cleaning_log!$A$1:$ZZ$9791,MATCH(I$5,cleaning_log!$A$2:$ZZ$2,0),0)</f>
        <v>#N/A</v>
      </c>
      <c r="J1143" t="e">
        <f>VLOOKUP($A1143,cleaning_log!$A$1:$ZZ$9791,MATCH(J$5,cleaning_log!$A$2:$ZZ$2,0),0)</f>
        <v>#N/A</v>
      </c>
      <c r="K1143" t="b">
        <f>IF(ISNA(J1143),TRUE,ABS(H1143-J1143)&gt;0.001)</f>
        <v>1</v>
      </c>
      <c r="L1143" t="e">
        <f>VLOOKUP($A1143,cleaning_log!$A$1:$ZZ$9791,MATCH(L$5,cleaning_log!$A$2:$ZZ$2,0),0)</f>
        <v>#N/A</v>
      </c>
      <c r="M1143" t="e">
        <f>VLOOKUP($A1143,cleaning_log!$A$1:$ZZ$9791,MATCH(M$5,cleaning_log!$A$2:$ZZ$2,0),0)</f>
        <v>#N/A</v>
      </c>
      <c r="N1143" t="e">
        <f>VLOOKUP($A1143,cleaning_log!$A$1:$ZZ$9791,MATCH(N$5,cleaning_log!$A$2:$ZZ$2,0),0)</f>
        <v>#N/A</v>
      </c>
      <c r="O1143" t="e">
        <f>VLOOKUP($A1143,cleaning_log!$A$1:$ZZ$9791,MATCH(O$5,cleaning_log!$A$2:$ZZ$2,0),0)</f>
        <v>#N/A</v>
      </c>
      <c r="P1143" t="e">
        <f>VLOOKUP($A1143,cleaning_log!$A$1:$ZZ$9791,MATCH(P$5,cleaning_log!$A$2:$ZZ$2,0),0)</f>
        <v>#N/A</v>
      </c>
      <c r="Q1143" t="e">
        <f>VLOOKUP($A1143,cleaning_log!$A$1:$ZZ$9791,MATCH(Q$5,cleaning_log!$A$2:$ZZ$2,0),0)</f>
        <v>#N/A</v>
      </c>
      <c r="R1143" t="e">
        <f>VLOOKUP($A1143,cleaning_log!$A$1:$ZZ$9791,MATCH(R$5,cleaning_log!$A$2:$ZZ$2,0),0)</f>
        <v>#N/A</v>
      </c>
      <c r="S1143" t="e">
        <f t="shared" si="199"/>
        <v>#N/A</v>
      </c>
      <c r="T1143" t="e">
        <f>VLOOKUP($A1143,cleaning_log!$A$1:$ZZ$9791,MATCH(T$5,cleaning_log!$A$2:$ZZ$2,0),0)</f>
        <v>#N/A</v>
      </c>
      <c r="U1143" t="e">
        <f>VLOOKUP($A1143,cleaning_log!$A$1:$ZZ$9791,MATCH(U$5,cleaning_log!$A$2:$ZZ$2,0),0)</f>
        <v>#N/A</v>
      </c>
      <c r="V1143" t="e">
        <f>VLOOKUP($A1143,cleaning_log!$A$1:$ZZ$9791,MATCH(V$5,cleaning_log!$A$2:$ZZ$2,0),0)</f>
        <v>#N/A</v>
      </c>
    </row>
    <row r="1144" spans="1:22" hidden="1" x14ac:dyDescent="0.2">
      <c r="A1144" t="s">
        <v>15746</v>
      </c>
      <c r="B1144" t="str">
        <f>IF(NOT(ISNA(VLOOKUP($A1144,miplib2017!$A$5:$A$10000,1,0))),"miplib2017",IF(NOT(ISNA(VLOOKUP($A1144,miplib2010!$A$5:$A$10000,1,0))),"miplib2010",IF(NOT(ISNA(VLOOKUP($A1144,miplib2003!$A$5:$A$10000,1,0))),"miplib2003",IF(NOT(ISNA(VLOOKUP($A1144,miplib3!$A$5:$A$10002,1,0))),"miplib3",IF(NOT(ISNA(VLOOKUP($A1144,miplib2!$A$5:$A$10004,1,0))),"miplib2",IF(NOT(ISNA(VLOOKUP($A1144,coral!$A$5:$A$10000,1,0))),"coral",IF(NOT(ISNA(VLOOKUP($A1144,neos!$A$5:$A$10000,1,0))),"neos","COULD NOT FIND")))))))</f>
        <v>miplib2017</v>
      </c>
      <c r="C1144" t="str">
        <f>B1144&amp;"/"&amp;A1144</f>
        <v>miplib2017/p500x2988c</v>
      </c>
      <c r="D1144">
        <f ca="1">VLOOKUP($A1144,INDIRECT("'"&amp;$B1144&amp;"'!"&amp;"$A$5:$Z$10000"),MATCH(D$5,INDIRECT("'"&amp;$B1144&amp;"'!$A$4:$Z$4"),0),0)</f>
        <v>3488</v>
      </c>
      <c r="E1144">
        <f ca="1">VLOOKUP($A1144,INDIRECT("'"&amp;$B1144&amp;"'!"&amp;"$A$5:$Z$10000"),MATCH(E$5,INDIRECT("'"&amp;$B1144&amp;"'!$A$4:$Z$4"),0),0)</f>
        <v>5976</v>
      </c>
      <c r="F1144" t="e">
        <f>VLOOKUP($A1144,cleaning_log!$A$1:$ZZ$9791,MATCH(F$5,cleaning_log!$A$2:$ZZ$2,0),0)</f>
        <v>#N/A</v>
      </c>
      <c r="G1144" t="e">
        <f>VLOOKUP($A1144,cleaning_log!$A$1:$ZZ$9791,MATCH(G$5,cleaning_log!$A$2:$ZZ$2,0),0)</f>
        <v>#N/A</v>
      </c>
      <c r="H1144">
        <f ca="1">VLOOKUP($A1144,INDIRECT("'"&amp;$B1144&amp;"'!"&amp;"$A$5:$Z$10000"),MATCH(H$5,INDIRECT("'"&amp;$B1144&amp;"'!$A$4:$Z$4"),0),0)</f>
        <v>15215</v>
      </c>
      <c r="I1144" t="e">
        <f>VLOOKUP($A1144,cleaning_log!$A$1:$ZZ$9791,MATCH(I$5,cleaning_log!$A$2:$ZZ$2,0),0)</f>
        <v>#N/A</v>
      </c>
      <c r="J1144" t="e">
        <f>VLOOKUP($A1144,cleaning_log!$A$1:$ZZ$9791,MATCH(J$5,cleaning_log!$A$2:$ZZ$2,0),0)</f>
        <v>#N/A</v>
      </c>
      <c r="K1144" t="b">
        <f>IF(ISNA(J1144),TRUE,ABS(H1144-J1144)&gt;0.001)</f>
        <v>1</v>
      </c>
      <c r="L1144" t="e">
        <f>VLOOKUP($A1144,cleaning_log!$A$1:$ZZ$9791,MATCH(L$5,cleaning_log!$A$2:$ZZ$2,0),0)</f>
        <v>#N/A</v>
      </c>
      <c r="M1144" t="e">
        <f>VLOOKUP($A1144,cleaning_log!$A$1:$ZZ$9791,MATCH(M$5,cleaning_log!$A$2:$ZZ$2,0),0)</f>
        <v>#N/A</v>
      </c>
      <c r="N1144" t="e">
        <f>VLOOKUP($A1144,cleaning_log!$A$1:$ZZ$9791,MATCH(N$5,cleaning_log!$A$2:$ZZ$2,0),0)</f>
        <v>#N/A</v>
      </c>
      <c r="O1144" t="e">
        <f>VLOOKUP($A1144,cleaning_log!$A$1:$ZZ$9791,MATCH(O$5,cleaning_log!$A$2:$ZZ$2,0),0)</f>
        <v>#N/A</v>
      </c>
      <c r="P1144" t="e">
        <f>VLOOKUP($A1144,cleaning_log!$A$1:$ZZ$9791,MATCH(P$5,cleaning_log!$A$2:$ZZ$2,0),0)</f>
        <v>#N/A</v>
      </c>
      <c r="Q1144" t="e">
        <f>VLOOKUP($A1144,cleaning_log!$A$1:$ZZ$9791,MATCH(Q$5,cleaning_log!$A$2:$ZZ$2,0),0)</f>
        <v>#N/A</v>
      </c>
      <c r="R1144" t="e">
        <f>VLOOKUP($A1144,cleaning_log!$A$1:$ZZ$9791,MATCH(R$5,cleaning_log!$A$2:$ZZ$2,0),0)</f>
        <v>#N/A</v>
      </c>
      <c r="S1144" t="e">
        <f t="shared" si="199"/>
        <v>#N/A</v>
      </c>
      <c r="T1144" t="e">
        <f>VLOOKUP($A1144,cleaning_log!$A$1:$ZZ$9791,MATCH(T$5,cleaning_log!$A$2:$ZZ$2,0),0)</f>
        <v>#N/A</v>
      </c>
      <c r="U1144" t="e">
        <f>VLOOKUP($A1144,cleaning_log!$A$1:$ZZ$9791,MATCH(U$5,cleaning_log!$A$2:$ZZ$2,0),0)</f>
        <v>#N/A</v>
      </c>
      <c r="V1144" t="e">
        <f>VLOOKUP($A1144,cleaning_log!$A$1:$ZZ$9791,MATCH(V$5,cleaning_log!$A$2:$ZZ$2,0),0)</f>
        <v>#N/A</v>
      </c>
    </row>
    <row r="1145" spans="1:22" hidden="1" x14ac:dyDescent="0.2">
      <c r="A1145" t="s">
        <v>15747</v>
      </c>
      <c r="B1145" t="str">
        <f>IF(NOT(ISNA(VLOOKUP($A1145,miplib2017!$A$5:$A$10000,1,0))),"miplib2017",IF(NOT(ISNA(VLOOKUP($A1145,miplib2010!$A$5:$A$10000,1,0))),"miplib2010",IF(NOT(ISNA(VLOOKUP($A1145,miplib2003!$A$5:$A$10000,1,0))),"miplib2003",IF(NOT(ISNA(VLOOKUP($A1145,miplib3!$A$5:$A$10002,1,0))),"miplib3",IF(NOT(ISNA(VLOOKUP($A1145,miplib2!$A$5:$A$10004,1,0))),"miplib2",IF(NOT(ISNA(VLOOKUP($A1145,coral!$A$5:$A$10000,1,0))),"coral",IF(NOT(ISNA(VLOOKUP($A1145,neos!$A$5:$A$10000,1,0))),"neos","COULD NOT FIND")))))))</f>
        <v>miplib2017</v>
      </c>
      <c r="C1145" t="str">
        <f>B1145&amp;"/"&amp;A1145</f>
        <v>miplib2017/p500x2988d</v>
      </c>
      <c r="D1145">
        <f ca="1">VLOOKUP($A1145,INDIRECT("'"&amp;$B1145&amp;"'!"&amp;"$A$5:$Z$10000"),MATCH(D$5,INDIRECT("'"&amp;$B1145&amp;"'!$A$4:$Z$4"),0),0)</f>
        <v>3488</v>
      </c>
      <c r="E1145">
        <f ca="1">VLOOKUP($A1145,INDIRECT("'"&amp;$B1145&amp;"'!"&amp;"$A$5:$Z$10000"),MATCH(E$5,INDIRECT("'"&amp;$B1145&amp;"'!$A$4:$Z$4"),0),0)</f>
        <v>5976</v>
      </c>
      <c r="F1145" t="e">
        <f>VLOOKUP($A1145,cleaning_log!$A$1:$ZZ$9791,MATCH(F$5,cleaning_log!$A$2:$ZZ$2,0),0)</f>
        <v>#N/A</v>
      </c>
      <c r="G1145" t="e">
        <f>VLOOKUP($A1145,cleaning_log!$A$1:$ZZ$9791,MATCH(G$5,cleaning_log!$A$2:$ZZ$2,0),0)</f>
        <v>#N/A</v>
      </c>
      <c r="H1145">
        <f ca="1">VLOOKUP($A1145,INDIRECT("'"&amp;$B1145&amp;"'!"&amp;"$A$5:$Z$10000"),MATCH(H$5,INDIRECT("'"&amp;$B1145&amp;"'!$A$4:$Z$4"),0),0)</f>
        <v>6</v>
      </c>
      <c r="I1145" t="e">
        <f>VLOOKUP($A1145,cleaning_log!$A$1:$ZZ$9791,MATCH(I$5,cleaning_log!$A$2:$ZZ$2,0),0)</f>
        <v>#N/A</v>
      </c>
      <c r="J1145" t="e">
        <f>VLOOKUP($A1145,cleaning_log!$A$1:$ZZ$9791,MATCH(J$5,cleaning_log!$A$2:$ZZ$2,0),0)</f>
        <v>#N/A</v>
      </c>
      <c r="K1145" t="b">
        <f>IF(ISNA(J1145),TRUE,ABS(H1145-J1145)&gt;0.001)</f>
        <v>1</v>
      </c>
      <c r="L1145" t="e">
        <f>VLOOKUP($A1145,cleaning_log!$A$1:$ZZ$9791,MATCH(L$5,cleaning_log!$A$2:$ZZ$2,0),0)</f>
        <v>#N/A</v>
      </c>
      <c r="M1145" t="e">
        <f>VLOOKUP($A1145,cleaning_log!$A$1:$ZZ$9791,MATCH(M$5,cleaning_log!$A$2:$ZZ$2,0),0)</f>
        <v>#N/A</v>
      </c>
      <c r="N1145" t="e">
        <f>VLOOKUP($A1145,cleaning_log!$A$1:$ZZ$9791,MATCH(N$5,cleaning_log!$A$2:$ZZ$2,0),0)</f>
        <v>#N/A</v>
      </c>
      <c r="O1145" t="e">
        <f>VLOOKUP($A1145,cleaning_log!$A$1:$ZZ$9791,MATCH(O$5,cleaning_log!$A$2:$ZZ$2,0),0)</f>
        <v>#N/A</v>
      </c>
      <c r="P1145" t="e">
        <f>VLOOKUP($A1145,cleaning_log!$A$1:$ZZ$9791,MATCH(P$5,cleaning_log!$A$2:$ZZ$2,0),0)</f>
        <v>#N/A</v>
      </c>
      <c r="Q1145" t="e">
        <f>VLOOKUP($A1145,cleaning_log!$A$1:$ZZ$9791,MATCH(Q$5,cleaning_log!$A$2:$ZZ$2,0),0)</f>
        <v>#N/A</v>
      </c>
      <c r="R1145" t="e">
        <f>VLOOKUP($A1145,cleaning_log!$A$1:$ZZ$9791,MATCH(R$5,cleaning_log!$A$2:$ZZ$2,0),0)</f>
        <v>#N/A</v>
      </c>
      <c r="S1145" t="e">
        <f t="shared" si="199"/>
        <v>#N/A</v>
      </c>
      <c r="T1145" t="e">
        <f>VLOOKUP($A1145,cleaning_log!$A$1:$ZZ$9791,MATCH(T$5,cleaning_log!$A$2:$ZZ$2,0),0)</f>
        <v>#N/A</v>
      </c>
      <c r="U1145" t="e">
        <f>VLOOKUP($A1145,cleaning_log!$A$1:$ZZ$9791,MATCH(U$5,cleaning_log!$A$2:$ZZ$2,0),0)</f>
        <v>#N/A</v>
      </c>
      <c r="V1145" t="e">
        <f>VLOOKUP($A1145,cleaning_log!$A$1:$ZZ$9791,MATCH(V$5,cleaning_log!$A$2:$ZZ$2,0),0)</f>
        <v>#N/A</v>
      </c>
    </row>
    <row r="1146" spans="1:22" hidden="1" x14ac:dyDescent="0.2">
      <c r="A1146" t="s">
        <v>3308</v>
      </c>
      <c r="B1146" t="str">
        <f>IF(NOT(ISNA(VLOOKUP($A1146,miplib2017!$A$5:$A$10000,1,0))),"miplib2017",IF(NOT(ISNA(VLOOKUP($A1146,miplib2010!$A$5:$A$10000,1,0))),"miplib2010",IF(NOT(ISNA(VLOOKUP($A1146,miplib2003!$A$5:$A$10000,1,0))),"miplib2003",IF(NOT(ISNA(VLOOKUP($A1146,miplib3!$A$5:$A$10002,1,0))),"miplib3",IF(NOT(ISNA(VLOOKUP($A1146,miplib2!$A$5:$A$10004,1,0))),"miplib2",IF(NOT(ISNA(VLOOKUP($A1146,coral!$A$5:$A$10000,1,0))),"coral",IF(NOT(ISNA(VLOOKUP($A1146,neos!$A$5:$A$10000,1,0))),"neos","COULD NOT FIND")))))))</f>
        <v>miplib2</v>
      </c>
      <c r="C1146" t="str">
        <f>B1146&amp;"/"&amp;A1146</f>
        <v>miplib2/p6000</v>
      </c>
      <c r="D1146">
        <f ca="1">VLOOKUP($A1146,INDIRECT("'"&amp;$B1146&amp;"'!"&amp;"$A$5:$Z$10000"),MATCH(D$5,INDIRECT("'"&amp;$B1146&amp;"'!$A$4:$Z$4"),0),0)</f>
        <v>2176</v>
      </c>
      <c r="E1146">
        <f ca="1">VLOOKUP($A1146,INDIRECT("'"&amp;$B1146&amp;"'!"&amp;"$A$5:$Z$10000"),MATCH(E$5,INDIRECT("'"&amp;$B1146&amp;"'!$A$4:$Z$4"),0),0)</f>
        <v>6000</v>
      </c>
      <c r="F1146">
        <f>VLOOKUP($A1146,cleaning_log!$A$1:$ZZ$9791,MATCH(F$5,cleaning_log!$A$2:$ZZ$2,0),0)</f>
        <v>1725</v>
      </c>
      <c r="G1146">
        <f>VLOOKUP($A1146,cleaning_log!$A$1:$ZZ$9791,MATCH(G$5,cleaning_log!$A$2:$ZZ$2,0),0)</f>
        <v>4596</v>
      </c>
      <c r="H1146">
        <f ca="1">VLOOKUP($A1146,INDIRECT("'"&amp;$B1146&amp;"'!"&amp;"$A$5:$Z$10000"),MATCH(H$5,INDIRECT("'"&amp;$B1146&amp;"'!$A$4:$Z$4"),0),0)</f>
        <v>-2451377</v>
      </c>
      <c r="I1146">
        <f>VLOOKUP($A1146,cleaning_log!$A$1:$ZZ$9791,MATCH(I$5,cleaning_log!$A$2:$ZZ$2,0),0)</f>
        <v>-2451537.32502404</v>
      </c>
      <c r="J1146">
        <f>VLOOKUP($A1146,cleaning_log!$A$1:$ZZ$9791,MATCH(J$5,cleaning_log!$A$2:$ZZ$2,0),0)</f>
        <v>-2451537.32502404</v>
      </c>
      <c r="K1146" t="b">
        <f ca="1">IF(ISNA(J1146),TRUE,ABS(H1146-J1146)&gt;0.001)</f>
        <v>1</v>
      </c>
      <c r="L1146">
        <f>VLOOKUP($A1146,cleaning_log!$A$1:$ZZ$9791,MATCH(L$5,cleaning_log!$A$2:$ZZ$2,0),0)</f>
        <v>-2451271</v>
      </c>
      <c r="M1146">
        <f>VLOOKUP($A1146,cleaning_log!$A$1:$ZZ$9791,MATCH(M$5,cleaning_log!$A$2:$ZZ$2,0),0)</f>
        <v>-2451271</v>
      </c>
      <c r="N1146">
        <f>VLOOKUP($A1146,cleaning_log!$A$1:$ZZ$9791,MATCH(N$5,cleaning_log!$A$2:$ZZ$2,0),0)</f>
        <v>-2451428</v>
      </c>
      <c r="O1146">
        <f>VLOOKUP($A1146,cleaning_log!$A$1:$ZZ$9791,MATCH(O$5,cleaning_log!$A$2:$ZZ$2,0),0)</f>
        <v>-2451433</v>
      </c>
      <c r="P1146">
        <f>VLOOKUP($A1146,cleaning_log!$A$1:$ZZ$9791,MATCH(P$5,cleaning_log!$A$2:$ZZ$2,0),0)</f>
        <v>5.26</v>
      </c>
      <c r="Q1146">
        <f>VLOOKUP($A1146,cleaning_log!$A$1:$ZZ$9791,MATCH(Q$5,cleaning_log!$A$2:$ZZ$2,0),0)</f>
        <v>5.3719999999999999</v>
      </c>
      <c r="R1146">
        <f>VLOOKUP($A1146,cleaning_log!$A$1:$ZZ$9791,MATCH(R$5,cleaning_log!$A$2:$ZZ$2,0),0)</f>
        <v>5.375</v>
      </c>
      <c r="S1146" t="b">
        <f t="shared" ref="S1146:S1209" si="200">MIN(P1146,Q1146) &lt; 3599</f>
        <v>1</v>
      </c>
      <c r="T1146">
        <f>VLOOKUP($A1146,cleaning_log!$A$1:$ZZ$9791,MATCH(T$5,cleaning_log!$A$2:$ZZ$2,0),0)</f>
        <v>1988</v>
      </c>
      <c r="U1146">
        <f>VLOOKUP($A1146,cleaning_log!$A$1:$ZZ$9791,MATCH(U$5,cleaning_log!$A$2:$ZZ$2,0),0)</f>
        <v>3954</v>
      </c>
      <c r="V1146">
        <f>VLOOKUP($A1146,cleaning_log!$A$1:$ZZ$9791,MATCH(V$5,cleaning_log!$A$2:$ZZ$2,0),0)</f>
        <v>3954</v>
      </c>
    </row>
    <row r="1147" spans="1:22" hidden="1" x14ac:dyDescent="0.2">
      <c r="A1147" t="s">
        <v>3316</v>
      </c>
      <c r="B1147" t="str">
        <f>IF(NOT(ISNA(VLOOKUP($A1147,miplib2017!$A$5:$A$10000,1,0))),"miplib2017",IF(NOT(ISNA(VLOOKUP($A1147,miplib2010!$A$5:$A$10000,1,0))),"miplib2010",IF(NOT(ISNA(VLOOKUP($A1147,miplib2003!$A$5:$A$10000,1,0))),"miplib2003",IF(NOT(ISNA(VLOOKUP($A1147,miplib3!$A$5:$A$10002,1,0))),"miplib3",IF(NOT(ISNA(VLOOKUP($A1147,miplib2!$A$5:$A$10004,1,0))),"miplib2",IF(NOT(ISNA(VLOOKUP($A1147,coral!$A$5:$A$10000,1,0))),"coral",IF(NOT(ISNA(VLOOKUP($A1147,neos!$A$5:$A$10000,1,0))),"neos","COULD NOT FIND")))))))</f>
        <v>miplib2010</v>
      </c>
      <c r="C1147" t="str">
        <f>B1147&amp;"/"&amp;A1147</f>
        <v>miplib2010/p6b</v>
      </c>
      <c r="D1147">
        <f ca="1">VLOOKUP($A1147,INDIRECT("'"&amp;$B1147&amp;"'!"&amp;"$A$5:$Z$10000"),MATCH(D$5,INDIRECT("'"&amp;$B1147&amp;"'!$A$4:$Z$4"),0),0)</f>
        <v>5852</v>
      </c>
      <c r="E1147">
        <f ca="1">VLOOKUP($A1147,INDIRECT("'"&amp;$B1147&amp;"'!"&amp;"$A$5:$Z$10000"),MATCH(E$5,INDIRECT("'"&amp;$B1147&amp;"'!$A$4:$Z$4"),0),0)</f>
        <v>462</v>
      </c>
      <c r="F1147">
        <f>VLOOKUP($A1147,cleaning_log!$A$1:$ZZ$9791,MATCH(F$5,cleaning_log!$A$2:$ZZ$2,0),0)</f>
        <v>502</v>
      </c>
      <c r="G1147">
        <f>VLOOKUP($A1147,cleaning_log!$A$1:$ZZ$9791,MATCH(G$5,cleaning_log!$A$2:$ZZ$2,0),0)</f>
        <v>451</v>
      </c>
      <c r="H1147">
        <f ca="1">VLOOKUP($A1147,INDIRECT("'"&amp;$B1147&amp;"'!"&amp;"$A$5:$Z$10000"),MATCH(H$5,INDIRECT("'"&amp;$B1147&amp;"'!$A$4:$Z$4"),0),0)</f>
        <v>-63</v>
      </c>
      <c r="I1147">
        <f>VLOOKUP($A1147,cleaning_log!$A$1:$ZZ$9791,MATCH(I$5,cleaning_log!$A$2:$ZZ$2,0),0)</f>
        <v>-231</v>
      </c>
      <c r="J1147">
        <f>VLOOKUP($A1147,cleaning_log!$A$1:$ZZ$9791,MATCH(J$5,cleaning_log!$A$2:$ZZ$2,0),0)</f>
        <v>-70.274024014460906</v>
      </c>
      <c r="K1147" t="b">
        <f ca="1">IF(ISNA(J1147),TRUE,ABS(H1147-J1147)&gt;0.001)</f>
        <v>1</v>
      </c>
      <c r="L1147">
        <f>VLOOKUP($A1147,cleaning_log!$A$1:$ZZ$9791,MATCH(L$5,cleaning_log!$A$2:$ZZ$2,0),0)</f>
        <v>-62</v>
      </c>
      <c r="M1147">
        <f>VLOOKUP($A1147,cleaning_log!$A$1:$ZZ$9791,MATCH(M$5,cleaning_log!$A$2:$ZZ$2,0),0)</f>
        <v>-63</v>
      </c>
      <c r="N1147">
        <f>VLOOKUP($A1147,cleaning_log!$A$1:$ZZ$9791,MATCH(N$5,cleaning_log!$A$2:$ZZ$2,0),0)</f>
        <v>-67</v>
      </c>
      <c r="O1147">
        <f>VLOOKUP($A1147,cleaning_log!$A$1:$ZZ$9791,MATCH(O$5,cleaning_log!$A$2:$ZZ$2,0),0)</f>
        <v>-66</v>
      </c>
      <c r="P1147">
        <f>VLOOKUP($A1147,cleaning_log!$A$1:$ZZ$9791,MATCH(P$5,cleaning_log!$A$2:$ZZ$2,0),0)</f>
        <v>3600</v>
      </c>
      <c r="Q1147">
        <f>VLOOKUP($A1147,cleaning_log!$A$1:$ZZ$9791,MATCH(Q$5,cleaning_log!$A$2:$ZZ$2,0),0)</f>
        <v>3600</v>
      </c>
      <c r="R1147">
        <f>VLOOKUP($A1147,cleaning_log!$A$1:$ZZ$9791,MATCH(R$5,cleaning_log!$A$2:$ZZ$2,0),0)</f>
        <v>3600</v>
      </c>
      <c r="S1147" t="b">
        <f t="shared" si="200"/>
        <v>0</v>
      </c>
      <c r="T1147">
        <f>VLOOKUP($A1147,cleaning_log!$A$1:$ZZ$9791,MATCH(T$5,cleaning_log!$A$2:$ZZ$2,0),0)</f>
        <v>120424</v>
      </c>
      <c r="U1147">
        <f>VLOOKUP($A1147,cleaning_log!$A$1:$ZZ$9791,MATCH(U$5,cleaning_log!$A$2:$ZZ$2,0),0)</f>
        <v>597773</v>
      </c>
      <c r="V1147">
        <f>VLOOKUP($A1147,cleaning_log!$A$1:$ZZ$9791,MATCH(V$5,cleaning_log!$A$2:$ZZ$2,0),0)</f>
        <v>597773</v>
      </c>
    </row>
    <row r="1148" spans="1:22" x14ac:dyDescent="0.2">
      <c r="A1148" t="s">
        <v>3336</v>
      </c>
      <c r="B1148" t="str">
        <f>IF(NOT(ISNA(VLOOKUP($A1148,miplib2017!$A$5:$A$10000,1,0))),"miplib2017",IF(NOT(ISNA(VLOOKUP($A1148,miplib2010!$A$5:$A$10000,1,0))),"miplib2010",IF(NOT(ISNA(VLOOKUP($A1148,miplib2003!$A$5:$A$10000,1,0))),"miplib2003",IF(NOT(ISNA(VLOOKUP($A1148,miplib3!$A$5:$A$10002,1,0))),"miplib3",IF(NOT(ISNA(VLOOKUP($A1148,miplib2!$A$5:$A$10004,1,0))),"miplib2",IF(NOT(ISNA(VLOOKUP($A1148,coral!$A$5:$A$10000,1,0))),"coral",IF(NOT(ISNA(VLOOKUP($A1148,neos!$A$5:$A$10000,1,0))),"neos","COULD NOT FIND")))))))</f>
        <v>miplib2010</v>
      </c>
      <c r="C1148" t="str">
        <f>B1148&amp;"/"&amp;A1148</f>
        <v>miplib2010/p80x400b</v>
      </c>
      <c r="D1148">
        <f ca="1">VLOOKUP($A1148,INDIRECT("'"&amp;$B1148&amp;"'!"&amp;"$A$5:$Z$10000"),MATCH(D$5,INDIRECT("'"&amp;$B1148&amp;"'!$A$4:$Z$4"),0),0)</f>
        <v>480</v>
      </c>
      <c r="E1148">
        <f ca="1">VLOOKUP($A1148,INDIRECT("'"&amp;$B1148&amp;"'!"&amp;"$A$5:$Z$10000"),MATCH(E$5,INDIRECT("'"&amp;$B1148&amp;"'!$A$4:$Z$4"),0),0)</f>
        <v>800</v>
      </c>
      <c r="F1148">
        <f>VLOOKUP($A1148,cleaning_log!$A$1:$ZZ$9791,MATCH(F$5,cleaning_log!$A$2:$ZZ$2,0),0)</f>
        <v>456</v>
      </c>
      <c r="G1148">
        <f>VLOOKUP($A1148,cleaning_log!$A$1:$ZZ$9791,MATCH(G$5,cleaning_log!$A$2:$ZZ$2,0),0)</f>
        <v>768</v>
      </c>
      <c r="H1148">
        <f ca="1">VLOOKUP($A1148,INDIRECT("'"&amp;$B1148&amp;"'!"&amp;"$A$5:$Z$10000"),MATCH(H$5,INDIRECT("'"&amp;$B1148&amp;"'!$A$4:$Z$4"),0),0)</f>
        <v>39667</v>
      </c>
      <c r="I1148">
        <f>VLOOKUP($A1148,cleaning_log!$A$1:$ZZ$9791,MATCH(I$5,cleaning_log!$A$2:$ZZ$2,0),0)</f>
        <v>6418.7999999999902</v>
      </c>
      <c r="J1148">
        <f>VLOOKUP($A1148,cleaning_log!$A$1:$ZZ$9791,MATCH(J$5,cleaning_log!$A$2:$ZZ$2,0),0)</f>
        <v>6418.7999999999902</v>
      </c>
      <c r="K1148" t="b">
        <f ca="1">IF(ISNA(J1148),TRUE,ABS(H1148-J1148)&gt;0.001)</f>
        <v>1</v>
      </c>
      <c r="L1148">
        <f>VLOOKUP($A1148,cleaning_log!$A$1:$ZZ$9791,MATCH(L$5,cleaning_log!$A$2:$ZZ$2,0),0)</f>
        <v>39666.999999999898</v>
      </c>
      <c r="M1148">
        <f>VLOOKUP($A1148,cleaning_log!$A$1:$ZZ$9791,MATCH(M$5,cleaning_log!$A$2:$ZZ$2,0),0)</f>
        <v>39666.999999999403</v>
      </c>
      <c r="N1148">
        <f>VLOOKUP($A1148,cleaning_log!$A$1:$ZZ$9791,MATCH(N$5,cleaning_log!$A$2:$ZZ$2,0),0)</f>
        <v>39663.0414842549</v>
      </c>
      <c r="O1148">
        <f>VLOOKUP($A1148,cleaning_log!$A$1:$ZZ$9791,MATCH(O$5,cleaning_log!$A$2:$ZZ$2,0),0)</f>
        <v>39663.080430741298</v>
      </c>
      <c r="P1148">
        <f>VLOOKUP($A1148,cleaning_log!$A$1:$ZZ$9791,MATCH(P$5,cleaning_log!$A$2:$ZZ$2,0),0)</f>
        <v>688.99900000000002</v>
      </c>
      <c r="Q1148">
        <f>VLOOKUP($A1148,cleaning_log!$A$1:$ZZ$9791,MATCH(Q$5,cleaning_log!$A$2:$ZZ$2,0),0)</f>
        <v>1020.033</v>
      </c>
      <c r="R1148">
        <f>VLOOKUP($A1148,cleaning_log!$A$1:$ZZ$9791,MATCH(R$5,cleaning_log!$A$2:$ZZ$2,0),0)</f>
        <v>1506.1659999999999</v>
      </c>
      <c r="S1148" t="b">
        <f t="shared" si="200"/>
        <v>1</v>
      </c>
      <c r="T1148">
        <f>VLOOKUP($A1148,cleaning_log!$A$1:$ZZ$9791,MATCH(T$5,cleaning_log!$A$2:$ZZ$2,0),0)</f>
        <v>203354</v>
      </c>
      <c r="U1148">
        <f>VLOOKUP($A1148,cleaning_log!$A$1:$ZZ$9791,MATCH(U$5,cleaning_log!$A$2:$ZZ$2,0),0)</f>
        <v>280621</v>
      </c>
      <c r="V1148">
        <f>VLOOKUP($A1148,cleaning_log!$A$1:$ZZ$9791,MATCH(V$5,cleaning_log!$A$2:$ZZ$2,0),0)</f>
        <v>398125</v>
      </c>
    </row>
    <row r="1149" spans="1:22" hidden="1" x14ac:dyDescent="0.2">
      <c r="A1149" t="s">
        <v>15748</v>
      </c>
      <c r="B1149" t="str">
        <f>IF(NOT(ISNA(VLOOKUP($A1149,miplib2017!$A$5:$A$10000,1,0))),"miplib2017",IF(NOT(ISNA(VLOOKUP($A1149,miplib2010!$A$5:$A$10000,1,0))),"miplib2010",IF(NOT(ISNA(VLOOKUP($A1149,miplib2003!$A$5:$A$10000,1,0))),"miplib2003",IF(NOT(ISNA(VLOOKUP($A1149,miplib3!$A$5:$A$10002,1,0))),"miplib3",IF(NOT(ISNA(VLOOKUP($A1149,miplib2!$A$5:$A$10004,1,0))),"miplib2",IF(NOT(ISNA(VLOOKUP($A1149,coral!$A$5:$A$10000,1,0))),"coral",IF(NOT(ISNA(VLOOKUP($A1149,neos!$A$5:$A$10000,1,0))),"neos","COULD NOT FIND")))))))</f>
        <v>miplib2017</v>
      </c>
      <c r="C1149" t="str">
        <f>B1149&amp;"/"&amp;A1149</f>
        <v>miplib2017/pb-fit2d</v>
      </c>
      <c r="D1149">
        <f ca="1">VLOOKUP($A1149,INDIRECT("'"&amp;$B1149&amp;"'!"&amp;"$A$5:$Z$10000"),MATCH(D$5,INDIRECT("'"&amp;$B1149&amp;"'!$A$4:$Z$4"),0),0)</f>
        <v>10525</v>
      </c>
      <c r="E1149">
        <f ca="1">VLOOKUP($A1149,INDIRECT("'"&amp;$B1149&amp;"'!"&amp;"$A$5:$Z$10000"),MATCH(E$5,INDIRECT("'"&amp;$B1149&amp;"'!$A$4:$Z$4"),0),0)</f>
        <v>118500</v>
      </c>
      <c r="F1149" t="e">
        <f>VLOOKUP($A1149,cleaning_log!$A$1:$ZZ$9791,MATCH(F$5,cleaning_log!$A$2:$ZZ$2,0),0)</f>
        <v>#N/A</v>
      </c>
      <c r="G1149" t="e">
        <f>VLOOKUP($A1149,cleaning_log!$A$1:$ZZ$9791,MATCH(G$5,cleaning_log!$A$2:$ZZ$2,0),0)</f>
        <v>#N/A</v>
      </c>
      <c r="H1149">
        <f ca="1">VLOOKUP($A1149,INDIRECT("'"&amp;$B1149&amp;"'!"&amp;"$A$5:$Z$10000"),MATCH(H$5,INDIRECT("'"&amp;$B1149&amp;"'!$A$4:$Z$4"),0),0)</f>
        <v>-20425</v>
      </c>
      <c r="I1149" t="e">
        <f>VLOOKUP($A1149,cleaning_log!$A$1:$ZZ$9791,MATCH(I$5,cleaning_log!$A$2:$ZZ$2,0),0)</f>
        <v>#N/A</v>
      </c>
      <c r="J1149" t="e">
        <f>VLOOKUP($A1149,cleaning_log!$A$1:$ZZ$9791,MATCH(J$5,cleaning_log!$A$2:$ZZ$2,0),0)</f>
        <v>#N/A</v>
      </c>
      <c r="K1149" t="b">
        <f>IF(ISNA(J1149),TRUE,ABS(H1149-J1149)&gt;0.001)</f>
        <v>1</v>
      </c>
      <c r="L1149" t="e">
        <f>VLOOKUP($A1149,cleaning_log!$A$1:$ZZ$9791,MATCH(L$5,cleaning_log!$A$2:$ZZ$2,0),0)</f>
        <v>#N/A</v>
      </c>
      <c r="M1149" t="e">
        <f>VLOOKUP($A1149,cleaning_log!$A$1:$ZZ$9791,MATCH(M$5,cleaning_log!$A$2:$ZZ$2,0),0)</f>
        <v>#N/A</v>
      </c>
      <c r="N1149" t="e">
        <f>VLOOKUP($A1149,cleaning_log!$A$1:$ZZ$9791,MATCH(N$5,cleaning_log!$A$2:$ZZ$2,0),0)</f>
        <v>#N/A</v>
      </c>
      <c r="O1149" t="e">
        <f>VLOOKUP($A1149,cleaning_log!$A$1:$ZZ$9791,MATCH(O$5,cleaning_log!$A$2:$ZZ$2,0),0)</f>
        <v>#N/A</v>
      </c>
      <c r="P1149" t="e">
        <f>VLOOKUP($A1149,cleaning_log!$A$1:$ZZ$9791,MATCH(P$5,cleaning_log!$A$2:$ZZ$2,0),0)</f>
        <v>#N/A</v>
      </c>
      <c r="Q1149" t="e">
        <f>VLOOKUP($A1149,cleaning_log!$A$1:$ZZ$9791,MATCH(Q$5,cleaning_log!$A$2:$ZZ$2,0),0)</f>
        <v>#N/A</v>
      </c>
      <c r="R1149" t="e">
        <f>VLOOKUP($A1149,cleaning_log!$A$1:$ZZ$9791,MATCH(R$5,cleaning_log!$A$2:$ZZ$2,0),0)</f>
        <v>#N/A</v>
      </c>
      <c r="S1149" t="e">
        <f t="shared" si="200"/>
        <v>#N/A</v>
      </c>
      <c r="T1149" t="e">
        <f>VLOOKUP($A1149,cleaning_log!$A$1:$ZZ$9791,MATCH(T$5,cleaning_log!$A$2:$ZZ$2,0),0)</f>
        <v>#N/A</v>
      </c>
      <c r="U1149" t="e">
        <f>VLOOKUP($A1149,cleaning_log!$A$1:$ZZ$9791,MATCH(U$5,cleaning_log!$A$2:$ZZ$2,0),0)</f>
        <v>#N/A</v>
      </c>
      <c r="V1149" t="e">
        <f>VLOOKUP($A1149,cleaning_log!$A$1:$ZZ$9791,MATCH(V$5,cleaning_log!$A$2:$ZZ$2,0),0)</f>
        <v>#N/A</v>
      </c>
    </row>
    <row r="1150" spans="1:22" hidden="1" x14ac:dyDescent="0.2">
      <c r="A1150" t="s">
        <v>15750</v>
      </c>
      <c r="B1150" t="str">
        <f>IF(NOT(ISNA(VLOOKUP($A1150,miplib2017!$A$5:$A$10000,1,0))),"miplib2017",IF(NOT(ISNA(VLOOKUP($A1150,miplib2010!$A$5:$A$10000,1,0))),"miplib2010",IF(NOT(ISNA(VLOOKUP($A1150,miplib2003!$A$5:$A$10000,1,0))),"miplib2003",IF(NOT(ISNA(VLOOKUP($A1150,miplib3!$A$5:$A$10002,1,0))),"miplib3",IF(NOT(ISNA(VLOOKUP($A1150,miplib2!$A$5:$A$10004,1,0))),"miplib2",IF(NOT(ISNA(VLOOKUP($A1150,coral!$A$5:$A$10000,1,0))),"coral",IF(NOT(ISNA(VLOOKUP($A1150,neos!$A$5:$A$10000,1,0))),"neos","COULD NOT FIND")))))))</f>
        <v>miplib2017</v>
      </c>
      <c r="C1150" t="str">
        <f>B1150&amp;"/"&amp;A1150</f>
        <v>miplib2017/pb-gfrd-pnc</v>
      </c>
      <c r="D1150">
        <f ca="1">VLOOKUP($A1150,INDIRECT("'"&amp;$B1150&amp;"'!"&amp;"$A$5:$Z$10000"),MATCH(D$5,INDIRECT("'"&amp;$B1150&amp;"'!$A$4:$Z$4"),0),0)</f>
        <v>874</v>
      </c>
      <c r="E1150">
        <f ca="1">VLOOKUP($A1150,INDIRECT("'"&amp;$B1150&amp;"'!"&amp;"$A$5:$Z$10000"),MATCH(E$5,INDIRECT("'"&amp;$B1150&amp;"'!$A$4:$Z$4"),0),0)</f>
        <v>27888</v>
      </c>
      <c r="F1150" t="e">
        <f>VLOOKUP($A1150,cleaning_log!$A$1:$ZZ$9791,MATCH(F$5,cleaning_log!$A$2:$ZZ$2,0),0)</f>
        <v>#N/A</v>
      </c>
      <c r="G1150" t="e">
        <f>VLOOKUP($A1150,cleaning_log!$A$1:$ZZ$9791,MATCH(G$5,cleaning_log!$A$2:$ZZ$2,0),0)</f>
        <v>#N/A</v>
      </c>
      <c r="H1150" t="str">
        <f ca="1">VLOOKUP($A1150,INDIRECT("'"&amp;$B1150&amp;"'!"&amp;"$A$5:$Z$10000"),MATCH(H$5,INDIRECT("'"&amp;$B1150&amp;"'!$A$4:$Z$4"),0),0)</f>
        <v>8890*</v>
      </c>
      <c r="I1150" t="e">
        <f>VLOOKUP($A1150,cleaning_log!$A$1:$ZZ$9791,MATCH(I$5,cleaning_log!$A$2:$ZZ$2,0),0)</f>
        <v>#N/A</v>
      </c>
      <c r="J1150" t="e">
        <f>VLOOKUP($A1150,cleaning_log!$A$1:$ZZ$9791,MATCH(J$5,cleaning_log!$A$2:$ZZ$2,0),0)</f>
        <v>#N/A</v>
      </c>
      <c r="K1150" t="b">
        <f>IF(ISNA(J1150),TRUE,ABS(H1150-J1150)&gt;0.001)</f>
        <v>1</v>
      </c>
      <c r="L1150" t="e">
        <f>VLOOKUP($A1150,cleaning_log!$A$1:$ZZ$9791,MATCH(L$5,cleaning_log!$A$2:$ZZ$2,0),0)</f>
        <v>#N/A</v>
      </c>
      <c r="M1150" t="e">
        <f>VLOOKUP($A1150,cleaning_log!$A$1:$ZZ$9791,MATCH(M$5,cleaning_log!$A$2:$ZZ$2,0),0)</f>
        <v>#N/A</v>
      </c>
      <c r="N1150" t="e">
        <f>VLOOKUP($A1150,cleaning_log!$A$1:$ZZ$9791,MATCH(N$5,cleaning_log!$A$2:$ZZ$2,0),0)</f>
        <v>#N/A</v>
      </c>
      <c r="O1150" t="e">
        <f>VLOOKUP($A1150,cleaning_log!$A$1:$ZZ$9791,MATCH(O$5,cleaning_log!$A$2:$ZZ$2,0),0)</f>
        <v>#N/A</v>
      </c>
      <c r="P1150" t="e">
        <f>VLOOKUP($A1150,cleaning_log!$A$1:$ZZ$9791,MATCH(P$5,cleaning_log!$A$2:$ZZ$2,0),0)</f>
        <v>#N/A</v>
      </c>
      <c r="Q1150" t="e">
        <f>VLOOKUP($A1150,cleaning_log!$A$1:$ZZ$9791,MATCH(Q$5,cleaning_log!$A$2:$ZZ$2,0),0)</f>
        <v>#N/A</v>
      </c>
      <c r="R1150" t="e">
        <f>VLOOKUP($A1150,cleaning_log!$A$1:$ZZ$9791,MATCH(R$5,cleaning_log!$A$2:$ZZ$2,0),0)</f>
        <v>#N/A</v>
      </c>
      <c r="S1150" t="e">
        <f t="shared" si="200"/>
        <v>#N/A</v>
      </c>
      <c r="T1150" t="e">
        <f>VLOOKUP($A1150,cleaning_log!$A$1:$ZZ$9791,MATCH(T$5,cleaning_log!$A$2:$ZZ$2,0),0)</f>
        <v>#N/A</v>
      </c>
      <c r="U1150" t="e">
        <f>VLOOKUP($A1150,cleaning_log!$A$1:$ZZ$9791,MATCH(U$5,cleaning_log!$A$2:$ZZ$2,0),0)</f>
        <v>#N/A</v>
      </c>
      <c r="V1150" t="e">
        <f>VLOOKUP($A1150,cleaning_log!$A$1:$ZZ$9791,MATCH(V$5,cleaning_log!$A$2:$ZZ$2,0),0)</f>
        <v>#N/A</v>
      </c>
    </row>
    <row r="1151" spans="1:22" hidden="1" x14ac:dyDescent="0.2">
      <c r="A1151" t="s">
        <v>15753</v>
      </c>
      <c r="B1151" t="str">
        <f>IF(NOT(ISNA(VLOOKUP($A1151,miplib2017!$A$5:$A$10000,1,0))),"miplib2017",IF(NOT(ISNA(VLOOKUP($A1151,miplib2010!$A$5:$A$10000,1,0))),"miplib2010",IF(NOT(ISNA(VLOOKUP($A1151,miplib2003!$A$5:$A$10000,1,0))),"miplib2003",IF(NOT(ISNA(VLOOKUP($A1151,miplib3!$A$5:$A$10002,1,0))),"miplib3",IF(NOT(ISNA(VLOOKUP($A1151,miplib2!$A$5:$A$10004,1,0))),"miplib2",IF(NOT(ISNA(VLOOKUP($A1151,coral!$A$5:$A$10000,1,0))),"coral",IF(NOT(ISNA(VLOOKUP($A1151,neos!$A$5:$A$10000,1,0))),"neos","COULD NOT FIND")))))))</f>
        <v>miplib2017</v>
      </c>
      <c r="C1151" t="str">
        <f>B1151&amp;"/"&amp;A1151</f>
        <v>miplib2017/pb-grow22</v>
      </c>
      <c r="D1151">
        <f ca="1">VLOOKUP($A1151,INDIRECT("'"&amp;$B1151&amp;"'!"&amp;"$A$5:$Z$10000"),MATCH(D$5,INDIRECT("'"&amp;$B1151&amp;"'!$A$4:$Z$4"),0),0)</f>
        <v>1320</v>
      </c>
      <c r="E1151">
        <f ca="1">VLOOKUP($A1151,INDIRECT("'"&amp;$B1151&amp;"'!"&amp;"$A$5:$Z$10000"),MATCH(E$5,INDIRECT("'"&amp;$B1151&amp;"'!$A$4:$Z$4"),0),0)</f>
        <v>25124</v>
      </c>
      <c r="F1151" t="e">
        <f>VLOOKUP($A1151,cleaning_log!$A$1:$ZZ$9791,MATCH(F$5,cleaning_log!$A$2:$ZZ$2,0),0)</f>
        <v>#N/A</v>
      </c>
      <c r="G1151" t="e">
        <f>VLOOKUP($A1151,cleaning_log!$A$1:$ZZ$9791,MATCH(G$5,cleaning_log!$A$2:$ZZ$2,0),0)</f>
        <v>#N/A</v>
      </c>
      <c r="H1151" t="str">
        <f ca="1">VLOOKUP($A1151,INDIRECT("'"&amp;$B1151&amp;"'!"&amp;"$A$5:$Z$10000"),MATCH(H$5,INDIRECT("'"&amp;$B1151&amp;"'!$A$4:$Z$4"),0),0)</f>
        <v>-342763.0*</v>
      </c>
      <c r="I1151" t="e">
        <f>VLOOKUP($A1151,cleaning_log!$A$1:$ZZ$9791,MATCH(I$5,cleaning_log!$A$2:$ZZ$2,0),0)</f>
        <v>#N/A</v>
      </c>
      <c r="J1151" t="e">
        <f>VLOOKUP($A1151,cleaning_log!$A$1:$ZZ$9791,MATCH(J$5,cleaning_log!$A$2:$ZZ$2,0),0)</f>
        <v>#N/A</v>
      </c>
      <c r="K1151" t="b">
        <f>IF(ISNA(J1151),TRUE,ABS(H1151-J1151)&gt;0.001)</f>
        <v>1</v>
      </c>
      <c r="L1151" t="e">
        <f>VLOOKUP($A1151,cleaning_log!$A$1:$ZZ$9791,MATCH(L$5,cleaning_log!$A$2:$ZZ$2,0),0)</f>
        <v>#N/A</v>
      </c>
      <c r="M1151" t="e">
        <f>VLOOKUP($A1151,cleaning_log!$A$1:$ZZ$9791,MATCH(M$5,cleaning_log!$A$2:$ZZ$2,0),0)</f>
        <v>#N/A</v>
      </c>
      <c r="N1151" t="e">
        <f>VLOOKUP($A1151,cleaning_log!$A$1:$ZZ$9791,MATCH(N$5,cleaning_log!$A$2:$ZZ$2,0),0)</f>
        <v>#N/A</v>
      </c>
      <c r="O1151" t="e">
        <f>VLOOKUP($A1151,cleaning_log!$A$1:$ZZ$9791,MATCH(O$5,cleaning_log!$A$2:$ZZ$2,0),0)</f>
        <v>#N/A</v>
      </c>
      <c r="P1151" t="e">
        <f>VLOOKUP($A1151,cleaning_log!$A$1:$ZZ$9791,MATCH(P$5,cleaning_log!$A$2:$ZZ$2,0),0)</f>
        <v>#N/A</v>
      </c>
      <c r="Q1151" t="e">
        <f>VLOOKUP($A1151,cleaning_log!$A$1:$ZZ$9791,MATCH(Q$5,cleaning_log!$A$2:$ZZ$2,0),0)</f>
        <v>#N/A</v>
      </c>
      <c r="R1151" t="e">
        <f>VLOOKUP($A1151,cleaning_log!$A$1:$ZZ$9791,MATCH(R$5,cleaning_log!$A$2:$ZZ$2,0),0)</f>
        <v>#N/A</v>
      </c>
      <c r="S1151" t="e">
        <f t="shared" si="200"/>
        <v>#N/A</v>
      </c>
      <c r="T1151" t="e">
        <f>VLOOKUP($A1151,cleaning_log!$A$1:$ZZ$9791,MATCH(T$5,cleaning_log!$A$2:$ZZ$2,0),0)</f>
        <v>#N/A</v>
      </c>
      <c r="U1151" t="e">
        <f>VLOOKUP($A1151,cleaning_log!$A$1:$ZZ$9791,MATCH(U$5,cleaning_log!$A$2:$ZZ$2,0),0)</f>
        <v>#N/A</v>
      </c>
      <c r="V1151" t="e">
        <f>VLOOKUP($A1151,cleaning_log!$A$1:$ZZ$9791,MATCH(V$5,cleaning_log!$A$2:$ZZ$2,0),0)</f>
        <v>#N/A</v>
      </c>
    </row>
    <row r="1152" spans="1:22" hidden="1" x14ac:dyDescent="0.2">
      <c r="A1152" t="s">
        <v>15756</v>
      </c>
      <c r="B1152" t="str">
        <f>IF(NOT(ISNA(VLOOKUP($A1152,miplib2017!$A$5:$A$10000,1,0))),"miplib2017",IF(NOT(ISNA(VLOOKUP($A1152,miplib2010!$A$5:$A$10000,1,0))),"miplib2010",IF(NOT(ISNA(VLOOKUP($A1152,miplib2003!$A$5:$A$10000,1,0))),"miplib2003",IF(NOT(ISNA(VLOOKUP($A1152,miplib3!$A$5:$A$10002,1,0))),"miplib3",IF(NOT(ISNA(VLOOKUP($A1152,miplib2!$A$5:$A$10004,1,0))),"miplib2",IF(NOT(ISNA(VLOOKUP($A1152,coral!$A$5:$A$10000,1,0))),"coral",IF(NOT(ISNA(VLOOKUP($A1152,neos!$A$5:$A$10000,1,0))),"neos","COULD NOT FIND")))))))</f>
        <v>miplib2017</v>
      </c>
      <c r="C1152" t="str">
        <f>B1152&amp;"/"&amp;A1152</f>
        <v>miplib2017/pb-market-split8-70-4</v>
      </c>
      <c r="D1152">
        <f ca="1">VLOOKUP($A1152,INDIRECT("'"&amp;$B1152&amp;"'!"&amp;"$A$5:$Z$10000"),MATCH(D$5,INDIRECT("'"&amp;$B1152&amp;"'!$A$4:$Z$4"),0),0)</f>
        <v>17</v>
      </c>
      <c r="E1152">
        <f ca="1">VLOOKUP($A1152,INDIRECT("'"&amp;$B1152&amp;"'!"&amp;"$A$5:$Z$10000"),MATCH(E$5,INDIRECT("'"&amp;$B1152&amp;"'!$A$4:$Z$4"),0),0)</f>
        <v>71</v>
      </c>
      <c r="F1152" t="e">
        <f>VLOOKUP($A1152,cleaning_log!$A$1:$ZZ$9791,MATCH(F$5,cleaning_log!$A$2:$ZZ$2,0),0)</f>
        <v>#N/A</v>
      </c>
      <c r="G1152" t="e">
        <f>VLOOKUP($A1152,cleaning_log!$A$1:$ZZ$9791,MATCH(G$5,cleaning_log!$A$2:$ZZ$2,0),0)</f>
        <v>#N/A</v>
      </c>
      <c r="H1152" t="str">
        <f ca="1">VLOOKUP($A1152,INDIRECT("'"&amp;$B1152&amp;"'!"&amp;"$A$5:$Z$10000"),MATCH(H$5,INDIRECT("'"&amp;$B1152&amp;"'!$A$4:$Z$4"),0),0)</f>
        <v>NA</v>
      </c>
      <c r="I1152" t="e">
        <f>VLOOKUP($A1152,cleaning_log!$A$1:$ZZ$9791,MATCH(I$5,cleaning_log!$A$2:$ZZ$2,0),0)</f>
        <v>#N/A</v>
      </c>
      <c r="J1152" t="e">
        <f>VLOOKUP($A1152,cleaning_log!$A$1:$ZZ$9791,MATCH(J$5,cleaning_log!$A$2:$ZZ$2,0),0)</f>
        <v>#N/A</v>
      </c>
      <c r="K1152" t="b">
        <f>IF(ISNA(J1152),TRUE,ABS(H1152-J1152)&gt;0.001)</f>
        <v>1</v>
      </c>
      <c r="L1152" t="e">
        <f>VLOOKUP($A1152,cleaning_log!$A$1:$ZZ$9791,MATCH(L$5,cleaning_log!$A$2:$ZZ$2,0),0)</f>
        <v>#N/A</v>
      </c>
      <c r="M1152" t="e">
        <f>VLOOKUP($A1152,cleaning_log!$A$1:$ZZ$9791,MATCH(M$5,cleaning_log!$A$2:$ZZ$2,0),0)</f>
        <v>#N/A</v>
      </c>
      <c r="N1152" t="e">
        <f>VLOOKUP($A1152,cleaning_log!$A$1:$ZZ$9791,MATCH(N$5,cleaning_log!$A$2:$ZZ$2,0),0)</f>
        <v>#N/A</v>
      </c>
      <c r="O1152" t="e">
        <f>VLOOKUP($A1152,cleaning_log!$A$1:$ZZ$9791,MATCH(O$5,cleaning_log!$A$2:$ZZ$2,0),0)</f>
        <v>#N/A</v>
      </c>
      <c r="P1152" t="e">
        <f>VLOOKUP($A1152,cleaning_log!$A$1:$ZZ$9791,MATCH(P$5,cleaning_log!$A$2:$ZZ$2,0),0)</f>
        <v>#N/A</v>
      </c>
      <c r="Q1152" t="e">
        <f>VLOOKUP($A1152,cleaning_log!$A$1:$ZZ$9791,MATCH(Q$5,cleaning_log!$A$2:$ZZ$2,0),0)</f>
        <v>#N/A</v>
      </c>
      <c r="R1152" t="e">
        <f>VLOOKUP($A1152,cleaning_log!$A$1:$ZZ$9791,MATCH(R$5,cleaning_log!$A$2:$ZZ$2,0),0)</f>
        <v>#N/A</v>
      </c>
      <c r="S1152" t="e">
        <f t="shared" si="200"/>
        <v>#N/A</v>
      </c>
      <c r="T1152" t="e">
        <f>VLOOKUP($A1152,cleaning_log!$A$1:$ZZ$9791,MATCH(T$5,cleaning_log!$A$2:$ZZ$2,0),0)</f>
        <v>#N/A</v>
      </c>
      <c r="U1152" t="e">
        <f>VLOOKUP($A1152,cleaning_log!$A$1:$ZZ$9791,MATCH(U$5,cleaning_log!$A$2:$ZZ$2,0),0)</f>
        <v>#N/A</v>
      </c>
      <c r="V1152" t="e">
        <f>VLOOKUP($A1152,cleaning_log!$A$1:$ZZ$9791,MATCH(V$5,cleaning_log!$A$2:$ZZ$2,0),0)</f>
        <v>#N/A</v>
      </c>
    </row>
    <row r="1153" spans="1:22" hidden="1" x14ac:dyDescent="0.2">
      <c r="A1153" t="s">
        <v>4267</v>
      </c>
      <c r="B1153" t="str">
        <f>IF(NOT(ISNA(VLOOKUP($A1153,miplib2017!$A$5:$A$10000,1,0))),"miplib2017",IF(NOT(ISNA(VLOOKUP($A1153,miplib2010!$A$5:$A$10000,1,0))),"miplib2010",IF(NOT(ISNA(VLOOKUP($A1153,miplib2003!$A$5:$A$10000,1,0))),"miplib2003",IF(NOT(ISNA(VLOOKUP($A1153,miplib3!$A$5:$A$10002,1,0))),"miplib3",IF(NOT(ISNA(VLOOKUP($A1153,miplib2!$A$5:$A$10004,1,0))),"miplib2",IF(NOT(ISNA(VLOOKUP($A1153,coral!$A$5:$A$10000,1,0))),"coral",IF(NOT(ISNA(VLOOKUP($A1153,neos!$A$5:$A$10000,1,0))),"neos","COULD NOT FIND")))))))</f>
        <v>miplib2010</v>
      </c>
      <c r="C1153" t="str">
        <f>B1153&amp;"/"&amp;A1153</f>
        <v>miplib2010/pb-simp-nonunif</v>
      </c>
      <c r="D1153">
        <f ca="1">VLOOKUP($A1153,INDIRECT("'"&amp;$B1153&amp;"'!"&amp;"$A$5:$Z$10000"),MATCH(D$5,INDIRECT("'"&amp;$B1153&amp;"'!$A$4:$Z$4"),0),0)</f>
        <v>1451912</v>
      </c>
      <c r="E1153">
        <f ca="1">VLOOKUP($A1153,INDIRECT("'"&amp;$B1153&amp;"'!"&amp;"$A$5:$Z$10000"),MATCH(E$5,INDIRECT("'"&amp;$B1153&amp;"'!$A$4:$Z$4"),0),0)</f>
        <v>23848</v>
      </c>
      <c r="F1153" t="e">
        <f>VLOOKUP($A1153,cleaning_log!$A$1:$ZZ$9791,MATCH(F$5,cleaning_log!$A$2:$ZZ$2,0),0)</f>
        <v>#N/A</v>
      </c>
      <c r="G1153" t="e">
        <f>VLOOKUP($A1153,cleaning_log!$A$1:$ZZ$9791,MATCH(G$5,cleaning_log!$A$2:$ZZ$2,0),0)</f>
        <v>#N/A</v>
      </c>
      <c r="H1153" t="str">
        <f ca="1">VLOOKUP($A1153,INDIRECT("'"&amp;$B1153&amp;"'!"&amp;"$A$5:$Z$10000"),MATCH(H$5,INDIRECT("'"&amp;$B1153&amp;"'!$A$4:$Z$4"),0),0)</f>
        <v>?</v>
      </c>
      <c r="I1153" t="e">
        <f>VLOOKUP($A1153,cleaning_log!$A$1:$ZZ$9791,MATCH(I$5,cleaning_log!$A$2:$ZZ$2,0),0)</f>
        <v>#N/A</v>
      </c>
      <c r="J1153" t="e">
        <f>VLOOKUP($A1153,cleaning_log!$A$1:$ZZ$9791,MATCH(J$5,cleaning_log!$A$2:$ZZ$2,0),0)</f>
        <v>#N/A</v>
      </c>
      <c r="L1153" t="e">
        <f>VLOOKUP($A1153,cleaning_log!$A$1:$ZZ$9791,MATCH(L$5,cleaning_log!$A$2:$ZZ$2,0),0)</f>
        <v>#N/A</v>
      </c>
      <c r="M1153" t="e">
        <f>VLOOKUP($A1153,cleaning_log!$A$1:$ZZ$9791,MATCH(M$5,cleaning_log!$A$2:$ZZ$2,0),0)</f>
        <v>#N/A</v>
      </c>
      <c r="N1153" t="e">
        <f>VLOOKUP($A1153,cleaning_log!$A$1:$ZZ$9791,MATCH(N$5,cleaning_log!$A$2:$ZZ$2,0),0)</f>
        <v>#N/A</v>
      </c>
      <c r="O1153" t="e">
        <f>VLOOKUP($A1153,cleaning_log!$A$1:$ZZ$9791,MATCH(O$5,cleaning_log!$A$2:$ZZ$2,0),0)</f>
        <v>#N/A</v>
      </c>
      <c r="P1153" t="e">
        <f>VLOOKUP($A1153,cleaning_log!$A$1:$ZZ$9791,MATCH(P$5,cleaning_log!$A$2:$ZZ$2,0),0)</f>
        <v>#N/A</v>
      </c>
      <c r="Q1153" t="e">
        <f>VLOOKUP($A1153,cleaning_log!$A$1:$ZZ$9791,MATCH(Q$5,cleaning_log!$A$2:$ZZ$2,0),0)</f>
        <v>#N/A</v>
      </c>
      <c r="R1153" t="e">
        <f>VLOOKUP($A1153,cleaning_log!$A$1:$ZZ$9791,MATCH(R$5,cleaning_log!$A$2:$ZZ$2,0),0)</f>
        <v>#N/A</v>
      </c>
      <c r="S1153" t="e">
        <f t="shared" si="200"/>
        <v>#N/A</v>
      </c>
      <c r="T1153" t="e">
        <f>VLOOKUP($A1153,cleaning_log!$A$1:$ZZ$9791,MATCH(T$5,cleaning_log!$A$2:$ZZ$2,0),0)</f>
        <v>#N/A</v>
      </c>
      <c r="U1153" t="e">
        <f>VLOOKUP($A1153,cleaning_log!$A$1:$ZZ$9791,MATCH(U$5,cleaning_log!$A$2:$ZZ$2,0),0)</f>
        <v>#N/A</v>
      </c>
      <c r="V1153" t="e">
        <f>VLOOKUP($A1153,cleaning_log!$A$1:$ZZ$9791,MATCH(V$5,cleaning_log!$A$2:$ZZ$2,0),0)</f>
        <v>#N/A</v>
      </c>
    </row>
    <row r="1154" spans="1:22" hidden="1" x14ac:dyDescent="0.2">
      <c r="A1154" t="s">
        <v>4475</v>
      </c>
      <c r="B1154" t="str">
        <f>IF(NOT(ISNA(VLOOKUP($A1154,miplib2017!$A$5:$A$10000,1,0))),"miplib2017",IF(NOT(ISNA(VLOOKUP($A1154,miplib2010!$A$5:$A$10000,1,0))),"miplib2010",IF(NOT(ISNA(VLOOKUP($A1154,miplib2003!$A$5:$A$10000,1,0))),"miplib2003",IF(NOT(ISNA(VLOOKUP($A1154,miplib3!$A$5:$A$10002,1,0))),"miplib3",IF(NOT(ISNA(VLOOKUP($A1154,miplib2!$A$5:$A$10004,1,0))),"miplib2",IF(NOT(ISNA(VLOOKUP($A1154,coral!$A$5:$A$10000,1,0))),"coral",IF(NOT(ISNA(VLOOKUP($A1154,neos!$A$5:$A$10000,1,0))),"neos","COULD NOT FIND")))))))</f>
        <v>miplib2017</v>
      </c>
      <c r="C1154" t="str">
        <f>B1154&amp;"/"&amp;A1154</f>
        <v>miplib2017/peg-solitaire-a3</v>
      </c>
      <c r="D1154">
        <f ca="1">VLOOKUP($A1154,INDIRECT("'"&amp;$B1154&amp;"'!"&amp;"$A$5:$Z$10000"),MATCH(D$5,INDIRECT("'"&amp;$B1154&amp;"'!$A$4:$Z$4"),0),0)</f>
        <v>4587</v>
      </c>
      <c r="E1154">
        <f ca="1">VLOOKUP($A1154,INDIRECT("'"&amp;$B1154&amp;"'!"&amp;"$A$5:$Z$10000"),MATCH(E$5,INDIRECT("'"&amp;$B1154&amp;"'!$A$4:$Z$4"),0),0)</f>
        <v>4552</v>
      </c>
      <c r="F1154">
        <f>VLOOKUP($A1154,cleaning_log!$A$1:$ZZ$9791,MATCH(F$5,cleaning_log!$A$2:$ZZ$2,0),0)</f>
        <v>4183</v>
      </c>
      <c r="G1154">
        <f>VLOOKUP($A1154,cleaning_log!$A$1:$ZZ$9791,MATCH(G$5,cleaning_log!$A$2:$ZZ$2,0),0)</f>
        <v>4165</v>
      </c>
      <c r="H1154">
        <f ca="1">VLOOKUP($A1154,INDIRECT("'"&amp;$B1154&amp;"'!"&amp;"$A$5:$Z$10000"),MATCH(H$5,INDIRECT("'"&amp;$B1154&amp;"'!$A$4:$Z$4"),0),0)</f>
        <v>1</v>
      </c>
      <c r="I1154">
        <f>VLOOKUP($A1154,cleaning_log!$A$1:$ZZ$9791,MATCH(I$5,cleaning_log!$A$2:$ZZ$2,0),0)</f>
        <v>0.999999999999999</v>
      </c>
      <c r="J1154">
        <f>VLOOKUP($A1154,cleaning_log!$A$1:$ZZ$9791,MATCH(J$5,cleaning_log!$A$2:$ZZ$2,0),0)</f>
        <v>1.00000000000002</v>
      </c>
      <c r="K1154" t="b">
        <f ca="1">IF(ISNA(J1154),TRUE,ABS(H1154-J1154)&gt;0.001)</f>
        <v>0</v>
      </c>
      <c r="L1154">
        <f>VLOOKUP($A1154,cleaning_log!$A$1:$ZZ$9791,MATCH(L$5,cleaning_log!$A$2:$ZZ$2,0),0)</f>
        <v>1</v>
      </c>
      <c r="M1154">
        <f>VLOOKUP($A1154,cleaning_log!$A$1:$ZZ$9791,MATCH(M$5,cleaning_log!$A$2:$ZZ$2,0),0)</f>
        <v>1</v>
      </c>
      <c r="N1154">
        <f>VLOOKUP($A1154,cleaning_log!$A$1:$ZZ$9791,MATCH(N$5,cleaning_log!$A$2:$ZZ$2,0),0)</f>
        <v>1.0000000000007301</v>
      </c>
      <c r="O1154">
        <f>VLOOKUP($A1154,cleaning_log!$A$1:$ZZ$9791,MATCH(O$5,cleaning_log!$A$2:$ZZ$2,0),0)</f>
        <v>1.00000000000004</v>
      </c>
      <c r="P1154">
        <f>VLOOKUP($A1154,cleaning_log!$A$1:$ZZ$9791,MATCH(P$5,cleaning_log!$A$2:$ZZ$2,0),0)</f>
        <v>1194.2760000000001</v>
      </c>
      <c r="Q1154">
        <f>VLOOKUP($A1154,cleaning_log!$A$1:$ZZ$9791,MATCH(Q$5,cleaning_log!$A$2:$ZZ$2,0),0)</f>
        <v>400.73200000000003</v>
      </c>
      <c r="R1154">
        <f>VLOOKUP($A1154,cleaning_log!$A$1:$ZZ$9791,MATCH(R$5,cleaning_log!$A$2:$ZZ$2,0),0)</f>
        <v>1255.9639999999999</v>
      </c>
      <c r="S1154" t="b">
        <f t="shared" si="200"/>
        <v>1</v>
      </c>
      <c r="T1154">
        <f>VLOOKUP($A1154,cleaning_log!$A$1:$ZZ$9791,MATCH(T$5,cleaning_log!$A$2:$ZZ$2,0),0)</f>
        <v>1502</v>
      </c>
      <c r="U1154">
        <f>VLOOKUP($A1154,cleaning_log!$A$1:$ZZ$9791,MATCH(U$5,cleaning_log!$A$2:$ZZ$2,0),0)</f>
        <v>641</v>
      </c>
      <c r="V1154">
        <f>VLOOKUP($A1154,cleaning_log!$A$1:$ZZ$9791,MATCH(V$5,cleaning_log!$A$2:$ZZ$2,0),0)</f>
        <v>1682</v>
      </c>
    </row>
    <row r="1155" spans="1:22" x14ac:dyDescent="0.2">
      <c r="A1155" t="s">
        <v>3356</v>
      </c>
      <c r="B1155" t="str">
        <f>IF(NOT(ISNA(VLOOKUP($A1155,miplib2017!$A$5:$A$10000,1,0))),"miplib2017",IF(NOT(ISNA(VLOOKUP($A1155,miplib2010!$A$5:$A$10000,1,0))),"miplib2010",IF(NOT(ISNA(VLOOKUP($A1155,miplib2003!$A$5:$A$10000,1,0))),"miplib2003",IF(NOT(ISNA(VLOOKUP($A1155,miplib3!$A$5:$A$10002,1,0))),"miplib3",IF(NOT(ISNA(VLOOKUP($A1155,miplib2!$A$5:$A$10004,1,0))),"miplib2",IF(NOT(ISNA(VLOOKUP($A1155,coral!$A$5:$A$10000,1,0))),"coral",IF(NOT(ISNA(VLOOKUP($A1155,neos!$A$5:$A$10000,1,0))),"neos","COULD NOT FIND")))))))</f>
        <v>miplib2017</v>
      </c>
      <c r="C1155" t="str">
        <f>B1155&amp;"/"&amp;A1155</f>
        <v>miplib2017/pg</v>
      </c>
      <c r="D1155">
        <f ca="1">VLOOKUP($A1155,INDIRECT("'"&amp;$B1155&amp;"'!"&amp;"$A$5:$Z$10000"),MATCH(D$5,INDIRECT("'"&amp;$B1155&amp;"'!$A$4:$Z$4"),0),0)</f>
        <v>125</v>
      </c>
      <c r="E1155">
        <f ca="1">VLOOKUP($A1155,INDIRECT("'"&amp;$B1155&amp;"'!"&amp;"$A$5:$Z$10000"),MATCH(E$5,INDIRECT("'"&amp;$B1155&amp;"'!$A$4:$Z$4"),0),0)</f>
        <v>2700</v>
      </c>
      <c r="F1155">
        <f>VLOOKUP($A1155,cleaning_log!$A$1:$ZZ$9791,MATCH(F$5,cleaning_log!$A$2:$ZZ$2,0),0)</f>
        <v>125</v>
      </c>
      <c r="G1155">
        <f>VLOOKUP($A1155,cleaning_log!$A$1:$ZZ$9791,MATCH(G$5,cleaning_log!$A$2:$ZZ$2,0),0)</f>
        <v>2700</v>
      </c>
      <c r="H1155">
        <f ca="1">VLOOKUP($A1155,INDIRECT("'"&amp;$B1155&amp;"'!"&amp;"$A$5:$Z$10000"),MATCH(H$5,INDIRECT("'"&amp;$B1155&amp;"'!$A$4:$Z$4"),0),0)</f>
        <v>-8674.3426071199992</v>
      </c>
      <c r="I1155">
        <f>VLOOKUP($A1155,cleaning_log!$A$1:$ZZ$9791,MATCH(I$5,cleaning_log!$A$2:$ZZ$2,0),0)</f>
        <v>-11824.6573815592</v>
      </c>
      <c r="J1155">
        <f>VLOOKUP($A1155,cleaning_log!$A$1:$ZZ$9791,MATCH(J$5,cleaning_log!$A$2:$ZZ$2,0),0)</f>
        <v>-11824.6573815592</v>
      </c>
      <c r="K1155" t="b">
        <f ca="1">IF(ISNA(J1155),TRUE,ABS(H1155-J1155)&gt;0.001)</f>
        <v>1</v>
      </c>
      <c r="L1155">
        <f>VLOOKUP($A1155,cleaning_log!$A$1:$ZZ$9791,MATCH(L$5,cleaning_log!$A$2:$ZZ$2,0),0)</f>
        <v>-8674.3426071170197</v>
      </c>
      <c r="M1155">
        <f>VLOOKUP($A1155,cleaning_log!$A$1:$ZZ$9791,MATCH(M$5,cleaning_log!$A$2:$ZZ$2,0),0)</f>
        <v>-8674.3426071170197</v>
      </c>
      <c r="N1155">
        <f>VLOOKUP($A1155,cleaning_log!$A$1:$ZZ$9791,MATCH(N$5,cleaning_log!$A$2:$ZZ$2,0),0)</f>
        <v>-8675.1472244407505</v>
      </c>
      <c r="O1155">
        <f>VLOOKUP($A1155,cleaning_log!$A$1:$ZZ$9791,MATCH(O$5,cleaning_log!$A$2:$ZZ$2,0),0)</f>
        <v>-8675.1472244407505</v>
      </c>
      <c r="P1155">
        <f>VLOOKUP($A1155,cleaning_log!$A$1:$ZZ$9791,MATCH(P$5,cleaning_log!$A$2:$ZZ$2,0),0)</f>
        <v>5.1070000000000002</v>
      </c>
      <c r="Q1155">
        <f>VLOOKUP($A1155,cleaning_log!$A$1:$ZZ$9791,MATCH(Q$5,cleaning_log!$A$2:$ZZ$2,0),0)</f>
        <v>5.1070000000000002</v>
      </c>
      <c r="R1155">
        <f>VLOOKUP($A1155,cleaning_log!$A$1:$ZZ$9791,MATCH(R$5,cleaning_log!$A$2:$ZZ$2,0),0)</f>
        <v>5.2729999999999997</v>
      </c>
      <c r="S1155" t="b">
        <f t="shared" si="200"/>
        <v>1</v>
      </c>
      <c r="T1155">
        <f>VLOOKUP($A1155,cleaning_log!$A$1:$ZZ$9791,MATCH(T$5,cleaning_log!$A$2:$ZZ$2,0),0)</f>
        <v>1075</v>
      </c>
      <c r="U1155">
        <f>VLOOKUP($A1155,cleaning_log!$A$1:$ZZ$9791,MATCH(U$5,cleaning_log!$A$2:$ZZ$2,0),0)</f>
        <v>1075</v>
      </c>
      <c r="V1155">
        <f>VLOOKUP($A1155,cleaning_log!$A$1:$ZZ$9791,MATCH(V$5,cleaning_log!$A$2:$ZZ$2,0),0)</f>
        <v>1112</v>
      </c>
    </row>
    <row r="1156" spans="1:22" x14ac:dyDescent="0.2">
      <c r="A1156" t="s">
        <v>3367</v>
      </c>
      <c r="B1156" t="str">
        <f>IF(NOT(ISNA(VLOOKUP($A1156,miplib2017!$A$5:$A$10000,1,0))),"miplib2017",IF(NOT(ISNA(VLOOKUP($A1156,miplib2010!$A$5:$A$10000,1,0))),"miplib2010",IF(NOT(ISNA(VLOOKUP($A1156,miplib2003!$A$5:$A$10000,1,0))),"miplib2003",IF(NOT(ISNA(VLOOKUP($A1156,miplib3!$A$5:$A$10002,1,0))),"miplib3",IF(NOT(ISNA(VLOOKUP($A1156,miplib2!$A$5:$A$10004,1,0))),"miplib2",IF(NOT(ISNA(VLOOKUP($A1156,coral!$A$5:$A$10000,1,0))),"coral",IF(NOT(ISNA(VLOOKUP($A1156,neos!$A$5:$A$10000,1,0))),"neos","COULD NOT FIND")))))))</f>
        <v>miplib2017</v>
      </c>
      <c r="C1156" t="str">
        <f>B1156&amp;"/"&amp;A1156</f>
        <v>miplib2017/pg5_34</v>
      </c>
      <c r="D1156">
        <f ca="1">VLOOKUP($A1156,INDIRECT("'"&amp;$B1156&amp;"'!"&amp;"$A$5:$Z$10000"),MATCH(D$5,INDIRECT("'"&amp;$B1156&amp;"'!$A$4:$Z$4"),0),0)</f>
        <v>225</v>
      </c>
      <c r="E1156">
        <f ca="1">VLOOKUP($A1156,INDIRECT("'"&amp;$B1156&amp;"'!"&amp;"$A$5:$Z$10000"),MATCH(E$5,INDIRECT("'"&amp;$B1156&amp;"'!$A$4:$Z$4"),0),0)</f>
        <v>2600</v>
      </c>
      <c r="F1156">
        <f>VLOOKUP($A1156,cleaning_log!$A$1:$ZZ$9791,MATCH(F$5,cleaning_log!$A$2:$ZZ$2,0),0)</f>
        <v>225</v>
      </c>
      <c r="G1156">
        <f>VLOOKUP($A1156,cleaning_log!$A$1:$ZZ$9791,MATCH(G$5,cleaning_log!$A$2:$ZZ$2,0),0)</f>
        <v>2600</v>
      </c>
      <c r="H1156">
        <f ca="1">VLOOKUP($A1156,INDIRECT("'"&amp;$B1156&amp;"'!"&amp;"$A$5:$Z$10000"),MATCH(H$5,INDIRECT("'"&amp;$B1156&amp;"'!$A$4:$Z$4"),0),0)</f>
        <v>-14339.353450000001</v>
      </c>
      <c r="I1156">
        <f>VLOOKUP($A1156,cleaning_log!$A$1:$ZZ$9791,MATCH(I$5,cleaning_log!$A$2:$ZZ$2,0),0)</f>
        <v>-16646.586017379501</v>
      </c>
      <c r="J1156">
        <f>VLOOKUP($A1156,cleaning_log!$A$1:$ZZ$9791,MATCH(J$5,cleaning_log!$A$2:$ZZ$2,0),0)</f>
        <v>-16646.586017379501</v>
      </c>
      <c r="K1156" t="b">
        <f ca="1">IF(ISNA(J1156),TRUE,ABS(H1156-J1156)&gt;0.001)</f>
        <v>1</v>
      </c>
      <c r="L1156">
        <f>VLOOKUP($A1156,cleaning_log!$A$1:$ZZ$9791,MATCH(L$5,cleaning_log!$A$2:$ZZ$2,0),0)</f>
        <v>-14339.353446926199</v>
      </c>
      <c r="M1156">
        <f>VLOOKUP($A1156,cleaning_log!$A$1:$ZZ$9791,MATCH(M$5,cleaning_log!$A$2:$ZZ$2,0),0)</f>
        <v>-14339.353446926199</v>
      </c>
      <c r="N1156">
        <f>VLOOKUP($A1156,cleaning_log!$A$1:$ZZ$9791,MATCH(N$5,cleaning_log!$A$2:$ZZ$2,0),0)</f>
        <v>-14340.721075904599</v>
      </c>
      <c r="O1156">
        <f>VLOOKUP($A1156,cleaning_log!$A$1:$ZZ$9791,MATCH(O$5,cleaning_log!$A$2:$ZZ$2,0),0)</f>
        <v>-14340.721075904599</v>
      </c>
      <c r="P1156">
        <f>VLOOKUP($A1156,cleaning_log!$A$1:$ZZ$9791,MATCH(P$5,cleaning_log!$A$2:$ZZ$2,0),0)</f>
        <v>12.962999999999999</v>
      </c>
      <c r="Q1156">
        <f>VLOOKUP($A1156,cleaning_log!$A$1:$ZZ$9791,MATCH(Q$5,cleaning_log!$A$2:$ZZ$2,0),0)</f>
        <v>12.962999999999999</v>
      </c>
      <c r="R1156">
        <f>VLOOKUP($A1156,cleaning_log!$A$1:$ZZ$9791,MATCH(R$5,cleaning_log!$A$2:$ZZ$2,0),0)</f>
        <v>19.09</v>
      </c>
      <c r="S1156" t="b">
        <f t="shared" si="200"/>
        <v>1</v>
      </c>
      <c r="T1156">
        <f>VLOOKUP($A1156,cleaning_log!$A$1:$ZZ$9791,MATCH(T$5,cleaning_log!$A$2:$ZZ$2,0),0)</f>
        <v>3477</v>
      </c>
      <c r="U1156">
        <f>VLOOKUP($A1156,cleaning_log!$A$1:$ZZ$9791,MATCH(U$5,cleaning_log!$A$2:$ZZ$2,0),0)</f>
        <v>3477</v>
      </c>
      <c r="V1156">
        <f>VLOOKUP($A1156,cleaning_log!$A$1:$ZZ$9791,MATCH(V$5,cleaning_log!$A$2:$ZZ$2,0),0)</f>
        <v>5451</v>
      </c>
    </row>
    <row r="1157" spans="1:22" hidden="1" x14ac:dyDescent="0.2">
      <c r="A1157" t="s">
        <v>4476</v>
      </c>
      <c r="B1157" t="str">
        <f>IF(NOT(ISNA(VLOOKUP($A1157,miplib2017!$A$5:$A$10000,1,0))),"miplib2017",IF(NOT(ISNA(VLOOKUP($A1157,miplib2010!$A$5:$A$10000,1,0))),"miplib2010",IF(NOT(ISNA(VLOOKUP($A1157,miplib2003!$A$5:$A$10000,1,0))),"miplib2003",IF(NOT(ISNA(VLOOKUP($A1157,miplib3!$A$5:$A$10002,1,0))),"miplib3",IF(NOT(ISNA(VLOOKUP($A1157,miplib2!$A$5:$A$10004,1,0))),"miplib2",IF(NOT(ISNA(VLOOKUP($A1157,coral!$A$5:$A$10000,1,0))),"coral",IF(NOT(ISNA(VLOOKUP($A1157,neos!$A$5:$A$10000,1,0))),"neos","COULD NOT FIND")))))))</f>
        <v>miplib2017</v>
      </c>
      <c r="C1157" t="str">
        <f>B1157&amp;"/"&amp;A1157</f>
        <v>miplib2017/physiciansched3-3</v>
      </c>
      <c r="D1157">
        <f ca="1">VLOOKUP($A1157,INDIRECT("'"&amp;$B1157&amp;"'!"&amp;"$A$5:$Z$10000"),MATCH(D$5,INDIRECT("'"&amp;$B1157&amp;"'!$A$4:$Z$4"),0),0)</f>
        <v>266227</v>
      </c>
      <c r="E1157">
        <f ca="1">VLOOKUP($A1157,INDIRECT("'"&amp;$B1157&amp;"'!"&amp;"$A$5:$Z$10000"),MATCH(E$5,INDIRECT("'"&amp;$B1157&amp;"'!$A$4:$Z$4"),0),0)</f>
        <v>79555</v>
      </c>
      <c r="F1157">
        <f>VLOOKUP($A1157,cleaning_log!$A$1:$ZZ$9791,MATCH(F$5,cleaning_log!$A$2:$ZZ$2,0),0)</f>
        <v>12455</v>
      </c>
      <c r="G1157">
        <f>VLOOKUP($A1157,cleaning_log!$A$1:$ZZ$9791,MATCH(G$5,cleaning_log!$A$2:$ZZ$2,0),0)</f>
        <v>9693</v>
      </c>
      <c r="H1157">
        <f ca="1">VLOOKUP($A1157,INDIRECT("'"&amp;$B1157&amp;"'!"&amp;"$A$5:$Z$10000"),MATCH(H$5,INDIRECT("'"&amp;$B1157&amp;"'!$A$4:$Z$4"),0),0)</f>
        <v>2623271.3266670001</v>
      </c>
      <c r="I1157">
        <f>VLOOKUP($A1157,cleaning_log!$A$1:$ZZ$9791,MATCH(I$5,cleaning_log!$A$2:$ZZ$2,0),0)</f>
        <v>2432694.7661587801</v>
      </c>
      <c r="J1157">
        <f>VLOOKUP($A1157,cleaning_log!$A$1:$ZZ$9791,MATCH(J$5,cleaning_log!$A$2:$ZZ$2,0),0)</f>
        <v>2593999.0071714702</v>
      </c>
      <c r="K1157" t="b">
        <f ca="1">IF(ISNA(J1157),TRUE,ABS(H1157-J1157)&gt;0.001)</f>
        <v>1</v>
      </c>
      <c r="L1157">
        <f>VLOOKUP($A1157,cleaning_log!$A$1:$ZZ$9791,MATCH(L$5,cleaning_log!$A$2:$ZZ$2,0),0)</f>
        <v>2676766.8266666601</v>
      </c>
      <c r="M1157">
        <f>VLOOKUP($A1157,cleaning_log!$A$1:$ZZ$9791,MATCH(M$5,cleaning_log!$A$2:$ZZ$2,0),0)</f>
        <v>2623271.3263689601</v>
      </c>
      <c r="N1157">
        <f>VLOOKUP($A1157,cleaning_log!$A$1:$ZZ$9791,MATCH(N$5,cleaning_log!$A$2:$ZZ$2,0),0)</f>
        <v>2614993.1024385402</v>
      </c>
      <c r="O1157">
        <f>VLOOKUP($A1157,cleaning_log!$A$1:$ZZ$9791,MATCH(O$5,cleaning_log!$A$2:$ZZ$2,0),0)</f>
        <v>2622885.9152298202</v>
      </c>
      <c r="P1157">
        <f>VLOOKUP($A1157,cleaning_log!$A$1:$ZZ$9791,MATCH(P$5,cleaning_log!$A$2:$ZZ$2,0),0)</f>
        <v>3600.002</v>
      </c>
      <c r="Q1157">
        <f>VLOOKUP($A1157,cleaning_log!$A$1:$ZZ$9791,MATCH(Q$5,cleaning_log!$A$2:$ZZ$2,0),0)</f>
        <v>3600.0010000000002</v>
      </c>
      <c r="R1157">
        <f>VLOOKUP($A1157,cleaning_log!$A$1:$ZZ$9791,MATCH(R$5,cleaning_log!$A$2:$ZZ$2,0),0)</f>
        <v>3600.0010000000002</v>
      </c>
      <c r="S1157" t="b">
        <f t="shared" si="200"/>
        <v>0</v>
      </c>
      <c r="T1157">
        <f>VLOOKUP($A1157,cleaning_log!$A$1:$ZZ$9791,MATCH(T$5,cleaning_log!$A$2:$ZZ$2,0),0)</f>
        <v>579</v>
      </c>
      <c r="U1157">
        <f>VLOOKUP($A1157,cleaning_log!$A$1:$ZZ$9791,MATCH(U$5,cleaning_log!$A$2:$ZZ$2,0),0)</f>
        <v>6275</v>
      </c>
      <c r="V1157">
        <f>VLOOKUP($A1157,cleaning_log!$A$1:$ZZ$9791,MATCH(V$5,cleaning_log!$A$2:$ZZ$2,0),0)</f>
        <v>7767</v>
      </c>
    </row>
    <row r="1158" spans="1:22" hidden="1" x14ac:dyDescent="0.2">
      <c r="A1158" t="s">
        <v>15766</v>
      </c>
      <c r="B1158" t="str">
        <f>IF(NOT(ISNA(VLOOKUP($A1158,miplib2017!$A$5:$A$10000,1,0))),"miplib2017",IF(NOT(ISNA(VLOOKUP($A1158,miplib2010!$A$5:$A$10000,1,0))),"miplib2010",IF(NOT(ISNA(VLOOKUP($A1158,miplib2003!$A$5:$A$10000,1,0))),"miplib2003",IF(NOT(ISNA(VLOOKUP($A1158,miplib3!$A$5:$A$10002,1,0))),"miplib3",IF(NOT(ISNA(VLOOKUP($A1158,miplib2!$A$5:$A$10004,1,0))),"miplib2",IF(NOT(ISNA(VLOOKUP($A1158,coral!$A$5:$A$10000,1,0))),"coral",IF(NOT(ISNA(VLOOKUP($A1158,neos!$A$5:$A$10000,1,0))),"neos","COULD NOT FIND")))))))</f>
        <v>miplib2017</v>
      </c>
      <c r="C1158" t="str">
        <f>B1158&amp;"/"&amp;A1158</f>
        <v>miplib2017/physiciansched3-4</v>
      </c>
      <c r="D1158">
        <f ca="1">VLOOKUP($A1158,INDIRECT("'"&amp;$B1158&amp;"'!"&amp;"$A$5:$Z$10000"),MATCH(D$5,INDIRECT("'"&amp;$B1158&amp;"'!$A$4:$Z$4"),0),0)</f>
        <v>239780</v>
      </c>
      <c r="E1158">
        <f ca="1">VLOOKUP($A1158,INDIRECT("'"&amp;$B1158&amp;"'!"&amp;"$A$5:$Z$10000"),MATCH(E$5,INDIRECT("'"&amp;$B1158&amp;"'!$A$4:$Z$4"),0),0)</f>
        <v>74119</v>
      </c>
      <c r="F1158" t="e">
        <f>VLOOKUP($A1158,cleaning_log!$A$1:$ZZ$9791,MATCH(F$5,cleaning_log!$A$2:$ZZ$2,0),0)</f>
        <v>#N/A</v>
      </c>
      <c r="G1158" t="e">
        <f>VLOOKUP($A1158,cleaning_log!$A$1:$ZZ$9791,MATCH(G$5,cleaning_log!$A$2:$ZZ$2,0),0)</f>
        <v>#N/A</v>
      </c>
      <c r="H1158">
        <f ca="1">VLOOKUP($A1158,INDIRECT("'"&amp;$B1158&amp;"'!"&amp;"$A$5:$Z$10000"),MATCH(H$5,INDIRECT("'"&amp;$B1158&amp;"'!$A$4:$Z$4"),0),0)</f>
        <v>1480389.747</v>
      </c>
      <c r="I1158" t="e">
        <f>VLOOKUP($A1158,cleaning_log!$A$1:$ZZ$9791,MATCH(I$5,cleaning_log!$A$2:$ZZ$2,0),0)</f>
        <v>#N/A</v>
      </c>
      <c r="J1158" t="e">
        <f>VLOOKUP($A1158,cleaning_log!$A$1:$ZZ$9791,MATCH(J$5,cleaning_log!$A$2:$ZZ$2,0),0)</f>
        <v>#N/A</v>
      </c>
      <c r="K1158" t="b">
        <f>IF(ISNA(J1158),TRUE,ABS(H1158-J1158)&gt;0.001)</f>
        <v>1</v>
      </c>
      <c r="L1158" t="e">
        <f>VLOOKUP($A1158,cleaning_log!$A$1:$ZZ$9791,MATCH(L$5,cleaning_log!$A$2:$ZZ$2,0),0)</f>
        <v>#N/A</v>
      </c>
      <c r="M1158" t="e">
        <f>VLOOKUP($A1158,cleaning_log!$A$1:$ZZ$9791,MATCH(M$5,cleaning_log!$A$2:$ZZ$2,0),0)</f>
        <v>#N/A</v>
      </c>
      <c r="N1158" t="e">
        <f>VLOOKUP($A1158,cleaning_log!$A$1:$ZZ$9791,MATCH(N$5,cleaning_log!$A$2:$ZZ$2,0),0)</f>
        <v>#N/A</v>
      </c>
      <c r="O1158" t="e">
        <f>VLOOKUP($A1158,cleaning_log!$A$1:$ZZ$9791,MATCH(O$5,cleaning_log!$A$2:$ZZ$2,0),0)</f>
        <v>#N/A</v>
      </c>
      <c r="P1158" t="e">
        <f>VLOOKUP($A1158,cleaning_log!$A$1:$ZZ$9791,MATCH(P$5,cleaning_log!$A$2:$ZZ$2,0),0)</f>
        <v>#N/A</v>
      </c>
      <c r="Q1158" t="e">
        <f>VLOOKUP($A1158,cleaning_log!$A$1:$ZZ$9791,MATCH(Q$5,cleaning_log!$A$2:$ZZ$2,0),0)</f>
        <v>#N/A</v>
      </c>
      <c r="R1158" t="e">
        <f>VLOOKUP($A1158,cleaning_log!$A$1:$ZZ$9791,MATCH(R$5,cleaning_log!$A$2:$ZZ$2,0),0)</f>
        <v>#N/A</v>
      </c>
      <c r="S1158" t="e">
        <f t="shared" si="200"/>
        <v>#N/A</v>
      </c>
      <c r="T1158" t="e">
        <f>VLOOKUP($A1158,cleaning_log!$A$1:$ZZ$9791,MATCH(T$5,cleaning_log!$A$2:$ZZ$2,0),0)</f>
        <v>#N/A</v>
      </c>
      <c r="U1158" t="e">
        <f>VLOOKUP($A1158,cleaning_log!$A$1:$ZZ$9791,MATCH(U$5,cleaning_log!$A$2:$ZZ$2,0),0)</f>
        <v>#N/A</v>
      </c>
      <c r="V1158" t="e">
        <f>VLOOKUP($A1158,cleaning_log!$A$1:$ZZ$9791,MATCH(V$5,cleaning_log!$A$2:$ZZ$2,0),0)</f>
        <v>#N/A</v>
      </c>
    </row>
    <row r="1159" spans="1:22" hidden="1" x14ac:dyDescent="0.2">
      <c r="A1159" t="s">
        <v>15768</v>
      </c>
      <c r="B1159" t="str">
        <f>IF(NOT(ISNA(VLOOKUP($A1159,miplib2017!$A$5:$A$10000,1,0))),"miplib2017",IF(NOT(ISNA(VLOOKUP($A1159,miplib2010!$A$5:$A$10000,1,0))),"miplib2010",IF(NOT(ISNA(VLOOKUP($A1159,miplib2003!$A$5:$A$10000,1,0))),"miplib2003",IF(NOT(ISNA(VLOOKUP($A1159,miplib3!$A$5:$A$10002,1,0))),"miplib3",IF(NOT(ISNA(VLOOKUP($A1159,miplib2!$A$5:$A$10004,1,0))),"miplib2",IF(NOT(ISNA(VLOOKUP($A1159,coral!$A$5:$A$10000,1,0))),"coral",IF(NOT(ISNA(VLOOKUP($A1159,neos!$A$5:$A$10000,1,0))),"neos","COULD NOT FIND")))))))</f>
        <v>miplib2017</v>
      </c>
      <c r="C1159" t="str">
        <f>B1159&amp;"/"&amp;A1159</f>
        <v>miplib2017/physiciansched5-3</v>
      </c>
      <c r="D1159">
        <f ca="1">VLOOKUP($A1159,INDIRECT("'"&amp;$B1159&amp;"'!"&amp;"$A$5:$Z$10000"),MATCH(D$5,INDIRECT("'"&amp;$B1159&amp;"'!$A$4:$Z$4"),0),0)</f>
        <v>31925</v>
      </c>
      <c r="E1159">
        <f ca="1">VLOOKUP($A1159,INDIRECT("'"&amp;$B1159&amp;"'!"&amp;"$A$5:$Z$10000"),MATCH(E$5,INDIRECT("'"&amp;$B1159&amp;"'!$A$4:$Z$4"),0),0)</f>
        <v>14488</v>
      </c>
      <c r="F1159" t="e">
        <f>VLOOKUP($A1159,cleaning_log!$A$1:$ZZ$9791,MATCH(F$5,cleaning_log!$A$2:$ZZ$2,0),0)</f>
        <v>#N/A</v>
      </c>
      <c r="G1159" t="e">
        <f>VLOOKUP($A1159,cleaning_log!$A$1:$ZZ$9791,MATCH(G$5,cleaning_log!$A$2:$ZZ$2,0),0)</f>
        <v>#N/A</v>
      </c>
      <c r="H1159">
        <f ca="1">VLOOKUP($A1159,INDIRECT("'"&amp;$B1159&amp;"'!"&amp;"$A$5:$Z$10000"),MATCH(H$5,INDIRECT("'"&amp;$B1159&amp;"'!$A$4:$Z$4"),0),0)</f>
        <v>21100</v>
      </c>
      <c r="I1159" t="e">
        <f>VLOOKUP($A1159,cleaning_log!$A$1:$ZZ$9791,MATCH(I$5,cleaning_log!$A$2:$ZZ$2,0),0)</f>
        <v>#N/A</v>
      </c>
      <c r="J1159" t="e">
        <f>VLOOKUP($A1159,cleaning_log!$A$1:$ZZ$9791,MATCH(J$5,cleaning_log!$A$2:$ZZ$2,0),0)</f>
        <v>#N/A</v>
      </c>
      <c r="K1159" t="b">
        <f>IF(ISNA(J1159),TRUE,ABS(H1159-J1159)&gt;0.001)</f>
        <v>1</v>
      </c>
      <c r="L1159" t="e">
        <f>VLOOKUP($A1159,cleaning_log!$A$1:$ZZ$9791,MATCH(L$5,cleaning_log!$A$2:$ZZ$2,0),0)</f>
        <v>#N/A</v>
      </c>
      <c r="M1159" t="e">
        <f>VLOOKUP($A1159,cleaning_log!$A$1:$ZZ$9791,MATCH(M$5,cleaning_log!$A$2:$ZZ$2,0),0)</f>
        <v>#N/A</v>
      </c>
      <c r="N1159" t="e">
        <f>VLOOKUP($A1159,cleaning_log!$A$1:$ZZ$9791,MATCH(N$5,cleaning_log!$A$2:$ZZ$2,0),0)</f>
        <v>#N/A</v>
      </c>
      <c r="O1159" t="e">
        <f>VLOOKUP($A1159,cleaning_log!$A$1:$ZZ$9791,MATCH(O$5,cleaning_log!$A$2:$ZZ$2,0),0)</f>
        <v>#N/A</v>
      </c>
      <c r="P1159" t="e">
        <f>VLOOKUP($A1159,cleaning_log!$A$1:$ZZ$9791,MATCH(P$5,cleaning_log!$A$2:$ZZ$2,0),0)</f>
        <v>#N/A</v>
      </c>
      <c r="Q1159" t="e">
        <f>VLOOKUP($A1159,cleaning_log!$A$1:$ZZ$9791,MATCH(Q$5,cleaning_log!$A$2:$ZZ$2,0),0)</f>
        <v>#N/A</v>
      </c>
      <c r="R1159" t="e">
        <f>VLOOKUP($A1159,cleaning_log!$A$1:$ZZ$9791,MATCH(R$5,cleaning_log!$A$2:$ZZ$2,0),0)</f>
        <v>#N/A</v>
      </c>
      <c r="S1159" t="e">
        <f t="shared" si="200"/>
        <v>#N/A</v>
      </c>
      <c r="T1159" t="e">
        <f>VLOOKUP($A1159,cleaning_log!$A$1:$ZZ$9791,MATCH(T$5,cleaning_log!$A$2:$ZZ$2,0),0)</f>
        <v>#N/A</v>
      </c>
      <c r="U1159" t="e">
        <f>VLOOKUP($A1159,cleaning_log!$A$1:$ZZ$9791,MATCH(U$5,cleaning_log!$A$2:$ZZ$2,0),0)</f>
        <v>#N/A</v>
      </c>
      <c r="V1159" t="e">
        <f>VLOOKUP($A1159,cleaning_log!$A$1:$ZZ$9791,MATCH(V$5,cleaning_log!$A$2:$ZZ$2,0),0)</f>
        <v>#N/A</v>
      </c>
    </row>
    <row r="1160" spans="1:22" hidden="1" x14ac:dyDescent="0.2">
      <c r="A1160" t="s">
        <v>15770</v>
      </c>
      <c r="B1160" t="str">
        <f>IF(NOT(ISNA(VLOOKUP($A1160,miplib2017!$A$5:$A$10000,1,0))),"miplib2017",IF(NOT(ISNA(VLOOKUP($A1160,miplib2010!$A$5:$A$10000,1,0))),"miplib2010",IF(NOT(ISNA(VLOOKUP($A1160,miplib2003!$A$5:$A$10000,1,0))),"miplib2003",IF(NOT(ISNA(VLOOKUP($A1160,miplib3!$A$5:$A$10002,1,0))),"miplib3",IF(NOT(ISNA(VLOOKUP($A1160,miplib2!$A$5:$A$10004,1,0))),"miplib2",IF(NOT(ISNA(VLOOKUP($A1160,coral!$A$5:$A$10000,1,0))),"coral",IF(NOT(ISNA(VLOOKUP($A1160,neos!$A$5:$A$10000,1,0))),"neos","COULD NOT FIND")))))))</f>
        <v>miplib2017</v>
      </c>
      <c r="C1160" t="str">
        <f>B1160&amp;"/"&amp;A1160</f>
        <v>miplib2017/physiciansched6-1</v>
      </c>
      <c r="D1160">
        <f ca="1">VLOOKUP($A1160,INDIRECT("'"&amp;$B1160&amp;"'!"&amp;"$A$5:$Z$10000"),MATCH(D$5,INDIRECT("'"&amp;$B1160&amp;"'!$A$4:$Z$4"),0),0)</f>
        <v>175664</v>
      </c>
      <c r="E1160">
        <f ca="1">VLOOKUP($A1160,INDIRECT("'"&amp;$B1160&amp;"'!"&amp;"$A$5:$Z$10000"),MATCH(E$5,INDIRECT("'"&amp;$B1160&amp;"'!$A$4:$Z$4"),0),0)</f>
        <v>126204</v>
      </c>
      <c r="F1160" t="e">
        <f>VLOOKUP($A1160,cleaning_log!$A$1:$ZZ$9791,MATCH(F$5,cleaning_log!$A$2:$ZZ$2,0),0)</f>
        <v>#N/A</v>
      </c>
      <c r="G1160" t="e">
        <f>VLOOKUP($A1160,cleaning_log!$A$1:$ZZ$9791,MATCH(G$5,cleaning_log!$A$2:$ZZ$2,0),0)</f>
        <v>#N/A</v>
      </c>
      <c r="H1160">
        <f ca="1">VLOOKUP($A1160,INDIRECT("'"&amp;$B1160&amp;"'!"&amp;"$A$5:$Z$10000"),MATCH(H$5,INDIRECT("'"&amp;$B1160&amp;"'!$A$4:$Z$4"),0),0)</f>
        <v>28501</v>
      </c>
      <c r="I1160" t="e">
        <f>VLOOKUP($A1160,cleaning_log!$A$1:$ZZ$9791,MATCH(I$5,cleaning_log!$A$2:$ZZ$2,0),0)</f>
        <v>#N/A</v>
      </c>
      <c r="J1160" t="e">
        <f>VLOOKUP($A1160,cleaning_log!$A$1:$ZZ$9791,MATCH(J$5,cleaning_log!$A$2:$ZZ$2,0),0)</f>
        <v>#N/A</v>
      </c>
      <c r="K1160" t="b">
        <f>IF(ISNA(J1160),TRUE,ABS(H1160-J1160)&gt;0.001)</f>
        <v>1</v>
      </c>
      <c r="L1160" t="e">
        <f>VLOOKUP($A1160,cleaning_log!$A$1:$ZZ$9791,MATCH(L$5,cleaning_log!$A$2:$ZZ$2,0),0)</f>
        <v>#N/A</v>
      </c>
      <c r="M1160" t="e">
        <f>VLOOKUP($A1160,cleaning_log!$A$1:$ZZ$9791,MATCH(M$5,cleaning_log!$A$2:$ZZ$2,0),0)</f>
        <v>#N/A</v>
      </c>
      <c r="N1160" t="e">
        <f>VLOOKUP($A1160,cleaning_log!$A$1:$ZZ$9791,MATCH(N$5,cleaning_log!$A$2:$ZZ$2,0),0)</f>
        <v>#N/A</v>
      </c>
      <c r="O1160" t="e">
        <f>VLOOKUP($A1160,cleaning_log!$A$1:$ZZ$9791,MATCH(O$5,cleaning_log!$A$2:$ZZ$2,0),0)</f>
        <v>#N/A</v>
      </c>
      <c r="P1160" t="e">
        <f>VLOOKUP($A1160,cleaning_log!$A$1:$ZZ$9791,MATCH(P$5,cleaning_log!$A$2:$ZZ$2,0),0)</f>
        <v>#N/A</v>
      </c>
      <c r="Q1160" t="e">
        <f>VLOOKUP($A1160,cleaning_log!$A$1:$ZZ$9791,MATCH(Q$5,cleaning_log!$A$2:$ZZ$2,0),0)</f>
        <v>#N/A</v>
      </c>
      <c r="R1160" t="e">
        <f>VLOOKUP($A1160,cleaning_log!$A$1:$ZZ$9791,MATCH(R$5,cleaning_log!$A$2:$ZZ$2,0),0)</f>
        <v>#N/A</v>
      </c>
      <c r="S1160" t="e">
        <f t="shared" si="200"/>
        <v>#N/A</v>
      </c>
      <c r="T1160" t="e">
        <f>VLOOKUP($A1160,cleaning_log!$A$1:$ZZ$9791,MATCH(T$5,cleaning_log!$A$2:$ZZ$2,0),0)</f>
        <v>#N/A</v>
      </c>
      <c r="U1160" t="e">
        <f>VLOOKUP($A1160,cleaning_log!$A$1:$ZZ$9791,MATCH(U$5,cleaning_log!$A$2:$ZZ$2,0),0)</f>
        <v>#N/A</v>
      </c>
      <c r="V1160" t="e">
        <f>VLOOKUP($A1160,cleaning_log!$A$1:$ZZ$9791,MATCH(V$5,cleaning_log!$A$2:$ZZ$2,0),0)</f>
        <v>#N/A</v>
      </c>
    </row>
    <row r="1161" spans="1:22" hidden="1" x14ac:dyDescent="0.2">
      <c r="A1161" t="s">
        <v>4477</v>
      </c>
      <c r="B1161" t="str">
        <f>IF(NOT(ISNA(VLOOKUP($A1161,miplib2017!$A$5:$A$10000,1,0))),"miplib2017",IF(NOT(ISNA(VLOOKUP($A1161,miplib2010!$A$5:$A$10000,1,0))),"miplib2010",IF(NOT(ISNA(VLOOKUP($A1161,miplib2003!$A$5:$A$10000,1,0))),"miplib2003",IF(NOT(ISNA(VLOOKUP($A1161,miplib3!$A$5:$A$10002,1,0))),"miplib3",IF(NOT(ISNA(VLOOKUP($A1161,miplib2!$A$5:$A$10004,1,0))),"miplib2",IF(NOT(ISNA(VLOOKUP($A1161,coral!$A$5:$A$10000,1,0))),"coral",IF(NOT(ISNA(VLOOKUP($A1161,neos!$A$5:$A$10000,1,0))),"neos","COULD NOT FIND")))))))</f>
        <v>miplib2017</v>
      </c>
      <c r="C1161" t="str">
        <f>B1161&amp;"/"&amp;A1161</f>
        <v>miplib2017/physiciansched6-2</v>
      </c>
      <c r="D1161">
        <f ca="1">VLOOKUP($A1161,INDIRECT("'"&amp;$B1161&amp;"'!"&amp;"$A$5:$Z$10000"),MATCH(D$5,INDIRECT("'"&amp;$B1161&amp;"'!$A$4:$Z$4"),0),0)</f>
        <v>168336</v>
      </c>
      <c r="E1161">
        <f ca="1">VLOOKUP($A1161,INDIRECT("'"&amp;$B1161&amp;"'!"&amp;"$A$5:$Z$10000"),MATCH(E$5,INDIRECT("'"&amp;$B1161&amp;"'!$A$4:$Z$4"),0),0)</f>
        <v>111827</v>
      </c>
      <c r="F1161">
        <f>VLOOKUP($A1161,cleaning_log!$A$1:$ZZ$9791,MATCH(F$5,cleaning_log!$A$2:$ZZ$2,0),0)</f>
        <v>4049</v>
      </c>
      <c r="G1161">
        <f>VLOOKUP($A1161,cleaning_log!$A$1:$ZZ$9791,MATCH(G$5,cleaning_log!$A$2:$ZZ$2,0),0)</f>
        <v>4218</v>
      </c>
      <c r="H1161">
        <f ca="1">VLOOKUP($A1161,INDIRECT("'"&amp;$B1161&amp;"'!"&amp;"$A$5:$Z$10000"),MATCH(H$5,INDIRECT("'"&amp;$B1161&amp;"'!$A$4:$Z$4"),0),0)</f>
        <v>49324</v>
      </c>
      <c r="I1161">
        <f>VLOOKUP($A1161,cleaning_log!$A$1:$ZZ$9791,MATCH(I$5,cleaning_log!$A$2:$ZZ$2,0),0)</f>
        <v>43012.5</v>
      </c>
      <c r="J1161">
        <f>VLOOKUP($A1161,cleaning_log!$A$1:$ZZ$9791,MATCH(J$5,cleaning_log!$A$2:$ZZ$2,0),0)</f>
        <v>48356.666666666599</v>
      </c>
      <c r="K1161" t="b">
        <f ca="1">IF(ISNA(J1161),TRUE,ABS(H1161-J1161)&gt;0.001)</f>
        <v>1</v>
      </c>
      <c r="L1161">
        <f>VLOOKUP($A1161,cleaning_log!$A$1:$ZZ$9791,MATCH(L$5,cleaning_log!$A$2:$ZZ$2,0),0)</f>
        <v>49323.999374348903</v>
      </c>
      <c r="M1161">
        <f>VLOOKUP($A1161,cleaning_log!$A$1:$ZZ$9791,MATCH(M$5,cleaning_log!$A$2:$ZZ$2,0),0)</f>
        <v>49323.999962499904</v>
      </c>
      <c r="N1161">
        <f>VLOOKUP($A1161,cleaning_log!$A$1:$ZZ$9791,MATCH(N$5,cleaning_log!$A$2:$ZZ$2,0),0)</f>
        <v>49323.999961725502</v>
      </c>
      <c r="O1161">
        <f>VLOOKUP($A1161,cleaning_log!$A$1:$ZZ$9791,MATCH(O$5,cleaning_log!$A$2:$ZZ$2,0),0)</f>
        <v>49324</v>
      </c>
      <c r="P1161">
        <f>VLOOKUP($A1161,cleaning_log!$A$1:$ZZ$9791,MATCH(P$5,cleaning_log!$A$2:$ZZ$2,0),0)</f>
        <v>485.42599999999999</v>
      </c>
      <c r="Q1161">
        <f>VLOOKUP($A1161,cleaning_log!$A$1:$ZZ$9791,MATCH(Q$5,cleaning_log!$A$2:$ZZ$2,0),0)</f>
        <v>0.67200000000000004</v>
      </c>
      <c r="R1161">
        <f>VLOOKUP($A1161,cleaning_log!$A$1:$ZZ$9791,MATCH(R$5,cleaning_log!$A$2:$ZZ$2,0),0)</f>
        <v>0.79400000000000004</v>
      </c>
      <c r="S1161" t="b">
        <f t="shared" si="200"/>
        <v>1</v>
      </c>
      <c r="T1161">
        <f>VLOOKUP($A1161,cleaning_log!$A$1:$ZZ$9791,MATCH(T$5,cleaning_log!$A$2:$ZZ$2,0),0)</f>
        <v>546</v>
      </c>
      <c r="U1161">
        <f>VLOOKUP($A1161,cleaning_log!$A$1:$ZZ$9791,MATCH(U$5,cleaning_log!$A$2:$ZZ$2,0),0)</f>
        <v>1</v>
      </c>
      <c r="V1161">
        <f>VLOOKUP($A1161,cleaning_log!$A$1:$ZZ$9791,MATCH(V$5,cleaning_log!$A$2:$ZZ$2,0),0)</f>
        <v>1</v>
      </c>
    </row>
    <row r="1162" spans="1:22" x14ac:dyDescent="0.2">
      <c r="A1162" t="s">
        <v>15772</v>
      </c>
      <c r="B1162" t="str">
        <f>IF(NOT(ISNA(VLOOKUP($A1162,miplib2017!$A$5:$A$10000,1,0))),"miplib2017",IF(NOT(ISNA(VLOOKUP($A1162,miplib2010!$A$5:$A$10000,1,0))),"miplib2010",IF(NOT(ISNA(VLOOKUP($A1162,miplib2003!$A$5:$A$10000,1,0))),"miplib2003",IF(NOT(ISNA(VLOOKUP($A1162,miplib3!$A$5:$A$10002,1,0))),"miplib3",IF(NOT(ISNA(VLOOKUP($A1162,miplib2!$A$5:$A$10004,1,0))),"miplib2",IF(NOT(ISNA(VLOOKUP($A1162,coral!$A$5:$A$10000,1,0))),"coral",IF(NOT(ISNA(VLOOKUP($A1162,neos!$A$5:$A$10000,1,0))),"neos","COULD NOT FIND")))))))</f>
        <v>miplib2017</v>
      </c>
      <c r="C1162" t="str">
        <f>B1162&amp;"/"&amp;A1162</f>
        <v>miplib2017/pigeon-08</v>
      </c>
      <c r="D1162">
        <f ca="1">VLOOKUP($A1162,INDIRECT("'"&amp;$B1162&amp;"'!"&amp;"$A$5:$Z$10000"),MATCH(D$5,INDIRECT("'"&amp;$B1162&amp;"'!$A$4:$Z$4"),0),0)</f>
        <v>601</v>
      </c>
      <c r="E1162">
        <f ca="1">VLOOKUP($A1162,INDIRECT("'"&amp;$B1162&amp;"'!"&amp;"$A$5:$Z$10000"),MATCH(E$5,INDIRECT("'"&amp;$B1162&amp;"'!$A$4:$Z$4"),0),0)</f>
        <v>344</v>
      </c>
      <c r="F1162" t="e">
        <f>VLOOKUP($A1162,cleaning_log!$A$1:$ZZ$9791,MATCH(F$5,cleaning_log!$A$2:$ZZ$2,0),0)</f>
        <v>#N/A</v>
      </c>
      <c r="G1162" t="e">
        <f>VLOOKUP($A1162,cleaning_log!$A$1:$ZZ$9791,MATCH(G$5,cleaning_log!$A$2:$ZZ$2,0),0)</f>
        <v>#N/A</v>
      </c>
      <c r="H1162">
        <f ca="1">VLOOKUP($A1162,INDIRECT("'"&amp;$B1162&amp;"'!"&amp;"$A$5:$Z$10000"),MATCH(H$5,INDIRECT("'"&amp;$B1162&amp;"'!$A$4:$Z$4"),0),0)</f>
        <v>-7000</v>
      </c>
      <c r="I1162" t="e">
        <f>VLOOKUP($A1162,cleaning_log!$A$1:$ZZ$9791,MATCH(I$5,cleaning_log!$A$2:$ZZ$2,0),0)</f>
        <v>#N/A</v>
      </c>
      <c r="J1162" t="e">
        <f>VLOOKUP($A1162,cleaning_log!$A$1:$ZZ$9791,MATCH(J$5,cleaning_log!$A$2:$ZZ$2,0),0)</f>
        <v>#N/A</v>
      </c>
      <c r="K1162" t="b">
        <f>IF(ISNA(J1162),TRUE,ABS(H1162-J1162)&gt;0.001)</f>
        <v>1</v>
      </c>
      <c r="L1162" t="e">
        <f>VLOOKUP($A1162,cleaning_log!$A$1:$ZZ$9791,MATCH(L$5,cleaning_log!$A$2:$ZZ$2,0),0)</f>
        <v>#N/A</v>
      </c>
      <c r="M1162" t="e">
        <f>VLOOKUP($A1162,cleaning_log!$A$1:$ZZ$9791,MATCH(M$5,cleaning_log!$A$2:$ZZ$2,0),0)</f>
        <v>#N/A</v>
      </c>
      <c r="N1162" t="e">
        <f>VLOOKUP($A1162,cleaning_log!$A$1:$ZZ$9791,MATCH(N$5,cleaning_log!$A$2:$ZZ$2,0),0)</f>
        <v>#N/A</v>
      </c>
      <c r="O1162" t="e">
        <f>VLOOKUP($A1162,cleaning_log!$A$1:$ZZ$9791,MATCH(O$5,cleaning_log!$A$2:$ZZ$2,0),0)</f>
        <v>#N/A</v>
      </c>
      <c r="P1162" t="e">
        <f>VLOOKUP($A1162,cleaning_log!$A$1:$ZZ$9791,MATCH(P$5,cleaning_log!$A$2:$ZZ$2,0),0)</f>
        <v>#N/A</v>
      </c>
      <c r="Q1162" t="e">
        <f>VLOOKUP($A1162,cleaning_log!$A$1:$ZZ$9791,MATCH(Q$5,cleaning_log!$A$2:$ZZ$2,0),0)</f>
        <v>#N/A</v>
      </c>
      <c r="R1162" t="e">
        <f>VLOOKUP($A1162,cleaning_log!$A$1:$ZZ$9791,MATCH(R$5,cleaning_log!$A$2:$ZZ$2,0),0)</f>
        <v>#N/A</v>
      </c>
      <c r="S1162" t="e">
        <f t="shared" si="200"/>
        <v>#N/A</v>
      </c>
      <c r="T1162" t="e">
        <f>VLOOKUP($A1162,cleaning_log!$A$1:$ZZ$9791,MATCH(T$5,cleaning_log!$A$2:$ZZ$2,0),0)</f>
        <v>#N/A</v>
      </c>
      <c r="U1162" t="e">
        <f>VLOOKUP($A1162,cleaning_log!$A$1:$ZZ$9791,MATCH(U$5,cleaning_log!$A$2:$ZZ$2,0),0)</f>
        <v>#N/A</v>
      </c>
      <c r="V1162" t="e">
        <f>VLOOKUP($A1162,cleaning_log!$A$1:$ZZ$9791,MATCH(V$5,cleaning_log!$A$2:$ZZ$2,0),0)</f>
        <v>#N/A</v>
      </c>
    </row>
    <row r="1163" spans="1:22" x14ac:dyDescent="0.2">
      <c r="A1163" t="s">
        <v>4268</v>
      </c>
      <c r="B1163" t="str">
        <f>IF(NOT(ISNA(VLOOKUP($A1163,miplib2017!$A$5:$A$10000,1,0))),"miplib2017",IF(NOT(ISNA(VLOOKUP($A1163,miplib2010!$A$5:$A$10000,1,0))),"miplib2010",IF(NOT(ISNA(VLOOKUP($A1163,miplib2003!$A$5:$A$10000,1,0))),"miplib2003",IF(NOT(ISNA(VLOOKUP($A1163,miplib3!$A$5:$A$10002,1,0))),"miplib3",IF(NOT(ISNA(VLOOKUP($A1163,miplib2!$A$5:$A$10004,1,0))),"miplib2",IF(NOT(ISNA(VLOOKUP($A1163,coral!$A$5:$A$10000,1,0))),"coral",IF(NOT(ISNA(VLOOKUP($A1163,neos!$A$5:$A$10000,1,0))),"neos","COULD NOT FIND")))))))</f>
        <v>miplib2017</v>
      </c>
      <c r="C1163" t="str">
        <f>B1163&amp;"/"&amp;A1163</f>
        <v>miplib2017/pigeon-10</v>
      </c>
      <c r="D1163">
        <f ca="1">VLOOKUP($A1163,INDIRECT("'"&amp;$B1163&amp;"'!"&amp;"$A$5:$Z$10000"),MATCH(D$5,INDIRECT("'"&amp;$B1163&amp;"'!$A$4:$Z$4"),0),0)</f>
        <v>931</v>
      </c>
      <c r="E1163">
        <f ca="1">VLOOKUP($A1163,INDIRECT("'"&amp;$B1163&amp;"'!"&amp;"$A$5:$Z$10000"),MATCH(E$5,INDIRECT("'"&amp;$B1163&amp;"'!$A$4:$Z$4"),0),0)</f>
        <v>490</v>
      </c>
      <c r="F1163">
        <f>VLOOKUP($A1163,cleaning_log!$A$1:$ZZ$9791,MATCH(F$5,cleaning_log!$A$2:$ZZ$2,0),0)</f>
        <v>525</v>
      </c>
      <c r="G1163">
        <f>VLOOKUP($A1163,cleaning_log!$A$1:$ZZ$9791,MATCH(G$5,cleaning_log!$A$2:$ZZ$2,0),0)</f>
        <v>210</v>
      </c>
      <c r="H1163">
        <f ca="1">VLOOKUP($A1163,INDIRECT("'"&amp;$B1163&amp;"'!"&amp;"$A$5:$Z$10000"),MATCH(H$5,INDIRECT("'"&amp;$B1163&amp;"'!$A$4:$Z$4"),0),0)</f>
        <v>-9000</v>
      </c>
      <c r="I1163">
        <f>VLOOKUP($A1163,cleaning_log!$A$1:$ZZ$9791,MATCH(I$5,cleaning_log!$A$2:$ZZ$2,0),0)</f>
        <v>-10000</v>
      </c>
      <c r="J1163">
        <f>VLOOKUP($A1163,cleaning_log!$A$1:$ZZ$9791,MATCH(J$5,cleaning_log!$A$2:$ZZ$2,0),0)</f>
        <v>-10000</v>
      </c>
      <c r="K1163" t="b">
        <f ca="1">IF(ISNA(J1163),TRUE,ABS(H1163-J1163)&gt;0.001)</f>
        <v>1</v>
      </c>
      <c r="L1163">
        <f>VLOOKUP($A1163,cleaning_log!$A$1:$ZZ$9791,MATCH(L$5,cleaning_log!$A$2:$ZZ$2,0),0)</f>
        <v>-9000</v>
      </c>
      <c r="M1163">
        <f>VLOOKUP($A1163,cleaning_log!$A$1:$ZZ$9791,MATCH(M$5,cleaning_log!$A$2:$ZZ$2,0),0)</f>
        <v>-9000</v>
      </c>
      <c r="N1163">
        <f>VLOOKUP($A1163,cleaning_log!$A$1:$ZZ$9791,MATCH(N$5,cleaning_log!$A$2:$ZZ$2,0),0)</f>
        <v>-9000</v>
      </c>
      <c r="O1163">
        <f>VLOOKUP($A1163,cleaning_log!$A$1:$ZZ$9791,MATCH(O$5,cleaning_log!$A$2:$ZZ$2,0),0)</f>
        <v>-9000</v>
      </c>
      <c r="P1163">
        <f>VLOOKUP($A1163,cleaning_log!$A$1:$ZZ$9791,MATCH(P$5,cleaning_log!$A$2:$ZZ$2,0),0)</f>
        <v>878.69200000000001</v>
      </c>
      <c r="Q1163">
        <f>VLOOKUP($A1163,cleaning_log!$A$1:$ZZ$9791,MATCH(Q$5,cleaning_log!$A$2:$ZZ$2,0),0)</f>
        <v>890.48299999999995</v>
      </c>
      <c r="R1163">
        <f>VLOOKUP($A1163,cleaning_log!$A$1:$ZZ$9791,MATCH(R$5,cleaning_log!$A$2:$ZZ$2,0),0)</f>
        <v>2114.8589999999999</v>
      </c>
      <c r="S1163" t="b">
        <f t="shared" si="200"/>
        <v>1</v>
      </c>
      <c r="T1163">
        <f>VLOOKUP($A1163,cleaning_log!$A$1:$ZZ$9791,MATCH(T$5,cleaning_log!$A$2:$ZZ$2,0),0)</f>
        <v>4038840</v>
      </c>
      <c r="U1163">
        <f>VLOOKUP($A1163,cleaning_log!$A$1:$ZZ$9791,MATCH(U$5,cleaning_log!$A$2:$ZZ$2,0),0)</f>
        <v>5753015</v>
      </c>
      <c r="V1163">
        <f>VLOOKUP($A1163,cleaning_log!$A$1:$ZZ$9791,MATCH(V$5,cleaning_log!$A$2:$ZZ$2,0),0)</f>
        <v>12841819</v>
      </c>
    </row>
    <row r="1164" spans="1:22" x14ac:dyDescent="0.2">
      <c r="A1164" t="s">
        <v>4269</v>
      </c>
      <c r="B1164" t="str">
        <f>IF(NOT(ISNA(VLOOKUP($A1164,miplib2017!$A$5:$A$10000,1,0))),"miplib2017",IF(NOT(ISNA(VLOOKUP($A1164,miplib2010!$A$5:$A$10000,1,0))),"miplib2010",IF(NOT(ISNA(VLOOKUP($A1164,miplib2003!$A$5:$A$10000,1,0))),"miplib2003",IF(NOT(ISNA(VLOOKUP($A1164,miplib3!$A$5:$A$10002,1,0))),"miplib3",IF(NOT(ISNA(VLOOKUP($A1164,miplib2!$A$5:$A$10004,1,0))),"miplib2",IF(NOT(ISNA(VLOOKUP($A1164,coral!$A$5:$A$10000,1,0))),"coral",IF(NOT(ISNA(VLOOKUP($A1164,neos!$A$5:$A$10000,1,0))),"neos","COULD NOT FIND")))))))</f>
        <v>miplib2010</v>
      </c>
      <c r="C1164" t="str">
        <f>B1164&amp;"/"&amp;A1164</f>
        <v>miplib2010/pigeon-11</v>
      </c>
      <c r="D1164">
        <f ca="1">VLOOKUP($A1164,INDIRECT("'"&amp;$B1164&amp;"'!"&amp;"$A$5:$Z$10000"),MATCH(D$5,INDIRECT("'"&amp;$B1164&amp;"'!$A$4:$Z$4"),0),0)</f>
        <v>1123</v>
      </c>
      <c r="E1164">
        <f ca="1">VLOOKUP($A1164,INDIRECT("'"&amp;$B1164&amp;"'!"&amp;"$A$5:$Z$10000"),MATCH(E$5,INDIRECT("'"&amp;$B1164&amp;"'!$A$4:$Z$4"),0),0)</f>
        <v>572</v>
      </c>
      <c r="F1164">
        <f>VLOOKUP($A1164,cleaning_log!$A$1:$ZZ$9791,MATCH(F$5,cleaning_log!$A$2:$ZZ$2,0),0)</f>
        <v>627</v>
      </c>
      <c r="G1164">
        <f>VLOOKUP($A1164,cleaning_log!$A$1:$ZZ$9791,MATCH(G$5,cleaning_log!$A$2:$ZZ$2,0),0)</f>
        <v>242</v>
      </c>
      <c r="H1164">
        <f ca="1">VLOOKUP($A1164,INDIRECT("'"&amp;$B1164&amp;"'!"&amp;"$A$5:$Z$10000"),MATCH(H$5,INDIRECT("'"&amp;$B1164&amp;"'!$A$4:$Z$4"),0),0)</f>
        <v>-10000</v>
      </c>
      <c r="I1164">
        <f>VLOOKUP($A1164,cleaning_log!$A$1:$ZZ$9791,MATCH(I$5,cleaning_log!$A$2:$ZZ$2,0),0)</f>
        <v>-11000</v>
      </c>
      <c r="J1164">
        <f>VLOOKUP($A1164,cleaning_log!$A$1:$ZZ$9791,MATCH(J$5,cleaning_log!$A$2:$ZZ$2,0),0)</f>
        <v>-11000</v>
      </c>
      <c r="K1164" t="b">
        <f ca="1">IF(ISNA(J1164),TRUE,ABS(H1164-J1164)&gt;0.001)</f>
        <v>1</v>
      </c>
      <c r="L1164">
        <f>VLOOKUP($A1164,cleaning_log!$A$1:$ZZ$9791,MATCH(L$5,cleaning_log!$A$2:$ZZ$2,0),0)</f>
        <v>-10000</v>
      </c>
      <c r="M1164">
        <f>VLOOKUP($A1164,cleaning_log!$A$1:$ZZ$9791,MATCH(M$5,cleaning_log!$A$2:$ZZ$2,0),0)</f>
        <v>-10000</v>
      </c>
      <c r="N1164">
        <f>VLOOKUP($A1164,cleaning_log!$A$1:$ZZ$9791,MATCH(N$5,cleaning_log!$A$2:$ZZ$2,0),0)</f>
        <v>-11000</v>
      </c>
      <c r="O1164">
        <f>VLOOKUP($A1164,cleaning_log!$A$1:$ZZ$9791,MATCH(O$5,cleaning_log!$A$2:$ZZ$2,0),0)</f>
        <v>-10999.9999999999</v>
      </c>
      <c r="P1164">
        <f>VLOOKUP($A1164,cleaning_log!$A$1:$ZZ$9791,MATCH(P$5,cleaning_log!$A$2:$ZZ$2,0),0)</f>
        <v>3600</v>
      </c>
      <c r="Q1164">
        <f>VLOOKUP($A1164,cleaning_log!$A$1:$ZZ$9791,MATCH(Q$5,cleaning_log!$A$2:$ZZ$2,0),0)</f>
        <v>3600</v>
      </c>
      <c r="R1164">
        <f>VLOOKUP($A1164,cleaning_log!$A$1:$ZZ$9791,MATCH(R$5,cleaning_log!$A$2:$ZZ$2,0),0)</f>
        <v>3600</v>
      </c>
      <c r="S1164" t="b">
        <f t="shared" si="200"/>
        <v>0</v>
      </c>
      <c r="T1164">
        <f>VLOOKUP($A1164,cleaning_log!$A$1:$ZZ$9791,MATCH(T$5,cleaning_log!$A$2:$ZZ$2,0),0)</f>
        <v>15067951</v>
      </c>
      <c r="U1164">
        <f>VLOOKUP($A1164,cleaning_log!$A$1:$ZZ$9791,MATCH(U$5,cleaning_log!$A$2:$ZZ$2,0),0)</f>
        <v>18944117</v>
      </c>
      <c r="V1164">
        <f>VLOOKUP($A1164,cleaning_log!$A$1:$ZZ$9791,MATCH(V$5,cleaning_log!$A$2:$ZZ$2,0),0)</f>
        <v>20670473</v>
      </c>
    </row>
    <row r="1165" spans="1:22" x14ac:dyDescent="0.2">
      <c r="A1165" t="s">
        <v>4270</v>
      </c>
      <c r="B1165" t="str">
        <f>IF(NOT(ISNA(VLOOKUP($A1165,miplib2017!$A$5:$A$10000,1,0))),"miplib2017",IF(NOT(ISNA(VLOOKUP($A1165,miplib2010!$A$5:$A$10000,1,0))),"miplib2010",IF(NOT(ISNA(VLOOKUP($A1165,miplib2003!$A$5:$A$10000,1,0))),"miplib2003",IF(NOT(ISNA(VLOOKUP($A1165,miplib3!$A$5:$A$10002,1,0))),"miplib3",IF(NOT(ISNA(VLOOKUP($A1165,miplib2!$A$5:$A$10004,1,0))),"miplib2",IF(NOT(ISNA(VLOOKUP($A1165,coral!$A$5:$A$10000,1,0))),"coral",IF(NOT(ISNA(VLOOKUP($A1165,neos!$A$5:$A$10000,1,0))),"neos","COULD NOT FIND")))))))</f>
        <v>miplib2010</v>
      </c>
      <c r="C1165" t="str">
        <f>B1165&amp;"/"&amp;A1165</f>
        <v>miplib2010/pigeon-12</v>
      </c>
      <c r="D1165">
        <f ca="1">VLOOKUP($A1165,INDIRECT("'"&amp;$B1165&amp;"'!"&amp;"$A$5:$Z$10000"),MATCH(D$5,INDIRECT("'"&amp;$B1165&amp;"'!$A$4:$Z$4"),0),0)</f>
        <v>1333</v>
      </c>
      <c r="E1165">
        <f ca="1">VLOOKUP($A1165,INDIRECT("'"&amp;$B1165&amp;"'!"&amp;"$A$5:$Z$10000"),MATCH(E$5,INDIRECT("'"&amp;$B1165&amp;"'!$A$4:$Z$4"),0),0)</f>
        <v>660</v>
      </c>
      <c r="F1165">
        <f>VLOOKUP($A1165,cleaning_log!$A$1:$ZZ$9791,MATCH(F$5,cleaning_log!$A$2:$ZZ$2,0),0)</f>
        <v>738</v>
      </c>
      <c r="G1165">
        <f>VLOOKUP($A1165,cleaning_log!$A$1:$ZZ$9791,MATCH(G$5,cleaning_log!$A$2:$ZZ$2,0),0)</f>
        <v>276</v>
      </c>
      <c r="H1165">
        <f ca="1">VLOOKUP($A1165,INDIRECT("'"&amp;$B1165&amp;"'!"&amp;"$A$5:$Z$10000"),MATCH(H$5,INDIRECT("'"&amp;$B1165&amp;"'!$A$4:$Z$4"),0),0)</f>
        <v>-11000</v>
      </c>
      <c r="I1165">
        <f>VLOOKUP($A1165,cleaning_log!$A$1:$ZZ$9791,MATCH(I$5,cleaning_log!$A$2:$ZZ$2,0),0)</f>
        <v>-12000</v>
      </c>
      <c r="J1165">
        <f>VLOOKUP($A1165,cleaning_log!$A$1:$ZZ$9791,MATCH(J$5,cleaning_log!$A$2:$ZZ$2,0),0)</f>
        <v>-12000</v>
      </c>
      <c r="K1165" t="b">
        <f ca="1">IF(ISNA(J1165),TRUE,ABS(H1165-J1165)&gt;0.001)</f>
        <v>1</v>
      </c>
      <c r="L1165">
        <f>VLOOKUP($A1165,cleaning_log!$A$1:$ZZ$9791,MATCH(L$5,cleaning_log!$A$2:$ZZ$2,0),0)</f>
        <v>-11000</v>
      </c>
      <c r="M1165">
        <f>VLOOKUP($A1165,cleaning_log!$A$1:$ZZ$9791,MATCH(M$5,cleaning_log!$A$2:$ZZ$2,0),0)</f>
        <v>-11000</v>
      </c>
      <c r="N1165">
        <f>VLOOKUP($A1165,cleaning_log!$A$1:$ZZ$9791,MATCH(N$5,cleaning_log!$A$2:$ZZ$2,0),0)</f>
        <v>-12000</v>
      </c>
      <c r="O1165">
        <f>VLOOKUP($A1165,cleaning_log!$A$1:$ZZ$9791,MATCH(O$5,cleaning_log!$A$2:$ZZ$2,0),0)</f>
        <v>-12000</v>
      </c>
      <c r="P1165">
        <f>VLOOKUP($A1165,cleaning_log!$A$1:$ZZ$9791,MATCH(P$5,cleaning_log!$A$2:$ZZ$2,0),0)</f>
        <v>3600</v>
      </c>
      <c r="Q1165">
        <f>VLOOKUP($A1165,cleaning_log!$A$1:$ZZ$9791,MATCH(Q$5,cleaning_log!$A$2:$ZZ$2,0),0)</f>
        <v>3600</v>
      </c>
      <c r="R1165">
        <f>VLOOKUP($A1165,cleaning_log!$A$1:$ZZ$9791,MATCH(R$5,cleaning_log!$A$2:$ZZ$2,0),0)</f>
        <v>3600</v>
      </c>
      <c r="S1165" t="b">
        <f t="shared" si="200"/>
        <v>0</v>
      </c>
      <c r="T1165">
        <f>VLOOKUP($A1165,cleaning_log!$A$1:$ZZ$9791,MATCH(T$5,cleaning_log!$A$2:$ZZ$2,0),0)</f>
        <v>12115140</v>
      </c>
      <c r="U1165">
        <f>VLOOKUP($A1165,cleaning_log!$A$1:$ZZ$9791,MATCH(U$5,cleaning_log!$A$2:$ZZ$2,0),0)</f>
        <v>17861945</v>
      </c>
      <c r="V1165">
        <f>VLOOKUP($A1165,cleaning_log!$A$1:$ZZ$9791,MATCH(V$5,cleaning_log!$A$2:$ZZ$2,0),0)</f>
        <v>18299246</v>
      </c>
    </row>
    <row r="1166" spans="1:22" x14ac:dyDescent="0.2">
      <c r="A1166" t="s">
        <v>4271</v>
      </c>
      <c r="B1166" t="str">
        <f>IF(NOT(ISNA(VLOOKUP($A1166,miplib2017!$A$5:$A$10000,1,0))),"miplib2017",IF(NOT(ISNA(VLOOKUP($A1166,miplib2010!$A$5:$A$10000,1,0))),"miplib2010",IF(NOT(ISNA(VLOOKUP($A1166,miplib2003!$A$5:$A$10000,1,0))),"miplib2003",IF(NOT(ISNA(VLOOKUP($A1166,miplib3!$A$5:$A$10002,1,0))),"miplib3",IF(NOT(ISNA(VLOOKUP($A1166,miplib2!$A$5:$A$10004,1,0))),"miplib2",IF(NOT(ISNA(VLOOKUP($A1166,coral!$A$5:$A$10000,1,0))),"coral",IF(NOT(ISNA(VLOOKUP($A1166,neos!$A$5:$A$10000,1,0))),"neos","COULD NOT FIND")))))))</f>
        <v>miplib2017</v>
      </c>
      <c r="C1166" t="str">
        <f>B1166&amp;"/"&amp;A1166</f>
        <v>miplib2017/pigeon-13</v>
      </c>
      <c r="D1166">
        <f ca="1">VLOOKUP($A1166,INDIRECT("'"&amp;$B1166&amp;"'!"&amp;"$A$5:$Z$10000"),MATCH(D$5,INDIRECT("'"&amp;$B1166&amp;"'!$A$4:$Z$4"),0),0)</f>
        <v>1561</v>
      </c>
      <c r="E1166">
        <f ca="1">VLOOKUP($A1166,INDIRECT("'"&amp;$B1166&amp;"'!"&amp;"$A$5:$Z$10000"),MATCH(E$5,INDIRECT("'"&amp;$B1166&amp;"'!$A$4:$Z$4"),0),0)</f>
        <v>754</v>
      </c>
      <c r="F1166">
        <f>VLOOKUP($A1166,cleaning_log!$A$1:$ZZ$9791,MATCH(F$5,cleaning_log!$A$2:$ZZ$2,0),0)</f>
        <v>858</v>
      </c>
      <c r="G1166">
        <f>VLOOKUP($A1166,cleaning_log!$A$1:$ZZ$9791,MATCH(G$5,cleaning_log!$A$2:$ZZ$2,0),0)</f>
        <v>312</v>
      </c>
      <c r="H1166">
        <f ca="1">VLOOKUP($A1166,INDIRECT("'"&amp;$B1166&amp;"'!"&amp;"$A$5:$Z$10000"),MATCH(H$5,INDIRECT("'"&amp;$B1166&amp;"'!$A$4:$Z$4"),0),0)</f>
        <v>-12000</v>
      </c>
      <c r="I1166">
        <f>VLOOKUP($A1166,cleaning_log!$A$1:$ZZ$9791,MATCH(I$5,cleaning_log!$A$2:$ZZ$2,0),0)</f>
        <v>-13000</v>
      </c>
      <c r="J1166">
        <f>VLOOKUP($A1166,cleaning_log!$A$1:$ZZ$9791,MATCH(J$5,cleaning_log!$A$2:$ZZ$2,0),0)</f>
        <v>-13000</v>
      </c>
      <c r="K1166" t="b">
        <f ca="1">IF(ISNA(J1166),TRUE,ABS(H1166-J1166)&gt;0.001)</f>
        <v>1</v>
      </c>
      <c r="L1166">
        <f>VLOOKUP($A1166,cleaning_log!$A$1:$ZZ$9791,MATCH(L$5,cleaning_log!$A$2:$ZZ$2,0),0)</f>
        <v>-12000</v>
      </c>
      <c r="M1166">
        <f>VLOOKUP($A1166,cleaning_log!$A$1:$ZZ$9791,MATCH(M$5,cleaning_log!$A$2:$ZZ$2,0),0)</f>
        <v>-12000</v>
      </c>
      <c r="N1166">
        <f>VLOOKUP($A1166,cleaning_log!$A$1:$ZZ$9791,MATCH(N$5,cleaning_log!$A$2:$ZZ$2,0),0)</f>
        <v>-13000</v>
      </c>
      <c r="O1166">
        <f>VLOOKUP($A1166,cleaning_log!$A$1:$ZZ$9791,MATCH(O$5,cleaning_log!$A$2:$ZZ$2,0),0)</f>
        <v>-13000</v>
      </c>
      <c r="P1166">
        <f>VLOOKUP($A1166,cleaning_log!$A$1:$ZZ$9791,MATCH(P$5,cleaning_log!$A$2:$ZZ$2,0),0)</f>
        <v>3600</v>
      </c>
      <c r="Q1166">
        <f>VLOOKUP($A1166,cleaning_log!$A$1:$ZZ$9791,MATCH(Q$5,cleaning_log!$A$2:$ZZ$2,0),0)</f>
        <v>3600</v>
      </c>
      <c r="R1166">
        <f>VLOOKUP($A1166,cleaning_log!$A$1:$ZZ$9791,MATCH(R$5,cleaning_log!$A$2:$ZZ$2,0),0)</f>
        <v>3600</v>
      </c>
      <c r="S1166" t="b">
        <f t="shared" si="200"/>
        <v>0</v>
      </c>
      <c r="T1166">
        <f>VLOOKUP($A1166,cleaning_log!$A$1:$ZZ$9791,MATCH(T$5,cleaning_log!$A$2:$ZZ$2,0),0)</f>
        <v>11641745</v>
      </c>
      <c r="U1166">
        <f>VLOOKUP($A1166,cleaning_log!$A$1:$ZZ$9791,MATCH(U$5,cleaning_log!$A$2:$ZZ$2,0),0)</f>
        <v>16499733</v>
      </c>
      <c r="V1166">
        <f>VLOOKUP($A1166,cleaning_log!$A$1:$ZZ$9791,MATCH(V$5,cleaning_log!$A$2:$ZZ$2,0),0)</f>
        <v>16856874</v>
      </c>
    </row>
    <row r="1167" spans="1:22" x14ac:dyDescent="0.2">
      <c r="A1167" t="s">
        <v>15776</v>
      </c>
      <c r="B1167" t="str">
        <f>IF(NOT(ISNA(VLOOKUP($A1167,miplib2017!$A$5:$A$10000,1,0))),"miplib2017",IF(NOT(ISNA(VLOOKUP($A1167,miplib2010!$A$5:$A$10000,1,0))),"miplib2010",IF(NOT(ISNA(VLOOKUP($A1167,miplib2003!$A$5:$A$10000,1,0))),"miplib2003",IF(NOT(ISNA(VLOOKUP($A1167,miplib3!$A$5:$A$10002,1,0))),"miplib3",IF(NOT(ISNA(VLOOKUP($A1167,miplib2!$A$5:$A$10004,1,0))),"miplib2",IF(NOT(ISNA(VLOOKUP($A1167,coral!$A$5:$A$10000,1,0))),"coral",IF(NOT(ISNA(VLOOKUP($A1167,neos!$A$5:$A$10000,1,0))),"neos","COULD NOT FIND")))))))</f>
        <v>miplib2017</v>
      </c>
      <c r="C1167" t="str">
        <f>B1167&amp;"/"&amp;A1167</f>
        <v>miplib2017/pigeon-16</v>
      </c>
      <c r="D1167">
        <f ca="1">VLOOKUP($A1167,INDIRECT("'"&amp;$B1167&amp;"'!"&amp;"$A$5:$Z$10000"),MATCH(D$5,INDIRECT("'"&amp;$B1167&amp;"'!$A$4:$Z$4"),0),0)</f>
        <v>2353</v>
      </c>
      <c r="E1167">
        <f ca="1">VLOOKUP($A1167,INDIRECT("'"&amp;$B1167&amp;"'!"&amp;"$A$5:$Z$10000"),MATCH(E$5,INDIRECT("'"&amp;$B1167&amp;"'!$A$4:$Z$4"),0),0)</f>
        <v>1072</v>
      </c>
      <c r="F1167" t="e">
        <f>VLOOKUP($A1167,cleaning_log!$A$1:$ZZ$9791,MATCH(F$5,cleaning_log!$A$2:$ZZ$2,0),0)</f>
        <v>#N/A</v>
      </c>
      <c r="G1167" t="e">
        <f>VLOOKUP($A1167,cleaning_log!$A$1:$ZZ$9791,MATCH(G$5,cleaning_log!$A$2:$ZZ$2,0),0)</f>
        <v>#N/A</v>
      </c>
      <c r="H1167">
        <f ca="1">VLOOKUP($A1167,INDIRECT("'"&amp;$B1167&amp;"'!"&amp;"$A$5:$Z$10000"),MATCH(H$5,INDIRECT("'"&amp;$B1167&amp;"'!$A$4:$Z$4"),0),0)</f>
        <v>-15000</v>
      </c>
      <c r="I1167" t="e">
        <f>VLOOKUP($A1167,cleaning_log!$A$1:$ZZ$9791,MATCH(I$5,cleaning_log!$A$2:$ZZ$2,0),0)</f>
        <v>#N/A</v>
      </c>
      <c r="J1167" t="e">
        <f>VLOOKUP($A1167,cleaning_log!$A$1:$ZZ$9791,MATCH(J$5,cleaning_log!$A$2:$ZZ$2,0),0)</f>
        <v>#N/A</v>
      </c>
      <c r="K1167" t="b">
        <f>IF(ISNA(J1167),TRUE,ABS(H1167-J1167)&gt;0.001)</f>
        <v>1</v>
      </c>
      <c r="L1167" t="e">
        <f>VLOOKUP($A1167,cleaning_log!$A$1:$ZZ$9791,MATCH(L$5,cleaning_log!$A$2:$ZZ$2,0),0)</f>
        <v>#N/A</v>
      </c>
      <c r="M1167" t="e">
        <f>VLOOKUP($A1167,cleaning_log!$A$1:$ZZ$9791,MATCH(M$5,cleaning_log!$A$2:$ZZ$2,0),0)</f>
        <v>#N/A</v>
      </c>
      <c r="N1167" t="e">
        <f>VLOOKUP($A1167,cleaning_log!$A$1:$ZZ$9791,MATCH(N$5,cleaning_log!$A$2:$ZZ$2,0),0)</f>
        <v>#N/A</v>
      </c>
      <c r="O1167" t="e">
        <f>VLOOKUP($A1167,cleaning_log!$A$1:$ZZ$9791,MATCH(O$5,cleaning_log!$A$2:$ZZ$2,0),0)</f>
        <v>#N/A</v>
      </c>
      <c r="P1167" t="e">
        <f>VLOOKUP($A1167,cleaning_log!$A$1:$ZZ$9791,MATCH(P$5,cleaning_log!$A$2:$ZZ$2,0),0)</f>
        <v>#N/A</v>
      </c>
      <c r="Q1167" t="e">
        <f>VLOOKUP($A1167,cleaning_log!$A$1:$ZZ$9791,MATCH(Q$5,cleaning_log!$A$2:$ZZ$2,0),0)</f>
        <v>#N/A</v>
      </c>
      <c r="R1167" t="e">
        <f>VLOOKUP($A1167,cleaning_log!$A$1:$ZZ$9791,MATCH(R$5,cleaning_log!$A$2:$ZZ$2,0),0)</f>
        <v>#N/A</v>
      </c>
      <c r="S1167" t="e">
        <f t="shared" si="200"/>
        <v>#N/A</v>
      </c>
      <c r="T1167" t="e">
        <f>VLOOKUP($A1167,cleaning_log!$A$1:$ZZ$9791,MATCH(T$5,cleaning_log!$A$2:$ZZ$2,0),0)</f>
        <v>#N/A</v>
      </c>
      <c r="U1167" t="e">
        <f>VLOOKUP($A1167,cleaning_log!$A$1:$ZZ$9791,MATCH(U$5,cleaning_log!$A$2:$ZZ$2,0),0)</f>
        <v>#N/A</v>
      </c>
      <c r="V1167" t="e">
        <f>VLOOKUP($A1167,cleaning_log!$A$1:$ZZ$9791,MATCH(V$5,cleaning_log!$A$2:$ZZ$2,0),0)</f>
        <v>#N/A</v>
      </c>
    </row>
    <row r="1168" spans="1:22" x14ac:dyDescent="0.2">
      <c r="A1168" t="s">
        <v>3378</v>
      </c>
      <c r="B1168" t="str">
        <f>IF(NOT(ISNA(VLOOKUP($A1168,miplib2017!$A$5:$A$10000,1,0))),"miplib2017",IF(NOT(ISNA(VLOOKUP($A1168,miplib2010!$A$5:$A$10000,1,0))),"miplib2010",IF(NOT(ISNA(VLOOKUP($A1168,miplib2003!$A$5:$A$10000,1,0))),"miplib2003",IF(NOT(ISNA(VLOOKUP($A1168,miplib3!$A$5:$A$10002,1,0))),"miplib3",IF(NOT(ISNA(VLOOKUP($A1168,miplib2!$A$5:$A$10004,1,0))),"miplib2",IF(NOT(ISNA(VLOOKUP($A1168,coral!$A$5:$A$10000,1,0))),"coral",IF(NOT(ISNA(VLOOKUP($A1168,neos!$A$5:$A$10000,1,0))),"neos","COULD NOT FIND")))))))</f>
        <v>miplib2010</v>
      </c>
      <c r="C1168" t="str">
        <f>B1168&amp;"/"&amp;A1168</f>
        <v>miplib2010/pigeon-19</v>
      </c>
      <c r="D1168">
        <f ca="1">VLOOKUP($A1168,INDIRECT("'"&amp;$B1168&amp;"'!"&amp;"$A$5:$Z$10000"),MATCH(D$5,INDIRECT("'"&amp;$B1168&amp;"'!$A$4:$Z$4"),0),0)</f>
        <v>3307</v>
      </c>
      <c r="E1168">
        <f ca="1">VLOOKUP($A1168,INDIRECT("'"&amp;$B1168&amp;"'!"&amp;"$A$5:$Z$10000"),MATCH(E$5,INDIRECT("'"&amp;$B1168&amp;"'!$A$4:$Z$4"),0),0)</f>
        <v>1444</v>
      </c>
      <c r="F1168">
        <f>VLOOKUP($A1168,cleaning_log!$A$1:$ZZ$9791,MATCH(F$5,cleaning_log!$A$2:$ZZ$2,0),0)</f>
        <v>1767</v>
      </c>
      <c r="G1168">
        <f>VLOOKUP($A1168,cleaning_log!$A$1:$ZZ$9791,MATCH(G$5,cleaning_log!$A$2:$ZZ$2,0),0)</f>
        <v>570</v>
      </c>
      <c r="H1168">
        <f ca="1">VLOOKUP($A1168,INDIRECT("'"&amp;$B1168&amp;"'!"&amp;"$A$5:$Z$10000"),MATCH(H$5,INDIRECT("'"&amp;$B1168&amp;"'!$A$4:$Z$4"),0),0)</f>
        <v>-18000</v>
      </c>
      <c r="I1168">
        <f>VLOOKUP($A1168,cleaning_log!$A$1:$ZZ$9791,MATCH(I$5,cleaning_log!$A$2:$ZZ$2,0),0)</f>
        <v>-19000</v>
      </c>
      <c r="J1168">
        <f>VLOOKUP($A1168,cleaning_log!$A$1:$ZZ$9791,MATCH(J$5,cleaning_log!$A$2:$ZZ$2,0),0)</f>
        <v>-19000</v>
      </c>
      <c r="K1168" t="b">
        <f ca="1">IF(ISNA(J1168),TRUE,ABS(H1168-J1168)&gt;0.001)</f>
        <v>1</v>
      </c>
      <c r="L1168">
        <f>VLOOKUP($A1168,cleaning_log!$A$1:$ZZ$9791,MATCH(L$5,cleaning_log!$A$2:$ZZ$2,0),0)</f>
        <v>-18000</v>
      </c>
      <c r="M1168">
        <f>VLOOKUP($A1168,cleaning_log!$A$1:$ZZ$9791,MATCH(M$5,cleaning_log!$A$2:$ZZ$2,0),0)</f>
        <v>-18000</v>
      </c>
      <c r="N1168">
        <f>VLOOKUP($A1168,cleaning_log!$A$1:$ZZ$9791,MATCH(N$5,cleaning_log!$A$2:$ZZ$2,0),0)</f>
        <v>-19000</v>
      </c>
      <c r="O1168">
        <f>VLOOKUP($A1168,cleaning_log!$A$1:$ZZ$9791,MATCH(O$5,cleaning_log!$A$2:$ZZ$2,0),0)</f>
        <v>-19000</v>
      </c>
      <c r="P1168">
        <f>VLOOKUP($A1168,cleaning_log!$A$1:$ZZ$9791,MATCH(P$5,cleaning_log!$A$2:$ZZ$2,0),0)</f>
        <v>3600</v>
      </c>
      <c r="Q1168">
        <f>VLOOKUP($A1168,cleaning_log!$A$1:$ZZ$9791,MATCH(Q$5,cleaning_log!$A$2:$ZZ$2,0),0)</f>
        <v>3600</v>
      </c>
      <c r="R1168">
        <f>VLOOKUP($A1168,cleaning_log!$A$1:$ZZ$9791,MATCH(R$5,cleaning_log!$A$2:$ZZ$2,0),0)</f>
        <v>3600.0010000000002</v>
      </c>
      <c r="S1168" t="b">
        <f t="shared" si="200"/>
        <v>0</v>
      </c>
      <c r="T1168">
        <f>VLOOKUP($A1168,cleaning_log!$A$1:$ZZ$9791,MATCH(T$5,cleaning_log!$A$2:$ZZ$2,0),0)</f>
        <v>4637993</v>
      </c>
      <c r="U1168">
        <f>VLOOKUP($A1168,cleaning_log!$A$1:$ZZ$9791,MATCH(U$5,cleaning_log!$A$2:$ZZ$2,0),0)</f>
        <v>8412707</v>
      </c>
      <c r="V1168">
        <f>VLOOKUP($A1168,cleaning_log!$A$1:$ZZ$9791,MATCH(V$5,cleaning_log!$A$2:$ZZ$2,0),0)</f>
        <v>8412707</v>
      </c>
    </row>
    <row r="1169" spans="1:22" x14ac:dyDescent="0.2">
      <c r="A1169" t="s">
        <v>15777</v>
      </c>
      <c r="B1169" t="str">
        <f>IF(NOT(ISNA(VLOOKUP($A1169,miplib2017!$A$5:$A$10000,1,0))),"miplib2017",IF(NOT(ISNA(VLOOKUP($A1169,miplib2010!$A$5:$A$10000,1,0))),"miplib2010",IF(NOT(ISNA(VLOOKUP($A1169,miplib2003!$A$5:$A$10000,1,0))),"miplib2003",IF(NOT(ISNA(VLOOKUP($A1169,miplib3!$A$5:$A$10002,1,0))),"miplib3",IF(NOT(ISNA(VLOOKUP($A1169,miplib2!$A$5:$A$10004,1,0))),"miplib2",IF(NOT(ISNA(VLOOKUP($A1169,coral!$A$5:$A$10000,1,0))),"coral",IF(NOT(ISNA(VLOOKUP($A1169,neos!$A$5:$A$10000,1,0))),"neos","COULD NOT FIND")))))))</f>
        <v>miplib2017</v>
      </c>
      <c r="C1169" t="str">
        <f>B1169&amp;"/"&amp;A1169</f>
        <v>miplib2017/pigeon-20</v>
      </c>
      <c r="D1169">
        <f ca="1">VLOOKUP($A1169,INDIRECT("'"&amp;$B1169&amp;"'!"&amp;"$A$5:$Z$10000"),MATCH(D$5,INDIRECT("'"&amp;$B1169&amp;"'!$A$4:$Z$4"),0),0)</f>
        <v>3661</v>
      </c>
      <c r="E1169">
        <f ca="1">VLOOKUP($A1169,INDIRECT("'"&amp;$B1169&amp;"'!"&amp;"$A$5:$Z$10000"),MATCH(E$5,INDIRECT("'"&amp;$B1169&amp;"'!$A$4:$Z$4"),0),0)</f>
        <v>1580</v>
      </c>
      <c r="F1169" t="e">
        <f>VLOOKUP($A1169,cleaning_log!$A$1:$ZZ$9791,MATCH(F$5,cleaning_log!$A$2:$ZZ$2,0),0)</f>
        <v>#N/A</v>
      </c>
      <c r="G1169" t="e">
        <f>VLOOKUP($A1169,cleaning_log!$A$1:$ZZ$9791,MATCH(G$5,cleaning_log!$A$2:$ZZ$2,0),0)</f>
        <v>#N/A</v>
      </c>
      <c r="H1169">
        <f ca="1">VLOOKUP($A1169,INDIRECT("'"&amp;$B1169&amp;"'!"&amp;"$A$5:$Z$10000"),MATCH(H$5,INDIRECT("'"&amp;$B1169&amp;"'!$A$4:$Z$4"),0),0)</f>
        <v>-19000</v>
      </c>
      <c r="I1169" t="e">
        <f>VLOOKUP($A1169,cleaning_log!$A$1:$ZZ$9791,MATCH(I$5,cleaning_log!$A$2:$ZZ$2,0),0)</f>
        <v>#N/A</v>
      </c>
      <c r="J1169" t="e">
        <f>VLOOKUP($A1169,cleaning_log!$A$1:$ZZ$9791,MATCH(J$5,cleaning_log!$A$2:$ZZ$2,0),0)</f>
        <v>#N/A</v>
      </c>
      <c r="K1169" t="b">
        <f>IF(ISNA(J1169),TRUE,ABS(H1169-J1169)&gt;0.001)</f>
        <v>1</v>
      </c>
      <c r="L1169" t="e">
        <f>VLOOKUP($A1169,cleaning_log!$A$1:$ZZ$9791,MATCH(L$5,cleaning_log!$A$2:$ZZ$2,0),0)</f>
        <v>#N/A</v>
      </c>
      <c r="M1169" t="e">
        <f>VLOOKUP($A1169,cleaning_log!$A$1:$ZZ$9791,MATCH(M$5,cleaning_log!$A$2:$ZZ$2,0),0)</f>
        <v>#N/A</v>
      </c>
      <c r="N1169" t="e">
        <f>VLOOKUP($A1169,cleaning_log!$A$1:$ZZ$9791,MATCH(N$5,cleaning_log!$A$2:$ZZ$2,0),0)</f>
        <v>#N/A</v>
      </c>
      <c r="O1169" t="e">
        <f>VLOOKUP($A1169,cleaning_log!$A$1:$ZZ$9791,MATCH(O$5,cleaning_log!$A$2:$ZZ$2,0),0)</f>
        <v>#N/A</v>
      </c>
      <c r="P1169" t="e">
        <f>VLOOKUP($A1169,cleaning_log!$A$1:$ZZ$9791,MATCH(P$5,cleaning_log!$A$2:$ZZ$2,0),0)</f>
        <v>#N/A</v>
      </c>
      <c r="Q1169" t="e">
        <f>VLOOKUP($A1169,cleaning_log!$A$1:$ZZ$9791,MATCH(Q$5,cleaning_log!$A$2:$ZZ$2,0),0)</f>
        <v>#N/A</v>
      </c>
      <c r="R1169" t="e">
        <f>VLOOKUP($A1169,cleaning_log!$A$1:$ZZ$9791,MATCH(R$5,cleaning_log!$A$2:$ZZ$2,0),0)</f>
        <v>#N/A</v>
      </c>
      <c r="S1169" t="e">
        <f t="shared" si="200"/>
        <v>#N/A</v>
      </c>
      <c r="T1169" t="e">
        <f>VLOOKUP($A1169,cleaning_log!$A$1:$ZZ$9791,MATCH(T$5,cleaning_log!$A$2:$ZZ$2,0),0)</f>
        <v>#N/A</v>
      </c>
      <c r="U1169" t="e">
        <f>VLOOKUP($A1169,cleaning_log!$A$1:$ZZ$9791,MATCH(U$5,cleaning_log!$A$2:$ZZ$2,0),0)</f>
        <v>#N/A</v>
      </c>
      <c r="V1169" t="e">
        <f>VLOOKUP($A1169,cleaning_log!$A$1:$ZZ$9791,MATCH(V$5,cleaning_log!$A$2:$ZZ$2,0),0)</f>
        <v>#N/A</v>
      </c>
    </row>
    <row r="1170" spans="1:22" hidden="1" x14ac:dyDescent="0.2">
      <c r="A1170" t="s">
        <v>15778</v>
      </c>
      <c r="B1170" t="str">
        <f>IF(NOT(ISNA(VLOOKUP($A1170,miplib2017!$A$5:$A$10000,1,0))),"miplib2017",IF(NOT(ISNA(VLOOKUP($A1170,miplib2010!$A$5:$A$10000,1,0))),"miplib2010",IF(NOT(ISNA(VLOOKUP($A1170,miplib2003!$A$5:$A$10000,1,0))),"miplib2003",IF(NOT(ISNA(VLOOKUP($A1170,miplib3!$A$5:$A$10002,1,0))),"miplib3",IF(NOT(ISNA(VLOOKUP($A1170,miplib2!$A$5:$A$10004,1,0))),"miplib2",IF(NOT(ISNA(VLOOKUP($A1170,coral!$A$5:$A$10000,1,0))),"coral",IF(NOT(ISNA(VLOOKUP($A1170,neos!$A$5:$A$10000,1,0))),"neos","COULD NOT FIND")))))))</f>
        <v>miplib2017</v>
      </c>
      <c r="C1170" t="str">
        <f>B1170&amp;"/"&amp;A1170</f>
        <v>miplib2017/piperout-03</v>
      </c>
      <c r="D1170">
        <f ca="1">VLOOKUP($A1170,INDIRECT("'"&amp;$B1170&amp;"'!"&amp;"$A$5:$Z$10000"),MATCH(D$5,INDIRECT("'"&amp;$B1170&amp;"'!$A$4:$Z$4"),0),0)</f>
        <v>12246</v>
      </c>
      <c r="E1170">
        <f ca="1">VLOOKUP($A1170,INDIRECT("'"&amp;$B1170&amp;"'!"&amp;"$A$5:$Z$10000"),MATCH(E$5,INDIRECT("'"&amp;$B1170&amp;"'!$A$4:$Z$4"),0),0)</f>
        <v>9526</v>
      </c>
      <c r="F1170" t="e">
        <f>VLOOKUP($A1170,cleaning_log!$A$1:$ZZ$9791,MATCH(F$5,cleaning_log!$A$2:$ZZ$2,0),0)</f>
        <v>#N/A</v>
      </c>
      <c r="G1170" t="e">
        <f>VLOOKUP($A1170,cleaning_log!$A$1:$ZZ$9791,MATCH(G$5,cleaning_log!$A$2:$ZZ$2,0),0)</f>
        <v>#N/A</v>
      </c>
      <c r="H1170">
        <f ca="1">VLOOKUP($A1170,INDIRECT("'"&amp;$B1170&amp;"'!"&amp;"$A$5:$Z$10000"),MATCH(H$5,INDIRECT("'"&amp;$B1170&amp;"'!$A$4:$Z$4"),0),0)</f>
        <v>74982</v>
      </c>
      <c r="I1170" t="e">
        <f>VLOOKUP($A1170,cleaning_log!$A$1:$ZZ$9791,MATCH(I$5,cleaning_log!$A$2:$ZZ$2,0),0)</f>
        <v>#N/A</v>
      </c>
      <c r="J1170" t="e">
        <f>VLOOKUP($A1170,cleaning_log!$A$1:$ZZ$9791,MATCH(J$5,cleaning_log!$A$2:$ZZ$2,0),0)</f>
        <v>#N/A</v>
      </c>
      <c r="K1170" t="b">
        <f>IF(ISNA(J1170),TRUE,ABS(H1170-J1170)&gt;0.001)</f>
        <v>1</v>
      </c>
      <c r="L1170" t="e">
        <f>VLOOKUP($A1170,cleaning_log!$A$1:$ZZ$9791,MATCH(L$5,cleaning_log!$A$2:$ZZ$2,0),0)</f>
        <v>#N/A</v>
      </c>
      <c r="M1170" t="e">
        <f>VLOOKUP($A1170,cleaning_log!$A$1:$ZZ$9791,MATCH(M$5,cleaning_log!$A$2:$ZZ$2,0),0)</f>
        <v>#N/A</v>
      </c>
      <c r="N1170" t="e">
        <f>VLOOKUP($A1170,cleaning_log!$A$1:$ZZ$9791,MATCH(N$5,cleaning_log!$A$2:$ZZ$2,0),0)</f>
        <v>#N/A</v>
      </c>
      <c r="O1170" t="e">
        <f>VLOOKUP($A1170,cleaning_log!$A$1:$ZZ$9791,MATCH(O$5,cleaning_log!$A$2:$ZZ$2,0),0)</f>
        <v>#N/A</v>
      </c>
      <c r="P1170" t="e">
        <f>VLOOKUP($A1170,cleaning_log!$A$1:$ZZ$9791,MATCH(P$5,cleaning_log!$A$2:$ZZ$2,0),0)</f>
        <v>#N/A</v>
      </c>
      <c r="Q1170" t="e">
        <f>VLOOKUP($A1170,cleaning_log!$A$1:$ZZ$9791,MATCH(Q$5,cleaning_log!$A$2:$ZZ$2,0),0)</f>
        <v>#N/A</v>
      </c>
      <c r="R1170" t="e">
        <f>VLOOKUP($A1170,cleaning_log!$A$1:$ZZ$9791,MATCH(R$5,cleaning_log!$A$2:$ZZ$2,0),0)</f>
        <v>#N/A</v>
      </c>
      <c r="S1170" t="e">
        <f t="shared" si="200"/>
        <v>#N/A</v>
      </c>
      <c r="T1170" t="e">
        <f>VLOOKUP($A1170,cleaning_log!$A$1:$ZZ$9791,MATCH(T$5,cleaning_log!$A$2:$ZZ$2,0),0)</f>
        <v>#N/A</v>
      </c>
      <c r="U1170" t="e">
        <f>VLOOKUP($A1170,cleaning_log!$A$1:$ZZ$9791,MATCH(U$5,cleaning_log!$A$2:$ZZ$2,0),0)</f>
        <v>#N/A</v>
      </c>
      <c r="V1170" t="e">
        <f>VLOOKUP($A1170,cleaning_log!$A$1:$ZZ$9791,MATCH(V$5,cleaning_log!$A$2:$ZZ$2,0),0)</f>
        <v>#N/A</v>
      </c>
    </row>
    <row r="1171" spans="1:22" hidden="1" x14ac:dyDescent="0.2">
      <c r="A1171" t="s">
        <v>4478</v>
      </c>
      <c r="B1171" t="str">
        <f>IF(NOT(ISNA(VLOOKUP($A1171,miplib2017!$A$5:$A$10000,1,0))),"miplib2017",IF(NOT(ISNA(VLOOKUP($A1171,miplib2010!$A$5:$A$10000,1,0))),"miplib2010",IF(NOT(ISNA(VLOOKUP($A1171,miplib2003!$A$5:$A$10000,1,0))),"miplib2003",IF(NOT(ISNA(VLOOKUP($A1171,miplib3!$A$5:$A$10002,1,0))),"miplib3",IF(NOT(ISNA(VLOOKUP($A1171,miplib2!$A$5:$A$10004,1,0))),"miplib2",IF(NOT(ISNA(VLOOKUP($A1171,coral!$A$5:$A$10000,1,0))),"coral",IF(NOT(ISNA(VLOOKUP($A1171,neos!$A$5:$A$10000,1,0))),"neos","COULD NOT FIND")))))))</f>
        <v>miplib2017</v>
      </c>
      <c r="C1171" t="str">
        <f>B1171&amp;"/"&amp;A1171</f>
        <v>miplib2017/piperout-08</v>
      </c>
      <c r="D1171">
        <f ca="1">VLOOKUP($A1171,INDIRECT("'"&amp;$B1171&amp;"'!"&amp;"$A$5:$Z$10000"),MATCH(D$5,INDIRECT("'"&amp;$B1171&amp;"'!$A$4:$Z$4"),0),0)</f>
        <v>14589</v>
      </c>
      <c r="E1171">
        <f ca="1">VLOOKUP($A1171,INDIRECT("'"&amp;$B1171&amp;"'!"&amp;"$A$5:$Z$10000"),MATCH(E$5,INDIRECT("'"&amp;$B1171&amp;"'!$A$4:$Z$4"),0),0)</f>
        <v>10399</v>
      </c>
      <c r="F1171">
        <f>VLOOKUP($A1171,cleaning_log!$A$1:$ZZ$9791,MATCH(F$5,cleaning_log!$A$2:$ZZ$2,0),0)</f>
        <v>7375</v>
      </c>
      <c r="G1171">
        <f>VLOOKUP($A1171,cleaning_log!$A$1:$ZZ$9791,MATCH(G$5,cleaning_log!$A$2:$ZZ$2,0),0)</f>
        <v>6288</v>
      </c>
      <c r="H1171">
        <f ca="1">VLOOKUP($A1171,INDIRECT("'"&amp;$B1171&amp;"'!"&amp;"$A$5:$Z$10000"),MATCH(H$5,INDIRECT("'"&amp;$B1171&amp;"'!$A$4:$Z$4"),0),0)</f>
        <v>125055</v>
      </c>
      <c r="I1171">
        <f>VLOOKUP($A1171,cleaning_log!$A$1:$ZZ$9791,MATCH(I$5,cleaning_log!$A$2:$ZZ$2,0),0)</f>
        <v>99128.924471299106</v>
      </c>
      <c r="J1171">
        <f>VLOOKUP($A1171,cleaning_log!$A$1:$ZZ$9791,MATCH(J$5,cleaning_log!$A$2:$ZZ$2,0),0)</f>
        <v>107729.260869565</v>
      </c>
      <c r="K1171" t="b">
        <f ca="1">IF(ISNA(J1171),TRUE,ABS(H1171-J1171)&gt;0.001)</f>
        <v>1</v>
      </c>
      <c r="L1171">
        <f>VLOOKUP($A1171,cleaning_log!$A$1:$ZZ$9791,MATCH(L$5,cleaning_log!$A$2:$ZZ$2,0),0)</f>
        <v>125054.999999999</v>
      </c>
      <c r="M1171">
        <f>VLOOKUP($A1171,cleaning_log!$A$1:$ZZ$9791,MATCH(M$5,cleaning_log!$A$2:$ZZ$2,0),0)</f>
        <v>125054.999999999</v>
      </c>
      <c r="N1171">
        <f>VLOOKUP($A1171,cleaning_log!$A$1:$ZZ$9791,MATCH(N$5,cleaning_log!$A$2:$ZZ$2,0),0)</f>
        <v>125055</v>
      </c>
      <c r="O1171">
        <f>VLOOKUP($A1171,cleaning_log!$A$1:$ZZ$9791,MATCH(O$5,cleaning_log!$A$2:$ZZ$2,0),0)</f>
        <v>125055</v>
      </c>
      <c r="P1171">
        <f>VLOOKUP($A1171,cleaning_log!$A$1:$ZZ$9791,MATCH(P$5,cleaning_log!$A$2:$ZZ$2,0),0)</f>
        <v>4.8609999999999998</v>
      </c>
      <c r="Q1171">
        <f>VLOOKUP($A1171,cleaning_log!$A$1:$ZZ$9791,MATCH(Q$5,cleaning_log!$A$2:$ZZ$2,0),0)</f>
        <v>3.6179999999999999</v>
      </c>
      <c r="R1171">
        <f>VLOOKUP($A1171,cleaning_log!$A$1:$ZZ$9791,MATCH(R$5,cleaning_log!$A$2:$ZZ$2,0),0)</f>
        <v>6.16</v>
      </c>
      <c r="S1171" t="b">
        <f t="shared" si="200"/>
        <v>1</v>
      </c>
      <c r="T1171">
        <f>VLOOKUP($A1171,cleaning_log!$A$1:$ZZ$9791,MATCH(T$5,cleaning_log!$A$2:$ZZ$2,0),0)</f>
        <v>189</v>
      </c>
      <c r="U1171">
        <f>VLOOKUP($A1171,cleaning_log!$A$1:$ZZ$9791,MATCH(U$5,cleaning_log!$A$2:$ZZ$2,0),0)</f>
        <v>221</v>
      </c>
      <c r="V1171">
        <f>VLOOKUP($A1171,cleaning_log!$A$1:$ZZ$9791,MATCH(V$5,cleaning_log!$A$2:$ZZ$2,0),0)</f>
        <v>642</v>
      </c>
    </row>
    <row r="1172" spans="1:22" hidden="1" x14ac:dyDescent="0.2">
      <c r="A1172" t="s">
        <v>15782</v>
      </c>
      <c r="B1172" t="str">
        <f>IF(NOT(ISNA(VLOOKUP($A1172,miplib2017!$A$5:$A$10000,1,0))),"miplib2017",IF(NOT(ISNA(VLOOKUP($A1172,miplib2010!$A$5:$A$10000,1,0))),"miplib2010",IF(NOT(ISNA(VLOOKUP($A1172,miplib2003!$A$5:$A$10000,1,0))),"miplib2003",IF(NOT(ISNA(VLOOKUP($A1172,miplib3!$A$5:$A$10002,1,0))),"miplib3",IF(NOT(ISNA(VLOOKUP($A1172,miplib2!$A$5:$A$10004,1,0))),"miplib2",IF(NOT(ISNA(VLOOKUP($A1172,coral!$A$5:$A$10000,1,0))),"coral",IF(NOT(ISNA(VLOOKUP($A1172,neos!$A$5:$A$10000,1,0))),"neos","COULD NOT FIND")))))))</f>
        <v>miplib2017</v>
      </c>
      <c r="C1172" t="str">
        <f>B1172&amp;"/"&amp;A1172</f>
        <v>miplib2017/piperout-27</v>
      </c>
      <c r="D1172">
        <f ca="1">VLOOKUP($A1172,INDIRECT("'"&amp;$B1172&amp;"'!"&amp;"$A$5:$Z$10000"),MATCH(D$5,INDIRECT("'"&amp;$B1172&amp;"'!$A$4:$Z$4"),0),0)</f>
        <v>18442</v>
      </c>
      <c r="E1172">
        <f ca="1">VLOOKUP($A1172,INDIRECT("'"&amp;$B1172&amp;"'!"&amp;"$A$5:$Z$10000"),MATCH(E$5,INDIRECT("'"&amp;$B1172&amp;"'!$A$4:$Z$4"),0),0)</f>
        <v>11659</v>
      </c>
      <c r="F1172" t="e">
        <f>VLOOKUP($A1172,cleaning_log!$A$1:$ZZ$9791,MATCH(F$5,cleaning_log!$A$2:$ZZ$2,0),0)</f>
        <v>#N/A</v>
      </c>
      <c r="G1172" t="e">
        <f>VLOOKUP($A1172,cleaning_log!$A$1:$ZZ$9791,MATCH(G$5,cleaning_log!$A$2:$ZZ$2,0),0)</f>
        <v>#N/A</v>
      </c>
      <c r="H1172">
        <f ca="1">VLOOKUP($A1172,INDIRECT("'"&amp;$B1172&amp;"'!"&amp;"$A$5:$Z$10000"),MATCH(H$5,INDIRECT("'"&amp;$B1172&amp;"'!$A$4:$Z$4"),0),0)</f>
        <v>8124</v>
      </c>
      <c r="I1172" t="e">
        <f>VLOOKUP($A1172,cleaning_log!$A$1:$ZZ$9791,MATCH(I$5,cleaning_log!$A$2:$ZZ$2,0),0)</f>
        <v>#N/A</v>
      </c>
      <c r="J1172" t="e">
        <f>VLOOKUP($A1172,cleaning_log!$A$1:$ZZ$9791,MATCH(J$5,cleaning_log!$A$2:$ZZ$2,0),0)</f>
        <v>#N/A</v>
      </c>
      <c r="K1172" t="b">
        <f>IF(ISNA(J1172),TRUE,ABS(H1172-J1172)&gt;0.001)</f>
        <v>1</v>
      </c>
      <c r="L1172" t="e">
        <f>VLOOKUP($A1172,cleaning_log!$A$1:$ZZ$9791,MATCH(L$5,cleaning_log!$A$2:$ZZ$2,0),0)</f>
        <v>#N/A</v>
      </c>
      <c r="M1172" t="e">
        <f>VLOOKUP($A1172,cleaning_log!$A$1:$ZZ$9791,MATCH(M$5,cleaning_log!$A$2:$ZZ$2,0),0)</f>
        <v>#N/A</v>
      </c>
      <c r="N1172" t="e">
        <f>VLOOKUP($A1172,cleaning_log!$A$1:$ZZ$9791,MATCH(N$5,cleaning_log!$A$2:$ZZ$2,0),0)</f>
        <v>#N/A</v>
      </c>
      <c r="O1172" t="e">
        <f>VLOOKUP($A1172,cleaning_log!$A$1:$ZZ$9791,MATCH(O$5,cleaning_log!$A$2:$ZZ$2,0),0)</f>
        <v>#N/A</v>
      </c>
      <c r="P1172" t="e">
        <f>VLOOKUP($A1172,cleaning_log!$A$1:$ZZ$9791,MATCH(P$5,cleaning_log!$A$2:$ZZ$2,0),0)</f>
        <v>#N/A</v>
      </c>
      <c r="Q1172" t="e">
        <f>VLOOKUP($A1172,cleaning_log!$A$1:$ZZ$9791,MATCH(Q$5,cleaning_log!$A$2:$ZZ$2,0),0)</f>
        <v>#N/A</v>
      </c>
      <c r="R1172" t="e">
        <f>VLOOKUP($A1172,cleaning_log!$A$1:$ZZ$9791,MATCH(R$5,cleaning_log!$A$2:$ZZ$2,0),0)</f>
        <v>#N/A</v>
      </c>
      <c r="S1172" t="e">
        <f t="shared" si="200"/>
        <v>#N/A</v>
      </c>
      <c r="T1172" t="e">
        <f>VLOOKUP($A1172,cleaning_log!$A$1:$ZZ$9791,MATCH(T$5,cleaning_log!$A$2:$ZZ$2,0),0)</f>
        <v>#N/A</v>
      </c>
      <c r="U1172" t="e">
        <f>VLOOKUP($A1172,cleaning_log!$A$1:$ZZ$9791,MATCH(U$5,cleaning_log!$A$2:$ZZ$2,0),0)</f>
        <v>#N/A</v>
      </c>
      <c r="V1172" t="e">
        <f>VLOOKUP($A1172,cleaning_log!$A$1:$ZZ$9791,MATCH(V$5,cleaning_log!$A$2:$ZZ$2,0),0)</f>
        <v>#N/A</v>
      </c>
    </row>
    <row r="1173" spans="1:22" hidden="1" x14ac:dyDescent="0.2">
      <c r="A1173" t="s">
        <v>15783</v>
      </c>
      <c r="B1173" t="str">
        <f>IF(NOT(ISNA(VLOOKUP($A1173,miplib2017!$A$5:$A$10000,1,0))),"miplib2017",IF(NOT(ISNA(VLOOKUP($A1173,miplib2010!$A$5:$A$10000,1,0))),"miplib2010",IF(NOT(ISNA(VLOOKUP($A1173,miplib2003!$A$5:$A$10000,1,0))),"miplib2003",IF(NOT(ISNA(VLOOKUP($A1173,miplib3!$A$5:$A$10002,1,0))),"miplib3",IF(NOT(ISNA(VLOOKUP($A1173,miplib2!$A$5:$A$10004,1,0))),"miplib2",IF(NOT(ISNA(VLOOKUP($A1173,coral!$A$5:$A$10000,1,0))),"coral",IF(NOT(ISNA(VLOOKUP($A1173,neos!$A$5:$A$10000,1,0))),"neos","COULD NOT FIND")))))))</f>
        <v>miplib2017</v>
      </c>
      <c r="C1173" t="str">
        <f>B1173&amp;"/"&amp;A1173</f>
        <v>miplib2017/piperout-d20</v>
      </c>
      <c r="D1173">
        <f ca="1">VLOOKUP($A1173,INDIRECT("'"&amp;$B1173&amp;"'!"&amp;"$A$5:$Z$10000"),MATCH(D$5,INDIRECT("'"&amp;$B1173&amp;"'!$A$4:$Z$4"),0),0)</f>
        <v>15562</v>
      </c>
      <c r="E1173">
        <f ca="1">VLOOKUP($A1173,INDIRECT("'"&amp;$B1173&amp;"'!"&amp;"$A$5:$Z$10000"),MATCH(E$5,INDIRECT("'"&amp;$B1173&amp;"'!$A$4:$Z$4"),0),0)</f>
        <v>11961</v>
      </c>
      <c r="F1173" t="e">
        <f>VLOOKUP($A1173,cleaning_log!$A$1:$ZZ$9791,MATCH(F$5,cleaning_log!$A$2:$ZZ$2,0),0)</f>
        <v>#N/A</v>
      </c>
      <c r="G1173" t="e">
        <f>VLOOKUP($A1173,cleaning_log!$A$1:$ZZ$9791,MATCH(G$5,cleaning_log!$A$2:$ZZ$2,0),0)</f>
        <v>#N/A</v>
      </c>
      <c r="H1173">
        <f ca="1">VLOOKUP($A1173,INDIRECT("'"&amp;$B1173&amp;"'!"&amp;"$A$5:$Z$10000"),MATCH(H$5,INDIRECT("'"&amp;$B1173&amp;"'!$A$4:$Z$4"),0),0)</f>
        <v>29948</v>
      </c>
      <c r="I1173" t="e">
        <f>VLOOKUP($A1173,cleaning_log!$A$1:$ZZ$9791,MATCH(I$5,cleaning_log!$A$2:$ZZ$2,0),0)</f>
        <v>#N/A</v>
      </c>
      <c r="J1173" t="e">
        <f>VLOOKUP($A1173,cleaning_log!$A$1:$ZZ$9791,MATCH(J$5,cleaning_log!$A$2:$ZZ$2,0),0)</f>
        <v>#N/A</v>
      </c>
      <c r="K1173" t="b">
        <f>IF(ISNA(J1173),TRUE,ABS(H1173-J1173)&gt;0.001)</f>
        <v>1</v>
      </c>
      <c r="L1173" t="e">
        <f>VLOOKUP($A1173,cleaning_log!$A$1:$ZZ$9791,MATCH(L$5,cleaning_log!$A$2:$ZZ$2,0),0)</f>
        <v>#N/A</v>
      </c>
      <c r="M1173" t="e">
        <f>VLOOKUP($A1173,cleaning_log!$A$1:$ZZ$9791,MATCH(M$5,cleaning_log!$A$2:$ZZ$2,0),0)</f>
        <v>#N/A</v>
      </c>
      <c r="N1173" t="e">
        <f>VLOOKUP($A1173,cleaning_log!$A$1:$ZZ$9791,MATCH(N$5,cleaning_log!$A$2:$ZZ$2,0),0)</f>
        <v>#N/A</v>
      </c>
      <c r="O1173" t="e">
        <f>VLOOKUP($A1173,cleaning_log!$A$1:$ZZ$9791,MATCH(O$5,cleaning_log!$A$2:$ZZ$2,0),0)</f>
        <v>#N/A</v>
      </c>
      <c r="P1173" t="e">
        <f>VLOOKUP($A1173,cleaning_log!$A$1:$ZZ$9791,MATCH(P$5,cleaning_log!$A$2:$ZZ$2,0),0)</f>
        <v>#N/A</v>
      </c>
      <c r="Q1173" t="e">
        <f>VLOOKUP($A1173,cleaning_log!$A$1:$ZZ$9791,MATCH(Q$5,cleaning_log!$A$2:$ZZ$2,0),0)</f>
        <v>#N/A</v>
      </c>
      <c r="R1173" t="e">
        <f>VLOOKUP($A1173,cleaning_log!$A$1:$ZZ$9791,MATCH(R$5,cleaning_log!$A$2:$ZZ$2,0),0)</f>
        <v>#N/A</v>
      </c>
      <c r="S1173" t="e">
        <f t="shared" si="200"/>
        <v>#N/A</v>
      </c>
      <c r="T1173" t="e">
        <f>VLOOKUP($A1173,cleaning_log!$A$1:$ZZ$9791,MATCH(T$5,cleaning_log!$A$2:$ZZ$2,0),0)</f>
        <v>#N/A</v>
      </c>
      <c r="U1173" t="e">
        <f>VLOOKUP($A1173,cleaning_log!$A$1:$ZZ$9791,MATCH(U$5,cleaning_log!$A$2:$ZZ$2,0),0)</f>
        <v>#N/A</v>
      </c>
      <c r="V1173" t="e">
        <f>VLOOKUP($A1173,cleaning_log!$A$1:$ZZ$9791,MATCH(V$5,cleaning_log!$A$2:$ZZ$2,0),0)</f>
        <v>#N/A</v>
      </c>
    </row>
    <row r="1174" spans="1:22" hidden="1" x14ac:dyDescent="0.2">
      <c r="A1174" t="s">
        <v>15785</v>
      </c>
      <c r="B1174" t="str">
        <f>IF(NOT(ISNA(VLOOKUP($A1174,miplib2017!$A$5:$A$10000,1,0))),"miplib2017",IF(NOT(ISNA(VLOOKUP($A1174,miplib2010!$A$5:$A$10000,1,0))),"miplib2010",IF(NOT(ISNA(VLOOKUP($A1174,miplib2003!$A$5:$A$10000,1,0))),"miplib2003",IF(NOT(ISNA(VLOOKUP($A1174,miplib3!$A$5:$A$10002,1,0))),"miplib3",IF(NOT(ISNA(VLOOKUP($A1174,miplib2!$A$5:$A$10004,1,0))),"miplib2",IF(NOT(ISNA(VLOOKUP($A1174,coral!$A$5:$A$10000,1,0))),"coral",IF(NOT(ISNA(VLOOKUP($A1174,neos!$A$5:$A$10000,1,0))),"neos","COULD NOT FIND")))))))</f>
        <v>miplib2017</v>
      </c>
      <c r="C1174" t="str">
        <f>B1174&amp;"/"&amp;A1174</f>
        <v>miplib2017/piperout-d27</v>
      </c>
      <c r="D1174">
        <f ca="1">VLOOKUP($A1174,INDIRECT("'"&amp;$B1174&amp;"'!"&amp;"$A$5:$Z$10000"),MATCH(D$5,INDIRECT("'"&amp;$B1174&amp;"'!$A$4:$Z$4"),0),0)</f>
        <v>17470</v>
      </c>
      <c r="E1174">
        <f ca="1">VLOOKUP($A1174,INDIRECT("'"&amp;$B1174&amp;"'!"&amp;"$A$5:$Z$10000"),MATCH(E$5,INDIRECT("'"&amp;$B1174&amp;"'!$A$4:$Z$4"),0),0)</f>
        <v>13104</v>
      </c>
      <c r="F1174" t="e">
        <f>VLOOKUP($A1174,cleaning_log!$A$1:$ZZ$9791,MATCH(F$5,cleaning_log!$A$2:$ZZ$2,0),0)</f>
        <v>#N/A</v>
      </c>
      <c r="G1174" t="e">
        <f>VLOOKUP($A1174,cleaning_log!$A$1:$ZZ$9791,MATCH(G$5,cleaning_log!$A$2:$ZZ$2,0),0)</f>
        <v>#N/A</v>
      </c>
      <c r="H1174">
        <f ca="1">VLOOKUP($A1174,INDIRECT("'"&amp;$B1174&amp;"'!"&amp;"$A$5:$Z$10000"),MATCH(H$5,INDIRECT("'"&amp;$B1174&amp;"'!$A$4:$Z$4"),0),0)</f>
        <v>8124</v>
      </c>
      <c r="I1174" t="e">
        <f>VLOOKUP($A1174,cleaning_log!$A$1:$ZZ$9791,MATCH(I$5,cleaning_log!$A$2:$ZZ$2,0),0)</f>
        <v>#N/A</v>
      </c>
      <c r="J1174" t="e">
        <f>VLOOKUP($A1174,cleaning_log!$A$1:$ZZ$9791,MATCH(J$5,cleaning_log!$A$2:$ZZ$2,0),0)</f>
        <v>#N/A</v>
      </c>
      <c r="K1174" t="b">
        <f>IF(ISNA(J1174),TRUE,ABS(H1174-J1174)&gt;0.001)</f>
        <v>1</v>
      </c>
      <c r="L1174" t="e">
        <f>VLOOKUP($A1174,cleaning_log!$A$1:$ZZ$9791,MATCH(L$5,cleaning_log!$A$2:$ZZ$2,0),0)</f>
        <v>#N/A</v>
      </c>
      <c r="M1174" t="e">
        <f>VLOOKUP($A1174,cleaning_log!$A$1:$ZZ$9791,MATCH(M$5,cleaning_log!$A$2:$ZZ$2,0),0)</f>
        <v>#N/A</v>
      </c>
      <c r="N1174" t="e">
        <f>VLOOKUP($A1174,cleaning_log!$A$1:$ZZ$9791,MATCH(N$5,cleaning_log!$A$2:$ZZ$2,0),0)</f>
        <v>#N/A</v>
      </c>
      <c r="O1174" t="e">
        <f>VLOOKUP($A1174,cleaning_log!$A$1:$ZZ$9791,MATCH(O$5,cleaning_log!$A$2:$ZZ$2,0),0)</f>
        <v>#N/A</v>
      </c>
      <c r="P1174" t="e">
        <f>VLOOKUP($A1174,cleaning_log!$A$1:$ZZ$9791,MATCH(P$5,cleaning_log!$A$2:$ZZ$2,0),0)</f>
        <v>#N/A</v>
      </c>
      <c r="Q1174" t="e">
        <f>VLOOKUP($A1174,cleaning_log!$A$1:$ZZ$9791,MATCH(Q$5,cleaning_log!$A$2:$ZZ$2,0),0)</f>
        <v>#N/A</v>
      </c>
      <c r="R1174" t="e">
        <f>VLOOKUP($A1174,cleaning_log!$A$1:$ZZ$9791,MATCH(R$5,cleaning_log!$A$2:$ZZ$2,0),0)</f>
        <v>#N/A</v>
      </c>
      <c r="S1174" t="e">
        <f t="shared" si="200"/>
        <v>#N/A</v>
      </c>
      <c r="T1174" t="e">
        <f>VLOOKUP($A1174,cleaning_log!$A$1:$ZZ$9791,MATCH(T$5,cleaning_log!$A$2:$ZZ$2,0),0)</f>
        <v>#N/A</v>
      </c>
      <c r="U1174" t="e">
        <f>VLOOKUP($A1174,cleaning_log!$A$1:$ZZ$9791,MATCH(U$5,cleaning_log!$A$2:$ZZ$2,0),0)</f>
        <v>#N/A</v>
      </c>
      <c r="V1174" t="e">
        <f>VLOOKUP($A1174,cleaning_log!$A$1:$ZZ$9791,MATCH(V$5,cleaning_log!$A$2:$ZZ$2,0),0)</f>
        <v>#N/A</v>
      </c>
    </row>
    <row r="1175" spans="1:22" x14ac:dyDescent="0.2">
      <c r="A1175" t="s">
        <v>3394</v>
      </c>
      <c r="B1175" t="str">
        <f>IF(NOT(ISNA(VLOOKUP($A1175,miplib2017!$A$5:$A$10000,1,0))),"miplib2017",IF(NOT(ISNA(VLOOKUP($A1175,miplib2010!$A$5:$A$10000,1,0))),"miplib2010",IF(NOT(ISNA(VLOOKUP($A1175,miplib2003!$A$5:$A$10000,1,0))),"miplib2003",IF(NOT(ISNA(VLOOKUP($A1175,miplib3!$A$5:$A$10002,1,0))),"miplib3",IF(NOT(ISNA(VLOOKUP($A1175,miplib2!$A$5:$A$10004,1,0))),"miplib2",IF(NOT(ISNA(VLOOKUP($A1175,coral!$A$5:$A$10000,1,0))),"coral",IF(NOT(ISNA(VLOOKUP($A1175,neos!$A$5:$A$10000,1,0))),"neos","COULD NOT FIND")))))))</f>
        <v>miplib2</v>
      </c>
      <c r="C1175" t="str">
        <f>B1175&amp;"/"&amp;A1175</f>
        <v>miplib2/pipex</v>
      </c>
      <c r="D1175">
        <f ca="1">VLOOKUP($A1175,INDIRECT("'"&amp;$B1175&amp;"'!"&amp;"$A$5:$Z$10000"),MATCH(D$5,INDIRECT("'"&amp;$B1175&amp;"'!$A$4:$Z$4"),0),0)</f>
        <v>25</v>
      </c>
      <c r="E1175">
        <f ca="1">VLOOKUP($A1175,INDIRECT("'"&amp;$B1175&amp;"'!"&amp;"$A$5:$Z$10000"),MATCH(E$5,INDIRECT("'"&amp;$B1175&amp;"'!$A$4:$Z$4"),0),0)</f>
        <v>48</v>
      </c>
      <c r="F1175">
        <f>VLOOKUP($A1175,cleaning_log!$A$1:$ZZ$9791,MATCH(F$5,cleaning_log!$A$2:$ZZ$2,0),0)</f>
        <v>25</v>
      </c>
      <c r="G1175">
        <f>VLOOKUP($A1175,cleaning_log!$A$1:$ZZ$9791,MATCH(G$5,cleaning_log!$A$2:$ZZ$2,0),0)</f>
        <v>48</v>
      </c>
      <c r="H1175">
        <f ca="1">VLOOKUP($A1175,INDIRECT("'"&amp;$B1175&amp;"'!"&amp;"$A$5:$Z$10000"),MATCH(H$5,INDIRECT("'"&amp;$B1175&amp;"'!$A$4:$Z$4"),0),0)</f>
        <v>788.26300000000003</v>
      </c>
      <c r="I1175">
        <f>VLOOKUP($A1175,cleaning_log!$A$1:$ZZ$9791,MATCH(I$5,cleaning_log!$A$2:$ZZ$2,0),0)</f>
        <v>773.751061971235</v>
      </c>
      <c r="J1175">
        <f>VLOOKUP($A1175,cleaning_log!$A$1:$ZZ$9791,MATCH(J$5,cleaning_log!$A$2:$ZZ$2,0),0)</f>
        <v>773.751061971235</v>
      </c>
      <c r="K1175" t="b">
        <f ca="1">IF(ISNA(J1175),TRUE,ABS(H1175-J1175)&gt;0.001)</f>
        <v>1</v>
      </c>
      <c r="L1175">
        <f>VLOOKUP($A1175,cleaning_log!$A$1:$ZZ$9791,MATCH(L$5,cleaning_log!$A$2:$ZZ$2,0),0)</f>
        <v>788.26300000000003</v>
      </c>
      <c r="M1175">
        <f>VLOOKUP($A1175,cleaning_log!$A$1:$ZZ$9791,MATCH(M$5,cleaning_log!$A$2:$ZZ$2,0),0)</f>
        <v>788.26299999999901</v>
      </c>
      <c r="N1175">
        <f>VLOOKUP($A1175,cleaning_log!$A$1:$ZZ$9791,MATCH(N$5,cleaning_log!$A$2:$ZZ$2,0),0)</f>
        <v>788.26300000000003</v>
      </c>
      <c r="O1175">
        <f>VLOOKUP($A1175,cleaning_log!$A$1:$ZZ$9791,MATCH(O$5,cleaning_log!$A$2:$ZZ$2,0),0)</f>
        <v>788.26299999999901</v>
      </c>
      <c r="P1175">
        <f>VLOOKUP($A1175,cleaning_log!$A$1:$ZZ$9791,MATCH(P$5,cleaning_log!$A$2:$ZZ$2,0),0)</f>
        <v>1.2E-2</v>
      </c>
      <c r="Q1175">
        <f>VLOOKUP($A1175,cleaning_log!$A$1:$ZZ$9791,MATCH(Q$5,cleaning_log!$A$2:$ZZ$2,0),0)</f>
        <v>1.4999999999999999E-2</v>
      </c>
      <c r="R1175">
        <f>VLOOKUP($A1175,cleaning_log!$A$1:$ZZ$9791,MATCH(R$5,cleaning_log!$A$2:$ZZ$2,0),0)</f>
        <v>1.4999999999999999E-2</v>
      </c>
      <c r="S1175" t="b">
        <f t="shared" si="200"/>
        <v>1</v>
      </c>
      <c r="T1175">
        <f>VLOOKUP($A1175,cleaning_log!$A$1:$ZZ$9791,MATCH(T$5,cleaning_log!$A$2:$ZZ$2,0),0)</f>
        <v>9</v>
      </c>
      <c r="U1175">
        <f>VLOOKUP($A1175,cleaning_log!$A$1:$ZZ$9791,MATCH(U$5,cleaning_log!$A$2:$ZZ$2,0),0)</f>
        <v>5</v>
      </c>
      <c r="V1175">
        <f>VLOOKUP($A1175,cleaning_log!$A$1:$ZZ$9791,MATCH(V$5,cleaning_log!$A$2:$ZZ$2,0),0)</f>
        <v>5</v>
      </c>
    </row>
    <row r="1176" spans="1:22" hidden="1" x14ac:dyDescent="0.2">
      <c r="A1176" t="s">
        <v>15786</v>
      </c>
      <c r="B1176" t="str">
        <f>IF(NOT(ISNA(VLOOKUP($A1176,miplib2017!$A$5:$A$10000,1,0))),"miplib2017",IF(NOT(ISNA(VLOOKUP($A1176,miplib2010!$A$5:$A$10000,1,0))),"miplib2010",IF(NOT(ISNA(VLOOKUP($A1176,miplib2003!$A$5:$A$10000,1,0))),"miplib2003",IF(NOT(ISNA(VLOOKUP($A1176,miplib3!$A$5:$A$10002,1,0))),"miplib3",IF(NOT(ISNA(VLOOKUP($A1176,miplib2!$A$5:$A$10004,1,0))),"miplib2",IF(NOT(ISNA(VLOOKUP($A1176,coral!$A$5:$A$10000,1,0))),"coral",IF(NOT(ISNA(VLOOKUP($A1176,neos!$A$5:$A$10000,1,0))),"neos","COULD NOT FIND")))))))</f>
        <v>miplib2017</v>
      </c>
      <c r="C1176" t="str">
        <f>B1176&amp;"/"&amp;A1176</f>
        <v>miplib2017/pizza27i</v>
      </c>
      <c r="D1176">
        <f ca="1">VLOOKUP($A1176,INDIRECT("'"&amp;$B1176&amp;"'!"&amp;"$A$5:$Z$10000"),MATCH(D$5,INDIRECT("'"&amp;$B1176&amp;"'!$A$4:$Z$4"),0),0)</f>
        <v>359835</v>
      </c>
      <c r="E1176">
        <f ca="1">VLOOKUP($A1176,INDIRECT("'"&amp;$B1176&amp;"'!"&amp;"$A$5:$Z$10000"),MATCH(E$5,INDIRECT("'"&amp;$B1176&amp;"'!$A$4:$Z$4"),0),0)</f>
        <v>311316</v>
      </c>
      <c r="F1176" t="e">
        <f>VLOOKUP($A1176,cleaning_log!$A$1:$ZZ$9791,MATCH(F$5,cleaning_log!$A$2:$ZZ$2,0),0)</f>
        <v>#N/A</v>
      </c>
      <c r="G1176" t="e">
        <f>VLOOKUP($A1176,cleaning_log!$A$1:$ZZ$9791,MATCH(G$5,cleaning_log!$A$2:$ZZ$2,0),0)</f>
        <v>#N/A</v>
      </c>
      <c r="H1176" t="str">
        <f ca="1">VLOOKUP($A1176,INDIRECT("'"&amp;$B1176&amp;"'!"&amp;"$A$5:$Z$10000"),MATCH(H$5,INDIRECT("'"&amp;$B1176&amp;"'!$A$4:$Z$4"),0),0)</f>
        <v>701882*</v>
      </c>
      <c r="I1176" t="e">
        <f>VLOOKUP($A1176,cleaning_log!$A$1:$ZZ$9791,MATCH(I$5,cleaning_log!$A$2:$ZZ$2,0),0)</f>
        <v>#N/A</v>
      </c>
      <c r="J1176" t="e">
        <f>VLOOKUP($A1176,cleaning_log!$A$1:$ZZ$9791,MATCH(J$5,cleaning_log!$A$2:$ZZ$2,0),0)</f>
        <v>#N/A</v>
      </c>
      <c r="K1176" t="b">
        <f>IF(ISNA(J1176),TRUE,ABS(H1176-J1176)&gt;0.001)</f>
        <v>1</v>
      </c>
      <c r="L1176" t="e">
        <f>VLOOKUP($A1176,cleaning_log!$A$1:$ZZ$9791,MATCH(L$5,cleaning_log!$A$2:$ZZ$2,0),0)</f>
        <v>#N/A</v>
      </c>
      <c r="M1176" t="e">
        <f>VLOOKUP($A1176,cleaning_log!$A$1:$ZZ$9791,MATCH(M$5,cleaning_log!$A$2:$ZZ$2,0),0)</f>
        <v>#N/A</v>
      </c>
      <c r="N1176" t="e">
        <f>VLOOKUP($A1176,cleaning_log!$A$1:$ZZ$9791,MATCH(N$5,cleaning_log!$A$2:$ZZ$2,0),0)</f>
        <v>#N/A</v>
      </c>
      <c r="O1176" t="e">
        <f>VLOOKUP($A1176,cleaning_log!$A$1:$ZZ$9791,MATCH(O$5,cleaning_log!$A$2:$ZZ$2,0),0)</f>
        <v>#N/A</v>
      </c>
      <c r="P1176" t="e">
        <f>VLOOKUP($A1176,cleaning_log!$A$1:$ZZ$9791,MATCH(P$5,cleaning_log!$A$2:$ZZ$2,0),0)</f>
        <v>#N/A</v>
      </c>
      <c r="Q1176" t="e">
        <f>VLOOKUP($A1176,cleaning_log!$A$1:$ZZ$9791,MATCH(Q$5,cleaning_log!$A$2:$ZZ$2,0),0)</f>
        <v>#N/A</v>
      </c>
      <c r="R1176" t="e">
        <f>VLOOKUP($A1176,cleaning_log!$A$1:$ZZ$9791,MATCH(R$5,cleaning_log!$A$2:$ZZ$2,0),0)</f>
        <v>#N/A</v>
      </c>
      <c r="S1176" t="e">
        <f t="shared" si="200"/>
        <v>#N/A</v>
      </c>
      <c r="T1176" t="e">
        <f>VLOOKUP($A1176,cleaning_log!$A$1:$ZZ$9791,MATCH(T$5,cleaning_log!$A$2:$ZZ$2,0),0)</f>
        <v>#N/A</v>
      </c>
      <c r="U1176" t="e">
        <f>VLOOKUP($A1176,cleaning_log!$A$1:$ZZ$9791,MATCH(U$5,cleaning_log!$A$2:$ZZ$2,0),0)</f>
        <v>#N/A</v>
      </c>
      <c r="V1176" t="e">
        <f>VLOOKUP($A1176,cleaning_log!$A$1:$ZZ$9791,MATCH(V$5,cleaning_log!$A$2:$ZZ$2,0),0)</f>
        <v>#N/A</v>
      </c>
    </row>
    <row r="1177" spans="1:22" hidden="1" x14ac:dyDescent="0.2">
      <c r="A1177" t="s">
        <v>15790</v>
      </c>
      <c r="B1177" t="str">
        <f>IF(NOT(ISNA(VLOOKUP($A1177,miplib2017!$A$5:$A$10000,1,0))),"miplib2017",IF(NOT(ISNA(VLOOKUP($A1177,miplib2010!$A$5:$A$10000,1,0))),"miplib2010",IF(NOT(ISNA(VLOOKUP($A1177,miplib2003!$A$5:$A$10000,1,0))),"miplib2003",IF(NOT(ISNA(VLOOKUP($A1177,miplib3!$A$5:$A$10002,1,0))),"miplib3",IF(NOT(ISNA(VLOOKUP($A1177,miplib2!$A$5:$A$10004,1,0))),"miplib2",IF(NOT(ISNA(VLOOKUP($A1177,coral!$A$5:$A$10000,1,0))),"coral",IF(NOT(ISNA(VLOOKUP($A1177,neos!$A$5:$A$10000,1,0))),"neos","COULD NOT FIND")))))))</f>
        <v>miplib2017</v>
      </c>
      <c r="C1177" t="str">
        <f>B1177&amp;"/"&amp;A1177</f>
        <v>miplib2017/pizza78i</v>
      </c>
      <c r="D1177">
        <f ca="1">VLOOKUP($A1177,INDIRECT("'"&amp;$B1177&amp;"'!"&amp;"$A$5:$Z$10000"),MATCH(D$5,INDIRECT("'"&amp;$B1177&amp;"'!$A$4:$Z$4"),0),0)</f>
        <v>443776</v>
      </c>
      <c r="E1177">
        <f ca="1">VLOOKUP($A1177,INDIRECT("'"&amp;$B1177&amp;"'!"&amp;"$A$5:$Z$10000"),MATCH(E$5,INDIRECT("'"&amp;$B1177&amp;"'!$A$4:$Z$4"),0),0)</f>
        <v>385067</v>
      </c>
      <c r="F1177" t="e">
        <f>VLOOKUP($A1177,cleaning_log!$A$1:$ZZ$9791,MATCH(F$5,cleaning_log!$A$2:$ZZ$2,0),0)</f>
        <v>#N/A</v>
      </c>
      <c r="G1177" t="e">
        <f>VLOOKUP($A1177,cleaning_log!$A$1:$ZZ$9791,MATCH(G$5,cleaning_log!$A$2:$ZZ$2,0),0)</f>
        <v>#N/A</v>
      </c>
      <c r="H1177" t="str">
        <f ca="1">VLOOKUP($A1177,INDIRECT("'"&amp;$B1177&amp;"'!"&amp;"$A$5:$Z$10000"),MATCH(H$5,INDIRECT("'"&amp;$B1177&amp;"'!$A$4:$Z$4"),0),0)</f>
        <v>564039*</v>
      </c>
      <c r="I1177" t="e">
        <f>VLOOKUP($A1177,cleaning_log!$A$1:$ZZ$9791,MATCH(I$5,cleaning_log!$A$2:$ZZ$2,0),0)</f>
        <v>#N/A</v>
      </c>
      <c r="J1177" t="e">
        <f>VLOOKUP($A1177,cleaning_log!$A$1:$ZZ$9791,MATCH(J$5,cleaning_log!$A$2:$ZZ$2,0),0)</f>
        <v>#N/A</v>
      </c>
      <c r="K1177" t="b">
        <f>IF(ISNA(J1177),TRUE,ABS(H1177-J1177)&gt;0.001)</f>
        <v>1</v>
      </c>
      <c r="L1177" t="e">
        <f>VLOOKUP($A1177,cleaning_log!$A$1:$ZZ$9791,MATCH(L$5,cleaning_log!$A$2:$ZZ$2,0),0)</f>
        <v>#N/A</v>
      </c>
      <c r="M1177" t="e">
        <f>VLOOKUP($A1177,cleaning_log!$A$1:$ZZ$9791,MATCH(M$5,cleaning_log!$A$2:$ZZ$2,0),0)</f>
        <v>#N/A</v>
      </c>
      <c r="N1177" t="e">
        <f>VLOOKUP($A1177,cleaning_log!$A$1:$ZZ$9791,MATCH(N$5,cleaning_log!$A$2:$ZZ$2,0),0)</f>
        <v>#N/A</v>
      </c>
      <c r="O1177" t="e">
        <f>VLOOKUP($A1177,cleaning_log!$A$1:$ZZ$9791,MATCH(O$5,cleaning_log!$A$2:$ZZ$2,0),0)</f>
        <v>#N/A</v>
      </c>
      <c r="P1177" t="e">
        <f>VLOOKUP($A1177,cleaning_log!$A$1:$ZZ$9791,MATCH(P$5,cleaning_log!$A$2:$ZZ$2,0),0)</f>
        <v>#N/A</v>
      </c>
      <c r="Q1177" t="e">
        <f>VLOOKUP($A1177,cleaning_log!$A$1:$ZZ$9791,MATCH(Q$5,cleaning_log!$A$2:$ZZ$2,0),0)</f>
        <v>#N/A</v>
      </c>
      <c r="R1177" t="e">
        <f>VLOOKUP($A1177,cleaning_log!$A$1:$ZZ$9791,MATCH(R$5,cleaning_log!$A$2:$ZZ$2,0),0)</f>
        <v>#N/A</v>
      </c>
      <c r="S1177" t="e">
        <f t="shared" si="200"/>
        <v>#N/A</v>
      </c>
      <c r="T1177" t="e">
        <f>VLOOKUP($A1177,cleaning_log!$A$1:$ZZ$9791,MATCH(T$5,cleaning_log!$A$2:$ZZ$2,0),0)</f>
        <v>#N/A</v>
      </c>
      <c r="U1177" t="e">
        <f>VLOOKUP($A1177,cleaning_log!$A$1:$ZZ$9791,MATCH(U$5,cleaning_log!$A$2:$ZZ$2,0),0)</f>
        <v>#N/A</v>
      </c>
      <c r="V1177" t="e">
        <f>VLOOKUP($A1177,cleaning_log!$A$1:$ZZ$9791,MATCH(V$5,cleaning_log!$A$2:$ZZ$2,0),0)</f>
        <v>#N/A</v>
      </c>
    </row>
    <row r="1178" spans="1:22" x14ac:dyDescent="0.2">
      <c r="A1178" t="s">
        <v>3408</v>
      </c>
      <c r="B1178" t="str">
        <f>IF(NOT(ISNA(VLOOKUP($A1178,miplib2017!$A$5:$A$10000,1,0))),"miplib2017",IF(NOT(ISNA(VLOOKUP($A1178,miplib2010!$A$5:$A$10000,1,0))),"miplib2010",IF(NOT(ISNA(VLOOKUP($A1178,miplib2003!$A$5:$A$10000,1,0))),"miplib2003",IF(NOT(ISNA(VLOOKUP($A1178,miplib3!$A$5:$A$10002,1,0))),"miplib3",IF(NOT(ISNA(VLOOKUP($A1178,miplib2!$A$5:$A$10004,1,0))),"miplib2",IF(NOT(ISNA(VLOOKUP($A1178,coral!$A$5:$A$10000,1,0))),"coral",IF(NOT(ISNA(VLOOKUP($A1178,neos!$A$5:$A$10000,1,0))),"neos","COULD NOT FIND")))))))</f>
        <v>miplib2017</v>
      </c>
      <c r="C1178" t="str">
        <f>B1178&amp;"/"&amp;A1178</f>
        <v>miplib2017/pk1</v>
      </c>
      <c r="D1178">
        <f ca="1">VLOOKUP($A1178,INDIRECT("'"&amp;$B1178&amp;"'!"&amp;"$A$5:$Z$10000"),MATCH(D$5,INDIRECT("'"&amp;$B1178&amp;"'!$A$4:$Z$4"),0),0)</f>
        <v>45</v>
      </c>
      <c r="E1178">
        <f ca="1">VLOOKUP($A1178,INDIRECT("'"&amp;$B1178&amp;"'!"&amp;"$A$5:$Z$10000"),MATCH(E$5,INDIRECT("'"&amp;$B1178&amp;"'!$A$4:$Z$4"),0),0)</f>
        <v>86</v>
      </c>
      <c r="F1178">
        <f>VLOOKUP($A1178,cleaning_log!$A$1:$ZZ$9791,MATCH(F$5,cleaning_log!$A$2:$ZZ$2,0),0)</f>
        <v>45</v>
      </c>
      <c r="G1178">
        <f>VLOOKUP($A1178,cleaning_log!$A$1:$ZZ$9791,MATCH(G$5,cleaning_log!$A$2:$ZZ$2,0),0)</f>
        <v>86</v>
      </c>
      <c r="H1178">
        <f ca="1">VLOOKUP($A1178,INDIRECT("'"&amp;$B1178&amp;"'!"&amp;"$A$5:$Z$10000"),MATCH(H$5,INDIRECT("'"&amp;$B1178&amp;"'!$A$4:$Z$4"),0),0)</f>
        <v>11</v>
      </c>
      <c r="I1178">
        <f>VLOOKUP($A1178,cleaning_log!$A$1:$ZZ$9791,MATCH(I$5,cleaning_log!$A$2:$ZZ$2,0),0)</f>
        <v>0</v>
      </c>
      <c r="J1178">
        <f>VLOOKUP($A1178,cleaning_log!$A$1:$ZZ$9791,MATCH(J$5,cleaning_log!$A$2:$ZZ$2,0),0)</f>
        <v>0</v>
      </c>
      <c r="K1178" t="b">
        <f ca="1">IF(ISNA(J1178),TRUE,ABS(H1178-J1178)&gt;0.001)</f>
        <v>1</v>
      </c>
      <c r="L1178">
        <f>VLOOKUP($A1178,cleaning_log!$A$1:$ZZ$9791,MATCH(L$5,cleaning_log!$A$2:$ZZ$2,0),0)</f>
        <v>10.999999999999901</v>
      </c>
      <c r="M1178">
        <f>VLOOKUP($A1178,cleaning_log!$A$1:$ZZ$9791,MATCH(M$5,cleaning_log!$A$2:$ZZ$2,0),0)</f>
        <v>10.999999999999901</v>
      </c>
      <c r="N1178">
        <f>VLOOKUP($A1178,cleaning_log!$A$1:$ZZ$9791,MATCH(N$5,cleaning_log!$A$2:$ZZ$2,0),0)</f>
        <v>10.9999474689842</v>
      </c>
      <c r="O1178">
        <f>VLOOKUP($A1178,cleaning_log!$A$1:$ZZ$9791,MATCH(O$5,cleaning_log!$A$2:$ZZ$2,0),0)</f>
        <v>10.9999474689842</v>
      </c>
      <c r="P1178">
        <f>VLOOKUP($A1178,cleaning_log!$A$1:$ZZ$9791,MATCH(P$5,cleaning_log!$A$2:$ZZ$2,0),0)</f>
        <v>23.599</v>
      </c>
      <c r="Q1178">
        <f>VLOOKUP($A1178,cleaning_log!$A$1:$ZZ$9791,MATCH(Q$5,cleaning_log!$A$2:$ZZ$2,0),0)</f>
        <v>23.599</v>
      </c>
      <c r="R1178">
        <f>VLOOKUP($A1178,cleaning_log!$A$1:$ZZ$9791,MATCH(R$5,cleaning_log!$A$2:$ZZ$2,0),0)</f>
        <v>28.594000000000001</v>
      </c>
      <c r="S1178" t="b">
        <f t="shared" si="200"/>
        <v>1</v>
      </c>
      <c r="T1178">
        <f>VLOOKUP($A1178,cleaning_log!$A$1:$ZZ$9791,MATCH(T$5,cleaning_log!$A$2:$ZZ$2,0),0)</f>
        <v>175848</v>
      </c>
      <c r="U1178">
        <f>VLOOKUP($A1178,cleaning_log!$A$1:$ZZ$9791,MATCH(U$5,cleaning_log!$A$2:$ZZ$2,0),0)</f>
        <v>175848</v>
      </c>
      <c r="V1178">
        <f>VLOOKUP($A1178,cleaning_log!$A$1:$ZZ$9791,MATCH(V$5,cleaning_log!$A$2:$ZZ$2,0),0)</f>
        <v>227327</v>
      </c>
    </row>
    <row r="1179" spans="1:22" hidden="1" x14ac:dyDescent="0.2">
      <c r="A1179" t="s">
        <v>15792</v>
      </c>
      <c r="B1179" t="str">
        <f>IF(NOT(ISNA(VLOOKUP($A1179,miplib2017!$A$5:$A$10000,1,0))),"miplib2017",IF(NOT(ISNA(VLOOKUP($A1179,miplib2010!$A$5:$A$10000,1,0))),"miplib2010",IF(NOT(ISNA(VLOOKUP($A1179,miplib2003!$A$5:$A$10000,1,0))),"miplib2003",IF(NOT(ISNA(VLOOKUP($A1179,miplib3!$A$5:$A$10002,1,0))),"miplib3",IF(NOT(ISNA(VLOOKUP($A1179,miplib2!$A$5:$A$10004,1,0))),"miplib2",IF(NOT(ISNA(VLOOKUP($A1179,coral!$A$5:$A$10000,1,0))),"coral",IF(NOT(ISNA(VLOOKUP($A1179,neos!$A$5:$A$10000,1,0))),"neos","COULD NOT FIND")))))))</f>
        <v>miplib2017</v>
      </c>
      <c r="C1179" t="str">
        <f>B1179&amp;"/"&amp;A1179</f>
        <v>miplib2017/polygonpack3-15</v>
      </c>
      <c r="D1179">
        <f ca="1">VLOOKUP($A1179,INDIRECT("'"&amp;$B1179&amp;"'!"&amp;"$A$5:$Z$10000"),MATCH(D$5,INDIRECT("'"&amp;$B1179&amp;"'!$A$4:$Z$4"),0),0)</f>
        <v>144478</v>
      </c>
      <c r="E1179">
        <f ca="1">VLOOKUP($A1179,INDIRECT("'"&amp;$B1179&amp;"'!"&amp;"$A$5:$Z$10000"),MATCH(E$5,INDIRECT("'"&amp;$B1179&amp;"'!$A$4:$Z$4"),0),0)</f>
        <v>44237</v>
      </c>
      <c r="F1179" t="e">
        <f>VLOOKUP($A1179,cleaning_log!$A$1:$ZZ$9791,MATCH(F$5,cleaning_log!$A$2:$ZZ$2,0),0)</f>
        <v>#N/A</v>
      </c>
      <c r="G1179" t="e">
        <f>VLOOKUP($A1179,cleaning_log!$A$1:$ZZ$9791,MATCH(G$5,cleaning_log!$A$2:$ZZ$2,0),0)</f>
        <v>#N/A</v>
      </c>
      <c r="H1179" t="str">
        <f ca="1">VLOOKUP($A1179,INDIRECT("'"&amp;$B1179&amp;"'!"&amp;"$A$5:$Z$10000"),MATCH(H$5,INDIRECT("'"&amp;$B1179&amp;"'!$A$4:$Z$4"),0),0)</f>
        <v>-54680307.392604*</v>
      </c>
      <c r="I1179" t="e">
        <f>VLOOKUP($A1179,cleaning_log!$A$1:$ZZ$9791,MATCH(I$5,cleaning_log!$A$2:$ZZ$2,0),0)</f>
        <v>#N/A</v>
      </c>
      <c r="J1179" t="e">
        <f>VLOOKUP($A1179,cleaning_log!$A$1:$ZZ$9791,MATCH(J$5,cleaning_log!$A$2:$ZZ$2,0),0)</f>
        <v>#N/A</v>
      </c>
      <c r="K1179" t="b">
        <f>IF(ISNA(J1179),TRUE,ABS(H1179-J1179)&gt;0.001)</f>
        <v>1</v>
      </c>
      <c r="L1179" t="e">
        <f>VLOOKUP($A1179,cleaning_log!$A$1:$ZZ$9791,MATCH(L$5,cleaning_log!$A$2:$ZZ$2,0),0)</f>
        <v>#N/A</v>
      </c>
      <c r="M1179" t="e">
        <f>VLOOKUP($A1179,cleaning_log!$A$1:$ZZ$9791,MATCH(M$5,cleaning_log!$A$2:$ZZ$2,0),0)</f>
        <v>#N/A</v>
      </c>
      <c r="N1179" t="e">
        <f>VLOOKUP($A1179,cleaning_log!$A$1:$ZZ$9791,MATCH(N$5,cleaning_log!$A$2:$ZZ$2,0),0)</f>
        <v>#N/A</v>
      </c>
      <c r="O1179" t="e">
        <f>VLOOKUP($A1179,cleaning_log!$A$1:$ZZ$9791,MATCH(O$5,cleaning_log!$A$2:$ZZ$2,0),0)</f>
        <v>#N/A</v>
      </c>
      <c r="P1179" t="e">
        <f>VLOOKUP($A1179,cleaning_log!$A$1:$ZZ$9791,MATCH(P$5,cleaning_log!$A$2:$ZZ$2,0),0)</f>
        <v>#N/A</v>
      </c>
      <c r="Q1179" t="e">
        <f>VLOOKUP($A1179,cleaning_log!$A$1:$ZZ$9791,MATCH(Q$5,cleaning_log!$A$2:$ZZ$2,0),0)</f>
        <v>#N/A</v>
      </c>
      <c r="R1179" t="e">
        <f>VLOOKUP($A1179,cleaning_log!$A$1:$ZZ$9791,MATCH(R$5,cleaning_log!$A$2:$ZZ$2,0),0)</f>
        <v>#N/A</v>
      </c>
      <c r="S1179" t="e">
        <f t="shared" si="200"/>
        <v>#N/A</v>
      </c>
      <c r="T1179" t="e">
        <f>VLOOKUP($A1179,cleaning_log!$A$1:$ZZ$9791,MATCH(T$5,cleaning_log!$A$2:$ZZ$2,0),0)</f>
        <v>#N/A</v>
      </c>
      <c r="U1179" t="e">
        <f>VLOOKUP($A1179,cleaning_log!$A$1:$ZZ$9791,MATCH(U$5,cleaning_log!$A$2:$ZZ$2,0),0)</f>
        <v>#N/A</v>
      </c>
      <c r="V1179" t="e">
        <f>VLOOKUP($A1179,cleaning_log!$A$1:$ZZ$9791,MATCH(V$5,cleaning_log!$A$2:$ZZ$2,0),0)</f>
        <v>#N/A</v>
      </c>
    </row>
    <row r="1180" spans="1:22" hidden="1" x14ac:dyDescent="0.2">
      <c r="A1180" t="s">
        <v>15797</v>
      </c>
      <c r="B1180" t="str">
        <f>IF(NOT(ISNA(VLOOKUP($A1180,miplib2017!$A$5:$A$10000,1,0))),"miplib2017",IF(NOT(ISNA(VLOOKUP($A1180,miplib2010!$A$5:$A$10000,1,0))),"miplib2010",IF(NOT(ISNA(VLOOKUP($A1180,miplib2003!$A$5:$A$10000,1,0))),"miplib2003",IF(NOT(ISNA(VLOOKUP($A1180,miplib3!$A$5:$A$10002,1,0))),"miplib3",IF(NOT(ISNA(VLOOKUP($A1180,miplib2!$A$5:$A$10004,1,0))),"miplib2",IF(NOT(ISNA(VLOOKUP($A1180,coral!$A$5:$A$10000,1,0))),"coral",IF(NOT(ISNA(VLOOKUP($A1180,neos!$A$5:$A$10000,1,0))),"neos","COULD NOT FIND")))))))</f>
        <v>miplib2017</v>
      </c>
      <c r="C1180" t="str">
        <f>B1180&amp;"/"&amp;A1180</f>
        <v>miplib2017/polygonpack4-10</v>
      </c>
      <c r="D1180">
        <f ca="1">VLOOKUP($A1180,INDIRECT("'"&amp;$B1180&amp;"'!"&amp;"$A$5:$Z$10000"),MATCH(D$5,INDIRECT("'"&amp;$B1180&amp;"'!$A$4:$Z$4"),0),0)</f>
        <v>65935</v>
      </c>
      <c r="E1180">
        <f ca="1">VLOOKUP($A1180,INDIRECT("'"&amp;$B1180&amp;"'!"&amp;"$A$5:$Z$10000"),MATCH(E$5,INDIRECT("'"&amp;$B1180&amp;"'!$A$4:$Z$4"),0),0)</f>
        <v>20537</v>
      </c>
      <c r="F1180" t="e">
        <f>VLOOKUP($A1180,cleaning_log!$A$1:$ZZ$9791,MATCH(F$5,cleaning_log!$A$2:$ZZ$2,0),0)</f>
        <v>#N/A</v>
      </c>
      <c r="G1180" t="e">
        <f>VLOOKUP($A1180,cleaning_log!$A$1:$ZZ$9791,MATCH(G$5,cleaning_log!$A$2:$ZZ$2,0),0)</f>
        <v>#N/A</v>
      </c>
      <c r="H1180" t="str">
        <f ca="1">VLOOKUP($A1180,INDIRECT("'"&amp;$B1180&amp;"'!"&amp;"$A$5:$Z$10000"),MATCH(H$5,INDIRECT("'"&amp;$B1180&amp;"'!$A$4:$Z$4"),0),0)</f>
        <v>-53594065.703*</v>
      </c>
      <c r="I1180" t="e">
        <f>VLOOKUP($A1180,cleaning_log!$A$1:$ZZ$9791,MATCH(I$5,cleaning_log!$A$2:$ZZ$2,0),0)</f>
        <v>#N/A</v>
      </c>
      <c r="J1180" t="e">
        <f>VLOOKUP($A1180,cleaning_log!$A$1:$ZZ$9791,MATCH(J$5,cleaning_log!$A$2:$ZZ$2,0),0)</f>
        <v>#N/A</v>
      </c>
      <c r="K1180" t="b">
        <f>IF(ISNA(J1180),TRUE,ABS(H1180-J1180)&gt;0.001)</f>
        <v>1</v>
      </c>
      <c r="L1180" t="e">
        <f>VLOOKUP($A1180,cleaning_log!$A$1:$ZZ$9791,MATCH(L$5,cleaning_log!$A$2:$ZZ$2,0),0)</f>
        <v>#N/A</v>
      </c>
      <c r="M1180" t="e">
        <f>VLOOKUP($A1180,cleaning_log!$A$1:$ZZ$9791,MATCH(M$5,cleaning_log!$A$2:$ZZ$2,0),0)</f>
        <v>#N/A</v>
      </c>
      <c r="N1180" t="e">
        <f>VLOOKUP($A1180,cleaning_log!$A$1:$ZZ$9791,MATCH(N$5,cleaning_log!$A$2:$ZZ$2,0),0)</f>
        <v>#N/A</v>
      </c>
      <c r="O1180" t="e">
        <f>VLOOKUP($A1180,cleaning_log!$A$1:$ZZ$9791,MATCH(O$5,cleaning_log!$A$2:$ZZ$2,0),0)</f>
        <v>#N/A</v>
      </c>
      <c r="P1180" t="e">
        <f>VLOOKUP($A1180,cleaning_log!$A$1:$ZZ$9791,MATCH(P$5,cleaning_log!$A$2:$ZZ$2,0),0)</f>
        <v>#N/A</v>
      </c>
      <c r="Q1180" t="e">
        <f>VLOOKUP($A1180,cleaning_log!$A$1:$ZZ$9791,MATCH(Q$5,cleaning_log!$A$2:$ZZ$2,0),0)</f>
        <v>#N/A</v>
      </c>
      <c r="R1180" t="e">
        <f>VLOOKUP($A1180,cleaning_log!$A$1:$ZZ$9791,MATCH(R$5,cleaning_log!$A$2:$ZZ$2,0),0)</f>
        <v>#N/A</v>
      </c>
      <c r="S1180" t="e">
        <f t="shared" si="200"/>
        <v>#N/A</v>
      </c>
      <c r="T1180" t="e">
        <f>VLOOKUP($A1180,cleaning_log!$A$1:$ZZ$9791,MATCH(T$5,cleaning_log!$A$2:$ZZ$2,0),0)</f>
        <v>#N/A</v>
      </c>
      <c r="U1180" t="e">
        <f>VLOOKUP($A1180,cleaning_log!$A$1:$ZZ$9791,MATCH(U$5,cleaning_log!$A$2:$ZZ$2,0),0)</f>
        <v>#N/A</v>
      </c>
      <c r="V1180" t="e">
        <f>VLOOKUP($A1180,cleaning_log!$A$1:$ZZ$9791,MATCH(V$5,cleaning_log!$A$2:$ZZ$2,0),0)</f>
        <v>#N/A</v>
      </c>
    </row>
    <row r="1181" spans="1:22" hidden="1" x14ac:dyDescent="0.2">
      <c r="A1181" t="s">
        <v>15800</v>
      </c>
      <c r="B1181" t="str">
        <f>IF(NOT(ISNA(VLOOKUP($A1181,miplib2017!$A$5:$A$10000,1,0))),"miplib2017",IF(NOT(ISNA(VLOOKUP($A1181,miplib2010!$A$5:$A$10000,1,0))),"miplib2010",IF(NOT(ISNA(VLOOKUP($A1181,miplib2003!$A$5:$A$10000,1,0))),"miplib2003",IF(NOT(ISNA(VLOOKUP($A1181,miplib3!$A$5:$A$10002,1,0))),"miplib3",IF(NOT(ISNA(VLOOKUP($A1181,miplib2!$A$5:$A$10004,1,0))),"miplib2",IF(NOT(ISNA(VLOOKUP($A1181,coral!$A$5:$A$10000,1,0))),"coral",IF(NOT(ISNA(VLOOKUP($A1181,neos!$A$5:$A$10000,1,0))),"neos","COULD NOT FIND")))))))</f>
        <v>miplib2017</v>
      </c>
      <c r="C1181" t="str">
        <f>B1181&amp;"/"&amp;A1181</f>
        <v>miplib2017/polygonpack4-15</v>
      </c>
      <c r="D1181">
        <f ca="1">VLOOKUP($A1181,INDIRECT("'"&amp;$B1181&amp;"'!"&amp;"$A$5:$Z$10000"),MATCH(D$5,INDIRECT("'"&amp;$B1181&amp;"'!$A$4:$Z$4"),0),0)</f>
        <v>144478</v>
      </c>
      <c r="E1181">
        <f ca="1">VLOOKUP($A1181,INDIRECT("'"&amp;$B1181&amp;"'!"&amp;"$A$5:$Z$10000"),MATCH(E$5,INDIRECT("'"&amp;$B1181&amp;"'!$A$4:$Z$4"),0),0)</f>
        <v>44237</v>
      </c>
      <c r="F1181" t="e">
        <f>VLOOKUP($A1181,cleaning_log!$A$1:$ZZ$9791,MATCH(F$5,cleaning_log!$A$2:$ZZ$2,0),0)</f>
        <v>#N/A</v>
      </c>
      <c r="G1181" t="e">
        <f>VLOOKUP($A1181,cleaning_log!$A$1:$ZZ$9791,MATCH(G$5,cleaning_log!$A$2:$ZZ$2,0),0)</f>
        <v>#N/A</v>
      </c>
      <c r="H1181" t="str">
        <f ca="1">VLOOKUP($A1181,INDIRECT("'"&amp;$B1181&amp;"'!"&amp;"$A$5:$Z$10000"),MATCH(H$5,INDIRECT("'"&amp;$B1181&amp;"'!$A$4:$Z$4"),0),0)</f>
        <v>-59923296.24180551*</v>
      </c>
      <c r="I1181" t="e">
        <f>VLOOKUP($A1181,cleaning_log!$A$1:$ZZ$9791,MATCH(I$5,cleaning_log!$A$2:$ZZ$2,0),0)</f>
        <v>#N/A</v>
      </c>
      <c r="J1181" t="e">
        <f>VLOOKUP($A1181,cleaning_log!$A$1:$ZZ$9791,MATCH(J$5,cleaning_log!$A$2:$ZZ$2,0),0)</f>
        <v>#N/A</v>
      </c>
      <c r="K1181" t="b">
        <f>IF(ISNA(J1181),TRUE,ABS(H1181-J1181)&gt;0.001)</f>
        <v>1</v>
      </c>
      <c r="L1181" t="e">
        <f>VLOOKUP($A1181,cleaning_log!$A$1:$ZZ$9791,MATCH(L$5,cleaning_log!$A$2:$ZZ$2,0),0)</f>
        <v>#N/A</v>
      </c>
      <c r="M1181" t="e">
        <f>VLOOKUP($A1181,cleaning_log!$A$1:$ZZ$9791,MATCH(M$5,cleaning_log!$A$2:$ZZ$2,0),0)</f>
        <v>#N/A</v>
      </c>
      <c r="N1181" t="e">
        <f>VLOOKUP($A1181,cleaning_log!$A$1:$ZZ$9791,MATCH(N$5,cleaning_log!$A$2:$ZZ$2,0),0)</f>
        <v>#N/A</v>
      </c>
      <c r="O1181" t="e">
        <f>VLOOKUP($A1181,cleaning_log!$A$1:$ZZ$9791,MATCH(O$5,cleaning_log!$A$2:$ZZ$2,0),0)</f>
        <v>#N/A</v>
      </c>
      <c r="P1181" t="e">
        <f>VLOOKUP($A1181,cleaning_log!$A$1:$ZZ$9791,MATCH(P$5,cleaning_log!$A$2:$ZZ$2,0),0)</f>
        <v>#N/A</v>
      </c>
      <c r="Q1181" t="e">
        <f>VLOOKUP($A1181,cleaning_log!$A$1:$ZZ$9791,MATCH(Q$5,cleaning_log!$A$2:$ZZ$2,0),0)</f>
        <v>#N/A</v>
      </c>
      <c r="R1181" t="e">
        <f>VLOOKUP($A1181,cleaning_log!$A$1:$ZZ$9791,MATCH(R$5,cleaning_log!$A$2:$ZZ$2,0),0)</f>
        <v>#N/A</v>
      </c>
      <c r="S1181" t="e">
        <f t="shared" si="200"/>
        <v>#N/A</v>
      </c>
      <c r="T1181" t="e">
        <f>VLOOKUP($A1181,cleaning_log!$A$1:$ZZ$9791,MATCH(T$5,cleaning_log!$A$2:$ZZ$2,0),0)</f>
        <v>#N/A</v>
      </c>
      <c r="U1181" t="e">
        <f>VLOOKUP($A1181,cleaning_log!$A$1:$ZZ$9791,MATCH(U$5,cleaning_log!$A$2:$ZZ$2,0),0)</f>
        <v>#N/A</v>
      </c>
      <c r="V1181" t="e">
        <f>VLOOKUP($A1181,cleaning_log!$A$1:$ZZ$9791,MATCH(V$5,cleaning_log!$A$2:$ZZ$2,0),0)</f>
        <v>#N/A</v>
      </c>
    </row>
    <row r="1182" spans="1:22" hidden="1" x14ac:dyDescent="0.2">
      <c r="A1182" t="s">
        <v>15802</v>
      </c>
      <c r="B1182" t="str">
        <f>IF(NOT(ISNA(VLOOKUP($A1182,miplib2017!$A$5:$A$10000,1,0))),"miplib2017",IF(NOT(ISNA(VLOOKUP($A1182,miplib2010!$A$5:$A$10000,1,0))),"miplib2010",IF(NOT(ISNA(VLOOKUP($A1182,miplib2003!$A$5:$A$10000,1,0))),"miplib2003",IF(NOT(ISNA(VLOOKUP($A1182,miplib3!$A$5:$A$10002,1,0))),"miplib3",IF(NOT(ISNA(VLOOKUP($A1182,miplib2!$A$5:$A$10004,1,0))),"miplib2",IF(NOT(ISNA(VLOOKUP($A1182,coral!$A$5:$A$10000,1,0))),"coral",IF(NOT(ISNA(VLOOKUP($A1182,neos!$A$5:$A$10000,1,0))),"neos","COULD NOT FIND")))))))</f>
        <v>miplib2017</v>
      </c>
      <c r="C1182" t="str">
        <f>B1182&amp;"/"&amp;A1182</f>
        <v>miplib2017/polygonpack4-7</v>
      </c>
      <c r="D1182">
        <f ca="1">VLOOKUP($A1182,INDIRECT("'"&amp;$B1182&amp;"'!"&amp;"$A$5:$Z$10000"),MATCH(D$5,INDIRECT("'"&amp;$B1182&amp;"'!$A$4:$Z$4"),0),0)</f>
        <v>34529</v>
      </c>
      <c r="E1182">
        <f ca="1">VLOOKUP($A1182,INDIRECT("'"&amp;$B1182&amp;"'!"&amp;"$A$5:$Z$10000"),MATCH(E$5,INDIRECT("'"&amp;$B1182&amp;"'!$A$4:$Z$4"),0),0)</f>
        <v>10788</v>
      </c>
      <c r="F1182" t="e">
        <f>VLOOKUP($A1182,cleaning_log!$A$1:$ZZ$9791,MATCH(F$5,cleaning_log!$A$2:$ZZ$2,0),0)</f>
        <v>#N/A</v>
      </c>
      <c r="G1182" t="e">
        <f>VLOOKUP($A1182,cleaning_log!$A$1:$ZZ$9791,MATCH(G$5,cleaning_log!$A$2:$ZZ$2,0),0)</f>
        <v>#N/A</v>
      </c>
      <c r="H1182" t="str">
        <f ca="1">VLOOKUP($A1182,INDIRECT("'"&amp;$B1182&amp;"'!"&amp;"$A$5:$Z$10000"),MATCH(H$5,INDIRECT("'"&amp;$B1182&amp;"'!$A$4:$Z$4"),0),0)</f>
        <v>-51837707.9503404*</v>
      </c>
      <c r="I1182" t="e">
        <f>VLOOKUP($A1182,cleaning_log!$A$1:$ZZ$9791,MATCH(I$5,cleaning_log!$A$2:$ZZ$2,0),0)</f>
        <v>#N/A</v>
      </c>
      <c r="J1182" t="e">
        <f>VLOOKUP($A1182,cleaning_log!$A$1:$ZZ$9791,MATCH(J$5,cleaning_log!$A$2:$ZZ$2,0),0)</f>
        <v>#N/A</v>
      </c>
      <c r="K1182" t="b">
        <f>IF(ISNA(J1182),TRUE,ABS(H1182-J1182)&gt;0.001)</f>
        <v>1</v>
      </c>
      <c r="L1182" t="e">
        <f>VLOOKUP($A1182,cleaning_log!$A$1:$ZZ$9791,MATCH(L$5,cleaning_log!$A$2:$ZZ$2,0),0)</f>
        <v>#N/A</v>
      </c>
      <c r="M1182" t="e">
        <f>VLOOKUP($A1182,cleaning_log!$A$1:$ZZ$9791,MATCH(M$5,cleaning_log!$A$2:$ZZ$2,0),0)</f>
        <v>#N/A</v>
      </c>
      <c r="N1182" t="e">
        <f>VLOOKUP($A1182,cleaning_log!$A$1:$ZZ$9791,MATCH(N$5,cleaning_log!$A$2:$ZZ$2,0),0)</f>
        <v>#N/A</v>
      </c>
      <c r="O1182" t="e">
        <f>VLOOKUP($A1182,cleaning_log!$A$1:$ZZ$9791,MATCH(O$5,cleaning_log!$A$2:$ZZ$2,0),0)</f>
        <v>#N/A</v>
      </c>
      <c r="P1182" t="e">
        <f>VLOOKUP($A1182,cleaning_log!$A$1:$ZZ$9791,MATCH(P$5,cleaning_log!$A$2:$ZZ$2,0),0)</f>
        <v>#N/A</v>
      </c>
      <c r="Q1182" t="e">
        <f>VLOOKUP($A1182,cleaning_log!$A$1:$ZZ$9791,MATCH(Q$5,cleaning_log!$A$2:$ZZ$2,0),0)</f>
        <v>#N/A</v>
      </c>
      <c r="R1182" t="e">
        <f>VLOOKUP($A1182,cleaning_log!$A$1:$ZZ$9791,MATCH(R$5,cleaning_log!$A$2:$ZZ$2,0),0)</f>
        <v>#N/A</v>
      </c>
      <c r="S1182" t="e">
        <f t="shared" si="200"/>
        <v>#N/A</v>
      </c>
      <c r="T1182" t="e">
        <f>VLOOKUP($A1182,cleaning_log!$A$1:$ZZ$9791,MATCH(T$5,cleaning_log!$A$2:$ZZ$2,0),0)</f>
        <v>#N/A</v>
      </c>
      <c r="U1182" t="e">
        <f>VLOOKUP($A1182,cleaning_log!$A$1:$ZZ$9791,MATCH(U$5,cleaning_log!$A$2:$ZZ$2,0),0)</f>
        <v>#N/A</v>
      </c>
      <c r="V1182" t="e">
        <f>VLOOKUP($A1182,cleaning_log!$A$1:$ZZ$9791,MATCH(V$5,cleaning_log!$A$2:$ZZ$2,0),0)</f>
        <v>#N/A</v>
      </c>
    </row>
    <row r="1183" spans="1:22" hidden="1" x14ac:dyDescent="0.2">
      <c r="A1183" t="s">
        <v>15804</v>
      </c>
      <c r="B1183" t="str">
        <f>IF(NOT(ISNA(VLOOKUP($A1183,miplib2017!$A$5:$A$10000,1,0))),"miplib2017",IF(NOT(ISNA(VLOOKUP($A1183,miplib2010!$A$5:$A$10000,1,0))),"miplib2010",IF(NOT(ISNA(VLOOKUP($A1183,miplib2003!$A$5:$A$10000,1,0))),"miplib2003",IF(NOT(ISNA(VLOOKUP($A1183,miplib3!$A$5:$A$10002,1,0))),"miplib3",IF(NOT(ISNA(VLOOKUP($A1183,miplib2!$A$5:$A$10004,1,0))),"miplib2",IF(NOT(ISNA(VLOOKUP($A1183,coral!$A$5:$A$10000,1,0))),"coral",IF(NOT(ISNA(VLOOKUP($A1183,neos!$A$5:$A$10000,1,0))),"neos","COULD NOT FIND")))))))</f>
        <v>miplib2017</v>
      </c>
      <c r="C1183" t="str">
        <f>B1183&amp;"/"&amp;A1183</f>
        <v>miplib2017/polygonpack5-15</v>
      </c>
      <c r="D1183">
        <f ca="1">VLOOKUP($A1183,INDIRECT("'"&amp;$B1183&amp;"'!"&amp;"$A$5:$Z$10000"),MATCH(D$5,INDIRECT("'"&amp;$B1183&amp;"'!$A$4:$Z$4"),0),0)</f>
        <v>163429</v>
      </c>
      <c r="E1183">
        <f ca="1">VLOOKUP($A1183,INDIRECT("'"&amp;$B1183&amp;"'!"&amp;"$A$5:$Z$10000"),MATCH(E$5,INDIRECT("'"&amp;$B1183&amp;"'!$A$4:$Z$4"),0),0)</f>
        <v>48163</v>
      </c>
      <c r="F1183" t="e">
        <f>VLOOKUP($A1183,cleaning_log!$A$1:$ZZ$9791,MATCH(F$5,cleaning_log!$A$2:$ZZ$2,0),0)</f>
        <v>#N/A</v>
      </c>
      <c r="G1183" t="e">
        <f>VLOOKUP($A1183,cleaning_log!$A$1:$ZZ$9791,MATCH(G$5,cleaning_log!$A$2:$ZZ$2,0),0)</f>
        <v>#N/A</v>
      </c>
      <c r="H1183" t="str">
        <f ca="1">VLOOKUP($A1183,INDIRECT("'"&amp;$B1183&amp;"'!"&amp;"$A$5:$Z$10000"),MATCH(H$5,INDIRECT("'"&amp;$B1183&amp;"'!$A$4:$Z$4"),0),0)</f>
        <v>-54950356.2656221*</v>
      </c>
      <c r="I1183" t="e">
        <f>VLOOKUP($A1183,cleaning_log!$A$1:$ZZ$9791,MATCH(I$5,cleaning_log!$A$2:$ZZ$2,0),0)</f>
        <v>#N/A</v>
      </c>
      <c r="J1183" t="e">
        <f>VLOOKUP($A1183,cleaning_log!$A$1:$ZZ$9791,MATCH(J$5,cleaning_log!$A$2:$ZZ$2,0),0)</f>
        <v>#N/A</v>
      </c>
      <c r="K1183" t="b">
        <f>IF(ISNA(J1183),TRUE,ABS(H1183-J1183)&gt;0.001)</f>
        <v>1</v>
      </c>
      <c r="L1183" t="e">
        <f>VLOOKUP($A1183,cleaning_log!$A$1:$ZZ$9791,MATCH(L$5,cleaning_log!$A$2:$ZZ$2,0),0)</f>
        <v>#N/A</v>
      </c>
      <c r="M1183" t="e">
        <f>VLOOKUP($A1183,cleaning_log!$A$1:$ZZ$9791,MATCH(M$5,cleaning_log!$A$2:$ZZ$2,0),0)</f>
        <v>#N/A</v>
      </c>
      <c r="N1183" t="e">
        <f>VLOOKUP($A1183,cleaning_log!$A$1:$ZZ$9791,MATCH(N$5,cleaning_log!$A$2:$ZZ$2,0),0)</f>
        <v>#N/A</v>
      </c>
      <c r="O1183" t="e">
        <f>VLOOKUP($A1183,cleaning_log!$A$1:$ZZ$9791,MATCH(O$5,cleaning_log!$A$2:$ZZ$2,0),0)</f>
        <v>#N/A</v>
      </c>
      <c r="P1183" t="e">
        <f>VLOOKUP($A1183,cleaning_log!$A$1:$ZZ$9791,MATCH(P$5,cleaning_log!$A$2:$ZZ$2,0),0)</f>
        <v>#N/A</v>
      </c>
      <c r="Q1183" t="e">
        <f>VLOOKUP($A1183,cleaning_log!$A$1:$ZZ$9791,MATCH(Q$5,cleaning_log!$A$2:$ZZ$2,0),0)</f>
        <v>#N/A</v>
      </c>
      <c r="R1183" t="e">
        <f>VLOOKUP($A1183,cleaning_log!$A$1:$ZZ$9791,MATCH(R$5,cleaning_log!$A$2:$ZZ$2,0),0)</f>
        <v>#N/A</v>
      </c>
      <c r="S1183" t="e">
        <f t="shared" si="200"/>
        <v>#N/A</v>
      </c>
      <c r="T1183" t="e">
        <f>VLOOKUP($A1183,cleaning_log!$A$1:$ZZ$9791,MATCH(T$5,cleaning_log!$A$2:$ZZ$2,0),0)</f>
        <v>#N/A</v>
      </c>
      <c r="U1183" t="e">
        <f>VLOOKUP($A1183,cleaning_log!$A$1:$ZZ$9791,MATCH(U$5,cleaning_log!$A$2:$ZZ$2,0),0)</f>
        <v>#N/A</v>
      </c>
      <c r="V1183" t="e">
        <f>VLOOKUP($A1183,cleaning_log!$A$1:$ZZ$9791,MATCH(V$5,cleaning_log!$A$2:$ZZ$2,0),0)</f>
        <v>#N/A</v>
      </c>
    </row>
    <row r="1184" spans="1:22" hidden="1" x14ac:dyDescent="0.2">
      <c r="A1184" t="s">
        <v>15806</v>
      </c>
      <c r="B1184" t="str">
        <f>IF(NOT(ISNA(VLOOKUP($A1184,miplib2017!$A$5:$A$10000,1,0))),"miplib2017",IF(NOT(ISNA(VLOOKUP($A1184,miplib2010!$A$5:$A$10000,1,0))),"miplib2010",IF(NOT(ISNA(VLOOKUP($A1184,miplib2003!$A$5:$A$10000,1,0))),"miplib2003",IF(NOT(ISNA(VLOOKUP($A1184,miplib3!$A$5:$A$10002,1,0))),"miplib3",IF(NOT(ISNA(VLOOKUP($A1184,miplib2!$A$5:$A$10004,1,0))),"miplib2",IF(NOT(ISNA(VLOOKUP($A1184,coral!$A$5:$A$10000,1,0))),"coral",IF(NOT(ISNA(VLOOKUP($A1184,neos!$A$5:$A$10000,1,0))),"neos","COULD NOT FIND")))))))</f>
        <v>miplib2017</v>
      </c>
      <c r="C1184" t="str">
        <f>B1184&amp;"/"&amp;A1184</f>
        <v>miplib2017/ponderthis0517-inf</v>
      </c>
      <c r="D1184">
        <f ca="1">VLOOKUP($A1184,INDIRECT("'"&amp;$B1184&amp;"'!"&amp;"$A$5:$Z$10000"),MATCH(D$5,INDIRECT("'"&amp;$B1184&amp;"'!$A$4:$Z$4"),0),0)</f>
        <v>78</v>
      </c>
      <c r="E1184">
        <f ca="1">VLOOKUP($A1184,INDIRECT("'"&amp;$B1184&amp;"'!"&amp;"$A$5:$Z$10000"),MATCH(E$5,INDIRECT("'"&amp;$B1184&amp;"'!$A$4:$Z$4"),0),0)</f>
        <v>975</v>
      </c>
      <c r="F1184" t="e">
        <f>VLOOKUP($A1184,cleaning_log!$A$1:$ZZ$9791,MATCH(F$5,cleaning_log!$A$2:$ZZ$2,0),0)</f>
        <v>#N/A</v>
      </c>
      <c r="G1184" t="e">
        <f>VLOOKUP($A1184,cleaning_log!$A$1:$ZZ$9791,MATCH(G$5,cleaning_log!$A$2:$ZZ$2,0),0)</f>
        <v>#N/A</v>
      </c>
      <c r="H1184" t="str">
        <f ca="1">VLOOKUP($A1184,INDIRECT("'"&amp;$B1184&amp;"'!"&amp;"$A$5:$Z$10000"),MATCH(H$5,INDIRECT("'"&amp;$B1184&amp;"'!$A$4:$Z$4"),0),0)</f>
        <v>Infeasible</v>
      </c>
      <c r="I1184" t="e">
        <f>VLOOKUP($A1184,cleaning_log!$A$1:$ZZ$9791,MATCH(I$5,cleaning_log!$A$2:$ZZ$2,0),0)</f>
        <v>#N/A</v>
      </c>
      <c r="J1184" t="e">
        <f>VLOOKUP($A1184,cleaning_log!$A$1:$ZZ$9791,MATCH(J$5,cleaning_log!$A$2:$ZZ$2,0),0)</f>
        <v>#N/A</v>
      </c>
      <c r="K1184" t="b">
        <f>IF(ISNA(J1184),TRUE,ABS(H1184-J1184)&gt;0.001)</f>
        <v>1</v>
      </c>
      <c r="L1184" t="e">
        <f>VLOOKUP($A1184,cleaning_log!$A$1:$ZZ$9791,MATCH(L$5,cleaning_log!$A$2:$ZZ$2,0),0)</f>
        <v>#N/A</v>
      </c>
      <c r="M1184" t="e">
        <f>VLOOKUP($A1184,cleaning_log!$A$1:$ZZ$9791,MATCH(M$5,cleaning_log!$A$2:$ZZ$2,0),0)</f>
        <v>#N/A</v>
      </c>
      <c r="N1184" t="e">
        <f>VLOOKUP($A1184,cleaning_log!$A$1:$ZZ$9791,MATCH(N$5,cleaning_log!$A$2:$ZZ$2,0),0)</f>
        <v>#N/A</v>
      </c>
      <c r="O1184" t="e">
        <f>VLOOKUP($A1184,cleaning_log!$A$1:$ZZ$9791,MATCH(O$5,cleaning_log!$A$2:$ZZ$2,0),0)</f>
        <v>#N/A</v>
      </c>
      <c r="P1184" t="e">
        <f>VLOOKUP($A1184,cleaning_log!$A$1:$ZZ$9791,MATCH(P$5,cleaning_log!$A$2:$ZZ$2,0),0)</f>
        <v>#N/A</v>
      </c>
      <c r="Q1184" t="e">
        <f>VLOOKUP($A1184,cleaning_log!$A$1:$ZZ$9791,MATCH(Q$5,cleaning_log!$A$2:$ZZ$2,0),0)</f>
        <v>#N/A</v>
      </c>
      <c r="R1184" t="e">
        <f>VLOOKUP($A1184,cleaning_log!$A$1:$ZZ$9791,MATCH(R$5,cleaning_log!$A$2:$ZZ$2,0),0)</f>
        <v>#N/A</v>
      </c>
      <c r="S1184" t="e">
        <f t="shared" si="200"/>
        <v>#N/A</v>
      </c>
      <c r="T1184" t="e">
        <f>VLOOKUP($A1184,cleaning_log!$A$1:$ZZ$9791,MATCH(T$5,cleaning_log!$A$2:$ZZ$2,0),0)</f>
        <v>#N/A</v>
      </c>
      <c r="U1184" t="e">
        <f>VLOOKUP($A1184,cleaning_log!$A$1:$ZZ$9791,MATCH(U$5,cleaning_log!$A$2:$ZZ$2,0),0)</f>
        <v>#N/A</v>
      </c>
      <c r="V1184" t="e">
        <f>VLOOKUP($A1184,cleaning_log!$A$1:$ZZ$9791,MATCH(V$5,cleaning_log!$A$2:$ZZ$2,0),0)</f>
        <v>#N/A</v>
      </c>
    </row>
    <row r="1185" spans="1:22" x14ac:dyDescent="0.2">
      <c r="A1185" t="s">
        <v>3418</v>
      </c>
      <c r="B1185" t="str">
        <f>IF(NOT(ISNA(VLOOKUP($A1185,miplib2017!$A$5:$A$10000,1,0))),"miplib2017",IF(NOT(ISNA(VLOOKUP($A1185,miplib2010!$A$5:$A$10000,1,0))),"miplib2010",IF(NOT(ISNA(VLOOKUP($A1185,miplib2003!$A$5:$A$10000,1,0))),"miplib2003",IF(NOT(ISNA(VLOOKUP($A1185,miplib3!$A$5:$A$10002,1,0))),"miplib3",IF(NOT(ISNA(VLOOKUP($A1185,miplib2!$A$5:$A$10004,1,0))),"miplib2",IF(NOT(ISNA(VLOOKUP($A1185,coral!$A$5:$A$10000,1,0))),"coral",IF(NOT(ISNA(VLOOKUP($A1185,neos!$A$5:$A$10000,1,0))),"neos","COULD NOT FIND")))))))</f>
        <v>miplib2003</v>
      </c>
      <c r="C1185" t="str">
        <f>B1185&amp;"/"&amp;A1185</f>
        <v>miplib2003/pp08a</v>
      </c>
      <c r="D1185">
        <f ca="1">VLOOKUP($A1185,INDIRECT("'"&amp;$B1185&amp;"'!"&amp;"$A$5:$Z$10000"),MATCH(D$5,INDIRECT("'"&amp;$B1185&amp;"'!$A$4:$Z$4"),0),0)</f>
        <v>136</v>
      </c>
      <c r="E1185">
        <f ca="1">VLOOKUP($A1185,INDIRECT("'"&amp;$B1185&amp;"'!"&amp;"$A$5:$Z$10000"),MATCH(E$5,INDIRECT("'"&amp;$B1185&amp;"'!$A$4:$Z$4"),0),0)</f>
        <v>240</v>
      </c>
      <c r="F1185">
        <f>VLOOKUP($A1185,cleaning_log!$A$1:$ZZ$9791,MATCH(F$5,cleaning_log!$A$2:$ZZ$2,0),0)</f>
        <v>133</v>
      </c>
      <c r="G1185">
        <f>VLOOKUP($A1185,cleaning_log!$A$1:$ZZ$9791,MATCH(G$5,cleaning_log!$A$2:$ZZ$2,0),0)</f>
        <v>234</v>
      </c>
      <c r="H1185">
        <f ca="1">VLOOKUP($A1185,INDIRECT("'"&amp;$B1185&amp;"'!"&amp;"$A$5:$Z$10000"),MATCH(H$5,INDIRECT("'"&amp;$B1185&amp;"'!$A$4:$Z$4"),0),0)</f>
        <v>7350</v>
      </c>
      <c r="I1185">
        <f>VLOOKUP($A1185,cleaning_log!$A$1:$ZZ$9791,MATCH(I$5,cleaning_log!$A$2:$ZZ$2,0),0)</f>
        <v>2748.3452380952299</v>
      </c>
      <c r="J1185">
        <f>VLOOKUP($A1185,cleaning_log!$A$1:$ZZ$9791,MATCH(J$5,cleaning_log!$A$2:$ZZ$2,0),0)</f>
        <v>2748.3452380952299</v>
      </c>
      <c r="K1185" t="b">
        <f ca="1">IF(ISNA(J1185),TRUE,ABS(H1185-J1185)&gt;0.001)</f>
        <v>1</v>
      </c>
      <c r="L1185">
        <f>VLOOKUP($A1185,cleaning_log!$A$1:$ZZ$9791,MATCH(L$5,cleaning_log!$A$2:$ZZ$2,0),0)</f>
        <v>7350</v>
      </c>
      <c r="M1185">
        <f>VLOOKUP($A1185,cleaning_log!$A$1:$ZZ$9791,MATCH(M$5,cleaning_log!$A$2:$ZZ$2,0),0)</f>
        <v>7350</v>
      </c>
      <c r="N1185">
        <f>VLOOKUP($A1185,cleaning_log!$A$1:$ZZ$9791,MATCH(N$5,cleaning_log!$A$2:$ZZ$2,0),0)</f>
        <v>7350</v>
      </c>
      <c r="O1185">
        <f>VLOOKUP($A1185,cleaning_log!$A$1:$ZZ$9791,MATCH(O$5,cleaning_log!$A$2:$ZZ$2,0),0)</f>
        <v>7350</v>
      </c>
      <c r="P1185">
        <f>VLOOKUP($A1185,cleaning_log!$A$1:$ZZ$9791,MATCH(P$5,cleaning_log!$A$2:$ZZ$2,0),0)</f>
        <v>0.53100000000000003</v>
      </c>
      <c r="Q1185">
        <f>VLOOKUP($A1185,cleaning_log!$A$1:$ZZ$9791,MATCH(Q$5,cleaning_log!$A$2:$ZZ$2,0),0)</f>
        <v>0.39800000000000002</v>
      </c>
      <c r="R1185">
        <f>VLOOKUP($A1185,cleaning_log!$A$1:$ZZ$9791,MATCH(R$5,cleaning_log!$A$2:$ZZ$2,0),0)</f>
        <v>0.91200000000000003</v>
      </c>
      <c r="S1185" t="b">
        <f t="shared" si="200"/>
        <v>1</v>
      </c>
      <c r="T1185">
        <f>VLOOKUP($A1185,cleaning_log!$A$1:$ZZ$9791,MATCH(T$5,cleaning_log!$A$2:$ZZ$2,0),0)</f>
        <v>1039</v>
      </c>
      <c r="U1185">
        <f>VLOOKUP($A1185,cleaning_log!$A$1:$ZZ$9791,MATCH(U$5,cleaning_log!$A$2:$ZZ$2,0),0)</f>
        <v>726</v>
      </c>
      <c r="V1185">
        <f>VLOOKUP($A1185,cleaning_log!$A$1:$ZZ$9791,MATCH(V$5,cleaning_log!$A$2:$ZZ$2,0),0)</f>
        <v>2026</v>
      </c>
    </row>
    <row r="1186" spans="1:22" x14ac:dyDescent="0.2">
      <c r="A1186" t="s">
        <v>3439</v>
      </c>
      <c r="B1186" t="str">
        <f>IF(NOT(ISNA(VLOOKUP($A1186,miplib2017!$A$5:$A$10000,1,0))),"miplib2017",IF(NOT(ISNA(VLOOKUP($A1186,miplib2010!$A$5:$A$10000,1,0))),"miplib2010",IF(NOT(ISNA(VLOOKUP($A1186,miplib2003!$A$5:$A$10000,1,0))),"miplib2003",IF(NOT(ISNA(VLOOKUP($A1186,miplib3!$A$5:$A$10002,1,0))),"miplib3",IF(NOT(ISNA(VLOOKUP($A1186,miplib2!$A$5:$A$10004,1,0))),"miplib2",IF(NOT(ISNA(VLOOKUP($A1186,coral!$A$5:$A$10000,1,0))),"coral",IF(NOT(ISNA(VLOOKUP($A1186,neos!$A$5:$A$10000,1,0))),"neos","COULD NOT FIND")))))))</f>
        <v>miplib2003</v>
      </c>
      <c r="C1186" t="str">
        <f>B1186&amp;"/"&amp;A1186</f>
        <v>miplib2003/pp08aCUTS</v>
      </c>
      <c r="D1186">
        <f ca="1">VLOOKUP($A1186,INDIRECT("'"&amp;$B1186&amp;"'!"&amp;"$A$5:$Z$10000"),MATCH(D$5,INDIRECT("'"&amp;$B1186&amp;"'!$A$4:$Z$4"),0),0)</f>
        <v>246</v>
      </c>
      <c r="E1186">
        <f ca="1">VLOOKUP($A1186,INDIRECT("'"&amp;$B1186&amp;"'!"&amp;"$A$5:$Z$10000"),MATCH(E$5,INDIRECT("'"&amp;$B1186&amp;"'!$A$4:$Z$4"),0),0)</f>
        <v>240</v>
      </c>
      <c r="F1186">
        <f>VLOOKUP($A1186,cleaning_log!$A$1:$ZZ$9791,MATCH(F$5,cleaning_log!$A$2:$ZZ$2,0),0)</f>
        <v>228</v>
      </c>
      <c r="G1186">
        <f>VLOOKUP($A1186,cleaning_log!$A$1:$ZZ$9791,MATCH(G$5,cleaning_log!$A$2:$ZZ$2,0),0)</f>
        <v>235</v>
      </c>
      <c r="H1186">
        <f ca="1">VLOOKUP($A1186,INDIRECT("'"&amp;$B1186&amp;"'!"&amp;"$A$5:$Z$10000"),MATCH(H$5,INDIRECT("'"&amp;$B1186&amp;"'!$A$4:$Z$4"),0),0)</f>
        <v>7350</v>
      </c>
      <c r="I1186">
        <f>VLOOKUP($A1186,cleaning_log!$A$1:$ZZ$9791,MATCH(I$5,cleaning_log!$A$2:$ZZ$2,0),0)</f>
        <v>5480.60615632196</v>
      </c>
      <c r="J1186">
        <f>VLOOKUP($A1186,cleaning_log!$A$1:$ZZ$9791,MATCH(J$5,cleaning_log!$A$2:$ZZ$2,0),0)</f>
        <v>5480.60615632196</v>
      </c>
      <c r="K1186" t="b">
        <f ca="1">IF(ISNA(J1186),TRUE,ABS(H1186-J1186)&gt;0.001)</f>
        <v>1</v>
      </c>
      <c r="L1186">
        <f>VLOOKUP($A1186,cleaning_log!$A$1:$ZZ$9791,MATCH(L$5,cleaning_log!$A$2:$ZZ$2,0),0)</f>
        <v>7350</v>
      </c>
      <c r="M1186">
        <f>VLOOKUP($A1186,cleaning_log!$A$1:$ZZ$9791,MATCH(M$5,cleaning_log!$A$2:$ZZ$2,0),0)</f>
        <v>7350</v>
      </c>
      <c r="N1186">
        <f>VLOOKUP($A1186,cleaning_log!$A$1:$ZZ$9791,MATCH(N$5,cleaning_log!$A$2:$ZZ$2,0),0)</f>
        <v>7349.9063624065202</v>
      </c>
      <c r="O1186">
        <f>VLOOKUP($A1186,cleaning_log!$A$1:$ZZ$9791,MATCH(O$5,cleaning_log!$A$2:$ZZ$2,0),0)</f>
        <v>7349.6683970557897</v>
      </c>
      <c r="P1186">
        <f>VLOOKUP($A1186,cleaning_log!$A$1:$ZZ$9791,MATCH(P$5,cleaning_log!$A$2:$ZZ$2,0),0)</f>
        <v>0.63900000000000001</v>
      </c>
      <c r="Q1186">
        <f>VLOOKUP($A1186,cleaning_log!$A$1:$ZZ$9791,MATCH(Q$5,cleaning_log!$A$2:$ZZ$2,0),0)</f>
        <v>0.67</v>
      </c>
      <c r="R1186">
        <f>VLOOKUP($A1186,cleaning_log!$A$1:$ZZ$9791,MATCH(R$5,cleaning_log!$A$2:$ZZ$2,0),0)</f>
        <v>0.67</v>
      </c>
      <c r="S1186" t="b">
        <f t="shared" si="200"/>
        <v>1</v>
      </c>
      <c r="T1186">
        <f>VLOOKUP($A1186,cleaning_log!$A$1:$ZZ$9791,MATCH(T$5,cleaning_log!$A$2:$ZZ$2,0),0)</f>
        <v>1036</v>
      </c>
      <c r="U1186">
        <f>VLOOKUP($A1186,cleaning_log!$A$1:$ZZ$9791,MATCH(U$5,cleaning_log!$A$2:$ZZ$2,0),0)</f>
        <v>1197</v>
      </c>
      <c r="V1186">
        <f>VLOOKUP($A1186,cleaning_log!$A$1:$ZZ$9791,MATCH(V$5,cleaning_log!$A$2:$ZZ$2,0),0)</f>
        <v>1197</v>
      </c>
    </row>
    <row r="1187" spans="1:22" x14ac:dyDescent="0.2">
      <c r="A1187" t="s">
        <v>3458</v>
      </c>
      <c r="B1187" t="str">
        <f>IF(NOT(ISNA(VLOOKUP($A1187,miplib2017!$A$5:$A$10000,1,0))),"miplib2017",IF(NOT(ISNA(VLOOKUP($A1187,miplib2010!$A$5:$A$10000,1,0))),"miplib2010",IF(NOT(ISNA(VLOOKUP($A1187,miplib2003!$A$5:$A$10000,1,0))),"miplib2003",IF(NOT(ISNA(VLOOKUP($A1187,miplib3!$A$5:$A$10002,1,0))),"miplib3",IF(NOT(ISNA(VLOOKUP($A1187,miplib2!$A$5:$A$10004,1,0))),"miplib2",IF(NOT(ISNA(VLOOKUP($A1187,coral!$A$5:$A$10000,1,0))),"coral",IF(NOT(ISNA(VLOOKUP($A1187,neos!$A$5:$A$10000,1,0))),"neos","COULD NOT FIND")))))))</f>
        <v>miplib2017</v>
      </c>
      <c r="C1187" t="str">
        <f>B1187&amp;"/"&amp;A1187</f>
        <v>miplib2017/probportfolio</v>
      </c>
      <c r="D1187">
        <f ca="1">VLOOKUP($A1187,INDIRECT("'"&amp;$B1187&amp;"'!"&amp;"$A$5:$Z$10000"),MATCH(D$5,INDIRECT("'"&amp;$B1187&amp;"'!$A$4:$Z$4"),0),0)</f>
        <v>302</v>
      </c>
      <c r="E1187">
        <f ca="1">VLOOKUP($A1187,INDIRECT("'"&amp;$B1187&amp;"'!"&amp;"$A$5:$Z$10000"),MATCH(E$5,INDIRECT("'"&amp;$B1187&amp;"'!$A$4:$Z$4"),0),0)</f>
        <v>320</v>
      </c>
      <c r="F1187">
        <f>VLOOKUP($A1187,cleaning_log!$A$1:$ZZ$9791,MATCH(F$5,cleaning_log!$A$2:$ZZ$2,0),0)</f>
        <v>302</v>
      </c>
      <c r="G1187">
        <f>VLOOKUP($A1187,cleaning_log!$A$1:$ZZ$9791,MATCH(G$5,cleaning_log!$A$2:$ZZ$2,0),0)</f>
        <v>320</v>
      </c>
      <c r="H1187">
        <f ca="1">VLOOKUP($A1187,INDIRECT("'"&amp;$B1187&amp;"'!"&amp;"$A$5:$Z$10000"),MATCH(H$5,INDIRECT("'"&amp;$B1187&amp;"'!$A$4:$Z$4"),0),0)</f>
        <v>16.734246760000001</v>
      </c>
      <c r="I1187">
        <f>VLOOKUP($A1187,cleaning_log!$A$1:$ZZ$9791,MATCH(I$5,cleaning_log!$A$2:$ZZ$2,0),0)</f>
        <v>5</v>
      </c>
      <c r="J1187">
        <f>VLOOKUP($A1187,cleaning_log!$A$1:$ZZ$9791,MATCH(J$5,cleaning_log!$A$2:$ZZ$2,0),0)</f>
        <v>5</v>
      </c>
      <c r="K1187" t="b">
        <f ca="1">IF(ISNA(J1187),TRUE,ABS(H1187-J1187)&gt;0.001)</f>
        <v>1</v>
      </c>
      <c r="L1187">
        <f>VLOOKUP($A1187,cleaning_log!$A$1:$ZZ$9791,MATCH(L$5,cleaning_log!$A$2:$ZZ$2,0),0)</f>
        <v>19.032182606916798</v>
      </c>
      <c r="M1187">
        <f>VLOOKUP($A1187,cleaning_log!$A$1:$ZZ$9791,MATCH(M$5,cleaning_log!$A$2:$ZZ$2,0),0)</f>
        <v>18.919858563070999</v>
      </c>
      <c r="N1187">
        <f>VLOOKUP($A1187,cleaning_log!$A$1:$ZZ$9791,MATCH(N$5,cleaning_log!$A$2:$ZZ$2,0),0)</f>
        <v>11.027841708838199</v>
      </c>
      <c r="O1187">
        <f>VLOOKUP($A1187,cleaning_log!$A$1:$ZZ$9791,MATCH(O$5,cleaning_log!$A$2:$ZZ$2,0),0)</f>
        <v>11.083011448549801</v>
      </c>
      <c r="P1187">
        <f>VLOOKUP($A1187,cleaning_log!$A$1:$ZZ$9791,MATCH(P$5,cleaning_log!$A$2:$ZZ$2,0),0)</f>
        <v>3600</v>
      </c>
      <c r="Q1187">
        <f>VLOOKUP($A1187,cleaning_log!$A$1:$ZZ$9791,MATCH(Q$5,cleaning_log!$A$2:$ZZ$2,0),0)</f>
        <v>3600</v>
      </c>
      <c r="R1187">
        <f>VLOOKUP($A1187,cleaning_log!$A$1:$ZZ$9791,MATCH(R$5,cleaning_log!$A$2:$ZZ$2,0),0)</f>
        <v>3600</v>
      </c>
      <c r="S1187" t="b">
        <f t="shared" si="200"/>
        <v>0</v>
      </c>
      <c r="T1187">
        <f>VLOOKUP($A1187,cleaning_log!$A$1:$ZZ$9791,MATCH(T$5,cleaning_log!$A$2:$ZZ$2,0),0)</f>
        <v>1696219</v>
      </c>
      <c r="U1187">
        <f>VLOOKUP($A1187,cleaning_log!$A$1:$ZZ$9791,MATCH(U$5,cleaning_log!$A$2:$ZZ$2,0),0)</f>
        <v>2004240</v>
      </c>
      <c r="V1187">
        <f>VLOOKUP($A1187,cleaning_log!$A$1:$ZZ$9791,MATCH(V$5,cleaning_log!$A$2:$ZZ$2,0),0)</f>
        <v>2582796</v>
      </c>
    </row>
    <row r="1188" spans="1:22" x14ac:dyDescent="0.2">
      <c r="A1188" s="19" t="s">
        <v>3475</v>
      </c>
      <c r="B1188" t="str">
        <f>IF(NOT(ISNA(VLOOKUP($A1188,miplib2017!$A$5:$A$10000,1,0))),"miplib2017",IF(NOT(ISNA(VLOOKUP($A1188,miplib2010!$A$5:$A$10000,1,0))),"miplib2010",IF(NOT(ISNA(VLOOKUP($A1188,miplib2003!$A$5:$A$10000,1,0))),"miplib2003",IF(NOT(ISNA(VLOOKUP($A1188,miplib3!$A$5:$A$10002,1,0))),"miplib3",IF(NOT(ISNA(VLOOKUP($A1188,miplib2!$A$5:$A$10004,1,0))),"miplib2",IF(NOT(ISNA(VLOOKUP($A1188,coral!$A$5:$A$10000,1,0))),"coral",IF(NOT(ISNA(VLOOKUP($A1188,neos!$A$5:$A$10000,1,0))),"neos","COULD NOT FIND")))))))</f>
        <v>miplib2017</v>
      </c>
      <c r="C1188" t="str">
        <f>B1188&amp;"/"&amp;A1188</f>
        <v>miplib2017/prod1</v>
      </c>
      <c r="D1188">
        <f ca="1">VLOOKUP($A1188,INDIRECT("'"&amp;$B1188&amp;"'!"&amp;"$A$5:$Z$10000"),MATCH(D$5,INDIRECT("'"&amp;$B1188&amp;"'!$A$4:$Z$4"),0),0)</f>
        <v>208</v>
      </c>
      <c r="E1188">
        <f ca="1">VLOOKUP($A1188,INDIRECT("'"&amp;$B1188&amp;"'!"&amp;"$A$5:$Z$10000"),MATCH(E$5,INDIRECT("'"&amp;$B1188&amp;"'!$A$4:$Z$4"),0),0)</f>
        <v>250</v>
      </c>
      <c r="F1188">
        <f>VLOOKUP($A1188,cleaning_log!$A$1:$ZZ$9791,MATCH(F$5,cleaning_log!$A$2:$ZZ$2,0),0)</f>
        <v>75</v>
      </c>
      <c r="G1188">
        <f>VLOOKUP($A1188,cleaning_log!$A$1:$ZZ$9791,MATCH(G$5,cleaning_log!$A$2:$ZZ$2,0),0)</f>
        <v>117</v>
      </c>
      <c r="H1188">
        <f ca="1">VLOOKUP($A1188,INDIRECT("'"&amp;$B1188&amp;"'!"&amp;"$A$5:$Z$10000"),MATCH(H$5,INDIRECT("'"&amp;$B1188&amp;"'!$A$4:$Z$4"),0),0)</f>
        <v>-56</v>
      </c>
      <c r="I1188">
        <f>VLOOKUP($A1188,cleaning_log!$A$1:$ZZ$9791,MATCH(I$5,cleaning_log!$A$2:$ZZ$2,0),0)</f>
        <v>-100</v>
      </c>
      <c r="J1188">
        <f>VLOOKUP($A1188,cleaning_log!$A$1:$ZZ$9791,MATCH(J$5,cleaning_log!$A$2:$ZZ$2,0),0)</f>
        <v>-73.5501511189089</v>
      </c>
      <c r="K1188" t="b">
        <f ca="1">IF(ISNA(J1188),TRUE,ABS(H1188-J1188)&gt;0.001)</f>
        <v>1</v>
      </c>
      <c r="L1188">
        <f>VLOOKUP($A1188,cleaning_log!$A$1:$ZZ$9791,MATCH(L$5,cleaning_log!$A$2:$ZZ$2,0),0)</f>
        <v>-56</v>
      </c>
      <c r="M1188">
        <f>VLOOKUP($A1188,cleaning_log!$A$1:$ZZ$9791,MATCH(M$5,cleaning_log!$A$2:$ZZ$2,0),0)</f>
        <v>-56</v>
      </c>
      <c r="N1188">
        <f>VLOOKUP($A1188,cleaning_log!$A$1:$ZZ$9791,MATCH(N$5,cleaning_log!$A$2:$ZZ$2,0),0)</f>
        <v>-56</v>
      </c>
      <c r="O1188">
        <f>VLOOKUP($A1188,cleaning_log!$A$1:$ZZ$9791,MATCH(O$5,cleaning_log!$A$2:$ZZ$2,0),0)</f>
        <v>-56</v>
      </c>
      <c r="P1188">
        <f>VLOOKUP($A1188,cleaning_log!$A$1:$ZZ$9791,MATCH(P$5,cleaning_log!$A$2:$ZZ$2,0),0)</f>
        <v>62.250999999999998</v>
      </c>
      <c r="Q1188">
        <f>VLOOKUP($A1188,cleaning_log!$A$1:$ZZ$9791,MATCH(Q$5,cleaning_log!$A$2:$ZZ$2,0),0)</f>
        <v>23.042999999999999</v>
      </c>
      <c r="R1188">
        <f>VLOOKUP($A1188,cleaning_log!$A$1:$ZZ$9791,MATCH(R$5,cleaning_log!$A$2:$ZZ$2,0),0)</f>
        <v>27.556000000000001</v>
      </c>
      <c r="S1188" t="b">
        <f t="shared" si="200"/>
        <v>1</v>
      </c>
      <c r="T1188">
        <f>VLOOKUP($A1188,cleaning_log!$A$1:$ZZ$9791,MATCH(T$5,cleaning_log!$A$2:$ZZ$2,0),0)</f>
        <v>83031</v>
      </c>
      <c r="U1188">
        <f>VLOOKUP($A1188,cleaning_log!$A$1:$ZZ$9791,MATCH(U$5,cleaning_log!$A$2:$ZZ$2,0),0)</f>
        <v>39476</v>
      </c>
      <c r="V1188">
        <f>VLOOKUP($A1188,cleaning_log!$A$1:$ZZ$9791,MATCH(V$5,cleaning_log!$A$2:$ZZ$2,0),0)</f>
        <v>48181</v>
      </c>
    </row>
    <row r="1189" spans="1:22" x14ac:dyDescent="0.2">
      <c r="A1189" s="19" t="s">
        <v>4716</v>
      </c>
      <c r="B1189" t="str">
        <f>IF(NOT(ISNA(VLOOKUP($A1189,miplib2017!$A$5:$A$10000,1,0))),"miplib2017",IF(NOT(ISNA(VLOOKUP($A1189,miplib2010!$A$5:$A$10000,1,0))),"miplib2010",IF(NOT(ISNA(VLOOKUP($A1189,miplib2003!$A$5:$A$10000,1,0))),"miplib2003",IF(NOT(ISNA(VLOOKUP($A1189,miplib3!$A$5:$A$10002,1,0))),"miplib3",IF(NOT(ISNA(VLOOKUP($A1189,miplib2!$A$5:$A$10004,1,0))),"miplib2",IF(NOT(ISNA(VLOOKUP($A1189,coral!$A$5:$A$10000,1,0))),"coral",IF(NOT(ISNA(VLOOKUP($A1189,neos!$A$5:$A$10000,1,0))),"neos","COULD NOT FIND")))))))</f>
        <v>miplib2017</v>
      </c>
      <c r="C1189" t="str">
        <f>B1189&amp;"/"&amp;A1189</f>
        <v>miplib2017/prod2</v>
      </c>
      <c r="D1189">
        <f ca="1">VLOOKUP($A1189,INDIRECT("'"&amp;$B1189&amp;"'!"&amp;"$A$5:$Z$10000"),MATCH(D$5,INDIRECT("'"&amp;$B1189&amp;"'!$A$4:$Z$4"),0),0)</f>
        <v>211</v>
      </c>
      <c r="E1189">
        <f ca="1">VLOOKUP($A1189,INDIRECT("'"&amp;$B1189&amp;"'!"&amp;"$A$5:$Z$10000"),MATCH(E$5,INDIRECT("'"&amp;$B1189&amp;"'!$A$4:$Z$4"),0),0)</f>
        <v>301</v>
      </c>
      <c r="F1189" t="e">
        <f>VLOOKUP($A1189,cleaning_log!$A$1:$ZZ$9791,MATCH(F$5,cleaning_log!$A$2:$ZZ$2,0),0)</f>
        <v>#N/A</v>
      </c>
      <c r="G1189" t="e">
        <f>VLOOKUP($A1189,cleaning_log!$A$1:$ZZ$9791,MATCH(G$5,cleaning_log!$A$2:$ZZ$2,0),0)</f>
        <v>#N/A</v>
      </c>
      <c r="H1189">
        <f ca="1">VLOOKUP($A1189,INDIRECT("'"&amp;$B1189&amp;"'!"&amp;"$A$5:$Z$10000"),MATCH(H$5,INDIRECT("'"&amp;$B1189&amp;"'!$A$4:$Z$4"),0),0)</f>
        <v>-62</v>
      </c>
      <c r="I1189" t="e">
        <f>VLOOKUP($A1189,cleaning_log!$A$1:$ZZ$9791,MATCH(I$5,cleaning_log!$A$2:$ZZ$2,0),0)</f>
        <v>#N/A</v>
      </c>
      <c r="J1189" t="e">
        <f>VLOOKUP($A1189,cleaning_log!$A$1:$ZZ$9791,MATCH(J$5,cleaning_log!$A$2:$ZZ$2,0),0)</f>
        <v>#N/A</v>
      </c>
      <c r="L1189" t="e">
        <f>VLOOKUP($A1189,cleaning_log!$A$1:$ZZ$9791,MATCH(L$5,cleaning_log!$A$2:$ZZ$2,0),0)</f>
        <v>#N/A</v>
      </c>
      <c r="M1189" t="e">
        <f>VLOOKUP($A1189,cleaning_log!$A$1:$ZZ$9791,MATCH(M$5,cleaning_log!$A$2:$ZZ$2,0),0)</f>
        <v>#N/A</v>
      </c>
      <c r="N1189" t="e">
        <f>VLOOKUP($A1189,cleaning_log!$A$1:$ZZ$9791,MATCH(N$5,cleaning_log!$A$2:$ZZ$2,0),0)</f>
        <v>#N/A</v>
      </c>
      <c r="O1189" t="e">
        <f>VLOOKUP($A1189,cleaning_log!$A$1:$ZZ$9791,MATCH(O$5,cleaning_log!$A$2:$ZZ$2,0),0)</f>
        <v>#N/A</v>
      </c>
      <c r="P1189" t="e">
        <f>VLOOKUP($A1189,cleaning_log!$A$1:$ZZ$9791,MATCH(P$5,cleaning_log!$A$2:$ZZ$2,0),0)</f>
        <v>#N/A</v>
      </c>
      <c r="Q1189" t="e">
        <f>VLOOKUP($A1189,cleaning_log!$A$1:$ZZ$9791,MATCH(Q$5,cleaning_log!$A$2:$ZZ$2,0),0)</f>
        <v>#N/A</v>
      </c>
      <c r="R1189" t="e">
        <f>VLOOKUP($A1189,cleaning_log!$A$1:$ZZ$9791,MATCH(R$5,cleaning_log!$A$2:$ZZ$2,0),0)</f>
        <v>#N/A</v>
      </c>
      <c r="S1189" t="e">
        <f t="shared" si="200"/>
        <v>#N/A</v>
      </c>
      <c r="T1189" t="e">
        <f>VLOOKUP($A1189,cleaning_log!$A$1:$ZZ$9791,MATCH(T$5,cleaning_log!$A$2:$ZZ$2,0),0)</f>
        <v>#N/A</v>
      </c>
      <c r="U1189" t="e">
        <f>VLOOKUP($A1189,cleaning_log!$A$1:$ZZ$9791,MATCH(U$5,cleaning_log!$A$2:$ZZ$2,0),0)</f>
        <v>#N/A</v>
      </c>
      <c r="V1189" t="e">
        <f>VLOOKUP($A1189,cleaning_log!$A$1:$ZZ$9791,MATCH(V$5,cleaning_log!$A$2:$ZZ$2,0),0)</f>
        <v>#N/A</v>
      </c>
    </row>
    <row r="1190" spans="1:22" hidden="1" x14ac:dyDescent="0.2">
      <c r="A1190" t="s">
        <v>15812</v>
      </c>
      <c r="B1190" t="str">
        <f>IF(NOT(ISNA(VLOOKUP($A1190,miplib2017!$A$5:$A$10000,1,0))),"miplib2017",IF(NOT(ISNA(VLOOKUP($A1190,miplib2010!$A$5:$A$10000,1,0))),"miplib2010",IF(NOT(ISNA(VLOOKUP($A1190,miplib2003!$A$5:$A$10000,1,0))),"miplib2003",IF(NOT(ISNA(VLOOKUP($A1190,miplib3!$A$5:$A$10002,1,0))),"miplib3",IF(NOT(ISNA(VLOOKUP($A1190,miplib2!$A$5:$A$10004,1,0))),"miplib2",IF(NOT(ISNA(VLOOKUP($A1190,coral!$A$5:$A$10000,1,0))),"coral",IF(NOT(ISNA(VLOOKUP($A1190,neos!$A$5:$A$10000,1,0))),"neos","COULD NOT FIND")))))))</f>
        <v>miplib2017</v>
      </c>
      <c r="C1190" t="str">
        <f>B1190&amp;"/"&amp;A1190</f>
        <v>miplib2017/proteindesign121hz512p19</v>
      </c>
      <c r="D1190">
        <f ca="1">VLOOKUP($A1190,INDIRECT("'"&amp;$B1190&amp;"'!"&amp;"$A$5:$Z$10000"),MATCH(D$5,INDIRECT("'"&amp;$B1190&amp;"'!$A$4:$Z$4"),0),0)</f>
        <v>301</v>
      </c>
      <c r="E1190">
        <f ca="1">VLOOKUP($A1190,INDIRECT("'"&amp;$B1190&amp;"'!"&amp;"$A$5:$Z$10000"),MATCH(E$5,INDIRECT("'"&amp;$B1190&amp;"'!$A$4:$Z$4"),0),0)</f>
        <v>2589931</v>
      </c>
      <c r="F1190" t="e">
        <f>VLOOKUP($A1190,cleaning_log!$A$1:$ZZ$9791,MATCH(F$5,cleaning_log!$A$2:$ZZ$2,0),0)</f>
        <v>#N/A</v>
      </c>
      <c r="G1190" t="e">
        <f>VLOOKUP($A1190,cleaning_log!$A$1:$ZZ$9791,MATCH(G$5,cleaning_log!$A$2:$ZZ$2,0),0)</f>
        <v>#N/A</v>
      </c>
      <c r="H1190" t="str">
        <f ca="1">VLOOKUP($A1190,INDIRECT("'"&amp;$B1190&amp;"'!"&amp;"$A$5:$Z$10000"),MATCH(H$5,INDIRECT("'"&amp;$B1190&amp;"'!$A$4:$Z$4"),0),0)</f>
        <v>3389*</v>
      </c>
      <c r="I1190" t="e">
        <f>VLOOKUP($A1190,cleaning_log!$A$1:$ZZ$9791,MATCH(I$5,cleaning_log!$A$2:$ZZ$2,0),0)</f>
        <v>#N/A</v>
      </c>
      <c r="J1190" t="e">
        <f>VLOOKUP($A1190,cleaning_log!$A$1:$ZZ$9791,MATCH(J$5,cleaning_log!$A$2:$ZZ$2,0),0)</f>
        <v>#N/A</v>
      </c>
      <c r="K1190" t="b">
        <f>IF(ISNA(J1190),TRUE,ABS(H1190-J1190)&gt;0.001)</f>
        <v>1</v>
      </c>
      <c r="L1190" t="e">
        <f>VLOOKUP($A1190,cleaning_log!$A$1:$ZZ$9791,MATCH(L$5,cleaning_log!$A$2:$ZZ$2,0),0)</f>
        <v>#N/A</v>
      </c>
      <c r="M1190" t="e">
        <f>VLOOKUP($A1190,cleaning_log!$A$1:$ZZ$9791,MATCH(M$5,cleaning_log!$A$2:$ZZ$2,0),0)</f>
        <v>#N/A</v>
      </c>
      <c r="N1190" t="e">
        <f>VLOOKUP($A1190,cleaning_log!$A$1:$ZZ$9791,MATCH(N$5,cleaning_log!$A$2:$ZZ$2,0),0)</f>
        <v>#N/A</v>
      </c>
      <c r="O1190" t="e">
        <f>VLOOKUP($A1190,cleaning_log!$A$1:$ZZ$9791,MATCH(O$5,cleaning_log!$A$2:$ZZ$2,0),0)</f>
        <v>#N/A</v>
      </c>
      <c r="P1190" t="e">
        <f>VLOOKUP($A1190,cleaning_log!$A$1:$ZZ$9791,MATCH(P$5,cleaning_log!$A$2:$ZZ$2,0),0)</f>
        <v>#N/A</v>
      </c>
      <c r="Q1190" t="e">
        <f>VLOOKUP($A1190,cleaning_log!$A$1:$ZZ$9791,MATCH(Q$5,cleaning_log!$A$2:$ZZ$2,0),0)</f>
        <v>#N/A</v>
      </c>
      <c r="R1190" t="e">
        <f>VLOOKUP($A1190,cleaning_log!$A$1:$ZZ$9791,MATCH(R$5,cleaning_log!$A$2:$ZZ$2,0),0)</f>
        <v>#N/A</v>
      </c>
      <c r="S1190" t="e">
        <f t="shared" si="200"/>
        <v>#N/A</v>
      </c>
      <c r="T1190" t="e">
        <f>VLOOKUP($A1190,cleaning_log!$A$1:$ZZ$9791,MATCH(T$5,cleaning_log!$A$2:$ZZ$2,0),0)</f>
        <v>#N/A</v>
      </c>
      <c r="U1190" t="e">
        <f>VLOOKUP($A1190,cleaning_log!$A$1:$ZZ$9791,MATCH(U$5,cleaning_log!$A$2:$ZZ$2,0),0)</f>
        <v>#N/A</v>
      </c>
      <c r="V1190" t="e">
        <f>VLOOKUP($A1190,cleaning_log!$A$1:$ZZ$9791,MATCH(V$5,cleaning_log!$A$2:$ZZ$2,0),0)</f>
        <v>#N/A</v>
      </c>
    </row>
    <row r="1191" spans="1:22" hidden="1" x14ac:dyDescent="0.2">
      <c r="A1191" t="s">
        <v>4479</v>
      </c>
      <c r="B1191" t="str">
        <f>IF(NOT(ISNA(VLOOKUP($A1191,miplib2017!$A$5:$A$10000,1,0))),"miplib2017",IF(NOT(ISNA(VLOOKUP($A1191,miplib2010!$A$5:$A$10000,1,0))),"miplib2010",IF(NOT(ISNA(VLOOKUP($A1191,miplib2003!$A$5:$A$10000,1,0))),"miplib2003",IF(NOT(ISNA(VLOOKUP($A1191,miplib3!$A$5:$A$10002,1,0))),"miplib3",IF(NOT(ISNA(VLOOKUP($A1191,miplib2!$A$5:$A$10004,1,0))),"miplib2",IF(NOT(ISNA(VLOOKUP($A1191,coral!$A$5:$A$10000,1,0))),"coral",IF(NOT(ISNA(VLOOKUP($A1191,neos!$A$5:$A$10000,1,0))),"neos","COULD NOT FIND")))))))</f>
        <v>miplib2017</v>
      </c>
      <c r="C1191" t="str">
        <f>B1191&amp;"/"&amp;A1191</f>
        <v>miplib2017/proteindesign121hz512p9</v>
      </c>
      <c r="D1191">
        <f ca="1">VLOOKUP($A1191,INDIRECT("'"&amp;$B1191&amp;"'!"&amp;"$A$5:$Z$10000"),MATCH(D$5,INDIRECT("'"&amp;$B1191&amp;"'!$A$4:$Z$4"),0),0)</f>
        <v>301</v>
      </c>
      <c r="E1191">
        <f ca="1">VLOOKUP($A1191,INDIRECT("'"&amp;$B1191&amp;"'!"&amp;"$A$5:$Z$10000"),MATCH(E$5,INDIRECT("'"&amp;$B1191&amp;"'!$A$4:$Z$4"),0),0)</f>
        <v>159145</v>
      </c>
      <c r="F1191">
        <f>VLOOKUP($A1191,cleaning_log!$A$1:$ZZ$9791,MATCH(F$5,cleaning_log!$A$2:$ZZ$2,0),0)</f>
        <v>226</v>
      </c>
      <c r="G1191">
        <f>VLOOKUP($A1191,cleaning_log!$A$1:$ZZ$9791,MATCH(G$5,cleaning_log!$A$2:$ZZ$2,0),0)</f>
        <v>78261</v>
      </c>
      <c r="H1191">
        <f ca="1">VLOOKUP($A1191,INDIRECT("'"&amp;$B1191&amp;"'!"&amp;"$A$5:$Z$10000"),MATCH(H$5,INDIRECT("'"&amp;$B1191&amp;"'!$A$4:$Z$4"),0),0)</f>
        <v>1473</v>
      </c>
      <c r="I1191">
        <f>VLOOKUP($A1191,cleaning_log!$A$1:$ZZ$9791,MATCH(I$5,cleaning_log!$A$2:$ZZ$2,0),0)</f>
        <v>1423.9044494651901</v>
      </c>
      <c r="J1191">
        <f>VLOOKUP($A1191,cleaning_log!$A$1:$ZZ$9791,MATCH(J$5,cleaning_log!$A$2:$ZZ$2,0),0)</f>
        <v>1423.9044494651901</v>
      </c>
      <c r="K1191" t="b">
        <f ca="1">IF(ISNA(J1191),TRUE,ABS(H1191-J1191)&gt;0.001)</f>
        <v>1</v>
      </c>
      <c r="L1191">
        <f>VLOOKUP($A1191,cleaning_log!$A$1:$ZZ$9791,MATCH(L$5,cleaning_log!$A$2:$ZZ$2,0),0)</f>
        <v>1484</v>
      </c>
      <c r="M1191">
        <f>VLOOKUP($A1191,cleaning_log!$A$1:$ZZ$9791,MATCH(M$5,cleaning_log!$A$2:$ZZ$2,0),0)</f>
        <v>1483</v>
      </c>
      <c r="N1191">
        <f>VLOOKUP($A1191,cleaning_log!$A$1:$ZZ$9791,MATCH(N$5,cleaning_log!$A$2:$ZZ$2,0),0)</f>
        <v>1455</v>
      </c>
      <c r="O1191">
        <f>VLOOKUP($A1191,cleaning_log!$A$1:$ZZ$9791,MATCH(O$5,cleaning_log!$A$2:$ZZ$2,0),0)</f>
        <v>1459</v>
      </c>
      <c r="P1191">
        <f>VLOOKUP($A1191,cleaning_log!$A$1:$ZZ$9791,MATCH(P$5,cleaning_log!$A$2:$ZZ$2,0),0)</f>
        <v>3600.002</v>
      </c>
      <c r="Q1191">
        <f>VLOOKUP($A1191,cleaning_log!$A$1:$ZZ$9791,MATCH(Q$5,cleaning_log!$A$2:$ZZ$2,0),0)</f>
        <v>3600.0039999999999</v>
      </c>
      <c r="R1191">
        <f>VLOOKUP($A1191,cleaning_log!$A$1:$ZZ$9791,MATCH(R$5,cleaning_log!$A$2:$ZZ$2,0),0)</f>
        <v>3600.009</v>
      </c>
      <c r="S1191" t="b">
        <f t="shared" si="200"/>
        <v>0</v>
      </c>
      <c r="T1191">
        <f>VLOOKUP($A1191,cleaning_log!$A$1:$ZZ$9791,MATCH(T$5,cleaning_log!$A$2:$ZZ$2,0),0)</f>
        <v>12041</v>
      </c>
      <c r="U1191">
        <f>VLOOKUP($A1191,cleaning_log!$A$1:$ZZ$9791,MATCH(U$5,cleaning_log!$A$2:$ZZ$2,0),0)</f>
        <v>10941</v>
      </c>
      <c r="V1191">
        <f>VLOOKUP($A1191,cleaning_log!$A$1:$ZZ$9791,MATCH(V$5,cleaning_log!$A$2:$ZZ$2,0),0)</f>
        <v>43126</v>
      </c>
    </row>
    <row r="1192" spans="1:22" hidden="1" x14ac:dyDescent="0.2">
      <c r="A1192" t="s">
        <v>15817</v>
      </c>
      <c r="B1192" t="str">
        <f>IF(NOT(ISNA(VLOOKUP($A1192,miplib2017!$A$5:$A$10000,1,0))),"miplib2017",IF(NOT(ISNA(VLOOKUP($A1192,miplib2010!$A$5:$A$10000,1,0))),"miplib2010",IF(NOT(ISNA(VLOOKUP($A1192,miplib2003!$A$5:$A$10000,1,0))),"miplib2003",IF(NOT(ISNA(VLOOKUP($A1192,miplib3!$A$5:$A$10002,1,0))),"miplib3",IF(NOT(ISNA(VLOOKUP($A1192,miplib2!$A$5:$A$10004,1,0))),"miplib2",IF(NOT(ISNA(VLOOKUP($A1192,coral!$A$5:$A$10000,1,0))),"coral",IF(NOT(ISNA(VLOOKUP($A1192,neos!$A$5:$A$10000,1,0))),"neos","COULD NOT FIND")))))))</f>
        <v>miplib2017</v>
      </c>
      <c r="C1192" t="str">
        <f>B1192&amp;"/"&amp;A1192</f>
        <v>miplib2017/proteindesign121pgb11p9</v>
      </c>
      <c r="D1192">
        <f ca="1">VLOOKUP($A1192,INDIRECT("'"&amp;$B1192&amp;"'!"&amp;"$A$5:$Z$10000"),MATCH(D$5,INDIRECT("'"&amp;$B1192&amp;"'!$A$4:$Z$4"),0),0)</f>
        <v>254</v>
      </c>
      <c r="E1192">
        <f ca="1">VLOOKUP($A1192,INDIRECT("'"&amp;$B1192&amp;"'!"&amp;"$A$5:$Z$10000"),MATCH(E$5,INDIRECT("'"&amp;$B1192&amp;"'!$A$4:$Z$4"),0),0)</f>
        <v>132672</v>
      </c>
      <c r="F1192" t="e">
        <f>VLOOKUP($A1192,cleaning_log!$A$1:$ZZ$9791,MATCH(F$5,cleaning_log!$A$2:$ZZ$2,0),0)</f>
        <v>#N/A</v>
      </c>
      <c r="G1192" t="e">
        <f>VLOOKUP($A1192,cleaning_log!$A$1:$ZZ$9791,MATCH(G$5,cleaning_log!$A$2:$ZZ$2,0),0)</f>
        <v>#N/A</v>
      </c>
      <c r="H1192">
        <f ca="1">VLOOKUP($A1192,INDIRECT("'"&amp;$B1192&amp;"'!"&amp;"$A$5:$Z$10000"),MATCH(H$5,INDIRECT("'"&amp;$B1192&amp;"'!$A$4:$Z$4"),0),0)</f>
        <v>1209</v>
      </c>
      <c r="I1192" t="e">
        <f>VLOOKUP($A1192,cleaning_log!$A$1:$ZZ$9791,MATCH(I$5,cleaning_log!$A$2:$ZZ$2,0),0)</f>
        <v>#N/A</v>
      </c>
      <c r="J1192" t="e">
        <f>VLOOKUP($A1192,cleaning_log!$A$1:$ZZ$9791,MATCH(J$5,cleaning_log!$A$2:$ZZ$2,0),0)</f>
        <v>#N/A</v>
      </c>
      <c r="K1192" t="b">
        <f>IF(ISNA(J1192),TRUE,ABS(H1192-J1192)&gt;0.001)</f>
        <v>1</v>
      </c>
      <c r="L1192" t="e">
        <f>VLOOKUP($A1192,cleaning_log!$A$1:$ZZ$9791,MATCH(L$5,cleaning_log!$A$2:$ZZ$2,0),0)</f>
        <v>#N/A</v>
      </c>
      <c r="M1192" t="e">
        <f>VLOOKUP($A1192,cleaning_log!$A$1:$ZZ$9791,MATCH(M$5,cleaning_log!$A$2:$ZZ$2,0),0)</f>
        <v>#N/A</v>
      </c>
      <c r="N1192" t="e">
        <f>VLOOKUP($A1192,cleaning_log!$A$1:$ZZ$9791,MATCH(N$5,cleaning_log!$A$2:$ZZ$2,0),0)</f>
        <v>#N/A</v>
      </c>
      <c r="O1192" t="e">
        <f>VLOOKUP($A1192,cleaning_log!$A$1:$ZZ$9791,MATCH(O$5,cleaning_log!$A$2:$ZZ$2,0),0)</f>
        <v>#N/A</v>
      </c>
      <c r="P1192" t="e">
        <f>VLOOKUP($A1192,cleaning_log!$A$1:$ZZ$9791,MATCH(P$5,cleaning_log!$A$2:$ZZ$2,0),0)</f>
        <v>#N/A</v>
      </c>
      <c r="Q1192" t="e">
        <f>VLOOKUP($A1192,cleaning_log!$A$1:$ZZ$9791,MATCH(Q$5,cleaning_log!$A$2:$ZZ$2,0),0)</f>
        <v>#N/A</v>
      </c>
      <c r="R1192" t="e">
        <f>VLOOKUP($A1192,cleaning_log!$A$1:$ZZ$9791,MATCH(R$5,cleaning_log!$A$2:$ZZ$2,0),0)</f>
        <v>#N/A</v>
      </c>
      <c r="S1192" t="e">
        <f t="shared" si="200"/>
        <v>#N/A</v>
      </c>
      <c r="T1192" t="e">
        <f>VLOOKUP($A1192,cleaning_log!$A$1:$ZZ$9791,MATCH(T$5,cleaning_log!$A$2:$ZZ$2,0),0)</f>
        <v>#N/A</v>
      </c>
      <c r="U1192" t="e">
        <f>VLOOKUP($A1192,cleaning_log!$A$1:$ZZ$9791,MATCH(U$5,cleaning_log!$A$2:$ZZ$2,0),0)</f>
        <v>#N/A</v>
      </c>
      <c r="V1192" t="e">
        <f>VLOOKUP($A1192,cleaning_log!$A$1:$ZZ$9791,MATCH(V$5,cleaning_log!$A$2:$ZZ$2,0),0)</f>
        <v>#N/A</v>
      </c>
    </row>
    <row r="1193" spans="1:22" hidden="1" x14ac:dyDescent="0.2">
      <c r="A1193" t="s">
        <v>4480</v>
      </c>
      <c r="B1193" t="str">
        <f>IF(NOT(ISNA(VLOOKUP($A1193,miplib2017!$A$5:$A$10000,1,0))),"miplib2017",IF(NOT(ISNA(VLOOKUP($A1193,miplib2010!$A$5:$A$10000,1,0))),"miplib2010",IF(NOT(ISNA(VLOOKUP($A1193,miplib2003!$A$5:$A$10000,1,0))),"miplib2003",IF(NOT(ISNA(VLOOKUP($A1193,miplib3!$A$5:$A$10002,1,0))),"miplib3",IF(NOT(ISNA(VLOOKUP($A1193,miplib2!$A$5:$A$10004,1,0))),"miplib2",IF(NOT(ISNA(VLOOKUP($A1193,coral!$A$5:$A$10000,1,0))),"coral",IF(NOT(ISNA(VLOOKUP($A1193,neos!$A$5:$A$10000,1,0))),"neos","COULD NOT FIND")))))))</f>
        <v>miplib2017</v>
      </c>
      <c r="C1193" t="str">
        <f>B1193&amp;"/"&amp;A1193</f>
        <v>miplib2017/proteindesign122trx11p8</v>
      </c>
      <c r="D1193">
        <f ca="1">VLOOKUP($A1193,INDIRECT("'"&amp;$B1193&amp;"'!"&amp;"$A$5:$Z$10000"),MATCH(D$5,INDIRECT("'"&amp;$B1193&amp;"'!$A$4:$Z$4"),0),0)</f>
        <v>254</v>
      </c>
      <c r="E1193">
        <f ca="1">VLOOKUP($A1193,INDIRECT("'"&amp;$B1193&amp;"'!"&amp;"$A$5:$Z$10000"),MATCH(E$5,INDIRECT("'"&amp;$B1193&amp;"'!$A$4:$Z$4"),0),0)</f>
        <v>127326</v>
      </c>
      <c r="F1193">
        <f>VLOOKUP($A1193,cleaning_log!$A$1:$ZZ$9791,MATCH(F$5,cleaning_log!$A$2:$ZZ$2,0),0)</f>
        <v>189</v>
      </c>
      <c r="G1193">
        <f>VLOOKUP($A1193,cleaning_log!$A$1:$ZZ$9791,MATCH(G$5,cleaning_log!$A$2:$ZZ$2,0),0)</f>
        <v>74868</v>
      </c>
      <c r="H1193">
        <f ca="1">VLOOKUP($A1193,INDIRECT("'"&amp;$B1193&amp;"'!"&amp;"$A$5:$Z$10000"),MATCH(H$5,INDIRECT("'"&amp;$B1193&amp;"'!$A$4:$Z$4"),0),0)</f>
        <v>1747</v>
      </c>
      <c r="I1193">
        <f>VLOOKUP($A1193,cleaning_log!$A$1:$ZZ$9791,MATCH(I$5,cleaning_log!$A$2:$ZZ$2,0),0)</f>
        <v>1720.4611046622999</v>
      </c>
      <c r="J1193">
        <f>VLOOKUP($A1193,cleaning_log!$A$1:$ZZ$9791,MATCH(J$5,cleaning_log!$A$2:$ZZ$2,0),0)</f>
        <v>1720.4611046622999</v>
      </c>
      <c r="K1193" t="b">
        <f ca="1">IF(ISNA(J1193),TRUE,ABS(H1193-J1193)&gt;0.001)</f>
        <v>1</v>
      </c>
      <c r="L1193">
        <f>VLOOKUP($A1193,cleaning_log!$A$1:$ZZ$9791,MATCH(L$5,cleaning_log!$A$2:$ZZ$2,0),0)</f>
        <v>1752</v>
      </c>
      <c r="M1193">
        <f>VLOOKUP($A1193,cleaning_log!$A$1:$ZZ$9791,MATCH(M$5,cleaning_log!$A$2:$ZZ$2,0),0)</f>
        <v>1749</v>
      </c>
      <c r="N1193">
        <f>VLOOKUP($A1193,cleaning_log!$A$1:$ZZ$9791,MATCH(N$5,cleaning_log!$A$2:$ZZ$2,0),0)</f>
        <v>1737</v>
      </c>
      <c r="O1193">
        <f>VLOOKUP($A1193,cleaning_log!$A$1:$ZZ$9791,MATCH(O$5,cleaning_log!$A$2:$ZZ$2,0),0)</f>
        <v>1740</v>
      </c>
      <c r="P1193">
        <f>VLOOKUP($A1193,cleaning_log!$A$1:$ZZ$9791,MATCH(P$5,cleaning_log!$A$2:$ZZ$2,0),0)</f>
        <v>3600.009</v>
      </c>
      <c r="Q1193">
        <f>VLOOKUP($A1193,cleaning_log!$A$1:$ZZ$9791,MATCH(Q$5,cleaning_log!$A$2:$ZZ$2,0),0)</f>
        <v>3600.0039999999999</v>
      </c>
      <c r="R1193">
        <f>VLOOKUP($A1193,cleaning_log!$A$1:$ZZ$9791,MATCH(R$5,cleaning_log!$A$2:$ZZ$2,0),0)</f>
        <v>3600.0039999999999</v>
      </c>
      <c r="S1193" t="b">
        <f t="shared" si="200"/>
        <v>0</v>
      </c>
      <c r="T1193">
        <f>VLOOKUP($A1193,cleaning_log!$A$1:$ZZ$9791,MATCH(T$5,cleaning_log!$A$2:$ZZ$2,0),0)</f>
        <v>22188</v>
      </c>
      <c r="U1193">
        <f>VLOOKUP($A1193,cleaning_log!$A$1:$ZZ$9791,MATCH(U$5,cleaning_log!$A$2:$ZZ$2,0),0)</f>
        <v>50982</v>
      </c>
      <c r="V1193">
        <f>VLOOKUP($A1193,cleaning_log!$A$1:$ZZ$9791,MATCH(V$5,cleaning_log!$A$2:$ZZ$2,0),0)</f>
        <v>50982</v>
      </c>
    </row>
    <row r="1194" spans="1:22" x14ac:dyDescent="0.2">
      <c r="A1194" t="s">
        <v>4060</v>
      </c>
      <c r="B1194" t="str">
        <f>IF(NOT(ISNA(VLOOKUP($A1194,miplib2017!$A$5:$A$10000,1,0))),"miplib2017",IF(NOT(ISNA(VLOOKUP($A1194,miplib2010!$A$5:$A$10000,1,0))),"miplib2010",IF(NOT(ISNA(VLOOKUP($A1194,miplib2003!$A$5:$A$10000,1,0))),"miplib2003",IF(NOT(ISNA(VLOOKUP($A1194,miplib3!$A$5:$A$10002,1,0))),"miplib3",IF(NOT(ISNA(VLOOKUP($A1194,miplib2!$A$5:$A$10004,1,0))),"miplib2",IF(NOT(ISNA(VLOOKUP($A1194,coral!$A$5:$A$10000,1,0))),"coral",IF(NOT(ISNA(VLOOKUP($A1194,neos!$A$5:$A$10000,1,0))),"neos","COULD NOT FIND")))))))</f>
        <v>miplib2010</v>
      </c>
      <c r="C1194" t="str">
        <f>B1194&amp;"/"&amp;A1194</f>
        <v>miplib2010/protfold</v>
      </c>
      <c r="D1194">
        <f ca="1">VLOOKUP($A1194,INDIRECT("'"&amp;$B1194&amp;"'!"&amp;"$A$5:$Z$10000"),MATCH(D$5,INDIRECT("'"&amp;$B1194&amp;"'!$A$4:$Z$4"),0),0)</f>
        <v>2112</v>
      </c>
      <c r="E1194">
        <f ca="1">VLOOKUP($A1194,INDIRECT("'"&amp;$B1194&amp;"'!"&amp;"$A$5:$Z$10000"),MATCH(E$5,INDIRECT("'"&amp;$B1194&amp;"'!$A$4:$Z$4"),0),0)</f>
        <v>1835</v>
      </c>
      <c r="F1194">
        <f>VLOOKUP($A1194,cleaning_log!$A$1:$ZZ$9791,MATCH(F$5,cleaning_log!$A$2:$ZZ$2,0),0)</f>
        <v>2110</v>
      </c>
      <c r="G1194">
        <f>VLOOKUP($A1194,cleaning_log!$A$1:$ZZ$9791,MATCH(G$5,cleaning_log!$A$2:$ZZ$2,0),0)</f>
        <v>1835</v>
      </c>
      <c r="H1194">
        <f ca="1">VLOOKUP($A1194,INDIRECT("'"&amp;$B1194&amp;"'!"&amp;"$A$5:$Z$10000"),MATCH(H$5,INDIRECT("'"&amp;$B1194&amp;"'!$A$4:$Z$4"),0),0)</f>
        <v>-31</v>
      </c>
      <c r="I1194">
        <f>VLOOKUP($A1194,cleaning_log!$A$1:$ZZ$9791,MATCH(I$5,cleaning_log!$A$2:$ZZ$2,0),0)</f>
        <v>-41.957446808510603</v>
      </c>
      <c r="J1194">
        <f>VLOOKUP($A1194,cleaning_log!$A$1:$ZZ$9791,MATCH(J$5,cleaning_log!$A$2:$ZZ$2,0),0)</f>
        <v>-41.957446808510603</v>
      </c>
      <c r="K1194" t="b">
        <f ca="1">IF(ISNA(J1194),TRUE,ABS(H1194-J1194)&gt;0.001)</f>
        <v>1</v>
      </c>
      <c r="L1194">
        <f>VLOOKUP($A1194,cleaning_log!$A$1:$ZZ$9791,MATCH(L$5,cleaning_log!$A$2:$ZZ$2,0),0)</f>
        <v>-26</v>
      </c>
      <c r="M1194">
        <f>VLOOKUP($A1194,cleaning_log!$A$1:$ZZ$9791,MATCH(M$5,cleaning_log!$A$2:$ZZ$2,0),0)</f>
        <v>-27</v>
      </c>
      <c r="N1194">
        <f>VLOOKUP($A1194,cleaning_log!$A$1:$ZZ$9791,MATCH(N$5,cleaning_log!$A$2:$ZZ$2,0),0)</f>
        <v>-35</v>
      </c>
      <c r="O1194">
        <f>VLOOKUP($A1194,cleaning_log!$A$1:$ZZ$9791,MATCH(O$5,cleaning_log!$A$2:$ZZ$2,0),0)</f>
        <v>-35</v>
      </c>
      <c r="P1194">
        <f>VLOOKUP($A1194,cleaning_log!$A$1:$ZZ$9791,MATCH(P$5,cleaning_log!$A$2:$ZZ$2,0),0)</f>
        <v>3600</v>
      </c>
      <c r="Q1194">
        <f>VLOOKUP($A1194,cleaning_log!$A$1:$ZZ$9791,MATCH(Q$5,cleaning_log!$A$2:$ZZ$2,0),0)</f>
        <v>3600</v>
      </c>
      <c r="R1194">
        <f>VLOOKUP($A1194,cleaning_log!$A$1:$ZZ$9791,MATCH(R$5,cleaning_log!$A$2:$ZZ$2,0),0)</f>
        <v>3600</v>
      </c>
      <c r="S1194" t="b">
        <f t="shared" si="200"/>
        <v>0</v>
      </c>
      <c r="T1194">
        <f>VLOOKUP($A1194,cleaning_log!$A$1:$ZZ$9791,MATCH(T$5,cleaning_log!$A$2:$ZZ$2,0),0)</f>
        <v>28525</v>
      </c>
      <c r="U1194">
        <f>VLOOKUP($A1194,cleaning_log!$A$1:$ZZ$9791,MATCH(U$5,cleaning_log!$A$2:$ZZ$2,0),0)</f>
        <v>31646</v>
      </c>
      <c r="V1194">
        <f>VLOOKUP($A1194,cleaning_log!$A$1:$ZZ$9791,MATCH(V$5,cleaning_log!$A$2:$ZZ$2,0),0)</f>
        <v>31646</v>
      </c>
    </row>
    <row r="1195" spans="1:22" hidden="1" x14ac:dyDescent="0.2">
      <c r="A1195" t="s">
        <v>3495</v>
      </c>
      <c r="B1195" t="str">
        <f>IF(NOT(ISNA(VLOOKUP($A1195,miplib2017!$A$5:$A$10000,1,0))),"miplib2017",IF(NOT(ISNA(VLOOKUP($A1195,miplib2010!$A$5:$A$10000,1,0))),"miplib2010",IF(NOT(ISNA(VLOOKUP($A1195,miplib2003!$A$5:$A$10000,1,0))),"miplib2003",IF(NOT(ISNA(VLOOKUP($A1195,miplib3!$A$5:$A$10002,1,0))),"miplib3",IF(NOT(ISNA(VLOOKUP($A1195,miplib2!$A$5:$A$10004,1,0))),"miplib2",IF(NOT(ISNA(VLOOKUP($A1195,coral!$A$5:$A$10000,1,0))),"coral",IF(NOT(ISNA(VLOOKUP($A1195,neos!$A$5:$A$10000,1,0))),"neos","COULD NOT FIND")))))))</f>
        <v>miplib2017</v>
      </c>
      <c r="C1195" t="str">
        <f>B1195&amp;"/"&amp;A1195</f>
        <v>miplib2017/pw-myciel4</v>
      </c>
      <c r="D1195">
        <f ca="1">VLOOKUP($A1195,INDIRECT("'"&amp;$B1195&amp;"'!"&amp;"$A$5:$Z$10000"),MATCH(D$5,INDIRECT("'"&amp;$B1195&amp;"'!$A$4:$Z$4"),0),0)</f>
        <v>8164</v>
      </c>
      <c r="E1195">
        <f ca="1">VLOOKUP($A1195,INDIRECT("'"&amp;$B1195&amp;"'!"&amp;"$A$5:$Z$10000"),MATCH(E$5,INDIRECT("'"&amp;$B1195&amp;"'!$A$4:$Z$4"),0),0)</f>
        <v>1059</v>
      </c>
      <c r="F1195">
        <f>VLOOKUP($A1195,cleaning_log!$A$1:$ZZ$9791,MATCH(F$5,cleaning_log!$A$2:$ZZ$2,0),0)</f>
        <v>1056</v>
      </c>
      <c r="G1195">
        <f>VLOOKUP($A1195,cleaning_log!$A$1:$ZZ$9791,MATCH(G$5,cleaning_log!$A$2:$ZZ$2,0),0)</f>
        <v>1013</v>
      </c>
      <c r="H1195">
        <f ca="1">VLOOKUP($A1195,INDIRECT("'"&amp;$B1195&amp;"'!"&amp;"$A$5:$Z$10000"),MATCH(H$5,INDIRECT("'"&amp;$B1195&amp;"'!$A$4:$Z$4"),0),0)</f>
        <v>10</v>
      </c>
      <c r="I1195">
        <f>VLOOKUP($A1195,cleaning_log!$A$1:$ZZ$9791,MATCH(I$5,cleaning_log!$A$2:$ZZ$2,0),0)</f>
        <v>0</v>
      </c>
      <c r="J1195">
        <f>VLOOKUP($A1195,cleaning_log!$A$1:$ZZ$9791,MATCH(J$5,cleaning_log!$A$2:$ZZ$2,0),0)</f>
        <v>4</v>
      </c>
      <c r="K1195" t="b">
        <f ca="1">IF(ISNA(J1195),TRUE,ABS(H1195-J1195)&gt;0.001)</f>
        <v>1</v>
      </c>
      <c r="L1195">
        <f>VLOOKUP($A1195,cleaning_log!$A$1:$ZZ$9791,MATCH(L$5,cleaning_log!$A$2:$ZZ$2,0),0)</f>
        <v>10</v>
      </c>
      <c r="M1195">
        <f>VLOOKUP($A1195,cleaning_log!$A$1:$ZZ$9791,MATCH(M$5,cleaning_log!$A$2:$ZZ$2,0),0)</f>
        <v>10</v>
      </c>
      <c r="N1195">
        <f>VLOOKUP($A1195,cleaning_log!$A$1:$ZZ$9791,MATCH(N$5,cleaning_log!$A$2:$ZZ$2,0),0)</f>
        <v>10</v>
      </c>
      <c r="O1195">
        <f>VLOOKUP($A1195,cleaning_log!$A$1:$ZZ$9791,MATCH(O$5,cleaning_log!$A$2:$ZZ$2,0),0)</f>
        <v>10</v>
      </c>
      <c r="P1195">
        <f>VLOOKUP($A1195,cleaning_log!$A$1:$ZZ$9791,MATCH(P$5,cleaning_log!$A$2:$ZZ$2,0),0)</f>
        <v>452.29300000000001</v>
      </c>
      <c r="Q1195">
        <f>VLOOKUP($A1195,cleaning_log!$A$1:$ZZ$9791,MATCH(Q$5,cleaning_log!$A$2:$ZZ$2,0),0)</f>
        <v>110.276</v>
      </c>
      <c r="R1195">
        <f>VLOOKUP($A1195,cleaning_log!$A$1:$ZZ$9791,MATCH(R$5,cleaning_log!$A$2:$ZZ$2,0),0)</f>
        <v>110.276</v>
      </c>
      <c r="S1195" t="b">
        <f t="shared" si="200"/>
        <v>1</v>
      </c>
      <c r="T1195">
        <f>VLOOKUP($A1195,cleaning_log!$A$1:$ZZ$9791,MATCH(T$5,cleaning_log!$A$2:$ZZ$2,0),0)</f>
        <v>22542</v>
      </c>
      <c r="U1195">
        <f>VLOOKUP($A1195,cleaning_log!$A$1:$ZZ$9791,MATCH(U$5,cleaning_log!$A$2:$ZZ$2,0),0)</f>
        <v>24548</v>
      </c>
      <c r="V1195">
        <f>VLOOKUP($A1195,cleaning_log!$A$1:$ZZ$9791,MATCH(V$5,cleaning_log!$A$2:$ZZ$2,0),0)</f>
        <v>24548</v>
      </c>
    </row>
    <row r="1196" spans="1:22" hidden="1" x14ac:dyDescent="0.2">
      <c r="A1196" t="s">
        <v>15821</v>
      </c>
      <c r="B1196" t="str">
        <f>IF(NOT(ISNA(VLOOKUP($A1196,miplib2017!$A$5:$A$10000,1,0))),"miplib2017",IF(NOT(ISNA(VLOOKUP($A1196,miplib2010!$A$5:$A$10000,1,0))),"miplib2010",IF(NOT(ISNA(VLOOKUP($A1196,miplib2003!$A$5:$A$10000,1,0))),"miplib2003",IF(NOT(ISNA(VLOOKUP($A1196,miplib3!$A$5:$A$10002,1,0))),"miplib3",IF(NOT(ISNA(VLOOKUP($A1196,miplib2!$A$5:$A$10004,1,0))),"miplib2",IF(NOT(ISNA(VLOOKUP($A1196,coral!$A$5:$A$10000,1,0))),"coral",IF(NOT(ISNA(VLOOKUP($A1196,neos!$A$5:$A$10000,1,0))),"neos","COULD NOT FIND")))))))</f>
        <v>miplib2017</v>
      </c>
      <c r="C1196" t="str">
        <f>B1196&amp;"/"&amp;A1196</f>
        <v>miplib2017/pythago7824</v>
      </c>
      <c r="D1196">
        <f ca="1">VLOOKUP($A1196,INDIRECT("'"&amp;$B1196&amp;"'!"&amp;"$A$5:$Z$10000"),MATCH(D$5,INDIRECT("'"&amp;$B1196&amp;"'!$A$4:$Z$4"),0),0)</f>
        <v>14652</v>
      </c>
      <c r="E1196">
        <f ca="1">VLOOKUP($A1196,INDIRECT("'"&amp;$B1196&amp;"'!"&amp;"$A$5:$Z$10000"),MATCH(E$5,INDIRECT("'"&amp;$B1196&amp;"'!$A$4:$Z$4"),0),0)</f>
        <v>3740</v>
      </c>
      <c r="F1196" t="e">
        <f>VLOOKUP($A1196,cleaning_log!$A$1:$ZZ$9791,MATCH(F$5,cleaning_log!$A$2:$ZZ$2,0),0)</f>
        <v>#N/A</v>
      </c>
      <c r="G1196" t="e">
        <f>VLOOKUP($A1196,cleaning_log!$A$1:$ZZ$9791,MATCH(G$5,cleaning_log!$A$2:$ZZ$2,0),0)</f>
        <v>#N/A</v>
      </c>
      <c r="H1196">
        <f ca="1">VLOOKUP($A1196,INDIRECT("'"&amp;$B1196&amp;"'!"&amp;"$A$5:$Z$10000"),MATCH(H$5,INDIRECT("'"&amp;$B1196&amp;"'!$A$4:$Z$4"),0),0)</f>
        <v>0</v>
      </c>
      <c r="I1196" t="e">
        <f>VLOOKUP($A1196,cleaning_log!$A$1:$ZZ$9791,MATCH(I$5,cleaning_log!$A$2:$ZZ$2,0),0)</f>
        <v>#N/A</v>
      </c>
      <c r="J1196" t="e">
        <f>VLOOKUP($A1196,cleaning_log!$A$1:$ZZ$9791,MATCH(J$5,cleaning_log!$A$2:$ZZ$2,0),0)</f>
        <v>#N/A</v>
      </c>
      <c r="K1196" t="b">
        <f>IF(ISNA(J1196),TRUE,ABS(H1196-J1196)&gt;0.001)</f>
        <v>1</v>
      </c>
      <c r="L1196" t="e">
        <f>VLOOKUP($A1196,cleaning_log!$A$1:$ZZ$9791,MATCH(L$5,cleaning_log!$A$2:$ZZ$2,0),0)</f>
        <v>#N/A</v>
      </c>
      <c r="M1196" t="e">
        <f>VLOOKUP($A1196,cleaning_log!$A$1:$ZZ$9791,MATCH(M$5,cleaning_log!$A$2:$ZZ$2,0),0)</f>
        <v>#N/A</v>
      </c>
      <c r="N1196" t="e">
        <f>VLOOKUP($A1196,cleaning_log!$A$1:$ZZ$9791,MATCH(N$5,cleaning_log!$A$2:$ZZ$2,0),0)</f>
        <v>#N/A</v>
      </c>
      <c r="O1196" t="e">
        <f>VLOOKUP($A1196,cleaning_log!$A$1:$ZZ$9791,MATCH(O$5,cleaning_log!$A$2:$ZZ$2,0),0)</f>
        <v>#N/A</v>
      </c>
      <c r="P1196" t="e">
        <f>VLOOKUP($A1196,cleaning_log!$A$1:$ZZ$9791,MATCH(P$5,cleaning_log!$A$2:$ZZ$2,0),0)</f>
        <v>#N/A</v>
      </c>
      <c r="Q1196" t="e">
        <f>VLOOKUP($A1196,cleaning_log!$A$1:$ZZ$9791,MATCH(Q$5,cleaning_log!$A$2:$ZZ$2,0),0)</f>
        <v>#N/A</v>
      </c>
      <c r="R1196" t="e">
        <f>VLOOKUP($A1196,cleaning_log!$A$1:$ZZ$9791,MATCH(R$5,cleaning_log!$A$2:$ZZ$2,0),0)</f>
        <v>#N/A</v>
      </c>
      <c r="S1196" t="e">
        <f t="shared" si="200"/>
        <v>#N/A</v>
      </c>
      <c r="T1196" t="e">
        <f>VLOOKUP($A1196,cleaning_log!$A$1:$ZZ$9791,MATCH(T$5,cleaning_log!$A$2:$ZZ$2,0),0)</f>
        <v>#N/A</v>
      </c>
      <c r="U1196" t="e">
        <f>VLOOKUP($A1196,cleaning_log!$A$1:$ZZ$9791,MATCH(U$5,cleaning_log!$A$2:$ZZ$2,0),0)</f>
        <v>#N/A</v>
      </c>
      <c r="V1196" t="e">
        <f>VLOOKUP($A1196,cleaning_log!$A$1:$ZZ$9791,MATCH(V$5,cleaning_log!$A$2:$ZZ$2,0),0)</f>
        <v>#N/A</v>
      </c>
    </row>
    <row r="1197" spans="1:22" hidden="1" x14ac:dyDescent="0.2">
      <c r="A1197" t="s">
        <v>15824</v>
      </c>
      <c r="B1197" t="str">
        <f>IF(NOT(ISNA(VLOOKUP($A1197,miplib2017!$A$5:$A$10000,1,0))),"miplib2017",IF(NOT(ISNA(VLOOKUP($A1197,miplib2010!$A$5:$A$10000,1,0))),"miplib2010",IF(NOT(ISNA(VLOOKUP($A1197,miplib2003!$A$5:$A$10000,1,0))),"miplib2003",IF(NOT(ISNA(VLOOKUP($A1197,miplib3!$A$5:$A$10002,1,0))),"miplib3",IF(NOT(ISNA(VLOOKUP($A1197,miplib2!$A$5:$A$10004,1,0))),"miplib2",IF(NOT(ISNA(VLOOKUP($A1197,coral!$A$5:$A$10000,1,0))),"coral",IF(NOT(ISNA(VLOOKUP($A1197,neos!$A$5:$A$10000,1,0))),"neos","COULD NOT FIND")))))))</f>
        <v>miplib2017</v>
      </c>
      <c r="C1197" t="str">
        <f>B1197&amp;"/"&amp;A1197</f>
        <v>miplib2017/pythago7825</v>
      </c>
      <c r="D1197">
        <f ca="1">VLOOKUP($A1197,INDIRECT("'"&amp;$B1197&amp;"'!"&amp;"$A$5:$Z$10000"),MATCH(D$5,INDIRECT("'"&amp;$B1197&amp;"'!$A$4:$Z$4"),0),0)</f>
        <v>14672</v>
      </c>
      <c r="E1197">
        <f ca="1">VLOOKUP($A1197,INDIRECT("'"&amp;$B1197&amp;"'!"&amp;"$A$5:$Z$10000"),MATCH(E$5,INDIRECT("'"&amp;$B1197&amp;"'!$A$4:$Z$4"),0),0)</f>
        <v>3745</v>
      </c>
      <c r="F1197" t="e">
        <f>VLOOKUP($A1197,cleaning_log!$A$1:$ZZ$9791,MATCH(F$5,cleaning_log!$A$2:$ZZ$2,0),0)</f>
        <v>#N/A</v>
      </c>
      <c r="G1197" t="e">
        <f>VLOOKUP($A1197,cleaning_log!$A$1:$ZZ$9791,MATCH(G$5,cleaning_log!$A$2:$ZZ$2,0),0)</f>
        <v>#N/A</v>
      </c>
      <c r="H1197" t="str">
        <f ca="1">VLOOKUP($A1197,INDIRECT("'"&amp;$B1197&amp;"'!"&amp;"$A$5:$Z$10000"),MATCH(H$5,INDIRECT("'"&amp;$B1197&amp;"'!$A$4:$Z$4"),0),0)</f>
        <v>NA</v>
      </c>
      <c r="I1197" t="e">
        <f>VLOOKUP($A1197,cleaning_log!$A$1:$ZZ$9791,MATCH(I$5,cleaning_log!$A$2:$ZZ$2,0),0)</f>
        <v>#N/A</v>
      </c>
      <c r="J1197" t="e">
        <f>VLOOKUP($A1197,cleaning_log!$A$1:$ZZ$9791,MATCH(J$5,cleaning_log!$A$2:$ZZ$2,0),0)</f>
        <v>#N/A</v>
      </c>
      <c r="K1197" t="b">
        <f>IF(ISNA(J1197),TRUE,ABS(H1197-J1197)&gt;0.001)</f>
        <v>1</v>
      </c>
      <c r="L1197" t="e">
        <f>VLOOKUP($A1197,cleaning_log!$A$1:$ZZ$9791,MATCH(L$5,cleaning_log!$A$2:$ZZ$2,0),0)</f>
        <v>#N/A</v>
      </c>
      <c r="M1197" t="e">
        <f>VLOOKUP($A1197,cleaning_log!$A$1:$ZZ$9791,MATCH(M$5,cleaning_log!$A$2:$ZZ$2,0),0)</f>
        <v>#N/A</v>
      </c>
      <c r="N1197" t="e">
        <f>VLOOKUP($A1197,cleaning_log!$A$1:$ZZ$9791,MATCH(N$5,cleaning_log!$A$2:$ZZ$2,0),0)</f>
        <v>#N/A</v>
      </c>
      <c r="O1197" t="e">
        <f>VLOOKUP($A1197,cleaning_log!$A$1:$ZZ$9791,MATCH(O$5,cleaning_log!$A$2:$ZZ$2,0),0)</f>
        <v>#N/A</v>
      </c>
      <c r="P1197" t="e">
        <f>VLOOKUP($A1197,cleaning_log!$A$1:$ZZ$9791,MATCH(P$5,cleaning_log!$A$2:$ZZ$2,0),0)</f>
        <v>#N/A</v>
      </c>
      <c r="Q1197" t="e">
        <f>VLOOKUP($A1197,cleaning_log!$A$1:$ZZ$9791,MATCH(Q$5,cleaning_log!$A$2:$ZZ$2,0),0)</f>
        <v>#N/A</v>
      </c>
      <c r="R1197" t="e">
        <f>VLOOKUP($A1197,cleaning_log!$A$1:$ZZ$9791,MATCH(R$5,cleaning_log!$A$2:$ZZ$2,0),0)</f>
        <v>#N/A</v>
      </c>
      <c r="S1197" t="e">
        <f t="shared" si="200"/>
        <v>#N/A</v>
      </c>
      <c r="T1197" t="e">
        <f>VLOOKUP($A1197,cleaning_log!$A$1:$ZZ$9791,MATCH(T$5,cleaning_log!$A$2:$ZZ$2,0),0)</f>
        <v>#N/A</v>
      </c>
      <c r="U1197" t="e">
        <f>VLOOKUP($A1197,cleaning_log!$A$1:$ZZ$9791,MATCH(U$5,cleaning_log!$A$2:$ZZ$2,0),0)</f>
        <v>#N/A</v>
      </c>
      <c r="V1197" t="e">
        <f>VLOOKUP($A1197,cleaning_log!$A$1:$ZZ$9791,MATCH(V$5,cleaning_log!$A$2:$ZZ$2,0),0)</f>
        <v>#N/A</v>
      </c>
    </row>
    <row r="1198" spans="1:22" x14ac:dyDescent="0.2">
      <c r="A1198" t="s">
        <v>4481</v>
      </c>
      <c r="B1198" t="str">
        <f>IF(NOT(ISNA(VLOOKUP($A1198,miplib2017!$A$5:$A$10000,1,0))),"miplib2017",IF(NOT(ISNA(VLOOKUP($A1198,miplib2010!$A$5:$A$10000,1,0))),"miplib2010",IF(NOT(ISNA(VLOOKUP($A1198,miplib2003!$A$5:$A$10000,1,0))),"miplib2003",IF(NOT(ISNA(VLOOKUP($A1198,miplib3!$A$5:$A$10002,1,0))),"miplib3",IF(NOT(ISNA(VLOOKUP($A1198,miplib2!$A$5:$A$10004,1,0))),"miplib2",IF(NOT(ISNA(VLOOKUP($A1198,coral!$A$5:$A$10000,1,0))),"coral",IF(NOT(ISNA(VLOOKUP($A1198,neos!$A$5:$A$10000,1,0))),"neos","COULD NOT FIND")))))))</f>
        <v>miplib2017</v>
      </c>
      <c r="C1198" t="str">
        <f>B1198&amp;"/"&amp;A1198</f>
        <v>miplib2017/qap10</v>
      </c>
      <c r="D1198">
        <f ca="1">VLOOKUP($A1198,INDIRECT("'"&amp;$B1198&amp;"'!"&amp;"$A$5:$Z$10000"),MATCH(D$5,INDIRECT("'"&amp;$B1198&amp;"'!$A$4:$Z$4"),0),0)</f>
        <v>1820</v>
      </c>
      <c r="E1198">
        <f ca="1">VLOOKUP($A1198,INDIRECT("'"&amp;$B1198&amp;"'!"&amp;"$A$5:$Z$10000"),MATCH(E$5,INDIRECT("'"&amp;$B1198&amp;"'!$A$4:$Z$4"),0),0)</f>
        <v>4150</v>
      </c>
      <c r="F1198">
        <f>VLOOKUP($A1198,cleaning_log!$A$1:$ZZ$9791,MATCH(F$5,cleaning_log!$A$2:$ZZ$2,0),0)</f>
        <v>1820</v>
      </c>
      <c r="G1198">
        <f>VLOOKUP($A1198,cleaning_log!$A$1:$ZZ$9791,MATCH(G$5,cleaning_log!$A$2:$ZZ$2,0),0)</f>
        <v>4150</v>
      </c>
      <c r="H1198">
        <f ca="1">VLOOKUP($A1198,INDIRECT("'"&amp;$B1198&amp;"'!"&amp;"$A$5:$Z$10000"),MATCH(H$5,INDIRECT("'"&amp;$B1198&amp;"'!$A$4:$Z$4"),0),0)</f>
        <v>340</v>
      </c>
      <c r="I1198">
        <f>VLOOKUP($A1198,cleaning_log!$A$1:$ZZ$9791,MATCH(I$5,cleaning_log!$A$2:$ZZ$2,0),0)</f>
        <v>332.566227653645</v>
      </c>
      <c r="J1198">
        <f>VLOOKUP($A1198,cleaning_log!$A$1:$ZZ$9791,MATCH(J$5,cleaning_log!$A$2:$ZZ$2,0),0)</f>
        <v>332.566227653645</v>
      </c>
      <c r="K1198" t="b">
        <f ca="1">IF(ISNA(J1198),TRUE,ABS(H1198-J1198)&gt;0.001)</f>
        <v>1</v>
      </c>
      <c r="L1198">
        <f>VLOOKUP($A1198,cleaning_log!$A$1:$ZZ$9791,MATCH(L$5,cleaning_log!$A$2:$ZZ$2,0),0)</f>
        <v>339.99999913963597</v>
      </c>
      <c r="M1198">
        <f>VLOOKUP($A1198,cleaning_log!$A$1:$ZZ$9791,MATCH(M$5,cleaning_log!$A$2:$ZZ$2,0),0)</f>
        <v>339.99999913963597</v>
      </c>
      <c r="N1198">
        <f>VLOOKUP($A1198,cleaning_log!$A$1:$ZZ$9791,MATCH(N$5,cleaning_log!$A$2:$ZZ$2,0),0)</f>
        <v>340.00000000002302</v>
      </c>
      <c r="O1198">
        <f>VLOOKUP($A1198,cleaning_log!$A$1:$ZZ$9791,MATCH(O$5,cleaning_log!$A$2:$ZZ$2,0),0)</f>
        <v>340.00000000002302</v>
      </c>
      <c r="P1198">
        <f>VLOOKUP($A1198,cleaning_log!$A$1:$ZZ$9791,MATCH(P$5,cleaning_log!$A$2:$ZZ$2,0),0)</f>
        <v>19.87</v>
      </c>
      <c r="Q1198">
        <f>VLOOKUP($A1198,cleaning_log!$A$1:$ZZ$9791,MATCH(Q$5,cleaning_log!$A$2:$ZZ$2,0),0)</f>
        <v>19.87</v>
      </c>
      <c r="R1198">
        <f>VLOOKUP($A1198,cleaning_log!$A$1:$ZZ$9791,MATCH(R$5,cleaning_log!$A$2:$ZZ$2,0),0)</f>
        <v>25.582999999999998</v>
      </c>
      <c r="S1198" t="b">
        <f t="shared" si="200"/>
        <v>1</v>
      </c>
      <c r="T1198">
        <f>VLOOKUP($A1198,cleaning_log!$A$1:$ZZ$9791,MATCH(T$5,cleaning_log!$A$2:$ZZ$2,0),0)</f>
        <v>7</v>
      </c>
      <c r="U1198">
        <f>VLOOKUP($A1198,cleaning_log!$A$1:$ZZ$9791,MATCH(U$5,cleaning_log!$A$2:$ZZ$2,0),0)</f>
        <v>7</v>
      </c>
      <c r="V1198">
        <f>VLOOKUP($A1198,cleaning_log!$A$1:$ZZ$9791,MATCH(V$5,cleaning_log!$A$2:$ZZ$2,0),0)</f>
        <v>7</v>
      </c>
    </row>
    <row r="1199" spans="1:22" x14ac:dyDescent="0.2">
      <c r="A1199" t="s">
        <v>3511</v>
      </c>
      <c r="B1199" t="str">
        <f>IF(NOT(ISNA(VLOOKUP($A1199,miplib2017!$A$5:$A$10000,1,0))),"miplib2017",IF(NOT(ISNA(VLOOKUP($A1199,miplib2010!$A$5:$A$10000,1,0))),"miplib2010",IF(NOT(ISNA(VLOOKUP($A1199,miplib2003!$A$5:$A$10000,1,0))),"miplib2003",IF(NOT(ISNA(VLOOKUP($A1199,miplib3!$A$5:$A$10002,1,0))),"miplib3",IF(NOT(ISNA(VLOOKUP($A1199,miplib2!$A$5:$A$10004,1,0))),"miplib2",IF(NOT(ISNA(VLOOKUP($A1199,coral!$A$5:$A$10000,1,0))),"coral",IF(NOT(ISNA(VLOOKUP($A1199,neos!$A$5:$A$10000,1,0))),"neos","COULD NOT FIND")))))))</f>
        <v>miplib2017</v>
      </c>
      <c r="C1199" t="str">
        <f>B1199&amp;"/"&amp;A1199</f>
        <v>miplib2017/qiu</v>
      </c>
      <c r="D1199">
        <f ca="1">VLOOKUP($A1199,INDIRECT("'"&amp;$B1199&amp;"'!"&amp;"$A$5:$Z$10000"),MATCH(D$5,INDIRECT("'"&amp;$B1199&amp;"'!$A$4:$Z$4"),0),0)</f>
        <v>1192</v>
      </c>
      <c r="E1199">
        <f ca="1">VLOOKUP($A1199,INDIRECT("'"&amp;$B1199&amp;"'!"&amp;"$A$5:$Z$10000"),MATCH(E$5,INDIRECT("'"&amp;$B1199&amp;"'!$A$4:$Z$4"),0),0)</f>
        <v>840</v>
      </c>
      <c r="F1199">
        <f>VLOOKUP($A1199,cleaning_log!$A$1:$ZZ$9791,MATCH(F$5,cleaning_log!$A$2:$ZZ$2,0),0)</f>
        <v>1192</v>
      </c>
      <c r="G1199">
        <f>VLOOKUP($A1199,cleaning_log!$A$1:$ZZ$9791,MATCH(G$5,cleaning_log!$A$2:$ZZ$2,0),0)</f>
        <v>840</v>
      </c>
      <c r="H1199">
        <f ca="1">VLOOKUP($A1199,INDIRECT("'"&amp;$B1199&amp;"'!"&amp;"$A$5:$Z$10000"),MATCH(H$5,INDIRECT("'"&amp;$B1199&amp;"'!$A$4:$Z$4"),0),0)</f>
        <v>-132.87313700000001</v>
      </c>
      <c r="I1199">
        <f>VLOOKUP($A1199,cleaning_log!$A$1:$ZZ$9791,MATCH(I$5,cleaning_log!$A$2:$ZZ$2,0),0)</f>
        <v>-931.63884517270901</v>
      </c>
      <c r="J1199">
        <f>VLOOKUP($A1199,cleaning_log!$A$1:$ZZ$9791,MATCH(J$5,cleaning_log!$A$2:$ZZ$2,0),0)</f>
        <v>-931.63884517271094</v>
      </c>
      <c r="K1199" t="b">
        <f ca="1">IF(ISNA(J1199),TRUE,ABS(H1199-J1199)&gt;0.001)</f>
        <v>1</v>
      </c>
      <c r="L1199">
        <f>VLOOKUP($A1199,cleaning_log!$A$1:$ZZ$9791,MATCH(L$5,cleaning_log!$A$2:$ZZ$2,0),0)</f>
        <v>-132.87313694699901</v>
      </c>
      <c r="M1199">
        <f>VLOOKUP($A1199,cleaning_log!$A$1:$ZZ$9791,MATCH(M$5,cleaning_log!$A$2:$ZZ$2,0),0)</f>
        <v>-132.87313694699901</v>
      </c>
      <c r="N1199">
        <f>VLOOKUP($A1199,cleaning_log!$A$1:$ZZ$9791,MATCH(N$5,cleaning_log!$A$2:$ZZ$2,0),0)</f>
        <v>-132.87313694699901</v>
      </c>
      <c r="O1199">
        <f>VLOOKUP($A1199,cleaning_log!$A$1:$ZZ$9791,MATCH(O$5,cleaning_log!$A$2:$ZZ$2,0),0)</f>
        <v>-132.87313694699901</v>
      </c>
      <c r="P1199">
        <f>VLOOKUP($A1199,cleaning_log!$A$1:$ZZ$9791,MATCH(P$5,cleaning_log!$A$2:$ZZ$2,0),0)</f>
        <v>21.132000000000001</v>
      </c>
      <c r="Q1199">
        <f>VLOOKUP($A1199,cleaning_log!$A$1:$ZZ$9791,MATCH(Q$5,cleaning_log!$A$2:$ZZ$2,0),0)</f>
        <v>20.858000000000001</v>
      </c>
      <c r="R1199">
        <f>VLOOKUP($A1199,cleaning_log!$A$1:$ZZ$9791,MATCH(R$5,cleaning_log!$A$2:$ZZ$2,0),0)</f>
        <v>23.831</v>
      </c>
      <c r="S1199" t="b">
        <f t="shared" si="200"/>
        <v>1</v>
      </c>
      <c r="T1199">
        <f>VLOOKUP($A1199,cleaning_log!$A$1:$ZZ$9791,MATCH(T$5,cleaning_log!$A$2:$ZZ$2,0),0)</f>
        <v>8507</v>
      </c>
      <c r="U1199">
        <f>VLOOKUP($A1199,cleaning_log!$A$1:$ZZ$9791,MATCH(U$5,cleaning_log!$A$2:$ZZ$2,0),0)</f>
        <v>8728</v>
      </c>
      <c r="V1199">
        <f>VLOOKUP($A1199,cleaning_log!$A$1:$ZZ$9791,MATCH(V$5,cleaning_log!$A$2:$ZZ$2,0),0)</f>
        <v>9649</v>
      </c>
    </row>
    <row r="1200" spans="1:22" x14ac:dyDescent="0.2">
      <c r="A1200" t="s">
        <v>3531</v>
      </c>
      <c r="B1200" t="str">
        <f>IF(NOT(ISNA(VLOOKUP($A1200,miplib2017!$A$5:$A$10000,1,0))),"miplib2017",IF(NOT(ISNA(VLOOKUP($A1200,miplib2010!$A$5:$A$10000,1,0))),"miplib2010",IF(NOT(ISNA(VLOOKUP($A1200,miplib2003!$A$5:$A$10000,1,0))),"miplib2003",IF(NOT(ISNA(VLOOKUP($A1200,miplib3!$A$5:$A$10002,1,0))),"miplib3",IF(NOT(ISNA(VLOOKUP($A1200,miplib2!$A$5:$A$10004,1,0))),"miplib2",IF(NOT(ISNA(VLOOKUP($A1200,coral!$A$5:$A$10000,1,0))),"coral",IF(NOT(ISNA(VLOOKUP($A1200,neos!$A$5:$A$10000,1,0))),"neos","COULD NOT FIND")))))))</f>
        <v>miplib2017</v>
      </c>
      <c r="C1200" t="str">
        <f>B1200&amp;"/"&amp;A1200</f>
        <v>miplib2017/qnet1</v>
      </c>
      <c r="D1200">
        <f ca="1">VLOOKUP($A1200,INDIRECT("'"&amp;$B1200&amp;"'!"&amp;"$A$5:$Z$10000"),MATCH(D$5,INDIRECT("'"&amp;$B1200&amp;"'!$A$4:$Z$4"),0),0)</f>
        <v>503</v>
      </c>
      <c r="E1200">
        <f ca="1">VLOOKUP($A1200,INDIRECT("'"&amp;$B1200&amp;"'!"&amp;"$A$5:$Z$10000"),MATCH(E$5,INDIRECT("'"&amp;$B1200&amp;"'!$A$4:$Z$4"),0),0)</f>
        <v>1541</v>
      </c>
      <c r="F1200">
        <f>VLOOKUP($A1200,cleaning_log!$A$1:$ZZ$9791,MATCH(F$5,cleaning_log!$A$2:$ZZ$2,0),0)</f>
        <v>360</v>
      </c>
      <c r="G1200">
        <f>VLOOKUP($A1200,cleaning_log!$A$1:$ZZ$9791,MATCH(G$5,cleaning_log!$A$2:$ZZ$2,0),0)</f>
        <v>1417</v>
      </c>
      <c r="H1200">
        <f ca="1">VLOOKUP($A1200,INDIRECT("'"&amp;$B1200&amp;"'!"&amp;"$A$5:$Z$10000"),MATCH(H$5,INDIRECT("'"&amp;$B1200&amp;"'!$A$4:$Z$4"),0),0)</f>
        <v>16029.69268</v>
      </c>
      <c r="I1200">
        <f>VLOOKUP($A1200,cleaning_log!$A$1:$ZZ$9791,MATCH(I$5,cleaning_log!$A$2:$ZZ$2,0),0)</f>
        <v>14274.102667094399</v>
      </c>
      <c r="J1200">
        <f>VLOOKUP($A1200,cleaning_log!$A$1:$ZZ$9791,MATCH(J$5,cleaning_log!$A$2:$ZZ$2,0),0)</f>
        <v>14274.102667094399</v>
      </c>
      <c r="K1200" t="b">
        <f ca="1">IF(ISNA(J1200),TRUE,ABS(H1200-J1200)&gt;0.001)</f>
        <v>1</v>
      </c>
      <c r="L1200">
        <f>VLOOKUP($A1200,cleaning_log!$A$1:$ZZ$9791,MATCH(L$5,cleaning_log!$A$2:$ZZ$2,0),0)</f>
        <v>16029.6926809999</v>
      </c>
      <c r="M1200">
        <f>VLOOKUP($A1200,cleaning_log!$A$1:$ZZ$9791,MATCH(M$5,cleaning_log!$A$2:$ZZ$2,0),0)</f>
        <v>16029.6926809999</v>
      </c>
      <c r="N1200">
        <f>VLOOKUP($A1200,cleaning_log!$A$1:$ZZ$9791,MATCH(N$5,cleaning_log!$A$2:$ZZ$2,0),0)</f>
        <v>16029.692681</v>
      </c>
      <c r="O1200">
        <f>VLOOKUP($A1200,cleaning_log!$A$1:$ZZ$9791,MATCH(O$5,cleaning_log!$A$2:$ZZ$2,0),0)</f>
        <v>16029.692681</v>
      </c>
      <c r="P1200">
        <f>VLOOKUP($A1200,cleaning_log!$A$1:$ZZ$9791,MATCH(P$5,cleaning_log!$A$2:$ZZ$2,0),0)</f>
        <v>0.36099999999999999</v>
      </c>
      <c r="Q1200">
        <f>VLOOKUP($A1200,cleaning_log!$A$1:$ZZ$9791,MATCH(Q$5,cleaning_log!$A$2:$ZZ$2,0),0)</f>
        <v>0.33300000000000002</v>
      </c>
      <c r="R1200">
        <f>VLOOKUP($A1200,cleaning_log!$A$1:$ZZ$9791,MATCH(R$5,cleaning_log!$A$2:$ZZ$2,0),0)</f>
        <v>0.33300000000000002</v>
      </c>
      <c r="S1200" t="b">
        <f t="shared" si="200"/>
        <v>1</v>
      </c>
      <c r="T1200">
        <f>VLOOKUP($A1200,cleaning_log!$A$1:$ZZ$9791,MATCH(T$5,cleaning_log!$A$2:$ZZ$2,0),0)</f>
        <v>27</v>
      </c>
      <c r="U1200">
        <f>VLOOKUP($A1200,cleaning_log!$A$1:$ZZ$9791,MATCH(U$5,cleaning_log!$A$2:$ZZ$2,0),0)</f>
        <v>23</v>
      </c>
      <c r="V1200">
        <f>VLOOKUP($A1200,cleaning_log!$A$1:$ZZ$9791,MATCH(V$5,cleaning_log!$A$2:$ZZ$2,0),0)</f>
        <v>41</v>
      </c>
    </row>
    <row r="1201" spans="1:22" x14ac:dyDescent="0.2">
      <c r="A1201" t="s">
        <v>3553</v>
      </c>
      <c r="B1201" t="str">
        <f>IF(NOT(ISNA(VLOOKUP($A1201,miplib2017!$A$5:$A$10000,1,0))),"miplib2017",IF(NOT(ISNA(VLOOKUP($A1201,miplib2010!$A$5:$A$10000,1,0))),"miplib2010",IF(NOT(ISNA(VLOOKUP($A1201,miplib2003!$A$5:$A$10000,1,0))),"miplib2003",IF(NOT(ISNA(VLOOKUP($A1201,miplib3!$A$5:$A$10002,1,0))),"miplib3",IF(NOT(ISNA(VLOOKUP($A1201,miplib2!$A$5:$A$10004,1,0))),"miplib2",IF(NOT(ISNA(VLOOKUP($A1201,coral!$A$5:$A$10000,1,0))),"coral",IF(NOT(ISNA(VLOOKUP($A1201,neos!$A$5:$A$10000,1,0))),"neos","COULD NOT FIND")))))))</f>
        <v>miplib2017</v>
      </c>
      <c r="C1201" t="str">
        <f>B1201&amp;"/"&amp;A1201</f>
        <v>miplib2017/qnet1_o</v>
      </c>
      <c r="D1201">
        <f ca="1">VLOOKUP($A1201,INDIRECT("'"&amp;$B1201&amp;"'!"&amp;"$A$5:$Z$10000"),MATCH(D$5,INDIRECT("'"&amp;$B1201&amp;"'!$A$4:$Z$4"),0),0)</f>
        <v>456</v>
      </c>
      <c r="E1201">
        <f ca="1">VLOOKUP($A1201,INDIRECT("'"&amp;$B1201&amp;"'!"&amp;"$A$5:$Z$10000"),MATCH(E$5,INDIRECT("'"&amp;$B1201&amp;"'!$A$4:$Z$4"),0),0)</f>
        <v>1541</v>
      </c>
      <c r="F1201">
        <f>VLOOKUP($A1201,cleaning_log!$A$1:$ZZ$9791,MATCH(F$5,cleaning_log!$A$2:$ZZ$2,0),0)</f>
        <v>237</v>
      </c>
      <c r="G1201">
        <f>VLOOKUP($A1201,cleaning_log!$A$1:$ZZ$9791,MATCH(G$5,cleaning_log!$A$2:$ZZ$2,0),0)</f>
        <v>1314</v>
      </c>
      <c r="H1201">
        <f ca="1">VLOOKUP($A1201,INDIRECT("'"&amp;$B1201&amp;"'!"&amp;"$A$5:$Z$10000"),MATCH(H$5,INDIRECT("'"&amp;$B1201&amp;"'!$A$4:$Z$4"),0),0)</f>
        <v>16029.69268</v>
      </c>
      <c r="I1201">
        <f>VLOOKUP($A1201,cleaning_log!$A$1:$ZZ$9791,MATCH(I$5,cleaning_log!$A$2:$ZZ$2,0),0)</f>
        <v>12095.571666666599</v>
      </c>
      <c r="J1201">
        <f>VLOOKUP($A1201,cleaning_log!$A$1:$ZZ$9791,MATCH(J$5,cleaning_log!$A$2:$ZZ$2,0),0)</f>
        <v>12907.7791666666</v>
      </c>
      <c r="K1201" t="b">
        <f ca="1">IF(ISNA(J1201),TRUE,ABS(H1201-J1201)&gt;0.001)</f>
        <v>1</v>
      </c>
      <c r="L1201">
        <f>VLOOKUP($A1201,cleaning_log!$A$1:$ZZ$9791,MATCH(L$5,cleaning_log!$A$2:$ZZ$2,0),0)</f>
        <v>16029.6926809999</v>
      </c>
      <c r="M1201">
        <f>VLOOKUP($A1201,cleaning_log!$A$1:$ZZ$9791,MATCH(M$5,cleaning_log!$A$2:$ZZ$2,0),0)</f>
        <v>16029.692681</v>
      </c>
      <c r="N1201">
        <f>VLOOKUP($A1201,cleaning_log!$A$1:$ZZ$9791,MATCH(N$5,cleaning_log!$A$2:$ZZ$2,0),0)</f>
        <v>16029.692681</v>
      </c>
      <c r="O1201">
        <f>VLOOKUP($A1201,cleaning_log!$A$1:$ZZ$9791,MATCH(O$5,cleaning_log!$A$2:$ZZ$2,0),0)</f>
        <v>16029.692681</v>
      </c>
      <c r="P1201">
        <f>VLOOKUP($A1201,cleaning_log!$A$1:$ZZ$9791,MATCH(P$5,cleaning_log!$A$2:$ZZ$2,0),0)</f>
        <v>0.309</v>
      </c>
      <c r="Q1201">
        <f>VLOOKUP($A1201,cleaning_log!$A$1:$ZZ$9791,MATCH(Q$5,cleaning_log!$A$2:$ZZ$2,0),0)</f>
        <v>0.11</v>
      </c>
      <c r="R1201">
        <f>VLOOKUP($A1201,cleaning_log!$A$1:$ZZ$9791,MATCH(R$5,cleaning_log!$A$2:$ZZ$2,0),0)</f>
        <v>0.11</v>
      </c>
      <c r="S1201" t="b">
        <f t="shared" si="200"/>
        <v>1</v>
      </c>
      <c r="T1201">
        <f>VLOOKUP($A1201,cleaning_log!$A$1:$ZZ$9791,MATCH(T$5,cleaning_log!$A$2:$ZZ$2,0),0)</f>
        <v>12</v>
      </c>
      <c r="U1201">
        <f>VLOOKUP($A1201,cleaning_log!$A$1:$ZZ$9791,MATCH(U$5,cleaning_log!$A$2:$ZZ$2,0),0)</f>
        <v>24</v>
      </c>
      <c r="V1201">
        <f>VLOOKUP($A1201,cleaning_log!$A$1:$ZZ$9791,MATCH(V$5,cleaning_log!$A$2:$ZZ$2,0),0)</f>
        <v>32</v>
      </c>
    </row>
    <row r="1202" spans="1:22" x14ac:dyDescent="0.2">
      <c r="A1202" t="s">
        <v>4272</v>
      </c>
      <c r="B1202" t="str">
        <f>IF(NOT(ISNA(VLOOKUP($A1202,miplib2017!$A$5:$A$10000,1,0))),"miplib2017",IF(NOT(ISNA(VLOOKUP($A1202,miplib2010!$A$5:$A$10000,1,0))),"miplib2010",IF(NOT(ISNA(VLOOKUP($A1202,miplib2003!$A$5:$A$10000,1,0))),"miplib2003",IF(NOT(ISNA(VLOOKUP($A1202,miplib3!$A$5:$A$10002,1,0))),"miplib3",IF(NOT(ISNA(VLOOKUP($A1202,miplib2!$A$5:$A$10004,1,0))),"miplib2",IF(NOT(ISNA(VLOOKUP($A1202,coral!$A$5:$A$10000,1,0))),"coral",IF(NOT(ISNA(VLOOKUP($A1202,neos!$A$5:$A$10000,1,0))),"neos","COULD NOT FIND")))))))</f>
        <v>miplib2017</v>
      </c>
      <c r="C1202" t="str">
        <f>B1202&amp;"/"&amp;A1202</f>
        <v>miplib2017/queens-30</v>
      </c>
      <c r="D1202">
        <f ca="1">VLOOKUP($A1202,INDIRECT("'"&amp;$B1202&amp;"'!"&amp;"$A$5:$Z$10000"),MATCH(D$5,INDIRECT("'"&amp;$B1202&amp;"'!$A$4:$Z$4"),0),0)</f>
        <v>960</v>
      </c>
      <c r="E1202">
        <f ca="1">VLOOKUP($A1202,INDIRECT("'"&amp;$B1202&amp;"'!"&amp;"$A$5:$Z$10000"),MATCH(E$5,INDIRECT("'"&amp;$B1202&amp;"'!$A$4:$Z$4"),0),0)</f>
        <v>900</v>
      </c>
      <c r="F1202">
        <f>VLOOKUP($A1202,cleaning_log!$A$1:$ZZ$9791,MATCH(F$5,cleaning_log!$A$2:$ZZ$2,0),0)</f>
        <v>900</v>
      </c>
      <c r="G1202">
        <f>VLOOKUP($A1202,cleaning_log!$A$1:$ZZ$9791,MATCH(G$5,cleaning_log!$A$2:$ZZ$2,0),0)</f>
        <v>900</v>
      </c>
      <c r="H1202">
        <f ca="1">VLOOKUP($A1202,INDIRECT("'"&amp;$B1202&amp;"'!"&amp;"$A$5:$Z$10000"),MATCH(H$5,INDIRECT("'"&amp;$B1202&amp;"'!$A$4:$Z$4"),0),0)</f>
        <v>-40</v>
      </c>
      <c r="I1202">
        <f>VLOOKUP($A1202,cleaning_log!$A$1:$ZZ$9791,MATCH(I$5,cleaning_log!$A$2:$ZZ$2,0),0)</f>
        <v>-70.912689019603405</v>
      </c>
      <c r="J1202">
        <f>VLOOKUP($A1202,cleaning_log!$A$1:$ZZ$9791,MATCH(J$5,cleaning_log!$A$2:$ZZ$2,0),0)</f>
        <v>-70.912689019603405</v>
      </c>
      <c r="K1202" t="b">
        <f ca="1">IF(ISNA(J1202),TRUE,ABS(H1202-J1202)&gt;0.001)</f>
        <v>1</v>
      </c>
      <c r="L1202">
        <f>VLOOKUP($A1202,cleaning_log!$A$1:$ZZ$9791,MATCH(L$5,cleaning_log!$A$2:$ZZ$2,0),0)</f>
        <v>-38</v>
      </c>
      <c r="M1202">
        <f>VLOOKUP($A1202,cleaning_log!$A$1:$ZZ$9791,MATCH(M$5,cleaning_log!$A$2:$ZZ$2,0),0)</f>
        <v>-38</v>
      </c>
      <c r="N1202">
        <f>VLOOKUP($A1202,cleaning_log!$A$1:$ZZ$9791,MATCH(N$5,cleaning_log!$A$2:$ZZ$2,0),0)</f>
        <v>-69</v>
      </c>
      <c r="O1202">
        <f>VLOOKUP($A1202,cleaning_log!$A$1:$ZZ$9791,MATCH(O$5,cleaning_log!$A$2:$ZZ$2,0),0)</f>
        <v>-69</v>
      </c>
      <c r="P1202">
        <f>VLOOKUP($A1202,cleaning_log!$A$1:$ZZ$9791,MATCH(P$5,cleaning_log!$A$2:$ZZ$2,0),0)</f>
        <v>3600.0010000000002</v>
      </c>
      <c r="Q1202">
        <f>VLOOKUP($A1202,cleaning_log!$A$1:$ZZ$9791,MATCH(Q$5,cleaning_log!$A$2:$ZZ$2,0),0)</f>
        <v>3600.0010000000002</v>
      </c>
      <c r="R1202">
        <f>VLOOKUP($A1202,cleaning_log!$A$1:$ZZ$9791,MATCH(R$5,cleaning_log!$A$2:$ZZ$2,0),0)</f>
        <v>3600.0010000000002</v>
      </c>
      <c r="S1202" t="b">
        <f t="shared" si="200"/>
        <v>0</v>
      </c>
      <c r="T1202">
        <f>VLOOKUP($A1202,cleaning_log!$A$1:$ZZ$9791,MATCH(T$5,cleaning_log!$A$2:$ZZ$2,0),0)</f>
        <v>122020</v>
      </c>
      <c r="U1202">
        <f>VLOOKUP($A1202,cleaning_log!$A$1:$ZZ$9791,MATCH(U$5,cleaning_log!$A$2:$ZZ$2,0),0)</f>
        <v>114283</v>
      </c>
      <c r="V1202">
        <f>VLOOKUP($A1202,cleaning_log!$A$1:$ZZ$9791,MATCH(V$5,cleaning_log!$A$2:$ZZ$2,0),0)</f>
        <v>152477</v>
      </c>
    </row>
    <row r="1203" spans="1:22" hidden="1" x14ac:dyDescent="0.2">
      <c r="A1203" t="s">
        <v>15831</v>
      </c>
      <c r="B1203" t="str">
        <f>IF(NOT(ISNA(VLOOKUP($A1203,miplib2017!$A$5:$A$10000,1,0))),"miplib2017",IF(NOT(ISNA(VLOOKUP($A1203,miplib2010!$A$5:$A$10000,1,0))),"miplib2010",IF(NOT(ISNA(VLOOKUP($A1203,miplib2003!$A$5:$A$10000,1,0))),"miplib2003",IF(NOT(ISNA(VLOOKUP($A1203,miplib3!$A$5:$A$10002,1,0))),"miplib3",IF(NOT(ISNA(VLOOKUP($A1203,miplib2!$A$5:$A$10004,1,0))),"miplib2",IF(NOT(ISNA(VLOOKUP($A1203,coral!$A$5:$A$10000,1,0))),"coral",IF(NOT(ISNA(VLOOKUP($A1203,neos!$A$5:$A$10000,1,0))),"neos","COULD NOT FIND")))))))</f>
        <v>miplib2017</v>
      </c>
      <c r="C1203" t="str">
        <f>B1203&amp;"/"&amp;A1203</f>
        <v>miplib2017/r4l4-02-tree-bounds-50</v>
      </c>
      <c r="D1203">
        <f ca="1">VLOOKUP($A1203,INDIRECT("'"&amp;$B1203&amp;"'!"&amp;"$A$5:$Z$10000"),MATCH(D$5,INDIRECT("'"&amp;$B1203&amp;"'!$A$4:$Z$4"),0),0)</f>
        <v>4768</v>
      </c>
      <c r="E1203">
        <f ca="1">VLOOKUP($A1203,INDIRECT("'"&amp;$B1203&amp;"'!"&amp;"$A$5:$Z$10000"),MATCH(E$5,INDIRECT("'"&amp;$B1203&amp;"'!$A$4:$Z$4"),0),0)</f>
        <v>11468</v>
      </c>
      <c r="F1203" t="e">
        <f>VLOOKUP($A1203,cleaning_log!$A$1:$ZZ$9791,MATCH(F$5,cleaning_log!$A$2:$ZZ$2,0),0)</f>
        <v>#N/A</v>
      </c>
      <c r="G1203" t="e">
        <f>VLOOKUP($A1203,cleaning_log!$A$1:$ZZ$9791,MATCH(G$5,cleaning_log!$A$2:$ZZ$2,0),0)</f>
        <v>#N/A</v>
      </c>
      <c r="H1203" t="str">
        <f ca="1">VLOOKUP($A1203,INDIRECT("'"&amp;$B1203&amp;"'!"&amp;"$A$5:$Z$10000"),MATCH(H$5,INDIRECT("'"&amp;$B1203&amp;"'!$A$4:$Z$4"),0),0)</f>
        <v>499258899.0000009*</v>
      </c>
      <c r="I1203" t="e">
        <f>VLOOKUP($A1203,cleaning_log!$A$1:$ZZ$9791,MATCH(I$5,cleaning_log!$A$2:$ZZ$2,0),0)</f>
        <v>#N/A</v>
      </c>
      <c r="J1203" t="e">
        <f>VLOOKUP($A1203,cleaning_log!$A$1:$ZZ$9791,MATCH(J$5,cleaning_log!$A$2:$ZZ$2,0),0)</f>
        <v>#N/A</v>
      </c>
      <c r="K1203" t="b">
        <f>IF(ISNA(J1203),TRUE,ABS(H1203-J1203)&gt;0.001)</f>
        <v>1</v>
      </c>
      <c r="L1203" t="e">
        <f>VLOOKUP($A1203,cleaning_log!$A$1:$ZZ$9791,MATCH(L$5,cleaning_log!$A$2:$ZZ$2,0),0)</f>
        <v>#N/A</v>
      </c>
      <c r="M1203" t="e">
        <f>VLOOKUP($A1203,cleaning_log!$A$1:$ZZ$9791,MATCH(M$5,cleaning_log!$A$2:$ZZ$2,0),0)</f>
        <v>#N/A</v>
      </c>
      <c r="N1203" t="e">
        <f>VLOOKUP($A1203,cleaning_log!$A$1:$ZZ$9791,MATCH(N$5,cleaning_log!$A$2:$ZZ$2,0),0)</f>
        <v>#N/A</v>
      </c>
      <c r="O1203" t="e">
        <f>VLOOKUP($A1203,cleaning_log!$A$1:$ZZ$9791,MATCH(O$5,cleaning_log!$A$2:$ZZ$2,0),0)</f>
        <v>#N/A</v>
      </c>
      <c r="P1203" t="e">
        <f>VLOOKUP($A1203,cleaning_log!$A$1:$ZZ$9791,MATCH(P$5,cleaning_log!$A$2:$ZZ$2,0),0)</f>
        <v>#N/A</v>
      </c>
      <c r="Q1203" t="e">
        <f>VLOOKUP($A1203,cleaning_log!$A$1:$ZZ$9791,MATCH(Q$5,cleaning_log!$A$2:$ZZ$2,0),0)</f>
        <v>#N/A</v>
      </c>
      <c r="R1203" t="e">
        <f>VLOOKUP($A1203,cleaning_log!$A$1:$ZZ$9791,MATCH(R$5,cleaning_log!$A$2:$ZZ$2,0),0)</f>
        <v>#N/A</v>
      </c>
      <c r="S1203" t="e">
        <f t="shared" si="200"/>
        <v>#N/A</v>
      </c>
      <c r="T1203" t="e">
        <f>VLOOKUP($A1203,cleaning_log!$A$1:$ZZ$9791,MATCH(T$5,cleaning_log!$A$2:$ZZ$2,0),0)</f>
        <v>#N/A</v>
      </c>
      <c r="U1203" t="e">
        <f>VLOOKUP($A1203,cleaning_log!$A$1:$ZZ$9791,MATCH(U$5,cleaning_log!$A$2:$ZZ$2,0),0)</f>
        <v>#N/A</v>
      </c>
      <c r="V1203" t="e">
        <f>VLOOKUP($A1203,cleaning_log!$A$1:$ZZ$9791,MATCH(V$5,cleaning_log!$A$2:$ZZ$2,0),0)</f>
        <v>#N/A</v>
      </c>
    </row>
    <row r="1204" spans="1:22" x14ac:dyDescent="0.2">
      <c r="A1204" t="s">
        <v>15835</v>
      </c>
      <c r="B1204" t="str">
        <f>IF(NOT(ISNA(VLOOKUP($A1204,miplib2017!$A$5:$A$10000,1,0))),"miplib2017",IF(NOT(ISNA(VLOOKUP($A1204,miplib2010!$A$5:$A$10000,1,0))),"miplib2010",IF(NOT(ISNA(VLOOKUP($A1204,miplib2003!$A$5:$A$10000,1,0))),"miplib2003",IF(NOT(ISNA(VLOOKUP($A1204,miplib3!$A$5:$A$10002,1,0))),"miplib3",IF(NOT(ISNA(VLOOKUP($A1204,miplib2!$A$5:$A$10004,1,0))),"miplib2",IF(NOT(ISNA(VLOOKUP($A1204,coral!$A$5:$A$10000,1,0))),"coral",IF(NOT(ISNA(VLOOKUP($A1204,neos!$A$5:$A$10000,1,0))),"neos","COULD NOT FIND")))))))</f>
        <v>miplib2017</v>
      </c>
      <c r="C1204" t="str">
        <f>B1204&amp;"/"&amp;A1204</f>
        <v>miplib2017/r50x360</v>
      </c>
      <c r="D1204">
        <f ca="1">VLOOKUP($A1204,INDIRECT("'"&amp;$B1204&amp;"'!"&amp;"$A$5:$Z$10000"),MATCH(D$5,INDIRECT("'"&amp;$B1204&amp;"'!$A$4:$Z$4"),0),0)</f>
        <v>410</v>
      </c>
      <c r="E1204">
        <f ca="1">VLOOKUP($A1204,INDIRECT("'"&amp;$B1204&amp;"'!"&amp;"$A$5:$Z$10000"),MATCH(E$5,INDIRECT("'"&amp;$B1204&amp;"'!$A$4:$Z$4"),0),0)</f>
        <v>720</v>
      </c>
      <c r="F1204" t="e">
        <f>VLOOKUP($A1204,cleaning_log!$A$1:$ZZ$9791,MATCH(F$5,cleaning_log!$A$2:$ZZ$2,0),0)</f>
        <v>#N/A</v>
      </c>
      <c r="G1204" t="e">
        <f>VLOOKUP($A1204,cleaning_log!$A$1:$ZZ$9791,MATCH(G$5,cleaning_log!$A$2:$ZZ$2,0),0)</f>
        <v>#N/A</v>
      </c>
      <c r="H1204">
        <f ca="1">VLOOKUP($A1204,INDIRECT("'"&amp;$B1204&amp;"'!"&amp;"$A$5:$Z$10000"),MATCH(H$5,INDIRECT("'"&amp;$B1204&amp;"'!$A$4:$Z$4"),0),0)</f>
        <v>1653</v>
      </c>
      <c r="I1204" t="e">
        <f>VLOOKUP($A1204,cleaning_log!$A$1:$ZZ$9791,MATCH(I$5,cleaning_log!$A$2:$ZZ$2,0),0)</f>
        <v>#N/A</v>
      </c>
      <c r="J1204" t="e">
        <f>VLOOKUP($A1204,cleaning_log!$A$1:$ZZ$9791,MATCH(J$5,cleaning_log!$A$2:$ZZ$2,0),0)</f>
        <v>#N/A</v>
      </c>
      <c r="K1204" t="b">
        <f>IF(ISNA(J1204),TRUE,ABS(H1204-J1204)&gt;0.001)</f>
        <v>1</v>
      </c>
      <c r="L1204" t="e">
        <f>VLOOKUP($A1204,cleaning_log!$A$1:$ZZ$9791,MATCH(L$5,cleaning_log!$A$2:$ZZ$2,0),0)</f>
        <v>#N/A</v>
      </c>
      <c r="M1204" t="e">
        <f>VLOOKUP($A1204,cleaning_log!$A$1:$ZZ$9791,MATCH(M$5,cleaning_log!$A$2:$ZZ$2,0),0)</f>
        <v>#N/A</v>
      </c>
      <c r="N1204" t="e">
        <f>VLOOKUP($A1204,cleaning_log!$A$1:$ZZ$9791,MATCH(N$5,cleaning_log!$A$2:$ZZ$2,0),0)</f>
        <v>#N/A</v>
      </c>
      <c r="O1204" t="e">
        <f>VLOOKUP($A1204,cleaning_log!$A$1:$ZZ$9791,MATCH(O$5,cleaning_log!$A$2:$ZZ$2,0),0)</f>
        <v>#N/A</v>
      </c>
      <c r="P1204" t="e">
        <f>VLOOKUP($A1204,cleaning_log!$A$1:$ZZ$9791,MATCH(P$5,cleaning_log!$A$2:$ZZ$2,0),0)</f>
        <v>#N/A</v>
      </c>
      <c r="Q1204" t="e">
        <f>VLOOKUP($A1204,cleaning_log!$A$1:$ZZ$9791,MATCH(Q$5,cleaning_log!$A$2:$ZZ$2,0),0)</f>
        <v>#N/A</v>
      </c>
      <c r="R1204" t="e">
        <f>VLOOKUP($A1204,cleaning_log!$A$1:$ZZ$9791,MATCH(R$5,cleaning_log!$A$2:$ZZ$2,0),0)</f>
        <v>#N/A</v>
      </c>
      <c r="S1204" t="e">
        <f t="shared" si="200"/>
        <v>#N/A</v>
      </c>
      <c r="T1204" t="e">
        <f>VLOOKUP($A1204,cleaning_log!$A$1:$ZZ$9791,MATCH(T$5,cleaning_log!$A$2:$ZZ$2,0),0)</f>
        <v>#N/A</v>
      </c>
      <c r="U1204" t="e">
        <f>VLOOKUP($A1204,cleaning_log!$A$1:$ZZ$9791,MATCH(U$5,cleaning_log!$A$2:$ZZ$2,0),0)</f>
        <v>#N/A</v>
      </c>
      <c r="V1204" t="e">
        <f>VLOOKUP($A1204,cleaning_log!$A$1:$ZZ$9791,MATCH(V$5,cleaning_log!$A$2:$ZZ$2,0),0)</f>
        <v>#N/A</v>
      </c>
    </row>
    <row r="1205" spans="1:22" x14ac:dyDescent="0.2">
      <c r="A1205" t="s">
        <v>3573</v>
      </c>
      <c r="B1205" t="str">
        <f>IF(NOT(ISNA(VLOOKUP($A1205,miplib2017!$A$5:$A$10000,1,0))),"miplib2017",IF(NOT(ISNA(VLOOKUP($A1205,miplib2010!$A$5:$A$10000,1,0))),"miplib2010",IF(NOT(ISNA(VLOOKUP($A1205,miplib2003!$A$5:$A$10000,1,0))),"miplib2003",IF(NOT(ISNA(VLOOKUP($A1205,miplib3!$A$5:$A$10002,1,0))),"miplib3",IF(NOT(ISNA(VLOOKUP($A1205,miplib2!$A$5:$A$10004,1,0))),"miplib2",IF(NOT(ISNA(VLOOKUP($A1205,coral!$A$5:$A$10000,1,0))),"coral",IF(NOT(ISNA(VLOOKUP($A1205,neos!$A$5:$A$10000,1,0))),"neos","COULD NOT FIND")))))))</f>
        <v>miplib2010</v>
      </c>
      <c r="C1205" t="str">
        <f>B1205&amp;"/"&amp;A1205</f>
        <v>miplib2010/r80x800</v>
      </c>
      <c r="D1205">
        <f ca="1">VLOOKUP($A1205,INDIRECT("'"&amp;$B1205&amp;"'!"&amp;"$A$5:$Z$10000"),MATCH(D$5,INDIRECT("'"&amp;$B1205&amp;"'!$A$4:$Z$4"),0),0)</f>
        <v>880</v>
      </c>
      <c r="E1205">
        <f ca="1">VLOOKUP($A1205,INDIRECT("'"&amp;$B1205&amp;"'!"&amp;"$A$5:$Z$10000"),MATCH(E$5,INDIRECT("'"&amp;$B1205&amp;"'!$A$4:$Z$4"),0),0)</f>
        <v>1600</v>
      </c>
      <c r="F1205">
        <f>VLOOKUP($A1205,cleaning_log!$A$1:$ZZ$9791,MATCH(F$5,cleaning_log!$A$2:$ZZ$2,0),0)</f>
        <v>880</v>
      </c>
      <c r="G1205">
        <f>VLOOKUP($A1205,cleaning_log!$A$1:$ZZ$9791,MATCH(G$5,cleaning_log!$A$2:$ZZ$2,0),0)</f>
        <v>1600</v>
      </c>
      <c r="H1205">
        <f ca="1">VLOOKUP($A1205,INDIRECT("'"&amp;$B1205&amp;"'!"&amp;"$A$5:$Z$10000"),MATCH(H$5,INDIRECT("'"&amp;$B1205&amp;"'!$A$4:$Z$4"),0),0)</f>
        <v>5332</v>
      </c>
      <c r="I1205">
        <f>VLOOKUP($A1205,cleaning_log!$A$1:$ZZ$9791,MATCH(I$5,cleaning_log!$A$2:$ZZ$2,0),0)</f>
        <v>3651.48</v>
      </c>
      <c r="J1205">
        <f>VLOOKUP($A1205,cleaning_log!$A$1:$ZZ$9791,MATCH(J$5,cleaning_log!$A$2:$ZZ$2,0),0)</f>
        <v>3651.48</v>
      </c>
      <c r="K1205" t="b">
        <f ca="1">IF(ISNA(J1205),TRUE,ABS(H1205-J1205)&gt;0.001)</f>
        <v>1</v>
      </c>
      <c r="L1205">
        <f>VLOOKUP($A1205,cleaning_log!$A$1:$ZZ$9791,MATCH(L$5,cleaning_log!$A$2:$ZZ$2,0),0)</f>
        <v>5368.00000000002</v>
      </c>
      <c r="M1205">
        <f>VLOOKUP($A1205,cleaning_log!$A$1:$ZZ$9791,MATCH(M$5,cleaning_log!$A$2:$ZZ$2,0),0)</f>
        <v>5368.00000000002</v>
      </c>
      <c r="N1205">
        <f>VLOOKUP($A1205,cleaning_log!$A$1:$ZZ$9791,MATCH(N$5,cleaning_log!$A$2:$ZZ$2,0),0)</f>
        <v>5265.0005413381596</v>
      </c>
      <c r="O1205">
        <f>VLOOKUP($A1205,cleaning_log!$A$1:$ZZ$9791,MATCH(O$5,cleaning_log!$A$2:$ZZ$2,0),0)</f>
        <v>5265.0005413381596</v>
      </c>
      <c r="P1205">
        <f>VLOOKUP($A1205,cleaning_log!$A$1:$ZZ$9791,MATCH(P$5,cleaning_log!$A$2:$ZZ$2,0),0)</f>
        <v>3600</v>
      </c>
      <c r="Q1205">
        <f>VLOOKUP($A1205,cleaning_log!$A$1:$ZZ$9791,MATCH(Q$5,cleaning_log!$A$2:$ZZ$2,0),0)</f>
        <v>3600</v>
      </c>
      <c r="R1205">
        <f>VLOOKUP($A1205,cleaning_log!$A$1:$ZZ$9791,MATCH(R$5,cleaning_log!$A$2:$ZZ$2,0),0)</f>
        <v>3600</v>
      </c>
      <c r="S1205" t="b">
        <f t="shared" si="200"/>
        <v>0</v>
      </c>
      <c r="T1205">
        <f>VLOOKUP($A1205,cleaning_log!$A$1:$ZZ$9791,MATCH(T$5,cleaning_log!$A$2:$ZZ$2,0),0)</f>
        <v>306246</v>
      </c>
      <c r="U1205">
        <f>VLOOKUP($A1205,cleaning_log!$A$1:$ZZ$9791,MATCH(U$5,cleaning_log!$A$2:$ZZ$2,0),0)</f>
        <v>306246</v>
      </c>
      <c r="V1205">
        <f>VLOOKUP($A1205,cleaning_log!$A$1:$ZZ$9791,MATCH(V$5,cleaning_log!$A$2:$ZZ$2,0),0)</f>
        <v>308796</v>
      </c>
    </row>
    <row r="1206" spans="1:22" hidden="1" x14ac:dyDescent="0.2">
      <c r="A1206" t="s">
        <v>4482</v>
      </c>
      <c r="B1206" t="str">
        <f>IF(NOT(ISNA(VLOOKUP($A1206,miplib2017!$A$5:$A$10000,1,0))),"miplib2017",IF(NOT(ISNA(VLOOKUP($A1206,miplib2010!$A$5:$A$10000,1,0))),"miplib2010",IF(NOT(ISNA(VLOOKUP($A1206,miplib2003!$A$5:$A$10000,1,0))),"miplib2003",IF(NOT(ISNA(VLOOKUP($A1206,miplib3!$A$5:$A$10002,1,0))),"miplib3",IF(NOT(ISNA(VLOOKUP($A1206,miplib2!$A$5:$A$10004,1,0))),"miplib2",IF(NOT(ISNA(VLOOKUP($A1206,coral!$A$5:$A$10000,1,0))),"coral",IF(NOT(ISNA(VLOOKUP($A1206,neos!$A$5:$A$10000,1,0))),"neos","COULD NOT FIND")))))))</f>
        <v>miplib2017</v>
      </c>
      <c r="C1206" t="str">
        <f>B1206&amp;"/"&amp;A1206</f>
        <v>miplib2017/radiationm18-12-05</v>
      </c>
      <c r="D1206">
        <f ca="1">VLOOKUP($A1206,INDIRECT("'"&amp;$B1206&amp;"'!"&amp;"$A$5:$Z$10000"),MATCH(D$5,INDIRECT("'"&amp;$B1206&amp;"'!$A$4:$Z$4"),0),0)</f>
        <v>40935</v>
      </c>
      <c r="E1206">
        <f ca="1">VLOOKUP($A1206,INDIRECT("'"&amp;$B1206&amp;"'!"&amp;"$A$5:$Z$10000"),MATCH(E$5,INDIRECT("'"&amp;$B1206&amp;"'!$A$4:$Z$4"),0),0)</f>
        <v>40623</v>
      </c>
      <c r="F1206">
        <f>VLOOKUP($A1206,cleaning_log!$A$1:$ZZ$9791,MATCH(F$5,cleaning_log!$A$2:$ZZ$2,0),0)</f>
        <v>3636</v>
      </c>
      <c r="G1206">
        <f>VLOOKUP($A1206,cleaning_log!$A$1:$ZZ$9791,MATCH(G$5,cleaning_log!$A$2:$ZZ$2,0),0)</f>
        <v>3898</v>
      </c>
      <c r="H1206">
        <f ca="1">VLOOKUP($A1206,INDIRECT("'"&amp;$B1206&amp;"'!"&amp;"$A$5:$Z$10000"),MATCH(H$5,INDIRECT("'"&amp;$B1206&amp;"'!$A$4:$Z$4"),0),0)</f>
        <v>17566</v>
      </c>
      <c r="I1206">
        <f>VLOOKUP($A1206,cleaning_log!$A$1:$ZZ$9791,MATCH(I$5,cleaning_log!$A$2:$ZZ$2,0),0)</f>
        <v>17554.5</v>
      </c>
      <c r="J1206">
        <f>VLOOKUP($A1206,cleaning_log!$A$1:$ZZ$9791,MATCH(J$5,cleaning_log!$A$2:$ZZ$2,0),0)</f>
        <v>17561.353679653599</v>
      </c>
      <c r="K1206" t="b">
        <f ca="1">IF(ISNA(J1206),TRUE,ABS(H1206-J1206)&gt;0.001)</f>
        <v>1</v>
      </c>
      <c r="L1206">
        <f>VLOOKUP($A1206,cleaning_log!$A$1:$ZZ$9791,MATCH(L$5,cleaning_log!$A$2:$ZZ$2,0),0)</f>
        <v>17567</v>
      </c>
      <c r="M1206">
        <f>VLOOKUP($A1206,cleaning_log!$A$1:$ZZ$9791,MATCH(M$5,cleaning_log!$A$2:$ZZ$2,0),0)</f>
        <v>17567</v>
      </c>
      <c r="N1206">
        <f>VLOOKUP($A1206,cleaning_log!$A$1:$ZZ$9791,MATCH(N$5,cleaning_log!$A$2:$ZZ$2,0),0)</f>
        <v>17566</v>
      </c>
      <c r="O1206">
        <f>VLOOKUP($A1206,cleaning_log!$A$1:$ZZ$9791,MATCH(O$5,cleaning_log!$A$2:$ZZ$2,0),0)</f>
        <v>17566</v>
      </c>
      <c r="P1206">
        <f>VLOOKUP($A1206,cleaning_log!$A$1:$ZZ$9791,MATCH(P$5,cleaning_log!$A$2:$ZZ$2,0),0)</f>
        <v>1274.345</v>
      </c>
      <c r="Q1206">
        <f>VLOOKUP($A1206,cleaning_log!$A$1:$ZZ$9791,MATCH(Q$5,cleaning_log!$A$2:$ZZ$2,0),0)</f>
        <v>257.19200000000001</v>
      </c>
      <c r="R1206">
        <f>VLOOKUP($A1206,cleaning_log!$A$1:$ZZ$9791,MATCH(R$5,cleaning_log!$A$2:$ZZ$2,0),0)</f>
        <v>1866.5250000000001</v>
      </c>
      <c r="S1206" t="b">
        <f t="shared" si="200"/>
        <v>1</v>
      </c>
      <c r="T1206">
        <f>VLOOKUP($A1206,cleaning_log!$A$1:$ZZ$9791,MATCH(T$5,cleaning_log!$A$2:$ZZ$2,0),0)</f>
        <v>20659</v>
      </c>
      <c r="U1206">
        <f>VLOOKUP($A1206,cleaning_log!$A$1:$ZZ$9791,MATCH(U$5,cleaning_log!$A$2:$ZZ$2,0),0)</f>
        <v>26263</v>
      </c>
      <c r="V1206">
        <f>VLOOKUP($A1206,cleaning_log!$A$1:$ZZ$9791,MATCH(V$5,cleaning_log!$A$2:$ZZ$2,0),0)</f>
        <v>336666</v>
      </c>
    </row>
    <row r="1207" spans="1:22" hidden="1" x14ac:dyDescent="0.2">
      <c r="A1207" t="s">
        <v>4483</v>
      </c>
      <c r="B1207" t="str">
        <f>IF(NOT(ISNA(VLOOKUP($A1207,miplib2017!$A$5:$A$10000,1,0))),"miplib2017",IF(NOT(ISNA(VLOOKUP($A1207,miplib2010!$A$5:$A$10000,1,0))),"miplib2010",IF(NOT(ISNA(VLOOKUP($A1207,miplib2003!$A$5:$A$10000,1,0))),"miplib2003",IF(NOT(ISNA(VLOOKUP($A1207,miplib3!$A$5:$A$10002,1,0))),"miplib3",IF(NOT(ISNA(VLOOKUP($A1207,miplib2!$A$5:$A$10004,1,0))),"miplib2",IF(NOT(ISNA(VLOOKUP($A1207,coral!$A$5:$A$10000,1,0))),"coral",IF(NOT(ISNA(VLOOKUP($A1207,neos!$A$5:$A$10000,1,0))),"neos","COULD NOT FIND")))))))</f>
        <v>miplib2017</v>
      </c>
      <c r="C1207" t="str">
        <f>B1207&amp;"/"&amp;A1207</f>
        <v>miplib2017/radiationm40-10-02</v>
      </c>
      <c r="D1207">
        <f ca="1">VLOOKUP($A1207,INDIRECT("'"&amp;$B1207&amp;"'!"&amp;"$A$5:$Z$10000"),MATCH(D$5,INDIRECT("'"&amp;$B1207&amp;"'!$A$4:$Z$4"),0),0)</f>
        <v>173603</v>
      </c>
      <c r="E1207">
        <f ca="1">VLOOKUP($A1207,INDIRECT("'"&amp;$B1207&amp;"'!"&amp;"$A$5:$Z$10000"),MATCH(E$5,INDIRECT("'"&amp;$B1207&amp;"'!$A$4:$Z$4"),0),0)</f>
        <v>172013</v>
      </c>
      <c r="F1207">
        <f>VLOOKUP($A1207,cleaning_log!$A$1:$ZZ$9791,MATCH(F$5,cleaning_log!$A$2:$ZZ$2,0),0)</f>
        <v>14367</v>
      </c>
      <c r="G1207">
        <f>VLOOKUP($A1207,cleaning_log!$A$1:$ZZ$9791,MATCH(G$5,cleaning_log!$A$2:$ZZ$2,0),0)</f>
        <v>15562</v>
      </c>
      <c r="H1207">
        <f ca="1">VLOOKUP($A1207,INDIRECT("'"&amp;$B1207&amp;"'!"&amp;"$A$5:$Z$10000"),MATCH(H$5,INDIRECT("'"&amp;$B1207&amp;"'!$A$4:$Z$4"),0),0)</f>
        <v>155328</v>
      </c>
      <c r="I1207">
        <f>VLOOKUP($A1207,cleaning_log!$A$1:$ZZ$9791,MATCH(I$5,cleaning_log!$A$2:$ZZ$2,0),0)</f>
        <v>155306.69999999899</v>
      </c>
      <c r="J1207">
        <f>VLOOKUP($A1207,cleaning_log!$A$1:$ZZ$9791,MATCH(J$5,cleaning_log!$A$2:$ZZ$2,0),0)</f>
        <v>155318.01825396801</v>
      </c>
      <c r="K1207" t="b">
        <f ca="1">IF(ISNA(J1207),TRUE,ABS(H1207-J1207)&gt;0.001)</f>
        <v>1</v>
      </c>
      <c r="L1207">
        <f>VLOOKUP($A1207,cleaning_log!$A$1:$ZZ$9791,MATCH(L$5,cleaning_log!$A$2:$ZZ$2,0),0)</f>
        <v>164951</v>
      </c>
      <c r="M1207">
        <f>VLOOKUP($A1207,cleaning_log!$A$1:$ZZ$9791,MATCH(M$5,cleaning_log!$A$2:$ZZ$2,0),0)</f>
        <v>155336</v>
      </c>
      <c r="N1207">
        <f>VLOOKUP($A1207,cleaning_log!$A$1:$ZZ$9791,MATCH(N$5,cleaning_log!$A$2:$ZZ$2,0),0)</f>
        <v>155326</v>
      </c>
      <c r="O1207">
        <f>VLOOKUP($A1207,cleaning_log!$A$1:$ZZ$9791,MATCH(O$5,cleaning_log!$A$2:$ZZ$2,0),0)</f>
        <v>155328</v>
      </c>
      <c r="P1207">
        <f>VLOOKUP($A1207,cleaning_log!$A$1:$ZZ$9791,MATCH(P$5,cleaning_log!$A$2:$ZZ$2,0),0)</f>
        <v>3600.0349999999999</v>
      </c>
      <c r="Q1207">
        <f>VLOOKUP($A1207,cleaning_log!$A$1:$ZZ$9791,MATCH(Q$5,cleaning_log!$A$2:$ZZ$2,0),0)</f>
        <v>1301.3240000000001</v>
      </c>
      <c r="R1207">
        <f>VLOOKUP($A1207,cleaning_log!$A$1:$ZZ$9791,MATCH(R$5,cleaning_log!$A$2:$ZZ$2,0),0)</f>
        <v>1903.211</v>
      </c>
      <c r="S1207" t="b">
        <f t="shared" si="200"/>
        <v>1</v>
      </c>
      <c r="T1207">
        <f>VLOOKUP($A1207,cleaning_log!$A$1:$ZZ$9791,MATCH(T$5,cleaning_log!$A$2:$ZZ$2,0),0)</f>
        <v>4883</v>
      </c>
      <c r="U1207">
        <f>VLOOKUP($A1207,cleaning_log!$A$1:$ZZ$9791,MATCH(U$5,cleaning_log!$A$2:$ZZ$2,0),0)</f>
        <v>14274</v>
      </c>
      <c r="V1207">
        <f>VLOOKUP($A1207,cleaning_log!$A$1:$ZZ$9791,MATCH(V$5,cleaning_log!$A$2:$ZZ$2,0),0)</f>
        <v>30204</v>
      </c>
    </row>
    <row r="1208" spans="1:22" hidden="1" x14ac:dyDescent="0.2">
      <c r="A1208" t="s">
        <v>4273</v>
      </c>
      <c r="B1208" t="str">
        <f>IF(NOT(ISNA(VLOOKUP($A1208,miplib2017!$A$5:$A$10000,1,0))),"miplib2017",IF(NOT(ISNA(VLOOKUP($A1208,miplib2010!$A$5:$A$10000,1,0))),"miplib2010",IF(NOT(ISNA(VLOOKUP($A1208,miplib2003!$A$5:$A$10000,1,0))),"miplib2003",IF(NOT(ISNA(VLOOKUP($A1208,miplib3!$A$5:$A$10002,1,0))),"miplib3",IF(NOT(ISNA(VLOOKUP($A1208,miplib2!$A$5:$A$10004,1,0))),"miplib2",IF(NOT(ISNA(VLOOKUP($A1208,coral!$A$5:$A$10000,1,0))),"coral",IF(NOT(ISNA(VLOOKUP($A1208,neos!$A$5:$A$10000,1,0))),"neos","COULD NOT FIND")))))))</f>
        <v>miplib2017</v>
      </c>
      <c r="C1208" t="str">
        <f>B1208&amp;"/"&amp;A1208</f>
        <v>miplib2017/rail01</v>
      </c>
      <c r="D1208">
        <f ca="1">VLOOKUP($A1208,INDIRECT("'"&amp;$B1208&amp;"'!"&amp;"$A$5:$Z$10000"),MATCH(D$5,INDIRECT("'"&amp;$B1208&amp;"'!$A$4:$Z$4"),0),0)</f>
        <v>46843</v>
      </c>
      <c r="E1208">
        <f ca="1">VLOOKUP($A1208,INDIRECT("'"&amp;$B1208&amp;"'!"&amp;"$A$5:$Z$10000"),MATCH(E$5,INDIRECT("'"&amp;$B1208&amp;"'!$A$4:$Z$4"),0),0)</f>
        <v>117527</v>
      </c>
      <c r="F1208">
        <f>VLOOKUP($A1208,cleaning_log!$A$1:$ZZ$9791,MATCH(F$5,cleaning_log!$A$2:$ZZ$2,0),0)</f>
        <v>22905</v>
      </c>
      <c r="G1208">
        <f>VLOOKUP($A1208,cleaning_log!$A$1:$ZZ$9791,MATCH(G$5,cleaning_log!$A$2:$ZZ$2,0),0)</f>
        <v>82151</v>
      </c>
      <c r="H1208">
        <f ca="1">VLOOKUP($A1208,INDIRECT("'"&amp;$B1208&amp;"'!"&amp;"$A$5:$Z$10000"),MATCH(H$5,INDIRECT("'"&amp;$B1208&amp;"'!$A$4:$Z$4"),0),0)</f>
        <v>-70.569964299999995</v>
      </c>
      <c r="I1208">
        <f>VLOOKUP($A1208,cleaning_log!$A$1:$ZZ$9791,MATCH(I$5,cleaning_log!$A$2:$ZZ$2,0),0)</f>
        <v>-92.0872999684956</v>
      </c>
      <c r="J1208">
        <f>VLOOKUP($A1208,cleaning_log!$A$1:$ZZ$9791,MATCH(J$5,cleaning_log!$A$2:$ZZ$2,0),0)</f>
        <v>-90.767086317314806</v>
      </c>
      <c r="K1208" t="b">
        <f ca="1">IF(ISNA(J1208),TRUE,ABS(H1208-J1208)&gt;0.001)</f>
        <v>1</v>
      </c>
      <c r="L1208">
        <f>VLOOKUP($A1208,cleaning_log!$A$1:$ZZ$9791,MATCH(L$5,cleaning_log!$A$2:$ZZ$2,0),0)</f>
        <v>-70.569964299999896</v>
      </c>
      <c r="M1208">
        <f>VLOOKUP($A1208,cleaning_log!$A$1:$ZZ$9791,MATCH(M$5,cleaning_log!$A$2:$ZZ$2,0),0)</f>
        <v>-70.569964299999995</v>
      </c>
      <c r="N1208">
        <f>VLOOKUP($A1208,cleaning_log!$A$1:$ZZ$9791,MATCH(N$5,cleaning_log!$A$2:$ZZ$2,0),0)</f>
        <v>-70.569964299999896</v>
      </c>
      <c r="O1208">
        <f>VLOOKUP($A1208,cleaning_log!$A$1:$ZZ$9791,MATCH(O$5,cleaning_log!$A$2:$ZZ$2,0),0)</f>
        <v>-70.569964299999796</v>
      </c>
      <c r="P1208">
        <f>VLOOKUP($A1208,cleaning_log!$A$1:$ZZ$9791,MATCH(P$5,cleaning_log!$A$2:$ZZ$2,0),0)</f>
        <v>1214.4760000000001</v>
      </c>
      <c r="Q1208">
        <f>VLOOKUP($A1208,cleaning_log!$A$1:$ZZ$9791,MATCH(Q$5,cleaning_log!$A$2:$ZZ$2,0),0)</f>
        <v>403.7</v>
      </c>
      <c r="R1208">
        <f>VLOOKUP($A1208,cleaning_log!$A$1:$ZZ$9791,MATCH(R$5,cleaning_log!$A$2:$ZZ$2,0),0)</f>
        <v>443.702</v>
      </c>
      <c r="S1208" t="b">
        <f t="shared" si="200"/>
        <v>1</v>
      </c>
      <c r="T1208">
        <f>VLOOKUP($A1208,cleaning_log!$A$1:$ZZ$9791,MATCH(T$5,cleaning_log!$A$2:$ZZ$2,0),0)</f>
        <v>128</v>
      </c>
      <c r="U1208">
        <f>VLOOKUP($A1208,cleaning_log!$A$1:$ZZ$9791,MATCH(U$5,cleaning_log!$A$2:$ZZ$2,0),0)</f>
        <v>25</v>
      </c>
      <c r="V1208">
        <f>VLOOKUP($A1208,cleaning_log!$A$1:$ZZ$9791,MATCH(V$5,cleaning_log!$A$2:$ZZ$2,0),0)</f>
        <v>25</v>
      </c>
    </row>
    <row r="1209" spans="1:22" hidden="1" x14ac:dyDescent="0.2">
      <c r="A1209" t="s">
        <v>4274</v>
      </c>
      <c r="B1209" t="str">
        <f>IF(NOT(ISNA(VLOOKUP($A1209,miplib2017!$A$5:$A$10000,1,0))),"miplib2017",IF(NOT(ISNA(VLOOKUP($A1209,miplib2010!$A$5:$A$10000,1,0))),"miplib2010",IF(NOT(ISNA(VLOOKUP($A1209,miplib2003!$A$5:$A$10000,1,0))),"miplib2003",IF(NOT(ISNA(VLOOKUP($A1209,miplib3!$A$5:$A$10002,1,0))),"miplib3",IF(NOT(ISNA(VLOOKUP($A1209,miplib2!$A$5:$A$10004,1,0))),"miplib2",IF(NOT(ISNA(VLOOKUP($A1209,coral!$A$5:$A$10000,1,0))),"coral",IF(NOT(ISNA(VLOOKUP($A1209,neos!$A$5:$A$10000,1,0))),"neos","COULD NOT FIND")))))))</f>
        <v>miplib2017</v>
      </c>
      <c r="C1209" t="str">
        <f>B1209&amp;"/"&amp;A1209</f>
        <v>miplib2017/rail02</v>
      </c>
      <c r="D1209">
        <f ca="1">VLOOKUP($A1209,INDIRECT("'"&amp;$B1209&amp;"'!"&amp;"$A$5:$Z$10000"),MATCH(D$5,INDIRECT("'"&amp;$B1209&amp;"'!$A$4:$Z$4"),0),0)</f>
        <v>95791</v>
      </c>
      <c r="E1209">
        <f ca="1">VLOOKUP($A1209,INDIRECT("'"&amp;$B1209&amp;"'!"&amp;"$A$5:$Z$10000"),MATCH(E$5,INDIRECT("'"&amp;$B1209&amp;"'!$A$4:$Z$4"),0),0)</f>
        <v>270869</v>
      </c>
      <c r="F1209">
        <f>VLOOKUP($A1209,cleaning_log!$A$1:$ZZ$9791,MATCH(F$5,cleaning_log!$A$2:$ZZ$2,0),0)</f>
        <v>50984</v>
      </c>
      <c r="G1209">
        <f>VLOOKUP($A1209,cleaning_log!$A$1:$ZZ$9791,MATCH(G$5,cleaning_log!$A$2:$ZZ$2,0),0)</f>
        <v>189601</v>
      </c>
      <c r="H1209">
        <f ca="1">VLOOKUP($A1209,INDIRECT("'"&amp;$B1209&amp;"'!"&amp;"$A$5:$Z$10000"),MATCH(H$5,INDIRECT("'"&amp;$B1209&amp;"'!$A$4:$Z$4"),0),0)</f>
        <v>-200.44990770000001</v>
      </c>
      <c r="I1209">
        <f>VLOOKUP($A1209,cleaning_log!$A$1:$ZZ$9791,MATCH(I$5,cleaning_log!$A$2:$ZZ$2,0),0)</f>
        <v>-206.61019995740699</v>
      </c>
      <c r="J1209">
        <f>VLOOKUP($A1209,cleaning_log!$A$1:$ZZ$9791,MATCH(J$5,cleaning_log!$A$2:$ZZ$2,0),0)</f>
        <v>-206.092110222222</v>
      </c>
      <c r="K1209" t="b">
        <f ca="1">IF(ISNA(J1209),TRUE,ABS(H1209-J1209)&gt;0.001)</f>
        <v>1</v>
      </c>
      <c r="L1209">
        <f>VLOOKUP($A1209,cleaning_log!$A$1:$ZZ$9791,MATCH(L$5,cleaning_log!$A$2:$ZZ$2,0),0)</f>
        <v>1E+100</v>
      </c>
      <c r="M1209">
        <f>VLOOKUP($A1209,cleaning_log!$A$1:$ZZ$9791,MATCH(M$5,cleaning_log!$A$2:$ZZ$2,0),0)</f>
        <v>1E+100</v>
      </c>
      <c r="N1209">
        <f>VLOOKUP($A1209,cleaning_log!$A$1:$ZZ$9791,MATCH(N$5,cleaning_log!$A$2:$ZZ$2,0),0)</f>
        <v>-204.51842837474001</v>
      </c>
      <c r="O1209">
        <f>VLOOKUP($A1209,cleaning_log!$A$1:$ZZ$9791,MATCH(O$5,cleaning_log!$A$2:$ZZ$2,0),0)</f>
        <v>-203.90299293756101</v>
      </c>
      <c r="P1209">
        <f>VLOOKUP($A1209,cleaning_log!$A$1:$ZZ$9791,MATCH(P$5,cleaning_log!$A$2:$ZZ$2,0),0)</f>
        <v>3600.002</v>
      </c>
      <c r="Q1209">
        <f>VLOOKUP($A1209,cleaning_log!$A$1:$ZZ$9791,MATCH(Q$5,cleaning_log!$A$2:$ZZ$2,0),0)</f>
        <v>3600.0010000000002</v>
      </c>
      <c r="R1209">
        <f>VLOOKUP($A1209,cleaning_log!$A$1:$ZZ$9791,MATCH(R$5,cleaning_log!$A$2:$ZZ$2,0),0)</f>
        <v>3600.0030000000002</v>
      </c>
      <c r="S1209" t="b">
        <f t="shared" si="200"/>
        <v>0</v>
      </c>
      <c r="T1209">
        <f>VLOOKUP($A1209,cleaning_log!$A$1:$ZZ$9791,MATCH(T$5,cleaning_log!$A$2:$ZZ$2,0),0)</f>
        <v>2</v>
      </c>
      <c r="U1209">
        <f>VLOOKUP($A1209,cleaning_log!$A$1:$ZZ$9791,MATCH(U$5,cleaning_log!$A$2:$ZZ$2,0),0)</f>
        <v>20</v>
      </c>
      <c r="V1209">
        <f>VLOOKUP($A1209,cleaning_log!$A$1:$ZZ$9791,MATCH(V$5,cleaning_log!$A$2:$ZZ$2,0),0)</f>
        <v>33</v>
      </c>
    </row>
    <row r="1210" spans="1:22" hidden="1" x14ac:dyDescent="0.2">
      <c r="A1210" t="s">
        <v>4275</v>
      </c>
      <c r="B1210" t="str">
        <f>IF(NOT(ISNA(VLOOKUP($A1210,miplib2017!$A$5:$A$10000,1,0))),"miplib2017",IF(NOT(ISNA(VLOOKUP($A1210,miplib2010!$A$5:$A$10000,1,0))),"miplib2010",IF(NOT(ISNA(VLOOKUP($A1210,miplib2003!$A$5:$A$10000,1,0))),"miplib2003",IF(NOT(ISNA(VLOOKUP($A1210,miplib3!$A$5:$A$10002,1,0))),"miplib3",IF(NOT(ISNA(VLOOKUP($A1210,miplib2!$A$5:$A$10004,1,0))),"miplib2",IF(NOT(ISNA(VLOOKUP($A1210,coral!$A$5:$A$10000,1,0))),"coral",IF(NOT(ISNA(VLOOKUP($A1210,neos!$A$5:$A$10000,1,0))),"neos","COULD NOT FIND")))))))</f>
        <v>miplib2017</v>
      </c>
      <c r="C1210" t="str">
        <f>B1210&amp;"/"&amp;A1210</f>
        <v>miplib2017/rail03</v>
      </c>
      <c r="D1210">
        <f ca="1">VLOOKUP($A1210,INDIRECT("'"&amp;$B1210&amp;"'!"&amp;"$A$5:$Z$10000"),MATCH(D$5,INDIRECT("'"&amp;$B1210&amp;"'!$A$4:$Z$4"),0),0)</f>
        <v>253905</v>
      </c>
      <c r="E1210">
        <f ca="1">VLOOKUP($A1210,INDIRECT("'"&amp;$B1210&amp;"'!"&amp;"$A$5:$Z$10000"),MATCH(E$5,INDIRECT("'"&amp;$B1210&amp;"'!$A$4:$Z$4"),0),0)</f>
        <v>758775</v>
      </c>
      <c r="F1210" t="e">
        <f>VLOOKUP($A1210,cleaning_log!$A$1:$ZZ$9791,MATCH(F$5,cleaning_log!$A$2:$ZZ$2,0),0)</f>
        <v>#N/A</v>
      </c>
      <c r="G1210" t="e">
        <f>VLOOKUP($A1210,cleaning_log!$A$1:$ZZ$9791,MATCH(G$5,cleaning_log!$A$2:$ZZ$2,0),0)</f>
        <v>#N/A</v>
      </c>
      <c r="H1210">
        <f ca="1">VLOOKUP($A1210,INDIRECT("'"&amp;$B1210&amp;"'!"&amp;"$A$5:$Z$10000"),MATCH(H$5,INDIRECT("'"&amp;$B1210&amp;"'!$A$4:$Z$4"),0),0)</f>
        <v>-867.0939654</v>
      </c>
      <c r="I1210" t="e">
        <f>VLOOKUP($A1210,cleaning_log!$A$1:$ZZ$9791,MATCH(I$5,cleaning_log!$A$2:$ZZ$2,0),0)</f>
        <v>#N/A</v>
      </c>
      <c r="J1210" t="e">
        <f>VLOOKUP($A1210,cleaning_log!$A$1:$ZZ$9791,MATCH(J$5,cleaning_log!$A$2:$ZZ$2,0),0)</f>
        <v>#N/A</v>
      </c>
      <c r="K1210" t="b">
        <f>IF(ISNA(J1210),TRUE,ABS(H1210-J1210)&gt;0.001)</f>
        <v>1</v>
      </c>
      <c r="L1210" t="e">
        <f>VLOOKUP($A1210,cleaning_log!$A$1:$ZZ$9791,MATCH(L$5,cleaning_log!$A$2:$ZZ$2,0),0)</f>
        <v>#N/A</v>
      </c>
      <c r="M1210" t="e">
        <f>VLOOKUP($A1210,cleaning_log!$A$1:$ZZ$9791,MATCH(M$5,cleaning_log!$A$2:$ZZ$2,0),0)</f>
        <v>#N/A</v>
      </c>
      <c r="N1210" t="e">
        <f>VLOOKUP($A1210,cleaning_log!$A$1:$ZZ$9791,MATCH(N$5,cleaning_log!$A$2:$ZZ$2,0),0)</f>
        <v>#N/A</v>
      </c>
      <c r="O1210" t="e">
        <f>VLOOKUP($A1210,cleaning_log!$A$1:$ZZ$9791,MATCH(O$5,cleaning_log!$A$2:$ZZ$2,0),0)</f>
        <v>#N/A</v>
      </c>
      <c r="P1210" t="e">
        <f>VLOOKUP($A1210,cleaning_log!$A$1:$ZZ$9791,MATCH(P$5,cleaning_log!$A$2:$ZZ$2,0),0)</f>
        <v>#N/A</v>
      </c>
      <c r="Q1210" t="e">
        <f>VLOOKUP($A1210,cleaning_log!$A$1:$ZZ$9791,MATCH(Q$5,cleaning_log!$A$2:$ZZ$2,0),0)</f>
        <v>#N/A</v>
      </c>
      <c r="R1210" t="e">
        <f>VLOOKUP($A1210,cleaning_log!$A$1:$ZZ$9791,MATCH(R$5,cleaning_log!$A$2:$ZZ$2,0),0)</f>
        <v>#N/A</v>
      </c>
      <c r="S1210" t="e">
        <f t="shared" ref="S1210:S1273" si="201">MIN(P1210,Q1210) &lt; 3599</f>
        <v>#N/A</v>
      </c>
      <c r="T1210" t="e">
        <f>VLOOKUP($A1210,cleaning_log!$A$1:$ZZ$9791,MATCH(T$5,cleaning_log!$A$2:$ZZ$2,0),0)</f>
        <v>#N/A</v>
      </c>
      <c r="U1210" t="e">
        <f>VLOOKUP($A1210,cleaning_log!$A$1:$ZZ$9791,MATCH(U$5,cleaning_log!$A$2:$ZZ$2,0),0)</f>
        <v>#N/A</v>
      </c>
      <c r="V1210" t="e">
        <f>VLOOKUP($A1210,cleaning_log!$A$1:$ZZ$9791,MATCH(V$5,cleaning_log!$A$2:$ZZ$2,0),0)</f>
        <v>#N/A</v>
      </c>
    </row>
    <row r="1211" spans="1:22" hidden="1" x14ac:dyDescent="0.2">
      <c r="A1211" t="s">
        <v>4276</v>
      </c>
      <c r="B1211" t="str">
        <f>IF(NOT(ISNA(VLOOKUP($A1211,miplib2017!$A$5:$A$10000,1,0))),"miplib2017",IF(NOT(ISNA(VLOOKUP($A1211,miplib2010!$A$5:$A$10000,1,0))),"miplib2010",IF(NOT(ISNA(VLOOKUP($A1211,miplib2003!$A$5:$A$10000,1,0))),"miplib2003",IF(NOT(ISNA(VLOOKUP($A1211,miplib3!$A$5:$A$10002,1,0))),"miplib3",IF(NOT(ISNA(VLOOKUP($A1211,miplib2!$A$5:$A$10004,1,0))),"miplib2",IF(NOT(ISNA(VLOOKUP($A1211,coral!$A$5:$A$10000,1,0))),"coral",IF(NOT(ISNA(VLOOKUP($A1211,neos!$A$5:$A$10000,1,0))),"neos","COULD NOT FIND")))))))</f>
        <v>miplib2017</v>
      </c>
      <c r="C1211" t="str">
        <f>B1211&amp;"/"&amp;A1211</f>
        <v>miplib2017/rail507</v>
      </c>
      <c r="D1211">
        <f ca="1">VLOOKUP($A1211,INDIRECT("'"&amp;$B1211&amp;"'!"&amp;"$A$5:$Z$10000"),MATCH(D$5,INDIRECT("'"&amp;$B1211&amp;"'!$A$4:$Z$4"),0),0)</f>
        <v>509</v>
      </c>
      <c r="E1211">
        <f ca="1">VLOOKUP($A1211,INDIRECT("'"&amp;$B1211&amp;"'!"&amp;"$A$5:$Z$10000"),MATCH(E$5,INDIRECT("'"&amp;$B1211&amp;"'!$A$4:$Z$4"),0),0)</f>
        <v>63019</v>
      </c>
      <c r="F1211">
        <f>VLOOKUP($A1211,cleaning_log!$A$1:$ZZ$9791,MATCH(F$5,cleaning_log!$A$2:$ZZ$2,0),0)</f>
        <v>449</v>
      </c>
      <c r="G1211">
        <f>VLOOKUP($A1211,cleaning_log!$A$1:$ZZ$9791,MATCH(G$5,cleaning_log!$A$2:$ZZ$2,0),0)</f>
        <v>22712</v>
      </c>
      <c r="H1211">
        <f ca="1">VLOOKUP($A1211,INDIRECT("'"&amp;$B1211&amp;"'!"&amp;"$A$5:$Z$10000"),MATCH(H$5,INDIRECT("'"&amp;$B1211&amp;"'!$A$4:$Z$4"),0),0)</f>
        <v>174</v>
      </c>
      <c r="I1211">
        <f>VLOOKUP($A1211,cleaning_log!$A$1:$ZZ$9791,MATCH(I$5,cleaning_log!$A$2:$ZZ$2,0),0)</f>
        <v>172.14556667654799</v>
      </c>
      <c r="J1211">
        <f>VLOOKUP($A1211,cleaning_log!$A$1:$ZZ$9791,MATCH(J$5,cleaning_log!$A$2:$ZZ$2,0),0)</f>
        <v>172.14556667654799</v>
      </c>
      <c r="K1211" t="b">
        <f ca="1">IF(ISNA(J1211),TRUE,ABS(H1211-J1211)&gt;0.001)</f>
        <v>1</v>
      </c>
      <c r="L1211">
        <f>VLOOKUP($A1211,cleaning_log!$A$1:$ZZ$9791,MATCH(L$5,cleaning_log!$A$2:$ZZ$2,0),0)</f>
        <v>174</v>
      </c>
      <c r="M1211">
        <f>VLOOKUP($A1211,cleaning_log!$A$1:$ZZ$9791,MATCH(M$5,cleaning_log!$A$2:$ZZ$2,0),0)</f>
        <v>174</v>
      </c>
      <c r="N1211">
        <f>VLOOKUP($A1211,cleaning_log!$A$1:$ZZ$9791,MATCH(N$5,cleaning_log!$A$2:$ZZ$2,0),0)</f>
        <v>173.23852622398101</v>
      </c>
      <c r="O1211">
        <f>VLOOKUP($A1211,cleaning_log!$A$1:$ZZ$9791,MATCH(O$5,cleaning_log!$A$2:$ZZ$2,0),0)</f>
        <v>174</v>
      </c>
      <c r="P1211">
        <f>VLOOKUP($A1211,cleaning_log!$A$1:$ZZ$9791,MATCH(P$5,cleaning_log!$A$2:$ZZ$2,0),0)</f>
        <v>3600.0050000000001</v>
      </c>
      <c r="Q1211">
        <f>VLOOKUP($A1211,cleaning_log!$A$1:$ZZ$9791,MATCH(Q$5,cleaning_log!$A$2:$ZZ$2,0),0)</f>
        <v>62.326999999999998</v>
      </c>
      <c r="R1211">
        <f>VLOOKUP($A1211,cleaning_log!$A$1:$ZZ$9791,MATCH(R$5,cleaning_log!$A$2:$ZZ$2,0),0)</f>
        <v>133.803</v>
      </c>
      <c r="S1211" t="b">
        <f t="shared" si="201"/>
        <v>1</v>
      </c>
      <c r="T1211">
        <f>VLOOKUP($A1211,cleaning_log!$A$1:$ZZ$9791,MATCH(T$5,cleaning_log!$A$2:$ZZ$2,0),0)</f>
        <v>57257</v>
      </c>
      <c r="U1211">
        <f>VLOOKUP($A1211,cleaning_log!$A$1:$ZZ$9791,MATCH(U$5,cleaning_log!$A$2:$ZZ$2,0),0)</f>
        <v>1589</v>
      </c>
      <c r="V1211">
        <f>VLOOKUP($A1211,cleaning_log!$A$1:$ZZ$9791,MATCH(V$5,cleaning_log!$A$2:$ZZ$2,0),0)</f>
        <v>2450</v>
      </c>
    </row>
    <row r="1212" spans="1:22" x14ac:dyDescent="0.2">
      <c r="A1212" t="s">
        <v>15844</v>
      </c>
      <c r="B1212" t="str">
        <f>IF(NOT(ISNA(VLOOKUP($A1212,miplib2017!$A$5:$A$10000,1,0))),"miplib2017",IF(NOT(ISNA(VLOOKUP($A1212,miplib2010!$A$5:$A$10000,1,0))),"miplib2010",IF(NOT(ISNA(VLOOKUP($A1212,miplib2003!$A$5:$A$10000,1,0))),"miplib2003",IF(NOT(ISNA(VLOOKUP($A1212,miplib3!$A$5:$A$10002,1,0))),"miplib3",IF(NOT(ISNA(VLOOKUP($A1212,miplib2!$A$5:$A$10004,1,0))),"miplib2",IF(NOT(ISNA(VLOOKUP($A1212,coral!$A$5:$A$10000,1,0))),"coral",IF(NOT(ISNA(VLOOKUP($A1212,neos!$A$5:$A$10000,1,0))),"neos","COULD NOT FIND")))))))</f>
        <v>miplib2017</v>
      </c>
      <c r="C1212" t="str">
        <f>B1212&amp;"/"&amp;A1212</f>
        <v>miplib2017/railway_8_1_0</v>
      </c>
      <c r="D1212">
        <f ca="1">VLOOKUP($A1212,INDIRECT("'"&amp;$B1212&amp;"'!"&amp;"$A$5:$Z$10000"),MATCH(D$5,INDIRECT("'"&amp;$B1212&amp;"'!$A$4:$Z$4"),0),0)</f>
        <v>2527</v>
      </c>
      <c r="E1212">
        <f ca="1">VLOOKUP($A1212,INDIRECT("'"&amp;$B1212&amp;"'!"&amp;"$A$5:$Z$10000"),MATCH(E$5,INDIRECT("'"&amp;$B1212&amp;"'!$A$4:$Z$4"),0),0)</f>
        <v>1796</v>
      </c>
      <c r="F1212" t="e">
        <f>VLOOKUP($A1212,cleaning_log!$A$1:$ZZ$9791,MATCH(F$5,cleaning_log!$A$2:$ZZ$2,0),0)</f>
        <v>#N/A</v>
      </c>
      <c r="G1212" t="e">
        <f>VLOOKUP($A1212,cleaning_log!$A$1:$ZZ$9791,MATCH(G$5,cleaning_log!$A$2:$ZZ$2,0),0)</f>
        <v>#N/A</v>
      </c>
      <c r="H1212">
        <f ca="1">VLOOKUP($A1212,INDIRECT("'"&amp;$B1212&amp;"'!"&amp;"$A$5:$Z$10000"),MATCH(H$5,INDIRECT("'"&amp;$B1212&amp;"'!$A$4:$Z$4"),0),0)</f>
        <v>400</v>
      </c>
      <c r="I1212" t="e">
        <f>VLOOKUP($A1212,cleaning_log!$A$1:$ZZ$9791,MATCH(I$5,cleaning_log!$A$2:$ZZ$2,0),0)</f>
        <v>#N/A</v>
      </c>
      <c r="J1212" t="e">
        <f>VLOOKUP($A1212,cleaning_log!$A$1:$ZZ$9791,MATCH(J$5,cleaning_log!$A$2:$ZZ$2,0),0)</f>
        <v>#N/A</v>
      </c>
      <c r="K1212" t="b">
        <f>IF(ISNA(J1212),TRUE,ABS(H1212-J1212)&gt;0.001)</f>
        <v>1</v>
      </c>
      <c r="L1212" t="e">
        <f>VLOOKUP($A1212,cleaning_log!$A$1:$ZZ$9791,MATCH(L$5,cleaning_log!$A$2:$ZZ$2,0),0)</f>
        <v>#N/A</v>
      </c>
      <c r="M1212" t="e">
        <f>VLOOKUP($A1212,cleaning_log!$A$1:$ZZ$9791,MATCH(M$5,cleaning_log!$A$2:$ZZ$2,0),0)</f>
        <v>#N/A</v>
      </c>
      <c r="N1212" t="e">
        <f>VLOOKUP($A1212,cleaning_log!$A$1:$ZZ$9791,MATCH(N$5,cleaning_log!$A$2:$ZZ$2,0),0)</f>
        <v>#N/A</v>
      </c>
      <c r="O1212" t="e">
        <f>VLOOKUP($A1212,cleaning_log!$A$1:$ZZ$9791,MATCH(O$5,cleaning_log!$A$2:$ZZ$2,0),0)</f>
        <v>#N/A</v>
      </c>
      <c r="P1212" t="e">
        <f>VLOOKUP($A1212,cleaning_log!$A$1:$ZZ$9791,MATCH(P$5,cleaning_log!$A$2:$ZZ$2,0),0)</f>
        <v>#N/A</v>
      </c>
      <c r="Q1212" t="e">
        <f>VLOOKUP($A1212,cleaning_log!$A$1:$ZZ$9791,MATCH(Q$5,cleaning_log!$A$2:$ZZ$2,0),0)</f>
        <v>#N/A</v>
      </c>
      <c r="R1212" t="e">
        <f>VLOOKUP($A1212,cleaning_log!$A$1:$ZZ$9791,MATCH(R$5,cleaning_log!$A$2:$ZZ$2,0),0)</f>
        <v>#N/A</v>
      </c>
      <c r="S1212" t="e">
        <f t="shared" si="201"/>
        <v>#N/A</v>
      </c>
      <c r="T1212" t="e">
        <f>VLOOKUP($A1212,cleaning_log!$A$1:$ZZ$9791,MATCH(T$5,cleaning_log!$A$2:$ZZ$2,0),0)</f>
        <v>#N/A</v>
      </c>
      <c r="U1212" t="e">
        <f>VLOOKUP($A1212,cleaning_log!$A$1:$ZZ$9791,MATCH(U$5,cleaning_log!$A$2:$ZZ$2,0),0)</f>
        <v>#N/A</v>
      </c>
      <c r="V1212" t="e">
        <f>VLOOKUP($A1212,cleaning_log!$A$1:$ZZ$9791,MATCH(V$5,cleaning_log!$A$2:$ZZ$2,0),0)</f>
        <v>#N/A</v>
      </c>
    </row>
    <row r="1213" spans="1:22" x14ac:dyDescent="0.2">
      <c r="A1213" t="s">
        <v>4277</v>
      </c>
      <c r="B1213" t="str">
        <f>IF(NOT(ISNA(VLOOKUP($A1213,miplib2017!$A$5:$A$10000,1,0))),"miplib2017",IF(NOT(ISNA(VLOOKUP($A1213,miplib2010!$A$5:$A$10000,1,0))),"miplib2010",IF(NOT(ISNA(VLOOKUP($A1213,miplib2003!$A$5:$A$10000,1,0))),"miplib2003",IF(NOT(ISNA(VLOOKUP($A1213,miplib3!$A$5:$A$10002,1,0))),"miplib3",IF(NOT(ISNA(VLOOKUP($A1213,miplib2!$A$5:$A$10004,1,0))),"miplib2",IF(NOT(ISNA(VLOOKUP($A1213,coral!$A$5:$A$10000,1,0))),"coral",IF(NOT(ISNA(VLOOKUP($A1213,neos!$A$5:$A$10000,1,0))),"neos","COULD NOT FIND")))))))</f>
        <v>miplib2017</v>
      </c>
      <c r="C1213" t="str">
        <f>B1213&amp;"/"&amp;A1213</f>
        <v>miplib2017/ramos3</v>
      </c>
      <c r="D1213">
        <f ca="1">VLOOKUP($A1213,INDIRECT("'"&amp;$B1213&amp;"'!"&amp;"$A$5:$Z$10000"),MATCH(D$5,INDIRECT("'"&amp;$B1213&amp;"'!$A$4:$Z$4"),0),0)</f>
        <v>2187</v>
      </c>
      <c r="E1213">
        <f ca="1">VLOOKUP($A1213,INDIRECT("'"&amp;$B1213&amp;"'!"&amp;"$A$5:$Z$10000"),MATCH(E$5,INDIRECT("'"&amp;$B1213&amp;"'!$A$4:$Z$4"),0),0)</f>
        <v>2187</v>
      </c>
      <c r="F1213" t="e">
        <f>VLOOKUP($A1213,cleaning_log!$A$1:$ZZ$9791,MATCH(F$5,cleaning_log!$A$2:$ZZ$2,0),0)</f>
        <v>#N/A</v>
      </c>
      <c r="G1213" t="e">
        <f>VLOOKUP($A1213,cleaning_log!$A$1:$ZZ$9791,MATCH(G$5,cleaning_log!$A$2:$ZZ$2,0),0)</f>
        <v>#N/A</v>
      </c>
      <c r="H1213" t="str">
        <f ca="1">VLOOKUP($A1213,INDIRECT("'"&amp;$B1213&amp;"'!"&amp;"$A$5:$Z$10000"),MATCH(H$5,INDIRECT("'"&amp;$B1213&amp;"'!$A$4:$Z$4"),0),0)</f>
        <v>192.0*</v>
      </c>
      <c r="I1213" t="e">
        <f>VLOOKUP($A1213,cleaning_log!$A$1:$ZZ$9791,MATCH(I$5,cleaning_log!$A$2:$ZZ$2,0),0)</f>
        <v>#N/A</v>
      </c>
      <c r="J1213" t="e">
        <f>VLOOKUP($A1213,cleaning_log!$A$1:$ZZ$9791,MATCH(J$5,cleaning_log!$A$2:$ZZ$2,0),0)</f>
        <v>#N/A</v>
      </c>
      <c r="L1213" t="e">
        <f>VLOOKUP($A1213,cleaning_log!$A$1:$ZZ$9791,MATCH(L$5,cleaning_log!$A$2:$ZZ$2,0),0)</f>
        <v>#N/A</v>
      </c>
      <c r="M1213" t="e">
        <f>VLOOKUP($A1213,cleaning_log!$A$1:$ZZ$9791,MATCH(M$5,cleaning_log!$A$2:$ZZ$2,0),0)</f>
        <v>#N/A</v>
      </c>
      <c r="N1213" t="e">
        <f>VLOOKUP($A1213,cleaning_log!$A$1:$ZZ$9791,MATCH(N$5,cleaning_log!$A$2:$ZZ$2,0),0)</f>
        <v>#N/A</v>
      </c>
      <c r="O1213" t="e">
        <f>VLOOKUP($A1213,cleaning_log!$A$1:$ZZ$9791,MATCH(O$5,cleaning_log!$A$2:$ZZ$2,0),0)</f>
        <v>#N/A</v>
      </c>
      <c r="P1213" t="e">
        <f>VLOOKUP($A1213,cleaning_log!$A$1:$ZZ$9791,MATCH(P$5,cleaning_log!$A$2:$ZZ$2,0),0)</f>
        <v>#N/A</v>
      </c>
      <c r="Q1213" t="e">
        <f>VLOOKUP($A1213,cleaning_log!$A$1:$ZZ$9791,MATCH(Q$5,cleaning_log!$A$2:$ZZ$2,0),0)</f>
        <v>#N/A</v>
      </c>
      <c r="R1213" t="e">
        <f>VLOOKUP($A1213,cleaning_log!$A$1:$ZZ$9791,MATCH(R$5,cleaning_log!$A$2:$ZZ$2,0),0)</f>
        <v>#N/A</v>
      </c>
      <c r="S1213" t="e">
        <f t="shared" si="201"/>
        <v>#N/A</v>
      </c>
      <c r="T1213" t="e">
        <f>VLOOKUP($A1213,cleaning_log!$A$1:$ZZ$9791,MATCH(T$5,cleaning_log!$A$2:$ZZ$2,0),0)</f>
        <v>#N/A</v>
      </c>
      <c r="U1213" t="e">
        <f>VLOOKUP($A1213,cleaning_log!$A$1:$ZZ$9791,MATCH(U$5,cleaning_log!$A$2:$ZZ$2,0),0)</f>
        <v>#N/A</v>
      </c>
      <c r="V1213" t="e">
        <f>VLOOKUP($A1213,cleaning_log!$A$1:$ZZ$9791,MATCH(V$5,cleaning_log!$A$2:$ZZ$2,0),0)</f>
        <v>#N/A</v>
      </c>
    </row>
    <row r="1214" spans="1:22" x14ac:dyDescent="0.2">
      <c r="A1214" t="s">
        <v>15848</v>
      </c>
      <c r="B1214" t="str">
        <f>IF(NOT(ISNA(VLOOKUP($A1214,miplib2017!$A$5:$A$10000,1,0))),"miplib2017",IF(NOT(ISNA(VLOOKUP($A1214,miplib2010!$A$5:$A$10000,1,0))),"miplib2010",IF(NOT(ISNA(VLOOKUP($A1214,miplib2003!$A$5:$A$10000,1,0))),"miplib2003",IF(NOT(ISNA(VLOOKUP($A1214,miplib3!$A$5:$A$10002,1,0))),"miplib3",IF(NOT(ISNA(VLOOKUP($A1214,miplib2!$A$5:$A$10004,1,0))),"miplib2",IF(NOT(ISNA(VLOOKUP($A1214,coral!$A$5:$A$10000,1,0))),"coral",IF(NOT(ISNA(VLOOKUP($A1214,neos!$A$5:$A$10000,1,0))),"neos","COULD NOT FIND")))))))</f>
        <v>miplib2017</v>
      </c>
      <c r="C1214" t="str">
        <f>B1214&amp;"/"&amp;A1214</f>
        <v>miplib2017/ran12x21</v>
      </c>
      <c r="D1214">
        <f ca="1">VLOOKUP($A1214,INDIRECT("'"&amp;$B1214&amp;"'!"&amp;"$A$5:$Z$10000"),MATCH(D$5,INDIRECT("'"&amp;$B1214&amp;"'!$A$4:$Z$4"),0),0)</f>
        <v>285</v>
      </c>
      <c r="E1214">
        <f ca="1">VLOOKUP($A1214,INDIRECT("'"&amp;$B1214&amp;"'!"&amp;"$A$5:$Z$10000"),MATCH(E$5,INDIRECT("'"&amp;$B1214&amp;"'!$A$4:$Z$4"),0),0)</f>
        <v>504</v>
      </c>
      <c r="F1214" t="e">
        <f>VLOOKUP($A1214,cleaning_log!$A$1:$ZZ$9791,MATCH(F$5,cleaning_log!$A$2:$ZZ$2,0),0)</f>
        <v>#N/A</v>
      </c>
      <c r="G1214" t="e">
        <f>VLOOKUP($A1214,cleaning_log!$A$1:$ZZ$9791,MATCH(G$5,cleaning_log!$A$2:$ZZ$2,0),0)</f>
        <v>#N/A</v>
      </c>
      <c r="H1214">
        <f ca="1">VLOOKUP($A1214,INDIRECT("'"&amp;$B1214&amp;"'!"&amp;"$A$5:$Z$10000"),MATCH(H$5,INDIRECT("'"&amp;$B1214&amp;"'!$A$4:$Z$4"),0),0)</f>
        <v>3664</v>
      </c>
      <c r="I1214" t="e">
        <f>VLOOKUP($A1214,cleaning_log!$A$1:$ZZ$9791,MATCH(I$5,cleaning_log!$A$2:$ZZ$2,0),0)</f>
        <v>#N/A</v>
      </c>
      <c r="J1214" t="e">
        <f>VLOOKUP($A1214,cleaning_log!$A$1:$ZZ$9791,MATCH(J$5,cleaning_log!$A$2:$ZZ$2,0),0)</f>
        <v>#N/A</v>
      </c>
      <c r="K1214" t="b">
        <f>IF(ISNA(J1214),TRUE,ABS(H1214-J1214)&gt;0.001)</f>
        <v>1</v>
      </c>
      <c r="L1214" t="e">
        <f>VLOOKUP($A1214,cleaning_log!$A$1:$ZZ$9791,MATCH(L$5,cleaning_log!$A$2:$ZZ$2,0),0)</f>
        <v>#N/A</v>
      </c>
      <c r="M1214" t="e">
        <f>VLOOKUP($A1214,cleaning_log!$A$1:$ZZ$9791,MATCH(M$5,cleaning_log!$A$2:$ZZ$2,0),0)</f>
        <v>#N/A</v>
      </c>
      <c r="N1214" t="e">
        <f>VLOOKUP($A1214,cleaning_log!$A$1:$ZZ$9791,MATCH(N$5,cleaning_log!$A$2:$ZZ$2,0),0)</f>
        <v>#N/A</v>
      </c>
      <c r="O1214" t="e">
        <f>VLOOKUP($A1214,cleaning_log!$A$1:$ZZ$9791,MATCH(O$5,cleaning_log!$A$2:$ZZ$2,0),0)</f>
        <v>#N/A</v>
      </c>
      <c r="P1214" t="e">
        <f>VLOOKUP($A1214,cleaning_log!$A$1:$ZZ$9791,MATCH(P$5,cleaning_log!$A$2:$ZZ$2,0),0)</f>
        <v>#N/A</v>
      </c>
      <c r="Q1214" t="e">
        <f>VLOOKUP($A1214,cleaning_log!$A$1:$ZZ$9791,MATCH(Q$5,cleaning_log!$A$2:$ZZ$2,0),0)</f>
        <v>#N/A</v>
      </c>
      <c r="R1214" t="e">
        <f>VLOOKUP($A1214,cleaning_log!$A$1:$ZZ$9791,MATCH(R$5,cleaning_log!$A$2:$ZZ$2,0),0)</f>
        <v>#N/A</v>
      </c>
      <c r="S1214" t="e">
        <f t="shared" si="201"/>
        <v>#N/A</v>
      </c>
      <c r="T1214" t="e">
        <f>VLOOKUP($A1214,cleaning_log!$A$1:$ZZ$9791,MATCH(T$5,cleaning_log!$A$2:$ZZ$2,0),0)</f>
        <v>#N/A</v>
      </c>
      <c r="U1214" t="e">
        <f>VLOOKUP($A1214,cleaning_log!$A$1:$ZZ$9791,MATCH(U$5,cleaning_log!$A$2:$ZZ$2,0),0)</f>
        <v>#N/A</v>
      </c>
      <c r="V1214" t="e">
        <f>VLOOKUP($A1214,cleaning_log!$A$1:$ZZ$9791,MATCH(V$5,cleaning_log!$A$2:$ZZ$2,0),0)</f>
        <v>#N/A</v>
      </c>
    </row>
    <row r="1215" spans="1:22" x14ac:dyDescent="0.2">
      <c r="A1215" t="s">
        <v>15850</v>
      </c>
      <c r="B1215" t="str">
        <f>IF(NOT(ISNA(VLOOKUP($A1215,miplib2017!$A$5:$A$10000,1,0))),"miplib2017",IF(NOT(ISNA(VLOOKUP($A1215,miplib2010!$A$5:$A$10000,1,0))),"miplib2010",IF(NOT(ISNA(VLOOKUP($A1215,miplib2003!$A$5:$A$10000,1,0))),"miplib2003",IF(NOT(ISNA(VLOOKUP($A1215,miplib3!$A$5:$A$10002,1,0))),"miplib3",IF(NOT(ISNA(VLOOKUP($A1215,miplib2!$A$5:$A$10004,1,0))),"miplib2",IF(NOT(ISNA(VLOOKUP($A1215,coral!$A$5:$A$10000,1,0))),"coral",IF(NOT(ISNA(VLOOKUP($A1215,neos!$A$5:$A$10000,1,0))),"neos","COULD NOT FIND")))))))</f>
        <v>miplib2017</v>
      </c>
      <c r="C1215" t="str">
        <f>B1215&amp;"/"&amp;A1215</f>
        <v>miplib2017/ran13x13</v>
      </c>
      <c r="D1215">
        <f ca="1">VLOOKUP($A1215,INDIRECT("'"&amp;$B1215&amp;"'!"&amp;"$A$5:$Z$10000"),MATCH(D$5,INDIRECT("'"&amp;$B1215&amp;"'!$A$4:$Z$4"),0),0)</f>
        <v>195</v>
      </c>
      <c r="E1215">
        <f ca="1">VLOOKUP($A1215,INDIRECT("'"&amp;$B1215&amp;"'!"&amp;"$A$5:$Z$10000"),MATCH(E$5,INDIRECT("'"&amp;$B1215&amp;"'!$A$4:$Z$4"),0),0)</f>
        <v>338</v>
      </c>
      <c r="F1215" t="e">
        <f>VLOOKUP($A1215,cleaning_log!$A$1:$ZZ$9791,MATCH(F$5,cleaning_log!$A$2:$ZZ$2,0),0)</f>
        <v>#N/A</v>
      </c>
      <c r="G1215" t="e">
        <f>VLOOKUP($A1215,cleaning_log!$A$1:$ZZ$9791,MATCH(G$5,cleaning_log!$A$2:$ZZ$2,0),0)</f>
        <v>#N/A</v>
      </c>
      <c r="H1215">
        <f ca="1">VLOOKUP($A1215,INDIRECT("'"&amp;$B1215&amp;"'!"&amp;"$A$5:$Z$10000"),MATCH(H$5,INDIRECT("'"&amp;$B1215&amp;"'!$A$4:$Z$4"),0),0)</f>
        <v>3252</v>
      </c>
      <c r="I1215" t="e">
        <f>VLOOKUP($A1215,cleaning_log!$A$1:$ZZ$9791,MATCH(I$5,cleaning_log!$A$2:$ZZ$2,0),0)</f>
        <v>#N/A</v>
      </c>
      <c r="J1215" t="e">
        <f>VLOOKUP($A1215,cleaning_log!$A$1:$ZZ$9791,MATCH(J$5,cleaning_log!$A$2:$ZZ$2,0),0)</f>
        <v>#N/A</v>
      </c>
      <c r="K1215" t="b">
        <f>IF(ISNA(J1215),TRUE,ABS(H1215-J1215)&gt;0.001)</f>
        <v>1</v>
      </c>
      <c r="L1215" t="e">
        <f>VLOOKUP($A1215,cleaning_log!$A$1:$ZZ$9791,MATCH(L$5,cleaning_log!$A$2:$ZZ$2,0),0)</f>
        <v>#N/A</v>
      </c>
      <c r="M1215" t="e">
        <f>VLOOKUP($A1215,cleaning_log!$A$1:$ZZ$9791,MATCH(M$5,cleaning_log!$A$2:$ZZ$2,0),0)</f>
        <v>#N/A</v>
      </c>
      <c r="N1215" t="e">
        <f>VLOOKUP($A1215,cleaning_log!$A$1:$ZZ$9791,MATCH(N$5,cleaning_log!$A$2:$ZZ$2,0),0)</f>
        <v>#N/A</v>
      </c>
      <c r="O1215" t="e">
        <f>VLOOKUP($A1215,cleaning_log!$A$1:$ZZ$9791,MATCH(O$5,cleaning_log!$A$2:$ZZ$2,0),0)</f>
        <v>#N/A</v>
      </c>
      <c r="P1215" t="e">
        <f>VLOOKUP($A1215,cleaning_log!$A$1:$ZZ$9791,MATCH(P$5,cleaning_log!$A$2:$ZZ$2,0),0)</f>
        <v>#N/A</v>
      </c>
      <c r="Q1215" t="e">
        <f>VLOOKUP($A1215,cleaning_log!$A$1:$ZZ$9791,MATCH(Q$5,cleaning_log!$A$2:$ZZ$2,0),0)</f>
        <v>#N/A</v>
      </c>
      <c r="R1215" t="e">
        <f>VLOOKUP($A1215,cleaning_log!$A$1:$ZZ$9791,MATCH(R$5,cleaning_log!$A$2:$ZZ$2,0),0)</f>
        <v>#N/A</v>
      </c>
      <c r="S1215" t="e">
        <f t="shared" si="201"/>
        <v>#N/A</v>
      </c>
      <c r="T1215" t="e">
        <f>VLOOKUP($A1215,cleaning_log!$A$1:$ZZ$9791,MATCH(T$5,cleaning_log!$A$2:$ZZ$2,0),0)</f>
        <v>#N/A</v>
      </c>
      <c r="U1215" t="e">
        <f>VLOOKUP($A1215,cleaning_log!$A$1:$ZZ$9791,MATCH(U$5,cleaning_log!$A$2:$ZZ$2,0),0)</f>
        <v>#N/A</v>
      </c>
      <c r="V1215" t="e">
        <f>VLOOKUP($A1215,cleaning_log!$A$1:$ZZ$9791,MATCH(V$5,cleaning_log!$A$2:$ZZ$2,0),0)</f>
        <v>#N/A</v>
      </c>
    </row>
    <row r="1216" spans="1:22" x14ac:dyDescent="0.2">
      <c r="A1216" t="s">
        <v>3585</v>
      </c>
      <c r="B1216" t="str">
        <f>IF(NOT(ISNA(VLOOKUP($A1216,miplib2017!$A$5:$A$10000,1,0))),"miplib2017",IF(NOT(ISNA(VLOOKUP($A1216,miplib2010!$A$5:$A$10000,1,0))),"miplib2010",IF(NOT(ISNA(VLOOKUP($A1216,miplib2003!$A$5:$A$10000,1,0))),"miplib2003",IF(NOT(ISNA(VLOOKUP($A1216,miplib3!$A$5:$A$10002,1,0))),"miplib3",IF(NOT(ISNA(VLOOKUP($A1216,miplib2!$A$5:$A$10004,1,0))),"miplib2",IF(NOT(ISNA(VLOOKUP($A1216,coral!$A$5:$A$10000,1,0))),"coral",IF(NOT(ISNA(VLOOKUP($A1216,neos!$A$5:$A$10000,1,0))),"neos","COULD NOT FIND")))))))</f>
        <v>miplib2010</v>
      </c>
      <c r="C1216" t="str">
        <f>B1216&amp;"/"&amp;A1216</f>
        <v>miplib2010/ran14x18</v>
      </c>
      <c r="D1216">
        <f ca="1">VLOOKUP($A1216,INDIRECT("'"&amp;$B1216&amp;"'!"&amp;"$A$5:$Z$10000"),MATCH(D$5,INDIRECT("'"&amp;$B1216&amp;"'!$A$4:$Z$4"),0),0)</f>
        <v>284</v>
      </c>
      <c r="E1216">
        <f ca="1">VLOOKUP($A1216,INDIRECT("'"&amp;$B1216&amp;"'!"&amp;"$A$5:$Z$10000"),MATCH(E$5,INDIRECT("'"&amp;$B1216&amp;"'!$A$4:$Z$4"),0),0)</f>
        <v>504</v>
      </c>
      <c r="F1216">
        <f>VLOOKUP($A1216,cleaning_log!$A$1:$ZZ$9791,MATCH(F$5,cleaning_log!$A$2:$ZZ$2,0),0)</f>
        <v>284</v>
      </c>
      <c r="G1216">
        <f>VLOOKUP($A1216,cleaning_log!$A$1:$ZZ$9791,MATCH(G$5,cleaning_log!$A$2:$ZZ$2,0),0)</f>
        <v>504</v>
      </c>
      <c r="H1216">
        <f ca="1">VLOOKUP($A1216,INDIRECT("'"&amp;$B1216&amp;"'!"&amp;"$A$5:$Z$10000"),MATCH(H$5,INDIRECT("'"&amp;$B1216&amp;"'!$A$4:$Z$4"),0),0)</f>
        <v>3712</v>
      </c>
      <c r="I1216">
        <f>VLOOKUP($A1216,cleaning_log!$A$1:$ZZ$9791,MATCH(I$5,cleaning_log!$A$2:$ZZ$2,0),0)</f>
        <v>3016.9443543785601</v>
      </c>
      <c r="J1216">
        <f>VLOOKUP($A1216,cleaning_log!$A$1:$ZZ$9791,MATCH(J$5,cleaning_log!$A$2:$ZZ$2,0),0)</f>
        <v>3016.9443543785601</v>
      </c>
      <c r="K1216" t="b">
        <f ca="1">IF(ISNA(J1216),TRUE,ABS(H1216-J1216)&gt;0.001)</f>
        <v>1</v>
      </c>
      <c r="L1216">
        <f>VLOOKUP($A1216,cleaning_log!$A$1:$ZZ$9791,MATCH(L$5,cleaning_log!$A$2:$ZZ$2,0),0)</f>
        <v>3711.99999999999</v>
      </c>
      <c r="M1216">
        <f>VLOOKUP($A1216,cleaning_log!$A$1:$ZZ$9791,MATCH(M$5,cleaning_log!$A$2:$ZZ$2,0),0)</f>
        <v>3711.99999999999</v>
      </c>
      <c r="N1216">
        <f>VLOOKUP($A1216,cleaning_log!$A$1:$ZZ$9791,MATCH(N$5,cleaning_log!$A$2:$ZZ$2,0),0)</f>
        <v>3711.6293692675299</v>
      </c>
      <c r="O1216">
        <f>VLOOKUP($A1216,cleaning_log!$A$1:$ZZ$9791,MATCH(O$5,cleaning_log!$A$2:$ZZ$2,0),0)</f>
        <v>3711.6293692675299</v>
      </c>
      <c r="P1216">
        <f>VLOOKUP($A1216,cleaning_log!$A$1:$ZZ$9791,MATCH(P$5,cleaning_log!$A$2:$ZZ$2,0),0)</f>
        <v>1827.173</v>
      </c>
      <c r="Q1216">
        <f>VLOOKUP($A1216,cleaning_log!$A$1:$ZZ$9791,MATCH(Q$5,cleaning_log!$A$2:$ZZ$2,0),0)</f>
        <v>1642.3009999999999</v>
      </c>
      <c r="R1216">
        <f>VLOOKUP($A1216,cleaning_log!$A$1:$ZZ$9791,MATCH(R$5,cleaning_log!$A$2:$ZZ$2,0),0)</f>
        <v>3600</v>
      </c>
      <c r="S1216" t="b">
        <f t="shared" si="201"/>
        <v>1</v>
      </c>
      <c r="T1216">
        <f>VLOOKUP($A1216,cleaning_log!$A$1:$ZZ$9791,MATCH(T$5,cleaning_log!$A$2:$ZZ$2,0),0)</f>
        <v>601711</v>
      </c>
      <c r="U1216">
        <f>VLOOKUP($A1216,cleaning_log!$A$1:$ZZ$9791,MATCH(U$5,cleaning_log!$A$2:$ZZ$2,0),0)</f>
        <v>601711</v>
      </c>
      <c r="V1216">
        <f>VLOOKUP($A1216,cleaning_log!$A$1:$ZZ$9791,MATCH(V$5,cleaning_log!$A$2:$ZZ$2,0),0)</f>
        <v>956359</v>
      </c>
    </row>
    <row r="1217" spans="1:22" x14ac:dyDescent="0.2">
      <c r="A1217" s="19" t="s">
        <v>4717</v>
      </c>
      <c r="B1217" t="str">
        <f>IF(NOT(ISNA(VLOOKUP($A1217,miplib2017!$A$5:$A$10000,1,0))),"miplib2017",IF(NOT(ISNA(VLOOKUP($A1217,miplib2010!$A$5:$A$10000,1,0))),"miplib2010",IF(NOT(ISNA(VLOOKUP($A1217,miplib2003!$A$5:$A$10000,1,0))),"miplib2003",IF(NOT(ISNA(VLOOKUP($A1217,miplib3!$A$5:$A$10002,1,0))),"miplib3",IF(NOT(ISNA(VLOOKUP($A1217,miplib2!$A$5:$A$10004,1,0))),"miplib2",IF(NOT(ISNA(VLOOKUP($A1217,coral!$A$5:$A$10000,1,0))),"coral",IF(NOT(ISNA(VLOOKUP($A1217,neos!$A$5:$A$10000,1,0))),"neos","COULD NOT FIND")))))))</f>
        <v>coral</v>
      </c>
      <c r="C1217" t="str">
        <f>B1217&amp;"/"&amp;A1217</f>
        <v>coral/ran14x18_1</v>
      </c>
      <c r="D1217">
        <f ca="1">VLOOKUP($A1217,INDIRECT("'"&amp;$B1217&amp;"'!"&amp;"$A$5:$Z$10000"),MATCH(D$5,INDIRECT("'"&amp;$B1217&amp;"'!$A$4:$Z$4"),0),0)</f>
        <v>284</v>
      </c>
      <c r="E1217">
        <f ca="1">VLOOKUP($A1217,INDIRECT("'"&amp;$B1217&amp;"'!"&amp;"$A$5:$Z$10000"),MATCH(E$5,INDIRECT("'"&amp;$B1217&amp;"'!$A$4:$Z$4"),0),0)</f>
        <v>504</v>
      </c>
      <c r="F1217" t="e">
        <f>VLOOKUP($A1217,cleaning_log!$A$1:$ZZ$9791,MATCH(F$5,cleaning_log!$A$2:$ZZ$2,0),0)</f>
        <v>#N/A</v>
      </c>
      <c r="G1217" t="e">
        <f>VLOOKUP($A1217,cleaning_log!$A$1:$ZZ$9791,MATCH(G$5,cleaning_log!$A$2:$ZZ$2,0),0)</f>
        <v>#N/A</v>
      </c>
      <c r="H1217" t="str">
        <f ca="1">VLOOKUP($A1217,INDIRECT("'"&amp;$B1217&amp;"'!"&amp;"$A$5:$Z$10000"),MATCH(H$5,INDIRECT("'"&amp;$B1217&amp;"'!$A$4:$Z$4"),0),0)</f>
        <v>?</v>
      </c>
      <c r="I1217" t="e">
        <f>VLOOKUP($A1217,cleaning_log!$A$1:$ZZ$9791,MATCH(I$5,cleaning_log!$A$2:$ZZ$2,0),0)</f>
        <v>#N/A</v>
      </c>
      <c r="J1217" t="e">
        <f>VLOOKUP($A1217,cleaning_log!$A$1:$ZZ$9791,MATCH(J$5,cleaning_log!$A$2:$ZZ$2,0),0)</f>
        <v>#N/A</v>
      </c>
      <c r="L1217" t="e">
        <f>VLOOKUP($A1217,cleaning_log!$A$1:$ZZ$9791,MATCH(L$5,cleaning_log!$A$2:$ZZ$2,0),0)</f>
        <v>#N/A</v>
      </c>
      <c r="M1217" t="e">
        <f>VLOOKUP($A1217,cleaning_log!$A$1:$ZZ$9791,MATCH(M$5,cleaning_log!$A$2:$ZZ$2,0),0)</f>
        <v>#N/A</v>
      </c>
      <c r="N1217" t="e">
        <f>VLOOKUP($A1217,cleaning_log!$A$1:$ZZ$9791,MATCH(N$5,cleaning_log!$A$2:$ZZ$2,0),0)</f>
        <v>#N/A</v>
      </c>
      <c r="O1217" t="e">
        <f>VLOOKUP($A1217,cleaning_log!$A$1:$ZZ$9791,MATCH(O$5,cleaning_log!$A$2:$ZZ$2,0),0)</f>
        <v>#N/A</v>
      </c>
      <c r="P1217" t="e">
        <f>VLOOKUP($A1217,cleaning_log!$A$1:$ZZ$9791,MATCH(P$5,cleaning_log!$A$2:$ZZ$2,0),0)</f>
        <v>#N/A</v>
      </c>
      <c r="Q1217" t="e">
        <f>VLOOKUP($A1217,cleaning_log!$A$1:$ZZ$9791,MATCH(Q$5,cleaning_log!$A$2:$ZZ$2,0),0)</f>
        <v>#N/A</v>
      </c>
      <c r="R1217" t="e">
        <f>VLOOKUP($A1217,cleaning_log!$A$1:$ZZ$9791,MATCH(R$5,cleaning_log!$A$2:$ZZ$2,0),0)</f>
        <v>#N/A</v>
      </c>
      <c r="S1217" t="e">
        <f t="shared" si="201"/>
        <v>#N/A</v>
      </c>
      <c r="T1217" t="e">
        <f>VLOOKUP($A1217,cleaning_log!$A$1:$ZZ$9791,MATCH(T$5,cleaning_log!$A$2:$ZZ$2,0),0)</f>
        <v>#N/A</v>
      </c>
      <c r="U1217" t="e">
        <f>VLOOKUP($A1217,cleaning_log!$A$1:$ZZ$9791,MATCH(U$5,cleaning_log!$A$2:$ZZ$2,0),0)</f>
        <v>#N/A</v>
      </c>
      <c r="V1217" t="e">
        <f>VLOOKUP($A1217,cleaning_log!$A$1:$ZZ$9791,MATCH(V$5,cleaning_log!$A$2:$ZZ$2,0),0)</f>
        <v>#N/A</v>
      </c>
    </row>
    <row r="1218" spans="1:22" x14ac:dyDescent="0.2">
      <c r="A1218" t="s">
        <v>3604</v>
      </c>
      <c r="B1218" t="str">
        <f>IF(NOT(ISNA(VLOOKUP($A1218,miplib2017!$A$5:$A$10000,1,0))),"miplib2017",IF(NOT(ISNA(VLOOKUP($A1218,miplib2010!$A$5:$A$10000,1,0))),"miplib2010",IF(NOT(ISNA(VLOOKUP($A1218,miplib2003!$A$5:$A$10000,1,0))),"miplib2003",IF(NOT(ISNA(VLOOKUP($A1218,miplib3!$A$5:$A$10002,1,0))),"miplib3",IF(NOT(ISNA(VLOOKUP($A1218,miplib2!$A$5:$A$10004,1,0))),"miplib2",IF(NOT(ISNA(VLOOKUP($A1218,coral!$A$5:$A$10000,1,0))),"coral",IF(NOT(ISNA(VLOOKUP($A1218,neos!$A$5:$A$10000,1,0))),"neos","COULD NOT FIND")))))))</f>
        <v>miplib2017</v>
      </c>
      <c r="C1218" t="str">
        <f>B1218&amp;"/"&amp;A1218</f>
        <v>miplib2017/ran14x18-disj-8</v>
      </c>
      <c r="D1218">
        <f ca="1">VLOOKUP($A1218,INDIRECT("'"&amp;$B1218&amp;"'!"&amp;"$A$5:$Z$10000"),MATCH(D$5,INDIRECT("'"&amp;$B1218&amp;"'!$A$4:$Z$4"),0),0)</f>
        <v>447</v>
      </c>
      <c r="E1218">
        <f ca="1">VLOOKUP($A1218,INDIRECT("'"&amp;$B1218&amp;"'!"&amp;"$A$5:$Z$10000"),MATCH(E$5,INDIRECT("'"&amp;$B1218&amp;"'!$A$4:$Z$4"),0),0)</f>
        <v>504</v>
      </c>
      <c r="F1218">
        <f>VLOOKUP($A1218,cleaning_log!$A$1:$ZZ$9791,MATCH(F$5,cleaning_log!$A$2:$ZZ$2,0),0)</f>
        <v>447</v>
      </c>
      <c r="G1218">
        <f>VLOOKUP($A1218,cleaning_log!$A$1:$ZZ$9791,MATCH(G$5,cleaning_log!$A$2:$ZZ$2,0),0)</f>
        <v>504</v>
      </c>
      <c r="H1218">
        <f ca="1">VLOOKUP($A1218,INDIRECT("'"&amp;$B1218&amp;"'!"&amp;"$A$5:$Z$10000"),MATCH(H$5,INDIRECT("'"&amp;$B1218&amp;"'!$A$4:$Z$4"),0),0)</f>
        <v>3712</v>
      </c>
      <c r="I1218">
        <f>VLOOKUP($A1218,cleaning_log!$A$1:$ZZ$9791,MATCH(I$5,cleaning_log!$A$2:$ZZ$2,0),0)</f>
        <v>3444.4210664371799</v>
      </c>
      <c r="J1218">
        <f>VLOOKUP($A1218,cleaning_log!$A$1:$ZZ$9791,MATCH(J$5,cleaning_log!$A$2:$ZZ$2,0),0)</f>
        <v>3444.4210663918002</v>
      </c>
      <c r="K1218" t="b">
        <f ca="1">IF(ISNA(J1218),TRUE,ABS(H1218-J1218)&gt;0.001)</f>
        <v>1</v>
      </c>
      <c r="L1218">
        <f>VLOOKUP($A1218,cleaning_log!$A$1:$ZZ$9791,MATCH(L$5,cleaning_log!$A$2:$ZZ$2,0),0)</f>
        <v>3712.0000000028399</v>
      </c>
      <c r="M1218">
        <f>VLOOKUP($A1218,cleaning_log!$A$1:$ZZ$9791,MATCH(M$5,cleaning_log!$A$2:$ZZ$2,0),0)</f>
        <v>3711.9999996674901</v>
      </c>
      <c r="N1218">
        <f>VLOOKUP($A1218,cleaning_log!$A$1:$ZZ$9791,MATCH(N$5,cleaning_log!$A$2:$ZZ$2,0),0)</f>
        <v>3693.8178319469298</v>
      </c>
      <c r="O1218">
        <f>VLOOKUP($A1218,cleaning_log!$A$1:$ZZ$9791,MATCH(O$5,cleaning_log!$A$2:$ZZ$2,0),0)</f>
        <v>3711.6332423348599</v>
      </c>
      <c r="P1218">
        <f>VLOOKUP($A1218,cleaning_log!$A$1:$ZZ$9791,MATCH(P$5,cleaning_log!$A$2:$ZZ$2,0),0)</f>
        <v>3600</v>
      </c>
      <c r="Q1218">
        <f>VLOOKUP($A1218,cleaning_log!$A$1:$ZZ$9791,MATCH(Q$5,cleaning_log!$A$2:$ZZ$2,0),0)</f>
        <v>2062.857</v>
      </c>
      <c r="R1218">
        <f>VLOOKUP($A1218,cleaning_log!$A$1:$ZZ$9791,MATCH(R$5,cleaning_log!$A$2:$ZZ$2,0),0)</f>
        <v>3600</v>
      </c>
      <c r="S1218" t="b">
        <f t="shared" si="201"/>
        <v>1</v>
      </c>
      <c r="T1218">
        <f>VLOOKUP($A1218,cleaning_log!$A$1:$ZZ$9791,MATCH(T$5,cleaning_log!$A$2:$ZZ$2,0),0)</f>
        <v>694004</v>
      </c>
      <c r="U1218">
        <f>VLOOKUP($A1218,cleaning_log!$A$1:$ZZ$9791,MATCH(U$5,cleaning_log!$A$2:$ZZ$2,0),0)</f>
        <v>644356</v>
      </c>
      <c r="V1218">
        <f>VLOOKUP($A1218,cleaning_log!$A$1:$ZZ$9791,MATCH(V$5,cleaning_log!$A$2:$ZZ$2,0),0)</f>
        <v>962197</v>
      </c>
    </row>
    <row r="1219" spans="1:22" x14ac:dyDescent="0.2">
      <c r="A1219" s="19" t="s">
        <v>4718</v>
      </c>
      <c r="B1219" t="str">
        <f>IF(NOT(ISNA(VLOOKUP($A1219,miplib2017!$A$5:$A$10000,1,0))),"miplib2017",IF(NOT(ISNA(VLOOKUP($A1219,miplib2010!$A$5:$A$10000,1,0))),"miplib2010",IF(NOT(ISNA(VLOOKUP($A1219,miplib2003!$A$5:$A$10000,1,0))),"miplib2003",IF(NOT(ISNA(VLOOKUP($A1219,miplib3!$A$5:$A$10002,1,0))),"miplib3",IF(NOT(ISNA(VLOOKUP($A1219,miplib2!$A$5:$A$10004,1,0))),"miplib2",IF(NOT(ISNA(VLOOKUP($A1219,coral!$A$5:$A$10000,1,0))),"coral",IF(NOT(ISNA(VLOOKUP($A1219,neos!$A$5:$A$10000,1,0))),"neos","COULD NOT FIND")))))))</f>
        <v>coral</v>
      </c>
      <c r="C1219" t="str">
        <f>B1219&amp;"/"&amp;A1219</f>
        <v>coral/ran14x18.disj-8</v>
      </c>
      <c r="D1219">
        <f ca="1">VLOOKUP($A1219,INDIRECT("'"&amp;$B1219&amp;"'!"&amp;"$A$5:$Z$10000"),MATCH(D$5,INDIRECT("'"&amp;$B1219&amp;"'!$A$4:$Z$4"),0),0)</f>
        <v>447</v>
      </c>
      <c r="E1219">
        <f ca="1">VLOOKUP($A1219,INDIRECT("'"&amp;$B1219&amp;"'!"&amp;"$A$5:$Z$10000"),MATCH(E$5,INDIRECT("'"&amp;$B1219&amp;"'!$A$4:$Z$4"),0),0)</f>
        <v>504</v>
      </c>
      <c r="F1219" t="e">
        <f>VLOOKUP($A1219,cleaning_log!$A$1:$ZZ$9791,MATCH(F$5,cleaning_log!$A$2:$ZZ$2,0),0)</f>
        <v>#N/A</v>
      </c>
      <c r="G1219" t="e">
        <f>VLOOKUP($A1219,cleaning_log!$A$1:$ZZ$9791,MATCH(G$5,cleaning_log!$A$2:$ZZ$2,0),0)</f>
        <v>#N/A</v>
      </c>
      <c r="H1219" t="str">
        <f ca="1">VLOOKUP($A1219,INDIRECT("'"&amp;$B1219&amp;"'!"&amp;"$A$5:$Z$10000"),MATCH(H$5,INDIRECT("'"&amp;$B1219&amp;"'!$A$4:$Z$4"),0),0)</f>
        <v>?</v>
      </c>
      <c r="I1219" t="e">
        <f>VLOOKUP($A1219,cleaning_log!$A$1:$ZZ$9791,MATCH(I$5,cleaning_log!$A$2:$ZZ$2,0),0)</f>
        <v>#N/A</v>
      </c>
      <c r="J1219" t="e">
        <f>VLOOKUP($A1219,cleaning_log!$A$1:$ZZ$9791,MATCH(J$5,cleaning_log!$A$2:$ZZ$2,0),0)</f>
        <v>#N/A</v>
      </c>
      <c r="L1219" t="e">
        <f>VLOOKUP($A1219,cleaning_log!$A$1:$ZZ$9791,MATCH(L$5,cleaning_log!$A$2:$ZZ$2,0),0)</f>
        <v>#N/A</v>
      </c>
      <c r="M1219" t="e">
        <f>VLOOKUP($A1219,cleaning_log!$A$1:$ZZ$9791,MATCH(M$5,cleaning_log!$A$2:$ZZ$2,0),0)</f>
        <v>#N/A</v>
      </c>
      <c r="N1219" t="e">
        <f>VLOOKUP($A1219,cleaning_log!$A$1:$ZZ$9791,MATCH(N$5,cleaning_log!$A$2:$ZZ$2,0),0)</f>
        <v>#N/A</v>
      </c>
      <c r="O1219" t="e">
        <f>VLOOKUP($A1219,cleaning_log!$A$1:$ZZ$9791,MATCH(O$5,cleaning_log!$A$2:$ZZ$2,0),0)</f>
        <v>#N/A</v>
      </c>
      <c r="P1219" t="e">
        <f>VLOOKUP($A1219,cleaning_log!$A$1:$ZZ$9791,MATCH(P$5,cleaning_log!$A$2:$ZZ$2,0),0)</f>
        <v>#N/A</v>
      </c>
      <c r="Q1219" t="e">
        <f>VLOOKUP($A1219,cleaning_log!$A$1:$ZZ$9791,MATCH(Q$5,cleaning_log!$A$2:$ZZ$2,0),0)</f>
        <v>#N/A</v>
      </c>
      <c r="R1219" t="e">
        <f>VLOOKUP($A1219,cleaning_log!$A$1:$ZZ$9791,MATCH(R$5,cleaning_log!$A$2:$ZZ$2,0),0)</f>
        <v>#N/A</v>
      </c>
      <c r="S1219" t="e">
        <f t="shared" si="201"/>
        <v>#N/A</v>
      </c>
      <c r="T1219" t="e">
        <f>VLOOKUP($A1219,cleaning_log!$A$1:$ZZ$9791,MATCH(T$5,cleaning_log!$A$2:$ZZ$2,0),0)</f>
        <v>#N/A</v>
      </c>
      <c r="U1219" t="e">
        <f>VLOOKUP($A1219,cleaning_log!$A$1:$ZZ$9791,MATCH(U$5,cleaning_log!$A$2:$ZZ$2,0),0)</f>
        <v>#N/A</v>
      </c>
      <c r="V1219" t="e">
        <f>VLOOKUP($A1219,cleaning_log!$A$1:$ZZ$9791,MATCH(V$5,cleaning_log!$A$2:$ZZ$2,0),0)</f>
        <v>#N/A</v>
      </c>
    </row>
    <row r="1220" spans="1:22" x14ac:dyDescent="0.2">
      <c r="A1220" t="s">
        <v>3626</v>
      </c>
      <c r="B1220" t="str">
        <f>IF(NOT(ISNA(VLOOKUP($A1220,miplib2017!$A$5:$A$10000,1,0))),"miplib2017",IF(NOT(ISNA(VLOOKUP($A1220,miplib2010!$A$5:$A$10000,1,0))),"miplib2010",IF(NOT(ISNA(VLOOKUP($A1220,miplib2003!$A$5:$A$10000,1,0))),"miplib2003",IF(NOT(ISNA(VLOOKUP($A1220,miplib3!$A$5:$A$10002,1,0))),"miplib3",IF(NOT(ISNA(VLOOKUP($A1220,miplib2!$A$5:$A$10004,1,0))),"miplib2",IF(NOT(ISNA(VLOOKUP($A1220,coral!$A$5:$A$10000,1,0))),"coral",IF(NOT(ISNA(VLOOKUP($A1220,neos!$A$5:$A$10000,1,0))),"neos","COULD NOT FIND")))))))</f>
        <v>miplib2010</v>
      </c>
      <c r="C1220" t="str">
        <f>B1220&amp;"/"&amp;A1220</f>
        <v>miplib2010/ran16x16</v>
      </c>
      <c r="D1220">
        <f ca="1">VLOOKUP($A1220,INDIRECT("'"&amp;$B1220&amp;"'!"&amp;"$A$5:$Z$10000"),MATCH(D$5,INDIRECT("'"&amp;$B1220&amp;"'!$A$4:$Z$4"),0),0)</f>
        <v>288</v>
      </c>
      <c r="E1220">
        <f ca="1">VLOOKUP($A1220,INDIRECT("'"&amp;$B1220&amp;"'!"&amp;"$A$5:$Z$10000"),MATCH(E$5,INDIRECT("'"&amp;$B1220&amp;"'!$A$4:$Z$4"),0),0)</f>
        <v>512</v>
      </c>
      <c r="F1220">
        <f>VLOOKUP($A1220,cleaning_log!$A$1:$ZZ$9791,MATCH(F$5,cleaning_log!$A$2:$ZZ$2,0),0)</f>
        <v>288</v>
      </c>
      <c r="G1220">
        <f>VLOOKUP($A1220,cleaning_log!$A$1:$ZZ$9791,MATCH(G$5,cleaning_log!$A$2:$ZZ$2,0),0)</f>
        <v>512</v>
      </c>
      <c r="H1220">
        <f ca="1">VLOOKUP($A1220,INDIRECT("'"&amp;$B1220&amp;"'!"&amp;"$A$5:$Z$10000"),MATCH(H$5,INDIRECT("'"&amp;$B1220&amp;"'!$A$4:$Z$4"),0),0)</f>
        <v>3823</v>
      </c>
      <c r="I1220">
        <f>VLOOKUP($A1220,cleaning_log!$A$1:$ZZ$9791,MATCH(I$5,cleaning_log!$A$2:$ZZ$2,0),0)</f>
        <v>3116.4295124012001</v>
      </c>
      <c r="J1220">
        <f>VLOOKUP($A1220,cleaning_log!$A$1:$ZZ$9791,MATCH(J$5,cleaning_log!$A$2:$ZZ$2,0),0)</f>
        <v>3116.4295124012001</v>
      </c>
      <c r="K1220" t="b">
        <f ca="1">IF(ISNA(J1220),TRUE,ABS(H1220-J1220)&gt;0.001)</f>
        <v>1</v>
      </c>
      <c r="L1220">
        <f>VLOOKUP($A1220,cleaning_log!$A$1:$ZZ$9791,MATCH(L$5,cleaning_log!$A$2:$ZZ$2,0),0)</f>
        <v>3822.99999999999</v>
      </c>
      <c r="M1220">
        <f>VLOOKUP($A1220,cleaning_log!$A$1:$ZZ$9791,MATCH(M$5,cleaning_log!$A$2:$ZZ$2,0),0)</f>
        <v>3822.99999999999</v>
      </c>
      <c r="N1220">
        <f>VLOOKUP($A1220,cleaning_log!$A$1:$ZZ$9791,MATCH(N$5,cleaning_log!$A$2:$ZZ$2,0),0)</f>
        <v>3822.70865453951</v>
      </c>
      <c r="O1220">
        <f>VLOOKUP($A1220,cleaning_log!$A$1:$ZZ$9791,MATCH(O$5,cleaning_log!$A$2:$ZZ$2,0),0)</f>
        <v>3822.70865453951</v>
      </c>
      <c r="P1220">
        <f>VLOOKUP($A1220,cleaning_log!$A$1:$ZZ$9791,MATCH(P$5,cleaning_log!$A$2:$ZZ$2,0),0)</f>
        <v>36.253999999999998</v>
      </c>
      <c r="Q1220">
        <f>VLOOKUP($A1220,cleaning_log!$A$1:$ZZ$9791,MATCH(Q$5,cleaning_log!$A$2:$ZZ$2,0),0)</f>
        <v>36.210999999999999</v>
      </c>
      <c r="R1220">
        <f>VLOOKUP($A1220,cleaning_log!$A$1:$ZZ$9791,MATCH(R$5,cleaning_log!$A$2:$ZZ$2,0),0)</f>
        <v>36.210999999999999</v>
      </c>
      <c r="S1220" t="b">
        <f t="shared" si="201"/>
        <v>1</v>
      </c>
      <c r="T1220">
        <f>VLOOKUP($A1220,cleaning_log!$A$1:$ZZ$9791,MATCH(T$5,cleaning_log!$A$2:$ZZ$2,0),0)</f>
        <v>18121</v>
      </c>
      <c r="U1220">
        <f>VLOOKUP($A1220,cleaning_log!$A$1:$ZZ$9791,MATCH(U$5,cleaning_log!$A$2:$ZZ$2,0),0)</f>
        <v>18121</v>
      </c>
      <c r="V1220">
        <f>VLOOKUP($A1220,cleaning_log!$A$1:$ZZ$9791,MATCH(V$5,cleaning_log!$A$2:$ZZ$2,0),0)</f>
        <v>18121</v>
      </c>
    </row>
    <row r="1221" spans="1:22" hidden="1" x14ac:dyDescent="0.2">
      <c r="A1221" t="s">
        <v>4061</v>
      </c>
      <c r="B1221" t="str">
        <f>IF(NOT(ISNA(VLOOKUP($A1221,miplib2017!$A$5:$A$10000,1,0))),"miplib2017",IF(NOT(ISNA(VLOOKUP($A1221,miplib2010!$A$5:$A$10000,1,0))),"miplib2010",IF(NOT(ISNA(VLOOKUP($A1221,miplib2003!$A$5:$A$10000,1,0))),"miplib2003",IF(NOT(ISNA(VLOOKUP($A1221,miplib3!$A$5:$A$10002,1,0))),"miplib3",IF(NOT(ISNA(VLOOKUP($A1221,miplib2!$A$5:$A$10004,1,0))),"miplib2",IF(NOT(ISNA(VLOOKUP($A1221,coral!$A$5:$A$10000,1,0))),"coral",IF(NOT(ISNA(VLOOKUP($A1221,neos!$A$5:$A$10000,1,0))),"neos","COULD NOT FIND")))))))</f>
        <v>miplib2017</v>
      </c>
      <c r="C1221" t="str">
        <f>B1221&amp;"/"&amp;A1221</f>
        <v>miplib2017/rd-rplusc-21</v>
      </c>
      <c r="D1221">
        <f ca="1">VLOOKUP($A1221,INDIRECT("'"&amp;$B1221&amp;"'!"&amp;"$A$5:$Z$10000"),MATCH(D$5,INDIRECT("'"&amp;$B1221&amp;"'!$A$4:$Z$4"),0),0)</f>
        <v>125899</v>
      </c>
      <c r="E1221">
        <f ca="1">VLOOKUP($A1221,INDIRECT("'"&amp;$B1221&amp;"'!"&amp;"$A$5:$Z$10000"),MATCH(E$5,INDIRECT("'"&amp;$B1221&amp;"'!$A$4:$Z$4"),0),0)</f>
        <v>622</v>
      </c>
      <c r="F1221">
        <f>VLOOKUP($A1221,cleaning_log!$A$1:$ZZ$9791,MATCH(F$5,cleaning_log!$A$2:$ZZ$2,0),0)</f>
        <v>22211</v>
      </c>
      <c r="G1221">
        <f>VLOOKUP($A1221,cleaning_log!$A$1:$ZZ$9791,MATCH(G$5,cleaning_log!$A$2:$ZZ$2,0),0)</f>
        <v>500</v>
      </c>
      <c r="H1221">
        <f ca="1">VLOOKUP($A1221,INDIRECT("'"&amp;$B1221&amp;"'!"&amp;"$A$5:$Z$10000"),MATCH(H$5,INDIRECT("'"&amp;$B1221&amp;"'!$A$4:$Z$4"),0),0)</f>
        <v>165395.275295</v>
      </c>
      <c r="I1221">
        <f>VLOOKUP($A1221,cleaning_log!$A$1:$ZZ$9791,MATCH(I$5,cleaning_log!$A$2:$ZZ$2,0),0)</f>
        <v>100</v>
      </c>
      <c r="J1221">
        <f>VLOOKUP($A1221,cleaning_log!$A$1:$ZZ$9791,MATCH(J$5,cleaning_log!$A$2:$ZZ$2,0),0)</f>
        <v>99.999999999999801</v>
      </c>
      <c r="K1221" t="b">
        <f ca="1">IF(ISNA(J1221),TRUE,ABS(H1221-J1221)&gt;0.001)</f>
        <v>1</v>
      </c>
      <c r="L1221">
        <f>VLOOKUP($A1221,cleaning_log!$A$1:$ZZ$9791,MATCH(L$5,cleaning_log!$A$2:$ZZ$2,0),0)</f>
        <v>165395.275295186</v>
      </c>
      <c r="M1221">
        <f>VLOOKUP($A1221,cleaning_log!$A$1:$ZZ$9791,MATCH(M$5,cleaning_log!$A$2:$ZZ$2,0),0)</f>
        <v>165395.27529518801</v>
      </c>
      <c r="N1221">
        <f>VLOOKUP($A1221,cleaning_log!$A$1:$ZZ$9791,MATCH(N$5,cleaning_log!$A$2:$ZZ$2,0),0)</f>
        <v>100.000000000041</v>
      </c>
      <c r="O1221">
        <f>VLOOKUP($A1221,cleaning_log!$A$1:$ZZ$9791,MATCH(O$5,cleaning_log!$A$2:$ZZ$2,0),0)</f>
        <v>165380.622337807</v>
      </c>
      <c r="P1221">
        <f>VLOOKUP($A1221,cleaning_log!$A$1:$ZZ$9791,MATCH(P$5,cleaning_log!$A$2:$ZZ$2,0),0)</f>
        <v>3600.01</v>
      </c>
      <c r="Q1221">
        <f>VLOOKUP($A1221,cleaning_log!$A$1:$ZZ$9791,MATCH(Q$5,cleaning_log!$A$2:$ZZ$2,0),0)</f>
        <v>713.79100000000005</v>
      </c>
      <c r="R1221">
        <f>VLOOKUP($A1221,cleaning_log!$A$1:$ZZ$9791,MATCH(R$5,cleaning_log!$A$2:$ZZ$2,0),0)</f>
        <v>1684.5989999999999</v>
      </c>
      <c r="S1221" t="b">
        <f t="shared" si="201"/>
        <v>1</v>
      </c>
      <c r="T1221">
        <f>VLOOKUP($A1221,cleaning_log!$A$1:$ZZ$9791,MATCH(T$5,cleaning_log!$A$2:$ZZ$2,0),0)</f>
        <v>40896</v>
      </c>
      <c r="U1221">
        <f>VLOOKUP($A1221,cleaning_log!$A$1:$ZZ$9791,MATCH(U$5,cleaning_log!$A$2:$ZZ$2,0),0)</f>
        <v>51655</v>
      </c>
      <c r="V1221">
        <f>VLOOKUP($A1221,cleaning_log!$A$1:$ZZ$9791,MATCH(V$5,cleaning_log!$A$2:$ZZ$2,0),0)</f>
        <v>238103</v>
      </c>
    </row>
    <row r="1222" spans="1:22" x14ac:dyDescent="0.2">
      <c r="A1222" t="s">
        <v>4484</v>
      </c>
      <c r="B1222" t="str">
        <f>IF(NOT(ISNA(VLOOKUP($A1222,miplib2017!$A$5:$A$10000,1,0))),"miplib2017",IF(NOT(ISNA(VLOOKUP($A1222,miplib2010!$A$5:$A$10000,1,0))),"miplib2010",IF(NOT(ISNA(VLOOKUP($A1222,miplib2003!$A$5:$A$10000,1,0))),"miplib2003",IF(NOT(ISNA(VLOOKUP($A1222,miplib3!$A$5:$A$10002,1,0))),"miplib3",IF(NOT(ISNA(VLOOKUP($A1222,miplib2!$A$5:$A$10004,1,0))),"miplib2",IF(NOT(ISNA(VLOOKUP($A1222,coral!$A$5:$A$10000,1,0))),"coral",IF(NOT(ISNA(VLOOKUP($A1222,neos!$A$5:$A$10000,1,0))),"neos","COULD NOT FIND")))))))</f>
        <v>miplib2017</v>
      </c>
      <c r="C1222" t="str">
        <f>B1222&amp;"/"&amp;A1222</f>
        <v>miplib2017/reblock115</v>
      </c>
      <c r="D1222">
        <f ca="1">VLOOKUP($A1222,INDIRECT("'"&amp;$B1222&amp;"'!"&amp;"$A$5:$Z$10000"),MATCH(D$5,INDIRECT("'"&amp;$B1222&amp;"'!$A$4:$Z$4"),0),0)</f>
        <v>4735</v>
      </c>
      <c r="E1222">
        <f ca="1">VLOOKUP($A1222,INDIRECT("'"&amp;$B1222&amp;"'!"&amp;"$A$5:$Z$10000"),MATCH(E$5,INDIRECT("'"&amp;$B1222&amp;"'!$A$4:$Z$4"),0),0)</f>
        <v>1150</v>
      </c>
      <c r="F1222">
        <f>VLOOKUP($A1222,cleaning_log!$A$1:$ZZ$9791,MATCH(F$5,cleaning_log!$A$2:$ZZ$2,0),0)</f>
        <v>3953</v>
      </c>
      <c r="G1222">
        <f>VLOOKUP($A1222,cleaning_log!$A$1:$ZZ$9791,MATCH(G$5,cleaning_log!$A$2:$ZZ$2,0),0)</f>
        <v>1062</v>
      </c>
      <c r="H1222">
        <f ca="1">VLOOKUP($A1222,INDIRECT("'"&amp;$B1222&amp;"'!"&amp;"$A$5:$Z$10000"),MATCH(H$5,INDIRECT("'"&amp;$B1222&amp;"'!$A$4:$Z$4"),0),0)</f>
        <v>-36800603.233199999</v>
      </c>
      <c r="I1222">
        <f>VLOOKUP($A1222,cleaning_log!$A$1:$ZZ$9791,MATCH(I$5,cleaning_log!$A$2:$ZZ$2,0),0)</f>
        <v>-39365983.337347001</v>
      </c>
      <c r="J1222">
        <f>VLOOKUP($A1222,cleaning_log!$A$1:$ZZ$9791,MATCH(J$5,cleaning_log!$A$2:$ZZ$2,0),0)</f>
        <v>-37831489.264933698</v>
      </c>
      <c r="K1222" t="b">
        <f ca="1">IF(ISNA(J1222),TRUE,ABS(H1222-J1222)&gt;0.001)</f>
        <v>1</v>
      </c>
      <c r="L1222">
        <f>VLOOKUP($A1222,cleaning_log!$A$1:$ZZ$9791,MATCH(L$5,cleaning_log!$A$2:$ZZ$2,0),0)</f>
        <v>-36800603.233161703</v>
      </c>
      <c r="M1222">
        <f>VLOOKUP($A1222,cleaning_log!$A$1:$ZZ$9791,MATCH(M$5,cleaning_log!$A$2:$ZZ$2,0),0)</f>
        <v>-36800603.233161703</v>
      </c>
      <c r="N1222">
        <f>VLOOKUP($A1222,cleaning_log!$A$1:$ZZ$9791,MATCH(N$5,cleaning_log!$A$2:$ZZ$2,0),0)</f>
        <v>-36803870.783689097</v>
      </c>
      <c r="O1222">
        <f>VLOOKUP($A1222,cleaning_log!$A$1:$ZZ$9791,MATCH(O$5,cleaning_log!$A$2:$ZZ$2,0),0)</f>
        <v>-36804281.951224603</v>
      </c>
      <c r="P1222">
        <f>VLOOKUP($A1222,cleaning_log!$A$1:$ZZ$9791,MATCH(P$5,cleaning_log!$A$2:$ZZ$2,0),0)</f>
        <v>1696.693</v>
      </c>
      <c r="Q1222">
        <f>VLOOKUP($A1222,cleaning_log!$A$1:$ZZ$9791,MATCH(Q$5,cleaning_log!$A$2:$ZZ$2,0),0)</f>
        <v>1176.54</v>
      </c>
      <c r="R1222">
        <f>VLOOKUP($A1222,cleaning_log!$A$1:$ZZ$9791,MATCH(R$5,cleaning_log!$A$2:$ZZ$2,0),0)</f>
        <v>1417.5530000000001</v>
      </c>
      <c r="S1222" t="b">
        <f t="shared" si="201"/>
        <v>1</v>
      </c>
      <c r="T1222">
        <f>VLOOKUP($A1222,cleaning_log!$A$1:$ZZ$9791,MATCH(T$5,cleaning_log!$A$2:$ZZ$2,0),0)</f>
        <v>1242037</v>
      </c>
      <c r="U1222">
        <f>VLOOKUP($A1222,cleaning_log!$A$1:$ZZ$9791,MATCH(U$5,cleaning_log!$A$2:$ZZ$2,0),0)</f>
        <v>630374</v>
      </c>
      <c r="V1222">
        <f>VLOOKUP($A1222,cleaning_log!$A$1:$ZZ$9791,MATCH(V$5,cleaning_log!$A$2:$ZZ$2,0),0)</f>
        <v>687426</v>
      </c>
    </row>
    <row r="1223" spans="1:22" hidden="1" x14ac:dyDescent="0.2">
      <c r="A1223" t="s">
        <v>4278</v>
      </c>
      <c r="B1223" t="str">
        <f>IF(NOT(ISNA(VLOOKUP($A1223,miplib2017!$A$5:$A$10000,1,0))),"miplib2017",IF(NOT(ISNA(VLOOKUP($A1223,miplib2010!$A$5:$A$10000,1,0))),"miplib2010",IF(NOT(ISNA(VLOOKUP($A1223,miplib2003!$A$5:$A$10000,1,0))),"miplib2003",IF(NOT(ISNA(VLOOKUP($A1223,miplib3!$A$5:$A$10002,1,0))),"miplib3",IF(NOT(ISNA(VLOOKUP($A1223,miplib2!$A$5:$A$10004,1,0))),"miplib2",IF(NOT(ISNA(VLOOKUP($A1223,coral!$A$5:$A$10000,1,0))),"coral",IF(NOT(ISNA(VLOOKUP($A1223,neos!$A$5:$A$10000,1,0))),"neos","COULD NOT FIND")))))))</f>
        <v>miplib2017</v>
      </c>
      <c r="C1223" t="str">
        <f>B1223&amp;"/"&amp;A1223</f>
        <v>miplib2017/reblock166</v>
      </c>
      <c r="D1223">
        <f ca="1">VLOOKUP($A1223,INDIRECT("'"&amp;$B1223&amp;"'!"&amp;"$A$5:$Z$10000"),MATCH(D$5,INDIRECT("'"&amp;$B1223&amp;"'!$A$4:$Z$4"),0),0)</f>
        <v>17024</v>
      </c>
      <c r="E1223">
        <f ca="1">VLOOKUP($A1223,INDIRECT("'"&amp;$B1223&amp;"'!"&amp;"$A$5:$Z$10000"),MATCH(E$5,INDIRECT("'"&amp;$B1223&amp;"'!$A$4:$Z$4"),0),0)</f>
        <v>1660</v>
      </c>
      <c r="F1223" t="e">
        <f>VLOOKUP($A1223,cleaning_log!$A$1:$ZZ$9791,MATCH(F$5,cleaning_log!$A$2:$ZZ$2,0),0)</f>
        <v>#N/A</v>
      </c>
      <c r="G1223" t="e">
        <f>VLOOKUP($A1223,cleaning_log!$A$1:$ZZ$9791,MATCH(G$5,cleaning_log!$A$2:$ZZ$2,0),0)</f>
        <v>#N/A</v>
      </c>
      <c r="H1223">
        <f ca="1">VLOOKUP($A1223,INDIRECT("'"&amp;$B1223&amp;"'!"&amp;"$A$5:$Z$10000"),MATCH(H$5,INDIRECT("'"&amp;$B1223&amp;"'!$A$4:$Z$4"),0),0)</f>
        <v>-600052168.90999997</v>
      </c>
      <c r="I1223" t="e">
        <f>VLOOKUP($A1223,cleaning_log!$A$1:$ZZ$9791,MATCH(I$5,cleaning_log!$A$2:$ZZ$2,0),0)</f>
        <v>#N/A</v>
      </c>
      <c r="J1223" t="e">
        <f>VLOOKUP($A1223,cleaning_log!$A$1:$ZZ$9791,MATCH(J$5,cleaning_log!$A$2:$ZZ$2,0),0)</f>
        <v>#N/A</v>
      </c>
      <c r="K1223" t="b">
        <f>IF(ISNA(J1223),TRUE,ABS(H1223-J1223)&gt;0.001)</f>
        <v>1</v>
      </c>
      <c r="L1223" t="e">
        <f>VLOOKUP($A1223,cleaning_log!$A$1:$ZZ$9791,MATCH(L$5,cleaning_log!$A$2:$ZZ$2,0),0)</f>
        <v>#N/A</v>
      </c>
      <c r="M1223" t="e">
        <f>VLOOKUP($A1223,cleaning_log!$A$1:$ZZ$9791,MATCH(M$5,cleaning_log!$A$2:$ZZ$2,0),0)</f>
        <v>#N/A</v>
      </c>
      <c r="N1223" t="e">
        <f>VLOOKUP($A1223,cleaning_log!$A$1:$ZZ$9791,MATCH(N$5,cleaning_log!$A$2:$ZZ$2,0),0)</f>
        <v>#N/A</v>
      </c>
      <c r="O1223" t="e">
        <f>VLOOKUP($A1223,cleaning_log!$A$1:$ZZ$9791,MATCH(O$5,cleaning_log!$A$2:$ZZ$2,0),0)</f>
        <v>#N/A</v>
      </c>
      <c r="P1223" t="e">
        <f>VLOOKUP($A1223,cleaning_log!$A$1:$ZZ$9791,MATCH(P$5,cleaning_log!$A$2:$ZZ$2,0),0)</f>
        <v>#N/A</v>
      </c>
      <c r="Q1223" t="e">
        <f>VLOOKUP($A1223,cleaning_log!$A$1:$ZZ$9791,MATCH(Q$5,cleaning_log!$A$2:$ZZ$2,0),0)</f>
        <v>#N/A</v>
      </c>
      <c r="R1223" t="e">
        <f>VLOOKUP($A1223,cleaning_log!$A$1:$ZZ$9791,MATCH(R$5,cleaning_log!$A$2:$ZZ$2,0),0)</f>
        <v>#N/A</v>
      </c>
      <c r="S1223" t="e">
        <f t="shared" si="201"/>
        <v>#N/A</v>
      </c>
      <c r="T1223" t="e">
        <f>VLOOKUP($A1223,cleaning_log!$A$1:$ZZ$9791,MATCH(T$5,cleaning_log!$A$2:$ZZ$2,0),0)</f>
        <v>#N/A</v>
      </c>
      <c r="U1223" t="e">
        <f>VLOOKUP($A1223,cleaning_log!$A$1:$ZZ$9791,MATCH(U$5,cleaning_log!$A$2:$ZZ$2,0),0)</f>
        <v>#N/A</v>
      </c>
      <c r="V1223" t="e">
        <f>VLOOKUP($A1223,cleaning_log!$A$1:$ZZ$9791,MATCH(V$5,cleaning_log!$A$2:$ZZ$2,0),0)</f>
        <v>#N/A</v>
      </c>
    </row>
    <row r="1224" spans="1:22" hidden="1" x14ac:dyDescent="0.2">
      <c r="A1224" t="s">
        <v>4279</v>
      </c>
      <c r="B1224" t="str">
        <f>IF(NOT(ISNA(VLOOKUP($A1224,miplib2017!$A$5:$A$10000,1,0))),"miplib2017",IF(NOT(ISNA(VLOOKUP($A1224,miplib2010!$A$5:$A$10000,1,0))),"miplib2010",IF(NOT(ISNA(VLOOKUP($A1224,miplib2003!$A$5:$A$10000,1,0))),"miplib2003",IF(NOT(ISNA(VLOOKUP($A1224,miplib3!$A$5:$A$10002,1,0))),"miplib3",IF(NOT(ISNA(VLOOKUP($A1224,miplib2!$A$5:$A$10004,1,0))),"miplib2",IF(NOT(ISNA(VLOOKUP($A1224,coral!$A$5:$A$10000,1,0))),"coral",IF(NOT(ISNA(VLOOKUP($A1224,neos!$A$5:$A$10000,1,0))),"neos","COULD NOT FIND")))))))</f>
        <v>miplib2017</v>
      </c>
      <c r="C1224" t="str">
        <f>B1224&amp;"/"&amp;A1224</f>
        <v>miplib2017/reblock354</v>
      </c>
      <c r="D1224">
        <f ca="1">VLOOKUP($A1224,INDIRECT("'"&amp;$B1224&amp;"'!"&amp;"$A$5:$Z$10000"),MATCH(D$5,INDIRECT("'"&amp;$B1224&amp;"'!$A$4:$Z$4"),0),0)</f>
        <v>19906</v>
      </c>
      <c r="E1224">
        <f ca="1">VLOOKUP($A1224,INDIRECT("'"&amp;$B1224&amp;"'!"&amp;"$A$5:$Z$10000"),MATCH(E$5,INDIRECT("'"&amp;$B1224&amp;"'!$A$4:$Z$4"),0),0)</f>
        <v>3540</v>
      </c>
      <c r="F1224" t="e">
        <f>VLOOKUP($A1224,cleaning_log!$A$1:$ZZ$9791,MATCH(F$5,cleaning_log!$A$2:$ZZ$2,0),0)</f>
        <v>#N/A</v>
      </c>
      <c r="G1224" t="e">
        <f>VLOOKUP($A1224,cleaning_log!$A$1:$ZZ$9791,MATCH(G$5,cleaning_log!$A$2:$ZZ$2,0),0)</f>
        <v>#N/A</v>
      </c>
      <c r="H1224">
        <f ca="1">VLOOKUP($A1224,INDIRECT("'"&amp;$B1224&amp;"'!"&amp;"$A$5:$Z$10000"),MATCH(H$5,INDIRECT("'"&amp;$B1224&amp;"'!$A$4:$Z$4"),0),0)</f>
        <v>-39280521.229999997</v>
      </c>
      <c r="I1224" t="e">
        <f>VLOOKUP($A1224,cleaning_log!$A$1:$ZZ$9791,MATCH(I$5,cleaning_log!$A$2:$ZZ$2,0),0)</f>
        <v>#N/A</v>
      </c>
      <c r="J1224" t="e">
        <f>VLOOKUP($A1224,cleaning_log!$A$1:$ZZ$9791,MATCH(J$5,cleaning_log!$A$2:$ZZ$2,0),0)</f>
        <v>#N/A</v>
      </c>
      <c r="K1224" t="b">
        <f>IF(ISNA(J1224),TRUE,ABS(H1224-J1224)&gt;0.001)</f>
        <v>1</v>
      </c>
      <c r="L1224" t="e">
        <f>VLOOKUP($A1224,cleaning_log!$A$1:$ZZ$9791,MATCH(L$5,cleaning_log!$A$2:$ZZ$2,0),0)</f>
        <v>#N/A</v>
      </c>
      <c r="M1224" t="e">
        <f>VLOOKUP($A1224,cleaning_log!$A$1:$ZZ$9791,MATCH(M$5,cleaning_log!$A$2:$ZZ$2,0),0)</f>
        <v>#N/A</v>
      </c>
      <c r="N1224" t="e">
        <f>VLOOKUP($A1224,cleaning_log!$A$1:$ZZ$9791,MATCH(N$5,cleaning_log!$A$2:$ZZ$2,0),0)</f>
        <v>#N/A</v>
      </c>
      <c r="O1224" t="e">
        <f>VLOOKUP($A1224,cleaning_log!$A$1:$ZZ$9791,MATCH(O$5,cleaning_log!$A$2:$ZZ$2,0),0)</f>
        <v>#N/A</v>
      </c>
      <c r="P1224" t="e">
        <f>VLOOKUP($A1224,cleaning_log!$A$1:$ZZ$9791,MATCH(P$5,cleaning_log!$A$2:$ZZ$2,0),0)</f>
        <v>#N/A</v>
      </c>
      <c r="Q1224" t="e">
        <f>VLOOKUP($A1224,cleaning_log!$A$1:$ZZ$9791,MATCH(Q$5,cleaning_log!$A$2:$ZZ$2,0),0)</f>
        <v>#N/A</v>
      </c>
      <c r="R1224" t="e">
        <f>VLOOKUP($A1224,cleaning_log!$A$1:$ZZ$9791,MATCH(R$5,cleaning_log!$A$2:$ZZ$2,0),0)</f>
        <v>#N/A</v>
      </c>
      <c r="S1224" t="e">
        <f t="shared" si="201"/>
        <v>#N/A</v>
      </c>
      <c r="T1224" t="e">
        <f>VLOOKUP($A1224,cleaning_log!$A$1:$ZZ$9791,MATCH(T$5,cleaning_log!$A$2:$ZZ$2,0),0)</f>
        <v>#N/A</v>
      </c>
      <c r="U1224" t="e">
        <f>VLOOKUP($A1224,cleaning_log!$A$1:$ZZ$9791,MATCH(U$5,cleaning_log!$A$2:$ZZ$2,0),0)</f>
        <v>#N/A</v>
      </c>
      <c r="V1224" t="e">
        <f>VLOOKUP($A1224,cleaning_log!$A$1:$ZZ$9791,MATCH(V$5,cleaning_log!$A$2:$ZZ$2,0),0)</f>
        <v>#N/A</v>
      </c>
    </row>
    <row r="1225" spans="1:22" hidden="1" x14ac:dyDescent="0.2">
      <c r="A1225" t="s">
        <v>4280</v>
      </c>
      <c r="B1225" t="str">
        <f>IF(NOT(ISNA(VLOOKUP($A1225,miplib2017!$A$5:$A$10000,1,0))),"miplib2017",IF(NOT(ISNA(VLOOKUP($A1225,miplib2010!$A$5:$A$10000,1,0))),"miplib2010",IF(NOT(ISNA(VLOOKUP($A1225,miplib2003!$A$5:$A$10000,1,0))),"miplib2003",IF(NOT(ISNA(VLOOKUP($A1225,miplib3!$A$5:$A$10002,1,0))),"miplib3",IF(NOT(ISNA(VLOOKUP($A1225,miplib2!$A$5:$A$10004,1,0))),"miplib2",IF(NOT(ISNA(VLOOKUP($A1225,coral!$A$5:$A$10000,1,0))),"coral",IF(NOT(ISNA(VLOOKUP($A1225,neos!$A$5:$A$10000,1,0))),"neos","COULD NOT FIND")))))))</f>
        <v>miplib2017</v>
      </c>
      <c r="C1225" t="str">
        <f>B1225&amp;"/"&amp;A1225</f>
        <v>miplib2017/reblock420</v>
      </c>
      <c r="D1225">
        <f ca="1">VLOOKUP($A1225,INDIRECT("'"&amp;$B1225&amp;"'!"&amp;"$A$5:$Z$10000"),MATCH(D$5,INDIRECT("'"&amp;$B1225&amp;"'!$A$4:$Z$4"),0),0)</f>
        <v>62800</v>
      </c>
      <c r="E1225">
        <f ca="1">VLOOKUP($A1225,INDIRECT("'"&amp;$B1225&amp;"'!"&amp;"$A$5:$Z$10000"),MATCH(E$5,INDIRECT("'"&amp;$B1225&amp;"'!$A$4:$Z$4"),0),0)</f>
        <v>4200</v>
      </c>
      <c r="F1225" t="e">
        <f>VLOOKUP($A1225,cleaning_log!$A$1:$ZZ$9791,MATCH(F$5,cleaning_log!$A$2:$ZZ$2,0),0)</f>
        <v>#N/A</v>
      </c>
      <c r="G1225" t="e">
        <f>VLOOKUP($A1225,cleaning_log!$A$1:$ZZ$9791,MATCH(G$5,cleaning_log!$A$2:$ZZ$2,0),0)</f>
        <v>#N/A</v>
      </c>
      <c r="H1225">
        <f ca="1">VLOOKUP($A1225,INDIRECT("'"&amp;$B1225&amp;"'!"&amp;"$A$5:$Z$10000"),MATCH(H$5,INDIRECT("'"&amp;$B1225&amp;"'!$A$4:$Z$4"),0),0)</f>
        <v>-517793000</v>
      </c>
      <c r="I1225" t="e">
        <f>VLOOKUP($A1225,cleaning_log!$A$1:$ZZ$9791,MATCH(I$5,cleaning_log!$A$2:$ZZ$2,0),0)</f>
        <v>#N/A</v>
      </c>
      <c r="J1225" t="e">
        <f>VLOOKUP($A1225,cleaning_log!$A$1:$ZZ$9791,MATCH(J$5,cleaning_log!$A$2:$ZZ$2,0),0)</f>
        <v>#N/A</v>
      </c>
      <c r="K1225" t="b">
        <f>IF(ISNA(J1225),TRUE,ABS(H1225-J1225)&gt;0.001)</f>
        <v>1</v>
      </c>
      <c r="L1225" t="e">
        <f>VLOOKUP($A1225,cleaning_log!$A$1:$ZZ$9791,MATCH(L$5,cleaning_log!$A$2:$ZZ$2,0),0)</f>
        <v>#N/A</v>
      </c>
      <c r="M1225" t="e">
        <f>VLOOKUP($A1225,cleaning_log!$A$1:$ZZ$9791,MATCH(M$5,cleaning_log!$A$2:$ZZ$2,0),0)</f>
        <v>#N/A</v>
      </c>
      <c r="N1225" t="e">
        <f>VLOOKUP($A1225,cleaning_log!$A$1:$ZZ$9791,MATCH(N$5,cleaning_log!$A$2:$ZZ$2,0),0)</f>
        <v>#N/A</v>
      </c>
      <c r="O1225" t="e">
        <f>VLOOKUP($A1225,cleaning_log!$A$1:$ZZ$9791,MATCH(O$5,cleaning_log!$A$2:$ZZ$2,0),0)</f>
        <v>#N/A</v>
      </c>
      <c r="P1225" t="e">
        <f>VLOOKUP($A1225,cleaning_log!$A$1:$ZZ$9791,MATCH(P$5,cleaning_log!$A$2:$ZZ$2,0),0)</f>
        <v>#N/A</v>
      </c>
      <c r="Q1225" t="e">
        <f>VLOOKUP($A1225,cleaning_log!$A$1:$ZZ$9791,MATCH(Q$5,cleaning_log!$A$2:$ZZ$2,0),0)</f>
        <v>#N/A</v>
      </c>
      <c r="R1225" t="e">
        <f>VLOOKUP($A1225,cleaning_log!$A$1:$ZZ$9791,MATCH(R$5,cleaning_log!$A$2:$ZZ$2,0),0)</f>
        <v>#N/A</v>
      </c>
      <c r="S1225" t="e">
        <f t="shared" si="201"/>
        <v>#N/A</v>
      </c>
      <c r="T1225" t="e">
        <f>VLOOKUP($A1225,cleaning_log!$A$1:$ZZ$9791,MATCH(T$5,cleaning_log!$A$2:$ZZ$2,0),0)</f>
        <v>#N/A</v>
      </c>
      <c r="U1225" t="e">
        <f>VLOOKUP($A1225,cleaning_log!$A$1:$ZZ$9791,MATCH(U$5,cleaning_log!$A$2:$ZZ$2,0),0)</f>
        <v>#N/A</v>
      </c>
      <c r="V1225" t="e">
        <f>VLOOKUP($A1225,cleaning_log!$A$1:$ZZ$9791,MATCH(V$5,cleaning_log!$A$2:$ZZ$2,0),0)</f>
        <v>#N/A</v>
      </c>
    </row>
    <row r="1226" spans="1:22" x14ac:dyDescent="0.2">
      <c r="A1226" t="s">
        <v>3640</v>
      </c>
      <c r="B1226" t="str">
        <f>IF(NOT(ISNA(VLOOKUP($A1226,miplib2017!$A$5:$A$10000,1,0))),"miplib2017",IF(NOT(ISNA(VLOOKUP($A1226,miplib2010!$A$5:$A$10000,1,0))),"miplib2010",IF(NOT(ISNA(VLOOKUP($A1226,miplib2003!$A$5:$A$10000,1,0))),"miplib2003",IF(NOT(ISNA(VLOOKUP($A1226,miplib3!$A$5:$A$10002,1,0))),"miplib3",IF(NOT(ISNA(VLOOKUP($A1226,miplib2!$A$5:$A$10004,1,0))),"miplib2",IF(NOT(ISNA(VLOOKUP($A1226,coral!$A$5:$A$10000,1,0))),"coral",IF(NOT(ISNA(VLOOKUP($A1226,neos!$A$5:$A$10000,1,0))),"neos","COULD NOT FIND")))))))</f>
        <v>miplib2010</v>
      </c>
      <c r="C1226" t="str">
        <f>B1226&amp;"/"&amp;A1226</f>
        <v>miplib2010/reblock67</v>
      </c>
      <c r="D1226">
        <f ca="1">VLOOKUP($A1226,INDIRECT("'"&amp;$B1226&amp;"'!"&amp;"$A$5:$Z$10000"),MATCH(D$5,INDIRECT("'"&amp;$B1226&amp;"'!$A$4:$Z$4"),0),0)</f>
        <v>2523</v>
      </c>
      <c r="E1226">
        <f ca="1">VLOOKUP($A1226,INDIRECT("'"&amp;$B1226&amp;"'!"&amp;"$A$5:$Z$10000"),MATCH(E$5,INDIRECT("'"&amp;$B1226&amp;"'!$A$4:$Z$4"),0),0)</f>
        <v>670</v>
      </c>
      <c r="F1226">
        <f>VLOOKUP($A1226,cleaning_log!$A$1:$ZZ$9791,MATCH(F$5,cleaning_log!$A$2:$ZZ$2,0),0)</f>
        <v>1928</v>
      </c>
      <c r="G1226">
        <f>VLOOKUP($A1226,cleaning_log!$A$1:$ZZ$9791,MATCH(G$5,cleaning_log!$A$2:$ZZ$2,0),0)</f>
        <v>585</v>
      </c>
      <c r="H1226">
        <f ca="1">VLOOKUP($A1226,INDIRECT("'"&amp;$B1226&amp;"'!"&amp;"$A$5:$Z$10000"),MATCH(H$5,INDIRECT("'"&amp;$B1226&amp;"'!$A$4:$Z$4"),0),0)</f>
        <v>-34630648.438331597</v>
      </c>
      <c r="I1226">
        <f>VLOOKUP($A1226,cleaning_log!$A$1:$ZZ$9791,MATCH(I$5,cleaning_log!$A$2:$ZZ$2,0),0)</f>
        <v>-39339910.923036501</v>
      </c>
      <c r="J1226">
        <f>VLOOKUP($A1226,cleaning_log!$A$1:$ZZ$9791,MATCH(J$5,cleaning_log!$A$2:$ZZ$2,0),0)</f>
        <v>-36321013.553032897</v>
      </c>
      <c r="K1226" t="b">
        <f ca="1">IF(ISNA(J1226),TRUE,ABS(H1226-J1226)&gt;0.001)</f>
        <v>1</v>
      </c>
      <c r="L1226">
        <f>VLOOKUP($A1226,cleaning_log!$A$1:$ZZ$9791,MATCH(L$5,cleaning_log!$A$2:$ZZ$2,0),0)</f>
        <v>-34630648.438331701</v>
      </c>
      <c r="M1226">
        <f>VLOOKUP($A1226,cleaning_log!$A$1:$ZZ$9791,MATCH(M$5,cleaning_log!$A$2:$ZZ$2,0),0)</f>
        <v>-34630648.438331597</v>
      </c>
      <c r="N1226">
        <f>VLOOKUP($A1226,cleaning_log!$A$1:$ZZ$9791,MATCH(N$5,cleaning_log!$A$2:$ZZ$2,0),0)</f>
        <v>-34634101.5300522</v>
      </c>
      <c r="O1226">
        <f>VLOOKUP($A1226,cleaning_log!$A$1:$ZZ$9791,MATCH(O$5,cleaning_log!$A$2:$ZZ$2,0),0)</f>
        <v>-34633914.336057298</v>
      </c>
      <c r="P1226">
        <f>VLOOKUP($A1226,cleaning_log!$A$1:$ZZ$9791,MATCH(P$5,cleaning_log!$A$2:$ZZ$2,0),0)</f>
        <v>210.05600000000001</v>
      </c>
      <c r="Q1226">
        <f>VLOOKUP($A1226,cleaning_log!$A$1:$ZZ$9791,MATCH(Q$5,cleaning_log!$A$2:$ZZ$2,0),0)</f>
        <v>99.891000000000005</v>
      </c>
      <c r="R1226">
        <f>VLOOKUP($A1226,cleaning_log!$A$1:$ZZ$9791,MATCH(R$5,cleaning_log!$A$2:$ZZ$2,0),0)</f>
        <v>182.64699999999999</v>
      </c>
      <c r="S1226" t="b">
        <f t="shared" si="201"/>
        <v>1</v>
      </c>
      <c r="T1226">
        <f>VLOOKUP($A1226,cleaning_log!$A$1:$ZZ$9791,MATCH(T$5,cleaning_log!$A$2:$ZZ$2,0),0)</f>
        <v>207762</v>
      </c>
      <c r="U1226">
        <f>VLOOKUP($A1226,cleaning_log!$A$1:$ZZ$9791,MATCH(U$5,cleaning_log!$A$2:$ZZ$2,0),0)</f>
        <v>60523</v>
      </c>
      <c r="V1226">
        <f>VLOOKUP($A1226,cleaning_log!$A$1:$ZZ$9791,MATCH(V$5,cleaning_log!$A$2:$ZZ$2,0),0)</f>
        <v>117105</v>
      </c>
    </row>
    <row r="1227" spans="1:22" hidden="1" x14ac:dyDescent="0.2">
      <c r="A1227" t="s">
        <v>4023</v>
      </c>
      <c r="B1227" t="str">
        <f>IF(NOT(ISNA(VLOOKUP($A1227,miplib2017!$A$5:$A$10000,1,0))),"miplib2017",IF(NOT(ISNA(VLOOKUP($A1227,miplib2010!$A$5:$A$10000,1,0))),"miplib2010",IF(NOT(ISNA(VLOOKUP($A1227,miplib2003!$A$5:$A$10000,1,0))),"miplib2003",IF(NOT(ISNA(VLOOKUP($A1227,miplib3!$A$5:$A$10002,1,0))),"miplib3",IF(NOT(ISNA(VLOOKUP($A1227,miplib2!$A$5:$A$10004,1,0))),"miplib2",IF(NOT(ISNA(VLOOKUP($A1227,coral!$A$5:$A$10000,1,0))),"coral",IF(NOT(ISNA(VLOOKUP($A1227,neos!$A$5:$A$10000,1,0))),"neos","COULD NOT FIND")))))))</f>
        <v>miplib2017</v>
      </c>
      <c r="C1227" t="str">
        <f>B1227&amp;"/"&amp;A1227</f>
        <v>miplib2017/rentacar</v>
      </c>
      <c r="D1227">
        <f ca="1">VLOOKUP($A1227,INDIRECT("'"&amp;$B1227&amp;"'!"&amp;"$A$5:$Z$10000"),MATCH(D$5,INDIRECT("'"&amp;$B1227&amp;"'!$A$4:$Z$4"),0),0)</f>
        <v>6803</v>
      </c>
      <c r="E1227">
        <f ca="1">VLOOKUP($A1227,INDIRECT("'"&amp;$B1227&amp;"'!"&amp;"$A$5:$Z$10000"),MATCH(E$5,INDIRECT("'"&amp;$B1227&amp;"'!$A$4:$Z$4"),0),0)</f>
        <v>9557</v>
      </c>
      <c r="F1227">
        <f>VLOOKUP($A1227,cleaning_log!$A$1:$ZZ$9791,MATCH(F$5,cleaning_log!$A$2:$ZZ$2,0),0)</f>
        <v>1260</v>
      </c>
      <c r="G1227">
        <f>VLOOKUP($A1227,cleaning_log!$A$1:$ZZ$9791,MATCH(G$5,cleaning_log!$A$2:$ZZ$2,0),0)</f>
        <v>3039</v>
      </c>
      <c r="H1227">
        <f ca="1">VLOOKUP($A1227,INDIRECT("'"&amp;$B1227&amp;"'!"&amp;"$A$5:$Z$10000"),MATCH(H$5,INDIRECT("'"&amp;$B1227&amp;"'!$A$4:$Z$4"),0),0)</f>
        <v>30356760.98</v>
      </c>
      <c r="I1227">
        <f>VLOOKUP($A1227,cleaning_log!$A$1:$ZZ$9791,MATCH(I$5,cleaning_log!$A$2:$ZZ$2,0),0)</f>
        <v>28806137.644260101</v>
      </c>
      <c r="J1227">
        <f>VLOOKUP($A1227,cleaning_log!$A$1:$ZZ$9791,MATCH(J$5,cleaning_log!$A$2:$ZZ$2,0),0)</f>
        <v>28928379.620260101</v>
      </c>
      <c r="K1227" t="b">
        <f ca="1">IF(ISNA(J1227),TRUE,ABS(H1227-J1227)&gt;0.001)</f>
        <v>1</v>
      </c>
      <c r="L1227">
        <f>VLOOKUP($A1227,cleaning_log!$A$1:$ZZ$9791,MATCH(L$5,cleaning_log!$A$2:$ZZ$2,0),0)</f>
        <v>30356760.984107099</v>
      </c>
      <c r="M1227">
        <f>VLOOKUP($A1227,cleaning_log!$A$1:$ZZ$9791,MATCH(M$5,cleaning_log!$A$2:$ZZ$2,0),0)</f>
        <v>30356760.984148201</v>
      </c>
      <c r="N1227">
        <f>VLOOKUP($A1227,cleaning_log!$A$1:$ZZ$9791,MATCH(N$5,cleaning_log!$A$2:$ZZ$2,0),0)</f>
        <v>30356760.9841155</v>
      </c>
      <c r="O1227">
        <f>VLOOKUP($A1227,cleaning_log!$A$1:$ZZ$9791,MATCH(O$5,cleaning_log!$A$2:$ZZ$2,0),0)</f>
        <v>30356760.984148201</v>
      </c>
      <c r="P1227">
        <f>VLOOKUP($A1227,cleaning_log!$A$1:$ZZ$9791,MATCH(P$5,cleaning_log!$A$2:$ZZ$2,0),0)</f>
        <v>0.79300000000000004</v>
      </c>
      <c r="Q1227">
        <f>VLOOKUP($A1227,cleaning_log!$A$1:$ZZ$9791,MATCH(Q$5,cleaning_log!$A$2:$ZZ$2,0),0)</f>
        <v>0.26</v>
      </c>
      <c r="R1227">
        <f>VLOOKUP($A1227,cleaning_log!$A$1:$ZZ$9791,MATCH(R$5,cleaning_log!$A$2:$ZZ$2,0),0)</f>
        <v>0.26400000000000001</v>
      </c>
      <c r="S1227" t="b">
        <f t="shared" si="201"/>
        <v>1</v>
      </c>
      <c r="T1227">
        <f>VLOOKUP($A1227,cleaning_log!$A$1:$ZZ$9791,MATCH(T$5,cleaning_log!$A$2:$ZZ$2,0),0)</f>
        <v>13</v>
      </c>
      <c r="U1227">
        <f>VLOOKUP($A1227,cleaning_log!$A$1:$ZZ$9791,MATCH(U$5,cleaning_log!$A$2:$ZZ$2,0),0)</f>
        <v>9</v>
      </c>
      <c r="V1227">
        <f>VLOOKUP($A1227,cleaning_log!$A$1:$ZZ$9791,MATCH(V$5,cleaning_log!$A$2:$ZZ$2,0),0)</f>
        <v>9</v>
      </c>
    </row>
    <row r="1228" spans="1:22" hidden="1" x14ac:dyDescent="0.2">
      <c r="A1228" t="s">
        <v>15853</v>
      </c>
      <c r="B1228" t="str">
        <f>IF(NOT(ISNA(VLOOKUP($A1228,miplib2017!$A$5:$A$10000,1,0))),"miplib2017",IF(NOT(ISNA(VLOOKUP($A1228,miplib2010!$A$5:$A$10000,1,0))),"miplib2010",IF(NOT(ISNA(VLOOKUP($A1228,miplib2003!$A$5:$A$10000,1,0))),"miplib2003",IF(NOT(ISNA(VLOOKUP($A1228,miplib3!$A$5:$A$10002,1,0))),"miplib3",IF(NOT(ISNA(VLOOKUP($A1228,miplib2!$A$5:$A$10004,1,0))),"miplib2",IF(NOT(ISNA(VLOOKUP($A1228,coral!$A$5:$A$10000,1,0))),"coral",IF(NOT(ISNA(VLOOKUP($A1228,neos!$A$5:$A$10000,1,0))),"neos","COULD NOT FIND")))))))</f>
        <v>miplib2017</v>
      </c>
      <c r="C1228" t="str">
        <f>B1228&amp;"/"&amp;A1228</f>
        <v>miplib2017/rfds-4-days</v>
      </c>
      <c r="D1228">
        <f ca="1">VLOOKUP($A1228,INDIRECT("'"&amp;$B1228&amp;"'!"&amp;"$A$5:$Z$10000"),MATCH(D$5,INDIRECT("'"&amp;$B1228&amp;"'!$A$4:$Z$4"),0),0)</f>
        <v>1766257</v>
      </c>
      <c r="E1228">
        <f ca="1">VLOOKUP($A1228,INDIRECT("'"&amp;$B1228&amp;"'!"&amp;"$A$5:$Z$10000"),MATCH(E$5,INDIRECT("'"&amp;$B1228&amp;"'!$A$4:$Z$4"),0),0)</f>
        <v>2184028</v>
      </c>
      <c r="F1228" t="e">
        <f>VLOOKUP($A1228,cleaning_log!$A$1:$ZZ$9791,MATCH(F$5,cleaning_log!$A$2:$ZZ$2,0),0)</f>
        <v>#N/A</v>
      </c>
      <c r="G1228" t="e">
        <f>VLOOKUP($A1228,cleaning_log!$A$1:$ZZ$9791,MATCH(G$5,cleaning_log!$A$2:$ZZ$2,0),0)</f>
        <v>#N/A</v>
      </c>
      <c r="H1228" t="str">
        <f ca="1">VLOOKUP($A1228,INDIRECT("'"&amp;$B1228&amp;"'!"&amp;"$A$5:$Z$10000"),MATCH(H$5,INDIRECT("'"&amp;$B1228&amp;"'!$A$4:$Z$4"),0),0)</f>
        <v>-1126397.23187544*</v>
      </c>
      <c r="I1228" t="e">
        <f>VLOOKUP($A1228,cleaning_log!$A$1:$ZZ$9791,MATCH(I$5,cleaning_log!$A$2:$ZZ$2,0),0)</f>
        <v>#N/A</v>
      </c>
      <c r="J1228" t="e">
        <f>VLOOKUP($A1228,cleaning_log!$A$1:$ZZ$9791,MATCH(J$5,cleaning_log!$A$2:$ZZ$2,0),0)</f>
        <v>#N/A</v>
      </c>
      <c r="K1228" t="b">
        <f>IF(ISNA(J1228),TRUE,ABS(H1228-J1228)&gt;0.001)</f>
        <v>1</v>
      </c>
      <c r="L1228" t="e">
        <f>VLOOKUP($A1228,cleaning_log!$A$1:$ZZ$9791,MATCH(L$5,cleaning_log!$A$2:$ZZ$2,0),0)</f>
        <v>#N/A</v>
      </c>
      <c r="M1228" t="e">
        <f>VLOOKUP($A1228,cleaning_log!$A$1:$ZZ$9791,MATCH(M$5,cleaning_log!$A$2:$ZZ$2,0),0)</f>
        <v>#N/A</v>
      </c>
      <c r="N1228" t="e">
        <f>VLOOKUP($A1228,cleaning_log!$A$1:$ZZ$9791,MATCH(N$5,cleaning_log!$A$2:$ZZ$2,0),0)</f>
        <v>#N/A</v>
      </c>
      <c r="O1228" t="e">
        <f>VLOOKUP($A1228,cleaning_log!$A$1:$ZZ$9791,MATCH(O$5,cleaning_log!$A$2:$ZZ$2,0),0)</f>
        <v>#N/A</v>
      </c>
      <c r="P1228" t="e">
        <f>VLOOKUP($A1228,cleaning_log!$A$1:$ZZ$9791,MATCH(P$5,cleaning_log!$A$2:$ZZ$2,0),0)</f>
        <v>#N/A</v>
      </c>
      <c r="Q1228" t="e">
        <f>VLOOKUP($A1228,cleaning_log!$A$1:$ZZ$9791,MATCH(Q$5,cleaning_log!$A$2:$ZZ$2,0),0)</f>
        <v>#N/A</v>
      </c>
      <c r="R1228" t="e">
        <f>VLOOKUP($A1228,cleaning_log!$A$1:$ZZ$9791,MATCH(R$5,cleaning_log!$A$2:$ZZ$2,0),0)</f>
        <v>#N/A</v>
      </c>
      <c r="S1228" t="e">
        <f t="shared" si="201"/>
        <v>#N/A</v>
      </c>
      <c r="T1228" t="e">
        <f>VLOOKUP($A1228,cleaning_log!$A$1:$ZZ$9791,MATCH(T$5,cleaning_log!$A$2:$ZZ$2,0),0)</f>
        <v>#N/A</v>
      </c>
      <c r="U1228" t="e">
        <f>VLOOKUP($A1228,cleaning_log!$A$1:$ZZ$9791,MATCH(U$5,cleaning_log!$A$2:$ZZ$2,0),0)</f>
        <v>#N/A</v>
      </c>
      <c r="V1228" t="e">
        <f>VLOOKUP($A1228,cleaning_log!$A$1:$ZZ$9791,MATCH(V$5,cleaning_log!$A$2:$ZZ$2,0),0)</f>
        <v>#N/A</v>
      </c>
    </row>
    <row r="1229" spans="1:22" x14ac:dyDescent="0.2">
      <c r="A1229" t="s">
        <v>3660</v>
      </c>
      <c r="B1229" t="str">
        <f>IF(NOT(ISNA(VLOOKUP($A1229,miplib2017!$A$5:$A$10000,1,0))),"miplib2017",IF(NOT(ISNA(VLOOKUP($A1229,miplib2010!$A$5:$A$10000,1,0))),"miplib2010",IF(NOT(ISNA(VLOOKUP($A1229,miplib2003!$A$5:$A$10000,1,0))),"miplib2003",IF(NOT(ISNA(VLOOKUP($A1229,miplib3!$A$5:$A$10002,1,0))),"miplib3",IF(NOT(ISNA(VLOOKUP($A1229,miplib2!$A$5:$A$10004,1,0))),"miplib2",IF(NOT(ISNA(VLOOKUP($A1229,coral!$A$5:$A$10000,1,0))),"coral",IF(NOT(ISNA(VLOOKUP($A1229,neos!$A$5:$A$10000,1,0))),"neos","COULD NOT FIND")))))))</f>
        <v>miplib3</v>
      </c>
      <c r="C1229" t="str">
        <f>B1229&amp;"/"&amp;A1229</f>
        <v>miplib3/rgn</v>
      </c>
      <c r="D1229">
        <f ca="1">VLOOKUP($A1229,INDIRECT("'"&amp;$B1229&amp;"'!"&amp;"$A$5:$Z$10000"),MATCH(D$5,INDIRECT("'"&amp;$B1229&amp;"'!$A$4:$Z$4"),0),0)</f>
        <v>24</v>
      </c>
      <c r="E1229">
        <f ca="1">VLOOKUP($A1229,INDIRECT("'"&amp;$B1229&amp;"'!"&amp;"$A$5:$Z$10000"),MATCH(E$5,INDIRECT("'"&amp;$B1229&amp;"'!$A$4:$Z$4"),0),0)</f>
        <v>180</v>
      </c>
      <c r="F1229">
        <f>VLOOKUP($A1229,cleaning_log!$A$1:$ZZ$9791,MATCH(F$5,cleaning_log!$A$2:$ZZ$2,0),0)</f>
        <v>24</v>
      </c>
      <c r="G1229">
        <f>VLOOKUP($A1229,cleaning_log!$A$1:$ZZ$9791,MATCH(G$5,cleaning_log!$A$2:$ZZ$2,0),0)</f>
        <v>180</v>
      </c>
      <c r="H1229">
        <f ca="1">VLOOKUP($A1229,INDIRECT("'"&amp;$B1229&amp;"'!"&amp;"$A$5:$Z$10000"),MATCH(H$5,INDIRECT("'"&amp;$B1229&amp;"'!$A$4:$Z$4"),0),0)</f>
        <v>82.199999000000005</v>
      </c>
      <c r="I1229">
        <f>VLOOKUP($A1229,cleaning_log!$A$1:$ZZ$9791,MATCH(I$5,cleaning_log!$A$2:$ZZ$2,0),0)</f>
        <v>48.799998559999999</v>
      </c>
      <c r="J1229">
        <f>VLOOKUP($A1229,cleaning_log!$A$1:$ZZ$9791,MATCH(J$5,cleaning_log!$A$2:$ZZ$2,0),0)</f>
        <v>48.799998559999899</v>
      </c>
      <c r="K1229" t="b">
        <f ca="1">IF(ISNA(J1229),TRUE,ABS(H1229-J1229)&gt;0.001)</f>
        <v>1</v>
      </c>
      <c r="L1229">
        <f>VLOOKUP($A1229,cleaning_log!$A$1:$ZZ$9791,MATCH(L$5,cleaning_log!$A$2:$ZZ$2,0),0)</f>
        <v>82.199997918260905</v>
      </c>
      <c r="M1229">
        <f>VLOOKUP($A1229,cleaning_log!$A$1:$ZZ$9791,MATCH(M$5,cleaning_log!$A$2:$ZZ$2,0),0)</f>
        <v>82.199997918260905</v>
      </c>
      <c r="N1229">
        <f>VLOOKUP($A1229,cleaning_log!$A$1:$ZZ$9791,MATCH(N$5,cleaning_log!$A$2:$ZZ$2,0),0)</f>
        <v>82.199999239999897</v>
      </c>
      <c r="O1229">
        <f>VLOOKUP($A1229,cleaning_log!$A$1:$ZZ$9791,MATCH(O$5,cleaning_log!$A$2:$ZZ$2,0),0)</f>
        <v>82.199999239999897</v>
      </c>
      <c r="P1229">
        <f>VLOOKUP($A1229,cleaning_log!$A$1:$ZZ$9791,MATCH(P$5,cleaning_log!$A$2:$ZZ$2,0),0)</f>
        <v>0.17399999999999999</v>
      </c>
      <c r="Q1229">
        <f>VLOOKUP($A1229,cleaning_log!$A$1:$ZZ$9791,MATCH(Q$5,cleaning_log!$A$2:$ZZ$2,0),0)</f>
        <v>0.17399999999999999</v>
      </c>
      <c r="R1229">
        <f>VLOOKUP($A1229,cleaning_log!$A$1:$ZZ$9791,MATCH(R$5,cleaning_log!$A$2:$ZZ$2,0),0)</f>
        <v>0.19400000000000001</v>
      </c>
      <c r="S1229" t="b">
        <f t="shared" si="201"/>
        <v>1</v>
      </c>
      <c r="T1229">
        <f>VLOOKUP($A1229,cleaning_log!$A$1:$ZZ$9791,MATCH(T$5,cleaning_log!$A$2:$ZZ$2,0),0)</f>
        <v>1273</v>
      </c>
      <c r="U1229">
        <f>VLOOKUP($A1229,cleaning_log!$A$1:$ZZ$9791,MATCH(U$5,cleaning_log!$A$2:$ZZ$2,0),0)</f>
        <v>1273</v>
      </c>
      <c r="V1229">
        <f>VLOOKUP($A1229,cleaning_log!$A$1:$ZZ$9791,MATCH(V$5,cleaning_log!$A$2:$ZZ$2,0),0)</f>
        <v>1351</v>
      </c>
    </row>
    <row r="1230" spans="1:22" x14ac:dyDescent="0.2">
      <c r="A1230" s="19" t="s">
        <v>4719</v>
      </c>
      <c r="B1230" t="str">
        <f>IF(NOT(ISNA(VLOOKUP($A1230,miplib2017!$A$5:$A$10000,1,0))),"miplib2017",IF(NOT(ISNA(VLOOKUP($A1230,miplib2010!$A$5:$A$10000,1,0))),"miplib2010",IF(NOT(ISNA(VLOOKUP($A1230,miplib2003!$A$5:$A$10000,1,0))),"miplib2003",IF(NOT(ISNA(VLOOKUP($A1230,miplib3!$A$5:$A$10002,1,0))),"miplib3",IF(NOT(ISNA(VLOOKUP($A1230,miplib2!$A$5:$A$10004,1,0))),"miplib2",IF(NOT(ISNA(VLOOKUP($A1230,coral!$A$5:$A$10000,1,0))),"coral",IF(NOT(ISNA(VLOOKUP($A1230,neos!$A$5:$A$10000,1,0))),"neos","COULD NOT FIND")))))))</f>
        <v>miplib2017</v>
      </c>
      <c r="C1230" t="str">
        <f>B1230&amp;"/"&amp;A1230</f>
        <v>miplib2017/rlp1</v>
      </c>
      <c r="D1230">
        <f ca="1">VLOOKUP($A1230,INDIRECT("'"&amp;$B1230&amp;"'!"&amp;"$A$5:$Z$10000"),MATCH(D$5,INDIRECT("'"&amp;$B1230&amp;"'!$A$4:$Z$4"),0),0)</f>
        <v>68</v>
      </c>
      <c r="E1230">
        <f ca="1">VLOOKUP($A1230,INDIRECT("'"&amp;$B1230&amp;"'!"&amp;"$A$5:$Z$10000"),MATCH(E$5,INDIRECT("'"&amp;$B1230&amp;"'!$A$4:$Z$4"),0),0)</f>
        <v>461</v>
      </c>
      <c r="F1230" t="e">
        <f>VLOOKUP($A1230,cleaning_log!$A$1:$ZZ$9791,MATCH(F$5,cleaning_log!$A$2:$ZZ$2,0),0)</f>
        <v>#N/A</v>
      </c>
      <c r="G1230" t="e">
        <f>VLOOKUP($A1230,cleaning_log!$A$1:$ZZ$9791,MATCH(G$5,cleaning_log!$A$2:$ZZ$2,0),0)</f>
        <v>#N/A</v>
      </c>
      <c r="H1230">
        <f ca="1">VLOOKUP($A1230,INDIRECT("'"&amp;$B1230&amp;"'!"&amp;"$A$5:$Z$10000"),MATCH(H$5,INDIRECT("'"&amp;$B1230&amp;"'!$A$4:$Z$4"),0),0)</f>
        <v>15</v>
      </c>
      <c r="I1230" t="e">
        <f>VLOOKUP($A1230,cleaning_log!$A$1:$ZZ$9791,MATCH(I$5,cleaning_log!$A$2:$ZZ$2,0),0)</f>
        <v>#N/A</v>
      </c>
      <c r="J1230" t="e">
        <f>VLOOKUP($A1230,cleaning_log!$A$1:$ZZ$9791,MATCH(J$5,cleaning_log!$A$2:$ZZ$2,0),0)</f>
        <v>#N/A</v>
      </c>
      <c r="L1230" t="e">
        <f>VLOOKUP($A1230,cleaning_log!$A$1:$ZZ$9791,MATCH(L$5,cleaning_log!$A$2:$ZZ$2,0),0)</f>
        <v>#N/A</v>
      </c>
      <c r="M1230" t="e">
        <f>VLOOKUP($A1230,cleaning_log!$A$1:$ZZ$9791,MATCH(M$5,cleaning_log!$A$2:$ZZ$2,0),0)</f>
        <v>#N/A</v>
      </c>
      <c r="N1230" t="e">
        <f>VLOOKUP($A1230,cleaning_log!$A$1:$ZZ$9791,MATCH(N$5,cleaning_log!$A$2:$ZZ$2,0),0)</f>
        <v>#N/A</v>
      </c>
      <c r="O1230" t="e">
        <f>VLOOKUP($A1230,cleaning_log!$A$1:$ZZ$9791,MATCH(O$5,cleaning_log!$A$2:$ZZ$2,0),0)</f>
        <v>#N/A</v>
      </c>
      <c r="P1230" t="e">
        <f>VLOOKUP($A1230,cleaning_log!$A$1:$ZZ$9791,MATCH(P$5,cleaning_log!$A$2:$ZZ$2,0),0)</f>
        <v>#N/A</v>
      </c>
      <c r="Q1230" t="e">
        <f>VLOOKUP($A1230,cleaning_log!$A$1:$ZZ$9791,MATCH(Q$5,cleaning_log!$A$2:$ZZ$2,0),0)</f>
        <v>#N/A</v>
      </c>
      <c r="R1230" t="e">
        <f>VLOOKUP($A1230,cleaning_log!$A$1:$ZZ$9791,MATCH(R$5,cleaning_log!$A$2:$ZZ$2,0),0)</f>
        <v>#N/A</v>
      </c>
      <c r="S1230" t="e">
        <f t="shared" si="201"/>
        <v>#N/A</v>
      </c>
      <c r="T1230" t="e">
        <f>VLOOKUP($A1230,cleaning_log!$A$1:$ZZ$9791,MATCH(T$5,cleaning_log!$A$2:$ZZ$2,0),0)</f>
        <v>#N/A</v>
      </c>
      <c r="U1230" t="e">
        <f>VLOOKUP($A1230,cleaning_log!$A$1:$ZZ$9791,MATCH(U$5,cleaning_log!$A$2:$ZZ$2,0),0)</f>
        <v>#N/A</v>
      </c>
      <c r="V1230" t="e">
        <f>VLOOKUP($A1230,cleaning_log!$A$1:$ZZ$9791,MATCH(V$5,cleaning_log!$A$2:$ZZ$2,0),0)</f>
        <v>#N/A</v>
      </c>
    </row>
    <row r="1231" spans="1:22" x14ac:dyDescent="0.2">
      <c r="A1231" s="22" t="s">
        <v>4745</v>
      </c>
      <c r="B1231" t="str">
        <f>IF(NOT(ISNA(VLOOKUP($A1231,miplib2017!$A$5:$A$10000,1,0))),"miplib2017",IF(NOT(ISNA(VLOOKUP($A1231,miplib2010!$A$5:$A$10000,1,0))),"miplib2010",IF(NOT(ISNA(VLOOKUP($A1231,miplib2003!$A$5:$A$10000,1,0))),"miplib2003",IF(NOT(ISNA(VLOOKUP($A1231,miplib3!$A$5:$A$10002,1,0))),"miplib3",IF(NOT(ISNA(VLOOKUP($A1231,miplib2!$A$5:$A$10004,1,0))),"miplib2",IF(NOT(ISNA(VLOOKUP($A1231,coral!$A$5:$A$10000,1,0))),"coral",IF(NOT(ISNA(VLOOKUP($A1231,neos!$A$5:$A$10000,1,0))),"neos","COULD NOT FIND")))))))</f>
        <v>neos</v>
      </c>
      <c r="C1231" t="str">
        <f>B1231&amp;"/"&amp;A1231</f>
        <v>neos/rlp2</v>
      </c>
      <c r="D1231">
        <f ca="1">VLOOKUP($A1231,INDIRECT("'"&amp;$B1231&amp;"'!"&amp;"$A$5:$Z$10000"),MATCH(D$5,INDIRECT("'"&amp;$B1231&amp;"'!$A$4:$Z$4"),0),0)</f>
        <v>68</v>
      </c>
      <c r="E1231">
        <f ca="1">VLOOKUP($A1231,INDIRECT("'"&amp;$B1231&amp;"'!"&amp;"$A$5:$Z$10000"),MATCH(E$5,INDIRECT("'"&amp;$B1231&amp;"'!$A$4:$Z$4"),0),0)</f>
        <v>451</v>
      </c>
      <c r="F1231">
        <f>VLOOKUP($A1231,cleaning_log!$A$1:$ZZ$9791,MATCH(F$5,cleaning_log!$A$2:$ZZ$2,0),0)</f>
        <v>14</v>
      </c>
      <c r="G1231">
        <f>VLOOKUP($A1231,cleaning_log!$A$1:$ZZ$9791,MATCH(G$5,cleaning_log!$A$2:$ZZ$2,0),0)</f>
        <v>15</v>
      </c>
      <c r="H1231">
        <f ca="1">VLOOKUP($A1231,INDIRECT("'"&amp;$B1231&amp;"'!"&amp;"$A$5:$Z$10000"),MATCH(H$5,INDIRECT("'"&amp;$B1231&amp;"'!$A$4:$Z$4"),0),0)</f>
        <v>19</v>
      </c>
      <c r="I1231">
        <f>VLOOKUP($A1231,cleaning_log!$A$1:$ZZ$9791,MATCH(I$5,cleaning_log!$A$2:$ZZ$2,0),0)</f>
        <v>10.2110412299091</v>
      </c>
      <c r="J1231">
        <f>VLOOKUP($A1231,cleaning_log!$A$1:$ZZ$9791,MATCH(J$5,cleaning_log!$A$2:$ZZ$2,0),0)</f>
        <v>14</v>
      </c>
      <c r="K1231" t="b">
        <f ca="1">IF(ISNA(J1231),TRUE,ABS(H1231-J1231)&gt;0.001)</f>
        <v>1</v>
      </c>
      <c r="L1231">
        <f>VLOOKUP($A1231,cleaning_log!$A$1:$ZZ$9791,MATCH(L$5,cleaning_log!$A$2:$ZZ$2,0),0)</f>
        <v>18.999999291031799</v>
      </c>
      <c r="M1231">
        <f>VLOOKUP($A1231,cleaning_log!$A$1:$ZZ$9791,MATCH(M$5,cleaning_log!$A$2:$ZZ$2,0),0)</f>
        <v>19</v>
      </c>
      <c r="N1231">
        <f>VLOOKUP($A1231,cleaning_log!$A$1:$ZZ$9791,MATCH(N$5,cleaning_log!$A$2:$ZZ$2,0),0)</f>
        <v>19</v>
      </c>
      <c r="O1231">
        <f>VLOOKUP($A1231,cleaning_log!$A$1:$ZZ$9791,MATCH(O$5,cleaning_log!$A$2:$ZZ$2,0),0)</f>
        <v>19</v>
      </c>
      <c r="P1231">
        <f>VLOOKUP($A1231,cleaning_log!$A$1:$ZZ$9791,MATCH(P$5,cleaning_log!$A$2:$ZZ$2,0),0)</f>
        <v>8.8999999999999996E-2</v>
      </c>
      <c r="Q1231">
        <f>VLOOKUP($A1231,cleaning_log!$A$1:$ZZ$9791,MATCH(Q$5,cleaning_log!$A$2:$ZZ$2,0),0)</f>
        <v>2E-3</v>
      </c>
      <c r="R1231">
        <f>VLOOKUP($A1231,cleaning_log!$A$1:$ZZ$9791,MATCH(R$5,cleaning_log!$A$2:$ZZ$2,0),0)</f>
        <v>2E-3</v>
      </c>
      <c r="S1231" t="b">
        <f t="shared" si="201"/>
        <v>1</v>
      </c>
      <c r="T1231">
        <f>VLOOKUP($A1231,cleaning_log!$A$1:$ZZ$9791,MATCH(T$5,cleaning_log!$A$2:$ZZ$2,0),0)</f>
        <v>104</v>
      </c>
      <c r="U1231">
        <f>VLOOKUP($A1231,cleaning_log!$A$1:$ZZ$9791,MATCH(U$5,cleaning_log!$A$2:$ZZ$2,0),0)</f>
        <v>4</v>
      </c>
      <c r="V1231">
        <f>VLOOKUP($A1231,cleaning_log!$A$1:$ZZ$9791,MATCH(V$5,cleaning_log!$A$2:$ZZ$2,0),0)</f>
        <v>4</v>
      </c>
    </row>
    <row r="1232" spans="1:22" hidden="1" x14ac:dyDescent="0.2">
      <c r="A1232" t="s">
        <v>4281</v>
      </c>
      <c r="B1232" t="str">
        <f>IF(NOT(ISNA(VLOOKUP($A1232,miplib2017!$A$5:$A$10000,1,0))),"miplib2017",IF(NOT(ISNA(VLOOKUP($A1232,miplib2010!$A$5:$A$10000,1,0))),"miplib2010",IF(NOT(ISNA(VLOOKUP($A1232,miplib2003!$A$5:$A$10000,1,0))),"miplib2003",IF(NOT(ISNA(VLOOKUP($A1232,miplib3!$A$5:$A$10002,1,0))),"miplib3",IF(NOT(ISNA(VLOOKUP($A1232,miplib2!$A$5:$A$10004,1,0))),"miplib2",IF(NOT(ISNA(VLOOKUP($A1232,coral!$A$5:$A$10000,1,0))),"coral",IF(NOT(ISNA(VLOOKUP($A1232,neos!$A$5:$A$10000,1,0))),"neos","COULD NOT FIND")))))))</f>
        <v>miplib2017</v>
      </c>
      <c r="C1232" t="str">
        <f>B1232&amp;"/"&amp;A1232</f>
        <v>miplib2017/rmatr100-p10</v>
      </c>
      <c r="D1232">
        <f ca="1">VLOOKUP($A1232,INDIRECT("'"&amp;$B1232&amp;"'!"&amp;"$A$5:$Z$10000"),MATCH(D$5,INDIRECT("'"&amp;$B1232&amp;"'!$A$4:$Z$4"),0),0)</f>
        <v>7260</v>
      </c>
      <c r="E1232">
        <f ca="1">VLOOKUP($A1232,INDIRECT("'"&amp;$B1232&amp;"'!"&amp;"$A$5:$Z$10000"),MATCH(E$5,INDIRECT("'"&amp;$B1232&amp;"'!$A$4:$Z$4"),0),0)</f>
        <v>7359</v>
      </c>
      <c r="F1232">
        <f>VLOOKUP($A1232,cleaning_log!$A$1:$ZZ$9791,MATCH(F$5,cleaning_log!$A$2:$ZZ$2,0),0)</f>
        <v>7260</v>
      </c>
      <c r="G1232">
        <f>VLOOKUP($A1232,cleaning_log!$A$1:$ZZ$9791,MATCH(G$5,cleaning_log!$A$2:$ZZ$2,0),0)</f>
        <v>7359</v>
      </c>
      <c r="H1232">
        <f ca="1">VLOOKUP($A1232,INDIRECT("'"&amp;$B1232&amp;"'!"&amp;"$A$5:$Z$10000"),MATCH(H$5,INDIRECT("'"&amp;$B1232&amp;"'!$A$4:$Z$4"),0),0)</f>
        <v>423</v>
      </c>
      <c r="I1232">
        <f>VLOOKUP($A1232,cleaning_log!$A$1:$ZZ$9791,MATCH(I$5,cleaning_log!$A$2:$ZZ$2,0),0)</f>
        <v>360.593307516957</v>
      </c>
      <c r="J1232">
        <f>VLOOKUP($A1232,cleaning_log!$A$1:$ZZ$9791,MATCH(J$5,cleaning_log!$A$2:$ZZ$2,0),0)</f>
        <v>360.593307516957</v>
      </c>
      <c r="K1232" t="b">
        <f ca="1">IF(ISNA(J1232),TRUE,ABS(H1232-J1232)&gt;0.001)</f>
        <v>1</v>
      </c>
      <c r="L1232">
        <f>VLOOKUP($A1232,cleaning_log!$A$1:$ZZ$9791,MATCH(L$5,cleaning_log!$A$2:$ZZ$2,0),0)</f>
        <v>423</v>
      </c>
      <c r="M1232">
        <f>VLOOKUP($A1232,cleaning_log!$A$1:$ZZ$9791,MATCH(M$5,cleaning_log!$A$2:$ZZ$2,0),0)</f>
        <v>423</v>
      </c>
      <c r="N1232">
        <f>VLOOKUP($A1232,cleaning_log!$A$1:$ZZ$9791,MATCH(N$5,cleaning_log!$A$2:$ZZ$2,0),0)</f>
        <v>423</v>
      </c>
      <c r="O1232">
        <f>VLOOKUP($A1232,cleaning_log!$A$1:$ZZ$9791,MATCH(O$5,cleaning_log!$A$2:$ZZ$2,0),0)</f>
        <v>423</v>
      </c>
      <c r="P1232">
        <f>VLOOKUP($A1232,cleaning_log!$A$1:$ZZ$9791,MATCH(P$5,cleaning_log!$A$2:$ZZ$2,0),0)</f>
        <v>15.356</v>
      </c>
      <c r="Q1232">
        <f>VLOOKUP($A1232,cleaning_log!$A$1:$ZZ$9791,MATCH(Q$5,cleaning_log!$A$2:$ZZ$2,0),0)</f>
        <v>15.792999999999999</v>
      </c>
      <c r="R1232">
        <f>VLOOKUP($A1232,cleaning_log!$A$1:$ZZ$9791,MATCH(R$5,cleaning_log!$A$2:$ZZ$2,0),0)</f>
        <v>19.079999999999998</v>
      </c>
      <c r="S1232" t="b">
        <f t="shared" si="201"/>
        <v>1</v>
      </c>
      <c r="T1232">
        <f>VLOOKUP($A1232,cleaning_log!$A$1:$ZZ$9791,MATCH(T$5,cleaning_log!$A$2:$ZZ$2,0),0)</f>
        <v>950</v>
      </c>
      <c r="U1232">
        <f>VLOOKUP($A1232,cleaning_log!$A$1:$ZZ$9791,MATCH(U$5,cleaning_log!$A$2:$ZZ$2,0),0)</f>
        <v>964</v>
      </c>
      <c r="V1232">
        <f>VLOOKUP($A1232,cleaning_log!$A$1:$ZZ$9791,MATCH(V$5,cleaning_log!$A$2:$ZZ$2,0),0)</f>
        <v>1174</v>
      </c>
    </row>
    <row r="1233" spans="1:22" hidden="1" x14ac:dyDescent="0.2">
      <c r="A1233" t="s">
        <v>4282</v>
      </c>
      <c r="B1233" t="str">
        <f>IF(NOT(ISNA(VLOOKUP($A1233,miplib2017!$A$5:$A$10000,1,0))),"miplib2017",IF(NOT(ISNA(VLOOKUP($A1233,miplib2010!$A$5:$A$10000,1,0))),"miplib2010",IF(NOT(ISNA(VLOOKUP($A1233,miplib2003!$A$5:$A$10000,1,0))),"miplib2003",IF(NOT(ISNA(VLOOKUP($A1233,miplib3!$A$5:$A$10002,1,0))),"miplib3",IF(NOT(ISNA(VLOOKUP($A1233,miplib2!$A$5:$A$10004,1,0))),"miplib2",IF(NOT(ISNA(VLOOKUP($A1233,coral!$A$5:$A$10000,1,0))),"coral",IF(NOT(ISNA(VLOOKUP($A1233,neos!$A$5:$A$10000,1,0))),"neos","COULD NOT FIND")))))))</f>
        <v>miplib2017</v>
      </c>
      <c r="C1233" t="str">
        <f>B1233&amp;"/"&amp;A1233</f>
        <v>miplib2017/rmatr100-p5</v>
      </c>
      <c r="D1233">
        <f ca="1">VLOOKUP($A1233,INDIRECT("'"&amp;$B1233&amp;"'!"&amp;"$A$5:$Z$10000"),MATCH(D$5,INDIRECT("'"&amp;$B1233&amp;"'!$A$4:$Z$4"),0),0)</f>
        <v>8685</v>
      </c>
      <c r="E1233">
        <f ca="1">VLOOKUP($A1233,INDIRECT("'"&amp;$B1233&amp;"'!"&amp;"$A$5:$Z$10000"),MATCH(E$5,INDIRECT("'"&amp;$B1233&amp;"'!$A$4:$Z$4"),0),0)</f>
        <v>8784</v>
      </c>
      <c r="F1233">
        <f>VLOOKUP($A1233,cleaning_log!$A$1:$ZZ$9791,MATCH(F$5,cleaning_log!$A$2:$ZZ$2,0),0)</f>
        <v>8685</v>
      </c>
      <c r="G1233">
        <f>VLOOKUP($A1233,cleaning_log!$A$1:$ZZ$9791,MATCH(G$5,cleaning_log!$A$2:$ZZ$2,0),0)</f>
        <v>8784</v>
      </c>
      <c r="H1233">
        <f ca="1">VLOOKUP($A1233,INDIRECT("'"&amp;$B1233&amp;"'!"&amp;"$A$5:$Z$10000"),MATCH(H$5,INDIRECT("'"&amp;$B1233&amp;"'!$A$4:$Z$4"),0),0)</f>
        <v>976</v>
      </c>
      <c r="I1233">
        <f>VLOOKUP($A1233,cleaning_log!$A$1:$ZZ$9791,MATCH(I$5,cleaning_log!$A$2:$ZZ$2,0),0)</f>
        <v>762.04005435022702</v>
      </c>
      <c r="J1233">
        <f>VLOOKUP($A1233,cleaning_log!$A$1:$ZZ$9791,MATCH(J$5,cleaning_log!$A$2:$ZZ$2,0),0)</f>
        <v>762.04005435022896</v>
      </c>
      <c r="K1233" t="b">
        <f ca="1">IF(ISNA(J1233),TRUE,ABS(H1233-J1233)&gt;0.001)</f>
        <v>1</v>
      </c>
      <c r="L1233">
        <f>VLOOKUP($A1233,cleaning_log!$A$1:$ZZ$9791,MATCH(L$5,cleaning_log!$A$2:$ZZ$2,0),0)</f>
        <v>976</v>
      </c>
      <c r="M1233">
        <f>VLOOKUP($A1233,cleaning_log!$A$1:$ZZ$9791,MATCH(M$5,cleaning_log!$A$2:$ZZ$2,0),0)</f>
        <v>976</v>
      </c>
      <c r="N1233">
        <f>VLOOKUP($A1233,cleaning_log!$A$1:$ZZ$9791,MATCH(N$5,cleaning_log!$A$2:$ZZ$2,0),0)</f>
        <v>976</v>
      </c>
      <c r="O1233">
        <f>VLOOKUP($A1233,cleaning_log!$A$1:$ZZ$9791,MATCH(O$5,cleaning_log!$A$2:$ZZ$2,0),0)</f>
        <v>976</v>
      </c>
      <c r="P1233">
        <f>VLOOKUP($A1233,cleaning_log!$A$1:$ZZ$9791,MATCH(P$5,cleaning_log!$A$2:$ZZ$2,0),0)</f>
        <v>46.677999999999997</v>
      </c>
      <c r="Q1233">
        <f>VLOOKUP($A1233,cleaning_log!$A$1:$ZZ$9791,MATCH(Q$5,cleaning_log!$A$2:$ZZ$2,0),0)</f>
        <v>51.587000000000003</v>
      </c>
      <c r="R1233">
        <f>VLOOKUP($A1233,cleaning_log!$A$1:$ZZ$9791,MATCH(R$5,cleaning_log!$A$2:$ZZ$2,0),0)</f>
        <v>83.122</v>
      </c>
      <c r="S1233" t="b">
        <f t="shared" si="201"/>
        <v>1</v>
      </c>
      <c r="T1233">
        <f>VLOOKUP($A1233,cleaning_log!$A$1:$ZZ$9791,MATCH(T$5,cleaning_log!$A$2:$ZZ$2,0),0)</f>
        <v>986</v>
      </c>
      <c r="U1233">
        <f>VLOOKUP($A1233,cleaning_log!$A$1:$ZZ$9791,MATCH(U$5,cleaning_log!$A$2:$ZZ$2,0),0)</f>
        <v>977</v>
      </c>
      <c r="V1233">
        <f>VLOOKUP($A1233,cleaning_log!$A$1:$ZZ$9791,MATCH(V$5,cleaning_log!$A$2:$ZZ$2,0),0)</f>
        <v>1705</v>
      </c>
    </row>
    <row r="1234" spans="1:22" hidden="1" x14ac:dyDescent="0.2">
      <c r="A1234" t="s">
        <v>4283</v>
      </c>
      <c r="B1234" t="str">
        <f>IF(NOT(ISNA(VLOOKUP($A1234,miplib2017!$A$5:$A$10000,1,0))),"miplib2017",IF(NOT(ISNA(VLOOKUP($A1234,miplib2010!$A$5:$A$10000,1,0))),"miplib2010",IF(NOT(ISNA(VLOOKUP($A1234,miplib2003!$A$5:$A$10000,1,0))),"miplib2003",IF(NOT(ISNA(VLOOKUP($A1234,miplib3!$A$5:$A$10002,1,0))),"miplib3",IF(NOT(ISNA(VLOOKUP($A1234,miplib2!$A$5:$A$10004,1,0))),"miplib2",IF(NOT(ISNA(VLOOKUP($A1234,coral!$A$5:$A$10000,1,0))),"coral",IF(NOT(ISNA(VLOOKUP($A1234,neos!$A$5:$A$10000,1,0))),"neos","COULD NOT FIND")))))))</f>
        <v>miplib2017</v>
      </c>
      <c r="C1234" t="str">
        <f>B1234&amp;"/"&amp;A1234</f>
        <v>miplib2017/rmatr200-p10</v>
      </c>
      <c r="D1234">
        <f ca="1">VLOOKUP($A1234,INDIRECT("'"&amp;$B1234&amp;"'!"&amp;"$A$5:$Z$10000"),MATCH(D$5,INDIRECT("'"&amp;$B1234&amp;"'!$A$4:$Z$4"),0),0)</f>
        <v>35055</v>
      </c>
      <c r="E1234">
        <f ca="1">VLOOKUP($A1234,INDIRECT("'"&amp;$B1234&amp;"'!"&amp;"$A$5:$Z$10000"),MATCH(E$5,INDIRECT("'"&amp;$B1234&amp;"'!$A$4:$Z$4"),0),0)</f>
        <v>35254</v>
      </c>
      <c r="F1234" t="e">
        <f>VLOOKUP($A1234,cleaning_log!$A$1:$ZZ$9791,MATCH(F$5,cleaning_log!$A$2:$ZZ$2,0),0)</f>
        <v>#N/A</v>
      </c>
      <c r="G1234" t="e">
        <f>VLOOKUP($A1234,cleaning_log!$A$1:$ZZ$9791,MATCH(G$5,cleaning_log!$A$2:$ZZ$2,0),0)</f>
        <v>#N/A</v>
      </c>
      <c r="H1234">
        <f ca="1">VLOOKUP($A1234,INDIRECT("'"&amp;$B1234&amp;"'!"&amp;"$A$5:$Z$10000"),MATCH(H$5,INDIRECT("'"&amp;$B1234&amp;"'!$A$4:$Z$4"),0),0)</f>
        <v>2017</v>
      </c>
      <c r="I1234" t="e">
        <f>VLOOKUP($A1234,cleaning_log!$A$1:$ZZ$9791,MATCH(I$5,cleaning_log!$A$2:$ZZ$2,0),0)</f>
        <v>#N/A</v>
      </c>
      <c r="J1234" t="e">
        <f>VLOOKUP($A1234,cleaning_log!$A$1:$ZZ$9791,MATCH(J$5,cleaning_log!$A$2:$ZZ$2,0),0)</f>
        <v>#N/A</v>
      </c>
      <c r="K1234" t="b">
        <f>IF(ISNA(J1234),TRUE,ABS(H1234-J1234)&gt;0.001)</f>
        <v>1</v>
      </c>
      <c r="L1234" t="e">
        <f>VLOOKUP($A1234,cleaning_log!$A$1:$ZZ$9791,MATCH(L$5,cleaning_log!$A$2:$ZZ$2,0),0)</f>
        <v>#N/A</v>
      </c>
      <c r="M1234" t="e">
        <f>VLOOKUP($A1234,cleaning_log!$A$1:$ZZ$9791,MATCH(M$5,cleaning_log!$A$2:$ZZ$2,0),0)</f>
        <v>#N/A</v>
      </c>
      <c r="N1234" t="e">
        <f>VLOOKUP($A1234,cleaning_log!$A$1:$ZZ$9791,MATCH(N$5,cleaning_log!$A$2:$ZZ$2,0),0)</f>
        <v>#N/A</v>
      </c>
      <c r="O1234" t="e">
        <f>VLOOKUP($A1234,cleaning_log!$A$1:$ZZ$9791,MATCH(O$5,cleaning_log!$A$2:$ZZ$2,0),0)</f>
        <v>#N/A</v>
      </c>
      <c r="P1234" t="e">
        <f>VLOOKUP($A1234,cleaning_log!$A$1:$ZZ$9791,MATCH(P$5,cleaning_log!$A$2:$ZZ$2,0),0)</f>
        <v>#N/A</v>
      </c>
      <c r="Q1234" t="e">
        <f>VLOOKUP($A1234,cleaning_log!$A$1:$ZZ$9791,MATCH(Q$5,cleaning_log!$A$2:$ZZ$2,0),0)</f>
        <v>#N/A</v>
      </c>
      <c r="R1234" t="e">
        <f>VLOOKUP($A1234,cleaning_log!$A$1:$ZZ$9791,MATCH(R$5,cleaning_log!$A$2:$ZZ$2,0),0)</f>
        <v>#N/A</v>
      </c>
      <c r="S1234" t="e">
        <f t="shared" si="201"/>
        <v>#N/A</v>
      </c>
      <c r="T1234" t="e">
        <f>VLOOKUP($A1234,cleaning_log!$A$1:$ZZ$9791,MATCH(T$5,cleaning_log!$A$2:$ZZ$2,0),0)</f>
        <v>#N/A</v>
      </c>
      <c r="U1234" t="e">
        <f>VLOOKUP($A1234,cleaning_log!$A$1:$ZZ$9791,MATCH(U$5,cleaning_log!$A$2:$ZZ$2,0),0)</f>
        <v>#N/A</v>
      </c>
      <c r="V1234" t="e">
        <f>VLOOKUP($A1234,cleaning_log!$A$1:$ZZ$9791,MATCH(V$5,cleaning_log!$A$2:$ZZ$2,0),0)</f>
        <v>#N/A</v>
      </c>
    </row>
    <row r="1235" spans="1:22" hidden="1" x14ac:dyDescent="0.2">
      <c r="A1235" t="s">
        <v>4284</v>
      </c>
      <c r="B1235" t="str">
        <f>IF(NOT(ISNA(VLOOKUP($A1235,miplib2017!$A$5:$A$10000,1,0))),"miplib2017",IF(NOT(ISNA(VLOOKUP($A1235,miplib2010!$A$5:$A$10000,1,0))),"miplib2010",IF(NOT(ISNA(VLOOKUP($A1235,miplib2003!$A$5:$A$10000,1,0))),"miplib2003",IF(NOT(ISNA(VLOOKUP($A1235,miplib3!$A$5:$A$10002,1,0))),"miplib3",IF(NOT(ISNA(VLOOKUP($A1235,miplib2!$A$5:$A$10004,1,0))),"miplib2",IF(NOT(ISNA(VLOOKUP($A1235,coral!$A$5:$A$10000,1,0))),"coral",IF(NOT(ISNA(VLOOKUP($A1235,neos!$A$5:$A$10000,1,0))),"neos","COULD NOT FIND")))))))</f>
        <v>miplib2017</v>
      </c>
      <c r="C1235" t="str">
        <f>B1235&amp;"/"&amp;A1235</f>
        <v>miplib2017/rmatr200-p20</v>
      </c>
      <c r="D1235">
        <f ca="1">VLOOKUP($A1235,INDIRECT("'"&amp;$B1235&amp;"'!"&amp;"$A$5:$Z$10000"),MATCH(D$5,INDIRECT("'"&amp;$B1235&amp;"'!$A$4:$Z$4"),0),0)</f>
        <v>29406</v>
      </c>
      <c r="E1235">
        <f ca="1">VLOOKUP($A1235,INDIRECT("'"&amp;$B1235&amp;"'!"&amp;"$A$5:$Z$10000"),MATCH(E$5,INDIRECT("'"&amp;$B1235&amp;"'!$A$4:$Z$4"),0),0)</f>
        <v>29605</v>
      </c>
      <c r="F1235" t="e">
        <f>VLOOKUP($A1235,cleaning_log!$A$1:$ZZ$9791,MATCH(F$5,cleaning_log!$A$2:$ZZ$2,0),0)</f>
        <v>#N/A</v>
      </c>
      <c r="G1235" t="e">
        <f>VLOOKUP($A1235,cleaning_log!$A$1:$ZZ$9791,MATCH(G$5,cleaning_log!$A$2:$ZZ$2,0),0)</f>
        <v>#N/A</v>
      </c>
      <c r="H1235">
        <f ca="1">VLOOKUP($A1235,INDIRECT("'"&amp;$B1235&amp;"'!"&amp;"$A$5:$Z$10000"),MATCH(H$5,INDIRECT("'"&amp;$B1235&amp;"'!$A$4:$Z$4"),0),0)</f>
        <v>837</v>
      </c>
      <c r="I1235" t="e">
        <f>VLOOKUP($A1235,cleaning_log!$A$1:$ZZ$9791,MATCH(I$5,cleaning_log!$A$2:$ZZ$2,0),0)</f>
        <v>#N/A</v>
      </c>
      <c r="J1235" t="e">
        <f>VLOOKUP($A1235,cleaning_log!$A$1:$ZZ$9791,MATCH(J$5,cleaning_log!$A$2:$ZZ$2,0),0)</f>
        <v>#N/A</v>
      </c>
      <c r="K1235" t="b">
        <f>IF(ISNA(J1235),TRUE,ABS(H1235-J1235)&gt;0.001)</f>
        <v>1</v>
      </c>
      <c r="L1235" t="e">
        <f>VLOOKUP($A1235,cleaning_log!$A$1:$ZZ$9791,MATCH(L$5,cleaning_log!$A$2:$ZZ$2,0),0)</f>
        <v>#N/A</v>
      </c>
      <c r="M1235" t="e">
        <f>VLOOKUP($A1235,cleaning_log!$A$1:$ZZ$9791,MATCH(M$5,cleaning_log!$A$2:$ZZ$2,0),0)</f>
        <v>#N/A</v>
      </c>
      <c r="N1235" t="e">
        <f>VLOOKUP($A1235,cleaning_log!$A$1:$ZZ$9791,MATCH(N$5,cleaning_log!$A$2:$ZZ$2,0),0)</f>
        <v>#N/A</v>
      </c>
      <c r="O1235" t="e">
        <f>VLOOKUP($A1235,cleaning_log!$A$1:$ZZ$9791,MATCH(O$5,cleaning_log!$A$2:$ZZ$2,0),0)</f>
        <v>#N/A</v>
      </c>
      <c r="P1235" t="e">
        <f>VLOOKUP($A1235,cleaning_log!$A$1:$ZZ$9791,MATCH(P$5,cleaning_log!$A$2:$ZZ$2,0),0)</f>
        <v>#N/A</v>
      </c>
      <c r="Q1235" t="e">
        <f>VLOOKUP($A1235,cleaning_log!$A$1:$ZZ$9791,MATCH(Q$5,cleaning_log!$A$2:$ZZ$2,0),0)</f>
        <v>#N/A</v>
      </c>
      <c r="R1235" t="e">
        <f>VLOOKUP($A1235,cleaning_log!$A$1:$ZZ$9791,MATCH(R$5,cleaning_log!$A$2:$ZZ$2,0),0)</f>
        <v>#N/A</v>
      </c>
      <c r="S1235" t="e">
        <f t="shared" si="201"/>
        <v>#N/A</v>
      </c>
      <c r="T1235" t="e">
        <f>VLOOKUP($A1235,cleaning_log!$A$1:$ZZ$9791,MATCH(T$5,cleaning_log!$A$2:$ZZ$2,0),0)</f>
        <v>#N/A</v>
      </c>
      <c r="U1235" t="e">
        <f>VLOOKUP($A1235,cleaning_log!$A$1:$ZZ$9791,MATCH(U$5,cleaning_log!$A$2:$ZZ$2,0),0)</f>
        <v>#N/A</v>
      </c>
      <c r="V1235" t="e">
        <f>VLOOKUP($A1235,cleaning_log!$A$1:$ZZ$9791,MATCH(V$5,cleaning_log!$A$2:$ZZ$2,0),0)</f>
        <v>#N/A</v>
      </c>
    </row>
    <row r="1236" spans="1:22" hidden="1" x14ac:dyDescent="0.2">
      <c r="A1236" t="s">
        <v>4285</v>
      </c>
      <c r="B1236" t="str">
        <f>IF(NOT(ISNA(VLOOKUP($A1236,miplib2017!$A$5:$A$10000,1,0))),"miplib2017",IF(NOT(ISNA(VLOOKUP($A1236,miplib2010!$A$5:$A$10000,1,0))),"miplib2010",IF(NOT(ISNA(VLOOKUP($A1236,miplib2003!$A$5:$A$10000,1,0))),"miplib2003",IF(NOT(ISNA(VLOOKUP($A1236,miplib3!$A$5:$A$10002,1,0))),"miplib3",IF(NOT(ISNA(VLOOKUP($A1236,miplib2!$A$5:$A$10004,1,0))),"miplib2",IF(NOT(ISNA(VLOOKUP($A1236,coral!$A$5:$A$10000,1,0))),"coral",IF(NOT(ISNA(VLOOKUP($A1236,neos!$A$5:$A$10000,1,0))),"neos","COULD NOT FIND")))))))</f>
        <v>miplib2017</v>
      </c>
      <c r="C1236" t="str">
        <f>B1236&amp;"/"&amp;A1236</f>
        <v>miplib2017/rmatr200-p5</v>
      </c>
      <c r="D1236">
        <f ca="1">VLOOKUP($A1236,INDIRECT("'"&amp;$B1236&amp;"'!"&amp;"$A$5:$Z$10000"),MATCH(D$5,INDIRECT("'"&amp;$B1236&amp;"'!$A$4:$Z$4"),0),0)</f>
        <v>37617</v>
      </c>
      <c r="E1236">
        <f ca="1">VLOOKUP($A1236,INDIRECT("'"&amp;$B1236&amp;"'!"&amp;"$A$5:$Z$10000"),MATCH(E$5,INDIRECT("'"&amp;$B1236&amp;"'!$A$4:$Z$4"),0),0)</f>
        <v>37816</v>
      </c>
      <c r="F1236">
        <f>VLOOKUP($A1236,cleaning_log!$A$1:$ZZ$9791,MATCH(F$5,cleaning_log!$A$2:$ZZ$2,0),0)</f>
        <v>37617</v>
      </c>
      <c r="G1236">
        <f>VLOOKUP($A1236,cleaning_log!$A$1:$ZZ$9791,MATCH(G$5,cleaning_log!$A$2:$ZZ$2,0),0)</f>
        <v>37816</v>
      </c>
      <c r="H1236">
        <f ca="1">VLOOKUP($A1236,INDIRECT("'"&amp;$B1236&amp;"'!"&amp;"$A$5:$Z$10000"),MATCH(H$5,INDIRECT("'"&amp;$B1236&amp;"'!$A$4:$Z$4"),0),0)</f>
        <v>4521</v>
      </c>
      <c r="I1236">
        <f>VLOOKUP($A1236,cleaning_log!$A$1:$ZZ$9791,MATCH(I$5,cleaning_log!$A$2:$ZZ$2,0),0)</f>
        <v>3283.65383126302</v>
      </c>
      <c r="J1236">
        <f>VLOOKUP($A1236,cleaning_log!$A$1:$ZZ$9791,MATCH(J$5,cleaning_log!$A$2:$ZZ$2,0),0)</f>
        <v>3283.65383126301</v>
      </c>
      <c r="K1236" t="b">
        <f ca="1">IF(ISNA(J1236),TRUE,ABS(H1236-J1236)&gt;0.001)</f>
        <v>1</v>
      </c>
      <c r="L1236">
        <f>VLOOKUP($A1236,cleaning_log!$A$1:$ZZ$9791,MATCH(L$5,cleaning_log!$A$2:$ZZ$2,0),0)</f>
        <v>4540</v>
      </c>
      <c r="M1236">
        <f>VLOOKUP($A1236,cleaning_log!$A$1:$ZZ$9791,MATCH(M$5,cleaning_log!$A$2:$ZZ$2,0),0)</f>
        <v>4714</v>
      </c>
      <c r="N1236">
        <f>VLOOKUP($A1236,cleaning_log!$A$1:$ZZ$9791,MATCH(N$5,cleaning_log!$A$2:$ZZ$2,0),0)</f>
        <v>4031.9790656497598</v>
      </c>
      <c r="O1236">
        <f>VLOOKUP($A1236,cleaning_log!$A$1:$ZZ$9791,MATCH(O$5,cleaning_log!$A$2:$ZZ$2,0),0)</f>
        <v>3928.1185634511098</v>
      </c>
      <c r="P1236">
        <f>VLOOKUP($A1236,cleaning_log!$A$1:$ZZ$9791,MATCH(P$5,cleaning_log!$A$2:$ZZ$2,0),0)</f>
        <v>3600.0050000000001</v>
      </c>
      <c r="Q1236">
        <f>VLOOKUP($A1236,cleaning_log!$A$1:$ZZ$9791,MATCH(Q$5,cleaning_log!$A$2:$ZZ$2,0),0)</f>
        <v>3600.002</v>
      </c>
      <c r="R1236">
        <f>VLOOKUP($A1236,cleaning_log!$A$1:$ZZ$9791,MATCH(R$5,cleaning_log!$A$2:$ZZ$2,0),0)</f>
        <v>3600.0030000000002</v>
      </c>
      <c r="S1236" t="b">
        <f t="shared" si="201"/>
        <v>0</v>
      </c>
      <c r="T1236">
        <f>VLOOKUP($A1236,cleaning_log!$A$1:$ZZ$9791,MATCH(T$5,cleaning_log!$A$2:$ZZ$2,0),0)</f>
        <v>10075</v>
      </c>
      <c r="U1236">
        <f>VLOOKUP($A1236,cleaning_log!$A$1:$ZZ$9791,MATCH(U$5,cleaning_log!$A$2:$ZZ$2,0),0)</f>
        <v>9227</v>
      </c>
      <c r="V1236">
        <f>VLOOKUP($A1236,cleaning_log!$A$1:$ZZ$9791,MATCH(V$5,cleaning_log!$A$2:$ZZ$2,0),0)</f>
        <v>9227</v>
      </c>
    </row>
    <row r="1237" spans="1:22" hidden="1" x14ac:dyDescent="0.2">
      <c r="A1237" t="s">
        <v>4286</v>
      </c>
      <c r="B1237" t="str">
        <f>IF(NOT(ISNA(VLOOKUP($A1237,miplib2017!$A$5:$A$10000,1,0))),"miplib2017",IF(NOT(ISNA(VLOOKUP($A1237,miplib2010!$A$5:$A$10000,1,0))),"miplib2010",IF(NOT(ISNA(VLOOKUP($A1237,miplib2003!$A$5:$A$10000,1,0))),"miplib2003",IF(NOT(ISNA(VLOOKUP($A1237,miplib3!$A$5:$A$10002,1,0))),"miplib3",IF(NOT(ISNA(VLOOKUP($A1237,miplib2!$A$5:$A$10004,1,0))),"miplib2",IF(NOT(ISNA(VLOOKUP($A1237,coral!$A$5:$A$10000,1,0))),"coral",IF(NOT(ISNA(VLOOKUP($A1237,neos!$A$5:$A$10000,1,0))),"neos","COULD NOT FIND")))))))</f>
        <v>miplib2010</v>
      </c>
      <c r="C1237" t="str">
        <f>B1237&amp;"/"&amp;A1237</f>
        <v>miplib2010/rmine10</v>
      </c>
      <c r="D1237">
        <f ca="1">VLOOKUP($A1237,INDIRECT("'"&amp;$B1237&amp;"'!"&amp;"$A$5:$Z$10000"),MATCH(D$5,INDIRECT("'"&amp;$B1237&amp;"'!$A$4:$Z$4"),0),0)</f>
        <v>65274</v>
      </c>
      <c r="E1237">
        <f ca="1">VLOOKUP($A1237,INDIRECT("'"&amp;$B1237&amp;"'!"&amp;"$A$5:$Z$10000"),MATCH(E$5,INDIRECT("'"&amp;$B1237&amp;"'!$A$4:$Z$4"),0),0)</f>
        <v>8439</v>
      </c>
      <c r="F1237" t="e">
        <f>VLOOKUP($A1237,cleaning_log!$A$1:$ZZ$9791,MATCH(F$5,cleaning_log!$A$2:$ZZ$2,0),0)</f>
        <v>#N/A</v>
      </c>
      <c r="G1237" t="e">
        <f>VLOOKUP($A1237,cleaning_log!$A$1:$ZZ$9791,MATCH(G$5,cleaning_log!$A$2:$ZZ$2,0),0)</f>
        <v>#N/A</v>
      </c>
      <c r="H1237">
        <f ca="1">VLOOKUP($A1237,INDIRECT("'"&amp;$B1237&amp;"'!"&amp;"$A$5:$Z$10000"),MATCH(H$5,INDIRECT("'"&amp;$B1237&amp;"'!$A$4:$Z$4"),0),0)</f>
        <v>-1913.8806199999999</v>
      </c>
      <c r="I1237" t="e">
        <f>VLOOKUP($A1237,cleaning_log!$A$1:$ZZ$9791,MATCH(I$5,cleaning_log!$A$2:$ZZ$2,0),0)</f>
        <v>#N/A</v>
      </c>
      <c r="J1237" t="e">
        <f>VLOOKUP($A1237,cleaning_log!$A$1:$ZZ$9791,MATCH(J$5,cleaning_log!$A$2:$ZZ$2,0),0)</f>
        <v>#N/A</v>
      </c>
      <c r="K1237" t="b">
        <f>IF(ISNA(J1237),TRUE,ABS(H1237-J1237)&gt;0.001)</f>
        <v>1</v>
      </c>
      <c r="L1237" t="e">
        <f>VLOOKUP($A1237,cleaning_log!$A$1:$ZZ$9791,MATCH(L$5,cleaning_log!$A$2:$ZZ$2,0),0)</f>
        <v>#N/A</v>
      </c>
      <c r="M1237" t="e">
        <f>VLOOKUP($A1237,cleaning_log!$A$1:$ZZ$9791,MATCH(M$5,cleaning_log!$A$2:$ZZ$2,0),0)</f>
        <v>#N/A</v>
      </c>
      <c r="N1237" t="e">
        <f>VLOOKUP($A1237,cleaning_log!$A$1:$ZZ$9791,MATCH(N$5,cleaning_log!$A$2:$ZZ$2,0),0)</f>
        <v>#N/A</v>
      </c>
      <c r="O1237" t="e">
        <f>VLOOKUP($A1237,cleaning_log!$A$1:$ZZ$9791,MATCH(O$5,cleaning_log!$A$2:$ZZ$2,0),0)</f>
        <v>#N/A</v>
      </c>
      <c r="P1237" t="e">
        <f>VLOOKUP($A1237,cleaning_log!$A$1:$ZZ$9791,MATCH(P$5,cleaning_log!$A$2:$ZZ$2,0),0)</f>
        <v>#N/A</v>
      </c>
      <c r="Q1237" t="e">
        <f>VLOOKUP($A1237,cleaning_log!$A$1:$ZZ$9791,MATCH(Q$5,cleaning_log!$A$2:$ZZ$2,0),0)</f>
        <v>#N/A</v>
      </c>
      <c r="R1237" t="e">
        <f>VLOOKUP($A1237,cleaning_log!$A$1:$ZZ$9791,MATCH(R$5,cleaning_log!$A$2:$ZZ$2,0),0)</f>
        <v>#N/A</v>
      </c>
      <c r="S1237" t="e">
        <f t="shared" si="201"/>
        <v>#N/A</v>
      </c>
      <c r="T1237" t="e">
        <f>VLOOKUP($A1237,cleaning_log!$A$1:$ZZ$9791,MATCH(T$5,cleaning_log!$A$2:$ZZ$2,0),0)</f>
        <v>#N/A</v>
      </c>
      <c r="U1237" t="e">
        <f>VLOOKUP($A1237,cleaning_log!$A$1:$ZZ$9791,MATCH(U$5,cleaning_log!$A$2:$ZZ$2,0),0)</f>
        <v>#N/A</v>
      </c>
      <c r="V1237" t="e">
        <f>VLOOKUP($A1237,cleaning_log!$A$1:$ZZ$9791,MATCH(V$5,cleaning_log!$A$2:$ZZ$2,0),0)</f>
        <v>#N/A</v>
      </c>
    </row>
    <row r="1238" spans="1:22" hidden="1" x14ac:dyDescent="0.2">
      <c r="A1238" t="s">
        <v>15860</v>
      </c>
      <c r="B1238" t="str">
        <f>IF(NOT(ISNA(VLOOKUP($A1238,miplib2017!$A$5:$A$10000,1,0))),"miplib2017",IF(NOT(ISNA(VLOOKUP($A1238,miplib2010!$A$5:$A$10000,1,0))),"miplib2010",IF(NOT(ISNA(VLOOKUP($A1238,miplib2003!$A$5:$A$10000,1,0))),"miplib2003",IF(NOT(ISNA(VLOOKUP($A1238,miplib3!$A$5:$A$10002,1,0))),"miplib3",IF(NOT(ISNA(VLOOKUP($A1238,miplib2!$A$5:$A$10004,1,0))),"miplib2",IF(NOT(ISNA(VLOOKUP($A1238,coral!$A$5:$A$10000,1,0))),"coral",IF(NOT(ISNA(VLOOKUP($A1238,neos!$A$5:$A$10000,1,0))),"neos","COULD NOT FIND")))))))</f>
        <v>miplib2017</v>
      </c>
      <c r="C1238" t="str">
        <f>B1238&amp;"/"&amp;A1238</f>
        <v>miplib2017/rmine11</v>
      </c>
      <c r="D1238">
        <f ca="1">VLOOKUP($A1238,INDIRECT("'"&amp;$B1238&amp;"'!"&amp;"$A$5:$Z$10000"),MATCH(D$5,INDIRECT("'"&amp;$B1238&amp;"'!$A$4:$Z$4"),0),0)</f>
        <v>97389</v>
      </c>
      <c r="E1238">
        <f ca="1">VLOOKUP($A1238,INDIRECT("'"&amp;$B1238&amp;"'!"&amp;"$A$5:$Z$10000"),MATCH(E$5,INDIRECT("'"&amp;$B1238&amp;"'!$A$4:$Z$4"),0),0)</f>
        <v>12292</v>
      </c>
      <c r="F1238" t="e">
        <f>VLOOKUP($A1238,cleaning_log!$A$1:$ZZ$9791,MATCH(F$5,cleaning_log!$A$2:$ZZ$2,0),0)</f>
        <v>#N/A</v>
      </c>
      <c r="G1238" t="e">
        <f>VLOOKUP($A1238,cleaning_log!$A$1:$ZZ$9791,MATCH(G$5,cleaning_log!$A$2:$ZZ$2,0),0)</f>
        <v>#N/A</v>
      </c>
      <c r="H1238" t="str">
        <f ca="1">VLOOKUP($A1238,INDIRECT("'"&amp;$B1238&amp;"'!"&amp;"$A$5:$Z$10000"),MATCH(H$5,INDIRECT("'"&amp;$B1238&amp;"'!$A$4:$Z$4"),0),0)</f>
        <v>-2508.404144*</v>
      </c>
      <c r="I1238" t="e">
        <f>VLOOKUP($A1238,cleaning_log!$A$1:$ZZ$9791,MATCH(I$5,cleaning_log!$A$2:$ZZ$2,0),0)</f>
        <v>#N/A</v>
      </c>
      <c r="J1238" t="e">
        <f>VLOOKUP($A1238,cleaning_log!$A$1:$ZZ$9791,MATCH(J$5,cleaning_log!$A$2:$ZZ$2,0),0)</f>
        <v>#N/A</v>
      </c>
      <c r="K1238" t="b">
        <f>IF(ISNA(J1238),TRUE,ABS(H1238-J1238)&gt;0.001)</f>
        <v>1</v>
      </c>
      <c r="L1238" t="e">
        <f>VLOOKUP($A1238,cleaning_log!$A$1:$ZZ$9791,MATCH(L$5,cleaning_log!$A$2:$ZZ$2,0),0)</f>
        <v>#N/A</v>
      </c>
      <c r="M1238" t="e">
        <f>VLOOKUP($A1238,cleaning_log!$A$1:$ZZ$9791,MATCH(M$5,cleaning_log!$A$2:$ZZ$2,0),0)</f>
        <v>#N/A</v>
      </c>
      <c r="N1238" t="e">
        <f>VLOOKUP($A1238,cleaning_log!$A$1:$ZZ$9791,MATCH(N$5,cleaning_log!$A$2:$ZZ$2,0),0)</f>
        <v>#N/A</v>
      </c>
      <c r="O1238" t="e">
        <f>VLOOKUP($A1238,cleaning_log!$A$1:$ZZ$9791,MATCH(O$5,cleaning_log!$A$2:$ZZ$2,0),0)</f>
        <v>#N/A</v>
      </c>
      <c r="P1238" t="e">
        <f>VLOOKUP($A1238,cleaning_log!$A$1:$ZZ$9791,MATCH(P$5,cleaning_log!$A$2:$ZZ$2,0),0)</f>
        <v>#N/A</v>
      </c>
      <c r="Q1238" t="e">
        <f>VLOOKUP($A1238,cleaning_log!$A$1:$ZZ$9791,MATCH(Q$5,cleaning_log!$A$2:$ZZ$2,0),0)</f>
        <v>#N/A</v>
      </c>
      <c r="R1238" t="e">
        <f>VLOOKUP($A1238,cleaning_log!$A$1:$ZZ$9791,MATCH(R$5,cleaning_log!$A$2:$ZZ$2,0),0)</f>
        <v>#N/A</v>
      </c>
      <c r="S1238" t="e">
        <f t="shared" si="201"/>
        <v>#N/A</v>
      </c>
      <c r="T1238" t="e">
        <f>VLOOKUP($A1238,cleaning_log!$A$1:$ZZ$9791,MATCH(T$5,cleaning_log!$A$2:$ZZ$2,0),0)</f>
        <v>#N/A</v>
      </c>
      <c r="U1238" t="e">
        <f>VLOOKUP($A1238,cleaning_log!$A$1:$ZZ$9791,MATCH(U$5,cleaning_log!$A$2:$ZZ$2,0),0)</f>
        <v>#N/A</v>
      </c>
      <c r="V1238" t="e">
        <f>VLOOKUP($A1238,cleaning_log!$A$1:$ZZ$9791,MATCH(V$5,cleaning_log!$A$2:$ZZ$2,0),0)</f>
        <v>#N/A</v>
      </c>
    </row>
    <row r="1239" spans="1:22" hidden="1" x14ac:dyDescent="0.2">
      <c r="A1239" t="s">
        <v>15864</v>
      </c>
      <c r="B1239" t="str">
        <f>IF(NOT(ISNA(VLOOKUP($A1239,miplib2017!$A$5:$A$10000,1,0))),"miplib2017",IF(NOT(ISNA(VLOOKUP($A1239,miplib2010!$A$5:$A$10000,1,0))),"miplib2010",IF(NOT(ISNA(VLOOKUP($A1239,miplib2003!$A$5:$A$10000,1,0))),"miplib2003",IF(NOT(ISNA(VLOOKUP($A1239,miplib3!$A$5:$A$10002,1,0))),"miplib3",IF(NOT(ISNA(VLOOKUP($A1239,miplib2!$A$5:$A$10004,1,0))),"miplib2",IF(NOT(ISNA(VLOOKUP($A1239,coral!$A$5:$A$10000,1,0))),"coral",IF(NOT(ISNA(VLOOKUP($A1239,neos!$A$5:$A$10000,1,0))),"neos","COULD NOT FIND")))))))</f>
        <v>miplib2017</v>
      </c>
      <c r="C1239" t="str">
        <f>B1239&amp;"/"&amp;A1239</f>
        <v>miplib2017/rmine13</v>
      </c>
      <c r="D1239">
        <f ca="1">VLOOKUP($A1239,INDIRECT("'"&amp;$B1239&amp;"'!"&amp;"$A$5:$Z$10000"),MATCH(D$5,INDIRECT("'"&amp;$B1239&amp;"'!$A$4:$Z$4"),0),0)</f>
        <v>197155</v>
      </c>
      <c r="E1239">
        <f ca="1">VLOOKUP($A1239,INDIRECT("'"&amp;$B1239&amp;"'!"&amp;"$A$5:$Z$10000"),MATCH(E$5,INDIRECT("'"&amp;$B1239&amp;"'!$A$4:$Z$4"),0),0)</f>
        <v>23980</v>
      </c>
      <c r="F1239" t="e">
        <f>VLOOKUP($A1239,cleaning_log!$A$1:$ZZ$9791,MATCH(F$5,cleaning_log!$A$2:$ZZ$2,0),0)</f>
        <v>#N/A</v>
      </c>
      <c r="G1239" t="e">
        <f>VLOOKUP($A1239,cleaning_log!$A$1:$ZZ$9791,MATCH(G$5,cleaning_log!$A$2:$ZZ$2,0),0)</f>
        <v>#N/A</v>
      </c>
      <c r="H1239" t="str">
        <f ca="1">VLOOKUP($A1239,INDIRECT("'"&amp;$B1239&amp;"'!"&amp;"$A$5:$Z$10000"),MATCH(H$5,INDIRECT("'"&amp;$B1239&amp;"'!$A$4:$Z$4"),0),0)</f>
        <v>-3494.715232*</v>
      </c>
      <c r="I1239" t="e">
        <f>VLOOKUP($A1239,cleaning_log!$A$1:$ZZ$9791,MATCH(I$5,cleaning_log!$A$2:$ZZ$2,0),0)</f>
        <v>#N/A</v>
      </c>
      <c r="J1239" t="e">
        <f>VLOOKUP($A1239,cleaning_log!$A$1:$ZZ$9791,MATCH(J$5,cleaning_log!$A$2:$ZZ$2,0),0)</f>
        <v>#N/A</v>
      </c>
      <c r="K1239" t="b">
        <f>IF(ISNA(J1239),TRUE,ABS(H1239-J1239)&gt;0.001)</f>
        <v>1</v>
      </c>
      <c r="L1239" t="e">
        <f>VLOOKUP($A1239,cleaning_log!$A$1:$ZZ$9791,MATCH(L$5,cleaning_log!$A$2:$ZZ$2,0),0)</f>
        <v>#N/A</v>
      </c>
      <c r="M1239" t="e">
        <f>VLOOKUP($A1239,cleaning_log!$A$1:$ZZ$9791,MATCH(M$5,cleaning_log!$A$2:$ZZ$2,0),0)</f>
        <v>#N/A</v>
      </c>
      <c r="N1239" t="e">
        <f>VLOOKUP($A1239,cleaning_log!$A$1:$ZZ$9791,MATCH(N$5,cleaning_log!$A$2:$ZZ$2,0),0)</f>
        <v>#N/A</v>
      </c>
      <c r="O1239" t="e">
        <f>VLOOKUP($A1239,cleaning_log!$A$1:$ZZ$9791,MATCH(O$5,cleaning_log!$A$2:$ZZ$2,0),0)</f>
        <v>#N/A</v>
      </c>
      <c r="P1239" t="e">
        <f>VLOOKUP($A1239,cleaning_log!$A$1:$ZZ$9791,MATCH(P$5,cleaning_log!$A$2:$ZZ$2,0),0)</f>
        <v>#N/A</v>
      </c>
      <c r="Q1239" t="e">
        <f>VLOOKUP($A1239,cleaning_log!$A$1:$ZZ$9791,MATCH(Q$5,cleaning_log!$A$2:$ZZ$2,0),0)</f>
        <v>#N/A</v>
      </c>
      <c r="R1239" t="e">
        <f>VLOOKUP($A1239,cleaning_log!$A$1:$ZZ$9791,MATCH(R$5,cleaning_log!$A$2:$ZZ$2,0),0)</f>
        <v>#N/A</v>
      </c>
      <c r="S1239" t="e">
        <f t="shared" si="201"/>
        <v>#N/A</v>
      </c>
      <c r="T1239" t="e">
        <f>VLOOKUP($A1239,cleaning_log!$A$1:$ZZ$9791,MATCH(T$5,cleaning_log!$A$2:$ZZ$2,0),0)</f>
        <v>#N/A</v>
      </c>
      <c r="U1239" t="e">
        <f>VLOOKUP($A1239,cleaning_log!$A$1:$ZZ$9791,MATCH(U$5,cleaning_log!$A$2:$ZZ$2,0),0)</f>
        <v>#N/A</v>
      </c>
      <c r="V1239" t="e">
        <f>VLOOKUP($A1239,cleaning_log!$A$1:$ZZ$9791,MATCH(V$5,cleaning_log!$A$2:$ZZ$2,0),0)</f>
        <v>#N/A</v>
      </c>
    </row>
    <row r="1240" spans="1:22" hidden="1" x14ac:dyDescent="0.2">
      <c r="A1240" t="s">
        <v>4287</v>
      </c>
      <c r="B1240" t="str">
        <f>IF(NOT(ISNA(VLOOKUP($A1240,miplib2017!$A$5:$A$10000,1,0))),"miplib2017",IF(NOT(ISNA(VLOOKUP($A1240,miplib2010!$A$5:$A$10000,1,0))),"miplib2010",IF(NOT(ISNA(VLOOKUP($A1240,miplib2003!$A$5:$A$10000,1,0))),"miplib2003",IF(NOT(ISNA(VLOOKUP($A1240,miplib3!$A$5:$A$10002,1,0))),"miplib3",IF(NOT(ISNA(VLOOKUP($A1240,miplib2!$A$5:$A$10004,1,0))),"miplib2",IF(NOT(ISNA(VLOOKUP($A1240,coral!$A$5:$A$10000,1,0))),"coral",IF(NOT(ISNA(VLOOKUP($A1240,neos!$A$5:$A$10000,1,0))),"neos","COULD NOT FIND")))))))</f>
        <v>miplib2010</v>
      </c>
      <c r="C1240" t="str">
        <f>B1240&amp;"/"&amp;A1240</f>
        <v>miplib2010/rmine14</v>
      </c>
      <c r="D1240">
        <f ca="1">VLOOKUP($A1240,INDIRECT("'"&amp;$B1240&amp;"'!"&amp;"$A$5:$Z$10000"),MATCH(D$5,INDIRECT("'"&amp;$B1240&amp;"'!$A$4:$Z$4"),0),0)</f>
        <v>268535</v>
      </c>
      <c r="E1240">
        <f ca="1">VLOOKUP($A1240,INDIRECT("'"&amp;$B1240&amp;"'!"&amp;"$A$5:$Z$10000"),MATCH(E$5,INDIRECT("'"&amp;$B1240&amp;"'!$A$4:$Z$4"),0),0)</f>
        <v>32205</v>
      </c>
      <c r="F1240" t="e">
        <f>VLOOKUP($A1240,cleaning_log!$A$1:$ZZ$9791,MATCH(F$5,cleaning_log!$A$2:$ZZ$2,0),0)</f>
        <v>#N/A</v>
      </c>
      <c r="G1240" t="e">
        <f>VLOOKUP($A1240,cleaning_log!$A$1:$ZZ$9791,MATCH(G$5,cleaning_log!$A$2:$ZZ$2,0),0)</f>
        <v>#N/A</v>
      </c>
      <c r="H1240" t="str">
        <f ca="1">VLOOKUP($A1240,INDIRECT("'"&amp;$B1240&amp;"'!"&amp;"$A$5:$Z$10000"),MATCH(H$5,INDIRECT("'"&amp;$B1240&amp;"'!$A$4:$Z$4"),0),0)</f>
        <v>?</v>
      </c>
      <c r="I1240" t="e">
        <f>VLOOKUP($A1240,cleaning_log!$A$1:$ZZ$9791,MATCH(I$5,cleaning_log!$A$2:$ZZ$2,0),0)</f>
        <v>#N/A</v>
      </c>
      <c r="J1240" t="e">
        <f>VLOOKUP($A1240,cleaning_log!$A$1:$ZZ$9791,MATCH(J$5,cleaning_log!$A$2:$ZZ$2,0),0)</f>
        <v>#N/A</v>
      </c>
      <c r="L1240" t="e">
        <f>VLOOKUP($A1240,cleaning_log!$A$1:$ZZ$9791,MATCH(L$5,cleaning_log!$A$2:$ZZ$2,0),0)</f>
        <v>#N/A</v>
      </c>
      <c r="M1240" t="e">
        <f>VLOOKUP($A1240,cleaning_log!$A$1:$ZZ$9791,MATCH(M$5,cleaning_log!$A$2:$ZZ$2,0),0)</f>
        <v>#N/A</v>
      </c>
      <c r="N1240" t="e">
        <f>VLOOKUP($A1240,cleaning_log!$A$1:$ZZ$9791,MATCH(N$5,cleaning_log!$A$2:$ZZ$2,0),0)</f>
        <v>#N/A</v>
      </c>
      <c r="O1240" t="e">
        <f>VLOOKUP($A1240,cleaning_log!$A$1:$ZZ$9791,MATCH(O$5,cleaning_log!$A$2:$ZZ$2,0),0)</f>
        <v>#N/A</v>
      </c>
      <c r="P1240" t="e">
        <f>VLOOKUP($A1240,cleaning_log!$A$1:$ZZ$9791,MATCH(P$5,cleaning_log!$A$2:$ZZ$2,0),0)</f>
        <v>#N/A</v>
      </c>
      <c r="Q1240" t="e">
        <f>VLOOKUP($A1240,cleaning_log!$A$1:$ZZ$9791,MATCH(Q$5,cleaning_log!$A$2:$ZZ$2,0),0)</f>
        <v>#N/A</v>
      </c>
      <c r="R1240" t="e">
        <f>VLOOKUP($A1240,cleaning_log!$A$1:$ZZ$9791,MATCH(R$5,cleaning_log!$A$2:$ZZ$2,0),0)</f>
        <v>#N/A</v>
      </c>
      <c r="S1240" t="e">
        <f t="shared" si="201"/>
        <v>#N/A</v>
      </c>
      <c r="T1240" t="e">
        <f>VLOOKUP($A1240,cleaning_log!$A$1:$ZZ$9791,MATCH(T$5,cleaning_log!$A$2:$ZZ$2,0),0)</f>
        <v>#N/A</v>
      </c>
      <c r="U1240" t="e">
        <f>VLOOKUP($A1240,cleaning_log!$A$1:$ZZ$9791,MATCH(U$5,cleaning_log!$A$2:$ZZ$2,0),0)</f>
        <v>#N/A</v>
      </c>
      <c r="V1240" t="e">
        <f>VLOOKUP($A1240,cleaning_log!$A$1:$ZZ$9791,MATCH(V$5,cleaning_log!$A$2:$ZZ$2,0),0)</f>
        <v>#N/A</v>
      </c>
    </row>
    <row r="1241" spans="1:22" hidden="1" x14ac:dyDescent="0.2">
      <c r="A1241" t="s">
        <v>15866</v>
      </c>
      <c r="B1241" t="str">
        <f>IF(NOT(ISNA(VLOOKUP($A1241,miplib2017!$A$5:$A$10000,1,0))),"miplib2017",IF(NOT(ISNA(VLOOKUP($A1241,miplib2010!$A$5:$A$10000,1,0))),"miplib2010",IF(NOT(ISNA(VLOOKUP($A1241,miplib2003!$A$5:$A$10000,1,0))),"miplib2003",IF(NOT(ISNA(VLOOKUP($A1241,miplib3!$A$5:$A$10002,1,0))),"miplib3",IF(NOT(ISNA(VLOOKUP($A1241,miplib2!$A$5:$A$10004,1,0))),"miplib2",IF(NOT(ISNA(VLOOKUP($A1241,coral!$A$5:$A$10000,1,0))),"coral",IF(NOT(ISNA(VLOOKUP($A1241,neos!$A$5:$A$10000,1,0))),"neos","COULD NOT FIND")))))))</f>
        <v>miplib2017</v>
      </c>
      <c r="C1241" t="str">
        <f>B1241&amp;"/"&amp;A1241</f>
        <v>miplib2017/rmine15</v>
      </c>
      <c r="D1241">
        <f ca="1">VLOOKUP($A1241,INDIRECT("'"&amp;$B1241&amp;"'!"&amp;"$A$5:$Z$10000"),MATCH(D$5,INDIRECT("'"&amp;$B1241&amp;"'!$A$4:$Z$4"),0),0)</f>
        <v>358395</v>
      </c>
      <c r="E1241">
        <f ca="1">VLOOKUP($A1241,INDIRECT("'"&amp;$B1241&amp;"'!"&amp;"$A$5:$Z$10000"),MATCH(E$5,INDIRECT("'"&amp;$B1241&amp;"'!$A$4:$Z$4"),0),0)</f>
        <v>42438</v>
      </c>
      <c r="F1241" t="e">
        <f>VLOOKUP($A1241,cleaning_log!$A$1:$ZZ$9791,MATCH(F$5,cleaning_log!$A$2:$ZZ$2,0),0)</f>
        <v>#N/A</v>
      </c>
      <c r="G1241" t="e">
        <f>VLOOKUP($A1241,cleaning_log!$A$1:$ZZ$9791,MATCH(G$5,cleaning_log!$A$2:$ZZ$2,0),0)</f>
        <v>#N/A</v>
      </c>
      <c r="H1241" t="str">
        <f ca="1">VLOOKUP($A1241,INDIRECT("'"&amp;$B1241&amp;"'!"&amp;"$A$5:$Z$10000"),MATCH(H$5,INDIRECT("'"&amp;$B1241&amp;"'!$A$4:$Z$4"),0),0)</f>
        <v>-5018.006238*</v>
      </c>
      <c r="I1241" t="e">
        <f>VLOOKUP($A1241,cleaning_log!$A$1:$ZZ$9791,MATCH(I$5,cleaning_log!$A$2:$ZZ$2,0),0)</f>
        <v>#N/A</v>
      </c>
      <c r="J1241" t="e">
        <f>VLOOKUP($A1241,cleaning_log!$A$1:$ZZ$9791,MATCH(J$5,cleaning_log!$A$2:$ZZ$2,0),0)</f>
        <v>#N/A</v>
      </c>
      <c r="K1241" t="b">
        <f>IF(ISNA(J1241),TRUE,ABS(H1241-J1241)&gt;0.001)</f>
        <v>1</v>
      </c>
      <c r="L1241" t="e">
        <f>VLOOKUP($A1241,cleaning_log!$A$1:$ZZ$9791,MATCH(L$5,cleaning_log!$A$2:$ZZ$2,0),0)</f>
        <v>#N/A</v>
      </c>
      <c r="M1241" t="e">
        <f>VLOOKUP($A1241,cleaning_log!$A$1:$ZZ$9791,MATCH(M$5,cleaning_log!$A$2:$ZZ$2,0),0)</f>
        <v>#N/A</v>
      </c>
      <c r="N1241" t="e">
        <f>VLOOKUP($A1241,cleaning_log!$A$1:$ZZ$9791,MATCH(N$5,cleaning_log!$A$2:$ZZ$2,0),0)</f>
        <v>#N/A</v>
      </c>
      <c r="O1241" t="e">
        <f>VLOOKUP($A1241,cleaning_log!$A$1:$ZZ$9791,MATCH(O$5,cleaning_log!$A$2:$ZZ$2,0),0)</f>
        <v>#N/A</v>
      </c>
      <c r="P1241" t="e">
        <f>VLOOKUP($A1241,cleaning_log!$A$1:$ZZ$9791,MATCH(P$5,cleaning_log!$A$2:$ZZ$2,0),0)</f>
        <v>#N/A</v>
      </c>
      <c r="Q1241" t="e">
        <f>VLOOKUP($A1241,cleaning_log!$A$1:$ZZ$9791,MATCH(Q$5,cleaning_log!$A$2:$ZZ$2,0),0)</f>
        <v>#N/A</v>
      </c>
      <c r="R1241" t="e">
        <f>VLOOKUP($A1241,cleaning_log!$A$1:$ZZ$9791,MATCH(R$5,cleaning_log!$A$2:$ZZ$2,0),0)</f>
        <v>#N/A</v>
      </c>
      <c r="S1241" t="e">
        <f t="shared" si="201"/>
        <v>#N/A</v>
      </c>
      <c r="T1241" t="e">
        <f>VLOOKUP($A1241,cleaning_log!$A$1:$ZZ$9791,MATCH(T$5,cleaning_log!$A$2:$ZZ$2,0),0)</f>
        <v>#N/A</v>
      </c>
      <c r="U1241" t="e">
        <f>VLOOKUP($A1241,cleaning_log!$A$1:$ZZ$9791,MATCH(U$5,cleaning_log!$A$2:$ZZ$2,0),0)</f>
        <v>#N/A</v>
      </c>
      <c r="V1241" t="e">
        <f>VLOOKUP($A1241,cleaning_log!$A$1:$ZZ$9791,MATCH(V$5,cleaning_log!$A$2:$ZZ$2,0),0)</f>
        <v>#N/A</v>
      </c>
    </row>
    <row r="1242" spans="1:22" hidden="1" x14ac:dyDescent="0.2">
      <c r="A1242" t="s">
        <v>4288</v>
      </c>
      <c r="B1242" t="str">
        <f>IF(NOT(ISNA(VLOOKUP($A1242,miplib2017!$A$5:$A$10000,1,0))),"miplib2017",IF(NOT(ISNA(VLOOKUP($A1242,miplib2010!$A$5:$A$10000,1,0))),"miplib2010",IF(NOT(ISNA(VLOOKUP($A1242,miplib2003!$A$5:$A$10000,1,0))),"miplib2003",IF(NOT(ISNA(VLOOKUP($A1242,miplib3!$A$5:$A$10002,1,0))),"miplib3",IF(NOT(ISNA(VLOOKUP($A1242,miplib2!$A$5:$A$10004,1,0))),"miplib2",IF(NOT(ISNA(VLOOKUP($A1242,coral!$A$5:$A$10000,1,0))),"coral",IF(NOT(ISNA(VLOOKUP($A1242,neos!$A$5:$A$10000,1,0))),"neos","COULD NOT FIND")))))))</f>
        <v>miplib2017</v>
      </c>
      <c r="C1242" t="str">
        <f>B1242&amp;"/"&amp;A1242</f>
        <v>miplib2017/rmine21</v>
      </c>
      <c r="D1242">
        <f ca="1">VLOOKUP($A1242,INDIRECT("'"&amp;$B1242&amp;"'!"&amp;"$A$5:$Z$10000"),MATCH(D$5,INDIRECT("'"&amp;$B1242&amp;"'!$A$4:$Z$4"),0),0)</f>
        <v>1441651</v>
      </c>
      <c r="E1242">
        <f ca="1">VLOOKUP($A1242,INDIRECT("'"&amp;$B1242&amp;"'!"&amp;"$A$5:$Z$10000"),MATCH(E$5,INDIRECT("'"&amp;$B1242&amp;"'!$A$4:$Z$4"),0),0)</f>
        <v>162547</v>
      </c>
      <c r="F1242" t="e">
        <f>VLOOKUP($A1242,cleaning_log!$A$1:$ZZ$9791,MATCH(F$5,cleaning_log!$A$2:$ZZ$2,0),0)</f>
        <v>#N/A</v>
      </c>
      <c r="G1242" t="e">
        <f>VLOOKUP($A1242,cleaning_log!$A$1:$ZZ$9791,MATCH(G$5,cleaning_log!$A$2:$ZZ$2,0),0)</f>
        <v>#N/A</v>
      </c>
      <c r="H1242" t="str">
        <f ca="1">VLOOKUP($A1242,INDIRECT("'"&amp;$B1242&amp;"'!"&amp;"$A$5:$Z$10000"),MATCH(H$5,INDIRECT("'"&amp;$B1242&amp;"'!$A$4:$Z$4"),0),0)</f>
        <v>-10617.615401999996*</v>
      </c>
      <c r="I1242" t="e">
        <f>VLOOKUP($A1242,cleaning_log!$A$1:$ZZ$9791,MATCH(I$5,cleaning_log!$A$2:$ZZ$2,0),0)</f>
        <v>#N/A</v>
      </c>
      <c r="J1242" t="e">
        <f>VLOOKUP($A1242,cleaning_log!$A$1:$ZZ$9791,MATCH(J$5,cleaning_log!$A$2:$ZZ$2,0),0)</f>
        <v>#N/A</v>
      </c>
      <c r="L1242" t="e">
        <f>VLOOKUP($A1242,cleaning_log!$A$1:$ZZ$9791,MATCH(L$5,cleaning_log!$A$2:$ZZ$2,0),0)</f>
        <v>#N/A</v>
      </c>
      <c r="M1242" t="e">
        <f>VLOOKUP($A1242,cleaning_log!$A$1:$ZZ$9791,MATCH(M$5,cleaning_log!$A$2:$ZZ$2,0),0)</f>
        <v>#N/A</v>
      </c>
      <c r="N1242" t="e">
        <f>VLOOKUP($A1242,cleaning_log!$A$1:$ZZ$9791,MATCH(N$5,cleaning_log!$A$2:$ZZ$2,0),0)</f>
        <v>#N/A</v>
      </c>
      <c r="O1242" t="e">
        <f>VLOOKUP($A1242,cleaning_log!$A$1:$ZZ$9791,MATCH(O$5,cleaning_log!$A$2:$ZZ$2,0),0)</f>
        <v>#N/A</v>
      </c>
      <c r="P1242" t="e">
        <f>VLOOKUP($A1242,cleaning_log!$A$1:$ZZ$9791,MATCH(P$5,cleaning_log!$A$2:$ZZ$2,0),0)</f>
        <v>#N/A</v>
      </c>
      <c r="Q1242" t="e">
        <f>VLOOKUP($A1242,cleaning_log!$A$1:$ZZ$9791,MATCH(Q$5,cleaning_log!$A$2:$ZZ$2,0),0)</f>
        <v>#N/A</v>
      </c>
      <c r="R1242" t="e">
        <f>VLOOKUP($A1242,cleaning_log!$A$1:$ZZ$9791,MATCH(R$5,cleaning_log!$A$2:$ZZ$2,0),0)</f>
        <v>#N/A</v>
      </c>
      <c r="S1242" t="e">
        <f t="shared" si="201"/>
        <v>#N/A</v>
      </c>
      <c r="T1242" t="e">
        <f>VLOOKUP($A1242,cleaning_log!$A$1:$ZZ$9791,MATCH(T$5,cleaning_log!$A$2:$ZZ$2,0),0)</f>
        <v>#N/A</v>
      </c>
      <c r="U1242" t="e">
        <f>VLOOKUP($A1242,cleaning_log!$A$1:$ZZ$9791,MATCH(U$5,cleaning_log!$A$2:$ZZ$2,0),0)</f>
        <v>#N/A</v>
      </c>
      <c r="V1242" t="e">
        <f>VLOOKUP($A1242,cleaning_log!$A$1:$ZZ$9791,MATCH(V$5,cleaning_log!$A$2:$ZZ$2,0),0)</f>
        <v>#N/A</v>
      </c>
    </row>
    <row r="1243" spans="1:22" hidden="1" x14ac:dyDescent="0.2">
      <c r="A1243" t="s">
        <v>4289</v>
      </c>
      <c r="B1243" t="str">
        <f>IF(NOT(ISNA(VLOOKUP($A1243,miplib2017!$A$5:$A$10000,1,0))),"miplib2017",IF(NOT(ISNA(VLOOKUP($A1243,miplib2010!$A$5:$A$10000,1,0))),"miplib2010",IF(NOT(ISNA(VLOOKUP($A1243,miplib2003!$A$5:$A$10000,1,0))),"miplib2003",IF(NOT(ISNA(VLOOKUP($A1243,miplib3!$A$5:$A$10002,1,0))),"miplib3",IF(NOT(ISNA(VLOOKUP($A1243,miplib2!$A$5:$A$10004,1,0))),"miplib2",IF(NOT(ISNA(VLOOKUP($A1243,coral!$A$5:$A$10000,1,0))),"coral",IF(NOT(ISNA(VLOOKUP($A1243,neos!$A$5:$A$10000,1,0))),"neos","COULD NOT FIND")))))))</f>
        <v>miplib2017</v>
      </c>
      <c r="C1243" t="str">
        <f>B1243&amp;"/"&amp;A1243</f>
        <v>miplib2017/rmine25</v>
      </c>
      <c r="D1243">
        <f ca="1">VLOOKUP($A1243,INDIRECT("'"&amp;$B1243&amp;"'!"&amp;"$A$5:$Z$10000"),MATCH(D$5,INDIRECT("'"&amp;$B1243&amp;"'!$A$4:$Z$4"),0),0)</f>
        <v>2953849</v>
      </c>
      <c r="E1243">
        <f ca="1">VLOOKUP($A1243,INDIRECT("'"&amp;$B1243&amp;"'!"&amp;"$A$5:$Z$10000"),MATCH(E$5,INDIRECT("'"&amp;$B1243&amp;"'!$A$4:$Z$4"),0),0)</f>
        <v>326599</v>
      </c>
      <c r="F1243" t="e">
        <f>VLOOKUP($A1243,cleaning_log!$A$1:$ZZ$9791,MATCH(F$5,cleaning_log!$A$2:$ZZ$2,0),0)</f>
        <v>#N/A</v>
      </c>
      <c r="G1243" t="e">
        <f>VLOOKUP($A1243,cleaning_log!$A$1:$ZZ$9791,MATCH(G$5,cleaning_log!$A$2:$ZZ$2,0),0)</f>
        <v>#N/A</v>
      </c>
      <c r="H1243" t="str">
        <f ca="1">VLOOKUP($A1243,INDIRECT("'"&amp;$B1243&amp;"'!"&amp;"$A$5:$Z$10000"),MATCH(H$5,INDIRECT("'"&amp;$B1243&amp;"'!$A$4:$Z$4"),0),0)</f>
        <v>-15536.55450900004*</v>
      </c>
      <c r="I1243" t="e">
        <f>VLOOKUP($A1243,cleaning_log!$A$1:$ZZ$9791,MATCH(I$5,cleaning_log!$A$2:$ZZ$2,0),0)</f>
        <v>#N/A</v>
      </c>
      <c r="J1243" t="e">
        <f>VLOOKUP($A1243,cleaning_log!$A$1:$ZZ$9791,MATCH(J$5,cleaning_log!$A$2:$ZZ$2,0),0)</f>
        <v>#N/A</v>
      </c>
      <c r="L1243" t="e">
        <f>VLOOKUP($A1243,cleaning_log!$A$1:$ZZ$9791,MATCH(L$5,cleaning_log!$A$2:$ZZ$2,0),0)</f>
        <v>#N/A</v>
      </c>
      <c r="M1243" t="e">
        <f>VLOOKUP($A1243,cleaning_log!$A$1:$ZZ$9791,MATCH(M$5,cleaning_log!$A$2:$ZZ$2,0),0)</f>
        <v>#N/A</v>
      </c>
      <c r="N1243" t="e">
        <f>VLOOKUP($A1243,cleaning_log!$A$1:$ZZ$9791,MATCH(N$5,cleaning_log!$A$2:$ZZ$2,0),0)</f>
        <v>#N/A</v>
      </c>
      <c r="O1243" t="e">
        <f>VLOOKUP($A1243,cleaning_log!$A$1:$ZZ$9791,MATCH(O$5,cleaning_log!$A$2:$ZZ$2,0),0)</f>
        <v>#N/A</v>
      </c>
      <c r="P1243" t="e">
        <f>VLOOKUP($A1243,cleaning_log!$A$1:$ZZ$9791,MATCH(P$5,cleaning_log!$A$2:$ZZ$2,0),0)</f>
        <v>#N/A</v>
      </c>
      <c r="Q1243" t="e">
        <f>VLOOKUP($A1243,cleaning_log!$A$1:$ZZ$9791,MATCH(Q$5,cleaning_log!$A$2:$ZZ$2,0),0)</f>
        <v>#N/A</v>
      </c>
      <c r="R1243" t="e">
        <f>VLOOKUP($A1243,cleaning_log!$A$1:$ZZ$9791,MATCH(R$5,cleaning_log!$A$2:$ZZ$2,0),0)</f>
        <v>#N/A</v>
      </c>
      <c r="S1243" t="e">
        <f t="shared" si="201"/>
        <v>#N/A</v>
      </c>
      <c r="T1243" t="e">
        <f>VLOOKUP($A1243,cleaning_log!$A$1:$ZZ$9791,MATCH(T$5,cleaning_log!$A$2:$ZZ$2,0),0)</f>
        <v>#N/A</v>
      </c>
      <c r="U1243" t="e">
        <f>VLOOKUP($A1243,cleaning_log!$A$1:$ZZ$9791,MATCH(U$5,cleaning_log!$A$2:$ZZ$2,0),0)</f>
        <v>#N/A</v>
      </c>
      <c r="V1243" t="e">
        <f>VLOOKUP($A1243,cleaning_log!$A$1:$ZZ$9791,MATCH(V$5,cleaning_log!$A$2:$ZZ$2,0),0)</f>
        <v>#N/A</v>
      </c>
    </row>
    <row r="1244" spans="1:22" hidden="1" x14ac:dyDescent="0.2">
      <c r="A1244" t="s">
        <v>4290</v>
      </c>
      <c r="B1244" t="str">
        <f>IF(NOT(ISNA(VLOOKUP($A1244,miplib2017!$A$5:$A$10000,1,0))),"miplib2017",IF(NOT(ISNA(VLOOKUP($A1244,miplib2010!$A$5:$A$10000,1,0))),"miplib2010",IF(NOT(ISNA(VLOOKUP($A1244,miplib2003!$A$5:$A$10000,1,0))),"miplib2003",IF(NOT(ISNA(VLOOKUP($A1244,miplib3!$A$5:$A$10002,1,0))),"miplib3",IF(NOT(ISNA(VLOOKUP($A1244,miplib2!$A$5:$A$10004,1,0))),"miplib2",IF(NOT(ISNA(VLOOKUP($A1244,coral!$A$5:$A$10000,1,0))),"coral",IF(NOT(ISNA(VLOOKUP($A1244,neos!$A$5:$A$10000,1,0))),"neos","COULD NOT FIND")))))))</f>
        <v>miplib2010</v>
      </c>
      <c r="C1244" t="str">
        <f>B1244&amp;"/"&amp;A1244</f>
        <v>miplib2010/rmine6</v>
      </c>
      <c r="D1244">
        <f ca="1">VLOOKUP($A1244,INDIRECT("'"&amp;$B1244&amp;"'!"&amp;"$A$5:$Z$10000"),MATCH(D$5,INDIRECT("'"&amp;$B1244&amp;"'!$A$4:$Z$4"),0),0)</f>
        <v>7078</v>
      </c>
      <c r="E1244">
        <f ca="1">VLOOKUP($A1244,INDIRECT("'"&amp;$B1244&amp;"'!"&amp;"$A$5:$Z$10000"),MATCH(E$5,INDIRECT("'"&amp;$B1244&amp;"'!$A$4:$Z$4"),0),0)</f>
        <v>1096</v>
      </c>
      <c r="F1244">
        <f>VLOOKUP($A1244,cleaning_log!$A$1:$ZZ$9791,MATCH(F$5,cleaning_log!$A$2:$ZZ$2,0),0)</f>
        <v>6771</v>
      </c>
      <c r="G1244">
        <f>VLOOKUP($A1244,cleaning_log!$A$1:$ZZ$9791,MATCH(G$5,cleaning_log!$A$2:$ZZ$2,0),0)</f>
        <v>1067</v>
      </c>
      <c r="H1244">
        <f ca="1">VLOOKUP($A1244,INDIRECT("'"&amp;$B1244&amp;"'!"&amp;"$A$5:$Z$10000"),MATCH(H$5,INDIRECT("'"&amp;$B1244&amp;"'!$A$4:$Z$4"),0),0)</f>
        <v>-457.18614000000002</v>
      </c>
      <c r="I1244">
        <f>VLOOKUP($A1244,cleaning_log!$A$1:$ZZ$9791,MATCH(I$5,cleaning_log!$A$2:$ZZ$2,0),0)</f>
        <v>-462.30572737054598</v>
      </c>
      <c r="J1244">
        <f>VLOOKUP($A1244,cleaning_log!$A$1:$ZZ$9791,MATCH(J$5,cleaning_log!$A$2:$ZZ$2,0),0)</f>
        <v>-462.30572737054598</v>
      </c>
      <c r="K1244" t="b">
        <f ca="1">IF(ISNA(J1244),TRUE,ABS(H1244-J1244)&gt;0.001)</f>
        <v>1</v>
      </c>
      <c r="L1244">
        <f>VLOOKUP($A1244,cleaning_log!$A$1:$ZZ$9791,MATCH(L$5,cleaning_log!$A$2:$ZZ$2,0),0)</f>
        <v>-457.186139999999</v>
      </c>
      <c r="M1244">
        <f>VLOOKUP($A1244,cleaning_log!$A$1:$ZZ$9791,MATCH(M$5,cleaning_log!$A$2:$ZZ$2,0),0)</f>
        <v>-457.18614000000002</v>
      </c>
      <c r="N1244">
        <f>VLOOKUP($A1244,cleaning_log!$A$1:$ZZ$9791,MATCH(N$5,cleaning_log!$A$2:$ZZ$2,0),0)</f>
        <v>-457.23185110036502</v>
      </c>
      <c r="O1244">
        <f>VLOOKUP($A1244,cleaning_log!$A$1:$ZZ$9791,MATCH(O$5,cleaning_log!$A$2:$ZZ$2,0),0)</f>
        <v>-457.23179763313902</v>
      </c>
      <c r="P1244">
        <f>VLOOKUP($A1244,cleaning_log!$A$1:$ZZ$9791,MATCH(P$5,cleaning_log!$A$2:$ZZ$2,0),0)</f>
        <v>454.07600000000002</v>
      </c>
      <c r="Q1244">
        <f>VLOOKUP($A1244,cleaning_log!$A$1:$ZZ$9791,MATCH(Q$5,cleaning_log!$A$2:$ZZ$2,0),0)</f>
        <v>154.29599999999999</v>
      </c>
      <c r="R1244">
        <f>VLOOKUP($A1244,cleaning_log!$A$1:$ZZ$9791,MATCH(R$5,cleaning_log!$A$2:$ZZ$2,0),0)</f>
        <v>179.69200000000001</v>
      </c>
      <c r="S1244" t="b">
        <f t="shared" si="201"/>
        <v>1</v>
      </c>
      <c r="T1244">
        <f>VLOOKUP($A1244,cleaning_log!$A$1:$ZZ$9791,MATCH(T$5,cleaning_log!$A$2:$ZZ$2,0),0)</f>
        <v>167715</v>
      </c>
      <c r="U1244">
        <f>VLOOKUP($A1244,cleaning_log!$A$1:$ZZ$9791,MATCH(U$5,cleaning_log!$A$2:$ZZ$2,0),0)</f>
        <v>103763</v>
      </c>
      <c r="V1244">
        <f>VLOOKUP($A1244,cleaning_log!$A$1:$ZZ$9791,MATCH(V$5,cleaning_log!$A$2:$ZZ$2,0),0)</f>
        <v>133167</v>
      </c>
    </row>
    <row r="1245" spans="1:22" hidden="1" x14ac:dyDescent="0.2">
      <c r="A1245" t="s">
        <v>15870</v>
      </c>
      <c r="B1245" t="str">
        <f>IF(NOT(ISNA(VLOOKUP($A1245,miplib2017!$A$5:$A$10000,1,0))),"miplib2017",IF(NOT(ISNA(VLOOKUP($A1245,miplib2010!$A$5:$A$10000,1,0))),"miplib2010",IF(NOT(ISNA(VLOOKUP($A1245,miplib2003!$A$5:$A$10000,1,0))),"miplib2003",IF(NOT(ISNA(VLOOKUP($A1245,miplib3!$A$5:$A$10002,1,0))),"miplib3",IF(NOT(ISNA(VLOOKUP($A1245,miplib2!$A$5:$A$10004,1,0))),"miplib2",IF(NOT(ISNA(VLOOKUP($A1245,coral!$A$5:$A$10000,1,0))),"coral",IF(NOT(ISNA(VLOOKUP($A1245,neos!$A$5:$A$10000,1,0))),"neos","COULD NOT FIND")))))))</f>
        <v>miplib2017</v>
      </c>
      <c r="C1245" t="str">
        <f>B1245&amp;"/"&amp;A1245</f>
        <v>miplib2017/rocI-3-11</v>
      </c>
      <c r="D1245">
        <f ca="1">VLOOKUP($A1245,INDIRECT("'"&amp;$B1245&amp;"'!"&amp;"$A$5:$Z$10000"),MATCH(D$5,INDIRECT("'"&amp;$B1245&amp;"'!$A$4:$Z$4"),0),0)</f>
        <v>8165</v>
      </c>
      <c r="E1245">
        <f ca="1">VLOOKUP($A1245,INDIRECT("'"&amp;$B1245&amp;"'!"&amp;"$A$5:$Z$10000"),MATCH(E$5,INDIRECT("'"&amp;$B1245&amp;"'!$A$4:$Z$4"),0),0)</f>
        <v>5132</v>
      </c>
      <c r="F1245" t="e">
        <f>VLOOKUP($A1245,cleaning_log!$A$1:$ZZ$9791,MATCH(F$5,cleaning_log!$A$2:$ZZ$2,0),0)</f>
        <v>#N/A</v>
      </c>
      <c r="G1245" t="e">
        <f>VLOOKUP($A1245,cleaning_log!$A$1:$ZZ$9791,MATCH(G$5,cleaning_log!$A$2:$ZZ$2,0),0)</f>
        <v>#N/A</v>
      </c>
      <c r="H1245">
        <f ca="1">VLOOKUP($A1245,INDIRECT("'"&amp;$B1245&amp;"'!"&amp;"$A$5:$Z$10000"),MATCH(H$5,INDIRECT("'"&amp;$B1245&amp;"'!$A$4:$Z$4"),0),0)</f>
        <v>-50403</v>
      </c>
      <c r="I1245" t="e">
        <f>VLOOKUP($A1245,cleaning_log!$A$1:$ZZ$9791,MATCH(I$5,cleaning_log!$A$2:$ZZ$2,0),0)</f>
        <v>#N/A</v>
      </c>
      <c r="J1245" t="e">
        <f>VLOOKUP($A1245,cleaning_log!$A$1:$ZZ$9791,MATCH(J$5,cleaning_log!$A$2:$ZZ$2,0),0)</f>
        <v>#N/A</v>
      </c>
      <c r="K1245" t="b">
        <f>IF(ISNA(J1245),TRUE,ABS(H1245-J1245)&gt;0.001)</f>
        <v>1</v>
      </c>
      <c r="L1245" t="e">
        <f>VLOOKUP($A1245,cleaning_log!$A$1:$ZZ$9791,MATCH(L$5,cleaning_log!$A$2:$ZZ$2,0),0)</f>
        <v>#N/A</v>
      </c>
      <c r="M1245" t="e">
        <f>VLOOKUP($A1245,cleaning_log!$A$1:$ZZ$9791,MATCH(M$5,cleaning_log!$A$2:$ZZ$2,0),0)</f>
        <v>#N/A</v>
      </c>
      <c r="N1245" t="e">
        <f>VLOOKUP($A1245,cleaning_log!$A$1:$ZZ$9791,MATCH(N$5,cleaning_log!$A$2:$ZZ$2,0),0)</f>
        <v>#N/A</v>
      </c>
      <c r="O1245" t="e">
        <f>VLOOKUP($A1245,cleaning_log!$A$1:$ZZ$9791,MATCH(O$5,cleaning_log!$A$2:$ZZ$2,0),0)</f>
        <v>#N/A</v>
      </c>
      <c r="P1245" t="e">
        <f>VLOOKUP($A1245,cleaning_log!$A$1:$ZZ$9791,MATCH(P$5,cleaning_log!$A$2:$ZZ$2,0),0)</f>
        <v>#N/A</v>
      </c>
      <c r="Q1245" t="e">
        <f>VLOOKUP($A1245,cleaning_log!$A$1:$ZZ$9791,MATCH(Q$5,cleaning_log!$A$2:$ZZ$2,0),0)</f>
        <v>#N/A</v>
      </c>
      <c r="R1245" t="e">
        <f>VLOOKUP($A1245,cleaning_log!$A$1:$ZZ$9791,MATCH(R$5,cleaning_log!$A$2:$ZZ$2,0),0)</f>
        <v>#N/A</v>
      </c>
      <c r="S1245" t="e">
        <f t="shared" si="201"/>
        <v>#N/A</v>
      </c>
      <c r="T1245" t="e">
        <f>VLOOKUP($A1245,cleaning_log!$A$1:$ZZ$9791,MATCH(T$5,cleaning_log!$A$2:$ZZ$2,0),0)</f>
        <v>#N/A</v>
      </c>
      <c r="U1245" t="e">
        <f>VLOOKUP($A1245,cleaning_log!$A$1:$ZZ$9791,MATCH(U$5,cleaning_log!$A$2:$ZZ$2,0),0)</f>
        <v>#N/A</v>
      </c>
      <c r="V1245" t="e">
        <f>VLOOKUP($A1245,cleaning_log!$A$1:$ZZ$9791,MATCH(V$5,cleaning_log!$A$2:$ZZ$2,0),0)</f>
        <v>#N/A</v>
      </c>
    </row>
    <row r="1246" spans="1:22" hidden="1" x14ac:dyDescent="0.2">
      <c r="A1246" t="s">
        <v>4485</v>
      </c>
      <c r="B1246" t="str">
        <f>IF(NOT(ISNA(VLOOKUP($A1246,miplib2017!$A$5:$A$10000,1,0))),"miplib2017",IF(NOT(ISNA(VLOOKUP($A1246,miplib2010!$A$5:$A$10000,1,0))),"miplib2010",IF(NOT(ISNA(VLOOKUP($A1246,miplib2003!$A$5:$A$10000,1,0))),"miplib2003",IF(NOT(ISNA(VLOOKUP($A1246,miplib3!$A$5:$A$10002,1,0))),"miplib3",IF(NOT(ISNA(VLOOKUP($A1246,miplib2!$A$5:$A$10004,1,0))),"miplib2",IF(NOT(ISNA(VLOOKUP($A1246,coral!$A$5:$A$10000,1,0))),"coral",IF(NOT(ISNA(VLOOKUP($A1246,neos!$A$5:$A$10000,1,0))),"neos","COULD NOT FIND")))))))</f>
        <v>miplib2017</v>
      </c>
      <c r="C1246" t="str">
        <f>B1246&amp;"/"&amp;A1246</f>
        <v>miplib2017/rocI-4-11</v>
      </c>
      <c r="D1246">
        <f ca="1">VLOOKUP($A1246,INDIRECT("'"&amp;$B1246&amp;"'!"&amp;"$A$5:$Z$10000"),MATCH(D$5,INDIRECT("'"&amp;$B1246&amp;"'!$A$4:$Z$4"),0),0)</f>
        <v>10883</v>
      </c>
      <c r="E1246">
        <f ca="1">VLOOKUP($A1246,INDIRECT("'"&amp;$B1246&amp;"'!"&amp;"$A$5:$Z$10000"),MATCH(E$5,INDIRECT("'"&amp;$B1246&amp;"'!$A$4:$Z$4"),0),0)</f>
        <v>6839</v>
      </c>
      <c r="F1246">
        <f>VLOOKUP($A1246,cleaning_log!$A$1:$ZZ$9791,MATCH(F$5,cleaning_log!$A$2:$ZZ$2,0),0)</f>
        <v>2343</v>
      </c>
      <c r="G1246">
        <f>VLOOKUP($A1246,cleaning_log!$A$1:$ZZ$9791,MATCH(G$5,cleaning_log!$A$2:$ZZ$2,0),0)</f>
        <v>1010</v>
      </c>
      <c r="H1246">
        <f ca="1">VLOOKUP($A1246,INDIRECT("'"&amp;$B1246&amp;"'!"&amp;"$A$5:$Z$10000"),MATCH(H$5,INDIRECT("'"&amp;$B1246&amp;"'!$A$4:$Z$4"),0),0)</f>
        <v>-6020203</v>
      </c>
      <c r="I1246">
        <f>VLOOKUP($A1246,cleaning_log!$A$1:$ZZ$9791,MATCH(I$5,cleaning_log!$A$2:$ZZ$2,0),0)</f>
        <v>-11111086.6717715</v>
      </c>
      <c r="J1246">
        <f>VLOOKUP($A1246,cleaning_log!$A$1:$ZZ$9791,MATCH(J$5,cleaning_log!$A$2:$ZZ$2,0),0)</f>
        <v>-11070503</v>
      </c>
      <c r="K1246" t="b">
        <f ca="1">IF(ISNA(J1246),TRUE,ABS(H1246-J1246)&gt;0.001)</f>
        <v>1</v>
      </c>
      <c r="L1246">
        <f>VLOOKUP($A1246,cleaning_log!$A$1:$ZZ$9791,MATCH(L$5,cleaning_log!$A$2:$ZZ$2,0),0)</f>
        <v>-6020203</v>
      </c>
      <c r="M1246">
        <f>VLOOKUP($A1246,cleaning_log!$A$1:$ZZ$9791,MATCH(M$5,cleaning_log!$A$2:$ZZ$2,0),0)</f>
        <v>-6020303</v>
      </c>
      <c r="N1246">
        <f>VLOOKUP($A1246,cleaning_log!$A$1:$ZZ$9791,MATCH(N$5,cleaning_log!$A$2:$ZZ$2,0),0)</f>
        <v>-6020203</v>
      </c>
      <c r="O1246">
        <f>VLOOKUP($A1246,cleaning_log!$A$1:$ZZ$9791,MATCH(O$5,cleaning_log!$A$2:$ZZ$2,0),0)</f>
        <v>-6020203</v>
      </c>
      <c r="P1246">
        <f>VLOOKUP($A1246,cleaning_log!$A$1:$ZZ$9791,MATCH(P$5,cleaning_log!$A$2:$ZZ$2,0),0)</f>
        <v>200.88200000000001</v>
      </c>
      <c r="Q1246">
        <f>VLOOKUP($A1246,cleaning_log!$A$1:$ZZ$9791,MATCH(Q$5,cleaning_log!$A$2:$ZZ$2,0),0)</f>
        <v>148.97</v>
      </c>
      <c r="R1246">
        <f>VLOOKUP($A1246,cleaning_log!$A$1:$ZZ$9791,MATCH(R$5,cleaning_log!$A$2:$ZZ$2,0),0)</f>
        <v>161.80799999999999</v>
      </c>
      <c r="S1246" t="b">
        <f t="shared" si="201"/>
        <v>1</v>
      </c>
      <c r="T1246">
        <f>VLOOKUP($A1246,cleaning_log!$A$1:$ZZ$9791,MATCH(T$5,cleaning_log!$A$2:$ZZ$2,0),0)</f>
        <v>12543</v>
      </c>
      <c r="U1246">
        <f>VLOOKUP($A1246,cleaning_log!$A$1:$ZZ$9791,MATCH(U$5,cleaning_log!$A$2:$ZZ$2,0),0)</f>
        <v>22191</v>
      </c>
      <c r="V1246">
        <f>VLOOKUP($A1246,cleaning_log!$A$1:$ZZ$9791,MATCH(V$5,cleaning_log!$A$2:$ZZ$2,0),0)</f>
        <v>24658</v>
      </c>
    </row>
    <row r="1247" spans="1:22" hidden="1" x14ac:dyDescent="0.2">
      <c r="A1247" t="s">
        <v>15875</v>
      </c>
      <c r="B1247" t="str">
        <f>IF(NOT(ISNA(VLOOKUP($A1247,miplib2017!$A$5:$A$10000,1,0))),"miplib2017",IF(NOT(ISNA(VLOOKUP($A1247,miplib2010!$A$5:$A$10000,1,0))),"miplib2010",IF(NOT(ISNA(VLOOKUP($A1247,miplib2003!$A$5:$A$10000,1,0))),"miplib2003",IF(NOT(ISNA(VLOOKUP($A1247,miplib3!$A$5:$A$10002,1,0))),"miplib3",IF(NOT(ISNA(VLOOKUP($A1247,miplib2!$A$5:$A$10004,1,0))),"miplib2",IF(NOT(ISNA(VLOOKUP($A1247,coral!$A$5:$A$10000,1,0))),"coral",IF(NOT(ISNA(VLOOKUP($A1247,neos!$A$5:$A$10000,1,0))),"neos","COULD NOT FIND")))))))</f>
        <v>miplib2017</v>
      </c>
      <c r="C1247" t="str">
        <f>B1247&amp;"/"&amp;A1247</f>
        <v>miplib2017/rocII-10-11</v>
      </c>
      <c r="D1247">
        <f ca="1">VLOOKUP($A1247,INDIRECT("'"&amp;$B1247&amp;"'!"&amp;"$A$5:$Z$10000"),MATCH(D$5,INDIRECT("'"&amp;$B1247&amp;"'!$A$4:$Z$4"),0),0)</f>
        <v>52692</v>
      </c>
      <c r="E1247">
        <f ca="1">VLOOKUP($A1247,INDIRECT("'"&amp;$B1247&amp;"'!"&amp;"$A$5:$Z$10000"),MATCH(E$5,INDIRECT("'"&amp;$B1247&amp;"'!$A$4:$Z$4"),0),0)</f>
        <v>22968</v>
      </c>
      <c r="F1247" t="e">
        <f>VLOOKUP($A1247,cleaning_log!$A$1:$ZZ$9791,MATCH(F$5,cleaning_log!$A$2:$ZZ$2,0),0)</f>
        <v>#N/A</v>
      </c>
      <c r="G1247" t="e">
        <f>VLOOKUP($A1247,cleaning_log!$A$1:$ZZ$9791,MATCH(G$5,cleaning_log!$A$2:$ZZ$2,0),0)</f>
        <v>#N/A</v>
      </c>
      <c r="H1247" t="str">
        <f ca="1">VLOOKUP($A1247,INDIRECT("'"&amp;$B1247&amp;"'!"&amp;"$A$5:$Z$10000"),MATCH(H$5,INDIRECT("'"&amp;$B1247&amp;"'!$A$4:$Z$4"),0),0)</f>
        <v>-11.788306728252564*</v>
      </c>
      <c r="I1247" t="e">
        <f>VLOOKUP($A1247,cleaning_log!$A$1:$ZZ$9791,MATCH(I$5,cleaning_log!$A$2:$ZZ$2,0),0)</f>
        <v>#N/A</v>
      </c>
      <c r="J1247" t="e">
        <f>VLOOKUP($A1247,cleaning_log!$A$1:$ZZ$9791,MATCH(J$5,cleaning_log!$A$2:$ZZ$2,0),0)</f>
        <v>#N/A</v>
      </c>
      <c r="K1247" t="b">
        <f>IF(ISNA(J1247),TRUE,ABS(H1247-J1247)&gt;0.001)</f>
        <v>1</v>
      </c>
      <c r="L1247" t="e">
        <f>VLOOKUP($A1247,cleaning_log!$A$1:$ZZ$9791,MATCH(L$5,cleaning_log!$A$2:$ZZ$2,0),0)</f>
        <v>#N/A</v>
      </c>
      <c r="M1247" t="e">
        <f>VLOOKUP($A1247,cleaning_log!$A$1:$ZZ$9791,MATCH(M$5,cleaning_log!$A$2:$ZZ$2,0),0)</f>
        <v>#N/A</v>
      </c>
      <c r="N1247" t="e">
        <f>VLOOKUP($A1247,cleaning_log!$A$1:$ZZ$9791,MATCH(N$5,cleaning_log!$A$2:$ZZ$2,0),0)</f>
        <v>#N/A</v>
      </c>
      <c r="O1247" t="e">
        <f>VLOOKUP($A1247,cleaning_log!$A$1:$ZZ$9791,MATCH(O$5,cleaning_log!$A$2:$ZZ$2,0),0)</f>
        <v>#N/A</v>
      </c>
      <c r="P1247" t="e">
        <f>VLOOKUP($A1247,cleaning_log!$A$1:$ZZ$9791,MATCH(P$5,cleaning_log!$A$2:$ZZ$2,0),0)</f>
        <v>#N/A</v>
      </c>
      <c r="Q1247" t="e">
        <f>VLOOKUP($A1247,cleaning_log!$A$1:$ZZ$9791,MATCH(Q$5,cleaning_log!$A$2:$ZZ$2,0),0)</f>
        <v>#N/A</v>
      </c>
      <c r="R1247" t="e">
        <f>VLOOKUP($A1247,cleaning_log!$A$1:$ZZ$9791,MATCH(R$5,cleaning_log!$A$2:$ZZ$2,0),0)</f>
        <v>#N/A</v>
      </c>
      <c r="S1247" t="e">
        <f t="shared" si="201"/>
        <v>#N/A</v>
      </c>
      <c r="T1247" t="e">
        <f>VLOOKUP($A1247,cleaning_log!$A$1:$ZZ$9791,MATCH(T$5,cleaning_log!$A$2:$ZZ$2,0),0)</f>
        <v>#N/A</v>
      </c>
      <c r="U1247" t="e">
        <f>VLOOKUP($A1247,cleaning_log!$A$1:$ZZ$9791,MATCH(U$5,cleaning_log!$A$2:$ZZ$2,0),0)</f>
        <v>#N/A</v>
      </c>
      <c r="V1247" t="e">
        <f>VLOOKUP($A1247,cleaning_log!$A$1:$ZZ$9791,MATCH(V$5,cleaning_log!$A$2:$ZZ$2,0),0)</f>
        <v>#N/A</v>
      </c>
    </row>
    <row r="1248" spans="1:22" hidden="1" x14ac:dyDescent="0.2">
      <c r="A1248" t="s">
        <v>4291</v>
      </c>
      <c r="B1248" t="str">
        <f>IF(NOT(ISNA(VLOOKUP($A1248,miplib2017!$A$5:$A$10000,1,0))),"miplib2017",IF(NOT(ISNA(VLOOKUP($A1248,miplib2010!$A$5:$A$10000,1,0))),"miplib2010",IF(NOT(ISNA(VLOOKUP($A1248,miplib2003!$A$5:$A$10000,1,0))),"miplib2003",IF(NOT(ISNA(VLOOKUP($A1248,miplib3!$A$5:$A$10002,1,0))),"miplib3",IF(NOT(ISNA(VLOOKUP($A1248,miplib2!$A$5:$A$10004,1,0))),"miplib2",IF(NOT(ISNA(VLOOKUP($A1248,coral!$A$5:$A$10000,1,0))),"coral",IF(NOT(ISNA(VLOOKUP($A1248,neos!$A$5:$A$10000,1,0))),"neos","COULD NOT FIND")))))))</f>
        <v>miplib2010</v>
      </c>
      <c r="C1248" t="str">
        <f>B1248&amp;"/"&amp;A1248</f>
        <v>miplib2010/rocII-4-11</v>
      </c>
      <c r="D1248">
        <f ca="1">VLOOKUP($A1248,INDIRECT("'"&amp;$B1248&amp;"'!"&amp;"$A$5:$Z$10000"),MATCH(D$5,INDIRECT("'"&amp;$B1248&amp;"'!$A$4:$Z$4"),0),0)</f>
        <v>21738</v>
      </c>
      <c r="E1248">
        <f ca="1">VLOOKUP($A1248,INDIRECT("'"&amp;$B1248&amp;"'!"&amp;"$A$5:$Z$10000"),MATCH(E$5,INDIRECT("'"&amp;$B1248&amp;"'!$A$4:$Z$4"),0),0)</f>
        <v>9234</v>
      </c>
      <c r="F1248" t="e">
        <f>VLOOKUP($A1248,cleaning_log!$A$1:$ZZ$9791,MATCH(F$5,cleaning_log!$A$2:$ZZ$2,0),0)</f>
        <v>#N/A</v>
      </c>
      <c r="G1248" t="e">
        <f>VLOOKUP($A1248,cleaning_log!$A$1:$ZZ$9791,MATCH(G$5,cleaning_log!$A$2:$ZZ$2,0),0)</f>
        <v>#N/A</v>
      </c>
      <c r="H1248">
        <f ca="1">VLOOKUP($A1248,INDIRECT("'"&amp;$B1248&amp;"'!"&amp;"$A$5:$Z$10000"),MATCH(H$5,INDIRECT("'"&amp;$B1248&amp;"'!$A$4:$Z$4"),0),0)</f>
        <v>-6.6527560000000001</v>
      </c>
      <c r="I1248" t="e">
        <f>VLOOKUP($A1248,cleaning_log!$A$1:$ZZ$9791,MATCH(I$5,cleaning_log!$A$2:$ZZ$2,0),0)</f>
        <v>#N/A</v>
      </c>
      <c r="J1248" t="e">
        <f>VLOOKUP($A1248,cleaning_log!$A$1:$ZZ$9791,MATCH(J$5,cleaning_log!$A$2:$ZZ$2,0),0)</f>
        <v>#N/A</v>
      </c>
      <c r="K1248" t="b">
        <f>IF(ISNA(J1248),TRUE,ABS(H1248-J1248)&gt;0.001)</f>
        <v>1</v>
      </c>
      <c r="L1248" t="e">
        <f>VLOOKUP($A1248,cleaning_log!$A$1:$ZZ$9791,MATCH(L$5,cleaning_log!$A$2:$ZZ$2,0),0)</f>
        <v>#N/A</v>
      </c>
      <c r="M1248" t="e">
        <f>VLOOKUP($A1248,cleaning_log!$A$1:$ZZ$9791,MATCH(M$5,cleaning_log!$A$2:$ZZ$2,0),0)</f>
        <v>#N/A</v>
      </c>
      <c r="N1248" t="e">
        <f>VLOOKUP($A1248,cleaning_log!$A$1:$ZZ$9791,MATCH(N$5,cleaning_log!$A$2:$ZZ$2,0),0)</f>
        <v>#N/A</v>
      </c>
      <c r="O1248" t="e">
        <f>VLOOKUP($A1248,cleaning_log!$A$1:$ZZ$9791,MATCH(O$5,cleaning_log!$A$2:$ZZ$2,0),0)</f>
        <v>#N/A</v>
      </c>
      <c r="P1248" t="e">
        <f>VLOOKUP($A1248,cleaning_log!$A$1:$ZZ$9791,MATCH(P$5,cleaning_log!$A$2:$ZZ$2,0),0)</f>
        <v>#N/A</v>
      </c>
      <c r="Q1248" t="e">
        <f>VLOOKUP($A1248,cleaning_log!$A$1:$ZZ$9791,MATCH(Q$5,cleaning_log!$A$2:$ZZ$2,0),0)</f>
        <v>#N/A</v>
      </c>
      <c r="R1248" t="e">
        <f>VLOOKUP($A1248,cleaning_log!$A$1:$ZZ$9791,MATCH(R$5,cleaning_log!$A$2:$ZZ$2,0),0)</f>
        <v>#N/A</v>
      </c>
      <c r="S1248" t="e">
        <f t="shared" si="201"/>
        <v>#N/A</v>
      </c>
      <c r="T1248" t="e">
        <f>VLOOKUP($A1248,cleaning_log!$A$1:$ZZ$9791,MATCH(T$5,cleaning_log!$A$2:$ZZ$2,0),0)</f>
        <v>#N/A</v>
      </c>
      <c r="U1248" t="e">
        <f>VLOOKUP($A1248,cleaning_log!$A$1:$ZZ$9791,MATCH(U$5,cleaning_log!$A$2:$ZZ$2,0),0)</f>
        <v>#N/A</v>
      </c>
      <c r="V1248" t="e">
        <f>VLOOKUP($A1248,cleaning_log!$A$1:$ZZ$9791,MATCH(V$5,cleaning_log!$A$2:$ZZ$2,0),0)</f>
        <v>#N/A</v>
      </c>
    </row>
    <row r="1249" spans="1:22" hidden="1" x14ac:dyDescent="0.2">
      <c r="A1249" t="s">
        <v>4486</v>
      </c>
      <c r="B1249" t="str">
        <f>IF(NOT(ISNA(VLOOKUP($A1249,miplib2017!$A$5:$A$10000,1,0))),"miplib2017",IF(NOT(ISNA(VLOOKUP($A1249,miplib2010!$A$5:$A$10000,1,0))),"miplib2010",IF(NOT(ISNA(VLOOKUP($A1249,miplib2003!$A$5:$A$10000,1,0))),"miplib2003",IF(NOT(ISNA(VLOOKUP($A1249,miplib3!$A$5:$A$10002,1,0))),"miplib3",IF(NOT(ISNA(VLOOKUP($A1249,miplib2!$A$5:$A$10004,1,0))),"miplib2",IF(NOT(ISNA(VLOOKUP($A1249,coral!$A$5:$A$10000,1,0))),"coral",IF(NOT(ISNA(VLOOKUP($A1249,neos!$A$5:$A$10000,1,0))),"neos","COULD NOT FIND")))))))</f>
        <v>miplib2017</v>
      </c>
      <c r="C1249" t="str">
        <f>B1249&amp;"/"&amp;A1249</f>
        <v>miplib2017/rocII-5-11</v>
      </c>
      <c r="D1249">
        <f ca="1">VLOOKUP($A1249,INDIRECT("'"&amp;$B1249&amp;"'!"&amp;"$A$5:$Z$10000"),MATCH(D$5,INDIRECT("'"&amp;$B1249&amp;"'!$A$4:$Z$4"),0),0)</f>
        <v>26897</v>
      </c>
      <c r="E1249">
        <f ca="1">VLOOKUP($A1249,INDIRECT("'"&amp;$B1249&amp;"'!"&amp;"$A$5:$Z$10000"),MATCH(E$5,INDIRECT("'"&amp;$B1249&amp;"'!$A$4:$Z$4"),0),0)</f>
        <v>11523</v>
      </c>
      <c r="F1249">
        <f>VLOOKUP($A1249,cleaning_log!$A$1:$ZZ$9791,MATCH(F$5,cleaning_log!$A$2:$ZZ$2,0),0)</f>
        <v>8119</v>
      </c>
      <c r="G1249">
        <f>VLOOKUP($A1249,cleaning_log!$A$1:$ZZ$9791,MATCH(G$5,cleaning_log!$A$2:$ZZ$2,0),0)</f>
        <v>3102</v>
      </c>
      <c r="H1249">
        <f ca="1">VLOOKUP($A1249,INDIRECT("'"&amp;$B1249&amp;"'!"&amp;"$A$5:$Z$10000"),MATCH(H$5,INDIRECT("'"&amp;$B1249&amp;"'!$A$4:$Z$4"),0),0)</f>
        <v>-6.6755047315380001</v>
      </c>
      <c r="I1249">
        <f>VLOOKUP($A1249,cleaning_log!$A$1:$ZZ$9791,MATCH(I$5,cleaning_log!$A$2:$ZZ$2,0),0)</f>
        <v>-11.949729676753901</v>
      </c>
      <c r="J1249">
        <f>VLOOKUP($A1249,cleaning_log!$A$1:$ZZ$9791,MATCH(J$5,cleaning_log!$A$2:$ZZ$2,0),0)</f>
        <v>-11.8820419942192</v>
      </c>
      <c r="K1249" t="b">
        <f ca="1">IF(ISNA(J1249),TRUE,ABS(H1249-J1249)&gt;0.001)</f>
        <v>1</v>
      </c>
      <c r="L1249">
        <f>VLOOKUP($A1249,cleaning_log!$A$1:$ZZ$9791,MATCH(L$5,cleaning_log!$A$2:$ZZ$2,0),0)</f>
        <v>-6.6735215632241998</v>
      </c>
      <c r="M1249">
        <f>VLOOKUP($A1249,cleaning_log!$A$1:$ZZ$9791,MATCH(M$5,cleaning_log!$A$2:$ZZ$2,0),0)</f>
        <v>-6.6755047315384397</v>
      </c>
      <c r="N1249">
        <f>VLOOKUP($A1249,cleaning_log!$A$1:$ZZ$9791,MATCH(N$5,cleaning_log!$A$2:$ZZ$2,0),0)</f>
        <v>-8.7334156850048803</v>
      </c>
      <c r="O1249">
        <f>VLOOKUP($A1249,cleaning_log!$A$1:$ZZ$9791,MATCH(O$5,cleaning_log!$A$2:$ZZ$2,0),0)</f>
        <v>-6.6783604359656001</v>
      </c>
      <c r="P1249">
        <f>VLOOKUP($A1249,cleaning_log!$A$1:$ZZ$9791,MATCH(P$5,cleaning_log!$A$2:$ZZ$2,0),0)</f>
        <v>3600.0030000000002</v>
      </c>
      <c r="Q1249">
        <f>VLOOKUP($A1249,cleaning_log!$A$1:$ZZ$9791,MATCH(Q$5,cleaning_log!$A$2:$ZZ$2,0),0)</f>
        <v>3600.002</v>
      </c>
      <c r="R1249">
        <f>VLOOKUP($A1249,cleaning_log!$A$1:$ZZ$9791,MATCH(R$5,cleaning_log!$A$2:$ZZ$2,0),0)</f>
        <v>3600.002</v>
      </c>
      <c r="S1249" t="b">
        <f t="shared" si="201"/>
        <v>0</v>
      </c>
      <c r="T1249">
        <f>VLOOKUP($A1249,cleaning_log!$A$1:$ZZ$9791,MATCH(T$5,cleaning_log!$A$2:$ZZ$2,0),0)</f>
        <v>41566</v>
      </c>
      <c r="U1249">
        <f>VLOOKUP($A1249,cleaning_log!$A$1:$ZZ$9791,MATCH(U$5,cleaning_log!$A$2:$ZZ$2,0),0)</f>
        <v>192909</v>
      </c>
      <c r="V1249">
        <f>VLOOKUP($A1249,cleaning_log!$A$1:$ZZ$9791,MATCH(V$5,cleaning_log!$A$2:$ZZ$2,0),0)</f>
        <v>200032</v>
      </c>
    </row>
    <row r="1250" spans="1:22" hidden="1" x14ac:dyDescent="0.2">
      <c r="A1250" t="s">
        <v>4292</v>
      </c>
      <c r="B1250" t="str">
        <f>IF(NOT(ISNA(VLOOKUP($A1250,miplib2017!$A$5:$A$10000,1,0))),"miplib2017",IF(NOT(ISNA(VLOOKUP($A1250,miplib2010!$A$5:$A$10000,1,0))),"miplib2010",IF(NOT(ISNA(VLOOKUP($A1250,miplib2003!$A$5:$A$10000,1,0))),"miplib2003",IF(NOT(ISNA(VLOOKUP($A1250,miplib3!$A$5:$A$10002,1,0))),"miplib3",IF(NOT(ISNA(VLOOKUP($A1250,miplib2!$A$5:$A$10004,1,0))),"miplib2",IF(NOT(ISNA(VLOOKUP($A1250,coral!$A$5:$A$10000,1,0))),"coral",IF(NOT(ISNA(VLOOKUP($A1250,neos!$A$5:$A$10000,1,0))),"neos","COULD NOT FIND")))))))</f>
        <v>miplib2010</v>
      </c>
      <c r="C1250" t="str">
        <f>B1250&amp;"/"&amp;A1250</f>
        <v>miplib2010/rocII-7-11</v>
      </c>
      <c r="D1250">
        <f ca="1">VLOOKUP($A1250,INDIRECT("'"&amp;$B1250&amp;"'!"&amp;"$A$5:$Z$10000"),MATCH(D$5,INDIRECT("'"&amp;$B1250&amp;"'!$A$4:$Z$4"),0),0)</f>
        <v>37215</v>
      </c>
      <c r="E1250">
        <f ca="1">VLOOKUP($A1250,INDIRECT("'"&amp;$B1250&amp;"'!"&amp;"$A$5:$Z$10000"),MATCH(E$5,INDIRECT("'"&amp;$B1250&amp;"'!$A$4:$Z$4"),0),0)</f>
        <v>16101</v>
      </c>
      <c r="F1250" t="e">
        <f>VLOOKUP($A1250,cleaning_log!$A$1:$ZZ$9791,MATCH(F$5,cleaning_log!$A$2:$ZZ$2,0),0)</f>
        <v>#N/A</v>
      </c>
      <c r="G1250" t="e">
        <f>VLOOKUP($A1250,cleaning_log!$A$1:$ZZ$9791,MATCH(G$5,cleaning_log!$A$2:$ZZ$2,0),0)</f>
        <v>#N/A</v>
      </c>
      <c r="H1250" t="str">
        <f ca="1">VLOOKUP($A1250,INDIRECT("'"&amp;$B1250&amp;"'!"&amp;"$A$5:$Z$10000"),MATCH(H$5,INDIRECT("'"&amp;$B1250&amp;"'!$A$4:$Z$4"),0),0)</f>
        <v>?</v>
      </c>
      <c r="I1250" t="e">
        <f>VLOOKUP($A1250,cleaning_log!$A$1:$ZZ$9791,MATCH(I$5,cleaning_log!$A$2:$ZZ$2,0),0)</f>
        <v>#N/A</v>
      </c>
      <c r="J1250" t="e">
        <f>VLOOKUP($A1250,cleaning_log!$A$1:$ZZ$9791,MATCH(J$5,cleaning_log!$A$2:$ZZ$2,0),0)</f>
        <v>#N/A</v>
      </c>
      <c r="L1250" t="e">
        <f>VLOOKUP($A1250,cleaning_log!$A$1:$ZZ$9791,MATCH(L$5,cleaning_log!$A$2:$ZZ$2,0),0)</f>
        <v>#N/A</v>
      </c>
      <c r="M1250" t="e">
        <f>VLOOKUP($A1250,cleaning_log!$A$1:$ZZ$9791,MATCH(M$5,cleaning_log!$A$2:$ZZ$2,0),0)</f>
        <v>#N/A</v>
      </c>
      <c r="N1250" t="e">
        <f>VLOOKUP($A1250,cleaning_log!$A$1:$ZZ$9791,MATCH(N$5,cleaning_log!$A$2:$ZZ$2,0),0)</f>
        <v>#N/A</v>
      </c>
      <c r="O1250" t="e">
        <f>VLOOKUP($A1250,cleaning_log!$A$1:$ZZ$9791,MATCH(O$5,cleaning_log!$A$2:$ZZ$2,0),0)</f>
        <v>#N/A</v>
      </c>
      <c r="P1250" t="e">
        <f>VLOOKUP($A1250,cleaning_log!$A$1:$ZZ$9791,MATCH(P$5,cleaning_log!$A$2:$ZZ$2,0),0)</f>
        <v>#N/A</v>
      </c>
      <c r="Q1250" t="e">
        <f>VLOOKUP($A1250,cleaning_log!$A$1:$ZZ$9791,MATCH(Q$5,cleaning_log!$A$2:$ZZ$2,0),0)</f>
        <v>#N/A</v>
      </c>
      <c r="R1250" t="e">
        <f>VLOOKUP($A1250,cleaning_log!$A$1:$ZZ$9791,MATCH(R$5,cleaning_log!$A$2:$ZZ$2,0),0)</f>
        <v>#N/A</v>
      </c>
      <c r="S1250" t="e">
        <f t="shared" si="201"/>
        <v>#N/A</v>
      </c>
      <c r="T1250" t="e">
        <f>VLOOKUP($A1250,cleaning_log!$A$1:$ZZ$9791,MATCH(T$5,cleaning_log!$A$2:$ZZ$2,0),0)</f>
        <v>#N/A</v>
      </c>
      <c r="U1250" t="e">
        <f>VLOOKUP($A1250,cleaning_log!$A$1:$ZZ$9791,MATCH(U$5,cleaning_log!$A$2:$ZZ$2,0),0)</f>
        <v>#N/A</v>
      </c>
      <c r="V1250" t="e">
        <f>VLOOKUP($A1250,cleaning_log!$A$1:$ZZ$9791,MATCH(V$5,cleaning_log!$A$2:$ZZ$2,0),0)</f>
        <v>#N/A</v>
      </c>
    </row>
    <row r="1251" spans="1:22" hidden="1" x14ac:dyDescent="0.2">
      <c r="A1251" t="s">
        <v>15879</v>
      </c>
      <c r="B1251" t="str">
        <f>IF(NOT(ISNA(VLOOKUP($A1251,miplib2017!$A$5:$A$10000,1,0))),"miplib2017",IF(NOT(ISNA(VLOOKUP($A1251,miplib2010!$A$5:$A$10000,1,0))),"miplib2010",IF(NOT(ISNA(VLOOKUP($A1251,miplib2003!$A$5:$A$10000,1,0))),"miplib2003",IF(NOT(ISNA(VLOOKUP($A1251,miplib3!$A$5:$A$10002,1,0))),"miplib3",IF(NOT(ISNA(VLOOKUP($A1251,miplib2!$A$5:$A$10004,1,0))),"miplib2",IF(NOT(ISNA(VLOOKUP($A1251,coral!$A$5:$A$10000,1,0))),"coral",IF(NOT(ISNA(VLOOKUP($A1251,neos!$A$5:$A$10000,1,0))),"neos","COULD NOT FIND")))))))</f>
        <v>miplib2017</v>
      </c>
      <c r="C1251" t="str">
        <f>B1251&amp;"/"&amp;A1251</f>
        <v>miplib2017/rocII-8-11</v>
      </c>
      <c r="D1251">
        <f ca="1">VLOOKUP($A1251,INDIRECT("'"&amp;$B1251&amp;"'!"&amp;"$A$5:$Z$10000"),MATCH(D$5,INDIRECT("'"&amp;$B1251&amp;"'!$A$4:$Z$4"),0),0)</f>
        <v>42374</v>
      </c>
      <c r="E1251">
        <f ca="1">VLOOKUP($A1251,INDIRECT("'"&amp;$B1251&amp;"'!"&amp;"$A$5:$Z$10000"),MATCH(E$5,INDIRECT("'"&amp;$B1251&amp;"'!$A$4:$Z$4"),0),0)</f>
        <v>18390</v>
      </c>
      <c r="F1251" t="e">
        <f>VLOOKUP($A1251,cleaning_log!$A$1:$ZZ$9791,MATCH(F$5,cleaning_log!$A$2:$ZZ$2,0),0)</f>
        <v>#N/A</v>
      </c>
      <c r="G1251" t="e">
        <f>VLOOKUP($A1251,cleaning_log!$A$1:$ZZ$9791,MATCH(G$5,cleaning_log!$A$2:$ZZ$2,0),0)</f>
        <v>#N/A</v>
      </c>
      <c r="H1251" t="str">
        <f ca="1">VLOOKUP($A1251,INDIRECT("'"&amp;$B1251&amp;"'!"&amp;"$A$5:$Z$10000"),MATCH(H$5,INDIRECT("'"&amp;$B1251&amp;"'!$A$4:$Z$4"),0),0)</f>
        <v>-8.73984535026115*</v>
      </c>
      <c r="I1251" t="e">
        <f>VLOOKUP($A1251,cleaning_log!$A$1:$ZZ$9791,MATCH(I$5,cleaning_log!$A$2:$ZZ$2,0),0)</f>
        <v>#N/A</v>
      </c>
      <c r="J1251" t="e">
        <f>VLOOKUP($A1251,cleaning_log!$A$1:$ZZ$9791,MATCH(J$5,cleaning_log!$A$2:$ZZ$2,0),0)</f>
        <v>#N/A</v>
      </c>
      <c r="K1251" t="b">
        <f>IF(ISNA(J1251),TRUE,ABS(H1251-J1251)&gt;0.001)</f>
        <v>1</v>
      </c>
      <c r="L1251" t="e">
        <f>VLOOKUP($A1251,cleaning_log!$A$1:$ZZ$9791,MATCH(L$5,cleaning_log!$A$2:$ZZ$2,0),0)</f>
        <v>#N/A</v>
      </c>
      <c r="M1251" t="e">
        <f>VLOOKUP($A1251,cleaning_log!$A$1:$ZZ$9791,MATCH(M$5,cleaning_log!$A$2:$ZZ$2,0),0)</f>
        <v>#N/A</v>
      </c>
      <c r="N1251" t="e">
        <f>VLOOKUP($A1251,cleaning_log!$A$1:$ZZ$9791,MATCH(N$5,cleaning_log!$A$2:$ZZ$2,0),0)</f>
        <v>#N/A</v>
      </c>
      <c r="O1251" t="e">
        <f>VLOOKUP($A1251,cleaning_log!$A$1:$ZZ$9791,MATCH(O$5,cleaning_log!$A$2:$ZZ$2,0),0)</f>
        <v>#N/A</v>
      </c>
      <c r="P1251" t="e">
        <f>VLOOKUP($A1251,cleaning_log!$A$1:$ZZ$9791,MATCH(P$5,cleaning_log!$A$2:$ZZ$2,0),0)</f>
        <v>#N/A</v>
      </c>
      <c r="Q1251" t="e">
        <f>VLOOKUP($A1251,cleaning_log!$A$1:$ZZ$9791,MATCH(Q$5,cleaning_log!$A$2:$ZZ$2,0),0)</f>
        <v>#N/A</v>
      </c>
      <c r="R1251" t="e">
        <f>VLOOKUP($A1251,cleaning_log!$A$1:$ZZ$9791,MATCH(R$5,cleaning_log!$A$2:$ZZ$2,0),0)</f>
        <v>#N/A</v>
      </c>
      <c r="S1251" t="e">
        <f t="shared" si="201"/>
        <v>#N/A</v>
      </c>
      <c r="T1251" t="e">
        <f>VLOOKUP($A1251,cleaning_log!$A$1:$ZZ$9791,MATCH(T$5,cleaning_log!$A$2:$ZZ$2,0),0)</f>
        <v>#N/A</v>
      </c>
      <c r="U1251" t="e">
        <f>VLOOKUP($A1251,cleaning_log!$A$1:$ZZ$9791,MATCH(U$5,cleaning_log!$A$2:$ZZ$2,0),0)</f>
        <v>#N/A</v>
      </c>
      <c r="V1251" t="e">
        <f>VLOOKUP($A1251,cleaning_log!$A$1:$ZZ$9791,MATCH(V$5,cleaning_log!$A$2:$ZZ$2,0),0)</f>
        <v>#N/A</v>
      </c>
    </row>
    <row r="1252" spans="1:22" hidden="1" x14ac:dyDescent="0.2">
      <c r="A1252" t="s">
        <v>4293</v>
      </c>
      <c r="B1252" t="str">
        <f>IF(NOT(ISNA(VLOOKUP($A1252,miplib2017!$A$5:$A$10000,1,0))),"miplib2017",IF(NOT(ISNA(VLOOKUP($A1252,miplib2010!$A$5:$A$10000,1,0))),"miplib2010",IF(NOT(ISNA(VLOOKUP($A1252,miplib2003!$A$5:$A$10000,1,0))),"miplib2003",IF(NOT(ISNA(VLOOKUP($A1252,miplib3!$A$5:$A$10002,1,0))),"miplib3",IF(NOT(ISNA(VLOOKUP($A1252,miplib2!$A$5:$A$10004,1,0))),"miplib2",IF(NOT(ISNA(VLOOKUP($A1252,coral!$A$5:$A$10000,1,0))),"coral",IF(NOT(ISNA(VLOOKUP($A1252,neos!$A$5:$A$10000,1,0))),"neos","COULD NOT FIND")))))))</f>
        <v>miplib2010</v>
      </c>
      <c r="C1252" t="str">
        <f>B1252&amp;"/"&amp;A1252</f>
        <v>miplib2010/rocII-9-11</v>
      </c>
      <c r="D1252">
        <f ca="1">VLOOKUP($A1252,INDIRECT("'"&amp;$B1252&amp;"'!"&amp;"$A$5:$Z$10000"),MATCH(D$5,INDIRECT("'"&amp;$B1252&amp;"'!$A$4:$Z$4"),0),0)</f>
        <v>47533</v>
      </c>
      <c r="E1252">
        <f ca="1">VLOOKUP($A1252,INDIRECT("'"&amp;$B1252&amp;"'!"&amp;"$A$5:$Z$10000"),MATCH(E$5,INDIRECT("'"&amp;$B1252&amp;"'!$A$4:$Z$4"),0),0)</f>
        <v>20679</v>
      </c>
      <c r="F1252" t="e">
        <f>VLOOKUP($A1252,cleaning_log!$A$1:$ZZ$9791,MATCH(F$5,cleaning_log!$A$2:$ZZ$2,0),0)</f>
        <v>#N/A</v>
      </c>
      <c r="G1252" t="e">
        <f>VLOOKUP($A1252,cleaning_log!$A$1:$ZZ$9791,MATCH(G$5,cleaning_log!$A$2:$ZZ$2,0),0)</f>
        <v>#N/A</v>
      </c>
      <c r="H1252" t="str">
        <f ca="1">VLOOKUP($A1252,INDIRECT("'"&amp;$B1252&amp;"'!"&amp;"$A$5:$Z$10000"),MATCH(H$5,INDIRECT("'"&amp;$B1252&amp;"'!$A$4:$Z$4"),0),0)</f>
        <v>?</v>
      </c>
      <c r="I1252" t="e">
        <f>VLOOKUP($A1252,cleaning_log!$A$1:$ZZ$9791,MATCH(I$5,cleaning_log!$A$2:$ZZ$2,0),0)</f>
        <v>#N/A</v>
      </c>
      <c r="J1252" t="e">
        <f>VLOOKUP($A1252,cleaning_log!$A$1:$ZZ$9791,MATCH(J$5,cleaning_log!$A$2:$ZZ$2,0),0)</f>
        <v>#N/A</v>
      </c>
      <c r="L1252" t="e">
        <f>VLOOKUP($A1252,cleaning_log!$A$1:$ZZ$9791,MATCH(L$5,cleaning_log!$A$2:$ZZ$2,0),0)</f>
        <v>#N/A</v>
      </c>
      <c r="M1252" t="e">
        <f>VLOOKUP($A1252,cleaning_log!$A$1:$ZZ$9791,MATCH(M$5,cleaning_log!$A$2:$ZZ$2,0),0)</f>
        <v>#N/A</v>
      </c>
      <c r="N1252" t="e">
        <f>VLOOKUP($A1252,cleaning_log!$A$1:$ZZ$9791,MATCH(N$5,cleaning_log!$A$2:$ZZ$2,0),0)</f>
        <v>#N/A</v>
      </c>
      <c r="O1252" t="e">
        <f>VLOOKUP($A1252,cleaning_log!$A$1:$ZZ$9791,MATCH(O$5,cleaning_log!$A$2:$ZZ$2,0),0)</f>
        <v>#N/A</v>
      </c>
      <c r="P1252" t="e">
        <f>VLOOKUP($A1252,cleaning_log!$A$1:$ZZ$9791,MATCH(P$5,cleaning_log!$A$2:$ZZ$2,0),0)</f>
        <v>#N/A</v>
      </c>
      <c r="Q1252" t="e">
        <f>VLOOKUP($A1252,cleaning_log!$A$1:$ZZ$9791,MATCH(Q$5,cleaning_log!$A$2:$ZZ$2,0),0)</f>
        <v>#N/A</v>
      </c>
      <c r="R1252" t="e">
        <f>VLOOKUP($A1252,cleaning_log!$A$1:$ZZ$9791,MATCH(R$5,cleaning_log!$A$2:$ZZ$2,0),0)</f>
        <v>#N/A</v>
      </c>
      <c r="S1252" t="e">
        <f t="shared" si="201"/>
        <v>#N/A</v>
      </c>
      <c r="T1252" t="e">
        <f>VLOOKUP($A1252,cleaning_log!$A$1:$ZZ$9791,MATCH(T$5,cleaning_log!$A$2:$ZZ$2,0),0)</f>
        <v>#N/A</v>
      </c>
      <c r="U1252" t="e">
        <f>VLOOKUP($A1252,cleaning_log!$A$1:$ZZ$9791,MATCH(U$5,cleaning_log!$A$2:$ZZ$2,0),0)</f>
        <v>#N/A</v>
      </c>
      <c r="V1252" t="e">
        <f>VLOOKUP($A1252,cleaning_log!$A$1:$ZZ$9791,MATCH(V$5,cleaning_log!$A$2:$ZZ$2,0),0)</f>
        <v>#N/A</v>
      </c>
    </row>
    <row r="1253" spans="1:22" x14ac:dyDescent="0.2">
      <c r="A1253" t="s">
        <v>4294</v>
      </c>
      <c r="B1253" t="str">
        <f>IF(NOT(ISNA(VLOOKUP($A1253,miplib2017!$A$5:$A$10000,1,0))),"miplib2017",IF(NOT(ISNA(VLOOKUP($A1253,miplib2010!$A$5:$A$10000,1,0))),"miplib2010",IF(NOT(ISNA(VLOOKUP($A1253,miplib2003!$A$5:$A$10000,1,0))),"miplib2003",IF(NOT(ISNA(VLOOKUP($A1253,miplib3!$A$5:$A$10002,1,0))),"miplib3",IF(NOT(ISNA(VLOOKUP($A1253,miplib2!$A$5:$A$10004,1,0))),"miplib2",IF(NOT(ISNA(VLOOKUP($A1253,coral!$A$5:$A$10000,1,0))),"coral",IF(NOT(ISNA(VLOOKUP($A1253,neos!$A$5:$A$10000,1,0))),"neos","COULD NOT FIND")))))))</f>
        <v>miplib2017</v>
      </c>
      <c r="C1253" t="str">
        <f>B1253&amp;"/"&amp;A1253</f>
        <v>miplib2017/rococoB10-011000</v>
      </c>
      <c r="D1253">
        <f ca="1">VLOOKUP($A1253,INDIRECT("'"&amp;$B1253&amp;"'!"&amp;"$A$5:$Z$10000"),MATCH(D$5,INDIRECT("'"&amp;$B1253&amp;"'!$A$4:$Z$4"),0),0)</f>
        <v>1667</v>
      </c>
      <c r="E1253">
        <f ca="1">VLOOKUP($A1253,INDIRECT("'"&amp;$B1253&amp;"'!"&amp;"$A$5:$Z$10000"),MATCH(E$5,INDIRECT("'"&amp;$B1253&amp;"'!$A$4:$Z$4"),0),0)</f>
        <v>4456</v>
      </c>
      <c r="F1253">
        <f>VLOOKUP($A1253,cleaning_log!$A$1:$ZZ$9791,MATCH(F$5,cleaning_log!$A$2:$ZZ$2,0),0)</f>
        <v>765</v>
      </c>
      <c r="G1253">
        <f>VLOOKUP($A1253,cleaning_log!$A$1:$ZZ$9791,MATCH(G$5,cleaning_log!$A$2:$ZZ$2,0),0)</f>
        <v>3555</v>
      </c>
      <c r="H1253">
        <f ca="1">VLOOKUP($A1253,INDIRECT("'"&amp;$B1253&amp;"'!"&amp;"$A$5:$Z$10000"),MATCH(H$5,INDIRECT("'"&amp;$B1253&amp;"'!$A$4:$Z$4"),0),0)</f>
        <v>19449</v>
      </c>
      <c r="I1253">
        <f>VLOOKUP($A1253,cleaning_log!$A$1:$ZZ$9791,MATCH(I$5,cleaning_log!$A$2:$ZZ$2,0),0)</f>
        <v>8350.1994684791098</v>
      </c>
      <c r="J1253">
        <f>VLOOKUP($A1253,cleaning_log!$A$1:$ZZ$9791,MATCH(J$5,cleaning_log!$A$2:$ZZ$2,0),0)</f>
        <v>8350.1994684791098</v>
      </c>
      <c r="K1253" t="b">
        <f ca="1">IF(ISNA(J1253),TRUE,ABS(H1253-J1253)&gt;0.001)</f>
        <v>1</v>
      </c>
      <c r="L1253">
        <f>VLOOKUP($A1253,cleaning_log!$A$1:$ZZ$9791,MATCH(L$5,cleaning_log!$A$2:$ZZ$2,0),0)</f>
        <v>19596</v>
      </c>
      <c r="M1253">
        <f>VLOOKUP($A1253,cleaning_log!$A$1:$ZZ$9791,MATCH(M$5,cleaning_log!$A$2:$ZZ$2,0),0)</f>
        <v>19646</v>
      </c>
      <c r="N1253">
        <f>VLOOKUP($A1253,cleaning_log!$A$1:$ZZ$9791,MATCH(N$5,cleaning_log!$A$2:$ZZ$2,0),0)</f>
        <v>16100</v>
      </c>
      <c r="O1253">
        <f>VLOOKUP($A1253,cleaning_log!$A$1:$ZZ$9791,MATCH(O$5,cleaning_log!$A$2:$ZZ$2,0),0)</f>
        <v>17084</v>
      </c>
      <c r="P1253">
        <f>VLOOKUP($A1253,cleaning_log!$A$1:$ZZ$9791,MATCH(P$5,cleaning_log!$A$2:$ZZ$2,0),0)</f>
        <v>3600</v>
      </c>
      <c r="Q1253">
        <f>VLOOKUP($A1253,cleaning_log!$A$1:$ZZ$9791,MATCH(Q$5,cleaning_log!$A$2:$ZZ$2,0),0)</f>
        <v>3600</v>
      </c>
      <c r="R1253">
        <f>VLOOKUP($A1253,cleaning_log!$A$1:$ZZ$9791,MATCH(R$5,cleaning_log!$A$2:$ZZ$2,0),0)</f>
        <v>3600</v>
      </c>
      <c r="S1253" t="b">
        <f t="shared" si="201"/>
        <v>0</v>
      </c>
      <c r="T1253">
        <f>VLOOKUP($A1253,cleaning_log!$A$1:$ZZ$9791,MATCH(T$5,cleaning_log!$A$2:$ZZ$2,0),0)</f>
        <v>169195</v>
      </c>
      <c r="U1253">
        <f>VLOOKUP($A1253,cleaning_log!$A$1:$ZZ$9791,MATCH(U$5,cleaning_log!$A$2:$ZZ$2,0),0)</f>
        <v>37294</v>
      </c>
      <c r="V1253">
        <f>VLOOKUP($A1253,cleaning_log!$A$1:$ZZ$9791,MATCH(V$5,cleaning_log!$A$2:$ZZ$2,0),0)</f>
        <v>57663</v>
      </c>
    </row>
    <row r="1254" spans="1:22" x14ac:dyDescent="0.2">
      <c r="A1254" t="s">
        <v>3671</v>
      </c>
      <c r="B1254" t="str">
        <f>IF(NOT(ISNA(VLOOKUP($A1254,miplib2017!$A$5:$A$10000,1,0))),"miplib2017",IF(NOT(ISNA(VLOOKUP($A1254,miplib2010!$A$5:$A$10000,1,0))),"miplib2010",IF(NOT(ISNA(VLOOKUP($A1254,miplib2003!$A$5:$A$10000,1,0))),"miplib2003",IF(NOT(ISNA(VLOOKUP($A1254,miplib3!$A$5:$A$10002,1,0))),"miplib3",IF(NOT(ISNA(VLOOKUP($A1254,miplib2!$A$5:$A$10004,1,0))),"miplib2",IF(NOT(ISNA(VLOOKUP($A1254,coral!$A$5:$A$10000,1,0))),"coral",IF(NOT(ISNA(VLOOKUP($A1254,neos!$A$5:$A$10000,1,0))),"neos","COULD NOT FIND")))))))</f>
        <v>miplib2017</v>
      </c>
      <c r="C1254" t="str">
        <f>B1254&amp;"/"&amp;A1254</f>
        <v>miplib2017/rococoC10-001000</v>
      </c>
      <c r="D1254">
        <f ca="1">VLOOKUP($A1254,INDIRECT("'"&amp;$B1254&amp;"'!"&amp;"$A$5:$Z$10000"),MATCH(D$5,INDIRECT("'"&amp;$B1254&amp;"'!$A$4:$Z$4"),0),0)</f>
        <v>1293</v>
      </c>
      <c r="E1254">
        <f ca="1">VLOOKUP($A1254,INDIRECT("'"&amp;$B1254&amp;"'!"&amp;"$A$5:$Z$10000"),MATCH(E$5,INDIRECT("'"&amp;$B1254&amp;"'!$A$4:$Z$4"),0),0)</f>
        <v>3117</v>
      </c>
      <c r="F1254">
        <f>VLOOKUP($A1254,cleaning_log!$A$1:$ZZ$9791,MATCH(F$5,cleaning_log!$A$2:$ZZ$2,0),0)</f>
        <v>576</v>
      </c>
      <c r="G1254">
        <f>VLOOKUP($A1254,cleaning_log!$A$1:$ZZ$9791,MATCH(G$5,cleaning_log!$A$2:$ZZ$2,0),0)</f>
        <v>2442</v>
      </c>
      <c r="H1254">
        <f ca="1">VLOOKUP($A1254,INDIRECT("'"&amp;$B1254&amp;"'!"&amp;"$A$5:$Z$10000"),MATCH(H$5,INDIRECT("'"&amp;$B1254&amp;"'!$A$4:$Z$4"),0),0)</f>
        <v>11460</v>
      </c>
      <c r="I1254">
        <f>VLOOKUP($A1254,cleaning_log!$A$1:$ZZ$9791,MATCH(I$5,cleaning_log!$A$2:$ZZ$2,0),0)</f>
        <v>7515.2710294117596</v>
      </c>
      <c r="J1254">
        <f>VLOOKUP($A1254,cleaning_log!$A$1:$ZZ$9791,MATCH(J$5,cleaning_log!$A$2:$ZZ$2,0),0)</f>
        <v>7515.2710294117596</v>
      </c>
      <c r="K1254" t="b">
        <f ca="1">IF(ISNA(J1254),TRUE,ABS(H1254-J1254)&gt;0.001)</f>
        <v>1</v>
      </c>
      <c r="L1254">
        <f>VLOOKUP($A1254,cleaning_log!$A$1:$ZZ$9791,MATCH(L$5,cleaning_log!$A$2:$ZZ$2,0),0)</f>
        <v>11460</v>
      </c>
      <c r="M1254">
        <f>VLOOKUP($A1254,cleaning_log!$A$1:$ZZ$9791,MATCH(M$5,cleaning_log!$A$2:$ZZ$2,0),0)</f>
        <v>11460</v>
      </c>
      <c r="N1254">
        <f>VLOOKUP($A1254,cleaning_log!$A$1:$ZZ$9791,MATCH(N$5,cleaning_log!$A$2:$ZZ$2,0),0)</f>
        <v>11459</v>
      </c>
      <c r="O1254">
        <f>VLOOKUP($A1254,cleaning_log!$A$1:$ZZ$9791,MATCH(O$5,cleaning_log!$A$2:$ZZ$2,0),0)</f>
        <v>11459</v>
      </c>
      <c r="P1254">
        <f>VLOOKUP($A1254,cleaning_log!$A$1:$ZZ$9791,MATCH(P$5,cleaning_log!$A$2:$ZZ$2,0),0)</f>
        <v>1516.4860000000001</v>
      </c>
      <c r="Q1254">
        <f>VLOOKUP($A1254,cleaning_log!$A$1:$ZZ$9791,MATCH(Q$5,cleaning_log!$A$2:$ZZ$2,0),0)</f>
        <v>212.71700000000001</v>
      </c>
      <c r="R1254">
        <f>VLOOKUP($A1254,cleaning_log!$A$1:$ZZ$9791,MATCH(R$5,cleaning_log!$A$2:$ZZ$2,0),0)</f>
        <v>305.01100000000002</v>
      </c>
      <c r="S1254" t="b">
        <f t="shared" si="201"/>
        <v>1</v>
      </c>
      <c r="T1254">
        <f>VLOOKUP($A1254,cleaning_log!$A$1:$ZZ$9791,MATCH(T$5,cleaning_log!$A$2:$ZZ$2,0),0)</f>
        <v>294819</v>
      </c>
      <c r="U1254">
        <f>VLOOKUP($A1254,cleaning_log!$A$1:$ZZ$9791,MATCH(U$5,cleaning_log!$A$2:$ZZ$2,0),0)</f>
        <v>38328</v>
      </c>
      <c r="V1254">
        <f>VLOOKUP($A1254,cleaning_log!$A$1:$ZZ$9791,MATCH(V$5,cleaning_log!$A$2:$ZZ$2,0),0)</f>
        <v>48433</v>
      </c>
    </row>
    <row r="1255" spans="1:22" hidden="1" x14ac:dyDescent="0.2">
      <c r="A1255" t="s">
        <v>15885</v>
      </c>
      <c r="B1255" t="str">
        <f>IF(NOT(ISNA(VLOOKUP($A1255,miplib2017!$A$5:$A$10000,1,0))),"miplib2017",IF(NOT(ISNA(VLOOKUP($A1255,miplib2010!$A$5:$A$10000,1,0))),"miplib2010",IF(NOT(ISNA(VLOOKUP($A1255,miplib2003!$A$5:$A$10000,1,0))),"miplib2003",IF(NOT(ISNA(VLOOKUP($A1255,miplib3!$A$5:$A$10002,1,0))),"miplib3",IF(NOT(ISNA(VLOOKUP($A1255,miplib2!$A$5:$A$10004,1,0))),"miplib2",IF(NOT(ISNA(VLOOKUP($A1255,coral!$A$5:$A$10000,1,0))),"coral",IF(NOT(ISNA(VLOOKUP($A1255,neos!$A$5:$A$10000,1,0))),"neos","COULD NOT FIND")))))))</f>
        <v>miplib2017</v>
      </c>
      <c r="C1255" t="str">
        <f>B1255&amp;"/"&amp;A1255</f>
        <v>miplib2017/rococoC11-010100</v>
      </c>
      <c r="D1255">
        <f ca="1">VLOOKUP($A1255,INDIRECT("'"&amp;$B1255&amp;"'!"&amp;"$A$5:$Z$10000"),MATCH(D$5,INDIRECT("'"&amp;$B1255&amp;"'!$A$4:$Z$4"),0),0)</f>
        <v>4010</v>
      </c>
      <c r="E1255">
        <f ca="1">VLOOKUP($A1255,INDIRECT("'"&amp;$B1255&amp;"'!"&amp;"$A$5:$Z$10000"),MATCH(E$5,INDIRECT("'"&amp;$B1255&amp;"'!$A$4:$Z$4"),0),0)</f>
        <v>12321</v>
      </c>
      <c r="F1255" t="e">
        <f>VLOOKUP($A1255,cleaning_log!$A$1:$ZZ$9791,MATCH(F$5,cleaning_log!$A$2:$ZZ$2,0),0)</f>
        <v>#N/A</v>
      </c>
      <c r="G1255" t="e">
        <f>VLOOKUP($A1255,cleaning_log!$A$1:$ZZ$9791,MATCH(G$5,cleaning_log!$A$2:$ZZ$2,0),0)</f>
        <v>#N/A</v>
      </c>
      <c r="H1255">
        <f ca="1">VLOOKUP($A1255,INDIRECT("'"&amp;$B1255&amp;"'!"&amp;"$A$5:$Z$10000"),MATCH(H$5,INDIRECT("'"&amp;$B1255&amp;"'!$A$4:$Z$4"),0),0)</f>
        <v>20889</v>
      </c>
      <c r="I1255" t="e">
        <f>VLOOKUP($A1255,cleaning_log!$A$1:$ZZ$9791,MATCH(I$5,cleaning_log!$A$2:$ZZ$2,0),0)</f>
        <v>#N/A</v>
      </c>
      <c r="J1255" t="e">
        <f>VLOOKUP($A1255,cleaning_log!$A$1:$ZZ$9791,MATCH(J$5,cleaning_log!$A$2:$ZZ$2,0),0)</f>
        <v>#N/A</v>
      </c>
      <c r="K1255" t="b">
        <f>IF(ISNA(J1255),TRUE,ABS(H1255-J1255)&gt;0.001)</f>
        <v>1</v>
      </c>
      <c r="L1255" t="e">
        <f>VLOOKUP($A1255,cleaning_log!$A$1:$ZZ$9791,MATCH(L$5,cleaning_log!$A$2:$ZZ$2,0),0)</f>
        <v>#N/A</v>
      </c>
      <c r="M1255" t="e">
        <f>VLOOKUP($A1255,cleaning_log!$A$1:$ZZ$9791,MATCH(M$5,cleaning_log!$A$2:$ZZ$2,0),0)</f>
        <v>#N/A</v>
      </c>
      <c r="N1255" t="e">
        <f>VLOOKUP($A1255,cleaning_log!$A$1:$ZZ$9791,MATCH(N$5,cleaning_log!$A$2:$ZZ$2,0),0)</f>
        <v>#N/A</v>
      </c>
      <c r="O1255" t="e">
        <f>VLOOKUP($A1255,cleaning_log!$A$1:$ZZ$9791,MATCH(O$5,cleaning_log!$A$2:$ZZ$2,0),0)</f>
        <v>#N/A</v>
      </c>
      <c r="P1255" t="e">
        <f>VLOOKUP($A1255,cleaning_log!$A$1:$ZZ$9791,MATCH(P$5,cleaning_log!$A$2:$ZZ$2,0),0)</f>
        <v>#N/A</v>
      </c>
      <c r="Q1255" t="e">
        <f>VLOOKUP($A1255,cleaning_log!$A$1:$ZZ$9791,MATCH(Q$5,cleaning_log!$A$2:$ZZ$2,0),0)</f>
        <v>#N/A</v>
      </c>
      <c r="R1255" t="e">
        <f>VLOOKUP($A1255,cleaning_log!$A$1:$ZZ$9791,MATCH(R$5,cleaning_log!$A$2:$ZZ$2,0),0)</f>
        <v>#N/A</v>
      </c>
      <c r="S1255" t="e">
        <f t="shared" si="201"/>
        <v>#N/A</v>
      </c>
      <c r="T1255" t="e">
        <f>VLOOKUP($A1255,cleaning_log!$A$1:$ZZ$9791,MATCH(T$5,cleaning_log!$A$2:$ZZ$2,0),0)</f>
        <v>#N/A</v>
      </c>
      <c r="U1255" t="e">
        <f>VLOOKUP($A1255,cleaning_log!$A$1:$ZZ$9791,MATCH(U$5,cleaning_log!$A$2:$ZZ$2,0),0)</f>
        <v>#N/A</v>
      </c>
      <c r="V1255" t="e">
        <f>VLOOKUP($A1255,cleaning_log!$A$1:$ZZ$9791,MATCH(V$5,cleaning_log!$A$2:$ZZ$2,0),0)</f>
        <v>#N/A</v>
      </c>
    </row>
    <row r="1256" spans="1:22" hidden="1" x14ac:dyDescent="0.2">
      <c r="A1256" t="s">
        <v>4295</v>
      </c>
      <c r="B1256" t="str">
        <f>IF(NOT(ISNA(VLOOKUP($A1256,miplib2017!$A$5:$A$10000,1,0))),"miplib2017",IF(NOT(ISNA(VLOOKUP($A1256,miplib2010!$A$5:$A$10000,1,0))),"miplib2010",IF(NOT(ISNA(VLOOKUP($A1256,miplib2003!$A$5:$A$10000,1,0))),"miplib2003",IF(NOT(ISNA(VLOOKUP($A1256,miplib3!$A$5:$A$10002,1,0))),"miplib3",IF(NOT(ISNA(VLOOKUP($A1256,miplib2!$A$5:$A$10004,1,0))),"miplib2",IF(NOT(ISNA(VLOOKUP($A1256,coral!$A$5:$A$10000,1,0))),"coral",IF(NOT(ISNA(VLOOKUP($A1256,neos!$A$5:$A$10000,1,0))),"neos","COULD NOT FIND")))))))</f>
        <v>miplib2017</v>
      </c>
      <c r="C1256" t="str">
        <f>B1256&amp;"/"&amp;A1256</f>
        <v>miplib2017/rococoC11-011100</v>
      </c>
      <c r="D1256">
        <f ca="1">VLOOKUP($A1256,INDIRECT("'"&amp;$B1256&amp;"'!"&amp;"$A$5:$Z$10000"),MATCH(D$5,INDIRECT("'"&amp;$B1256&amp;"'!$A$4:$Z$4"),0),0)</f>
        <v>2367</v>
      </c>
      <c r="E1256">
        <f ca="1">VLOOKUP($A1256,INDIRECT("'"&amp;$B1256&amp;"'!"&amp;"$A$5:$Z$10000"),MATCH(E$5,INDIRECT("'"&amp;$B1256&amp;"'!$A$4:$Z$4"),0),0)</f>
        <v>6491</v>
      </c>
      <c r="F1256">
        <f>VLOOKUP($A1256,cleaning_log!$A$1:$ZZ$9791,MATCH(F$5,cleaning_log!$A$2:$ZZ$2,0),0)</f>
        <v>770</v>
      </c>
      <c r="G1256">
        <f>VLOOKUP($A1256,cleaning_log!$A$1:$ZZ$9791,MATCH(G$5,cleaning_log!$A$2:$ZZ$2,0),0)</f>
        <v>5060</v>
      </c>
      <c r="H1256">
        <f ca="1">VLOOKUP($A1256,INDIRECT("'"&amp;$B1256&amp;"'!"&amp;"$A$5:$Z$10000"),MATCH(H$5,INDIRECT("'"&amp;$B1256&amp;"'!$A$4:$Z$4"),0),0)</f>
        <v>20889</v>
      </c>
      <c r="I1256">
        <f>VLOOKUP($A1256,cleaning_log!$A$1:$ZZ$9791,MATCH(I$5,cleaning_log!$A$2:$ZZ$2,0),0)</f>
        <v>9024.2054055713197</v>
      </c>
      <c r="J1256">
        <f>VLOOKUP($A1256,cleaning_log!$A$1:$ZZ$9791,MATCH(J$5,cleaning_log!$A$2:$ZZ$2,0),0)</f>
        <v>9024.2054055713106</v>
      </c>
      <c r="K1256" t="b">
        <f ca="1">IF(ISNA(J1256),TRUE,ABS(H1256-J1256)&gt;0.001)</f>
        <v>1</v>
      </c>
      <c r="L1256">
        <f>VLOOKUP($A1256,cleaning_log!$A$1:$ZZ$9791,MATCH(L$5,cleaning_log!$A$2:$ZZ$2,0),0)</f>
        <v>21262</v>
      </c>
      <c r="M1256">
        <f>VLOOKUP($A1256,cleaning_log!$A$1:$ZZ$9791,MATCH(M$5,cleaning_log!$A$2:$ZZ$2,0),0)</f>
        <v>20889</v>
      </c>
      <c r="N1256">
        <f>VLOOKUP($A1256,cleaning_log!$A$1:$ZZ$9791,MATCH(N$5,cleaning_log!$A$2:$ZZ$2,0),0)</f>
        <v>18905</v>
      </c>
      <c r="O1256">
        <f>VLOOKUP($A1256,cleaning_log!$A$1:$ZZ$9791,MATCH(O$5,cleaning_log!$A$2:$ZZ$2,0),0)</f>
        <v>19110</v>
      </c>
      <c r="P1256">
        <f>VLOOKUP($A1256,cleaning_log!$A$1:$ZZ$9791,MATCH(P$5,cleaning_log!$A$2:$ZZ$2,0),0)</f>
        <v>3600.0010000000002</v>
      </c>
      <c r="Q1256">
        <f>VLOOKUP($A1256,cleaning_log!$A$1:$ZZ$9791,MATCH(Q$5,cleaning_log!$A$2:$ZZ$2,0),0)</f>
        <v>3600.0010000000002</v>
      </c>
      <c r="R1256">
        <f>VLOOKUP($A1256,cleaning_log!$A$1:$ZZ$9791,MATCH(R$5,cleaning_log!$A$2:$ZZ$2,0),0)</f>
        <v>3600.0010000000002</v>
      </c>
      <c r="S1256" t="b">
        <f t="shared" si="201"/>
        <v>0</v>
      </c>
      <c r="T1256">
        <f>VLOOKUP($A1256,cleaning_log!$A$1:$ZZ$9791,MATCH(T$5,cleaning_log!$A$2:$ZZ$2,0),0)</f>
        <v>45435</v>
      </c>
      <c r="U1256">
        <f>VLOOKUP($A1256,cleaning_log!$A$1:$ZZ$9791,MATCH(U$5,cleaning_log!$A$2:$ZZ$2,0),0)</f>
        <v>34646</v>
      </c>
      <c r="V1256">
        <f>VLOOKUP($A1256,cleaning_log!$A$1:$ZZ$9791,MATCH(V$5,cleaning_log!$A$2:$ZZ$2,0),0)</f>
        <v>48688</v>
      </c>
    </row>
    <row r="1257" spans="1:22" hidden="1" x14ac:dyDescent="0.2">
      <c r="A1257" t="s">
        <v>15888</v>
      </c>
      <c r="B1257" t="str">
        <f>IF(NOT(ISNA(VLOOKUP($A1257,miplib2017!$A$5:$A$10000,1,0))),"miplib2017",IF(NOT(ISNA(VLOOKUP($A1257,miplib2010!$A$5:$A$10000,1,0))),"miplib2010",IF(NOT(ISNA(VLOOKUP($A1257,miplib2003!$A$5:$A$10000,1,0))),"miplib2003",IF(NOT(ISNA(VLOOKUP($A1257,miplib3!$A$5:$A$10002,1,0))),"miplib3",IF(NOT(ISNA(VLOOKUP($A1257,miplib2!$A$5:$A$10004,1,0))),"miplib2",IF(NOT(ISNA(VLOOKUP($A1257,coral!$A$5:$A$10000,1,0))),"coral",IF(NOT(ISNA(VLOOKUP($A1257,neos!$A$5:$A$10000,1,0))),"neos","COULD NOT FIND")))))))</f>
        <v>miplib2017</v>
      </c>
      <c r="C1257" t="str">
        <f>B1257&amp;"/"&amp;A1257</f>
        <v>miplib2017/rococoC12-010001</v>
      </c>
      <c r="D1257">
        <f ca="1">VLOOKUP($A1257,INDIRECT("'"&amp;$B1257&amp;"'!"&amp;"$A$5:$Z$10000"),MATCH(D$5,INDIRECT("'"&amp;$B1257&amp;"'!$A$4:$Z$4"),0),0)</f>
        <v>4636</v>
      </c>
      <c r="E1257">
        <f ca="1">VLOOKUP($A1257,INDIRECT("'"&amp;$B1257&amp;"'!"&amp;"$A$5:$Z$10000"),MATCH(E$5,INDIRECT("'"&amp;$B1257&amp;"'!$A$4:$Z$4"),0),0)</f>
        <v>16741</v>
      </c>
      <c r="F1257" t="e">
        <f>VLOOKUP($A1257,cleaning_log!$A$1:$ZZ$9791,MATCH(F$5,cleaning_log!$A$2:$ZZ$2,0),0)</f>
        <v>#N/A</v>
      </c>
      <c r="G1257" t="e">
        <f>VLOOKUP($A1257,cleaning_log!$A$1:$ZZ$9791,MATCH(G$5,cleaning_log!$A$2:$ZZ$2,0),0)</f>
        <v>#N/A</v>
      </c>
      <c r="H1257" t="str">
        <f ca="1">VLOOKUP($A1257,INDIRECT("'"&amp;$B1257&amp;"'!"&amp;"$A$5:$Z$10000"),MATCH(H$5,INDIRECT("'"&amp;$B1257&amp;"'!$A$4:$Z$4"),0),0)</f>
        <v>34270*</v>
      </c>
      <c r="I1257" t="e">
        <f>VLOOKUP($A1257,cleaning_log!$A$1:$ZZ$9791,MATCH(I$5,cleaning_log!$A$2:$ZZ$2,0),0)</f>
        <v>#N/A</v>
      </c>
      <c r="J1257" t="e">
        <f>VLOOKUP($A1257,cleaning_log!$A$1:$ZZ$9791,MATCH(J$5,cleaning_log!$A$2:$ZZ$2,0),0)</f>
        <v>#N/A</v>
      </c>
      <c r="K1257" t="b">
        <f>IF(ISNA(J1257),TRUE,ABS(H1257-J1257)&gt;0.001)</f>
        <v>1</v>
      </c>
      <c r="L1257" t="e">
        <f>VLOOKUP($A1257,cleaning_log!$A$1:$ZZ$9791,MATCH(L$5,cleaning_log!$A$2:$ZZ$2,0),0)</f>
        <v>#N/A</v>
      </c>
      <c r="M1257" t="e">
        <f>VLOOKUP($A1257,cleaning_log!$A$1:$ZZ$9791,MATCH(M$5,cleaning_log!$A$2:$ZZ$2,0),0)</f>
        <v>#N/A</v>
      </c>
      <c r="N1257" t="e">
        <f>VLOOKUP($A1257,cleaning_log!$A$1:$ZZ$9791,MATCH(N$5,cleaning_log!$A$2:$ZZ$2,0),0)</f>
        <v>#N/A</v>
      </c>
      <c r="O1257" t="e">
        <f>VLOOKUP($A1257,cleaning_log!$A$1:$ZZ$9791,MATCH(O$5,cleaning_log!$A$2:$ZZ$2,0),0)</f>
        <v>#N/A</v>
      </c>
      <c r="P1257" t="e">
        <f>VLOOKUP($A1257,cleaning_log!$A$1:$ZZ$9791,MATCH(P$5,cleaning_log!$A$2:$ZZ$2,0),0)</f>
        <v>#N/A</v>
      </c>
      <c r="Q1257" t="e">
        <f>VLOOKUP($A1257,cleaning_log!$A$1:$ZZ$9791,MATCH(Q$5,cleaning_log!$A$2:$ZZ$2,0),0)</f>
        <v>#N/A</v>
      </c>
      <c r="R1257" t="e">
        <f>VLOOKUP($A1257,cleaning_log!$A$1:$ZZ$9791,MATCH(R$5,cleaning_log!$A$2:$ZZ$2,0),0)</f>
        <v>#N/A</v>
      </c>
      <c r="S1257" t="e">
        <f t="shared" si="201"/>
        <v>#N/A</v>
      </c>
      <c r="T1257" t="e">
        <f>VLOOKUP($A1257,cleaning_log!$A$1:$ZZ$9791,MATCH(T$5,cleaning_log!$A$2:$ZZ$2,0),0)</f>
        <v>#N/A</v>
      </c>
      <c r="U1257" t="e">
        <f>VLOOKUP($A1257,cleaning_log!$A$1:$ZZ$9791,MATCH(U$5,cleaning_log!$A$2:$ZZ$2,0),0)</f>
        <v>#N/A</v>
      </c>
      <c r="V1257" t="e">
        <f>VLOOKUP($A1257,cleaning_log!$A$1:$ZZ$9791,MATCH(V$5,cleaning_log!$A$2:$ZZ$2,0),0)</f>
        <v>#N/A</v>
      </c>
    </row>
    <row r="1258" spans="1:22" hidden="1" x14ac:dyDescent="0.2">
      <c r="A1258" t="s">
        <v>4296</v>
      </c>
      <c r="B1258" t="str">
        <f>IF(NOT(ISNA(VLOOKUP($A1258,miplib2017!$A$5:$A$10000,1,0))),"miplib2017",IF(NOT(ISNA(VLOOKUP($A1258,miplib2010!$A$5:$A$10000,1,0))),"miplib2010",IF(NOT(ISNA(VLOOKUP($A1258,miplib2003!$A$5:$A$10000,1,0))),"miplib2003",IF(NOT(ISNA(VLOOKUP($A1258,miplib3!$A$5:$A$10002,1,0))),"miplib3",IF(NOT(ISNA(VLOOKUP($A1258,miplib2!$A$5:$A$10004,1,0))),"miplib2",IF(NOT(ISNA(VLOOKUP($A1258,coral!$A$5:$A$10000,1,0))),"coral",IF(NOT(ISNA(VLOOKUP($A1258,neos!$A$5:$A$10000,1,0))),"neos","COULD NOT FIND")))))))</f>
        <v>miplib2010</v>
      </c>
      <c r="C1258" t="str">
        <f>B1258&amp;"/"&amp;A1258</f>
        <v>miplib2010/rococoC12-111000</v>
      </c>
      <c r="D1258">
        <f ca="1">VLOOKUP($A1258,INDIRECT("'"&amp;$B1258&amp;"'!"&amp;"$A$5:$Z$10000"),MATCH(D$5,INDIRECT("'"&amp;$B1258&amp;"'!$A$4:$Z$4"),0),0)</f>
        <v>10776</v>
      </c>
      <c r="E1258">
        <f ca="1">VLOOKUP($A1258,INDIRECT("'"&amp;$B1258&amp;"'!"&amp;"$A$5:$Z$10000"),MATCH(E$5,INDIRECT("'"&amp;$B1258&amp;"'!$A$4:$Z$4"),0),0)</f>
        <v>8619</v>
      </c>
      <c r="F1258" t="e">
        <f>VLOOKUP($A1258,cleaning_log!$A$1:$ZZ$9791,MATCH(F$5,cleaning_log!$A$2:$ZZ$2,0),0)</f>
        <v>#N/A</v>
      </c>
      <c r="G1258" t="e">
        <f>VLOOKUP($A1258,cleaning_log!$A$1:$ZZ$9791,MATCH(G$5,cleaning_log!$A$2:$ZZ$2,0),0)</f>
        <v>#N/A</v>
      </c>
      <c r="H1258" t="str">
        <f ca="1">VLOOKUP($A1258,INDIRECT("'"&amp;$B1258&amp;"'!"&amp;"$A$5:$Z$10000"),MATCH(H$5,INDIRECT("'"&amp;$B1258&amp;"'!$A$4:$Z$4"),0),0)</f>
        <v>?</v>
      </c>
      <c r="I1258" t="e">
        <f>VLOOKUP($A1258,cleaning_log!$A$1:$ZZ$9791,MATCH(I$5,cleaning_log!$A$2:$ZZ$2,0),0)</f>
        <v>#N/A</v>
      </c>
      <c r="J1258" t="e">
        <f>VLOOKUP($A1258,cleaning_log!$A$1:$ZZ$9791,MATCH(J$5,cleaning_log!$A$2:$ZZ$2,0),0)</f>
        <v>#N/A</v>
      </c>
      <c r="L1258" t="e">
        <f>VLOOKUP($A1258,cleaning_log!$A$1:$ZZ$9791,MATCH(L$5,cleaning_log!$A$2:$ZZ$2,0),0)</f>
        <v>#N/A</v>
      </c>
      <c r="M1258" t="e">
        <f>VLOOKUP($A1258,cleaning_log!$A$1:$ZZ$9791,MATCH(M$5,cleaning_log!$A$2:$ZZ$2,0),0)</f>
        <v>#N/A</v>
      </c>
      <c r="N1258" t="e">
        <f>VLOOKUP($A1258,cleaning_log!$A$1:$ZZ$9791,MATCH(N$5,cleaning_log!$A$2:$ZZ$2,0),0)</f>
        <v>#N/A</v>
      </c>
      <c r="O1258" t="e">
        <f>VLOOKUP($A1258,cleaning_log!$A$1:$ZZ$9791,MATCH(O$5,cleaning_log!$A$2:$ZZ$2,0),0)</f>
        <v>#N/A</v>
      </c>
      <c r="P1258" t="e">
        <f>VLOOKUP($A1258,cleaning_log!$A$1:$ZZ$9791,MATCH(P$5,cleaning_log!$A$2:$ZZ$2,0),0)</f>
        <v>#N/A</v>
      </c>
      <c r="Q1258" t="e">
        <f>VLOOKUP($A1258,cleaning_log!$A$1:$ZZ$9791,MATCH(Q$5,cleaning_log!$A$2:$ZZ$2,0),0)</f>
        <v>#N/A</v>
      </c>
      <c r="R1258" t="e">
        <f>VLOOKUP($A1258,cleaning_log!$A$1:$ZZ$9791,MATCH(R$5,cleaning_log!$A$2:$ZZ$2,0),0)</f>
        <v>#N/A</v>
      </c>
      <c r="S1258" t="e">
        <f t="shared" si="201"/>
        <v>#N/A</v>
      </c>
      <c r="T1258" t="e">
        <f>VLOOKUP($A1258,cleaning_log!$A$1:$ZZ$9791,MATCH(T$5,cleaning_log!$A$2:$ZZ$2,0),0)</f>
        <v>#N/A</v>
      </c>
      <c r="U1258" t="e">
        <f>VLOOKUP($A1258,cleaning_log!$A$1:$ZZ$9791,MATCH(U$5,cleaning_log!$A$2:$ZZ$2,0),0)</f>
        <v>#N/A</v>
      </c>
      <c r="V1258" t="e">
        <f>VLOOKUP($A1258,cleaning_log!$A$1:$ZZ$9791,MATCH(V$5,cleaning_log!$A$2:$ZZ$2,0),0)</f>
        <v>#N/A</v>
      </c>
    </row>
    <row r="1259" spans="1:22" hidden="1" x14ac:dyDescent="0.2">
      <c r="A1259" t="s">
        <v>4487</v>
      </c>
      <c r="B1259" t="str">
        <f>IF(NOT(ISNA(VLOOKUP($A1259,miplib2017!$A$5:$A$10000,1,0))),"miplib2017",IF(NOT(ISNA(VLOOKUP($A1259,miplib2010!$A$5:$A$10000,1,0))),"miplib2010",IF(NOT(ISNA(VLOOKUP($A1259,miplib2003!$A$5:$A$10000,1,0))),"miplib2003",IF(NOT(ISNA(VLOOKUP($A1259,miplib3!$A$5:$A$10002,1,0))),"miplib3",IF(NOT(ISNA(VLOOKUP($A1259,miplib2!$A$5:$A$10004,1,0))),"miplib2",IF(NOT(ISNA(VLOOKUP($A1259,coral!$A$5:$A$10000,1,0))),"coral",IF(NOT(ISNA(VLOOKUP($A1259,neos!$A$5:$A$10000,1,0))),"neos","COULD NOT FIND")))))))</f>
        <v>miplib2017</v>
      </c>
      <c r="C1259" t="str">
        <f>B1259&amp;"/"&amp;A1259</f>
        <v>miplib2017/roi2alpha3n4</v>
      </c>
      <c r="D1259">
        <f ca="1">VLOOKUP($A1259,INDIRECT("'"&amp;$B1259&amp;"'!"&amp;"$A$5:$Z$10000"),MATCH(D$5,INDIRECT("'"&amp;$B1259&amp;"'!$A$4:$Z$4"),0),0)</f>
        <v>1251</v>
      </c>
      <c r="E1259">
        <f ca="1">VLOOKUP($A1259,INDIRECT("'"&amp;$B1259&amp;"'!"&amp;"$A$5:$Z$10000"),MATCH(E$5,INDIRECT("'"&amp;$B1259&amp;"'!$A$4:$Z$4"),0),0)</f>
        <v>6816</v>
      </c>
      <c r="F1259">
        <f>VLOOKUP($A1259,cleaning_log!$A$1:$ZZ$9791,MATCH(F$5,cleaning_log!$A$2:$ZZ$2,0),0)</f>
        <v>443</v>
      </c>
      <c r="G1259">
        <f>VLOOKUP($A1259,cleaning_log!$A$1:$ZZ$9791,MATCH(G$5,cleaning_log!$A$2:$ZZ$2,0),0)</f>
        <v>5396</v>
      </c>
      <c r="H1259">
        <f ca="1">VLOOKUP($A1259,INDIRECT("'"&amp;$B1259&amp;"'!"&amp;"$A$5:$Z$10000"),MATCH(H$5,INDIRECT("'"&amp;$B1259&amp;"'!$A$4:$Z$4"),0),0)</f>
        <v>-63.208495030000002</v>
      </c>
      <c r="I1259">
        <f>VLOOKUP($A1259,cleaning_log!$A$1:$ZZ$9791,MATCH(I$5,cleaning_log!$A$2:$ZZ$2,0),0)</f>
        <v>-83.880993276404894</v>
      </c>
      <c r="J1259">
        <f>VLOOKUP($A1259,cleaning_log!$A$1:$ZZ$9791,MATCH(J$5,cleaning_log!$A$2:$ZZ$2,0),0)</f>
        <v>-83.666404565657004</v>
      </c>
      <c r="K1259" t="b">
        <f ca="1">IF(ISNA(J1259),TRUE,ABS(H1259-J1259)&gt;0.001)</f>
        <v>1</v>
      </c>
      <c r="L1259">
        <f>VLOOKUP($A1259,cleaning_log!$A$1:$ZZ$9791,MATCH(L$5,cleaning_log!$A$2:$ZZ$2,0),0)</f>
        <v>-63.208492077099997</v>
      </c>
      <c r="M1259">
        <f>VLOOKUP($A1259,cleaning_log!$A$1:$ZZ$9791,MATCH(M$5,cleaning_log!$A$2:$ZZ$2,0),0)</f>
        <v>-63.208492077099997</v>
      </c>
      <c r="N1259">
        <f>VLOOKUP($A1259,cleaning_log!$A$1:$ZZ$9791,MATCH(N$5,cleaning_log!$A$2:$ZZ$2,0),0)</f>
        <v>-63.213170906747202</v>
      </c>
      <c r="O1259">
        <f>VLOOKUP($A1259,cleaning_log!$A$1:$ZZ$9791,MATCH(O$5,cleaning_log!$A$2:$ZZ$2,0),0)</f>
        <v>-63.208492077099898</v>
      </c>
      <c r="P1259">
        <f>VLOOKUP($A1259,cleaning_log!$A$1:$ZZ$9791,MATCH(P$5,cleaning_log!$A$2:$ZZ$2,0),0)</f>
        <v>477.59699999999998</v>
      </c>
      <c r="Q1259">
        <f>VLOOKUP($A1259,cleaning_log!$A$1:$ZZ$9791,MATCH(Q$5,cleaning_log!$A$2:$ZZ$2,0),0)</f>
        <v>559.64</v>
      </c>
      <c r="R1259">
        <f>VLOOKUP($A1259,cleaning_log!$A$1:$ZZ$9791,MATCH(R$5,cleaning_log!$A$2:$ZZ$2,0),0)</f>
        <v>559.64</v>
      </c>
      <c r="S1259" t="b">
        <f t="shared" si="201"/>
        <v>1</v>
      </c>
      <c r="T1259">
        <f>VLOOKUP($A1259,cleaning_log!$A$1:$ZZ$9791,MATCH(T$5,cleaning_log!$A$2:$ZZ$2,0),0)</f>
        <v>21903</v>
      </c>
      <c r="U1259">
        <f>VLOOKUP($A1259,cleaning_log!$A$1:$ZZ$9791,MATCH(U$5,cleaning_log!$A$2:$ZZ$2,0),0)</f>
        <v>32954</v>
      </c>
      <c r="V1259">
        <f>VLOOKUP($A1259,cleaning_log!$A$1:$ZZ$9791,MATCH(V$5,cleaning_log!$A$2:$ZZ$2,0),0)</f>
        <v>32954</v>
      </c>
    </row>
    <row r="1260" spans="1:22" hidden="1" x14ac:dyDescent="0.2">
      <c r="A1260" t="s">
        <v>4488</v>
      </c>
      <c r="B1260" t="str">
        <f>IF(NOT(ISNA(VLOOKUP($A1260,miplib2017!$A$5:$A$10000,1,0))),"miplib2017",IF(NOT(ISNA(VLOOKUP($A1260,miplib2010!$A$5:$A$10000,1,0))),"miplib2010",IF(NOT(ISNA(VLOOKUP($A1260,miplib2003!$A$5:$A$10000,1,0))),"miplib2003",IF(NOT(ISNA(VLOOKUP($A1260,miplib3!$A$5:$A$10002,1,0))),"miplib3",IF(NOT(ISNA(VLOOKUP($A1260,miplib2!$A$5:$A$10004,1,0))),"miplib2",IF(NOT(ISNA(VLOOKUP($A1260,coral!$A$5:$A$10000,1,0))),"coral",IF(NOT(ISNA(VLOOKUP($A1260,neos!$A$5:$A$10000,1,0))),"neos","COULD NOT FIND")))))))</f>
        <v>miplib2017</v>
      </c>
      <c r="C1260" t="str">
        <f>B1260&amp;"/"&amp;A1260</f>
        <v>miplib2017/roi5alpha10n8</v>
      </c>
      <c r="D1260">
        <f ca="1">VLOOKUP($A1260,INDIRECT("'"&amp;$B1260&amp;"'!"&amp;"$A$5:$Z$10000"),MATCH(D$5,INDIRECT("'"&amp;$B1260&amp;"'!$A$4:$Z$4"),0),0)</f>
        <v>4665</v>
      </c>
      <c r="E1260">
        <f ca="1">VLOOKUP($A1260,INDIRECT("'"&amp;$B1260&amp;"'!"&amp;"$A$5:$Z$10000"),MATCH(E$5,INDIRECT("'"&amp;$B1260&amp;"'!$A$4:$Z$4"),0),0)</f>
        <v>106150</v>
      </c>
      <c r="F1260">
        <f>VLOOKUP($A1260,cleaning_log!$A$1:$ZZ$9791,MATCH(F$5,cleaning_log!$A$2:$ZZ$2,0),0)</f>
        <v>1298</v>
      </c>
      <c r="G1260">
        <f>VLOOKUP($A1260,cleaning_log!$A$1:$ZZ$9791,MATCH(G$5,cleaning_log!$A$2:$ZZ$2,0),0)</f>
        <v>29575</v>
      </c>
      <c r="H1260">
        <f ca="1">VLOOKUP($A1260,INDIRECT("'"&amp;$B1260&amp;"'!"&amp;"$A$5:$Z$10000"),MATCH(H$5,INDIRECT("'"&amp;$B1260&amp;"'!$A$4:$Z$4"),0),0)</f>
        <v>-52.322274350999997</v>
      </c>
      <c r="I1260">
        <f>VLOOKUP($A1260,cleaning_log!$A$1:$ZZ$9791,MATCH(I$5,cleaning_log!$A$2:$ZZ$2,0),0)</f>
        <v>-91.916360368714805</v>
      </c>
      <c r="J1260">
        <f>VLOOKUP($A1260,cleaning_log!$A$1:$ZZ$9791,MATCH(J$5,cleaning_log!$A$2:$ZZ$2,0),0)</f>
        <v>-90.751910854444901</v>
      </c>
      <c r="K1260" t="b">
        <f ca="1">IF(ISNA(J1260),TRUE,ABS(H1260-J1260)&gt;0.001)</f>
        <v>1</v>
      </c>
      <c r="L1260">
        <f>VLOOKUP($A1260,cleaning_log!$A$1:$ZZ$9791,MATCH(L$5,cleaning_log!$A$2:$ZZ$2,0),0)</f>
        <v>-49.771727908030002</v>
      </c>
      <c r="M1260">
        <f>VLOOKUP($A1260,cleaning_log!$A$1:$ZZ$9791,MATCH(M$5,cleaning_log!$A$2:$ZZ$2,0),0)</f>
        <v>-50.588797731509899</v>
      </c>
      <c r="N1260">
        <f>VLOOKUP($A1260,cleaning_log!$A$1:$ZZ$9791,MATCH(N$5,cleaning_log!$A$2:$ZZ$2,0),0)</f>
        <v>-64.814948562637795</v>
      </c>
      <c r="O1260">
        <f>VLOOKUP($A1260,cleaning_log!$A$1:$ZZ$9791,MATCH(O$5,cleaning_log!$A$2:$ZZ$2,0),0)</f>
        <v>-62.7486384079236</v>
      </c>
      <c r="P1260">
        <f>VLOOKUP($A1260,cleaning_log!$A$1:$ZZ$9791,MATCH(P$5,cleaning_log!$A$2:$ZZ$2,0),0)</f>
        <v>3600.0160000000001</v>
      </c>
      <c r="Q1260">
        <f>VLOOKUP($A1260,cleaning_log!$A$1:$ZZ$9791,MATCH(Q$5,cleaning_log!$A$2:$ZZ$2,0),0)</f>
        <v>3600.0129999999999</v>
      </c>
      <c r="R1260">
        <f>VLOOKUP($A1260,cleaning_log!$A$1:$ZZ$9791,MATCH(R$5,cleaning_log!$A$2:$ZZ$2,0),0)</f>
        <v>3600.0140000000001</v>
      </c>
      <c r="S1260" t="b">
        <f t="shared" si="201"/>
        <v>0</v>
      </c>
      <c r="T1260">
        <f>VLOOKUP($A1260,cleaning_log!$A$1:$ZZ$9791,MATCH(T$5,cleaning_log!$A$2:$ZZ$2,0),0)</f>
        <v>21341</v>
      </c>
      <c r="U1260">
        <f>VLOOKUP($A1260,cleaning_log!$A$1:$ZZ$9791,MATCH(U$5,cleaning_log!$A$2:$ZZ$2,0),0)</f>
        <v>42702</v>
      </c>
      <c r="V1260">
        <f>VLOOKUP($A1260,cleaning_log!$A$1:$ZZ$9791,MATCH(V$5,cleaning_log!$A$2:$ZZ$2,0),0)</f>
        <v>45469</v>
      </c>
    </row>
    <row r="1261" spans="1:22" x14ac:dyDescent="0.2">
      <c r="A1261" t="s">
        <v>3693</v>
      </c>
      <c r="B1261" t="str">
        <f>IF(NOT(ISNA(VLOOKUP($A1261,miplib2017!$A$5:$A$10000,1,0))),"miplib2017",IF(NOT(ISNA(VLOOKUP($A1261,miplib2010!$A$5:$A$10000,1,0))),"miplib2010",IF(NOT(ISNA(VLOOKUP($A1261,miplib2003!$A$5:$A$10000,1,0))),"miplib2003",IF(NOT(ISNA(VLOOKUP($A1261,miplib3!$A$5:$A$10002,1,0))),"miplib3",IF(NOT(ISNA(VLOOKUP($A1261,miplib2!$A$5:$A$10004,1,0))),"miplib2",IF(NOT(ISNA(VLOOKUP($A1261,coral!$A$5:$A$10000,1,0))),"coral",IF(NOT(ISNA(VLOOKUP($A1261,neos!$A$5:$A$10000,1,0))),"neos","COULD NOT FIND")))))))</f>
        <v>miplib2017</v>
      </c>
      <c r="C1261" t="str">
        <f>B1261&amp;"/"&amp;A1261</f>
        <v>miplib2017/roll3000</v>
      </c>
      <c r="D1261">
        <f ca="1">VLOOKUP($A1261,INDIRECT("'"&amp;$B1261&amp;"'!"&amp;"$A$5:$Z$10000"),MATCH(D$5,INDIRECT("'"&amp;$B1261&amp;"'!$A$4:$Z$4"),0),0)</f>
        <v>2295</v>
      </c>
      <c r="E1261">
        <f ca="1">VLOOKUP($A1261,INDIRECT("'"&amp;$B1261&amp;"'!"&amp;"$A$5:$Z$10000"),MATCH(E$5,INDIRECT("'"&amp;$B1261&amp;"'!$A$4:$Z$4"),0),0)</f>
        <v>1166</v>
      </c>
      <c r="F1261">
        <f>VLOOKUP($A1261,cleaning_log!$A$1:$ZZ$9791,MATCH(F$5,cleaning_log!$A$2:$ZZ$2,0),0)</f>
        <v>1036</v>
      </c>
      <c r="G1261">
        <f>VLOOKUP($A1261,cleaning_log!$A$1:$ZZ$9791,MATCH(G$5,cleaning_log!$A$2:$ZZ$2,0),0)</f>
        <v>897</v>
      </c>
      <c r="H1261">
        <f ca="1">VLOOKUP($A1261,INDIRECT("'"&amp;$B1261&amp;"'!"&amp;"$A$5:$Z$10000"),MATCH(H$5,INDIRECT("'"&amp;$B1261&amp;"'!$A$4:$Z$4"),0),0)</f>
        <v>12889.999991999999</v>
      </c>
      <c r="I1261">
        <f>VLOOKUP($A1261,cleaning_log!$A$1:$ZZ$9791,MATCH(I$5,cleaning_log!$A$2:$ZZ$2,0),0)</f>
        <v>11097.127676855</v>
      </c>
      <c r="J1261">
        <f>VLOOKUP($A1261,cleaning_log!$A$1:$ZZ$9791,MATCH(J$5,cleaning_log!$A$2:$ZZ$2,0),0)</f>
        <v>11115.6305022775</v>
      </c>
      <c r="K1261" t="b">
        <f ca="1">IF(ISNA(J1261),TRUE,ABS(H1261-J1261)&gt;0.001)</f>
        <v>1</v>
      </c>
      <c r="L1261">
        <f>VLOOKUP($A1261,cleaning_log!$A$1:$ZZ$9791,MATCH(L$5,cleaning_log!$A$2:$ZZ$2,0),0)</f>
        <v>12889.9999449444</v>
      </c>
      <c r="M1261">
        <f>VLOOKUP($A1261,cleaning_log!$A$1:$ZZ$9791,MATCH(M$5,cleaning_log!$A$2:$ZZ$2,0),0)</f>
        <v>12889.999999540199</v>
      </c>
      <c r="N1261">
        <f>VLOOKUP($A1261,cleaning_log!$A$1:$ZZ$9791,MATCH(N$5,cleaning_log!$A$2:$ZZ$2,0),0)</f>
        <v>12889.9999449444</v>
      </c>
      <c r="O1261">
        <f>VLOOKUP($A1261,cleaning_log!$A$1:$ZZ$9791,MATCH(O$5,cleaning_log!$A$2:$ZZ$2,0),0)</f>
        <v>12889.9999999999</v>
      </c>
      <c r="P1261">
        <f>VLOOKUP($A1261,cleaning_log!$A$1:$ZZ$9791,MATCH(P$5,cleaning_log!$A$2:$ZZ$2,0),0)</f>
        <v>69.863</v>
      </c>
      <c r="Q1261">
        <f>VLOOKUP($A1261,cleaning_log!$A$1:$ZZ$9791,MATCH(Q$5,cleaning_log!$A$2:$ZZ$2,0),0)</f>
        <v>7.7549999999999999</v>
      </c>
      <c r="R1261">
        <f>VLOOKUP($A1261,cleaning_log!$A$1:$ZZ$9791,MATCH(R$5,cleaning_log!$A$2:$ZZ$2,0),0)</f>
        <v>17.204999999999998</v>
      </c>
      <c r="S1261" t="b">
        <f t="shared" si="201"/>
        <v>1</v>
      </c>
      <c r="T1261">
        <f>VLOOKUP($A1261,cleaning_log!$A$1:$ZZ$9791,MATCH(T$5,cleaning_log!$A$2:$ZZ$2,0),0)</f>
        <v>4267</v>
      </c>
      <c r="U1261">
        <f>VLOOKUP($A1261,cleaning_log!$A$1:$ZZ$9791,MATCH(U$5,cleaning_log!$A$2:$ZZ$2,0),0)</f>
        <v>941</v>
      </c>
      <c r="V1261">
        <f>VLOOKUP($A1261,cleaning_log!$A$1:$ZZ$9791,MATCH(V$5,cleaning_log!$A$2:$ZZ$2,0),0)</f>
        <v>3013</v>
      </c>
    </row>
    <row r="1262" spans="1:22" x14ac:dyDescent="0.2">
      <c r="A1262" t="s">
        <v>3715</v>
      </c>
      <c r="B1262" t="str">
        <f>IF(NOT(ISNA(VLOOKUP($A1262,miplib2017!$A$5:$A$10000,1,0))),"miplib2017",IF(NOT(ISNA(VLOOKUP($A1262,miplib2010!$A$5:$A$10000,1,0))),"miplib2010",IF(NOT(ISNA(VLOOKUP($A1262,miplib2003!$A$5:$A$10000,1,0))),"miplib2003",IF(NOT(ISNA(VLOOKUP($A1262,miplib3!$A$5:$A$10002,1,0))),"miplib3",IF(NOT(ISNA(VLOOKUP($A1262,miplib2!$A$5:$A$10004,1,0))),"miplib2",IF(NOT(ISNA(VLOOKUP($A1262,coral!$A$5:$A$10000,1,0))),"coral",IF(NOT(ISNA(VLOOKUP($A1262,neos!$A$5:$A$10000,1,0))),"neos","COULD NOT FIND")))))))</f>
        <v>miplib2017</v>
      </c>
      <c r="C1262" t="str">
        <f>B1262&amp;"/"&amp;A1262</f>
        <v>miplib2017/rout</v>
      </c>
      <c r="D1262">
        <f ca="1">VLOOKUP($A1262,INDIRECT("'"&amp;$B1262&amp;"'!"&amp;"$A$5:$Z$10000"),MATCH(D$5,INDIRECT("'"&amp;$B1262&amp;"'!$A$4:$Z$4"),0),0)</f>
        <v>291</v>
      </c>
      <c r="E1262">
        <f ca="1">VLOOKUP($A1262,INDIRECT("'"&amp;$B1262&amp;"'!"&amp;"$A$5:$Z$10000"),MATCH(E$5,INDIRECT("'"&amp;$B1262&amp;"'!$A$4:$Z$4"),0),0)</f>
        <v>556</v>
      </c>
      <c r="F1262">
        <f>VLOOKUP($A1262,cleaning_log!$A$1:$ZZ$9791,MATCH(F$5,cleaning_log!$A$2:$ZZ$2,0),0)</f>
        <v>290</v>
      </c>
      <c r="G1262">
        <f>VLOOKUP($A1262,cleaning_log!$A$1:$ZZ$9791,MATCH(G$5,cleaning_log!$A$2:$ZZ$2,0),0)</f>
        <v>555</v>
      </c>
      <c r="H1262">
        <f ca="1">VLOOKUP($A1262,INDIRECT("'"&amp;$B1262&amp;"'!"&amp;"$A$5:$Z$10000"),MATCH(H$5,INDIRECT("'"&amp;$B1262&amp;"'!$A$4:$Z$4"),0),0)</f>
        <v>1077.56</v>
      </c>
      <c r="I1262">
        <f>VLOOKUP($A1262,cleaning_log!$A$1:$ZZ$9791,MATCH(I$5,cleaning_log!$A$2:$ZZ$2,0),0)</f>
        <v>981.86428571428496</v>
      </c>
      <c r="J1262">
        <f>VLOOKUP($A1262,cleaning_log!$A$1:$ZZ$9791,MATCH(J$5,cleaning_log!$A$2:$ZZ$2,0),0)</f>
        <v>981.86428571428496</v>
      </c>
      <c r="K1262" t="b">
        <f ca="1">IF(ISNA(J1262),TRUE,ABS(H1262-J1262)&gt;0.001)</f>
        <v>1</v>
      </c>
      <c r="L1262">
        <f>VLOOKUP($A1262,cleaning_log!$A$1:$ZZ$9791,MATCH(L$5,cleaning_log!$A$2:$ZZ$2,0),0)</f>
        <v>1077.5599999999899</v>
      </c>
      <c r="M1262">
        <f>VLOOKUP($A1262,cleaning_log!$A$1:$ZZ$9791,MATCH(M$5,cleaning_log!$A$2:$ZZ$2,0),0)</f>
        <v>1077.5599999999899</v>
      </c>
      <c r="N1262">
        <f>VLOOKUP($A1262,cleaning_log!$A$1:$ZZ$9791,MATCH(N$5,cleaning_log!$A$2:$ZZ$2,0),0)</f>
        <v>1077.49705861862</v>
      </c>
      <c r="O1262">
        <f>VLOOKUP($A1262,cleaning_log!$A$1:$ZZ$9791,MATCH(O$5,cleaning_log!$A$2:$ZZ$2,0),0)</f>
        <v>1077.5</v>
      </c>
      <c r="P1262">
        <f>VLOOKUP($A1262,cleaning_log!$A$1:$ZZ$9791,MATCH(P$5,cleaning_log!$A$2:$ZZ$2,0),0)</f>
        <v>14.948</v>
      </c>
      <c r="Q1262">
        <f>VLOOKUP($A1262,cleaning_log!$A$1:$ZZ$9791,MATCH(Q$5,cleaning_log!$A$2:$ZZ$2,0),0)</f>
        <v>16.300999999999998</v>
      </c>
      <c r="R1262">
        <f>VLOOKUP($A1262,cleaning_log!$A$1:$ZZ$9791,MATCH(R$5,cleaning_log!$A$2:$ZZ$2,0),0)</f>
        <v>36.899000000000001</v>
      </c>
      <c r="S1262" t="b">
        <f t="shared" si="201"/>
        <v>1</v>
      </c>
      <c r="T1262">
        <f>VLOOKUP($A1262,cleaning_log!$A$1:$ZZ$9791,MATCH(T$5,cleaning_log!$A$2:$ZZ$2,0),0)</f>
        <v>16736</v>
      </c>
      <c r="U1262">
        <f>VLOOKUP($A1262,cleaning_log!$A$1:$ZZ$9791,MATCH(U$5,cleaning_log!$A$2:$ZZ$2,0),0)</f>
        <v>21337</v>
      </c>
      <c r="V1262">
        <f>VLOOKUP($A1262,cleaning_log!$A$1:$ZZ$9791,MATCH(V$5,cleaning_log!$A$2:$ZZ$2,0),0)</f>
        <v>30003</v>
      </c>
    </row>
    <row r="1263" spans="1:22" x14ac:dyDescent="0.2">
      <c r="A1263" s="19" t="s">
        <v>3737</v>
      </c>
      <c r="B1263" t="str">
        <f>IF(NOT(ISNA(VLOOKUP($A1263,miplib2017!$A$5:$A$10000,1,0))),"miplib2017",IF(NOT(ISNA(VLOOKUP($A1263,miplib2010!$A$5:$A$10000,1,0))),"miplib2010",IF(NOT(ISNA(VLOOKUP($A1263,miplib2003!$A$5:$A$10000,1,0))),"miplib2003",IF(NOT(ISNA(VLOOKUP($A1263,miplib3!$A$5:$A$10002,1,0))),"miplib3",IF(NOT(ISNA(VLOOKUP($A1263,miplib2!$A$5:$A$10004,1,0))),"miplib2",IF(NOT(ISNA(VLOOKUP($A1263,coral!$A$5:$A$10000,1,0))),"coral",IF(NOT(ISNA(VLOOKUP($A1263,neos!$A$5:$A$10000,1,0))),"neos","COULD NOT FIND")))))))</f>
        <v>coral</v>
      </c>
      <c r="C1263" t="str">
        <f>B1263&amp;"/"&amp;A1263</f>
        <v>coral/roy</v>
      </c>
      <c r="D1263">
        <f ca="1">VLOOKUP($A1263,INDIRECT("'"&amp;$B1263&amp;"'!"&amp;"$A$5:$Z$10000"),MATCH(D$5,INDIRECT("'"&amp;$B1263&amp;"'!$A$4:$Z$4"),0),0)</f>
        <v>162</v>
      </c>
      <c r="E1263">
        <f ca="1">VLOOKUP($A1263,INDIRECT("'"&amp;$B1263&amp;"'!"&amp;"$A$5:$Z$10000"),MATCH(E$5,INDIRECT("'"&amp;$B1263&amp;"'!$A$4:$Z$4"),0),0)</f>
        <v>149</v>
      </c>
      <c r="F1263">
        <f>VLOOKUP($A1263,cleaning_log!$A$1:$ZZ$9791,MATCH(F$5,cleaning_log!$A$2:$ZZ$2,0),0)</f>
        <v>147</v>
      </c>
      <c r="G1263">
        <f>VLOOKUP($A1263,cleaning_log!$A$1:$ZZ$9791,MATCH(G$5,cleaning_log!$A$2:$ZZ$2,0),0)</f>
        <v>139</v>
      </c>
      <c r="H1263">
        <f ca="1">VLOOKUP($A1263,INDIRECT("'"&amp;$B1263&amp;"'!"&amp;"$A$5:$Z$10000"),MATCH(H$5,INDIRECT("'"&amp;$B1263&amp;"'!$A$4:$Z$4"),0),0)</f>
        <v>3208.9567999999999</v>
      </c>
      <c r="I1263">
        <f>VLOOKUP($A1263,cleaning_log!$A$1:$ZZ$9791,MATCH(I$5,cleaning_log!$A$2:$ZZ$2,0),0)</f>
        <v>2546.9569666666598</v>
      </c>
      <c r="J1263">
        <f>VLOOKUP($A1263,cleaning_log!$A$1:$ZZ$9791,MATCH(J$5,cleaning_log!$A$2:$ZZ$2,0),0)</f>
        <v>2546.9569666666598</v>
      </c>
      <c r="K1263" t="b">
        <f ca="1">IF(ISNA(J1263),TRUE,ABS(H1263-J1263)&gt;0.001)</f>
        <v>1</v>
      </c>
      <c r="L1263">
        <f>VLOOKUP($A1263,cleaning_log!$A$1:$ZZ$9791,MATCH(L$5,cleaning_log!$A$2:$ZZ$2,0),0)</f>
        <v>3208.9567999999899</v>
      </c>
      <c r="M1263">
        <f>VLOOKUP($A1263,cleaning_log!$A$1:$ZZ$9791,MATCH(M$5,cleaning_log!$A$2:$ZZ$2,0),0)</f>
        <v>3208.9567999999899</v>
      </c>
      <c r="N1263">
        <f>VLOOKUP($A1263,cleaning_log!$A$1:$ZZ$9791,MATCH(N$5,cleaning_log!$A$2:$ZZ$2,0),0)</f>
        <v>3208.9567999999899</v>
      </c>
      <c r="O1263">
        <f>VLOOKUP($A1263,cleaning_log!$A$1:$ZZ$9791,MATCH(O$5,cleaning_log!$A$2:$ZZ$2,0),0)</f>
        <v>3208.9567999999899</v>
      </c>
      <c r="P1263">
        <f>VLOOKUP($A1263,cleaning_log!$A$1:$ZZ$9791,MATCH(P$5,cleaning_log!$A$2:$ZZ$2,0),0)</f>
        <v>0.02</v>
      </c>
      <c r="Q1263">
        <f>VLOOKUP($A1263,cleaning_log!$A$1:$ZZ$9791,MATCH(Q$5,cleaning_log!$A$2:$ZZ$2,0),0)</f>
        <v>1.7000000000000001E-2</v>
      </c>
      <c r="R1263">
        <f>VLOOKUP($A1263,cleaning_log!$A$1:$ZZ$9791,MATCH(R$5,cleaning_log!$A$2:$ZZ$2,0),0)</f>
        <v>1.7000000000000001E-2</v>
      </c>
      <c r="S1263" t="b">
        <f t="shared" si="201"/>
        <v>1</v>
      </c>
      <c r="T1263">
        <f>VLOOKUP($A1263,cleaning_log!$A$1:$ZZ$9791,MATCH(T$5,cleaning_log!$A$2:$ZZ$2,0),0)</f>
        <v>27</v>
      </c>
      <c r="U1263">
        <f>VLOOKUP($A1263,cleaning_log!$A$1:$ZZ$9791,MATCH(U$5,cleaning_log!$A$2:$ZZ$2,0),0)</f>
        <v>10</v>
      </c>
      <c r="V1263">
        <f>VLOOKUP($A1263,cleaning_log!$A$1:$ZZ$9791,MATCH(V$5,cleaning_log!$A$2:$ZZ$2,0),0)</f>
        <v>10</v>
      </c>
    </row>
    <row r="1264" spans="1:22" hidden="1" x14ac:dyDescent="0.2">
      <c r="A1264" t="s">
        <v>15896</v>
      </c>
      <c r="B1264" t="str">
        <f>IF(NOT(ISNA(VLOOKUP($A1264,miplib2017!$A$5:$A$10000,1,0))),"miplib2017",IF(NOT(ISNA(VLOOKUP($A1264,miplib2010!$A$5:$A$10000,1,0))),"miplib2010",IF(NOT(ISNA(VLOOKUP($A1264,miplib2003!$A$5:$A$10000,1,0))),"miplib2003",IF(NOT(ISNA(VLOOKUP($A1264,miplib3!$A$5:$A$10002,1,0))),"miplib3",IF(NOT(ISNA(VLOOKUP($A1264,miplib2!$A$5:$A$10004,1,0))),"miplib2",IF(NOT(ISNA(VLOOKUP($A1264,coral!$A$5:$A$10000,1,0))),"coral",IF(NOT(ISNA(VLOOKUP($A1264,neos!$A$5:$A$10000,1,0))),"neos","COULD NOT FIND")))))))</f>
        <v>miplib2017</v>
      </c>
      <c r="C1264" t="str">
        <f>B1264&amp;"/"&amp;A1264</f>
        <v>miplib2017/rpp22falsei</v>
      </c>
      <c r="D1264">
        <f ca="1">VLOOKUP($A1264,INDIRECT("'"&amp;$B1264&amp;"'!"&amp;"$A$5:$Z$10000"),MATCH(D$5,INDIRECT("'"&amp;$B1264&amp;"'!$A$4:$Z$4"),0),0)</f>
        <v>33269</v>
      </c>
      <c r="E1264">
        <f ca="1">VLOOKUP($A1264,INDIRECT("'"&amp;$B1264&amp;"'!"&amp;"$A$5:$Z$10000"),MATCH(E$5,INDIRECT("'"&amp;$B1264&amp;"'!$A$4:$Z$4"),0),0)</f>
        <v>25462</v>
      </c>
      <c r="F1264" t="e">
        <f>VLOOKUP($A1264,cleaning_log!$A$1:$ZZ$9791,MATCH(F$5,cleaning_log!$A$2:$ZZ$2,0),0)</f>
        <v>#N/A</v>
      </c>
      <c r="G1264" t="e">
        <f>VLOOKUP($A1264,cleaning_log!$A$1:$ZZ$9791,MATCH(G$5,cleaning_log!$A$2:$ZZ$2,0),0)</f>
        <v>#N/A</v>
      </c>
      <c r="H1264">
        <f ca="1">VLOOKUP($A1264,INDIRECT("'"&amp;$B1264&amp;"'!"&amp;"$A$5:$Z$10000"),MATCH(H$5,INDIRECT("'"&amp;$B1264&amp;"'!$A$4:$Z$4"),0),0)</f>
        <v>0</v>
      </c>
      <c r="I1264" t="e">
        <f>VLOOKUP($A1264,cleaning_log!$A$1:$ZZ$9791,MATCH(I$5,cleaning_log!$A$2:$ZZ$2,0),0)</f>
        <v>#N/A</v>
      </c>
      <c r="J1264" t="e">
        <f>VLOOKUP($A1264,cleaning_log!$A$1:$ZZ$9791,MATCH(J$5,cleaning_log!$A$2:$ZZ$2,0),0)</f>
        <v>#N/A</v>
      </c>
      <c r="K1264" t="b">
        <f>IF(ISNA(J1264),TRUE,ABS(H1264-J1264)&gt;0.001)</f>
        <v>1</v>
      </c>
      <c r="L1264" t="e">
        <f>VLOOKUP($A1264,cleaning_log!$A$1:$ZZ$9791,MATCH(L$5,cleaning_log!$A$2:$ZZ$2,0),0)</f>
        <v>#N/A</v>
      </c>
      <c r="M1264" t="e">
        <f>VLOOKUP($A1264,cleaning_log!$A$1:$ZZ$9791,MATCH(M$5,cleaning_log!$A$2:$ZZ$2,0),0)</f>
        <v>#N/A</v>
      </c>
      <c r="N1264" t="e">
        <f>VLOOKUP($A1264,cleaning_log!$A$1:$ZZ$9791,MATCH(N$5,cleaning_log!$A$2:$ZZ$2,0),0)</f>
        <v>#N/A</v>
      </c>
      <c r="O1264" t="e">
        <f>VLOOKUP($A1264,cleaning_log!$A$1:$ZZ$9791,MATCH(O$5,cleaning_log!$A$2:$ZZ$2,0),0)</f>
        <v>#N/A</v>
      </c>
      <c r="P1264" t="e">
        <f>VLOOKUP($A1264,cleaning_log!$A$1:$ZZ$9791,MATCH(P$5,cleaning_log!$A$2:$ZZ$2,0),0)</f>
        <v>#N/A</v>
      </c>
      <c r="Q1264" t="e">
        <f>VLOOKUP($A1264,cleaning_log!$A$1:$ZZ$9791,MATCH(Q$5,cleaning_log!$A$2:$ZZ$2,0),0)</f>
        <v>#N/A</v>
      </c>
      <c r="R1264" t="e">
        <f>VLOOKUP($A1264,cleaning_log!$A$1:$ZZ$9791,MATCH(R$5,cleaning_log!$A$2:$ZZ$2,0),0)</f>
        <v>#N/A</v>
      </c>
      <c r="S1264" t="e">
        <f t="shared" si="201"/>
        <v>#N/A</v>
      </c>
      <c r="T1264" t="e">
        <f>VLOOKUP($A1264,cleaning_log!$A$1:$ZZ$9791,MATCH(T$5,cleaning_log!$A$2:$ZZ$2,0),0)</f>
        <v>#N/A</v>
      </c>
      <c r="U1264" t="e">
        <f>VLOOKUP($A1264,cleaning_log!$A$1:$ZZ$9791,MATCH(U$5,cleaning_log!$A$2:$ZZ$2,0),0)</f>
        <v>#N/A</v>
      </c>
      <c r="V1264" t="e">
        <f>VLOOKUP($A1264,cleaning_log!$A$1:$ZZ$9791,MATCH(V$5,cleaning_log!$A$2:$ZZ$2,0),0)</f>
        <v>#N/A</v>
      </c>
    </row>
    <row r="1265" spans="1:22" hidden="1" x14ac:dyDescent="0.2">
      <c r="A1265" t="s">
        <v>4297</v>
      </c>
      <c r="B1265" t="str">
        <f>IF(NOT(ISNA(VLOOKUP($A1265,miplib2017!$A$5:$A$10000,1,0))),"miplib2017",IF(NOT(ISNA(VLOOKUP($A1265,miplib2010!$A$5:$A$10000,1,0))),"miplib2010",IF(NOT(ISNA(VLOOKUP($A1265,miplib2003!$A$5:$A$10000,1,0))),"miplib2003",IF(NOT(ISNA(VLOOKUP($A1265,miplib3!$A$5:$A$10002,1,0))),"miplib3",IF(NOT(ISNA(VLOOKUP($A1265,miplib2!$A$5:$A$10004,1,0))),"miplib2",IF(NOT(ISNA(VLOOKUP($A1265,coral!$A$5:$A$10000,1,0))),"coral",IF(NOT(ISNA(VLOOKUP($A1265,neos!$A$5:$A$10000,1,0))),"neos","COULD NOT FIND")))))))</f>
        <v>miplib2017</v>
      </c>
      <c r="C1265" t="str">
        <f>B1265&amp;"/"&amp;A1265</f>
        <v>miplib2017/rvb-sub</v>
      </c>
      <c r="D1265">
        <f ca="1">VLOOKUP($A1265,INDIRECT("'"&amp;$B1265&amp;"'!"&amp;"$A$5:$Z$10000"),MATCH(D$5,INDIRECT("'"&amp;$B1265&amp;"'!$A$4:$Z$4"),0),0)</f>
        <v>225</v>
      </c>
      <c r="E1265">
        <f ca="1">VLOOKUP($A1265,INDIRECT("'"&amp;$B1265&amp;"'!"&amp;"$A$5:$Z$10000"),MATCH(E$5,INDIRECT("'"&amp;$B1265&amp;"'!$A$4:$Z$4"),0),0)</f>
        <v>33765</v>
      </c>
      <c r="F1265" t="e">
        <f>VLOOKUP($A1265,cleaning_log!$A$1:$ZZ$9791,MATCH(F$5,cleaning_log!$A$2:$ZZ$2,0),0)</f>
        <v>#N/A</v>
      </c>
      <c r="G1265" t="e">
        <f>VLOOKUP($A1265,cleaning_log!$A$1:$ZZ$9791,MATCH(G$5,cleaning_log!$A$2:$ZZ$2,0),0)</f>
        <v>#N/A</v>
      </c>
      <c r="H1265">
        <f ca="1">VLOOKUP($A1265,INDIRECT("'"&amp;$B1265&amp;"'!"&amp;"$A$5:$Z$10000"),MATCH(H$5,INDIRECT("'"&amp;$B1265&amp;"'!$A$4:$Z$4"),0),0)</f>
        <v>16.08499802</v>
      </c>
      <c r="I1265" t="e">
        <f>VLOOKUP($A1265,cleaning_log!$A$1:$ZZ$9791,MATCH(I$5,cleaning_log!$A$2:$ZZ$2,0),0)</f>
        <v>#N/A</v>
      </c>
      <c r="J1265" t="e">
        <f>VLOOKUP($A1265,cleaning_log!$A$1:$ZZ$9791,MATCH(J$5,cleaning_log!$A$2:$ZZ$2,0),0)</f>
        <v>#N/A</v>
      </c>
      <c r="L1265" t="e">
        <f>VLOOKUP($A1265,cleaning_log!$A$1:$ZZ$9791,MATCH(L$5,cleaning_log!$A$2:$ZZ$2,0),0)</f>
        <v>#N/A</v>
      </c>
      <c r="M1265" t="e">
        <f>VLOOKUP($A1265,cleaning_log!$A$1:$ZZ$9791,MATCH(M$5,cleaning_log!$A$2:$ZZ$2,0),0)</f>
        <v>#N/A</v>
      </c>
      <c r="N1265" t="e">
        <f>VLOOKUP($A1265,cleaning_log!$A$1:$ZZ$9791,MATCH(N$5,cleaning_log!$A$2:$ZZ$2,0),0)</f>
        <v>#N/A</v>
      </c>
      <c r="O1265" t="e">
        <f>VLOOKUP($A1265,cleaning_log!$A$1:$ZZ$9791,MATCH(O$5,cleaning_log!$A$2:$ZZ$2,0),0)</f>
        <v>#N/A</v>
      </c>
      <c r="P1265" t="e">
        <f>VLOOKUP($A1265,cleaning_log!$A$1:$ZZ$9791,MATCH(P$5,cleaning_log!$A$2:$ZZ$2,0),0)</f>
        <v>#N/A</v>
      </c>
      <c r="Q1265" t="e">
        <f>VLOOKUP($A1265,cleaning_log!$A$1:$ZZ$9791,MATCH(Q$5,cleaning_log!$A$2:$ZZ$2,0),0)</f>
        <v>#N/A</v>
      </c>
      <c r="R1265" t="e">
        <f>VLOOKUP($A1265,cleaning_log!$A$1:$ZZ$9791,MATCH(R$5,cleaning_log!$A$2:$ZZ$2,0),0)</f>
        <v>#N/A</v>
      </c>
      <c r="S1265" t="e">
        <f t="shared" si="201"/>
        <v>#N/A</v>
      </c>
      <c r="T1265" t="e">
        <f>VLOOKUP($A1265,cleaning_log!$A$1:$ZZ$9791,MATCH(T$5,cleaning_log!$A$2:$ZZ$2,0),0)</f>
        <v>#N/A</v>
      </c>
      <c r="U1265" t="e">
        <f>VLOOKUP($A1265,cleaning_log!$A$1:$ZZ$9791,MATCH(U$5,cleaning_log!$A$2:$ZZ$2,0),0)</f>
        <v>#N/A</v>
      </c>
      <c r="V1265" t="e">
        <f>VLOOKUP($A1265,cleaning_log!$A$1:$ZZ$9791,MATCH(V$5,cleaning_log!$A$2:$ZZ$2,0),0)</f>
        <v>#N/A</v>
      </c>
    </row>
    <row r="1266" spans="1:22" hidden="1" x14ac:dyDescent="0.2">
      <c r="A1266" t="s">
        <v>15900</v>
      </c>
      <c r="B1266" t="str">
        <f>IF(NOT(ISNA(VLOOKUP($A1266,miplib2017!$A$5:$A$10000,1,0))),"miplib2017",IF(NOT(ISNA(VLOOKUP($A1266,miplib2010!$A$5:$A$10000,1,0))),"miplib2010",IF(NOT(ISNA(VLOOKUP($A1266,miplib2003!$A$5:$A$10000,1,0))),"miplib2003",IF(NOT(ISNA(VLOOKUP($A1266,miplib3!$A$5:$A$10002,1,0))),"miplib3",IF(NOT(ISNA(VLOOKUP($A1266,miplib2!$A$5:$A$10004,1,0))),"miplib2",IF(NOT(ISNA(VLOOKUP($A1266,coral!$A$5:$A$10000,1,0))),"coral",IF(NOT(ISNA(VLOOKUP($A1266,neos!$A$5:$A$10000,1,0))),"neos","COULD NOT FIND")))))))</f>
        <v>miplib2017</v>
      </c>
      <c r="C1266" t="str">
        <f>B1266&amp;"/"&amp;A1266</f>
        <v>miplib2017/rwth-timetable</v>
      </c>
      <c r="D1266">
        <f ca="1">VLOOKUP($A1266,INDIRECT("'"&amp;$B1266&amp;"'!"&amp;"$A$5:$Z$10000"),MATCH(D$5,INDIRECT("'"&amp;$B1266&amp;"'!$A$4:$Z$4"),0),0)</f>
        <v>440134</v>
      </c>
      <c r="E1266">
        <f ca="1">VLOOKUP($A1266,INDIRECT("'"&amp;$B1266&amp;"'!"&amp;"$A$5:$Z$10000"),MATCH(E$5,INDIRECT("'"&amp;$B1266&amp;"'!$A$4:$Z$4"),0),0)</f>
        <v>923564</v>
      </c>
      <c r="F1266" t="e">
        <f>VLOOKUP($A1266,cleaning_log!$A$1:$ZZ$9791,MATCH(F$5,cleaning_log!$A$2:$ZZ$2,0),0)</f>
        <v>#N/A</v>
      </c>
      <c r="G1266" t="e">
        <f>VLOOKUP($A1266,cleaning_log!$A$1:$ZZ$9791,MATCH(G$5,cleaning_log!$A$2:$ZZ$2,0),0)</f>
        <v>#N/A</v>
      </c>
      <c r="H1266" t="str">
        <f ca="1">VLOOKUP($A1266,INDIRECT("'"&amp;$B1266&amp;"'!"&amp;"$A$5:$Z$10000"),MATCH(H$5,INDIRECT("'"&amp;$B1266&amp;"'!$A$4:$Z$4"),0),0)</f>
        <v>791001*</v>
      </c>
      <c r="I1266" t="e">
        <f>VLOOKUP($A1266,cleaning_log!$A$1:$ZZ$9791,MATCH(I$5,cleaning_log!$A$2:$ZZ$2,0),0)</f>
        <v>#N/A</v>
      </c>
      <c r="J1266" t="e">
        <f>VLOOKUP($A1266,cleaning_log!$A$1:$ZZ$9791,MATCH(J$5,cleaning_log!$A$2:$ZZ$2,0),0)</f>
        <v>#N/A</v>
      </c>
      <c r="K1266" t="b">
        <f>IF(ISNA(J1266),TRUE,ABS(H1266-J1266)&gt;0.001)</f>
        <v>1</v>
      </c>
      <c r="L1266" t="e">
        <f>VLOOKUP($A1266,cleaning_log!$A$1:$ZZ$9791,MATCH(L$5,cleaning_log!$A$2:$ZZ$2,0),0)</f>
        <v>#N/A</v>
      </c>
      <c r="M1266" t="e">
        <f>VLOOKUP($A1266,cleaning_log!$A$1:$ZZ$9791,MATCH(M$5,cleaning_log!$A$2:$ZZ$2,0),0)</f>
        <v>#N/A</v>
      </c>
      <c r="N1266" t="e">
        <f>VLOOKUP($A1266,cleaning_log!$A$1:$ZZ$9791,MATCH(N$5,cleaning_log!$A$2:$ZZ$2,0),0)</f>
        <v>#N/A</v>
      </c>
      <c r="O1266" t="e">
        <f>VLOOKUP($A1266,cleaning_log!$A$1:$ZZ$9791,MATCH(O$5,cleaning_log!$A$2:$ZZ$2,0),0)</f>
        <v>#N/A</v>
      </c>
      <c r="P1266" t="e">
        <f>VLOOKUP($A1266,cleaning_log!$A$1:$ZZ$9791,MATCH(P$5,cleaning_log!$A$2:$ZZ$2,0),0)</f>
        <v>#N/A</v>
      </c>
      <c r="Q1266" t="e">
        <f>VLOOKUP($A1266,cleaning_log!$A$1:$ZZ$9791,MATCH(Q$5,cleaning_log!$A$2:$ZZ$2,0),0)</f>
        <v>#N/A</v>
      </c>
      <c r="R1266" t="e">
        <f>VLOOKUP($A1266,cleaning_log!$A$1:$ZZ$9791,MATCH(R$5,cleaning_log!$A$2:$ZZ$2,0),0)</f>
        <v>#N/A</v>
      </c>
      <c r="S1266" t="e">
        <f t="shared" si="201"/>
        <v>#N/A</v>
      </c>
      <c r="T1266" t="e">
        <f>VLOOKUP($A1266,cleaning_log!$A$1:$ZZ$9791,MATCH(T$5,cleaning_log!$A$2:$ZZ$2,0),0)</f>
        <v>#N/A</v>
      </c>
      <c r="U1266" t="e">
        <f>VLOOKUP($A1266,cleaning_log!$A$1:$ZZ$9791,MATCH(U$5,cleaning_log!$A$2:$ZZ$2,0),0)</f>
        <v>#N/A</v>
      </c>
      <c r="V1266" t="e">
        <f>VLOOKUP($A1266,cleaning_log!$A$1:$ZZ$9791,MATCH(V$5,cleaning_log!$A$2:$ZZ$2,0),0)</f>
        <v>#N/A</v>
      </c>
    </row>
    <row r="1267" spans="1:22" hidden="1" x14ac:dyDescent="0.2">
      <c r="A1267" t="s">
        <v>4489</v>
      </c>
      <c r="B1267" t="str">
        <f>IF(NOT(ISNA(VLOOKUP($A1267,miplib2017!$A$5:$A$10000,1,0))),"miplib2017",IF(NOT(ISNA(VLOOKUP($A1267,miplib2010!$A$5:$A$10000,1,0))),"miplib2010",IF(NOT(ISNA(VLOOKUP($A1267,miplib2003!$A$5:$A$10000,1,0))),"miplib2003",IF(NOT(ISNA(VLOOKUP($A1267,miplib3!$A$5:$A$10002,1,0))),"miplib3",IF(NOT(ISNA(VLOOKUP($A1267,miplib2!$A$5:$A$10004,1,0))),"miplib2",IF(NOT(ISNA(VLOOKUP($A1267,coral!$A$5:$A$10000,1,0))),"coral",IF(NOT(ISNA(VLOOKUP($A1267,neos!$A$5:$A$10000,1,0))),"neos","COULD NOT FIND")))))))</f>
        <v>miplib2017</v>
      </c>
      <c r="C1267" t="str">
        <f>B1267&amp;"/"&amp;A1267</f>
        <v>miplib2017/s100</v>
      </c>
      <c r="D1267">
        <f ca="1">VLOOKUP($A1267,INDIRECT("'"&amp;$B1267&amp;"'!"&amp;"$A$5:$Z$10000"),MATCH(D$5,INDIRECT("'"&amp;$B1267&amp;"'!$A$4:$Z$4"),0),0)</f>
        <v>14733</v>
      </c>
      <c r="E1267">
        <f ca="1">VLOOKUP($A1267,INDIRECT("'"&amp;$B1267&amp;"'!"&amp;"$A$5:$Z$10000"),MATCH(E$5,INDIRECT("'"&amp;$B1267&amp;"'!$A$4:$Z$4"),0),0)</f>
        <v>364417</v>
      </c>
      <c r="F1267">
        <f>VLOOKUP($A1267,cleaning_log!$A$1:$ZZ$9791,MATCH(F$5,cleaning_log!$A$2:$ZZ$2,0),0)</f>
        <v>13992</v>
      </c>
      <c r="G1267">
        <f>VLOOKUP($A1267,cleaning_log!$A$1:$ZZ$9791,MATCH(G$5,cleaning_log!$A$2:$ZZ$2,0),0)</f>
        <v>334681</v>
      </c>
      <c r="H1267">
        <f ca="1">VLOOKUP($A1267,INDIRECT("'"&amp;$B1267&amp;"'!"&amp;"$A$5:$Z$10000"),MATCH(H$5,INDIRECT("'"&amp;$B1267&amp;"'!$A$4:$Z$4"),0),0)</f>
        <v>-0.16972352705829999</v>
      </c>
      <c r="I1267">
        <f>VLOOKUP($A1267,cleaning_log!$A$1:$ZZ$9791,MATCH(I$5,cleaning_log!$A$2:$ZZ$2,0),0)</f>
        <v>-0.171096756027276</v>
      </c>
      <c r="J1267">
        <f>VLOOKUP($A1267,cleaning_log!$A$1:$ZZ$9791,MATCH(J$5,cleaning_log!$A$2:$ZZ$2,0),0)</f>
        <v>-0.170524598967388</v>
      </c>
      <c r="K1267" t="b">
        <f ca="1">IF(ISNA(J1267),TRUE,ABS(H1267-J1267)&gt;0.001)</f>
        <v>0</v>
      </c>
      <c r="L1267">
        <f>VLOOKUP($A1267,cleaning_log!$A$1:$ZZ$9791,MATCH(L$5,cleaning_log!$A$2:$ZZ$2,0),0)</f>
        <v>1E+100</v>
      </c>
      <c r="M1267">
        <f>VLOOKUP($A1267,cleaning_log!$A$1:$ZZ$9791,MATCH(M$5,cleaning_log!$A$2:$ZZ$2,0),0)</f>
        <v>1E+100</v>
      </c>
      <c r="N1267">
        <f>VLOOKUP($A1267,cleaning_log!$A$1:$ZZ$9791,MATCH(N$5,cleaning_log!$A$2:$ZZ$2,0),0)</f>
        <v>-0.17010533728941299</v>
      </c>
      <c r="O1267">
        <f>VLOOKUP($A1267,cleaning_log!$A$1:$ZZ$9791,MATCH(O$5,cleaning_log!$A$2:$ZZ$2,0),0)</f>
        <v>-0.170206276504901</v>
      </c>
      <c r="P1267">
        <f>VLOOKUP($A1267,cleaning_log!$A$1:$ZZ$9791,MATCH(P$5,cleaning_log!$A$2:$ZZ$2,0),0)</f>
        <v>3600.0010000000002</v>
      </c>
      <c r="Q1267">
        <f>VLOOKUP($A1267,cleaning_log!$A$1:$ZZ$9791,MATCH(Q$5,cleaning_log!$A$2:$ZZ$2,0),0)</f>
        <v>3600.0010000000002</v>
      </c>
      <c r="R1267">
        <f>VLOOKUP($A1267,cleaning_log!$A$1:$ZZ$9791,MATCH(R$5,cleaning_log!$A$2:$ZZ$2,0),0)</f>
        <v>3600.0010000000002</v>
      </c>
      <c r="S1267" t="b">
        <f t="shared" si="201"/>
        <v>0</v>
      </c>
      <c r="T1267">
        <f>VLOOKUP($A1267,cleaning_log!$A$1:$ZZ$9791,MATCH(T$5,cleaning_log!$A$2:$ZZ$2,0),0)</f>
        <v>1</v>
      </c>
      <c r="U1267">
        <f>VLOOKUP($A1267,cleaning_log!$A$1:$ZZ$9791,MATCH(U$5,cleaning_log!$A$2:$ZZ$2,0),0)</f>
        <v>1</v>
      </c>
      <c r="V1267">
        <f>VLOOKUP($A1267,cleaning_log!$A$1:$ZZ$9791,MATCH(V$5,cleaning_log!$A$2:$ZZ$2,0),0)</f>
        <v>1</v>
      </c>
    </row>
    <row r="1268" spans="1:22" hidden="1" x14ac:dyDescent="0.2">
      <c r="A1268" t="s">
        <v>15905</v>
      </c>
      <c r="B1268" t="str">
        <f>IF(NOT(ISNA(VLOOKUP($A1268,miplib2017!$A$5:$A$10000,1,0))),"miplib2017",IF(NOT(ISNA(VLOOKUP($A1268,miplib2010!$A$5:$A$10000,1,0))),"miplib2010",IF(NOT(ISNA(VLOOKUP($A1268,miplib2003!$A$5:$A$10000,1,0))),"miplib2003",IF(NOT(ISNA(VLOOKUP($A1268,miplib3!$A$5:$A$10002,1,0))),"miplib3",IF(NOT(ISNA(VLOOKUP($A1268,miplib2!$A$5:$A$10004,1,0))),"miplib2",IF(NOT(ISNA(VLOOKUP($A1268,coral!$A$5:$A$10000,1,0))),"coral",IF(NOT(ISNA(VLOOKUP($A1268,neos!$A$5:$A$10000,1,0))),"neos","COULD NOT FIND")))))))</f>
        <v>miplib2017</v>
      </c>
      <c r="C1268" t="str">
        <f>B1268&amp;"/"&amp;A1268</f>
        <v>miplib2017/s1234</v>
      </c>
      <c r="D1268">
        <f ca="1">VLOOKUP($A1268,INDIRECT("'"&amp;$B1268&amp;"'!"&amp;"$A$5:$Z$10000"),MATCH(D$5,INDIRECT("'"&amp;$B1268&amp;"'!$A$4:$Z$4"),0),0)</f>
        <v>8418</v>
      </c>
      <c r="E1268">
        <f ca="1">VLOOKUP($A1268,INDIRECT("'"&amp;$B1268&amp;"'!"&amp;"$A$5:$Z$10000"),MATCH(E$5,INDIRECT("'"&amp;$B1268&amp;"'!$A$4:$Z$4"),0),0)</f>
        <v>2945</v>
      </c>
      <c r="F1268" t="e">
        <f>VLOOKUP($A1268,cleaning_log!$A$1:$ZZ$9791,MATCH(F$5,cleaning_log!$A$2:$ZZ$2,0),0)</f>
        <v>#N/A</v>
      </c>
      <c r="G1268" t="e">
        <f>VLOOKUP($A1268,cleaning_log!$A$1:$ZZ$9791,MATCH(G$5,cleaning_log!$A$2:$ZZ$2,0),0)</f>
        <v>#N/A</v>
      </c>
      <c r="H1268">
        <f ca="1">VLOOKUP($A1268,INDIRECT("'"&amp;$B1268&amp;"'!"&amp;"$A$5:$Z$10000"),MATCH(H$5,INDIRECT("'"&amp;$B1268&amp;"'!$A$4:$Z$4"),0),0)</f>
        <v>29</v>
      </c>
      <c r="I1268" t="e">
        <f>VLOOKUP($A1268,cleaning_log!$A$1:$ZZ$9791,MATCH(I$5,cleaning_log!$A$2:$ZZ$2,0),0)</f>
        <v>#N/A</v>
      </c>
      <c r="J1268" t="e">
        <f>VLOOKUP($A1268,cleaning_log!$A$1:$ZZ$9791,MATCH(J$5,cleaning_log!$A$2:$ZZ$2,0),0)</f>
        <v>#N/A</v>
      </c>
      <c r="K1268" t="b">
        <f>IF(ISNA(J1268),TRUE,ABS(H1268-J1268)&gt;0.001)</f>
        <v>1</v>
      </c>
      <c r="L1268" t="e">
        <f>VLOOKUP($A1268,cleaning_log!$A$1:$ZZ$9791,MATCH(L$5,cleaning_log!$A$2:$ZZ$2,0),0)</f>
        <v>#N/A</v>
      </c>
      <c r="M1268" t="e">
        <f>VLOOKUP($A1268,cleaning_log!$A$1:$ZZ$9791,MATCH(M$5,cleaning_log!$A$2:$ZZ$2,0),0)</f>
        <v>#N/A</v>
      </c>
      <c r="N1268" t="e">
        <f>VLOOKUP($A1268,cleaning_log!$A$1:$ZZ$9791,MATCH(N$5,cleaning_log!$A$2:$ZZ$2,0),0)</f>
        <v>#N/A</v>
      </c>
      <c r="O1268" t="e">
        <f>VLOOKUP($A1268,cleaning_log!$A$1:$ZZ$9791,MATCH(O$5,cleaning_log!$A$2:$ZZ$2,0),0)</f>
        <v>#N/A</v>
      </c>
      <c r="P1268" t="e">
        <f>VLOOKUP($A1268,cleaning_log!$A$1:$ZZ$9791,MATCH(P$5,cleaning_log!$A$2:$ZZ$2,0),0)</f>
        <v>#N/A</v>
      </c>
      <c r="Q1268" t="e">
        <f>VLOOKUP($A1268,cleaning_log!$A$1:$ZZ$9791,MATCH(Q$5,cleaning_log!$A$2:$ZZ$2,0),0)</f>
        <v>#N/A</v>
      </c>
      <c r="R1268" t="e">
        <f>VLOOKUP($A1268,cleaning_log!$A$1:$ZZ$9791,MATCH(R$5,cleaning_log!$A$2:$ZZ$2,0),0)</f>
        <v>#N/A</v>
      </c>
      <c r="S1268" t="e">
        <f t="shared" si="201"/>
        <v>#N/A</v>
      </c>
      <c r="T1268" t="e">
        <f>VLOOKUP($A1268,cleaning_log!$A$1:$ZZ$9791,MATCH(T$5,cleaning_log!$A$2:$ZZ$2,0),0)</f>
        <v>#N/A</v>
      </c>
      <c r="U1268" t="e">
        <f>VLOOKUP($A1268,cleaning_log!$A$1:$ZZ$9791,MATCH(U$5,cleaning_log!$A$2:$ZZ$2,0),0)</f>
        <v>#N/A</v>
      </c>
      <c r="V1268" t="e">
        <f>VLOOKUP($A1268,cleaning_log!$A$1:$ZZ$9791,MATCH(V$5,cleaning_log!$A$2:$ZZ$2,0),0)</f>
        <v>#N/A</v>
      </c>
    </row>
    <row r="1269" spans="1:22" hidden="1" x14ac:dyDescent="0.2">
      <c r="A1269" t="s">
        <v>4490</v>
      </c>
      <c r="B1269" t="str">
        <f>IF(NOT(ISNA(VLOOKUP($A1269,miplib2017!$A$5:$A$10000,1,0))),"miplib2017",IF(NOT(ISNA(VLOOKUP($A1269,miplib2010!$A$5:$A$10000,1,0))),"miplib2010",IF(NOT(ISNA(VLOOKUP($A1269,miplib2003!$A$5:$A$10000,1,0))),"miplib2003",IF(NOT(ISNA(VLOOKUP($A1269,miplib3!$A$5:$A$10002,1,0))),"miplib3",IF(NOT(ISNA(VLOOKUP($A1269,miplib2!$A$5:$A$10004,1,0))),"miplib2",IF(NOT(ISNA(VLOOKUP($A1269,coral!$A$5:$A$10000,1,0))),"coral",IF(NOT(ISNA(VLOOKUP($A1269,neos!$A$5:$A$10000,1,0))),"neos","COULD NOT FIND")))))))</f>
        <v>miplib2017</v>
      </c>
      <c r="C1269" t="str">
        <f>B1269&amp;"/"&amp;A1269</f>
        <v>miplib2017/s250r10</v>
      </c>
      <c r="D1269">
        <f ca="1">VLOOKUP($A1269,INDIRECT("'"&amp;$B1269&amp;"'!"&amp;"$A$5:$Z$10000"),MATCH(D$5,INDIRECT("'"&amp;$B1269&amp;"'!$A$4:$Z$4"),0),0)</f>
        <v>10962</v>
      </c>
      <c r="E1269">
        <f ca="1">VLOOKUP($A1269,INDIRECT("'"&amp;$B1269&amp;"'!"&amp;"$A$5:$Z$10000"),MATCH(E$5,INDIRECT("'"&amp;$B1269&amp;"'!$A$4:$Z$4"),0),0)</f>
        <v>273142</v>
      </c>
      <c r="F1269">
        <f>VLOOKUP($A1269,cleaning_log!$A$1:$ZZ$9791,MATCH(F$5,cleaning_log!$A$2:$ZZ$2,0),0)</f>
        <v>7977</v>
      </c>
      <c r="G1269">
        <f>VLOOKUP($A1269,cleaning_log!$A$1:$ZZ$9791,MATCH(G$5,cleaning_log!$A$2:$ZZ$2,0),0)</f>
        <v>269687</v>
      </c>
      <c r="H1269">
        <f ca="1">VLOOKUP($A1269,INDIRECT("'"&amp;$B1269&amp;"'!"&amp;"$A$5:$Z$10000"),MATCH(H$5,INDIRECT("'"&amp;$B1269&amp;"'!$A$4:$Z$4"),0),0)</f>
        <v>-0.17178048342319999</v>
      </c>
      <c r="I1269">
        <f>VLOOKUP($A1269,cleaning_log!$A$1:$ZZ$9791,MATCH(I$5,cleaning_log!$A$2:$ZZ$2,0),0)</f>
        <v>-0.17267704190548</v>
      </c>
      <c r="J1269">
        <f>VLOOKUP($A1269,cleaning_log!$A$1:$ZZ$9791,MATCH(J$5,cleaning_log!$A$2:$ZZ$2,0),0)</f>
        <v>-0.17267704190548</v>
      </c>
      <c r="K1269" t="b">
        <f ca="1">IF(ISNA(J1269),TRUE,ABS(H1269-J1269)&gt;0.001)</f>
        <v>0</v>
      </c>
      <c r="L1269">
        <f>VLOOKUP($A1269,cleaning_log!$A$1:$ZZ$9791,MATCH(L$5,cleaning_log!$A$2:$ZZ$2,0),0)</f>
        <v>-0.17175243425644399</v>
      </c>
      <c r="M1269">
        <f>VLOOKUP($A1269,cleaning_log!$A$1:$ZZ$9791,MATCH(M$5,cleaning_log!$A$2:$ZZ$2,0),0)</f>
        <v>-0.17177521900387999</v>
      </c>
      <c r="N1269">
        <f>VLOOKUP($A1269,cleaning_log!$A$1:$ZZ$9791,MATCH(N$5,cleaning_log!$A$2:$ZZ$2,0),0)</f>
        <v>-0.17084331901400801</v>
      </c>
      <c r="O1269">
        <f>VLOOKUP($A1269,cleaning_log!$A$1:$ZZ$9791,MATCH(O$5,cleaning_log!$A$2:$ZZ$2,0),0)</f>
        <v>-0.17176952906138601</v>
      </c>
      <c r="P1269">
        <f>VLOOKUP($A1269,cleaning_log!$A$1:$ZZ$9791,MATCH(P$5,cleaning_log!$A$2:$ZZ$2,0),0)</f>
        <v>2117.3200000000002</v>
      </c>
      <c r="Q1269">
        <f>VLOOKUP($A1269,cleaning_log!$A$1:$ZZ$9791,MATCH(Q$5,cleaning_log!$A$2:$ZZ$2,0),0)</f>
        <v>3312.739</v>
      </c>
      <c r="R1269">
        <f>VLOOKUP($A1269,cleaning_log!$A$1:$ZZ$9791,MATCH(R$5,cleaning_log!$A$2:$ZZ$2,0),0)</f>
        <v>3600.0259999999998</v>
      </c>
      <c r="S1269" t="b">
        <f t="shared" si="201"/>
        <v>1</v>
      </c>
      <c r="T1269">
        <f>VLOOKUP($A1269,cleaning_log!$A$1:$ZZ$9791,MATCH(T$5,cleaning_log!$A$2:$ZZ$2,0),0)</f>
        <v>4178</v>
      </c>
      <c r="U1269">
        <f>VLOOKUP($A1269,cleaning_log!$A$1:$ZZ$9791,MATCH(U$5,cleaning_log!$A$2:$ZZ$2,0),0)</f>
        <v>25003</v>
      </c>
      <c r="V1269">
        <f>VLOOKUP($A1269,cleaning_log!$A$1:$ZZ$9791,MATCH(V$5,cleaning_log!$A$2:$ZZ$2,0),0)</f>
        <v>39096</v>
      </c>
    </row>
    <row r="1270" spans="1:22" hidden="1" x14ac:dyDescent="0.2">
      <c r="A1270" t="s">
        <v>15910</v>
      </c>
      <c r="B1270" t="str">
        <f>IF(NOT(ISNA(VLOOKUP($A1270,miplib2017!$A$5:$A$10000,1,0))),"miplib2017",IF(NOT(ISNA(VLOOKUP($A1270,miplib2010!$A$5:$A$10000,1,0))),"miplib2010",IF(NOT(ISNA(VLOOKUP($A1270,miplib2003!$A$5:$A$10000,1,0))),"miplib2003",IF(NOT(ISNA(VLOOKUP($A1270,miplib3!$A$5:$A$10002,1,0))),"miplib3",IF(NOT(ISNA(VLOOKUP($A1270,miplib2!$A$5:$A$10004,1,0))),"miplib2",IF(NOT(ISNA(VLOOKUP($A1270,coral!$A$5:$A$10000,1,0))),"coral",IF(NOT(ISNA(VLOOKUP($A1270,neos!$A$5:$A$10000,1,0))),"neos","COULD NOT FIND")))))))</f>
        <v>miplib2017</v>
      </c>
      <c r="C1270" t="str">
        <f>B1270&amp;"/"&amp;A1270</f>
        <v>miplib2017/s55</v>
      </c>
      <c r="D1270">
        <f ca="1">VLOOKUP($A1270,INDIRECT("'"&amp;$B1270&amp;"'!"&amp;"$A$5:$Z$10000"),MATCH(D$5,INDIRECT("'"&amp;$B1270&amp;"'!$A$4:$Z$4"),0),0)</f>
        <v>9892</v>
      </c>
      <c r="E1270">
        <f ca="1">VLOOKUP($A1270,INDIRECT("'"&amp;$B1270&amp;"'!"&amp;"$A$5:$Z$10000"),MATCH(E$5,INDIRECT("'"&amp;$B1270&amp;"'!$A$4:$Z$4"),0),0)</f>
        <v>78141</v>
      </c>
      <c r="F1270" t="e">
        <f>VLOOKUP($A1270,cleaning_log!$A$1:$ZZ$9791,MATCH(F$5,cleaning_log!$A$2:$ZZ$2,0),0)</f>
        <v>#N/A</v>
      </c>
      <c r="G1270" t="e">
        <f>VLOOKUP($A1270,cleaning_log!$A$1:$ZZ$9791,MATCH(G$5,cleaning_log!$A$2:$ZZ$2,0),0)</f>
        <v>#N/A</v>
      </c>
      <c r="H1270">
        <f ca="1">VLOOKUP($A1270,INDIRECT("'"&amp;$B1270&amp;"'!"&amp;"$A$5:$Z$10000"),MATCH(H$5,INDIRECT("'"&amp;$B1270&amp;"'!$A$4:$Z$4"),0),0)</f>
        <v>-22.151773160000001</v>
      </c>
      <c r="I1270" t="e">
        <f>VLOOKUP($A1270,cleaning_log!$A$1:$ZZ$9791,MATCH(I$5,cleaning_log!$A$2:$ZZ$2,0),0)</f>
        <v>#N/A</v>
      </c>
      <c r="J1270" t="e">
        <f>VLOOKUP($A1270,cleaning_log!$A$1:$ZZ$9791,MATCH(J$5,cleaning_log!$A$2:$ZZ$2,0),0)</f>
        <v>#N/A</v>
      </c>
      <c r="K1270" t="b">
        <f>IF(ISNA(J1270),TRUE,ABS(H1270-J1270)&gt;0.001)</f>
        <v>1</v>
      </c>
      <c r="L1270" t="e">
        <f>VLOOKUP($A1270,cleaning_log!$A$1:$ZZ$9791,MATCH(L$5,cleaning_log!$A$2:$ZZ$2,0),0)</f>
        <v>#N/A</v>
      </c>
      <c r="M1270" t="e">
        <f>VLOOKUP($A1270,cleaning_log!$A$1:$ZZ$9791,MATCH(M$5,cleaning_log!$A$2:$ZZ$2,0),0)</f>
        <v>#N/A</v>
      </c>
      <c r="N1270" t="e">
        <f>VLOOKUP($A1270,cleaning_log!$A$1:$ZZ$9791,MATCH(N$5,cleaning_log!$A$2:$ZZ$2,0),0)</f>
        <v>#N/A</v>
      </c>
      <c r="O1270" t="e">
        <f>VLOOKUP($A1270,cleaning_log!$A$1:$ZZ$9791,MATCH(O$5,cleaning_log!$A$2:$ZZ$2,0),0)</f>
        <v>#N/A</v>
      </c>
      <c r="P1270" t="e">
        <f>VLOOKUP($A1270,cleaning_log!$A$1:$ZZ$9791,MATCH(P$5,cleaning_log!$A$2:$ZZ$2,0),0)</f>
        <v>#N/A</v>
      </c>
      <c r="Q1270" t="e">
        <f>VLOOKUP($A1270,cleaning_log!$A$1:$ZZ$9791,MATCH(Q$5,cleaning_log!$A$2:$ZZ$2,0),0)</f>
        <v>#N/A</v>
      </c>
      <c r="R1270" t="e">
        <f>VLOOKUP($A1270,cleaning_log!$A$1:$ZZ$9791,MATCH(R$5,cleaning_log!$A$2:$ZZ$2,0),0)</f>
        <v>#N/A</v>
      </c>
      <c r="S1270" t="e">
        <f t="shared" si="201"/>
        <v>#N/A</v>
      </c>
      <c r="T1270" t="e">
        <f>VLOOKUP($A1270,cleaning_log!$A$1:$ZZ$9791,MATCH(T$5,cleaning_log!$A$2:$ZZ$2,0),0)</f>
        <v>#N/A</v>
      </c>
      <c r="U1270" t="e">
        <f>VLOOKUP($A1270,cleaning_log!$A$1:$ZZ$9791,MATCH(U$5,cleaning_log!$A$2:$ZZ$2,0),0)</f>
        <v>#N/A</v>
      </c>
      <c r="V1270" t="e">
        <f>VLOOKUP($A1270,cleaning_log!$A$1:$ZZ$9791,MATCH(V$5,cleaning_log!$A$2:$ZZ$2,0),0)</f>
        <v>#N/A</v>
      </c>
    </row>
    <row r="1271" spans="1:22" hidden="1" x14ac:dyDescent="0.2">
      <c r="A1271" t="s">
        <v>15912</v>
      </c>
      <c r="B1271" t="str">
        <f>IF(NOT(ISNA(VLOOKUP($A1271,miplib2017!$A$5:$A$10000,1,0))),"miplib2017",IF(NOT(ISNA(VLOOKUP($A1271,miplib2010!$A$5:$A$10000,1,0))),"miplib2010",IF(NOT(ISNA(VLOOKUP($A1271,miplib2003!$A$5:$A$10000,1,0))),"miplib2003",IF(NOT(ISNA(VLOOKUP($A1271,miplib3!$A$5:$A$10002,1,0))),"miplib3",IF(NOT(ISNA(VLOOKUP($A1271,miplib2!$A$5:$A$10004,1,0))),"miplib2",IF(NOT(ISNA(VLOOKUP($A1271,coral!$A$5:$A$10000,1,0))),"coral",IF(NOT(ISNA(VLOOKUP($A1271,neos!$A$5:$A$10000,1,0))),"neos","COULD NOT FIND")))))))</f>
        <v>miplib2017</v>
      </c>
      <c r="C1271" t="str">
        <f>B1271&amp;"/"&amp;A1271</f>
        <v>miplib2017/s82</v>
      </c>
      <c r="D1271">
        <f ca="1">VLOOKUP($A1271,INDIRECT("'"&amp;$B1271&amp;"'!"&amp;"$A$5:$Z$10000"),MATCH(D$5,INDIRECT("'"&amp;$B1271&amp;"'!$A$4:$Z$4"),0),0)</f>
        <v>87878</v>
      </c>
      <c r="E1271">
        <f ca="1">VLOOKUP($A1271,INDIRECT("'"&amp;$B1271&amp;"'!"&amp;"$A$5:$Z$10000"),MATCH(E$5,INDIRECT("'"&amp;$B1271&amp;"'!$A$4:$Z$4"),0),0)</f>
        <v>1690631</v>
      </c>
      <c r="F1271" t="e">
        <f>VLOOKUP($A1271,cleaning_log!$A$1:$ZZ$9791,MATCH(F$5,cleaning_log!$A$2:$ZZ$2,0),0)</f>
        <v>#N/A</v>
      </c>
      <c r="G1271" t="e">
        <f>VLOOKUP($A1271,cleaning_log!$A$1:$ZZ$9791,MATCH(G$5,cleaning_log!$A$2:$ZZ$2,0),0)</f>
        <v>#N/A</v>
      </c>
      <c r="H1271" t="str">
        <f ca="1">VLOOKUP($A1271,INDIRECT("'"&amp;$B1271&amp;"'!"&amp;"$A$5:$Z$10000"),MATCH(H$5,INDIRECT("'"&amp;$B1271&amp;"'!$A$4:$Z$4"),0),0)</f>
        <v>-33.7852376465887*</v>
      </c>
      <c r="I1271" t="e">
        <f>VLOOKUP($A1271,cleaning_log!$A$1:$ZZ$9791,MATCH(I$5,cleaning_log!$A$2:$ZZ$2,0),0)</f>
        <v>#N/A</v>
      </c>
      <c r="J1271" t="e">
        <f>VLOOKUP($A1271,cleaning_log!$A$1:$ZZ$9791,MATCH(J$5,cleaning_log!$A$2:$ZZ$2,0),0)</f>
        <v>#N/A</v>
      </c>
      <c r="K1271" t="b">
        <f>IF(ISNA(J1271),TRUE,ABS(H1271-J1271)&gt;0.001)</f>
        <v>1</v>
      </c>
      <c r="L1271" t="e">
        <f>VLOOKUP($A1271,cleaning_log!$A$1:$ZZ$9791,MATCH(L$5,cleaning_log!$A$2:$ZZ$2,0),0)</f>
        <v>#N/A</v>
      </c>
      <c r="M1271" t="e">
        <f>VLOOKUP($A1271,cleaning_log!$A$1:$ZZ$9791,MATCH(M$5,cleaning_log!$A$2:$ZZ$2,0),0)</f>
        <v>#N/A</v>
      </c>
      <c r="N1271" t="e">
        <f>VLOOKUP($A1271,cleaning_log!$A$1:$ZZ$9791,MATCH(N$5,cleaning_log!$A$2:$ZZ$2,0),0)</f>
        <v>#N/A</v>
      </c>
      <c r="O1271" t="e">
        <f>VLOOKUP($A1271,cleaning_log!$A$1:$ZZ$9791,MATCH(O$5,cleaning_log!$A$2:$ZZ$2,0),0)</f>
        <v>#N/A</v>
      </c>
      <c r="P1271" t="e">
        <f>VLOOKUP($A1271,cleaning_log!$A$1:$ZZ$9791,MATCH(P$5,cleaning_log!$A$2:$ZZ$2,0),0)</f>
        <v>#N/A</v>
      </c>
      <c r="Q1271" t="e">
        <f>VLOOKUP($A1271,cleaning_log!$A$1:$ZZ$9791,MATCH(Q$5,cleaning_log!$A$2:$ZZ$2,0),0)</f>
        <v>#N/A</v>
      </c>
      <c r="R1271" t="e">
        <f>VLOOKUP($A1271,cleaning_log!$A$1:$ZZ$9791,MATCH(R$5,cleaning_log!$A$2:$ZZ$2,0),0)</f>
        <v>#N/A</v>
      </c>
      <c r="S1271" t="e">
        <f t="shared" si="201"/>
        <v>#N/A</v>
      </c>
      <c r="T1271" t="e">
        <f>VLOOKUP($A1271,cleaning_log!$A$1:$ZZ$9791,MATCH(T$5,cleaning_log!$A$2:$ZZ$2,0),0)</f>
        <v>#N/A</v>
      </c>
      <c r="U1271" t="e">
        <f>VLOOKUP($A1271,cleaning_log!$A$1:$ZZ$9791,MATCH(U$5,cleaning_log!$A$2:$ZZ$2,0),0)</f>
        <v>#N/A</v>
      </c>
      <c r="V1271" t="e">
        <f>VLOOKUP($A1271,cleaning_log!$A$1:$ZZ$9791,MATCH(V$5,cleaning_log!$A$2:$ZZ$2,0),0)</f>
        <v>#N/A</v>
      </c>
    </row>
    <row r="1272" spans="1:22" x14ac:dyDescent="0.2">
      <c r="A1272" t="s">
        <v>4024</v>
      </c>
      <c r="B1272" t="str">
        <f>IF(NOT(ISNA(VLOOKUP($A1272,miplib2017!$A$5:$A$10000,1,0))),"miplib2017",IF(NOT(ISNA(VLOOKUP($A1272,miplib2010!$A$5:$A$10000,1,0))),"miplib2010",IF(NOT(ISNA(VLOOKUP($A1272,miplib2003!$A$5:$A$10000,1,0))),"miplib2003",IF(NOT(ISNA(VLOOKUP($A1272,miplib3!$A$5:$A$10002,1,0))),"miplib3",IF(NOT(ISNA(VLOOKUP($A1272,miplib2!$A$5:$A$10004,1,0))),"miplib2",IF(NOT(ISNA(VLOOKUP($A1272,coral!$A$5:$A$10000,1,0))),"coral",IF(NOT(ISNA(VLOOKUP($A1272,neos!$A$5:$A$10000,1,0))),"neos","COULD NOT FIND")))))))</f>
        <v>miplib2</v>
      </c>
      <c r="C1272" t="str">
        <f>B1272&amp;"/"&amp;A1272</f>
        <v>miplib2/sample2</v>
      </c>
      <c r="D1272">
        <f ca="1">VLOOKUP($A1272,INDIRECT("'"&amp;$B1272&amp;"'!"&amp;"$A$5:$Z$10000"),MATCH(D$5,INDIRECT("'"&amp;$B1272&amp;"'!$A$4:$Z$4"),0),0)</f>
        <v>45</v>
      </c>
      <c r="E1272">
        <f ca="1">VLOOKUP($A1272,INDIRECT("'"&amp;$B1272&amp;"'!"&amp;"$A$5:$Z$10000"),MATCH(E$5,INDIRECT("'"&amp;$B1272&amp;"'!$A$4:$Z$4"),0),0)</f>
        <v>67</v>
      </c>
      <c r="F1272">
        <f>VLOOKUP($A1272,cleaning_log!$A$1:$ZZ$9791,MATCH(F$5,cleaning_log!$A$2:$ZZ$2,0),0)</f>
        <v>26</v>
      </c>
      <c r="G1272">
        <f>VLOOKUP($A1272,cleaning_log!$A$1:$ZZ$9791,MATCH(G$5,cleaning_log!$A$2:$ZZ$2,0),0)</f>
        <v>48</v>
      </c>
      <c r="H1272">
        <f ca="1">VLOOKUP($A1272,INDIRECT("'"&amp;$B1272&amp;"'!"&amp;"$A$5:$Z$10000"),MATCH(H$5,INDIRECT("'"&amp;$B1272&amp;"'!$A$4:$Z$4"),0),0)</f>
        <v>375</v>
      </c>
      <c r="I1272">
        <f>VLOOKUP($A1272,cleaning_log!$A$1:$ZZ$9791,MATCH(I$5,cleaning_log!$A$2:$ZZ$2,0),0)</f>
        <v>247</v>
      </c>
      <c r="J1272">
        <f>VLOOKUP($A1272,cleaning_log!$A$1:$ZZ$9791,MATCH(J$5,cleaning_log!$A$2:$ZZ$2,0),0)</f>
        <v>295</v>
      </c>
      <c r="K1272" t="b">
        <f ca="1">IF(ISNA(J1272),TRUE,ABS(H1272-J1272)&gt;0.001)</f>
        <v>1</v>
      </c>
      <c r="L1272">
        <f>VLOOKUP($A1272,cleaning_log!$A$1:$ZZ$9791,MATCH(L$5,cleaning_log!$A$2:$ZZ$2,0),0)</f>
        <v>375</v>
      </c>
      <c r="M1272">
        <f>VLOOKUP($A1272,cleaning_log!$A$1:$ZZ$9791,MATCH(M$5,cleaning_log!$A$2:$ZZ$2,0),0)</f>
        <v>1E+100</v>
      </c>
      <c r="N1272">
        <f>VLOOKUP($A1272,cleaning_log!$A$1:$ZZ$9791,MATCH(N$5,cleaning_log!$A$2:$ZZ$2,0),0)</f>
        <v>375</v>
      </c>
      <c r="O1272">
        <f>VLOOKUP($A1272,cleaning_log!$A$1:$ZZ$9791,MATCH(O$5,cleaning_log!$A$2:$ZZ$2,0),0)</f>
        <v>375</v>
      </c>
      <c r="P1272">
        <f>VLOOKUP($A1272,cleaning_log!$A$1:$ZZ$9791,MATCH(P$5,cleaning_log!$A$2:$ZZ$2,0),0)</f>
        <v>1.6E-2</v>
      </c>
      <c r="Q1272">
        <f>VLOOKUP($A1272,cleaning_log!$A$1:$ZZ$9791,MATCH(Q$5,cleaning_log!$A$2:$ZZ$2,0),0)</f>
        <v>2E-3</v>
      </c>
      <c r="R1272">
        <f>VLOOKUP($A1272,cleaning_log!$A$1:$ZZ$9791,MATCH(R$5,cleaning_log!$A$2:$ZZ$2,0),0)</f>
        <v>2E-3</v>
      </c>
      <c r="S1272" t="b">
        <f t="shared" si="201"/>
        <v>1</v>
      </c>
      <c r="T1272">
        <f>VLOOKUP($A1272,cleaning_log!$A$1:$ZZ$9791,MATCH(T$5,cleaning_log!$A$2:$ZZ$2,0),0)</f>
        <v>20</v>
      </c>
      <c r="U1272">
        <f>VLOOKUP($A1272,cleaning_log!$A$1:$ZZ$9791,MATCH(U$5,cleaning_log!$A$2:$ZZ$2,0),0)</f>
        <v>1</v>
      </c>
      <c r="V1272">
        <f>VLOOKUP($A1272,cleaning_log!$A$1:$ZZ$9791,MATCH(V$5,cleaning_log!$A$2:$ZZ$2,0),0)</f>
        <v>1</v>
      </c>
    </row>
    <row r="1273" spans="1:22" hidden="1" x14ac:dyDescent="0.2">
      <c r="A1273" t="s">
        <v>4298</v>
      </c>
      <c r="B1273" t="str">
        <f>IF(NOT(ISNA(VLOOKUP($A1273,miplib2017!$A$5:$A$10000,1,0))),"miplib2017",IF(NOT(ISNA(VLOOKUP($A1273,miplib2010!$A$5:$A$10000,1,0))),"miplib2010",IF(NOT(ISNA(VLOOKUP($A1273,miplib2003!$A$5:$A$10000,1,0))),"miplib2003",IF(NOT(ISNA(VLOOKUP($A1273,miplib3!$A$5:$A$10002,1,0))),"miplib3",IF(NOT(ISNA(VLOOKUP($A1273,miplib2!$A$5:$A$10004,1,0))),"miplib2",IF(NOT(ISNA(VLOOKUP($A1273,coral!$A$5:$A$10000,1,0))),"coral",IF(NOT(ISNA(VLOOKUP($A1273,neos!$A$5:$A$10000,1,0))),"neos","COULD NOT FIND")))))))</f>
        <v>miplib2010</v>
      </c>
      <c r="C1273" t="str">
        <f>B1273&amp;"/"&amp;A1273</f>
        <v>miplib2010/satellites1-25</v>
      </c>
      <c r="D1273">
        <f ca="1">VLOOKUP($A1273,INDIRECT("'"&amp;$B1273&amp;"'!"&amp;"$A$5:$Z$10000"),MATCH(D$5,INDIRECT("'"&amp;$B1273&amp;"'!$A$4:$Z$4"),0),0)</f>
        <v>5996</v>
      </c>
      <c r="E1273">
        <f ca="1">VLOOKUP($A1273,INDIRECT("'"&amp;$B1273&amp;"'!"&amp;"$A$5:$Z$10000"),MATCH(E$5,INDIRECT("'"&amp;$B1273&amp;"'!$A$4:$Z$4"),0),0)</f>
        <v>9013</v>
      </c>
      <c r="F1273">
        <f>VLOOKUP($A1273,cleaning_log!$A$1:$ZZ$9791,MATCH(F$5,cleaning_log!$A$2:$ZZ$2,0),0)</f>
        <v>4537</v>
      </c>
      <c r="G1273">
        <f>VLOOKUP($A1273,cleaning_log!$A$1:$ZZ$9791,MATCH(G$5,cleaning_log!$A$2:$ZZ$2,0),0)</f>
        <v>7738</v>
      </c>
      <c r="H1273">
        <f ca="1">VLOOKUP($A1273,INDIRECT("'"&amp;$B1273&amp;"'!"&amp;"$A$5:$Z$10000"),MATCH(H$5,INDIRECT("'"&amp;$B1273&amp;"'!$A$4:$Z$4"),0),0)</f>
        <v>-5</v>
      </c>
      <c r="I1273">
        <f>VLOOKUP($A1273,cleaning_log!$A$1:$ZZ$9791,MATCH(I$5,cleaning_log!$A$2:$ZZ$2,0),0)</f>
        <v>-20</v>
      </c>
      <c r="J1273">
        <f>VLOOKUP($A1273,cleaning_log!$A$1:$ZZ$9791,MATCH(J$5,cleaning_log!$A$2:$ZZ$2,0),0)</f>
        <v>-19.999999999999901</v>
      </c>
      <c r="K1273" t="b">
        <f ca="1">IF(ISNA(J1273),TRUE,ABS(H1273-J1273)&gt;0.001)</f>
        <v>1</v>
      </c>
      <c r="L1273">
        <f>VLOOKUP($A1273,cleaning_log!$A$1:$ZZ$9791,MATCH(L$5,cleaning_log!$A$2:$ZZ$2,0),0)</f>
        <v>-5</v>
      </c>
      <c r="M1273">
        <f>VLOOKUP($A1273,cleaning_log!$A$1:$ZZ$9791,MATCH(M$5,cleaning_log!$A$2:$ZZ$2,0),0)</f>
        <v>-5</v>
      </c>
      <c r="N1273">
        <f>VLOOKUP($A1273,cleaning_log!$A$1:$ZZ$9791,MATCH(N$5,cleaning_log!$A$2:$ZZ$2,0),0)</f>
        <v>-4.9999999999999902</v>
      </c>
      <c r="O1273">
        <f>VLOOKUP($A1273,cleaning_log!$A$1:$ZZ$9791,MATCH(O$5,cleaning_log!$A$2:$ZZ$2,0),0)</f>
        <v>-4.9999999999999796</v>
      </c>
      <c r="P1273">
        <f>VLOOKUP($A1273,cleaning_log!$A$1:$ZZ$9791,MATCH(P$5,cleaning_log!$A$2:$ZZ$2,0),0)</f>
        <v>26.954000000000001</v>
      </c>
      <c r="Q1273">
        <f>VLOOKUP($A1273,cleaning_log!$A$1:$ZZ$9791,MATCH(Q$5,cleaning_log!$A$2:$ZZ$2,0),0)</f>
        <v>35.186999999999998</v>
      </c>
      <c r="R1273">
        <f>VLOOKUP($A1273,cleaning_log!$A$1:$ZZ$9791,MATCH(R$5,cleaning_log!$A$2:$ZZ$2,0),0)</f>
        <v>35.186999999999998</v>
      </c>
      <c r="S1273" t="b">
        <f t="shared" si="201"/>
        <v>1</v>
      </c>
      <c r="T1273">
        <f>VLOOKUP($A1273,cleaning_log!$A$1:$ZZ$9791,MATCH(T$5,cleaning_log!$A$2:$ZZ$2,0),0)</f>
        <v>716</v>
      </c>
      <c r="U1273">
        <f>VLOOKUP($A1273,cleaning_log!$A$1:$ZZ$9791,MATCH(U$5,cleaning_log!$A$2:$ZZ$2,0),0)</f>
        <v>570</v>
      </c>
      <c r="V1273">
        <f>VLOOKUP($A1273,cleaning_log!$A$1:$ZZ$9791,MATCH(V$5,cleaning_log!$A$2:$ZZ$2,0),0)</f>
        <v>570</v>
      </c>
    </row>
    <row r="1274" spans="1:22" hidden="1" x14ac:dyDescent="0.2">
      <c r="A1274" t="s">
        <v>15915</v>
      </c>
      <c r="B1274" t="str">
        <f>IF(NOT(ISNA(VLOOKUP($A1274,miplib2017!$A$5:$A$10000,1,0))),"miplib2017",IF(NOT(ISNA(VLOOKUP($A1274,miplib2010!$A$5:$A$10000,1,0))),"miplib2010",IF(NOT(ISNA(VLOOKUP($A1274,miplib2003!$A$5:$A$10000,1,0))),"miplib2003",IF(NOT(ISNA(VLOOKUP($A1274,miplib3!$A$5:$A$10002,1,0))),"miplib3",IF(NOT(ISNA(VLOOKUP($A1274,miplib2!$A$5:$A$10004,1,0))),"miplib2",IF(NOT(ISNA(VLOOKUP($A1274,coral!$A$5:$A$10000,1,0))),"coral",IF(NOT(ISNA(VLOOKUP($A1274,neos!$A$5:$A$10000,1,0))),"neos","COULD NOT FIND")))))))</f>
        <v>miplib2017</v>
      </c>
      <c r="C1274" t="str">
        <f>B1274&amp;"/"&amp;A1274</f>
        <v>miplib2017/satellites2-25</v>
      </c>
      <c r="D1274">
        <f ca="1">VLOOKUP($A1274,INDIRECT("'"&amp;$B1274&amp;"'!"&amp;"$A$5:$Z$10000"),MATCH(D$5,INDIRECT("'"&amp;$B1274&amp;"'!$A$4:$Z$4"),0),0)</f>
        <v>20916</v>
      </c>
      <c r="E1274">
        <f ca="1">VLOOKUP($A1274,INDIRECT("'"&amp;$B1274&amp;"'!"&amp;"$A$5:$Z$10000"),MATCH(E$5,INDIRECT("'"&amp;$B1274&amp;"'!$A$4:$Z$4"),0),0)</f>
        <v>35378</v>
      </c>
      <c r="F1274" t="e">
        <f>VLOOKUP($A1274,cleaning_log!$A$1:$ZZ$9791,MATCH(F$5,cleaning_log!$A$2:$ZZ$2,0),0)</f>
        <v>#N/A</v>
      </c>
      <c r="G1274" t="e">
        <f>VLOOKUP($A1274,cleaning_log!$A$1:$ZZ$9791,MATCH(G$5,cleaning_log!$A$2:$ZZ$2,0),0)</f>
        <v>#N/A</v>
      </c>
      <c r="H1274">
        <f ca="1">VLOOKUP($A1274,INDIRECT("'"&amp;$B1274&amp;"'!"&amp;"$A$5:$Z$10000"),MATCH(H$5,INDIRECT("'"&amp;$B1274&amp;"'!$A$4:$Z$4"),0),0)</f>
        <v>-19</v>
      </c>
      <c r="I1274" t="e">
        <f>VLOOKUP($A1274,cleaning_log!$A$1:$ZZ$9791,MATCH(I$5,cleaning_log!$A$2:$ZZ$2,0),0)</f>
        <v>#N/A</v>
      </c>
      <c r="J1274" t="e">
        <f>VLOOKUP($A1274,cleaning_log!$A$1:$ZZ$9791,MATCH(J$5,cleaning_log!$A$2:$ZZ$2,0),0)</f>
        <v>#N/A</v>
      </c>
      <c r="K1274" t="b">
        <f>IF(ISNA(J1274),TRUE,ABS(H1274-J1274)&gt;0.001)</f>
        <v>1</v>
      </c>
      <c r="L1274" t="e">
        <f>VLOOKUP($A1274,cleaning_log!$A$1:$ZZ$9791,MATCH(L$5,cleaning_log!$A$2:$ZZ$2,0),0)</f>
        <v>#N/A</v>
      </c>
      <c r="M1274" t="e">
        <f>VLOOKUP($A1274,cleaning_log!$A$1:$ZZ$9791,MATCH(M$5,cleaning_log!$A$2:$ZZ$2,0),0)</f>
        <v>#N/A</v>
      </c>
      <c r="N1274" t="e">
        <f>VLOOKUP($A1274,cleaning_log!$A$1:$ZZ$9791,MATCH(N$5,cleaning_log!$A$2:$ZZ$2,0),0)</f>
        <v>#N/A</v>
      </c>
      <c r="O1274" t="e">
        <f>VLOOKUP($A1274,cleaning_log!$A$1:$ZZ$9791,MATCH(O$5,cleaning_log!$A$2:$ZZ$2,0),0)</f>
        <v>#N/A</v>
      </c>
      <c r="P1274" t="e">
        <f>VLOOKUP($A1274,cleaning_log!$A$1:$ZZ$9791,MATCH(P$5,cleaning_log!$A$2:$ZZ$2,0),0)</f>
        <v>#N/A</v>
      </c>
      <c r="Q1274" t="e">
        <f>VLOOKUP($A1274,cleaning_log!$A$1:$ZZ$9791,MATCH(Q$5,cleaning_log!$A$2:$ZZ$2,0),0)</f>
        <v>#N/A</v>
      </c>
      <c r="R1274" t="e">
        <f>VLOOKUP($A1274,cleaning_log!$A$1:$ZZ$9791,MATCH(R$5,cleaning_log!$A$2:$ZZ$2,0),0)</f>
        <v>#N/A</v>
      </c>
      <c r="S1274" t="e">
        <f t="shared" ref="S1274:S1337" si="202">MIN(P1274,Q1274) &lt; 3599</f>
        <v>#N/A</v>
      </c>
      <c r="T1274" t="e">
        <f>VLOOKUP($A1274,cleaning_log!$A$1:$ZZ$9791,MATCH(T$5,cleaning_log!$A$2:$ZZ$2,0),0)</f>
        <v>#N/A</v>
      </c>
      <c r="U1274" t="e">
        <f>VLOOKUP($A1274,cleaning_log!$A$1:$ZZ$9791,MATCH(U$5,cleaning_log!$A$2:$ZZ$2,0),0)</f>
        <v>#N/A</v>
      </c>
      <c r="V1274" t="e">
        <f>VLOOKUP($A1274,cleaning_log!$A$1:$ZZ$9791,MATCH(V$5,cleaning_log!$A$2:$ZZ$2,0),0)</f>
        <v>#N/A</v>
      </c>
    </row>
    <row r="1275" spans="1:22" hidden="1" x14ac:dyDescent="0.2">
      <c r="A1275" t="s">
        <v>4491</v>
      </c>
      <c r="B1275" t="str">
        <f>IF(NOT(ISNA(VLOOKUP($A1275,miplib2017!$A$5:$A$10000,1,0))),"miplib2017",IF(NOT(ISNA(VLOOKUP($A1275,miplib2010!$A$5:$A$10000,1,0))),"miplib2010",IF(NOT(ISNA(VLOOKUP($A1275,miplib2003!$A$5:$A$10000,1,0))),"miplib2003",IF(NOT(ISNA(VLOOKUP($A1275,miplib3!$A$5:$A$10002,1,0))),"miplib3",IF(NOT(ISNA(VLOOKUP($A1275,miplib2!$A$5:$A$10004,1,0))),"miplib2",IF(NOT(ISNA(VLOOKUP($A1275,coral!$A$5:$A$10000,1,0))),"coral",IF(NOT(ISNA(VLOOKUP($A1275,neos!$A$5:$A$10000,1,0))),"neos","COULD NOT FIND")))))))</f>
        <v>miplib2017</v>
      </c>
      <c r="C1275" t="str">
        <f>B1275&amp;"/"&amp;A1275</f>
        <v>miplib2017/satellites2-40</v>
      </c>
      <c r="D1275">
        <f ca="1">VLOOKUP($A1275,INDIRECT("'"&amp;$B1275&amp;"'!"&amp;"$A$5:$Z$10000"),MATCH(D$5,INDIRECT("'"&amp;$B1275&amp;"'!$A$4:$Z$4"),0),0)</f>
        <v>20916</v>
      </c>
      <c r="E1275">
        <f ca="1">VLOOKUP($A1275,INDIRECT("'"&amp;$B1275&amp;"'!"&amp;"$A$5:$Z$10000"),MATCH(E$5,INDIRECT("'"&amp;$B1275&amp;"'!$A$4:$Z$4"),0),0)</f>
        <v>35378</v>
      </c>
      <c r="F1275">
        <f>VLOOKUP($A1275,cleaning_log!$A$1:$ZZ$9791,MATCH(F$5,cleaning_log!$A$2:$ZZ$2,0),0)</f>
        <v>17244</v>
      </c>
      <c r="G1275">
        <f>VLOOKUP($A1275,cleaning_log!$A$1:$ZZ$9791,MATCH(G$5,cleaning_log!$A$2:$ZZ$2,0),0)</f>
        <v>31776</v>
      </c>
      <c r="H1275">
        <f ca="1">VLOOKUP($A1275,INDIRECT("'"&amp;$B1275&amp;"'!"&amp;"$A$5:$Z$10000"),MATCH(H$5,INDIRECT("'"&amp;$B1275&amp;"'!$A$4:$Z$4"),0),0)</f>
        <v>-19</v>
      </c>
      <c r="I1275">
        <f>VLOOKUP($A1275,cleaning_log!$A$1:$ZZ$9791,MATCH(I$5,cleaning_log!$A$2:$ZZ$2,0),0)</f>
        <v>-29.999999999999901</v>
      </c>
      <c r="J1275">
        <f>VLOOKUP($A1275,cleaning_log!$A$1:$ZZ$9791,MATCH(J$5,cleaning_log!$A$2:$ZZ$2,0),0)</f>
        <v>-29</v>
      </c>
      <c r="K1275" t="b">
        <f ca="1">IF(ISNA(J1275),TRUE,ABS(H1275-J1275)&gt;0.001)</f>
        <v>1</v>
      </c>
      <c r="L1275">
        <f>VLOOKUP($A1275,cleaning_log!$A$1:$ZZ$9791,MATCH(L$5,cleaning_log!$A$2:$ZZ$2,0),0)</f>
        <v>-19</v>
      </c>
      <c r="M1275">
        <f>VLOOKUP($A1275,cleaning_log!$A$1:$ZZ$9791,MATCH(M$5,cleaning_log!$A$2:$ZZ$2,0),0)</f>
        <v>-19.000000000000298</v>
      </c>
      <c r="N1275">
        <f>VLOOKUP($A1275,cleaning_log!$A$1:$ZZ$9791,MATCH(N$5,cleaning_log!$A$2:$ZZ$2,0),0)</f>
        <v>-18.999999999999901</v>
      </c>
      <c r="O1275">
        <f>VLOOKUP($A1275,cleaning_log!$A$1:$ZZ$9791,MATCH(O$5,cleaning_log!$A$2:$ZZ$2,0),0)</f>
        <v>-18.999999999999901</v>
      </c>
      <c r="P1275">
        <f>VLOOKUP($A1275,cleaning_log!$A$1:$ZZ$9791,MATCH(P$5,cleaning_log!$A$2:$ZZ$2,0),0)</f>
        <v>594.46299999999997</v>
      </c>
      <c r="Q1275">
        <f>VLOOKUP($A1275,cleaning_log!$A$1:$ZZ$9791,MATCH(Q$5,cleaning_log!$A$2:$ZZ$2,0),0)</f>
        <v>1569.096</v>
      </c>
      <c r="R1275">
        <f>VLOOKUP($A1275,cleaning_log!$A$1:$ZZ$9791,MATCH(R$5,cleaning_log!$A$2:$ZZ$2,0),0)</f>
        <v>2825.7809999999999</v>
      </c>
      <c r="S1275" t="b">
        <f t="shared" si="202"/>
        <v>1</v>
      </c>
      <c r="T1275">
        <f>VLOOKUP($A1275,cleaning_log!$A$1:$ZZ$9791,MATCH(T$5,cleaning_log!$A$2:$ZZ$2,0),0)</f>
        <v>1446</v>
      </c>
      <c r="U1275">
        <f>VLOOKUP($A1275,cleaning_log!$A$1:$ZZ$9791,MATCH(U$5,cleaning_log!$A$2:$ZZ$2,0),0)</f>
        <v>720</v>
      </c>
      <c r="V1275">
        <f>VLOOKUP($A1275,cleaning_log!$A$1:$ZZ$9791,MATCH(V$5,cleaning_log!$A$2:$ZZ$2,0),0)</f>
        <v>1716</v>
      </c>
    </row>
    <row r="1276" spans="1:22" hidden="1" x14ac:dyDescent="0.2">
      <c r="A1276" t="s">
        <v>4300</v>
      </c>
      <c r="B1276" t="str">
        <f>IF(NOT(ISNA(VLOOKUP($A1276,miplib2017!$A$5:$A$10000,1,0))),"miplib2017",IF(NOT(ISNA(VLOOKUP($A1276,miplib2010!$A$5:$A$10000,1,0))),"miplib2010",IF(NOT(ISNA(VLOOKUP($A1276,miplib2003!$A$5:$A$10000,1,0))),"miplib2003",IF(NOT(ISNA(VLOOKUP($A1276,miplib3!$A$5:$A$10002,1,0))),"miplib3",IF(NOT(ISNA(VLOOKUP($A1276,miplib2!$A$5:$A$10004,1,0))),"miplib2",IF(NOT(ISNA(VLOOKUP($A1276,coral!$A$5:$A$10000,1,0))),"coral",IF(NOT(ISNA(VLOOKUP($A1276,neos!$A$5:$A$10000,1,0))),"neos","COULD NOT FIND")))))))</f>
        <v>miplib2010</v>
      </c>
      <c r="C1276" t="str">
        <f>B1276&amp;"/"&amp;A1276</f>
        <v>miplib2010/satellites2-60</v>
      </c>
      <c r="D1276">
        <f ca="1">VLOOKUP($A1276,INDIRECT("'"&amp;$B1276&amp;"'!"&amp;"$A$5:$Z$10000"),MATCH(D$5,INDIRECT("'"&amp;$B1276&amp;"'!$A$4:$Z$4"),0),0)</f>
        <v>20916</v>
      </c>
      <c r="E1276">
        <f ca="1">VLOOKUP($A1276,INDIRECT("'"&amp;$B1276&amp;"'!"&amp;"$A$5:$Z$10000"),MATCH(E$5,INDIRECT("'"&amp;$B1276&amp;"'!$A$4:$Z$4"),0),0)</f>
        <v>35378</v>
      </c>
      <c r="F1276" t="e">
        <f>VLOOKUP($A1276,cleaning_log!$A$1:$ZZ$9791,MATCH(F$5,cleaning_log!$A$2:$ZZ$2,0),0)</f>
        <v>#N/A</v>
      </c>
      <c r="G1276" t="e">
        <f>VLOOKUP($A1276,cleaning_log!$A$1:$ZZ$9791,MATCH(G$5,cleaning_log!$A$2:$ZZ$2,0),0)</f>
        <v>#N/A</v>
      </c>
      <c r="H1276">
        <f ca="1">VLOOKUP($A1276,INDIRECT("'"&amp;$B1276&amp;"'!"&amp;"$A$5:$Z$10000"),MATCH(H$5,INDIRECT("'"&amp;$B1276&amp;"'!$A$4:$Z$4"),0),0)</f>
        <v>-19</v>
      </c>
      <c r="I1276" t="e">
        <f>VLOOKUP($A1276,cleaning_log!$A$1:$ZZ$9791,MATCH(I$5,cleaning_log!$A$2:$ZZ$2,0),0)</f>
        <v>#N/A</v>
      </c>
      <c r="J1276" t="e">
        <f>VLOOKUP($A1276,cleaning_log!$A$1:$ZZ$9791,MATCH(J$5,cleaning_log!$A$2:$ZZ$2,0),0)</f>
        <v>#N/A</v>
      </c>
      <c r="K1276" t="b">
        <f>IF(ISNA(J1276),TRUE,ABS(H1276-J1276)&gt;0.001)</f>
        <v>1</v>
      </c>
      <c r="L1276" t="e">
        <f>VLOOKUP($A1276,cleaning_log!$A$1:$ZZ$9791,MATCH(L$5,cleaning_log!$A$2:$ZZ$2,0),0)</f>
        <v>#N/A</v>
      </c>
      <c r="M1276" t="e">
        <f>VLOOKUP($A1276,cleaning_log!$A$1:$ZZ$9791,MATCH(M$5,cleaning_log!$A$2:$ZZ$2,0),0)</f>
        <v>#N/A</v>
      </c>
      <c r="N1276" t="e">
        <f>VLOOKUP($A1276,cleaning_log!$A$1:$ZZ$9791,MATCH(N$5,cleaning_log!$A$2:$ZZ$2,0),0)</f>
        <v>#N/A</v>
      </c>
      <c r="O1276" t="e">
        <f>VLOOKUP($A1276,cleaning_log!$A$1:$ZZ$9791,MATCH(O$5,cleaning_log!$A$2:$ZZ$2,0),0)</f>
        <v>#N/A</v>
      </c>
      <c r="P1276" t="e">
        <f>VLOOKUP($A1276,cleaning_log!$A$1:$ZZ$9791,MATCH(P$5,cleaning_log!$A$2:$ZZ$2,0),0)</f>
        <v>#N/A</v>
      </c>
      <c r="Q1276" t="e">
        <f>VLOOKUP($A1276,cleaning_log!$A$1:$ZZ$9791,MATCH(Q$5,cleaning_log!$A$2:$ZZ$2,0),0)</f>
        <v>#N/A</v>
      </c>
      <c r="R1276" t="e">
        <f>VLOOKUP($A1276,cleaning_log!$A$1:$ZZ$9791,MATCH(R$5,cleaning_log!$A$2:$ZZ$2,0),0)</f>
        <v>#N/A</v>
      </c>
      <c r="S1276" t="e">
        <f t="shared" si="202"/>
        <v>#N/A</v>
      </c>
      <c r="T1276" t="e">
        <f>VLOOKUP($A1276,cleaning_log!$A$1:$ZZ$9791,MATCH(T$5,cleaning_log!$A$2:$ZZ$2,0),0)</f>
        <v>#N/A</v>
      </c>
      <c r="U1276" t="e">
        <f>VLOOKUP($A1276,cleaning_log!$A$1:$ZZ$9791,MATCH(U$5,cleaning_log!$A$2:$ZZ$2,0),0)</f>
        <v>#N/A</v>
      </c>
      <c r="V1276" t="e">
        <f>VLOOKUP($A1276,cleaning_log!$A$1:$ZZ$9791,MATCH(V$5,cleaning_log!$A$2:$ZZ$2,0),0)</f>
        <v>#N/A</v>
      </c>
    </row>
    <row r="1277" spans="1:22" hidden="1" x14ac:dyDescent="0.2">
      <c r="A1277" t="s">
        <v>4299</v>
      </c>
      <c r="B1277" t="str">
        <f>IF(NOT(ISNA(VLOOKUP($A1277,miplib2017!$A$5:$A$10000,1,0))),"miplib2017",IF(NOT(ISNA(VLOOKUP($A1277,miplib2010!$A$5:$A$10000,1,0))),"miplib2010",IF(NOT(ISNA(VLOOKUP($A1277,miplib2003!$A$5:$A$10000,1,0))),"miplib2003",IF(NOT(ISNA(VLOOKUP($A1277,miplib3!$A$5:$A$10002,1,0))),"miplib3",IF(NOT(ISNA(VLOOKUP($A1277,miplib2!$A$5:$A$10004,1,0))),"miplib2",IF(NOT(ISNA(VLOOKUP($A1277,coral!$A$5:$A$10000,1,0))),"coral",IF(NOT(ISNA(VLOOKUP($A1277,neos!$A$5:$A$10000,1,0))),"neos","COULD NOT FIND")))))))</f>
        <v>miplib2017</v>
      </c>
      <c r="C1277" t="str">
        <f>B1277&amp;"/"&amp;A1277</f>
        <v>miplib2017/satellites2-60-fs</v>
      </c>
      <c r="D1277">
        <f ca="1">VLOOKUP($A1277,INDIRECT("'"&amp;$B1277&amp;"'!"&amp;"$A$5:$Z$10000"),MATCH(D$5,INDIRECT("'"&amp;$B1277&amp;"'!$A$4:$Z$4"),0),0)</f>
        <v>16516</v>
      </c>
      <c r="E1277">
        <f ca="1">VLOOKUP($A1277,INDIRECT("'"&amp;$B1277&amp;"'!"&amp;"$A$5:$Z$10000"),MATCH(E$5,INDIRECT("'"&amp;$B1277&amp;"'!$A$4:$Z$4"),0),0)</f>
        <v>35378</v>
      </c>
      <c r="F1277">
        <f>VLOOKUP($A1277,cleaning_log!$A$1:$ZZ$9791,MATCH(F$5,cleaning_log!$A$2:$ZZ$2,0),0)</f>
        <v>12597</v>
      </c>
      <c r="G1277">
        <f>VLOOKUP($A1277,cleaning_log!$A$1:$ZZ$9791,MATCH(G$5,cleaning_log!$A$2:$ZZ$2,0),0)</f>
        <v>31678</v>
      </c>
      <c r="H1277">
        <f ca="1">VLOOKUP($A1277,INDIRECT("'"&amp;$B1277&amp;"'!"&amp;"$A$5:$Z$10000"),MATCH(H$5,INDIRECT("'"&amp;$B1277&amp;"'!$A$4:$Z$4"),0),0)</f>
        <v>-19.000000000099998</v>
      </c>
      <c r="I1277">
        <f>VLOOKUP($A1277,cleaning_log!$A$1:$ZZ$9791,MATCH(I$5,cleaning_log!$A$2:$ZZ$2,0),0)</f>
        <v>-30</v>
      </c>
      <c r="J1277">
        <f>VLOOKUP($A1277,cleaning_log!$A$1:$ZZ$9791,MATCH(J$5,cleaning_log!$A$2:$ZZ$2,0),0)</f>
        <v>-29</v>
      </c>
      <c r="K1277" t="b">
        <f ca="1">IF(ISNA(J1277),TRUE,ABS(H1277-J1277)&gt;0.001)</f>
        <v>1</v>
      </c>
      <c r="L1277">
        <f>VLOOKUP($A1277,cleaning_log!$A$1:$ZZ$9791,MATCH(L$5,cleaning_log!$A$2:$ZZ$2,0),0)</f>
        <v>-19</v>
      </c>
      <c r="M1277">
        <f>VLOOKUP($A1277,cleaning_log!$A$1:$ZZ$9791,MATCH(M$5,cleaning_log!$A$2:$ZZ$2,0),0)</f>
        <v>-19.0000000000223</v>
      </c>
      <c r="N1277">
        <f>VLOOKUP($A1277,cleaning_log!$A$1:$ZZ$9791,MATCH(N$5,cleaning_log!$A$2:$ZZ$2,0),0)</f>
        <v>-18.999999999999901</v>
      </c>
      <c r="O1277">
        <f>VLOOKUP($A1277,cleaning_log!$A$1:$ZZ$9791,MATCH(O$5,cleaning_log!$A$2:$ZZ$2,0),0)</f>
        <v>-18.999999999999901</v>
      </c>
      <c r="P1277">
        <f>VLOOKUP($A1277,cleaning_log!$A$1:$ZZ$9791,MATCH(P$5,cleaning_log!$A$2:$ZZ$2,0),0)</f>
        <v>1317.3209999999999</v>
      </c>
      <c r="Q1277">
        <f>VLOOKUP($A1277,cleaning_log!$A$1:$ZZ$9791,MATCH(Q$5,cleaning_log!$A$2:$ZZ$2,0),0)</f>
        <v>1948.7</v>
      </c>
      <c r="R1277">
        <f>VLOOKUP($A1277,cleaning_log!$A$1:$ZZ$9791,MATCH(R$5,cleaning_log!$A$2:$ZZ$2,0),0)</f>
        <v>2247.0590000000002</v>
      </c>
      <c r="S1277" t="b">
        <f t="shared" si="202"/>
        <v>1</v>
      </c>
      <c r="T1277">
        <f>VLOOKUP($A1277,cleaning_log!$A$1:$ZZ$9791,MATCH(T$5,cleaning_log!$A$2:$ZZ$2,0),0)</f>
        <v>1507</v>
      </c>
      <c r="U1277">
        <f>VLOOKUP($A1277,cleaning_log!$A$1:$ZZ$9791,MATCH(U$5,cleaning_log!$A$2:$ZZ$2,0),0)</f>
        <v>1029</v>
      </c>
      <c r="V1277">
        <f>VLOOKUP($A1277,cleaning_log!$A$1:$ZZ$9791,MATCH(V$5,cleaning_log!$A$2:$ZZ$2,0),0)</f>
        <v>1845</v>
      </c>
    </row>
    <row r="1278" spans="1:22" hidden="1" x14ac:dyDescent="0.2">
      <c r="A1278" t="s">
        <v>15921</v>
      </c>
      <c r="B1278" t="str">
        <f>IF(NOT(ISNA(VLOOKUP($A1278,miplib2017!$A$5:$A$10000,1,0))),"miplib2017",IF(NOT(ISNA(VLOOKUP($A1278,miplib2010!$A$5:$A$10000,1,0))),"miplib2010",IF(NOT(ISNA(VLOOKUP($A1278,miplib2003!$A$5:$A$10000,1,0))),"miplib2003",IF(NOT(ISNA(VLOOKUP($A1278,miplib3!$A$5:$A$10002,1,0))),"miplib3",IF(NOT(ISNA(VLOOKUP($A1278,miplib2!$A$5:$A$10004,1,0))),"miplib2",IF(NOT(ISNA(VLOOKUP($A1278,coral!$A$5:$A$10000,1,0))),"coral",IF(NOT(ISNA(VLOOKUP($A1278,neos!$A$5:$A$10000,1,0))),"neos","COULD NOT FIND")))))))</f>
        <v>miplib2017</v>
      </c>
      <c r="C1278" t="str">
        <f>B1278&amp;"/"&amp;A1278</f>
        <v>miplib2017/satellites3-25</v>
      </c>
      <c r="D1278">
        <f ca="1">VLOOKUP($A1278,INDIRECT("'"&amp;$B1278&amp;"'!"&amp;"$A$5:$Z$10000"),MATCH(D$5,INDIRECT("'"&amp;$B1278&amp;"'!$A$4:$Z$4"),0),0)</f>
        <v>44804</v>
      </c>
      <c r="E1278">
        <f ca="1">VLOOKUP($A1278,INDIRECT("'"&amp;$B1278&amp;"'!"&amp;"$A$5:$Z$10000"),MATCH(E$5,INDIRECT("'"&amp;$B1278&amp;"'!$A$4:$Z$4"),0),0)</f>
        <v>81681</v>
      </c>
      <c r="F1278" t="e">
        <f>VLOOKUP($A1278,cleaning_log!$A$1:$ZZ$9791,MATCH(F$5,cleaning_log!$A$2:$ZZ$2,0),0)</f>
        <v>#N/A</v>
      </c>
      <c r="G1278" t="e">
        <f>VLOOKUP($A1278,cleaning_log!$A$1:$ZZ$9791,MATCH(G$5,cleaning_log!$A$2:$ZZ$2,0),0)</f>
        <v>#N/A</v>
      </c>
      <c r="H1278">
        <f ca="1">VLOOKUP($A1278,INDIRECT("'"&amp;$B1278&amp;"'!"&amp;"$A$5:$Z$10000"),MATCH(H$5,INDIRECT("'"&amp;$B1278&amp;"'!$A$4:$Z$4"),0),0)</f>
        <v>-25</v>
      </c>
      <c r="I1278" t="e">
        <f>VLOOKUP($A1278,cleaning_log!$A$1:$ZZ$9791,MATCH(I$5,cleaning_log!$A$2:$ZZ$2,0),0)</f>
        <v>#N/A</v>
      </c>
      <c r="J1278" t="e">
        <f>VLOOKUP($A1278,cleaning_log!$A$1:$ZZ$9791,MATCH(J$5,cleaning_log!$A$2:$ZZ$2,0),0)</f>
        <v>#N/A</v>
      </c>
      <c r="K1278" t="b">
        <f>IF(ISNA(J1278),TRUE,ABS(H1278-J1278)&gt;0.001)</f>
        <v>1</v>
      </c>
      <c r="L1278" t="e">
        <f>VLOOKUP($A1278,cleaning_log!$A$1:$ZZ$9791,MATCH(L$5,cleaning_log!$A$2:$ZZ$2,0),0)</f>
        <v>#N/A</v>
      </c>
      <c r="M1278" t="e">
        <f>VLOOKUP($A1278,cleaning_log!$A$1:$ZZ$9791,MATCH(M$5,cleaning_log!$A$2:$ZZ$2,0),0)</f>
        <v>#N/A</v>
      </c>
      <c r="N1278" t="e">
        <f>VLOOKUP($A1278,cleaning_log!$A$1:$ZZ$9791,MATCH(N$5,cleaning_log!$A$2:$ZZ$2,0),0)</f>
        <v>#N/A</v>
      </c>
      <c r="O1278" t="e">
        <f>VLOOKUP($A1278,cleaning_log!$A$1:$ZZ$9791,MATCH(O$5,cleaning_log!$A$2:$ZZ$2,0),0)</f>
        <v>#N/A</v>
      </c>
      <c r="P1278" t="e">
        <f>VLOOKUP($A1278,cleaning_log!$A$1:$ZZ$9791,MATCH(P$5,cleaning_log!$A$2:$ZZ$2,0),0)</f>
        <v>#N/A</v>
      </c>
      <c r="Q1278" t="e">
        <f>VLOOKUP($A1278,cleaning_log!$A$1:$ZZ$9791,MATCH(Q$5,cleaning_log!$A$2:$ZZ$2,0),0)</f>
        <v>#N/A</v>
      </c>
      <c r="R1278" t="e">
        <f>VLOOKUP($A1278,cleaning_log!$A$1:$ZZ$9791,MATCH(R$5,cleaning_log!$A$2:$ZZ$2,0),0)</f>
        <v>#N/A</v>
      </c>
      <c r="S1278" t="e">
        <f t="shared" si="202"/>
        <v>#N/A</v>
      </c>
      <c r="T1278" t="e">
        <f>VLOOKUP($A1278,cleaning_log!$A$1:$ZZ$9791,MATCH(T$5,cleaning_log!$A$2:$ZZ$2,0),0)</f>
        <v>#N/A</v>
      </c>
      <c r="U1278" t="e">
        <f>VLOOKUP($A1278,cleaning_log!$A$1:$ZZ$9791,MATCH(U$5,cleaning_log!$A$2:$ZZ$2,0),0)</f>
        <v>#N/A</v>
      </c>
      <c r="V1278" t="e">
        <f>VLOOKUP($A1278,cleaning_log!$A$1:$ZZ$9791,MATCH(V$5,cleaning_log!$A$2:$ZZ$2,0),0)</f>
        <v>#N/A</v>
      </c>
    </row>
    <row r="1279" spans="1:22" hidden="1" x14ac:dyDescent="0.2">
      <c r="A1279" t="s">
        <v>4302</v>
      </c>
      <c r="B1279" t="str">
        <f>IF(NOT(ISNA(VLOOKUP($A1279,miplib2017!$A$5:$A$10000,1,0))),"miplib2017",IF(NOT(ISNA(VLOOKUP($A1279,miplib2010!$A$5:$A$10000,1,0))),"miplib2010",IF(NOT(ISNA(VLOOKUP($A1279,miplib2003!$A$5:$A$10000,1,0))),"miplib2003",IF(NOT(ISNA(VLOOKUP($A1279,miplib3!$A$5:$A$10002,1,0))),"miplib3",IF(NOT(ISNA(VLOOKUP($A1279,miplib2!$A$5:$A$10004,1,0))),"miplib2",IF(NOT(ISNA(VLOOKUP($A1279,coral!$A$5:$A$10000,1,0))),"coral",IF(NOT(ISNA(VLOOKUP($A1279,neos!$A$5:$A$10000,1,0))),"neos","COULD NOT FIND")))))))</f>
        <v>miplib2010</v>
      </c>
      <c r="C1279" t="str">
        <f>B1279&amp;"/"&amp;A1279</f>
        <v>miplib2010/satellites3-40</v>
      </c>
      <c r="D1279">
        <f ca="1">VLOOKUP($A1279,INDIRECT("'"&amp;$B1279&amp;"'!"&amp;"$A$5:$Z$10000"),MATCH(D$5,INDIRECT("'"&amp;$B1279&amp;"'!$A$4:$Z$4"),0),0)</f>
        <v>44804</v>
      </c>
      <c r="E1279">
        <f ca="1">VLOOKUP($A1279,INDIRECT("'"&amp;$B1279&amp;"'!"&amp;"$A$5:$Z$10000"),MATCH(E$5,INDIRECT("'"&amp;$B1279&amp;"'!$A$4:$Z$4"),0),0)</f>
        <v>81681</v>
      </c>
      <c r="F1279" t="e">
        <f>VLOOKUP($A1279,cleaning_log!$A$1:$ZZ$9791,MATCH(F$5,cleaning_log!$A$2:$ZZ$2,0),0)</f>
        <v>#N/A</v>
      </c>
      <c r="G1279" t="e">
        <f>VLOOKUP($A1279,cleaning_log!$A$1:$ZZ$9791,MATCH(G$5,cleaning_log!$A$2:$ZZ$2,0),0)</f>
        <v>#N/A</v>
      </c>
      <c r="H1279">
        <f ca="1">VLOOKUP($A1279,INDIRECT("'"&amp;$B1279&amp;"'!"&amp;"$A$5:$Z$10000"),MATCH(H$5,INDIRECT("'"&amp;$B1279&amp;"'!$A$4:$Z$4"),0),0)</f>
        <v>-25</v>
      </c>
      <c r="I1279" t="e">
        <f>VLOOKUP($A1279,cleaning_log!$A$1:$ZZ$9791,MATCH(I$5,cleaning_log!$A$2:$ZZ$2,0),0)</f>
        <v>#N/A</v>
      </c>
      <c r="J1279" t="e">
        <f>VLOOKUP($A1279,cleaning_log!$A$1:$ZZ$9791,MATCH(J$5,cleaning_log!$A$2:$ZZ$2,0),0)</f>
        <v>#N/A</v>
      </c>
      <c r="K1279" t="b">
        <f>IF(ISNA(J1279),TRUE,ABS(H1279-J1279)&gt;0.001)</f>
        <v>1</v>
      </c>
      <c r="L1279" t="e">
        <f>VLOOKUP($A1279,cleaning_log!$A$1:$ZZ$9791,MATCH(L$5,cleaning_log!$A$2:$ZZ$2,0),0)</f>
        <v>#N/A</v>
      </c>
      <c r="M1279" t="e">
        <f>VLOOKUP($A1279,cleaning_log!$A$1:$ZZ$9791,MATCH(M$5,cleaning_log!$A$2:$ZZ$2,0),0)</f>
        <v>#N/A</v>
      </c>
      <c r="N1279" t="e">
        <f>VLOOKUP($A1279,cleaning_log!$A$1:$ZZ$9791,MATCH(N$5,cleaning_log!$A$2:$ZZ$2,0),0)</f>
        <v>#N/A</v>
      </c>
      <c r="O1279" t="e">
        <f>VLOOKUP($A1279,cleaning_log!$A$1:$ZZ$9791,MATCH(O$5,cleaning_log!$A$2:$ZZ$2,0),0)</f>
        <v>#N/A</v>
      </c>
      <c r="P1279" t="e">
        <f>VLOOKUP($A1279,cleaning_log!$A$1:$ZZ$9791,MATCH(P$5,cleaning_log!$A$2:$ZZ$2,0),0)</f>
        <v>#N/A</v>
      </c>
      <c r="Q1279" t="e">
        <f>VLOOKUP($A1279,cleaning_log!$A$1:$ZZ$9791,MATCH(Q$5,cleaning_log!$A$2:$ZZ$2,0),0)</f>
        <v>#N/A</v>
      </c>
      <c r="R1279" t="e">
        <f>VLOOKUP($A1279,cleaning_log!$A$1:$ZZ$9791,MATCH(R$5,cleaning_log!$A$2:$ZZ$2,0),0)</f>
        <v>#N/A</v>
      </c>
      <c r="S1279" t="e">
        <f t="shared" si="202"/>
        <v>#N/A</v>
      </c>
      <c r="T1279" t="e">
        <f>VLOOKUP($A1279,cleaning_log!$A$1:$ZZ$9791,MATCH(T$5,cleaning_log!$A$2:$ZZ$2,0),0)</f>
        <v>#N/A</v>
      </c>
      <c r="U1279" t="e">
        <f>VLOOKUP($A1279,cleaning_log!$A$1:$ZZ$9791,MATCH(U$5,cleaning_log!$A$2:$ZZ$2,0),0)</f>
        <v>#N/A</v>
      </c>
      <c r="V1279" t="e">
        <f>VLOOKUP($A1279,cleaning_log!$A$1:$ZZ$9791,MATCH(V$5,cleaning_log!$A$2:$ZZ$2,0),0)</f>
        <v>#N/A</v>
      </c>
    </row>
    <row r="1280" spans="1:22" hidden="1" x14ac:dyDescent="0.2">
      <c r="A1280" t="s">
        <v>4301</v>
      </c>
      <c r="B1280" t="str">
        <f>IF(NOT(ISNA(VLOOKUP($A1280,miplib2017!$A$5:$A$10000,1,0))),"miplib2017",IF(NOT(ISNA(VLOOKUP($A1280,miplib2010!$A$5:$A$10000,1,0))),"miplib2010",IF(NOT(ISNA(VLOOKUP($A1280,miplib2003!$A$5:$A$10000,1,0))),"miplib2003",IF(NOT(ISNA(VLOOKUP($A1280,miplib3!$A$5:$A$10002,1,0))),"miplib3",IF(NOT(ISNA(VLOOKUP($A1280,miplib2!$A$5:$A$10004,1,0))),"miplib2",IF(NOT(ISNA(VLOOKUP($A1280,coral!$A$5:$A$10000,1,0))),"coral",IF(NOT(ISNA(VLOOKUP($A1280,neos!$A$5:$A$10000,1,0))),"neos","COULD NOT FIND")))))))</f>
        <v>miplib2010</v>
      </c>
      <c r="C1280" t="str">
        <f>B1280&amp;"/"&amp;A1280</f>
        <v>miplib2010/satellites3-40-fs</v>
      </c>
      <c r="D1280">
        <f ca="1">VLOOKUP($A1280,INDIRECT("'"&amp;$B1280&amp;"'!"&amp;"$A$5:$Z$10000"),MATCH(D$5,INDIRECT("'"&amp;$B1280&amp;"'!$A$4:$Z$4"),0),0)</f>
        <v>35553</v>
      </c>
      <c r="E1280">
        <f ca="1">VLOOKUP($A1280,INDIRECT("'"&amp;$B1280&amp;"'!"&amp;"$A$5:$Z$10000"),MATCH(E$5,INDIRECT("'"&amp;$B1280&amp;"'!$A$4:$Z$4"),0),0)</f>
        <v>81681</v>
      </c>
      <c r="F1280" t="e">
        <f>VLOOKUP($A1280,cleaning_log!$A$1:$ZZ$9791,MATCH(F$5,cleaning_log!$A$2:$ZZ$2,0),0)</f>
        <v>#N/A</v>
      </c>
      <c r="G1280" t="e">
        <f>VLOOKUP($A1280,cleaning_log!$A$1:$ZZ$9791,MATCH(G$5,cleaning_log!$A$2:$ZZ$2,0),0)</f>
        <v>#N/A</v>
      </c>
      <c r="H1280">
        <f ca="1">VLOOKUP($A1280,INDIRECT("'"&amp;$B1280&amp;"'!"&amp;"$A$5:$Z$10000"),MATCH(H$5,INDIRECT("'"&amp;$B1280&amp;"'!$A$4:$Z$4"),0),0)</f>
        <v>-25</v>
      </c>
      <c r="I1280" t="e">
        <f>VLOOKUP($A1280,cleaning_log!$A$1:$ZZ$9791,MATCH(I$5,cleaning_log!$A$2:$ZZ$2,0),0)</f>
        <v>#N/A</v>
      </c>
      <c r="J1280" t="e">
        <f>VLOOKUP($A1280,cleaning_log!$A$1:$ZZ$9791,MATCH(J$5,cleaning_log!$A$2:$ZZ$2,0),0)</f>
        <v>#N/A</v>
      </c>
      <c r="K1280" t="b">
        <f>IF(ISNA(J1280),TRUE,ABS(H1280-J1280)&gt;0.001)</f>
        <v>1</v>
      </c>
      <c r="L1280" t="e">
        <f>VLOOKUP($A1280,cleaning_log!$A$1:$ZZ$9791,MATCH(L$5,cleaning_log!$A$2:$ZZ$2,0),0)</f>
        <v>#N/A</v>
      </c>
      <c r="M1280" t="e">
        <f>VLOOKUP($A1280,cleaning_log!$A$1:$ZZ$9791,MATCH(M$5,cleaning_log!$A$2:$ZZ$2,0),0)</f>
        <v>#N/A</v>
      </c>
      <c r="N1280" t="e">
        <f>VLOOKUP($A1280,cleaning_log!$A$1:$ZZ$9791,MATCH(N$5,cleaning_log!$A$2:$ZZ$2,0),0)</f>
        <v>#N/A</v>
      </c>
      <c r="O1280" t="e">
        <f>VLOOKUP($A1280,cleaning_log!$A$1:$ZZ$9791,MATCH(O$5,cleaning_log!$A$2:$ZZ$2,0),0)</f>
        <v>#N/A</v>
      </c>
      <c r="P1280" t="e">
        <f>VLOOKUP($A1280,cleaning_log!$A$1:$ZZ$9791,MATCH(P$5,cleaning_log!$A$2:$ZZ$2,0),0)</f>
        <v>#N/A</v>
      </c>
      <c r="Q1280" t="e">
        <f>VLOOKUP($A1280,cleaning_log!$A$1:$ZZ$9791,MATCH(Q$5,cleaning_log!$A$2:$ZZ$2,0),0)</f>
        <v>#N/A</v>
      </c>
      <c r="R1280" t="e">
        <f>VLOOKUP($A1280,cleaning_log!$A$1:$ZZ$9791,MATCH(R$5,cleaning_log!$A$2:$ZZ$2,0),0)</f>
        <v>#N/A</v>
      </c>
      <c r="S1280" t="e">
        <f t="shared" si="202"/>
        <v>#N/A</v>
      </c>
      <c r="T1280" t="e">
        <f>VLOOKUP($A1280,cleaning_log!$A$1:$ZZ$9791,MATCH(T$5,cleaning_log!$A$2:$ZZ$2,0),0)</f>
        <v>#N/A</v>
      </c>
      <c r="U1280" t="e">
        <f>VLOOKUP($A1280,cleaning_log!$A$1:$ZZ$9791,MATCH(U$5,cleaning_log!$A$2:$ZZ$2,0),0)</f>
        <v>#N/A</v>
      </c>
      <c r="V1280" t="e">
        <f>VLOOKUP($A1280,cleaning_log!$A$1:$ZZ$9791,MATCH(V$5,cleaning_log!$A$2:$ZZ$2,0),0)</f>
        <v>#N/A</v>
      </c>
    </row>
    <row r="1281" spans="1:22" hidden="1" x14ac:dyDescent="0.2">
      <c r="A1281" t="s">
        <v>15922</v>
      </c>
      <c r="B1281" t="str">
        <f>IF(NOT(ISNA(VLOOKUP($A1281,miplib2017!$A$5:$A$10000,1,0))),"miplib2017",IF(NOT(ISNA(VLOOKUP($A1281,miplib2010!$A$5:$A$10000,1,0))),"miplib2010",IF(NOT(ISNA(VLOOKUP($A1281,miplib2003!$A$5:$A$10000,1,0))),"miplib2003",IF(NOT(ISNA(VLOOKUP($A1281,miplib3!$A$5:$A$10002,1,0))),"miplib3",IF(NOT(ISNA(VLOOKUP($A1281,miplib2!$A$5:$A$10004,1,0))),"miplib2",IF(NOT(ISNA(VLOOKUP($A1281,coral!$A$5:$A$10000,1,0))),"coral",IF(NOT(ISNA(VLOOKUP($A1281,neos!$A$5:$A$10000,1,0))),"neos","COULD NOT FIND")))))))</f>
        <v>miplib2017</v>
      </c>
      <c r="C1281" t="str">
        <f>B1281&amp;"/"&amp;A1281</f>
        <v>miplib2017/satellites4-25</v>
      </c>
      <c r="D1281">
        <f ca="1">VLOOKUP($A1281,INDIRECT("'"&amp;$B1281&amp;"'!"&amp;"$A$5:$Z$10000"),MATCH(D$5,INDIRECT("'"&amp;$B1281&amp;"'!$A$4:$Z$4"),0),0)</f>
        <v>51712</v>
      </c>
      <c r="E1281">
        <f ca="1">VLOOKUP($A1281,INDIRECT("'"&amp;$B1281&amp;"'!"&amp;"$A$5:$Z$10000"),MATCH(E$5,INDIRECT("'"&amp;$B1281&amp;"'!$A$4:$Z$4"),0),0)</f>
        <v>95637</v>
      </c>
      <c r="F1281" t="e">
        <f>VLOOKUP($A1281,cleaning_log!$A$1:$ZZ$9791,MATCH(F$5,cleaning_log!$A$2:$ZZ$2,0),0)</f>
        <v>#N/A</v>
      </c>
      <c r="G1281" t="e">
        <f>VLOOKUP($A1281,cleaning_log!$A$1:$ZZ$9791,MATCH(G$5,cleaning_log!$A$2:$ZZ$2,0),0)</f>
        <v>#N/A</v>
      </c>
      <c r="H1281">
        <f ca="1">VLOOKUP($A1281,INDIRECT("'"&amp;$B1281&amp;"'!"&amp;"$A$5:$Z$10000"),MATCH(H$5,INDIRECT("'"&amp;$B1281&amp;"'!$A$4:$Z$4"),0),0)</f>
        <v>-25</v>
      </c>
      <c r="I1281" t="e">
        <f>VLOOKUP($A1281,cleaning_log!$A$1:$ZZ$9791,MATCH(I$5,cleaning_log!$A$2:$ZZ$2,0),0)</f>
        <v>#N/A</v>
      </c>
      <c r="J1281" t="e">
        <f>VLOOKUP($A1281,cleaning_log!$A$1:$ZZ$9791,MATCH(J$5,cleaning_log!$A$2:$ZZ$2,0),0)</f>
        <v>#N/A</v>
      </c>
      <c r="K1281" t="b">
        <f>IF(ISNA(J1281),TRUE,ABS(H1281-J1281)&gt;0.001)</f>
        <v>1</v>
      </c>
      <c r="L1281" t="e">
        <f>VLOOKUP($A1281,cleaning_log!$A$1:$ZZ$9791,MATCH(L$5,cleaning_log!$A$2:$ZZ$2,0),0)</f>
        <v>#N/A</v>
      </c>
      <c r="M1281" t="e">
        <f>VLOOKUP($A1281,cleaning_log!$A$1:$ZZ$9791,MATCH(M$5,cleaning_log!$A$2:$ZZ$2,0),0)</f>
        <v>#N/A</v>
      </c>
      <c r="N1281" t="e">
        <f>VLOOKUP($A1281,cleaning_log!$A$1:$ZZ$9791,MATCH(N$5,cleaning_log!$A$2:$ZZ$2,0),0)</f>
        <v>#N/A</v>
      </c>
      <c r="O1281" t="e">
        <f>VLOOKUP($A1281,cleaning_log!$A$1:$ZZ$9791,MATCH(O$5,cleaning_log!$A$2:$ZZ$2,0),0)</f>
        <v>#N/A</v>
      </c>
      <c r="P1281" t="e">
        <f>VLOOKUP($A1281,cleaning_log!$A$1:$ZZ$9791,MATCH(P$5,cleaning_log!$A$2:$ZZ$2,0),0)</f>
        <v>#N/A</v>
      </c>
      <c r="Q1281" t="e">
        <f>VLOOKUP($A1281,cleaning_log!$A$1:$ZZ$9791,MATCH(Q$5,cleaning_log!$A$2:$ZZ$2,0),0)</f>
        <v>#N/A</v>
      </c>
      <c r="R1281" t="e">
        <f>VLOOKUP($A1281,cleaning_log!$A$1:$ZZ$9791,MATCH(R$5,cleaning_log!$A$2:$ZZ$2,0),0)</f>
        <v>#N/A</v>
      </c>
      <c r="S1281" t="e">
        <f t="shared" si="202"/>
        <v>#N/A</v>
      </c>
      <c r="T1281" t="e">
        <f>VLOOKUP($A1281,cleaning_log!$A$1:$ZZ$9791,MATCH(T$5,cleaning_log!$A$2:$ZZ$2,0),0)</f>
        <v>#N/A</v>
      </c>
      <c r="U1281" t="e">
        <f>VLOOKUP($A1281,cleaning_log!$A$1:$ZZ$9791,MATCH(U$5,cleaning_log!$A$2:$ZZ$2,0),0)</f>
        <v>#N/A</v>
      </c>
      <c r="V1281" t="e">
        <f>VLOOKUP($A1281,cleaning_log!$A$1:$ZZ$9791,MATCH(V$5,cleaning_log!$A$2:$ZZ$2,0),0)</f>
        <v>#N/A</v>
      </c>
    </row>
    <row r="1282" spans="1:22" hidden="1" x14ac:dyDescent="0.2">
      <c r="A1282" t="s">
        <v>4492</v>
      </c>
      <c r="B1282" t="str">
        <f>IF(NOT(ISNA(VLOOKUP($A1282,miplib2017!$A$5:$A$10000,1,0))),"miplib2017",IF(NOT(ISNA(VLOOKUP($A1282,miplib2010!$A$5:$A$10000,1,0))),"miplib2010",IF(NOT(ISNA(VLOOKUP($A1282,miplib2003!$A$5:$A$10000,1,0))),"miplib2003",IF(NOT(ISNA(VLOOKUP($A1282,miplib3!$A$5:$A$10002,1,0))),"miplib3",IF(NOT(ISNA(VLOOKUP($A1282,miplib2!$A$5:$A$10004,1,0))),"miplib2",IF(NOT(ISNA(VLOOKUP($A1282,coral!$A$5:$A$10000,1,0))),"coral",IF(NOT(ISNA(VLOOKUP($A1282,neos!$A$5:$A$10000,1,0))),"neos","COULD NOT FIND")))))))</f>
        <v>miplib2017</v>
      </c>
      <c r="C1282" t="str">
        <f>B1282&amp;"/"&amp;A1282</f>
        <v>miplib2017/savsched1</v>
      </c>
      <c r="D1282">
        <f ca="1">VLOOKUP($A1282,INDIRECT("'"&amp;$B1282&amp;"'!"&amp;"$A$5:$Z$10000"),MATCH(D$5,INDIRECT("'"&amp;$B1282&amp;"'!$A$4:$Z$4"),0),0)</f>
        <v>295989</v>
      </c>
      <c r="E1282">
        <f ca="1">VLOOKUP($A1282,INDIRECT("'"&amp;$B1282&amp;"'!"&amp;"$A$5:$Z$10000"),MATCH(E$5,INDIRECT("'"&amp;$B1282&amp;"'!$A$4:$Z$4"),0),0)</f>
        <v>328575</v>
      </c>
      <c r="F1282">
        <f>VLOOKUP($A1282,cleaning_log!$A$1:$ZZ$9791,MATCH(F$5,cleaning_log!$A$2:$ZZ$2,0),0)</f>
        <v>112519</v>
      </c>
      <c r="G1282">
        <f>VLOOKUP($A1282,cleaning_log!$A$1:$ZZ$9791,MATCH(G$5,cleaning_log!$A$2:$ZZ$2,0),0)</f>
        <v>274958</v>
      </c>
      <c r="H1282">
        <f ca="1">VLOOKUP($A1282,INDIRECT("'"&amp;$B1282&amp;"'!"&amp;"$A$5:$Z$10000"),MATCH(H$5,INDIRECT("'"&amp;$B1282&amp;"'!$A$4:$Z$4"),0),0)</f>
        <v>3217.7</v>
      </c>
      <c r="I1282">
        <f>VLOOKUP($A1282,cleaning_log!$A$1:$ZZ$9791,MATCH(I$5,cleaning_log!$A$2:$ZZ$2,0),0)</f>
        <v>217.40357142857101</v>
      </c>
      <c r="J1282">
        <f>VLOOKUP($A1282,cleaning_log!$A$1:$ZZ$9791,MATCH(J$5,cleaning_log!$A$2:$ZZ$2,0),0)</f>
        <v>2290.7999999994599</v>
      </c>
      <c r="K1282" t="b">
        <f ca="1">IF(ISNA(J1282),TRUE,ABS(H1282-J1282)&gt;0.001)</f>
        <v>1</v>
      </c>
      <c r="L1282">
        <f>VLOOKUP($A1282,cleaning_log!$A$1:$ZZ$9791,MATCH(L$5,cleaning_log!$A$2:$ZZ$2,0),0)</f>
        <v>3217.69958294146</v>
      </c>
      <c r="M1282">
        <f>VLOOKUP($A1282,cleaning_log!$A$1:$ZZ$9791,MATCH(M$5,cleaning_log!$A$2:$ZZ$2,0),0)</f>
        <v>3217.6999999996601</v>
      </c>
      <c r="N1282">
        <f>VLOOKUP($A1282,cleaning_log!$A$1:$ZZ$9791,MATCH(N$5,cleaning_log!$A$2:$ZZ$2,0),0)</f>
        <v>3217.6995973237899</v>
      </c>
      <c r="O1282">
        <f>VLOOKUP($A1282,cleaning_log!$A$1:$ZZ$9791,MATCH(O$5,cleaning_log!$A$2:$ZZ$2,0),0)</f>
        <v>3217.6999999996901</v>
      </c>
      <c r="P1282">
        <f>VLOOKUP($A1282,cleaning_log!$A$1:$ZZ$9791,MATCH(P$5,cleaning_log!$A$2:$ZZ$2,0),0)</f>
        <v>1804.182</v>
      </c>
      <c r="Q1282">
        <f>VLOOKUP($A1282,cleaning_log!$A$1:$ZZ$9791,MATCH(Q$5,cleaning_log!$A$2:$ZZ$2,0),0)</f>
        <v>146.67400000000001</v>
      </c>
      <c r="R1282">
        <f>VLOOKUP($A1282,cleaning_log!$A$1:$ZZ$9791,MATCH(R$5,cleaning_log!$A$2:$ZZ$2,0),0)</f>
        <v>146.67400000000001</v>
      </c>
      <c r="S1282" t="b">
        <f t="shared" si="202"/>
        <v>1</v>
      </c>
      <c r="T1282">
        <f>VLOOKUP($A1282,cleaning_log!$A$1:$ZZ$9791,MATCH(T$5,cleaning_log!$A$2:$ZZ$2,0),0)</f>
        <v>847</v>
      </c>
      <c r="U1282">
        <f>VLOOKUP($A1282,cleaning_log!$A$1:$ZZ$9791,MATCH(U$5,cleaning_log!$A$2:$ZZ$2,0),0)</f>
        <v>1</v>
      </c>
      <c r="V1282">
        <f>VLOOKUP($A1282,cleaning_log!$A$1:$ZZ$9791,MATCH(V$5,cleaning_log!$A$2:$ZZ$2,0),0)</f>
        <v>1</v>
      </c>
    </row>
    <row r="1283" spans="1:22" hidden="1" x14ac:dyDescent="0.2">
      <c r="A1283" t="s">
        <v>15926</v>
      </c>
      <c r="B1283" t="str">
        <f>IF(NOT(ISNA(VLOOKUP($A1283,miplib2017!$A$5:$A$10000,1,0))),"miplib2017",IF(NOT(ISNA(VLOOKUP($A1283,miplib2010!$A$5:$A$10000,1,0))),"miplib2010",IF(NOT(ISNA(VLOOKUP($A1283,miplib2003!$A$5:$A$10000,1,0))),"miplib2003",IF(NOT(ISNA(VLOOKUP($A1283,miplib3!$A$5:$A$10002,1,0))),"miplib3",IF(NOT(ISNA(VLOOKUP($A1283,miplib2!$A$5:$A$10004,1,0))),"miplib2",IF(NOT(ISNA(VLOOKUP($A1283,coral!$A$5:$A$10000,1,0))),"coral",IF(NOT(ISNA(VLOOKUP($A1283,neos!$A$5:$A$10000,1,0))),"neos","COULD NOT FIND")))))))</f>
        <v>miplib2017</v>
      </c>
      <c r="C1283" t="str">
        <f>B1283&amp;"/"&amp;A1283</f>
        <v>miplib2017/scpj4scip</v>
      </c>
      <c r="D1283">
        <f ca="1">VLOOKUP($A1283,INDIRECT("'"&amp;$B1283&amp;"'!"&amp;"$A$5:$Z$10000"),MATCH(D$5,INDIRECT("'"&amp;$B1283&amp;"'!$A$4:$Z$4"),0),0)</f>
        <v>1000</v>
      </c>
      <c r="E1283">
        <f ca="1">VLOOKUP($A1283,INDIRECT("'"&amp;$B1283&amp;"'!"&amp;"$A$5:$Z$10000"),MATCH(E$5,INDIRECT("'"&amp;$B1283&amp;"'!$A$4:$Z$4"),0),0)</f>
        <v>99947</v>
      </c>
      <c r="F1283" t="e">
        <f>VLOOKUP($A1283,cleaning_log!$A$1:$ZZ$9791,MATCH(F$5,cleaning_log!$A$2:$ZZ$2,0),0)</f>
        <v>#N/A</v>
      </c>
      <c r="G1283" t="e">
        <f>VLOOKUP($A1283,cleaning_log!$A$1:$ZZ$9791,MATCH(G$5,cleaning_log!$A$2:$ZZ$2,0),0)</f>
        <v>#N/A</v>
      </c>
      <c r="H1283" t="str">
        <f ca="1">VLOOKUP($A1283,INDIRECT("'"&amp;$B1283&amp;"'!"&amp;"$A$5:$Z$10000"),MATCH(H$5,INDIRECT("'"&amp;$B1283&amp;"'!$A$4:$Z$4"),0),0)</f>
        <v>129.0*</v>
      </c>
      <c r="I1283" t="e">
        <f>VLOOKUP($A1283,cleaning_log!$A$1:$ZZ$9791,MATCH(I$5,cleaning_log!$A$2:$ZZ$2,0),0)</f>
        <v>#N/A</v>
      </c>
      <c r="J1283" t="e">
        <f>VLOOKUP($A1283,cleaning_log!$A$1:$ZZ$9791,MATCH(J$5,cleaning_log!$A$2:$ZZ$2,0),0)</f>
        <v>#N/A</v>
      </c>
      <c r="K1283" t="b">
        <f>IF(ISNA(J1283),TRUE,ABS(H1283-J1283)&gt;0.001)</f>
        <v>1</v>
      </c>
      <c r="L1283" t="e">
        <f>VLOOKUP($A1283,cleaning_log!$A$1:$ZZ$9791,MATCH(L$5,cleaning_log!$A$2:$ZZ$2,0),0)</f>
        <v>#N/A</v>
      </c>
      <c r="M1283" t="e">
        <f>VLOOKUP($A1283,cleaning_log!$A$1:$ZZ$9791,MATCH(M$5,cleaning_log!$A$2:$ZZ$2,0),0)</f>
        <v>#N/A</v>
      </c>
      <c r="N1283" t="e">
        <f>VLOOKUP($A1283,cleaning_log!$A$1:$ZZ$9791,MATCH(N$5,cleaning_log!$A$2:$ZZ$2,0),0)</f>
        <v>#N/A</v>
      </c>
      <c r="O1283" t="e">
        <f>VLOOKUP($A1283,cleaning_log!$A$1:$ZZ$9791,MATCH(O$5,cleaning_log!$A$2:$ZZ$2,0),0)</f>
        <v>#N/A</v>
      </c>
      <c r="P1283" t="e">
        <f>VLOOKUP($A1283,cleaning_log!$A$1:$ZZ$9791,MATCH(P$5,cleaning_log!$A$2:$ZZ$2,0),0)</f>
        <v>#N/A</v>
      </c>
      <c r="Q1283" t="e">
        <f>VLOOKUP($A1283,cleaning_log!$A$1:$ZZ$9791,MATCH(Q$5,cleaning_log!$A$2:$ZZ$2,0),0)</f>
        <v>#N/A</v>
      </c>
      <c r="R1283" t="e">
        <f>VLOOKUP($A1283,cleaning_log!$A$1:$ZZ$9791,MATCH(R$5,cleaning_log!$A$2:$ZZ$2,0),0)</f>
        <v>#N/A</v>
      </c>
      <c r="S1283" t="e">
        <f t="shared" si="202"/>
        <v>#N/A</v>
      </c>
      <c r="T1283" t="e">
        <f>VLOOKUP($A1283,cleaning_log!$A$1:$ZZ$9791,MATCH(T$5,cleaning_log!$A$2:$ZZ$2,0),0)</f>
        <v>#N/A</v>
      </c>
      <c r="U1283" t="e">
        <f>VLOOKUP($A1283,cleaning_log!$A$1:$ZZ$9791,MATCH(U$5,cleaning_log!$A$2:$ZZ$2,0),0)</f>
        <v>#N/A</v>
      </c>
      <c r="V1283" t="e">
        <f>VLOOKUP($A1283,cleaning_log!$A$1:$ZZ$9791,MATCH(V$5,cleaning_log!$A$2:$ZZ$2,0),0)</f>
        <v>#N/A</v>
      </c>
    </row>
    <row r="1284" spans="1:22" hidden="1" x14ac:dyDescent="0.2">
      <c r="A1284" t="s">
        <v>15930</v>
      </c>
      <c r="B1284" t="str">
        <f>IF(NOT(ISNA(VLOOKUP($A1284,miplib2017!$A$5:$A$10000,1,0))),"miplib2017",IF(NOT(ISNA(VLOOKUP($A1284,miplib2010!$A$5:$A$10000,1,0))),"miplib2010",IF(NOT(ISNA(VLOOKUP($A1284,miplib2003!$A$5:$A$10000,1,0))),"miplib2003",IF(NOT(ISNA(VLOOKUP($A1284,miplib3!$A$5:$A$10002,1,0))),"miplib3",IF(NOT(ISNA(VLOOKUP($A1284,miplib2!$A$5:$A$10004,1,0))),"miplib2",IF(NOT(ISNA(VLOOKUP($A1284,coral!$A$5:$A$10000,1,0))),"coral",IF(NOT(ISNA(VLOOKUP($A1284,neos!$A$5:$A$10000,1,0))),"neos","COULD NOT FIND")))))))</f>
        <v>miplib2017</v>
      </c>
      <c r="C1284" t="str">
        <f>B1284&amp;"/"&amp;A1284</f>
        <v>miplib2017/scpk4</v>
      </c>
      <c r="D1284">
        <f ca="1">VLOOKUP($A1284,INDIRECT("'"&amp;$B1284&amp;"'!"&amp;"$A$5:$Z$10000"),MATCH(D$5,INDIRECT("'"&amp;$B1284&amp;"'!$A$4:$Z$4"),0),0)</f>
        <v>2000</v>
      </c>
      <c r="E1284">
        <f ca="1">VLOOKUP($A1284,INDIRECT("'"&amp;$B1284&amp;"'!"&amp;"$A$5:$Z$10000"),MATCH(E$5,INDIRECT("'"&amp;$B1284&amp;"'!$A$4:$Z$4"),0),0)</f>
        <v>100000</v>
      </c>
      <c r="F1284" t="e">
        <f>VLOOKUP($A1284,cleaning_log!$A$1:$ZZ$9791,MATCH(F$5,cleaning_log!$A$2:$ZZ$2,0),0)</f>
        <v>#N/A</v>
      </c>
      <c r="G1284" t="e">
        <f>VLOOKUP($A1284,cleaning_log!$A$1:$ZZ$9791,MATCH(G$5,cleaning_log!$A$2:$ZZ$2,0),0)</f>
        <v>#N/A</v>
      </c>
      <c r="H1284" t="str">
        <f ca="1">VLOOKUP($A1284,INDIRECT("'"&amp;$B1284&amp;"'!"&amp;"$A$5:$Z$10000"),MATCH(H$5,INDIRECT("'"&amp;$B1284&amp;"'!$A$4:$Z$4"),0),0)</f>
        <v>321.0*</v>
      </c>
      <c r="I1284" t="e">
        <f>VLOOKUP($A1284,cleaning_log!$A$1:$ZZ$9791,MATCH(I$5,cleaning_log!$A$2:$ZZ$2,0),0)</f>
        <v>#N/A</v>
      </c>
      <c r="J1284" t="e">
        <f>VLOOKUP($A1284,cleaning_log!$A$1:$ZZ$9791,MATCH(J$5,cleaning_log!$A$2:$ZZ$2,0),0)</f>
        <v>#N/A</v>
      </c>
      <c r="K1284" t="b">
        <f>IF(ISNA(J1284),TRUE,ABS(H1284-J1284)&gt;0.001)</f>
        <v>1</v>
      </c>
      <c r="L1284" t="e">
        <f>VLOOKUP($A1284,cleaning_log!$A$1:$ZZ$9791,MATCH(L$5,cleaning_log!$A$2:$ZZ$2,0),0)</f>
        <v>#N/A</v>
      </c>
      <c r="M1284" t="e">
        <f>VLOOKUP($A1284,cleaning_log!$A$1:$ZZ$9791,MATCH(M$5,cleaning_log!$A$2:$ZZ$2,0),0)</f>
        <v>#N/A</v>
      </c>
      <c r="N1284" t="e">
        <f>VLOOKUP($A1284,cleaning_log!$A$1:$ZZ$9791,MATCH(N$5,cleaning_log!$A$2:$ZZ$2,0),0)</f>
        <v>#N/A</v>
      </c>
      <c r="O1284" t="e">
        <f>VLOOKUP($A1284,cleaning_log!$A$1:$ZZ$9791,MATCH(O$5,cleaning_log!$A$2:$ZZ$2,0),0)</f>
        <v>#N/A</v>
      </c>
      <c r="P1284" t="e">
        <f>VLOOKUP($A1284,cleaning_log!$A$1:$ZZ$9791,MATCH(P$5,cleaning_log!$A$2:$ZZ$2,0),0)</f>
        <v>#N/A</v>
      </c>
      <c r="Q1284" t="e">
        <f>VLOOKUP($A1284,cleaning_log!$A$1:$ZZ$9791,MATCH(Q$5,cleaning_log!$A$2:$ZZ$2,0),0)</f>
        <v>#N/A</v>
      </c>
      <c r="R1284" t="e">
        <f>VLOOKUP($A1284,cleaning_log!$A$1:$ZZ$9791,MATCH(R$5,cleaning_log!$A$2:$ZZ$2,0),0)</f>
        <v>#N/A</v>
      </c>
      <c r="S1284" t="e">
        <f t="shared" si="202"/>
        <v>#N/A</v>
      </c>
      <c r="T1284" t="e">
        <f>VLOOKUP($A1284,cleaning_log!$A$1:$ZZ$9791,MATCH(T$5,cleaning_log!$A$2:$ZZ$2,0),0)</f>
        <v>#N/A</v>
      </c>
      <c r="U1284" t="e">
        <f>VLOOKUP($A1284,cleaning_log!$A$1:$ZZ$9791,MATCH(U$5,cleaning_log!$A$2:$ZZ$2,0),0)</f>
        <v>#N/A</v>
      </c>
      <c r="V1284" t="e">
        <f>VLOOKUP($A1284,cleaning_log!$A$1:$ZZ$9791,MATCH(V$5,cleaning_log!$A$2:$ZZ$2,0),0)</f>
        <v>#N/A</v>
      </c>
    </row>
    <row r="1285" spans="1:22" hidden="1" x14ac:dyDescent="0.2">
      <c r="A1285" t="s">
        <v>15932</v>
      </c>
      <c r="B1285" t="str">
        <f>IF(NOT(ISNA(VLOOKUP($A1285,miplib2017!$A$5:$A$10000,1,0))),"miplib2017",IF(NOT(ISNA(VLOOKUP($A1285,miplib2010!$A$5:$A$10000,1,0))),"miplib2010",IF(NOT(ISNA(VLOOKUP($A1285,miplib2003!$A$5:$A$10000,1,0))),"miplib2003",IF(NOT(ISNA(VLOOKUP($A1285,miplib3!$A$5:$A$10002,1,0))),"miplib3",IF(NOT(ISNA(VLOOKUP($A1285,miplib2!$A$5:$A$10004,1,0))),"miplib2",IF(NOT(ISNA(VLOOKUP($A1285,coral!$A$5:$A$10000,1,0))),"coral",IF(NOT(ISNA(VLOOKUP($A1285,neos!$A$5:$A$10000,1,0))),"neos","COULD NOT FIND")))))))</f>
        <v>miplib2017</v>
      </c>
      <c r="C1285" t="str">
        <f>B1285&amp;"/"&amp;A1285</f>
        <v>miplib2017/scpl4</v>
      </c>
      <c r="D1285">
        <f ca="1">VLOOKUP($A1285,INDIRECT("'"&amp;$B1285&amp;"'!"&amp;"$A$5:$Z$10000"),MATCH(D$5,INDIRECT("'"&amp;$B1285&amp;"'!$A$4:$Z$4"),0),0)</f>
        <v>2000</v>
      </c>
      <c r="E1285">
        <f ca="1">VLOOKUP($A1285,INDIRECT("'"&amp;$B1285&amp;"'!"&amp;"$A$5:$Z$10000"),MATCH(E$5,INDIRECT("'"&amp;$B1285&amp;"'!$A$4:$Z$4"),0),0)</f>
        <v>200000</v>
      </c>
      <c r="F1285" t="e">
        <f>VLOOKUP($A1285,cleaning_log!$A$1:$ZZ$9791,MATCH(F$5,cleaning_log!$A$2:$ZZ$2,0),0)</f>
        <v>#N/A</v>
      </c>
      <c r="G1285" t="e">
        <f>VLOOKUP($A1285,cleaning_log!$A$1:$ZZ$9791,MATCH(G$5,cleaning_log!$A$2:$ZZ$2,0),0)</f>
        <v>#N/A</v>
      </c>
      <c r="H1285" t="str">
        <f ca="1">VLOOKUP($A1285,INDIRECT("'"&amp;$B1285&amp;"'!"&amp;"$A$5:$Z$10000"),MATCH(H$5,INDIRECT("'"&amp;$B1285&amp;"'!$A$4:$Z$4"),0),0)</f>
        <v>263.0*</v>
      </c>
      <c r="I1285" t="e">
        <f>VLOOKUP($A1285,cleaning_log!$A$1:$ZZ$9791,MATCH(I$5,cleaning_log!$A$2:$ZZ$2,0),0)</f>
        <v>#N/A</v>
      </c>
      <c r="J1285" t="e">
        <f>VLOOKUP($A1285,cleaning_log!$A$1:$ZZ$9791,MATCH(J$5,cleaning_log!$A$2:$ZZ$2,0),0)</f>
        <v>#N/A</v>
      </c>
      <c r="K1285" t="b">
        <f>IF(ISNA(J1285),TRUE,ABS(H1285-J1285)&gt;0.001)</f>
        <v>1</v>
      </c>
      <c r="L1285" t="e">
        <f>VLOOKUP($A1285,cleaning_log!$A$1:$ZZ$9791,MATCH(L$5,cleaning_log!$A$2:$ZZ$2,0),0)</f>
        <v>#N/A</v>
      </c>
      <c r="M1285" t="e">
        <f>VLOOKUP($A1285,cleaning_log!$A$1:$ZZ$9791,MATCH(M$5,cleaning_log!$A$2:$ZZ$2,0),0)</f>
        <v>#N/A</v>
      </c>
      <c r="N1285" t="e">
        <f>VLOOKUP($A1285,cleaning_log!$A$1:$ZZ$9791,MATCH(N$5,cleaning_log!$A$2:$ZZ$2,0),0)</f>
        <v>#N/A</v>
      </c>
      <c r="O1285" t="e">
        <f>VLOOKUP($A1285,cleaning_log!$A$1:$ZZ$9791,MATCH(O$5,cleaning_log!$A$2:$ZZ$2,0),0)</f>
        <v>#N/A</v>
      </c>
      <c r="P1285" t="e">
        <f>VLOOKUP($A1285,cleaning_log!$A$1:$ZZ$9791,MATCH(P$5,cleaning_log!$A$2:$ZZ$2,0),0)</f>
        <v>#N/A</v>
      </c>
      <c r="Q1285" t="e">
        <f>VLOOKUP($A1285,cleaning_log!$A$1:$ZZ$9791,MATCH(Q$5,cleaning_log!$A$2:$ZZ$2,0),0)</f>
        <v>#N/A</v>
      </c>
      <c r="R1285" t="e">
        <f>VLOOKUP($A1285,cleaning_log!$A$1:$ZZ$9791,MATCH(R$5,cleaning_log!$A$2:$ZZ$2,0),0)</f>
        <v>#N/A</v>
      </c>
      <c r="S1285" t="e">
        <f t="shared" si="202"/>
        <v>#N/A</v>
      </c>
      <c r="T1285" t="e">
        <f>VLOOKUP($A1285,cleaning_log!$A$1:$ZZ$9791,MATCH(T$5,cleaning_log!$A$2:$ZZ$2,0),0)</f>
        <v>#N/A</v>
      </c>
      <c r="U1285" t="e">
        <f>VLOOKUP($A1285,cleaning_log!$A$1:$ZZ$9791,MATCH(U$5,cleaning_log!$A$2:$ZZ$2,0),0)</f>
        <v>#N/A</v>
      </c>
      <c r="V1285" t="e">
        <f>VLOOKUP($A1285,cleaning_log!$A$1:$ZZ$9791,MATCH(V$5,cleaning_log!$A$2:$ZZ$2,0),0)</f>
        <v>#N/A</v>
      </c>
    </row>
    <row r="1286" spans="1:22" hidden="1" x14ac:dyDescent="0.2">
      <c r="A1286" t="s">
        <v>15934</v>
      </c>
      <c r="B1286" t="str">
        <f>IF(NOT(ISNA(VLOOKUP($A1286,miplib2017!$A$5:$A$10000,1,0))),"miplib2017",IF(NOT(ISNA(VLOOKUP($A1286,miplib2010!$A$5:$A$10000,1,0))),"miplib2010",IF(NOT(ISNA(VLOOKUP($A1286,miplib2003!$A$5:$A$10000,1,0))),"miplib2003",IF(NOT(ISNA(VLOOKUP($A1286,miplib3!$A$5:$A$10002,1,0))),"miplib3",IF(NOT(ISNA(VLOOKUP($A1286,miplib2!$A$5:$A$10004,1,0))),"miplib2",IF(NOT(ISNA(VLOOKUP($A1286,coral!$A$5:$A$10000,1,0))),"coral",IF(NOT(ISNA(VLOOKUP($A1286,neos!$A$5:$A$10000,1,0))),"neos","COULD NOT FIND")))))))</f>
        <v>miplib2017</v>
      </c>
      <c r="C1286" t="str">
        <f>B1286&amp;"/"&amp;A1286</f>
        <v>miplib2017/scpm1</v>
      </c>
      <c r="D1286">
        <f ca="1">VLOOKUP($A1286,INDIRECT("'"&amp;$B1286&amp;"'!"&amp;"$A$5:$Z$10000"),MATCH(D$5,INDIRECT("'"&amp;$B1286&amp;"'!$A$4:$Z$4"),0),0)</f>
        <v>5000</v>
      </c>
      <c r="E1286">
        <f ca="1">VLOOKUP($A1286,INDIRECT("'"&amp;$B1286&amp;"'!"&amp;"$A$5:$Z$10000"),MATCH(E$5,INDIRECT("'"&amp;$B1286&amp;"'!$A$4:$Z$4"),0),0)</f>
        <v>500000</v>
      </c>
      <c r="F1286" t="e">
        <f>VLOOKUP($A1286,cleaning_log!$A$1:$ZZ$9791,MATCH(F$5,cleaning_log!$A$2:$ZZ$2,0),0)</f>
        <v>#N/A</v>
      </c>
      <c r="G1286" t="e">
        <f>VLOOKUP($A1286,cleaning_log!$A$1:$ZZ$9791,MATCH(G$5,cleaning_log!$A$2:$ZZ$2,0),0)</f>
        <v>#N/A</v>
      </c>
      <c r="H1286" t="str">
        <f ca="1">VLOOKUP($A1286,INDIRECT("'"&amp;$B1286&amp;"'!"&amp;"$A$5:$Z$10000"),MATCH(H$5,INDIRECT("'"&amp;$B1286&amp;"'!$A$4:$Z$4"),0),0)</f>
        <v>561.0*</v>
      </c>
      <c r="I1286" t="e">
        <f>VLOOKUP($A1286,cleaning_log!$A$1:$ZZ$9791,MATCH(I$5,cleaning_log!$A$2:$ZZ$2,0),0)</f>
        <v>#N/A</v>
      </c>
      <c r="J1286" t="e">
        <f>VLOOKUP($A1286,cleaning_log!$A$1:$ZZ$9791,MATCH(J$5,cleaning_log!$A$2:$ZZ$2,0),0)</f>
        <v>#N/A</v>
      </c>
      <c r="K1286" t="b">
        <f>IF(ISNA(J1286),TRUE,ABS(H1286-J1286)&gt;0.001)</f>
        <v>1</v>
      </c>
      <c r="L1286" t="e">
        <f>VLOOKUP($A1286,cleaning_log!$A$1:$ZZ$9791,MATCH(L$5,cleaning_log!$A$2:$ZZ$2,0),0)</f>
        <v>#N/A</v>
      </c>
      <c r="M1286" t="e">
        <f>VLOOKUP($A1286,cleaning_log!$A$1:$ZZ$9791,MATCH(M$5,cleaning_log!$A$2:$ZZ$2,0),0)</f>
        <v>#N/A</v>
      </c>
      <c r="N1286" t="e">
        <f>VLOOKUP($A1286,cleaning_log!$A$1:$ZZ$9791,MATCH(N$5,cleaning_log!$A$2:$ZZ$2,0),0)</f>
        <v>#N/A</v>
      </c>
      <c r="O1286" t="e">
        <f>VLOOKUP($A1286,cleaning_log!$A$1:$ZZ$9791,MATCH(O$5,cleaning_log!$A$2:$ZZ$2,0),0)</f>
        <v>#N/A</v>
      </c>
      <c r="P1286" t="e">
        <f>VLOOKUP($A1286,cleaning_log!$A$1:$ZZ$9791,MATCH(P$5,cleaning_log!$A$2:$ZZ$2,0),0)</f>
        <v>#N/A</v>
      </c>
      <c r="Q1286" t="e">
        <f>VLOOKUP($A1286,cleaning_log!$A$1:$ZZ$9791,MATCH(Q$5,cleaning_log!$A$2:$ZZ$2,0),0)</f>
        <v>#N/A</v>
      </c>
      <c r="R1286" t="e">
        <f>VLOOKUP($A1286,cleaning_log!$A$1:$ZZ$9791,MATCH(R$5,cleaning_log!$A$2:$ZZ$2,0),0)</f>
        <v>#N/A</v>
      </c>
      <c r="S1286" t="e">
        <f t="shared" si="202"/>
        <v>#N/A</v>
      </c>
      <c r="T1286" t="e">
        <f>VLOOKUP($A1286,cleaning_log!$A$1:$ZZ$9791,MATCH(T$5,cleaning_log!$A$2:$ZZ$2,0),0)</f>
        <v>#N/A</v>
      </c>
      <c r="U1286" t="e">
        <f>VLOOKUP($A1286,cleaning_log!$A$1:$ZZ$9791,MATCH(U$5,cleaning_log!$A$2:$ZZ$2,0),0)</f>
        <v>#N/A</v>
      </c>
      <c r="V1286" t="e">
        <f>VLOOKUP($A1286,cleaning_log!$A$1:$ZZ$9791,MATCH(V$5,cleaning_log!$A$2:$ZZ$2,0),0)</f>
        <v>#N/A</v>
      </c>
    </row>
    <row r="1287" spans="1:22" hidden="1" x14ac:dyDescent="0.2">
      <c r="A1287" t="s">
        <v>15936</v>
      </c>
      <c r="B1287" t="str">
        <f>IF(NOT(ISNA(VLOOKUP($A1287,miplib2017!$A$5:$A$10000,1,0))),"miplib2017",IF(NOT(ISNA(VLOOKUP($A1287,miplib2010!$A$5:$A$10000,1,0))),"miplib2010",IF(NOT(ISNA(VLOOKUP($A1287,miplib2003!$A$5:$A$10000,1,0))),"miplib2003",IF(NOT(ISNA(VLOOKUP($A1287,miplib3!$A$5:$A$10002,1,0))),"miplib3",IF(NOT(ISNA(VLOOKUP($A1287,miplib2!$A$5:$A$10004,1,0))),"miplib2",IF(NOT(ISNA(VLOOKUP($A1287,coral!$A$5:$A$10000,1,0))),"coral",IF(NOT(ISNA(VLOOKUP($A1287,neos!$A$5:$A$10000,1,0))),"neos","COULD NOT FIND")))))))</f>
        <v>miplib2017</v>
      </c>
      <c r="C1287" t="str">
        <f>B1287&amp;"/"&amp;A1287</f>
        <v>miplib2017/scpn2</v>
      </c>
      <c r="D1287">
        <f ca="1">VLOOKUP($A1287,INDIRECT("'"&amp;$B1287&amp;"'!"&amp;"$A$5:$Z$10000"),MATCH(D$5,INDIRECT("'"&amp;$B1287&amp;"'!$A$4:$Z$4"),0),0)</f>
        <v>5000</v>
      </c>
      <c r="E1287">
        <f ca="1">VLOOKUP($A1287,INDIRECT("'"&amp;$B1287&amp;"'!"&amp;"$A$5:$Z$10000"),MATCH(E$5,INDIRECT("'"&amp;$B1287&amp;"'!$A$4:$Z$4"),0),0)</f>
        <v>1000000</v>
      </c>
      <c r="F1287" t="e">
        <f>VLOOKUP($A1287,cleaning_log!$A$1:$ZZ$9791,MATCH(F$5,cleaning_log!$A$2:$ZZ$2,0),0)</f>
        <v>#N/A</v>
      </c>
      <c r="G1287" t="e">
        <f>VLOOKUP($A1287,cleaning_log!$A$1:$ZZ$9791,MATCH(G$5,cleaning_log!$A$2:$ZZ$2,0),0)</f>
        <v>#N/A</v>
      </c>
      <c r="H1287" t="str">
        <f ca="1">VLOOKUP($A1287,INDIRECT("'"&amp;$B1287&amp;"'!"&amp;"$A$5:$Z$10000"),MATCH(H$5,INDIRECT("'"&amp;$B1287&amp;"'!$A$4:$Z$4"),0),0)</f>
        <v>534*</v>
      </c>
      <c r="I1287" t="e">
        <f>VLOOKUP($A1287,cleaning_log!$A$1:$ZZ$9791,MATCH(I$5,cleaning_log!$A$2:$ZZ$2,0),0)</f>
        <v>#N/A</v>
      </c>
      <c r="J1287" t="e">
        <f>VLOOKUP($A1287,cleaning_log!$A$1:$ZZ$9791,MATCH(J$5,cleaning_log!$A$2:$ZZ$2,0),0)</f>
        <v>#N/A</v>
      </c>
      <c r="K1287" t="b">
        <f>IF(ISNA(J1287),TRUE,ABS(H1287-J1287)&gt;0.001)</f>
        <v>1</v>
      </c>
      <c r="L1287" t="e">
        <f>VLOOKUP($A1287,cleaning_log!$A$1:$ZZ$9791,MATCH(L$5,cleaning_log!$A$2:$ZZ$2,0),0)</f>
        <v>#N/A</v>
      </c>
      <c r="M1287" t="e">
        <f>VLOOKUP($A1287,cleaning_log!$A$1:$ZZ$9791,MATCH(M$5,cleaning_log!$A$2:$ZZ$2,0),0)</f>
        <v>#N/A</v>
      </c>
      <c r="N1287" t="e">
        <f>VLOOKUP($A1287,cleaning_log!$A$1:$ZZ$9791,MATCH(N$5,cleaning_log!$A$2:$ZZ$2,0),0)</f>
        <v>#N/A</v>
      </c>
      <c r="O1287" t="e">
        <f>VLOOKUP($A1287,cleaning_log!$A$1:$ZZ$9791,MATCH(O$5,cleaning_log!$A$2:$ZZ$2,0),0)</f>
        <v>#N/A</v>
      </c>
      <c r="P1287" t="e">
        <f>VLOOKUP($A1287,cleaning_log!$A$1:$ZZ$9791,MATCH(P$5,cleaning_log!$A$2:$ZZ$2,0),0)</f>
        <v>#N/A</v>
      </c>
      <c r="Q1287" t="e">
        <f>VLOOKUP($A1287,cleaning_log!$A$1:$ZZ$9791,MATCH(Q$5,cleaning_log!$A$2:$ZZ$2,0),0)</f>
        <v>#N/A</v>
      </c>
      <c r="R1287" t="e">
        <f>VLOOKUP($A1287,cleaning_log!$A$1:$ZZ$9791,MATCH(R$5,cleaning_log!$A$2:$ZZ$2,0),0)</f>
        <v>#N/A</v>
      </c>
      <c r="S1287" t="e">
        <f t="shared" si="202"/>
        <v>#N/A</v>
      </c>
      <c r="T1287" t="e">
        <f>VLOOKUP($A1287,cleaning_log!$A$1:$ZZ$9791,MATCH(T$5,cleaning_log!$A$2:$ZZ$2,0),0)</f>
        <v>#N/A</v>
      </c>
      <c r="U1287" t="e">
        <f>VLOOKUP($A1287,cleaning_log!$A$1:$ZZ$9791,MATCH(U$5,cleaning_log!$A$2:$ZZ$2,0),0)</f>
        <v>#N/A</v>
      </c>
      <c r="V1287" t="e">
        <f>VLOOKUP($A1287,cleaning_log!$A$1:$ZZ$9791,MATCH(V$5,cleaning_log!$A$2:$ZZ$2,0),0)</f>
        <v>#N/A</v>
      </c>
    </row>
    <row r="1288" spans="1:22" hidden="1" x14ac:dyDescent="0.2">
      <c r="A1288" t="s">
        <v>4303</v>
      </c>
      <c r="B1288" t="str">
        <f>IF(NOT(ISNA(VLOOKUP($A1288,miplib2017!$A$5:$A$10000,1,0))),"miplib2017",IF(NOT(ISNA(VLOOKUP($A1288,miplib2010!$A$5:$A$10000,1,0))),"miplib2010",IF(NOT(ISNA(VLOOKUP($A1288,miplib2003!$A$5:$A$10000,1,0))),"miplib2003",IF(NOT(ISNA(VLOOKUP($A1288,miplib3!$A$5:$A$10002,1,0))),"miplib3",IF(NOT(ISNA(VLOOKUP($A1288,miplib2!$A$5:$A$10004,1,0))),"miplib2",IF(NOT(ISNA(VLOOKUP($A1288,coral!$A$5:$A$10000,1,0))),"coral",IF(NOT(ISNA(VLOOKUP($A1288,neos!$A$5:$A$10000,1,0))),"neos","COULD NOT FIND")))))))</f>
        <v>miplib2017</v>
      </c>
      <c r="C1288" t="str">
        <f>B1288&amp;"/"&amp;A1288</f>
        <v>miplib2017/sct1</v>
      </c>
      <c r="D1288">
        <f ca="1">VLOOKUP($A1288,INDIRECT("'"&amp;$B1288&amp;"'!"&amp;"$A$5:$Z$10000"),MATCH(D$5,INDIRECT("'"&amp;$B1288&amp;"'!$A$4:$Z$4"),0),0)</f>
        <v>12154</v>
      </c>
      <c r="E1288">
        <f ca="1">VLOOKUP($A1288,INDIRECT("'"&amp;$B1288&amp;"'!"&amp;"$A$5:$Z$10000"),MATCH(E$5,INDIRECT("'"&amp;$B1288&amp;"'!$A$4:$Z$4"),0),0)</f>
        <v>22886</v>
      </c>
      <c r="F1288" t="e">
        <f>VLOOKUP($A1288,cleaning_log!$A$1:$ZZ$9791,MATCH(F$5,cleaning_log!$A$2:$ZZ$2,0),0)</f>
        <v>#N/A</v>
      </c>
      <c r="G1288" t="e">
        <f>VLOOKUP($A1288,cleaning_log!$A$1:$ZZ$9791,MATCH(G$5,cleaning_log!$A$2:$ZZ$2,0),0)</f>
        <v>#N/A</v>
      </c>
      <c r="H1288" t="str">
        <f ca="1">VLOOKUP($A1288,INDIRECT("'"&amp;$B1288&amp;"'!"&amp;"$A$5:$Z$10000"),MATCH(H$5,INDIRECT("'"&amp;$B1288&amp;"'!$A$4:$Z$4"),0),0)</f>
        <v>-187.527650839031*</v>
      </c>
      <c r="I1288" t="e">
        <f>VLOOKUP($A1288,cleaning_log!$A$1:$ZZ$9791,MATCH(I$5,cleaning_log!$A$2:$ZZ$2,0),0)</f>
        <v>#N/A</v>
      </c>
      <c r="J1288" t="e">
        <f>VLOOKUP($A1288,cleaning_log!$A$1:$ZZ$9791,MATCH(J$5,cleaning_log!$A$2:$ZZ$2,0),0)</f>
        <v>#N/A</v>
      </c>
      <c r="L1288" t="e">
        <f>VLOOKUP($A1288,cleaning_log!$A$1:$ZZ$9791,MATCH(L$5,cleaning_log!$A$2:$ZZ$2,0),0)</f>
        <v>#N/A</v>
      </c>
      <c r="M1288" t="e">
        <f>VLOOKUP($A1288,cleaning_log!$A$1:$ZZ$9791,MATCH(M$5,cleaning_log!$A$2:$ZZ$2,0),0)</f>
        <v>#N/A</v>
      </c>
      <c r="N1288" t="e">
        <f>VLOOKUP($A1288,cleaning_log!$A$1:$ZZ$9791,MATCH(N$5,cleaning_log!$A$2:$ZZ$2,0),0)</f>
        <v>#N/A</v>
      </c>
      <c r="O1288" t="e">
        <f>VLOOKUP($A1288,cleaning_log!$A$1:$ZZ$9791,MATCH(O$5,cleaning_log!$A$2:$ZZ$2,0),0)</f>
        <v>#N/A</v>
      </c>
      <c r="P1288" t="e">
        <f>VLOOKUP($A1288,cleaning_log!$A$1:$ZZ$9791,MATCH(P$5,cleaning_log!$A$2:$ZZ$2,0),0)</f>
        <v>#N/A</v>
      </c>
      <c r="Q1288" t="e">
        <f>VLOOKUP($A1288,cleaning_log!$A$1:$ZZ$9791,MATCH(Q$5,cleaning_log!$A$2:$ZZ$2,0),0)</f>
        <v>#N/A</v>
      </c>
      <c r="R1288" t="e">
        <f>VLOOKUP($A1288,cleaning_log!$A$1:$ZZ$9791,MATCH(R$5,cleaning_log!$A$2:$ZZ$2,0),0)</f>
        <v>#N/A</v>
      </c>
      <c r="S1288" t="e">
        <f t="shared" si="202"/>
        <v>#N/A</v>
      </c>
      <c r="T1288" t="e">
        <f>VLOOKUP($A1288,cleaning_log!$A$1:$ZZ$9791,MATCH(T$5,cleaning_log!$A$2:$ZZ$2,0),0)</f>
        <v>#N/A</v>
      </c>
      <c r="U1288" t="e">
        <f>VLOOKUP($A1288,cleaning_log!$A$1:$ZZ$9791,MATCH(U$5,cleaning_log!$A$2:$ZZ$2,0),0)</f>
        <v>#N/A</v>
      </c>
      <c r="V1288" t="e">
        <f>VLOOKUP($A1288,cleaning_log!$A$1:$ZZ$9791,MATCH(V$5,cleaning_log!$A$2:$ZZ$2,0),0)</f>
        <v>#N/A</v>
      </c>
    </row>
    <row r="1289" spans="1:22" hidden="1" x14ac:dyDescent="0.2">
      <c r="A1289" t="s">
        <v>4493</v>
      </c>
      <c r="B1289" t="str">
        <f>IF(NOT(ISNA(VLOOKUP($A1289,miplib2017!$A$5:$A$10000,1,0))),"miplib2017",IF(NOT(ISNA(VLOOKUP($A1289,miplib2010!$A$5:$A$10000,1,0))),"miplib2010",IF(NOT(ISNA(VLOOKUP($A1289,miplib2003!$A$5:$A$10000,1,0))),"miplib2003",IF(NOT(ISNA(VLOOKUP($A1289,miplib3!$A$5:$A$10002,1,0))),"miplib3",IF(NOT(ISNA(VLOOKUP($A1289,miplib2!$A$5:$A$10004,1,0))),"miplib2",IF(NOT(ISNA(VLOOKUP($A1289,coral!$A$5:$A$10000,1,0))),"coral",IF(NOT(ISNA(VLOOKUP($A1289,neos!$A$5:$A$10000,1,0))),"neos","COULD NOT FIND")))))))</f>
        <v>miplib2017</v>
      </c>
      <c r="C1289" t="str">
        <f>B1289&amp;"/"&amp;A1289</f>
        <v>miplib2017/sct2</v>
      </c>
      <c r="D1289">
        <f ca="1">VLOOKUP($A1289,INDIRECT("'"&amp;$B1289&amp;"'!"&amp;"$A$5:$Z$10000"),MATCH(D$5,INDIRECT("'"&amp;$B1289&amp;"'!$A$4:$Z$4"),0),0)</f>
        <v>2151</v>
      </c>
      <c r="E1289">
        <f ca="1">VLOOKUP($A1289,INDIRECT("'"&amp;$B1289&amp;"'!"&amp;"$A$5:$Z$10000"),MATCH(E$5,INDIRECT("'"&amp;$B1289&amp;"'!$A$4:$Z$4"),0),0)</f>
        <v>5885</v>
      </c>
      <c r="F1289">
        <f>VLOOKUP($A1289,cleaning_log!$A$1:$ZZ$9791,MATCH(F$5,cleaning_log!$A$2:$ZZ$2,0),0)</f>
        <v>1577</v>
      </c>
      <c r="G1289">
        <f>VLOOKUP($A1289,cleaning_log!$A$1:$ZZ$9791,MATCH(G$5,cleaning_log!$A$2:$ZZ$2,0),0)</f>
        <v>2886</v>
      </c>
      <c r="H1289">
        <f ca="1">VLOOKUP($A1289,INDIRECT("'"&amp;$B1289&amp;"'!"&amp;"$A$5:$Z$10000"),MATCH(H$5,INDIRECT("'"&amp;$B1289&amp;"'!$A$4:$Z$4"),0),0)</f>
        <v>-230.9891623</v>
      </c>
      <c r="I1289">
        <f>VLOOKUP($A1289,cleaning_log!$A$1:$ZZ$9791,MATCH(I$5,cleaning_log!$A$2:$ZZ$2,0),0)</f>
        <v>-231.11696381946601</v>
      </c>
      <c r="J1289">
        <f>VLOOKUP($A1289,cleaning_log!$A$1:$ZZ$9791,MATCH(J$5,cleaning_log!$A$2:$ZZ$2,0),0)</f>
        <v>-231.11696381946601</v>
      </c>
      <c r="K1289" t="b">
        <f ca="1">IF(ISNA(J1289),TRUE,ABS(H1289-J1289)&gt;0.001)</f>
        <v>1</v>
      </c>
      <c r="L1289">
        <f>VLOOKUP($A1289,cleaning_log!$A$1:$ZZ$9791,MATCH(L$5,cleaning_log!$A$2:$ZZ$2,0),0)</f>
        <v>-230.989162285714</v>
      </c>
      <c r="M1289">
        <f>VLOOKUP($A1289,cleaning_log!$A$1:$ZZ$9791,MATCH(M$5,cleaning_log!$A$2:$ZZ$2,0),0)</f>
        <v>-230.989162339111</v>
      </c>
      <c r="N1289">
        <f>VLOOKUP($A1289,cleaning_log!$A$1:$ZZ$9791,MATCH(N$5,cleaning_log!$A$2:$ZZ$2,0),0)</f>
        <v>-230.99954159999999</v>
      </c>
      <c r="O1289">
        <f>VLOOKUP($A1289,cleaning_log!$A$1:$ZZ$9791,MATCH(O$5,cleaning_log!$A$2:$ZZ$2,0),0)</f>
        <v>-231.00857228196699</v>
      </c>
      <c r="P1289">
        <f>VLOOKUP($A1289,cleaning_log!$A$1:$ZZ$9791,MATCH(P$5,cleaning_log!$A$2:$ZZ$2,0),0)</f>
        <v>96.822999999999993</v>
      </c>
      <c r="Q1289">
        <f>VLOOKUP($A1289,cleaning_log!$A$1:$ZZ$9791,MATCH(Q$5,cleaning_log!$A$2:$ZZ$2,0),0)</f>
        <v>12.336</v>
      </c>
      <c r="R1289">
        <f>VLOOKUP($A1289,cleaning_log!$A$1:$ZZ$9791,MATCH(R$5,cleaning_log!$A$2:$ZZ$2,0),0)</f>
        <v>3600.0010000000002</v>
      </c>
      <c r="S1289" t="b">
        <f t="shared" si="202"/>
        <v>1</v>
      </c>
      <c r="T1289">
        <f>VLOOKUP($A1289,cleaning_log!$A$1:$ZZ$9791,MATCH(T$5,cleaning_log!$A$2:$ZZ$2,0),0)</f>
        <v>10960</v>
      </c>
      <c r="U1289">
        <f>VLOOKUP($A1289,cleaning_log!$A$1:$ZZ$9791,MATCH(U$5,cleaning_log!$A$2:$ZZ$2,0),0)</f>
        <v>4741</v>
      </c>
      <c r="V1289">
        <f>VLOOKUP($A1289,cleaning_log!$A$1:$ZZ$9791,MATCH(V$5,cleaning_log!$A$2:$ZZ$2,0),0)</f>
        <v>350083</v>
      </c>
    </row>
    <row r="1290" spans="1:22" hidden="1" x14ac:dyDescent="0.2">
      <c r="A1290" t="s">
        <v>15943</v>
      </c>
      <c r="B1290" t="str">
        <f>IF(NOT(ISNA(VLOOKUP($A1290,miplib2017!$A$5:$A$10000,1,0))),"miplib2017",IF(NOT(ISNA(VLOOKUP($A1290,miplib2010!$A$5:$A$10000,1,0))),"miplib2010",IF(NOT(ISNA(VLOOKUP($A1290,miplib2003!$A$5:$A$10000,1,0))),"miplib2003",IF(NOT(ISNA(VLOOKUP($A1290,miplib3!$A$5:$A$10002,1,0))),"miplib3",IF(NOT(ISNA(VLOOKUP($A1290,miplib2!$A$5:$A$10004,1,0))),"miplib2",IF(NOT(ISNA(VLOOKUP($A1290,coral!$A$5:$A$10000,1,0))),"coral",IF(NOT(ISNA(VLOOKUP($A1290,neos!$A$5:$A$10000,1,0))),"neos","COULD NOT FIND")))))))</f>
        <v>miplib2017</v>
      </c>
      <c r="C1290" t="str">
        <f>B1290&amp;"/"&amp;A1290</f>
        <v>miplib2017/sct31</v>
      </c>
      <c r="D1290">
        <f ca="1">VLOOKUP($A1290,INDIRECT("'"&amp;$B1290&amp;"'!"&amp;"$A$5:$Z$10000"),MATCH(D$5,INDIRECT("'"&amp;$B1290&amp;"'!$A$4:$Z$4"),0),0)</f>
        <v>3932</v>
      </c>
      <c r="E1290">
        <f ca="1">VLOOKUP($A1290,INDIRECT("'"&amp;$B1290&amp;"'!"&amp;"$A$5:$Z$10000"),MATCH(E$5,INDIRECT("'"&amp;$B1290&amp;"'!$A$4:$Z$4"),0),0)</f>
        <v>8515</v>
      </c>
      <c r="F1290" t="e">
        <f>VLOOKUP($A1290,cleaning_log!$A$1:$ZZ$9791,MATCH(F$5,cleaning_log!$A$2:$ZZ$2,0),0)</f>
        <v>#N/A</v>
      </c>
      <c r="G1290" t="e">
        <f>VLOOKUP($A1290,cleaning_log!$A$1:$ZZ$9791,MATCH(G$5,cleaning_log!$A$2:$ZZ$2,0),0)</f>
        <v>#N/A</v>
      </c>
      <c r="H1290" t="str">
        <f ca="1">VLOOKUP($A1290,INDIRECT("'"&amp;$B1290&amp;"'!"&amp;"$A$5:$Z$10000"),MATCH(H$5,INDIRECT("'"&amp;$B1290&amp;"'!$A$4:$Z$4"),0),0)</f>
        <v>-29.317051745*</v>
      </c>
      <c r="I1290" t="e">
        <f>VLOOKUP($A1290,cleaning_log!$A$1:$ZZ$9791,MATCH(I$5,cleaning_log!$A$2:$ZZ$2,0),0)</f>
        <v>#N/A</v>
      </c>
      <c r="J1290" t="e">
        <f>VLOOKUP($A1290,cleaning_log!$A$1:$ZZ$9791,MATCH(J$5,cleaning_log!$A$2:$ZZ$2,0),0)</f>
        <v>#N/A</v>
      </c>
      <c r="K1290" t="b">
        <f>IF(ISNA(J1290),TRUE,ABS(H1290-J1290)&gt;0.001)</f>
        <v>1</v>
      </c>
      <c r="L1290" t="e">
        <f>VLOOKUP($A1290,cleaning_log!$A$1:$ZZ$9791,MATCH(L$5,cleaning_log!$A$2:$ZZ$2,0),0)</f>
        <v>#N/A</v>
      </c>
      <c r="M1290" t="e">
        <f>VLOOKUP($A1290,cleaning_log!$A$1:$ZZ$9791,MATCH(M$5,cleaning_log!$A$2:$ZZ$2,0),0)</f>
        <v>#N/A</v>
      </c>
      <c r="N1290" t="e">
        <f>VLOOKUP($A1290,cleaning_log!$A$1:$ZZ$9791,MATCH(N$5,cleaning_log!$A$2:$ZZ$2,0),0)</f>
        <v>#N/A</v>
      </c>
      <c r="O1290" t="e">
        <f>VLOOKUP($A1290,cleaning_log!$A$1:$ZZ$9791,MATCH(O$5,cleaning_log!$A$2:$ZZ$2,0),0)</f>
        <v>#N/A</v>
      </c>
      <c r="P1290" t="e">
        <f>VLOOKUP($A1290,cleaning_log!$A$1:$ZZ$9791,MATCH(P$5,cleaning_log!$A$2:$ZZ$2,0),0)</f>
        <v>#N/A</v>
      </c>
      <c r="Q1290" t="e">
        <f>VLOOKUP($A1290,cleaning_log!$A$1:$ZZ$9791,MATCH(Q$5,cleaning_log!$A$2:$ZZ$2,0),0)</f>
        <v>#N/A</v>
      </c>
      <c r="R1290" t="e">
        <f>VLOOKUP($A1290,cleaning_log!$A$1:$ZZ$9791,MATCH(R$5,cleaning_log!$A$2:$ZZ$2,0),0)</f>
        <v>#N/A</v>
      </c>
      <c r="S1290" t="e">
        <f t="shared" si="202"/>
        <v>#N/A</v>
      </c>
      <c r="T1290" t="e">
        <f>VLOOKUP($A1290,cleaning_log!$A$1:$ZZ$9791,MATCH(T$5,cleaning_log!$A$2:$ZZ$2,0),0)</f>
        <v>#N/A</v>
      </c>
      <c r="U1290" t="e">
        <f>VLOOKUP($A1290,cleaning_log!$A$1:$ZZ$9791,MATCH(U$5,cleaning_log!$A$2:$ZZ$2,0),0)</f>
        <v>#N/A</v>
      </c>
      <c r="V1290" t="e">
        <f>VLOOKUP($A1290,cleaning_log!$A$1:$ZZ$9791,MATCH(V$5,cleaning_log!$A$2:$ZZ$2,0),0)</f>
        <v>#N/A</v>
      </c>
    </row>
    <row r="1291" spans="1:22" hidden="1" x14ac:dyDescent="0.2">
      <c r="A1291" t="s">
        <v>4304</v>
      </c>
      <c r="B1291" t="str">
        <f>IF(NOT(ISNA(VLOOKUP($A1291,miplib2017!$A$5:$A$10000,1,0))),"miplib2017",IF(NOT(ISNA(VLOOKUP($A1291,miplib2010!$A$5:$A$10000,1,0))),"miplib2010",IF(NOT(ISNA(VLOOKUP($A1291,miplib2003!$A$5:$A$10000,1,0))),"miplib2003",IF(NOT(ISNA(VLOOKUP($A1291,miplib3!$A$5:$A$10002,1,0))),"miplib3",IF(NOT(ISNA(VLOOKUP($A1291,miplib2!$A$5:$A$10004,1,0))),"miplib2",IF(NOT(ISNA(VLOOKUP($A1291,coral!$A$5:$A$10000,1,0))),"coral",IF(NOT(ISNA(VLOOKUP($A1291,neos!$A$5:$A$10000,1,0))),"neos","COULD NOT FIND")))))))</f>
        <v>miplib2017</v>
      </c>
      <c r="C1291" t="str">
        <f>B1291&amp;"/"&amp;A1291</f>
        <v>miplib2017/sct32</v>
      </c>
      <c r="D1291">
        <f ca="1">VLOOKUP($A1291,INDIRECT("'"&amp;$B1291&amp;"'!"&amp;"$A$5:$Z$10000"),MATCH(D$5,INDIRECT("'"&amp;$B1291&amp;"'!$A$4:$Z$4"),0),0)</f>
        <v>5440</v>
      </c>
      <c r="E1291">
        <f ca="1">VLOOKUP($A1291,INDIRECT("'"&amp;$B1291&amp;"'!"&amp;"$A$5:$Z$10000"),MATCH(E$5,INDIRECT("'"&amp;$B1291&amp;"'!$A$4:$Z$4"),0),0)</f>
        <v>9767</v>
      </c>
      <c r="F1291">
        <f>VLOOKUP($A1291,cleaning_log!$A$1:$ZZ$9791,MATCH(F$5,cleaning_log!$A$2:$ZZ$2,0),0)</f>
        <v>3494</v>
      </c>
      <c r="G1291">
        <f>VLOOKUP($A1291,cleaning_log!$A$1:$ZZ$9791,MATCH(G$5,cleaning_log!$A$2:$ZZ$2,0),0)</f>
        <v>6446</v>
      </c>
      <c r="H1291">
        <f ca="1">VLOOKUP($A1291,INDIRECT("'"&amp;$B1291&amp;"'!"&amp;"$A$5:$Z$10000"),MATCH(H$5,INDIRECT("'"&amp;$B1291&amp;"'!$A$4:$Z$4"),0),0)</f>
        <v>-17.887559079999999</v>
      </c>
      <c r="I1291">
        <f>VLOOKUP($A1291,cleaning_log!$A$1:$ZZ$9791,MATCH(I$5,cleaning_log!$A$2:$ZZ$2,0),0)</f>
        <v>-62.990833458724097</v>
      </c>
      <c r="J1291">
        <f>VLOOKUP($A1291,cleaning_log!$A$1:$ZZ$9791,MATCH(J$5,cleaning_log!$A$2:$ZZ$2,0),0)</f>
        <v>-56.617917354390499</v>
      </c>
      <c r="K1291" t="b">
        <f ca="1">IF(ISNA(J1291),TRUE,ABS(H1291-J1291)&gt;0.001)</f>
        <v>1</v>
      </c>
      <c r="L1291">
        <f>VLOOKUP($A1291,cleaning_log!$A$1:$ZZ$9791,MATCH(L$5,cleaning_log!$A$2:$ZZ$2,0),0)</f>
        <v>-13.9344617079045</v>
      </c>
      <c r="M1291">
        <f>VLOOKUP($A1291,cleaning_log!$A$1:$ZZ$9791,MATCH(M$5,cleaning_log!$A$2:$ZZ$2,0),0)</f>
        <v>-16.3063049272751</v>
      </c>
      <c r="N1291">
        <f>VLOOKUP($A1291,cleaning_log!$A$1:$ZZ$9791,MATCH(N$5,cleaning_log!$A$2:$ZZ$2,0),0)</f>
        <v>-24.632920053123701</v>
      </c>
      <c r="O1291">
        <f>VLOOKUP($A1291,cleaning_log!$A$1:$ZZ$9791,MATCH(O$5,cleaning_log!$A$2:$ZZ$2,0),0)</f>
        <v>-23.110657482784099</v>
      </c>
      <c r="P1291">
        <f>VLOOKUP($A1291,cleaning_log!$A$1:$ZZ$9791,MATCH(P$5,cleaning_log!$A$2:$ZZ$2,0),0)</f>
        <v>3600.0010000000002</v>
      </c>
      <c r="Q1291">
        <f>VLOOKUP($A1291,cleaning_log!$A$1:$ZZ$9791,MATCH(Q$5,cleaning_log!$A$2:$ZZ$2,0),0)</f>
        <v>3600.0010000000002</v>
      </c>
      <c r="R1291">
        <f>VLOOKUP($A1291,cleaning_log!$A$1:$ZZ$9791,MATCH(R$5,cleaning_log!$A$2:$ZZ$2,0),0)</f>
        <v>3600.0010000000002</v>
      </c>
      <c r="S1291" t="b">
        <f t="shared" si="202"/>
        <v>0</v>
      </c>
      <c r="T1291">
        <f>VLOOKUP($A1291,cleaning_log!$A$1:$ZZ$9791,MATCH(T$5,cleaning_log!$A$2:$ZZ$2,0),0)</f>
        <v>44200</v>
      </c>
      <c r="U1291">
        <f>VLOOKUP($A1291,cleaning_log!$A$1:$ZZ$9791,MATCH(U$5,cleaning_log!$A$2:$ZZ$2,0),0)</f>
        <v>39382</v>
      </c>
      <c r="V1291">
        <f>VLOOKUP($A1291,cleaning_log!$A$1:$ZZ$9791,MATCH(V$5,cleaning_log!$A$2:$ZZ$2,0),0)</f>
        <v>86889</v>
      </c>
    </row>
    <row r="1292" spans="1:22" hidden="1" x14ac:dyDescent="0.2">
      <c r="A1292" t="s">
        <v>4305</v>
      </c>
      <c r="B1292" t="str">
        <f>IF(NOT(ISNA(VLOOKUP($A1292,miplib2017!$A$5:$A$10000,1,0))),"miplib2017",IF(NOT(ISNA(VLOOKUP($A1292,miplib2010!$A$5:$A$10000,1,0))),"miplib2010",IF(NOT(ISNA(VLOOKUP($A1292,miplib2003!$A$5:$A$10000,1,0))),"miplib2003",IF(NOT(ISNA(VLOOKUP($A1292,miplib3!$A$5:$A$10002,1,0))),"miplib3",IF(NOT(ISNA(VLOOKUP($A1292,miplib2!$A$5:$A$10004,1,0))),"miplib2",IF(NOT(ISNA(VLOOKUP($A1292,coral!$A$5:$A$10000,1,0))),"coral",IF(NOT(ISNA(VLOOKUP($A1292,neos!$A$5:$A$10000,1,0))),"neos","COULD NOT FIND")))))))</f>
        <v>miplib2017</v>
      </c>
      <c r="C1292" t="str">
        <f>B1292&amp;"/"&amp;A1292</f>
        <v>miplib2017/sct5</v>
      </c>
      <c r="D1292">
        <f ca="1">VLOOKUP($A1292,INDIRECT("'"&amp;$B1292&amp;"'!"&amp;"$A$5:$Z$10000"),MATCH(D$5,INDIRECT("'"&amp;$B1292&amp;"'!$A$4:$Z$4"),0),0)</f>
        <v>13304</v>
      </c>
      <c r="E1292">
        <f ca="1">VLOOKUP($A1292,INDIRECT("'"&amp;$B1292&amp;"'!"&amp;"$A$5:$Z$10000"),MATCH(E$5,INDIRECT("'"&amp;$B1292&amp;"'!$A$4:$Z$4"),0),0)</f>
        <v>37265</v>
      </c>
      <c r="F1292" t="e">
        <f>VLOOKUP($A1292,cleaning_log!$A$1:$ZZ$9791,MATCH(F$5,cleaning_log!$A$2:$ZZ$2,0),0)</f>
        <v>#N/A</v>
      </c>
      <c r="G1292" t="e">
        <f>VLOOKUP($A1292,cleaning_log!$A$1:$ZZ$9791,MATCH(G$5,cleaning_log!$A$2:$ZZ$2,0),0)</f>
        <v>#N/A</v>
      </c>
      <c r="H1292" t="str">
        <f ca="1">VLOOKUP($A1292,INDIRECT("'"&amp;$B1292&amp;"'!"&amp;"$A$5:$Z$10000"),MATCH(H$5,INDIRECT("'"&amp;$B1292&amp;"'!$A$4:$Z$4"),0),0)</f>
        <v>-228.1172303718*</v>
      </c>
      <c r="I1292" t="e">
        <f>VLOOKUP($A1292,cleaning_log!$A$1:$ZZ$9791,MATCH(I$5,cleaning_log!$A$2:$ZZ$2,0),0)</f>
        <v>#N/A</v>
      </c>
      <c r="J1292" t="e">
        <f>VLOOKUP($A1292,cleaning_log!$A$1:$ZZ$9791,MATCH(J$5,cleaning_log!$A$2:$ZZ$2,0),0)</f>
        <v>#N/A</v>
      </c>
      <c r="L1292" t="e">
        <f>VLOOKUP($A1292,cleaning_log!$A$1:$ZZ$9791,MATCH(L$5,cleaning_log!$A$2:$ZZ$2,0),0)</f>
        <v>#N/A</v>
      </c>
      <c r="M1292" t="e">
        <f>VLOOKUP($A1292,cleaning_log!$A$1:$ZZ$9791,MATCH(M$5,cleaning_log!$A$2:$ZZ$2,0),0)</f>
        <v>#N/A</v>
      </c>
      <c r="N1292" t="e">
        <f>VLOOKUP($A1292,cleaning_log!$A$1:$ZZ$9791,MATCH(N$5,cleaning_log!$A$2:$ZZ$2,0),0)</f>
        <v>#N/A</v>
      </c>
      <c r="O1292" t="e">
        <f>VLOOKUP($A1292,cleaning_log!$A$1:$ZZ$9791,MATCH(O$5,cleaning_log!$A$2:$ZZ$2,0),0)</f>
        <v>#N/A</v>
      </c>
      <c r="P1292" t="e">
        <f>VLOOKUP($A1292,cleaning_log!$A$1:$ZZ$9791,MATCH(P$5,cleaning_log!$A$2:$ZZ$2,0),0)</f>
        <v>#N/A</v>
      </c>
      <c r="Q1292" t="e">
        <f>VLOOKUP($A1292,cleaning_log!$A$1:$ZZ$9791,MATCH(Q$5,cleaning_log!$A$2:$ZZ$2,0),0)</f>
        <v>#N/A</v>
      </c>
      <c r="R1292" t="e">
        <f>VLOOKUP($A1292,cleaning_log!$A$1:$ZZ$9791,MATCH(R$5,cleaning_log!$A$2:$ZZ$2,0),0)</f>
        <v>#N/A</v>
      </c>
      <c r="S1292" t="e">
        <f t="shared" si="202"/>
        <v>#N/A</v>
      </c>
      <c r="T1292" t="e">
        <f>VLOOKUP($A1292,cleaning_log!$A$1:$ZZ$9791,MATCH(T$5,cleaning_log!$A$2:$ZZ$2,0),0)</f>
        <v>#N/A</v>
      </c>
      <c r="U1292" t="e">
        <f>VLOOKUP($A1292,cleaning_log!$A$1:$ZZ$9791,MATCH(U$5,cleaning_log!$A$2:$ZZ$2,0),0)</f>
        <v>#N/A</v>
      </c>
      <c r="V1292" t="e">
        <f>VLOOKUP($A1292,cleaning_log!$A$1:$ZZ$9791,MATCH(V$5,cleaning_log!$A$2:$ZZ$2,0),0)</f>
        <v>#N/A</v>
      </c>
    </row>
    <row r="1293" spans="1:22" x14ac:dyDescent="0.2">
      <c r="A1293" t="s">
        <v>3752</v>
      </c>
      <c r="B1293" t="str">
        <f>IF(NOT(ISNA(VLOOKUP($A1293,miplib2017!$A$5:$A$10000,1,0))),"miplib2017",IF(NOT(ISNA(VLOOKUP($A1293,miplib2010!$A$5:$A$10000,1,0))),"miplib2010",IF(NOT(ISNA(VLOOKUP($A1293,miplib2003!$A$5:$A$10000,1,0))),"miplib2003",IF(NOT(ISNA(VLOOKUP($A1293,miplib3!$A$5:$A$10002,1,0))),"miplib3",IF(NOT(ISNA(VLOOKUP($A1293,miplib2!$A$5:$A$10004,1,0))),"miplib2",IF(NOT(ISNA(VLOOKUP($A1293,coral!$A$5:$A$10000,1,0))),"coral",IF(NOT(ISNA(VLOOKUP($A1293,neos!$A$5:$A$10000,1,0))),"neos","COULD NOT FIND")))))))</f>
        <v>miplib2</v>
      </c>
      <c r="C1293" t="str">
        <f>B1293&amp;"/"&amp;A1293</f>
        <v>miplib2/sentoy</v>
      </c>
      <c r="D1293">
        <f ca="1">VLOOKUP($A1293,INDIRECT("'"&amp;$B1293&amp;"'!"&amp;"$A$5:$Z$10000"),MATCH(D$5,INDIRECT("'"&amp;$B1293&amp;"'!$A$4:$Z$4"),0),0)</f>
        <v>30</v>
      </c>
      <c r="E1293">
        <f ca="1">VLOOKUP($A1293,INDIRECT("'"&amp;$B1293&amp;"'!"&amp;"$A$5:$Z$10000"),MATCH(E$5,INDIRECT("'"&amp;$B1293&amp;"'!$A$4:$Z$4"),0),0)</f>
        <v>60</v>
      </c>
      <c r="F1293">
        <f>VLOOKUP($A1293,cleaning_log!$A$1:$ZZ$9791,MATCH(F$5,cleaning_log!$A$2:$ZZ$2,0),0)</f>
        <v>30</v>
      </c>
      <c r="G1293">
        <f>VLOOKUP($A1293,cleaning_log!$A$1:$ZZ$9791,MATCH(G$5,cleaning_log!$A$2:$ZZ$2,0),0)</f>
        <v>60</v>
      </c>
      <c r="H1293">
        <f ca="1">VLOOKUP($A1293,INDIRECT("'"&amp;$B1293&amp;"'!"&amp;"$A$5:$Z$10000"),MATCH(H$5,INDIRECT("'"&amp;$B1293&amp;"'!$A$4:$Z$4"),0),0)</f>
        <v>-7772</v>
      </c>
      <c r="I1293">
        <f>VLOOKUP($A1293,cleaning_log!$A$1:$ZZ$9791,MATCH(I$5,cleaning_log!$A$2:$ZZ$2,0),0)</f>
        <v>-7839.2780180210002</v>
      </c>
      <c r="J1293">
        <f>VLOOKUP($A1293,cleaning_log!$A$1:$ZZ$9791,MATCH(J$5,cleaning_log!$A$2:$ZZ$2,0),0)</f>
        <v>-7839.2780180210002</v>
      </c>
      <c r="K1293" t="b">
        <f ca="1">IF(ISNA(J1293),TRUE,ABS(H1293-J1293)&gt;0.001)</f>
        <v>1</v>
      </c>
      <c r="L1293">
        <f>VLOOKUP($A1293,cleaning_log!$A$1:$ZZ$9791,MATCH(L$5,cleaning_log!$A$2:$ZZ$2,0),0)</f>
        <v>-7772</v>
      </c>
      <c r="M1293">
        <f>VLOOKUP($A1293,cleaning_log!$A$1:$ZZ$9791,MATCH(M$5,cleaning_log!$A$2:$ZZ$2,0),0)</f>
        <v>-7772</v>
      </c>
      <c r="N1293">
        <f>VLOOKUP($A1293,cleaning_log!$A$1:$ZZ$9791,MATCH(N$5,cleaning_log!$A$2:$ZZ$2,0),0)</f>
        <v>-7772</v>
      </c>
      <c r="O1293">
        <f>VLOOKUP($A1293,cleaning_log!$A$1:$ZZ$9791,MATCH(O$5,cleaning_log!$A$2:$ZZ$2,0),0)</f>
        <v>-7772</v>
      </c>
      <c r="P1293">
        <f>VLOOKUP($A1293,cleaning_log!$A$1:$ZZ$9791,MATCH(P$5,cleaning_log!$A$2:$ZZ$2,0),0)</f>
        <v>6.4000000000000001E-2</v>
      </c>
      <c r="Q1293">
        <f>VLOOKUP($A1293,cleaning_log!$A$1:$ZZ$9791,MATCH(Q$5,cleaning_log!$A$2:$ZZ$2,0),0)</f>
        <v>6.4000000000000001E-2</v>
      </c>
      <c r="R1293">
        <f>VLOOKUP($A1293,cleaning_log!$A$1:$ZZ$9791,MATCH(R$5,cleaning_log!$A$2:$ZZ$2,0),0)</f>
        <v>6.5000000000000002E-2</v>
      </c>
      <c r="S1293" t="b">
        <f t="shared" si="202"/>
        <v>1</v>
      </c>
      <c r="T1293">
        <f>VLOOKUP($A1293,cleaning_log!$A$1:$ZZ$9791,MATCH(T$5,cleaning_log!$A$2:$ZZ$2,0),0)</f>
        <v>171</v>
      </c>
      <c r="U1293">
        <f>VLOOKUP($A1293,cleaning_log!$A$1:$ZZ$9791,MATCH(U$5,cleaning_log!$A$2:$ZZ$2,0),0)</f>
        <v>171</v>
      </c>
      <c r="V1293">
        <f>VLOOKUP($A1293,cleaning_log!$A$1:$ZZ$9791,MATCH(V$5,cleaning_log!$A$2:$ZZ$2,0),0)</f>
        <v>171</v>
      </c>
    </row>
    <row r="1294" spans="1:22" hidden="1" x14ac:dyDescent="0.2">
      <c r="A1294" t="s">
        <v>15949</v>
      </c>
      <c r="B1294" t="str">
        <f>IF(NOT(ISNA(VLOOKUP($A1294,miplib2017!$A$5:$A$10000,1,0))),"miplib2017",IF(NOT(ISNA(VLOOKUP($A1294,miplib2010!$A$5:$A$10000,1,0))),"miplib2010",IF(NOT(ISNA(VLOOKUP($A1294,miplib2003!$A$5:$A$10000,1,0))),"miplib2003",IF(NOT(ISNA(VLOOKUP($A1294,miplib3!$A$5:$A$10002,1,0))),"miplib3",IF(NOT(ISNA(VLOOKUP($A1294,miplib2!$A$5:$A$10004,1,0))),"miplib2",IF(NOT(ISNA(VLOOKUP($A1294,coral!$A$5:$A$10000,1,0))),"coral",IF(NOT(ISNA(VLOOKUP($A1294,neos!$A$5:$A$10000,1,0))),"neos","COULD NOT FIND")))))))</f>
        <v>miplib2017</v>
      </c>
      <c r="C1294" t="str">
        <f>B1294&amp;"/"&amp;A1294</f>
        <v>miplib2017/seqsolve1</v>
      </c>
      <c r="D1294">
        <f ca="1">VLOOKUP($A1294,INDIRECT("'"&amp;$B1294&amp;"'!"&amp;"$A$5:$Z$10000"),MATCH(D$5,INDIRECT("'"&amp;$B1294&amp;"'!$A$4:$Z$4"),0),0)</f>
        <v>242243</v>
      </c>
      <c r="E1294">
        <f ca="1">VLOOKUP($A1294,INDIRECT("'"&amp;$B1294&amp;"'!"&amp;"$A$5:$Z$10000"),MATCH(E$5,INDIRECT("'"&amp;$B1294&amp;"'!$A$4:$Z$4"),0),0)</f>
        <v>207665</v>
      </c>
      <c r="F1294" t="e">
        <f>VLOOKUP($A1294,cleaning_log!$A$1:$ZZ$9791,MATCH(F$5,cleaning_log!$A$2:$ZZ$2,0),0)</f>
        <v>#N/A</v>
      </c>
      <c r="G1294" t="e">
        <f>VLOOKUP($A1294,cleaning_log!$A$1:$ZZ$9791,MATCH(G$5,cleaning_log!$A$2:$ZZ$2,0),0)</f>
        <v>#N/A</v>
      </c>
      <c r="H1294" t="str">
        <f ca="1">VLOOKUP($A1294,INDIRECT("'"&amp;$B1294&amp;"'!"&amp;"$A$5:$Z$10000"),MATCH(H$5,INDIRECT("'"&amp;$B1294&amp;"'!$A$4:$Z$4"),0),0)</f>
        <v>4279*</v>
      </c>
      <c r="I1294" t="e">
        <f>VLOOKUP($A1294,cleaning_log!$A$1:$ZZ$9791,MATCH(I$5,cleaning_log!$A$2:$ZZ$2,0),0)</f>
        <v>#N/A</v>
      </c>
      <c r="J1294" t="e">
        <f>VLOOKUP($A1294,cleaning_log!$A$1:$ZZ$9791,MATCH(J$5,cleaning_log!$A$2:$ZZ$2,0),0)</f>
        <v>#N/A</v>
      </c>
      <c r="K1294" t="b">
        <f>IF(ISNA(J1294),TRUE,ABS(H1294-J1294)&gt;0.001)</f>
        <v>1</v>
      </c>
      <c r="L1294" t="e">
        <f>VLOOKUP($A1294,cleaning_log!$A$1:$ZZ$9791,MATCH(L$5,cleaning_log!$A$2:$ZZ$2,0),0)</f>
        <v>#N/A</v>
      </c>
      <c r="M1294" t="e">
        <f>VLOOKUP($A1294,cleaning_log!$A$1:$ZZ$9791,MATCH(M$5,cleaning_log!$A$2:$ZZ$2,0),0)</f>
        <v>#N/A</v>
      </c>
      <c r="N1294" t="e">
        <f>VLOOKUP($A1294,cleaning_log!$A$1:$ZZ$9791,MATCH(N$5,cleaning_log!$A$2:$ZZ$2,0),0)</f>
        <v>#N/A</v>
      </c>
      <c r="O1294" t="e">
        <f>VLOOKUP($A1294,cleaning_log!$A$1:$ZZ$9791,MATCH(O$5,cleaning_log!$A$2:$ZZ$2,0),0)</f>
        <v>#N/A</v>
      </c>
      <c r="P1294" t="e">
        <f>VLOOKUP($A1294,cleaning_log!$A$1:$ZZ$9791,MATCH(P$5,cleaning_log!$A$2:$ZZ$2,0),0)</f>
        <v>#N/A</v>
      </c>
      <c r="Q1294" t="e">
        <f>VLOOKUP($A1294,cleaning_log!$A$1:$ZZ$9791,MATCH(Q$5,cleaning_log!$A$2:$ZZ$2,0),0)</f>
        <v>#N/A</v>
      </c>
      <c r="R1294" t="e">
        <f>VLOOKUP($A1294,cleaning_log!$A$1:$ZZ$9791,MATCH(R$5,cleaning_log!$A$2:$ZZ$2,0),0)</f>
        <v>#N/A</v>
      </c>
      <c r="S1294" t="e">
        <f t="shared" si="202"/>
        <v>#N/A</v>
      </c>
      <c r="T1294" t="e">
        <f>VLOOKUP($A1294,cleaning_log!$A$1:$ZZ$9791,MATCH(T$5,cleaning_log!$A$2:$ZZ$2,0),0)</f>
        <v>#N/A</v>
      </c>
      <c r="U1294" t="e">
        <f>VLOOKUP($A1294,cleaning_log!$A$1:$ZZ$9791,MATCH(U$5,cleaning_log!$A$2:$ZZ$2,0),0)</f>
        <v>#N/A</v>
      </c>
      <c r="V1294" t="e">
        <f>VLOOKUP($A1294,cleaning_log!$A$1:$ZZ$9791,MATCH(V$5,cleaning_log!$A$2:$ZZ$2,0),0)</f>
        <v>#N/A</v>
      </c>
    </row>
    <row r="1295" spans="1:22" hidden="1" x14ac:dyDescent="0.2">
      <c r="A1295" t="s">
        <v>15954</v>
      </c>
      <c r="B1295" t="str">
        <f>IF(NOT(ISNA(VLOOKUP($A1295,miplib2017!$A$5:$A$10000,1,0))),"miplib2017",IF(NOT(ISNA(VLOOKUP($A1295,miplib2010!$A$5:$A$10000,1,0))),"miplib2010",IF(NOT(ISNA(VLOOKUP($A1295,miplib2003!$A$5:$A$10000,1,0))),"miplib2003",IF(NOT(ISNA(VLOOKUP($A1295,miplib3!$A$5:$A$10002,1,0))),"miplib3",IF(NOT(ISNA(VLOOKUP($A1295,miplib2!$A$5:$A$10004,1,0))),"miplib2",IF(NOT(ISNA(VLOOKUP($A1295,coral!$A$5:$A$10000,1,0))),"coral",IF(NOT(ISNA(VLOOKUP($A1295,neos!$A$5:$A$10000,1,0))),"neos","COULD NOT FIND")))))))</f>
        <v>miplib2017</v>
      </c>
      <c r="C1295" t="str">
        <f>B1295&amp;"/"&amp;A1295</f>
        <v>miplib2017/seqsolve2short4288</v>
      </c>
      <c r="D1295">
        <f ca="1">VLOOKUP($A1295,INDIRECT("'"&amp;$B1295&amp;"'!"&amp;"$A$5:$Z$10000"),MATCH(D$5,INDIRECT("'"&amp;$B1295&amp;"'!$A$4:$Z$4"),0),0)</f>
        <v>242244</v>
      </c>
      <c r="E1295">
        <f ca="1">VLOOKUP($A1295,INDIRECT("'"&amp;$B1295&amp;"'!"&amp;"$A$5:$Z$10000"),MATCH(E$5,INDIRECT("'"&amp;$B1295&amp;"'!$A$4:$Z$4"),0),0)</f>
        <v>207665</v>
      </c>
      <c r="F1295" t="e">
        <f>VLOOKUP($A1295,cleaning_log!$A$1:$ZZ$9791,MATCH(F$5,cleaning_log!$A$2:$ZZ$2,0),0)</f>
        <v>#N/A</v>
      </c>
      <c r="G1295" t="e">
        <f>VLOOKUP($A1295,cleaning_log!$A$1:$ZZ$9791,MATCH(G$5,cleaning_log!$A$2:$ZZ$2,0),0)</f>
        <v>#N/A</v>
      </c>
      <c r="H1295" t="str">
        <f ca="1">VLOOKUP($A1295,INDIRECT("'"&amp;$B1295&amp;"'!"&amp;"$A$5:$Z$10000"),MATCH(H$5,INDIRECT("'"&amp;$B1295&amp;"'!$A$4:$Z$4"),0),0)</f>
        <v>NA</v>
      </c>
      <c r="I1295" t="e">
        <f>VLOOKUP($A1295,cleaning_log!$A$1:$ZZ$9791,MATCH(I$5,cleaning_log!$A$2:$ZZ$2,0),0)</f>
        <v>#N/A</v>
      </c>
      <c r="J1295" t="e">
        <f>VLOOKUP($A1295,cleaning_log!$A$1:$ZZ$9791,MATCH(J$5,cleaning_log!$A$2:$ZZ$2,0),0)</f>
        <v>#N/A</v>
      </c>
      <c r="K1295" t="b">
        <f>IF(ISNA(J1295),TRUE,ABS(H1295-J1295)&gt;0.001)</f>
        <v>1</v>
      </c>
      <c r="L1295" t="e">
        <f>VLOOKUP($A1295,cleaning_log!$A$1:$ZZ$9791,MATCH(L$5,cleaning_log!$A$2:$ZZ$2,0),0)</f>
        <v>#N/A</v>
      </c>
      <c r="M1295" t="e">
        <f>VLOOKUP($A1295,cleaning_log!$A$1:$ZZ$9791,MATCH(M$5,cleaning_log!$A$2:$ZZ$2,0),0)</f>
        <v>#N/A</v>
      </c>
      <c r="N1295" t="e">
        <f>VLOOKUP($A1295,cleaning_log!$A$1:$ZZ$9791,MATCH(N$5,cleaning_log!$A$2:$ZZ$2,0),0)</f>
        <v>#N/A</v>
      </c>
      <c r="O1295" t="e">
        <f>VLOOKUP($A1295,cleaning_log!$A$1:$ZZ$9791,MATCH(O$5,cleaning_log!$A$2:$ZZ$2,0),0)</f>
        <v>#N/A</v>
      </c>
      <c r="P1295" t="e">
        <f>VLOOKUP($A1295,cleaning_log!$A$1:$ZZ$9791,MATCH(P$5,cleaning_log!$A$2:$ZZ$2,0),0)</f>
        <v>#N/A</v>
      </c>
      <c r="Q1295" t="e">
        <f>VLOOKUP($A1295,cleaning_log!$A$1:$ZZ$9791,MATCH(Q$5,cleaning_log!$A$2:$ZZ$2,0),0)</f>
        <v>#N/A</v>
      </c>
      <c r="R1295" t="e">
        <f>VLOOKUP($A1295,cleaning_log!$A$1:$ZZ$9791,MATCH(R$5,cleaning_log!$A$2:$ZZ$2,0),0)</f>
        <v>#N/A</v>
      </c>
      <c r="S1295" t="e">
        <f t="shared" si="202"/>
        <v>#N/A</v>
      </c>
      <c r="T1295" t="e">
        <f>VLOOKUP($A1295,cleaning_log!$A$1:$ZZ$9791,MATCH(T$5,cleaning_log!$A$2:$ZZ$2,0),0)</f>
        <v>#N/A</v>
      </c>
      <c r="U1295" t="e">
        <f>VLOOKUP($A1295,cleaning_log!$A$1:$ZZ$9791,MATCH(U$5,cleaning_log!$A$2:$ZZ$2,0),0)</f>
        <v>#N/A</v>
      </c>
      <c r="V1295" t="e">
        <f>VLOOKUP($A1295,cleaning_log!$A$1:$ZZ$9791,MATCH(V$5,cleaning_log!$A$2:$ZZ$2,0),0)</f>
        <v>#N/A</v>
      </c>
    </row>
    <row r="1296" spans="1:22" hidden="1" x14ac:dyDescent="0.2">
      <c r="A1296" t="s">
        <v>15956</v>
      </c>
      <c r="B1296" t="str">
        <f>IF(NOT(ISNA(VLOOKUP($A1296,miplib2017!$A$5:$A$10000,1,0))),"miplib2017",IF(NOT(ISNA(VLOOKUP($A1296,miplib2010!$A$5:$A$10000,1,0))),"miplib2010",IF(NOT(ISNA(VLOOKUP($A1296,miplib2003!$A$5:$A$10000,1,0))),"miplib2003",IF(NOT(ISNA(VLOOKUP($A1296,miplib3!$A$5:$A$10002,1,0))),"miplib3",IF(NOT(ISNA(VLOOKUP($A1296,miplib2!$A$5:$A$10004,1,0))),"miplib2",IF(NOT(ISNA(VLOOKUP($A1296,coral!$A$5:$A$10000,1,0))),"coral",IF(NOT(ISNA(VLOOKUP($A1296,neos!$A$5:$A$10000,1,0))),"neos","COULD NOT FIND")))))))</f>
        <v>miplib2017</v>
      </c>
      <c r="C1296" t="str">
        <f>B1296&amp;"/"&amp;A1296</f>
        <v>miplib2017/seqsolve3short4288excess384</v>
      </c>
      <c r="D1296">
        <f ca="1">VLOOKUP($A1296,INDIRECT("'"&amp;$B1296&amp;"'!"&amp;"$A$5:$Z$10000"),MATCH(D$5,INDIRECT("'"&amp;$B1296&amp;"'!$A$4:$Z$4"),0),0)</f>
        <v>242245</v>
      </c>
      <c r="E1296">
        <f ca="1">VLOOKUP($A1296,INDIRECT("'"&amp;$B1296&amp;"'!"&amp;"$A$5:$Z$10000"),MATCH(E$5,INDIRECT("'"&amp;$B1296&amp;"'!$A$4:$Z$4"),0),0)</f>
        <v>207665</v>
      </c>
      <c r="F1296" t="e">
        <f>VLOOKUP($A1296,cleaning_log!$A$1:$ZZ$9791,MATCH(F$5,cleaning_log!$A$2:$ZZ$2,0),0)</f>
        <v>#N/A</v>
      </c>
      <c r="G1296" t="e">
        <f>VLOOKUP($A1296,cleaning_log!$A$1:$ZZ$9791,MATCH(G$5,cleaning_log!$A$2:$ZZ$2,0),0)</f>
        <v>#N/A</v>
      </c>
      <c r="H1296" t="str">
        <f ca="1">VLOOKUP($A1296,INDIRECT("'"&amp;$B1296&amp;"'!"&amp;"$A$5:$Z$10000"),MATCH(H$5,INDIRECT("'"&amp;$B1296&amp;"'!$A$4:$Z$4"),0),0)</f>
        <v>NA</v>
      </c>
      <c r="I1296" t="e">
        <f>VLOOKUP($A1296,cleaning_log!$A$1:$ZZ$9791,MATCH(I$5,cleaning_log!$A$2:$ZZ$2,0),0)</f>
        <v>#N/A</v>
      </c>
      <c r="J1296" t="e">
        <f>VLOOKUP($A1296,cleaning_log!$A$1:$ZZ$9791,MATCH(J$5,cleaning_log!$A$2:$ZZ$2,0),0)</f>
        <v>#N/A</v>
      </c>
      <c r="K1296" t="b">
        <f>IF(ISNA(J1296),TRUE,ABS(H1296-J1296)&gt;0.001)</f>
        <v>1</v>
      </c>
      <c r="L1296" t="e">
        <f>VLOOKUP($A1296,cleaning_log!$A$1:$ZZ$9791,MATCH(L$5,cleaning_log!$A$2:$ZZ$2,0),0)</f>
        <v>#N/A</v>
      </c>
      <c r="M1296" t="e">
        <f>VLOOKUP($A1296,cleaning_log!$A$1:$ZZ$9791,MATCH(M$5,cleaning_log!$A$2:$ZZ$2,0),0)</f>
        <v>#N/A</v>
      </c>
      <c r="N1296" t="e">
        <f>VLOOKUP($A1296,cleaning_log!$A$1:$ZZ$9791,MATCH(N$5,cleaning_log!$A$2:$ZZ$2,0),0)</f>
        <v>#N/A</v>
      </c>
      <c r="O1296" t="e">
        <f>VLOOKUP($A1296,cleaning_log!$A$1:$ZZ$9791,MATCH(O$5,cleaning_log!$A$2:$ZZ$2,0),0)</f>
        <v>#N/A</v>
      </c>
      <c r="P1296" t="e">
        <f>VLOOKUP($A1296,cleaning_log!$A$1:$ZZ$9791,MATCH(P$5,cleaning_log!$A$2:$ZZ$2,0),0)</f>
        <v>#N/A</v>
      </c>
      <c r="Q1296" t="e">
        <f>VLOOKUP($A1296,cleaning_log!$A$1:$ZZ$9791,MATCH(Q$5,cleaning_log!$A$2:$ZZ$2,0),0)</f>
        <v>#N/A</v>
      </c>
      <c r="R1296" t="e">
        <f>VLOOKUP($A1296,cleaning_log!$A$1:$ZZ$9791,MATCH(R$5,cleaning_log!$A$2:$ZZ$2,0),0)</f>
        <v>#N/A</v>
      </c>
      <c r="S1296" t="e">
        <f t="shared" si="202"/>
        <v>#N/A</v>
      </c>
      <c r="T1296" t="e">
        <f>VLOOKUP($A1296,cleaning_log!$A$1:$ZZ$9791,MATCH(T$5,cleaning_log!$A$2:$ZZ$2,0),0)</f>
        <v>#N/A</v>
      </c>
      <c r="U1296" t="e">
        <f>VLOOKUP($A1296,cleaning_log!$A$1:$ZZ$9791,MATCH(U$5,cleaning_log!$A$2:$ZZ$2,0),0)</f>
        <v>#N/A</v>
      </c>
      <c r="V1296" t="e">
        <f>VLOOKUP($A1296,cleaning_log!$A$1:$ZZ$9791,MATCH(V$5,cleaning_log!$A$2:$ZZ$2,0),0)</f>
        <v>#N/A</v>
      </c>
    </row>
    <row r="1297" spans="1:22" x14ac:dyDescent="0.2">
      <c r="A1297" t="s">
        <v>3763</v>
      </c>
      <c r="B1297" t="str">
        <f>IF(NOT(ISNA(VLOOKUP($A1297,miplib2017!$A$5:$A$10000,1,0))),"miplib2017",IF(NOT(ISNA(VLOOKUP($A1297,miplib2010!$A$5:$A$10000,1,0))),"miplib2010",IF(NOT(ISNA(VLOOKUP($A1297,miplib2003!$A$5:$A$10000,1,0))),"miplib2003",IF(NOT(ISNA(VLOOKUP($A1297,miplib3!$A$5:$A$10002,1,0))),"miplib3",IF(NOT(ISNA(VLOOKUP($A1297,miplib2!$A$5:$A$10004,1,0))),"miplib2",IF(NOT(ISNA(VLOOKUP($A1297,coral!$A$5:$A$10000,1,0))),"coral",IF(NOT(ISNA(VLOOKUP($A1297,neos!$A$5:$A$10000,1,0))),"neos","COULD NOT FIND")))))))</f>
        <v>miplib2</v>
      </c>
      <c r="C1297" t="str">
        <f>B1297&amp;"/"&amp;A1297</f>
        <v>miplib2/set1al</v>
      </c>
      <c r="D1297">
        <f ca="1">VLOOKUP($A1297,INDIRECT("'"&amp;$B1297&amp;"'!"&amp;"$A$5:$Z$10000"),MATCH(D$5,INDIRECT("'"&amp;$B1297&amp;"'!$A$4:$Z$4"),0),0)</f>
        <v>492</v>
      </c>
      <c r="E1297">
        <f ca="1">VLOOKUP($A1297,INDIRECT("'"&amp;$B1297&amp;"'!"&amp;"$A$5:$Z$10000"),MATCH(E$5,INDIRECT("'"&amp;$B1297&amp;"'!$A$4:$Z$4"),0),0)</f>
        <v>712</v>
      </c>
      <c r="F1297">
        <f>VLOOKUP($A1297,cleaning_log!$A$1:$ZZ$9791,MATCH(F$5,cleaning_log!$A$2:$ZZ$2,0),0)</f>
        <v>432</v>
      </c>
      <c r="G1297">
        <f>VLOOKUP($A1297,cleaning_log!$A$1:$ZZ$9791,MATCH(G$5,cleaning_log!$A$2:$ZZ$2,0),0)</f>
        <v>652</v>
      </c>
      <c r="H1297">
        <f ca="1">VLOOKUP($A1297,INDIRECT("'"&amp;$B1297&amp;"'!"&amp;"$A$5:$Z$10000"),MATCH(H$5,INDIRECT("'"&amp;$B1297&amp;"'!$A$4:$Z$4"),0),0)</f>
        <v>15869.75</v>
      </c>
      <c r="I1297">
        <f>VLOOKUP($A1297,cleaning_log!$A$1:$ZZ$9791,MATCH(I$5,cleaning_log!$A$2:$ZZ$2,0),0)</f>
        <v>11145.628625401099</v>
      </c>
      <c r="J1297">
        <f>VLOOKUP($A1297,cleaning_log!$A$1:$ZZ$9791,MATCH(J$5,cleaning_log!$A$2:$ZZ$2,0),0)</f>
        <v>11651.6262998649</v>
      </c>
      <c r="K1297" t="b">
        <f ca="1">IF(ISNA(J1297),TRUE,ABS(H1297-J1297)&gt;0.001)</f>
        <v>1</v>
      </c>
      <c r="L1297">
        <f>VLOOKUP($A1297,cleaning_log!$A$1:$ZZ$9791,MATCH(L$5,cleaning_log!$A$2:$ZZ$2,0),0)</f>
        <v>15869.7499999999</v>
      </c>
      <c r="M1297">
        <f>VLOOKUP($A1297,cleaning_log!$A$1:$ZZ$9791,MATCH(M$5,cleaning_log!$A$2:$ZZ$2,0),0)</f>
        <v>15869.75</v>
      </c>
      <c r="N1297">
        <f>VLOOKUP($A1297,cleaning_log!$A$1:$ZZ$9791,MATCH(N$5,cleaning_log!$A$2:$ZZ$2,0),0)</f>
        <v>15868.583333333299</v>
      </c>
      <c r="O1297">
        <f>VLOOKUP($A1297,cleaning_log!$A$1:$ZZ$9791,MATCH(O$5,cleaning_log!$A$2:$ZZ$2,0),0)</f>
        <v>15868.583333333299</v>
      </c>
      <c r="P1297">
        <f>VLOOKUP($A1297,cleaning_log!$A$1:$ZZ$9791,MATCH(P$5,cleaning_log!$A$2:$ZZ$2,0),0)</f>
        <v>1.7000000000000001E-2</v>
      </c>
      <c r="Q1297">
        <f>VLOOKUP($A1297,cleaning_log!$A$1:$ZZ$9791,MATCH(Q$5,cleaning_log!$A$2:$ZZ$2,0),0)</f>
        <v>1.6E-2</v>
      </c>
      <c r="R1297">
        <f>VLOOKUP($A1297,cleaning_log!$A$1:$ZZ$9791,MATCH(R$5,cleaning_log!$A$2:$ZZ$2,0),0)</f>
        <v>1.6E-2</v>
      </c>
      <c r="S1297" t="b">
        <f t="shared" si="202"/>
        <v>1</v>
      </c>
      <c r="T1297">
        <f>VLOOKUP($A1297,cleaning_log!$A$1:$ZZ$9791,MATCH(T$5,cleaning_log!$A$2:$ZZ$2,0),0)</f>
        <v>8</v>
      </c>
      <c r="U1297">
        <f>VLOOKUP($A1297,cleaning_log!$A$1:$ZZ$9791,MATCH(U$5,cleaning_log!$A$2:$ZZ$2,0),0)</f>
        <v>8</v>
      </c>
      <c r="V1297">
        <f>VLOOKUP($A1297,cleaning_log!$A$1:$ZZ$9791,MATCH(V$5,cleaning_log!$A$2:$ZZ$2,0),0)</f>
        <v>8</v>
      </c>
    </row>
    <row r="1298" spans="1:22" x14ac:dyDescent="0.2">
      <c r="A1298" t="s">
        <v>3779</v>
      </c>
      <c r="B1298" t="str">
        <f>IF(NOT(ISNA(VLOOKUP($A1298,miplib2017!$A$5:$A$10000,1,0))),"miplib2017",IF(NOT(ISNA(VLOOKUP($A1298,miplib2010!$A$5:$A$10000,1,0))),"miplib2010",IF(NOT(ISNA(VLOOKUP($A1298,miplib2003!$A$5:$A$10000,1,0))),"miplib2003",IF(NOT(ISNA(VLOOKUP($A1298,miplib3!$A$5:$A$10002,1,0))),"miplib3",IF(NOT(ISNA(VLOOKUP($A1298,miplib2!$A$5:$A$10004,1,0))),"miplib2",IF(NOT(ISNA(VLOOKUP($A1298,coral!$A$5:$A$10000,1,0))),"coral",IF(NOT(ISNA(VLOOKUP($A1298,neos!$A$5:$A$10000,1,0))),"neos","COULD NOT FIND")))))))</f>
        <v>miplib2003</v>
      </c>
      <c r="C1298" t="str">
        <f>B1298&amp;"/"&amp;A1298</f>
        <v>miplib2003/set1ch</v>
      </c>
      <c r="D1298">
        <f ca="1">VLOOKUP($A1298,INDIRECT("'"&amp;$B1298&amp;"'!"&amp;"$A$5:$Z$10000"),MATCH(D$5,INDIRECT("'"&amp;$B1298&amp;"'!$A$4:$Z$4"),0),0)</f>
        <v>492</v>
      </c>
      <c r="E1298">
        <f ca="1">VLOOKUP($A1298,INDIRECT("'"&amp;$B1298&amp;"'!"&amp;"$A$5:$Z$10000"),MATCH(E$5,INDIRECT("'"&amp;$B1298&amp;"'!$A$4:$Z$4"),0),0)</f>
        <v>712</v>
      </c>
      <c r="F1298">
        <f>VLOOKUP($A1298,cleaning_log!$A$1:$ZZ$9791,MATCH(F$5,cleaning_log!$A$2:$ZZ$2,0),0)</f>
        <v>423</v>
      </c>
      <c r="G1298">
        <f>VLOOKUP($A1298,cleaning_log!$A$1:$ZZ$9791,MATCH(G$5,cleaning_log!$A$2:$ZZ$2,0),0)</f>
        <v>643</v>
      </c>
      <c r="H1298">
        <f ca="1">VLOOKUP($A1298,INDIRECT("'"&amp;$B1298&amp;"'!"&amp;"$A$5:$Z$10000"),MATCH(H$5,INDIRECT("'"&amp;$B1298&amp;"'!$A$4:$Z$4"),0),0)</f>
        <v>54537.75</v>
      </c>
      <c r="I1298">
        <f>VLOOKUP($A1298,cleaning_log!$A$1:$ZZ$9791,MATCH(I$5,cleaning_log!$A$2:$ZZ$2,0),0)</f>
        <v>32007.729870234401</v>
      </c>
      <c r="J1298">
        <f>VLOOKUP($A1298,cleaning_log!$A$1:$ZZ$9791,MATCH(J$5,cleaning_log!$A$2:$ZZ$2,0),0)</f>
        <v>35118.109848451997</v>
      </c>
      <c r="K1298" t="b">
        <f ca="1">IF(ISNA(J1298),TRUE,ABS(H1298-J1298)&gt;0.001)</f>
        <v>1</v>
      </c>
      <c r="L1298">
        <f>VLOOKUP($A1298,cleaning_log!$A$1:$ZZ$9791,MATCH(L$5,cleaning_log!$A$2:$ZZ$2,0),0)</f>
        <v>54623.5</v>
      </c>
      <c r="M1298">
        <f>VLOOKUP($A1298,cleaning_log!$A$1:$ZZ$9791,MATCH(M$5,cleaning_log!$A$2:$ZZ$2,0),0)</f>
        <v>54537.75</v>
      </c>
      <c r="N1298">
        <f>VLOOKUP($A1298,cleaning_log!$A$1:$ZZ$9791,MATCH(N$5,cleaning_log!$A$2:$ZZ$2,0),0)</f>
        <v>54537.749999999898</v>
      </c>
      <c r="O1298">
        <f>VLOOKUP($A1298,cleaning_log!$A$1:$ZZ$9791,MATCH(O$5,cleaning_log!$A$2:$ZZ$2,0),0)</f>
        <v>54532.300931859398</v>
      </c>
      <c r="P1298">
        <f>VLOOKUP($A1298,cleaning_log!$A$1:$ZZ$9791,MATCH(P$5,cleaning_log!$A$2:$ZZ$2,0),0)</f>
        <v>0.318</v>
      </c>
      <c r="Q1298">
        <f>VLOOKUP($A1298,cleaning_log!$A$1:$ZZ$9791,MATCH(Q$5,cleaning_log!$A$2:$ZZ$2,0),0)</f>
        <v>0.14299999999999999</v>
      </c>
      <c r="R1298">
        <f>VLOOKUP($A1298,cleaning_log!$A$1:$ZZ$9791,MATCH(R$5,cleaning_log!$A$2:$ZZ$2,0),0)</f>
        <v>0.14599999999999999</v>
      </c>
      <c r="S1298" t="b">
        <f t="shared" si="202"/>
        <v>1</v>
      </c>
      <c r="T1298">
        <f>VLOOKUP($A1298,cleaning_log!$A$1:$ZZ$9791,MATCH(T$5,cleaning_log!$A$2:$ZZ$2,0),0)</f>
        <v>533</v>
      </c>
      <c r="U1298">
        <f>VLOOKUP($A1298,cleaning_log!$A$1:$ZZ$9791,MATCH(U$5,cleaning_log!$A$2:$ZZ$2,0),0)</f>
        <v>246</v>
      </c>
      <c r="V1298">
        <f>VLOOKUP($A1298,cleaning_log!$A$1:$ZZ$9791,MATCH(V$5,cleaning_log!$A$2:$ZZ$2,0),0)</f>
        <v>258</v>
      </c>
    </row>
    <row r="1299" spans="1:22" x14ac:dyDescent="0.2">
      <c r="A1299" t="s">
        <v>4025</v>
      </c>
      <c r="B1299" t="str">
        <f>IF(NOT(ISNA(VLOOKUP($A1299,miplib2017!$A$5:$A$10000,1,0))),"miplib2017",IF(NOT(ISNA(VLOOKUP($A1299,miplib2010!$A$5:$A$10000,1,0))),"miplib2010",IF(NOT(ISNA(VLOOKUP($A1299,miplib2003!$A$5:$A$10000,1,0))),"miplib2003",IF(NOT(ISNA(VLOOKUP($A1299,miplib3!$A$5:$A$10002,1,0))),"miplib3",IF(NOT(ISNA(VLOOKUP($A1299,miplib2!$A$5:$A$10004,1,0))),"miplib2",IF(NOT(ISNA(VLOOKUP($A1299,coral!$A$5:$A$10000,1,0))),"coral",IF(NOT(ISNA(VLOOKUP($A1299,neos!$A$5:$A$10000,1,0))),"neos","COULD NOT FIND")))))))</f>
        <v>miplib2</v>
      </c>
      <c r="C1299" t="str">
        <f>B1299&amp;"/"&amp;A1299</f>
        <v>miplib2/set1cl</v>
      </c>
      <c r="D1299">
        <f ca="1">VLOOKUP($A1299,INDIRECT("'"&amp;$B1299&amp;"'!"&amp;"$A$5:$Z$10000"),MATCH(D$5,INDIRECT("'"&amp;$B1299&amp;"'!$A$4:$Z$4"),0),0)</f>
        <v>492</v>
      </c>
      <c r="E1299">
        <f ca="1">VLOOKUP($A1299,INDIRECT("'"&amp;$B1299&amp;"'!"&amp;"$A$5:$Z$10000"),MATCH(E$5,INDIRECT("'"&amp;$B1299&amp;"'!$A$4:$Z$4"),0),0)</f>
        <v>712</v>
      </c>
      <c r="F1299">
        <f>VLOOKUP($A1299,cleaning_log!$A$1:$ZZ$9791,MATCH(F$5,cleaning_log!$A$2:$ZZ$2,0),0)</f>
        <v>431</v>
      </c>
      <c r="G1299">
        <f>VLOOKUP($A1299,cleaning_log!$A$1:$ZZ$9791,MATCH(G$5,cleaning_log!$A$2:$ZZ$2,0),0)</f>
        <v>651</v>
      </c>
      <c r="H1299">
        <f ca="1">VLOOKUP($A1299,INDIRECT("'"&amp;$B1299&amp;"'!"&amp;"$A$5:$Z$10000"),MATCH(H$5,INDIRECT("'"&amp;$B1299&amp;"'!$A$4:$Z$4"),0),0)</f>
        <v>6484.25</v>
      </c>
      <c r="I1299">
        <f>VLOOKUP($A1299,cleaning_log!$A$1:$ZZ$9791,MATCH(I$5,cleaning_log!$A$2:$ZZ$2,0),0)</f>
        <v>1671.9587630215699</v>
      </c>
      <c r="J1299">
        <f>VLOOKUP($A1299,cleaning_log!$A$1:$ZZ$9791,MATCH(J$5,cleaning_log!$A$2:$ZZ$2,0),0)</f>
        <v>2183.5671670714901</v>
      </c>
      <c r="K1299" t="b">
        <f ca="1">IF(ISNA(J1299),TRUE,ABS(H1299-J1299)&gt;0.001)</f>
        <v>1</v>
      </c>
      <c r="L1299">
        <f>VLOOKUP($A1299,cleaning_log!$A$1:$ZZ$9791,MATCH(L$5,cleaning_log!$A$2:$ZZ$2,0),0)</f>
        <v>6484.25</v>
      </c>
      <c r="M1299">
        <f>VLOOKUP($A1299,cleaning_log!$A$1:$ZZ$9791,MATCH(M$5,cleaning_log!$A$2:$ZZ$2,0),0)</f>
        <v>6484.25</v>
      </c>
      <c r="N1299">
        <f>VLOOKUP($A1299,cleaning_log!$A$1:$ZZ$9791,MATCH(N$5,cleaning_log!$A$2:$ZZ$2,0),0)</f>
        <v>6484.25</v>
      </c>
      <c r="O1299">
        <f>VLOOKUP($A1299,cleaning_log!$A$1:$ZZ$9791,MATCH(O$5,cleaning_log!$A$2:$ZZ$2,0),0)</f>
        <v>6484.25</v>
      </c>
      <c r="P1299">
        <f>VLOOKUP($A1299,cleaning_log!$A$1:$ZZ$9791,MATCH(P$5,cleaning_log!$A$2:$ZZ$2,0),0)</f>
        <v>8.0000000000000002E-3</v>
      </c>
      <c r="Q1299">
        <f>VLOOKUP($A1299,cleaning_log!$A$1:$ZZ$9791,MATCH(Q$5,cleaning_log!$A$2:$ZZ$2,0),0)</f>
        <v>8.0000000000000002E-3</v>
      </c>
      <c r="R1299">
        <f>VLOOKUP($A1299,cleaning_log!$A$1:$ZZ$9791,MATCH(R$5,cleaning_log!$A$2:$ZZ$2,0),0)</f>
        <v>8.0000000000000002E-3</v>
      </c>
      <c r="S1299" t="b">
        <f t="shared" si="202"/>
        <v>1</v>
      </c>
      <c r="T1299">
        <f>VLOOKUP($A1299,cleaning_log!$A$1:$ZZ$9791,MATCH(T$5,cleaning_log!$A$2:$ZZ$2,0),0)</f>
        <v>1</v>
      </c>
      <c r="U1299">
        <f>VLOOKUP($A1299,cleaning_log!$A$1:$ZZ$9791,MATCH(U$5,cleaning_log!$A$2:$ZZ$2,0),0)</f>
        <v>1</v>
      </c>
      <c r="V1299">
        <f>VLOOKUP($A1299,cleaning_log!$A$1:$ZZ$9791,MATCH(V$5,cleaning_log!$A$2:$ZZ$2,0),0)</f>
        <v>1</v>
      </c>
    </row>
    <row r="1300" spans="1:22" x14ac:dyDescent="0.2">
      <c r="A1300" t="s">
        <v>15957</v>
      </c>
      <c r="B1300" t="str">
        <f>IF(NOT(ISNA(VLOOKUP($A1300,miplib2017!$A$5:$A$10000,1,0))),"miplib2017",IF(NOT(ISNA(VLOOKUP($A1300,miplib2010!$A$5:$A$10000,1,0))),"miplib2010",IF(NOT(ISNA(VLOOKUP($A1300,miplib2003!$A$5:$A$10000,1,0))),"miplib2003",IF(NOT(ISNA(VLOOKUP($A1300,miplib3!$A$5:$A$10002,1,0))),"miplib3",IF(NOT(ISNA(VLOOKUP($A1300,miplib2!$A$5:$A$10004,1,0))),"miplib2",IF(NOT(ISNA(VLOOKUP($A1300,coral!$A$5:$A$10000,1,0))),"coral",IF(NOT(ISNA(VLOOKUP($A1300,neos!$A$5:$A$10000,1,0))),"neos","COULD NOT FIND")))))))</f>
        <v>miplib2017</v>
      </c>
      <c r="C1300" t="str">
        <f>B1300&amp;"/"&amp;A1300</f>
        <v>miplib2017/set3-09</v>
      </c>
      <c r="D1300">
        <f ca="1">VLOOKUP($A1300,INDIRECT("'"&amp;$B1300&amp;"'!"&amp;"$A$5:$Z$10000"),MATCH(D$5,INDIRECT("'"&amp;$B1300&amp;"'!$A$4:$Z$4"),0),0)</f>
        <v>3747</v>
      </c>
      <c r="E1300">
        <f ca="1">VLOOKUP($A1300,INDIRECT("'"&amp;$B1300&amp;"'!"&amp;"$A$5:$Z$10000"),MATCH(E$5,INDIRECT("'"&amp;$B1300&amp;"'!$A$4:$Z$4"),0),0)</f>
        <v>4019</v>
      </c>
      <c r="F1300" t="e">
        <f>VLOOKUP($A1300,cleaning_log!$A$1:$ZZ$9791,MATCH(F$5,cleaning_log!$A$2:$ZZ$2,0),0)</f>
        <v>#N/A</v>
      </c>
      <c r="G1300" t="e">
        <f>VLOOKUP($A1300,cleaning_log!$A$1:$ZZ$9791,MATCH(G$5,cleaning_log!$A$2:$ZZ$2,0),0)</f>
        <v>#N/A</v>
      </c>
      <c r="H1300" t="str">
        <f ca="1">VLOOKUP($A1300,INDIRECT("'"&amp;$B1300&amp;"'!"&amp;"$A$5:$Z$10000"),MATCH(H$5,INDIRECT("'"&amp;$B1300&amp;"'!$A$4:$Z$4"),0),0)</f>
        <v>176497.15*</v>
      </c>
      <c r="I1300" t="e">
        <f>VLOOKUP($A1300,cleaning_log!$A$1:$ZZ$9791,MATCH(I$5,cleaning_log!$A$2:$ZZ$2,0),0)</f>
        <v>#N/A</v>
      </c>
      <c r="J1300" t="e">
        <f>VLOOKUP($A1300,cleaning_log!$A$1:$ZZ$9791,MATCH(J$5,cleaning_log!$A$2:$ZZ$2,0),0)</f>
        <v>#N/A</v>
      </c>
      <c r="K1300" t="b">
        <f>IF(ISNA(J1300),TRUE,ABS(H1300-J1300)&gt;0.001)</f>
        <v>1</v>
      </c>
      <c r="L1300" t="e">
        <f>VLOOKUP($A1300,cleaning_log!$A$1:$ZZ$9791,MATCH(L$5,cleaning_log!$A$2:$ZZ$2,0),0)</f>
        <v>#N/A</v>
      </c>
      <c r="M1300" t="e">
        <f>VLOOKUP($A1300,cleaning_log!$A$1:$ZZ$9791,MATCH(M$5,cleaning_log!$A$2:$ZZ$2,0),0)</f>
        <v>#N/A</v>
      </c>
      <c r="N1300" t="e">
        <f>VLOOKUP($A1300,cleaning_log!$A$1:$ZZ$9791,MATCH(N$5,cleaning_log!$A$2:$ZZ$2,0),0)</f>
        <v>#N/A</v>
      </c>
      <c r="O1300" t="e">
        <f>VLOOKUP($A1300,cleaning_log!$A$1:$ZZ$9791,MATCH(O$5,cleaning_log!$A$2:$ZZ$2,0),0)</f>
        <v>#N/A</v>
      </c>
      <c r="P1300" t="e">
        <f>VLOOKUP($A1300,cleaning_log!$A$1:$ZZ$9791,MATCH(P$5,cleaning_log!$A$2:$ZZ$2,0),0)</f>
        <v>#N/A</v>
      </c>
      <c r="Q1300" t="e">
        <f>VLOOKUP($A1300,cleaning_log!$A$1:$ZZ$9791,MATCH(Q$5,cleaning_log!$A$2:$ZZ$2,0),0)</f>
        <v>#N/A</v>
      </c>
      <c r="R1300" t="e">
        <f>VLOOKUP($A1300,cleaning_log!$A$1:$ZZ$9791,MATCH(R$5,cleaning_log!$A$2:$ZZ$2,0),0)</f>
        <v>#N/A</v>
      </c>
      <c r="S1300" t="e">
        <f t="shared" si="202"/>
        <v>#N/A</v>
      </c>
      <c r="T1300" t="e">
        <f>VLOOKUP($A1300,cleaning_log!$A$1:$ZZ$9791,MATCH(T$5,cleaning_log!$A$2:$ZZ$2,0),0)</f>
        <v>#N/A</v>
      </c>
      <c r="U1300" t="e">
        <f>VLOOKUP($A1300,cleaning_log!$A$1:$ZZ$9791,MATCH(U$5,cleaning_log!$A$2:$ZZ$2,0),0)</f>
        <v>#N/A</v>
      </c>
      <c r="V1300" t="e">
        <f>VLOOKUP($A1300,cleaning_log!$A$1:$ZZ$9791,MATCH(V$5,cleaning_log!$A$2:$ZZ$2,0),0)</f>
        <v>#N/A</v>
      </c>
    </row>
    <row r="1301" spans="1:22" x14ac:dyDescent="0.2">
      <c r="A1301" t="s">
        <v>4306</v>
      </c>
      <c r="B1301" t="str">
        <f>IF(NOT(ISNA(VLOOKUP($A1301,miplib2017!$A$5:$A$10000,1,0))),"miplib2017",IF(NOT(ISNA(VLOOKUP($A1301,miplib2010!$A$5:$A$10000,1,0))),"miplib2010",IF(NOT(ISNA(VLOOKUP($A1301,miplib2003!$A$5:$A$10000,1,0))),"miplib2003",IF(NOT(ISNA(VLOOKUP($A1301,miplib3!$A$5:$A$10002,1,0))),"miplib3",IF(NOT(ISNA(VLOOKUP($A1301,miplib2!$A$5:$A$10004,1,0))),"miplib2",IF(NOT(ISNA(VLOOKUP($A1301,coral!$A$5:$A$10000,1,0))),"coral",IF(NOT(ISNA(VLOOKUP($A1301,neos!$A$5:$A$10000,1,0))),"neos","COULD NOT FIND")))))))</f>
        <v>miplib2017</v>
      </c>
      <c r="C1301" t="str">
        <f>B1301&amp;"/"&amp;A1301</f>
        <v>miplib2017/set3-10</v>
      </c>
      <c r="D1301">
        <f ca="1">VLOOKUP($A1301,INDIRECT("'"&amp;$B1301&amp;"'!"&amp;"$A$5:$Z$10000"),MATCH(D$5,INDIRECT("'"&amp;$B1301&amp;"'!$A$4:$Z$4"),0),0)</f>
        <v>3747</v>
      </c>
      <c r="E1301">
        <f ca="1">VLOOKUP($A1301,INDIRECT("'"&amp;$B1301&amp;"'!"&amp;"$A$5:$Z$10000"),MATCH(E$5,INDIRECT("'"&amp;$B1301&amp;"'!$A$4:$Z$4"),0),0)</f>
        <v>4019</v>
      </c>
      <c r="F1301">
        <f>VLOOKUP($A1301,cleaning_log!$A$1:$ZZ$9791,MATCH(F$5,cleaning_log!$A$2:$ZZ$2,0),0)</f>
        <v>2481</v>
      </c>
      <c r="G1301">
        <f>VLOOKUP($A1301,cleaning_log!$A$1:$ZZ$9791,MATCH(G$5,cleaning_log!$A$2:$ZZ$2,0),0)</f>
        <v>2677</v>
      </c>
      <c r="H1301">
        <f ca="1">VLOOKUP($A1301,INDIRECT("'"&amp;$B1301&amp;"'!"&amp;"$A$5:$Z$10000"),MATCH(H$5,INDIRECT("'"&amp;$B1301&amp;"'!$A$4:$Z$4"),0),0)</f>
        <v>185179.04300000001</v>
      </c>
      <c r="I1301">
        <f>VLOOKUP($A1301,cleaning_log!$A$1:$ZZ$9791,MATCH(I$5,cleaning_log!$A$2:$ZZ$2,0),0)</f>
        <v>788.89065485157096</v>
      </c>
      <c r="J1301">
        <f>VLOOKUP($A1301,cleaning_log!$A$1:$ZZ$9791,MATCH(J$5,cleaning_log!$A$2:$ZZ$2,0),0)</f>
        <v>788.89065485157096</v>
      </c>
      <c r="K1301" t="b">
        <f ca="1">IF(ISNA(J1301),TRUE,ABS(H1301-J1301)&gt;0.001)</f>
        <v>1</v>
      </c>
      <c r="L1301">
        <f>VLOOKUP($A1301,cleaning_log!$A$1:$ZZ$9791,MATCH(L$5,cleaning_log!$A$2:$ZZ$2,0),0)</f>
        <v>211354.10274110601</v>
      </c>
      <c r="M1301">
        <f>VLOOKUP($A1301,cleaning_log!$A$1:$ZZ$9791,MATCH(M$5,cleaning_log!$A$2:$ZZ$2,0),0)</f>
        <v>204585.26496799701</v>
      </c>
      <c r="N1301">
        <f>VLOOKUP($A1301,cleaning_log!$A$1:$ZZ$9791,MATCH(N$5,cleaning_log!$A$2:$ZZ$2,0),0)</f>
        <v>110567.472151982</v>
      </c>
      <c r="O1301">
        <f>VLOOKUP($A1301,cleaning_log!$A$1:$ZZ$9791,MATCH(O$5,cleaning_log!$A$2:$ZZ$2,0),0)</f>
        <v>115692.887111373</v>
      </c>
      <c r="P1301">
        <f>VLOOKUP($A1301,cleaning_log!$A$1:$ZZ$9791,MATCH(P$5,cleaning_log!$A$2:$ZZ$2,0),0)</f>
        <v>3600</v>
      </c>
      <c r="Q1301">
        <f>VLOOKUP($A1301,cleaning_log!$A$1:$ZZ$9791,MATCH(Q$5,cleaning_log!$A$2:$ZZ$2,0),0)</f>
        <v>3600</v>
      </c>
      <c r="R1301">
        <f>VLOOKUP($A1301,cleaning_log!$A$1:$ZZ$9791,MATCH(R$5,cleaning_log!$A$2:$ZZ$2,0),0)</f>
        <v>3600.0010000000002</v>
      </c>
      <c r="S1301" t="b">
        <f t="shared" si="202"/>
        <v>0</v>
      </c>
      <c r="T1301">
        <f>VLOOKUP($A1301,cleaning_log!$A$1:$ZZ$9791,MATCH(T$5,cleaning_log!$A$2:$ZZ$2,0),0)</f>
        <v>31288</v>
      </c>
      <c r="U1301">
        <f>VLOOKUP($A1301,cleaning_log!$A$1:$ZZ$9791,MATCH(U$5,cleaning_log!$A$2:$ZZ$2,0),0)</f>
        <v>46764</v>
      </c>
      <c r="V1301">
        <f>VLOOKUP($A1301,cleaning_log!$A$1:$ZZ$9791,MATCH(V$5,cleaning_log!$A$2:$ZZ$2,0),0)</f>
        <v>46764</v>
      </c>
    </row>
    <row r="1302" spans="1:22" x14ac:dyDescent="0.2">
      <c r="A1302" t="s">
        <v>3799</v>
      </c>
      <c r="B1302" t="str">
        <f>IF(NOT(ISNA(VLOOKUP($A1302,miplib2017!$A$5:$A$10000,1,0))),"miplib2017",IF(NOT(ISNA(VLOOKUP($A1302,miplib2010!$A$5:$A$10000,1,0))),"miplib2010",IF(NOT(ISNA(VLOOKUP($A1302,miplib2003!$A$5:$A$10000,1,0))),"miplib2003",IF(NOT(ISNA(VLOOKUP($A1302,miplib3!$A$5:$A$10002,1,0))),"miplib3",IF(NOT(ISNA(VLOOKUP($A1302,miplib2!$A$5:$A$10004,1,0))),"miplib2",IF(NOT(ISNA(VLOOKUP($A1302,coral!$A$5:$A$10000,1,0))),"coral",IF(NOT(ISNA(VLOOKUP($A1302,neos!$A$5:$A$10000,1,0))),"neos","COULD NOT FIND")))))))</f>
        <v>miplib2017</v>
      </c>
      <c r="C1302" t="str">
        <f>B1302&amp;"/"&amp;A1302</f>
        <v>miplib2017/set3-15</v>
      </c>
      <c r="D1302">
        <f ca="1">VLOOKUP($A1302,INDIRECT("'"&amp;$B1302&amp;"'!"&amp;"$A$5:$Z$10000"),MATCH(D$5,INDIRECT("'"&amp;$B1302&amp;"'!$A$4:$Z$4"),0),0)</f>
        <v>3747</v>
      </c>
      <c r="E1302">
        <f ca="1">VLOOKUP($A1302,INDIRECT("'"&amp;$B1302&amp;"'!"&amp;"$A$5:$Z$10000"),MATCH(E$5,INDIRECT("'"&amp;$B1302&amp;"'!$A$4:$Z$4"),0),0)</f>
        <v>4019</v>
      </c>
      <c r="F1302">
        <f>VLOOKUP($A1302,cleaning_log!$A$1:$ZZ$9791,MATCH(F$5,cleaning_log!$A$2:$ZZ$2,0),0)</f>
        <v>2537</v>
      </c>
      <c r="G1302">
        <f>VLOOKUP($A1302,cleaning_log!$A$1:$ZZ$9791,MATCH(G$5,cleaning_log!$A$2:$ZZ$2,0),0)</f>
        <v>2677</v>
      </c>
      <c r="H1302">
        <f ca="1">VLOOKUP($A1302,INDIRECT("'"&amp;$B1302&amp;"'!"&amp;"$A$5:$Z$10000"),MATCH(H$5,INDIRECT("'"&amp;$B1302&amp;"'!$A$4:$Z$4"),0),0)</f>
        <v>124886</v>
      </c>
      <c r="I1302">
        <f>VLOOKUP($A1302,cleaning_log!$A$1:$ZZ$9791,MATCH(I$5,cleaning_log!$A$2:$ZZ$2,0),0)</f>
        <v>8364.0407453314801</v>
      </c>
      <c r="J1302">
        <f>VLOOKUP($A1302,cleaning_log!$A$1:$ZZ$9791,MATCH(J$5,cleaning_log!$A$2:$ZZ$2,0),0)</f>
        <v>8364.0407453314001</v>
      </c>
      <c r="K1302" t="b">
        <f ca="1">IF(ISNA(J1302),TRUE,ABS(H1302-J1302)&gt;0.001)</f>
        <v>1</v>
      </c>
      <c r="L1302">
        <f>VLOOKUP($A1302,cleaning_log!$A$1:$ZZ$9791,MATCH(L$5,cleaning_log!$A$2:$ZZ$2,0),0)</f>
        <v>142080.127146263</v>
      </c>
      <c r="M1302">
        <f>VLOOKUP($A1302,cleaning_log!$A$1:$ZZ$9791,MATCH(M$5,cleaning_log!$A$2:$ZZ$2,0),0)</f>
        <v>140929.19320466899</v>
      </c>
      <c r="N1302">
        <f>VLOOKUP($A1302,cleaning_log!$A$1:$ZZ$9791,MATCH(N$5,cleaning_log!$A$2:$ZZ$2,0),0)</f>
        <v>74876.933557579905</v>
      </c>
      <c r="O1302">
        <f>VLOOKUP($A1302,cleaning_log!$A$1:$ZZ$9791,MATCH(O$5,cleaning_log!$A$2:$ZZ$2,0),0)</f>
        <v>77571.774618790805</v>
      </c>
      <c r="P1302">
        <f>VLOOKUP($A1302,cleaning_log!$A$1:$ZZ$9791,MATCH(P$5,cleaning_log!$A$2:$ZZ$2,0),0)</f>
        <v>3600.0010000000002</v>
      </c>
      <c r="Q1302">
        <f>VLOOKUP($A1302,cleaning_log!$A$1:$ZZ$9791,MATCH(Q$5,cleaning_log!$A$2:$ZZ$2,0),0)</f>
        <v>3600</v>
      </c>
      <c r="R1302">
        <f>VLOOKUP($A1302,cleaning_log!$A$1:$ZZ$9791,MATCH(R$5,cleaning_log!$A$2:$ZZ$2,0),0)</f>
        <v>3600.0010000000002</v>
      </c>
      <c r="S1302" t="b">
        <f t="shared" si="202"/>
        <v>0</v>
      </c>
      <c r="T1302">
        <f>VLOOKUP($A1302,cleaning_log!$A$1:$ZZ$9791,MATCH(T$5,cleaning_log!$A$2:$ZZ$2,0),0)</f>
        <v>21960</v>
      </c>
      <c r="U1302">
        <f>VLOOKUP($A1302,cleaning_log!$A$1:$ZZ$9791,MATCH(U$5,cleaning_log!$A$2:$ZZ$2,0),0)</f>
        <v>36386</v>
      </c>
      <c r="V1302">
        <f>VLOOKUP($A1302,cleaning_log!$A$1:$ZZ$9791,MATCH(V$5,cleaning_log!$A$2:$ZZ$2,0),0)</f>
        <v>36386</v>
      </c>
    </row>
    <row r="1303" spans="1:22" x14ac:dyDescent="0.2">
      <c r="A1303" t="s">
        <v>15961</v>
      </c>
      <c r="B1303" t="str">
        <f>IF(NOT(ISNA(VLOOKUP($A1303,miplib2017!$A$5:$A$10000,1,0))),"miplib2017",IF(NOT(ISNA(VLOOKUP($A1303,miplib2010!$A$5:$A$10000,1,0))),"miplib2010",IF(NOT(ISNA(VLOOKUP($A1303,miplib2003!$A$5:$A$10000,1,0))),"miplib2003",IF(NOT(ISNA(VLOOKUP($A1303,miplib3!$A$5:$A$10002,1,0))),"miplib3",IF(NOT(ISNA(VLOOKUP($A1303,miplib2!$A$5:$A$10004,1,0))),"miplib2",IF(NOT(ISNA(VLOOKUP($A1303,coral!$A$5:$A$10000,1,0))),"coral",IF(NOT(ISNA(VLOOKUP($A1303,neos!$A$5:$A$10000,1,0))),"neos","COULD NOT FIND")))))))</f>
        <v>miplib2017</v>
      </c>
      <c r="C1303" t="str">
        <f>B1303&amp;"/"&amp;A1303</f>
        <v>miplib2017/set3-16</v>
      </c>
      <c r="D1303">
        <f ca="1">VLOOKUP($A1303,INDIRECT("'"&amp;$B1303&amp;"'!"&amp;"$A$5:$Z$10000"),MATCH(D$5,INDIRECT("'"&amp;$B1303&amp;"'!$A$4:$Z$4"),0),0)</f>
        <v>3747</v>
      </c>
      <c r="E1303">
        <f ca="1">VLOOKUP($A1303,INDIRECT("'"&amp;$B1303&amp;"'!"&amp;"$A$5:$Z$10000"),MATCH(E$5,INDIRECT("'"&amp;$B1303&amp;"'!$A$4:$Z$4"),0),0)</f>
        <v>4019</v>
      </c>
      <c r="F1303" t="e">
        <f>VLOOKUP($A1303,cleaning_log!$A$1:$ZZ$9791,MATCH(F$5,cleaning_log!$A$2:$ZZ$2,0),0)</f>
        <v>#N/A</v>
      </c>
      <c r="G1303" t="e">
        <f>VLOOKUP($A1303,cleaning_log!$A$1:$ZZ$9791,MATCH(G$5,cleaning_log!$A$2:$ZZ$2,0),0)</f>
        <v>#N/A</v>
      </c>
      <c r="H1303" t="str">
        <f ca="1">VLOOKUP($A1303,INDIRECT("'"&amp;$B1303&amp;"'!"&amp;"$A$5:$Z$10000"),MATCH(H$5,INDIRECT("'"&amp;$B1303&amp;"'!$A$4:$Z$4"),0),0)</f>
        <v>134040.409752288*</v>
      </c>
      <c r="I1303" t="e">
        <f>VLOOKUP($A1303,cleaning_log!$A$1:$ZZ$9791,MATCH(I$5,cleaning_log!$A$2:$ZZ$2,0),0)</f>
        <v>#N/A</v>
      </c>
      <c r="J1303" t="e">
        <f>VLOOKUP($A1303,cleaning_log!$A$1:$ZZ$9791,MATCH(J$5,cleaning_log!$A$2:$ZZ$2,0),0)</f>
        <v>#N/A</v>
      </c>
      <c r="K1303" t="b">
        <f>IF(ISNA(J1303),TRUE,ABS(H1303-J1303)&gt;0.001)</f>
        <v>1</v>
      </c>
      <c r="L1303" t="e">
        <f>VLOOKUP($A1303,cleaning_log!$A$1:$ZZ$9791,MATCH(L$5,cleaning_log!$A$2:$ZZ$2,0),0)</f>
        <v>#N/A</v>
      </c>
      <c r="M1303" t="e">
        <f>VLOOKUP($A1303,cleaning_log!$A$1:$ZZ$9791,MATCH(M$5,cleaning_log!$A$2:$ZZ$2,0),0)</f>
        <v>#N/A</v>
      </c>
      <c r="N1303" t="e">
        <f>VLOOKUP($A1303,cleaning_log!$A$1:$ZZ$9791,MATCH(N$5,cleaning_log!$A$2:$ZZ$2,0),0)</f>
        <v>#N/A</v>
      </c>
      <c r="O1303" t="e">
        <f>VLOOKUP($A1303,cleaning_log!$A$1:$ZZ$9791,MATCH(O$5,cleaning_log!$A$2:$ZZ$2,0),0)</f>
        <v>#N/A</v>
      </c>
      <c r="P1303" t="e">
        <f>VLOOKUP($A1303,cleaning_log!$A$1:$ZZ$9791,MATCH(P$5,cleaning_log!$A$2:$ZZ$2,0),0)</f>
        <v>#N/A</v>
      </c>
      <c r="Q1303" t="e">
        <f>VLOOKUP($A1303,cleaning_log!$A$1:$ZZ$9791,MATCH(Q$5,cleaning_log!$A$2:$ZZ$2,0),0)</f>
        <v>#N/A</v>
      </c>
      <c r="R1303" t="e">
        <f>VLOOKUP($A1303,cleaning_log!$A$1:$ZZ$9791,MATCH(R$5,cleaning_log!$A$2:$ZZ$2,0),0)</f>
        <v>#N/A</v>
      </c>
      <c r="S1303" t="e">
        <f t="shared" si="202"/>
        <v>#N/A</v>
      </c>
      <c r="T1303" t="e">
        <f>VLOOKUP($A1303,cleaning_log!$A$1:$ZZ$9791,MATCH(T$5,cleaning_log!$A$2:$ZZ$2,0),0)</f>
        <v>#N/A</v>
      </c>
      <c r="U1303" t="e">
        <f>VLOOKUP($A1303,cleaning_log!$A$1:$ZZ$9791,MATCH(U$5,cleaning_log!$A$2:$ZZ$2,0),0)</f>
        <v>#N/A</v>
      </c>
      <c r="V1303" t="e">
        <f>VLOOKUP($A1303,cleaning_log!$A$1:$ZZ$9791,MATCH(V$5,cleaning_log!$A$2:$ZZ$2,0),0)</f>
        <v>#N/A</v>
      </c>
    </row>
    <row r="1304" spans="1:22" x14ac:dyDescent="0.2">
      <c r="A1304" t="s">
        <v>4307</v>
      </c>
      <c r="B1304" t="str">
        <f>IF(NOT(ISNA(VLOOKUP($A1304,miplib2017!$A$5:$A$10000,1,0))),"miplib2017",IF(NOT(ISNA(VLOOKUP($A1304,miplib2010!$A$5:$A$10000,1,0))),"miplib2010",IF(NOT(ISNA(VLOOKUP($A1304,miplib2003!$A$5:$A$10000,1,0))),"miplib2003",IF(NOT(ISNA(VLOOKUP($A1304,miplib3!$A$5:$A$10002,1,0))),"miplib3",IF(NOT(ISNA(VLOOKUP($A1304,miplib2!$A$5:$A$10004,1,0))),"miplib2",IF(NOT(ISNA(VLOOKUP($A1304,coral!$A$5:$A$10000,1,0))),"coral",IF(NOT(ISNA(VLOOKUP($A1304,neos!$A$5:$A$10000,1,0))),"neos","COULD NOT FIND")))))))</f>
        <v>miplib2017</v>
      </c>
      <c r="C1304" t="str">
        <f>B1304&amp;"/"&amp;A1304</f>
        <v>miplib2017/set3-20</v>
      </c>
      <c r="D1304">
        <f ca="1">VLOOKUP($A1304,INDIRECT("'"&amp;$B1304&amp;"'!"&amp;"$A$5:$Z$10000"),MATCH(D$5,INDIRECT("'"&amp;$B1304&amp;"'!$A$4:$Z$4"),0),0)</f>
        <v>3747</v>
      </c>
      <c r="E1304">
        <f ca="1">VLOOKUP($A1304,INDIRECT("'"&amp;$B1304&amp;"'!"&amp;"$A$5:$Z$10000"),MATCH(E$5,INDIRECT("'"&amp;$B1304&amp;"'!$A$4:$Z$4"),0),0)</f>
        <v>4019</v>
      </c>
      <c r="F1304">
        <f>VLOOKUP($A1304,cleaning_log!$A$1:$ZZ$9791,MATCH(F$5,cleaning_log!$A$2:$ZZ$2,0),0)</f>
        <v>2537</v>
      </c>
      <c r="G1304">
        <f>VLOOKUP($A1304,cleaning_log!$A$1:$ZZ$9791,MATCH(G$5,cleaning_log!$A$2:$ZZ$2,0),0)</f>
        <v>2677</v>
      </c>
      <c r="H1304">
        <f ca="1">VLOOKUP($A1304,INDIRECT("'"&amp;$B1304&amp;"'!"&amp;"$A$5:$Z$10000"),MATCH(H$5,INDIRECT("'"&amp;$B1304&amp;"'!$A$4:$Z$4"),0),0)</f>
        <v>159462.57269999999</v>
      </c>
      <c r="I1304">
        <f>VLOOKUP($A1304,cleaning_log!$A$1:$ZZ$9791,MATCH(I$5,cleaning_log!$A$2:$ZZ$2,0),0)</f>
        <v>10347.3810866607</v>
      </c>
      <c r="J1304">
        <f>VLOOKUP($A1304,cleaning_log!$A$1:$ZZ$9791,MATCH(J$5,cleaning_log!$A$2:$ZZ$2,0),0)</f>
        <v>10347.3810866607</v>
      </c>
      <c r="K1304" t="b">
        <f ca="1">IF(ISNA(J1304),TRUE,ABS(H1304-J1304)&gt;0.001)</f>
        <v>1</v>
      </c>
      <c r="L1304">
        <f>VLOOKUP($A1304,cleaning_log!$A$1:$ZZ$9791,MATCH(L$5,cleaning_log!$A$2:$ZZ$2,0),0)</f>
        <v>172965.03801390299</v>
      </c>
      <c r="M1304">
        <f>VLOOKUP($A1304,cleaning_log!$A$1:$ZZ$9791,MATCH(M$5,cleaning_log!$A$2:$ZZ$2,0),0)</f>
        <v>173041.09043143599</v>
      </c>
      <c r="N1304">
        <f>VLOOKUP($A1304,cleaning_log!$A$1:$ZZ$9791,MATCH(N$5,cleaning_log!$A$2:$ZZ$2,0),0)</f>
        <v>93579.975735707994</v>
      </c>
      <c r="O1304">
        <f>VLOOKUP($A1304,cleaning_log!$A$1:$ZZ$9791,MATCH(O$5,cleaning_log!$A$2:$ZZ$2,0),0)</f>
        <v>99004.768087313103</v>
      </c>
      <c r="P1304">
        <f>VLOOKUP($A1304,cleaning_log!$A$1:$ZZ$9791,MATCH(P$5,cleaning_log!$A$2:$ZZ$2,0),0)</f>
        <v>3600</v>
      </c>
      <c r="Q1304">
        <f>VLOOKUP($A1304,cleaning_log!$A$1:$ZZ$9791,MATCH(Q$5,cleaning_log!$A$2:$ZZ$2,0),0)</f>
        <v>3600</v>
      </c>
      <c r="R1304">
        <f>VLOOKUP($A1304,cleaning_log!$A$1:$ZZ$9791,MATCH(R$5,cleaning_log!$A$2:$ZZ$2,0),0)</f>
        <v>3600</v>
      </c>
      <c r="S1304" t="b">
        <f t="shared" si="202"/>
        <v>0</v>
      </c>
      <c r="T1304">
        <f>VLOOKUP($A1304,cleaning_log!$A$1:$ZZ$9791,MATCH(T$5,cleaning_log!$A$2:$ZZ$2,0),0)</f>
        <v>31028</v>
      </c>
      <c r="U1304">
        <f>VLOOKUP($A1304,cleaning_log!$A$1:$ZZ$9791,MATCH(U$5,cleaning_log!$A$2:$ZZ$2,0),0)</f>
        <v>50635</v>
      </c>
      <c r="V1304">
        <f>VLOOKUP($A1304,cleaning_log!$A$1:$ZZ$9791,MATCH(V$5,cleaning_log!$A$2:$ZZ$2,0),0)</f>
        <v>57579</v>
      </c>
    </row>
    <row r="1305" spans="1:22" x14ac:dyDescent="0.2">
      <c r="A1305" t="s">
        <v>4044</v>
      </c>
      <c r="B1305" t="str">
        <f>IF(NOT(ISNA(VLOOKUP($A1305,miplib2017!$A$5:$A$10000,1,0))),"miplib2017",IF(NOT(ISNA(VLOOKUP($A1305,miplib2010!$A$5:$A$10000,1,0))),"miplib2010",IF(NOT(ISNA(VLOOKUP($A1305,miplib2003!$A$5:$A$10000,1,0))),"miplib2003",IF(NOT(ISNA(VLOOKUP($A1305,miplib3!$A$5:$A$10002,1,0))),"miplib3",IF(NOT(ISNA(VLOOKUP($A1305,miplib2!$A$5:$A$10004,1,0))),"miplib2",IF(NOT(ISNA(VLOOKUP($A1305,coral!$A$5:$A$10000,1,0))),"coral",IF(NOT(ISNA(VLOOKUP($A1305,neos!$A$5:$A$10000,1,0))),"neos","COULD NOT FIND")))))))</f>
        <v>miplib2017</v>
      </c>
      <c r="C1305" t="str">
        <f>B1305&amp;"/"&amp;A1305</f>
        <v>miplib2017/seymour</v>
      </c>
      <c r="D1305">
        <f ca="1">VLOOKUP($A1305,INDIRECT("'"&amp;$B1305&amp;"'!"&amp;"$A$5:$Z$10000"),MATCH(D$5,INDIRECT("'"&amp;$B1305&amp;"'!$A$4:$Z$4"),0),0)</f>
        <v>4944</v>
      </c>
      <c r="E1305">
        <f ca="1">VLOOKUP($A1305,INDIRECT("'"&amp;$B1305&amp;"'!"&amp;"$A$5:$Z$10000"),MATCH(E$5,INDIRECT("'"&amp;$B1305&amp;"'!$A$4:$Z$4"),0),0)</f>
        <v>1372</v>
      </c>
      <c r="F1305">
        <f>VLOOKUP($A1305,cleaning_log!$A$1:$ZZ$9791,MATCH(F$5,cleaning_log!$A$2:$ZZ$2,0),0)</f>
        <v>4369</v>
      </c>
      <c r="G1305">
        <f>VLOOKUP($A1305,cleaning_log!$A$1:$ZZ$9791,MATCH(G$5,cleaning_log!$A$2:$ZZ$2,0),0)</f>
        <v>893</v>
      </c>
      <c r="H1305">
        <f ca="1">VLOOKUP($A1305,INDIRECT("'"&amp;$B1305&amp;"'!"&amp;"$A$5:$Z$10000"),MATCH(H$5,INDIRECT("'"&amp;$B1305&amp;"'!$A$4:$Z$4"),0),0)</f>
        <v>423</v>
      </c>
      <c r="I1305">
        <f>VLOOKUP($A1305,cleaning_log!$A$1:$ZZ$9791,MATCH(I$5,cleaning_log!$A$2:$ZZ$2,0),0)</f>
        <v>403.84647412519303</v>
      </c>
      <c r="J1305">
        <f>VLOOKUP($A1305,cleaning_log!$A$1:$ZZ$9791,MATCH(J$5,cleaning_log!$A$2:$ZZ$2,0),0)</f>
        <v>406.52510516715</v>
      </c>
      <c r="K1305" t="b">
        <f ca="1">IF(ISNA(J1305),TRUE,ABS(H1305-J1305)&gt;0.001)</f>
        <v>1</v>
      </c>
      <c r="L1305">
        <f>VLOOKUP($A1305,cleaning_log!$A$1:$ZZ$9791,MATCH(L$5,cleaning_log!$A$2:$ZZ$2,0),0)</f>
        <v>423</v>
      </c>
      <c r="M1305">
        <f>VLOOKUP($A1305,cleaning_log!$A$1:$ZZ$9791,MATCH(M$5,cleaning_log!$A$2:$ZZ$2,0),0)</f>
        <v>423</v>
      </c>
      <c r="N1305">
        <f>VLOOKUP($A1305,cleaning_log!$A$1:$ZZ$9791,MATCH(N$5,cleaning_log!$A$2:$ZZ$2,0),0)</f>
        <v>421</v>
      </c>
      <c r="O1305">
        <f>VLOOKUP($A1305,cleaning_log!$A$1:$ZZ$9791,MATCH(O$5,cleaning_log!$A$2:$ZZ$2,0),0)</f>
        <v>421</v>
      </c>
      <c r="P1305">
        <f>VLOOKUP($A1305,cleaning_log!$A$1:$ZZ$9791,MATCH(P$5,cleaning_log!$A$2:$ZZ$2,0),0)</f>
        <v>3600.0010000000002</v>
      </c>
      <c r="Q1305">
        <f>VLOOKUP($A1305,cleaning_log!$A$1:$ZZ$9791,MATCH(Q$5,cleaning_log!$A$2:$ZZ$2,0),0)</f>
        <v>3600</v>
      </c>
      <c r="R1305">
        <f>VLOOKUP($A1305,cleaning_log!$A$1:$ZZ$9791,MATCH(R$5,cleaning_log!$A$2:$ZZ$2,0),0)</f>
        <v>3600.0010000000002</v>
      </c>
      <c r="S1305" t="b">
        <f t="shared" si="202"/>
        <v>0</v>
      </c>
      <c r="T1305">
        <f>VLOOKUP($A1305,cleaning_log!$A$1:$ZZ$9791,MATCH(T$5,cleaning_log!$A$2:$ZZ$2,0),0)</f>
        <v>50474</v>
      </c>
      <c r="U1305">
        <f>VLOOKUP($A1305,cleaning_log!$A$1:$ZZ$9791,MATCH(U$5,cleaning_log!$A$2:$ZZ$2,0),0)</f>
        <v>53819</v>
      </c>
      <c r="V1305">
        <f>VLOOKUP($A1305,cleaning_log!$A$1:$ZZ$9791,MATCH(V$5,cleaning_log!$A$2:$ZZ$2,0),0)</f>
        <v>63719</v>
      </c>
    </row>
    <row r="1306" spans="1:22" hidden="1" x14ac:dyDescent="0.2">
      <c r="A1306" t="s">
        <v>4308</v>
      </c>
      <c r="B1306" t="str">
        <f>IF(NOT(ISNA(VLOOKUP($A1306,miplib2017!$A$5:$A$10000,1,0))),"miplib2017",IF(NOT(ISNA(VLOOKUP($A1306,miplib2010!$A$5:$A$10000,1,0))),"miplib2010",IF(NOT(ISNA(VLOOKUP($A1306,miplib2003!$A$5:$A$10000,1,0))),"miplib2003",IF(NOT(ISNA(VLOOKUP($A1306,miplib3!$A$5:$A$10002,1,0))),"miplib3",IF(NOT(ISNA(VLOOKUP($A1306,miplib2!$A$5:$A$10004,1,0))),"miplib2",IF(NOT(ISNA(VLOOKUP($A1306,coral!$A$5:$A$10000,1,0))),"coral",IF(NOT(ISNA(VLOOKUP($A1306,neos!$A$5:$A$10000,1,0))),"neos","COULD NOT FIND")))))))</f>
        <v>miplib2010</v>
      </c>
      <c r="C1306" t="str">
        <f>B1306&amp;"/"&amp;A1306</f>
        <v>miplib2010/seymour-disj-10</v>
      </c>
      <c r="D1306">
        <f ca="1">VLOOKUP($A1306,INDIRECT("'"&amp;$B1306&amp;"'!"&amp;"$A$5:$Z$10000"),MATCH(D$5,INDIRECT("'"&amp;$B1306&amp;"'!$A$4:$Z$4"),0),0)</f>
        <v>5108</v>
      </c>
      <c r="E1306">
        <f ca="1">VLOOKUP($A1306,INDIRECT("'"&amp;$B1306&amp;"'!"&amp;"$A$5:$Z$10000"),MATCH(E$5,INDIRECT("'"&amp;$B1306&amp;"'!$A$4:$Z$4"),0),0)</f>
        <v>1209</v>
      </c>
      <c r="F1306">
        <f>VLOOKUP($A1306,cleaning_log!$A$1:$ZZ$9791,MATCH(F$5,cleaning_log!$A$2:$ZZ$2,0),0)</f>
        <v>4770</v>
      </c>
      <c r="G1306">
        <f>VLOOKUP($A1306,cleaning_log!$A$1:$ZZ$9791,MATCH(G$5,cleaning_log!$A$2:$ZZ$2,0),0)</f>
        <v>1022</v>
      </c>
      <c r="H1306">
        <f ca="1">VLOOKUP($A1306,INDIRECT("'"&amp;$B1306&amp;"'!"&amp;"$A$5:$Z$10000"),MATCH(H$5,INDIRECT("'"&amp;$B1306&amp;"'!$A$4:$Z$4"),0),0)</f>
        <v>287</v>
      </c>
      <c r="I1306">
        <f>VLOOKUP($A1306,cleaning_log!$A$1:$ZZ$9791,MATCH(I$5,cleaning_log!$A$2:$ZZ$2,0),0)</f>
        <v>280.81781764550101</v>
      </c>
      <c r="J1306">
        <f>VLOOKUP($A1306,cleaning_log!$A$1:$ZZ$9791,MATCH(J$5,cleaning_log!$A$2:$ZZ$2,0),0)</f>
        <v>280.81827845144898</v>
      </c>
      <c r="K1306" t="b">
        <f ca="1">IF(ISNA(J1306),TRUE,ABS(H1306-J1306)&gt;0.001)</f>
        <v>1</v>
      </c>
      <c r="L1306">
        <f>VLOOKUP($A1306,cleaning_log!$A$1:$ZZ$9791,MATCH(L$5,cleaning_log!$A$2:$ZZ$2,0),0)</f>
        <v>286.99999982121199</v>
      </c>
      <c r="M1306">
        <f>VLOOKUP($A1306,cleaning_log!$A$1:$ZZ$9791,MATCH(M$5,cleaning_log!$A$2:$ZZ$2,0),0)</f>
        <v>287</v>
      </c>
      <c r="N1306">
        <f>VLOOKUP($A1306,cleaning_log!$A$1:$ZZ$9791,MATCH(N$5,cleaning_log!$A$2:$ZZ$2,0),0)</f>
        <v>284</v>
      </c>
      <c r="O1306">
        <f>VLOOKUP($A1306,cleaning_log!$A$1:$ZZ$9791,MATCH(O$5,cleaning_log!$A$2:$ZZ$2,0),0)</f>
        <v>284</v>
      </c>
      <c r="P1306">
        <f>VLOOKUP($A1306,cleaning_log!$A$1:$ZZ$9791,MATCH(P$5,cleaning_log!$A$2:$ZZ$2,0),0)</f>
        <v>3600.0010000000002</v>
      </c>
      <c r="Q1306">
        <f>VLOOKUP($A1306,cleaning_log!$A$1:$ZZ$9791,MATCH(Q$5,cleaning_log!$A$2:$ZZ$2,0),0)</f>
        <v>3600.0010000000002</v>
      </c>
      <c r="R1306">
        <f>VLOOKUP($A1306,cleaning_log!$A$1:$ZZ$9791,MATCH(R$5,cleaning_log!$A$2:$ZZ$2,0),0)</f>
        <v>3600.0010000000002</v>
      </c>
      <c r="S1306" t="b">
        <f t="shared" si="202"/>
        <v>0</v>
      </c>
      <c r="T1306">
        <f>VLOOKUP($A1306,cleaning_log!$A$1:$ZZ$9791,MATCH(T$5,cleaning_log!$A$2:$ZZ$2,0),0)</f>
        <v>42731</v>
      </c>
      <c r="U1306">
        <f>VLOOKUP($A1306,cleaning_log!$A$1:$ZZ$9791,MATCH(U$5,cleaning_log!$A$2:$ZZ$2,0),0)</f>
        <v>47393</v>
      </c>
      <c r="V1306">
        <f>VLOOKUP($A1306,cleaning_log!$A$1:$ZZ$9791,MATCH(V$5,cleaning_log!$A$2:$ZZ$2,0),0)</f>
        <v>50460</v>
      </c>
    </row>
    <row r="1307" spans="1:22" hidden="1" x14ac:dyDescent="0.2">
      <c r="A1307" s="19" t="s">
        <v>4720</v>
      </c>
      <c r="B1307" t="str">
        <f>IF(NOT(ISNA(VLOOKUP($A1307,miplib2017!$A$5:$A$10000,1,0))),"miplib2017",IF(NOT(ISNA(VLOOKUP($A1307,miplib2010!$A$5:$A$10000,1,0))),"miplib2010",IF(NOT(ISNA(VLOOKUP($A1307,miplib2003!$A$5:$A$10000,1,0))),"miplib2003",IF(NOT(ISNA(VLOOKUP($A1307,miplib3!$A$5:$A$10002,1,0))),"miplib3",IF(NOT(ISNA(VLOOKUP($A1307,miplib2!$A$5:$A$10004,1,0))),"miplib2",IF(NOT(ISNA(VLOOKUP($A1307,coral!$A$5:$A$10000,1,0))),"coral",IF(NOT(ISNA(VLOOKUP($A1307,neos!$A$5:$A$10000,1,0))),"neos","COULD NOT FIND")))))))</f>
        <v>coral</v>
      </c>
      <c r="C1307" t="str">
        <f>B1307&amp;"/"&amp;A1307</f>
        <v>coral/seymour.disj-10</v>
      </c>
      <c r="D1307">
        <f ca="1">VLOOKUP($A1307,INDIRECT("'"&amp;$B1307&amp;"'!"&amp;"$A$5:$Z$10000"),MATCH(D$5,INDIRECT("'"&amp;$B1307&amp;"'!$A$4:$Z$4"),0),0)</f>
        <v>5108</v>
      </c>
      <c r="E1307">
        <f ca="1">VLOOKUP($A1307,INDIRECT("'"&amp;$B1307&amp;"'!"&amp;"$A$5:$Z$10000"),MATCH(E$5,INDIRECT("'"&amp;$B1307&amp;"'!$A$4:$Z$4"),0),0)</f>
        <v>1209</v>
      </c>
      <c r="F1307" t="e">
        <f>VLOOKUP($A1307,cleaning_log!$A$1:$ZZ$9791,MATCH(F$5,cleaning_log!$A$2:$ZZ$2,0),0)</f>
        <v>#N/A</v>
      </c>
      <c r="G1307" t="e">
        <f>VLOOKUP($A1307,cleaning_log!$A$1:$ZZ$9791,MATCH(G$5,cleaning_log!$A$2:$ZZ$2,0),0)</f>
        <v>#N/A</v>
      </c>
      <c r="H1307" t="str">
        <f ca="1">VLOOKUP($A1307,INDIRECT("'"&amp;$B1307&amp;"'!"&amp;"$A$5:$Z$10000"),MATCH(H$5,INDIRECT("'"&amp;$B1307&amp;"'!$A$4:$Z$4"),0),0)</f>
        <v>?</v>
      </c>
      <c r="I1307" t="e">
        <f>VLOOKUP($A1307,cleaning_log!$A$1:$ZZ$9791,MATCH(I$5,cleaning_log!$A$2:$ZZ$2,0),0)</f>
        <v>#N/A</v>
      </c>
      <c r="J1307" t="e">
        <f>VLOOKUP($A1307,cleaning_log!$A$1:$ZZ$9791,MATCH(J$5,cleaning_log!$A$2:$ZZ$2,0),0)</f>
        <v>#N/A</v>
      </c>
      <c r="L1307" t="e">
        <f>VLOOKUP($A1307,cleaning_log!$A$1:$ZZ$9791,MATCH(L$5,cleaning_log!$A$2:$ZZ$2,0),0)</f>
        <v>#N/A</v>
      </c>
      <c r="M1307" t="e">
        <f>VLOOKUP($A1307,cleaning_log!$A$1:$ZZ$9791,MATCH(M$5,cleaning_log!$A$2:$ZZ$2,0),0)</f>
        <v>#N/A</v>
      </c>
      <c r="N1307" t="e">
        <f>VLOOKUP($A1307,cleaning_log!$A$1:$ZZ$9791,MATCH(N$5,cleaning_log!$A$2:$ZZ$2,0),0)</f>
        <v>#N/A</v>
      </c>
      <c r="O1307" t="e">
        <f>VLOOKUP($A1307,cleaning_log!$A$1:$ZZ$9791,MATCH(O$5,cleaning_log!$A$2:$ZZ$2,0),0)</f>
        <v>#N/A</v>
      </c>
      <c r="P1307" t="e">
        <f>VLOOKUP($A1307,cleaning_log!$A$1:$ZZ$9791,MATCH(P$5,cleaning_log!$A$2:$ZZ$2,0),0)</f>
        <v>#N/A</v>
      </c>
      <c r="Q1307" t="e">
        <f>VLOOKUP($A1307,cleaning_log!$A$1:$ZZ$9791,MATCH(Q$5,cleaning_log!$A$2:$ZZ$2,0),0)</f>
        <v>#N/A</v>
      </c>
      <c r="R1307" t="e">
        <f>VLOOKUP($A1307,cleaning_log!$A$1:$ZZ$9791,MATCH(R$5,cleaning_log!$A$2:$ZZ$2,0),0)</f>
        <v>#N/A</v>
      </c>
      <c r="S1307" t="e">
        <f t="shared" si="202"/>
        <v>#N/A</v>
      </c>
      <c r="T1307" t="e">
        <f>VLOOKUP($A1307,cleaning_log!$A$1:$ZZ$9791,MATCH(T$5,cleaning_log!$A$2:$ZZ$2,0),0)</f>
        <v>#N/A</v>
      </c>
      <c r="U1307" t="e">
        <f>VLOOKUP($A1307,cleaning_log!$A$1:$ZZ$9791,MATCH(U$5,cleaning_log!$A$2:$ZZ$2,0),0)</f>
        <v>#N/A</v>
      </c>
      <c r="V1307" t="e">
        <f>VLOOKUP($A1307,cleaning_log!$A$1:$ZZ$9791,MATCH(V$5,cleaning_log!$A$2:$ZZ$2,0),0)</f>
        <v>#N/A</v>
      </c>
    </row>
    <row r="1308" spans="1:22" x14ac:dyDescent="0.2">
      <c r="A1308" t="s">
        <v>4494</v>
      </c>
      <c r="B1308" t="str">
        <f>IF(NOT(ISNA(VLOOKUP($A1308,miplib2017!$A$5:$A$10000,1,0))),"miplib2017",IF(NOT(ISNA(VLOOKUP($A1308,miplib2010!$A$5:$A$10000,1,0))),"miplib2010",IF(NOT(ISNA(VLOOKUP($A1308,miplib2003!$A$5:$A$10000,1,0))),"miplib2003",IF(NOT(ISNA(VLOOKUP($A1308,miplib3!$A$5:$A$10002,1,0))),"miplib3",IF(NOT(ISNA(VLOOKUP($A1308,miplib2!$A$5:$A$10004,1,0))),"miplib2",IF(NOT(ISNA(VLOOKUP($A1308,coral!$A$5:$A$10000,1,0))),"coral",IF(NOT(ISNA(VLOOKUP($A1308,neos!$A$5:$A$10000,1,0))),"neos","COULD NOT FIND")))))))</f>
        <v>miplib2017</v>
      </c>
      <c r="C1308" t="str">
        <f>B1308&amp;"/"&amp;A1308</f>
        <v>miplib2017/seymour1</v>
      </c>
      <c r="D1308">
        <f ca="1">VLOOKUP($A1308,INDIRECT("'"&amp;$B1308&amp;"'!"&amp;"$A$5:$Z$10000"),MATCH(D$5,INDIRECT("'"&amp;$B1308&amp;"'!$A$4:$Z$4"),0),0)</f>
        <v>4944</v>
      </c>
      <c r="E1308">
        <f ca="1">VLOOKUP($A1308,INDIRECT("'"&amp;$B1308&amp;"'!"&amp;"$A$5:$Z$10000"),MATCH(E$5,INDIRECT("'"&amp;$B1308&amp;"'!$A$4:$Z$4"),0),0)</f>
        <v>1372</v>
      </c>
      <c r="F1308">
        <f>VLOOKUP($A1308,cleaning_log!$A$1:$ZZ$9791,MATCH(F$5,cleaning_log!$A$2:$ZZ$2,0),0)</f>
        <v>4451</v>
      </c>
      <c r="G1308">
        <f>VLOOKUP($A1308,cleaning_log!$A$1:$ZZ$9791,MATCH(G$5,cleaning_log!$A$2:$ZZ$2,0),0)</f>
        <v>896</v>
      </c>
      <c r="H1308">
        <f ca="1">VLOOKUP($A1308,INDIRECT("'"&amp;$B1308&amp;"'!"&amp;"$A$5:$Z$10000"),MATCH(H$5,INDIRECT("'"&amp;$B1308&amp;"'!$A$4:$Z$4"),0),0)</f>
        <v>410.76370138999999</v>
      </c>
      <c r="I1308">
        <f>VLOOKUP($A1308,cleaning_log!$A$1:$ZZ$9791,MATCH(I$5,cleaning_log!$A$2:$ZZ$2,0),0)</f>
        <v>403.84647412519303</v>
      </c>
      <c r="J1308">
        <f>VLOOKUP($A1308,cleaning_log!$A$1:$ZZ$9791,MATCH(J$5,cleaning_log!$A$2:$ZZ$2,0),0)</f>
        <v>404.65841313860301</v>
      </c>
      <c r="K1308" t="b">
        <f ca="1">IF(ISNA(J1308),TRUE,ABS(H1308-J1308)&gt;0.001)</f>
        <v>1</v>
      </c>
      <c r="L1308">
        <f>VLOOKUP($A1308,cleaning_log!$A$1:$ZZ$9791,MATCH(L$5,cleaning_log!$A$2:$ZZ$2,0),0)</f>
        <v>410.76370139452399</v>
      </c>
      <c r="M1308">
        <f>VLOOKUP($A1308,cleaning_log!$A$1:$ZZ$9791,MATCH(M$5,cleaning_log!$A$2:$ZZ$2,0),0)</f>
        <v>410.76370139452399</v>
      </c>
      <c r="N1308">
        <f>VLOOKUP($A1308,cleaning_log!$A$1:$ZZ$9791,MATCH(N$5,cleaning_log!$A$2:$ZZ$2,0),0)</f>
        <v>410.73430914250099</v>
      </c>
      <c r="O1308">
        <f>VLOOKUP($A1308,cleaning_log!$A$1:$ZZ$9791,MATCH(O$5,cleaning_log!$A$2:$ZZ$2,0),0)</f>
        <v>410.73648580323101</v>
      </c>
      <c r="P1308">
        <f>VLOOKUP($A1308,cleaning_log!$A$1:$ZZ$9791,MATCH(P$5,cleaning_log!$A$2:$ZZ$2,0),0)</f>
        <v>55.587000000000003</v>
      </c>
      <c r="Q1308">
        <f>VLOOKUP($A1308,cleaning_log!$A$1:$ZZ$9791,MATCH(Q$5,cleaning_log!$A$2:$ZZ$2,0),0)</f>
        <v>46.441000000000003</v>
      </c>
      <c r="R1308">
        <f>VLOOKUP($A1308,cleaning_log!$A$1:$ZZ$9791,MATCH(R$5,cleaning_log!$A$2:$ZZ$2,0),0)</f>
        <v>71.700999999999993</v>
      </c>
      <c r="S1308" t="b">
        <f t="shared" si="202"/>
        <v>1</v>
      </c>
      <c r="T1308">
        <f>VLOOKUP($A1308,cleaning_log!$A$1:$ZZ$9791,MATCH(T$5,cleaning_log!$A$2:$ZZ$2,0),0)</f>
        <v>1664</v>
      </c>
      <c r="U1308">
        <f>VLOOKUP($A1308,cleaning_log!$A$1:$ZZ$9791,MATCH(U$5,cleaning_log!$A$2:$ZZ$2,0),0)</f>
        <v>1525</v>
      </c>
      <c r="V1308">
        <f>VLOOKUP($A1308,cleaning_log!$A$1:$ZZ$9791,MATCH(V$5,cleaning_log!$A$2:$ZZ$2,0),0)</f>
        <v>2585</v>
      </c>
    </row>
    <row r="1309" spans="1:22" hidden="1" x14ac:dyDescent="0.2">
      <c r="A1309" t="s">
        <v>15964</v>
      </c>
      <c r="B1309" t="str">
        <f>IF(NOT(ISNA(VLOOKUP($A1309,miplib2017!$A$5:$A$10000,1,0))),"miplib2017",IF(NOT(ISNA(VLOOKUP($A1309,miplib2010!$A$5:$A$10000,1,0))),"miplib2010",IF(NOT(ISNA(VLOOKUP($A1309,miplib2003!$A$5:$A$10000,1,0))),"miplib2003",IF(NOT(ISNA(VLOOKUP($A1309,miplib3!$A$5:$A$10002,1,0))),"miplib3",IF(NOT(ISNA(VLOOKUP($A1309,miplib2!$A$5:$A$10004,1,0))),"miplib2",IF(NOT(ISNA(VLOOKUP($A1309,coral!$A$5:$A$10000,1,0))),"coral",IF(NOT(ISNA(VLOOKUP($A1309,neos!$A$5:$A$10000,1,0))),"neos","COULD NOT FIND")))))))</f>
        <v>miplib2017</v>
      </c>
      <c r="C1309" t="str">
        <f>B1309&amp;"/"&amp;A1309</f>
        <v>miplib2017/shiftreg1-4</v>
      </c>
      <c r="D1309">
        <f ca="1">VLOOKUP($A1309,INDIRECT("'"&amp;$B1309&amp;"'!"&amp;"$A$5:$Z$10000"),MATCH(D$5,INDIRECT("'"&amp;$B1309&amp;"'!$A$4:$Z$4"),0),0)</f>
        <v>8136</v>
      </c>
      <c r="E1309">
        <f ca="1">VLOOKUP($A1309,INDIRECT("'"&amp;$B1309&amp;"'!"&amp;"$A$5:$Z$10000"),MATCH(E$5,INDIRECT("'"&amp;$B1309&amp;"'!$A$4:$Z$4"),0),0)</f>
        <v>10008</v>
      </c>
      <c r="F1309" t="e">
        <f>VLOOKUP($A1309,cleaning_log!$A$1:$ZZ$9791,MATCH(F$5,cleaning_log!$A$2:$ZZ$2,0),0)</f>
        <v>#N/A</v>
      </c>
      <c r="G1309" t="e">
        <f>VLOOKUP($A1309,cleaning_log!$A$1:$ZZ$9791,MATCH(G$5,cleaning_log!$A$2:$ZZ$2,0),0)</f>
        <v>#N/A</v>
      </c>
      <c r="H1309">
        <f ca="1">VLOOKUP($A1309,INDIRECT("'"&amp;$B1309&amp;"'!"&amp;"$A$5:$Z$10000"),MATCH(H$5,INDIRECT("'"&amp;$B1309&amp;"'!$A$4:$Z$4"),0),0)</f>
        <v>132.66969399999999</v>
      </c>
      <c r="I1309" t="e">
        <f>VLOOKUP($A1309,cleaning_log!$A$1:$ZZ$9791,MATCH(I$5,cleaning_log!$A$2:$ZZ$2,0),0)</f>
        <v>#N/A</v>
      </c>
      <c r="J1309" t="e">
        <f>VLOOKUP($A1309,cleaning_log!$A$1:$ZZ$9791,MATCH(J$5,cleaning_log!$A$2:$ZZ$2,0),0)</f>
        <v>#N/A</v>
      </c>
      <c r="K1309" t="b">
        <f>IF(ISNA(J1309),TRUE,ABS(H1309-J1309)&gt;0.001)</f>
        <v>1</v>
      </c>
      <c r="L1309" t="e">
        <f>VLOOKUP($A1309,cleaning_log!$A$1:$ZZ$9791,MATCH(L$5,cleaning_log!$A$2:$ZZ$2,0),0)</f>
        <v>#N/A</v>
      </c>
      <c r="M1309" t="e">
        <f>VLOOKUP($A1309,cleaning_log!$A$1:$ZZ$9791,MATCH(M$5,cleaning_log!$A$2:$ZZ$2,0),0)</f>
        <v>#N/A</v>
      </c>
      <c r="N1309" t="e">
        <f>VLOOKUP($A1309,cleaning_log!$A$1:$ZZ$9791,MATCH(N$5,cleaning_log!$A$2:$ZZ$2,0),0)</f>
        <v>#N/A</v>
      </c>
      <c r="O1309" t="e">
        <f>VLOOKUP($A1309,cleaning_log!$A$1:$ZZ$9791,MATCH(O$5,cleaning_log!$A$2:$ZZ$2,0),0)</f>
        <v>#N/A</v>
      </c>
      <c r="P1309" t="e">
        <f>VLOOKUP($A1309,cleaning_log!$A$1:$ZZ$9791,MATCH(P$5,cleaning_log!$A$2:$ZZ$2,0),0)</f>
        <v>#N/A</v>
      </c>
      <c r="Q1309" t="e">
        <f>VLOOKUP($A1309,cleaning_log!$A$1:$ZZ$9791,MATCH(Q$5,cleaning_log!$A$2:$ZZ$2,0),0)</f>
        <v>#N/A</v>
      </c>
      <c r="R1309" t="e">
        <f>VLOOKUP($A1309,cleaning_log!$A$1:$ZZ$9791,MATCH(R$5,cleaning_log!$A$2:$ZZ$2,0),0)</f>
        <v>#N/A</v>
      </c>
      <c r="S1309" t="e">
        <f t="shared" si="202"/>
        <v>#N/A</v>
      </c>
      <c r="T1309" t="e">
        <f>VLOOKUP($A1309,cleaning_log!$A$1:$ZZ$9791,MATCH(T$5,cleaning_log!$A$2:$ZZ$2,0),0)</f>
        <v>#N/A</v>
      </c>
      <c r="U1309" t="e">
        <f>VLOOKUP($A1309,cleaning_log!$A$1:$ZZ$9791,MATCH(U$5,cleaning_log!$A$2:$ZZ$2,0),0)</f>
        <v>#N/A</v>
      </c>
      <c r="V1309" t="e">
        <f>VLOOKUP($A1309,cleaning_log!$A$1:$ZZ$9791,MATCH(V$5,cleaning_log!$A$2:$ZZ$2,0),0)</f>
        <v>#N/A</v>
      </c>
    </row>
    <row r="1310" spans="1:22" hidden="1" x14ac:dyDescent="0.2">
      <c r="A1310" t="s">
        <v>15967</v>
      </c>
      <c r="B1310" t="str">
        <f>IF(NOT(ISNA(VLOOKUP($A1310,miplib2017!$A$5:$A$10000,1,0))),"miplib2017",IF(NOT(ISNA(VLOOKUP($A1310,miplib2010!$A$5:$A$10000,1,0))),"miplib2010",IF(NOT(ISNA(VLOOKUP($A1310,miplib2003!$A$5:$A$10000,1,0))),"miplib2003",IF(NOT(ISNA(VLOOKUP($A1310,miplib3!$A$5:$A$10002,1,0))),"miplib3",IF(NOT(ISNA(VLOOKUP($A1310,miplib2!$A$5:$A$10004,1,0))),"miplib2",IF(NOT(ISNA(VLOOKUP($A1310,coral!$A$5:$A$10000,1,0))),"coral",IF(NOT(ISNA(VLOOKUP($A1310,neos!$A$5:$A$10000,1,0))),"neos","COULD NOT FIND")))))))</f>
        <v>miplib2017</v>
      </c>
      <c r="C1310" t="str">
        <f>B1310&amp;"/"&amp;A1310</f>
        <v>miplib2017/shiftreg2-7</v>
      </c>
      <c r="D1310">
        <f ca="1">VLOOKUP($A1310,INDIRECT("'"&amp;$B1310&amp;"'!"&amp;"$A$5:$Z$10000"),MATCH(D$5,INDIRECT("'"&amp;$B1310&amp;"'!$A$4:$Z$4"),0),0)</f>
        <v>8540</v>
      </c>
      <c r="E1310">
        <f ca="1">VLOOKUP($A1310,INDIRECT("'"&amp;$B1310&amp;"'!"&amp;"$A$5:$Z$10000"),MATCH(E$5,INDIRECT("'"&amp;$B1310&amp;"'!$A$4:$Z$4"),0),0)</f>
        <v>11404</v>
      </c>
      <c r="F1310" t="e">
        <f>VLOOKUP($A1310,cleaning_log!$A$1:$ZZ$9791,MATCH(F$5,cleaning_log!$A$2:$ZZ$2,0),0)</f>
        <v>#N/A</v>
      </c>
      <c r="G1310" t="e">
        <f>VLOOKUP($A1310,cleaning_log!$A$1:$ZZ$9791,MATCH(G$5,cleaning_log!$A$2:$ZZ$2,0),0)</f>
        <v>#N/A</v>
      </c>
      <c r="H1310">
        <f ca="1">VLOOKUP($A1310,INDIRECT("'"&amp;$B1310&amp;"'!"&amp;"$A$5:$Z$10000"),MATCH(H$5,INDIRECT("'"&amp;$B1310&amp;"'!$A$4:$Z$4"),0),0)</f>
        <v>230.32618769999999</v>
      </c>
      <c r="I1310" t="e">
        <f>VLOOKUP($A1310,cleaning_log!$A$1:$ZZ$9791,MATCH(I$5,cleaning_log!$A$2:$ZZ$2,0),0)</f>
        <v>#N/A</v>
      </c>
      <c r="J1310" t="e">
        <f>VLOOKUP($A1310,cleaning_log!$A$1:$ZZ$9791,MATCH(J$5,cleaning_log!$A$2:$ZZ$2,0),0)</f>
        <v>#N/A</v>
      </c>
      <c r="K1310" t="b">
        <f>IF(ISNA(J1310),TRUE,ABS(H1310-J1310)&gt;0.001)</f>
        <v>1</v>
      </c>
      <c r="L1310" t="e">
        <f>VLOOKUP($A1310,cleaning_log!$A$1:$ZZ$9791,MATCH(L$5,cleaning_log!$A$2:$ZZ$2,0),0)</f>
        <v>#N/A</v>
      </c>
      <c r="M1310" t="e">
        <f>VLOOKUP($A1310,cleaning_log!$A$1:$ZZ$9791,MATCH(M$5,cleaning_log!$A$2:$ZZ$2,0),0)</f>
        <v>#N/A</v>
      </c>
      <c r="N1310" t="e">
        <f>VLOOKUP($A1310,cleaning_log!$A$1:$ZZ$9791,MATCH(N$5,cleaning_log!$A$2:$ZZ$2,0),0)</f>
        <v>#N/A</v>
      </c>
      <c r="O1310" t="e">
        <f>VLOOKUP($A1310,cleaning_log!$A$1:$ZZ$9791,MATCH(O$5,cleaning_log!$A$2:$ZZ$2,0),0)</f>
        <v>#N/A</v>
      </c>
      <c r="P1310" t="e">
        <f>VLOOKUP($A1310,cleaning_log!$A$1:$ZZ$9791,MATCH(P$5,cleaning_log!$A$2:$ZZ$2,0),0)</f>
        <v>#N/A</v>
      </c>
      <c r="Q1310" t="e">
        <f>VLOOKUP($A1310,cleaning_log!$A$1:$ZZ$9791,MATCH(Q$5,cleaning_log!$A$2:$ZZ$2,0),0)</f>
        <v>#N/A</v>
      </c>
      <c r="R1310" t="e">
        <f>VLOOKUP($A1310,cleaning_log!$A$1:$ZZ$9791,MATCH(R$5,cleaning_log!$A$2:$ZZ$2,0),0)</f>
        <v>#N/A</v>
      </c>
      <c r="S1310" t="e">
        <f t="shared" si="202"/>
        <v>#N/A</v>
      </c>
      <c r="T1310" t="e">
        <f>VLOOKUP($A1310,cleaning_log!$A$1:$ZZ$9791,MATCH(T$5,cleaning_log!$A$2:$ZZ$2,0),0)</f>
        <v>#N/A</v>
      </c>
      <c r="U1310" t="e">
        <f>VLOOKUP($A1310,cleaning_log!$A$1:$ZZ$9791,MATCH(U$5,cleaning_log!$A$2:$ZZ$2,0),0)</f>
        <v>#N/A</v>
      </c>
      <c r="V1310" t="e">
        <f>VLOOKUP($A1310,cleaning_log!$A$1:$ZZ$9791,MATCH(V$5,cleaning_log!$A$2:$ZZ$2,0),0)</f>
        <v>#N/A</v>
      </c>
    </row>
    <row r="1311" spans="1:22" hidden="1" x14ac:dyDescent="0.2">
      <c r="A1311" t="s">
        <v>15968</v>
      </c>
      <c r="B1311" t="str">
        <f>IF(NOT(ISNA(VLOOKUP($A1311,miplib2017!$A$5:$A$10000,1,0))),"miplib2017",IF(NOT(ISNA(VLOOKUP($A1311,miplib2010!$A$5:$A$10000,1,0))),"miplib2010",IF(NOT(ISNA(VLOOKUP($A1311,miplib2003!$A$5:$A$10000,1,0))),"miplib2003",IF(NOT(ISNA(VLOOKUP($A1311,miplib3!$A$5:$A$10002,1,0))),"miplib3",IF(NOT(ISNA(VLOOKUP($A1311,miplib2!$A$5:$A$10004,1,0))),"miplib2",IF(NOT(ISNA(VLOOKUP($A1311,coral!$A$5:$A$10000,1,0))),"coral",IF(NOT(ISNA(VLOOKUP($A1311,neos!$A$5:$A$10000,1,0))),"neos","COULD NOT FIND")))))))</f>
        <v>miplib2017</v>
      </c>
      <c r="C1311" t="str">
        <f>B1311&amp;"/"&amp;A1311</f>
        <v>miplib2017/shiftreg5-1</v>
      </c>
      <c r="D1311">
        <f ca="1">VLOOKUP($A1311,INDIRECT("'"&amp;$B1311&amp;"'!"&amp;"$A$5:$Z$10000"),MATCH(D$5,INDIRECT("'"&amp;$B1311&amp;"'!$A$4:$Z$4"),0),0)</f>
        <v>31424</v>
      </c>
      <c r="E1311">
        <f ca="1">VLOOKUP($A1311,INDIRECT("'"&amp;$B1311&amp;"'!"&amp;"$A$5:$Z$10000"),MATCH(E$5,INDIRECT("'"&amp;$B1311&amp;"'!$A$4:$Z$4"),0),0)</f>
        <v>48736</v>
      </c>
      <c r="F1311" t="e">
        <f>VLOOKUP($A1311,cleaning_log!$A$1:$ZZ$9791,MATCH(F$5,cleaning_log!$A$2:$ZZ$2,0),0)</f>
        <v>#N/A</v>
      </c>
      <c r="G1311" t="e">
        <f>VLOOKUP($A1311,cleaning_log!$A$1:$ZZ$9791,MATCH(G$5,cleaning_log!$A$2:$ZZ$2,0),0)</f>
        <v>#N/A</v>
      </c>
      <c r="H1311" t="str">
        <f ca="1">VLOOKUP($A1311,INDIRECT("'"&amp;$B1311&amp;"'!"&amp;"$A$5:$Z$10000"),MATCH(H$5,INDIRECT("'"&amp;$B1311&amp;"'!$A$4:$Z$4"),0),0)</f>
        <v>522.47114434429*</v>
      </c>
      <c r="I1311" t="e">
        <f>VLOOKUP($A1311,cleaning_log!$A$1:$ZZ$9791,MATCH(I$5,cleaning_log!$A$2:$ZZ$2,0),0)</f>
        <v>#N/A</v>
      </c>
      <c r="J1311" t="e">
        <f>VLOOKUP($A1311,cleaning_log!$A$1:$ZZ$9791,MATCH(J$5,cleaning_log!$A$2:$ZZ$2,0),0)</f>
        <v>#N/A</v>
      </c>
      <c r="K1311" t="b">
        <f>IF(ISNA(J1311),TRUE,ABS(H1311-J1311)&gt;0.001)</f>
        <v>1</v>
      </c>
      <c r="L1311" t="e">
        <f>VLOOKUP($A1311,cleaning_log!$A$1:$ZZ$9791,MATCH(L$5,cleaning_log!$A$2:$ZZ$2,0),0)</f>
        <v>#N/A</v>
      </c>
      <c r="M1311" t="e">
        <f>VLOOKUP($A1311,cleaning_log!$A$1:$ZZ$9791,MATCH(M$5,cleaning_log!$A$2:$ZZ$2,0),0)</f>
        <v>#N/A</v>
      </c>
      <c r="N1311" t="e">
        <f>VLOOKUP($A1311,cleaning_log!$A$1:$ZZ$9791,MATCH(N$5,cleaning_log!$A$2:$ZZ$2,0),0)</f>
        <v>#N/A</v>
      </c>
      <c r="O1311" t="e">
        <f>VLOOKUP($A1311,cleaning_log!$A$1:$ZZ$9791,MATCH(O$5,cleaning_log!$A$2:$ZZ$2,0),0)</f>
        <v>#N/A</v>
      </c>
      <c r="P1311" t="e">
        <f>VLOOKUP($A1311,cleaning_log!$A$1:$ZZ$9791,MATCH(P$5,cleaning_log!$A$2:$ZZ$2,0),0)</f>
        <v>#N/A</v>
      </c>
      <c r="Q1311" t="e">
        <f>VLOOKUP($A1311,cleaning_log!$A$1:$ZZ$9791,MATCH(Q$5,cleaning_log!$A$2:$ZZ$2,0),0)</f>
        <v>#N/A</v>
      </c>
      <c r="R1311" t="e">
        <f>VLOOKUP($A1311,cleaning_log!$A$1:$ZZ$9791,MATCH(R$5,cleaning_log!$A$2:$ZZ$2,0),0)</f>
        <v>#N/A</v>
      </c>
      <c r="S1311" t="e">
        <f t="shared" si="202"/>
        <v>#N/A</v>
      </c>
      <c r="T1311" t="e">
        <f>VLOOKUP($A1311,cleaning_log!$A$1:$ZZ$9791,MATCH(T$5,cleaning_log!$A$2:$ZZ$2,0),0)</f>
        <v>#N/A</v>
      </c>
      <c r="U1311" t="e">
        <f>VLOOKUP($A1311,cleaning_log!$A$1:$ZZ$9791,MATCH(U$5,cleaning_log!$A$2:$ZZ$2,0),0)</f>
        <v>#N/A</v>
      </c>
      <c r="V1311" t="e">
        <f>VLOOKUP($A1311,cleaning_log!$A$1:$ZZ$9791,MATCH(V$5,cleaning_log!$A$2:$ZZ$2,0),0)</f>
        <v>#N/A</v>
      </c>
    </row>
    <row r="1312" spans="1:22" hidden="1" x14ac:dyDescent="0.2">
      <c r="A1312" t="s">
        <v>4309</v>
      </c>
      <c r="B1312" t="str">
        <f>IF(NOT(ISNA(VLOOKUP($A1312,miplib2017!$A$5:$A$10000,1,0))),"miplib2017",IF(NOT(ISNA(VLOOKUP($A1312,miplib2010!$A$5:$A$10000,1,0))),"miplib2010",IF(NOT(ISNA(VLOOKUP($A1312,miplib2003!$A$5:$A$10000,1,0))),"miplib2003",IF(NOT(ISNA(VLOOKUP($A1312,miplib3!$A$5:$A$10002,1,0))),"miplib3",IF(NOT(ISNA(VLOOKUP($A1312,miplib2!$A$5:$A$10004,1,0))),"miplib2",IF(NOT(ISNA(VLOOKUP($A1312,coral!$A$5:$A$10000,1,0))),"coral",IF(NOT(ISNA(VLOOKUP($A1312,neos!$A$5:$A$10000,1,0))),"neos","COULD NOT FIND")))))))</f>
        <v>miplib2017</v>
      </c>
      <c r="C1312" t="str">
        <f>B1312&amp;"/"&amp;A1312</f>
        <v>miplib2017/shipsched</v>
      </c>
      <c r="D1312">
        <f ca="1">VLOOKUP($A1312,INDIRECT("'"&amp;$B1312&amp;"'!"&amp;"$A$5:$Z$10000"),MATCH(D$5,INDIRECT("'"&amp;$B1312&amp;"'!$A$4:$Z$4"),0),0)</f>
        <v>45554</v>
      </c>
      <c r="E1312">
        <f ca="1">VLOOKUP($A1312,INDIRECT("'"&amp;$B1312&amp;"'!"&amp;"$A$5:$Z$10000"),MATCH(E$5,INDIRECT("'"&amp;$B1312&amp;"'!$A$4:$Z$4"),0),0)</f>
        <v>13594</v>
      </c>
      <c r="F1312" t="e">
        <f>VLOOKUP($A1312,cleaning_log!$A$1:$ZZ$9791,MATCH(F$5,cleaning_log!$A$2:$ZZ$2,0),0)</f>
        <v>#N/A</v>
      </c>
      <c r="G1312" t="e">
        <f>VLOOKUP($A1312,cleaning_log!$A$1:$ZZ$9791,MATCH(G$5,cleaning_log!$A$2:$ZZ$2,0),0)</f>
        <v>#N/A</v>
      </c>
      <c r="H1312" t="str">
        <f ca="1">VLOOKUP($A1312,INDIRECT("'"&amp;$B1312&amp;"'!"&amp;"$A$5:$Z$10000"),MATCH(H$5,INDIRECT("'"&amp;$B1312&amp;"'!$A$4:$Z$4"),0),0)</f>
        <v>114165.945759944*</v>
      </c>
      <c r="I1312" t="e">
        <f>VLOOKUP($A1312,cleaning_log!$A$1:$ZZ$9791,MATCH(I$5,cleaning_log!$A$2:$ZZ$2,0),0)</f>
        <v>#N/A</v>
      </c>
      <c r="J1312" t="e">
        <f>VLOOKUP($A1312,cleaning_log!$A$1:$ZZ$9791,MATCH(J$5,cleaning_log!$A$2:$ZZ$2,0),0)</f>
        <v>#N/A</v>
      </c>
      <c r="L1312" t="e">
        <f>VLOOKUP($A1312,cleaning_log!$A$1:$ZZ$9791,MATCH(L$5,cleaning_log!$A$2:$ZZ$2,0),0)</f>
        <v>#N/A</v>
      </c>
      <c r="M1312" t="e">
        <f>VLOOKUP($A1312,cleaning_log!$A$1:$ZZ$9791,MATCH(M$5,cleaning_log!$A$2:$ZZ$2,0),0)</f>
        <v>#N/A</v>
      </c>
      <c r="N1312" t="e">
        <f>VLOOKUP($A1312,cleaning_log!$A$1:$ZZ$9791,MATCH(N$5,cleaning_log!$A$2:$ZZ$2,0),0)</f>
        <v>#N/A</v>
      </c>
      <c r="O1312" t="e">
        <f>VLOOKUP($A1312,cleaning_log!$A$1:$ZZ$9791,MATCH(O$5,cleaning_log!$A$2:$ZZ$2,0),0)</f>
        <v>#N/A</v>
      </c>
      <c r="P1312" t="e">
        <f>VLOOKUP($A1312,cleaning_log!$A$1:$ZZ$9791,MATCH(P$5,cleaning_log!$A$2:$ZZ$2,0),0)</f>
        <v>#N/A</v>
      </c>
      <c r="Q1312" t="e">
        <f>VLOOKUP($A1312,cleaning_log!$A$1:$ZZ$9791,MATCH(Q$5,cleaning_log!$A$2:$ZZ$2,0),0)</f>
        <v>#N/A</v>
      </c>
      <c r="R1312" t="e">
        <f>VLOOKUP($A1312,cleaning_log!$A$1:$ZZ$9791,MATCH(R$5,cleaning_log!$A$2:$ZZ$2,0),0)</f>
        <v>#N/A</v>
      </c>
      <c r="S1312" t="e">
        <f t="shared" si="202"/>
        <v>#N/A</v>
      </c>
      <c r="T1312" t="e">
        <f>VLOOKUP($A1312,cleaning_log!$A$1:$ZZ$9791,MATCH(T$5,cleaning_log!$A$2:$ZZ$2,0),0)</f>
        <v>#N/A</v>
      </c>
      <c r="U1312" t="e">
        <f>VLOOKUP($A1312,cleaning_log!$A$1:$ZZ$9791,MATCH(U$5,cleaning_log!$A$2:$ZZ$2,0),0)</f>
        <v>#N/A</v>
      </c>
      <c r="V1312" t="e">
        <f>VLOOKUP($A1312,cleaning_log!$A$1:$ZZ$9791,MATCH(V$5,cleaning_log!$A$2:$ZZ$2,0),0)</f>
        <v>#N/A</v>
      </c>
    </row>
    <row r="1313" spans="1:22" hidden="1" x14ac:dyDescent="0.2">
      <c r="A1313" t="s">
        <v>15974</v>
      </c>
      <c r="B1313" t="str">
        <f>IF(NOT(ISNA(VLOOKUP($A1313,miplib2017!$A$5:$A$10000,1,0))),"miplib2017",IF(NOT(ISNA(VLOOKUP($A1313,miplib2010!$A$5:$A$10000,1,0))),"miplib2010",IF(NOT(ISNA(VLOOKUP($A1313,miplib2003!$A$5:$A$10000,1,0))),"miplib2003",IF(NOT(ISNA(VLOOKUP($A1313,miplib3!$A$5:$A$10002,1,0))),"miplib3",IF(NOT(ISNA(VLOOKUP($A1313,miplib2!$A$5:$A$10004,1,0))),"miplib2",IF(NOT(ISNA(VLOOKUP($A1313,coral!$A$5:$A$10000,1,0))),"coral",IF(NOT(ISNA(VLOOKUP($A1313,neos!$A$5:$A$10000,1,0))),"neos","COULD NOT FIND")))))))</f>
        <v>miplib2017</v>
      </c>
      <c r="C1313" t="str">
        <f>B1313&amp;"/"&amp;A1313</f>
        <v>miplib2017/shipschedule3shipsi</v>
      </c>
      <c r="D1313">
        <f ca="1">VLOOKUP($A1313,INDIRECT("'"&amp;$B1313&amp;"'!"&amp;"$A$5:$Z$10000"),MATCH(D$5,INDIRECT("'"&amp;$B1313&amp;"'!$A$4:$Z$4"),0),0)</f>
        <v>16727</v>
      </c>
      <c r="E1313">
        <f ca="1">VLOOKUP($A1313,INDIRECT("'"&amp;$B1313&amp;"'!"&amp;"$A$5:$Z$10000"),MATCH(E$5,INDIRECT("'"&amp;$B1313&amp;"'!$A$4:$Z$4"),0),0)</f>
        <v>10513</v>
      </c>
      <c r="F1313" t="e">
        <f>VLOOKUP($A1313,cleaning_log!$A$1:$ZZ$9791,MATCH(F$5,cleaning_log!$A$2:$ZZ$2,0),0)</f>
        <v>#N/A</v>
      </c>
      <c r="G1313" t="e">
        <f>VLOOKUP($A1313,cleaning_log!$A$1:$ZZ$9791,MATCH(G$5,cleaning_log!$A$2:$ZZ$2,0),0)</f>
        <v>#N/A</v>
      </c>
      <c r="H1313">
        <f ca="1">VLOOKUP($A1313,INDIRECT("'"&amp;$B1313&amp;"'!"&amp;"$A$5:$Z$10000"),MATCH(H$5,INDIRECT("'"&amp;$B1313&amp;"'!$A$4:$Z$4"),0),0)</f>
        <v>-265650</v>
      </c>
      <c r="I1313" t="e">
        <f>VLOOKUP($A1313,cleaning_log!$A$1:$ZZ$9791,MATCH(I$5,cleaning_log!$A$2:$ZZ$2,0),0)</f>
        <v>#N/A</v>
      </c>
      <c r="J1313" t="e">
        <f>VLOOKUP($A1313,cleaning_log!$A$1:$ZZ$9791,MATCH(J$5,cleaning_log!$A$2:$ZZ$2,0),0)</f>
        <v>#N/A</v>
      </c>
      <c r="K1313" t="b">
        <f>IF(ISNA(J1313),TRUE,ABS(H1313-J1313)&gt;0.001)</f>
        <v>1</v>
      </c>
      <c r="L1313" t="e">
        <f>VLOOKUP($A1313,cleaning_log!$A$1:$ZZ$9791,MATCH(L$5,cleaning_log!$A$2:$ZZ$2,0),0)</f>
        <v>#N/A</v>
      </c>
      <c r="M1313" t="e">
        <f>VLOOKUP($A1313,cleaning_log!$A$1:$ZZ$9791,MATCH(M$5,cleaning_log!$A$2:$ZZ$2,0),0)</f>
        <v>#N/A</v>
      </c>
      <c r="N1313" t="e">
        <f>VLOOKUP($A1313,cleaning_log!$A$1:$ZZ$9791,MATCH(N$5,cleaning_log!$A$2:$ZZ$2,0),0)</f>
        <v>#N/A</v>
      </c>
      <c r="O1313" t="e">
        <f>VLOOKUP($A1313,cleaning_log!$A$1:$ZZ$9791,MATCH(O$5,cleaning_log!$A$2:$ZZ$2,0),0)</f>
        <v>#N/A</v>
      </c>
      <c r="P1313" t="e">
        <f>VLOOKUP($A1313,cleaning_log!$A$1:$ZZ$9791,MATCH(P$5,cleaning_log!$A$2:$ZZ$2,0),0)</f>
        <v>#N/A</v>
      </c>
      <c r="Q1313" t="e">
        <f>VLOOKUP($A1313,cleaning_log!$A$1:$ZZ$9791,MATCH(Q$5,cleaning_log!$A$2:$ZZ$2,0),0)</f>
        <v>#N/A</v>
      </c>
      <c r="R1313" t="e">
        <f>VLOOKUP($A1313,cleaning_log!$A$1:$ZZ$9791,MATCH(R$5,cleaning_log!$A$2:$ZZ$2,0),0)</f>
        <v>#N/A</v>
      </c>
      <c r="S1313" t="e">
        <f t="shared" si="202"/>
        <v>#N/A</v>
      </c>
      <c r="T1313" t="e">
        <f>VLOOKUP($A1313,cleaning_log!$A$1:$ZZ$9791,MATCH(T$5,cleaning_log!$A$2:$ZZ$2,0),0)</f>
        <v>#N/A</v>
      </c>
      <c r="U1313" t="e">
        <f>VLOOKUP($A1313,cleaning_log!$A$1:$ZZ$9791,MATCH(U$5,cleaning_log!$A$2:$ZZ$2,0),0)</f>
        <v>#N/A</v>
      </c>
      <c r="V1313" t="e">
        <f>VLOOKUP($A1313,cleaning_log!$A$1:$ZZ$9791,MATCH(V$5,cleaning_log!$A$2:$ZZ$2,0),0)</f>
        <v>#N/A</v>
      </c>
    </row>
    <row r="1314" spans="1:22" hidden="1" x14ac:dyDescent="0.2">
      <c r="A1314" t="s">
        <v>15976</v>
      </c>
      <c r="B1314" t="str">
        <f>IF(NOT(ISNA(VLOOKUP($A1314,miplib2017!$A$5:$A$10000,1,0))),"miplib2017",IF(NOT(ISNA(VLOOKUP($A1314,miplib2010!$A$5:$A$10000,1,0))),"miplib2010",IF(NOT(ISNA(VLOOKUP($A1314,miplib2003!$A$5:$A$10000,1,0))),"miplib2003",IF(NOT(ISNA(VLOOKUP($A1314,miplib3!$A$5:$A$10002,1,0))),"miplib3",IF(NOT(ISNA(VLOOKUP($A1314,miplib2!$A$5:$A$10004,1,0))),"miplib2",IF(NOT(ISNA(VLOOKUP($A1314,coral!$A$5:$A$10000,1,0))),"coral",IF(NOT(ISNA(VLOOKUP($A1314,neos!$A$5:$A$10000,1,0))),"neos","COULD NOT FIND")))))))</f>
        <v>miplib2017</v>
      </c>
      <c r="C1314" t="str">
        <f>B1314&amp;"/"&amp;A1314</f>
        <v>miplib2017/shipschedule6shipsmixi</v>
      </c>
      <c r="D1314">
        <f ca="1">VLOOKUP($A1314,INDIRECT("'"&amp;$B1314&amp;"'!"&amp;"$A$5:$Z$10000"),MATCH(D$5,INDIRECT("'"&amp;$B1314&amp;"'!$A$4:$Z$4"),0),0)</f>
        <v>27823</v>
      </c>
      <c r="E1314">
        <f ca="1">VLOOKUP($A1314,INDIRECT("'"&amp;$B1314&amp;"'!"&amp;"$A$5:$Z$10000"),MATCH(E$5,INDIRECT("'"&amp;$B1314&amp;"'!$A$4:$Z$4"),0),0)</f>
        <v>18770</v>
      </c>
      <c r="F1314" t="e">
        <f>VLOOKUP($A1314,cleaning_log!$A$1:$ZZ$9791,MATCH(F$5,cleaning_log!$A$2:$ZZ$2,0),0)</f>
        <v>#N/A</v>
      </c>
      <c r="G1314" t="e">
        <f>VLOOKUP($A1314,cleaning_log!$A$1:$ZZ$9791,MATCH(G$5,cleaning_log!$A$2:$ZZ$2,0),0)</f>
        <v>#N/A</v>
      </c>
      <c r="H1314">
        <f ca="1">VLOOKUP($A1314,INDIRECT("'"&amp;$B1314&amp;"'!"&amp;"$A$5:$Z$10000"),MATCH(H$5,INDIRECT("'"&amp;$B1314&amp;"'!$A$4:$Z$4"),0),0)</f>
        <v>-301650</v>
      </c>
      <c r="I1314" t="e">
        <f>VLOOKUP($A1314,cleaning_log!$A$1:$ZZ$9791,MATCH(I$5,cleaning_log!$A$2:$ZZ$2,0),0)</f>
        <v>#N/A</v>
      </c>
      <c r="J1314" t="e">
        <f>VLOOKUP($A1314,cleaning_log!$A$1:$ZZ$9791,MATCH(J$5,cleaning_log!$A$2:$ZZ$2,0),0)</f>
        <v>#N/A</v>
      </c>
      <c r="K1314" t="b">
        <f>IF(ISNA(J1314),TRUE,ABS(H1314-J1314)&gt;0.001)</f>
        <v>1</v>
      </c>
      <c r="L1314" t="e">
        <f>VLOOKUP($A1314,cleaning_log!$A$1:$ZZ$9791,MATCH(L$5,cleaning_log!$A$2:$ZZ$2,0),0)</f>
        <v>#N/A</v>
      </c>
      <c r="M1314" t="e">
        <f>VLOOKUP($A1314,cleaning_log!$A$1:$ZZ$9791,MATCH(M$5,cleaning_log!$A$2:$ZZ$2,0),0)</f>
        <v>#N/A</v>
      </c>
      <c r="N1314" t="e">
        <f>VLOOKUP($A1314,cleaning_log!$A$1:$ZZ$9791,MATCH(N$5,cleaning_log!$A$2:$ZZ$2,0),0)</f>
        <v>#N/A</v>
      </c>
      <c r="O1314" t="e">
        <f>VLOOKUP($A1314,cleaning_log!$A$1:$ZZ$9791,MATCH(O$5,cleaning_log!$A$2:$ZZ$2,0),0)</f>
        <v>#N/A</v>
      </c>
      <c r="P1314" t="e">
        <f>VLOOKUP($A1314,cleaning_log!$A$1:$ZZ$9791,MATCH(P$5,cleaning_log!$A$2:$ZZ$2,0),0)</f>
        <v>#N/A</v>
      </c>
      <c r="Q1314" t="e">
        <f>VLOOKUP($A1314,cleaning_log!$A$1:$ZZ$9791,MATCH(Q$5,cleaning_log!$A$2:$ZZ$2,0),0)</f>
        <v>#N/A</v>
      </c>
      <c r="R1314" t="e">
        <f>VLOOKUP($A1314,cleaning_log!$A$1:$ZZ$9791,MATCH(R$5,cleaning_log!$A$2:$ZZ$2,0),0)</f>
        <v>#N/A</v>
      </c>
      <c r="S1314" t="e">
        <f t="shared" si="202"/>
        <v>#N/A</v>
      </c>
      <c r="T1314" t="e">
        <f>VLOOKUP($A1314,cleaning_log!$A$1:$ZZ$9791,MATCH(T$5,cleaning_log!$A$2:$ZZ$2,0),0)</f>
        <v>#N/A</v>
      </c>
      <c r="U1314" t="e">
        <f>VLOOKUP($A1314,cleaning_log!$A$1:$ZZ$9791,MATCH(U$5,cleaning_log!$A$2:$ZZ$2,0),0)</f>
        <v>#N/A</v>
      </c>
      <c r="V1314" t="e">
        <f>VLOOKUP($A1314,cleaning_log!$A$1:$ZZ$9791,MATCH(V$5,cleaning_log!$A$2:$ZZ$2,0),0)</f>
        <v>#N/A</v>
      </c>
    </row>
    <row r="1315" spans="1:22" hidden="1" x14ac:dyDescent="0.2">
      <c r="A1315" t="s">
        <v>15977</v>
      </c>
      <c r="B1315" t="str">
        <f>IF(NOT(ISNA(VLOOKUP($A1315,miplib2017!$A$5:$A$10000,1,0))),"miplib2017",IF(NOT(ISNA(VLOOKUP($A1315,miplib2010!$A$5:$A$10000,1,0))),"miplib2010",IF(NOT(ISNA(VLOOKUP($A1315,miplib2003!$A$5:$A$10000,1,0))),"miplib2003",IF(NOT(ISNA(VLOOKUP($A1315,miplib3!$A$5:$A$10002,1,0))),"miplib3",IF(NOT(ISNA(VLOOKUP($A1315,miplib2!$A$5:$A$10004,1,0))),"miplib2",IF(NOT(ISNA(VLOOKUP($A1315,coral!$A$5:$A$10000,1,0))),"coral",IF(NOT(ISNA(VLOOKUP($A1315,neos!$A$5:$A$10000,1,0))),"neos","COULD NOT FIND")))))))</f>
        <v>miplib2017</v>
      </c>
      <c r="C1315" t="str">
        <f>B1315&amp;"/"&amp;A1315</f>
        <v>miplib2017/shipschedule8shipsmixuci</v>
      </c>
      <c r="D1315">
        <f ca="1">VLOOKUP($A1315,INDIRECT("'"&amp;$B1315&amp;"'!"&amp;"$A$5:$Z$10000"),MATCH(D$5,INDIRECT("'"&amp;$B1315&amp;"'!$A$4:$Z$4"),0),0)</f>
        <v>37821</v>
      </c>
      <c r="E1315">
        <f ca="1">VLOOKUP($A1315,INDIRECT("'"&amp;$B1315&amp;"'!"&amp;"$A$5:$Z$10000"),MATCH(E$5,INDIRECT("'"&amp;$B1315&amp;"'!$A$4:$Z$4"),0),0)</f>
        <v>25206</v>
      </c>
      <c r="F1315" t="e">
        <f>VLOOKUP($A1315,cleaning_log!$A$1:$ZZ$9791,MATCH(F$5,cleaning_log!$A$2:$ZZ$2,0),0)</f>
        <v>#N/A</v>
      </c>
      <c r="G1315" t="e">
        <f>VLOOKUP($A1315,cleaning_log!$A$1:$ZZ$9791,MATCH(G$5,cleaning_log!$A$2:$ZZ$2,0),0)</f>
        <v>#N/A</v>
      </c>
      <c r="H1315">
        <f ca="1">VLOOKUP($A1315,INDIRECT("'"&amp;$B1315&amp;"'!"&amp;"$A$5:$Z$10000"),MATCH(H$5,INDIRECT("'"&amp;$B1315&amp;"'!$A$4:$Z$4"),0),0)</f>
        <v>-389100</v>
      </c>
      <c r="I1315" t="e">
        <f>VLOOKUP($A1315,cleaning_log!$A$1:$ZZ$9791,MATCH(I$5,cleaning_log!$A$2:$ZZ$2,0),0)</f>
        <v>#N/A</v>
      </c>
      <c r="J1315" t="e">
        <f>VLOOKUP($A1315,cleaning_log!$A$1:$ZZ$9791,MATCH(J$5,cleaning_log!$A$2:$ZZ$2,0),0)</f>
        <v>#N/A</v>
      </c>
      <c r="K1315" t="b">
        <f>IF(ISNA(J1315),TRUE,ABS(H1315-J1315)&gt;0.001)</f>
        <v>1</v>
      </c>
      <c r="L1315" t="e">
        <f>VLOOKUP($A1315,cleaning_log!$A$1:$ZZ$9791,MATCH(L$5,cleaning_log!$A$2:$ZZ$2,0),0)</f>
        <v>#N/A</v>
      </c>
      <c r="M1315" t="e">
        <f>VLOOKUP($A1315,cleaning_log!$A$1:$ZZ$9791,MATCH(M$5,cleaning_log!$A$2:$ZZ$2,0),0)</f>
        <v>#N/A</v>
      </c>
      <c r="N1315" t="e">
        <f>VLOOKUP($A1315,cleaning_log!$A$1:$ZZ$9791,MATCH(N$5,cleaning_log!$A$2:$ZZ$2,0),0)</f>
        <v>#N/A</v>
      </c>
      <c r="O1315" t="e">
        <f>VLOOKUP($A1315,cleaning_log!$A$1:$ZZ$9791,MATCH(O$5,cleaning_log!$A$2:$ZZ$2,0),0)</f>
        <v>#N/A</v>
      </c>
      <c r="P1315" t="e">
        <f>VLOOKUP($A1315,cleaning_log!$A$1:$ZZ$9791,MATCH(P$5,cleaning_log!$A$2:$ZZ$2,0),0)</f>
        <v>#N/A</v>
      </c>
      <c r="Q1315" t="e">
        <f>VLOOKUP($A1315,cleaning_log!$A$1:$ZZ$9791,MATCH(Q$5,cleaning_log!$A$2:$ZZ$2,0),0)</f>
        <v>#N/A</v>
      </c>
      <c r="R1315" t="e">
        <f>VLOOKUP($A1315,cleaning_log!$A$1:$ZZ$9791,MATCH(R$5,cleaning_log!$A$2:$ZZ$2,0),0)</f>
        <v>#N/A</v>
      </c>
      <c r="S1315" t="e">
        <f t="shared" si="202"/>
        <v>#N/A</v>
      </c>
      <c r="T1315" t="e">
        <f>VLOOKUP($A1315,cleaning_log!$A$1:$ZZ$9791,MATCH(T$5,cleaning_log!$A$2:$ZZ$2,0),0)</f>
        <v>#N/A</v>
      </c>
      <c r="U1315" t="e">
        <f>VLOOKUP($A1315,cleaning_log!$A$1:$ZZ$9791,MATCH(U$5,cleaning_log!$A$2:$ZZ$2,0),0)</f>
        <v>#N/A</v>
      </c>
      <c r="V1315" t="e">
        <f>VLOOKUP($A1315,cleaning_log!$A$1:$ZZ$9791,MATCH(V$5,cleaning_log!$A$2:$ZZ$2,0),0)</f>
        <v>#N/A</v>
      </c>
    </row>
    <row r="1316" spans="1:22" hidden="1" x14ac:dyDescent="0.2">
      <c r="A1316" t="s">
        <v>15978</v>
      </c>
      <c r="B1316" t="str">
        <f>IF(NOT(ISNA(VLOOKUP($A1316,miplib2017!$A$5:$A$10000,1,0))),"miplib2017",IF(NOT(ISNA(VLOOKUP($A1316,miplib2010!$A$5:$A$10000,1,0))),"miplib2010",IF(NOT(ISNA(VLOOKUP($A1316,miplib2003!$A$5:$A$10000,1,0))),"miplib2003",IF(NOT(ISNA(VLOOKUP($A1316,miplib3!$A$5:$A$10002,1,0))),"miplib3",IF(NOT(ISNA(VLOOKUP($A1316,miplib2!$A$5:$A$10004,1,0))),"miplib2",IF(NOT(ISNA(VLOOKUP($A1316,coral!$A$5:$A$10000,1,0))),"coral",IF(NOT(ISNA(VLOOKUP($A1316,neos!$A$5:$A$10000,1,0))),"neos","COULD NOT FIND")))))))</f>
        <v>miplib2017</v>
      </c>
      <c r="C1316" t="str">
        <f>B1316&amp;"/"&amp;A1316</f>
        <v>miplib2017/shs1014</v>
      </c>
      <c r="D1316">
        <f ca="1">VLOOKUP($A1316,INDIRECT("'"&amp;$B1316&amp;"'!"&amp;"$A$5:$Z$10000"),MATCH(D$5,INDIRECT("'"&amp;$B1316&amp;"'!$A$4:$Z$4"),0),0)</f>
        <v>134322</v>
      </c>
      <c r="E1316">
        <f ca="1">VLOOKUP($A1316,INDIRECT("'"&amp;$B1316&amp;"'!"&amp;"$A$5:$Z$10000"),MATCH(E$5,INDIRECT("'"&amp;$B1316&amp;"'!$A$4:$Z$4"),0),0)</f>
        <v>444474</v>
      </c>
      <c r="F1316" t="e">
        <f>VLOOKUP($A1316,cleaning_log!$A$1:$ZZ$9791,MATCH(F$5,cleaning_log!$A$2:$ZZ$2,0),0)</f>
        <v>#N/A</v>
      </c>
      <c r="G1316" t="e">
        <f>VLOOKUP($A1316,cleaning_log!$A$1:$ZZ$9791,MATCH(G$5,cleaning_log!$A$2:$ZZ$2,0),0)</f>
        <v>#N/A</v>
      </c>
      <c r="H1316" t="str">
        <f ca="1">VLOOKUP($A1316,INDIRECT("'"&amp;$B1316&amp;"'!"&amp;"$A$5:$Z$10000"),MATCH(H$5,INDIRECT("'"&amp;$B1316&amp;"'!$A$4:$Z$4"),0),0)</f>
        <v>22671.75152511*</v>
      </c>
      <c r="I1316" t="e">
        <f>VLOOKUP($A1316,cleaning_log!$A$1:$ZZ$9791,MATCH(I$5,cleaning_log!$A$2:$ZZ$2,0),0)</f>
        <v>#N/A</v>
      </c>
      <c r="J1316" t="e">
        <f>VLOOKUP($A1316,cleaning_log!$A$1:$ZZ$9791,MATCH(J$5,cleaning_log!$A$2:$ZZ$2,0),0)</f>
        <v>#N/A</v>
      </c>
      <c r="K1316" t="b">
        <f>IF(ISNA(J1316),TRUE,ABS(H1316-J1316)&gt;0.001)</f>
        <v>1</v>
      </c>
      <c r="L1316" t="e">
        <f>VLOOKUP($A1316,cleaning_log!$A$1:$ZZ$9791,MATCH(L$5,cleaning_log!$A$2:$ZZ$2,0),0)</f>
        <v>#N/A</v>
      </c>
      <c r="M1316" t="e">
        <f>VLOOKUP($A1316,cleaning_log!$A$1:$ZZ$9791,MATCH(M$5,cleaning_log!$A$2:$ZZ$2,0),0)</f>
        <v>#N/A</v>
      </c>
      <c r="N1316" t="e">
        <f>VLOOKUP($A1316,cleaning_log!$A$1:$ZZ$9791,MATCH(N$5,cleaning_log!$A$2:$ZZ$2,0),0)</f>
        <v>#N/A</v>
      </c>
      <c r="O1316" t="e">
        <f>VLOOKUP($A1316,cleaning_log!$A$1:$ZZ$9791,MATCH(O$5,cleaning_log!$A$2:$ZZ$2,0),0)</f>
        <v>#N/A</v>
      </c>
      <c r="P1316" t="e">
        <f>VLOOKUP($A1316,cleaning_log!$A$1:$ZZ$9791,MATCH(P$5,cleaning_log!$A$2:$ZZ$2,0),0)</f>
        <v>#N/A</v>
      </c>
      <c r="Q1316" t="e">
        <f>VLOOKUP($A1316,cleaning_log!$A$1:$ZZ$9791,MATCH(Q$5,cleaning_log!$A$2:$ZZ$2,0),0)</f>
        <v>#N/A</v>
      </c>
      <c r="R1316" t="e">
        <f>VLOOKUP($A1316,cleaning_log!$A$1:$ZZ$9791,MATCH(R$5,cleaning_log!$A$2:$ZZ$2,0),0)</f>
        <v>#N/A</v>
      </c>
      <c r="S1316" t="e">
        <f t="shared" si="202"/>
        <v>#N/A</v>
      </c>
      <c r="T1316" t="e">
        <f>VLOOKUP($A1316,cleaning_log!$A$1:$ZZ$9791,MATCH(T$5,cleaning_log!$A$2:$ZZ$2,0),0)</f>
        <v>#N/A</v>
      </c>
      <c r="U1316" t="e">
        <f>VLOOKUP($A1316,cleaning_log!$A$1:$ZZ$9791,MATCH(U$5,cleaning_log!$A$2:$ZZ$2,0),0)</f>
        <v>#N/A</v>
      </c>
      <c r="V1316" t="e">
        <f>VLOOKUP($A1316,cleaning_log!$A$1:$ZZ$9791,MATCH(V$5,cleaning_log!$A$2:$ZZ$2,0),0)</f>
        <v>#N/A</v>
      </c>
    </row>
    <row r="1317" spans="1:22" hidden="1" x14ac:dyDescent="0.2">
      <c r="A1317" t="s">
        <v>4310</v>
      </c>
      <c r="B1317" t="str">
        <f>IF(NOT(ISNA(VLOOKUP($A1317,miplib2017!$A$5:$A$10000,1,0))),"miplib2017",IF(NOT(ISNA(VLOOKUP($A1317,miplib2010!$A$5:$A$10000,1,0))),"miplib2010",IF(NOT(ISNA(VLOOKUP($A1317,miplib2003!$A$5:$A$10000,1,0))),"miplib2003",IF(NOT(ISNA(VLOOKUP($A1317,miplib3!$A$5:$A$10002,1,0))),"miplib3",IF(NOT(ISNA(VLOOKUP($A1317,miplib2!$A$5:$A$10004,1,0))),"miplib2",IF(NOT(ISNA(VLOOKUP($A1317,coral!$A$5:$A$10000,1,0))),"coral",IF(NOT(ISNA(VLOOKUP($A1317,neos!$A$5:$A$10000,1,0))),"neos","COULD NOT FIND")))))))</f>
        <v>miplib2017</v>
      </c>
      <c r="C1317" t="str">
        <f>B1317&amp;"/"&amp;A1317</f>
        <v>miplib2017/shs1023</v>
      </c>
      <c r="D1317">
        <f ca="1">VLOOKUP($A1317,INDIRECT("'"&amp;$B1317&amp;"'!"&amp;"$A$5:$Z$10000"),MATCH(D$5,INDIRECT("'"&amp;$B1317&amp;"'!$A$4:$Z$4"),0),0)</f>
        <v>133944</v>
      </c>
      <c r="E1317">
        <f ca="1">VLOOKUP($A1317,INDIRECT("'"&amp;$B1317&amp;"'!"&amp;"$A$5:$Z$10000"),MATCH(E$5,INDIRECT("'"&amp;$B1317&amp;"'!$A$4:$Z$4"),0),0)</f>
        <v>444625</v>
      </c>
      <c r="F1317" t="e">
        <f>VLOOKUP($A1317,cleaning_log!$A$1:$ZZ$9791,MATCH(F$5,cleaning_log!$A$2:$ZZ$2,0),0)</f>
        <v>#N/A</v>
      </c>
      <c r="G1317" t="e">
        <f>VLOOKUP($A1317,cleaning_log!$A$1:$ZZ$9791,MATCH(G$5,cleaning_log!$A$2:$ZZ$2,0),0)</f>
        <v>#N/A</v>
      </c>
      <c r="H1317">
        <f ca="1">VLOOKUP($A1317,INDIRECT("'"&amp;$B1317&amp;"'!"&amp;"$A$5:$Z$10000"),MATCH(H$5,INDIRECT("'"&amp;$B1317&amp;"'!$A$4:$Z$4"),0),0)</f>
        <v>13136.636270000001</v>
      </c>
      <c r="I1317" t="e">
        <f>VLOOKUP($A1317,cleaning_log!$A$1:$ZZ$9791,MATCH(I$5,cleaning_log!$A$2:$ZZ$2,0),0)</f>
        <v>#N/A</v>
      </c>
      <c r="J1317" t="e">
        <f>VLOOKUP($A1317,cleaning_log!$A$1:$ZZ$9791,MATCH(J$5,cleaning_log!$A$2:$ZZ$2,0),0)</f>
        <v>#N/A</v>
      </c>
      <c r="K1317" t="b">
        <f>IF(ISNA(J1317),TRUE,ABS(H1317-J1317)&gt;0.001)</f>
        <v>1</v>
      </c>
      <c r="L1317" t="e">
        <f>VLOOKUP($A1317,cleaning_log!$A$1:$ZZ$9791,MATCH(L$5,cleaning_log!$A$2:$ZZ$2,0),0)</f>
        <v>#N/A</v>
      </c>
      <c r="M1317" t="e">
        <f>VLOOKUP($A1317,cleaning_log!$A$1:$ZZ$9791,MATCH(M$5,cleaning_log!$A$2:$ZZ$2,0),0)</f>
        <v>#N/A</v>
      </c>
      <c r="N1317" t="e">
        <f>VLOOKUP($A1317,cleaning_log!$A$1:$ZZ$9791,MATCH(N$5,cleaning_log!$A$2:$ZZ$2,0),0)</f>
        <v>#N/A</v>
      </c>
      <c r="O1317" t="e">
        <f>VLOOKUP($A1317,cleaning_log!$A$1:$ZZ$9791,MATCH(O$5,cleaning_log!$A$2:$ZZ$2,0),0)</f>
        <v>#N/A</v>
      </c>
      <c r="P1317" t="e">
        <f>VLOOKUP($A1317,cleaning_log!$A$1:$ZZ$9791,MATCH(P$5,cleaning_log!$A$2:$ZZ$2,0),0)</f>
        <v>#N/A</v>
      </c>
      <c r="Q1317" t="e">
        <f>VLOOKUP($A1317,cleaning_log!$A$1:$ZZ$9791,MATCH(Q$5,cleaning_log!$A$2:$ZZ$2,0),0)</f>
        <v>#N/A</v>
      </c>
      <c r="R1317" t="e">
        <f>VLOOKUP($A1317,cleaning_log!$A$1:$ZZ$9791,MATCH(R$5,cleaning_log!$A$2:$ZZ$2,0),0)</f>
        <v>#N/A</v>
      </c>
      <c r="S1317" t="e">
        <f t="shared" si="202"/>
        <v>#N/A</v>
      </c>
      <c r="T1317" t="e">
        <f>VLOOKUP($A1317,cleaning_log!$A$1:$ZZ$9791,MATCH(T$5,cleaning_log!$A$2:$ZZ$2,0),0)</f>
        <v>#N/A</v>
      </c>
      <c r="U1317" t="e">
        <f>VLOOKUP($A1317,cleaning_log!$A$1:$ZZ$9791,MATCH(U$5,cleaning_log!$A$2:$ZZ$2,0),0)</f>
        <v>#N/A</v>
      </c>
      <c r="V1317" t="e">
        <f>VLOOKUP($A1317,cleaning_log!$A$1:$ZZ$9791,MATCH(V$5,cleaning_log!$A$2:$ZZ$2,0),0)</f>
        <v>#N/A</v>
      </c>
    </row>
    <row r="1318" spans="1:22" hidden="1" x14ac:dyDescent="0.2">
      <c r="A1318" t="s">
        <v>15984</v>
      </c>
      <c r="B1318" t="str">
        <f>IF(NOT(ISNA(VLOOKUP($A1318,miplib2017!$A$5:$A$10000,1,0))),"miplib2017",IF(NOT(ISNA(VLOOKUP($A1318,miplib2010!$A$5:$A$10000,1,0))),"miplib2010",IF(NOT(ISNA(VLOOKUP($A1318,miplib2003!$A$5:$A$10000,1,0))),"miplib2003",IF(NOT(ISNA(VLOOKUP($A1318,miplib3!$A$5:$A$10002,1,0))),"miplib3",IF(NOT(ISNA(VLOOKUP($A1318,miplib2!$A$5:$A$10004,1,0))),"miplib2",IF(NOT(ISNA(VLOOKUP($A1318,coral!$A$5:$A$10000,1,0))),"coral",IF(NOT(ISNA(VLOOKUP($A1318,neos!$A$5:$A$10000,1,0))),"neos","COULD NOT FIND")))))))</f>
        <v>miplib2017</v>
      </c>
      <c r="C1318" t="str">
        <f>B1318&amp;"/"&amp;A1318</f>
        <v>miplib2017/shs1042</v>
      </c>
      <c r="D1318">
        <f ca="1">VLOOKUP($A1318,INDIRECT("'"&amp;$B1318&amp;"'!"&amp;"$A$5:$Z$10000"),MATCH(D$5,INDIRECT("'"&amp;$B1318&amp;"'!$A$4:$Z$4"),0),0)</f>
        <v>133377</v>
      </c>
      <c r="E1318">
        <f ca="1">VLOOKUP($A1318,INDIRECT("'"&amp;$B1318&amp;"'!"&amp;"$A$5:$Z$10000"),MATCH(E$5,INDIRECT("'"&amp;$B1318&amp;"'!$A$4:$Z$4"),0),0)</f>
        <v>467589</v>
      </c>
      <c r="F1318" t="e">
        <f>VLOOKUP($A1318,cleaning_log!$A$1:$ZZ$9791,MATCH(F$5,cleaning_log!$A$2:$ZZ$2,0),0)</f>
        <v>#N/A</v>
      </c>
      <c r="G1318" t="e">
        <f>VLOOKUP($A1318,cleaning_log!$A$1:$ZZ$9791,MATCH(G$5,cleaning_log!$A$2:$ZZ$2,0),0)</f>
        <v>#N/A</v>
      </c>
      <c r="H1318" t="str">
        <f ca="1">VLOOKUP($A1318,INDIRECT("'"&amp;$B1318&amp;"'!"&amp;"$A$5:$Z$10000"),MATCH(H$5,INDIRECT("'"&amp;$B1318&amp;"'!$A$4:$Z$4"),0),0)</f>
        <v>11070.7015802402*</v>
      </c>
      <c r="I1318" t="e">
        <f>VLOOKUP($A1318,cleaning_log!$A$1:$ZZ$9791,MATCH(I$5,cleaning_log!$A$2:$ZZ$2,0),0)</f>
        <v>#N/A</v>
      </c>
      <c r="J1318" t="e">
        <f>VLOOKUP($A1318,cleaning_log!$A$1:$ZZ$9791,MATCH(J$5,cleaning_log!$A$2:$ZZ$2,0),0)</f>
        <v>#N/A</v>
      </c>
      <c r="K1318" t="b">
        <f>IF(ISNA(J1318),TRUE,ABS(H1318-J1318)&gt;0.001)</f>
        <v>1</v>
      </c>
      <c r="L1318" t="e">
        <f>VLOOKUP($A1318,cleaning_log!$A$1:$ZZ$9791,MATCH(L$5,cleaning_log!$A$2:$ZZ$2,0),0)</f>
        <v>#N/A</v>
      </c>
      <c r="M1318" t="e">
        <f>VLOOKUP($A1318,cleaning_log!$A$1:$ZZ$9791,MATCH(M$5,cleaning_log!$A$2:$ZZ$2,0),0)</f>
        <v>#N/A</v>
      </c>
      <c r="N1318" t="e">
        <f>VLOOKUP($A1318,cleaning_log!$A$1:$ZZ$9791,MATCH(N$5,cleaning_log!$A$2:$ZZ$2,0),0)</f>
        <v>#N/A</v>
      </c>
      <c r="O1318" t="e">
        <f>VLOOKUP($A1318,cleaning_log!$A$1:$ZZ$9791,MATCH(O$5,cleaning_log!$A$2:$ZZ$2,0),0)</f>
        <v>#N/A</v>
      </c>
      <c r="P1318" t="e">
        <f>VLOOKUP($A1318,cleaning_log!$A$1:$ZZ$9791,MATCH(P$5,cleaning_log!$A$2:$ZZ$2,0),0)</f>
        <v>#N/A</v>
      </c>
      <c r="Q1318" t="e">
        <f>VLOOKUP($A1318,cleaning_log!$A$1:$ZZ$9791,MATCH(Q$5,cleaning_log!$A$2:$ZZ$2,0),0)</f>
        <v>#N/A</v>
      </c>
      <c r="R1318" t="e">
        <f>VLOOKUP($A1318,cleaning_log!$A$1:$ZZ$9791,MATCH(R$5,cleaning_log!$A$2:$ZZ$2,0),0)</f>
        <v>#N/A</v>
      </c>
      <c r="S1318" t="e">
        <f t="shared" si="202"/>
        <v>#N/A</v>
      </c>
      <c r="T1318" t="e">
        <f>VLOOKUP($A1318,cleaning_log!$A$1:$ZZ$9791,MATCH(T$5,cleaning_log!$A$2:$ZZ$2,0),0)</f>
        <v>#N/A</v>
      </c>
      <c r="U1318" t="e">
        <f>VLOOKUP($A1318,cleaning_log!$A$1:$ZZ$9791,MATCH(U$5,cleaning_log!$A$2:$ZZ$2,0),0)</f>
        <v>#N/A</v>
      </c>
      <c r="V1318" t="e">
        <f>VLOOKUP($A1318,cleaning_log!$A$1:$ZZ$9791,MATCH(V$5,cleaning_log!$A$2:$ZZ$2,0),0)</f>
        <v>#N/A</v>
      </c>
    </row>
    <row r="1319" spans="1:22" hidden="1" x14ac:dyDescent="0.2">
      <c r="A1319" t="s">
        <v>4311</v>
      </c>
      <c r="B1319" t="str">
        <f>IF(NOT(ISNA(VLOOKUP($A1319,miplib2017!$A$5:$A$10000,1,0))),"miplib2017",IF(NOT(ISNA(VLOOKUP($A1319,miplib2010!$A$5:$A$10000,1,0))),"miplib2010",IF(NOT(ISNA(VLOOKUP($A1319,miplib2003!$A$5:$A$10000,1,0))),"miplib2003",IF(NOT(ISNA(VLOOKUP($A1319,miplib3!$A$5:$A$10002,1,0))),"miplib3",IF(NOT(ISNA(VLOOKUP($A1319,miplib2!$A$5:$A$10004,1,0))),"miplib2",IF(NOT(ISNA(VLOOKUP($A1319,coral!$A$5:$A$10000,1,0))),"coral",IF(NOT(ISNA(VLOOKUP($A1319,neos!$A$5:$A$10000,1,0))),"neos","COULD NOT FIND")))))))</f>
        <v>miplib2017</v>
      </c>
      <c r="C1319" t="str">
        <f>B1319&amp;"/"&amp;A1319</f>
        <v>miplib2017/siena1</v>
      </c>
      <c r="D1319">
        <f ca="1">VLOOKUP($A1319,INDIRECT("'"&amp;$B1319&amp;"'!"&amp;"$A$5:$Z$10000"),MATCH(D$5,INDIRECT("'"&amp;$B1319&amp;"'!$A$4:$Z$4"),0),0)</f>
        <v>2220</v>
      </c>
      <c r="E1319">
        <f ca="1">VLOOKUP($A1319,INDIRECT("'"&amp;$B1319&amp;"'!"&amp;"$A$5:$Z$10000"),MATCH(E$5,INDIRECT("'"&amp;$B1319&amp;"'!$A$4:$Z$4"),0),0)</f>
        <v>13741</v>
      </c>
      <c r="F1319" t="e">
        <f>VLOOKUP($A1319,cleaning_log!$A$1:$ZZ$9791,MATCH(F$5,cleaning_log!$A$2:$ZZ$2,0),0)</f>
        <v>#N/A</v>
      </c>
      <c r="G1319" t="e">
        <f>VLOOKUP($A1319,cleaning_log!$A$1:$ZZ$9791,MATCH(G$5,cleaning_log!$A$2:$ZZ$2,0),0)</f>
        <v>#N/A</v>
      </c>
      <c r="H1319" t="str">
        <f ca="1">VLOOKUP($A1319,INDIRECT("'"&amp;$B1319&amp;"'!"&amp;"$A$5:$Z$10000"),MATCH(H$5,INDIRECT("'"&amp;$B1319&amp;"'!$A$4:$Z$4"),0),0)</f>
        <v>10359207.143918365*</v>
      </c>
      <c r="I1319" t="e">
        <f>VLOOKUP($A1319,cleaning_log!$A$1:$ZZ$9791,MATCH(I$5,cleaning_log!$A$2:$ZZ$2,0),0)</f>
        <v>#N/A</v>
      </c>
      <c r="J1319" t="e">
        <f>VLOOKUP($A1319,cleaning_log!$A$1:$ZZ$9791,MATCH(J$5,cleaning_log!$A$2:$ZZ$2,0),0)</f>
        <v>#N/A</v>
      </c>
      <c r="L1319" t="e">
        <f>VLOOKUP($A1319,cleaning_log!$A$1:$ZZ$9791,MATCH(L$5,cleaning_log!$A$2:$ZZ$2,0),0)</f>
        <v>#N/A</v>
      </c>
      <c r="M1319" t="e">
        <f>VLOOKUP($A1319,cleaning_log!$A$1:$ZZ$9791,MATCH(M$5,cleaning_log!$A$2:$ZZ$2,0),0)</f>
        <v>#N/A</v>
      </c>
      <c r="N1319" t="e">
        <f>VLOOKUP($A1319,cleaning_log!$A$1:$ZZ$9791,MATCH(N$5,cleaning_log!$A$2:$ZZ$2,0),0)</f>
        <v>#N/A</v>
      </c>
      <c r="O1319" t="e">
        <f>VLOOKUP($A1319,cleaning_log!$A$1:$ZZ$9791,MATCH(O$5,cleaning_log!$A$2:$ZZ$2,0),0)</f>
        <v>#N/A</v>
      </c>
      <c r="P1319" t="e">
        <f>VLOOKUP($A1319,cleaning_log!$A$1:$ZZ$9791,MATCH(P$5,cleaning_log!$A$2:$ZZ$2,0),0)</f>
        <v>#N/A</v>
      </c>
      <c r="Q1319" t="e">
        <f>VLOOKUP($A1319,cleaning_log!$A$1:$ZZ$9791,MATCH(Q$5,cleaning_log!$A$2:$ZZ$2,0),0)</f>
        <v>#N/A</v>
      </c>
      <c r="R1319" t="e">
        <f>VLOOKUP($A1319,cleaning_log!$A$1:$ZZ$9791,MATCH(R$5,cleaning_log!$A$2:$ZZ$2,0),0)</f>
        <v>#N/A</v>
      </c>
      <c r="S1319" t="e">
        <f t="shared" si="202"/>
        <v>#N/A</v>
      </c>
      <c r="T1319" t="e">
        <f>VLOOKUP($A1319,cleaning_log!$A$1:$ZZ$9791,MATCH(T$5,cleaning_log!$A$2:$ZZ$2,0),0)</f>
        <v>#N/A</v>
      </c>
      <c r="U1319" t="e">
        <f>VLOOKUP($A1319,cleaning_log!$A$1:$ZZ$9791,MATCH(U$5,cleaning_log!$A$2:$ZZ$2,0),0)</f>
        <v>#N/A</v>
      </c>
      <c r="V1319" t="e">
        <f>VLOOKUP($A1319,cleaning_log!$A$1:$ZZ$9791,MATCH(V$5,cleaning_log!$A$2:$ZZ$2,0),0)</f>
        <v>#N/A</v>
      </c>
    </row>
    <row r="1320" spans="1:22" hidden="1" x14ac:dyDescent="0.2">
      <c r="A1320" t="s">
        <v>15989</v>
      </c>
      <c r="B1320" t="str">
        <f>IF(NOT(ISNA(VLOOKUP($A1320,miplib2017!$A$5:$A$10000,1,0))),"miplib2017",IF(NOT(ISNA(VLOOKUP($A1320,miplib2010!$A$5:$A$10000,1,0))),"miplib2010",IF(NOT(ISNA(VLOOKUP($A1320,miplib2003!$A$5:$A$10000,1,0))),"miplib2003",IF(NOT(ISNA(VLOOKUP($A1320,miplib3!$A$5:$A$10002,1,0))),"miplib3",IF(NOT(ISNA(VLOOKUP($A1320,miplib2!$A$5:$A$10004,1,0))),"miplib2",IF(NOT(ISNA(VLOOKUP($A1320,coral!$A$5:$A$10000,1,0))),"coral",IF(NOT(ISNA(VLOOKUP($A1320,neos!$A$5:$A$10000,1,0))),"neos","COULD NOT FIND")))))))</f>
        <v>miplib2017</v>
      </c>
      <c r="C1320" t="str">
        <f>B1320&amp;"/"&amp;A1320</f>
        <v>miplib2017/sing11</v>
      </c>
      <c r="D1320">
        <f ca="1">VLOOKUP($A1320,INDIRECT("'"&amp;$B1320&amp;"'!"&amp;"$A$5:$Z$10000"),MATCH(D$5,INDIRECT("'"&amp;$B1320&amp;"'!$A$4:$Z$4"),0),0)</f>
        <v>105858</v>
      </c>
      <c r="E1320">
        <f ca="1">VLOOKUP($A1320,INDIRECT("'"&amp;$B1320&amp;"'!"&amp;"$A$5:$Z$10000"),MATCH(E$5,INDIRECT("'"&amp;$B1320&amp;"'!$A$4:$Z$4"),0),0)</f>
        <v>175352</v>
      </c>
      <c r="F1320" t="e">
        <f>VLOOKUP($A1320,cleaning_log!$A$1:$ZZ$9791,MATCH(F$5,cleaning_log!$A$2:$ZZ$2,0),0)</f>
        <v>#N/A</v>
      </c>
      <c r="G1320" t="e">
        <f>VLOOKUP($A1320,cleaning_log!$A$1:$ZZ$9791,MATCH(G$5,cleaning_log!$A$2:$ZZ$2,0),0)</f>
        <v>#N/A</v>
      </c>
      <c r="H1320" t="str">
        <f ca="1">VLOOKUP($A1320,INDIRECT("'"&amp;$B1320&amp;"'!"&amp;"$A$5:$Z$10000"),MATCH(H$5,INDIRECT("'"&amp;$B1320&amp;"'!$A$4:$Z$4"),0),0)</f>
        <v>19108639.4603942*</v>
      </c>
      <c r="I1320" t="e">
        <f>VLOOKUP($A1320,cleaning_log!$A$1:$ZZ$9791,MATCH(I$5,cleaning_log!$A$2:$ZZ$2,0),0)</f>
        <v>#N/A</v>
      </c>
      <c r="J1320" t="e">
        <f>VLOOKUP($A1320,cleaning_log!$A$1:$ZZ$9791,MATCH(J$5,cleaning_log!$A$2:$ZZ$2,0),0)</f>
        <v>#N/A</v>
      </c>
      <c r="K1320" t="b">
        <f>IF(ISNA(J1320),TRUE,ABS(H1320-J1320)&gt;0.001)</f>
        <v>1</v>
      </c>
      <c r="L1320" t="e">
        <f>VLOOKUP($A1320,cleaning_log!$A$1:$ZZ$9791,MATCH(L$5,cleaning_log!$A$2:$ZZ$2,0),0)</f>
        <v>#N/A</v>
      </c>
      <c r="M1320" t="e">
        <f>VLOOKUP($A1320,cleaning_log!$A$1:$ZZ$9791,MATCH(M$5,cleaning_log!$A$2:$ZZ$2,0),0)</f>
        <v>#N/A</v>
      </c>
      <c r="N1320" t="e">
        <f>VLOOKUP($A1320,cleaning_log!$A$1:$ZZ$9791,MATCH(N$5,cleaning_log!$A$2:$ZZ$2,0),0)</f>
        <v>#N/A</v>
      </c>
      <c r="O1320" t="e">
        <f>VLOOKUP($A1320,cleaning_log!$A$1:$ZZ$9791,MATCH(O$5,cleaning_log!$A$2:$ZZ$2,0),0)</f>
        <v>#N/A</v>
      </c>
      <c r="P1320" t="e">
        <f>VLOOKUP($A1320,cleaning_log!$A$1:$ZZ$9791,MATCH(P$5,cleaning_log!$A$2:$ZZ$2,0),0)</f>
        <v>#N/A</v>
      </c>
      <c r="Q1320" t="e">
        <f>VLOOKUP($A1320,cleaning_log!$A$1:$ZZ$9791,MATCH(Q$5,cleaning_log!$A$2:$ZZ$2,0),0)</f>
        <v>#N/A</v>
      </c>
      <c r="R1320" t="e">
        <f>VLOOKUP($A1320,cleaning_log!$A$1:$ZZ$9791,MATCH(R$5,cleaning_log!$A$2:$ZZ$2,0),0)</f>
        <v>#N/A</v>
      </c>
      <c r="S1320" t="e">
        <f t="shared" si="202"/>
        <v>#N/A</v>
      </c>
      <c r="T1320" t="e">
        <f>VLOOKUP($A1320,cleaning_log!$A$1:$ZZ$9791,MATCH(T$5,cleaning_log!$A$2:$ZZ$2,0),0)</f>
        <v>#N/A</v>
      </c>
      <c r="U1320" t="e">
        <f>VLOOKUP($A1320,cleaning_log!$A$1:$ZZ$9791,MATCH(U$5,cleaning_log!$A$2:$ZZ$2,0),0)</f>
        <v>#N/A</v>
      </c>
      <c r="V1320" t="e">
        <f>VLOOKUP($A1320,cleaning_log!$A$1:$ZZ$9791,MATCH(V$5,cleaning_log!$A$2:$ZZ$2,0),0)</f>
        <v>#N/A</v>
      </c>
    </row>
    <row r="1321" spans="1:22" hidden="1" x14ac:dyDescent="0.2">
      <c r="A1321" t="s">
        <v>4312</v>
      </c>
      <c r="B1321" t="str">
        <f>IF(NOT(ISNA(VLOOKUP($A1321,miplib2017!$A$5:$A$10000,1,0))),"miplib2017",IF(NOT(ISNA(VLOOKUP($A1321,miplib2010!$A$5:$A$10000,1,0))),"miplib2010",IF(NOT(ISNA(VLOOKUP($A1321,miplib2003!$A$5:$A$10000,1,0))),"miplib2003",IF(NOT(ISNA(VLOOKUP($A1321,miplib3!$A$5:$A$10002,1,0))),"miplib3",IF(NOT(ISNA(VLOOKUP($A1321,miplib2!$A$5:$A$10004,1,0))),"miplib2",IF(NOT(ISNA(VLOOKUP($A1321,coral!$A$5:$A$10000,1,0))),"coral",IF(NOT(ISNA(VLOOKUP($A1321,neos!$A$5:$A$10000,1,0))),"neos","COULD NOT FIND")))))))</f>
        <v>miplib2010</v>
      </c>
      <c r="C1321" t="str">
        <f>B1321&amp;"/"&amp;A1321</f>
        <v>miplib2010/sing161</v>
      </c>
      <c r="D1321">
        <f ca="1">VLOOKUP($A1321,INDIRECT("'"&amp;$B1321&amp;"'!"&amp;"$A$5:$Z$10000"),MATCH(D$5,INDIRECT("'"&amp;$B1321&amp;"'!$A$4:$Z$4"),0),0)</f>
        <v>455631</v>
      </c>
      <c r="E1321">
        <f ca="1">VLOOKUP($A1321,INDIRECT("'"&amp;$B1321&amp;"'!"&amp;"$A$5:$Z$10000"),MATCH(E$5,INDIRECT("'"&amp;$B1321&amp;"'!$A$4:$Z$4"),0),0)</f>
        <v>770102</v>
      </c>
      <c r="F1321" t="e">
        <f>VLOOKUP($A1321,cleaning_log!$A$1:$ZZ$9791,MATCH(F$5,cleaning_log!$A$2:$ZZ$2,0),0)</f>
        <v>#N/A</v>
      </c>
      <c r="G1321" t="e">
        <f>VLOOKUP($A1321,cleaning_log!$A$1:$ZZ$9791,MATCH(G$5,cleaning_log!$A$2:$ZZ$2,0),0)</f>
        <v>#N/A</v>
      </c>
      <c r="H1321" t="str">
        <f ca="1">VLOOKUP($A1321,INDIRECT("'"&amp;$B1321&amp;"'!"&amp;"$A$5:$Z$10000"),MATCH(H$5,INDIRECT("'"&amp;$B1321&amp;"'!$A$4:$Z$4"),0),0)</f>
        <v>?</v>
      </c>
      <c r="I1321" t="e">
        <f>VLOOKUP($A1321,cleaning_log!$A$1:$ZZ$9791,MATCH(I$5,cleaning_log!$A$2:$ZZ$2,0),0)</f>
        <v>#N/A</v>
      </c>
      <c r="J1321" t="e">
        <f>VLOOKUP($A1321,cleaning_log!$A$1:$ZZ$9791,MATCH(J$5,cleaning_log!$A$2:$ZZ$2,0),0)</f>
        <v>#N/A</v>
      </c>
      <c r="L1321" t="e">
        <f>VLOOKUP($A1321,cleaning_log!$A$1:$ZZ$9791,MATCH(L$5,cleaning_log!$A$2:$ZZ$2,0),0)</f>
        <v>#N/A</v>
      </c>
      <c r="M1321" t="e">
        <f>VLOOKUP($A1321,cleaning_log!$A$1:$ZZ$9791,MATCH(M$5,cleaning_log!$A$2:$ZZ$2,0),0)</f>
        <v>#N/A</v>
      </c>
      <c r="N1321" t="e">
        <f>VLOOKUP($A1321,cleaning_log!$A$1:$ZZ$9791,MATCH(N$5,cleaning_log!$A$2:$ZZ$2,0),0)</f>
        <v>#N/A</v>
      </c>
      <c r="O1321" t="e">
        <f>VLOOKUP($A1321,cleaning_log!$A$1:$ZZ$9791,MATCH(O$5,cleaning_log!$A$2:$ZZ$2,0),0)</f>
        <v>#N/A</v>
      </c>
      <c r="P1321" t="e">
        <f>VLOOKUP($A1321,cleaning_log!$A$1:$ZZ$9791,MATCH(P$5,cleaning_log!$A$2:$ZZ$2,0),0)</f>
        <v>#N/A</v>
      </c>
      <c r="Q1321" t="e">
        <f>VLOOKUP($A1321,cleaning_log!$A$1:$ZZ$9791,MATCH(Q$5,cleaning_log!$A$2:$ZZ$2,0),0)</f>
        <v>#N/A</v>
      </c>
      <c r="R1321" t="e">
        <f>VLOOKUP($A1321,cleaning_log!$A$1:$ZZ$9791,MATCH(R$5,cleaning_log!$A$2:$ZZ$2,0),0)</f>
        <v>#N/A</v>
      </c>
      <c r="S1321" t="e">
        <f t="shared" si="202"/>
        <v>#N/A</v>
      </c>
      <c r="T1321" t="e">
        <f>VLOOKUP($A1321,cleaning_log!$A$1:$ZZ$9791,MATCH(T$5,cleaning_log!$A$2:$ZZ$2,0),0)</f>
        <v>#N/A</v>
      </c>
      <c r="U1321" t="e">
        <f>VLOOKUP($A1321,cleaning_log!$A$1:$ZZ$9791,MATCH(U$5,cleaning_log!$A$2:$ZZ$2,0),0)</f>
        <v>#N/A</v>
      </c>
      <c r="V1321" t="e">
        <f>VLOOKUP($A1321,cleaning_log!$A$1:$ZZ$9791,MATCH(V$5,cleaning_log!$A$2:$ZZ$2,0),0)</f>
        <v>#N/A</v>
      </c>
    </row>
    <row r="1322" spans="1:22" hidden="1" x14ac:dyDescent="0.2">
      <c r="A1322" t="s">
        <v>15993</v>
      </c>
      <c r="B1322" t="str">
        <f>IF(NOT(ISNA(VLOOKUP($A1322,miplib2017!$A$5:$A$10000,1,0))),"miplib2017",IF(NOT(ISNA(VLOOKUP($A1322,miplib2010!$A$5:$A$10000,1,0))),"miplib2010",IF(NOT(ISNA(VLOOKUP($A1322,miplib2003!$A$5:$A$10000,1,0))),"miplib2003",IF(NOT(ISNA(VLOOKUP($A1322,miplib3!$A$5:$A$10002,1,0))),"miplib3",IF(NOT(ISNA(VLOOKUP($A1322,miplib2!$A$5:$A$10004,1,0))),"miplib2",IF(NOT(ISNA(VLOOKUP($A1322,coral!$A$5:$A$10000,1,0))),"coral",IF(NOT(ISNA(VLOOKUP($A1322,neos!$A$5:$A$10000,1,0))),"neos","COULD NOT FIND")))))))</f>
        <v>miplib2017</v>
      </c>
      <c r="C1322" t="str">
        <f>B1322&amp;"/"&amp;A1322</f>
        <v>miplib2017/sing17</v>
      </c>
      <c r="D1322">
        <f ca="1">VLOOKUP($A1322,INDIRECT("'"&amp;$B1322&amp;"'!"&amp;"$A$5:$Z$10000"),MATCH(D$5,INDIRECT("'"&amp;$B1322&amp;"'!$A$4:$Z$4"),0),0)</f>
        <v>266802</v>
      </c>
      <c r="E1322">
        <f ca="1">VLOOKUP($A1322,INDIRECT("'"&amp;$B1322&amp;"'!"&amp;"$A$5:$Z$10000"),MATCH(E$5,INDIRECT("'"&amp;$B1322&amp;"'!$A$4:$Z$4"),0),0)</f>
        <v>452787</v>
      </c>
      <c r="F1322" t="e">
        <f>VLOOKUP($A1322,cleaning_log!$A$1:$ZZ$9791,MATCH(F$5,cleaning_log!$A$2:$ZZ$2,0),0)</f>
        <v>#N/A</v>
      </c>
      <c r="G1322" t="e">
        <f>VLOOKUP($A1322,cleaning_log!$A$1:$ZZ$9791,MATCH(G$5,cleaning_log!$A$2:$ZZ$2,0),0)</f>
        <v>#N/A</v>
      </c>
      <c r="H1322" t="str">
        <f ca="1">VLOOKUP($A1322,INDIRECT("'"&amp;$B1322&amp;"'!"&amp;"$A$5:$Z$10000"),MATCH(H$5,INDIRECT("'"&amp;$B1322&amp;"'!$A$4:$Z$4"),0),0)</f>
        <v>36177046.91482*</v>
      </c>
      <c r="I1322" t="e">
        <f>VLOOKUP($A1322,cleaning_log!$A$1:$ZZ$9791,MATCH(I$5,cleaning_log!$A$2:$ZZ$2,0),0)</f>
        <v>#N/A</v>
      </c>
      <c r="J1322" t="e">
        <f>VLOOKUP($A1322,cleaning_log!$A$1:$ZZ$9791,MATCH(J$5,cleaning_log!$A$2:$ZZ$2,0),0)</f>
        <v>#N/A</v>
      </c>
      <c r="K1322" t="b">
        <f>IF(ISNA(J1322),TRUE,ABS(H1322-J1322)&gt;0.001)</f>
        <v>1</v>
      </c>
      <c r="L1322" t="e">
        <f>VLOOKUP($A1322,cleaning_log!$A$1:$ZZ$9791,MATCH(L$5,cleaning_log!$A$2:$ZZ$2,0),0)</f>
        <v>#N/A</v>
      </c>
      <c r="M1322" t="e">
        <f>VLOOKUP($A1322,cleaning_log!$A$1:$ZZ$9791,MATCH(M$5,cleaning_log!$A$2:$ZZ$2,0),0)</f>
        <v>#N/A</v>
      </c>
      <c r="N1322" t="e">
        <f>VLOOKUP($A1322,cleaning_log!$A$1:$ZZ$9791,MATCH(N$5,cleaning_log!$A$2:$ZZ$2,0),0)</f>
        <v>#N/A</v>
      </c>
      <c r="O1322" t="e">
        <f>VLOOKUP($A1322,cleaning_log!$A$1:$ZZ$9791,MATCH(O$5,cleaning_log!$A$2:$ZZ$2,0),0)</f>
        <v>#N/A</v>
      </c>
      <c r="P1322" t="e">
        <f>VLOOKUP($A1322,cleaning_log!$A$1:$ZZ$9791,MATCH(P$5,cleaning_log!$A$2:$ZZ$2,0),0)</f>
        <v>#N/A</v>
      </c>
      <c r="Q1322" t="e">
        <f>VLOOKUP($A1322,cleaning_log!$A$1:$ZZ$9791,MATCH(Q$5,cleaning_log!$A$2:$ZZ$2,0),0)</f>
        <v>#N/A</v>
      </c>
      <c r="R1322" t="e">
        <f>VLOOKUP($A1322,cleaning_log!$A$1:$ZZ$9791,MATCH(R$5,cleaning_log!$A$2:$ZZ$2,0),0)</f>
        <v>#N/A</v>
      </c>
      <c r="S1322" t="e">
        <f t="shared" si="202"/>
        <v>#N/A</v>
      </c>
      <c r="T1322" t="e">
        <f>VLOOKUP($A1322,cleaning_log!$A$1:$ZZ$9791,MATCH(T$5,cleaning_log!$A$2:$ZZ$2,0),0)</f>
        <v>#N/A</v>
      </c>
      <c r="U1322" t="e">
        <f>VLOOKUP($A1322,cleaning_log!$A$1:$ZZ$9791,MATCH(U$5,cleaning_log!$A$2:$ZZ$2,0),0)</f>
        <v>#N/A</v>
      </c>
      <c r="V1322" t="e">
        <f>VLOOKUP($A1322,cleaning_log!$A$1:$ZZ$9791,MATCH(V$5,cleaning_log!$A$2:$ZZ$2,0),0)</f>
        <v>#N/A</v>
      </c>
    </row>
    <row r="1323" spans="1:22" hidden="1" x14ac:dyDescent="0.2">
      <c r="A1323" t="s">
        <v>4314</v>
      </c>
      <c r="B1323" t="str">
        <f>IF(NOT(ISNA(VLOOKUP($A1323,miplib2017!$A$5:$A$10000,1,0))),"miplib2017",IF(NOT(ISNA(VLOOKUP($A1323,miplib2010!$A$5:$A$10000,1,0))),"miplib2010",IF(NOT(ISNA(VLOOKUP($A1323,miplib2003!$A$5:$A$10000,1,0))),"miplib2003",IF(NOT(ISNA(VLOOKUP($A1323,miplib3!$A$5:$A$10002,1,0))),"miplib3",IF(NOT(ISNA(VLOOKUP($A1323,miplib2!$A$5:$A$10004,1,0))),"miplib2",IF(NOT(ISNA(VLOOKUP($A1323,coral!$A$5:$A$10000,1,0))),"coral",IF(NOT(ISNA(VLOOKUP($A1323,neos!$A$5:$A$10000,1,0))),"neos","COULD NOT FIND")))))))</f>
        <v>miplib2010</v>
      </c>
      <c r="C1323" t="str">
        <f>B1323&amp;"/"&amp;A1323</f>
        <v>miplib2010/sing2</v>
      </c>
      <c r="D1323">
        <f ca="1">VLOOKUP($A1323,INDIRECT("'"&amp;$B1323&amp;"'!"&amp;"$A$5:$Z$10000"),MATCH(D$5,INDIRECT("'"&amp;$B1323&amp;"'!$A$4:$Z$4"),0),0)</f>
        <v>28891</v>
      </c>
      <c r="E1323">
        <f ca="1">VLOOKUP($A1323,INDIRECT("'"&amp;$B1323&amp;"'!"&amp;"$A$5:$Z$10000"),MATCH(E$5,INDIRECT("'"&amp;$B1323&amp;"'!$A$4:$Z$4"),0),0)</f>
        <v>31630</v>
      </c>
      <c r="F1323" t="e">
        <f>VLOOKUP($A1323,cleaning_log!$A$1:$ZZ$9791,MATCH(F$5,cleaning_log!$A$2:$ZZ$2,0),0)</f>
        <v>#N/A</v>
      </c>
      <c r="G1323" t="e">
        <f>VLOOKUP($A1323,cleaning_log!$A$1:$ZZ$9791,MATCH(G$5,cleaning_log!$A$2:$ZZ$2,0),0)</f>
        <v>#N/A</v>
      </c>
      <c r="H1323" t="str">
        <f ca="1">VLOOKUP($A1323,INDIRECT("'"&amp;$B1323&amp;"'!"&amp;"$A$5:$Z$10000"),MATCH(H$5,INDIRECT("'"&amp;$B1323&amp;"'!$A$4:$Z$4"),0),0)</f>
        <v>?</v>
      </c>
      <c r="I1323" t="e">
        <f>VLOOKUP($A1323,cleaning_log!$A$1:$ZZ$9791,MATCH(I$5,cleaning_log!$A$2:$ZZ$2,0),0)</f>
        <v>#N/A</v>
      </c>
      <c r="J1323" t="e">
        <f>VLOOKUP($A1323,cleaning_log!$A$1:$ZZ$9791,MATCH(J$5,cleaning_log!$A$2:$ZZ$2,0),0)</f>
        <v>#N/A</v>
      </c>
      <c r="L1323" t="e">
        <f>VLOOKUP($A1323,cleaning_log!$A$1:$ZZ$9791,MATCH(L$5,cleaning_log!$A$2:$ZZ$2,0),0)</f>
        <v>#N/A</v>
      </c>
      <c r="M1323" t="e">
        <f>VLOOKUP($A1323,cleaning_log!$A$1:$ZZ$9791,MATCH(M$5,cleaning_log!$A$2:$ZZ$2,0),0)</f>
        <v>#N/A</v>
      </c>
      <c r="N1323" t="e">
        <f>VLOOKUP($A1323,cleaning_log!$A$1:$ZZ$9791,MATCH(N$5,cleaning_log!$A$2:$ZZ$2,0),0)</f>
        <v>#N/A</v>
      </c>
      <c r="O1323" t="e">
        <f>VLOOKUP($A1323,cleaning_log!$A$1:$ZZ$9791,MATCH(O$5,cleaning_log!$A$2:$ZZ$2,0),0)</f>
        <v>#N/A</v>
      </c>
      <c r="P1323" t="e">
        <f>VLOOKUP($A1323,cleaning_log!$A$1:$ZZ$9791,MATCH(P$5,cleaning_log!$A$2:$ZZ$2,0),0)</f>
        <v>#N/A</v>
      </c>
      <c r="Q1323" t="e">
        <f>VLOOKUP($A1323,cleaning_log!$A$1:$ZZ$9791,MATCH(Q$5,cleaning_log!$A$2:$ZZ$2,0),0)</f>
        <v>#N/A</v>
      </c>
      <c r="R1323" t="e">
        <f>VLOOKUP($A1323,cleaning_log!$A$1:$ZZ$9791,MATCH(R$5,cleaning_log!$A$2:$ZZ$2,0),0)</f>
        <v>#N/A</v>
      </c>
      <c r="S1323" t="e">
        <f t="shared" si="202"/>
        <v>#N/A</v>
      </c>
      <c r="T1323" t="e">
        <f>VLOOKUP($A1323,cleaning_log!$A$1:$ZZ$9791,MATCH(T$5,cleaning_log!$A$2:$ZZ$2,0),0)</f>
        <v>#N/A</v>
      </c>
      <c r="U1323" t="e">
        <f>VLOOKUP($A1323,cleaning_log!$A$1:$ZZ$9791,MATCH(U$5,cleaning_log!$A$2:$ZZ$2,0),0)</f>
        <v>#N/A</v>
      </c>
      <c r="V1323" t="e">
        <f>VLOOKUP($A1323,cleaning_log!$A$1:$ZZ$9791,MATCH(V$5,cleaning_log!$A$2:$ZZ$2,0),0)</f>
        <v>#N/A</v>
      </c>
    </row>
    <row r="1324" spans="1:22" hidden="1" x14ac:dyDescent="0.2">
      <c r="A1324" t="s">
        <v>4313</v>
      </c>
      <c r="B1324" t="str">
        <f>IF(NOT(ISNA(VLOOKUP($A1324,miplib2017!$A$5:$A$10000,1,0))),"miplib2017",IF(NOT(ISNA(VLOOKUP($A1324,miplib2010!$A$5:$A$10000,1,0))),"miplib2010",IF(NOT(ISNA(VLOOKUP($A1324,miplib2003!$A$5:$A$10000,1,0))),"miplib2003",IF(NOT(ISNA(VLOOKUP($A1324,miplib3!$A$5:$A$10002,1,0))),"miplib3",IF(NOT(ISNA(VLOOKUP($A1324,miplib2!$A$5:$A$10004,1,0))),"miplib2",IF(NOT(ISNA(VLOOKUP($A1324,coral!$A$5:$A$10000,1,0))),"coral",IF(NOT(ISNA(VLOOKUP($A1324,neos!$A$5:$A$10000,1,0))),"neos","COULD NOT FIND")))))))</f>
        <v>miplib2010</v>
      </c>
      <c r="C1324" t="str">
        <f>B1324&amp;"/"&amp;A1324</f>
        <v>miplib2010/sing245</v>
      </c>
      <c r="D1324">
        <f ca="1">VLOOKUP($A1324,INDIRECT("'"&amp;$B1324&amp;"'!"&amp;"$A$5:$Z$10000"),MATCH(D$5,INDIRECT("'"&amp;$B1324&amp;"'!$A$4:$Z$4"),0),0)</f>
        <v>143161</v>
      </c>
      <c r="E1324">
        <f ca="1">VLOOKUP($A1324,INDIRECT("'"&amp;$B1324&amp;"'!"&amp;"$A$5:$Z$10000"),MATCH(E$5,INDIRECT("'"&amp;$B1324&amp;"'!$A$4:$Z$4"),0),0)</f>
        <v>235146</v>
      </c>
      <c r="F1324" t="e">
        <f>VLOOKUP($A1324,cleaning_log!$A$1:$ZZ$9791,MATCH(F$5,cleaning_log!$A$2:$ZZ$2,0),0)</f>
        <v>#N/A</v>
      </c>
      <c r="G1324" t="e">
        <f>VLOOKUP($A1324,cleaning_log!$A$1:$ZZ$9791,MATCH(G$5,cleaning_log!$A$2:$ZZ$2,0),0)</f>
        <v>#N/A</v>
      </c>
      <c r="H1324" t="str">
        <f ca="1">VLOOKUP($A1324,INDIRECT("'"&amp;$B1324&amp;"'!"&amp;"$A$5:$Z$10000"),MATCH(H$5,INDIRECT("'"&amp;$B1324&amp;"'!$A$4:$Z$4"),0),0)</f>
        <v>?</v>
      </c>
      <c r="I1324" t="e">
        <f>VLOOKUP($A1324,cleaning_log!$A$1:$ZZ$9791,MATCH(I$5,cleaning_log!$A$2:$ZZ$2,0),0)</f>
        <v>#N/A</v>
      </c>
      <c r="J1324" t="e">
        <f>VLOOKUP($A1324,cleaning_log!$A$1:$ZZ$9791,MATCH(J$5,cleaning_log!$A$2:$ZZ$2,0),0)</f>
        <v>#N/A</v>
      </c>
      <c r="L1324" t="e">
        <f>VLOOKUP($A1324,cleaning_log!$A$1:$ZZ$9791,MATCH(L$5,cleaning_log!$A$2:$ZZ$2,0),0)</f>
        <v>#N/A</v>
      </c>
      <c r="M1324" t="e">
        <f>VLOOKUP($A1324,cleaning_log!$A$1:$ZZ$9791,MATCH(M$5,cleaning_log!$A$2:$ZZ$2,0),0)</f>
        <v>#N/A</v>
      </c>
      <c r="N1324" t="e">
        <f>VLOOKUP($A1324,cleaning_log!$A$1:$ZZ$9791,MATCH(N$5,cleaning_log!$A$2:$ZZ$2,0),0)</f>
        <v>#N/A</v>
      </c>
      <c r="O1324" t="e">
        <f>VLOOKUP($A1324,cleaning_log!$A$1:$ZZ$9791,MATCH(O$5,cleaning_log!$A$2:$ZZ$2,0),0)</f>
        <v>#N/A</v>
      </c>
      <c r="P1324" t="e">
        <f>VLOOKUP($A1324,cleaning_log!$A$1:$ZZ$9791,MATCH(P$5,cleaning_log!$A$2:$ZZ$2,0),0)</f>
        <v>#N/A</v>
      </c>
      <c r="Q1324" t="e">
        <f>VLOOKUP($A1324,cleaning_log!$A$1:$ZZ$9791,MATCH(Q$5,cleaning_log!$A$2:$ZZ$2,0),0)</f>
        <v>#N/A</v>
      </c>
      <c r="R1324" t="e">
        <f>VLOOKUP($A1324,cleaning_log!$A$1:$ZZ$9791,MATCH(R$5,cleaning_log!$A$2:$ZZ$2,0),0)</f>
        <v>#N/A</v>
      </c>
      <c r="S1324" t="e">
        <f t="shared" si="202"/>
        <v>#N/A</v>
      </c>
      <c r="T1324" t="e">
        <f>VLOOKUP($A1324,cleaning_log!$A$1:$ZZ$9791,MATCH(T$5,cleaning_log!$A$2:$ZZ$2,0),0)</f>
        <v>#N/A</v>
      </c>
      <c r="U1324" t="e">
        <f>VLOOKUP($A1324,cleaning_log!$A$1:$ZZ$9791,MATCH(U$5,cleaning_log!$A$2:$ZZ$2,0),0)</f>
        <v>#N/A</v>
      </c>
      <c r="V1324" t="e">
        <f>VLOOKUP($A1324,cleaning_log!$A$1:$ZZ$9791,MATCH(V$5,cleaning_log!$A$2:$ZZ$2,0),0)</f>
        <v>#N/A</v>
      </c>
    </row>
    <row r="1325" spans="1:22" hidden="1" x14ac:dyDescent="0.2">
      <c r="A1325" t="s">
        <v>4495</v>
      </c>
      <c r="B1325" t="str">
        <f>IF(NOT(ISNA(VLOOKUP($A1325,miplib2017!$A$5:$A$10000,1,0))),"miplib2017",IF(NOT(ISNA(VLOOKUP($A1325,miplib2010!$A$5:$A$10000,1,0))),"miplib2010",IF(NOT(ISNA(VLOOKUP($A1325,miplib2003!$A$5:$A$10000,1,0))),"miplib2003",IF(NOT(ISNA(VLOOKUP($A1325,miplib3!$A$5:$A$10002,1,0))),"miplib3",IF(NOT(ISNA(VLOOKUP($A1325,miplib2!$A$5:$A$10004,1,0))),"miplib2",IF(NOT(ISNA(VLOOKUP($A1325,coral!$A$5:$A$10000,1,0))),"coral",IF(NOT(ISNA(VLOOKUP($A1325,neos!$A$5:$A$10000,1,0))),"neos","COULD NOT FIND")))))))</f>
        <v>miplib2017</v>
      </c>
      <c r="C1325" t="str">
        <f>B1325&amp;"/"&amp;A1325</f>
        <v>miplib2017/sing326</v>
      </c>
      <c r="D1325">
        <f ca="1">VLOOKUP($A1325,INDIRECT("'"&amp;$B1325&amp;"'!"&amp;"$A$5:$Z$10000"),MATCH(D$5,INDIRECT("'"&amp;$B1325&amp;"'!$A$4:$Z$4"),0),0)</f>
        <v>50781</v>
      </c>
      <c r="E1325">
        <f ca="1">VLOOKUP($A1325,INDIRECT("'"&amp;$B1325&amp;"'!"&amp;"$A$5:$Z$10000"),MATCH(E$5,INDIRECT("'"&amp;$B1325&amp;"'!$A$4:$Z$4"),0),0)</f>
        <v>55156</v>
      </c>
      <c r="F1325">
        <f>VLOOKUP($A1325,cleaning_log!$A$1:$ZZ$9791,MATCH(F$5,cleaning_log!$A$2:$ZZ$2,0),0)</f>
        <v>46790</v>
      </c>
      <c r="G1325">
        <f>VLOOKUP($A1325,cleaning_log!$A$1:$ZZ$9791,MATCH(G$5,cleaning_log!$A$2:$ZZ$2,0),0)</f>
        <v>51162</v>
      </c>
      <c r="H1325">
        <f ca="1">VLOOKUP($A1325,INDIRECT("'"&amp;$B1325&amp;"'!"&amp;"$A$5:$Z$10000"),MATCH(H$5,INDIRECT("'"&amp;$B1325&amp;"'!$A$4:$Z$4"),0),0)</f>
        <v>7753674.8537600003</v>
      </c>
      <c r="I1325">
        <f>VLOOKUP($A1325,cleaning_log!$A$1:$ZZ$9791,MATCH(I$5,cleaning_log!$A$2:$ZZ$2,0),0)</f>
        <v>7717674.8011889402</v>
      </c>
      <c r="J1325">
        <f>VLOOKUP($A1325,cleaning_log!$A$1:$ZZ$9791,MATCH(J$5,cleaning_log!$A$2:$ZZ$2,0),0)</f>
        <v>7717674.8011889402</v>
      </c>
      <c r="K1325" t="b">
        <f ca="1">IF(ISNA(J1325),TRUE,ABS(H1325-J1325)&gt;0.001)</f>
        <v>1</v>
      </c>
      <c r="L1325">
        <f>VLOOKUP($A1325,cleaning_log!$A$1:$ZZ$9791,MATCH(L$5,cleaning_log!$A$2:$ZZ$2,0),0)</f>
        <v>7753695.93808633</v>
      </c>
      <c r="M1325">
        <f>VLOOKUP($A1325,cleaning_log!$A$1:$ZZ$9791,MATCH(M$5,cleaning_log!$A$2:$ZZ$2,0),0)</f>
        <v>7753737.1793522602</v>
      </c>
      <c r="N1325">
        <f>VLOOKUP($A1325,cleaning_log!$A$1:$ZZ$9791,MATCH(N$5,cleaning_log!$A$2:$ZZ$2,0),0)</f>
        <v>7748205.6498891003</v>
      </c>
      <c r="O1325">
        <f>VLOOKUP($A1325,cleaning_log!$A$1:$ZZ$9791,MATCH(O$5,cleaning_log!$A$2:$ZZ$2,0),0)</f>
        <v>7746577.0670505399</v>
      </c>
      <c r="P1325">
        <f>VLOOKUP($A1325,cleaning_log!$A$1:$ZZ$9791,MATCH(P$5,cleaning_log!$A$2:$ZZ$2,0),0)</f>
        <v>3600.0039999999999</v>
      </c>
      <c r="Q1325">
        <f>VLOOKUP($A1325,cleaning_log!$A$1:$ZZ$9791,MATCH(Q$5,cleaning_log!$A$2:$ZZ$2,0),0)</f>
        <v>3600.0050000000001</v>
      </c>
      <c r="R1325">
        <f>VLOOKUP($A1325,cleaning_log!$A$1:$ZZ$9791,MATCH(R$5,cleaning_log!$A$2:$ZZ$2,0),0)</f>
        <v>3600.0050000000001</v>
      </c>
      <c r="S1325" t="b">
        <f t="shared" si="202"/>
        <v>0</v>
      </c>
      <c r="T1325">
        <f>VLOOKUP($A1325,cleaning_log!$A$1:$ZZ$9791,MATCH(T$5,cleaning_log!$A$2:$ZZ$2,0),0)</f>
        <v>5225</v>
      </c>
      <c r="U1325">
        <f>VLOOKUP($A1325,cleaning_log!$A$1:$ZZ$9791,MATCH(U$5,cleaning_log!$A$2:$ZZ$2,0),0)</f>
        <v>4464</v>
      </c>
      <c r="V1325">
        <f>VLOOKUP($A1325,cleaning_log!$A$1:$ZZ$9791,MATCH(V$5,cleaning_log!$A$2:$ZZ$2,0),0)</f>
        <v>5490</v>
      </c>
    </row>
    <row r="1326" spans="1:22" hidden="1" x14ac:dyDescent="0.2">
      <c r="A1326" t="s">
        <v>4315</v>
      </c>
      <c r="B1326" t="str">
        <f>IF(NOT(ISNA(VLOOKUP($A1326,miplib2017!$A$5:$A$10000,1,0))),"miplib2017",IF(NOT(ISNA(VLOOKUP($A1326,miplib2010!$A$5:$A$10000,1,0))),"miplib2010",IF(NOT(ISNA(VLOOKUP($A1326,miplib2003!$A$5:$A$10000,1,0))),"miplib2003",IF(NOT(ISNA(VLOOKUP($A1326,miplib3!$A$5:$A$10002,1,0))),"miplib3",IF(NOT(ISNA(VLOOKUP($A1326,miplib2!$A$5:$A$10004,1,0))),"miplib2",IF(NOT(ISNA(VLOOKUP($A1326,coral!$A$5:$A$10000,1,0))),"coral",IF(NOT(ISNA(VLOOKUP($A1326,neos!$A$5:$A$10000,1,0))),"neos","COULD NOT FIND")))))))</f>
        <v>miplib2010</v>
      </c>
      <c r="C1326" t="str">
        <f>B1326&amp;"/"&amp;A1326</f>
        <v>miplib2010/sing359</v>
      </c>
      <c r="D1326">
        <f ca="1">VLOOKUP($A1326,INDIRECT("'"&amp;$B1326&amp;"'!"&amp;"$A$5:$Z$10000"),MATCH(D$5,INDIRECT("'"&amp;$B1326&amp;"'!$A$4:$Z$4"),0),0)</f>
        <v>437116</v>
      </c>
      <c r="E1326">
        <f ca="1">VLOOKUP($A1326,INDIRECT("'"&amp;$B1326&amp;"'!"&amp;"$A$5:$Z$10000"),MATCH(E$5,INDIRECT("'"&amp;$B1326&amp;"'!$A$4:$Z$4"),0),0)</f>
        <v>713762</v>
      </c>
      <c r="F1326" t="e">
        <f>VLOOKUP($A1326,cleaning_log!$A$1:$ZZ$9791,MATCH(F$5,cleaning_log!$A$2:$ZZ$2,0),0)</f>
        <v>#N/A</v>
      </c>
      <c r="G1326" t="e">
        <f>VLOOKUP($A1326,cleaning_log!$A$1:$ZZ$9791,MATCH(G$5,cleaning_log!$A$2:$ZZ$2,0),0)</f>
        <v>#N/A</v>
      </c>
      <c r="H1326" t="str">
        <f ca="1">VLOOKUP($A1326,INDIRECT("'"&amp;$B1326&amp;"'!"&amp;"$A$5:$Z$10000"),MATCH(H$5,INDIRECT("'"&amp;$B1326&amp;"'!$A$4:$Z$4"),0),0)</f>
        <v>?</v>
      </c>
      <c r="I1326" t="e">
        <f>VLOOKUP($A1326,cleaning_log!$A$1:$ZZ$9791,MATCH(I$5,cleaning_log!$A$2:$ZZ$2,0),0)</f>
        <v>#N/A</v>
      </c>
      <c r="J1326" t="e">
        <f>VLOOKUP($A1326,cleaning_log!$A$1:$ZZ$9791,MATCH(J$5,cleaning_log!$A$2:$ZZ$2,0),0)</f>
        <v>#N/A</v>
      </c>
      <c r="L1326" t="e">
        <f>VLOOKUP($A1326,cleaning_log!$A$1:$ZZ$9791,MATCH(L$5,cleaning_log!$A$2:$ZZ$2,0),0)</f>
        <v>#N/A</v>
      </c>
      <c r="M1326" t="e">
        <f>VLOOKUP($A1326,cleaning_log!$A$1:$ZZ$9791,MATCH(M$5,cleaning_log!$A$2:$ZZ$2,0),0)</f>
        <v>#N/A</v>
      </c>
      <c r="N1326" t="e">
        <f>VLOOKUP($A1326,cleaning_log!$A$1:$ZZ$9791,MATCH(N$5,cleaning_log!$A$2:$ZZ$2,0),0)</f>
        <v>#N/A</v>
      </c>
      <c r="O1326" t="e">
        <f>VLOOKUP($A1326,cleaning_log!$A$1:$ZZ$9791,MATCH(O$5,cleaning_log!$A$2:$ZZ$2,0),0)</f>
        <v>#N/A</v>
      </c>
      <c r="P1326" t="e">
        <f>VLOOKUP($A1326,cleaning_log!$A$1:$ZZ$9791,MATCH(P$5,cleaning_log!$A$2:$ZZ$2,0),0)</f>
        <v>#N/A</v>
      </c>
      <c r="Q1326" t="e">
        <f>VLOOKUP($A1326,cleaning_log!$A$1:$ZZ$9791,MATCH(Q$5,cleaning_log!$A$2:$ZZ$2,0),0)</f>
        <v>#N/A</v>
      </c>
      <c r="R1326" t="e">
        <f>VLOOKUP($A1326,cleaning_log!$A$1:$ZZ$9791,MATCH(R$5,cleaning_log!$A$2:$ZZ$2,0),0)</f>
        <v>#N/A</v>
      </c>
      <c r="S1326" t="e">
        <f t="shared" si="202"/>
        <v>#N/A</v>
      </c>
      <c r="T1326" t="e">
        <f>VLOOKUP($A1326,cleaning_log!$A$1:$ZZ$9791,MATCH(T$5,cleaning_log!$A$2:$ZZ$2,0),0)</f>
        <v>#N/A</v>
      </c>
      <c r="U1326" t="e">
        <f>VLOOKUP($A1326,cleaning_log!$A$1:$ZZ$9791,MATCH(U$5,cleaning_log!$A$2:$ZZ$2,0),0)</f>
        <v>#N/A</v>
      </c>
      <c r="V1326" t="e">
        <f>VLOOKUP($A1326,cleaning_log!$A$1:$ZZ$9791,MATCH(V$5,cleaning_log!$A$2:$ZZ$2,0),0)</f>
        <v>#N/A</v>
      </c>
    </row>
    <row r="1327" spans="1:22" hidden="1" x14ac:dyDescent="0.2">
      <c r="A1327" t="s">
        <v>4496</v>
      </c>
      <c r="B1327" t="str">
        <f>IF(NOT(ISNA(VLOOKUP($A1327,miplib2017!$A$5:$A$10000,1,0))),"miplib2017",IF(NOT(ISNA(VLOOKUP($A1327,miplib2010!$A$5:$A$10000,1,0))),"miplib2010",IF(NOT(ISNA(VLOOKUP($A1327,miplib2003!$A$5:$A$10000,1,0))),"miplib2003",IF(NOT(ISNA(VLOOKUP($A1327,miplib3!$A$5:$A$10002,1,0))),"miplib3",IF(NOT(ISNA(VLOOKUP($A1327,miplib2!$A$5:$A$10004,1,0))),"miplib2",IF(NOT(ISNA(VLOOKUP($A1327,coral!$A$5:$A$10000,1,0))),"coral",IF(NOT(ISNA(VLOOKUP($A1327,neos!$A$5:$A$10000,1,0))),"neos","COULD NOT FIND")))))))</f>
        <v>miplib2017</v>
      </c>
      <c r="C1327" t="str">
        <f>B1327&amp;"/"&amp;A1327</f>
        <v>miplib2017/sing44</v>
      </c>
      <c r="D1327">
        <f ca="1">VLOOKUP($A1327,INDIRECT("'"&amp;$B1327&amp;"'!"&amp;"$A$5:$Z$10000"),MATCH(D$5,INDIRECT("'"&amp;$B1327&amp;"'!$A$4:$Z$4"),0),0)</f>
        <v>54745</v>
      </c>
      <c r="E1327">
        <f ca="1">VLOOKUP($A1327,INDIRECT("'"&amp;$B1327&amp;"'!"&amp;"$A$5:$Z$10000"),MATCH(E$5,INDIRECT("'"&amp;$B1327&amp;"'!$A$4:$Z$4"),0),0)</f>
        <v>59708</v>
      </c>
      <c r="F1327">
        <f>VLOOKUP($A1327,cleaning_log!$A$1:$ZZ$9791,MATCH(F$5,cleaning_log!$A$2:$ZZ$2,0),0)</f>
        <v>50561</v>
      </c>
      <c r="G1327">
        <f>VLOOKUP($A1327,cleaning_log!$A$1:$ZZ$9791,MATCH(G$5,cleaning_log!$A$2:$ZZ$2,0),0)</f>
        <v>55523</v>
      </c>
      <c r="H1327">
        <f ca="1">VLOOKUP($A1327,INDIRECT("'"&amp;$B1327&amp;"'!"&amp;"$A$5:$Z$10000"),MATCH(H$5,INDIRECT("'"&amp;$B1327&amp;"'!$A$4:$Z$4"),0),0)</f>
        <v>8128831.1771999998</v>
      </c>
      <c r="I1327">
        <f>VLOOKUP($A1327,cleaning_log!$A$1:$ZZ$9791,MATCH(I$5,cleaning_log!$A$2:$ZZ$2,0),0)</f>
        <v>8102513.2193998396</v>
      </c>
      <c r="J1327">
        <f>VLOOKUP($A1327,cleaning_log!$A$1:$ZZ$9791,MATCH(J$5,cleaning_log!$A$2:$ZZ$2,0),0)</f>
        <v>8102513.2193998396</v>
      </c>
      <c r="K1327" t="b">
        <f ca="1">IF(ISNA(J1327),TRUE,ABS(H1327-J1327)&gt;0.001)</f>
        <v>1</v>
      </c>
      <c r="L1327">
        <f>VLOOKUP($A1327,cleaning_log!$A$1:$ZZ$9791,MATCH(L$5,cleaning_log!$A$2:$ZZ$2,0),0)</f>
        <v>8129236.50300295</v>
      </c>
      <c r="M1327">
        <f>VLOOKUP($A1327,cleaning_log!$A$1:$ZZ$9791,MATCH(M$5,cleaning_log!$A$2:$ZZ$2,0),0)</f>
        <v>8129283.8428834602</v>
      </c>
      <c r="N1327">
        <f>VLOOKUP($A1327,cleaning_log!$A$1:$ZZ$9791,MATCH(N$5,cleaning_log!$A$2:$ZZ$2,0),0)</f>
        <v>8127151.7021079902</v>
      </c>
      <c r="O1327">
        <f>VLOOKUP($A1327,cleaning_log!$A$1:$ZZ$9791,MATCH(O$5,cleaning_log!$A$2:$ZZ$2,0),0)</f>
        <v>8126515.7496668398</v>
      </c>
      <c r="P1327">
        <f>VLOOKUP($A1327,cleaning_log!$A$1:$ZZ$9791,MATCH(P$5,cleaning_log!$A$2:$ZZ$2,0),0)</f>
        <v>3600.0050000000001</v>
      </c>
      <c r="Q1327">
        <f>VLOOKUP($A1327,cleaning_log!$A$1:$ZZ$9791,MATCH(Q$5,cleaning_log!$A$2:$ZZ$2,0),0)</f>
        <v>3600.0050000000001</v>
      </c>
      <c r="R1327">
        <f>VLOOKUP($A1327,cleaning_log!$A$1:$ZZ$9791,MATCH(R$5,cleaning_log!$A$2:$ZZ$2,0),0)</f>
        <v>3600.0059999999999</v>
      </c>
      <c r="S1327" t="b">
        <f t="shared" si="202"/>
        <v>0</v>
      </c>
      <c r="T1327">
        <f>VLOOKUP($A1327,cleaning_log!$A$1:$ZZ$9791,MATCH(T$5,cleaning_log!$A$2:$ZZ$2,0),0)</f>
        <v>5980</v>
      </c>
      <c r="U1327">
        <f>VLOOKUP($A1327,cleaning_log!$A$1:$ZZ$9791,MATCH(U$5,cleaning_log!$A$2:$ZZ$2,0),0)</f>
        <v>5407</v>
      </c>
      <c r="V1327">
        <f>VLOOKUP($A1327,cleaning_log!$A$1:$ZZ$9791,MATCH(V$5,cleaning_log!$A$2:$ZZ$2,0),0)</f>
        <v>7698</v>
      </c>
    </row>
    <row r="1328" spans="1:22" hidden="1" x14ac:dyDescent="0.2">
      <c r="A1328" t="s">
        <v>15997</v>
      </c>
      <c r="B1328" t="str">
        <f>IF(NOT(ISNA(VLOOKUP($A1328,miplib2017!$A$5:$A$10000,1,0))),"miplib2017",IF(NOT(ISNA(VLOOKUP($A1328,miplib2010!$A$5:$A$10000,1,0))),"miplib2010",IF(NOT(ISNA(VLOOKUP($A1328,miplib2003!$A$5:$A$10000,1,0))),"miplib2003",IF(NOT(ISNA(VLOOKUP($A1328,miplib3!$A$5:$A$10002,1,0))),"miplib3",IF(NOT(ISNA(VLOOKUP($A1328,miplib2!$A$5:$A$10004,1,0))),"miplib2",IF(NOT(ISNA(VLOOKUP($A1328,coral!$A$5:$A$10000,1,0))),"coral",IF(NOT(ISNA(VLOOKUP($A1328,neos!$A$5:$A$10000,1,0))),"neos","COULD NOT FIND")))))))</f>
        <v>miplib2017</v>
      </c>
      <c r="C1328" t="str">
        <f>B1328&amp;"/"&amp;A1328</f>
        <v>miplib2017/sing5</v>
      </c>
      <c r="D1328">
        <f ca="1">VLOOKUP($A1328,INDIRECT("'"&amp;$B1328&amp;"'!"&amp;"$A$5:$Z$10000"),MATCH(D$5,INDIRECT("'"&amp;$B1328&amp;"'!$A$4:$Z$4"),0),0)</f>
        <v>92183</v>
      </c>
      <c r="E1328">
        <f ca="1">VLOOKUP($A1328,INDIRECT("'"&amp;$B1328&amp;"'!"&amp;"$A$5:$Z$10000"),MATCH(E$5,INDIRECT("'"&amp;$B1328&amp;"'!$A$4:$Z$4"),0),0)</f>
        <v>154463</v>
      </c>
      <c r="F1328" t="e">
        <f>VLOOKUP($A1328,cleaning_log!$A$1:$ZZ$9791,MATCH(F$5,cleaning_log!$A$2:$ZZ$2,0),0)</f>
        <v>#N/A</v>
      </c>
      <c r="G1328" t="e">
        <f>VLOOKUP($A1328,cleaning_log!$A$1:$ZZ$9791,MATCH(G$5,cleaning_log!$A$2:$ZZ$2,0),0)</f>
        <v>#N/A</v>
      </c>
      <c r="H1328" t="str">
        <f ca="1">VLOOKUP($A1328,INDIRECT("'"&amp;$B1328&amp;"'!"&amp;"$A$5:$Z$10000"),MATCH(H$5,INDIRECT("'"&amp;$B1328&amp;"'!$A$4:$Z$4"),0),0)</f>
        <v>18778435.6076774*</v>
      </c>
      <c r="I1328" t="e">
        <f>VLOOKUP($A1328,cleaning_log!$A$1:$ZZ$9791,MATCH(I$5,cleaning_log!$A$2:$ZZ$2,0),0)</f>
        <v>#N/A</v>
      </c>
      <c r="J1328" t="e">
        <f>VLOOKUP($A1328,cleaning_log!$A$1:$ZZ$9791,MATCH(J$5,cleaning_log!$A$2:$ZZ$2,0),0)</f>
        <v>#N/A</v>
      </c>
      <c r="K1328" t="b">
        <f>IF(ISNA(J1328),TRUE,ABS(H1328-J1328)&gt;0.001)</f>
        <v>1</v>
      </c>
      <c r="L1328" t="e">
        <f>VLOOKUP($A1328,cleaning_log!$A$1:$ZZ$9791,MATCH(L$5,cleaning_log!$A$2:$ZZ$2,0),0)</f>
        <v>#N/A</v>
      </c>
      <c r="M1328" t="e">
        <f>VLOOKUP($A1328,cleaning_log!$A$1:$ZZ$9791,MATCH(M$5,cleaning_log!$A$2:$ZZ$2,0),0)</f>
        <v>#N/A</v>
      </c>
      <c r="N1328" t="e">
        <f>VLOOKUP($A1328,cleaning_log!$A$1:$ZZ$9791,MATCH(N$5,cleaning_log!$A$2:$ZZ$2,0),0)</f>
        <v>#N/A</v>
      </c>
      <c r="O1328" t="e">
        <f>VLOOKUP($A1328,cleaning_log!$A$1:$ZZ$9791,MATCH(O$5,cleaning_log!$A$2:$ZZ$2,0),0)</f>
        <v>#N/A</v>
      </c>
      <c r="P1328" t="e">
        <f>VLOOKUP($A1328,cleaning_log!$A$1:$ZZ$9791,MATCH(P$5,cleaning_log!$A$2:$ZZ$2,0),0)</f>
        <v>#N/A</v>
      </c>
      <c r="Q1328" t="e">
        <f>VLOOKUP($A1328,cleaning_log!$A$1:$ZZ$9791,MATCH(Q$5,cleaning_log!$A$2:$ZZ$2,0),0)</f>
        <v>#N/A</v>
      </c>
      <c r="R1328" t="e">
        <f>VLOOKUP($A1328,cleaning_log!$A$1:$ZZ$9791,MATCH(R$5,cleaning_log!$A$2:$ZZ$2,0),0)</f>
        <v>#N/A</v>
      </c>
      <c r="S1328" t="e">
        <f t="shared" si="202"/>
        <v>#N/A</v>
      </c>
      <c r="T1328" t="e">
        <f>VLOOKUP($A1328,cleaning_log!$A$1:$ZZ$9791,MATCH(T$5,cleaning_log!$A$2:$ZZ$2,0),0)</f>
        <v>#N/A</v>
      </c>
      <c r="U1328" t="e">
        <f>VLOOKUP($A1328,cleaning_log!$A$1:$ZZ$9791,MATCH(U$5,cleaning_log!$A$2:$ZZ$2,0),0)</f>
        <v>#N/A</v>
      </c>
      <c r="V1328" t="e">
        <f>VLOOKUP($A1328,cleaning_log!$A$1:$ZZ$9791,MATCH(V$5,cleaning_log!$A$2:$ZZ$2,0),0)</f>
        <v>#N/A</v>
      </c>
    </row>
    <row r="1329" spans="1:22" hidden="1" x14ac:dyDescent="0.2">
      <c r="A1329" t="s">
        <v>15999</v>
      </c>
      <c r="B1329" t="str">
        <f>IF(NOT(ISNA(VLOOKUP($A1329,miplib2017!$A$5:$A$10000,1,0))),"miplib2017",IF(NOT(ISNA(VLOOKUP($A1329,miplib2010!$A$5:$A$10000,1,0))),"miplib2010",IF(NOT(ISNA(VLOOKUP($A1329,miplib2003!$A$5:$A$10000,1,0))),"miplib2003",IF(NOT(ISNA(VLOOKUP($A1329,miplib3!$A$5:$A$10002,1,0))),"miplib3",IF(NOT(ISNA(VLOOKUP($A1329,miplib2!$A$5:$A$10004,1,0))),"miplib2",IF(NOT(ISNA(VLOOKUP($A1329,coral!$A$5:$A$10000,1,0))),"coral",IF(NOT(ISNA(VLOOKUP($A1329,neos!$A$5:$A$10000,1,0))),"neos","COULD NOT FIND")))))))</f>
        <v>miplib2017</v>
      </c>
      <c r="C1329" t="str">
        <f>B1329&amp;"/"&amp;A1329</f>
        <v>miplib2017/snip10x10-35r1budget17</v>
      </c>
      <c r="D1329">
        <f ca="1">VLOOKUP($A1329,INDIRECT("'"&amp;$B1329&amp;"'!"&amp;"$A$5:$Z$10000"),MATCH(D$5,INDIRECT("'"&amp;$B1329&amp;"'!$A$4:$Z$4"),0),0)</f>
        <v>213801</v>
      </c>
      <c r="E1329">
        <f ca="1">VLOOKUP($A1329,INDIRECT("'"&amp;$B1329&amp;"'!"&amp;"$A$5:$Z$10000"),MATCH(E$5,INDIRECT("'"&amp;$B1329&amp;"'!$A$4:$Z$4"),0),0)</f>
        <v>47611</v>
      </c>
      <c r="F1329" t="e">
        <f>VLOOKUP($A1329,cleaning_log!$A$1:$ZZ$9791,MATCH(F$5,cleaning_log!$A$2:$ZZ$2,0),0)</f>
        <v>#N/A</v>
      </c>
      <c r="G1329" t="e">
        <f>VLOOKUP($A1329,cleaning_log!$A$1:$ZZ$9791,MATCH(G$5,cleaning_log!$A$2:$ZZ$2,0),0)</f>
        <v>#N/A</v>
      </c>
      <c r="H1329">
        <f ca="1">VLOOKUP($A1329,INDIRECT("'"&amp;$B1329&amp;"'!"&amp;"$A$5:$Z$10000"),MATCH(H$5,INDIRECT("'"&amp;$B1329&amp;"'!$A$4:$Z$4"),0),0)</f>
        <v>72.308620360000006</v>
      </c>
      <c r="I1329" t="e">
        <f>VLOOKUP($A1329,cleaning_log!$A$1:$ZZ$9791,MATCH(I$5,cleaning_log!$A$2:$ZZ$2,0),0)</f>
        <v>#N/A</v>
      </c>
      <c r="J1329" t="e">
        <f>VLOOKUP($A1329,cleaning_log!$A$1:$ZZ$9791,MATCH(J$5,cleaning_log!$A$2:$ZZ$2,0),0)</f>
        <v>#N/A</v>
      </c>
      <c r="K1329" t="b">
        <f>IF(ISNA(J1329),TRUE,ABS(H1329-J1329)&gt;0.001)</f>
        <v>1</v>
      </c>
      <c r="L1329" t="e">
        <f>VLOOKUP($A1329,cleaning_log!$A$1:$ZZ$9791,MATCH(L$5,cleaning_log!$A$2:$ZZ$2,0),0)</f>
        <v>#N/A</v>
      </c>
      <c r="M1329" t="e">
        <f>VLOOKUP($A1329,cleaning_log!$A$1:$ZZ$9791,MATCH(M$5,cleaning_log!$A$2:$ZZ$2,0),0)</f>
        <v>#N/A</v>
      </c>
      <c r="N1329" t="e">
        <f>VLOOKUP($A1329,cleaning_log!$A$1:$ZZ$9791,MATCH(N$5,cleaning_log!$A$2:$ZZ$2,0),0)</f>
        <v>#N/A</v>
      </c>
      <c r="O1329" t="e">
        <f>VLOOKUP($A1329,cleaning_log!$A$1:$ZZ$9791,MATCH(O$5,cleaning_log!$A$2:$ZZ$2,0),0)</f>
        <v>#N/A</v>
      </c>
      <c r="P1329" t="e">
        <f>VLOOKUP($A1329,cleaning_log!$A$1:$ZZ$9791,MATCH(P$5,cleaning_log!$A$2:$ZZ$2,0),0)</f>
        <v>#N/A</v>
      </c>
      <c r="Q1329" t="e">
        <f>VLOOKUP($A1329,cleaning_log!$A$1:$ZZ$9791,MATCH(Q$5,cleaning_log!$A$2:$ZZ$2,0),0)</f>
        <v>#N/A</v>
      </c>
      <c r="R1329" t="e">
        <f>VLOOKUP($A1329,cleaning_log!$A$1:$ZZ$9791,MATCH(R$5,cleaning_log!$A$2:$ZZ$2,0),0)</f>
        <v>#N/A</v>
      </c>
      <c r="S1329" t="e">
        <f t="shared" si="202"/>
        <v>#N/A</v>
      </c>
      <c r="T1329" t="e">
        <f>VLOOKUP($A1329,cleaning_log!$A$1:$ZZ$9791,MATCH(T$5,cleaning_log!$A$2:$ZZ$2,0),0)</f>
        <v>#N/A</v>
      </c>
      <c r="U1329" t="e">
        <f>VLOOKUP($A1329,cleaning_log!$A$1:$ZZ$9791,MATCH(U$5,cleaning_log!$A$2:$ZZ$2,0),0)</f>
        <v>#N/A</v>
      </c>
      <c r="V1329" t="e">
        <f>VLOOKUP($A1329,cleaning_log!$A$1:$ZZ$9791,MATCH(V$5,cleaning_log!$A$2:$ZZ$2,0),0)</f>
        <v>#N/A</v>
      </c>
    </row>
    <row r="1330" spans="1:22" hidden="1" x14ac:dyDescent="0.2">
      <c r="A1330" t="s">
        <v>4497</v>
      </c>
      <c r="B1330" t="str">
        <f>IF(NOT(ISNA(VLOOKUP($A1330,miplib2017!$A$5:$A$10000,1,0))),"miplib2017",IF(NOT(ISNA(VLOOKUP($A1330,miplib2010!$A$5:$A$10000,1,0))),"miplib2010",IF(NOT(ISNA(VLOOKUP($A1330,miplib2003!$A$5:$A$10000,1,0))),"miplib2003",IF(NOT(ISNA(VLOOKUP($A1330,miplib3!$A$5:$A$10002,1,0))),"miplib3",IF(NOT(ISNA(VLOOKUP($A1330,miplib2!$A$5:$A$10004,1,0))),"miplib2",IF(NOT(ISNA(VLOOKUP($A1330,coral!$A$5:$A$10000,1,0))),"coral",IF(NOT(ISNA(VLOOKUP($A1330,neos!$A$5:$A$10000,1,0))),"neos","COULD NOT FIND")))))))</f>
        <v>miplib2017</v>
      </c>
      <c r="C1330" t="str">
        <f>B1330&amp;"/"&amp;A1330</f>
        <v>miplib2017/snp-02-004-104</v>
      </c>
      <c r="D1330">
        <f ca="1">VLOOKUP($A1330,INDIRECT("'"&amp;$B1330&amp;"'!"&amp;"$A$5:$Z$10000"),MATCH(D$5,INDIRECT("'"&amp;$B1330&amp;"'!$A$4:$Z$4"),0),0)</f>
        <v>126512</v>
      </c>
      <c r="E1330">
        <f ca="1">VLOOKUP($A1330,INDIRECT("'"&amp;$B1330&amp;"'!"&amp;"$A$5:$Z$10000"),MATCH(E$5,INDIRECT("'"&amp;$B1330&amp;"'!$A$4:$Z$4"),0),0)</f>
        <v>228350</v>
      </c>
      <c r="F1330">
        <f>VLOOKUP($A1330,cleaning_log!$A$1:$ZZ$9791,MATCH(F$5,cleaning_log!$A$2:$ZZ$2,0),0)</f>
        <v>56032</v>
      </c>
      <c r="G1330">
        <f>VLOOKUP($A1330,cleaning_log!$A$1:$ZZ$9791,MATCH(G$5,cleaning_log!$A$2:$ZZ$2,0),0)</f>
        <v>139819</v>
      </c>
      <c r="H1330">
        <f ca="1">VLOOKUP($A1330,INDIRECT("'"&amp;$B1330&amp;"'!"&amp;"$A$5:$Z$10000"),MATCH(H$5,INDIRECT("'"&amp;$B1330&amp;"'!$A$4:$Z$4"),0),0)</f>
        <v>586803238.65699995</v>
      </c>
      <c r="I1330">
        <f>VLOOKUP($A1330,cleaning_log!$A$1:$ZZ$9791,MATCH(I$5,cleaning_log!$A$2:$ZZ$2,0),0)</f>
        <v>548044802.97507095</v>
      </c>
      <c r="J1330">
        <f>VLOOKUP($A1330,cleaning_log!$A$1:$ZZ$9791,MATCH(J$5,cleaning_log!$A$2:$ZZ$2,0),0)</f>
        <v>560490197.18385696</v>
      </c>
      <c r="K1330" t="b">
        <f ca="1">IF(ISNA(J1330),TRUE,ABS(H1330-J1330)&gt;0.001)</f>
        <v>1</v>
      </c>
      <c r="L1330">
        <f>VLOOKUP($A1330,cleaning_log!$A$1:$ZZ$9791,MATCH(L$5,cleaning_log!$A$2:$ZZ$2,0),0)</f>
        <v>586812216.78859305</v>
      </c>
      <c r="M1330">
        <f>VLOOKUP($A1330,cleaning_log!$A$1:$ZZ$9791,MATCH(M$5,cleaning_log!$A$2:$ZZ$2,0),0)</f>
        <v>586813558.444314</v>
      </c>
      <c r="N1330">
        <f>VLOOKUP($A1330,cleaning_log!$A$1:$ZZ$9791,MATCH(N$5,cleaning_log!$A$2:$ZZ$2,0),0)</f>
        <v>586784400.10786605</v>
      </c>
      <c r="O1330">
        <f>VLOOKUP($A1330,cleaning_log!$A$1:$ZZ$9791,MATCH(O$5,cleaning_log!$A$2:$ZZ$2,0),0)</f>
        <v>586783863.504655</v>
      </c>
      <c r="P1330">
        <f>VLOOKUP($A1330,cleaning_log!$A$1:$ZZ$9791,MATCH(P$5,cleaning_log!$A$2:$ZZ$2,0),0)</f>
        <v>190.21100000000001</v>
      </c>
      <c r="Q1330">
        <f>VLOOKUP($A1330,cleaning_log!$A$1:$ZZ$9791,MATCH(Q$5,cleaning_log!$A$2:$ZZ$2,0),0)</f>
        <v>309.80599999999998</v>
      </c>
      <c r="R1330">
        <f>VLOOKUP($A1330,cleaning_log!$A$1:$ZZ$9791,MATCH(R$5,cleaning_log!$A$2:$ZZ$2,0),0)</f>
        <v>313.89499999999998</v>
      </c>
      <c r="S1330" t="b">
        <f t="shared" si="202"/>
        <v>1</v>
      </c>
      <c r="T1330">
        <f>VLOOKUP($A1330,cleaning_log!$A$1:$ZZ$9791,MATCH(T$5,cleaning_log!$A$2:$ZZ$2,0),0)</f>
        <v>3115</v>
      </c>
      <c r="U1330">
        <f>VLOOKUP($A1330,cleaning_log!$A$1:$ZZ$9791,MATCH(U$5,cleaning_log!$A$2:$ZZ$2,0),0)</f>
        <v>10212</v>
      </c>
      <c r="V1330">
        <f>VLOOKUP($A1330,cleaning_log!$A$1:$ZZ$9791,MATCH(V$5,cleaning_log!$A$2:$ZZ$2,0),0)</f>
        <v>10212</v>
      </c>
    </row>
    <row r="1331" spans="1:22" hidden="1" x14ac:dyDescent="0.2">
      <c r="A1331" t="s">
        <v>16003</v>
      </c>
      <c r="B1331" t="str">
        <f>IF(NOT(ISNA(VLOOKUP($A1331,miplib2017!$A$5:$A$10000,1,0))),"miplib2017",IF(NOT(ISNA(VLOOKUP($A1331,miplib2010!$A$5:$A$10000,1,0))),"miplib2010",IF(NOT(ISNA(VLOOKUP($A1331,miplib2003!$A$5:$A$10000,1,0))),"miplib2003",IF(NOT(ISNA(VLOOKUP($A1331,miplib3!$A$5:$A$10002,1,0))),"miplib3",IF(NOT(ISNA(VLOOKUP($A1331,miplib2!$A$5:$A$10004,1,0))),"miplib2",IF(NOT(ISNA(VLOOKUP($A1331,coral!$A$5:$A$10000,1,0))),"coral",IF(NOT(ISNA(VLOOKUP($A1331,neos!$A$5:$A$10000,1,0))),"neos","COULD NOT FIND")))))))</f>
        <v>miplib2017</v>
      </c>
      <c r="C1331" t="str">
        <f>B1331&amp;"/"&amp;A1331</f>
        <v>miplib2017/snp-04-052-052</v>
      </c>
      <c r="D1331">
        <f ca="1">VLOOKUP($A1331,INDIRECT("'"&amp;$B1331&amp;"'!"&amp;"$A$5:$Z$10000"),MATCH(D$5,INDIRECT("'"&amp;$B1331&amp;"'!$A$4:$Z$4"),0),0)</f>
        <v>129662</v>
      </c>
      <c r="E1331">
        <f ca="1">VLOOKUP($A1331,INDIRECT("'"&amp;$B1331&amp;"'!"&amp;"$A$5:$Z$10000"),MATCH(E$5,INDIRECT("'"&amp;$B1331&amp;"'!$A$4:$Z$4"),0),0)</f>
        <v>221438</v>
      </c>
      <c r="F1331" t="e">
        <f>VLOOKUP($A1331,cleaning_log!$A$1:$ZZ$9791,MATCH(F$5,cleaning_log!$A$2:$ZZ$2,0),0)</f>
        <v>#N/A</v>
      </c>
      <c r="G1331" t="e">
        <f>VLOOKUP($A1331,cleaning_log!$A$1:$ZZ$9791,MATCH(G$5,cleaning_log!$A$2:$ZZ$2,0),0)</f>
        <v>#N/A</v>
      </c>
      <c r="H1331" t="str">
        <f ca="1">VLOOKUP($A1331,INDIRECT("'"&amp;$B1331&amp;"'!"&amp;"$A$5:$Z$10000"),MATCH(H$5,INDIRECT("'"&amp;$B1331&amp;"'!$A$4:$Z$4"),0),0)</f>
        <v>885202237.1881002*</v>
      </c>
      <c r="I1331" t="e">
        <f>VLOOKUP($A1331,cleaning_log!$A$1:$ZZ$9791,MATCH(I$5,cleaning_log!$A$2:$ZZ$2,0),0)</f>
        <v>#N/A</v>
      </c>
      <c r="J1331" t="e">
        <f>VLOOKUP($A1331,cleaning_log!$A$1:$ZZ$9791,MATCH(J$5,cleaning_log!$A$2:$ZZ$2,0),0)</f>
        <v>#N/A</v>
      </c>
      <c r="K1331" t="b">
        <f>IF(ISNA(J1331),TRUE,ABS(H1331-J1331)&gt;0.001)</f>
        <v>1</v>
      </c>
      <c r="L1331" t="e">
        <f>VLOOKUP($A1331,cleaning_log!$A$1:$ZZ$9791,MATCH(L$5,cleaning_log!$A$2:$ZZ$2,0),0)</f>
        <v>#N/A</v>
      </c>
      <c r="M1331" t="e">
        <f>VLOOKUP($A1331,cleaning_log!$A$1:$ZZ$9791,MATCH(M$5,cleaning_log!$A$2:$ZZ$2,0),0)</f>
        <v>#N/A</v>
      </c>
      <c r="N1331" t="e">
        <f>VLOOKUP($A1331,cleaning_log!$A$1:$ZZ$9791,MATCH(N$5,cleaning_log!$A$2:$ZZ$2,0),0)</f>
        <v>#N/A</v>
      </c>
      <c r="O1331" t="e">
        <f>VLOOKUP($A1331,cleaning_log!$A$1:$ZZ$9791,MATCH(O$5,cleaning_log!$A$2:$ZZ$2,0),0)</f>
        <v>#N/A</v>
      </c>
      <c r="P1331" t="e">
        <f>VLOOKUP($A1331,cleaning_log!$A$1:$ZZ$9791,MATCH(P$5,cleaning_log!$A$2:$ZZ$2,0),0)</f>
        <v>#N/A</v>
      </c>
      <c r="Q1331" t="e">
        <f>VLOOKUP($A1331,cleaning_log!$A$1:$ZZ$9791,MATCH(Q$5,cleaning_log!$A$2:$ZZ$2,0),0)</f>
        <v>#N/A</v>
      </c>
      <c r="R1331" t="e">
        <f>VLOOKUP($A1331,cleaning_log!$A$1:$ZZ$9791,MATCH(R$5,cleaning_log!$A$2:$ZZ$2,0),0)</f>
        <v>#N/A</v>
      </c>
      <c r="S1331" t="e">
        <f t="shared" si="202"/>
        <v>#N/A</v>
      </c>
      <c r="T1331" t="e">
        <f>VLOOKUP($A1331,cleaning_log!$A$1:$ZZ$9791,MATCH(T$5,cleaning_log!$A$2:$ZZ$2,0),0)</f>
        <v>#N/A</v>
      </c>
      <c r="U1331" t="e">
        <f>VLOOKUP($A1331,cleaning_log!$A$1:$ZZ$9791,MATCH(U$5,cleaning_log!$A$2:$ZZ$2,0),0)</f>
        <v>#N/A</v>
      </c>
      <c r="V1331" t="e">
        <f>VLOOKUP($A1331,cleaning_log!$A$1:$ZZ$9791,MATCH(V$5,cleaning_log!$A$2:$ZZ$2,0),0)</f>
        <v>#N/A</v>
      </c>
    </row>
    <row r="1332" spans="1:22" hidden="1" x14ac:dyDescent="0.2">
      <c r="A1332" t="s">
        <v>16005</v>
      </c>
      <c r="B1332" t="str">
        <f>IF(NOT(ISNA(VLOOKUP($A1332,miplib2017!$A$5:$A$10000,1,0))),"miplib2017",IF(NOT(ISNA(VLOOKUP($A1332,miplib2010!$A$5:$A$10000,1,0))),"miplib2010",IF(NOT(ISNA(VLOOKUP($A1332,miplib2003!$A$5:$A$10000,1,0))),"miplib2003",IF(NOT(ISNA(VLOOKUP($A1332,miplib3!$A$5:$A$10002,1,0))),"miplib3",IF(NOT(ISNA(VLOOKUP($A1332,miplib2!$A$5:$A$10004,1,0))),"miplib2",IF(NOT(ISNA(VLOOKUP($A1332,coral!$A$5:$A$10000,1,0))),"coral",IF(NOT(ISNA(VLOOKUP($A1332,neos!$A$5:$A$10000,1,0))),"neos","COULD NOT FIND")))))))</f>
        <v>miplib2017</v>
      </c>
      <c r="C1332" t="str">
        <f>B1332&amp;"/"&amp;A1332</f>
        <v>miplib2017/snp-06-004-052</v>
      </c>
      <c r="D1332">
        <f ca="1">VLOOKUP($A1332,INDIRECT("'"&amp;$B1332&amp;"'!"&amp;"$A$5:$Z$10000"),MATCH(D$5,INDIRECT("'"&amp;$B1332&amp;"'!$A$4:$Z$4"),0),0)</f>
        <v>183168</v>
      </c>
      <c r="E1332">
        <f ca="1">VLOOKUP($A1332,INDIRECT("'"&amp;$B1332&amp;"'!"&amp;"$A$5:$Z$10000"),MATCH(E$5,INDIRECT("'"&amp;$B1332&amp;"'!$A$4:$Z$4"),0),0)</f>
        <v>328461</v>
      </c>
      <c r="F1332" t="e">
        <f>VLOOKUP($A1332,cleaning_log!$A$1:$ZZ$9791,MATCH(F$5,cleaning_log!$A$2:$ZZ$2,0),0)</f>
        <v>#N/A</v>
      </c>
      <c r="G1332" t="e">
        <f>VLOOKUP($A1332,cleaning_log!$A$1:$ZZ$9791,MATCH(G$5,cleaning_log!$A$2:$ZZ$2,0),0)</f>
        <v>#N/A</v>
      </c>
      <c r="H1332" t="str">
        <f ca="1">VLOOKUP($A1332,INDIRECT("'"&amp;$B1332&amp;"'!"&amp;"$A$5:$Z$10000"),MATCH(H$5,INDIRECT("'"&amp;$B1332&amp;"'!$A$4:$Z$4"),0),0)</f>
        <v>1869531919.902*</v>
      </c>
      <c r="I1332" t="e">
        <f>VLOOKUP($A1332,cleaning_log!$A$1:$ZZ$9791,MATCH(I$5,cleaning_log!$A$2:$ZZ$2,0),0)</f>
        <v>#N/A</v>
      </c>
      <c r="J1332" t="e">
        <f>VLOOKUP($A1332,cleaning_log!$A$1:$ZZ$9791,MATCH(J$5,cleaning_log!$A$2:$ZZ$2,0),0)</f>
        <v>#N/A</v>
      </c>
      <c r="K1332" t="b">
        <f>IF(ISNA(J1332),TRUE,ABS(H1332-J1332)&gt;0.001)</f>
        <v>1</v>
      </c>
      <c r="L1332" t="e">
        <f>VLOOKUP($A1332,cleaning_log!$A$1:$ZZ$9791,MATCH(L$5,cleaning_log!$A$2:$ZZ$2,0),0)</f>
        <v>#N/A</v>
      </c>
      <c r="M1332" t="e">
        <f>VLOOKUP($A1332,cleaning_log!$A$1:$ZZ$9791,MATCH(M$5,cleaning_log!$A$2:$ZZ$2,0),0)</f>
        <v>#N/A</v>
      </c>
      <c r="N1332" t="e">
        <f>VLOOKUP($A1332,cleaning_log!$A$1:$ZZ$9791,MATCH(N$5,cleaning_log!$A$2:$ZZ$2,0),0)</f>
        <v>#N/A</v>
      </c>
      <c r="O1332" t="e">
        <f>VLOOKUP($A1332,cleaning_log!$A$1:$ZZ$9791,MATCH(O$5,cleaning_log!$A$2:$ZZ$2,0),0)</f>
        <v>#N/A</v>
      </c>
      <c r="P1332" t="e">
        <f>VLOOKUP($A1332,cleaning_log!$A$1:$ZZ$9791,MATCH(P$5,cleaning_log!$A$2:$ZZ$2,0),0)</f>
        <v>#N/A</v>
      </c>
      <c r="Q1332" t="e">
        <f>VLOOKUP($A1332,cleaning_log!$A$1:$ZZ$9791,MATCH(Q$5,cleaning_log!$A$2:$ZZ$2,0),0)</f>
        <v>#N/A</v>
      </c>
      <c r="R1332" t="e">
        <f>VLOOKUP($A1332,cleaning_log!$A$1:$ZZ$9791,MATCH(R$5,cleaning_log!$A$2:$ZZ$2,0),0)</f>
        <v>#N/A</v>
      </c>
      <c r="S1332" t="e">
        <f t="shared" si="202"/>
        <v>#N/A</v>
      </c>
      <c r="T1332" t="e">
        <f>VLOOKUP($A1332,cleaning_log!$A$1:$ZZ$9791,MATCH(T$5,cleaning_log!$A$2:$ZZ$2,0),0)</f>
        <v>#N/A</v>
      </c>
      <c r="U1332" t="e">
        <f>VLOOKUP($A1332,cleaning_log!$A$1:$ZZ$9791,MATCH(U$5,cleaning_log!$A$2:$ZZ$2,0),0)</f>
        <v>#N/A</v>
      </c>
      <c r="V1332" t="e">
        <f>VLOOKUP($A1332,cleaning_log!$A$1:$ZZ$9791,MATCH(V$5,cleaning_log!$A$2:$ZZ$2,0),0)</f>
        <v>#N/A</v>
      </c>
    </row>
    <row r="1333" spans="1:22" hidden="1" x14ac:dyDescent="0.2">
      <c r="A1333" t="s">
        <v>16007</v>
      </c>
      <c r="B1333" t="str">
        <f>IF(NOT(ISNA(VLOOKUP($A1333,miplib2017!$A$5:$A$10000,1,0))),"miplib2017",IF(NOT(ISNA(VLOOKUP($A1333,miplib2010!$A$5:$A$10000,1,0))),"miplib2010",IF(NOT(ISNA(VLOOKUP($A1333,miplib2003!$A$5:$A$10000,1,0))),"miplib2003",IF(NOT(ISNA(VLOOKUP($A1333,miplib3!$A$5:$A$10002,1,0))),"miplib3",IF(NOT(ISNA(VLOOKUP($A1333,miplib2!$A$5:$A$10004,1,0))),"miplib2",IF(NOT(ISNA(VLOOKUP($A1333,coral!$A$5:$A$10000,1,0))),"coral",IF(NOT(ISNA(VLOOKUP($A1333,neos!$A$5:$A$10000,1,0))),"neos","COULD NOT FIND")))))))</f>
        <v>miplib2017</v>
      </c>
      <c r="C1333" t="str">
        <f>B1333&amp;"/"&amp;A1333</f>
        <v>miplib2017/snp-10-004-052</v>
      </c>
      <c r="D1333">
        <f ca="1">VLOOKUP($A1333,INDIRECT("'"&amp;$B1333&amp;"'!"&amp;"$A$5:$Z$10000"),MATCH(D$5,INDIRECT("'"&amp;$B1333&amp;"'!$A$4:$Z$4"),0),0)</f>
        <v>300348</v>
      </c>
      <c r="E1333">
        <f ca="1">VLOOKUP($A1333,INDIRECT("'"&amp;$B1333&amp;"'!"&amp;"$A$5:$Z$10000"),MATCH(E$5,INDIRECT("'"&amp;$B1333&amp;"'!$A$4:$Z$4"),0),0)</f>
        <v>538777</v>
      </c>
      <c r="F1333" t="e">
        <f>VLOOKUP($A1333,cleaning_log!$A$1:$ZZ$9791,MATCH(F$5,cleaning_log!$A$2:$ZZ$2,0),0)</f>
        <v>#N/A</v>
      </c>
      <c r="G1333" t="e">
        <f>VLOOKUP($A1333,cleaning_log!$A$1:$ZZ$9791,MATCH(G$5,cleaning_log!$A$2:$ZZ$2,0),0)</f>
        <v>#N/A</v>
      </c>
      <c r="H1333" t="str">
        <f ca="1">VLOOKUP($A1333,INDIRECT("'"&amp;$B1333&amp;"'!"&amp;"$A$5:$Z$10000"),MATCH(H$5,INDIRECT("'"&amp;$B1333&amp;"'!$A$4:$Z$4"),0),0)</f>
        <v>5906642865.78*</v>
      </c>
      <c r="I1333" t="e">
        <f>VLOOKUP($A1333,cleaning_log!$A$1:$ZZ$9791,MATCH(I$5,cleaning_log!$A$2:$ZZ$2,0),0)</f>
        <v>#N/A</v>
      </c>
      <c r="J1333" t="e">
        <f>VLOOKUP($A1333,cleaning_log!$A$1:$ZZ$9791,MATCH(J$5,cleaning_log!$A$2:$ZZ$2,0),0)</f>
        <v>#N/A</v>
      </c>
      <c r="K1333" t="b">
        <f>IF(ISNA(J1333),TRUE,ABS(H1333-J1333)&gt;0.001)</f>
        <v>1</v>
      </c>
      <c r="L1333" t="e">
        <f>VLOOKUP($A1333,cleaning_log!$A$1:$ZZ$9791,MATCH(L$5,cleaning_log!$A$2:$ZZ$2,0),0)</f>
        <v>#N/A</v>
      </c>
      <c r="M1333" t="e">
        <f>VLOOKUP($A1333,cleaning_log!$A$1:$ZZ$9791,MATCH(M$5,cleaning_log!$A$2:$ZZ$2,0),0)</f>
        <v>#N/A</v>
      </c>
      <c r="N1333" t="e">
        <f>VLOOKUP($A1333,cleaning_log!$A$1:$ZZ$9791,MATCH(N$5,cleaning_log!$A$2:$ZZ$2,0),0)</f>
        <v>#N/A</v>
      </c>
      <c r="O1333" t="e">
        <f>VLOOKUP($A1333,cleaning_log!$A$1:$ZZ$9791,MATCH(O$5,cleaning_log!$A$2:$ZZ$2,0),0)</f>
        <v>#N/A</v>
      </c>
      <c r="P1333" t="e">
        <f>VLOOKUP($A1333,cleaning_log!$A$1:$ZZ$9791,MATCH(P$5,cleaning_log!$A$2:$ZZ$2,0),0)</f>
        <v>#N/A</v>
      </c>
      <c r="Q1333" t="e">
        <f>VLOOKUP($A1333,cleaning_log!$A$1:$ZZ$9791,MATCH(Q$5,cleaning_log!$A$2:$ZZ$2,0),0)</f>
        <v>#N/A</v>
      </c>
      <c r="R1333" t="e">
        <f>VLOOKUP($A1333,cleaning_log!$A$1:$ZZ$9791,MATCH(R$5,cleaning_log!$A$2:$ZZ$2,0),0)</f>
        <v>#N/A</v>
      </c>
      <c r="S1333" t="e">
        <f t="shared" si="202"/>
        <v>#N/A</v>
      </c>
      <c r="T1333" t="e">
        <f>VLOOKUP($A1333,cleaning_log!$A$1:$ZZ$9791,MATCH(T$5,cleaning_log!$A$2:$ZZ$2,0),0)</f>
        <v>#N/A</v>
      </c>
      <c r="U1333" t="e">
        <f>VLOOKUP($A1333,cleaning_log!$A$1:$ZZ$9791,MATCH(U$5,cleaning_log!$A$2:$ZZ$2,0),0)</f>
        <v>#N/A</v>
      </c>
      <c r="V1333" t="e">
        <f>VLOOKUP($A1333,cleaning_log!$A$1:$ZZ$9791,MATCH(V$5,cleaning_log!$A$2:$ZZ$2,0),0)</f>
        <v>#N/A</v>
      </c>
    </row>
    <row r="1334" spans="1:22" hidden="1" x14ac:dyDescent="0.2">
      <c r="A1334" t="s">
        <v>16009</v>
      </c>
      <c r="B1334" t="str">
        <f>IF(NOT(ISNA(VLOOKUP($A1334,miplib2017!$A$5:$A$10000,1,0))),"miplib2017",IF(NOT(ISNA(VLOOKUP($A1334,miplib2010!$A$5:$A$10000,1,0))),"miplib2010",IF(NOT(ISNA(VLOOKUP($A1334,miplib2003!$A$5:$A$10000,1,0))),"miplib2003",IF(NOT(ISNA(VLOOKUP($A1334,miplib3!$A$5:$A$10002,1,0))),"miplib3",IF(NOT(ISNA(VLOOKUP($A1334,miplib2!$A$5:$A$10004,1,0))),"miplib2",IF(NOT(ISNA(VLOOKUP($A1334,coral!$A$5:$A$10000,1,0))),"coral",IF(NOT(ISNA(VLOOKUP($A1334,neos!$A$5:$A$10000,1,0))),"neos","COULD NOT FIND")))))))</f>
        <v>miplib2017</v>
      </c>
      <c r="C1334" t="str">
        <f>B1334&amp;"/"&amp;A1334</f>
        <v>miplib2017/snp-10-052-052</v>
      </c>
      <c r="D1334">
        <f ca="1">VLOOKUP($A1334,INDIRECT("'"&amp;$B1334&amp;"'!"&amp;"$A$5:$Z$10000"),MATCH(D$5,INDIRECT("'"&amp;$B1334&amp;"'!$A$4:$Z$4"),0),0)</f>
        <v>320836</v>
      </c>
      <c r="E1334">
        <f ca="1">VLOOKUP($A1334,INDIRECT("'"&amp;$B1334&amp;"'!"&amp;"$A$5:$Z$10000"),MATCH(E$5,INDIRECT("'"&amp;$B1334&amp;"'!$A$4:$Z$4"),0),0)</f>
        <v>549021</v>
      </c>
      <c r="F1334" t="e">
        <f>VLOOKUP($A1334,cleaning_log!$A$1:$ZZ$9791,MATCH(F$5,cleaning_log!$A$2:$ZZ$2,0),0)</f>
        <v>#N/A</v>
      </c>
      <c r="G1334" t="e">
        <f>VLOOKUP($A1334,cleaning_log!$A$1:$ZZ$9791,MATCH(G$5,cleaning_log!$A$2:$ZZ$2,0),0)</f>
        <v>#N/A</v>
      </c>
      <c r="H1334" t="str">
        <f ca="1">VLOOKUP($A1334,INDIRECT("'"&amp;$B1334&amp;"'!"&amp;"$A$5:$Z$10000"),MATCH(H$5,INDIRECT("'"&amp;$B1334&amp;"'!$A$4:$Z$4"),0),0)</f>
        <v>6364531568.737051*</v>
      </c>
      <c r="I1334" t="e">
        <f>VLOOKUP($A1334,cleaning_log!$A$1:$ZZ$9791,MATCH(I$5,cleaning_log!$A$2:$ZZ$2,0),0)</f>
        <v>#N/A</v>
      </c>
      <c r="J1334" t="e">
        <f>VLOOKUP($A1334,cleaning_log!$A$1:$ZZ$9791,MATCH(J$5,cleaning_log!$A$2:$ZZ$2,0),0)</f>
        <v>#N/A</v>
      </c>
      <c r="K1334" t="b">
        <f>IF(ISNA(J1334),TRUE,ABS(H1334-J1334)&gt;0.001)</f>
        <v>1</v>
      </c>
      <c r="L1334" t="e">
        <f>VLOOKUP($A1334,cleaning_log!$A$1:$ZZ$9791,MATCH(L$5,cleaning_log!$A$2:$ZZ$2,0),0)</f>
        <v>#N/A</v>
      </c>
      <c r="M1334" t="e">
        <f>VLOOKUP($A1334,cleaning_log!$A$1:$ZZ$9791,MATCH(M$5,cleaning_log!$A$2:$ZZ$2,0),0)</f>
        <v>#N/A</v>
      </c>
      <c r="N1334" t="e">
        <f>VLOOKUP($A1334,cleaning_log!$A$1:$ZZ$9791,MATCH(N$5,cleaning_log!$A$2:$ZZ$2,0),0)</f>
        <v>#N/A</v>
      </c>
      <c r="O1334" t="e">
        <f>VLOOKUP($A1334,cleaning_log!$A$1:$ZZ$9791,MATCH(O$5,cleaning_log!$A$2:$ZZ$2,0),0)</f>
        <v>#N/A</v>
      </c>
      <c r="P1334" t="e">
        <f>VLOOKUP($A1334,cleaning_log!$A$1:$ZZ$9791,MATCH(P$5,cleaning_log!$A$2:$ZZ$2,0),0)</f>
        <v>#N/A</v>
      </c>
      <c r="Q1334" t="e">
        <f>VLOOKUP($A1334,cleaning_log!$A$1:$ZZ$9791,MATCH(Q$5,cleaning_log!$A$2:$ZZ$2,0),0)</f>
        <v>#N/A</v>
      </c>
      <c r="R1334" t="e">
        <f>VLOOKUP($A1334,cleaning_log!$A$1:$ZZ$9791,MATCH(R$5,cleaning_log!$A$2:$ZZ$2,0),0)</f>
        <v>#N/A</v>
      </c>
      <c r="S1334" t="e">
        <f t="shared" si="202"/>
        <v>#N/A</v>
      </c>
      <c r="T1334" t="e">
        <f>VLOOKUP($A1334,cleaning_log!$A$1:$ZZ$9791,MATCH(T$5,cleaning_log!$A$2:$ZZ$2,0),0)</f>
        <v>#N/A</v>
      </c>
      <c r="U1334" t="e">
        <f>VLOOKUP($A1334,cleaning_log!$A$1:$ZZ$9791,MATCH(U$5,cleaning_log!$A$2:$ZZ$2,0),0)</f>
        <v>#N/A</v>
      </c>
      <c r="V1334" t="e">
        <f>VLOOKUP($A1334,cleaning_log!$A$1:$ZZ$9791,MATCH(V$5,cleaning_log!$A$2:$ZZ$2,0),0)</f>
        <v>#N/A</v>
      </c>
    </row>
    <row r="1335" spans="1:22" hidden="1" x14ac:dyDescent="0.2">
      <c r="A1335" t="s">
        <v>4498</v>
      </c>
      <c r="B1335" t="str">
        <f>IF(NOT(ISNA(VLOOKUP($A1335,miplib2017!$A$5:$A$10000,1,0))),"miplib2017",IF(NOT(ISNA(VLOOKUP($A1335,miplib2010!$A$5:$A$10000,1,0))),"miplib2010",IF(NOT(ISNA(VLOOKUP($A1335,miplib2003!$A$5:$A$10000,1,0))),"miplib2003",IF(NOT(ISNA(VLOOKUP($A1335,miplib3!$A$5:$A$10002,1,0))),"miplib3",IF(NOT(ISNA(VLOOKUP($A1335,miplib2!$A$5:$A$10004,1,0))),"miplib2",IF(NOT(ISNA(VLOOKUP($A1335,coral!$A$5:$A$10000,1,0))),"coral",IF(NOT(ISNA(VLOOKUP($A1335,neos!$A$5:$A$10000,1,0))),"neos","COULD NOT FIND")))))))</f>
        <v>miplib2017</v>
      </c>
      <c r="C1335" t="str">
        <f>B1335&amp;"/"&amp;A1335</f>
        <v>miplib2017/sorrell3</v>
      </c>
      <c r="D1335">
        <f ca="1">VLOOKUP($A1335,INDIRECT("'"&amp;$B1335&amp;"'!"&amp;"$A$5:$Z$10000"),MATCH(D$5,INDIRECT("'"&amp;$B1335&amp;"'!$A$4:$Z$4"),0),0)</f>
        <v>169162</v>
      </c>
      <c r="E1335">
        <f ca="1">VLOOKUP($A1335,INDIRECT("'"&amp;$B1335&amp;"'!"&amp;"$A$5:$Z$10000"),MATCH(E$5,INDIRECT("'"&amp;$B1335&amp;"'!$A$4:$Z$4"),0),0)</f>
        <v>1024</v>
      </c>
      <c r="F1335">
        <f>VLOOKUP($A1335,cleaning_log!$A$1:$ZZ$9791,MATCH(F$5,cleaning_log!$A$2:$ZZ$2,0),0)</f>
        <v>7849</v>
      </c>
      <c r="G1335">
        <f>VLOOKUP($A1335,cleaning_log!$A$1:$ZZ$9791,MATCH(G$5,cleaning_log!$A$2:$ZZ$2,0),0)</f>
        <v>1024</v>
      </c>
      <c r="H1335">
        <f ca="1">VLOOKUP($A1335,INDIRECT("'"&amp;$B1335&amp;"'!"&amp;"$A$5:$Z$10000"),MATCH(H$5,INDIRECT("'"&amp;$B1335&amp;"'!$A$4:$Z$4"),0),0)</f>
        <v>-16</v>
      </c>
      <c r="I1335">
        <f>VLOOKUP($A1335,cleaning_log!$A$1:$ZZ$9791,MATCH(I$5,cleaning_log!$A$2:$ZZ$2,0),0)</f>
        <v>-512</v>
      </c>
      <c r="J1335">
        <f>VLOOKUP($A1335,cleaning_log!$A$1:$ZZ$9791,MATCH(J$5,cleaning_log!$A$2:$ZZ$2,0),0)</f>
        <v>-52.807439104848598</v>
      </c>
      <c r="K1335" t="b">
        <f ca="1">IF(ISNA(J1335),TRUE,ABS(H1335-J1335)&gt;0.001)</f>
        <v>1</v>
      </c>
      <c r="L1335">
        <f>VLOOKUP($A1335,cleaning_log!$A$1:$ZZ$9791,MATCH(L$5,cleaning_log!$A$2:$ZZ$2,0),0)</f>
        <v>-15</v>
      </c>
      <c r="M1335">
        <f>VLOOKUP($A1335,cleaning_log!$A$1:$ZZ$9791,MATCH(M$5,cleaning_log!$A$2:$ZZ$2,0),0)</f>
        <v>-16</v>
      </c>
      <c r="N1335">
        <f>VLOOKUP($A1335,cleaning_log!$A$1:$ZZ$9791,MATCH(N$5,cleaning_log!$A$2:$ZZ$2,0),0)</f>
        <v>-19</v>
      </c>
      <c r="O1335">
        <f>VLOOKUP($A1335,cleaning_log!$A$1:$ZZ$9791,MATCH(O$5,cleaning_log!$A$2:$ZZ$2,0),0)</f>
        <v>-17</v>
      </c>
      <c r="P1335">
        <f>VLOOKUP($A1335,cleaning_log!$A$1:$ZZ$9791,MATCH(P$5,cleaning_log!$A$2:$ZZ$2,0),0)</f>
        <v>3600.0079999999998</v>
      </c>
      <c r="Q1335">
        <f>VLOOKUP($A1335,cleaning_log!$A$1:$ZZ$9791,MATCH(Q$5,cleaning_log!$A$2:$ZZ$2,0),0)</f>
        <v>3600.0010000000002</v>
      </c>
      <c r="R1335">
        <f>VLOOKUP($A1335,cleaning_log!$A$1:$ZZ$9791,MATCH(R$5,cleaning_log!$A$2:$ZZ$2,0),0)</f>
        <v>3600.0010000000002</v>
      </c>
      <c r="S1335" t="b">
        <f t="shared" si="202"/>
        <v>0</v>
      </c>
      <c r="T1335">
        <f>VLOOKUP($A1335,cleaning_log!$A$1:$ZZ$9791,MATCH(T$5,cleaning_log!$A$2:$ZZ$2,0),0)</f>
        <v>6954</v>
      </c>
      <c r="U1335">
        <f>VLOOKUP($A1335,cleaning_log!$A$1:$ZZ$9791,MATCH(U$5,cleaning_log!$A$2:$ZZ$2,0),0)</f>
        <v>92181</v>
      </c>
      <c r="V1335">
        <f>VLOOKUP($A1335,cleaning_log!$A$1:$ZZ$9791,MATCH(V$5,cleaning_log!$A$2:$ZZ$2,0),0)</f>
        <v>135366</v>
      </c>
    </row>
    <row r="1336" spans="1:22" hidden="1" x14ac:dyDescent="0.2">
      <c r="A1336" t="s">
        <v>16013</v>
      </c>
      <c r="B1336" t="str">
        <f>IF(NOT(ISNA(VLOOKUP($A1336,miplib2017!$A$5:$A$10000,1,0))),"miplib2017",IF(NOT(ISNA(VLOOKUP($A1336,miplib2010!$A$5:$A$10000,1,0))),"miplib2010",IF(NOT(ISNA(VLOOKUP($A1336,miplib2003!$A$5:$A$10000,1,0))),"miplib2003",IF(NOT(ISNA(VLOOKUP($A1336,miplib3!$A$5:$A$10002,1,0))),"miplib3",IF(NOT(ISNA(VLOOKUP($A1336,miplib2!$A$5:$A$10004,1,0))),"miplib2",IF(NOT(ISNA(VLOOKUP($A1336,coral!$A$5:$A$10000,1,0))),"coral",IF(NOT(ISNA(VLOOKUP($A1336,neos!$A$5:$A$10000,1,0))),"neos","COULD NOT FIND")))))))</f>
        <v>miplib2017</v>
      </c>
      <c r="C1336" t="str">
        <f>B1336&amp;"/"&amp;A1336</f>
        <v>miplib2017/sorrell4</v>
      </c>
      <c r="D1336">
        <f ca="1">VLOOKUP($A1336,INDIRECT("'"&amp;$B1336&amp;"'!"&amp;"$A$5:$Z$10000"),MATCH(D$5,INDIRECT("'"&amp;$B1336&amp;"'!$A$4:$Z$4"),0),0)</f>
        <v>504451</v>
      </c>
      <c r="E1336">
        <f ca="1">VLOOKUP($A1336,INDIRECT("'"&amp;$B1336&amp;"'!"&amp;"$A$5:$Z$10000"),MATCH(E$5,INDIRECT("'"&amp;$B1336&amp;"'!$A$4:$Z$4"),0),0)</f>
        <v>2048</v>
      </c>
      <c r="F1336" t="e">
        <f>VLOOKUP($A1336,cleaning_log!$A$1:$ZZ$9791,MATCH(F$5,cleaning_log!$A$2:$ZZ$2,0),0)</f>
        <v>#N/A</v>
      </c>
      <c r="G1336" t="e">
        <f>VLOOKUP($A1336,cleaning_log!$A$1:$ZZ$9791,MATCH(G$5,cleaning_log!$A$2:$ZZ$2,0),0)</f>
        <v>#N/A</v>
      </c>
      <c r="H1336" t="str">
        <f ca="1">VLOOKUP($A1336,INDIRECT("'"&amp;$B1336&amp;"'!"&amp;"$A$5:$Z$10000"),MATCH(H$5,INDIRECT("'"&amp;$B1336&amp;"'!$A$4:$Z$4"),0),0)</f>
        <v>-24*</v>
      </c>
      <c r="I1336" t="e">
        <f>VLOOKUP($A1336,cleaning_log!$A$1:$ZZ$9791,MATCH(I$5,cleaning_log!$A$2:$ZZ$2,0),0)</f>
        <v>#N/A</v>
      </c>
      <c r="J1336" t="e">
        <f>VLOOKUP($A1336,cleaning_log!$A$1:$ZZ$9791,MATCH(J$5,cleaning_log!$A$2:$ZZ$2,0),0)</f>
        <v>#N/A</v>
      </c>
      <c r="K1336" t="b">
        <f>IF(ISNA(J1336),TRUE,ABS(H1336-J1336)&gt;0.001)</f>
        <v>1</v>
      </c>
      <c r="L1336" t="e">
        <f>VLOOKUP($A1336,cleaning_log!$A$1:$ZZ$9791,MATCH(L$5,cleaning_log!$A$2:$ZZ$2,0),0)</f>
        <v>#N/A</v>
      </c>
      <c r="M1336" t="e">
        <f>VLOOKUP($A1336,cleaning_log!$A$1:$ZZ$9791,MATCH(M$5,cleaning_log!$A$2:$ZZ$2,0),0)</f>
        <v>#N/A</v>
      </c>
      <c r="N1336" t="e">
        <f>VLOOKUP($A1336,cleaning_log!$A$1:$ZZ$9791,MATCH(N$5,cleaning_log!$A$2:$ZZ$2,0),0)</f>
        <v>#N/A</v>
      </c>
      <c r="O1336" t="e">
        <f>VLOOKUP($A1336,cleaning_log!$A$1:$ZZ$9791,MATCH(O$5,cleaning_log!$A$2:$ZZ$2,0),0)</f>
        <v>#N/A</v>
      </c>
      <c r="P1336" t="e">
        <f>VLOOKUP($A1336,cleaning_log!$A$1:$ZZ$9791,MATCH(P$5,cleaning_log!$A$2:$ZZ$2,0),0)</f>
        <v>#N/A</v>
      </c>
      <c r="Q1336" t="e">
        <f>VLOOKUP($A1336,cleaning_log!$A$1:$ZZ$9791,MATCH(Q$5,cleaning_log!$A$2:$ZZ$2,0),0)</f>
        <v>#N/A</v>
      </c>
      <c r="R1336" t="e">
        <f>VLOOKUP($A1336,cleaning_log!$A$1:$ZZ$9791,MATCH(R$5,cleaning_log!$A$2:$ZZ$2,0),0)</f>
        <v>#N/A</v>
      </c>
      <c r="S1336" t="e">
        <f t="shared" si="202"/>
        <v>#N/A</v>
      </c>
      <c r="T1336" t="e">
        <f>VLOOKUP($A1336,cleaning_log!$A$1:$ZZ$9791,MATCH(T$5,cleaning_log!$A$2:$ZZ$2,0),0)</f>
        <v>#N/A</v>
      </c>
      <c r="U1336" t="e">
        <f>VLOOKUP($A1336,cleaning_log!$A$1:$ZZ$9791,MATCH(U$5,cleaning_log!$A$2:$ZZ$2,0),0)</f>
        <v>#N/A</v>
      </c>
      <c r="V1336" t="e">
        <f>VLOOKUP($A1336,cleaning_log!$A$1:$ZZ$9791,MATCH(V$5,cleaning_log!$A$2:$ZZ$2,0),0)</f>
        <v>#N/A</v>
      </c>
    </row>
    <row r="1337" spans="1:22" hidden="1" x14ac:dyDescent="0.2">
      <c r="A1337" t="s">
        <v>16016</v>
      </c>
      <c r="B1337" t="str">
        <f>IF(NOT(ISNA(VLOOKUP($A1337,miplib2017!$A$5:$A$10000,1,0))),"miplib2017",IF(NOT(ISNA(VLOOKUP($A1337,miplib2010!$A$5:$A$10000,1,0))),"miplib2010",IF(NOT(ISNA(VLOOKUP($A1337,miplib2003!$A$5:$A$10000,1,0))),"miplib2003",IF(NOT(ISNA(VLOOKUP($A1337,miplib3!$A$5:$A$10002,1,0))),"miplib3",IF(NOT(ISNA(VLOOKUP($A1337,miplib2!$A$5:$A$10004,1,0))),"miplib2",IF(NOT(ISNA(VLOOKUP($A1337,coral!$A$5:$A$10000,1,0))),"coral",IF(NOT(ISNA(VLOOKUP($A1337,neos!$A$5:$A$10000,1,0))),"neos","COULD NOT FIND")))))))</f>
        <v>miplib2017</v>
      </c>
      <c r="C1337" t="str">
        <f>B1337&amp;"/"&amp;A1337</f>
        <v>miplib2017/sorrell7</v>
      </c>
      <c r="D1337">
        <f ca="1">VLOOKUP($A1337,INDIRECT("'"&amp;$B1337&amp;"'!"&amp;"$A$5:$Z$10000"),MATCH(D$5,INDIRECT("'"&amp;$B1337&amp;"'!$A$4:$Z$4"),0),0)</f>
        <v>78848</v>
      </c>
      <c r="E1337">
        <f ca="1">VLOOKUP($A1337,INDIRECT("'"&amp;$B1337&amp;"'!"&amp;"$A$5:$Z$10000"),MATCH(E$5,INDIRECT("'"&amp;$B1337&amp;"'!$A$4:$Z$4"),0),0)</f>
        <v>2048</v>
      </c>
      <c r="F1337" t="e">
        <f>VLOOKUP($A1337,cleaning_log!$A$1:$ZZ$9791,MATCH(F$5,cleaning_log!$A$2:$ZZ$2,0),0)</f>
        <v>#N/A</v>
      </c>
      <c r="G1337" t="e">
        <f>VLOOKUP($A1337,cleaning_log!$A$1:$ZZ$9791,MATCH(G$5,cleaning_log!$A$2:$ZZ$2,0),0)</f>
        <v>#N/A</v>
      </c>
      <c r="H1337" t="str">
        <f ca="1">VLOOKUP($A1337,INDIRECT("'"&amp;$B1337&amp;"'!"&amp;"$A$5:$Z$10000"),MATCH(H$5,INDIRECT("'"&amp;$B1337&amp;"'!$A$4:$Z$4"),0),0)</f>
        <v>-196.0*</v>
      </c>
      <c r="I1337" t="e">
        <f>VLOOKUP($A1337,cleaning_log!$A$1:$ZZ$9791,MATCH(I$5,cleaning_log!$A$2:$ZZ$2,0),0)</f>
        <v>#N/A</v>
      </c>
      <c r="J1337" t="e">
        <f>VLOOKUP($A1337,cleaning_log!$A$1:$ZZ$9791,MATCH(J$5,cleaning_log!$A$2:$ZZ$2,0),0)</f>
        <v>#N/A</v>
      </c>
      <c r="K1337" t="b">
        <f>IF(ISNA(J1337),TRUE,ABS(H1337-J1337)&gt;0.001)</f>
        <v>1</v>
      </c>
      <c r="L1337" t="e">
        <f>VLOOKUP($A1337,cleaning_log!$A$1:$ZZ$9791,MATCH(L$5,cleaning_log!$A$2:$ZZ$2,0),0)</f>
        <v>#N/A</v>
      </c>
      <c r="M1337" t="e">
        <f>VLOOKUP($A1337,cleaning_log!$A$1:$ZZ$9791,MATCH(M$5,cleaning_log!$A$2:$ZZ$2,0),0)</f>
        <v>#N/A</v>
      </c>
      <c r="N1337" t="e">
        <f>VLOOKUP($A1337,cleaning_log!$A$1:$ZZ$9791,MATCH(N$5,cleaning_log!$A$2:$ZZ$2,0),0)</f>
        <v>#N/A</v>
      </c>
      <c r="O1337" t="e">
        <f>VLOOKUP($A1337,cleaning_log!$A$1:$ZZ$9791,MATCH(O$5,cleaning_log!$A$2:$ZZ$2,0),0)</f>
        <v>#N/A</v>
      </c>
      <c r="P1337" t="e">
        <f>VLOOKUP($A1337,cleaning_log!$A$1:$ZZ$9791,MATCH(P$5,cleaning_log!$A$2:$ZZ$2,0),0)</f>
        <v>#N/A</v>
      </c>
      <c r="Q1337" t="e">
        <f>VLOOKUP($A1337,cleaning_log!$A$1:$ZZ$9791,MATCH(Q$5,cleaning_log!$A$2:$ZZ$2,0),0)</f>
        <v>#N/A</v>
      </c>
      <c r="R1337" t="e">
        <f>VLOOKUP($A1337,cleaning_log!$A$1:$ZZ$9791,MATCH(R$5,cleaning_log!$A$2:$ZZ$2,0),0)</f>
        <v>#N/A</v>
      </c>
      <c r="S1337" t="e">
        <f t="shared" si="202"/>
        <v>#N/A</v>
      </c>
      <c r="T1337" t="e">
        <f>VLOOKUP($A1337,cleaning_log!$A$1:$ZZ$9791,MATCH(T$5,cleaning_log!$A$2:$ZZ$2,0),0)</f>
        <v>#N/A</v>
      </c>
      <c r="U1337" t="e">
        <f>VLOOKUP($A1337,cleaning_log!$A$1:$ZZ$9791,MATCH(U$5,cleaning_log!$A$2:$ZZ$2,0),0)</f>
        <v>#N/A</v>
      </c>
      <c r="V1337" t="e">
        <f>VLOOKUP($A1337,cleaning_log!$A$1:$ZZ$9791,MATCH(V$5,cleaning_log!$A$2:$ZZ$2,0),0)</f>
        <v>#N/A</v>
      </c>
    </row>
    <row r="1338" spans="1:22" hidden="1" x14ac:dyDescent="0.2">
      <c r="A1338" t="s">
        <v>16018</v>
      </c>
      <c r="B1338" t="str">
        <f>IF(NOT(ISNA(VLOOKUP($A1338,miplib2017!$A$5:$A$10000,1,0))),"miplib2017",IF(NOT(ISNA(VLOOKUP($A1338,miplib2010!$A$5:$A$10000,1,0))),"miplib2010",IF(NOT(ISNA(VLOOKUP($A1338,miplib2003!$A$5:$A$10000,1,0))),"miplib2003",IF(NOT(ISNA(VLOOKUP($A1338,miplib3!$A$5:$A$10002,1,0))),"miplib3",IF(NOT(ISNA(VLOOKUP($A1338,miplib2!$A$5:$A$10004,1,0))),"miplib2",IF(NOT(ISNA(VLOOKUP($A1338,coral!$A$5:$A$10000,1,0))),"coral",IF(NOT(ISNA(VLOOKUP($A1338,neos!$A$5:$A$10000,1,0))),"neos","COULD NOT FIND")))))))</f>
        <v>miplib2017</v>
      </c>
      <c r="C1338" t="str">
        <f>B1338&amp;"/"&amp;A1338</f>
        <v>miplib2017/sorrell8</v>
      </c>
      <c r="D1338">
        <f ca="1">VLOOKUP($A1338,INDIRECT("'"&amp;$B1338&amp;"'!"&amp;"$A$5:$Z$10000"),MATCH(D$5,INDIRECT("'"&amp;$B1338&amp;"'!$A$4:$Z$4"),0),0)</f>
        <v>18944</v>
      </c>
      <c r="E1338">
        <f ca="1">VLOOKUP($A1338,INDIRECT("'"&amp;$B1338&amp;"'!"&amp;"$A$5:$Z$10000"),MATCH(E$5,INDIRECT("'"&amp;$B1338&amp;"'!$A$4:$Z$4"),0),0)</f>
        <v>2046</v>
      </c>
      <c r="F1338" t="e">
        <f>VLOOKUP($A1338,cleaning_log!$A$1:$ZZ$9791,MATCH(F$5,cleaning_log!$A$2:$ZZ$2,0),0)</f>
        <v>#N/A</v>
      </c>
      <c r="G1338" t="e">
        <f>VLOOKUP($A1338,cleaning_log!$A$1:$ZZ$9791,MATCH(G$5,cleaning_log!$A$2:$ZZ$2,0),0)</f>
        <v>#N/A</v>
      </c>
      <c r="H1338">
        <f ca="1">VLOOKUP($A1338,INDIRECT("'"&amp;$B1338&amp;"'!"&amp;"$A$5:$Z$10000"),MATCH(H$5,INDIRECT("'"&amp;$B1338&amp;"'!$A$4:$Z$4"),0),0)</f>
        <v>-350</v>
      </c>
      <c r="I1338" t="e">
        <f>VLOOKUP($A1338,cleaning_log!$A$1:$ZZ$9791,MATCH(I$5,cleaning_log!$A$2:$ZZ$2,0),0)</f>
        <v>#N/A</v>
      </c>
      <c r="J1338" t="e">
        <f>VLOOKUP($A1338,cleaning_log!$A$1:$ZZ$9791,MATCH(J$5,cleaning_log!$A$2:$ZZ$2,0),0)</f>
        <v>#N/A</v>
      </c>
      <c r="K1338" t="b">
        <f>IF(ISNA(J1338),TRUE,ABS(H1338-J1338)&gt;0.001)</f>
        <v>1</v>
      </c>
      <c r="L1338" t="e">
        <f>VLOOKUP($A1338,cleaning_log!$A$1:$ZZ$9791,MATCH(L$5,cleaning_log!$A$2:$ZZ$2,0),0)</f>
        <v>#N/A</v>
      </c>
      <c r="M1338" t="e">
        <f>VLOOKUP($A1338,cleaning_log!$A$1:$ZZ$9791,MATCH(M$5,cleaning_log!$A$2:$ZZ$2,0),0)</f>
        <v>#N/A</v>
      </c>
      <c r="N1338" t="e">
        <f>VLOOKUP($A1338,cleaning_log!$A$1:$ZZ$9791,MATCH(N$5,cleaning_log!$A$2:$ZZ$2,0),0)</f>
        <v>#N/A</v>
      </c>
      <c r="O1338" t="e">
        <f>VLOOKUP($A1338,cleaning_log!$A$1:$ZZ$9791,MATCH(O$5,cleaning_log!$A$2:$ZZ$2,0),0)</f>
        <v>#N/A</v>
      </c>
      <c r="P1338" t="e">
        <f>VLOOKUP($A1338,cleaning_log!$A$1:$ZZ$9791,MATCH(P$5,cleaning_log!$A$2:$ZZ$2,0),0)</f>
        <v>#N/A</v>
      </c>
      <c r="Q1338" t="e">
        <f>VLOOKUP($A1338,cleaning_log!$A$1:$ZZ$9791,MATCH(Q$5,cleaning_log!$A$2:$ZZ$2,0),0)</f>
        <v>#N/A</v>
      </c>
      <c r="R1338" t="e">
        <f>VLOOKUP($A1338,cleaning_log!$A$1:$ZZ$9791,MATCH(R$5,cleaning_log!$A$2:$ZZ$2,0),0)</f>
        <v>#N/A</v>
      </c>
      <c r="S1338" t="e">
        <f t="shared" ref="S1338:S1403" si="203">MIN(P1338,Q1338) &lt; 3599</f>
        <v>#N/A</v>
      </c>
      <c r="T1338" t="e">
        <f>VLOOKUP($A1338,cleaning_log!$A$1:$ZZ$9791,MATCH(T$5,cleaning_log!$A$2:$ZZ$2,0),0)</f>
        <v>#N/A</v>
      </c>
      <c r="U1338" t="e">
        <f>VLOOKUP($A1338,cleaning_log!$A$1:$ZZ$9791,MATCH(U$5,cleaning_log!$A$2:$ZZ$2,0),0)</f>
        <v>#N/A</v>
      </c>
      <c r="V1338" t="e">
        <f>VLOOKUP($A1338,cleaning_log!$A$1:$ZZ$9791,MATCH(V$5,cleaning_log!$A$2:$ZZ$2,0),0)</f>
        <v>#N/A</v>
      </c>
    </row>
    <row r="1339" spans="1:22" x14ac:dyDescent="0.2">
      <c r="A1339" t="s">
        <v>4499</v>
      </c>
      <c r="B1339" t="str">
        <f>IF(NOT(ISNA(VLOOKUP($A1339,miplib2017!$A$5:$A$10000,1,0))),"miplib2017",IF(NOT(ISNA(VLOOKUP($A1339,miplib2010!$A$5:$A$10000,1,0))),"miplib2010",IF(NOT(ISNA(VLOOKUP($A1339,miplib2003!$A$5:$A$10000,1,0))),"miplib2003",IF(NOT(ISNA(VLOOKUP($A1339,miplib3!$A$5:$A$10002,1,0))),"miplib3",IF(NOT(ISNA(VLOOKUP($A1339,miplib2!$A$5:$A$10004,1,0))),"miplib2",IF(NOT(ISNA(VLOOKUP($A1339,coral!$A$5:$A$10000,1,0))),"coral",IF(NOT(ISNA(VLOOKUP($A1339,neos!$A$5:$A$10000,1,0))),"neos","COULD NOT FIND")))))))</f>
        <v>miplib2017</v>
      </c>
      <c r="C1339" t="str">
        <f>B1339&amp;"/"&amp;A1339</f>
        <v>miplib2017/sp150x300d</v>
      </c>
      <c r="D1339">
        <f ca="1">VLOOKUP($A1339,INDIRECT("'"&amp;$B1339&amp;"'!"&amp;"$A$5:$Z$10000"),MATCH(D$5,INDIRECT("'"&amp;$B1339&amp;"'!$A$4:$Z$4"),0),0)</f>
        <v>450</v>
      </c>
      <c r="E1339">
        <f ca="1">VLOOKUP($A1339,INDIRECT("'"&amp;$B1339&amp;"'!"&amp;"$A$5:$Z$10000"),MATCH(E$5,INDIRECT("'"&amp;$B1339&amp;"'!$A$4:$Z$4"),0),0)</f>
        <v>600</v>
      </c>
      <c r="F1339">
        <f>VLOOKUP($A1339,cleaning_log!$A$1:$ZZ$9791,MATCH(F$5,cleaning_log!$A$2:$ZZ$2,0),0)</f>
        <v>269</v>
      </c>
      <c r="G1339">
        <f>VLOOKUP($A1339,cleaning_log!$A$1:$ZZ$9791,MATCH(G$5,cleaning_log!$A$2:$ZZ$2,0),0)</f>
        <v>419</v>
      </c>
      <c r="H1339">
        <f ca="1">VLOOKUP($A1339,INDIRECT("'"&amp;$B1339&amp;"'!"&amp;"$A$5:$Z$10000"),MATCH(H$5,INDIRECT("'"&amp;$B1339&amp;"'!$A$4:$Z$4"),0),0)</f>
        <v>69</v>
      </c>
      <c r="I1339">
        <f>VLOOKUP($A1339,cleaning_log!$A$1:$ZZ$9791,MATCH(I$5,cleaning_log!$A$2:$ZZ$2,0),0)</f>
        <v>4.89111183994752</v>
      </c>
      <c r="J1339">
        <f>VLOOKUP($A1339,cleaning_log!$A$1:$ZZ$9791,MATCH(J$5,cleaning_log!$A$2:$ZZ$2,0),0)</f>
        <v>34.5983547257418</v>
      </c>
      <c r="K1339" t="b">
        <f ca="1">IF(ISNA(J1339),TRUE,ABS(H1339-J1339)&gt;0.001)</f>
        <v>1</v>
      </c>
      <c r="L1339">
        <f>VLOOKUP($A1339,cleaning_log!$A$1:$ZZ$9791,MATCH(L$5,cleaning_log!$A$2:$ZZ$2,0),0)</f>
        <v>68.999999999999801</v>
      </c>
      <c r="M1339">
        <f>VLOOKUP($A1339,cleaning_log!$A$1:$ZZ$9791,MATCH(M$5,cleaning_log!$A$2:$ZZ$2,0),0)</f>
        <v>69</v>
      </c>
      <c r="N1339">
        <f>VLOOKUP($A1339,cleaning_log!$A$1:$ZZ$9791,MATCH(N$5,cleaning_log!$A$2:$ZZ$2,0),0)</f>
        <v>69</v>
      </c>
      <c r="O1339">
        <f>VLOOKUP($A1339,cleaning_log!$A$1:$ZZ$9791,MATCH(O$5,cleaning_log!$A$2:$ZZ$2,0),0)</f>
        <v>69</v>
      </c>
      <c r="P1339">
        <f>VLOOKUP($A1339,cleaning_log!$A$1:$ZZ$9791,MATCH(P$5,cleaning_log!$A$2:$ZZ$2,0),0)</f>
        <v>6.3E-2</v>
      </c>
      <c r="Q1339">
        <f>VLOOKUP($A1339,cleaning_log!$A$1:$ZZ$9791,MATCH(Q$5,cleaning_log!$A$2:$ZZ$2,0),0)</f>
        <v>1.9E-2</v>
      </c>
      <c r="R1339">
        <f>VLOOKUP($A1339,cleaning_log!$A$1:$ZZ$9791,MATCH(R$5,cleaning_log!$A$2:$ZZ$2,0),0)</f>
        <v>3.1E-2</v>
      </c>
      <c r="S1339" t="b">
        <f t="shared" si="203"/>
        <v>1</v>
      </c>
      <c r="T1339">
        <f>VLOOKUP($A1339,cleaning_log!$A$1:$ZZ$9791,MATCH(T$5,cleaning_log!$A$2:$ZZ$2,0),0)</f>
        <v>11</v>
      </c>
      <c r="U1339">
        <f>VLOOKUP($A1339,cleaning_log!$A$1:$ZZ$9791,MATCH(U$5,cleaning_log!$A$2:$ZZ$2,0),0)</f>
        <v>2</v>
      </c>
      <c r="V1339">
        <f>VLOOKUP($A1339,cleaning_log!$A$1:$ZZ$9791,MATCH(V$5,cleaning_log!$A$2:$ZZ$2,0),0)</f>
        <v>2</v>
      </c>
    </row>
    <row r="1340" spans="1:22" hidden="1" x14ac:dyDescent="0.2">
      <c r="A1340" t="s">
        <v>4062</v>
      </c>
      <c r="B1340" t="str">
        <f>IF(NOT(ISNA(VLOOKUP($A1340,miplib2017!$A$5:$A$10000,1,0))),"miplib2017",IF(NOT(ISNA(VLOOKUP($A1340,miplib2010!$A$5:$A$10000,1,0))),"miplib2010",IF(NOT(ISNA(VLOOKUP($A1340,miplib2003!$A$5:$A$10000,1,0))),"miplib2003",IF(NOT(ISNA(VLOOKUP($A1340,miplib3!$A$5:$A$10002,1,0))),"miplib3",IF(NOT(ISNA(VLOOKUP($A1340,miplib2!$A$5:$A$10004,1,0))),"miplib2",IF(NOT(ISNA(VLOOKUP($A1340,coral!$A$5:$A$10000,1,0))),"coral",IF(NOT(ISNA(VLOOKUP($A1340,neos!$A$5:$A$10000,1,0))),"neos","COULD NOT FIND")))))))</f>
        <v>miplib2017</v>
      </c>
      <c r="C1340" t="str">
        <f>B1340&amp;"/"&amp;A1340</f>
        <v>miplib2017/sp97ar</v>
      </c>
      <c r="D1340">
        <f ca="1">VLOOKUP($A1340,INDIRECT("'"&amp;$B1340&amp;"'!"&amp;"$A$5:$Z$10000"),MATCH(D$5,INDIRECT("'"&amp;$B1340&amp;"'!$A$4:$Z$4"),0),0)</f>
        <v>1761</v>
      </c>
      <c r="E1340">
        <f ca="1">VLOOKUP($A1340,INDIRECT("'"&amp;$B1340&amp;"'!"&amp;"$A$5:$Z$10000"),MATCH(E$5,INDIRECT("'"&amp;$B1340&amp;"'!$A$4:$Z$4"),0),0)</f>
        <v>14101</v>
      </c>
      <c r="F1340">
        <f>VLOOKUP($A1340,cleaning_log!$A$1:$ZZ$9791,MATCH(F$5,cleaning_log!$A$2:$ZZ$2,0),0)</f>
        <v>1627</v>
      </c>
      <c r="G1340">
        <f>VLOOKUP($A1340,cleaning_log!$A$1:$ZZ$9791,MATCH(G$5,cleaning_log!$A$2:$ZZ$2,0),0)</f>
        <v>14060</v>
      </c>
      <c r="H1340">
        <f ca="1">VLOOKUP($A1340,INDIRECT("'"&amp;$B1340&amp;"'!"&amp;"$A$5:$Z$10000"),MATCH(H$5,INDIRECT("'"&amp;$B1340&amp;"'!$A$4:$Z$4"),0),0)</f>
        <v>660705645.75899994</v>
      </c>
      <c r="I1340">
        <f>VLOOKUP($A1340,cleaning_log!$A$1:$ZZ$9791,MATCH(I$5,cleaning_log!$A$2:$ZZ$2,0),0)</f>
        <v>652560391.24756396</v>
      </c>
      <c r="J1340">
        <f>VLOOKUP($A1340,cleaning_log!$A$1:$ZZ$9791,MATCH(J$5,cleaning_log!$A$2:$ZZ$2,0),0)</f>
        <v>652578990.65460503</v>
      </c>
      <c r="K1340" t="b">
        <f ca="1">IF(ISNA(J1340),TRUE,ABS(H1340-J1340)&gt;0.001)</f>
        <v>1</v>
      </c>
      <c r="L1340">
        <f>VLOOKUP($A1340,cleaning_log!$A$1:$ZZ$9791,MATCH(L$5,cleaning_log!$A$2:$ZZ$2,0),0)</f>
        <v>660705645.75999999</v>
      </c>
      <c r="M1340">
        <f>VLOOKUP($A1340,cleaning_log!$A$1:$ZZ$9791,MATCH(M$5,cleaning_log!$A$2:$ZZ$2,0),0)</f>
        <v>660705645.75993896</v>
      </c>
      <c r="N1340">
        <f>VLOOKUP($A1340,cleaning_log!$A$1:$ZZ$9791,MATCH(N$5,cleaning_log!$A$2:$ZZ$2,0),0)</f>
        <v>660639687.63789201</v>
      </c>
      <c r="O1340">
        <f>VLOOKUP($A1340,cleaning_log!$A$1:$ZZ$9791,MATCH(O$5,cleaning_log!$A$2:$ZZ$2,0),0)</f>
        <v>660639667.59756601</v>
      </c>
      <c r="P1340">
        <f>VLOOKUP($A1340,cleaning_log!$A$1:$ZZ$9791,MATCH(P$5,cleaning_log!$A$2:$ZZ$2,0),0)</f>
        <v>1347.3009999999999</v>
      </c>
      <c r="Q1340">
        <f>VLOOKUP($A1340,cleaning_log!$A$1:$ZZ$9791,MATCH(Q$5,cleaning_log!$A$2:$ZZ$2,0),0)</f>
        <v>1195.279</v>
      </c>
      <c r="R1340">
        <f>VLOOKUP($A1340,cleaning_log!$A$1:$ZZ$9791,MATCH(R$5,cleaning_log!$A$2:$ZZ$2,0),0)</f>
        <v>3131.2649999999999</v>
      </c>
      <c r="S1340" t="b">
        <f t="shared" si="203"/>
        <v>1</v>
      </c>
      <c r="T1340">
        <f>VLOOKUP($A1340,cleaning_log!$A$1:$ZZ$9791,MATCH(T$5,cleaning_log!$A$2:$ZZ$2,0),0)</f>
        <v>50450</v>
      </c>
      <c r="U1340">
        <f>VLOOKUP($A1340,cleaning_log!$A$1:$ZZ$9791,MATCH(U$5,cleaning_log!$A$2:$ZZ$2,0),0)</f>
        <v>51521</v>
      </c>
      <c r="V1340">
        <f>VLOOKUP($A1340,cleaning_log!$A$1:$ZZ$9791,MATCH(V$5,cleaning_log!$A$2:$ZZ$2,0),0)</f>
        <v>150157</v>
      </c>
    </row>
    <row r="1341" spans="1:22" hidden="1" x14ac:dyDescent="0.2">
      <c r="A1341" s="19" t="s">
        <v>4721</v>
      </c>
      <c r="B1341" t="str">
        <f>IF(NOT(ISNA(VLOOKUP($A1341,miplib2017!$A$5:$A$10000,1,0))),"miplib2017",IF(NOT(ISNA(VLOOKUP($A1341,miplib2010!$A$5:$A$10000,1,0))),"miplib2010",IF(NOT(ISNA(VLOOKUP($A1341,miplib2003!$A$5:$A$10000,1,0))),"miplib2003",IF(NOT(ISNA(VLOOKUP($A1341,miplib3!$A$5:$A$10002,1,0))),"miplib3",IF(NOT(ISNA(VLOOKUP($A1341,miplib2!$A$5:$A$10004,1,0))),"miplib2",IF(NOT(ISNA(VLOOKUP($A1341,coral!$A$5:$A$10000,1,0))),"coral",IF(NOT(ISNA(VLOOKUP($A1341,neos!$A$5:$A$10000,1,0))),"neos","COULD NOT FIND")))))))</f>
        <v>miplib2017</v>
      </c>
      <c r="C1341" t="str">
        <f>B1341&amp;"/"&amp;A1341</f>
        <v>miplib2017/sp97ic</v>
      </c>
      <c r="D1341">
        <f ca="1">VLOOKUP($A1341,INDIRECT("'"&amp;$B1341&amp;"'!"&amp;"$A$5:$Z$10000"),MATCH(D$5,INDIRECT("'"&amp;$B1341&amp;"'!$A$4:$Z$4"),0),0)</f>
        <v>1033</v>
      </c>
      <c r="E1341">
        <f ca="1">VLOOKUP($A1341,INDIRECT("'"&amp;$B1341&amp;"'!"&amp;"$A$5:$Z$10000"),MATCH(E$5,INDIRECT("'"&amp;$B1341&amp;"'!$A$4:$Z$4"),0),0)</f>
        <v>12497</v>
      </c>
      <c r="F1341" t="e">
        <f>VLOOKUP($A1341,cleaning_log!$A$1:$ZZ$9791,MATCH(F$5,cleaning_log!$A$2:$ZZ$2,0),0)</f>
        <v>#N/A</v>
      </c>
      <c r="G1341" t="e">
        <f>VLOOKUP($A1341,cleaning_log!$A$1:$ZZ$9791,MATCH(G$5,cleaning_log!$A$2:$ZZ$2,0),0)</f>
        <v>#N/A</v>
      </c>
      <c r="H1341">
        <f ca="1">VLOOKUP($A1341,INDIRECT("'"&amp;$B1341&amp;"'!"&amp;"$A$5:$Z$10000"),MATCH(H$5,INDIRECT("'"&amp;$B1341&amp;"'!$A$4:$Z$4"),0),0)</f>
        <v>427684487.68000001</v>
      </c>
      <c r="I1341" t="e">
        <f>VLOOKUP($A1341,cleaning_log!$A$1:$ZZ$9791,MATCH(I$5,cleaning_log!$A$2:$ZZ$2,0),0)</f>
        <v>#N/A</v>
      </c>
      <c r="J1341" t="e">
        <f>VLOOKUP($A1341,cleaning_log!$A$1:$ZZ$9791,MATCH(J$5,cleaning_log!$A$2:$ZZ$2,0),0)</f>
        <v>#N/A</v>
      </c>
      <c r="L1341" t="e">
        <f>VLOOKUP($A1341,cleaning_log!$A$1:$ZZ$9791,MATCH(L$5,cleaning_log!$A$2:$ZZ$2,0),0)</f>
        <v>#N/A</v>
      </c>
      <c r="M1341" t="e">
        <f>VLOOKUP($A1341,cleaning_log!$A$1:$ZZ$9791,MATCH(M$5,cleaning_log!$A$2:$ZZ$2,0),0)</f>
        <v>#N/A</v>
      </c>
      <c r="N1341" t="e">
        <f>VLOOKUP($A1341,cleaning_log!$A$1:$ZZ$9791,MATCH(N$5,cleaning_log!$A$2:$ZZ$2,0),0)</f>
        <v>#N/A</v>
      </c>
      <c r="O1341" t="e">
        <f>VLOOKUP($A1341,cleaning_log!$A$1:$ZZ$9791,MATCH(O$5,cleaning_log!$A$2:$ZZ$2,0),0)</f>
        <v>#N/A</v>
      </c>
      <c r="P1341" t="e">
        <f>VLOOKUP($A1341,cleaning_log!$A$1:$ZZ$9791,MATCH(P$5,cleaning_log!$A$2:$ZZ$2,0),0)</f>
        <v>#N/A</v>
      </c>
      <c r="Q1341" t="e">
        <f>VLOOKUP($A1341,cleaning_log!$A$1:$ZZ$9791,MATCH(Q$5,cleaning_log!$A$2:$ZZ$2,0),0)</f>
        <v>#N/A</v>
      </c>
      <c r="R1341" t="e">
        <f>VLOOKUP($A1341,cleaning_log!$A$1:$ZZ$9791,MATCH(R$5,cleaning_log!$A$2:$ZZ$2,0),0)</f>
        <v>#N/A</v>
      </c>
      <c r="S1341" t="e">
        <f t="shared" si="203"/>
        <v>#N/A</v>
      </c>
      <c r="T1341" t="e">
        <f>VLOOKUP($A1341,cleaning_log!$A$1:$ZZ$9791,MATCH(T$5,cleaning_log!$A$2:$ZZ$2,0),0)</f>
        <v>#N/A</v>
      </c>
      <c r="U1341" t="e">
        <f>VLOOKUP($A1341,cleaning_log!$A$1:$ZZ$9791,MATCH(U$5,cleaning_log!$A$2:$ZZ$2,0),0)</f>
        <v>#N/A</v>
      </c>
      <c r="V1341" t="e">
        <f>VLOOKUP($A1341,cleaning_log!$A$1:$ZZ$9791,MATCH(V$5,cleaning_log!$A$2:$ZZ$2,0),0)</f>
        <v>#N/A</v>
      </c>
    </row>
    <row r="1342" spans="1:22" hidden="1" x14ac:dyDescent="0.2">
      <c r="A1342" t="s">
        <v>4500</v>
      </c>
      <c r="B1342" t="str">
        <f>IF(NOT(ISNA(VLOOKUP($A1342,miplib2017!$A$5:$A$10000,1,0))),"miplib2017",IF(NOT(ISNA(VLOOKUP($A1342,miplib2010!$A$5:$A$10000,1,0))),"miplib2010",IF(NOT(ISNA(VLOOKUP($A1342,miplib2003!$A$5:$A$10000,1,0))),"miplib2003",IF(NOT(ISNA(VLOOKUP($A1342,miplib3!$A$5:$A$10002,1,0))),"miplib3",IF(NOT(ISNA(VLOOKUP($A1342,miplib2!$A$5:$A$10004,1,0))),"miplib2",IF(NOT(ISNA(VLOOKUP($A1342,coral!$A$5:$A$10000,1,0))),"coral",IF(NOT(ISNA(VLOOKUP($A1342,neos!$A$5:$A$10000,1,0))),"neos","COULD NOT FIND")))))))</f>
        <v>miplib2017</v>
      </c>
      <c r="C1342" t="str">
        <f>B1342&amp;"/"&amp;A1342</f>
        <v>miplib2017/sp98ar</v>
      </c>
      <c r="D1342">
        <f ca="1">VLOOKUP($A1342,INDIRECT("'"&amp;$B1342&amp;"'!"&amp;"$A$5:$Z$10000"),MATCH(D$5,INDIRECT("'"&amp;$B1342&amp;"'!$A$4:$Z$4"),0),0)</f>
        <v>1435</v>
      </c>
      <c r="E1342">
        <f ca="1">VLOOKUP($A1342,INDIRECT("'"&amp;$B1342&amp;"'!"&amp;"$A$5:$Z$10000"),MATCH(E$5,INDIRECT("'"&amp;$B1342&amp;"'!$A$4:$Z$4"),0),0)</f>
        <v>15085</v>
      </c>
      <c r="F1342">
        <f>VLOOKUP($A1342,cleaning_log!$A$1:$ZZ$9791,MATCH(F$5,cleaning_log!$A$2:$ZZ$2,0),0)</f>
        <v>1307</v>
      </c>
      <c r="G1342">
        <f>VLOOKUP($A1342,cleaning_log!$A$1:$ZZ$9791,MATCH(G$5,cleaning_log!$A$2:$ZZ$2,0),0)</f>
        <v>14960</v>
      </c>
      <c r="H1342">
        <f ca="1">VLOOKUP($A1342,INDIRECT("'"&amp;$B1342&amp;"'!"&amp;"$A$5:$Z$10000"),MATCH(H$5,INDIRECT("'"&amp;$B1342&amp;"'!$A$4:$Z$4"),0),0)</f>
        <v>529740623.19999999</v>
      </c>
      <c r="I1342">
        <f>VLOOKUP($A1342,cleaning_log!$A$1:$ZZ$9791,MATCH(I$5,cleaning_log!$A$2:$ZZ$2,0),0)</f>
        <v>524401296.55720699</v>
      </c>
      <c r="J1342">
        <f>VLOOKUP($A1342,cleaning_log!$A$1:$ZZ$9791,MATCH(J$5,cleaning_log!$A$2:$ZZ$2,0),0)</f>
        <v>524457623.20611101</v>
      </c>
      <c r="K1342" t="b">
        <f ca="1">IF(ISNA(J1342),TRUE,ABS(H1342-J1342)&gt;0.001)</f>
        <v>1</v>
      </c>
      <c r="L1342">
        <f>VLOOKUP($A1342,cleaning_log!$A$1:$ZZ$9791,MATCH(L$5,cleaning_log!$A$2:$ZZ$2,0),0)</f>
        <v>529740623.19998801</v>
      </c>
      <c r="M1342">
        <f>VLOOKUP($A1342,cleaning_log!$A$1:$ZZ$9791,MATCH(M$5,cleaning_log!$A$2:$ZZ$2,0),0)</f>
        <v>529740623.19999301</v>
      </c>
      <c r="N1342">
        <f>VLOOKUP($A1342,cleaning_log!$A$1:$ZZ$9791,MATCH(N$5,cleaning_log!$A$2:$ZZ$2,0),0)</f>
        <v>529688054.23925602</v>
      </c>
      <c r="O1342">
        <f>VLOOKUP($A1342,cleaning_log!$A$1:$ZZ$9791,MATCH(O$5,cleaning_log!$A$2:$ZZ$2,0),0)</f>
        <v>529711435.05757397</v>
      </c>
      <c r="P1342">
        <f>VLOOKUP($A1342,cleaning_log!$A$1:$ZZ$9791,MATCH(P$5,cleaning_log!$A$2:$ZZ$2,0),0)</f>
        <v>463.37400000000002</v>
      </c>
      <c r="Q1342">
        <f>VLOOKUP($A1342,cleaning_log!$A$1:$ZZ$9791,MATCH(Q$5,cleaning_log!$A$2:$ZZ$2,0),0)</f>
        <v>430.23700000000002</v>
      </c>
      <c r="R1342">
        <f>VLOOKUP($A1342,cleaning_log!$A$1:$ZZ$9791,MATCH(R$5,cleaning_log!$A$2:$ZZ$2,0),0)</f>
        <v>528.45600000000002</v>
      </c>
      <c r="S1342" t="b">
        <f t="shared" si="203"/>
        <v>1</v>
      </c>
      <c r="T1342">
        <f>VLOOKUP($A1342,cleaning_log!$A$1:$ZZ$9791,MATCH(T$5,cleaning_log!$A$2:$ZZ$2,0),0)</f>
        <v>15933</v>
      </c>
      <c r="U1342">
        <f>VLOOKUP($A1342,cleaning_log!$A$1:$ZZ$9791,MATCH(U$5,cleaning_log!$A$2:$ZZ$2,0),0)</f>
        <v>15740</v>
      </c>
      <c r="V1342">
        <f>VLOOKUP($A1342,cleaning_log!$A$1:$ZZ$9791,MATCH(V$5,cleaning_log!$A$2:$ZZ$2,0),0)</f>
        <v>22200</v>
      </c>
    </row>
    <row r="1343" spans="1:22" hidden="1" x14ac:dyDescent="0.2">
      <c r="A1343" t="s">
        <v>4316</v>
      </c>
      <c r="B1343" t="str">
        <f>IF(NOT(ISNA(VLOOKUP($A1343,miplib2017!$A$5:$A$10000,1,0))),"miplib2017",IF(NOT(ISNA(VLOOKUP($A1343,miplib2010!$A$5:$A$10000,1,0))),"miplib2010",IF(NOT(ISNA(VLOOKUP($A1343,miplib2003!$A$5:$A$10000,1,0))),"miplib2003",IF(NOT(ISNA(VLOOKUP($A1343,miplib3!$A$5:$A$10002,1,0))),"miplib3",IF(NOT(ISNA(VLOOKUP($A1343,miplib2!$A$5:$A$10004,1,0))),"miplib2",IF(NOT(ISNA(VLOOKUP($A1343,coral!$A$5:$A$10000,1,0))),"coral",IF(NOT(ISNA(VLOOKUP($A1343,neos!$A$5:$A$10000,1,0))),"neos","COULD NOT FIND")))))))</f>
        <v>miplib2017</v>
      </c>
      <c r="C1343" t="str">
        <f>B1343&amp;"/"&amp;A1343</f>
        <v>miplib2017/sp98ic</v>
      </c>
      <c r="D1343">
        <f ca="1">VLOOKUP($A1343,INDIRECT("'"&amp;$B1343&amp;"'!"&amp;"$A$5:$Z$10000"),MATCH(D$5,INDIRECT("'"&amp;$B1343&amp;"'!$A$4:$Z$4"),0),0)</f>
        <v>825</v>
      </c>
      <c r="E1343">
        <f ca="1">VLOOKUP($A1343,INDIRECT("'"&amp;$B1343&amp;"'!"&amp;"$A$5:$Z$10000"),MATCH(E$5,INDIRECT("'"&amp;$B1343&amp;"'!$A$4:$Z$4"),0),0)</f>
        <v>10894</v>
      </c>
      <c r="F1343" t="e">
        <f>VLOOKUP($A1343,cleaning_log!$A$1:$ZZ$9791,MATCH(F$5,cleaning_log!$A$2:$ZZ$2,0),0)</f>
        <v>#N/A</v>
      </c>
      <c r="G1343" t="e">
        <f>VLOOKUP($A1343,cleaning_log!$A$1:$ZZ$9791,MATCH(G$5,cleaning_log!$A$2:$ZZ$2,0),0)</f>
        <v>#N/A</v>
      </c>
      <c r="H1343">
        <f ca="1">VLOOKUP($A1343,INDIRECT("'"&amp;$B1343&amp;"'!"&amp;"$A$5:$Z$10000"),MATCH(H$5,INDIRECT("'"&amp;$B1343&amp;"'!$A$4:$Z$4"),0),0)</f>
        <v>449144758.39999998</v>
      </c>
      <c r="I1343" t="e">
        <f>VLOOKUP($A1343,cleaning_log!$A$1:$ZZ$9791,MATCH(I$5,cleaning_log!$A$2:$ZZ$2,0),0)</f>
        <v>#N/A</v>
      </c>
      <c r="J1343" t="e">
        <f>VLOOKUP($A1343,cleaning_log!$A$1:$ZZ$9791,MATCH(J$5,cleaning_log!$A$2:$ZZ$2,0),0)</f>
        <v>#N/A</v>
      </c>
      <c r="K1343" t="b">
        <f>IF(ISNA(J1343),TRUE,ABS(H1343-J1343)&gt;0.001)</f>
        <v>1</v>
      </c>
      <c r="L1343" t="e">
        <f>VLOOKUP($A1343,cleaning_log!$A$1:$ZZ$9791,MATCH(L$5,cleaning_log!$A$2:$ZZ$2,0),0)</f>
        <v>#N/A</v>
      </c>
      <c r="M1343" t="e">
        <f>VLOOKUP($A1343,cleaning_log!$A$1:$ZZ$9791,MATCH(M$5,cleaning_log!$A$2:$ZZ$2,0),0)</f>
        <v>#N/A</v>
      </c>
      <c r="N1343" t="e">
        <f>VLOOKUP($A1343,cleaning_log!$A$1:$ZZ$9791,MATCH(N$5,cleaning_log!$A$2:$ZZ$2,0),0)</f>
        <v>#N/A</v>
      </c>
      <c r="O1343" t="e">
        <f>VLOOKUP($A1343,cleaning_log!$A$1:$ZZ$9791,MATCH(O$5,cleaning_log!$A$2:$ZZ$2,0),0)</f>
        <v>#N/A</v>
      </c>
      <c r="P1343" t="e">
        <f>VLOOKUP($A1343,cleaning_log!$A$1:$ZZ$9791,MATCH(P$5,cleaning_log!$A$2:$ZZ$2,0),0)</f>
        <v>#N/A</v>
      </c>
      <c r="Q1343" t="e">
        <f>VLOOKUP($A1343,cleaning_log!$A$1:$ZZ$9791,MATCH(Q$5,cleaning_log!$A$2:$ZZ$2,0),0)</f>
        <v>#N/A</v>
      </c>
      <c r="R1343" t="e">
        <f>VLOOKUP($A1343,cleaning_log!$A$1:$ZZ$9791,MATCH(R$5,cleaning_log!$A$2:$ZZ$2,0),0)</f>
        <v>#N/A</v>
      </c>
      <c r="S1343" t="e">
        <f t="shared" si="203"/>
        <v>#N/A</v>
      </c>
      <c r="T1343" t="e">
        <f>VLOOKUP($A1343,cleaning_log!$A$1:$ZZ$9791,MATCH(T$5,cleaning_log!$A$2:$ZZ$2,0),0)</f>
        <v>#N/A</v>
      </c>
      <c r="U1343" t="e">
        <f>VLOOKUP($A1343,cleaning_log!$A$1:$ZZ$9791,MATCH(U$5,cleaning_log!$A$2:$ZZ$2,0),0)</f>
        <v>#N/A</v>
      </c>
      <c r="V1343" t="e">
        <f>VLOOKUP($A1343,cleaning_log!$A$1:$ZZ$9791,MATCH(V$5,cleaning_log!$A$2:$ZZ$2,0),0)</f>
        <v>#N/A</v>
      </c>
    </row>
    <row r="1344" spans="1:22" x14ac:dyDescent="0.2">
      <c r="A1344" t="s">
        <v>3820</v>
      </c>
      <c r="B1344" t="str">
        <f>IF(NOT(ISNA(VLOOKUP($A1344,miplib2017!$A$5:$A$10000,1,0))),"miplib2017",IF(NOT(ISNA(VLOOKUP($A1344,miplib2010!$A$5:$A$10000,1,0))),"miplib2010",IF(NOT(ISNA(VLOOKUP($A1344,miplib2003!$A$5:$A$10000,1,0))),"miplib2003",IF(NOT(ISNA(VLOOKUP($A1344,miplib3!$A$5:$A$10002,1,0))),"miplib3",IF(NOT(ISNA(VLOOKUP($A1344,miplib2!$A$5:$A$10004,1,0))),"miplib2",IF(NOT(ISNA(VLOOKUP($A1344,coral!$A$5:$A$10000,1,0))),"coral",IF(NOT(ISNA(VLOOKUP($A1344,neos!$A$5:$A$10000,1,0))),"neos","COULD NOT FIND")))))))</f>
        <v>miplib2017</v>
      </c>
      <c r="C1344" t="str">
        <f>B1344&amp;"/"&amp;A1344</f>
        <v>miplib2017/sp98ir</v>
      </c>
      <c r="D1344">
        <f ca="1">VLOOKUP($A1344,INDIRECT("'"&amp;$B1344&amp;"'!"&amp;"$A$5:$Z$10000"),MATCH(D$5,INDIRECT("'"&amp;$B1344&amp;"'!$A$4:$Z$4"),0),0)</f>
        <v>1531</v>
      </c>
      <c r="E1344">
        <f ca="1">VLOOKUP($A1344,INDIRECT("'"&amp;$B1344&amp;"'!"&amp;"$A$5:$Z$10000"),MATCH(E$5,INDIRECT("'"&amp;$B1344&amp;"'!$A$4:$Z$4"),0),0)</f>
        <v>1680</v>
      </c>
      <c r="F1344">
        <f>VLOOKUP($A1344,cleaning_log!$A$1:$ZZ$9791,MATCH(F$5,cleaning_log!$A$2:$ZZ$2,0),0)</f>
        <v>1395</v>
      </c>
      <c r="G1344">
        <f>VLOOKUP($A1344,cleaning_log!$A$1:$ZZ$9791,MATCH(G$5,cleaning_log!$A$2:$ZZ$2,0),0)</f>
        <v>1576</v>
      </c>
      <c r="H1344">
        <f ca="1">VLOOKUP($A1344,INDIRECT("'"&amp;$B1344&amp;"'!"&amp;"$A$5:$Z$10000"),MATCH(H$5,INDIRECT("'"&amp;$B1344&amp;"'!$A$4:$Z$4"),0),0)</f>
        <v>219676790.40000001</v>
      </c>
      <c r="I1344">
        <f>VLOOKUP($A1344,cleaning_log!$A$1:$ZZ$9791,MATCH(I$5,cleaning_log!$A$2:$ZZ$2,0),0)</f>
        <v>216663444.589935</v>
      </c>
      <c r="J1344">
        <f>VLOOKUP($A1344,cleaning_log!$A$1:$ZZ$9791,MATCH(J$5,cleaning_log!$A$2:$ZZ$2,0),0)</f>
        <v>216670237.636666</v>
      </c>
      <c r="K1344" t="b">
        <f ca="1">IF(ISNA(J1344),TRUE,ABS(H1344-J1344)&gt;0.001)</f>
        <v>1</v>
      </c>
      <c r="L1344">
        <f>VLOOKUP($A1344,cleaning_log!$A$1:$ZZ$9791,MATCH(L$5,cleaning_log!$A$2:$ZZ$2,0),0)</f>
        <v>219676790.39999899</v>
      </c>
      <c r="M1344">
        <f>VLOOKUP($A1344,cleaning_log!$A$1:$ZZ$9791,MATCH(M$5,cleaning_log!$A$2:$ZZ$2,0),0)</f>
        <v>219676790.40000001</v>
      </c>
      <c r="N1344">
        <f>VLOOKUP($A1344,cleaning_log!$A$1:$ZZ$9791,MATCH(N$5,cleaning_log!$A$2:$ZZ$2,0),0)</f>
        <v>219668482.49938801</v>
      </c>
      <c r="O1344">
        <f>VLOOKUP($A1344,cleaning_log!$A$1:$ZZ$9791,MATCH(O$5,cleaning_log!$A$2:$ZZ$2,0),0)</f>
        <v>219676790.40000001</v>
      </c>
      <c r="P1344">
        <f>VLOOKUP($A1344,cleaning_log!$A$1:$ZZ$9791,MATCH(P$5,cleaning_log!$A$2:$ZZ$2,0),0)</f>
        <v>15.497</v>
      </c>
      <c r="Q1344">
        <f>VLOOKUP($A1344,cleaning_log!$A$1:$ZZ$9791,MATCH(Q$5,cleaning_log!$A$2:$ZZ$2,0),0)</f>
        <v>23.486999999999998</v>
      </c>
      <c r="R1344">
        <f>VLOOKUP($A1344,cleaning_log!$A$1:$ZZ$9791,MATCH(R$5,cleaning_log!$A$2:$ZZ$2,0),0)</f>
        <v>26.3</v>
      </c>
      <c r="S1344" t="b">
        <f t="shared" si="203"/>
        <v>1</v>
      </c>
      <c r="T1344">
        <f>VLOOKUP($A1344,cleaning_log!$A$1:$ZZ$9791,MATCH(T$5,cleaning_log!$A$2:$ZZ$2,0),0)</f>
        <v>1305</v>
      </c>
      <c r="U1344">
        <f>VLOOKUP($A1344,cleaning_log!$A$1:$ZZ$9791,MATCH(U$5,cleaning_log!$A$2:$ZZ$2,0),0)</f>
        <v>1462</v>
      </c>
      <c r="V1344">
        <f>VLOOKUP($A1344,cleaning_log!$A$1:$ZZ$9791,MATCH(V$5,cleaning_log!$A$2:$ZZ$2,0),0)</f>
        <v>1462</v>
      </c>
    </row>
    <row r="1345" spans="1:22" hidden="1" x14ac:dyDescent="0.2">
      <c r="A1345" t="s">
        <v>4317</v>
      </c>
      <c r="B1345" t="str">
        <f>IF(NOT(ISNA(VLOOKUP($A1345,miplib2017!$A$5:$A$10000,1,0))),"miplib2017",IF(NOT(ISNA(VLOOKUP($A1345,miplib2010!$A$5:$A$10000,1,0))),"miplib2010",IF(NOT(ISNA(VLOOKUP($A1345,miplib2003!$A$5:$A$10000,1,0))),"miplib2003",IF(NOT(ISNA(VLOOKUP($A1345,miplib3!$A$5:$A$10002,1,0))),"miplib3",IF(NOT(ISNA(VLOOKUP($A1345,miplib2!$A$5:$A$10004,1,0))),"miplib2",IF(NOT(ISNA(VLOOKUP($A1345,coral!$A$5:$A$10000,1,0))),"coral",IF(NOT(ISNA(VLOOKUP($A1345,neos!$A$5:$A$10000,1,0))),"neos","COULD NOT FIND")))))))</f>
        <v>miplib2017</v>
      </c>
      <c r="C1345" t="str">
        <f>B1345&amp;"/"&amp;A1345</f>
        <v>miplib2017/splan1</v>
      </c>
      <c r="D1345">
        <f ca="1">VLOOKUP($A1345,INDIRECT("'"&amp;$B1345&amp;"'!"&amp;"$A$5:$Z$10000"),MATCH(D$5,INDIRECT("'"&amp;$B1345&amp;"'!$A$4:$Z$4"),0),0)</f>
        <v>572800</v>
      </c>
      <c r="E1345">
        <f ca="1">VLOOKUP($A1345,INDIRECT("'"&amp;$B1345&amp;"'!"&amp;"$A$5:$Z$10000"),MATCH(E$5,INDIRECT("'"&amp;$B1345&amp;"'!$A$4:$Z$4"),0),0)</f>
        <v>1317382</v>
      </c>
      <c r="F1345" t="e">
        <f>VLOOKUP($A1345,cleaning_log!$A$1:$ZZ$9791,MATCH(F$5,cleaning_log!$A$2:$ZZ$2,0),0)</f>
        <v>#N/A</v>
      </c>
      <c r="G1345" t="e">
        <f>VLOOKUP($A1345,cleaning_log!$A$1:$ZZ$9791,MATCH(G$5,cleaning_log!$A$2:$ZZ$2,0),0)</f>
        <v>#N/A</v>
      </c>
      <c r="H1345" t="str">
        <f ca="1">VLOOKUP($A1345,INDIRECT("'"&amp;$B1345&amp;"'!"&amp;"$A$5:$Z$10000"),MATCH(H$5,INDIRECT("'"&amp;$B1345&amp;"'!$A$4:$Z$4"),0),0)</f>
        <v>341753.132832921*</v>
      </c>
      <c r="I1345" t="e">
        <f>VLOOKUP($A1345,cleaning_log!$A$1:$ZZ$9791,MATCH(I$5,cleaning_log!$A$2:$ZZ$2,0),0)</f>
        <v>#N/A</v>
      </c>
      <c r="J1345" t="e">
        <f>VLOOKUP($A1345,cleaning_log!$A$1:$ZZ$9791,MATCH(J$5,cleaning_log!$A$2:$ZZ$2,0),0)</f>
        <v>#N/A</v>
      </c>
      <c r="L1345" t="e">
        <f>VLOOKUP($A1345,cleaning_log!$A$1:$ZZ$9791,MATCH(L$5,cleaning_log!$A$2:$ZZ$2,0),0)</f>
        <v>#N/A</v>
      </c>
      <c r="M1345" t="e">
        <f>VLOOKUP($A1345,cleaning_log!$A$1:$ZZ$9791,MATCH(M$5,cleaning_log!$A$2:$ZZ$2,0),0)</f>
        <v>#N/A</v>
      </c>
      <c r="N1345" t="e">
        <f>VLOOKUP($A1345,cleaning_log!$A$1:$ZZ$9791,MATCH(N$5,cleaning_log!$A$2:$ZZ$2,0),0)</f>
        <v>#N/A</v>
      </c>
      <c r="O1345" t="e">
        <f>VLOOKUP($A1345,cleaning_log!$A$1:$ZZ$9791,MATCH(O$5,cleaning_log!$A$2:$ZZ$2,0),0)</f>
        <v>#N/A</v>
      </c>
      <c r="P1345" t="e">
        <f>VLOOKUP($A1345,cleaning_log!$A$1:$ZZ$9791,MATCH(P$5,cleaning_log!$A$2:$ZZ$2,0),0)</f>
        <v>#N/A</v>
      </c>
      <c r="Q1345" t="e">
        <f>VLOOKUP($A1345,cleaning_log!$A$1:$ZZ$9791,MATCH(Q$5,cleaning_log!$A$2:$ZZ$2,0),0)</f>
        <v>#N/A</v>
      </c>
      <c r="R1345" t="e">
        <f>VLOOKUP($A1345,cleaning_log!$A$1:$ZZ$9791,MATCH(R$5,cleaning_log!$A$2:$ZZ$2,0),0)</f>
        <v>#N/A</v>
      </c>
      <c r="S1345" t="e">
        <f t="shared" si="203"/>
        <v>#N/A</v>
      </c>
      <c r="T1345" t="e">
        <f>VLOOKUP($A1345,cleaning_log!$A$1:$ZZ$9791,MATCH(T$5,cleaning_log!$A$2:$ZZ$2,0),0)</f>
        <v>#N/A</v>
      </c>
      <c r="U1345" t="e">
        <f>VLOOKUP($A1345,cleaning_log!$A$1:$ZZ$9791,MATCH(U$5,cleaning_log!$A$2:$ZZ$2,0),0)</f>
        <v>#N/A</v>
      </c>
      <c r="V1345" t="e">
        <f>VLOOKUP($A1345,cleaning_log!$A$1:$ZZ$9791,MATCH(V$5,cleaning_log!$A$2:$ZZ$2,0),0)</f>
        <v>#N/A</v>
      </c>
    </row>
    <row r="1346" spans="1:22" hidden="1" x14ac:dyDescent="0.2">
      <c r="A1346" t="s">
        <v>4501</v>
      </c>
      <c r="B1346" t="str">
        <f>IF(NOT(ISNA(VLOOKUP($A1346,miplib2017!$A$5:$A$10000,1,0))),"miplib2017",IF(NOT(ISNA(VLOOKUP($A1346,miplib2010!$A$5:$A$10000,1,0))),"miplib2010",IF(NOT(ISNA(VLOOKUP($A1346,miplib2003!$A$5:$A$10000,1,0))),"miplib2003",IF(NOT(ISNA(VLOOKUP($A1346,miplib3!$A$5:$A$10002,1,0))),"miplib3",IF(NOT(ISNA(VLOOKUP($A1346,miplib2!$A$5:$A$10004,1,0))),"miplib2",IF(NOT(ISNA(VLOOKUP($A1346,coral!$A$5:$A$10000,1,0))),"coral",IF(NOT(ISNA(VLOOKUP($A1346,neos!$A$5:$A$10000,1,0))),"neos","COULD NOT FIND")))))))</f>
        <v>miplib2017</v>
      </c>
      <c r="C1346" t="str">
        <f>B1346&amp;"/"&amp;A1346</f>
        <v>miplib2017/splice1k1</v>
      </c>
      <c r="D1346">
        <f ca="1">VLOOKUP($A1346,INDIRECT("'"&amp;$B1346&amp;"'!"&amp;"$A$5:$Z$10000"),MATCH(D$5,INDIRECT("'"&amp;$B1346&amp;"'!$A$4:$Z$4"),0),0)</f>
        <v>6505</v>
      </c>
      <c r="E1346">
        <f ca="1">VLOOKUP($A1346,INDIRECT("'"&amp;$B1346&amp;"'!"&amp;"$A$5:$Z$10000"),MATCH(E$5,INDIRECT("'"&amp;$B1346&amp;"'!$A$4:$Z$4"),0),0)</f>
        <v>3253</v>
      </c>
      <c r="F1346">
        <f>VLOOKUP($A1346,cleaning_log!$A$1:$ZZ$9791,MATCH(F$5,cleaning_log!$A$2:$ZZ$2,0),0)</f>
        <v>6504</v>
      </c>
      <c r="G1346">
        <f>VLOOKUP($A1346,cleaning_log!$A$1:$ZZ$9791,MATCH(G$5,cleaning_log!$A$2:$ZZ$2,0),0)</f>
        <v>3252</v>
      </c>
      <c r="H1346">
        <f ca="1">VLOOKUP($A1346,INDIRECT("'"&amp;$B1346&amp;"'!"&amp;"$A$5:$Z$10000"),MATCH(H$5,INDIRECT("'"&amp;$B1346&amp;"'!$A$4:$Z$4"),0),0)</f>
        <v>-394</v>
      </c>
      <c r="I1346">
        <f>VLOOKUP($A1346,cleaning_log!$A$1:$ZZ$9791,MATCH(I$5,cleaning_log!$A$2:$ZZ$2,0),0)</f>
        <v>-1646.7779789712699</v>
      </c>
      <c r="J1346">
        <f>VLOOKUP($A1346,cleaning_log!$A$1:$ZZ$9791,MATCH(J$5,cleaning_log!$A$2:$ZZ$2,0),0)</f>
        <v>-1646.11473633532</v>
      </c>
      <c r="K1346" t="b">
        <f ca="1">IF(ISNA(J1346),TRUE,ABS(H1346-J1346)&gt;0.001)</f>
        <v>1</v>
      </c>
      <c r="L1346">
        <f>VLOOKUP($A1346,cleaning_log!$A$1:$ZZ$9791,MATCH(L$5,cleaning_log!$A$2:$ZZ$2,0),0)</f>
        <v>-107</v>
      </c>
      <c r="M1346">
        <f>VLOOKUP($A1346,cleaning_log!$A$1:$ZZ$9791,MATCH(M$5,cleaning_log!$A$2:$ZZ$2,0),0)</f>
        <v>-135</v>
      </c>
      <c r="N1346">
        <f>VLOOKUP($A1346,cleaning_log!$A$1:$ZZ$9791,MATCH(N$5,cleaning_log!$A$2:$ZZ$2,0),0)</f>
        <v>-1502</v>
      </c>
      <c r="O1346">
        <f>VLOOKUP($A1346,cleaning_log!$A$1:$ZZ$9791,MATCH(O$5,cleaning_log!$A$2:$ZZ$2,0),0)</f>
        <v>-1495</v>
      </c>
      <c r="P1346">
        <f>VLOOKUP($A1346,cleaning_log!$A$1:$ZZ$9791,MATCH(P$5,cleaning_log!$A$2:$ZZ$2,0),0)</f>
        <v>3600.1019999999999</v>
      </c>
      <c r="Q1346">
        <f>VLOOKUP($A1346,cleaning_log!$A$1:$ZZ$9791,MATCH(Q$5,cleaning_log!$A$2:$ZZ$2,0),0)</f>
        <v>3600.0410000000002</v>
      </c>
      <c r="R1346">
        <f>VLOOKUP($A1346,cleaning_log!$A$1:$ZZ$9791,MATCH(R$5,cleaning_log!$A$2:$ZZ$2,0),0)</f>
        <v>3601.049</v>
      </c>
      <c r="S1346" t="b">
        <f t="shared" si="203"/>
        <v>0</v>
      </c>
      <c r="T1346">
        <f>VLOOKUP($A1346,cleaning_log!$A$1:$ZZ$9791,MATCH(T$5,cleaning_log!$A$2:$ZZ$2,0),0)</f>
        <v>513</v>
      </c>
      <c r="U1346">
        <f>VLOOKUP($A1346,cleaning_log!$A$1:$ZZ$9791,MATCH(U$5,cleaning_log!$A$2:$ZZ$2,0),0)</f>
        <v>513</v>
      </c>
      <c r="V1346">
        <f>VLOOKUP($A1346,cleaning_log!$A$1:$ZZ$9791,MATCH(V$5,cleaning_log!$A$2:$ZZ$2,0),0)</f>
        <v>530</v>
      </c>
    </row>
    <row r="1347" spans="1:22" hidden="1" x14ac:dyDescent="0.2">
      <c r="A1347" t="s">
        <v>16030</v>
      </c>
      <c r="B1347" t="str">
        <f>IF(NOT(ISNA(VLOOKUP($A1347,miplib2017!$A$5:$A$10000,1,0))),"miplib2017",IF(NOT(ISNA(VLOOKUP($A1347,miplib2010!$A$5:$A$10000,1,0))),"miplib2010",IF(NOT(ISNA(VLOOKUP($A1347,miplib2003!$A$5:$A$10000,1,0))),"miplib2003",IF(NOT(ISNA(VLOOKUP($A1347,miplib3!$A$5:$A$10002,1,0))),"miplib3",IF(NOT(ISNA(VLOOKUP($A1347,miplib2!$A$5:$A$10004,1,0))),"miplib2",IF(NOT(ISNA(VLOOKUP($A1347,coral!$A$5:$A$10000,1,0))),"coral",IF(NOT(ISNA(VLOOKUP($A1347,neos!$A$5:$A$10000,1,0))),"neos","COULD NOT FIND")))))))</f>
        <v>miplib2017</v>
      </c>
      <c r="C1347" t="str">
        <f>B1347&amp;"/"&amp;A1347</f>
        <v>miplib2017/splice1k1i</v>
      </c>
      <c r="D1347">
        <f ca="1">VLOOKUP($A1347,INDIRECT("'"&amp;$B1347&amp;"'!"&amp;"$A$5:$Z$10000"),MATCH(D$5,INDIRECT("'"&amp;$B1347&amp;"'!$A$4:$Z$4"),0),0)</f>
        <v>22765</v>
      </c>
      <c r="E1347">
        <f ca="1">VLOOKUP($A1347,INDIRECT("'"&amp;$B1347&amp;"'!"&amp;"$A$5:$Z$10000"),MATCH(E$5,INDIRECT("'"&amp;$B1347&amp;"'!$A$4:$Z$4"),0),0)</f>
        <v>19513</v>
      </c>
      <c r="F1347" t="e">
        <f>VLOOKUP($A1347,cleaning_log!$A$1:$ZZ$9791,MATCH(F$5,cleaning_log!$A$2:$ZZ$2,0),0)</f>
        <v>#N/A</v>
      </c>
      <c r="G1347" t="e">
        <f>VLOOKUP($A1347,cleaning_log!$A$1:$ZZ$9791,MATCH(G$5,cleaning_log!$A$2:$ZZ$2,0),0)</f>
        <v>#N/A</v>
      </c>
      <c r="H1347">
        <f ca="1">VLOOKUP($A1347,INDIRECT("'"&amp;$B1347&amp;"'!"&amp;"$A$5:$Z$10000"),MATCH(H$5,INDIRECT("'"&amp;$B1347&amp;"'!$A$4:$Z$4"),0),0)</f>
        <v>-394</v>
      </c>
      <c r="I1347" t="e">
        <f>VLOOKUP($A1347,cleaning_log!$A$1:$ZZ$9791,MATCH(I$5,cleaning_log!$A$2:$ZZ$2,0),0)</f>
        <v>#N/A</v>
      </c>
      <c r="J1347" t="e">
        <f>VLOOKUP($A1347,cleaning_log!$A$1:$ZZ$9791,MATCH(J$5,cleaning_log!$A$2:$ZZ$2,0),0)</f>
        <v>#N/A</v>
      </c>
      <c r="K1347" t="b">
        <f>IF(ISNA(J1347),TRUE,ABS(H1347-J1347)&gt;0.001)</f>
        <v>1</v>
      </c>
      <c r="L1347" t="e">
        <f>VLOOKUP($A1347,cleaning_log!$A$1:$ZZ$9791,MATCH(L$5,cleaning_log!$A$2:$ZZ$2,0),0)</f>
        <v>#N/A</v>
      </c>
      <c r="M1347" t="e">
        <f>VLOOKUP($A1347,cleaning_log!$A$1:$ZZ$9791,MATCH(M$5,cleaning_log!$A$2:$ZZ$2,0),0)</f>
        <v>#N/A</v>
      </c>
      <c r="N1347" t="e">
        <f>VLOOKUP($A1347,cleaning_log!$A$1:$ZZ$9791,MATCH(N$5,cleaning_log!$A$2:$ZZ$2,0),0)</f>
        <v>#N/A</v>
      </c>
      <c r="O1347" t="e">
        <f>VLOOKUP($A1347,cleaning_log!$A$1:$ZZ$9791,MATCH(O$5,cleaning_log!$A$2:$ZZ$2,0),0)</f>
        <v>#N/A</v>
      </c>
      <c r="P1347" t="e">
        <f>VLOOKUP($A1347,cleaning_log!$A$1:$ZZ$9791,MATCH(P$5,cleaning_log!$A$2:$ZZ$2,0),0)</f>
        <v>#N/A</v>
      </c>
      <c r="Q1347" t="e">
        <f>VLOOKUP($A1347,cleaning_log!$A$1:$ZZ$9791,MATCH(Q$5,cleaning_log!$A$2:$ZZ$2,0),0)</f>
        <v>#N/A</v>
      </c>
      <c r="R1347" t="e">
        <f>VLOOKUP($A1347,cleaning_log!$A$1:$ZZ$9791,MATCH(R$5,cleaning_log!$A$2:$ZZ$2,0),0)</f>
        <v>#N/A</v>
      </c>
      <c r="S1347" t="e">
        <f t="shared" si="203"/>
        <v>#N/A</v>
      </c>
      <c r="T1347" t="e">
        <f>VLOOKUP($A1347,cleaning_log!$A$1:$ZZ$9791,MATCH(T$5,cleaning_log!$A$2:$ZZ$2,0),0)</f>
        <v>#N/A</v>
      </c>
      <c r="U1347" t="e">
        <f>VLOOKUP($A1347,cleaning_log!$A$1:$ZZ$9791,MATCH(U$5,cleaning_log!$A$2:$ZZ$2,0),0)</f>
        <v>#N/A</v>
      </c>
      <c r="V1347" t="e">
        <f>VLOOKUP($A1347,cleaning_log!$A$1:$ZZ$9791,MATCH(V$5,cleaning_log!$A$2:$ZZ$2,0),0)</f>
        <v>#N/A</v>
      </c>
    </row>
    <row r="1348" spans="1:22" hidden="1" x14ac:dyDescent="0.2">
      <c r="A1348" t="s">
        <v>16031</v>
      </c>
      <c r="B1348" t="str">
        <f>IF(NOT(ISNA(VLOOKUP($A1348,miplib2017!$A$5:$A$10000,1,0))),"miplib2017",IF(NOT(ISNA(VLOOKUP($A1348,miplib2010!$A$5:$A$10000,1,0))),"miplib2010",IF(NOT(ISNA(VLOOKUP($A1348,miplib2003!$A$5:$A$10000,1,0))),"miplib2003",IF(NOT(ISNA(VLOOKUP($A1348,miplib3!$A$5:$A$10002,1,0))),"miplib3",IF(NOT(ISNA(VLOOKUP($A1348,miplib2!$A$5:$A$10004,1,0))),"miplib2",IF(NOT(ISNA(VLOOKUP($A1348,coral!$A$5:$A$10000,1,0))),"coral",IF(NOT(ISNA(VLOOKUP($A1348,neos!$A$5:$A$10000,1,0))),"neos","COULD NOT FIND")))))))</f>
        <v>miplib2017</v>
      </c>
      <c r="C1348" t="str">
        <f>B1348&amp;"/"&amp;A1348</f>
        <v>miplib2017/square23</v>
      </c>
      <c r="D1348">
        <f ca="1">VLOOKUP($A1348,INDIRECT("'"&amp;$B1348&amp;"'!"&amp;"$A$5:$Z$10000"),MATCH(D$5,INDIRECT("'"&amp;$B1348&amp;"'!$A$4:$Z$4"),0),0)</f>
        <v>7887</v>
      </c>
      <c r="E1348">
        <f ca="1">VLOOKUP($A1348,INDIRECT("'"&amp;$B1348&amp;"'!"&amp;"$A$5:$Z$10000"),MATCH(E$5,INDIRECT("'"&amp;$B1348&amp;"'!$A$4:$Z$4"),0),0)</f>
        <v>11660</v>
      </c>
      <c r="F1348" t="e">
        <f>VLOOKUP($A1348,cleaning_log!$A$1:$ZZ$9791,MATCH(F$5,cleaning_log!$A$2:$ZZ$2,0),0)</f>
        <v>#N/A</v>
      </c>
      <c r="G1348" t="e">
        <f>VLOOKUP($A1348,cleaning_log!$A$1:$ZZ$9791,MATCH(G$5,cleaning_log!$A$2:$ZZ$2,0),0)</f>
        <v>#N/A</v>
      </c>
      <c r="H1348">
        <f ca="1">VLOOKUP($A1348,INDIRECT("'"&amp;$B1348&amp;"'!"&amp;"$A$5:$Z$10000"),MATCH(H$5,INDIRECT("'"&amp;$B1348&amp;"'!$A$4:$Z$4"),0),0)</f>
        <v>13</v>
      </c>
      <c r="I1348" t="e">
        <f>VLOOKUP($A1348,cleaning_log!$A$1:$ZZ$9791,MATCH(I$5,cleaning_log!$A$2:$ZZ$2,0),0)</f>
        <v>#N/A</v>
      </c>
      <c r="J1348" t="e">
        <f>VLOOKUP($A1348,cleaning_log!$A$1:$ZZ$9791,MATCH(J$5,cleaning_log!$A$2:$ZZ$2,0),0)</f>
        <v>#N/A</v>
      </c>
      <c r="K1348" t="b">
        <f>IF(ISNA(J1348),TRUE,ABS(H1348-J1348)&gt;0.001)</f>
        <v>1</v>
      </c>
      <c r="L1348" t="e">
        <f>VLOOKUP($A1348,cleaning_log!$A$1:$ZZ$9791,MATCH(L$5,cleaning_log!$A$2:$ZZ$2,0),0)</f>
        <v>#N/A</v>
      </c>
      <c r="M1348" t="e">
        <f>VLOOKUP($A1348,cleaning_log!$A$1:$ZZ$9791,MATCH(M$5,cleaning_log!$A$2:$ZZ$2,0),0)</f>
        <v>#N/A</v>
      </c>
      <c r="N1348" t="e">
        <f>VLOOKUP($A1348,cleaning_log!$A$1:$ZZ$9791,MATCH(N$5,cleaning_log!$A$2:$ZZ$2,0),0)</f>
        <v>#N/A</v>
      </c>
      <c r="O1348" t="e">
        <f>VLOOKUP($A1348,cleaning_log!$A$1:$ZZ$9791,MATCH(O$5,cleaning_log!$A$2:$ZZ$2,0),0)</f>
        <v>#N/A</v>
      </c>
      <c r="P1348" t="e">
        <f>VLOOKUP($A1348,cleaning_log!$A$1:$ZZ$9791,MATCH(P$5,cleaning_log!$A$2:$ZZ$2,0),0)</f>
        <v>#N/A</v>
      </c>
      <c r="Q1348" t="e">
        <f>VLOOKUP($A1348,cleaning_log!$A$1:$ZZ$9791,MATCH(Q$5,cleaning_log!$A$2:$ZZ$2,0),0)</f>
        <v>#N/A</v>
      </c>
      <c r="R1348" t="e">
        <f>VLOOKUP($A1348,cleaning_log!$A$1:$ZZ$9791,MATCH(R$5,cleaning_log!$A$2:$ZZ$2,0),0)</f>
        <v>#N/A</v>
      </c>
      <c r="S1348" t="e">
        <f t="shared" si="203"/>
        <v>#N/A</v>
      </c>
      <c r="T1348" t="e">
        <f>VLOOKUP($A1348,cleaning_log!$A$1:$ZZ$9791,MATCH(T$5,cleaning_log!$A$2:$ZZ$2,0),0)</f>
        <v>#N/A</v>
      </c>
      <c r="U1348" t="e">
        <f>VLOOKUP($A1348,cleaning_log!$A$1:$ZZ$9791,MATCH(U$5,cleaning_log!$A$2:$ZZ$2,0),0)</f>
        <v>#N/A</v>
      </c>
      <c r="V1348" t="e">
        <f>VLOOKUP($A1348,cleaning_log!$A$1:$ZZ$9791,MATCH(V$5,cleaning_log!$A$2:$ZZ$2,0),0)</f>
        <v>#N/A</v>
      </c>
    </row>
    <row r="1349" spans="1:22" hidden="1" x14ac:dyDescent="0.2">
      <c r="A1349" t="s">
        <v>16033</v>
      </c>
      <c r="B1349" t="str">
        <f>IF(NOT(ISNA(VLOOKUP($A1349,miplib2017!$A$5:$A$10000,1,0))),"miplib2017",IF(NOT(ISNA(VLOOKUP($A1349,miplib2010!$A$5:$A$10000,1,0))),"miplib2010",IF(NOT(ISNA(VLOOKUP($A1349,miplib2003!$A$5:$A$10000,1,0))),"miplib2003",IF(NOT(ISNA(VLOOKUP($A1349,miplib3!$A$5:$A$10002,1,0))),"miplib3",IF(NOT(ISNA(VLOOKUP($A1349,miplib2!$A$5:$A$10004,1,0))),"miplib2",IF(NOT(ISNA(VLOOKUP($A1349,coral!$A$5:$A$10000,1,0))),"coral",IF(NOT(ISNA(VLOOKUP($A1349,neos!$A$5:$A$10000,1,0))),"neos","COULD NOT FIND")))))))</f>
        <v>miplib2017</v>
      </c>
      <c r="C1349" t="str">
        <f>B1349&amp;"/"&amp;A1349</f>
        <v>miplib2017/square31</v>
      </c>
      <c r="D1349">
        <f ca="1">VLOOKUP($A1349,INDIRECT("'"&amp;$B1349&amp;"'!"&amp;"$A$5:$Z$10000"),MATCH(D$5,INDIRECT("'"&amp;$B1349&amp;"'!$A$4:$Z$4"),0),0)</f>
        <v>19435</v>
      </c>
      <c r="E1349">
        <f ca="1">VLOOKUP($A1349,INDIRECT("'"&amp;$B1349&amp;"'!"&amp;"$A$5:$Z$10000"),MATCH(E$5,INDIRECT("'"&amp;$B1349&amp;"'!$A$4:$Z$4"),0),0)</f>
        <v>28860</v>
      </c>
      <c r="F1349" t="e">
        <f>VLOOKUP($A1349,cleaning_log!$A$1:$ZZ$9791,MATCH(F$5,cleaning_log!$A$2:$ZZ$2,0),0)</f>
        <v>#N/A</v>
      </c>
      <c r="G1349" t="e">
        <f>VLOOKUP($A1349,cleaning_log!$A$1:$ZZ$9791,MATCH(G$5,cleaning_log!$A$2:$ZZ$2,0),0)</f>
        <v>#N/A</v>
      </c>
      <c r="H1349">
        <f ca="1">VLOOKUP($A1349,INDIRECT("'"&amp;$B1349&amp;"'!"&amp;"$A$5:$Z$10000"),MATCH(H$5,INDIRECT("'"&amp;$B1349&amp;"'!$A$4:$Z$4"),0),0)</f>
        <v>15</v>
      </c>
      <c r="I1349" t="e">
        <f>VLOOKUP($A1349,cleaning_log!$A$1:$ZZ$9791,MATCH(I$5,cleaning_log!$A$2:$ZZ$2,0),0)</f>
        <v>#N/A</v>
      </c>
      <c r="J1349" t="e">
        <f>VLOOKUP($A1349,cleaning_log!$A$1:$ZZ$9791,MATCH(J$5,cleaning_log!$A$2:$ZZ$2,0),0)</f>
        <v>#N/A</v>
      </c>
      <c r="K1349" t="b">
        <f>IF(ISNA(J1349),TRUE,ABS(H1349-J1349)&gt;0.001)</f>
        <v>1</v>
      </c>
      <c r="L1349" t="e">
        <f>VLOOKUP($A1349,cleaning_log!$A$1:$ZZ$9791,MATCH(L$5,cleaning_log!$A$2:$ZZ$2,0),0)</f>
        <v>#N/A</v>
      </c>
      <c r="M1349" t="e">
        <f>VLOOKUP($A1349,cleaning_log!$A$1:$ZZ$9791,MATCH(M$5,cleaning_log!$A$2:$ZZ$2,0),0)</f>
        <v>#N/A</v>
      </c>
      <c r="N1349" t="e">
        <f>VLOOKUP($A1349,cleaning_log!$A$1:$ZZ$9791,MATCH(N$5,cleaning_log!$A$2:$ZZ$2,0),0)</f>
        <v>#N/A</v>
      </c>
      <c r="O1349" t="e">
        <f>VLOOKUP($A1349,cleaning_log!$A$1:$ZZ$9791,MATCH(O$5,cleaning_log!$A$2:$ZZ$2,0),0)</f>
        <v>#N/A</v>
      </c>
      <c r="P1349" t="e">
        <f>VLOOKUP($A1349,cleaning_log!$A$1:$ZZ$9791,MATCH(P$5,cleaning_log!$A$2:$ZZ$2,0),0)</f>
        <v>#N/A</v>
      </c>
      <c r="Q1349" t="e">
        <f>VLOOKUP($A1349,cleaning_log!$A$1:$ZZ$9791,MATCH(Q$5,cleaning_log!$A$2:$ZZ$2,0),0)</f>
        <v>#N/A</v>
      </c>
      <c r="R1349" t="e">
        <f>VLOOKUP($A1349,cleaning_log!$A$1:$ZZ$9791,MATCH(R$5,cleaning_log!$A$2:$ZZ$2,0),0)</f>
        <v>#N/A</v>
      </c>
      <c r="S1349" t="e">
        <f t="shared" si="203"/>
        <v>#N/A</v>
      </c>
      <c r="T1349" t="e">
        <f>VLOOKUP($A1349,cleaning_log!$A$1:$ZZ$9791,MATCH(T$5,cleaning_log!$A$2:$ZZ$2,0),0)</f>
        <v>#N/A</v>
      </c>
      <c r="U1349" t="e">
        <f>VLOOKUP($A1349,cleaning_log!$A$1:$ZZ$9791,MATCH(U$5,cleaning_log!$A$2:$ZZ$2,0),0)</f>
        <v>#N/A</v>
      </c>
      <c r="V1349" t="e">
        <f>VLOOKUP($A1349,cleaning_log!$A$1:$ZZ$9791,MATCH(V$5,cleaning_log!$A$2:$ZZ$2,0),0)</f>
        <v>#N/A</v>
      </c>
    </row>
    <row r="1350" spans="1:22" hidden="1" x14ac:dyDescent="0.2">
      <c r="A1350" t="s">
        <v>16034</v>
      </c>
      <c r="B1350" t="str">
        <f>IF(NOT(ISNA(VLOOKUP($A1350,miplib2017!$A$5:$A$10000,1,0))),"miplib2017",IF(NOT(ISNA(VLOOKUP($A1350,miplib2010!$A$5:$A$10000,1,0))),"miplib2010",IF(NOT(ISNA(VLOOKUP($A1350,miplib2003!$A$5:$A$10000,1,0))),"miplib2003",IF(NOT(ISNA(VLOOKUP($A1350,miplib3!$A$5:$A$10002,1,0))),"miplib3",IF(NOT(ISNA(VLOOKUP($A1350,miplib2!$A$5:$A$10004,1,0))),"miplib2",IF(NOT(ISNA(VLOOKUP($A1350,coral!$A$5:$A$10000,1,0))),"coral",IF(NOT(ISNA(VLOOKUP($A1350,neos!$A$5:$A$10000,1,0))),"neos","COULD NOT FIND")))))))</f>
        <v>miplib2017</v>
      </c>
      <c r="C1350" t="str">
        <f>B1350&amp;"/"&amp;A1350</f>
        <v>miplib2017/square37</v>
      </c>
      <c r="D1350">
        <f ca="1">VLOOKUP($A1350,INDIRECT("'"&amp;$B1350&amp;"'!"&amp;"$A$5:$Z$10000"),MATCH(D$5,INDIRECT("'"&amp;$B1350&amp;"'!$A$4:$Z$4"),0),0)</f>
        <v>33150</v>
      </c>
      <c r="E1350">
        <f ca="1">VLOOKUP($A1350,INDIRECT("'"&amp;$B1350&amp;"'!"&amp;"$A$5:$Z$10000"),MATCH(E$5,INDIRECT("'"&amp;$B1350&amp;"'!$A$4:$Z$4"),0),0)</f>
        <v>49320</v>
      </c>
      <c r="F1350" t="e">
        <f>VLOOKUP($A1350,cleaning_log!$A$1:$ZZ$9791,MATCH(F$5,cleaning_log!$A$2:$ZZ$2,0),0)</f>
        <v>#N/A</v>
      </c>
      <c r="G1350" t="e">
        <f>VLOOKUP($A1350,cleaning_log!$A$1:$ZZ$9791,MATCH(G$5,cleaning_log!$A$2:$ZZ$2,0),0)</f>
        <v>#N/A</v>
      </c>
      <c r="H1350">
        <f ca="1">VLOOKUP($A1350,INDIRECT("'"&amp;$B1350&amp;"'!"&amp;"$A$5:$Z$10000"),MATCH(H$5,INDIRECT("'"&amp;$B1350&amp;"'!$A$4:$Z$4"),0),0)</f>
        <v>14.999999799999999</v>
      </c>
      <c r="I1350" t="e">
        <f>VLOOKUP($A1350,cleaning_log!$A$1:$ZZ$9791,MATCH(I$5,cleaning_log!$A$2:$ZZ$2,0),0)</f>
        <v>#N/A</v>
      </c>
      <c r="J1350" t="e">
        <f>VLOOKUP($A1350,cleaning_log!$A$1:$ZZ$9791,MATCH(J$5,cleaning_log!$A$2:$ZZ$2,0),0)</f>
        <v>#N/A</v>
      </c>
      <c r="K1350" t="b">
        <f>IF(ISNA(J1350),TRUE,ABS(H1350-J1350)&gt;0.001)</f>
        <v>1</v>
      </c>
      <c r="L1350" t="e">
        <f>VLOOKUP($A1350,cleaning_log!$A$1:$ZZ$9791,MATCH(L$5,cleaning_log!$A$2:$ZZ$2,0),0)</f>
        <v>#N/A</v>
      </c>
      <c r="M1350" t="e">
        <f>VLOOKUP($A1350,cleaning_log!$A$1:$ZZ$9791,MATCH(M$5,cleaning_log!$A$2:$ZZ$2,0),0)</f>
        <v>#N/A</v>
      </c>
      <c r="N1350" t="e">
        <f>VLOOKUP($A1350,cleaning_log!$A$1:$ZZ$9791,MATCH(N$5,cleaning_log!$A$2:$ZZ$2,0),0)</f>
        <v>#N/A</v>
      </c>
      <c r="O1350" t="e">
        <f>VLOOKUP($A1350,cleaning_log!$A$1:$ZZ$9791,MATCH(O$5,cleaning_log!$A$2:$ZZ$2,0),0)</f>
        <v>#N/A</v>
      </c>
      <c r="P1350" t="e">
        <f>VLOOKUP($A1350,cleaning_log!$A$1:$ZZ$9791,MATCH(P$5,cleaning_log!$A$2:$ZZ$2,0),0)</f>
        <v>#N/A</v>
      </c>
      <c r="Q1350" t="e">
        <f>VLOOKUP($A1350,cleaning_log!$A$1:$ZZ$9791,MATCH(Q$5,cleaning_log!$A$2:$ZZ$2,0),0)</f>
        <v>#N/A</v>
      </c>
      <c r="R1350" t="e">
        <f>VLOOKUP($A1350,cleaning_log!$A$1:$ZZ$9791,MATCH(R$5,cleaning_log!$A$2:$ZZ$2,0),0)</f>
        <v>#N/A</v>
      </c>
      <c r="S1350" t="e">
        <f t="shared" si="203"/>
        <v>#N/A</v>
      </c>
      <c r="T1350" t="e">
        <f>VLOOKUP($A1350,cleaning_log!$A$1:$ZZ$9791,MATCH(T$5,cleaning_log!$A$2:$ZZ$2,0),0)</f>
        <v>#N/A</v>
      </c>
      <c r="U1350" t="e">
        <f>VLOOKUP($A1350,cleaning_log!$A$1:$ZZ$9791,MATCH(U$5,cleaning_log!$A$2:$ZZ$2,0),0)</f>
        <v>#N/A</v>
      </c>
      <c r="V1350" t="e">
        <f>VLOOKUP($A1350,cleaning_log!$A$1:$ZZ$9791,MATCH(V$5,cleaning_log!$A$2:$ZZ$2,0),0)</f>
        <v>#N/A</v>
      </c>
    </row>
    <row r="1351" spans="1:22" hidden="1" x14ac:dyDescent="0.2">
      <c r="A1351" t="s">
        <v>4502</v>
      </c>
      <c r="B1351" t="str">
        <f>IF(NOT(ISNA(VLOOKUP($A1351,miplib2017!$A$5:$A$10000,1,0))),"miplib2017",IF(NOT(ISNA(VLOOKUP($A1351,miplib2010!$A$5:$A$10000,1,0))),"miplib2010",IF(NOT(ISNA(VLOOKUP($A1351,miplib2003!$A$5:$A$10000,1,0))),"miplib2003",IF(NOT(ISNA(VLOOKUP($A1351,miplib3!$A$5:$A$10002,1,0))),"miplib3",IF(NOT(ISNA(VLOOKUP($A1351,miplib2!$A$5:$A$10004,1,0))),"miplib2",IF(NOT(ISNA(VLOOKUP($A1351,coral!$A$5:$A$10000,1,0))),"coral",IF(NOT(ISNA(VLOOKUP($A1351,neos!$A$5:$A$10000,1,0))),"neos","COULD NOT FIND")))))))</f>
        <v>miplib2017</v>
      </c>
      <c r="C1351" t="str">
        <f>B1351&amp;"/"&amp;A1351</f>
        <v>miplib2017/square41</v>
      </c>
      <c r="D1351">
        <f ca="1">VLOOKUP($A1351,INDIRECT("'"&amp;$B1351&amp;"'!"&amp;"$A$5:$Z$10000"),MATCH(D$5,INDIRECT("'"&amp;$B1351&amp;"'!$A$4:$Z$4"),0),0)</f>
        <v>40160</v>
      </c>
      <c r="E1351">
        <f ca="1">VLOOKUP($A1351,INDIRECT("'"&amp;$B1351&amp;"'!"&amp;"$A$5:$Z$10000"),MATCH(E$5,INDIRECT("'"&amp;$B1351&amp;"'!$A$4:$Z$4"),0),0)</f>
        <v>62234</v>
      </c>
      <c r="F1351">
        <f>VLOOKUP($A1351,cleaning_log!$A$1:$ZZ$9791,MATCH(F$5,cleaning_log!$A$2:$ZZ$2,0),0)</f>
        <v>1731</v>
      </c>
      <c r="G1351">
        <f>VLOOKUP($A1351,cleaning_log!$A$1:$ZZ$9791,MATCH(G$5,cleaning_log!$A$2:$ZZ$2,0),0)</f>
        <v>23828</v>
      </c>
      <c r="H1351">
        <f ca="1">VLOOKUP($A1351,INDIRECT("'"&amp;$B1351&amp;"'!"&amp;"$A$5:$Z$10000"),MATCH(H$5,INDIRECT("'"&amp;$B1351&amp;"'!$A$4:$Z$4"),0),0)</f>
        <v>15</v>
      </c>
      <c r="I1351">
        <f>VLOOKUP($A1351,cleaning_log!$A$1:$ZZ$9791,MATCH(I$5,cleaning_log!$A$2:$ZZ$2,0),0)</f>
        <v>8.8396124865503207</v>
      </c>
      <c r="J1351">
        <f>VLOOKUP($A1351,cleaning_log!$A$1:$ZZ$9791,MATCH(J$5,cleaning_log!$A$2:$ZZ$2,0),0)</f>
        <v>8.8396124865445795</v>
      </c>
      <c r="K1351" t="b">
        <f ca="1">IF(ISNA(J1351),TRUE,ABS(H1351-J1351)&gt;0.001)</f>
        <v>1</v>
      </c>
      <c r="L1351">
        <f>VLOOKUP($A1351,cleaning_log!$A$1:$ZZ$9791,MATCH(L$5,cleaning_log!$A$2:$ZZ$2,0),0)</f>
        <v>15.9999999999559</v>
      </c>
      <c r="M1351">
        <f>VLOOKUP($A1351,cleaning_log!$A$1:$ZZ$9791,MATCH(M$5,cleaning_log!$A$2:$ZZ$2,0),0)</f>
        <v>15</v>
      </c>
      <c r="N1351">
        <f>VLOOKUP($A1351,cleaning_log!$A$1:$ZZ$9791,MATCH(N$5,cleaning_log!$A$2:$ZZ$2,0),0)</f>
        <v>10</v>
      </c>
      <c r="O1351">
        <f>VLOOKUP($A1351,cleaning_log!$A$1:$ZZ$9791,MATCH(O$5,cleaning_log!$A$2:$ZZ$2,0),0)</f>
        <v>11</v>
      </c>
      <c r="P1351">
        <f>VLOOKUP($A1351,cleaning_log!$A$1:$ZZ$9791,MATCH(P$5,cleaning_log!$A$2:$ZZ$2,0),0)</f>
        <v>3600.12</v>
      </c>
      <c r="Q1351">
        <f>VLOOKUP($A1351,cleaning_log!$A$1:$ZZ$9791,MATCH(Q$5,cleaning_log!$A$2:$ZZ$2,0),0)</f>
        <v>3600.02</v>
      </c>
      <c r="R1351">
        <f>VLOOKUP($A1351,cleaning_log!$A$1:$ZZ$9791,MATCH(R$5,cleaning_log!$A$2:$ZZ$2,0),0)</f>
        <v>3600.1860000000001</v>
      </c>
      <c r="S1351" t="b">
        <f t="shared" si="203"/>
        <v>0</v>
      </c>
      <c r="T1351">
        <f>VLOOKUP($A1351,cleaning_log!$A$1:$ZZ$9791,MATCH(T$5,cleaning_log!$A$2:$ZZ$2,0),0)</f>
        <v>120</v>
      </c>
      <c r="U1351">
        <f>VLOOKUP($A1351,cleaning_log!$A$1:$ZZ$9791,MATCH(U$5,cleaning_log!$A$2:$ZZ$2,0),0)</f>
        <v>529</v>
      </c>
      <c r="V1351">
        <f>VLOOKUP($A1351,cleaning_log!$A$1:$ZZ$9791,MATCH(V$5,cleaning_log!$A$2:$ZZ$2,0),0)</f>
        <v>529</v>
      </c>
    </row>
    <row r="1352" spans="1:22" hidden="1" x14ac:dyDescent="0.2">
      <c r="A1352" t="s">
        <v>4503</v>
      </c>
      <c r="B1352" t="str">
        <f>IF(NOT(ISNA(VLOOKUP($A1352,miplib2017!$A$5:$A$10000,1,0))),"miplib2017",IF(NOT(ISNA(VLOOKUP($A1352,miplib2010!$A$5:$A$10000,1,0))),"miplib2010",IF(NOT(ISNA(VLOOKUP($A1352,miplib2003!$A$5:$A$10000,1,0))),"miplib2003",IF(NOT(ISNA(VLOOKUP($A1352,miplib3!$A$5:$A$10002,1,0))),"miplib3",IF(NOT(ISNA(VLOOKUP($A1352,miplib2!$A$5:$A$10004,1,0))),"miplib2",IF(NOT(ISNA(VLOOKUP($A1352,coral!$A$5:$A$10000,1,0))),"coral",IF(NOT(ISNA(VLOOKUP($A1352,neos!$A$5:$A$10000,1,0))),"neos","COULD NOT FIND")))))))</f>
        <v>miplib2017</v>
      </c>
      <c r="C1352" t="str">
        <f>B1352&amp;"/"&amp;A1352</f>
        <v>miplib2017/square47</v>
      </c>
      <c r="D1352">
        <f ca="1">VLOOKUP($A1352,INDIRECT("'"&amp;$B1352&amp;"'!"&amp;"$A$5:$Z$10000"),MATCH(D$5,INDIRECT("'"&amp;$B1352&amp;"'!$A$4:$Z$4"),0),0)</f>
        <v>61591</v>
      </c>
      <c r="E1352">
        <f ca="1">VLOOKUP($A1352,INDIRECT("'"&amp;$B1352&amp;"'!"&amp;"$A$5:$Z$10000"),MATCH(E$5,INDIRECT("'"&amp;$B1352&amp;"'!$A$4:$Z$4"),0),0)</f>
        <v>95030</v>
      </c>
      <c r="F1352">
        <f>VLOOKUP($A1352,cleaning_log!$A$1:$ZZ$9791,MATCH(F$5,cleaning_log!$A$2:$ZZ$2,0),0)</f>
        <v>2267</v>
      </c>
      <c r="G1352">
        <f>VLOOKUP($A1352,cleaning_log!$A$1:$ZZ$9791,MATCH(G$5,cleaning_log!$A$2:$ZZ$2,0),0)</f>
        <v>35733</v>
      </c>
      <c r="H1352">
        <f ca="1">VLOOKUP($A1352,INDIRECT("'"&amp;$B1352&amp;"'!"&amp;"$A$5:$Z$10000"),MATCH(H$5,INDIRECT("'"&amp;$B1352&amp;"'!$A$4:$Z$4"),0),0)</f>
        <v>15.999999999790001</v>
      </c>
      <c r="I1352">
        <f>VLOOKUP($A1352,cleaning_log!$A$1:$ZZ$9791,MATCH(I$5,cleaning_log!$A$2:$ZZ$2,0),0)</f>
        <v>8.7558139534876407</v>
      </c>
      <c r="J1352">
        <f>VLOOKUP($A1352,cleaning_log!$A$1:$ZZ$9791,MATCH(J$5,cleaning_log!$A$2:$ZZ$2,0),0)</f>
        <v>8.7558139534970003</v>
      </c>
      <c r="K1352" t="b">
        <f ca="1">IF(ISNA(J1352),TRUE,ABS(H1352-J1352)&gt;0.001)</f>
        <v>1</v>
      </c>
      <c r="L1352">
        <f>VLOOKUP($A1352,cleaning_log!$A$1:$ZZ$9791,MATCH(L$5,cleaning_log!$A$2:$ZZ$2,0),0)</f>
        <v>1E+100</v>
      </c>
      <c r="M1352">
        <f>VLOOKUP($A1352,cleaning_log!$A$1:$ZZ$9791,MATCH(M$5,cleaning_log!$A$2:$ZZ$2,0),0)</f>
        <v>15.999999999974399</v>
      </c>
      <c r="N1352">
        <f>VLOOKUP($A1352,cleaning_log!$A$1:$ZZ$9791,MATCH(N$5,cleaning_log!$A$2:$ZZ$2,0),0)</f>
        <v>10</v>
      </c>
      <c r="O1352">
        <f>VLOOKUP($A1352,cleaning_log!$A$1:$ZZ$9791,MATCH(O$5,cleaning_log!$A$2:$ZZ$2,0),0)</f>
        <v>10</v>
      </c>
      <c r="P1352">
        <f>VLOOKUP($A1352,cleaning_log!$A$1:$ZZ$9791,MATCH(P$5,cleaning_log!$A$2:$ZZ$2,0),0)</f>
        <v>3600.1170000000002</v>
      </c>
      <c r="Q1352">
        <f>VLOOKUP($A1352,cleaning_log!$A$1:$ZZ$9791,MATCH(Q$5,cleaning_log!$A$2:$ZZ$2,0),0)</f>
        <v>3600.0729999999999</v>
      </c>
      <c r="R1352">
        <f>VLOOKUP($A1352,cleaning_log!$A$1:$ZZ$9791,MATCH(R$5,cleaning_log!$A$2:$ZZ$2,0),0)</f>
        <v>3600.0909999999999</v>
      </c>
      <c r="S1352" t="b">
        <f t="shared" si="203"/>
        <v>0</v>
      </c>
      <c r="T1352">
        <f>VLOOKUP($A1352,cleaning_log!$A$1:$ZZ$9791,MATCH(T$5,cleaning_log!$A$2:$ZZ$2,0),0)</f>
        <v>15</v>
      </c>
      <c r="U1352">
        <f>VLOOKUP($A1352,cleaning_log!$A$1:$ZZ$9791,MATCH(U$5,cleaning_log!$A$2:$ZZ$2,0),0)</f>
        <v>92</v>
      </c>
      <c r="V1352">
        <f>VLOOKUP($A1352,cleaning_log!$A$1:$ZZ$9791,MATCH(V$5,cleaning_log!$A$2:$ZZ$2,0),0)</f>
        <v>136</v>
      </c>
    </row>
    <row r="1353" spans="1:22" x14ac:dyDescent="0.2">
      <c r="A1353" t="s">
        <v>4031</v>
      </c>
      <c r="B1353" t="str">
        <f>IF(NOT(ISNA(VLOOKUP($A1353,miplib2017!$A$5:$A$10000,1,0))),"miplib2017",IF(NOT(ISNA(VLOOKUP($A1353,miplib2010!$A$5:$A$10000,1,0))),"miplib2010",IF(NOT(ISNA(VLOOKUP($A1353,miplib2003!$A$5:$A$10000,1,0))),"miplib2003",IF(NOT(ISNA(VLOOKUP($A1353,miplib3!$A$5:$A$10002,1,0))),"miplib3",IF(NOT(ISNA(VLOOKUP($A1353,miplib2!$A$5:$A$10004,1,0))),"miplib2",IF(NOT(ISNA(VLOOKUP($A1353,coral!$A$5:$A$10000,1,0))),"coral",IF(NOT(ISNA(VLOOKUP($A1353,neos!$A$5:$A$10000,1,0))),"neos","COULD NOT FIND")))))))</f>
        <v>miplib2</v>
      </c>
      <c r="C1353" t="str">
        <f>B1353&amp;"/"&amp;A1353</f>
        <v>miplib2/stein09</v>
      </c>
      <c r="D1353">
        <f ca="1">VLOOKUP($A1353,INDIRECT("'"&amp;$B1353&amp;"'!"&amp;"$A$5:$Z$10000"),MATCH(D$5,INDIRECT("'"&amp;$B1353&amp;"'!$A$4:$Z$4"),0),0)</f>
        <v>13</v>
      </c>
      <c r="E1353">
        <f ca="1">VLOOKUP($A1353,INDIRECT("'"&amp;$B1353&amp;"'!"&amp;"$A$5:$Z$10000"),MATCH(E$5,INDIRECT("'"&amp;$B1353&amp;"'!$A$4:$Z$4"),0),0)</f>
        <v>9</v>
      </c>
      <c r="F1353" t="e">
        <f>VLOOKUP($A1353,cleaning_log!$A$1:$ZZ$9791,MATCH(F$5,cleaning_log!$A$2:$ZZ$2,0),0)</f>
        <v>#N/A</v>
      </c>
      <c r="G1353" t="e">
        <f>VLOOKUP($A1353,cleaning_log!$A$1:$ZZ$9791,MATCH(G$5,cleaning_log!$A$2:$ZZ$2,0),0)</f>
        <v>#N/A</v>
      </c>
      <c r="H1353">
        <f ca="1">VLOOKUP($A1353,INDIRECT("'"&amp;$B1353&amp;"'!"&amp;"$A$5:$Z$10000"),MATCH(H$5,INDIRECT("'"&amp;$B1353&amp;"'!$A$4:$Z$4"),0),0)</f>
        <v>5</v>
      </c>
      <c r="I1353" t="e">
        <f>VLOOKUP($A1353,cleaning_log!$A$1:$ZZ$9791,MATCH(I$5,cleaning_log!$A$2:$ZZ$2,0),0)</f>
        <v>#N/A</v>
      </c>
      <c r="J1353" t="e">
        <f>VLOOKUP($A1353,cleaning_log!$A$1:$ZZ$9791,MATCH(J$5,cleaning_log!$A$2:$ZZ$2,0),0)</f>
        <v>#N/A</v>
      </c>
      <c r="K1353" t="b">
        <f>IF(ISNA(J1353),TRUE,ABS(H1353-J1353)&gt;0.001)</f>
        <v>1</v>
      </c>
      <c r="L1353" t="e">
        <f>VLOOKUP($A1353,cleaning_log!$A$1:$ZZ$9791,MATCH(L$5,cleaning_log!$A$2:$ZZ$2,0),0)</f>
        <v>#N/A</v>
      </c>
      <c r="M1353" t="e">
        <f>VLOOKUP($A1353,cleaning_log!$A$1:$ZZ$9791,MATCH(M$5,cleaning_log!$A$2:$ZZ$2,0),0)</f>
        <v>#N/A</v>
      </c>
      <c r="N1353" t="e">
        <f>VLOOKUP($A1353,cleaning_log!$A$1:$ZZ$9791,MATCH(N$5,cleaning_log!$A$2:$ZZ$2,0),0)</f>
        <v>#N/A</v>
      </c>
      <c r="O1353" t="e">
        <f>VLOOKUP($A1353,cleaning_log!$A$1:$ZZ$9791,MATCH(O$5,cleaning_log!$A$2:$ZZ$2,0),0)</f>
        <v>#N/A</v>
      </c>
      <c r="P1353" t="e">
        <f>VLOOKUP($A1353,cleaning_log!$A$1:$ZZ$9791,MATCH(P$5,cleaning_log!$A$2:$ZZ$2,0),0)</f>
        <v>#N/A</v>
      </c>
      <c r="Q1353" t="e">
        <f>VLOOKUP($A1353,cleaning_log!$A$1:$ZZ$9791,MATCH(Q$5,cleaning_log!$A$2:$ZZ$2,0),0)</f>
        <v>#N/A</v>
      </c>
      <c r="R1353" t="e">
        <f>VLOOKUP($A1353,cleaning_log!$A$1:$ZZ$9791,MATCH(R$5,cleaning_log!$A$2:$ZZ$2,0),0)</f>
        <v>#N/A</v>
      </c>
      <c r="S1353" t="e">
        <f t="shared" ref="S1353" si="204">MIN(P1353,Q1353) &lt; 3599</f>
        <v>#N/A</v>
      </c>
      <c r="T1353" t="e">
        <f>VLOOKUP($A1353,cleaning_log!$A$1:$ZZ$9791,MATCH(T$5,cleaning_log!$A$2:$ZZ$2,0),0)</f>
        <v>#N/A</v>
      </c>
      <c r="U1353" t="e">
        <f>VLOOKUP($A1353,cleaning_log!$A$1:$ZZ$9791,MATCH(U$5,cleaning_log!$A$2:$ZZ$2,0),0)</f>
        <v>#N/A</v>
      </c>
      <c r="V1353" t="e">
        <f>VLOOKUP($A1353,cleaning_log!$A$1:$ZZ$9791,MATCH(V$5,cleaning_log!$A$2:$ZZ$2,0),0)</f>
        <v>#N/A</v>
      </c>
    </row>
    <row r="1354" spans="1:22" x14ac:dyDescent="0.2">
      <c r="A1354" t="s">
        <v>4026</v>
      </c>
      <c r="B1354" t="str">
        <f>IF(NOT(ISNA(VLOOKUP($A1354,miplib2017!$A$5:$A$10000,1,0))),"miplib2017",IF(NOT(ISNA(VLOOKUP($A1354,miplib2010!$A$5:$A$10000,1,0))),"miplib2010",IF(NOT(ISNA(VLOOKUP($A1354,miplib2003!$A$5:$A$10000,1,0))),"miplib2003",IF(NOT(ISNA(VLOOKUP($A1354,miplib3!$A$5:$A$10002,1,0))),"miplib3",IF(NOT(ISNA(VLOOKUP($A1354,miplib2!$A$5:$A$10004,1,0))),"miplib2",IF(NOT(ISNA(VLOOKUP($A1354,coral!$A$5:$A$10000,1,0))),"coral",IF(NOT(ISNA(VLOOKUP($A1354,neos!$A$5:$A$10000,1,0))),"neos","COULD NOT FIND")))))))</f>
        <v>miplib2</v>
      </c>
      <c r="C1354" t="str">
        <f>B1354&amp;"/"&amp;A1354</f>
        <v>miplib2/stein09_nocard</v>
      </c>
      <c r="D1354">
        <f ca="1">VLOOKUP($A1354,INDIRECT("'"&amp;$B1354&amp;"'!"&amp;"$A$5:$Z$10000"),MATCH(D$5,INDIRECT("'"&amp;$B1354&amp;"'!$A$4:$Z$4"),0),0)</f>
        <v>12</v>
      </c>
      <c r="E1354">
        <f ca="1">VLOOKUP($A1354,INDIRECT("'"&amp;$B1354&amp;"'!"&amp;"$A$5:$Z$10000"),MATCH(E$5,INDIRECT("'"&amp;$B1354&amp;"'!$A$4:$Z$4"),0),0)</f>
        <v>9</v>
      </c>
      <c r="F1354">
        <f>VLOOKUP($A1354,cleaning_log!$A$1:$ZZ$9791,MATCH(F$5,cleaning_log!$A$2:$ZZ$2,0),0)</f>
        <v>12</v>
      </c>
      <c r="G1354">
        <f>VLOOKUP($A1354,cleaning_log!$A$1:$ZZ$9791,MATCH(G$5,cleaning_log!$A$2:$ZZ$2,0),0)</f>
        <v>9</v>
      </c>
      <c r="H1354">
        <f ca="1">VLOOKUP($A1354,INDIRECT("'"&amp;$B1354&amp;"'!"&amp;"$A$5:$Z$10000"),MATCH(H$5,INDIRECT("'"&amp;$B1354&amp;"'!$A$4:$Z$4"),0),0)</f>
        <v>5</v>
      </c>
      <c r="I1354">
        <f>VLOOKUP($A1354,cleaning_log!$A$1:$ZZ$9791,MATCH(I$5,cleaning_log!$A$2:$ZZ$2,0),0)</f>
        <v>3</v>
      </c>
      <c r="J1354">
        <f>VLOOKUP($A1354,cleaning_log!$A$1:$ZZ$9791,MATCH(J$5,cleaning_log!$A$2:$ZZ$2,0),0)</f>
        <v>3</v>
      </c>
      <c r="K1354" t="b">
        <f ca="1">IF(ISNA(J1354),TRUE,ABS(H1354-J1354)&gt;0.001)</f>
        <v>1</v>
      </c>
      <c r="L1354">
        <f>VLOOKUP($A1354,cleaning_log!$A$1:$ZZ$9791,MATCH(L$5,cleaning_log!$A$2:$ZZ$2,0),0)</f>
        <v>5</v>
      </c>
      <c r="M1354">
        <f>VLOOKUP($A1354,cleaning_log!$A$1:$ZZ$9791,MATCH(M$5,cleaning_log!$A$2:$ZZ$2,0),0)</f>
        <v>5</v>
      </c>
      <c r="N1354">
        <f>VLOOKUP($A1354,cleaning_log!$A$1:$ZZ$9791,MATCH(N$5,cleaning_log!$A$2:$ZZ$2,0),0)</f>
        <v>5</v>
      </c>
      <c r="O1354">
        <f>VLOOKUP($A1354,cleaning_log!$A$1:$ZZ$9791,MATCH(O$5,cleaning_log!$A$2:$ZZ$2,0),0)</f>
        <v>5</v>
      </c>
      <c r="P1354">
        <f>VLOOKUP($A1354,cleaning_log!$A$1:$ZZ$9791,MATCH(P$5,cleaning_log!$A$2:$ZZ$2,0),0)</f>
        <v>3.0000000000000001E-3</v>
      </c>
      <c r="Q1354">
        <f>VLOOKUP($A1354,cleaning_log!$A$1:$ZZ$9791,MATCH(Q$5,cleaning_log!$A$2:$ZZ$2,0),0)</f>
        <v>3.0000000000000001E-3</v>
      </c>
      <c r="R1354">
        <f>VLOOKUP($A1354,cleaning_log!$A$1:$ZZ$9791,MATCH(R$5,cleaning_log!$A$2:$ZZ$2,0),0)</f>
        <v>3.0000000000000001E-3</v>
      </c>
      <c r="S1354" t="b">
        <f t="shared" si="203"/>
        <v>1</v>
      </c>
      <c r="T1354">
        <f>VLOOKUP($A1354,cleaning_log!$A$1:$ZZ$9791,MATCH(T$5,cleaning_log!$A$2:$ZZ$2,0),0)</f>
        <v>10</v>
      </c>
      <c r="U1354">
        <f>VLOOKUP($A1354,cleaning_log!$A$1:$ZZ$9791,MATCH(U$5,cleaning_log!$A$2:$ZZ$2,0),0)</f>
        <v>10</v>
      </c>
      <c r="V1354">
        <f>VLOOKUP($A1354,cleaning_log!$A$1:$ZZ$9791,MATCH(V$5,cleaning_log!$A$2:$ZZ$2,0),0)</f>
        <v>10</v>
      </c>
    </row>
    <row r="1355" spans="1:22" x14ac:dyDescent="0.2">
      <c r="A1355" t="s">
        <v>4032</v>
      </c>
      <c r="B1355" t="str">
        <f>IF(NOT(ISNA(VLOOKUP($A1355,miplib2017!$A$5:$A$10000,1,0))),"miplib2017",IF(NOT(ISNA(VLOOKUP($A1355,miplib2010!$A$5:$A$10000,1,0))),"miplib2010",IF(NOT(ISNA(VLOOKUP($A1355,miplib2003!$A$5:$A$10000,1,0))),"miplib2003",IF(NOT(ISNA(VLOOKUP($A1355,miplib3!$A$5:$A$10002,1,0))),"miplib3",IF(NOT(ISNA(VLOOKUP($A1355,miplib2!$A$5:$A$10004,1,0))),"miplib2",IF(NOT(ISNA(VLOOKUP($A1355,coral!$A$5:$A$10000,1,0))),"coral",IF(NOT(ISNA(VLOOKUP($A1355,neos!$A$5:$A$10000,1,0))),"neos","COULD NOT FIND")))))))</f>
        <v>miplib2</v>
      </c>
      <c r="C1355" t="str">
        <f>B1355&amp;"/"&amp;A1355</f>
        <v>miplib2/stein15</v>
      </c>
      <c r="D1355">
        <f ca="1">VLOOKUP($A1355,INDIRECT("'"&amp;$B1355&amp;"'!"&amp;"$A$5:$Z$10000"),MATCH(D$5,INDIRECT("'"&amp;$B1355&amp;"'!$A$4:$Z$4"),0),0)</f>
        <v>36</v>
      </c>
      <c r="E1355">
        <f ca="1">VLOOKUP($A1355,INDIRECT("'"&amp;$B1355&amp;"'!"&amp;"$A$5:$Z$10000"),MATCH(E$5,INDIRECT("'"&amp;$B1355&amp;"'!$A$4:$Z$4"),0),0)</f>
        <v>15</v>
      </c>
      <c r="F1355" t="e">
        <f>VLOOKUP($A1355,cleaning_log!$A$1:$ZZ$9791,MATCH(F$5,cleaning_log!$A$2:$ZZ$2,0),0)</f>
        <v>#N/A</v>
      </c>
      <c r="G1355" t="e">
        <f>VLOOKUP($A1355,cleaning_log!$A$1:$ZZ$9791,MATCH(G$5,cleaning_log!$A$2:$ZZ$2,0),0)</f>
        <v>#N/A</v>
      </c>
      <c r="H1355">
        <f ca="1">VLOOKUP($A1355,INDIRECT("'"&amp;$B1355&amp;"'!"&amp;"$A$5:$Z$10000"),MATCH(H$5,INDIRECT("'"&amp;$B1355&amp;"'!$A$4:$Z$4"),0),0)</f>
        <v>9</v>
      </c>
      <c r="I1355" t="e">
        <f>VLOOKUP($A1355,cleaning_log!$A$1:$ZZ$9791,MATCH(I$5,cleaning_log!$A$2:$ZZ$2,0),0)</f>
        <v>#N/A</v>
      </c>
      <c r="J1355" t="e">
        <f>VLOOKUP($A1355,cleaning_log!$A$1:$ZZ$9791,MATCH(J$5,cleaning_log!$A$2:$ZZ$2,0),0)</f>
        <v>#N/A</v>
      </c>
      <c r="K1355" t="b">
        <f>IF(ISNA(J1355),TRUE,ABS(H1355-J1355)&gt;0.001)</f>
        <v>1</v>
      </c>
      <c r="L1355" t="e">
        <f>VLOOKUP($A1355,cleaning_log!$A$1:$ZZ$9791,MATCH(L$5,cleaning_log!$A$2:$ZZ$2,0),0)</f>
        <v>#N/A</v>
      </c>
      <c r="M1355" t="e">
        <f>VLOOKUP($A1355,cleaning_log!$A$1:$ZZ$9791,MATCH(M$5,cleaning_log!$A$2:$ZZ$2,0),0)</f>
        <v>#N/A</v>
      </c>
      <c r="N1355" t="e">
        <f>VLOOKUP($A1355,cleaning_log!$A$1:$ZZ$9791,MATCH(N$5,cleaning_log!$A$2:$ZZ$2,0),0)</f>
        <v>#N/A</v>
      </c>
      <c r="O1355" t="e">
        <f>VLOOKUP($A1355,cleaning_log!$A$1:$ZZ$9791,MATCH(O$5,cleaning_log!$A$2:$ZZ$2,0),0)</f>
        <v>#N/A</v>
      </c>
      <c r="P1355" t="e">
        <f>VLOOKUP($A1355,cleaning_log!$A$1:$ZZ$9791,MATCH(P$5,cleaning_log!$A$2:$ZZ$2,0),0)</f>
        <v>#N/A</v>
      </c>
      <c r="Q1355" t="e">
        <f>VLOOKUP($A1355,cleaning_log!$A$1:$ZZ$9791,MATCH(Q$5,cleaning_log!$A$2:$ZZ$2,0),0)</f>
        <v>#N/A</v>
      </c>
      <c r="R1355" t="e">
        <f>VLOOKUP($A1355,cleaning_log!$A$1:$ZZ$9791,MATCH(R$5,cleaning_log!$A$2:$ZZ$2,0),0)</f>
        <v>#N/A</v>
      </c>
      <c r="S1355" t="e">
        <f t="shared" ref="S1355" si="205">MIN(P1355,Q1355) &lt; 3599</f>
        <v>#N/A</v>
      </c>
      <c r="T1355" t="e">
        <f>VLOOKUP($A1355,cleaning_log!$A$1:$ZZ$9791,MATCH(T$5,cleaning_log!$A$2:$ZZ$2,0),0)</f>
        <v>#N/A</v>
      </c>
      <c r="U1355" t="e">
        <f>VLOOKUP($A1355,cleaning_log!$A$1:$ZZ$9791,MATCH(U$5,cleaning_log!$A$2:$ZZ$2,0),0)</f>
        <v>#N/A</v>
      </c>
      <c r="V1355" t="e">
        <f>VLOOKUP($A1355,cleaning_log!$A$1:$ZZ$9791,MATCH(V$5,cleaning_log!$A$2:$ZZ$2,0),0)</f>
        <v>#N/A</v>
      </c>
    </row>
    <row r="1356" spans="1:22" x14ac:dyDescent="0.2">
      <c r="A1356" t="s">
        <v>4027</v>
      </c>
      <c r="B1356" t="str">
        <f>IF(NOT(ISNA(VLOOKUP($A1356,miplib2017!$A$5:$A$10000,1,0))),"miplib2017",IF(NOT(ISNA(VLOOKUP($A1356,miplib2010!$A$5:$A$10000,1,0))),"miplib2010",IF(NOT(ISNA(VLOOKUP($A1356,miplib2003!$A$5:$A$10000,1,0))),"miplib2003",IF(NOT(ISNA(VLOOKUP($A1356,miplib3!$A$5:$A$10002,1,0))),"miplib3",IF(NOT(ISNA(VLOOKUP($A1356,miplib2!$A$5:$A$10004,1,0))),"miplib2",IF(NOT(ISNA(VLOOKUP($A1356,coral!$A$5:$A$10000,1,0))),"coral",IF(NOT(ISNA(VLOOKUP($A1356,neos!$A$5:$A$10000,1,0))),"neos","COULD NOT FIND")))))))</f>
        <v>miplib2</v>
      </c>
      <c r="C1356" t="str">
        <f>B1356&amp;"/"&amp;A1356</f>
        <v>miplib2/stein15_nocard</v>
      </c>
      <c r="D1356">
        <f ca="1">VLOOKUP($A1356,INDIRECT("'"&amp;$B1356&amp;"'!"&amp;"$A$5:$Z$10000"),MATCH(D$5,INDIRECT("'"&amp;$B1356&amp;"'!$A$4:$Z$4"),0),0)</f>
        <v>35</v>
      </c>
      <c r="E1356">
        <f ca="1">VLOOKUP($A1356,INDIRECT("'"&amp;$B1356&amp;"'!"&amp;"$A$5:$Z$10000"),MATCH(E$5,INDIRECT("'"&amp;$B1356&amp;"'!$A$4:$Z$4"),0),0)</f>
        <v>15</v>
      </c>
      <c r="F1356">
        <f>VLOOKUP($A1356,cleaning_log!$A$1:$ZZ$9791,MATCH(F$5,cleaning_log!$A$2:$ZZ$2,0),0)</f>
        <v>35</v>
      </c>
      <c r="G1356">
        <f>VLOOKUP($A1356,cleaning_log!$A$1:$ZZ$9791,MATCH(G$5,cleaning_log!$A$2:$ZZ$2,0),0)</f>
        <v>15</v>
      </c>
      <c r="H1356">
        <f ca="1">VLOOKUP($A1356,INDIRECT("'"&amp;$B1356&amp;"'!"&amp;"$A$5:$Z$10000"),MATCH(H$5,INDIRECT("'"&amp;$B1356&amp;"'!$A$4:$Z$4"),0),0)</f>
        <v>9</v>
      </c>
      <c r="I1356">
        <f>VLOOKUP($A1356,cleaning_log!$A$1:$ZZ$9791,MATCH(I$5,cleaning_log!$A$2:$ZZ$2,0),0)</f>
        <v>5</v>
      </c>
      <c r="J1356">
        <f>VLOOKUP($A1356,cleaning_log!$A$1:$ZZ$9791,MATCH(J$5,cleaning_log!$A$2:$ZZ$2,0),0)</f>
        <v>5</v>
      </c>
      <c r="K1356" t="b">
        <f ca="1">IF(ISNA(J1356),TRUE,ABS(H1356-J1356)&gt;0.001)</f>
        <v>1</v>
      </c>
      <c r="L1356">
        <f>VLOOKUP($A1356,cleaning_log!$A$1:$ZZ$9791,MATCH(L$5,cleaning_log!$A$2:$ZZ$2,0),0)</f>
        <v>9</v>
      </c>
      <c r="M1356">
        <f>VLOOKUP($A1356,cleaning_log!$A$1:$ZZ$9791,MATCH(M$5,cleaning_log!$A$2:$ZZ$2,0),0)</f>
        <v>9</v>
      </c>
      <c r="N1356">
        <f>VLOOKUP($A1356,cleaning_log!$A$1:$ZZ$9791,MATCH(N$5,cleaning_log!$A$2:$ZZ$2,0),0)</f>
        <v>9</v>
      </c>
      <c r="O1356">
        <f>VLOOKUP($A1356,cleaning_log!$A$1:$ZZ$9791,MATCH(O$5,cleaning_log!$A$2:$ZZ$2,0),0)</f>
        <v>9</v>
      </c>
      <c r="P1356">
        <f>VLOOKUP($A1356,cleaning_log!$A$1:$ZZ$9791,MATCH(P$5,cleaning_log!$A$2:$ZZ$2,0),0)</f>
        <v>0.01</v>
      </c>
      <c r="Q1356">
        <f>VLOOKUP($A1356,cleaning_log!$A$1:$ZZ$9791,MATCH(Q$5,cleaning_log!$A$2:$ZZ$2,0),0)</f>
        <v>0.01</v>
      </c>
      <c r="R1356">
        <f>VLOOKUP($A1356,cleaning_log!$A$1:$ZZ$9791,MATCH(R$5,cleaning_log!$A$2:$ZZ$2,0),0)</f>
        <v>0.01</v>
      </c>
      <c r="S1356" t="b">
        <f t="shared" si="203"/>
        <v>1</v>
      </c>
      <c r="T1356">
        <f>VLOOKUP($A1356,cleaning_log!$A$1:$ZZ$9791,MATCH(T$5,cleaning_log!$A$2:$ZZ$2,0),0)</f>
        <v>79</v>
      </c>
      <c r="U1356">
        <f>VLOOKUP($A1356,cleaning_log!$A$1:$ZZ$9791,MATCH(U$5,cleaning_log!$A$2:$ZZ$2,0),0)</f>
        <v>79</v>
      </c>
      <c r="V1356">
        <f>VLOOKUP($A1356,cleaning_log!$A$1:$ZZ$9791,MATCH(V$5,cleaning_log!$A$2:$ZZ$2,0),0)</f>
        <v>79</v>
      </c>
    </row>
    <row r="1357" spans="1:22" hidden="1" x14ac:dyDescent="0.2">
      <c r="A1357" t="s">
        <v>16035</v>
      </c>
      <c r="B1357" t="str">
        <f>IF(NOT(ISNA(VLOOKUP($A1357,miplib2017!$A$5:$A$10000,1,0))),"miplib2017",IF(NOT(ISNA(VLOOKUP($A1357,miplib2010!$A$5:$A$10000,1,0))),"miplib2010",IF(NOT(ISNA(VLOOKUP($A1357,miplib2003!$A$5:$A$10000,1,0))),"miplib2003",IF(NOT(ISNA(VLOOKUP($A1357,miplib3!$A$5:$A$10002,1,0))),"miplib3",IF(NOT(ISNA(VLOOKUP($A1357,miplib2!$A$5:$A$10004,1,0))),"miplib2",IF(NOT(ISNA(VLOOKUP($A1357,coral!$A$5:$A$10000,1,0))),"coral",IF(NOT(ISNA(VLOOKUP($A1357,neos!$A$5:$A$10000,1,0))),"neos","COULD NOT FIND")))))))</f>
        <v>miplib2017</v>
      </c>
      <c r="C1357" t="str">
        <f>B1357&amp;"/"&amp;A1357</f>
        <v>miplib2017/stein15inf</v>
      </c>
      <c r="D1357">
        <f ca="1">VLOOKUP($A1357,INDIRECT("'"&amp;$B1357&amp;"'!"&amp;"$A$5:$Z$10000"),MATCH(D$5,INDIRECT("'"&amp;$B1357&amp;"'!$A$4:$Z$4"),0),0)</f>
        <v>37</v>
      </c>
      <c r="E1357">
        <f ca="1">VLOOKUP($A1357,INDIRECT("'"&amp;$B1357&amp;"'!"&amp;"$A$5:$Z$10000"),MATCH(E$5,INDIRECT("'"&amp;$B1357&amp;"'!$A$4:$Z$4"),0),0)</f>
        <v>15</v>
      </c>
      <c r="F1357" t="e">
        <f>VLOOKUP($A1357,cleaning_log!$A$1:$ZZ$9791,MATCH(F$5,cleaning_log!$A$2:$ZZ$2,0),0)</f>
        <v>#N/A</v>
      </c>
      <c r="G1357" t="e">
        <f>VLOOKUP($A1357,cleaning_log!$A$1:$ZZ$9791,MATCH(G$5,cleaning_log!$A$2:$ZZ$2,0),0)</f>
        <v>#N/A</v>
      </c>
      <c r="H1357" t="str">
        <f ca="1">VLOOKUP($A1357,INDIRECT("'"&amp;$B1357&amp;"'!"&amp;"$A$5:$Z$10000"),MATCH(H$5,INDIRECT("'"&amp;$B1357&amp;"'!$A$4:$Z$4"),0),0)</f>
        <v>Infeasible</v>
      </c>
      <c r="I1357" t="e">
        <f>VLOOKUP($A1357,cleaning_log!$A$1:$ZZ$9791,MATCH(I$5,cleaning_log!$A$2:$ZZ$2,0),0)</f>
        <v>#N/A</v>
      </c>
      <c r="J1357" t="e">
        <f>VLOOKUP($A1357,cleaning_log!$A$1:$ZZ$9791,MATCH(J$5,cleaning_log!$A$2:$ZZ$2,0),0)</f>
        <v>#N/A</v>
      </c>
      <c r="K1357" t="b">
        <f>IF(ISNA(J1357),TRUE,ABS(H1357-J1357)&gt;0.001)</f>
        <v>1</v>
      </c>
      <c r="L1357" t="e">
        <f>VLOOKUP($A1357,cleaning_log!$A$1:$ZZ$9791,MATCH(L$5,cleaning_log!$A$2:$ZZ$2,0),0)</f>
        <v>#N/A</v>
      </c>
      <c r="M1357" t="e">
        <f>VLOOKUP($A1357,cleaning_log!$A$1:$ZZ$9791,MATCH(M$5,cleaning_log!$A$2:$ZZ$2,0),0)</f>
        <v>#N/A</v>
      </c>
      <c r="N1357" t="e">
        <f>VLOOKUP($A1357,cleaning_log!$A$1:$ZZ$9791,MATCH(N$5,cleaning_log!$A$2:$ZZ$2,0),0)</f>
        <v>#N/A</v>
      </c>
      <c r="O1357" t="e">
        <f>VLOOKUP($A1357,cleaning_log!$A$1:$ZZ$9791,MATCH(O$5,cleaning_log!$A$2:$ZZ$2,0),0)</f>
        <v>#N/A</v>
      </c>
      <c r="P1357" t="e">
        <f>VLOOKUP($A1357,cleaning_log!$A$1:$ZZ$9791,MATCH(P$5,cleaning_log!$A$2:$ZZ$2,0),0)</f>
        <v>#N/A</v>
      </c>
      <c r="Q1357" t="e">
        <f>VLOOKUP($A1357,cleaning_log!$A$1:$ZZ$9791,MATCH(Q$5,cleaning_log!$A$2:$ZZ$2,0),0)</f>
        <v>#N/A</v>
      </c>
      <c r="R1357" t="e">
        <f>VLOOKUP($A1357,cleaning_log!$A$1:$ZZ$9791,MATCH(R$5,cleaning_log!$A$2:$ZZ$2,0),0)</f>
        <v>#N/A</v>
      </c>
      <c r="S1357" t="e">
        <f t="shared" si="203"/>
        <v>#N/A</v>
      </c>
      <c r="T1357" t="e">
        <f>VLOOKUP($A1357,cleaning_log!$A$1:$ZZ$9791,MATCH(T$5,cleaning_log!$A$2:$ZZ$2,0),0)</f>
        <v>#N/A</v>
      </c>
      <c r="U1357" t="e">
        <f>VLOOKUP($A1357,cleaning_log!$A$1:$ZZ$9791,MATCH(U$5,cleaning_log!$A$2:$ZZ$2,0),0)</f>
        <v>#N/A</v>
      </c>
      <c r="V1357" t="e">
        <f>VLOOKUP($A1357,cleaning_log!$A$1:$ZZ$9791,MATCH(V$5,cleaning_log!$A$2:$ZZ$2,0),0)</f>
        <v>#N/A</v>
      </c>
    </row>
    <row r="1358" spans="1:22" x14ac:dyDescent="0.2">
      <c r="A1358" t="s">
        <v>4991</v>
      </c>
      <c r="B1358" t="str">
        <f>IF(NOT(ISNA(VLOOKUP($A1358,miplib2017!$A$5:$A$10000,1,0))),"miplib2017",IF(NOT(ISNA(VLOOKUP($A1358,miplib2010!$A$5:$A$10000,1,0))),"miplib2010",IF(NOT(ISNA(VLOOKUP($A1358,miplib2003!$A$5:$A$10000,1,0))),"miplib2003",IF(NOT(ISNA(VLOOKUP($A1358,miplib3!$A$5:$A$10002,1,0))),"miplib3",IF(NOT(ISNA(VLOOKUP($A1358,miplib2!$A$5:$A$10004,1,0))),"miplib2",IF(NOT(ISNA(VLOOKUP($A1358,coral!$A$5:$A$10000,1,0))),"coral",IF(NOT(ISNA(VLOOKUP($A1358,neos!$A$5:$A$10000,1,0))),"neos","COULD NOT FIND")))))))</f>
        <v>miplib3</v>
      </c>
      <c r="C1358" t="str">
        <f>B1358&amp;"/"&amp;A1358</f>
        <v>miplib3/stein27</v>
      </c>
      <c r="D1358">
        <f ca="1">VLOOKUP($A1358,INDIRECT("'"&amp;$B1358&amp;"'!"&amp;"$A$5:$Z$10000"),MATCH(D$5,INDIRECT("'"&amp;$B1358&amp;"'!$A$4:$Z$4"),0),0)</f>
        <v>118</v>
      </c>
      <c r="E1358">
        <f ca="1">VLOOKUP($A1358,INDIRECT("'"&amp;$B1358&amp;"'!"&amp;"$A$5:$Z$10000"),MATCH(E$5,INDIRECT("'"&amp;$B1358&amp;"'!$A$4:$Z$4"),0),0)</f>
        <v>27</v>
      </c>
      <c r="F1358" t="e">
        <f>VLOOKUP($A1358,cleaning_log!$A$1:$ZZ$9791,MATCH(F$5,cleaning_log!$A$2:$ZZ$2,0),0)</f>
        <v>#N/A</v>
      </c>
      <c r="G1358" t="e">
        <f>VLOOKUP($A1358,cleaning_log!$A$1:$ZZ$9791,MATCH(G$5,cleaning_log!$A$2:$ZZ$2,0),0)</f>
        <v>#N/A</v>
      </c>
      <c r="H1358">
        <f ca="1">VLOOKUP($A1358,INDIRECT("'"&amp;$B1358&amp;"'!"&amp;"$A$5:$Z$10000"),MATCH(H$5,INDIRECT("'"&amp;$B1358&amp;"'!$A$4:$Z$4"),0),0)</f>
        <v>18</v>
      </c>
      <c r="I1358" t="e">
        <f>VLOOKUP($A1358,cleaning_log!$A$1:$ZZ$9791,MATCH(I$5,cleaning_log!$A$2:$ZZ$2,0),0)</f>
        <v>#N/A</v>
      </c>
      <c r="J1358" t="e">
        <f>VLOOKUP($A1358,cleaning_log!$A$1:$ZZ$9791,MATCH(J$5,cleaning_log!$A$2:$ZZ$2,0),0)</f>
        <v>#N/A</v>
      </c>
      <c r="K1358" t="b">
        <f>IF(ISNA(J1358),TRUE,ABS(H1358-J1358)&gt;0.001)</f>
        <v>1</v>
      </c>
      <c r="L1358" t="e">
        <f>VLOOKUP($A1358,cleaning_log!$A$1:$ZZ$9791,MATCH(L$5,cleaning_log!$A$2:$ZZ$2,0),0)</f>
        <v>#N/A</v>
      </c>
      <c r="M1358" t="e">
        <f>VLOOKUP($A1358,cleaning_log!$A$1:$ZZ$9791,MATCH(M$5,cleaning_log!$A$2:$ZZ$2,0),0)</f>
        <v>#N/A</v>
      </c>
      <c r="N1358" t="e">
        <f>VLOOKUP($A1358,cleaning_log!$A$1:$ZZ$9791,MATCH(N$5,cleaning_log!$A$2:$ZZ$2,0),0)</f>
        <v>#N/A</v>
      </c>
      <c r="O1358" t="e">
        <f>VLOOKUP($A1358,cleaning_log!$A$1:$ZZ$9791,MATCH(O$5,cleaning_log!$A$2:$ZZ$2,0),0)</f>
        <v>#N/A</v>
      </c>
      <c r="P1358" t="e">
        <f>VLOOKUP($A1358,cleaning_log!$A$1:$ZZ$9791,MATCH(P$5,cleaning_log!$A$2:$ZZ$2,0),0)</f>
        <v>#N/A</v>
      </c>
      <c r="Q1358" t="e">
        <f>VLOOKUP($A1358,cleaning_log!$A$1:$ZZ$9791,MATCH(Q$5,cleaning_log!$A$2:$ZZ$2,0),0)</f>
        <v>#N/A</v>
      </c>
      <c r="R1358" t="e">
        <f>VLOOKUP($A1358,cleaning_log!$A$1:$ZZ$9791,MATCH(R$5,cleaning_log!$A$2:$ZZ$2,0),0)</f>
        <v>#N/A</v>
      </c>
      <c r="S1358" t="e">
        <f t="shared" ref="S1358" si="206">MIN(P1358,Q1358) &lt; 3599</f>
        <v>#N/A</v>
      </c>
      <c r="T1358" t="e">
        <f>VLOOKUP($A1358,cleaning_log!$A$1:$ZZ$9791,MATCH(T$5,cleaning_log!$A$2:$ZZ$2,0),0)</f>
        <v>#N/A</v>
      </c>
      <c r="U1358" t="e">
        <f>VLOOKUP($A1358,cleaning_log!$A$1:$ZZ$9791,MATCH(U$5,cleaning_log!$A$2:$ZZ$2,0),0)</f>
        <v>#N/A</v>
      </c>
      <c r="V1358" t="e">
        <f>VLOOKUP($A1358,cleaning_log!$A$1:$ZZ$9791,MATCH(V$5,cleaning_log!$A$2:$ZZ$2,0),0)</f>
        <v>#N/A</v>
      </c>
    </row>
    <row r="1359" spans="1:22" x14ac:dyDescent="0.2">
      <c r="A1359" t="s">
        <v>3842</v>
      </c>
      <c r="B1359" t="str">
        <f>IF(NOT(ISNA(VLOOKUP($A1359,miplib2017!$A$5:$A$10000,1,0))),"miplib2017",IF(NOT(ISNA(VLOOKUP($A1359,miplib2010!$A$5:$A$10000,1,0))),"miplib2010",IF(NOT(ISNA(VLOOKUP($A1359,miplib2003!$A$5:$A$10000,1,0))),"miplib2003",IF(NOT(ISNA(VLOOKUP($A1359,miplib3!$A$5:$A$10002,1,0))),"miplib3",IF(NOT(ISNA(VLOOKUP($A1359,miplib2!$A$5:$A$10004,1,0))),"miplib2",IF(NOT(ISNA(VLOOKUP($A1359,coral!$A$5:$A$10000,1,0))),"coral",IF(NOT(ISNA(VLOOKUP($A1359,neos!$A$5:$A$10000,1,0))),"neos","COULD NOT FIND")))))))</f>
        <v>miplib3</v>
      </c>
      <c r="C1359" t="str">
        <f>B1359&amp;"/"&amp;A1359</f>
        <v>miplib3/stein27_nocard</v>
      </c>
      <c r="D1359">
        <f ca="1">VLOOKUP($A1359,INDIRECT("'"&amp;$B1359&amp;"'!"&amp;"$A$5:$Z$10000"),MATCH(D$5,INDIRECT("'"&amp;$B1359&amp;"'!$A$4:$Z$4"),0),0)</f>
        <v>117</v>
      </c>
      <c r="E1359">
        <f ca="1">VLOOKUP($A1359,INDIRECT("'"&amp;$B1359&amp;"'!"&amp;"$A$5:$Z$10000"),MATCH(E$5,INDIRECT("'"&amp;$B1359&amp;"'!$A$4:$Z$4"),0),0)</f>
        <v>27</v>
      </c>
      <c r="F1359">
        <f>VLOOKUP($A1359,cleaning_log!$A$1:$ZZ$9791,MATCH(F$5,cleaning_log!$A$2:$ZZ$2,0),0)</f>
        <v>117</v>
      </c>
      <c r="G1359">
        <f>VLOOKUP($A1359,cleaning_log!$A$1:$ZZ$9791,MATCH(G$5,cleaning_log!$A$2:$ZZ$2,0),0)</f>
        <v>27</v>
      </c>
      <c r="H1359">
        <f ca="1">VLOOKUP($A1359,INDIRECT("'"&amp;$B1359&amp;"'!"&amp;"$A$5:$Z$10000"),MATCH(H$5,INDIRECT("'"&amp;$B1359&amp;"'!$A$4:$Z$4"),0),0)</f>
        <v>18</v>
      </c>
      <c r="I1359">
        <f>VLOOKUP($A1359,cleaning_log!$A$1:$ZZ$9791,MATCH(I$5,cleaning_log!$A$2:$ZZ$2,0),0)</f>
        <v>9</v>
      </c>
      <c r="J1359">
        <f>VLOOKUP($A1359,cleaning_log!$A$1:$ZZ$9791,MATCH(J$5,cleaning_log!$A$2:$ZZ$2,0),0)</f>
        <v>9</v>
      </c>
      <c r="K1359" t="b">
        <f ca="1">IF(ISNA(J1359),TRUE,ABS(H1359-J1359)&gt;0.001)</f>
        <v>1</v>
      </c>
      <c r="L1359">
        <f>VLOOKUP($A1359,cleaning_log!$A$1:$ZZ$9791,MATCH(L$5,cleaning_log!$A$2:$ZZ$2,0),0)</f>
        <v>18</v>
      </c>
      <c r="M1359">
        <f>VLOOKUP($A1359,cleaning_log!$A$1:$ZZ$9791,MATCH(M$5,cleaning_log!$A$2:$ZZ$2,0),0)</f>
        <v>18</v>
      </c>
      <c r="N1359">
        <f>VLOOKUP($A1359,cleaning_log!$A$1:$ZZ$9791,MATCH(N$5,cleaning_log!$A$2:$ZZ$2,0),0)</f>
        <v>18</v>
      </c>
      <c r="O1359">
        <f>VLOOKUP($A1359,cleaning_log!$A$1:$ZZ$9791,MATCH(O$5,cleaning_log!$A$2:$ZZ$2,0),0)</f>
        <v>18</v>
      </c>
      <c r="P1359">
        <f>VLOOKUP($A1359,cleaning_log!$A$1:$ZZ$9791,MATCH(P$5,cleaning_log!$A$2:$ZZ$2,0),0)</f>
        <v>0.17799999999999999</v>
      </c>
      <c r="Q1359">
        <f>VLOOKUP($A1359,cleaning_log!$A$1:$ZZ$9791,MATCH(Q$5,cleaning_log!$A$2:$ZZ$2,0),0)</f>
        <v>0.185</v>
      </c>
      <c r="R1359">
        <f>VLOOKUP($A1359,cleaning_log!$A$1:$ZZ$9791,MATCH(R$5,cleaning_log!$A$2:$ZZ$2,0),0)</f>
        <v>0.20399999999999999</v>
      </c>
      <c r="S1359" t="b">
        <f t="shared" si="203"/>
        <v>1</v>
      </c>
      <c r="T1359">
        <f>VLOOKUP($A1359,cleaning_log!$A$1:$ZZ$9791,MATCH(T$5,cleaning_log!$A$2:$ZZ$2,0),0)</f>
        <v>2712</v>
      </c>
      <c r="U1359">
        <f>VLOOKUP($A1359,cleaning_log!$A$1:$ZZ$9791,MATCH(U$5,cleaning_log!$A$2:$ZZ$2,0),0)</f>
        <v>2712</v>
      </c>
      <c r="V1359">
        <f>VLOOKUP($A1359,cleaning_log!$A$1:$ZZ$9791,MATCH(V$5,cleaning_log!$A$2:$ZZ$2,0),0)</f>
        <v>2767</v>
      </c>
    </row>
    <row r="1360" spans="1:22" x14ac:dyDescent="0.2">
      <c r="A1360" t="s">
        <v>4992</v>
      </c>
      <c r="B1360" t="str">
        <f>IF(NOT(ISNA(VLOOKUP($A1360,miplib2017!$A$5:$A$10000,1,0))),"miplib2017",IF(NOT(ISNA(VLOOKUP($A1360,miplib2010!$A$5:$A$10000,1,0))),"miplib2010",IF(NOT(ISNA(VLOOKUP($A1360,miplib2003!$A$5:$A$10000,1,0))),"miplib2003",IF(NOT(ISNA(VLOOKUP($A1360,miplib3!$A$5:$A$10002,1,0))),"miplib3",IF(NOT(ISNA(VLOOKUP($A1360,miplib2!$A$5:$A$10004,1,0))),"miplib2",IF(NOT(ISNA(VLOOKUP($A1360,coral!$A$5:$A$10000,1,0))),"coral",IF(NOT(ISNA(VLOOKUP($A1360,neos!$A$5:$A$10000,1,0))),"neos","COULD NOT FIND")))))))</f>
        <v>miplib3</v>
      </c>
      <c r="C1360" t="str">
        <f>B1360&amp;"/"&amp;A1360</f>
        <v>miplib3/stein45</v>
      </c>
      <c r="D1360">
        <f ca="1">VLOOKUP($A1360,INDIRECT("'"&amp;$B1360&amp;"'!"&amp;"$A$5:$Z$10000"),MATCH(D$5,INDIRECT("'"&amp;$B1360&amp;"'!$A$4:$Z$4"),0),0)</f>
        <v>331</v>
      </c>
      <c r="E1360">
        <f ca="1">VLOOKUP($A1360,INDIRECT("'"&amp;$B1360&amp;"'!"&amp;"$A$5:$Z$10000"),MATCH(E$5,INDIRECT("'"&amp;$B1360&amp;"'!$A$4:$Z$4"),0),0)</f>
        <v>45</v>
      </c>
      <c r="F1360" t="e">
        <f>VLOOKUP($A1360,cleaning_log!$A$1:$ZZ$9791,MATCH(F$5,cleaning_log!$A$2:$ZZ$2,0),0)</f>
        <v>#N/A</v>
      </c>
      <c r="G1360" t="e">
        <f>VLOOKUP($A1360,cleaning_log!$A$1:$ZZ$9791,MATCH(G$5,cleaning_log!$A$2:$ZZ$2,0),0)</f>
        <v>#N/A</v>
      </c>
      <c r="H1360">
        <f ca="1">VLOOKUP($A1360,INDIRECT("'"&amp;$B1360&amp;"'!"&amp;"$A$5:$Z$10000"),MATCH(H$5,INDIRECT("'"&amp;$B1360&amp;"'!$A$4:$Z$4"),0),0)</f>
        <v>30</v>
      </c>
      <c r="I1360" t="e">
        <f>VLOOKUP($A1360,cleaning_log!$A$1:$ZZ$9791,MATCH(I$5,cleaning_log!$A$2:$ZZ$2,0),0)</f>
        <v>#N/A</v>
      </c>
      <c r="J1360" t="e">
        <f>VLOOKUP($A1360,cleaning_log!$A$1:$ZZ$9791,MATCH(J$5,cleaning_log!$A$2:$ZZ$2,0),0)</f>
        <v>#N/A</v>
      </c>
      <c r="K1360" t="b">
        <f>IF(ISNA(J1360),TRUE,ABS(H1360-J1360)&gt;0.001)</f>
        <v>1</v>
      </c>
      <c r="L1360" t="e">
        <f>VLOOKUP($A1360,cleaning_log!$A$1:$ZZ$9791,MATCH(L$5,cleaning_log!$A$2:$ZZ$2,0),0)</f>
        <v>#N/A</v>
      </c>
      <c r="M1360" t="e">
        <f>VLOOKUP($A1360,cleaning_log!$A$1:$ZZ$9791,MATCH(M$5,cleaning_log!$A$2:$ZZ$2,0),0)</f>
        <v>#N/A</v>
      </c>
      <c r="N1360" t="e">
        <f>VLOOKUP($A1360,cleaning_log!$A$1:$ZZ$9791,MATCH(N$5,cleaning_log!$A$2:$ZZ$2,0),0)</f>
        <v>#N/A</v>
      </c>
      <c r="O1360" t="e">
        <f>VLOOKUP($A1360,cleaning_log!$A$1:$ZZ$9791,MATCH(O$5,cleaning_log!$A$2:$ZZ$2,0),0)</f>
        <v>#N/A</v>
      </c>
      <c r="P1360" t="e">
        <f>VLOOKUP($A1360,cleaning_log!$A$1:$ZZ$9791,MATCH(P$5,cleaning_log!$A$2:$ZZ$2,0),0)</f>
        <v>#N/A</v>
      </c>
      <c r="Q1360" t="e">
        <f>VLOOKUP($A1360,cleaning_log!$A$1:$ZZ$9791,MATCH(Q$5,cleaning_log!$A$2:$ZZ$2,0),0)</f>
        <v>#N/A</v>
      </c>
      <c r="R1360" t="e">
        <f>VLOOKUP($A1360,cleaning_log!$A$1:$ZZ$9791,MATCH(R$5,cleaning_log!$A$2:$ZZ$2,0),0)</f>
        <v>#N/A</v>
      </c>
      <c r="S1360" t="e">
        <f t="shared" ref="S1360" si="207">MIN(P1360,Q1360) &lt; 3599</f>
        <v>#N/A</v>
      </c>
      <c r="T1360" t="e">
        <f>VLOOKUP($A1360,cleaning_log!$A$1:$ZZ$9791,MATCH(T$5,cleaning_log!$A$2:$ZZ$2,0),0)</f>
        <v>#N/A</v>
      </c>
      <c r="U1360" t="e">
        <f>VLOOKUP($A1360,cleaning_log!$A$1:$ZZ$9791,MATCH(U$5,cleaning_log!$A$2:$ZZ$2,0),0)</f>
        <v>#N/A</v>
      </c>
      <c r="V1360" t="e">
        <f>VLOOKUP($A1360,cleaning_log!$A$1:$ZZ$9791,MATCH(V$5,cleaning_log!$A$2:$ZZ$2,0),0)</f>
        <v>#N/A</v>
      </c>
    </row>
    <row r="1361" spans="1:22" x14ac:dyDescent="0.2">
      <c r="A1361" t="s">
        <v>3856</v>
      </c>
      <c r="B1361" t="str">
        <f>IF(NOT(ISNA(VLOOKUP($A1361,miplib2017!$A$5:$A$10000,1,0))),"miplib2017",IF(NOT(ISNA(VLOOKUP($A1361,miplib2010!$A$5:$A$10000,1,0))),"miplib2010",IF(NOT(ISNA(VLOOKUP($A1361,miplib2003!$A$5:$A$10000,1,0))),"miplib2003",IF(NOT(ISNA(VLOOKUP($A1361,miplib3!$A$5:$A$10002,1,0))),"miplib3",IF(NOT(ISNA(VLOOKUP($A1361,miplib2!$A$5:$A$10004,1,0))),"miplib2",IF(NOT(ISNA(VLOOKUP($A1361,coral!$A$5:$A$10000,1,0))),"coral",IF(NOT(ISNA(VLOOKUP($A1361,neos!$A$5:$A$10000,1,0))),"neos","COULD NOT FIND")))))))</f>
        <v>miplib3</v>
      </c>
      <c r="C1361" t="str">
        <f>B1361&amp;"/"&amp;A1361</f>
        <v>miplib3/stein45_nocard</v>
      </c>
      <c r="D1361">
        <f ca="1">VLOOKUP($A1361,INDIRECT("'"&amp;$B1361&amp;"'!"&amp;"$A$5:$Z$10000"),MATCH(D$5,INDIRECT("'"&amp;$B1361&amp;"'!$A$4:$Z$4"),0),0)</f>
        <v>330</v>
      </c>
      <c r="E1361">
        <f ca="1">VLOOKUP($A1361,INDIRECT("'"&amp;$B1361&amp;"'!"&amp;"$A$5:$Z$10000"),MATCH(E$5,INDIRECT("'"&amp;$B1361&amp;"'!$A$4:$Z$4"),0),0)</f>
        <v>45</v>
      </c>
      <c r="F1361">
        <f>VLOOKUP($A1361,cleaning_log!$A$1:$ZZ$9791,MATCH(F$5,cleaning_log!$A$2:$ZZ$2,0),0)</f>
        <v>330</v>
      </c>
      <c r="G1361">
        <f>VLOOKUP($A1361,cleaning_log!$A$1:$ZZ$9791,MATCH(G$5,cleaning_log!$A$2:$ZZ$2,0),0)</f>
        <v>45</v>
      </c>
      <c r="H1361">
        <f ca="1">VLOOKUP($A1361,INDIRECT("'"&amp;$B1361&amp;"'!"&amp;"$A$5:$Z$10000"),MATCH(H$5,INDIRECT("'"&amp;$B1361&amp;"'!$A$4:$Z$4"),0),0)</f>
        <v>30</v>
      </c>
      <c r="I1361">
        <f>VLOOKUP($A1361,cleaning_log!$A$1:$ZZ$9791,MATCH(I$5,cleaning_log!$A$2:$ZZ$2,0),0)</f>
        <v>15.3333333333333</v>
      </c>
      <c r="J1361">
        <f>VLOOKUP($A1361,cleaning_log!$A$1:$ZZ$9791,MATCH(J$5,cleaning_log!$A$2:$ZZ$2,0),0)</f>
        <v>15.3333333333333</v>
      </c>
      <c r="K1361" t="b">
        <f ca="1">IF(ISNA(J1361),TRUE,ABS(H1361-J1361)&gt;0.001)</f>
        <v>1</v>
      </c>
      <c r="L1361">
        <f>VLOOKUP($A1361,cleaning_log!$A$1:$ZZ$9791,MATCH(L$5,cleaning_log!$A$2:$ZZ$2,0),0)</f>
        <v>30</v>
      </c>
      <c r="M1361">
        <f>VLOOKUP($A1361,cleaning_log!$A$1:$ZZ$9791,MATCH(M$5,cleaning_log!$A$2:$ZZ$2,0),0)</f>
        <v>30</v>
      </c>
      <c r="N1361">
        <f>VLOOKUP($A1361,cleaning_log!$A$1:$ZZ$9791,MATCH(N$5,cleaning_log!$A$2:$ZZ$2,0),0)</f>
        <v>30</v>
      </c>
      <c r="O1361">
        <f>VLOOKUP($A1361,cleaning_log!$A$1:$ZZ$9791,MATCH(O$5,cleaning_log!$A$2:$ZZ$2,0),0)</f>
        <v>30</v>
      </c>
      <c r="P1361">
        <f>VLOOKUP($A1361,cleaning_log!$A$1:$ZZ$9791,MATCH(P$5,cleaning_log!$A$2:$ZZ$2,0),0)</f>
        <v>6.7729999999999997</v>
      </c>
      <c r="Q1361">
        <f>VLOOKUP($A1361,cleaning_log!$A$1:$ZZ$9791,MATCH(Q$5,cleaning_log!$A$2:$ZZ$2,0),0)</f>
        <v>6.7370000000000001</v>
      </c>
      <c r="R1361">
        <f>VLOOKUP($A1361,cleaning_log!$A$1:$ZZ$9791,MATCH(R$5,cleaning_log!$A$2:$ZZ$2,0),0)</f>
        <v>6.7370000000000001</v>
      </c>
      <c r="S1361" t="b">
        <f t="shared" si="203"/>
        <v>1</v>
      </c>
      <c r="T1361">
        <f>VLOOKUP($A1361,cleaning_log!$A$1:$ZZ$9791,MATCH(T$5,cleaning_log!$A$2:$ZZ$2,0),0)</f>
        <v>43303</v>
      </c>
      <c r="U1361">
        <f>VLOOKUP($A1361,cleaning_log!$A$1:$ZZ$9791,MATCH(U$5,cleaning_log!$A$2:$ZZ$2,0),0)</f>
        <v>43303</v>
      </c>
      <c r="V1361">
        <f>VLOOKUP($A1361,cleaning_log!$A$1:$ZZ$9791,MATCH(V$5,cleaning_log!$A$2:$ZZ$2,0),0)</f>
        <v>47237</v>
      </c>
    </row>
    <row r="1362" spans="1:22" hidden="1" x14ac:dyDescent="0.2">
      <c r="A1362" t="s">
        <v>16038</v>
      </c>
      <c r="B1362" t="str">
        <f>IF(NOT(ISNA(VLOOKUP($A1362,miplib2017!$A$5:$A$10000,1,0))),"miplib2017",IF(NOT(ISNA(VLOOKUP($A1362,miplib2010!$A$5:$A$10000,1,0))),"miplib2010",IF(NOT(ISNA(VLOOKUP($A1362,miplib2003!$A$5:$A$10000,1,0))),"miplib2003",IF(NOT(ISNA(VLOOKUP($A1362,miplib3!$A$5:$A$10002,1,0))),"miplib3",IF(NOT(ISNA(VLOOKUP($A1362,miplib2!$A$5:$A$10004,1,0))),"miplib2",IF(NOT(ISNA(VLOOKUP($A1362,coral!$A$5:$A$10000,1,0))),"coral",IF(NOT(ISNA(VLOOKUP($A1362,neos!$A$5:$A$10000,1,0))),"neos","COULD NOT FIND")))))))</f>
        <v>miplib2017</v>
      </c>
      <c r="C1362" t="str">
        <f>B1362&amp;"/"&amp;A1362</f>
        <v>miplib2017/stein45inf</v>
      </c>
      <c r="D1362">
        <f ca="1">VLOOKUP($A1362,INDIRECT("'"&amp;$B1362&amp;"'!"&amp;"$A$5:$Z$10000"),MATCH(D$5,INDIRECT("'"&amp;$B1362&amp;"'!$A$4:$Z$4"),0),0)</f>
        <v>332</v>
      </c>
      <c r="E1362">
        <f ca="1">VLOOKUP($A1362,INDIRECT("'"&amp;$B1362&amp;"'!"&amp;"$A$5:$Z$10000"),MATCH(E$5,INDIRECT("'"&amp;$B1362&amp;"'!$A$4:$Z$4"),0),0)</f>
        <v>45</v>
      </c>
      <c r="F1362" t="e">
        <f>VLOOKUP($A1362,cleaning_log!$A$1:$ZZ$9791,MATCH(F$5,cleaning_log!$A$2:$ZZ$2,0),0)</f>
        <v>#N/A</v>
      </c>
      <c r="G1362" t="e">
        <f>VLOOKUP($A1362,cleaning_log!$A$1:$ZZ$9791,MATCH(G$5,cleaning_log!$A$2:$ZZ$2,0),0)</f>
        <v>#N/A</v>
      </c>
      <c r="H1362" t="str">
        <f ca="1">VLOOKUP($A1362,INDIRECT("'"&amp;$B1362&amp;"'!"&amp;"$A$5:$Z$10000"),MATCH(H$5,INDIRECT("'"&amp;$B1362&amp;"'!$A$4:$Z$4"),0),0)</f>
        <v>Infeasible</v>
      </c>
      <c r="I1362" t="e">
        <f>VLOOKUP($A1362,cleaning_log!$A$1:$ZZ$9791,MATCH(I$5,cleaning_log!$A$2:$ZZ$2,0),0)</f>
        <v>#N/A</v>
      </c>
      <c r="J1362" t="e">
        <f>VLOOKUP($A1362,cleaning_log!$A$1:$ZZ$9791,MATCH(J$5,cleaning_log!$A$2:$ZZ$2,0),0)</f>
        <v>#N/A</v>
      </c>
      <c r="K1362" t="b">
        <f>IF(ISNA(J1362),TRUE,ABS(H1362-J1362)&gt;0.001)</f>
        <v>1</v>
      </c>
      <c r="L1362" t="e">
        <f>VLOOKUP($A1362,cleaning_log!$A$1:$ZZ$9791,MATCH(L$5,cleaning_log!$A$2:$ZZ$2,0),0)</f>
        <v>#N/A</v>
      </c>
      <c r="M1362" t="e">
        <f>VLOOKUP($A1362,cleaning_log!$A$1:$ZZ$9791,MATCH(M$5,cleaning_log!$A$2:$ZZ$2,0),0)</f>
        <v>#N/A</v>
      </c>
      <c r="N1362" t="e">
        <f>VLOOKUP($A1362,cleaning_log!$A$1:$ZZ$9791,MATCH(N$5,cleaning_log!$A$2:$ZZ$2,0),0)</f>
        <v>#N/A</v>
      </c>
      <c r="O1362" t="e">
        <f>VLOOKUP($A1362,cleaning_log!$A$1:$ZZ$9791,MATCH(O$5,cleaning_log!$A$2:$ZZ$2,0),0)</f>
        <v>#N/A</v>
      </c>
      <c r="P1362" t="e">
        <f>VLOOKUP($A1362,cleaning_log!$A$1:$ZZ$9791,MATCH(P$5,cleaning_log!$A$2:$ZZ$2,0),0)</f>
        <v>#N/A</v>
      </c>
      <c r="Q1362" t="e">
        <f>VLOOKUP($A1362,cleaning_log!$A$1:$ZZ$9791,MATCH(Q$5,cleaning_log!$A$2:$ZZ$2,0),0)</f>
        <v>#N/A</v>
      </c>
      <c r="R1362" t="e">
        <f>VLOOKUP($A1362,cleaning_log!$A$1:$ZZ$9791,MATCH(R$5,cleaning_log!$A$2:$ZZ$2,0),0)</f>
        <v>#N/A</v>
      </c>
      <c r="S1362" t="e">
        <f t="shared" si="203"/>
        <v>#N/A</v>
      </c>
      <c r="T1362" t="e">
        <f>VLOOKUP($A1362,cleaning_log!$A$1:$ZZ$9791,MATCH(T$5,cleaning_log!$A$2:$ZZ$2,0),0)</f>
        <v>#N/A</v>
      </c>
      <c r="U1362" t="e">
        <f>VLOOKUP($A1362,cleaning_log!$A$1:$ZZ$9791,MATCH(U$5,cleaning_log!$A$2:$ZZ$2,0),0)</f>
        <v>#N/A</v>
      </c>
      <c r="V1362" t="e">
        <f>VLOOKUP($A1362,cleaning_log!$A$1:$ZZ$9791,MATCH(V$5,cleaning_log!$A$2:$ZZ$2,0),0)</f>
        <v>#N/A</v>
      </c>
    </row>
    <row r="1363" spans="1:22" hidden="1" x14ac:dyDescent="0.2">
      <c r="A1363" t="s">
        <v>16040</v>
      </c>
      <c r="B1363" t="str">
        <f>IF(NOT(ISNA(VLOOKUP($A1363,miplib2017!$A$5:$A$10000,1,0))),"miplib2017",IF(NOT(ISNA(VLOOKUP($A1363,miplib2010!$A$5:$A$10000,1,0))),"miplib2010",IF(NOT(ISNA(VLOOKUP($A1363,miplib2003!$A$5:$A$10000,1,0))),"miplib2003",IF(NOT(ISNA(VLOOKUP($A1363,miplib3!$A$5:$A$10002,1,0))),"miplib3",IF(NOT(ISNA(VLOOKUP($A1363,miplib2!$A$5:$A$10004,1,0))),"miplib2",IF(NOT(ISNA(VLOOKUP($A1363,coral!$A$5:$A$10000,1,0))),"coral",IF(NOT(ISNA(VLOOKUP($A1363,neos!$A$5:$A$10000,1,0))),"neos","COULD NOT FIND")))))))</f>
        <v>miplib2017</v>
      </c>
      <c r="C1363" t="str">
        <f>B1363&amp;"/"&amp;A1363</f>
        <v>miplib2017/stein9inf</v>
      </c>
      <c r="D1363">
        <f ca="1">VLOOKUP($A1363,INDIRECT("'"&amp;$B1363&amp;"'!"&amp;"$A$5:$Z$10000"),MATCH(D$5,INDIRECT("'"&amp;$B1363&amp;"'!$A$4:$Z$4"),0),0)</f>
        <v>14</v>
      </c>
      <c r="E1363">
        <f ca="1">VLOOKUP($A1363,INDIRECT("'"&amp;$B1363&amp;"'!"&amp;"$A$5:$Z$10000"),MATCH(E$5,INDIRECT("'"&amp;$B1363&amp;"'!$A$4:$Z$4"),0),0)</f>
        <v>9</v>
      </c>
      <c r="F1363" t="e">
        <f>VLOOKUP($A1363,cleaning_log!$A$1:$ZZ$9791,MATCH(F$5,cleaning_log!$A$2:$ZZ$2,0),0)</f>
        <v>#N/A</v>
      </c>
      <c r="G1363" t="e">
        <f>VLOOKUP($A1363,cleaning_log!$A$1:$ZZ$9791,MATCH(G$5,cleaning_log!$A$2:$ZZ$2,0),0)</f>
        <v>#N/A</v>
      </c>
      <c r="H1363" t="str">
        <f ca="1">VLOOKUP($A1363,INDIRECT("'"&amp;$B1363&amp;"'!"&amp;"$A$5:$Z$10000"),MATCH(H$5,INDIRECT("'"&amp;$B1363&amp;"'!$A$4:$Z$4"),0),0)</f>
        <v>Infeasible</v>
      </c>
      <c r="I1363" t="e">
        <f>VLOOKUP($A1363,cleaning_log!$A$1:$ZZ$9791,MATCH(I$5,cleaning_log!$A$2:$ZZ$2,0),0)</f>
        <v>#N/A</v>
      </c>
      <c r="J1363" t="e">
        <f>VLOOKUP($A1363,cleaning_log!$A$1:$ZZ$9791,MATCH(J$5,cleaning_log!$A$2:$ZZ$2,0),0)</f>
        <v>#N/A</v>
      </c>
      <c r="K1363" t="b">
        <f>IF(ISNA(J1363),TRUE,ABS(H1363-J1363)&gt;0.001)</f>
        <v>1</v>
      </c>
      <c r="L1363" t="e">
        <f>VLOOKUP($A1363,cleaning_log!$A$1:$ZZ$9791,MATCH(L$5,cleaning_log!$A$2:$ZZ$2,0),0)</f>
        <v>#N/A</v>
      </c>
      <c r="M1363" t="e">
        <f>VLOOKUP($A1363,cleaning_log!$A$1:$ZZ$9791,MATCH(M$5,cleaning_log!$A$2:$ZZ$2,0),0)</f>
        <v>#N/A</v>
      </c>
      <c r="N1363" t="e">
        <f>VLOOKUP($A1363,cleaning_log!$A$1:$ZZ$9791,MATCH(N$5,cleaning_log!$A$2:$ZZ$2,0),0)</f>
        <v>#N/A</v>
      </c>
      <c r="O1363" t="e">
        <f>VLOOKUP($A1363,cleaning_log!$A$1:$ZZ$9791,MATCH(O$5,cleaning_log!$A$2:$ZZ$2,0),0)</f>
        <v>#N/A</v>
      </c>
      <c r="P1363" t="e">
        <f>VLOOKUP($A1363,cleaning_log!$A$1:$ZZ$9791,MATCH(P$5,cleaning_log!$A$2:$ZZ$2,0),0)</f>
        <v>#N/A</v>
      </c>
      <c r="Q1363" t="e">
        <f>VLOOKUP($A1363,cleaning_log!$A$1:$ZZ$9791,MATCH(Q$5,cleaning_log!$A$2:$ZZ$2,0),0)</f>
        <v>#N/A</v>
      </c>
      <c r="R1363" t="e">
        <f>VLOOKUP($A1363,cleaning_log!$A$1:$ZZ$9791,MATCH(R$5,cleaning_log!$A$2:$ZZ$2,0),0)</f>
        <v>#N/A</v>
      </c>
      <c r="S1363" t="e">
        <f t="shared" si="203"/>
        <v>#N/A</v>
      </c>
      <c r="T1363" t="e">
        <f>VLOOKUP($A1363,cleaning_log!$A$1:$ZZ$9791,MATCH(T$5,cleaning_log!$A$2:$ZZ$2,0),0)</f>
        <v>#N/A</v>
      </c>
      <c r="U1363" t="e">
        <f>VLOOKUP($A1363,cleaning_log!$A$1:$ZZ$9791,MATCH(U$5,cleaning_log!$A$2:$ZZ$2,0),0)</f>
        <v>#N/A</v>
      </c>
      <c r="V1363" t="e">
        <f>VLOOKUP($A1363,cleaning_log!$A$1:$ZZ$9791,MATCH(V$5,cleaning_log!$A$2:$ZZ$2,0),0)</f>
        <v>#N/A</v>
      </c>
    </row>
    <row r="1364" spans="1:22" hidden="1" x14ac:dyDescent="0.2">
      <c r="A1364" t="s">
        <v>16041</v>
      </c>
      <c r="B1364" t="str">
        <f>IF(NOT(ISNA(VLOOKUP($A1364,miplib2017!$A$5:$A$10000,1,0))),"miplib2017",IF(NOT(ISNA(VLOOKUP($A1364,miplib2010!$A$5:$A$10000,1,0))),"miplib2010",IF(NOT(ISNA(VLOOKUP($A1364,miplib2003!$A$5:$A$10000,1,0))),"miplib2003",IF(NOT(ISNA(VLOOKUP($A1364,miplib3!$A$5:$A$10002,1,0))),"miplib3",IF(NOT(ISNA(VLOOKUP($A1364,miplib2!$A$5:$A$10004,1,0))),"miplib2",IF(NOT(ISNA(VLOOKUP($A1364,coral!$A$5:$A$10000,1,0))),"coral",IF(NOT(ISNA(VLOOKUP($A1364,neos!$A$5:$A$10000,1,0))),"neos","COULD NOT FIND")))))))</f>
        <v>miplib2017</v>
      </c>
      <c r="C1364" t="str">
        <f>B1364&amp;"/"&amp;A1364</f>
        <v>miplib2017/stoch-vrpvrp-s5v2c8vrp-v2c8i</v>
      </c>
      <c r="D1364">
        <f ca="1">VLOOKUP($A1364,INDIRECT("'"&amp;$B1364&amp;"'!"&amp;"$A$5:$Z$10000"),MATCH(D$5,INDIRECT("'"&amp;$B1364&amp;"'!$A$4:$Z$4"),0),0)</f>
        <v>13813</v>
      </c>
      <c r="E1364">
        <f ca="1">VLOOKUP($A1364,INDIRECT("'"&amp;$B1364&amp;"'!"&amp;"$A$5:$Z$10000"),MATCH(E$5,INDIRECT("'"&amp;$B1364&amp;"'!$A$4:$Z$4"),0),0)</f>
        <v>8436</v>
      </c>
      <c r="F1364" t="e">
        <f>VLOOKUP($A1364,cleaning_log!$A$1:$ZZ$9791,MATCH(F$5,cleaning_log!$A$2:$ZZ$2,0),0)</f>
        <v>#N/A</v>
      </c>
      <c r="G1364" t="e">
        <f>VLOOKUP($A1364,cleaning_log!$A$1:$ZZ$9791,MATCH(G$5,cleaning_log!$A$2:$ZZ$2,0),0)</f>
        <v>#N/A</v>
      </c>
      <c r="H1364">
        <f ca="1">VLOOKUP($A1364,INDIRECT("'"&amp;$B1364&amp;"'!"&amp;"$A$5:$Z$10000"),MATCH(H$5,INDIRECT("'"&amp;$B1364&amp;"'!$A$4:$Z$4"),0),0)</f>
        <v>330</v>
      </c>
      <c r="I1364" t="e">
        <f>VLOOKUP($A1364,cleaning_log!$A$1:$ZZ$9791,MATCH(I$5,cleaning_log!$A$2:$ZZ$2,0),0)</f>
        <v>#N/A</v>
      </c>
      <c r="J1364" t="e">
        <f>VLOOKUP($A1364,cleaning_log!$A$1:$ZZ$9791,MATCH(J$5,cleaning_log!$A$2:$ZZ$2,0),0)</f>
        <v>#N/A</v>
      </c>
      <c r="K1364" t="b">
        <f>IF(ISNA(J1364),TRUE,ABS(H1364-J1364)&gt;0.001)</f>
        <v>1</v>
      </c>
      <c r="L1364" t="e">
        <f>VLOOKUP($A1364,cleaning_log!$A$1:$ZZ$9791,MATCH(L$5,cleaning_log!$A$2:$ZZ$2,0),0)</f>
        <v>#N/A</v>
      </c>
      <c r="M1364" t="e">
        <f>VLOOKUP($A1364,cleaning_log!$A$1:$ZZ$9791,MATCH(M$5,cleaning_log!$A$2:$ZZ$2,0),0)</f>
        <v>#N/A</v>
      </c>
      <c r="N1364" t="e">
        <f>VLOOKUP($A1364,cleaning_log!$A$1:$ZZ$9791,MATCH(N$5,cleaning_log!$A$2:$ZZ$2,0),0)</f>
        <v>#N/A</v>
      </c>
      <c r="O1364" t="e">
        <f>VLOOKUP($A1364,cleaning_log!$A$1:$ZZ$9791,MATCH(O$5,cleaning_log!$A$2:$ZZ$2,0),0)</f>
        <v>#N/A</v>
      </c>
      <c r="P1364" t="e">
        <f>VLOOKUP($A1364,cleaning_log!$A$1:$ZZ$9791,MATCH(P$5,cleaning_log!$A$2:$ZZ$2,0),0)</f>
        <v>#N/A</v>
      </c>
      <c r="Q1364" t="e">
        <f>VLOOKUP($A1364,cleaning_log!$A$1:$ZZ$9791,MATCH(Q$5,cleaning_log!$A$2:$ZZ$2,0),0)</f>
        <v>#N/A</v>
      </c>
      <c r="R1364" t="e">
        <f>VLOOKUP($A1364,cleaning_log!$A$1:$ZZ$9791,MATCH(R$5,cleaning_log!$A$2:$ZZ$2,0),0)</f>
        <v>#N/A</v>
      </c>
      <c r="S1364" t="e">
        <f t="shared" si="203"/>
        <v>#N/A</v>
      </c>
      <c r="T1364" t="e">
        <f>VLOOKUP($A1364,cleaning_log!$A$1:$ZZ$9791,MATCH(T$5,cleaning_log!$A$2:$ZZ$2,0),0)</f>
        <v>#N/A</v>
      </c>
      <c r="U1364" t="e">
        <f>VLOOKUP($A1364,cleaning_log!$A$1:$ZZ$9791,MATCH(U$5,cleaning_log!$A$2:$ZZ$2,0),0)</f>
        <v>#N/A</v>
      </c>
      <c r="V1364" t="e">
        <f>VLOOKUP($A1364,cleaning_log!$A$1:$ZZ$9791,MATCH(V$5,cleaning_log!$A$2:$ZZ$2,0),0)</f>
        <v>#N/A</v>
      </c>
    </row>
    <row r="1365" spans="1:22" hidden="1" x14ac:dyDescent="0.2">
      <c r="A1365" t="s">
        <v>4318</v>
      </c>
      <c r="B1365" t="str">
        <f>IF(NOT(ISNA(VLOOKUP($A1365,miplib2017!$A$5:$A$10000,1,0))),"miplib2017",IF(NOT(ISNA(VLOOKUP($A1365,miplib2010!$A$5:$A$10000,1,0))),"miplib2010",IF(NOT(ISNA(VLOOKUP($A1365,miplib2003!$A$5:$A$10000,1,0))),"miplib2003",IF(NOT(ISNA(VLOOKUP($A1365,miplib3!$A$5:$A$10002,1,0))),"miplib3",IF(NOT(ISNA(VLOOKUP($A1365,miplib2!$A$5:$A$10004,1,0))),"miplib2",IF(NOT(ISNA(VLOOKUP($A1365,coral!$A$5:$A$10000,1,0))),"coral",IF(NOT(ISNA(VLOOKUP($A1365,neos!$A$5:$A$10000,1,0))),"neos","COULD NOT FIND")))))))</f>
        <v>miplib2017</v>
      </c>
      <c r="C1365" t="str">
        <f>B1365&amp;"/"&amp;A1365</f>
        <v>miplib2017/stockholm</v>
      </c>
      <c r="D1365">
        <f ca="1">VLOOKUP($A1365,INDIRECT("'"&amp;$B1365&amp;"'!"&amp;"$A$5:$Z$10000"),MATCH(D$5,INDIRECT("'"&amp;$B1365&amp;"'!$A$4:$Z$4"),0),0)</f>
        <v>57346</v>
      </c>
      <c r="E1365">
        <f ca="1">VLOOKUP($A1365,INDIRECT("'"&amp;$B1365&amp;"'!"&amp;"$A$5:$Z$10000"),MATCH(E$5,INDIRECT("'"&amp;$B1365&amp;"'!$A$4:$Z$4"),0),0)</f>
        <v>20644</v>
      </c>
      <c r="F1365" t="e">
        <f>VLOOKUP($A1365,cleaning_log!$A$1:$ZZ$9791,MATCH(F$5,cleaning_log!$A$2:$ZZ$2,0),0)</f>
        <v>#N/A</v>
      </c>
      <c r="G1365" t="e">
        <f>VLOOKUP($A1365,cleaning_log!$A$1:$ZZ$9791,MATCH(G$5,cleaning_log!$A$2:$ZZ$2,0),0)</f>
        <v>#N/A</v>
      </c>
      <c r="H1365" t="str">
        <f ca="1">VLOOKUP($A1365,INDIRECT("'"&amp;$B1365&amp;"'!"&amp;"$A$5:$Z$10000"),MATCH(H$5,INDIRECT("'"&amp;$B1365&amp;"'!$A$4:$Z$4"),0),0)</f>
        <v>124.999999999967*</v>
      </c>
      <c r="I1365" t="e">
        <f>VLOOKUP($A1365,cleaning_log!$A$1:$ZZ$9791,MATCH(I$5,cleaning_log!$A$2:$ZZ$2,0),0)</f>
        <v>#N/A</v>
      </c>
      <c r="J1365" t="e">
        <f>VLOOKUP($A1365,cleaning_log!$A$1:$ZZ$9791,MATCH(J$5,cleaning_log!$A$2:$ZZ$2,0),0)</f>
        <v>#N/A</v>
      </c>
      <c r="L1365" t="e">
        <f>VLOOKUP($A1365,cleaning_log!$A$1:$ZZ$9791,MATCH(L$5,cleaning_log!$A$2:$ZZ$2,0),0)</f>
        <v>#N/A</v>
      </c>
      <c r="M1365" t="e">
        <f>VLOOKUP($A1365,cleaning_log!$A$1:$ZZ$9791,MATCH(M$5,cleaning_log!$A$2:$ZZ$2,0),0)</f>
        <v>#N/A</v>
      </c>
      <c r="N1365" t="e">
        <f>VLOOKUP($A1365,cleaning_log!$A$1:$ZZ$9791,MATCH(N$5,cleaning_log!$A$2:$ZZ$2,0),0)</f>
        <v>#N/A</v>
      </c>
      <c r="O1365" t="e">
        <f>VLOOKUP($A1365,cleaning_log!$A$1:$ZZ$9791,MATCH(O$5,cleaning_log!$A$2:$ZZ$2,0),0)</f>
        <v>#N/A</v>
      </c>
      <c r="P1365" t="e">
        <f>VLOOKUP($A1365,cleaning_log!$A$1:$ZZ$9791,MATCH(P$5,cleaning_log!$A$2:$ZZ$2,0),0)</f>
        <v>#N/A</v>
      </c>
      <c r="Q1365" t="e">
        <f>VLOOKUP($A1365,cleaning_log!$A$1:$ZZ$9791,MATCH(Q$5,cleaning_log!$A$2:$ZZ$2,0),0)</f>
        <v>#N/A</v>
      </c>
      <c r="R1365" t="e">
        <f>VLOOKUP($A1365,cleaning_log!$A$1:$ZZ$9791,MATCH(R$5,cleaning_log!$A$2:$ZZ$2,0),0)</f>
        <v>#N/A</v>
      </c>
      <c r="S1365" t="e">
        <f t="shared" si="203"/>
        <v>#N/A</v>
      </c>
      <c r="T1365" t="e">
        <f>VLOOKUP($A1365,cleaning_log!$A$1:$ZZ$9791,MATCH(T$5,cleaning_log!$A$2:$ZZ$2,0),0)</f>
        <v>#N/A</v>
      </c>
      <c r="U1365" t="e">
        <f>VLOOKUP($A1365,cleaning_log!$A$1:$ZZ$9791,MATCH(U$5,cleaning_log!$A$2:$ZZ$2,0),0)</f>
        <v>#N/A</v>
      </c>
      <c r="V1365" t="e">
        <f>VLOOKUP($A1365,cleaning_log!$A$1:$ZZ$9791,MATCH(V$5,cleaning_log!$A$2:$ZZ$2,0),0)</f>
        <v>#N/A</v>
      </c>
    </row>
    <row r="1366" spans="1:22" hidden="1" x14ac:dyDescent="0.2">
      <c r="A1366" t="s">
        <v>4063</v>
      </c>
      <c r="B1366" t="str">
        <f>IF(NOT(ISNA(VLOOKUP($A1366,miplib2017!$A$5:$A$10000,1,0))),"miplib2017",IF(NOT(ISNA(VLOOKUP($A1366,miplib2010!$A$5:$A$10000,1,0))),"miplib2010",IF(NOT(ISNA(VLOOKUP($A1366,miplib2003!$A$5:$A$10000,1,0))),"miplib2003",IF(NOT(ISNA(VLOOKUP($A1366,miplib3!$A$5:$A$10002,1,0))),"miplib3",IF(NOT(ISNA(VLOOKUP($A1366,miplib2!$A$5:$A$10004,1,0))),"miplib2",IF(NOT(ISNA(VLOOKUP($A1366,coral!$A$5:$A$10000,1,0))),"coral",IF(NOT(ISNA(VLOOKUP($A1366,neos!$A$5:$A$10000,1,0))),"neos","COULD NOT FIND")))))))</f>
        <v>miplib2017</v>
      </c>
      <c r="C1366" t="str">
        <f>B1366&amp;"/"&amp;A1366</f>
        <v>miplib2017/stp3d</v>
      </c>
      <c r="D1366">
        <f ca="1">VLOOKUP($A1366,INDIRECT("'"&amp;$B1366&amp;"'!"&amp;"$A$5:$Z$10000"),MATCH(D$5,INDIRECT("'"&amp;$B1366&amp;"'!$A$4:$Z$4"),0),0)</f>
        <v>159488</v>
      </c>
      <c r="E1366">
        <f ca="1">VLOOKUP($A1366,INDIRECT("'"&amp;$B1366&amp;"'!"&amp;"$A$5:$Z$10000"),MATCH(E$5,INDIRECT("'"&amp;$B1366&amp;"'!$A$4:$Z$4"),0),0)</f>
        <v>204880</v>
      </c>
      <c r="F1366" t="e">
        <f>VLOOKUP($A1366,cleaning_log!$A$1:$ZZ$9791,MATCH(F$5,cleaning_log!$A$2:$ZZ$2,0),0)</f>
        <v>#N/A</v>
      </c>
      <c r="G1366" t="e">
        <f>VLOOKUP($A1366,cleaning_log!$A$1:$ZZ$9791,MATCH(G$5,cleaning_log!$A$2:$ZZ$2,0),0)</f>
        <v>#N/A</v>
      </c>
      <c r="H1366">
        <f ca="1">VLOOKUP($A1366,INDIRECT("'"&amp;$B1366&amp;"'!"&amp;"$A$5:$Z$10000"),MATCH(H$5,INDIRECT("'"&amp;$B1366&amp;"'!$A$4:$Z$4"),0),0)</f>
        <v>493.71965</v>
      </c>
      <c r="I1366" t="e">
        <f>VLOOKUP($A1366,cleaning_log!$A$1:$ZZ$9791,MATCH(I$5,cleaning_log!$A$2:$ZZ$2,0),0)</f>
        <v>#N/A</v>
      </c>
      <c r="J1366" t="e">
        <f>VLOOKUP($A1366,cleaning_log!$A$1:$ZZ$9791,MATCH(J$5,cleaning_log!$A$2:$ZZ$2,0),0)</f>
        <v>#N/A</v>
      </c>
      <c r="K1366" t="b">
        <f>IF(ISNA(J1366),TRUE,ABS(H1366-J1366)&gt;0.001)</f>
        <v>1</v>
      </c>
      <c r="L1366" t="e">
        <f>VLOOKUP($A1366,cleaning_log!$A$1:$ZZ$9791,MATCH(L$5,cleaning_log!$A$2:$ZZ$2,0),0)</f>
        <v>#N/A</v>
      </c>
      <c r="M1366" t="e">
        <f>VLOOKUP($A1366,cleaning_log!$A$1:$ZZ$9791,MATCH(M$5,cleaning_log!$A$2:$ZZ$2,0),0)</f>
        <v>#N/A</v>
      </c>
      <c r="N1366" t="e">
        <f>VLOOKUP($A1366,cleaning_log!$A$1:$ZZ$9791,MATCH(N$5,cleaning_log!$A$2:$ZZ$2,0),0)</f>
        <v>#N/A</v>
      </c>
      <c r="O1366" t="e">
        <f>VLOOKUP($A1366,cleaning_log!$A$1:$ZZ$9791,MATCH(O$5,cleaning_log!$A$2:$ZZ$2,0),0)</f>
        <v>#N/A</v>
      </c>
      <c r="P1366" t="e">
        <f>VLOOKUP($A1366,cleaning_log!$A$1:$ZZ$9791,MATCH(P$5,cleaning_log!$A$2:$ZZ$2,0),0)</f>
        <v>#N/A</v>
      </c>
      <c r="Q1366" t="e">
        <f>VLOOKUP($A1366,cleaning_log!$A$1:$ZZ$9791,MATCH(Q$5,cleaning_log!$A$2:$ZZ$2,0),0)</f>
        <v>#N/A</v>
      </c>
      <c r="R1366" t="e">
        <f>VLOOKUP($A1366,cleaning_log!$A$1:$ZZ$9791,MATCH(R$5,cleaning_log!$A$2:$ZZ$2,0),0)</f>
        <v>#N/A</v>
      </c>
      <c r="S1366" t="e">
        <f t="shared" si="203"/>
        <v>#N/A</v>
      </c>
      <c r="T1366" t="e">
        <f>VLOOKUP($A1366,cleaning_log!$A$1:$ZZ$9791,MATCH(T$5,cleaning_log!$A$2:$ZZ$2,0),0)</f>
        <v>#N/A</v>
      </c>
      <c r="U1366" t="e">
        <f>VLOOKUP($A1366,cleaning_log!$A$1:$ZZ$9791,MATCH(U$5,cleaning_log!$A$2:$ZZ$2,0),0)</f>
        <v>#N/A</v>
      </c>
      <c r="V1366" t="e">
        <f>VLOOKUP($A1366,cleaning_log!$A$1:$ZZ$9791,MATCH(V$5,cleaning_log!$A$2:$ZZ$2,0),0)</f>
        <v>#N/A</v>
      </c>
    </row>
    <row r="1367" spans="1:22" hidden="1" x14ac:dyDescent="0.2">
      <c r="A1367" t="s">
        <v>4319</v>
      </c>
      <c r="B1367" t="str">
        <f>IF(NOT(ISNA(VLOOKUP($A1367,miplib2017!$A$5:$A$10000,1,0))),"miplib2017",IF(NOT(ISNA(VLOOKUP($A1367,miplib2010!$A$5:$A$10000,1,0))),"miplib2010",IF(NOT(ISNA(VLOOKUP($A1367,miplib2003!$A$5:$A$10000,1,0))),"miplib2003",IF(NOT(ISNA(VLOOKUP($A1367,miplib3!$A$5:$A$10002,1,0))),"miplib3",IF(NOT(ISNA(VLOOKUP($A1367,miplib2!$A$5:$A$10004,1,0))),"miplib2",IF(NOT(ISNA(VLOOKUP($A1367,coral!$A$5:$A$10000,1,0))),"coral",IF(NOT(ISNA(VLOOKUP($A1367,neos!$A$5:$A$10000,1,0))),"neos","COULD NOT FIND")))))))</f>
        <v>miplib2010</v>
      </c>
      <c r="C1367" t="str">
        <f>B1367&amp;"/"&amp;A1367</f>
        <v>miplib2010/sts405</v>
      </c>
      <c r="D1367">
        <f ca="1">VLOOKUP($A1367,INDIRECT("'"&amp;$B1367&amp;"'!"&amp;"$A$5:$Z$10000"),MATCH(D$5,INDIRECT("'"&amp;$B1367&amp;"'!$A$4:$Z$4"),0),0)</f>
        <v>27270</v>
      </c>
      <c r="E1367">
        <f ca="1">VLOOKUP($A1367,INDIRECT("'"&amp;$B1367&amp;"'!"&amp;"$A$5:$Z$10000"),MATCH(E$5,INDIRECT("'"&amp;$B1367&amp;"'!$A$4:$Z$4"),0),0)</f>
        <v>405</v>
      </c>
      <c r="F1367" t="e">
        <f>VLOOKUP($A1367,cleaning_log!$A$1:$ZZ$9791,MATCH(F$5,cleaning_log!$A$2:$ZZ$2,0),0)</f>
        <v>#N/A</v>
      </c>
      <c r="G1367" t="e">
        <f>VLOOKUP($A1367,cleaning_log!$A$1:$ZZ$9791,MATCH(G$5,cleaning_log!$A$2:$ZZ$2,0),0)</f>
        <v>#N/A</v>
      </c>
      <c r="H1367" t="str">
        <f ca="1">VLOOKUP($A1367,INDIRECT("'"&amp;$B1367&amp;"'!"&amp;"$A$5:$Z$10000"),MATCH(H$5,INDIRECT("'"&amp;$B1367&amp;"'!$A$4:$Z$4"),0),0)</f>
        <v>?</v>
      </c>
      <c r="I1367" t="e">
        <f>VLOOKUP($A1367,cleaning_log!$A$1:$ZZ$9791,MATCH(I$5,cleaning_log!$A$2:$ZZ$2,0),0)</f>
        <v>#N/A</v>
      </c>
      <c r="J1367" t="e">
        <f>VLOOKUP($A1367,cleaning_log!$A$1:$ZZ$9791,MATCH(J$5,cleaning_log!$A$2:$ZZ$2,0),0)</f>
        <v>#N/A</v>
      </c>
      <c r="L1367" t="e">
        <f>VLOOKUP($A1367,cleaning_log!$A$1:$ZZ$9791,MATCH(L$5,cleaning_log!$A$2:$ZZ$2,0),0)</f>
        <v>#N/A</v>
      </c>
      <c r="M1367" t="e">
        <f>VLOOKUP($A1367,cleaning_log!$A$1:$ZZ$9791,MATCH(M$5,cleaning_log!$A$2:$ZZ$2,0),0)</f>
        <v>#N/A</v>
      </c>
      <c r="N1367" t="e">
        <f>VLOOKUP($A1367,cleaning_log!$A$1:$ZZ$9791,MATCH(N$5,cleaning_log!$A$2:$ZZ$2,0),0)</f>
        <v>#N/A</v>
      </c>
      <c r="O1367" t="e">
        <f>VLOOKUP($A1367,cleaning_log!$A$1:$ZZ$9791,MATCH(O$5,cleaning_log!$A$2:$ZZ$2,0),0)</f>
        <v>#N/A</v>
      </c>
      <c r="P1367" t="e">
        <f>VLOOKUP($A1367,cleaning_log!$A$1:$ZZ$9791,MATCH(P$5,cleaning_log!$A$2:$ZZ$2,0),0)</f>
        <v>#N/A</v>
      </c>
      <c r="Q1367" t="e">
        <f>VLOOKUP($A1367,cleaning_log!$A$1:$ZZ$9791,MATCH(Q$5,cleaning_log!$A$2:$ZZ$2,0),0)</f>
        <v>#N/A</v>
      </c>
      <c r="R1367" t="e">
        <f>VLOOKUP($A1367,cleaning_log!$A$1:$ZZ$9791,MATCH(R$5,cleaning_log!$A$2:$ZZ$2,0),0)</f>
        <v>#N/A</v>
      </c>
      <c r="S1367" t="e">
        <f t="shared" si="203"/>
        <v>#N/A</v>
      </c>
      <c r="T1367" t="e">
        <f>VLOOKUP($A1367,cleaning_log!$A$1:$ZZ$9791,MATCH(T$5,cleaning_log!$A$2:$ZZ$2,0),0)</f>
        <v>#N/A</v>
      </c>
      <c r="U1367" t="e">
        <f>VLOOKUP($A1367,cleaning_log!$A$1:$ZZ$9791,MATCH(U$5,cleaning_log!$A$2:$ZZ$2,0),0)</f>
        <v>#N/A</v>
      </c>
      <c r="V1367" t="e">
        <f>VLOOKUP($A1367,cleaning_log!$A$1:$ZZ$9791,MATCH(V$5,cleaning_log!$A$2:$ZZ$2,0),0)</f>
        <v>#N/A</v>
      </c>
    </row>
    <row r="1368" spans="1:22" hidden="1" x14ac:dyDescent="0.2">
      <c r="A1368" t="s">
        <v>4320</v>
      </c>
      <c r="B1368" t="str">
        <f>IF(NOT(ISNA(VLOOKUP($A1368,miplib2017!$A$5:$A$10000,1,0))),"miplib2017",IF(NOT(ISNA(VLOOKUP($A1368,miplib2010!$A$5:$A$10000,1,0))),"miplib2010",IF(NOT(ISNA(VLOOKUP($A1368,miplib2003!$A$5:$A$10000,1,0))),"miplib2003",IF(NOT(ISNA(VLOOKUP($A1368,miplib3!$A$5:$A$10002,1,0))),"miplib3",IF(NOT(ISNA(VLOOKUP($A1368,miplib2!$A$5:$A$10004,1,0))),"miplib2",IF(NOT(ISNA(VLOOKUP($A1368,coral!$A$5:$A$10000,1,0))),"coral",IF(NOT(ISNA(VLOOKUP($A1368,neos!$A$5:$A$10000,1,0))),"neos","COULD NOT FIND")))))))</f>
        <v>miplib2010</v>
      </c>
      <c r="C1368" t="str">
        <f>B1368&amp;"/"&amp;A1368</f>
        <v>miplib2010/sts729</v>
      </c>
      <c r="D1368">
        <f ca="1">VLOOKUP($A1368,INDIRECT("'"&amp;$B1368&amp;"'!"&amp;"$A$5:$Z$10000"),MATCH(D$5,INDIRECT("'"&amp;$B1368&amp;"'!$A$4:$Z$4"),0),0)</f>
        <v>88452</v>
      </c>
      <c r="E1368">
        <f ca="1">VLOOKUP($A1368,INDIRECT("'"&amp;$B1368&amp;"'!"&amp;"$A$5:$Z$10000"),MATCH(E$5,INDIRECT("'"&amp;$B1368&amp;"'!$A$4:$Z$4"),0),0)</f>
        <v>729</v>
      </c>
      <c r="F1368" t="e">
        <f>VLOOKUP($A1368,cleaning_log!$A$1:$ZZ$9791,MATCH(F$5,cleaning_log!$A$2:$ZZ$2,0),0)</f>
        <v>#N/A</v>
      </c>
      <c r="G1368" t="e">
        <f>VLOOKUP($A1368,cleaning_log!$A$1:$ZZ$9791,MATCH(G$5,cleaning_log!$A$2:$ZZ$2,0),0)</f>
        <v>#N/A</v>
      </c>
      <c r="H1368" t="str">
        <f ca="1">VLOOKUP($A1368,INDIRECT("'"&amp;$B1368&amp;"'!"&amp;"$A$5:$Z$10000"),MATCH(H$5,INDIRECT("'"&amp;$B1368&amp;"'!$A$4:$Z$4"),0),0)</f>
        <v>?</v>
      </c>
      <c r="I1368" t="e">
        <f>VLOOKUP($A1368,cleaning_log!$A$1:$ZZ$9791,MATCH(I$5,cleaning_log!$A$2:$ZZ$2,0),0)</f>
        <v>#N/A</v>
      </c>
      <c r="J1368" t="e">
        <f>VLOOKUP($A1368,cleaning_log!$A$1:$ZZ$9791,MATCH(J$5,cleaning_log!$A$2:$ZZ$2,0),0)</f>
        <v>#N/A</v>
      </c>
      <c r="L1368" t="e">
        <f>VLOOKUP($A1368,cleaning_log!$A$1:$ZZ$9791,MATCH(L$5,cleaning_log!$A$2:$ZZ$2,0),0)</f>
        <v>#N/A</v>
      </c>
      <c r="M1368" t="e">
        <f>VLOOKUP($A1368,cleaning_log!$A$1:$ZZ$9791,MATCH(M$5,cleaning_log!$A$2:$ZZ$2,0),0)</f>
        <v>#N/A</v>
      </c>
      <c r="N1368" t="e">
        <f>VLOOKUP($A1368,cleaning_log!$A$1:$ZZ$9791,MATCH(N$5,cleaning_log!$A$2:$ZZ$2,0),0)</f>
        <v>#N/A</v>
      </c>
      <c r="O1368" t="e">
        <f>VLOOKUP($A1368,cleaning_log!$A$1:$ZZ$9791,MATCH(O$5,cleaning_log!$A$2:$ZZ$2,0),0)</f>
        <v>#N/A</v>
      </c>
      <c r="P1368" t="e">
        <f>VLOOKUP($A1368,cleaning_log!$A$1:$ZZ$9791,MATCH(P$5,cleaning_log!$A$2:$ZZ$2,0),0)</f>
        <v>#N/A</v>
      </c>
      <c r="Q1368" t="e">
        <f>VLOOKUP($A1368,cleaning_log!$A$1:$ZZ$9791,MATCH(Q$5,cleaning_log!$A$2:$ZZ$2,0),0)</f>
        <v>#N/A</v>
      </c>
      <c r="R1368" t="e">
        <f>VLOOKUP($A1368,cleaning_log!$A$1:$ZZ$9791,MATCH(R$5,cleaning_log!$A$2:$ZZ$2,0),0)</f>
        <v>#N/A</v>
      </c>
      <c r="S1368" t="e">
        <f t="shared" si="203"/>
        <v>#N/A</v>
      </c>
      <c r="T1368" t="e">
        <f>VLOOKUP($A1368,cleaning_log!$A$1:$ZZ$9791,MATCH(T$5,cleaning_log!$A$2:$ZZ$2,0),0)</f>
        <v>#N/A</v>
      </c>
      <c r="U1368" t="e">
        <f>VLOOKUP($A1368,cleaning_log!$A$1:$ZZ$9791,MATCH(U$5,cleaning_log!$A$2:$ZZ$2,0),0)</f>
        <v>#N/A</v>
      </c>
      <c r="V1368" t="e">
        <f>VLOOKUP($A1368,cleaning_log!$A$1:$ZZ$9791,MATCH(V$5,cleaning_log!$A$2:$ZZ$2,0),0)</f>
        <v>#N/A</v>
      </c>
    </row>
    <row r="1369" spans="1:22" hidden="1" x14ac:dyDescent="0.2">
      <c r="A1369" t="s">
        <v>16045</v>
      </c>
      <c r="B1369" t="str">
        <f>IF(NOT(ISNA(VLOOKUP($A1369,miplib2017!$A$5:$A$10000,1,0))),"miplib2017",IF(NOT(ISNA(VLOOKUP($A1369,miplib2010!$A$5:$A$10000,1,0))),"miplib2010",IF(NOT(ISNA(VLOOKUP($A1369,miplib2003!$A$5:$A$10000,1,0))),"miplib2003",IF(NOT(ISNA(VLOOKUP($A1369,miplib3!$A$5:$A$10002,1,0))),"miplib3",IF(NOT(ISNA(VLOOKUP($A1369,miplib2!$A$5:$A$10004,1,0))),"miplib2",IF(NOT(ISNA(VLOOKUP($A1369,coral!$A$5:$A$10000,1,0))),"coral",IF(NOT(ISNA(VLOOKUP($A1369,neos!$A$5:$A$10000,1,0))),"neos","COULD NOT FIND")))))))</f>
        <v>miplib2017</v>
      </c>
      <c r="C1369" t="str">
        <f>B1369&amp;"/"&amp;A1369</f>
        <v>miplib2017/supportcase1</v>
      </c>
      <c r="D1369">
        <f ca="1">VLOOKUP($A1369,INDIRECT("'"&amp;$B1369&amp;"'!"&amp;"$A$5:$Z$10000"),MATCH(D$5,INDIRECT("'"&amp;$B1369&amp;"'!$A$4:$Z$4"),0),0)</f>
        <v>59997</v>
      </c>
      <c r="E1369">
        <f ca="1">VLOOKUP($A1369,INDIRECT("'"&amp;$B1369&amp;"'!"&amp;"$A$5:$Z$10000"),MATCH(E$5,INDIRECT("'"&amp;$B1369&amp;"'!$A$4:$Z$4"),0),0)</f>
        <v>29999</v>
      </c>
      <c r="F1369" t="e">
        <f>VLOOKUP($A1369,cleaning_log!$A$1:$ZZ$9791,MATCH(F$5,cleaning_log!$A$2:$ZZ$2,0),0)</f>
        <v>#N/A</v>
      </c>
      <c r="G1369" t="e">
        <f>VLOOKUP($A1369,cleaning_log!$A$1:$ZZ$9791,MATCH(G$5,cleaning_log!$A$2:$ZZ$2,0),0)</f>
        <v>#N/A</v>
      </c>
      <c r="H1369">
        <f ca="1">VLOOKUP($A1369,INDIRECT("'"&amp;$B1369&amp;"'!"&amp;"$A$5:$Z$10000"),MATCH(H$5,INDIRECT("'"&amp;$B1369&amp;"'!$A$4:$Z$4"),0),0)</f>
        <v>20078</v>
      </c>
      <c r="I1369" t="e">
        <f>VLOOKUP($A1369,cleaning_log!$A$1:$ZZ$9791,MATCH(I$5,cleaning_log!$A$2:$ZZ$2,0),0)</f>
        <v>#N/A</v>
      </c>
      <c r="J1369" t="e">
        <f>VLOOKUP($A1369,cleaning_log!$A$1:$ZZ$9791,MATCH(J$5,cleaning_log!$A$2:$ZZ$2,0),0)</f>
        <v>#N/A</v>
      </c>
      <c r="K1369" t="b">
        <f>IF(ISNA(J1369),TRUE,ABS(H1369-J1369)&gt;0.001)</f>
        <v>1</v>
      </c>
      <c r="L1369" t="e">
        <f>VLOOKUP($A1369,cleaning_log!$A$1:$ZZ$9791,MATCH(L$5,cleaning_log!$A$2:$ZZ$2,0),0)</f>
        <v>#N/A</v>
      </c>
      <c r="M1369" t="e">
        <f>VLOOKUP($A1369,cleaning_log!$A$1:$ZZ$9791,MATCH(M$5,cleaning_log!$A$2:$ZZ$2,0),0)</f>
        <v>#N/A</v>
      </c>
      <c r="N1369" t="e">
        <f>VLOOKUP($A1369,cleaning_log!$A$1:$ZZ$9791,MATCH(N$5,cleaning_log!$A$2:$ZZ$2,0),0)</f>
        <v>#N/A</v>
      </c>
      <c r="O1369" t="e">
        <f>VLOOKUP($A1369,cleaning_log!$A$1:$ZZ$9791,MATCH(O$5,cleaning_log!$A$2:$ZZ$2,0),0)</f>
        <v>#N/A</v>
      </c>
      <c r="P1369" t="e">
        <f>VLOOKUP($A1369,cleaning_log!$A$1:$ZZ$9791,MATCH(P$5,cleaning_log!$A$2:$ZZ$2,0),0)</f>
        <v>#N/A</v>
      </c>
      <c r="Q1369" t="e">
        <f>VLOOKUP($A1369,cleaning_log!$A$1:$ZZ$9791,MATCH(Q$5,cleaning_log!$A$2:$ZZ$2,0),0)</f>
        <v>#N/A</v>
      </c>
      <c r="R1369" t="e">
        <f>VLOOKUP($A1369,cleaning_log!$A$1:$ZZ$9791,MATCH(R$5,cleaning_log!$A$2:$ZZ$2,0),0)</f>
        <v>#N/A</v>
      </c>
      <c r="S1369" t="e">
        <f t="shared" si="203"/>
        <v>#N/A</v>
      </c>
      <c r="T1369" t="e">
        <f>VLOOKUP($A1369,cleaning_log!$A$1:$ZZ$9791,MATCH(T$5,cleaning_log!$A$2:$ZZ$2,0),0)</f>
        <v>#N/A</v>
      </c>
      <c r="U1369" t="e">
        <f>VLOOKUP($A1369,cleaning_log!$A$1:$ZZ$9791,MATCH(U$5,cleaning_log!$A$2:$ZZ$2,0),0)</f>
        <v>#N/A</v>
      </c>
      <c r="V1369" t="e">
        <f>VLOOKUP($A1369,cleaning_log!$A$1:$ZZ$9791,MATCH(V$5,cleaning_log!$A$2:$ZZ$2,0),0)</f>
        <v>#N/A</v>
      </c>
    </row>
    <row r="1370" spans="1:22" hidden="1" x14ac:dyDescent="0.2">
      <c r="A1370" t="s">
        <v>4504</v>
      </c>
      <c r="B1370" t="str">
        <f>IF(NOT(ISNA(VLOOKUP($A1370,miplib2017!$A$5:$A$10000,1,0))),"miplib2017",IF(NOT(ISNA(VLOOKUP($A1370,miplib2010!$A$5:$A$10000,1,0))),"miplib2010",IF(NOT(ISNA(VLOOKUP($A1370,miplib2003!$A$5:$A$10000,1,0))),"miplib2003",IF(NOT(ISNA(VLOOKUP($A1370,miplib3!$A$5:$A$10002,1,0))),"miplib3",IF(NOT(ISNA(VLOOKUP($A1370,miplib2!$A$5:$A$10004,1,0))),"miplib2",IF(NOT(ISNA(VLOOKUP($A1370,coral!$A$5:$A$10000,1,0))),"coral",IF(NOT(ISNA(VLOOKUP($A1370,neos!$A$5:$A$10000,1,0))),"neos","COULD NOT FIND")))))))</f>
        <v>miplib2017</v>
      </c>
      <c r="C1370" t="str">
        <f>B1370&amp;"/"&amp;A1370</f>
        <v>miplib2017/supportcase10</v>
      </c>
      <c r="D1370">
        <f ca="1">VLOOKUP($A1370,INDIRECT("'"&amp;$B1370&amp;"'!"&amp;"$A$5:$Z$10000"),MATCH(D$5,INDIRECT("'"&amp;$B1370&amp;"'!$A$4:$Z$4"),0),0)</f>
        <v>165684</v>
      </c>
      <c r="E1370">
        <f ca="1">VLOOKUP($A1370,INDIRECT("'"&amp;$B1370&amp;"'!"&amp;"$A$5:$Z$10000"),MATCH(E$5,INDIRECT("'"&amp;$B1370&amp;"'!$A$4:$Z$4"),0),0)</f>
        <v>14770</v>
      </c>
      <c r="F1370">
        <f>VLOOKUP($A1370,cleaning_log!$A$1:$ZZ$9791,MATCH(F$5,cleaning_log!$A$2:$ZZ$2,0),0)</f>
        <v>105209</v>
      </c>
      <c r="G1370">
        <f>VLOOKUP($A1370,cleaning_log!$A$1:$ZZ$9791,MATCH(G$5,cleaning_log!$A$2:$ZZ$2,0),0)</f>
        <v>8955</v>
      </c>
      <c r="H1370">
        <f ca="1">VLOOKUP($A1370,INDIRECT("'"&amp;$B1370&amp;"'!"&amp;"$A$5:$Z$10000"),MATCH(H$5,INDIRECT("'"&amp;$B1370&amp;"'!$A$4:$Z$4"),0),0)</f>
        <v>7</v>
      </c>
      <c r="I1370">
        <f>VLOOKUP($A1370,cleaning_log!$A$1:$ZZ$9791,MATCH(I$5,cleaning_log!$A$2:$ZZ$2,0),0)</f>
        <v>3.3839236661379899</v>
      </c>
      <c r="J1370">
        <f>VLOOKUP($A1370,cleaning_log!$A$1:$ZZ$9791,MATCH(J$5,cleaning_log!$A$2:$ZZ$2,0),0)</f>
        <v>3.3839236661380001</v>
      </c>
      <c r="K1370" t="b">
        <f ca="1">IF(ISNA(J1370),TRUE,ABS(H1370-J1370)&gt;0.001)</f>
        <v>1</v>
      </c>
      <c r="L1370">
        <f>VLOOKUP($A1370,cleaning_log!$A$1:$ZZ$9791,MATCH(L$5,cleaning_log!$A$2:$ZZ$2,0),0)</f>
        <v>7</v>
      </c>
      <c r="M1370">
        <f>VLOOKUP($A1370,cleaning_log!$A$1:$ZZ$9791,MATCH(M$5,cleaning_log!$A$2:$ZZ$2,0),0)</f>
        <v>7</v>
      </c>
      <c r="N1370">
        <f>VLOOKUP($A1370,cleaning_log!$A$1:$ZZ$9791,MATCH(N$5,cleaning_log!$A$2:$ZZ$2,0),0)</f>
        <v>5</v>
      </c>
      <c r="O1370">
        <f>VLOOKUP($A1370,cleaning_log!$A$1:$ZZ$9791,MATCH(O$5,cleaning_log!$A$2:$ZZ$2,0),0)</f>
        <v>6</v>
      </c>
      <c r="P1370">
        <f>VLOOKUP($A1370,cleaning_log!$A$1:$ZZ$9791,MATCH(P$5,cleaning_log!$A$2:$ZZ$2,0),0)</f>
        <v>3600.011</v>
      </c>
      <c r="Q1370">
        <f>VLOOKUP($A1370,cleaning_log!$A$1:$ZZ$9791,MATCH(Q$5,cleaning_log!$A$2:$ZZ$2,0),0)</f>
        <v>3600.0079999999998</v>
      </c>
      <c r="R1370">
        <f>VLOOKUP($A1370,cleaning_log!$A$1:$ZZ$9791,MATCH(R$5,cleaning_log!$A$2:$ZZ$2,0),0)</f>
        <v>3600.0079999999998</v>
      </c>
      <c r="S1370" t="b">
        <f t="shared" si="203"/>
        <v>0</v>
      </c>
      <c r="T1370">
        <f>VLOOKUP($A1370,cleaning_log!$A$1:$ZZ$9791,MATCH(T$5,cleaning_log!$A$2:$ZZ$2,0),0)</f>
        <v>107</v>
      </c>
      <c r="U1370">
        <f>VLOOKUP($A1370,cleaning_log!$A$1:$ZZ$9791,MATCH(U$5,cleaning_log!$A$2:$ZZ$2,0),0)</f>
        <v>373</v>
      </c>
      <c r="V1370">
        <f>VLOOKUP($A1370,cleaning_log!$A$1:$ZZ$9791,MATCH(V$5,cleaning_log!$A$2:$ZZ$2,0),0)</f>
        <v>490</v>
      </c>
    </row>
    <row r="1371" spans="1:22" hidden="1" x14ac:dyDescent="0.2">
      <c r="A1371" t="s">
        <v>16049</v>
      </c>
      <c r="B1371" t="str">
        <f>IF(NOT(ISNA(VLOOKUP($A1371,miplib2017!$A$5:$A$10000,1,0))),"miplib2017",IF(NOT(ISNA(VLOOKUP($A1371,miplib2010!$A$5:$A$10000,1,0))),"miplib2010",IF(NOT(ISNA(VLOOKUP($A1371,miplib2003!$A$5:$A$10000,1,0))),"miplib2003",IF(NOT(ISNA(VLOOKUP($A1371,miplib3!$A$5:$A$10002,1,0))),"miplib3",IF(NOT(ISNA(VLOOKUP($A1371,miplib2!$A$5:$A$10004,1,0))),"miplib2",IF(NOT(ISNA(VLOOKUP($A1371,coral!$A$5:$A$10000,1,0))),"coral",IF(NOT(ISNA(VLOOKUP($A1371,neos!$A$5:$A$10000,1,0))),"neos","COULD NOT FIND")))))))</f>
        <v>miplib2017</v>
      </c>
      <c r="C1371" t="str">
        <f>B1371&amp;"/"&amp;A1371</f>
        <v>miplib2017/supportcase11</v>
      </c>
      <c r="D1371">
        <f ca="1">VLOOKUP($A1371,INDIRECT("'"&amp;$B1371&amp;"'!"&amp;"$A$5:$Z$10000"),MATCH(D$5,INDIRECT("'"&amp;$B1371&amp;"'!$A$4:$Z$4"),0),0)</f>
        <v>15270211</v>
      </c>
      <c r="E1371">
        <f ca="1">VLOOKUP($A1371,INDIRECT("'"&amp;$B1371&amp;"'!"&amp;"$A$5:$Z$10000"),MATCH(E$5,INDIRECT("'"&amp;$B1371&amp;"'!$A$4:$Z$4"),0),0)</f>
        <v>8066286</v>
      </c>
      <c r="F1371" t="e">
        <f>VLOOKUP($A1371,cleaning_log!$A$1:$ZZ$9791,MATCH(F$5,cleaning_log!$A$2:$ZZ$2,0),0)</f>
        <v>#N/A</v>
      </c>
      <c r="G1371" t="e">
        <f>VLOOKUP($A1371,cleaning_log!$A$1:$ZZ$9791,MATCH(G$5,cleaning_log!$A$2:$ZZ$2,0),0)</f>
        <v>#N/A</v>
      </c>
      <c r="H1371">
        <f ca="1">VLOOKUP($A1371,INDIRECT("'"&amp;$B1371&amp;"'!"&amp;"$A$5:$Z$10000"),MATCH(H$5,INDIRECT("'"&amp;$B1371&amp;"'!$A$4:$Z$4"),0),0)</f>
        <v>-14.28199611</v>
      </c>
      <c r="I1371" t="e">
        <f>VLOOKUP($A1371,cleaning_log!$A$1:$ZZ$9791,MATCH(I$5,cleaning_log!$A$2:$ZZ$2,0),0)</f>
        <v>#N/A</v>
      </c>
      <c r="J1371" t="e">
        <f>VLOOKUP($A1371,cleaning_log!$A$1:$ZZ$9791,MATCH(J$5,cleaning_log!$A$2:$ZZ$2,0),0)</f>
        <v>#N/A</v>
      </c>
      <c r="K1371" t="b">
        <f>IF(ISNA(J1371),TRUE,ABS(H1371-J1371)&gt;0.001)</f>
        <v>1</v>
      </c>
      <c r="L1371" t="e">
        <f>VLOOKUP($A1371,cleaning_log!$A$1:$ZZ$9791,MATCH(L$5,cleaning_log!$A$2:$ZZ$2,0),0)</f>
        <v>#N/A</v>
      </c>
      <c r="M1371" t="e">
        <f>VLOOKUP($A1371,cleaning_log!$A$1:$ZZ$9791,MATCH(M$5,cleaning_log!$A$2:$ZZ$2,0),0)</f>
        <v>#N/A</v>
      </c>
      <c r="N1371" t="e">
        <f>VLOOKUP($A1371,cleaning_log!$A$1:$ZZ$9791,MATCH(N$5,cleaning_log!$A$2:$ZZ$2,0),0)</f>
        <v>#N/A</v>
      </c>
      <c r="O1371" t="e">
        <f>VLOOKUP($A1371,cleaning_log!$A$1:$ZZ$9791,MATCH(O$5,cleaning_log!$A$2:$ZZ$2,0),0)</f>
        <v>#N/A</v>
      </c>
      <c r="P1371" t="e">
        <f>VLOOKUP($A1371,cleaning_log!$A$1:$ZZ$9791,MATCH(P$5,cleaning_log!$A$2:$ZZ$2,0),0)</f>
        <v>#N/A</v>
      </c>
      <c r="Q1371" t="e">
        <f>VLOOKUP($A1371,cleaning_log!$A$1:$ZZ$9791,MATCH(Q$5,cleaning_log!$A$2:$ZZ$2,0),0)</f>
        <v>#N/A</v>
      </c>
      <c r="R1371" t="e">
        <f>VLOOKUP($A1371,cleaning_log!$A$1:$ZZ$9791,MATCH(R$5,cleaning_log!$A$2:$ZZ$2,0),0)</f>
        <v>#N/A</v>
      </c>
      <c r="S1371" t="e">
        <f t="shared" si="203"/>
        <v>#N/A</v>
      </c>
      <c r="T1371" t="e">
        <f>VLOOKUP($A1371,cleaning_log!$A$1:$ZZ$9791,MATCH(T$5,cleaning_log!$A$2:$ZZ$2,0),0)</f>
        <v>#N/A</v>
      </c>
      <c r="U1371" t="e">
        <f>VLOOKUP($A1371,cleaning_log!$A$1:$ZZ$9791,MATCH(U$5,cleaning_log!$A$2:$ZZ$2,0),0)</f>
        <v>#N/A</v>
      </c>
      <c r="V1371" t="e">
        <f>VLOOKUP($A1371,cleaning_log!$A$1:$ZZ$9791,MATCH(V$5,cleaning_log!$A$2:$ZZ$2,0),0)</f>
        <v>#N/A</v>
      </c>
    </row>
    <row r="1372" spans="1:22" hidden="1" x14ac:dyDescent="0.2">
      <c r="A1372" t="s">
        <v>4505</v>
      </c>
      <c r="B1372" t="str">
        <f>IF(NOT(ISNA(VLOOKUP($A1372,miplib2017!$A$5:$A$10000,1,0))),"miplib2017",IF(NOT(ISNA(VLOOKUP($A1372,miplib2010!$A$5:$A$10000,1,0))),"miplib2010",IF(NOT(ISNA(VLOOKUP($A1372,miplib2003!$A$5:$A$10000,1,0))),"miplib2003",IF(NOT(ISNA(VLOOKUP($A1372,miplib3!$A$5:$A$10002,1,0))),"miplib3",IF(NOT(ISNA(VLOOKUP($A1372,miplib2!$A$5:$A$10004,1,0))),"miplib2",IF(NOT(ISNA(VLOOKUP($A1372,coral!$A$5:$A$10000,1,0))),"coral",IF(NOT(ISNA(VLOOKUP($A1372,neos!$A$5:$A$10000,1,0))),"neos","COULD NOT FIND")))))))</f>
        <v>miplib2017</v>
      </c>
      <c r="C1372" t="str">
        <f>B1372&amp;"/"&amp;A1372</f>
        <v>miplib2017/supportcase12</v>
      </c>
      <c r="D1372">
        <f ca="1">VLOOKUP($A1372,INDIRECT("'"&amp;$B1372&amp;"'!"&amp;"$A$5:$Z$10000"),MATCH(D$5,INDIRECT("'"&amp;$B1372&amp;"'!$A$4:$Z$4"),0),0)</f>
        <v>166781</v>
      </c>
      <c r="E1372">
        <f ca="1">VLOOKUP($A1372,INDIRECT("'"&amp;$B1372&amp;"'!"&amp;"$A$5:$Z$10000"),MATCH(E$5,INDIRECT("'"&amp;$B1372&amp;"'!$A$4:$Z$4"),0),0)</f>
        <v>799616</v>
      </c>
      <c r="F1372">
        <f>VLOOKUP($A1372,cleaning_log!$A$1:$ZZ$9791,MATCH(F$5,cleaning_log!$A$2:$ZZ$2,0),0)</f>
        <v>14415</v>
      </c>
      <c r="G1372">
        <f>VLOOKUP($A1372,cleaning_log!$A$1:$ZZ$9791,MATCH(G$5,cleaning_log!$A$2:$ZZ$2,0),0)</f>
        <v>75271</v>
      </c>
      <c r="H1372">
        <f ca="1">VLOOKUP($A1372,INDIRECT("'"&amp;$B1372&amp;"'!"&amp;"$A$5:$Z$10000"),MATCH(H$5,INDIRECT("'"&amp;$B1372&amp;"'!$A$4:$Z$4"),0),0)</f>
        <v>-7559.5330538170001</v>
      </c>
      <c r="I1372">
        <f>VLOOKUP($A1372,cleaning_log!$A$1:$ZZ$9791,MATCH(I$5,cleaning_log!$A$2:$ZZ$2,0),0)</f>
        <v>-7609.53305373886</v>
      </c>
      <c r="J1372">
        <f>VLOOKUP($A1372,cleaning_log!$A$1:$ZZ$9791,MATCH(J$5,cleaning_log!$A$2:$ZZ$2,0),0)</f>
        <v>-7559.53305373884</v>
      </c>
      <c r="K1372" t="b">
        <f ca="1">IF(ISNA(J1372),TRUE,ABS(H1372-J1372)&gt;0.001)</f>
        <v>0</v>
      </c>
      <c r="L1372">
        <f>VLOOKUP($A1372,cleaning_log!$A$1:$ZZ$9791,MATCH(L$5,cleaning_log!$A$2:$ZZ$2,0),0)</f>
        <v>-7551.1375573861596</v>
      </c>
      <c r="M1372">
        <f>VLOOKUP($A1372,cleaning_log!$A$1:$ZZ$9791,MATCH(M$5,cleaning_log!$A$2:$ZZ$2,0),0)</f>
        <v>-7551.5538025466603</v>
      </c>
      <c r="N1372">
        <f>VLOOKUP($A1372,cleaning_log!$A$1:$ZZ$9791,MATCH(N$5,cleaning_log!$A$2:$ZZ$2,0),0)</f>
        <v>-7559.5330547149597</v>
      </c>
      <c r="O1372">
        <f>VLOOKUP($A1372,cleaning_log!$A$1:$ZZ$9791,MATCH(O$5,cleaning_log!$A$2:$ZZ$2,0),0)</f>
        <v>-7559.5330537388199</v>
      </c>
      <c r="P1372">
        <f>VLOOKUP($A1372,cleaning_log!$A$1:$ZZ$9791,MATCH(P$5,cleaning_log!$A$2:$ZZ$2,0),0)</f>
        <v>3600.0250000000001</v>
      </c>
      <c r="Q1372">
        <f>VLOOKUP($A1372,cleaning_log!$A$1:$ZZ$9791,MATCH(Q$5,cleaning_log!$A$2:$ZZ$2,0),0)</f>
        <v>3600.002</v>
      </c>
      <c r="R1372">
        <f>VLOOKUP($A1372,cleaning_log!$A$1:$ZZ$9791,MATCH(R$5,cleaning_log!$A$2:$ZZ$2,0),0)</f>
        <v>3600.002</v>
      </c>
      <c r="S1372" t="b">
        <f t="shared" si="203"/>
        <v>0</v>
      </c>
      <c r="T1372">
        <f>VLOOKUP($A1372,cleaning_log!$A$1:$ZZ$9791,MATCH(T$5,cleaning_log!$A$2:$ZZ$2,0),0)</f>
        <v>5383</v>
      </c>
      <c r="U1372">
        <f>VLOOKUP($A1372,cleaning_log!$A$1:$ZZ$9791,MATCH(U$5,cleaning_log!$A$2:$ZZ$2,0),0)</f>
        <v>195535</v>
      </c>
      <c r="V1372">
        <f>VLOOKUP($A1372,cleaning_log!$A$1:$ZZ$9791,MATCH(V$5,cleaning_log!$A$2:$ZZ$2,0),0)</f>
        <v>258807</v>
      </c>
    </row>
    <row r="1373" spans="1:22" x14ac:dyDescent="0.2">
      <c r="A1373" t="s">
        <v>16052</v>
      </c>
      <c r="B1373" t="str">
        <f>IF(NOT(ISNA(VLOOKUP($A1373,miplib2017!$A$5:$A$10000,1,0))),"miplib2017",IF(NOT(ISNA(VLOOKUP($A1373,miplib2010!$A$5:$A$10000,1,0))),"miplib2010",IF(NOT(ISNA(VLOOKUP($A1373,miplib2003!$A$5:$A$10000,1,0))),"miplib2003",IF(NOT(ISNA(VLOOKUP($A1373,miplib3!$A$5:$A$10002,1,0))),"miplib3",IF(NOT(ISNA(VLOOKUP($A1373,miplib2!$A$5:$A$10004,1,0))),"miplib2",IF(NOT(ISNA(VLOOKUP($A1373,coral!$A$5:$A$10000,1,0))),"coral",IF(NOT(ISNA(VLOOKUP($A1373,neos!$A$5:$A$10000,1,0))),"neos","COULD NOT FIND")))))))</f>
        <v>miplib2017</v>
      </c>
      <c r="C1373" t="str">
        <f>B1373&amp;"/"&amp;A1373</f>
        <v>miplib2017/supportcase14</v>
      </c>
      <c r="D1373">
        <f ca="1">VLOOKUP($A1373,INDIRECT("'"&amp;$B1373&amp;"'!"&amp;"$A$5:$Z$10000"),MATCH(D$5,INDIRECT("'"&amp;$B1373&amp;"'!$A$4:$Z$4"),0),0)</f>
        <v>234</v>
      </c>
      <c r="E1373">
        <f ca="1">VLOOKUP($A1373,INDIRECT("'"&amp;$B1373&amp;"'!"&amp;"$A$5:$Z$10000"),MATCH(E$5,INDIRECT("'"&amp;$B1373&amp;"'!$A$4:$Z$4"),0),0)</f>
        <v>304</v>
      </c>
      <c r="F1373" t="e">
        <f>VLOOKUP($A1373,cleaning_log!$A$1:$ZZ$9791,MATCH(F$5,cleaning_log!$A$2:$ZZ$2,0),0)</f>
        <v>#N/A</v>
      </c>
      <c r="G1373" t="e">
        <f>VLOOKUP($A1373,cleaning_log!$A$1:$ZZ$9791,MATCH(G$5,cleaning_log!$A$2:$ZZ$2,0),0)</f>
        <v>#N/A</v>
      </c>
      <c r="H1373">
        <f ca="1">VLOOKUP($A1373,INDIRECT("'"&amp;$B1373&amp;"'!"&amp;"$A$5:$Z$10000"),MATCH(H$5,INDIRECT("'"&amp;$B1373&amp;"'!$A$4:$Z$4"),0),0)</f>
        <v>288</v>
      </c>
      <c r="I1373" t="e">
        <f>VLOOKUP($A1373,cleaning_log!$A$1:$ZZ$9791,MATCH(I$5,cleaning_log!$A$2:$ZZ$2,0),0)</f>
        <v>#N/A</v>
      </c>
      <c r="J1373" t="e">
        <f>VLOOKUP($A1373,cleaning_log!$A$1:$ZZ$9791,MATCH(J$5,cleaning_log!$A$2:$ZZ$2,0),0)</f>
        <v>#N/A</v>
      </c>
      <c r="K1373" t="b">
        <f>IF(ISNA(J1373),TRUE,ABS(H1373-J1373)&gt;0.001)</f>
        <v>1</v>
      </c>
      <c r="L1373" t="e">
        <f>VLOOKUP($A1373,cleaning_log!$A$1:$ZZ$9791,MATCH(L$5,cleaning_log!$A$2:$ZZ$2,0),0)</f>
        <v>#N/A</v>
      </c>
      <c r="M1373" t="e">
        <f>VLOOKUP($A1373,cleaning_log!$A$1:$ZZ$9791,MATCH(M$5,cleaning_log!$A$2:$ZZ$2,0),0)</f>
        <v>#N/A</v>
      </c>
      <c r="N1373" t="e">
        <f>VLOOKUP($A1373,cleaning_log!$A$1:$ZZ$9791,MATCH(N$5,cleaning_log!$A$2:$ZZ$2,0),0)</f>
        <v>#N/A</v>
      </c>
      <c r="O1373" t="e">
        <f>VLOOKUP($A1373,cleaning_log!$A$1:$ZZ$9791,MATCH(O$5,cleaning_log!$A$2:$ZZ$2,0),0)</f>
        <v>#N/A</v>
      </c>
      <c r="P1373" t="e">
        <f>VLOOKUP($A1373,cleaning_log!$A$1:$ZZ$9791,MATCH(P$5,cleaning_log!$A$2:$ZZ$2,0),0)</f>
        <v>#N/A</v>
      </c>
      <c r="Q1373" t="e">
        <f>VLOOKUP($A1373,cleaning_log!$A$1:$ZZ$9791,MATCH(Q$5,cleaning_log!$A$2:$ZZ$2,0),0)</f>
        <v>#N/A</v>
      </c>
      <c r="R1373" t="e">
        <f>VLOOKUP($A1373,cleaning_log!$A$1:$ZZ$9791,MATCH(R$5,cleaning_log!$A$2:$ZZ$2,0),0)</f>
        <v>#N/A</v>
      </c>
      <c r="S1373" t="e">
        <f t="shared" si="203"/>
        <v>#N/A</v>
      </c>
      <c r="T1373" t="e">
        <f>VLOOKUP($A1373,cleaning_log!$A$1:$ZZ$9791,MATCH(T$5,cleaning_log!$A$2:$ZZ$2,0),0)</f>
        <v>#N/A</v>
      </c>
      <c r="U1373" t="e">
        <f>VLOOKUP($A1373,cleaning_log!$A$1:$ZZ$9791,MATCH(U$5,cleaning_log!$A$2:$ZZ$2,0),0)</f>
        <v>#N/A</v>
      </c>
      <c r="V1373" t="e">
        <f>VLOOKUP($A1373,cleaning_log!$A$1:$ZZ$9791,MATCH(V$5,cleaning_log!$A$2:$ZZ$2,0),0)</f>
        <v>#N/A</v>
      </c>
    </row>
    <row r="1374" spans="1:22" x14ac:dyDescent="0.2">
      <c r="A1374" t="s">
        <v>16054</v>
      </c>
      <c r="B1374" t="str">
        <f>IF(NOT(ISNA(VLOOKUP($A1374,miplib2017!$A$5:$A$10000,1,0))),"miplib2017",IF(NOT(ISNA(VLOOKUP($A1374,miplib2010!$A$5:$A$10000,1,0))),"miplib2010",IF(NOT(ISNA(VLOOKUP($A1374,miplib2003!$A$5:$A$10000,1,0))),"miplib2003",IF(NOT(ISNA(VLOOKUP($A1374,miplib3!$A$5:$A$10002,1,0))),"miplib3",IF(NOT(ISNA(VLOOKUP($A1374,miplib2!$A$5:$A$10004,1,0))),"miplib2",IF(NOT(ISNA(VLOOKUP($A1374,coral!$A$5:$A$10000,1,0))),"coral",IF(NOT(ISNA(VLOOKUP($A1374,neos!$A$5:$A$10000,1,0))),"neos","COULD NOT FIND")))))))</f>
        <v>miplib2017</v>
      </c>
      <c r="C1374" t="str">
        <f>B1374&amp;"/"&amp;A1374</f>
        <v>miplib2017/supportcase16</v>
      </c>
      <c r="D1374">
        <f ca="1">VLOOKUP($A1374,INDIRECT("'"&amp;$B1374&amp;"'!"&amp;"$A$5:$Z$10000"),MATCH(D$5,INDIRECT("'"&amp;$B1374&amp;"'!$A$4:$Z$4"),0),0)</f>
        <v>130</v>
      </c>
      <c r="E1374">
        <f ca="1">VLOOKUP($A1374,INDIRECT("'"&amp;$B1374&amp;"'!"&amp;"$A$5:$Z$10000"),MATCH(E$5,INDIRECT("'"&amp;$B1374&amp;"'!$A$4:$Z$4"),0),0)</f>
        <v>319</v>
      </c>
      <c r="F1374" t="e">
        <f>VLOOKUP($A1374,cleaning_log!$A$1:$ZZ$9791,MATCH(F$5,cleaning_log!$A$2:$ZZ$2,0),0)</f>
        <v>#N/A</v>
      </c>
      <c r="G1374" t="e">
        <f>VLOOKUP($A1374,cleaning_log!$A$1:$ZZ$9791,MATCH(G$5,cleaning_log!$A$2:$ZZ$2,0),0)</f>
        <v>#N/A</v>
      </c>
      <c r="H1374">
        <f ca="1">VLOOKUP($A1374,INDIRECT("'"&amp;$B1374&amp;"'!"&amp;"$A$5:$Z$10000"),MATCH(H$5,INDIRECT("'"&amp;$B1374&amp;"'!$A$4:$Z$4"),0),0)</f>
        <v>288</v>
      </c>
      <c r="I1374" t="e">
        <f>VLOOKUP($A1374,cleaning_log!$A$1:$ZZ$9791,MATCH(I$5,cleaning_log!$A$2:$ZZ$2,0),0)</f>
        <v>#N/A</v>
      </c>
      <c r="J1374" t="e">
        <f>VLOOKUP($A1374,cleaning_log!$A$1:$ZZ$9791,MATCH(J$5,cleaning_log!$A$2:$ZZ$2,0),0)</f>
        <v>#N/A</v>
      </c>
      <c r="K1374" t="b">
        <f>IF(ISNA(J1374),TRUE,ABS(H1374-J1374)&gt;0.001)</f>
        <v>1</v>
      </c>
      <c r="L1374" t="e">
        <f>VLOOKUP($A1374,cleaning_log!$A$1:$ZZ$9791,MATCH(L$5,cleaning_log!$A$2:$ZZ$2,0),0)</f>
        <v>#N/A</v>
      </c>
      <c r="M1374" t="e">
        <f>VLOOKUP($A1374,cleaning_log!$A$1:$ZZ$9791,MATCH(M$5,cleaning_log!$A$2:$ZZ$2,0),0)</f>
        <v>#N/A</v>
      </c>
      <c r="N1374" t="e">
        <f>VLOOKUP($A1374,cleaning_log!$A$1:$ZZ$9791,MATCH(N$5,cleaning_log!$A$2:$ZZ$2,0),0)</f>
        <v>#N/A</v>
      </c>
      <c r="O1374" t="e">
        <f>VLOOKUP($A1374,cleaning_log!$A$1:$ZZ$9791,MATCH(O$5,cleaning_log!$A$2:$ZZ$2,0),0)</f>
        <v>#N/A</v>
      </c>
      <c r="P1374" t="e">
        <f>VLOOKUP($A1374,cleaning_log!$A$1:$ZZ$9791,MATCH(P$5,cleaning_log!$A$2:$ZZ$2,0),0)</f>
        <v>#N/A</v>
      </c>
      <c r="Q1374" t="e">
        <f>VLOOKUP($A1374,cleaning_log!$A$1:$ZZ$9791,MATCH(Q$5,cleaning_log!$A$2:$ZZ$2,0),0)</f>
        <v>#N/A</v>
      </c>
      <c r="R1374" t="e">
        <f>VLOOKUP($A1374,cleaning_log!$A$1:$ZZ$9791,MATCH(R$5,cleaning_log!$A$2:$ZZ$2,0),0)</f>
        <v>#N/A</v>
      </c>
      <c r="S1374" t="e">
        <f t="shared" si="203"/>
        <v>#N/A</v>
      </c>
      <c r="T1374" t="e">
        <f>VLOOKUP($A1374,cleaning_log!$A$1:$ZZ$9791,MATCH(T$5,cleaning_log!$A$2:$ZZ$2,0),0)</f>
        <v>#N/A</v>
      </c>
      <c r="U1374" t="e">
        <f>VLOOKUP($A1374,cleaning_log!$A$1:$ZZ$9791,MATCH(U$5,cleaning_log!$A$2:$ZZ$2,0),0)</f>
        <v>#N/A</v>
      </c>
      <c r="V1374" t="e">
        <f>VLOOKUP($A1374,cleaning_log!$A$1:$ZZ$9791,MATCH(V$5,cleaning_log!$A$2:$ZZ$2,0),0)</f>
        <v>#N/A</v>
      </c>
    </row>
    <row r="1375" spans="1:22" x14ac:dyDescent="0.2">
      <c r="A1375" t="s">
        <v>16055</v>
      </c>
      <c r="B1375" t="str">
        <f>IF(NOT(ISNA(VLOOKUP($A1375,miplib2017!$A$5:$A$10000,1,0))),"miplib2017",IF(NOT(ISNA(VLOOKUP($A1375,miplib2010!$A$5:$A$10000,1,0))),"miplib2010",IF(NOT(ISNA(VLOOKUP($A1375,miplib2003!$A$5:$A$10000,1,0))),"miplib2003",IF(NOT(ISNA(VLOOKUP($A1375,miplib3!$A$5:$A$10002,1,0))),"miplib3",IF(NOT(ISNA(VLOOKUP($A1375,miplib2!$A$5:$A$10004,1,0))),"miplib2",IF(NOT(ISNA(VLOOKUP($A1375,coral!$A$5:$A$10000,1,0))),"coral",IF(NOT(ISNA(VLOOKUP($A1375,neos!$A$5:$A$10000,1,0))),"neos","COULD NOT FIND")))))))</f>
        <v>miplib2017</v>
      </c>
      <c r="C1375" t="str">
        <f>B1375&amp;"/"&amp;A1375</f>
        <v>miplib2017/supportcase17</v>
      </c>
      <c r="D1375">
        <f ca="1">VLOOKUP($A1375,INDIRECT("'"&amp;$B1375&amp;"'!"&amp;"$A$5:$Z$10000"),MATCH(D$5,INDIRECT("'"&amp;$B1375&amp;"'!$A$4:$Z$4"),0),0)</f>
        <v>2108</v>
      </c>
      <c r="E1375">
        <f ca="1">VLOOKUP($A1375,INDIRECT("'"&amp;$B1375&amp;"'!"&amp;"$A$5:$Z$10000"),MATCH(E$5,INDIRECT("'"&amp;$B1375&amp;"'!$A$4:$Z$4"),0),0)</f>
        <v>1381</v>
      </c>
      <c r="F1375" t="e">
        <f>VLOOKUP($A1375,cleaning_log!$A$1:$ZZ$9791,MATCH(F$5,cleaning_log!$A$2:$ZZ$2,0),0)</f>
        <v>#N/A</v>
      </c>
      <c r="G1375" t="e">
        <f>VLOOKUP($A1375,cleaning_log!$A$1:$ZZ$9791,MATCH(G$5,cleaning_log!$A$2:$ZZ$2,0),0)</f>
        <v>#N/A</v>
      </c>
      <c r="H1375">
        <f ca="1">VLOOKUP($A1375,INDIRECT("'"&amp;$B1375&amp;"'!"&amp;"$A$5:$Z$10000"),MATCH(H$5,INDIRECT("'"&amp;$B1375&amp;"'!$A$4:$Z$4"),0),0)</f>
        <v>1330</v>
      </c>
      <c r="I1375" t="e">
        <f>VLOOKUP($A1375,cleaning_log!$A$1:$ZZ$9791,MATCH(I$5,cleaning_log!$A$2:$ZZ$2,0),0)</f>
        <v>#N/A</v>
      </c>
      <c r="J1375" t="e">
        <f>VLOOKUP($A1375,cleaning_log!$A$1:$ZZ$9791,MATCH(J$5,cleaning_log!$A$2:$ZZ$2,0),0)</f>
        <v>#N/A</v>
      </c>
      <c r="K1375" t="b">
        <f>IF(ISNA(J1375),TRUE,ABS(H1375-J1375)&gt;0.001)</f>
        <v>1</v>
      </c>
      <c r="L1375" t="e">
        <f>VLOOKUP($A1375,cleaning_log!$A$1:$ZZ$9791,MATCH(L$5,cleaning_log!$A$2:$ZZ$2,0),0)</f>
        <v>#N/A</v>
      </c>
      <c r="M1375" t="e">
        <f>VLOOKUP($A1375,cleaning_log!$A$1:$ZZ$9791,MATCH(M$5,cleaning_log!$A$2:$ZZ$2,0),0)</f>
        <v>#N/A</v>
      </c>
      <c r="N1375" t="e">
        <f>VLOOKUP($A1375,cleaning_log!$A$1:$ZZ$9791,MATCH(N$5,cleaning_log!$A$2:$ZZ$2,0),0)</f>
        <v>#N/A</v>
      </c>
      <c r="O1375" t="e">
        <f>VLOOKUP($A1375,cleaning_log!$A$1:$ZZ$9791,MATCH(O$5,cleaning_log!$A$2:$ZZ$2,0),0)</f>
        <v>#N/A</v>
      </c>
      <c r="P1375" t="e">
        <f>VLOOKUP($A1375,cleaning_log!$A$1:$ZZ$9791,MATCH(P$5,cleaning_log!$A$2:$ZZ$2,0),0)</f>
        <v>#N/A</v>
      </c>
      <c r="Q1375" t="e">
        <f>VLOOKUP($A1375,cleaning_log!$A$1:$ZZ$9791,MATCH(Q$5,cleaning_log!$A$2:$ZZ$2,0),0)</f>
        <v>#N/A</v>
      </c>
      <c r="R1375" t="e">
        <f>VLOOKUP($A1375,cleaning_log!$A$1:$ZZ$9791,MATCH(R$5,cleaning_log!$A$2:$ZZ$2,0),0)</f>
        <v>#N/A</v>
      </c>
      <c r="S1375" t="e">
        <f t="shared" si="203"/>
        <v>#N/A</v>
      </c>
      <c r="T1375" t="e">
        <f>VLOOKUP($A1375,cleaning_log!$A$1:$ZZ$9791,MATCH(T$5,cleaning_log!$A$2:$ZZ$2,0),0)</f>
        <v>#N/A</v>
      </c>
      <c r="U1375" t="e">
        <f>VLOOKUP($A1375,cleaning_log!$A$1:$ZZ$9791,MATCH(U$5,cleaning_log!$A$2:$ZZ$2,0),0)</f>
        <v>#N/A</v>
      </c>
      <c r="V1375" t="e">
        <f>VLOOKUP($A1375,cleaning_log!$A$1:$ZZ$9791,MATCH(V$5,cleaning_log!$A$2:$ZZ$2,0),0)</f>
        <v>#N/A</v>
      </c>
    </row>
    <row r="1376" spans="1:22" hidden="1" x14ac:dyDescent="0.2">
      <c r="A1376" t="s">
        <v>4506</v>
      </c>
      <c r="B1376" t="str">
        <f>IF(NOT(ISNA(VLOOKUP($A1376,miplib2017!$A$5:$A$10000,1,0))),"miplib2017",IF(NOT(ISNA(VLOOKUP($A1376,miplib2010!$A$5:$A$10000,1,0))),"miplib2010",IF(NOT(ISNA(VLOOKUP($A1376,miplib2003!$A$5:$A$10000,1,0))),"miplib2003",IF(NOT(ISNA(VLOOKUP($A1376,miplib3!$A$5:$A$10002,1,0))),"miplib3",IF(NOT(ISNA(VLOOKUP($A1376,miplib2!$A$5:$A$10004,1,0))),"miplib2",IF(NOT(ISNA(VLOOKUP($A1376,coral!$A$5:$A$10000,1,0))),"coral",IF(NOT(ISNA(VLOOKUP($A1376,neos!$A$5:$A$10000,1,0))),"neos","COULD NOT FIND")))))))</f>
        <v>miplib2017</v>
      </c>
      <c r="C1376" t="str">
        <f>B1376&amp;"/"&amp;A1376</f>
        <v>miplib2017/supportcase18</v>
      </c>
      <c r="D1376">
        <f ca="1">VLOOKUP($A1376,INDIRECT("'"&amp;$B1376&amp;"'!"&amp;"$A$5:$Z$10000"),MATCH(D$5,INDIRECT("'"&amp;$B1376&amp;"'!$A$4:$Z$4"),0),0)</f>
        <v>240</v>
      </c>
      <c r="E1376">
        <f ca="1">VLOOKUP($A1376,INDIRECT("'"&amp;$B1376&amp;"'!"&amp;"$A$5:$Z$10000"),MATCH(E$5,INDIRECT("'"&amp;$B1376&amp;"'!$A$4:$Z$4"),0),0)</f>
        <v>13410</v>
      </c>
      <c r="F1376">
        <f>VLOOKUP($A1376,cleaning_log!$A$1:$ZZ$9791,MATCH(F$5,cleaning_log!$A$2:$ZZ$2,0),0)</f>
        <v>240</v>
      </c>
      <c r="G1376">
        <f>VLOOKUP($A1376,cleaning_log!$A$1:$ZZ$9791,MATCH(G$5,cleaning_log!$A$2:$ZZ$2,0),0)</f>
        <v>13410</v>
      </c>
      <c r="H1376">
        <f ca="1">VLOOKUP($A1376,INDIRECT("'"&amp;$B1376&amp;"'!"&amp;"$A$5:$Z$10000"),MATCH(H$5,INDIRECT("'"&amp;$B1376&amp;"'!$A$4:$Z$4"),0),0)</f>
        <v>48</v>
      </c>
      <c r="I1376">
        <f>VLOOKUP($A1376,cleaning_log!$A$1:$ZZ$9791,MATCH(I$5,cleaning_log!$A$2:$ZZ$2,0),0)</f>
        <v>47.186666666666603</v>
      </c>
      <c r="J1376">
        <f>VLOOKUP($A1376,cleaning_log!$A$1:$ZZ$9791,MATCH(J$5,cleaning_log!$A$2:$ZZ$2,0),0)</f>
        <v>47.186666666666603</v>
      </c>
      <c r="K1376" t="b">
        <f ca="1">IF(ISNA(J1376),TRUE,ABS(H1376-J1376)&gt;0.001)</f>
        <v>1</v>
      </c>
      <c r="L1376">
        <f>VLOOKUP($A1376,cleaning_log!$A$1:$ZZ$9791,MATCH(L$5,cleaning_log!$A$2:$ZZ$2,0),0)</f>
        <v>49</v>
      </c>
      <c r="M1376">
        <f>VLOOKUP($A1376,cleaning_log!$A$1:$ZZ$9791,MATCH(M$5,cleaning_log!$A$2:$ZZ$2,0),0)</f>
        <v>49</v>
      </c>
      <c r="N1376">
        <f>VLOOKUP($A1376,cleaning_log!$A$1:$ZZ$9791,MATCH(N$5,cleaning_log!$A$2:$ZZ$2,0),0)</f>
        <v>48</v>
      </c>
      <c r="O1376">
        <f>VLOOKUP($A1376,cleaning_log!$A$1:$ZZ$9791,MATCH(O$5,cleaning_log!$A$2:$ZZ$2,0),0)</f>
        <v>48</v>
      </c>
      <c r="P1376">
        <f>VLOOKUP($A1376,cleaning_log!$A$1:$ZZ$9791,MATCH(P$5,cleaning_log!$A$2:$ZZ$2,0),0)</f>
        <v>3600.0010000000002</v>
      </c>
      <c r="Q1376">
        <f>VLOOKUP($A1376,cleaning_log!$A$1:$ZZ$9791,MATCH(Q$5,cleaning_log!$A$2:$ZZ$2,0),0)</f>
        <v>3600.0010000000002</v>
      </c>
      <c r="R1376">
        <f>VLOOKUP($A1376,cleaning_log!$A$1:$ZZ$9791,MATCH(R$5,cleaning_log!$A$2:$ZZ$2,0),0)</f>
        <v>3600.0010000000002</v>
      </c>
      <c r="S1376" t="b">
        <f t="shared" si="203"/>
        <v>0</v>
      </c>
      <c r="T1376">
        <f>VLOOKUP($A1376,cleaning_log!$A$1:$ZZ$9791,MATCH(T$5,cleaning_log!$A$2:$ZZ$2,0),0)</f>
        <v>3158965</v>
      </c>
      <c r="U1376">
        <f>VLOOKUP($A1376,cleaning_log!$A$1:$ZZ$9791,MATCH(U$5,cleaning_log!$A$2:$ZZ$2,0),0)</f>
        <v>3158965</v>
      </c>
      <c r="V1376">
        <f>VLOOKUP($A1376,cleaning_log!$A$1:$ZZ$9791,MATCH(V$5,cleaning_log!$A$2:$ZZ$2,0),0)</f>
        <v>3401066</v>
      </c>
    </row>
    <row r="1377" spans="1:22" hidden="1" x14ac:dyDescent="0.2">
      <c r="A1377" t="s">
        <v>4507</v>
      </c>
      <c r="B1377" t="str">
        <f>IF(NOT(ISNA(VLOOKUP($A1377,miplib2017!$A$5:$A$10000,1,0))),"miplib2017",IF(NOT(ISNA(VLOOKUP($A1377,miplib2010!$A$5:$A$10000,1,0))),"miplib2010",IF(NOT(ISNA(VLOOKUP($A1377,miplib2003!$A$5:$A$10000,1,0))),"miplib2003",IF(NOT(ISNA(VLOOKUP($A1377,miplib3!$A$5:$A$10002,1,0))),"miplib3",IF(NOT(ISNA(VLOOKUP($A1377,miplib2!$A$5:$A$10004,1,0))),"miplib2",IF(NOT(ISNA(VLOOKUP($A1377,coral!$A$5:$A$10000,1,0))),"coral",IF(NOT(ISNA(VLOOKUP($A1377,neos!$A$5:$A$10000,1,0))),"neos","COULD NOT FIND")))))))</f>
        <v>miplib2017</v>
      </c>
      <c r="C1377" t="str">
        <f>B1377&amp;"/"&amp;A1377</f>
        <v>miplib2017/supportcase19</v>
      </c>
      <c r="D1377">
        <f ca="1">VLOOKUP($A1377,INDIRECT("'"&amp;$B1377&amp;"'!"&amp;"$A$5:$Z$10000"),MATCH(D$5,INDIRECT("'"&amp;$B1377&amp;"'!$A$4:$Z$4"),0),0)</f>
        <v>10713</v>
      </c>
      <c r="E1377">
        <f ca="1">VLOOKUP($A1377,INDIRECT("'"&amp;$B1377&amp;"'!"&amp;"$A$5:$Z$10000"),MATCH(E$5,INDIRECT("'"&amp;$B1377&amp;"'!$A$4:$Z$4"),0),0)</f>
        <v>1429098</v>
      </c>
      <c r="F1377" t="e">
        <f>VLOOKUP($A1377,cleaning_log!$A$1:$ZZ$9791,MATCH(F$5,cleaning_log!$A$2:$ZZ$2,0),0)</f>
        <v>#N/A</v>
      </c>
      <c r="G1377" t="e">
        <f>VLOOKUP($A1377,cleaning_log!$A$1:$ZZ$9791,MATCH(G$5,cleaning_log!$A$2:$ZZ$2,0),0)</f>
        <v>#N/A</v>
      </c>
      <c r="H1377">
        <f ca="1">VLOOKUP($A1377,INDIRECT("'"&amp;$B1377&amp;"'!"&amp;"$A$5:$Z$10000"),MATCH(H$5,INDIRECT("'"&amp;$B1377&amp;"'!$A$4:$Z$4"),0),0)</f>
        <v>12677206</v>
      </c>
      <c r="I1377" t="e">
        <f>VLOOKUP($A1377,cleaning_log!$A$1:$ZZ$9791,MATCH(I$5,cleaning_log!$A$2:$ZZ$2,0),0)</f>
        <v>#N/A</v>
      </c>
      <c r="J1377" t="e">
        <f>VLOOKUP($A1377,cleaning_log!$A$1:$ZZ$9791,MATCH(J$5,cleaning_log!$A$2:$ZZ$2,0),0)</f>
        <v>#N/A</v>
      </c>
      <c r="K1377" t="b">
        <f>IF(ISNA(J1377),TRUE,ABS(H1377-J1377)&gt;0.001)</f>
        <v>1</v>
      </c>
      <c r="L1377" t="e">
        <f>VLOOKUP($A1377,cleaning_log!$A$1:$ZZ$9791,MATCH(L$5,cleaning_log!$A$2:$ZZ$2,0),0)</f>
        <v>#N/A</v>
      </c>
      <c r="M1377" t="e">
        <f>VLOOKUP($A1377,cleaning_log!$A$1:$ZZ$9791,MATCH(M$5,cleaning_log!$A$2:$ZZ$2,0),0)</f>
        <v>#N/A</v>
      </c>
      <c r="N1377" t="e">
        <f>VLOOKUP($A1377,cleaning_log!$A$1:$ZZ$9791,MATCH(N$5,cleaning_log!$A$2:$ZZ$2,0),0)</f>
        <v>#N/A</v>
      </c>
      <c r="O1377" t="e">
        <f>VLOOKUP($A1377,cleaning_log!$A$1:$ZZ$9791,MATCH(O$5,cleaning_log!$A$2:$ZZ$2,0),0)</f>
        <v>#N/A</v>
      </c>
      <c r="P1377" t="e">
        <f>VLOOKUP($A1377,cleaning_log!$A$1:$ZZ$9791,MATCH(P$5,cleaning_log!$A$2:$ZZ$2,0),0)</f>
        <v>#N/A</v>
      </c>
      <c r="Q1377" t="e">
        <f>VLOOKUP($A1377,cleaning_log!$A$1:$ZZ$9791,MATCH(Q$5,cleaning_log!$A$2:$ZZ$2,0),0)</f>
        <v>#N/A</v>
      </c>
      <c r="R1377" t="e">
        <f>VLOOKUP($A1377,cleaning_log!$A$1:$ZZ$9791,MATCH(R$5,cleaning_log!$A$2:$ZZ$2,0),0)</f>
        <v>#N/A</v>
      </c>
      <c r="S1377" t="e">
        <f t="shared" si="203"/>
        <v>#N/A</v>
      </c>
      <c r="T1377" t="e">
        <f>VLOOKUP($A1377,cleaning_log!$A$1:$ZZ$9791,MATCH(T$5,cleaning_log!$A$2:$ZZ$2,0),0)</f>
        <v>#N/A</v>
      </c>
      <c r="U1377" t="e">
        <f>VLOOKUP($A1377,cleaning_log!$A$1:$ZZ$9791,MATCH(U$5,cleaning_log!$A$2:$ZZ$2,0),0)</f>
        <v>#N/A</v>
      </c>
      <c r="V1377" t="e">
        <f>VLOOKUP($A1377,cleaning_log!$A$1:$ZZ$9791,MATCH(V$5,cleaning_log!$A$2:$ZZ$2,0),0)</f>
        <v>#N/A</v>
      </c>
    </row>
    <row r="1378" spans="1:22" hidden="1" x14ac:dyDescent="0.2">
      <c r="A1378" t="s">
        <v>16059</v>
      </c>
      <c r="B1378" t="str">
        <f>IF(NOT(ISNA(VLOOKUP($A1378,miplib2017!$A$5:$A$10000,1,0))),"miplib2017",IF(NOT(ISNA(VLOOKUP($A1378,miplib2010!$A$5:$A$10000,1,0))),"miplib2010",IF(NOT(ISNA(VLOOKUP($A1378,miplib2003!$A$5:$A$10000,1,0))),"miplib2003",IF(NOT(ISNA(VLOOKUP($A1378,miplib3!$A$5:$A$10002,1,0))),"miplib3",IF(NOT(ISNA(VLOOKUP($A1378,miplib2!$A$5:$A$10004,1,0))),"miplib2",IF(NOT(ISNA(VLOOKUP($A1378,coral!$A$5:$A$10000,1,0))),"coral",IF(NOT(ISNA(VLOOKUP($A1378,neos!$A$5:$A$10000,1,0))),"neos","COULD NOT FIND")))))))</f>
        <v>miplib2017</v>
      </c>
      <c r="C1378" t="str">
        <f>B1378&amp;"/"&amp;A1378</f>
        <v>miplib2017/supportcase2</v>
      </c>
      <c r="D1378">
        <f ca="1">VLOOKUP($A1378,INDIRECT("'"&amp;$B1378&amp;"'!"&amp;"$A$5:$Z$10000"),MATCH(D$5,INDIRECT("'"&amp;$B1378&amp;"'!$A$4:$Z$4"),0),0)</f>
        <v>597385</v>
      </c>
      <c r="E1378">
        <f ca="1">VLOOKUP($A1378,INDIRECT("'"&amp;$B1378&amp;"'!"&amp;"$A$5:$Z$10000"),MATCH(E$5,INDIRECT("'"&amp;$B1378&amp;"'!$A$4:$Z$4"),0),0)</f>
        <v>2912</v>
      </c>
      <c r="F1378" t="e">
        <f>VLOOKUP($A1378,cleaning_log!$A$1:$ZZ$9791,MATCH(F$5,cleaning_log!$A$2:$ZZ$2,0),0)</f>
        <v>#N/A</v>
      </c>
      <c r="G1378" t="e">
        <f>VLOOKUP($A1378,cleaning_log!$A$1:$ZZ$9791,MATCH(G$5,cleaning_log!$A$2:$ZZ$2,0),0)</f>
        <v>#N/A</v>
      </c>
      <c r="H1378" t="str">
        <f ca="1">VLOOKUP($A1378,INDIRECT("'"&amp;$B1378&amp;"'!"&amp;"$A$5:$Z$10000"),MATCH(H$5,INDIRECT("'"&amp;$B1378&amp;"'!$A$4:$Z$4"),0),0)</f>
        <v>109137*</v>
      </c>
      <c r="I1378" t="e">
        <f>VLOOKUP($A1378,cleaning_log!$A$1:$ZZ$9791,MATCH(I$5,cleaning_log!$A$2:$ZZ$2,0),0)</f>
        <v>#N/A</v>
      </c>
      <c r="J1378" t="e">
        <f>VLOOKUP($A1378,cleaning_log!$A$1:$ZZ$9791,MATCH(J$5,cleaning_log!$A$2:$ZZ$2,0),0)</f>
        <v>#N/A</v>
      </c>
      <c r="K1378" t="b">
        <f>IF(ISNA(J1378),TRUE,ABS(H1378-J1378)&gt;0.001)</f>
        <v>1</v>
      </c>
      <c r="L1378" t="e">
        <f>VLOOKUP($A1378,cleaning_log!$A$1:$ZZ$9791,MATCH(L$5,cleaning_log!$A$2:$ZZ$2,0),0)</f>
        <v>#N/A</v>
      </c>
      <c r="M1378" t="e">
        <f>VLOOKUP($A1378,cleaning_log!$A$1:$ZZ$9791,MATCH(M$5,cleaning_log!$A$2:$ZZ$2,0),0)</f>
        <v>#N/A</v>
      </c>
      <c r="N1378" t="e">
        <f>VLOOKUP($A1378,cleaning_log!$A$1:$ZZ$9791,MATCH(N$5,cleaning_log!$A$2:$ZZ$2,0),0)</f>
        <v>#N/A</v>
      </c>
      <c r="O1378" t="e">
        <f>VLOOKUP($A1378,cleaning_log!$A$1:$ZZ$9791,MATCH(O$5,cleaning_log!$A$2:$ZZ$2,0),0)</f>
        <v>#N/A</v>
      </c>
      <c r="P1378" t="e">
        <f>VLOOKUP($A1378,cleaning_log!$A$1:$ZZ$9791,MATCH(P$5,cleaning_log!$A$2:$ZZ$2,0),0)</f>
        <v>#N/A</v>
      </c>
      <c r="Q1378" t="e">
        <f>VLOOKUP($A1378,cleaning_log!$A$1:$ZZ$9791,MATCH(Q$5,cleaning_log!$A$2:$ZZ$2,0),0)</f>
        <v>#N/A</v>
      </c>
      <c r="R1378" t="e">
        <f>VLOOKUP($A1378,cleaning_log!$A$1:$ZZ$9791,MATCH(R$5,cleaning_log!$A$2:$ZZ$2,0),0)</f>
        <v>#N/A</v>
      </c>
      <c r="S1378" t="e">
        <f t="shared" si="203"/>
        <v>#N/A</v>
      </c>
      <c r="T1378" t="e">
        <f>VLOOKUP($A1378,cleaning_log!$A$1:$ZZ$9791,MATCH(T$5,cleaning_log!$A$2:$ZZ$2,0),0)</f>
        <v>#N/A</v>
      </c>
      <c r="U1378" t="e">
        <f>VLOOKUP($A1378,cleaning_log!$A$1:$ZZ$9791,MATCH(U$5,cleaning_log!$A$2:$ZZ$2,0),0)</f>
        <v>#N/A</v>
      </c>
      <c r="V1378" t="e">
        <f>VLOOKUP($A1378,cleaning_log!$A$1:$ZZ$9791,MATCH(V$5,cleaning_log!$A$2:$ZZ$2,0),0)</f>
        <v>#N/A</v>
      </c>
    </row>
    <row r="1379" spans="1:22" x14ac:dyDescent="0.2">
      <c r="A1379" t="s">
        <v>16062</v>
      </c>
      <c r="B1379" t="str">
        <f>IF(NOT(ISNA(VLOOKUP($A1379,miplib2017!$A$5:$A$10000,1,0))),"miplib2017",IF(NOT(ISNA(VLOOKUP($A1379,miplib2010!$A$5:$A$10000,1,0))),"miplib2010",IF(NOT(ISNA(VLOOKUP($A1379,miplib2003!$A$5:$A$10000,1,0))),"miplib2003",IF(NOT(ISNA(VLOOKUP($A1379,miplib3!$A$5:$A$10002,1,0))),"miplib3",IF(NOT(ISNA(VLOOKUP($A1379,miplib2!$A$5:$A$10004,1,0))),"miplib2",IF(NOT(ISNA(VLOOKUP($A1379,coral!$A$5:$A$10000,1,0))),"coral",IF(NOT(ISNA(VLOOKUP($A1379,neos!$A$5:$A$10000,1,0))),"neos","COULD NOT FIND")))))))</f>
        <v>miplib2017</v>
      </c>
      <c r="C1379" t="str">
        <f>B1379&amp;"/"&amp;A1379</f>
        <v>miplib2017/supportcase20</v>
      </c>
      <c r="D1379">
        <f ca="1">VLOOKUP($A1379,INDIRECT("'"&amp;$B1379&amp;"'!"&amp;"$A$5:$Z$10000"),MATCH(D$5,INDIRECT("'"&amp;$B1379&amp;"'!$A$4:$Z$4"),0),0)</f>
        <v>903</v>
      </c>
      <c r="E1379">
        <f ca="1">VLOOKUP($A1379,INDIRECT("'"&amp;$B1379&amp;"'!"&amp;"$A$5:$Z$10000"),MATCH(E$5,INDIRECT("'"&amp;$B1379&amp;"'!$A$4:$Z$4"),0),0)</f>
        <v>903</v>
      </c>
      <c r="F1379" t="e">
        <f>VLOOKUP($A1379,cleaning_log!$A$1:$ZZ$9791,MATCH(F$5,cleaning_log!$A$2:$ZZ$2,0),0)</f>
        <v>#N/A</v>
      </c>
      <c r="G1379" t="e">
        <f>VLOOKUP($A1379,cleaning_log!$A$1:$ZZ$9791,MATCH(G$5,cleaning_log!$A$2:$ZZ$2,0),0)</f>
        <v>#N/A</v>
      </c>
      <c r="H1379">
        <f ca="1">VLOOKUP($A1379,INDIRECT("'"&amp;$B1379&amp;"'!"&amp;"$A$5:$Z$10000"),MATCH(H$5,INDIRECT("'"&amp;$B1379&amp;"'!$A$4:$Z$4"),0),0)</f>
        <v>45592</v>
      </c>
      <c r="I1379" t="e">
        <f>VLOOKUP($A1379,cleaning_log!$A$1:$ZZ$9791,MATCH(I$5,cleaning_log!$A$2:$ZZ$2,0),0)</f>
        <v>#N/A</v>
      </c>
      <c r="J1379" t="e">
        <f>VLOOKUP($A1379,cleaning_log!$A$1:$ZZ$9791,MATCH(J$5,cleaning_log!$A$2:$ZZ$2,0),0)</f>
        <v>#N/A</v>
      </c>
      <c r="K1379" t="b">
        <f>IF(ISNA(J1379),TRUE,ABS(H1379-J1379)&gt;0.001)</f>
        <v>1</v>
      </c>
      <c r="L1379" t="e">
        <f>VLOOKUP($A1379,cleaning_log!$A$1:$ZZ$9791,MATCH(L$5,cleaning_log!$A$2:$ZZ$2,0),0)</f>
        <v>#N/A</v>
      </c>
      <c r="M1379" t="e">
        <f>VLOOKUP($A1379,cleaning_log!$A$1:$ZZ$9791,MATCH(M$5,cleaning_log!$A$2:$ZZ$2,0),0)</f>
        <v>#N/A</v>
      </c>
      <c r="N1379" t="e">
        <f>VLOOKUP($A1379,cleaning_log!$A$1:$ZZ$9791,MATCH(N$5,cleaning_log!$A$2:$ZZ$2,0),0)</f>
        <v>#N/A</v>
      </c>
      <c r="O1379" t="e">
        <f>VLOOKUP($A1379,cleaning_log!$A$1:$ZZ$9791,MATCH(O$5,cleaning_log!$A$2:$ZZ$2,0),0)</f>
        <v>#N/A</v>
      </c>
      <c r="P1379" t="e">
        <f>VLOOKUP($A1379,cleaning_log!$A$1:$ZZ$9791,MATCH(P$5,cleaning_log!$A$2:$ZZ$2,0),0)</f>
        <v>#N/A</v>
      </c>
      <c r="Q1379" t="e">
        <f>VLOOKUP($A1379,cleaning_log!$A$1:$ZZ$9791,MATCH(Q$5,cleaning_log!$A$2:$ZZ$2,0),0)</f>
        <v>#N/A</v>
      </c>
      <c r="R1379" t="e">
        <f>VLOOKUP($A1379,cleaning_log!$A$1:$ZZ$9791,MATCH(R$5,cleaning_log!$A$2:$ZZ$2,0),0)</f>
        <v>#N/A</v>
      </c>
      <c r="S1379" t="e">
        <f t="shared" si="203"/>
        <v>#N/A</v>
      </c>
      <c r="T1379" t="e">
        <f>VLOOKUP($A1379,cleaning_log!$A$1:$ZZ$9791,MATCH(T$5,cleaning_log!$A$2:$ZZ$2,0),0)</f>
        <v>#N/A</v>
      </c>
      <c r="U1379" t="e">
        <f>VLOOKUP($A1379,cleaning_log!$A$1:$ZZ$9791,MATCH(U$5,cleaning_log!$A$2:$ZZ$2,0),0)</f>
        <v>#N/A</v>
      </c>
      <c r="V1379" t="e">
        <f>VLOOKUP($A1379,cleaning_log!$A$1:$ZZ$9791,MATCH(V$5,cleaning_log!$A$2:$ZZ$2,0),0)</f>
        <v>#N/A</v>
      </c>
    </row>
    <row r="1380" spans="1:22" hidden="1" x14ac:dyDescent="0.2">
      <c r="A1380" t="s">
        <v>16063</v>
      </c>
      <c r="B1380" t="str">
        <f>IF(NOT(ISNA(VLOOKUP($A1380,miplib2017!$A$5:$A$10000,1,0))),"miplib2017",IF(NOT(ISNA(VLOOKUP($A1380,miplib2010!$A$5:$A$10000,1,0))),"miplib2010",IF(NOT(ISNA(VLOOKUP($A1380,miplib2003!$A$5:$A$10000,1,0))),"miplib2003",IF(NOT(ISNA(VLOOKUP($A1380,miplib3!$A$5:$A$10002,1,0))),"miplib3",IF(NOT(ISNA(VLOOKUP($A1380,miplib2!$A$5:$A$10004,1,0))),"miplib2",IF(NOT(ISNA(VLOOKUP($A1380,coral!$A$5:$A$10000,1,0))),"coral",IF(NOT(ISNA(VLOOKUP($A1380,neos!$A$5:$A$10000,1,0))),"neos","COULD NOT FIND")))))))</f>
        <v>miplib2017</v>
      </c>
      <c r="C1380" t="str">
        <f>B1380&amp;"/"&amp;A1380</f>
        <v>miplib2017/supportcase21i</v>
      </c>
      <c r="D1380">
        <f ca="1">VLOOKUP($A1380,INDIRECT("'"&amp;$B1380&amp;"'!"&amp;"$A$5:$Z$10000"),MATCH(D$5,INDIRECT("'"&amp;$B1380&amp;"'!$A$4:$Z$4"),0),0)</f>
        <v>7540</v>
      </c>
      <c r="E1380">
        <f ca="1">VLOOKUP($A1380,INDIRECT("'"&amp;$B1380&amp;"'!"&amp;"$A$5:$Z$10000"),MATCH(E$5,INDIRECT("'"&amp;$B1380&amp;"'!$A$4:$Z$4"),0),0)</f>
        <v>27</v>
      </c>
      <c r="F1380" t="e">
        <f>VLOOKUP($A1380,cleaning_log!$A$1:$ZZ$9791,MATCH(F$5,cleaning_log!$A$2:$ZZ$2,0),0)</f>
        <v>#N/A</v>
      </c>
      <c r="G1380" t="e">
        <f>VLOOKUP($A1380,cleaning_log!$A$1:$ZZ$9791,MATCH(G$5,cleaning_log!$A$2:$ZZ$2,0),0)</f>
        <v>#N/A</v>
      </c>
      <c r="H1380">
        <f ca="1">VLOOKUP($A1380,INDIRECT("'"&amp;$B1380&amp;"'!"&amp;"$A$5:$Z$10000"),MATCH(H$5,INDIRECT("'"&amp;$B1380&amp;"'!$A$4:$Z$4"),0),0)</f>
        <v>20</v>
      </c>
      <c r="I1380" t="e">
        <f>VLOOKUP($A1380,cleaning_log!$A$1:$ZZ$9791,MATCH(I$5,cleaning_log!$A$2:$ZZ$2,0),0)</f>
        <v>#N/A</v>
      </c>
      <c r="J1380" t="e">
        <f>VLOOKUP($A1380,cleaning_log!$A$1:$ZZ$9791,MATCH(J$5,cleaning_log!$A$2:$ZZ$2,0),0)</f>
        <v>#N/A</v>
      </c>
      <c r="K1380" t="b">
        <f>IF(ISNA(J1380),TRUE,ABS(H1380-J1380)&gt;0.001)</f>
        <v>1</v>
      </c>
      <c r="L1380" t="e">
        <f>VLOOKUP($A1380,cleaning_log!$A$1:$ZZ$9791,MATCH(L$5,cleaning_log!$A$2:$ZZ$2,0),0)</f>
        <v>#N/A</v>
      </c>
      <c r="M1380" t="e">
        <f>VLOOKUP($A1380,cleaning_log!$A$1:$ZZ$9791,MATCH(M$5,cleaning_log!$A$2:$ZZ$2,0),0)</f>
        <v>#N/A</v>
      </c>
      <c r="N1380" t="e">
        <f>VLOOKUP($A1380,cleaning_log!$A$1:$ZZ$9791,MATCH(N$5,cleaning_log!$A$2:$ZZ$2,0),0)</f>
        <v>#N/A</v>
      </c>
      <c r="O1380" t="e">
        <f>VLOOKUP($A1380,cleaning_log!$A$1:$ZZ$9791,MATCH(O$5,cleaning_log!$A$2:$ZZ$2,0),0)</f>
        <v>#N/A</v>
      </c>
      <c r="P1380" t="e">
        <f>VLOOKUP($A1380,cleaning_log!$A$1:$ZZ$9791,MATCH(P$5,cleaning_log!$A$2:$ZZ$2,0),0)</f>
        <v>#N/A</v>
      </c>
      <c r="Q1380" t="e">
        <f>VLOOKUP($A1380,cleaning_log!$A$1:$ZZ$9791,MATCH(Q$5,cleaning_log!$A$2:$ZZ$2,0),0)</f>
        <v>#N/A</v>
      </c>
      <c r="R1380" t="e">
        <f>VLOOKUP($A1380,cleaning_log!$A$1:$ZZ$9791,MATCH(R$5,cleaning_log!$A$2:$ZZ$2,0),0)</f>
        <v>#N/A</v>
      </c>
      <c r="S1380" t="e">
        <f t="shared" si="203"/>
        <v>#N/A</v>
      </c>
      <c r="T1380" t="e">
        <f>VLOOKUP($A1380,cleaning_log!$A$1:$ZZ$9791,MATCH(T$5,cleaning_log!$A$2:$ZZ$2,0),0)</f>
        <v>#N/A</v>
      </c>
      <c r="U1380" t="e">
        <f>VLOOKUP($A1380,cleaning_log!$A$1:$ZZ$9791,MATCH(U$5,cleaning_log!$A$2:$ZZ$2,0),0)</f>
        <v>#N/A</v>
      </c>
      <c r="V1380" t="e">
        <f>VLOOKUP($A1380,cleaning_log!$A$1:$ZZ$9791,MATCH(V$5,cleaning_log!$A$2:$ZZ$2,0),0)</f>
        <v>#N/A</v>
      </c>
    </row>
    <row r="1381" spans="1:22" hidden="1" x14ac:dyDescent="0.2">
      <c r="A1381" t="s">
        <v>4508</v>
      </c>
      <c r="B1381" t="str">
        <f>IF(NOT(ISNA(VLOOKUP($A1381,miplib2017!$A$5:$A$10000,1,0))),"miplib2017",IF(NOT(ISNA(VLOOKUP($A1381,miplib2010!$A$5:$A$10000,1,0))),"miplib2010",IF(NOT(ISNA(VLOOKUP($A1381,miplib2003!$A$5:$A$10000,1,0))),"miplib2003",IF(NOT(ISNA(VLOOKUP($A1381,miplib3!$A$5:$A$10002,1,0))),"miplib3",IF(NOT(ISNA(VLOOKUP($A1381,miplib2!$A$5:$A$10004,1,0))),"miplib2",IF(NOT(ISNA(VLOOKUP($A1381,coral!$A$5:$A$10000,1,0))),"coral",IF(NOT(ISNA(VLOOKUP($A1381,neos!$A$5:$A$10000,1,0))),"neos","COULD NOT FIND")))))))</f>
        <v>miplib2017</v>
      </c>
      <c r="C1381" t="str">
        <f>B1381&amp;"/"&amp;A1381</f>
        <v>miplib2017/supportcase22</v>
      </c>
      <c r="D1381">
        <f ca="1">VLOOKUP($A1381,INDIRECT("'"&amp;$B1381&amp;"'!"&amp;"$A$5:$Z$10000"),MATCH(D$5,INDIRECT("'"&amp;$B1381&amp;"'!$A$4:$Z$4"),0),0)</f>
        <v>260602</v>
      </c>
      <c r="E1381">
        <f ca="1">VLOOKUP($A1381,INDIRECT("'"&amp;$B1381&amp;"'!"&amp;"$A$5:$Z$10000"),MATCH(E$5,INDIRECT("'"&amp;$B1381&amp;"'!$A$4:$Z$4"),0),0)</f>
        <v>7129</v>
      </c>
      <c r="F1381" t="e">
        <f>VLOOKUP($A1381,cleaning_log!$A$1:$ZZ$9791,MATCH(F$5,cleaning_log!$A$2:$ZZ$2,0),0)</f>
        <v>#N/A</v>
      </c>
      <c r="G1381" t="e">
        <f>VLOOKUP($A1381,cleaning_log!$A$1:$ZZ$9791,MATCH(G$5,cleaning_log!$A$2:$ZZ$2,0),0)</f>
        <v>#N/A</v>
      </c>
      <c r="H1381" t="str">
        <f ca="1">VLOOKUP($A1381,INDIRECT("'"&amp;$B1381&amp;"'!"&amp;"$A$5:$Z$10000"),MATCH(H$5,INDIRECT("'"&amp;$B1381&amp;"'!$A$4:$Z$4"),0),0)</f>
        <v>Infeasible</v>
      </c>
      <c r="I1381" t="e">
        <f>VLOOKUP($A1381,cleaning_log!$A$1:$ZZ$9791,MATCH(I$5,cleaning_log!$A$2:$ZZ$2,0),0)</f>
        <v>#N/A</v>
      </c>
      <c r="J1381" t="e">
        <f>VLOOKUP($A1381,cleaning_log!$A$1:$ZZ$9791,MATCH(J$5,cleaning_log!$A$2:$ZZ$2,0),0)</f>
        <v>#N/A</v>
      </c>
      <c r="L1381" t="e">
        <f>VLOOKUP($A1381,cleaning_log!$A$1:$ZZ$9791,MATCH(L$5,cleaning_log!$A$2:$ZZ$2,0),0)</f>
        <v>#N/A</v>
      </c>
      <c r="M1381" t="e">
        <f>VLOOKUP($A1381,cleaning_log!$A$1:$ZZ$9791,MATCH(M$5,cleaning_log!$A$2:$ZZ$2,0),0)</f>
        <v>#N/A</v>
      </c>
      <c r="N1381" t="e">
        <f>VLOOKUP($A1381,cleaning_log!$A$1:$ZZ$9791,MATCH(N$5,cleaning_log!$A$2:$ZZ$2,0),0)</f>
        <v>#N/A</v>
      </c>
      <c r="O1381" t="e">
        <f>VLOOKUP($A1381,cleaning_log!$A$1:$ZZ$9791,MATCH(O$5,cleaning_log!$A$2:$ZZ$2,0),0)</f>
        <v>#N/A</v>
      </c>
      <c r="P1381" t="e">
        <f>VLOOKUP($A1381,cleaning_log!$A$1:$ZZ$9791,MATCH(P$5,cleaning_log!$A$2:$ZZ$2,0),0)</f>
        <v>#N/A</v>
      </c>
      <c r="Q1381" t="e">
        <f>VLOOKUP($A1381,cleaning_log!$A$1:$ZZ$9791,MATCH(Q$5,cleaning_log!$A$2:$ZZ$2,0),0)</f>
        <v>#N/A</v>
      </c>
      <c r="R1381" t="e">
        <f>VLOOKUP($A1381,cleaning_log!$A$1:$ZZ$9791,MATCH(R$5,cleaning_log!$A$2:$ZZ$2,0),0)</f>
        <v>#N/A</v>
      </c>
      <c r="S1381" t="e">
        <f t="shared" si="203"/>
        <v>#N/A</v>
      </c>
      <c r="T1381" t="e">
        <f>VLOOKUP($A1381,cleaning_log!$A$1:$ZZ$9791,MATCH(T$5,cleaning_log!$A$2:$ZZ$2,0),0)</f>
        <v>#N/A</v>
      </c>
      <c r="U1381" t="e">
        <f>VLOOKUP($A1381,cleaning_log!$A$1:$ZZ$9791,MATCH(U$5,cleaning_log!$A$2:$ZZ$2,0),0)</f>
        <v>#N/A</v>
      </c>
      <c r="V1381" t="e">
        <f>VLOOKUP($A1381,cleaning_log!$A$1:$ZZ$9791,MATCH(V$5,cleaning_log!$A$2:$ZZ$2,0),0)</f>
        <v>#N/A</v>
      </c>
    </row>
    <row r="1382" spans="1:22" hidden="1" x14ac:dyDescent="0.2">
      <c r="A1382" t="s">
        <v>16066</v>
      </c>
      <c r="B1382" t="str">
        <f>IF(NOT(ISNA(VLOOKUP($A1382,miplib2017!$A$5:$A$10000,1,0))),"miplib2017",IF(NOT(ISNA(VLOOKUP($A1382,miplib2010!$A$5:$A$10000,1,0))),"miplib2010",IF(NOT(ISNA(VLOOKUP($A1382,miplib2003!$A$5:$A$10000,1,0))),"miplib2003",IF(NOT(ISNA(VLOOKUP($A1382,miplib3!$A$5:$A$10002,1,0))),"miplib3",IF(NOT(ISNA(VLOOKUP($A1382,miplib2!$A$5:$A$10004,1,0))),"miplib2",IF(NOT(ISNA(VLOOKUP($A1382,coral!$A$5:$A$10000,1,0))),"coral",IF(NOT(ISNA(VLOOKUP($A1382,neos!$A$5:$A$10000,1,0))),"neos","COULD NOT FIND")))))))</f>
        <v>miplib2017</v>
      </c>
      <c r="C1382" t="str">
        <f>B1382&amp;"/"&amp;A1382</f>
        <v>miplib2017/supportcase23</v>
      </c>
      <c r="D1382">
        <f ca="1">VLOOKUP($A1382,INDIRECT("'"&amp;$B1382&amp;"'!"&amp;"$A$5:$Z$10000"),MATCH(D$5,INDIRECT("'"&amp;$B1382&amp;"'!$A$4:$Z$4"),0),0)</f>
        <v>40502</v>
      </c>
      <c r="E1382">
        <f ca="1">VLOOKUP($A1382,INDIRECT("'"&amp;$B1382&amp;"'!"&amp;"$A$5:$Z$10000"),MATCH(E$5,INDIRECT("'"&amp;$B1382&amp;"'!$A$4:$Z$4"),0),0)</f>
        <v>24275</v>
      </c>
      <c r="F1382" t="e">
        <f>VLOOKUP($A1382,cleaning_log!$A$1:$ZZ$9791,MATCH(F$5,cleaning_log!$A$2:$ZZ$2,0),0)</f>
        <v>#N/A</v>
      </c>
      <c r="G1382" t="e">
        <f>VLOOKUP($A1382,cleaning_log!$A$1:$ZZ$9791,MATCH(G$5,cleaning_log!$A$2:$ZZ$2,0),0)</f>
        <v>#N/A</v>
      </c>
      <c r="H1382" t="str">
        <f ca="1">VLOOKUP($A1382,INDIRECT("'"&amp;$B1382&amp;"'!"&amp;"$A$5:$Z$10000"),MATCH(H$5,INDIRECT("'"&amp;$B1382&amp;"'!$A$4:$Z$4"),0),0)</f>
        <v>-12160.6593559088*</v>
      </c>
      <c r="I1382" t="e">
        <f>VLOOKUP($A1382,cleaning_log!$A$1:$ZZ$9791,MATCH(I$5,cleaning_log!$A$2:$ZZ$2,0),0)</f>
        <v>#N/A</v>
      </c>
      <c r="J1382" t="e">
        <f>VLOOKUP($A1382,cleaning_log!$A$1:$ZZ$9791,MATCH(J$5,cleaning_log!$A$2:$ZZ$2,0),0)</f>
        <v>#N/A</v>
      </c>
      <c r="K1382" t="b">
        <f>IF(ISNA(J1382),TRUE,ABS(H1382-J1382)&gt;0.001)</f>
        <v>1</v>
      </c>
      <c r="L1382" t="e">
        <f>VLOOKUP($A1382,cleaning_log!$A$1:$ZZ$9791,MATCH(L$5,cleaning_log!$A$2:$ZZ$2,0),0)</f>
        <v>#N/A</v>
      </c>
      <c r="M1382" t="e">
        <f>VLOOKUP($A1382,cleaning_log!$A$1:$ZZ$9791,MATCH(M$5,cleaning_log!$A$2:$ZZ$2,0),0)</f>
        <v>#N/A</v>
      </c>
      <c r="N1382" t="e">
        <f>VLOOKUP($A1382,cleaning_log!$A$1:$ZZ$9791,MATCH(N$5,cleaning_log!$A$2:$ZZ$2,0),0)</f>
        <v>#N/A</v>
      </c>
      <c r="O1382" t="e">
        <f>VLOOKUP($A1382,cleaning_log!$A$1:$ZZ$9791,MATCH(O$5,cleaning_log!$A$2:$ZZ$2,0),0)</f>
        <v>#N/A</v>
      </c>
      <c r="P1382" t="e">
        <f>VLOOKUP($A1382,cleaning_log!$A$1:$ZZ$9791,MATCH(P$5,cleaning_log!$A$2:$ZZ$2,0),0)</f>
        <v>#N/A</v>
      </c>
      <c r="Q1382" t="e">
        <f>VLOOKUP($A1382,cleaning_log!$A$1:$ZZ$9791,MATCH(Q$5,cleaning_log!$A$2:$ZZ$2,0),0)</f>
        <v>#N/A</v>
      </c>
      <c r="R1382" t="e">
        <f>VLOOKUP($A1382,cleaning_log!$A$1:$ZZ$9791,MATCH(R$5,cleaning_log!$A$2:$ZZ$2,0),0)</f>
        <v>#N/A</v>
      </c>
      <c r="S1382" t="e">
        <f t="shared" si="203"/>
        <v>#N/A</v>
      </c>
      <c r="T1382" t="e">
        <f>VLOOKUP($A1382,cleaning_log!$A$1:$ZZ$9791,MATCH(T$5,cleaning_log!$A$2:$ZZ$2,0),0)</f>
        <v>#N/A</v>
      </c>
      <c r="U1382" t="e">
        <f>VLOOKUP($A1382,cleaning_log!$A$1:$ZZ$9791,MATCH(U$5,cleaning_log!$A$2:$ZZ$2,0),0)</f>
        <v>#N/A</v>
      </c>
      <c r="V1382" t="e">
        <f>VLOOKUP($A1382,cleaning_log!$A$1:$ZZ$9791,MATCH(V$5,cleaning_log!$A$2:$ZZ$2,0),0)</f>
        <v>#N/A</v>
      </c>
    </row>
    <row r="1383" spans="1:22" hidden="1" x14ac:dyDescent="0.2">
      <c r="A1383" t="s">
        <v>16069</v>
      </c>
      <c r="B1383" t="str">
        <f>IF(NOT(ISNA(VLOOKUP($A1383,miplib2017!$A$5:$A$10000,1,0))),"miplib2017",IF(NOT(ISNA(VLOOKUP($A1383,miplib2010!$A$5:$A$10000,1,0))),"miplib2010",IF(NOT(ISNA(VLOOKUP($A1383,miplib2003!$A$5:$A$10000,1,0))),"miplib2003",IF(NOT(ISNA(VLOOKUP($A1383,miplib3!$A$5:$A$10002,1,0))),"miplib3",IF(NOT(ISNA(VLOOKUP($A1383,miplib2!$A$5:$A$10004,1,0))),"miplib2",IF(NOT(ISNA(VLOOKUP($A1383,coral!$A$5:$A$10000,1,0))),"coral",IF(NOT(ISNA(VLOOKUP($A1383,neos!$A$5:$A$10000,1,0))),"neos","COULD NOT FIND")))))))</f>
        <v>miplib2017</v>
      </c>
      <c r="C1383" t="str">
        <f>B1383&amp;"/"&amp;A1383</f>
        <v>miplib2017/supportcase25</v>
      </c>
      <c r="D1383">
        <f ca="1">VLOOKUP($A1383,INDIRECT("'"&amp;$B1383&amp;"'!"&amp;"$A$5:$Z$10000"),MATCH(D$5,INDIRECT("'"&amp;$B1383&amp;"'!$A$4:$Z$4"),0),0)</f>
        <v>6673</v>
      </c>
      <c r="E1383">
        <f ca="1">VLOOKUP($A1383,INDIRECT("'"&amp;$B1383&amp;"'!"&amp;"$A$5:$Z$10000"),MATCH(E$5,INDIRECT("'"&amp;$B1383&amp;"'!$A$4:$Z$4"),0),0)</f>
        <v>6769</v>
      </c>
      <c r="F1383" t="e">
        <f>VLOOKUP($A1383,cleaning_log!$A$1:$ZZ$9791,MATCH(F$5,cleaning_log!$A$2:$ZZ$2,0),0)</f>
        <v>#N/A</v>
      </c>
      <c r="G1383" t="e">
        <f>VLOOKUP($A1383,cleaning_log!$A$1:$ZZ$9791,MATCH(G$5,cleaning_log!$A$2:$ZZ$2,0),0)</f>
        <v>#N/A</v>
      </c>
      <c r="H1383">
        <f ca="1">VLOOKUP($A1383,INDIRECT("'"&amp;$B1383&amp;"'!"&amp;"$A$5:$Z$10000"),MATCH(H$5,INDIRECT("'"&amp;$B1383&amp;"'!$A$4:$Z$4"),0),0)</f>
        <v>4.8292808999999999E-2</v>
      </c>
      <c r="I1383" t="e">
        <f>VLOOKUP($A1383,cleaning_log!$A$1:$ZZ$9791,MATCH(I$5,cleaning_log!$A$2:$ZZ$2,0),0)</f>
        <v>#N/A</v>
      </c>
      <c r="J1383" t="e">
        <f>VLOOKUP($A1383,cleaning_log!$A$1:$ZZ$9791,MATCH(J$5,cleaning_log!$A$2:$ZZ$2,0),0)</f>
        <v>#N/A</v>
      </c>
      <c r="K1383" t="b">
        <f>IF(ISNA(J1383),TRUE,ABS(H1383-J1383)&gt;0.001)</f>
        <v>1</v>
      </c>
      <c r="L1383" t="e">
        <f>VLOOKUP($A1383,cleaning_log!$A$1:$ZZ$9791,MATCH(L$5,cleaning_log!$A$2:$ZZ$2,0),0)</f>
        <v>#N/A</v>
      </c>
      <c r="M1383" t="e">
        <f>VLOOKUP($A1383,cleaning_log!$A$1:$ZZ$9791,MATCH(M$5,cleaning_log!$A$2:$ZZ$2,0),0)</f>
        <v>#N/A</v>
      </c>
      <c r="N1383" t="e">
        <f>VLOOKUP($A1383,cleaning_log!$A$1:$ZZ$9791,MATCH(N$5,cleaning_log!$A$2:$ZZ$2,0),0)</f>
        <v>#N/A</v>
      </c>
      <c r="O1383" t="e">
        <f>VLOOKUP($A1383,cleaning_log!$A$1:$ZZ$9791,MATCH(O$5,cleaning_log!$A$2:$ZZ$2,0),0)</f>
        <v>#N/A</v>
      </c>
      <c r="P1383" t="e">
        <f>VLOOKUP($A1383,cleaning_log!$A$1:$ZZ$9791,MATCH(P$5,cleaning_log!$A$2:$ZZ$2,0),0)</f>
        <v>#N/A</v>
      </c>
      <c r="Q1383" t="e">
        <f>VLOOKUP($A1383,cleaning_log!$A$1:$ZZ$9791,MATCH(Q$5,cleaning_log!$A$2:$ZZ$2,0),0)</f>
        <v>#N/A</v>
      </c>
      <c r="R1383" t="e">
        <f>VLOOKUP($A1383,cleaning_log!$A$1:$ZZ$9791,MATCH(R$5,cleaning_log!$A$2:$ZZ$2,0),0)</f>
        <v>#N/A</v>
      </c>
      <c r="S1383" t="e">
        <f t="shared" si="203"/>
        <v>#N/A</v>
      </c>
      <c r="T1383" t="e">
        <f>VLOOKUP($A1383,cleaning_log!$A$1:$ZZ$9791,MATCH(T$5,cleaning_log!$A$2:$ZZ$2,0),0)</f>
        <v>#N/A</v>
      </c>
      <c r="U1383" t="e">
        <f>VLOOKUP($A1383,cleaning_log!$A$1:$ZZ$9791,MATCH(U$5,cleaning_log!$A$2:$ZZ$2,0),0)</f>
        <v>#N/A</v>
      </c>
      <c r="V1383" t="e">
        <f>VLOOKUP($A1383,cleaning_log!$A$1:$ZZ$9791,MATCH(V$5,cleaning_log!$A$2:$ZZ$2,0),0)</f>
        <v>#N/A</v>
      </c>
    </row>
    <row r="1384" spans="1:22" x14ac:dyDescent="0.2">
      <c r="A1384" t="s">
        <v>4509</v>
      </c>
      <c r="B1384" t="str">
        <f>IF(NOT(ISNA(VLOOKUP($A1384,miplib2017!$A$5:$A$10000,1,0))),"miplib2017",IF(NOT(ISNA(VLOOKUP($A1384,miplib2010!$A$5:$A$10000,1,0))),"miplib2010",IF(NOT(ISNA(VLOOKUP($A1384,miplib2003!$A$5:$A$10000,1,0))),"miplib2003",IF(NOT(ISNA(VLOOKUP($A1384,miplib3!$A$5:$A$10002,1,0))),"miplib3",IF(NOT(ISNA(VLOOKUP($A1384,miplib2!$A$5:$A$10004,1,0))),"miplib2",IF(NOT(ISNA(VLOOKUP($A1384,coral!$A$5:$A$10000,1,0))),"coral",IF(NOT(ISNA(VLOOKUP($A1384,neos!$A$5:$A$10000,1,0))),"neos","COULD NOT FIND")))))))</f>
        <v>miplib2017</v>
      </c>
      <c r="C1384" t="str">
        <f>B1384&amp;"/"&amp;A1384</f>
        <v>miplib2017/supportcase26</v>
      </c>
      <c r="D1384">
        <f ca="1">VLOOKUP($A1384,INDIRECT("'"&amp;$B1384&amp;"'!"&amp;"$A$5:$Z$10000"),MATCH(D$5,INDIRECT("'"&amp;$B1384&amp;"'!$A$4:$Z$4"),0),0)</f>
        <v>870</v>
      </c>
      <c r="E1384">
        <f ca="1">VLOOKUP($A1384,INDIRECT("'"&amp;$B1384&amp;"'!"&amp;"$A$5:$Z$10000"),MATCH(E$5,INDIRECT("'"&amp;$B1384&amp;"'!$A$4:$Z$4"),0),0)</f>
        <v>436</v>
      </c>
      <c r="F1384">
        <f>VLOOKUP($A1384,cleaning_log!$A$1:$ZZ$9791,MATCH(F$5,cleaning_log!$A$2:$ZZ$2,0),0)</f>
        <v>830</v>
      </c>
      <c r="G1384">
        <f>VLOOKUP($A1384,cleaning_log!$A$1:$ZZ$9791,MATCH(G$5,cleaning_log!$A$2:$ZZ$2,0),0)</f>
        <v>436</v>
      </c>
      <c r="H1384">
        <f ca="1">VLOOKUP($A1384,INDIRECT("'"&amp;$B1384&amp;"'!"&amp;"$A$5:$Z$10000"),MATCH(H$5,INDIRECT("'"&amp;$B1384&amp;"'!$A$4:$Z$4"),0),0)</f>
        <v>1745.1238129999999</v>
      </c>
      <c r="I1384">
        <f>VLOOKUP($A1384,cleaning_log!$A$1:$ZZ$9791,MATCH(I$5,cleaning_log!$A$2:$ZZ$2,0),0)</f>
        <v>1288.10216113569</v>
      </c>
      <c r="J1384">
        <f>VLOOKUP($A1384,cleaning_log!$A$1:$ZZ$9791,MATCH(J$5,cleaning_log!$A$2:$ZZ$2,0),0)</f>
        <v>1288.10216113569</v>
      </c>
      <c r="K1384" t="b">
        <f ca="1">IF(ISNA(J1384),TRUE,ABS(H1384-J1384)&gt;0.001)</f>
        <v>1</v>
      </c>
      <c r="L1384">
        <f>VLOOKUP($A1384,cleaning_log!$A$1:$ZZ$9791,MATCH(L$5,cleaning_log!$A$2:$ZZ$2,0),0)</f>
        <v>1745.1241822724701</v>
      </c>
      <c r="M1384">
        <f>VLOOKUP($A1384,cleaning_log!$A$1:$ZZ$9791,MATCH(M$5,cleaning_log!$A$2:$ZZ$2,0),0)</f>
        <v>1745.12418234602</v>
      </c>
      <c r="N1384">
        <f>VLOOKUP($A1384,cleaning_log!$A$1:$ZZ$9791,MATCH(N$5,cleaning_log!$A$2:$ZZ$2,0),0)</f>
        <v>1744.97964412634</v>
      </c>
      <c r="O1384">
        <f>VLOOKUP($A1384,cleaning_log!$A$1:$ZZ$9791,MATCH(O$5,cleaning_log!$A$2:$ZZ$2,0),0)</f>
        <v>1745.00724239232</v>
      </c>
      <c r="P1384">
        <f>VLOOKUP($A1384,cleaning_log!$A$1:$ZZ$9791,MATCH(P$5,cleaning_log!$A$2:$ZZ$2,0),0)</f>
        <v>934.53099999999995</v>
      </c>
      <c r="Q1384">
        <f>VLOOKUP($A1384,cleaning_log!$A$1:$ZZ$9791,MATCH(Q$5,cleaning_log!$A$2:$ZZ$2,0),0)</f>
        <v>546.46400000000006</v>
      </c>
      <c r="R1384">
        <f>VLOOKUP($A1384,cleaning_log!$A$1:$ZZ$9791,MATCH(R$5,cleaning_log!$A$2:$ZZ$2,0),0)</f>
        <v>3600.0010000000002</v>
      </c>
      <c r="S1384" t="b">
        <f t="shared" si="203"/>
        <v>1</v>
      </c>
      <c r="T1384">
        <f>VLOOKUP($A1384,cleaning_log!$A$1:$ZZ$9791,MATCH(T$5,cleaning_log!$A$2:$ZZ$2,0),0)</f>
        <v>1100684</v>
      </c>
      <c r="U1384">
        <f>VLOOKUP($A1384,cleaning_log!$A$1:$ZZ$9791,MATCH(U$5,cleaning_log!$A$2:$ZZ$2,0),0)</f>
        <v>343511</v>
      </c>
      <c r="V1384">
        <f>VLOOKUP($A1384,cleaning_log!$A$1:$ZZ$9791,MATCH(V$5,cleaning_log!$A$2:$ZZ$2,0),0)</f>
        <v>1167490</v>
      </c>
    </row>
    <row r="1385" spans="1:22" x14ac:dyDescent="0.2">
      <c r="A1385" t="s">
        <v>16070</v>
      </c>
      <c r="B1385" t="str">
        <f>IF(NOT(ISNA(VLOOKUP($A1385,miplib2017!$A$5:$A$10000,1,0))),"miplib2017",IF(NOT(ISNA(VLOOKUP($A1385,miplib2010!$A$5:$A$10000,1,0))),"miplib2010",IF(NOT(ISNA(VLOOKUP($A1385,miplib2003!$A$5:$A$10000,1,0))),"miplib2003",IF(NOT(ISNA(VLOOKUP($A1385,miplib3!$A$5:$A$10002,1,0))),"miplib3",IF(NOT(ISNA(VLOOKUP($A1385,miplib2!$A$5:$A$10004,1,0))),"miplib2",IF(NOT(ISNA(VLOOKUP($A1385,coral!$A$5:$A$10000,1,0))),"coral",IF(NOT(ISNA(VLOOKUP($A1385,neos!$A$5:$A$10000,1,0))),"neos","COULD NOT FIND")))))))</f>
        <v>miplib2017</v>
      </c>
      <c r="C1385" t="str">
        <f>B1385&amp;"/"&amp;A1385</f>
        <v>miplib2017/supportcase27i</v>
      </c>
      <c r="D1385">
        <f ca="1">VLOOKUP($A1385,INDIRECT("'"&amp;$B1385&amp;"'!"&amp;"$A$5:$Z$10000"),MATCH(D$5,INDIRECT("'"&amp;$B1385&amp;"'!$A$4:$Z$4"),0),0)</f>
        <v>3912</v>
      </c>
      <c r="E1385">
        <f ca="1">VLOOKUP($A1385,INDIRECT("'"&amp;$B1385&amp;"'!"&amp;"$A$5:$Z$10000"),MATCH(E$5,INDIRECT("'"&amp;$B1385&amp;"'!$A$4:$Z$4"),0),0)</f>
        <v>3185</v>
      </c>
      <c r="F1385" t="e">
        <f>VLOOKUP($A1385,cleaning_log!$A$1:$ZZ$9791,MATCH(F$5,cleaning_log!$A$2:$ZZ$2,0),0)</f>
        <v>#N/A</v>
      </c>
      <c r="G1385" t="e">
        <f>VLOOKUP($A1385,cleaning_log!$A$1:$ZZ$9791,MATCH(G$5,cleaning_log!$A$2:$ZZ$2,0),0)</f>
        <v>#N/A</v>
      </c>
      <c r="H1385">
        <f ca="1">VLOOKUP($A1385,INDIRECT("'"&amp;$B1385&amp;"'!"&amp;"$A$5:$Z$10000"),MATCH(H$5,INDIRECT("'"&amp;$B1385&amp;"'!$A$4:$Z$4"),0),0)</f>
        <v>1330</v>
      </c>
      <c r="I1385" t="e">
        <f>VLOOKUP($A1385,cleaning_log!$A$1:$ZZ$9791,MATCH(I$5,cleaning_log!$A$2:$ZZ$2,0),0)</f>
        <v>#N/A</v>
      </c>
      <c r="J1385" t="e">
        <f>VLOOKUP($A1385,cleaning_log!$A$1:$ZZ$9791,MATCH(J$5,cleaning_log!$A$2:$ZZ$2,0),0)</f>
        <v>#N/A</v>
      </c>
      <c r="K1385" t="b">
        <f>IF(ISNA(J1385),TRUE,ABS(H1385-J1385)&gt;0.001)</f>
        <v>1</v>
      </c>
      <c r="L1385" t="e">
        <f>VLOOKUP($A1385,cleaning_log!$A$1:$ZZ$9791,MATCH(L$5,cleaning_log!$A$2:$ZZ$2,0),0)</f>
        <v>#N/A</v>
      </c>
      <c r="M1385" t="e">
        <f>VLOOKUP($A1385,cleaning_log!$A$1:$ZZ$9791,MATCH(M$5,cleaning_log!$A$2:$ZZ$2,0),0)</f>
        <v>#N/A</v>
      </c>
      <c r="N1385" t="e">
        <f>VLOOKUP($A1385,cleaning_log!$A$1:$ZZ$9791,MATCH(N$5,cleaning_log!$A$2:$ZZ$2,0),0)</f>
        <v>#N/A</v>
      </c>
      <c r="O1385" t="e">
        <f>VLOOKUP($A1385,cleaning_log!$A$1:$ZZ$9791,MATCH(O$5,cleaning_log!$A$2:$ZZ$2,0),0)</f>
        <v>#N/A</v>
      </c>
      <c r="P1385" t="e">
        <f>VLOOKUP($A1385,cleaning_log!$A$1:$ZZ$9791,MATCH(P$5,cleaning_log!$A$2:$ZZ$2,0),0)</f>
        <v>#N/A</v>
      </c>
      <c r="Q1385" t="e">
        <f>VLOOKUP($A1385,cleaning_log!$A$1:$ZZ$9791,MATCH(Q$5,cleaning_log!$A$2:$ZZ$2,0),0)</f>
        <v>#N/A</v>
      </c>
      <c r="R1385" t="e">
        <f>VLOOKUP($A1385,cleaning_log!$A$1:$ZZ$9791,MATCH(R$5,cleaning_log!$A$2:$ZZ$2,0),0)</f>
        <v>#N/A</v>
      </c>
      <c r="S1385" t="e">
        <f t="shared" si="203"/>
        <v>#N/A</v>
      </c>
      <c r="T1385" t="e">
        <f>VLOOKUP($A1385,cleaning_log!$A$1:$ZZ$9791,MATCH(T$5,cleaning_log!$A$2:$ZZ$2,0),0)</f>
        <v>#N/A</v>
      </c>
      <c r="U1385" t="e">
        <f>VLOOKUP($A1385,cleaning_log!$A$1:$ZZ$9791,MATCH(U$5,cleaning_log!$A$2:$ZZ$2,0),0)</f>
        <v>#N/A</v>
      </c>
      <c r="V1385" t="e">
        <f>VLOOKUP($A1385,cleaning_log!$A$1:$ZZ$9791,MATCH(V$5,cleaning_log!$A$2:$ZZ$2,0),0)</f>
        <v>#N/A</v>
      </c>
    </row>
    <row r="1386" spans="1:22" hidden="1" x14ac:dyDescent="0.2">
      <c r="A1386" t="s">
        <v>16072</v>
      </c>
      <c r="B1386" t="str">
        <f>IF(NOT(ISNA(VLOOKUP($A1386,miplib2017!$A$5:$A$10000,1,0))),"miplib2017",IF(NOT(ISNA(VLOOKUP($A1386,miplib2010!$A$5:$A$10000,1,0))),"miplib2010",IF(NOT(ISNA(VLOOKUP($A1386,miplib2003!$A$5:$A$10000,1,0))),"miplib2003",IF(NOT(ISNA(VLOOKUP($A1386,miplib3!$A$5:$A$10002,1,0))),"miplib3",IF(NOT(ISNA(VLOOKUP($A1386,miplib2!$A$5:$A$10004,1,0))),"miplib2",IF(NOT(ISNA(VLOOKUP($A1386,coral!$A$5:$A$10000,1,0))),"coral",IF(NOT(ISNA(VLOOKUP($A1386,neos!$A$5:$A$10000,1,0))),"neos","COULD NOT FIND")))))))</f>
        <v>miplib2017</v>
      </c>
      <c r="C1386" t="str">
        <f>B1386&amp;"/"&amp;A1386</f>
        <v>miplib2017/supportcase28i</v>
      </c>
      <c r="D1386">
        <f ca="1">VLOOKUP($A1386,INDIRECT("'"&amp;$B1386&amp;"'!"&amp;"$A$5:$Z$10000"),MATCH(D$5,INDIRECT("'"&amp;$B1386&amp;"'!$A$4:$Z$4"),0),0)</f>
        <v>15073</v>
      </c>
      <c r="E1386">
        <f ca="1">VLOOKUP($A1386,INDIRECT("'"&amp;$B1386&amp;"'!"&amp;"$A$5:$Z$10000"),MATCH(E$5,INDIRECT("'"&amp;$B1386&amp;"'!$A$4:$Z$4"),0),0)</f>
        <v>7560</v>
      </c>
      <c r="F1386" t="e">
        <f>VLOOKUP($A1386,cleaning_log!$A$1:$ZZ$9791,MATCH(F$5,cleaning_log!$A$2:$ZZ$2,0),0)</f>
        <v>#N/A</v>
      </c>
      <c r="G1386" t="e">
        <f>VLOOKUP($A1386,cleaning_log!$A$1:$ZZ$9791,MATCH(G$5,cleaning_log!$A$2:$ZZ$2,0),0)</f>
        <v>#N/A</v>
      </c>
      <c r="H1386">
        <f ca="1">VLOOKUP($A1386,INDIRECT("'"&amp;$B1386&amp;"'!"&amp;"$A$5:$Z$10000"),MATCH(H$5,INDIRECT("'"&amp;$B1386&amp;"'!$A$4:$Z$4"),0),0)</f>
        <v>20</v>
      </c>
      <c r="I1386" t="e">
        <f>VLOOKUP($A1386,cleaning_log!$A$1:$ZZ$9791,MATCH(I$5,cleaning_log!$A$2:$ZZ$2,0),0)</f>
        <v>#N/A</v>
      </c>
      <c r="J1386" t="e">
        <f>VLOOKUP($A1386,cleaning_log!$A$1:$ZZ$9791,MATCH(J$5,cleaning_log!$A$2:$ZZ$2,0),0)</f>
        <v>#N/A</v>
      </c>
      <c r="K1386" t="b">
        <f>IF(ISNA(J1386),TRUE,ABS(H1386-J1386)&gt;0.001)</f>
        <v>1</v>
      </c>
      <c r="L1386" t="e">
        <f>VLOOKUP($A1386,cleaning_log!$A$1:$ZZ$9791,MATCH(L$5,cleaning_log!$A$2:$ZZ$2,0),0)</f>
        <v>#N/A</v>
      </c>
      <c r="M1386" t="e">
        <f>VLOOKUP($A1386,cleaning_log!$A$1:$ZZ$9791,MATCH(M$5,cleaning_log!$A$2:$ZZ$2,0),0)</f>
        <v>#N/A</v>
      </c>
      <c r="N1386" t="e">
        <f>VLOOKUP($A1386,cleaning_log!$A$1:$ZZ$9791,MATCH(N$5,cleaning_log!$A$2:$ZZ$2,0),0)</f>
        <v>#N/A</v>
      </c>
      <c r="O1386" t="e">
        <f>VLOOKUP($A1386,cleaning_log!$A$1:$ZZ$9791,MATCH(O$5,cleaning_log!$A$2:$ZZ$2,0),0)</f>
        <v>#N/A</v>
      </c>
      <c r="P1386" t="e">
        <f>VLOOKUP($A1386,cleaning_log!$A$1:$ZZ$9791,MATCH(P$5,cleaning_log!$A$2:$ZZ$2,0),0)</f>
        <v>#N/A</v>
      </c>
      <c r="Q1386" t="e">
        <f>VLOOKUP($A1386,cleaning_log!$A$1:$ZZ$9791,MATCH(Q$5,cleaning_log!$A$2:$ZZ$2,0),0)</f>
        <v>#N/A</v>
      </c>
      <c r="R1386" t="e">
        <f>VLOOKUP($A1386,cleaning_log!$A$1:$ZZ$9791,MATCH(R$5,cleaning_log!$A$2:$ZZ$2,0),0)</f>
        <v>#N/A</v>
      </c>
      <c r="S1386" t="e">
        <f t="shared" si="203"/>
        <v>#N/A</v>
      </c>
      <c r="T1386" t="e">
        <f>VLOOKUP($A1386,cleaning_log!$A$1:$ZZ$9791,MATCH(T$5,cleaning_log!$A$2:$ZZ$2,0),0)</f>
        <v>#N/A</v>
      </c>
      <c r="U1386" t="e">
        <f>VLOOKUP($A1386,cleaning_log!$A$1:$ZZ$9791,MATCH(U$5,cleaning_log!$A$2:$ZZ$2,0),0)</f>
        <v>#N/A</v>
      </c>
      <c r="V1386" t="e">
        <f>VLOOKUP($A1386,cleaning_log!$A$1:$ZZ$9791,MATCH(V$5,cleaning_log!$A$2:$ZZ$2,0),0)</f>
        <v>#N/A</v>
      </c>
    </row>
    <row r="1387" spans="1:22" hidden="1" x14ac:dyDescent="0.2">
      <c r="A1387" t="s">
        <v>16073</v>
      </c>
      <c r="B1387" t="str">
        <f>IF(NOT(ISNA(VLOOKUP($A1387,miplib2017!$A$5:$A$10000,1,0))),"miplib2017",IF(NOT(ISNA(VLOOKUP($A1387,miplib2010!$A$5:$A$10000,1,0))),"miplib2010",IF(NOT(ISNA(VLOOKUP($A1387,miplib2003!$A$5:$A$10000,1,0))),"miplib2003",IF(NOT(ISNA(VLOOKUP($A1387,miplib3!$A$5:$A$10002,1,0))),"miplib3",IF(NOT(ISNA(VLOOKUP($A1387,miplib2!$A$5:$A$10004,1,0))),"miplib2",IF(NOT(ISNA(VLOOKUP($A1387,coral!$A$5:$A$10000,1,0))),"coral",IF(NOT(ISNA(VLOOKUP($A1387,neos!$A$5:$A$10000,1,0))),"neos","COULD NOT FIND")))))))</f>
        <v>miplib2017</v>
      </c>
      <c r="C1387" t="str">
        <f>B1387&amp;"/"&amp;A1387</f>
        <v>miplib2017/supportcase29</v>
      </c>
      <c r="D1387">
        <f ca="1">VLOOKUP($A1387,INDIRECT("'"&amp;$B1387&amp;"'!"&amp;"$A$5:$Z$10000"),MATCH(D$5,INDIRECT("'"&amp;$B1387&amp;"'!$A$4:$Z$4"),0),0)</f>
        <v>12441</v>
      </c>
      <c r="E1387">
        <f ca="1">VLOOKUP($A1387,INDIRECT("'"&amp;$B1387&amp;"'!"&amp;"$A$5:$Z$10000"),MATCH(E$5,INDIRECT("'"&amp;$B1387&amp;"'!$A$4:$Z$4"),0),0)</f>
        <v>12050</v>
      </c>
      <c r="F1387" t="e">
        <f>VLOOKUP($A1387,cleaning_log!$A$1:$ZZ$9791,MATCH(F$5,cleaning_log!$A$2:$ZZ$2,0),0)</f>
        <v>#N/A</v>
      </c>
      <c r="G1387" t="e">
        <f>VLOOKUP($A1387,cleaning_log!$A$1:$ZZ$9791,MATCH(G$5,cleaning_log!$A$2:$ZZ$2,0),0)</f>
        <v>#N/A</v>
      </c>
      <c r="H1387" t="str">
        <f ca="1">VLOOKUP($A1387,INDIRECT("'"&amp;$B1387&amp;"'!"&amp;"$A$5:$Z$10000"),MATCH(H$5,INDIRECT("'"&amp;$B1387&amp;"'!$A$4:$Z$4"),0),0)</f>
        <v>Infeasible</v>
      </c>
      <c r="I1387" t="e">
        <f>VLOOKUP($A1387,cleaning_log!$A$1:$ZZ$9791,MATCH(I$5,cleaning_log!$A$2:$ZZ$2,0),0)</f>
        <v>#N/A</v>
      </c>
      <c r="J1387" t="e">
        <f>VLOOKUP($A1387,cleaning_log!$A$1:$ZZ$9791,MATCH(J$5,cleaning_log!$A$2:$ZZ$2,0),0)</f>
        <v>#N/A</v>
      </c>
      <c r="K1387" t="b">
        <f>IF(ISNA(J1387),TRUE,ABS(H1387-J1387)&gt;0.001)</f>
        <v>1</v>
      </c>
      <c r="L1387" t="e">
        <f>VLOOKUP($A1387,cleaning_log!$A$1:$ZZ$9791,MATCH(L$5,cleaning_log!$A$2:$ZZ$2,0),0)</f>
        <v>#N/A</v>
      </c>
      <c r="M1387" t="e">
        <f>VLOOKUP($A1387,cleaning_log!$A$1:$ZZ$9791,MATCH(M$5,cleaning_log!$A$2:$ZZ$2,0),0)</f>
        <v>#N/A</v>
      </c>
      <c r="N1387" t="e">
        <f>VLOOKUP($A1387,cleaning_log!$A$1:$ZZ$9791,MATCH(N$5,cleaning_log!$A$2:$ZZ$2,0),0)</f>
        <v>#N/A</v>
      </c>
      <c r="O1387" t="e">
        <f>VLOOKUP($A1387,cleaning_log!$A$1:$ZZ$9791,MATCH(O$5,cleaning_log!$A$2:$ZZ$2,0),0)</f>
        <v>#N/A</v>
      </c>
      <c r="P1387" t="e">
        <f>VLOOKUP($A1387,cleaning_log!$A$1:$ZZ$9791,MATCH(P$5,cleaning_log!$A$2:$ZZ$2,0),0)</f>
        <v>#N/A</v>
      </c>
      <c r="Q1387" t="e">
        <f>VLOOKUP($A1387,cleaning_log!$A$1:$ZZ$9791,MATCH(Q$5,cleaning_log!$A$2:$ZZ$2,0),0)</f>
        <v>#N/A</v>
      </c>
      <c r="R1387" t="e">
        <f>VLOOKUP($A1387,cleaning_log!$A$1:$ZZ$9791,MATCH(R$5,cleaning_log!$A$2:$ZZ$2,0),0)</f>
        <v>#N/A</v>
      </c>
      <c r="S1387" t="e">
        <f t="shared" si="203"/>
        <v>#N/A</v>
      </c>
      <c r="T1387" t="e">
        <f>VLOOKUP($A1387,cleaning_log!$A$1:$ZZ$9791,MATCH(T$5,cleaning_log!$A$2:$ZZ$2,0),0)</f>
        <v>#N/A</v>
      </c>
      <c r="U1387" t="e">
        <f>VLOOKUP($A1387,cleaning_log!$A$1:$ZZ$9791,MATCH(U$5,cleaning_log!$A$2:$ZZ$2,0),0)</f>
        <v>#N/A</v>
      </c>
      <c r="V1387" t="e">
        <f>VLOOKUP($A1387,cleaning_log!$A$1:$ZZ$9791,MATCH(V$5,cleaning_log!$A$2:$ZZ$2,0),0)</f>
        <v>#N/A</v>
      </c>
    </row>
    <row r="1388" spans="1:22" hidden="1" x14ac:dyDescent="0.2">
      <c r="A1388" t="s">
        <v>16075</v>
      </c>
      <c r="B1388" t="str">
        <f>IF(NOT(ISNA(VLOOKUP($A1388,miplib2017!$A$5:$A$10000,1,0))),"miplib2017",IF(NOT(ISNA(VLOOKUP($A1388,miplib2010!$A$5:$A$10000,1,0))),"miplib2010",IF(NOT(ISNA(VLOOKUP($A1388,miplib2003!$A$5:$A$10000,1,0))),"miplib2003",IF(NOT(ISNA(VLOOKUP($A1388,miplib3!$A$5:$A$10002,1,0))),"miplib3",IF(NOT(ISNA(VLOOKUP($A1388,miplib2!$A$5:$A$10004,1,0))),"miplib2",IF(NOT(ISNA(VLOOKUP($A1388,coral!$A$5:$A$10000,1,0))),"coral",IF(NOT(ISNA(VLOOKUP($A1388,neos!$A$5:$A$10000,1,0))),"neos","COULD NOT FIND")))))))</f>
        <v>miplib2017</v>
      </c>
      <c r="C1388" t="str">
        <f>B1388&amp;"/"&amp;A1388</f>
        <v>miplib2017/supportcase3</v>
      </c>
      <c r="D1388">
        <f ca="1">VLOOKUP($A1388,INDIRECT("'"&amp;$B1388&amp;"'!"&amp;"$A$5:$Z$10000"),MATCH(D$5,INDIRECT("'"&amp;$B1388&amp;"'!$A$4:$Z$4"),0),0)</f>
        <v>12702</v>
      </c>
      <c r="E1388">
        <f ca="1">VLOOKUP($A1388,INDIRECT("'"&amp;$B1388&amp;"'!"&amp;"$A$5:$Z$10000"),MATCH(E$5,INDIRECT("'"&amp;$B1388&amp;"'!$A$4:$Z$4"),0),0)</f>
        <v>4191</v>
      </c>
      <c r="F1388" t="e">
        <f>VLOOKUP($A1388,cleaning_log!$A$1:$ZZ$9791,MATCH(F$5,cleaning_log!$A$2:$ZZ$2,0),0)</f>
        <v>#N/A</v>
      </c>
      <c r="G1388" t="e">
        <f>VLOOKUP($A1388,cleaning_log!$A$1:$ZZ$9791,MATCH(G$5,cleaning_log!$A$2:$ZZ$2,0),0)</f>
        <v>#N/A</v>
      </c>
      <c r="H1388">
        <f ca="1">VLOOKUP($A1388,INDIRECT("'"&amp;$B1388&amp;"'!"&amp;"$A$5:$Z$10000"),MATCH(H$5,INDIRECT("'"&amp;$B1388&amp;"'!$A$4:$Z$4"),0),0)</f>
        <v>0</v>
      </c>
      <c r="I1388" t="e">
        <f>VLOOKUP($A1388,cleaning_log!$A$1:$ZZ$9791,MATCH(I$5,cleaning_log!$A$2:$ZZ$2,0),0)</f>
        <v>#N/A</v>
      </c>
      <c r="J1388" t="e">
        <f>VLOOKUP($A1388,cleaning_log!$A$1:$ZZ$9791,MATCH(J$5,cleaning_log!$A$2:$ZZ$2,0),0)</f>
        <v>#N/A</v>
      </c>
      <c r="K1388" t="b">
        <f>IF(ISNA(J1388),TRUE,ABS(H1388-J1388)&gt;0.001)</f>
        <v>1</v>
      </c>
      <c r="L1388" t="e">
        <f>VLOOKUP($A1388,cleaning_log!$A$1:$ZZ$9791,MATCH(L$5,cleaning_log!$A$2:$ZZ$2,0),0)</f>
        <v>#N/A</v>
      </c>
      <c r="M1388" t="e">
        <f>VLOOKUP($A1388,cleaning_log!$A$1:$ZZ$9791,MATCH(M$5,cleaning_log!$A$2:$ZZ$2,0),0)</f>
        <v>#N/A</v>
      </c>
      <c r="N1388" t="e">
        <f>VLOOKUP($A1388,cleaning_log!$A$1:$ZZ$9791,MATCH(N$5,cleaning_log!$A$2:$ZZ$2,0),0)</f>
        <v>#N/A</v>
      </c>
      <c r="O1388" t="e">
        <f>VLOOKUP($A1388,cleaning_log!$A$1:$ZZ$9791,MATCH(O$5,cleaning_log!$A$2:$ZZ$2,0),0)</f>
        <v>#N/A</v>
      </c>
      <c r="P1388" t="e">
        <f>VLOOKUP($A1388,cleaning_log!$A$1:$ZZ$9791,MATCH(P$5,cleaning_log!$A$2:$ZZ$2,0),0)</f>
        <v>#N/A</v>
      </c>
      <c r="Q1388" t="e">
        <f>VLOOKUP($A1388,cleaning_log!$A$1:$ZZ$9791,MATCH(Q$5,cleaning_log!$A$2:$ZZ$2,0),0)</f>
        <v>#N/A</v>
      </c>
      <c r="R1388" t="e">
        <f>VLOOKUP($A1388,cleaning_log!$A$1:$ZZ$9791,MATCH(R$5,cleaning_log!$A$2:$ZZ$2,0),0)</f>
        <v>#N/A</v>
      </c>
      <c r="S1388" t="e">
        <f t="shared" si="203"/>
        <v>#N/A</v>
      </c>
      <c r="T1388" t="e">
        <f>VLOOKUP($A1388,cleaning_log!$A$1:$ZZ$9791,MATCH(T$5,cleaning_log!$A$2:$ZZ$2,0),0)</f>
        <v>#N/A</v>
      </c>
      <c r="U1388" t="e">
        <f>VLOOKUP($A1388,cleaning_log!$A$1:$ZZ$9791,MATCH(U$5,cleaning_log!$A$2:$ZZ$2,0),0)</f>
        <v>#N/A</v>
      </c>
      <c r="V1388" t="e">
        <f>VLOOKUP($A1388,cleaning_log!$A$1:$ZZ$9791,MATCH(V$5,cleaning_log!$A$2:$ZZ$2,0),0)</f>
        <v>#N/A</v>
      </c>
    </row>
    <row r="1389" spans="1:22" hidden="1" x14ac:dyDescent="0.2">
      <c r="A1389" t="s">
        <v>16077</v>
      </c>
      <c r="B1389" t="str">
        <f>IF(NOT(ISNA(VLOOKUP($A1389,miplib2017!$A$5:$A$10000,1,0))),"miplib2017",IF(NOT(ISNA(VLOOKUP($A1389,miplib2010!$A$5:$A$10000,1,0))),"miplib2010",IF(NOT(ISNA(VLOOKUP($A1389,miplib2003!$A$5:$A$10000,1,0))),"miplib2003",IF(NOT(ISNA(VLOOKUP($A1389,miplib3!$A$5:$A$10002,1,0))),"miplib3",IF(NOT(ISNA(VLOOKUP($A1389,miplib2!$A$5:$A$10004,1,0))),"miplib2",IF(NOT(ISNA(VLOOKUP($A1389,coral!$A$5:$A$10000,1,0))),"coral",IF(NOT(ISNA(VLOOKUP($A1389,neos!$A$5:$A$10000,1,0))),"neos","COULD NOT FIND")))))))</f>
        <v>miplib2017</v>
      </c>
      <c r="C1389" t="str">
        <f>B1389&amp;"/"&amp;A1389</f>
        <v>miplib2017/supportcase30</v>
      </c>
      <c r="D1389">
        <f ca="1">VLOOKUP($A1389,INDIRECT("'"&amp;$B1389&amp;"'!"&amp;"$A$5:$Z$10000"),MATCH(D$5,INDIRECT("'"&amp;$B1389&amp;"'!$A$4:$Z$4"),0),0)</f>
        <v>1028</v>
      </c>
      <c r="E1389">
        <f ca="1">VLOOKUP($A1389,INDIRECT("'"&amp;$B1389&amp;"'!"&amp;"$A$5:$Z$10000"),MATCH(E$5,INDIRECT("'"&amp;$B1389&amp;"'!$A$4:$Z$4"),0),0)</f>
        <v>1024</v>
      </c>
      <c r="F1389" t="e">
        <f>VLOOKUP($A1389,cleaning_log!$A$1:$ZZ$9791,MATCH(F$5,cleaning_log!$A$2:$ZZ$2,0),0)</f>
        <v>#N/A</v>
      </c>
      <c r="G1389" t="e">
        <f>VLOOKUP($A1389,cleaning_log!$A$1:$ZZ$9791,MATCH(G$5,cleaning_log!$A$2:$ZZ$2,0),0)</f>
        <v>#N/A</v>
      </c>
      <c r="H1389" t="str">
        <f ca="1">VLOOKUP($A1389,INDIRECT("'"&amp;$B1389&amp;"'!"&amp;"$A$5:$Z$10000"),MATCH(H$5,INDIRECT("'"&amp;$B1389&amp;"'!$A$4:$Z$4"),0),0)</f>
        <v>NA</v>
      </c>
      <c r="I1389" t="e">
        <f>VLOOKUP($A1389,cleaning_log!$A$1:$ZZ$9791,MATCH(I$5,cleaning_log!$A$2:$ZZ$2,0),0)</f>
        <v>#N/A</v>
      </c>
      <c r="J1389" t="e">
        <f>VLOOKUP($A1389,cleaning_log!$A$1:$ZZ$9791,MATCH(J$5,cleaning_log!$A$2:$ZZ$2,0),0)</f>
        <v>#N/A</v>
      </c>
      <c r="K1389" t="b">
        <f>IF(ISNA(J1389),TRUE,ABS(H1389-J1389)&gt;0.001)</f>
        <v>1</v>
      </c>
      <c r="L1389" t="e">
        <f>VLOOKUP($A1389,cleaning_log!$A$1:$ZZ$9791,MATCH(L$5,cleaning_log!$A$2:$ZZ$2,0),0)</f>
        <v>#N/A</v>
      </c>
      <c r="M1389" t="e">
        <f>VLOOKUP($A1389,cleaning_log!$A$1:$ZZ$9791,MATCH(M$5,cleaning_log!$A$2:$ZZ$2,0),0)</f>
        <v>#N/A</v>
      </c>
      <c r="N1389" t="e">
        <f>VLOOKUP($A1389,cleaning_log!$A$1:$ZZ$9791,MATCH(N$5,cleaning_log!$A$2:$ZZ$2,0),0)</f>
        <v>#N/A</v>
      </c>
      <c r="O1389" t="e">
        <f>VLOOKUP($A1389,cleaning_log!$A$1:$ZZ$9791,MATCH(O$5,cleaning_log!$A$2:$ZZ$2,0),0)</f>
        <v>#N/A</v>
      </c>
      <c r="P1389" t="e">
        <f>VLOOKUP($A1389,cleaning_log!$A$1:$ZZ$9791,MATCH(P$5,cleaning_log!$A$2:$ZZ$2,0),0)</f>
        <v>#N/A</v>
      </c>
      <c r="Q1389" t="e">
        <f>VLOOKUP($A1389,cleaning_log!$A$1:$ZZ$9791,MATCH(Q$5,cleaning_log!$A$2:$ZZ$2,0),0)</f>
        <v>#N/A</v>
      </c>
      <c r="R1389" t="e">
        <f>VLOOKUP($A1389,cleaning_log!$A$1:$ZZ$9791,MATCH(R$5,cleaning_log!$A$2:$ZZ$2,0),0)</f>
        <v>#N/A</v>
      </c>
      <c r="S1389" t="e">
        <f t="shared" si="203"/>
        <v>#N/A</v>
      </c>
      <c r="T1389" t="e">
        <f>VLOOKUP($A1389,cleaning_log!$A$1:$ZZ$9791,MATCH(T$5,cleaning_log!$A$2:$ZZ$2,0),0)</f>
        <v>#N/A</v>
      </c>
      <c r="U1389" t="e">
        <f>VLOOKUP($A1389,cleaning_log!$A$1:$ZZ$9791,MATCH(U$5,cleaning_log!$A$2:$ZZ$2,0),0)</f>
        <v>#N/A</v>
      </c>
      <c r="V1389" t="e">
        <f>VLOOKUP($A1389,cleaning_log!$A$1:$ZZ$9791,MATCH(V$5,cleaning_log!$A$2:$ZZ$2,0),0)</f>
        <v>#N/A</v>
      </c>
    </row>
    <row r="1390" spans="1:22" hidden="1" x14ac:dyDescent="0.2">
      <c r="A1390" t="s">
        <v>16079</v>
      </c>
      <c r="B1390" t="str">
        <f>IF(NOT(ISNA(VLOOKUP($A1390,miplib2017!$A$5:$A$10000,1,0))),"miplib2017",IF(NOT(ISNA(VLOOKUP($A1390,miplib2010!$A$5:$A$10000,1,0))),"miplib2010",IF(NOT(ISNA(VLOOKUP($A1390,miplib2003!$A$5:$A$10000,1,0))),"miplib2003",IF(NOT(ISNA(VLOOKUP($A1390,miplib3!$A$5:$A$10002,1,0))),"miplib3",IF(NOT(ISNA(VLOOKUP($A1390,miplib2!$A$5:$A$10004,1,0))),"miplib2",IF(NOT(ISNA(VLOOKUP($A1390,coral!$A$5:$A$10000,1,0))),"coral",IF(NOT(ISNA(VLOOKUP($A1390,neos!$A$5:$A$10000,1,0))),"neos","COULD NOT FIND")))))))</f>
        <v>miplib2017</v>
      </c>
      <c r="C1390" t="str">
        <f>B1390&amp;"/"&amp;A1390</f>
        <v>miplib2017/supportcase31</v>
      </c>
      <c r="D1390">
        <f ca="1">VLOOKUP($A1390,INDIRECT("'"&amp;$B1390&amp;"'!"&amp;"$A$5:$Z$10000"),MATCH(D$5,INDIRECT("'"&amp;$B1390&amp;"'!$A$4:$Z$4"),0),0)</f>
        <v>26195</v>
      </c>
      <c r="E1390">
        <f ca="1">VLOOKUP($A1390,INDIRECT("'"&amp;$B1390&amp;"'!"&amp;"$A$5:$Z$10000"),MATCH(E$5,INDIRECT("'"&amp;$B1390&amp;"'!$A$4:$Z$4"),0),0)</f>
        <v>488882</v>
      </c>
      <c r="F1390" t="e">
        <f>VLOOKUP($A1390,cleaning_log!$A$1:$ZZ$9791,MATCH(F$5,cleaning_log!$A$2:$ZZ$2,0),0)</f>
        <v>#N/A</v>
      </c>
      <c r="G1390" t="e">
        <f>VLOOKUP($A1390,cleaning_log!$A$1:$ZZ$9791,MATCH(G$5,cleaning_log!$A$2:$ZZ$2,0),0)</f>
        <v>#N/A</v>
      </c>
      <c r="H1390" t="str">
        <f ca="1">VLOOKUP($A1390,INDIRECT("'"&amp;$B1390&amp;"'!"&amp;"$A$5:$Z$10000"),MATCH(H$5,INDIRECT("'"&amp;$B1390&amp;"'!$A$4:$Z$4"),0),0)</f>
        <v>-3720089.081*</v>
      </c>
      <c r="I1390" t="e">
        <f>VLOOKUP($A1390,cleaning_log!$A$1:$ZZ$9791,MATCH(I$5,cleaning_log!$A$2:$ZZ$2,0),0)</f>
        <v>#N/A</v>
      </c>
      <c r="J1390" t="e">
        <f>VLOOKUP($A1390,cleaning_log!$A$1:$ZZ$9791,MATCH(J$5,cleaning_log!$A$2:$ZZ$2,0),0)</f>
        <v>#N/A</v>
      </c>
      <c r="K1390" t="b">
        <f>IF(ISNA(J1390),TRUE,ABS(H1390-J1390)&gt;0.001)</f>
        <v>1</v>
      </c>
      <c r="L1390" t="e">
        <f>VLOOKUP($A1390,cleaning_log!$A$1:$ZZ$9791,MATCH(L$5,cleaning_log!$A$2:$ZZ$2,0),0)</f>
        <v>#N/A</v>
      </c>
      <c r="M1390" t="e">
        <f>VLOOKUP($A1390,cleaning_log!$A$1:$ZZ$9791,MATCH(M$5,cleaning_log!$A$2:$ZZ$2,0),0)</f>
        <v>#N/A</v>
      </c>
      <c r="N1390" t="e">
        <f>VLOOKUP($A1390,cleaning_log!$A$1:$ZZ$9791,MATCH(N$5,cleaning_log!$A$2:$ZZ$2,0),0)</f>
        <v>#N/A</v>
      </c>
      <c r="O1390" t="e">
        <f>VLOOKUP($A1390,cleaning_log!$A$1:$ZZ$9791,MATCH(O$5,cleaning_log!$A$2:$ZZ$2,0),0)</f>
        <v>#N/A</v>
      </c>
      <c r="P1390" t="e">
        <f>VLOOKUP($A1390,cleaning_log!$A$1:$ZZ$9791,MATCH(P$5,cleaning_log!$A$2:$ZZ$2,0),0)</f>
        <v>#N/A</v>
      </c>
      <c r="Q1390" t="e">
        <f>VLOOKUP($A1390,cleaning_log!$A$1:$ZZ$9791,MATCH(Q$5,cleaning_log!$A$2:$ZZ$2,0),0)</f>
        <v>#N/A</v>
      </c>
      <c r="R1390" t="e">
        <f>VLOOKUP($A1390,cleaning_log!$A$1:$ZZ$9791,MATCH(R$5,cleaning_log!$A$2:$ZZ$2,0),0)</f>
        <v>#N/A</v>
      </c>
      <c r="S1390" t="e">
        <f t="shared" si="203"/>
        <v>#N/A</v>
      </c>
      <c r="T1390" t="e">
        <f>VLOOKUP($A1390,cleaning_log!$A$1:$ZZ$9791,MATCH(T$5,cleaning_log!$A$2:$ZZ$2,0),0)</f>
        <v>#N/A</v>
      </c>
      <c r="U1390" t="e">
        <f>VLOOKUP($A1390,cleaning_log!$A$1:$ZZ$9791,MATCH(U$5,cleaning_log!$A$2:$ZZ$2,0),0)</f>
        <v>#N/A</v>
      </c>
      <c r="V1390" t="e">
        <f>VLOOKUP($A1390,cleaning_log!$A$1:$ZZ$9791,MATCH(V$5,cleaning_log!$A$2:$ZZ$2,0),0)</f>
        <v>#N/A</v>
      </c>
    </row>
    <row r="1391" spans="1:22" hidden="1" x14ac:dyDescent="0.2">
      <c r="A1391" t="s">
        <v>4510</v>
      </c>
      <c r="B1391" t="str">
        <f>IF(NOT(ISNA(VLOOKUP($A1391,miplib2017!$A$5:$A$10000,1,0))),"miplib2017",IF(NOT(ISNA(VLOOKUP($A1391,miplib2010!$A$5:$A$10000,1,0))),"miplib2010",IF(NOT(ISNA(VLOOKUP($A1391,miplib2003!$A$5:$A$10000,1,0))),"miplib2003",IF(NOT(ISNA(VLOOKUP($A1391,miplib3!$A$5:$A$10002,1,0))),"miplib3",IF(NOT(ISNA(VLOOKUP($A1391,miplib2!$A$5:$A$10004,1,0))),"miplib2",IF(NOT(ISNA(VLOOKUP($A1391,coral!$A$5:$A$10000,1,0))),"coral",IF(NOT(ISNA(VLOOKUP($A1391,neos!$A$5:$A$10000,1,0))),"neos","COULD NOT FIND")))))))</f>
        <v>miplib2017</v>
      </c>
      <c r="C1391" t="str">
        <f>B1391&amp;"/"&amp;A1391</f>
        <v>miplib2017/supportcase33</v>
      </c>
      <c r="D1391">
        <f ca="1">VLOOKUP($A1391,INDIRECT("'"&amp;$B1391&amp;"'!"&amp;"$A$5:$Z$10000"),MATCH(D$5,INDIRECT("'"&amp;$B1391&amp;"'!$A$4:$Z$4"),0),0)</f>
        <v>20489</v>
      </c>
      <c r="E1391">
        <f ca="1">VLOOKUP($A1391,INDIRECT("'"&amp;$B1391&amp;"'!"&amp;"$A$5:$Z$10000"),MATCH(E$5,INDIRECT("'"&amp;$B1391&amp;"'!$A$4:$Z$4"),0),0)</f>
        <v>20203</v>
      </c>
      <c r="F1391">
        <f>VLOOKUP($A1391,cleaning_log!$A$1:$ZZ$9791,MATCH(F$5,cleaning_log!$A$2:$ZZ$2,0),0)</f>
        <v>2382</v>
      </c>
      <c r="G1391">
        <f>VLOOKUP($A1391,cleaning_log!$A$1:$ZZ$9791,MATCH(G$5,cleaning_log!$A$2:$ZZ$2,0),0)</f>
        <v>6295</v>
      </c>
      <c r="H1391">
        <f ca="1">VLOOKUP($A1391,INDIRECT("'"&amp;$B1391&amp;"'!"&amp;"$A$5:$Z$10000"),MATCH(H$5,INDIRECT("'"&amp;$B1391&amp;"'!$A$4:$Z$4"),0),0)</f>
        <v>-345</v>
      </c>
      <c r="I1391">
        <f>VLOOKUP($A1391,cleaning_log!$A$1:$ZZ$9791,MATCH(I$5,cleaning_log!$A$2:$ZZ$2,0),0)</f>
        <v>-552.5</v>
      </c>
      <c r="J1391">
        <f>VLOOKUP($A1391,cleaning_log!$A$1:$ZZ$9791,MATCH(J$5,cleaning_log!$A$2:$ZZ$2,0),0)</f>
        <v>-465</v>
      </c>
      <c r="K1391" t="b">
        <f ca="1">IF(ISNA(J1391),TRUE,ABS(H1391-J1391)&gt;0.001)</f>
        <v>1</v>
      </c>
      <c r="L1391">
        <f>VLOOKUP($A1391,cleaning_log!$A$1:$ZZ$9791,MATCH(L$5,cleaning_log!$A$2:$ZZ$2,0),0)</f>
        <v>-349.99986000000001</v>
      </c>
      <c r="M1391">
        <f>VLOOKUP($A1391,cleaning_log!$A$1:$ZZ$9791,MATCH(M$5,cleaning_log!$A$2:$ZZ$2,0),0)</f>
        <v>-345</v>
      </c>
      <c r="N1391">
        <f>VLOOKUP($A1391,cleaning_log!$A$1:$ZZ$9791,MATCH(N$5,cleaning_log!$A$2:$ZZ$2,0),0)</f>
        <v>-345</v>
      </c>
      <c r="O1391">
        <f>VLOOKUP($A1391,cleaning_log!$A$1:$ZZ$9791,MATCH(O$5,cleaning_log!$A$2:$ZZ$2,0),0)</f>
        <v>-344.99999999999898</v>
      </c>
      <c r="P1391">
        <f>VLOOKUP($A1391,cleaning_log!$A$1:$ZZ$9791,MATCH(P$5,cleaning_log!$A$2:$ZZ$2,0),0)</f>
        <v>148.72800000000001</v>
      </c>
      <c r="Q1391">
        <f>VLOOKUP($A1391,cleaning_log!$A$1:$ZZ$9791,MATCH(Q$5,cleaning_log!$A$2:$ZZ$2,0),0)</f>
        <v>40.652999999999999</v>
      </c>
      <c r="R1391">
        <f>VLOOKUP($A1391,cleaning_log!$A$1:$ZZ$9791,MATCH(R$5,cleaning_log!$A$2:$ZZ$2,0),0)</f>
        <v>99.141000000000005</v>
      </c>
      <c r="S1391" t="b">
        <f t="shared" si="203"/>
        <v>1</v>
      </c>
      <c r="T1391">
        <f>VLOOKUP($A1391,cleaning_log!$A$1:$ZZ$9791,MATCH(T$5,cleaning_log!$A$2:$ZZ$2,0),0)</f>
        <v>3739</v>
      </c>
      <c r="U1391">
        <f>VLOOKUP($A1391,cleaning_log!$A$1:$ZZ$9791,MATCH(U$5,cleaning_log!$A$2:$ZZ$2,0),0)</f>
        <v>3412</v>
      </c>
      <c r="V1391">
        <f>VLOOKUP($A1391,cleaning_log!$A$1:$ZZ$9791,MATCH(V$5,cleaning_log!$A$2:$ZZ$2,0),0)</f>
        <v>9544</v>
      </c>
    </row>
    <row r="1392" spans="1:22" hidden="1" x14ac:dyDescent="0.2">
      <c r="A1392" t="s">
        <v>16083</v>
      </c>
      <c r="B1392" t="str">
        <f>IF(NOT(ISNA(VLOOKUP($A1392,miplib2017!$A$5:$A$10000,1,0))),"miplib2017",IF(NOT(ISNA(VLOOKUP($A1392,miplib2010!$A$5:$A$10000,1,0))),"miplib2010",IF(NOT(ISNA(VLOOKUP($A1392,miplib2003!$A$5:$A$10000,1,0))),"miplib2003",IF(NOT(ISNA(VLOOKUP($A1392,miplib3!$A$5:$A$10002,1,0))),"miplib3",IF(NOT(ISNA(VLOOKUP($A1392,miplib2!$A$5:$A$10004,1,0))),"miplib2",IF(NOT(ISNA(VLOOKUP($A1392,coral!$A$5:$A$10000,1,0))),"coral",IF(NOT(ISNA(VLOOKUP($A1392,neos!$A$5:$A$10000,1,0))),"neos","COULD NOT FIND")))))))</f>
        <v>miplib2017</v>
      </c>
      <c r="C1392" t="str">
        <f>B1392&amp;"/"&amp;A1392</f>
        <v>miplib2017/supportcase34</v>
      </c>
      <c r="D1392">
        <f ca="1">VLOOKUP($A1392,INDIRECT("'"&amp;$B1392&amp;"'!"&amp;"$A$5:$Z$10000"),MATCH(D$5,INDIRECT("'"&amp;$B1392&amp;"'!$A$4:$Z$4"),0),0)</f>
        <v>15170</v>
      </c>
      <c r="E1392">
        <f ca="1">VLOOKUP($A1392,INDIRECT("'"&amp;$B1392&amp;"'!"&amp;"$A$5:$Z$10000"),MATCH(E$5,INDIRECT("'"&amp;$B1392&amp;"'!$A$4:$Z$4"),0),0)</f>
        <v>17879</v>
      </c>
      <c r="F1392" t="e">
        <f>VLOOKUP($A1392,cleaning_log!$A$1:$ZZ$9791,MATCH(F$5,cleaning_log!$A$2:$ZZ$2,0),0)</f>
        <v>#N/A</v>
      </c>
      <c r="G1392" t="e">
        <f>VLOOKUP($A1392,cleaning_log!$A$1:$ZZ$9791,MATCH(G$5,cleaning_log!$A$2:$ZZ$2,0),0)</f>
        <v>#N/A</v>
      </c>
      <c r="H1392">
        <f ca="1">VLOOKUP($A1392,INDIRECT("'"&amp;$B1392&amp;"'!"&amp;"$A$5:$Z$10000"),MATCH(H$5,INDIRECT("'"&amp;$B1392&amp;"'!$A$4:$Z$4"),0),0)</f>
        <v>83.999999860000003</v>
      </c>
      <c r="I1392" t="e">
        <f>VLOOKUP($A1392,cleaning_log!$A$1:$ZZ$9791,MATCH(I$5,cleaning_log!$A$2:$ZZ$2,0),0)</f>
        <v>#N/A</v>
      </c>
      <c r="J1392" t="e">
        <f>VLOOKUP($A1392,cleaning_log!$A$1:$ZZ$9791,MATCH(J$5,cleaning_log!$A$2:$ZZ$2,0),0)</f>
        <v>#N/A</v>
      </c>
      <c r="K1392" t="b">
        <f>IF(ISNA(J1392),TRUE,ABS(H1392-J1392)&gt;0.001)</f>
        <v>1</v>
      </c>
      <c r="L1392" t="e">
        <f>VLOOKUP($A1392,cleaning_log!$A$1:$ZZ$9791,MATCH(L$5,cleaning_log!$A$2:$ZZ$2,0),0)</f>
        <v>#N/A</v>
      </c>
      <c r="M1392" t="e">
        <f>VLOOKUP($A1392,cleaning_log!$A$1:$ZZ$9791,MATCH(M$5,cleaning_log!$A$2:$ZZ$2,0),0)</f>
        <v>#N/A</v>
      </c>
      <c r="N1392" t="e">
        <f>VLOOKUP($A1392,cleaning_log!$A$1:$ZZ$9791,MATCH(N$5,cleaning_log!$A$2:$ZZ$2,0),0)</f>
        <v>#N/A</v>
      </c>
      <c r="O1392" t="e">
        <f>VLOOKUP($A1392,cleaning_log!$A$1:$ZZ$9791,MATCH(O$5,cleaning_log!$A$2:$ZZ$2,0),0)</f>
        <v>#N/A</v>
      </c>
      <c r="P1392" t="e">
        <f>VLOOKUP($A1392,cleaning_log!$A$1:$ZZ$9791,MATCH(P$5,cleaning_log!$A$2:$ZZ$2,0),0)</f>
        <v>#N/A</v>
      </c>
      <c r="Q1392" t="e">
        <f>VLOOKUP($A1392,cleaning_log!$A$1:$ZZ$9791,MATCH(Q$5,cleaning_log!$A$2:$ZZ$2,0),0)</f>
        <v>#N/A</v>
      </c>
      <c r="R1392" t="e">
        <f>VLOOKUP($A1392,cleaning_log!$A$1:$ZZ$9791,MATCH(R$5,cleaning_log!$A$2:$ZZ$2,0),0)</f>
        <v>#N/A</v>
      </c>
      <c r="S1392" t="e">
        <f t="shared" si="203"/>
        <v>#N/A</v>
      </c>
      <c r="T1392" t="e">
        <f>VLOOKUP($A1392,cleaning_log!$A$1:$ZZ$9791,MATCH(T$5,cleaning_log!$A$2:$ZZ$2,0),0)</f>
        <v>#N/A</v>
      </c>
      <c r="U1392" t="e">
        <f>VLOOKUP($A1392,cleaning_log!$A$1:$ZZ$9791,MATCH(U$5,cleaning_log!$A$2:$ZZ$2,0),0)</f>
        <v>#N/A</v>
      </c>
      <c r="V1392" t="e">
        <f>VLOOKUP($A1392,cleaning_log!$A$1:$ZZ$9791,MATCH(V$5,cleaning_log!$A$2:$ZZ$2,0),0)</f>
        <v>#N/A</v>
      </c>
    </row>
    <row r="1393" spans="1:22" hidden="1" x14ac:dyDescent="0.2">
      <c r="A1393" t="s">
        <v>16085</v>
      </c>
      <c r="B1393" t="str">
        <f>IF(NOT(ISNA(VLOOKUP($A1393,miplib2017!$A$5:$A$10000,1,0))),"miplib2017",IF(NOT(ISNA(VLOOKUP($A1393,miplib2010!$A$5:$A$10000,1,0))),"miplib2010",IF(NOT(ISNA(VLOOKUP($A1393,miplib2003!$A$5:$A$10000,1,0))),"miplib2003",IF(NOT(ISNA(VLOOKUP($A1393,miplib3!$A$5:$A$10002,1,0))),"miplib3",IF(NOT(ISNA(VLOOKUP($A1393,miplib2!$A$5:$A$10004,1,0))),"miplib2",IF(NOT(ISNA(VLOOKUP($A1393,coral!$A$5:$A$10000,1,0))),"coral",IF(NOT(ISNA(VLOOKUP($A1393,neos!$A$5:$A$10000,1,0))),"neos","COULD NOT FIND")))))))</f>
        <v>miplib2017</v>
      </c>
      <c r="C1393" t="str">
        <f>B1393&amp;"/"&amp;A1393</f>
        <v>miplib2017/supportcase35</v>
      </c>
      <c r="D1393">
        <f ca="1">VLOOKUP($A1393,INDIRECT("'"&amp;$B1393&amp;"'!"&amp;"$A$5:$Z$10000"),MATCH(D$5,INDIRECT("'"&amp;$B1393&amp;"'!$A$4:$Z$4"),0),0)</f>
        <v>6334</v>
      </c>
      <c r="E1393">
        <f ca="1">VLOOKUP($A1393,INDIRECT("'"&amp;$B1393&amp;"'!"&amp;"$A$5:$Z$10000"),MATCH(E$5,INDIRECT("'"&amp;$B1393&amp;"'!$A$4:$Z$4"),0),0)</f>
        <v>12941</v>
      </c>
      <c r="F1393" t="e">
        <f>VLOOKUP($A1393,cleaning_log!$A$1:$ZZ$9791,MATCH(F$5,cleaning_log!$A$2:$ZZ$2,0),0)</f>
        <v>#N/A</v>
      </c>
      <c r="G1393" t="e">
        <f>VLOOKUP($A1393,cleaning_log!$A$1:$ZZ$9791,MATCH(G$5,cleaning_log!$A$2:$ZZ$2,0),0)</f>
        <v>#N/A</v>
      </c>
      <c r="H1393" t="str">
        <f ca="1">VLOOKUP($A1393,INDIRECT("'"&amp;$B1393&amp;"'!"&amp;"$A$5:$Z$10000"),MATCH(H$5,INDIRECT("'"&amp;$B1393&amp;"'!$A$4:$Z$4"),0),0)</f>
        <v>-314.500022917186*</v>
      </c>
      <c r="I1393" t="e">
        <f>VLOOKUP($A1393,cleaning_log!$A$1:$ZZ$9791,MATCH(I$5,cleaning_log!$A$2:$ZZ$2,0),0)</f>
        <v>#N/A</v>
      </c>
      <c r="J1393" t="e">
        <f>VLOOKUP($A1393,cleaning_log!$A$1:$ZZ$9791,MATCH(J$5,cleaning_log!$A$2:$ZZ$2,0),0)</f>
        <v>#N/A</v>
      </c>
      <c r="K1393" t="b">
        <f>IF(ISNA(J1393),TRUE,ABS(H1393-J1393)&gt;0.001)</f>
        <v>1</v>
      </c>
      <c r="L1393" t="e">
        <f>VLOOKUP($A1393,cleaning_log!$A$1:$ZZ$9791,MATCH(L$5,cleaning_log!$A$2:$ZZ$2,0),0)</f>
        <v>#N/A</v>
      </c>
      <c r="M1393" t="e">
        <f>VLOOKUP($A1393,cleaning_log!$A$1:$ZZ$9791,MATCH(M$5,cleaning_log!$A$2:$ZZ$2,0),0)</f>
        <v>#N/A</v>
      </c>
      <c r="N1393" t="e">
        <f>VLOOKUP($A1393,cleaning_log!$A$1:$ZZ$9791,MATCH(N$5,cleaning_log!$A$2:$ZZ$2,0),0)</f>
        <v>#N/A</v>
      </c>
      <c r="O1393" t="e">
        <f>VLOOKUP($A1393,cleaning_log!$A$1:$ZZ$9791,MATCH(O$5,cleaning_log!$A$2:$ZZ$2,0),0)</f>
        <v>#N/A</v>
      </c>
      <c r="P1393" t="e">
        <f>VLOOKUP($A1393,cleaning_log!$A$1:$ZZ$9791,MATCH(P$5,cleaning_log!$A$2:$ZZ$2,0),0)</f>
        <v>#N/A</v>
      </c>
      <c r="Q1393" t="e">
        <f>VLOOKUP($A1393,cleaning_log!$A$1:$ZZ$9791,MATCH(Q$5,cleaning_log!$A$2:$ZZ$2,0),0)</f>
        <v>#N/A</v>
      </c>
      <c r="R1393" t="e">
        <f>VLOOKUP($A1393,cleaning_log!$A$1:$ZZ$9791,MATCH(R$5,cleaning_log!$A$2:$ZZ$2,0),0)</f>
        <v>#N/A</v>
      </c>
      <c r="S1393" t="e">
        <f t="shared" si="203"/>
        <v>#N/A</v>
      </c>
      <c r="T1393" t="e">
        <f>VLOOKUP($A1393,cleaning_log!$A$1:$ZZ$9791,MATCH(T$5,cleaning_log!$A$2:$ZZ$2,0),0)</f>
        <v>#N/A</v>
      </c>
      <c r="U1393" t="e">
        <f>VLOOKUP($A1393,cleaning_log!$A$1:$ZZ$9791,MATCH(U$5,cleaning_log!$A$2:$ZZ$2,0),0)</f>
        <v>#N/A</v>
      </c>
      <c r="V1393" t="e">
        <f>VLOOKUP($A1393,cleaning_log!$A$1:$ZZ$9791,MATCH(V$5,cleaning_log!$A$2:$ZZ$2,0),0)</f>
        <v>#N/A</v>
      </c>
    </row>
    <row r="1394" spans="1:22" hidden="1" x14ac:dyDescent="0.2">
      <c r="A1394" t="s">
        <v>16087</v>
      </c>
      <c r="B1394" t="str">
        <f>IF(NOT(ISNA(VLOOKUP($A1394,miplib2017!$A$5:$A$10000,1,0))),"miplib2017",IF(NOT(ISNA(VLOOKUP($A1394,miplib2010!$A$5:$A$10000,1,0))),"miplib2010",IF(NOT(ISNA(VLOOKUP($A1394,miplib2003!$A$5:$A$10000,1,0))),"miplib2003",IF(NOT(ISNA(VLOOKUP($A1394,miplib3!$A$5:$A$10002,1,0))),"miplib3",IF(NOT(ISNA(VLOOKUP($A1394,miplib2!$A$5:$A$10004,1,0))),"miplib2",IF(NOT(ISNA(VLOOKUP($A1394,coral!$A$5:$A$10000,1,0))),"coral",IF(NOT(ISNA(VLOOKUP($A1394,neos!$A$5:$A$10000,1,0))),"neos","COULD NOT FIND")))))))</f>
        <v>miplib2017</v>
      </c>
      <c r="C1394" t="str">
        <f>B1394&amp;"/"&amp;A1394</f>
        <v>miplib2017/supportcase37</v>
      </c>
      <c r="D1394">
        <f ca="1">VLOOKUP($A1394,INDIRECT("'"&amp;$B1394&amp;"'!"&amp;"$A$5:$Z$10000"),MATCH(D$5,INDIRECT("'"&amp;$B1394&amp;"'!$A$4:$Z$4"),0),0)</f>
        <v>59023</v>
      </c>
      <c r="E1394">
        <f ca="1">VLOOKUP($A1394,INDIRECT("'"&amp;$B1394&amp;"'!"&amp;"$A$5:$Z$10000"),MATCH(E$5,INDIRECT("'"&amp;$B1394&amp;"'!$A$4:$Z$4"),0),0)</f>
        <v>20047</v>
      </c>
      <c r="F1394" t="e">
        <f>VLOOKUP($A1394,cleaning_log!$A$1:$ZZ$9791,MATCH(F$5,cleaning_log!$A$2:$ZZ$2,0),0)</f>
        <v>#N/A</v>
      </c>
      <c r="G1394" t="e">
        <f>VLOOKUP($A1394,cleaning_log!$A$1:$ZZ$9791,MATCH(G$5,cleaning_log!$A$2:$ZZ$2,0),0)</f>
        <v>#N/A</v>
      </c>
      <c r="H1394">
        <f ca="1">VLOOKUP($A1394,INDIRECT("'"&amp;$B1394&amp;"'!"&amp;"$A$5:$Z$10000"),MATCH(H$5,INDIRECT("'"&amp;$B1394&amp;"'!$A$4:$Z$4"),0),0)</f>
        <v>-1048.96</v>
      </c>
      <c r="I1394" t="e">
        <f>VLOOKUP($A1394,cleaning_log!$A$1:$ZZ$9791,MATCH(I$5,cleaning_log!$A$2:$ZZ$2,0),0)</f>
        <v>#N/A</v>
      </c>
      <c r="J1394" t="e">
        <f>VLOOKUP($A1394,cleaning_log!$A$1:$ZZ$9791,MATCH(J$5,cleaning_log!$A$2:$ZZ$2,0),0)</f>
        <v>#N/A</v>
      </c>
      <c r="K1394" t="b">
        <f>IF(ISNA(J1394),TRUE,ABS(H1394-J1394)&gt;0.001)</f>
        <v>1</v>
      </c>
      <c r="L1394" t="e">
        <f>VLOOKUP($A1394,cleaning_log!$A$1:$ZZ$9791,MATCH(L$5,cleaning_log!$A$2:$ZZ$2,0),0)</f>
        <v>#N/A</v>
      </c>
      <c r="M1394" t="e">
        <f>VLOOKUP($A1394,cleaning_log!$A$1:$ZZ$9791,MATCH(M$5,cleaning_log!$A$2:$ZZ$2,0),0)</f>
        <v>#N/A</v>
      </c>
      <c r="N1394" t="e">
        <f>VLOOKUP($A1394,cleaning_log!$A$1:$ZZ$9791,MATCH(N$5,cleaning_log!$A$2:$ZZ$2,0),0)</f>
        <v>#N/A</v>
      </c>
      <c r="O1394" t="e">
        <f>VLOOKUP($A1394,cleaning_log!$A$1:$ZZ$9791,MATCH(O$5,cleaning_log!$A$2:$ZZ$2,0),0)</f>
        <v>#N/A</v>
      </c>
      <c r="P1394" t="e">
        <f>VLOOKUP($A1394,cleaning_log!$A$1:$ZZ$9791,MATCH(P$5,cleaning_log!$A$2:$ZZ$2,0),0)</f>
        <v>#N/A</v>
      </c>
      <c r="Q1394" t="e">
        <f>VLOOKUP($A1394,cleaning_log!$A$1:$ZZ$9791,MATCH(Q$5,cleaning_log!$A$2:$ZZ$2,0),0)</f>
        <v>#N/A</v>
      </c>
      <c r="R1394" t="e">
        <f>VLOOKUP($A1394,cleaning_log!$A$1:$ZZ$9791,MATCH(R$5,cleaning_log!$A$2:$ZZ$2,0),0)</f>
        <v>#N/A</v>
      </c>
      <c r="S1394" t="e">
        <f t="shared" si="203"/>
        <v>#N/A</v>
      </c>
      <c r="T1394" t="e">
        <f>VLOOKUP($A1394,cleaning_log!$A$1:$ZZ$9791,MATCH(T$5,cleaning_log!$A$2:$ZZ$2,0),0)</f>
        <v>#N/A</v>
      </c>
      <c r="U1394" t="e">
        <f>VLOOKUP($A1394,cleaning_log!$A$1:$ZZ$9791,MATCH(U$5,cleaning_log!$A$2:$ZZ$2,0),0)</f>
        <v>#N/A</v>
      </c>
      <c r="V1394" t="e">
        <f>VLOOKUP($A1394,cleaning_log!$A$1:$ZZ$9791,MATCH(V$5,cleaning_log!$A$2:$ZZ$2,0),0)</f>
        <v>#N/A</v>
      </c>
    </row>
    <row r="1395" spans="1:22" hidden="1" x14ac:dyDescent="0.2">
      <c r="A1395" t="s">
        <v>16089</v>
      </c>
      <c r="B1395" t="str">
        <f>IF(NOT(ISNA(VLOOKUP($A1395,miplib2017!$A$5:$A$10000,1,0))),"miplib2017",IF(NOT(ISNA(VLOOKUP($A1395,miplib2010!$A$5:$A$10000,1,0))),"miplib2010",IF(NOT(ISNA(VLOOKUP($A1395,miplib2003!$A$5:$A$10000,1,0))),"miplib2003",IF(NOT(ISNA(VLOOKUP($A1395,miplib3!$A$5:$A$10002,1,0))),"miplib3",IF(NOT(ISNA(VLOOKUP($A1395,miplib2!$A$5:$A$10004,1,0))),"miplib2",IF(NOT(ISNA(VLOOKUP($A1395,coral!$A$5:$A$10000,1,0))),"coral",IF(NOT(ISNA(VLOOKUP($A1395,neos!$A$5:$A$10000,1,0))),"neos","COULD NOT FIND")))))))</f>
        <v>miplib2017</v>
      </c>
      <c r="C1395" t="str">
        <f>B1395&amp;"/"&amp;A1395</f>
        <v>miplib2017/supportcase38</v>
      </c>
      <c r="D1395">
        <f ca="1">VLOOKUP($A1395,INDIRECT("'"&amp;$B1395&amp;"'!"&amp;"$A$5:$Z$10000"),MATCH(D$5,INDIRECT("'"&amp;$B1395&amp;"'!$A$4:$Z$4"),0),0)</f>
        <v>4231124</v>
      </c>
      <c r="E1395">
        <f ca="1">VLOOKUP($A1395,INDIRECT("'"&amp;$B1395&amp;"'!"&amp;"$A$5:$Z$10000"),MATCH(E$5,INDIRECT("'"&amp;$B1395&amp;"'!$A$4:$Z$4"),0),0)</f>
        <v>6296679</v>
      </c>
      <c r="F1395" t="e">
        <f>VLOOKUP($A1395,cleaning_log!$A$1:$ZZ$9791,MATCH(F$5,cleaning_log!$A$2:$ZZ$2,0),0)</f>
        <v>#N/A</v>
      </c>
      <c r="G1395" t="e">
        <f>VLOOKUP($A1395,cleaning_log!$A$1:$ZZ$9791,MATCH(G$5,cleaning_log!$A$2:$ZZ$2,0),0)</f>
        <v>#N/A</v>
      </c>
      <c r="H1395" t="str">
        <f ca="1">VLOOKUP($A1395,INDIRECT("'"&amp;$B1395&amp;"'!"&amp;"$A$5:$Z$10000"),MATCH(H$5,INDIRECT("'"&amp;$B1395&amp;"'!$A$4:$Z$4"),0),0)</f>
        <v>32873.9683458331*</v>
      </c>
      <c r="I1395" t="e">
        <f>VLOOKUP($A1395,cleaning_log!$A$1:$ZZ$9791,MATCH(I$5,cleaning_log!$A$2:$ZZ$2,0),0)</f>
        <v>#N/A</v>
      </c>
      <c r="J1395" t="e">
        <f>VLOOKUP($A1395,cleaning_log!$A$1:$ZZ$9791,MATCH(J$5,cleaning_log!$A$2:$ZZ$2,0),0)</f>
        <v>#N/A</v>
      </c>
      <c r="K1395" t="b">
        <f>IF(ISNA(J1395),TRUE,ABS(H1395-J1395)&gt;0.001)</f>
        <v>1</v>
      </c>
      <c r="L1395" t="e">
        <f>VLOOKUP($A1395,cleaning_log!$A$1:$ZZ$9791,MATCH(L$5,cleaning_log!$A$2:$ZZ$2,0),0)</f>
        <v>#N/A</v>
      </c>
      <c r="M1395" t="e">
        <f>VLOOKUP($A1395,cleaning_log!$A$1:$ZZ$9791,MATCH(M$5,cleaning_log!$A$2:$ZZ$2,0),0)</f>
        <v>#N/A</v>
      </c>
      <c r="N1395" t="e">
        <f>VLOOKUP($A1395,cleaning_log!$A$1:$ZZ$9791,MATCH(N$5,cleaning_log!$A$2:$ZZ$2,0),0)</f>
        <v>#N/A</v>
      </c>
      <c r="O1395" t="e">
        <f>VLOOKUP($A1395,cleaning_log!$A$1:$ZZ$9791,MATCH(O$5,cleaning_log!$A$2:$ZZ$2,0),0)</f>
        <v>#N/A</v>
      </c>
      <c r="P1395" t="e">
        <f>VLOOKUP($A1395,cleaning_log!$A$1:$ZZ$9791,MATCH(P$5,cleaning_log!$A$2:$ZZ$2,0),0)</f>
        <v>#N/A</v>
      </c>
      <c r="Q1395" t="e">
        <f>VLOOKUP($A1395,cleaning_log!$A$1:$ZZ$9791,MATCH(Q$5,cleaning_log!$A$2:$ZZ$2,0),0)</f>
        <v>#N/A</v>
      </c>
      <c r="R1395" t="e">
        <f>VLOOKUP($A1395,cleaning_log!$A$1:$ZZ$9791,MATCH(R$5,cleaning_log!$A$2:$ZZ$2,0),0)</f>
        <v>#N/A</v>
      </c>
      <c r="S1395" t="e">
        <f t="shared" si="203"/>
        <v>#N/A</v>
      </c>
      <c r="T1395" t="e">
        <f>VLOOKUP($A1395,cleaning_log!$A$1:$ZZ$9791,MATCH(T$5,cleaning_log!$A$2:$ZZ$2,0),0)</f>
        <v>#N/A</v>
      </c>
      <c r="U1395" t="e">
        <f>VLOOKUP($A1395,cleaning_log!$A$1:$ZZ$9791,MATCH(U$5,cleaning_log!$A$2:$ZZ$2,0),0)</f>
        <v>#N/A</v>
      </c>
      <c r="V1395" t="e">
        <f>VLOOKUP($A1395,cleaning_log!$A$1:$ZZ$9791,MATCH(V$5,cleaning_log!$A$2:$ZZ$2,0),0)</f>
        <v>#N/A</v>
      </c>
    </row>
    <row r="1396" spans="1:22" hidden="1" x14ac:dyDescent="0.2">
      <c r="A1396" t="s">
        <v>16091</v>
      </c>
      <c r="B1396" t="str">
        <f>IF(NOT(ISNA(VLOOKUP($A1396,miplib2017!$A$5:$A$10000,1,0))),"miplib2017",IF(NOT(ISNA(VLOOKUP($A1396,miplib2010!$A$5:$A$10000,1,0))),"miplib2010",IF(NOT(ISNA(VLOOKUP($A1396,miplib2003!$A$5:$A$10000,1,0))),"miplib2003",IF(NOT(ISNA(VLOOKUP($A1396,miplib3!$A$5:$A$10002,1,0))),"miplib3",IF(NOT(ISNA(VLOOKUP($A1396,miplib2!$A$5:$A$10004,1,0))),"miplib2",IF(NOT(ISNA(VLOOKUP($A1396,coral!$A$5:$A$10000,1,0))),"coral",IF(NOT(ISNA(VLOOKUP($A1396,neos!$A$5:$A$10000,1,0))),"neos","COULD NOT FIND")))))))</f>
        <v>miplib2017</v>
      </c>
      <c r="C1396" t="str">
        <f>B1396&amp;"/"&amp;A1396</f>
        <v>miplib2017/supportcase39</v>
      </c>
      <c r="D1396">
        <f ca="1">VLOOKUP($A1396,INDIRECT("'"&amp;$B1396&amp;"'!"&amp;"$A$5:$Z$10000"),MATCH(D$5,INDIRECT("'"&amp;$B1396&amp;"'!$A$4:$Z$4"),0),0)</f>
        <v>16384</v>
      </c>
      <c r="E1396">
        <f ca="1">VLOOKUP($A1396,INDIRECT("'"&amp;$B1396&amp;"'!"&amp;"$A$5:$Z$10000"),MATCH(E$5,INDIRECT("'"&amp;$B1396&amp;"'!$A$4:$Z$4"),0),0)</f>
        <v>1025</v>
      </c>
      <c r="F1396" t="e">
        <f>VLOOKUP($A1396,cleaning_log!$A$1:$ZZ$9791,MATCH(F$5,cleaning_log!$A$2:$ZZ$2,0),0)</f>
        <v>#N/A</v>
      </c>
      <c r="G1396" t="e">
        <f>VLOOKUP($A1396,cleaning_log!$A$1:$ZZ$9791,MATCH(G$5,cleaning_log!$A$2:$ZZ$2,0),0)</f>
        <v>#N/A</v>
      </c>
      <c r="H1396" t="str">
        <f ca="1">VLOOKUP($A1396,INDIRECT("'"&amp;$B1396&amp;"'!"&amp;"$A$5:$Z$10000"),MATCH(H$5,INDIRECT("'"&amp;$B1396&amp;"'!$A$4:$Z$4"),0),0)</f>
        <v>-1085069.602859*</v>
      </c>
      <c r="I1396" t="e">
        <f>VLOOKUP($A1396,cleaning_log!$A$1:$ZZ$9791,MATCH(I$5,cleaning_log!$A$2:$ZZ$2,0),0)</f>
        <v>#N/A</v>
      </c>
      <c r="J1396" t="e">
        <f>VLOOKUP($A1396,cleaning_log!$A$1:$ZZ$9791,MATCH(J$5,cleaning_log!$A$2:$ZZ$2,0),0)</f>
        <v>#N/A</v>
      </c>
      <c r="K1396" t="b">
        <f>IF(ISNA(J1396),TRUE,ABS(H1396-J1396)&gt;0.001)</f>
        <v>1</v>
      </c>
      <c r="L1396" t="e">
        <f>VLOOKUP($A1396,cleaning_log!$A$1:$ZZ$9791,MATCH(L$5,cleaning_log!$A$2:$ZZ$2,0),0)</f>
        <v>#N/A</v>
      </c>
      <c r="M1396" t="e">
        <f>VLOOKUP($A1396,cleaning_log!$A$1:$ZZ$9791,MATCH(M$5,cleaning_log!$A$2:$ZZ$2,0),0)</f>
        <v>#N/A</v>
      </c>
      <c r="N1396" t="e">
        <f>VLOOKUP($A1396,cleaning_log!$A$1:$ZZ$9791,MATCH(N$5,cleaning_log!$A$2:$ZZ$2,0),0)</f>
        <v>#N/A</v>
      </c>
      <c r="O1396" t="e">
        <f>VLOOKUP($A1396,cleaning_log!$A$1:$ZZ$9791,MATCH(O$5,cleaning_log!$A$2:$ZZ$2,0),0)</f>
        <v>#N/A</v>
      </c>
      <c r="P1396" t="e">
        <f>VLOOKUP($A1396,cleaning_log!$A$1:$ZZ$9791,MATCH(P$5,cleaning_log!$A$2:$ZZ$2,0),0)</f>
        <v>#N/A</v>
      </c>
      <c r="Q1396" t="e">
        <f>VLOOKUP($A1396,cleaning_log!$A$1:$ZZ$9791,MATCH(Q$5,cleaning_log!$A$2:$ZZ$2,0),0)</f>
        <v>#N/A</v>
      </c>
      <c r="R1396" t="e">
        <f>VLOOKUP($A1396,cleaning_log!$A$1:$ZZ$9791,MATCH(R$5,cleaning_log!$A$2:$ZZ$2,0),0)</f>
        <v>#N/A</v>
      </c>
      <c r="S1396" t="e">
        <f t="shared" si="203"/>
        <v>#N/A</v>
      </c>
      <c r="T1396" t="e">
        <f>VLOOKUP($A1396,cleaning_log!$A$1:$ZZ$9791,MATCH(T$5,cleaning_log!$A$2:$ZZ$2,0),0)</f>
        <v>#N/A</v>
      </c>
      <c r="U1396" t="e">
        <f>VLOOKUP($A1396,cleaning_log!$A$1:$ZZ$9791,MATCH(U$5,cleaning_log!$A$2:$ZZ$2,0),0)</f>
        <v>#N/A</v>
      </c>
      <c r="V1396" t="e">
        <f>VLOOKUP($A1396,cleaning_log!$A$1:$ZZ$9791,MATCH(V$5,cleaning_log!$A$2:$ZZ$2,0),0)</f>
        <v>#N/A</v>
      </c>
    </row>
    <row r="1397" spans="1:22" hidden="1" x14ac:dyDescent="0.2">
      <c r="A1397" t="s">
        <v>16093</v>
      </c>
      <c r="B1397" t="str">
        <f>IF(NOT(ISNA(VLOOKUP($A1397,miplib2017!$A$5:$A$10000,1,0))),"miplib2017",IF(NOT(ISNA(VLOOKUP($A1397,miplib2010!$A$5:$A$10000,1,0))),"miplib2010",IF(NOT(ISNA(VLOOKUP($A1397,miplib2003!$A$5:$A$10000,1,0))),"miplib2003",IF(NOT(ISNA(VLOOKUP($A1397,miplib3!$A$5:$A$10002,1,0))),"miplib3",IF(NOT(ISNA(VLOOKUP($A1397,miplib2!$A$5:$A$10004,1,0))),"miplib2",IF(NOT(ISNA(VLOOKUP($A1397,coral!$A$5:$A$10000,1,0))),"coral",IF(NOT(ISNA(VLOOKUP($A1397,neos!$A$5:$A$10000,1,0))),"neos","COULD NOT FIND")))))))</f>
        <v>miplib2017</v>
      </c>
      <c r="C1397" t="str">
        <f>B1397&amp;"/"&amp;A1397</f>
        <v>miplib2017/supportcase4</v>
      </c>
      <c r="D1397">
        <f ca="1">VLOOKUP($A1397,INDIRECT("'"&amp;$B1397&amp;"'!"&amp;"$A$5:$Z$10000"),MATCH(D$5,INDIRECT("'"&amp;$B1397&amp;"'!$A$4:$Z$4"),0),0)</f>
        <v>9492</v>
      </c>
      <c r="E1397">
        <f ca="1">VLOOKUP($A1397,INDIRECT("'"&amp;$B1397&amp;"'!"&amp;"$A$5:$Z$10000"),MATCH(E$5,INDIRECT("'"&amp;$B1397&amp;"'!$A$4:$Z$4"),0),0)</f>
        <v>3162</v>
      </c>
      <c r="F1397" t="e">
        <f>VLOOKUP($A1397,cleaning_log!$A$1:$ZZ$9791,MATCH(F$5,cleaning_log!$A$2:$ZZ$2,0),0)</f>
        <v>#N/A</v>
      </c>
      <c r="G1397" t="e">
        <f>VLOOKUP($A1397,cleaning_log!$A$1:$ZZ$9791,MATCH(G$5,cleaning_log!$A$2:$ZZ$2,0),0)</f>
        <v>#N/A</v>
      </c>
      <c r="H1397">
        <f ca="1">VLOOKUP($A1397,INDIRECT("'"&amp;$B1397&amp;"'!"&amp;"$A$5:$Z$10000"),MATCH(H$5,INDIRECT("'"&amp;$B1397&amp;"'!$A$4:$Z$4"),0),0)</f>
        <v>0</v>
      </c>
      <c r="I1397" t="e">
        <f>VLOOKUP($A1397,cleaning_log!$A$1:$ZZ$9791,MATCH(I$5,cleaning_log!$A$2:$ZZ$2,0),0)</f>
        <v>#N/A</v>
      </c>
      <c r="J1397" t="e">
        <f>VLOOKUP($A1397,cleaning_log!$A$1:$ZZ$9791,MATCH(J$5,cleaning_log!$A$2:$ZZ$2,0),0)</f>
        <v>#N/A</v>
      </c>
      <c r="K1397" t="b">
        <f>IF(ISNA(J1397),TRUE,ABS(H1397-J1397)&gt;0.001)</f>
        <v>1</v>
      </c>
      <c r="L1397" t="e">
        <f>VLOOKUP($A1397,cleaning_log!$A$1:$ZZ$9791,MATCH(L$5,cleaning_log!$A$2:$ZZ$2,0),0)</f>
        <v>#N/A</v>
      </c>
      <c r="M1397" t="e">
        <f>VLOOKUP($A1397,cleaning_log!$A$1:$ZZ$9791,MATCH(M$5,cleaning_log!$A$2:$ZZ$2,0),0)</f>
        <v>#N/A</v>
      </c>
      <c r="N1397" t="e">
        <f>VLOOKUP($A1397,cleaning_log!$A$1:$ZZ$9791,MATCH(N$5,cleaning_log!$A$2:$ZZ$2,0),0)</f>
        <v>#N/A</v>
      </c>
      <c r="O1397" t="e">
        <f>VLOOKUP($A1397,cleaning_log!$A$1:$ZZ$9791,MATCH(O$5,cleaning_log!$A$2:$ZZ$2,0),0)</f>
        <v>#N/A</v>
      </c>
      <c r="P1397" t="e">
        <f>VLOOKUP($A1397,cleaning_log!$A$1:$ZZ$9791,MATCH(P$5,cleaning_log!$A$2:$ZZ$2,0),0)</f>
        <v>#N/A</v>
      </c>
      <c r="Q1397" t="e">
        <f>VLOOKUP($A1397,cleaning_log!$A$1:$ZZ$9791,MATCH(Q$5,cleaning_log!$A$2:$ZZ$2,0),0)</f>
        <v>#N/A</v>
      </c>
      <c r="R1397" t="e">
        <f>VLOOKUP($A1397,cleaning_log!$A$1:$ZZ$9791,MATCH(R$5,cleaning_log!$A$2:$ZZ$2,0),0)</f>
        <v>#N/A</v>
      </c>
      <c r="S1397" t="e">
        <f t="shared" si="203"/>
        <v>#N/A</v>
      </c>
      <c r="T1397" t="e">
        <f>VLOOKUP($A1397,cleaning_log!$A$1:$ZZ$9791,MATCH(T$5,cleaning_log!$A$2:$ZZ$2,0),0)</f>
        <v>#N/A</v>
      </c>
      <c r="U1397" t="e">
        <f>VLOOKUP($A1397,cleaning_log!$A$1:$ZZ$9791,MATCH(U$5,cleaning_log!$A$2:$ZZ$2,0),0)</f>
        <v>#N/A</v>
      </c>
      <c r="V1397" t="e">
        <f>VLOOKUP($A1397,cleaning_log!$A$1:$ZZ$9791,MATCH(V$5,cleaning_log!$A$2:$ZZ$2,0),0)</f>
        <v>#N/A</v>
      </c>
    </row>
    <row r="1398" spans="1:22" hidden="1" x14ac:dyDescent="0.2">
      <c r="A1398" t="s">
        <v>4511</v>
      </c>
      <c r="B1398" t="str">
        <f>IF(NOT(ISNA(VLOOKUP($A1398,miplib2017!$A$5:$A$10000,1,0))),"miplib2017",IF(NOT(ISNA(VLOOKUP($A1398,miplib2010!$A$5:$A$10000,1,0))),"miplib2010",IF(NOT(ISNA(VLOOKUP($A1398,miplib2003!$A$5:$A$10000,1,0))),"miplib2003",IF(NOT(ISNA(VLOOKUP($A1398,miplib3!$A$5:$A$10002,1,0))),"miplib3",IF(NOT(ISNA(VLOOKUP($A1398,miplib2!$A$5:$A$10004,1,0))),"miplib2",IF(NOT(ISNA(VLOOKUP($A1398,coral!$A$5:$A$10000,1,0))),"coral",IF(NOT(ISNA(VLOOKUP($A1398,neos!$A$5:$A$10000,1,0))),"neos","COULD NOT FIND")))))))</f>
        <v>miplib2017</v>
      </c>
      <c r="C1398" t="str">
        <f>B1398&amp;"/"&amp;A1398</f>
        <v>miplib2017/supportcase40</v>
      </c>
      <c r="D1398">
        <f ca="1">VLOOKUP($A1398,INDIRECT("'"&amp;$B1398&amp;"'!"&amp;"$A$5:$Z$10000"),MATCH(D$5,INDIRECT("'"&amp;$B1398&amp;"'!$A$4:$Z$4"),0),0)</f>
        <v>38192</v>
      </c>
      <c r="E1398">
        <f ca="1">VLOOKUP($A1398,INDIRECT("'"&amp;$B1398&amp;"'!"&amp;"$A$5:$Z$10000"),MATCH(E$5,INDIRECT("'"&amp;$B1398&amp;"'!$A$4:$Z$4"),0),0)</f>
        <v>16440</v>
      </c>
      <c r="F1398">
        <f>VLOOKUP($A1398,cleaning_log!$A$1:$ZZ$9791,MATCH(F$5,cleaning_log!$A$2:$ZZ$2,0),0)</f>
        <v>8569</v>
      </c>
      <c r="G1398">
        <f>VLOOKUP($A1398,cleaning_log!$A$1:$ZZ$9791,MATCH(G$5,cleaning_log!$A$2:$ZZ$2,0),0)</f>
        <v>5168</v>
      </c>
      <c r="H1398">
        <f ca="1">VLOOKUP($A1398,INDIRECT("'"&amp;$B1398&amp;"'!"&amp;"$A$5:$Z$10000"),MATCH(H$5,INDIRECT("'"&amp;$B1398&amp;"'!$A$4:$Z$4"),0),0)</f>
        <v>24256.3122898</v>
      </c>
      <c r="I1398">
        <f>VLOOKUP($A1398,cleaning_log!$A$1:$ZZ$9791,MATCH(I$5,cleaning_log!$A$2:$ZZ$2,0),0)</f>
        <v>22536.483378767902</v>
      </c>
      <c r="J1398">
        <f>VLOOKUP($A1398,cleaning_log!$A$1:$ZZ$9791,MATCH(J$5,cleaning_log!$A$2:$ZZ$2,0),0)</f>
        <v>22536.483378767902</v>
      </c>
      <c r="K1398" t="b">
        <f ca="1">IF(ISNA(J1398),TRUE,ABS(H1398-J1398)&gt;0.001)</f>
        <v>1</v>
      </c>
      <c r="L1398">
        <f>VLOOKUP($A1398,cleaning_log!$A$1:$ZZ$9791,MATCH(L$5,cleaning_log!$A$2:$ZZ$2,0),0)</f>
        <v>24256.312289834001</v>
      </c>
      <c r="M1398">
        <f>VLOOKUP($A1398,cleaning_log!$A$1:$ZZ$9791,MATCH(M$5,cleaning_log!$A$2:$ZZ$2,0),0)</f>
        <v>24256.312289834001</v>
      </c>
      <c r="N1398">
        <f>VLOOKUP($A1398,cleaning_log!$A$1:$ZZ$9791,MATCH(N$5,cleaning_log!$A$2:$ZZ$2,0),0)</f>
        <v>24254.266939645298</v>
      </c>
      <c r="O1398">
        <f>VLOOKUP($A1398,cleaning_log!$A$1:$ZZ$9791,MATCH(O$5,cleaning_log!$A$2:$ZZ$2,0),0)</f>
        <v>24253.925918584799</v>
      </c>
      <c r="P1398">
        <f>VLOOKUP($A1398,cleaning_log!$A$1:$ZZ$9791,MATCH(P$5,cleaning_log!$A$2:$ZZ$2,0),0)</f>
        <v>2025.4549999999999</v>
      </c>
      <c r="Q1398">
        <f>VLOOKUP($A1398,cleaning_log!$A$1:$ZZ$9791,MATCH(Q$5,cleaning_log!$A$2:$ZZ$2,0),0)</f>
        <v>1109.7629999999999</v>
      </c>
      <c r="R1398">
        <f>VLOOKUP($A1398,cleaning_log!$A$1:$ZZ$9791,MATCH(R$5,cleaning_log!$A$2:$ZZ$2,0),0)</f>
        <v>1548.4939999999999</v>
      </c>
      <c r="S1398" t="b">
        <f t="shared" si="203"/>
        <v>1</v>
      </c>
      <c r="T1398">
        <f>VLOOKUP($A1398,cleaning_log!$A$1:$ZZ$9791,MATCH(T$5,cleaning_log!$A$2:$ZZ$2,0),0)</f>
        <v>53234</v>
      </c>
      <c r="U1398">
        <f>VLOOKUP($A1398,cleaning_log!$A$1:$ZZ$9791,MATCH(U$5,cleaning_log!$A$2:$ZZ$2,0),0)</f>
        <v>48282</v>
      </c>
      <c r="V1398">
        <f>VLOOKUP($A1398,cleaning_log!$A$1:$ZZ$9791,MATCH(V$5,cleaning_log!$A$2:$ZZ$2,0),0)</f>
        <v>51954</v>
      </c>
    </row>
    <row r="1399" spans="1:22" hidden="1" x14ac:dyDescent="0.2">
      <c r="A1399" t="s">
        <v>16096</v>
      </c>
      <c r="B1399" t="str">
        <f>IF(NOT(ISNA(VLOOKUP($A1399,miplib2017!$A$5:$A$10000,1,0))),"miplib2017",IF(NOT(ISNA(VLOOKUP($A1399,miplib2010!$A$5:$A$10000,1,0))),"miplib2010",IF(NOT(ISNA(VLOOKUP($A1399,miplib2003!$A$5:$A$10000,1,0))),"miplib2003",IF(NOT(ISNA(VLOOKUP($A1399,miplib3!$A$5:$A$10002,1,0))),"miplib3",IF(NOT(ISNA(VLOOKUP($A1399,miplib2!$A$5:$A$10004,1,0))),"miplib2",IF(NOT(ISNA(VLOOKUP($A1399,coral!$A$5:$A$10000,1,0))),"coral",IF(NOT(ISNA(VLOOKUP($A1399,neos!$A$5:$A$10000,1,0))),"neos","COULD NOT FIND")))))))</f>
        <v>miplib2017</v>
      </c>
      <c r="C1399" t="str">
        <f>B1399&amp;"/"&amp;A1399</f>
        <v>miplib2017/supportcase41</v>
      </c>
      <c r="D1399">
        <f ca="1">VLOOKUP($A1399,INDIRECT("'"&amp;$B1399&amp;"'!"&amp;"$A$5:$Z$10000"),MATCH(D$5,INDIRECT("'"&amp;$B1399&amp;"'!$A$4:$Z$4"),0),0)</f>
        <v>28923</v>
      </c>
      <c r="E1399">
        <f ca="1">VLOOKUP($A1399,INDIRECT("'"&amp;$B1399&amp;"'!"&amp;"$A$5:$Z$10000"),MATCH(E$5,INDIRECT("'"&amp;$B1399&amp;"'!$A$4:$Z$4"),0),0)</f>
        <v>4725</v>
      </c>
      <c r="F1399" t="e">
        <f>VLOOKUP($A1399,cleaning_log!$A$1:$ZZ$9791,MATCH(F$5,cleaning_log!$A$2:$ZZ$2,0),0)</f>
        <v>#N/A</v>
      </c>
      <c r="G1399" t="e">
        <f>VLOOKUP($A1399,cleaning_log!$A$1:$ZZ$9791,MATCH(G$5,cleaning_log!$A$2:$ZZ$2,0),0)</f>
        <v>#N/A</v>
      </c>
      <c r="H1399" t="str">
        <f ca="1">VLOOKUP($A1399,INDIRECT("'"&amp;$B1399&amp;"'!"&amp;"$A$5:$Z$10000"),MATCH(H$5,INDIRECT("'"&amp;$B1399&amp;"'!$A$4:$Z$4"),0),0)</f>
        <v>32.03376809388*</v>
      </c>
      <c r="I1399" t="e">
        <f>VLOOKUP($A1399,cleaning_log!$A$1:$ZZ$9791,MATCH(I$5,cleaning_log!$A$2:$ZZ$2,0),0)</f>
        <v>#N/A</v>
      </c>
      <c r="J1399" t="e">
        <f>VLOOKUP($A1399,cleaning_log!$A$1:$ZZ$9791,MATCH(J$5,cleaning_log!$A$2:$ZZ$2,0),0)</f>
        <v>#N/A</v>
      </c>
      <c r="K1399" t="b">
        <f>IF(ISNA(J1399),TRUE,ABS(H1399-J1399)&gt;0.001)</f>
        <v>1</v>
      </c>
      <c r="L1399" t="e">
        <f>VLOOKUP($A1399,cleaning_log!$A$1:$ZZ$9791,MATCH(L$5,cleaning_log!$A$2:$ZZ$2,0),0)</f>
        <v>#N/A</v>
      </c>
      <c r="M1399" t="e">
        <f>VLOOKUP($A1399,cleaning_log!$A$1:$ZZ$9791,MATCH(M$5,cleaning_log!$A$2:$ZZ$2,0),0)</f>
        <v>#N/A</v>
      </c>
      <c r="N1399" t="e">
        <f>VLOOKUP($A1399,cleaning_log!$A$1:$ZZ$9791,MATCH(N$5,cleaning_log!$A$2:$ZZ$2,0),0)</f>
        <v>#N/A</v>
      </c>
      <c r="O1399" t="e">
        <f>VLOOKUP($A1399,cleaning_log!$A$1:$ZZ$9791,MATCH(O$5,cleaning_log!$A$2:$ZZ$2,0),0)</f>
        <v>#N/A</v>
      </c>
      <c r="P1399" t="e">
        <f>VLOOKUP($A1399,cleaning_log!$A$1:$ZZ$9791,MATCH(P$5,cleaning_log!$A$2:$ZZ$2,0),0)</f>
        <v>#N/A</v>
      </c>
      <c r="Q1399" t="e">
        <f>VLOOKUP($A1399,cleaning_log!$A$1:$ZZ$9791,MATCH(Q$5,cleaning_log!$A$2:$ZZ$2,0),0)</f>
        <v>#N/A</v>
      </c>
      <c r="R1399" t="e">
        <f>VLOOKUP($A1399,cleaning_log!$A$1:$ZZ$9791,MATCH(R$5,cleaning_log!$A$2:$ZZ$2,0),0)</f>
        <v>#N/A</v>
      </c>
      <c r="S1399" t="e">
        <f t="shared" si="203"/>
        <v>#N/A</v>
      </c>
      <c r="T1399" t="e">
        <f>VLOOKUP($A1399,cleaning_log!$A$1:$ZZ$9791,MATCH(T$5,cleaning_log!$A$2:$ZZ$2,0),0)</f>
        <v>#N/A</v>
      </c>
      <c r="U1399" t="e">
        <f>VLOOKUP($A1399,cleaning_log!$A$1:$ZZ$9791,MATCH(U$5,cleaning_log!$A$2:$ZZ$2,0),0)</f>
        <v>#N/A</v>
      </c>
      <c r="V1399" t="e">
        <f>VLOOKUP($A1399,cleaning_log!$A$1:$ZZ$9791,MATCH(V$5,cleaning_log!$A$2:$ZZ$2,0),0)</f>
        <v>#N/A</v>
      </c>
    </row>
    <row r="1400" spans="1:22" hidden="1" x14ac:dyDescent="0.2">
      <c r="A1400" t="s">
        <v>4512</v>
      </c>
      <c r="B1400" t="str">
        <f>IF(NOT(ISNA(VLOOKUP($A1400,miplib2017!$A$5:$A$10000,1,0))),"miplib2017",IF(NOT(ISNA(VLOOKUP($A1400,miplib2010!$A$5:$A$10000,1,0))),"miplib2010",IF(NOT(ISNA(VLOOKUP($A1400,miplib2003!$A$5:$A$10000,1,0))),"miplib2003",IF(NOT(ISNA(VLOOKUP($A1400,miplib3!$A$5:$A$10002,1,0))),"miplib3",IF(NOT(ISNA(VLOOKUP($A1400,miplib2!$A$5:$A$10004,1,0))),"miplib2",IF(NOT(ISNA(VLOOKUP($A1400,coral!$A$5:$A$10000,1,0))),"coral",IF(NOT(ISNA(VLOOKUP($A1400,neos!$A$5:$A$10000,1,0))),"neos","COULD NOT FIND")))))))</f>
        <v>miplib2017</v>
      </c>
      <c r="C1400" t="str">
        <f>B1400&amp;"/"&amp;A1400</f>
        <v>miplib2017/supportcase42</v>
      </c>
      <c r="D1400">
        <f ca="1">VLOOKUP($A1400,INDIRECT("'"&amp;$B1400&amp;"'!"&amp;"$A$5:$Z$10000"),MATCH(D$5,INDIRECT("'"&amp;$B1400&amp;"'!$A$4:$Z$4"),0),0)</f>
        <v>18439</v>
      </c>
      <c r="E1400">
        <f ca="1">VLOOKUP($A1400,INDIRECT("'"&amp;$B1400&amp;"'!"&amp;"$A$5:$Z$10000"),MATCH(E$5,INDIRECT("'"&amp;$B1400&amp;"'!$A$4:$Z$4"),0),0)</f>
        <v>19466</v>
      </c>
      <c r="F1400">
        <f>VLOOKUP($A1400,cleaning_log!$A$1:$ZZ$9791,MATCH(F$5,cleaning_log!$A$2:$ZZ$2,0),0)</f>
        <v>18437</v>
      </c>
      <c r="G1400">
        <f>VLOOKUP($A1400,cleaning_log!$A$1:$ZZ$9791,MATCH(G$5,cleaning_log!$A$2:$ZZ$2,0),0)</f>
        <v>19463</v>
      </c>
      <c r="H1400">
        <f ca="1">VLOOKUP($A1400,INDIRECT("'"&amp;$B1400&amp;"'!"&amp;"$A$5:$Z$10000"),MATCH(H$5,INDIRECT("'"&amp;$B1400&amp;"'!$A$4:$Z$4"),0),0)</f>
        <v>7.7586307222700004</v>
      </c>
      <c r="I1400">
        <f>VLOOKUP($A1400,cleaning_log!$A$1:$ZZ$9791,MATCH(I$5,cleaning_log!$A$2:$ZZ$2,0),0)</f>
        <v>7.3435389479893196</v>
      </c>
      <c r="J1400">
        <f>VLOOKUP($A1400,cleaning_log!$A$1:$ZZ$9791,MATCH(J$5,cleaning_log!$A$2:$ZZ$2,0),0)</f>
        <v>7.3435410784355604</v>
      </c>
      <c r="K1400" t="b">
        <f ca="1">IF(ISNA(J1400),TRUE,ABS(H1400-J1400)&gt;0.001)</f>
        <v>1</v>
      </c>
      <c r="L1400">
        <f>VLOOKUP($A1400,cleaning_log!$A$1:$ZZ$9791,MATCH(L$5,cleaning_log!$A$2:$ZZ$2,0),0)</f>
        <v>7.7586307222716204</v>
      </c>
      <c r="M1400">
        <f>VLOOKUP($A1400,cleaning_log!$A$1:$ZZ$9791,MATCH(M$5,cleaning_log!$A$2:$ZZ$2,0),0)</f>
        <v>7.7586419902270798</v>
      </c>
      <c r="N1400">
        <f>VLOOKUP($A1400,cleaning_log!$A$1:$ZZ$9791,MATCH(N$5,cleaning_log!$A$2:$ZZ$2,0),0)</f>
        <v>7.7580231375419499</v>
      </c>
      <c r="O1400">
        <f>VLOOKUP($A1400,cleaning_log!$A$1:$ZZ$9791,MATCH(O$5,cleaning_log!$A$2:$ZZ$2,0),0)</f>
        <v>7.7581790542712996</v>
      </c>
      <c r="P1400">
        <f>VLOOKUP($A1400,cleaning_log!$A$1:$ZZ$9791,MATCH(P$5,cleaning_log!$A$2:$ZZ$2,0),0)</f>
        <v>323.274</v>
      </c>
      <c r="Q1400">
        <f>VLOOKUP($A1400,cleaning_log!$A$1:$ZZ$9791,MATCH(Q$5,cleaning_log!$A$2:$ZZ$2,0),0)</f>
        <v>507.05799999999999</v>
      </c>
      <c r="R1400">
        <f>VLOOKUP($A1400,cleaning_log!$A$1:$ZZ$9791,MATCH(R$5,cleaning_log!$A$2:$ZZ$2,0),0)</f>
        <v>532.72400000000005</v>
      </c>
      <c r="S1400" t="b">
        <f t="shared" si="203"/>
        <v>1</v>
      </c>
      <c r="T1400">
        <f>VLOOKUP($A1400,cleaning_log!$A$1:$ZZ$9791,MATCH(T$5,cleaning_log!$A$2:$ZZ$2,0),0)</f>
        <v>23181</v>
      </c>
      <c r="U1400">
        <f>VLOOKUP($A1400,cleaning_log!$A$1:$ZZ$9791,MATCH(U$5,cleaning_log!$A$2:$ZZ$2,0),0)</f>
        <v>33480</v>
      </c>
      <c r="V1400">
        <f>VLOOKUP($A1400,cleaning_log!$A$1:$ZZ$9791,MATCH(V$5,cleaning_log!$A$2:$ZZ$2,0),0)</f>
        <v>33480</v>
      </c>
    </row>
    <row r="1401" spans="1:22" hidden="1" x14ac:dyDescent="0.2">
      <c r="A1401" t="s">
        <v>16099</v>
      </c>
      <c r="B1401" t="str">
        <f>IF(NOT(ISNA(VLOOKUP($A1401,miplib2017!$A$5:$A$10000,1,0))),"miplib2017",IF(NOT(ISNA(VLOOKUP($A1401,miplib2010!$A$5:$A$10000,1,0))),"miplib2010",IF(NOT(ISNA(VLOOKUP($A1401,miplib2003!$A$5:$A$10000,1,0))),"miplib2003",IF(NOT(ISNA(VLOOKUP($A1401,miplib3!$A$5:$A$10002,1,0))),"miplib3",IF(NOT(ISNA(VLOOKUP($A1401,miplib2!$A$5:$A$10004,1,0))),"miplib2",IF(NOT(ISNA(VLOOKUP($A1401,coral!$A$5:$A$10000,1,0))),"coral",IF(NOT(ISNA(VLOOKUP($A1401,neos!$A$5:$A$10000,1,0))),"neos","COULD NOT FIND")))))))</f>
        <v>miplib2017</v>
      </c>
      <c r="C1401" t="str">
        <f>B1401&amp;"/"&amp;A1401</f>
        <v>miplib2017/supportcase43</v>
      </c>
      <c r="D1401">
        <f ca="1">VLOOKUP($A1401,INDIRECT("'"&amp;$B1401&amp;"'!"&amp;"$A$5:$Z$10000"),MATCH(D$5,INDIRECT("'"&amp;$B1401&amp;"'!$A$4:$Z$4"),0),0)</f>
        <v>215032</v>
      </c>
      <c r="E1401">
        <f ca="1">VLOOKUP($A1401,INDIRECT("'"&amp;$B1401&amp;"'!"&amp;"$A$5:$Z$10000"),MATCH(E$5,INDIRECT("'"&amp;$B1401&amp;"'!$A$4:$Z$4"),0),0)</f>
        <v>209232</v>
      </c>
      <c r="F1401" t="e">
        <f>VLOOKUP($A1401,cleaning_log!$A$1:$ZZ$9791,MATCH(F$5,cleaning_log!$A$2:$ZZ$2,0),0)</f>
        <v>#N/A</v>
      </c>
      <c r="G1401" t="e">
        <f>VLOOKUP($A1401,cleaning_log!$A$1:$ZZ$9791,MATCH(G$5,cleaning_log!$A$2:$ZZ$2,0),0)</f>
        <v>#N/A</v>
      </c>
      <c r="H1401">
        <f ca="1">VLOOKUP($A1401,INDIRECT("'"&amp;$B1401&amp;"'!"&amp;"$A$5:$Z$10000"),MATCH(H$5,INDIRECT("'"&amp;$B1401&amp;"'!$A$4:$Z$4"),0),0)</f>
        <v>0</v>
      </c>
      <c r="I1401" t="e">
        <f>VLOOKUP($A1401,cleaning_log!$A$1:$ZZ$9791,MATCH(I$5,cleaning_log!$A$2:$ZZ$2,0),0)</f>
        <v>#N/A</v>
      </c>
      <c r="J1401" t="e">
        <f>VLOOKUP($A1401,cleaning_log!$A$1:$ZZ$9791,MATCH(J$5,cleaning_log!$A$2:$ZZ$2,0),0)</f>
        <v>#N/A</v>
      </c>
      <c r="K1401" t="b">
        <f>IF(ISNA(J1401),TRUE,ABS(H1401-J1401)&gt;0.001)</f>
        <v>1</v>
      </c>
      <c r="L1401" t="e">
        <f>VLOOKUP($A1401,cleaning_log!$A$1:$ZZ$9791,MATCH(L$5,cleaning_log!$A$2:$ZZ$2,0),0)</f>
        <v>#N/A</v>
      </c>
      <c r="M1401" t="e">
        <f>VLOOKUP($A1401,cleaning_log!$A$1:$ZZ$9791,MATCH(M$5,cleaning_log!$A$2:$ZZ$2,0),0)</f>
        <v>#N/A</v>
      </c>
      <c r="N1401" t="e">
        <f>VLOOKUP($A1401,cleaning_log!$A$1:$ZZ$9791,MATCH(N$5,cleaning_log!$A$2:$ZZ$2,0),0)</f>
        <v>#N/A</v>
      </c>
      <c r="O1401" t="e">
        <f>VLOOKUP($A1401,cleaning_log!$A$1:$ZZ$9791,MATCH(O$5,cleaning_log!$A$2:$ZZ$2,0),0)</f>
        <v>#N/A</v>
      </c>
      <c r="P1401" t="e">
        <f>VLOOKUP($A1401,cleaning_log!$A$1:$ZZ$9791,MATCH(P$5,cleaning_log!$A$2:$ZZ$2,0),0)</f>
        <v>#N/A</v>
      </c>
      <c r="Q1401" t="e">
        <f>VLOOKUP($A1401,cleaning_log!$A$1:$ZZ$9791,MATCH(Q$5,cleaning_log!$A$2:$ZZ$2,0),0)</f>
        <v>#N/A</v>
      </c>
      <c r="R1401" t="e">
        <f>VLOOKUP($A1401,cleaning_log!$A$1:$ZZ$9791,MATCH(R$5,cleaning_log!$A$2:$ZZ$2,0),0)</f>
        <v>#N/A</v>
      </c>
      <c r="S1401" t="e">
        <f t="shared" si="203"/>
        <v>#N/A</v>
      </c>
      <c r="T1401" t="e">
        <f>VLOOKUP($A1401,cleaning_log!$A$1:$ZZ$9791,MATCH(T$5,cleaning_log!$A$2:$ZZ$2,0),0)</f>
        <v>#N/A</v>
      </c>
      <c r="U1401" t="e">
        <f>VLOOKUP($A1401,cleaning_log!$A$1:$ZZ$9791,MATCH(U$5,cleaning_log!$A$2:$ZZ$2,0),0)</f>
        <v>#N/A</v>
      </c>
      <c r="V1401" t="e">
        <f>VLOOKUP($A1401,cleaning_log!$A$1:$ZZ$9791,MATCH(V$5,cleaning_log!$A$2:$ZZ$2,0),0)</f>
        <v>#N/A</v>
      </c>
    </row>
    <row r="1402" spans="1:22" hidden="1" x14ac:dyDescent="0.2">
      <c r="A1402" t="s">
        <v>4513</v>
      </c>
      <c r="B1402" t="str">
        <f>IF(NOT(ISNA(VLOOKUP($A1402,miplib2017!$A$5:$A$10000,1,0))),"miplib2017",IF(NOT(ISNA(VLOOKUP($A1402,miplib2010!$A$5:$A$10000,1,0))),"miplib2010",IF(NOT(ISNA(VLOOKUP($A1402,miplib2003!$A$5:$A$10000,1,0))),"miplib2003",IF(NOT(ISNA(VLOOKUP($A1402,miplib3!$A$5:$A$10002,1,0))),"miplib3",IF(NOT(ISNA(VLOOKUP($A1402,miplib2!$A$5:$A$10004,1,0))),"miplib2",IF(NOT(ISNA(VLOOKUP($A1402,coral!$A$5:$A$10000,1,0))),"coral",IF(NOT(ISNA(VLOOKUP($A1402,neos!$A$5:$A$10000,1,0))),"neos","COULD NOT FIND")))))))</f>
        <v>miplib2017</v>
      </c>
      <c r="C1402" t="str">
        <f>B1402&amp;"/"&amp;A1402</f>
        <v>miplib2017/supportcase6</v>
      </c>
      <c r="D1402">
        <f ca="1">VLOOKUP($A1402,INDIRECT("'"&amp;$B1402&amp;"'!"&amp;"$A$5:$Z$10000"),MATCH(D$5,INDIRECT("'"&amp;$B1402&amp;"'!$A$4:$Z$4"),0),0)</f>
        <v>771</v>
      </c>
      <c r="E1402">
        <f ca="1">VLOOKUP($A1402,INDIRECT("'"&amp;$B1402&amp;"'!"&amp;"$A$5:$Z$10000"),MATCH(E$5,INDIRECT("'"&amp;$B1402&amp;"'!$A$4:$Z$4"),0),0)</f>
        <v>130052</v>
      </c>
      <c r="F1402">
        <f>VLOOKUP($A1402,cleaning_log!$A$1:$ZZ$9791,MATCH(F$5,cleaning_log!$A$2:$ZZ$2,0),0)</f>
        <v>764</v>
      </c>
      <c r="G1402">
        <f>VLOOKUP($A1402,cleaning_log!$A$1:$ZZ$9791,MATCH(G$5,cleaning_log!$A$2:$ZZ$2,0),0)</f>
        <v>130044</v>
      </c>
      <c r="H1402">
        <f ca="1">VLOOKUP($A1402,INDIRECT("'"&amp;$B1402&amp;"'!"&amp;"$A$5:$Z$10000"),MATCH(H$5,INDIRECT("'"&amp;$B1402&amp;"'!$A$4:$Z$4"),0),0)</f>
        <v>51906.477370000001</v>
      </c>
      <c r="I1402">
        <f>VLOOKUP($A1402,cleaning_log!$A$1:$ZZ$9791,MATCH(I$5,cleaning_log!$A$2:$ZZ$2,0),0)</f>
        <v>45090.732163463297</v>
      </c>
      <c r="J1402">
        <f>VLOOKUP($A1402,cleaning_log!$A$1:$ZZ$9791,MATCH(J$5,cleaning_log!$A$2:$ZZ$2,0),0)</f>
        <v>45090.732163463297</v>
      </c>
      <c r="K1402" t="b">
        <f ca="1">IF(ISNA(J1402),TRUE,ABS(H1402-J1402)&gt;0.001)</f>
        <v>1</v>
      </c>
      <c r="L1402">
        <f>VLOOKUP($A1402,cleaning_log!$A$1:$ZZ$9791,MATCH(L$5,cleaning_log!$A$2:$ZZ$2,0),0)</f>
        <v>51906.477370251698</v>
      </c>
      <c r="M1402">
        <f>VLOOKUP($A1402,cleaning_log!$A$1:$ZZ$9791,MATCH(M$5,cleaning_log!$A$2:$ZZ$2,0),0)</f>
        <v>51906.477370251698</v>
      </c>
      <c r="N1402">
        <f>VLOOKUP($A1402,cleaning_log!$A$1:$ZZ$9791,MATCH(N$5,cleaning_log!$A$2:$ZZ$2,0),0)</f>
        <v>51904.013280155799</v>
      </c>
      <c r="O1402">
        <f>VLOOKUP($A1402,cleaning_log!$A$1:$ZZ$9791,MATCH(O$5,cleaning_log!$A$2:$ZZ$2,0),0)</f>
        <v>51906.477370251698</v>
      </c>
      <c r="P1402">
        <f>VLOOKUP($A1402,cleaning_log!$A$1:$ZZ$9791,MATCH(P$5,cleaning_log!$A$2:$ZZ$2,0),0)</f>
        <v>49.314999999999998</v>
      </c>
      <c r="Q1402">
        <f>VLOOKUP($A1402,cleaning_log!$A$1:$ZZ$9791,MATCH(Q$5,cleaning_log!$A$2:$ZZ$2,0),0)</f>
        <v>342.79899999999998</v>
      </c>
      <c r="R1402">
        <f>VLOOKUP($A1402,cleaning_log!$A$1:$ZZ$9791,MATCH(R$5,cleaning_log!$A$2:$ZZ$2,0),0)</f>
        <v>741.29600000000005</v>
      </c>
      <c r="S1402" t="b">
        <f t="shared" si="203"/>
        <v>1</v>
      </c>
      <c r="T1402">
        <f>VLOOKUP($A1402,cleaning_log!$A$1:$ZZ$9791,MATCH(T$5,cleaning_log!$A$2:$ZZ$2,0),0)</f>
        <v>82</v>
      </c>
      <c r="U1402">
        <f>VLOOKUP($A1402,cleaning_log!$A$1:$ZZ$9791,MATCH(U$5,cleaning_log!$A$2:$ZZ$2,0),0)</f>
        <v>1978</v>
      </c>
      <c r="V1402">
        <f>VLOOKUP($A1402,cleaning_log!$A$1:$ZZ$9791,MATCH(V$5,cleaning_log!$A$2:$ZZ$2,0),0)</f>
        <v>5192</v>
      </c>
    </row>
    <row r="1403" spans="1:22" hidden="1" x14ac:dyDescent="0.2">
      <c r="A1403" t="s">
        <v>4514</v>
      </c>
      <c r="B1403" t="str">
        <f>IF(NOT(ISNA(VLOOKUP($A1403,miplib2017!$A$5:$A$10000,1,0))),"miplib2017",IF(NOT(ISNA(VLOOKUP($A1403,miplib2010!$A$5:$A$10000,1,0))),"miplib2010",IF(NOT(ISNA(VLOOKUP($A1403,miplib2003!$A$5:$A$10000,1,0))),"miplib2003",IF(NOT(ISNA(VLOOKUP($A1403,miplib3!$A$5:$A$10002,1,0))),"miplib3",IF(NOT(ISNA(VLOOKUP($A1403,miplib2!$A$5:$A$10004,1,0))),"miplib2",IF(NOT(ISNA(VLOOKUP($A1403,coral!$A$5:$A$10000,1,0))),"coral",IF(NOT(ISNA(VLOOKUP($A1403,neos!$A$5:$A$10000,1,0))),"neos","COULD NOT FIND")))))))</f>
        <v>miplib2017</v>
      </c>
      <c r="C1403" t="str">
        <f>B1403&amp;"/"&amp;A1403</f>
        <v>miplib2017/supportcase7</v>
      </c>
      <c r="D1403">
        <f ca="1">VLOOKUP($A1403,INDIRECT("'"&amp;$B1403&amp;"'!"&amp;"$A$5:$Z$10000"),MATCH(D$5,INDIRECT("'"&amp;$B1403&amp;"'!$A$4:$Z$4"),0),0)</f>
        <v>6532</v>
      </c>
      <c r="E1403">
        <f ca="1">VLOOKUP($A1403,INDIRECT("'"&amp;$B1403&amp;"'!"&amp;"$A$5:$Z$10000"),MATCH(E$5,INDIRECT("'"&amp;$B1403&amp;"'!$A$4:$Z$4"),0),0)</f>
        <v>138844</v>
      </c>
      <c r="F1403">
        <f>VLOOKUP($A1403,cleaning_log!$A$1:$ZZ$9791,MATCH(F$5,cleaning_log!$A$2:$ZZ$2,0),0)</f>
        <v>3343</v>
      </c>
      <c r="G1403">
        <f>VLOOKUP($A1403,cleaning_log!$A$1:$ZZ$9791,MATCH(G$5,cleaning_log!$A$2:$ZZ$2,0),0)</f>
        <v>10999</v>
      </c>
      <c r="H1403">
        <f ca="1">VLOOKUP($A1403,INDIRECT("'"&amp;$B1403&amp;"'!"&amp;"$A$5:$Z$10000"),MATCH(H$5,INDIRECT("'"&amp;$B1403&amp;"'!$A$4:$Z$4"),0),0)</f>
        <v>-1132.2231770000001</v>
      </c>
      <c r="I1403">
        <f>VLOOKUP($A1403,cleaning_log!$A$1:$ZZ$9791,MATCH(I$5,cleaning_log!$A$2:$ZZ$2,0),0)</f>
        <v>-2396.2182131282502</v>
      </c>
      <c r="J1403">
        <f>VLOOKUP($A1403,cleaning_log!$A$1:$ZZ$9791,MATCH(J$5,cleaning_log!$A$2:$ZZ$2,0),0)</f>
        <v>-1222.58858871915</v>
      </c>
      <c r="K1403" t="b">
        <f ca="1">IF(ISNA(J1403),TRUE,ABS(H1403-J1403)&gt;0.001)</f>
        <v>1</v>
      </c>
      <c r="L1403">
        <f>VLOOKUP($A1403,cleaning_log!$A$1:$ZZ$9791,MATCH(L$5,cleaning_log!$A$2:$ZZ$2,0),0)</f>
        <v>-1132.22317406762</v>
      </c>
      <c r="M1403">
        <f>VLOOKUP($A1403,cleaning_log!$A$1:$ZZ$9791,MATCH(M$5,cleaning_log!$A$2:$ZZ$2,0),0)</f>
        <v>-1132.2231711691099</v>
      </c>
      <c r="N1403">
        <f>VLOOKUP($A1403,cleaning_log!$A$1:$ZZ$9791,MATCH(N$5,cleaning_log!$A$2:$ZZ$2,0),0)</f>
        <v>-1132.22317083093</v>
      </c>
      <c r="O1403">
        <f>VLOOKUP($A1403,cleaning_log!$A$1:$ZZ$9791,MATCH(O$5,cleaning_log!$A$2:$ZZ$2,0),0)</f>
        <v>-1132.22317083091</v>
      </c>
      <c r="P1403">
        <f>VLOOKUP($A1403,cleaning_log!$A$1:$ZZ$9791,MATCH(P$5,cleaning_log!$A$2:$ZZ$2,0),0)</f>
        <v>46.384999999999998</v>
      </c>
      <c r="Q1403">
        <f>VLOOKUP($A1403,cleaning_log!$A$1:$ZZ$9791,MATCH(Q$5,cleaning_log!$A$2:$ZZ$2,0),0)</f>
        <v>6.33</v>
      </c>
      <c r="R1403">
        <f>VLOOKUP($A1403,cleaning_log!$A$1:$ZZ$9791,MATCH(R$5,cleaning_log!$A$2:$ZZ$2,0),0)</f>
        <v>8.0850000000000009</v>
      </c>
      <c r="S1403" t="b">
        <f t="shared" si="203"/>
        <v>1</v>
      </c>
      <c r="T1403">
        <f>VLOOKUP($A1403,cleaning_log!$A$1:$ZZ$9791,MATCH(T$5,cleaning_log!$A$2:$ZZ$2,0),0)</f>
        <v>56</v>
      </c>
      <c r="U1403">
        <f>VLOOKUP($A1403,cleaning_log!$A$1:$ZZ$9791,MATCH(U$5,cleaning_log!$A$2:$ZZ$2,0),0)</f>
        <v>27</v>
      </c>
      <c r="V1403">
        <f>VLOOKUP($A1403,cleaning_log!$A$1:$ZZ$9791,MATCH(V$5,cleaning_log!$A$2:$ZZ$2,0),0)</f>
        <v>58</v>
      </c>
    </row>
    <row r="1404" spans="1:22" hidden="1" x14ac:dyDescent="0.2">
      <c r="A1404" t="s">
        <v>4045</v>
      </c>
      <c r="B1404" t="str">
        <f>IF(NOT(ISNA(VLOOKUP($A1404,miplib2017!$A$5:$A$10000,1,0))),"miplib2017",IF(NOT(ISNA(VLOOKUP($A1404,miplib2010!$A$5:$A$10000,1,0))),"miplib2010",IF(NOT(ISNA(VLOOKUP($A1404,miplib2003!$A$5:$A$10000,1,0))),"miplib2003",IF(NOT(ISNA(VLOOKUP($A1404,miplib3!$A$5:$A$10002,1,0))),"miplib3",IF(NOT(ISNA(VLOOKUP($A1404,miplib2!$A$5:$A$10004,1,0))),"miplib2",IF(NOT(ISNA(VLOOKUP($A1404,coral!$A$5:$A$10000,1,0))),"coral",IF(NOT(ISNA(VLOOKUP($A1404,neos!$A$5:$A$10000,1,0))),"neos","COULD NOT FIND")))))))</f>
        <v>miplib2017</v>
      </c>
      <c r="C1404" t="str">
        <f>B1404&amp;"/"&amp;A1404</f>
        <v>miplib2017/swath</v>
      </c>
      <c r="D1404">
        <f ca="1">VLOOKUP($A1404,INDIRECT("'"&amp;$B1404&amp;"'!"&amp;"$A$5:$Z$10000"),MATCH(D$5,INDIRECT("'"&amp;$B1404&amp;"'!$A$4:$Z$4"),0),0)</f>
        <v>884</v>
      </c>
      <c r="E1404">
        <f ca="1">VLOOKUP($A1404,INDIRECT("'"&amp;$B1404&amp;"'!"&amp;"$A$5:$Z$10000"),MATCH(E$5,INDIRECT("'"&amp;$B1404&amp;"'!$A$4:$Z$4"),0),0)</f>
        <v>6805</v>
      </c>
      <c r="F1404">
        <f>VLOOKUP($A1404,cleaning_log!$A$1:$ZZ$9791,MATCH(F$5,cleaning_log!$A$2:$ZZ$2,0),0)</f>
        <v>482</v>
      </c>
      <c r="G1404">
        <f>VLOOKUP($A1404,cleaning_log!$A$1:$ZZ$9791,MATCH(G$5,cleaning_log!$A$2:$ZZ$2,0),0)</f>
        <v>6260</v>
      </c>
      <c r="H1404">
        <f ca="1">VLOOKUP($A1404,INDIRECT("'"&amp;$B1404&amp;"'!"&amp;"$A$5:$Z$10000"),MATCH(H$5,INDIRECT("'"&amp;$B1404&amp;"'!$A$4:$Z$4"),0),0)</f>
        <v>467.40749099999999</v>
      </c>
      <c r="I1404">
        <f>VLOOKUP($A1404,cleaning_log!$A$1:$ZZ$9791,MATCH(I$5,cleaning_log!$A$2:$ZZ$2,0),0)</f>
        <v>334.49685809999897</v>
      </c>
      <c r="J1404">
        <f>VLOOKUP($A1404,cleaning_log!$A$1:$ZZ$9791,MATCH(J$5,cleaning_log!$A$2:$ZZ$2,0),0)</f>
        <v>334.4968581</v>
      </c>
      <c r="K1404" t="b">
        <f ca="1">IF(ISNA(J1404),TRUE,ABS(H1404-J1404)&gt;0.001)</f>
        <v>1</v>
      </c>
      <c r="L1404">
        <f>VLOOKUP($A1404,cleaning_log!$A$1:$ZZ$9791,MATCH(L$5,cleaning_log!$A$2:$ZZ$2,0),0)</f>
        <v>468.48473299999898</v>
      </c>
      <c r="M1404">
        <f>VLOOKUP($A1404,cleaning_log!$A$1:$ZZ$9791,MATCH(M$5,cleaning_log!$A$2:$ZZ$2,0),0)</f>
        <v>467.40749099999903</v>
      </c>
      <c r="N1404">
        <f>VLOOKUP($A1404,cleaning_log!$A$1:$ZZ$9791,MATCH(N$5,cleaning_log!$A$2:$ZZ$2,0),0)</f>
        <v>428.26420553333202</v>
      </c>
      <c r="O1404">
        <f>VLOOKUP($A1404,cleaning_log!$A$1:$ZZ$9791,MATCH(O$5,cleaning_log!$A$2:$ZZ$2,0),0)</f>
        <v>427.82718174285702</v>
      </c>
      <c r="P1404">
        <f>VLOOKUP($A1404,cleaning_log!$A$1:$ZZ$9791,MATCH(P$5,cleaning_log!$A$2:$ZZ$2,0),0)</f>
        <v>3600.0010000000002</v>
      </c>
      <c r="Q1404">
        <f>VLOOKUP($A1404,cleaning_log!$A$1:$ZZ$9791,MATCH(Q$5,cleaning_log!$A$2:$ZZ$2,0),0)</f>
        <v>3600.0010000000002</v>
      </c>
      <c r="R1404">
        <f>VLOOKUP($A1404,cleaning_log!$A$1:$ZZ$9791,MATCH(R$5,cleaning_log!$A$2:$ZZ$2,0),0)</f>
        <v>3600.0010000000002</v>
      </c>
      <c r="S1404" t="b">
        <f t="shared" ref="S1404:S1467" si="208">MIN(P1404,Q1404) &lt; 3599</f>
        <v>0</v>
      </c>
      <c r="T1404">
        <f>VLOOKUP($A1404,cleaning_log!$A$1:$ZZ$9791,MATCH(T$5,cleaning_log!$A$2:$ZZ$2,0),0)</f>
        <v>1856252</v>
      </c>
      <c r="U1404">
        <f>VLOOKUP($A1404,cleaning_log!$A$1:$ZZ$9791,MATCH(U$5,cleaning_log!$A$2:$ZZ$2,0),0)</f>
        <v>2433736</v>
      </c>
      <c r="V1404">
        <f>VLOOKUP($A1404,cleaning_log!$A$1:$ZZ$9791,MATCH(V$5,cleaning_log!$A$2:$ZZ$2,0),0)</f>
        <v>2433736</v>
      </c>
    </row>
    <row r="1405" spans="1:22" hidden="1" x14ac:dyDescent="0.2">
      <c r="A1405" t="s">
        <v>4515</v>
      </c>
      <c r="B1405" t="str">
        <f>IF(NOT(ISNA(VLOOKUP($A1405,miplib2017!$A$5:$A$10000,1,0))),"miplib2017",IF(NOT(ISNA(VLOOKUP($A1405,miplib2010!$A$5:$A$10000,1,0))),"miplib2010",IF(NOT(ISNA(VLOOKUP($A1405,miplib2003!$A$5:$A$10000,1,0))),"miplib2003",IF(NOT(ISNA(VLOOKUP($A1405,miplib3!$A$5:$A$10002,1,0))),"miplib3",IF(NOT(ISNA(VLOOKUP($A1405,miplib2!$A$5:$A$10004,1,0))),"miplib2",IF(NOT(ISNA(VLOOKUP($A1405,coral!$A$5:$A$10000,1,0))),"coral",IF(NOT(ISNA(VLOOKUP($A1405,neos!$A$5:$A$10000,1,0))),"neos","COULD NOT FIND")))))))</f>
        <v>miplib2017</v>
      </c>
      <c r="C1405" t="str">
        <f>B1405&amp;"/"&amp;A1405</f>
        <v>miplib2017/swath1</v>
      </c>
      <c r="D1405">
        <f ca="1">VLOOKUP($A1405,INDIRECT("'"&amp;$B1405&amp;"'!"&amp;"$A$5:$Z$10000"),MATCH(D$5,INDIRECT("'"&amp;$B1405&amp;"'!$A$4:$Z$4"),0),0)</f>
        <v>884</v>
      </c>
      <c r="E1405">
        <f ca="1">VLOOKUP($A1405,INDIRECT("'"&amp;$B1405&amp;"'!"&amp;"$A$5:$Z$10000"),MATCH(E$5,INDIRECT("'"&amp;$B1405&amp;"'!$A$4:$Z$4"),0),0)</f>
        <v>6805</v>
      </c>
      <c r="F1405">
        <f>VLOOKUP($A1405,cleaning_log!$A$1:$ZZ$9791,MATCH(F$5,cleaning_log!$A$2:$ZZ$2,0),0)</f>
        <v>482</v>
      </c>
      <c r="G1405">
        <f>VLOOKUP($A1405,cleaning_log!$A$1:$ZZ$9791,MATCH(G$5,cleaning_log!$A$2:$ZZ$2,0),0)</f>
        <v>6260</v>
      </c>
      <c r="H1405">
        <f ca="1">VLOOKUP($A1405,INDIRECT("'"&amp;$B1405&amp;"'!"&amp;"$A$5:$Z$10000"),MATCH(H$5,INDIRECT("'"&amp;$B1405&amp;"'!$A$4:$Z$4"),0),0)</f>
        <v>379.07129574999999</v>
      </c>
      <c r="I1405">
        <f>VLOOKUP($A1405,cleaning_log!$A$1:$ZZ$9791,MATCH(I$5,cleaning_log!$A$2:$ZZ$2,0),0)</f>
        <v>334.49685809999897</v>
      </c>
      <c r="J1405">
        <f>VLOOKUP($A1405,cleaning_log!$A$1:$ZZ$9791,MATCH(J$5,cleaning_log!$A$2:$ZZ$2,0),0)</f>
        <v>334.4968581</v>
      </c>
      <c r="K1405" t="b">
        <f ca="1">IF(ISNA(J1405),TRUE,ABS(H1405-J1405)&gt;0.001)</f>
        <v>1</v>
      </c>
      <c r="L1405">
        <f>VLOOKUP($A1405,cleaning_log!$A$1:$ZZ$9791,MATCH(L$5,cleaning_log!$A$2:$ZZ$2,0),0)</f>
        <v>379.07129574999902</v>
      </c>
      <c r="M1405">
        <f>VLOOKUP($A1405,cleaning_log!$A$1:$ZZ$9791,MATCH(M$5,cleaning_log!$A$2:$ZZ$2,0),0)</f>
        <v>379.07129574999902</v>
      </c>
      <c r="N1405">
        <f>VLOOKUP($A1405,cleaning_log!$A$1:$ZZ$9791,MATCH(N$5,cleaning_log!$A$2:$ZZ$2,0),0)</f>
        <v>379.07129574999999</v>
      </c>
      <c r="O1405">
        <f>VLOOKUP($A1405,cleaning_log!$A$1:$ZZ$9791,MATCH(O$5,cleaning_log!$A$2:$ZZ$2,0),0)</f>
        <v>379.07129574999902</v>
      </c>
      <c r="P1405">
        <f>VLOOKUP($A1405,cleaning_log!$A$1:$ZZ$9791,MATCH(P$5,cleaning_log!$A$2:$ZZ$2,0),0)</f>
        <v>6.11</v>
      </c>
      <c r="Q1405">
        <f>VLOOKUP($A1405,cleaning_log!$A$1:$ZZ$9791,MATCH(Q$5,cleaning_log!$A$2:$ZZ$2,0),0)</f>
        <v>4.4139999999999997</v>
      </c>
      <c r="R1405">
        <f>VLOOKUP($A1405,cleaning_log!$A$1:$ZZ$9791,MATCH(R$5,cleaning_log!$A$2:$ZZ$2,0),0)</f>
        <v>4.5010000000000003</v>
      </c>
      <c r="S1405" t="b">
        <f t="shared" si="208"/>
        <v>1</v>
      </c>
      <c r="T1405">
        <f>VLOOKUP($A1405,cleaning_log!$A$1:$ZZ$9791,MATCH(T$5,cleaning_log!$A$2:$ZZ$2,0),0)</f>
        <v>1990</v>
      </c>
      <c r="U1405">
        <f>VLOOKUP($A1405,cleaning_log!$A$1:$ZZ$9791,MATCH(U$5,cleaning_log!$A$2:$ZZ$2,0),0)</f>
        <v>1753</v>
      </c>
      <c r="V1405">
        <f>VLOOKUP($A1405,cleaning_log!$A$1:$ZZ$9791,MATCH(V$5,cleaning_log!$A$2:$ZZ$2,0),0)</f>
        <v>1785</v>
      </c>
    </row>
    <row r="1406" spans="1:22" hidden="1" x14ac:dyDescent="0.2">
      <c r="A1406" t="s">
        <v>16104</v>
      </c>
      <c r="B1406" t="str">
        <f>IF(NOT(ISNA(VLOOKUP($A1406,miplib2017!$A$5:$A$10000,1,0))),"miplib2017",IF(NOT(ISNA(VLOOKUP($A1406,miplib2010!$A$5:$A$10000,1,0))),"miplib2010",IF(NOT(ISNA(VLOOKUP($A1406,miplib2003!$A$5:$A$10000,1,0))),"miplib2003",IF(NOT(ISNA(VLOOKUP($A1406,miplib3!$A$5:$A$10002,1,0))),"miplib3",IF(NOT(ISNA(VLOOKUP($A1406,miplib2!$A$5:$A$10004,1,0))),"miplib2",IF(NOT(ISNA(VLOOKUP($A1406,coral!$A$5:$A$10000,1,0))),"coral",IF(NOT(ISNA(VLOOKUP($A1406,neos!$A$5:$A$10000,1,0))),"neos","COULD NOT FIND")))))))</f>
        <v>miplib2017</v>
      </c>
      <c r="C1406" t="str">
        <f>B1406&amp;"/"&amp;A1406</f>
        <v>miplib2017/swath2</v>
      </c>
      <c r="D1406">
        <f ca="1">VLOOKUP($A1406,INDIRECT("'"&amp;$B1406&amp;"'!"&amp;"$A$5:$Z$10000"),MATCH(D$5,INDIRECT("'"&amp;$B1406&amp;"'!$A$4:$Z$4"),0),0)</f>
        <v>884</v>
      </c>
      <c r="E1406">
        <f ca="1">VLOOKUP($A1406,INDIRECT("'"&amp;$B1406&amp;"'!"&amp;"$A$5:$Z$10000"),MATCH(E$5,INDIRECT("'"&amp;$B1406&amp;"'!$A$4:$Z$4"),0),0)</f>
        <v>6805</v>
      </c>
      <c r="F1406" t="e">
        <f>VLOOKUP($A1406,cleaning_log!$A$1:$ZZ$9791,MATCH(F$5,cleaning_log!$A$2:$ZZ$2,0),0)</f>
        <v>#N/A</v>
      </c>
      <c r="G1406" t="e">
        <f>VLOOKUP($A1406,cleaning_log!$A$1:$ZZ$9791,MATCH(G$5,cleaning_log!$A$2:$ZZ$2,0),0)</f>
        <v>#N/A</v>
      </c>
      <c r="H1406">
        <f ca="1">VLOOKUP($A1406,INDIRECT("'"&amp;$B1406&amp;"'!"&amp;"$A$5:$Z$10000"),MATCH(H$5,INDIRECT("'"&amp;$B1406&amp;"'!$A$4:$Z$4"),0),0)</f>
        <v>385.19969300000002</v>
      </c>
      <c r="I1406" t="e">
        <f>VLOOKUP($A1406,cleaning_log!$A$1:$ZZ$9791,MATCH(I$5,cleaning_log!$A$2:$ZZ$2,0),0)</f>
        <v>#N/A</v>
      </c>
      <c r="J1406" t="e">
        <f>VLOOKUP($A1406,cleaning_log!$A$1:$ZZ$9791,MATCH(J$5,cleaning_log!$A$2:$ZZ$2,0),0)</f>
        <v>#N/A</v>
      </c>
      <c r="K1406" t="b">
        <f>IF(ISNA(J1406),TRUE,ABS(H1406-J1406)&gt;0.001)</f>
        <v>1</v>
      </c>
      <c r="L1406" t="e">
        <f>VLOOKUP($A1406,cleaning_log!$A$1:$ZZ$9791,MATCH(L$5,cleaning_log!$A$2:$ZZ$2,0),0)</f>
        <v>#N/A</v>
      </c>
      <c r="M1406" t="e">
        <f>VLOOKUP($A1406,cleaning_log!$A$1:$ZZ$9791,MATCH(M$5,cleaning_log!$A$2:$ZZ$2,0),0)</f>
        <v>#N/A</v>
      </c>
      <c r="N1406" t="e">
        <f>VLOOKUP($A1406,cleaning_log!$A$1:$ZZ$9791,MATCH(N$5,cleaning_log!$A$2:$ZZ$2,0),0)</f>
        <v>#N/A</v>
      </c>
      <c r="O1406" t="e">
        <f>VLOOKUP($A1406,cleaning_log!$A$1:$ZZ$9791,MATCH(O$5,cleaning_log!$A$2:$ZZ$2,0),0)</f>
        <v>#N/A</v>
      </c>
      <c r="P1406" t="e">
        <f>VLOOKUP($A1406,cleaning_log!$A$1:$ZZ$9791,MATCH(P$5,cleaning_log!$A$2:$ZZ$2,0),0)</f>
        <v>#N/A</v>
      </c>
      <c r="Q1406" t="e">
        <f>VLOOKUP($A1406,cleaning_log!$A$1:$ZZ$9791,MATCH(Q$5,cleaning_log!$A$2:$ZZ$2,0),0)</f>
        <v>#N/A</v>
      </c>
      <c r="R1406" t="e">
        <f>VLOOKUP($A1406,cleaning_log!$A$1:$ZZ$9791,MATCH(R$5,cleaning_log!$A$2:$ZZ$2,0),0)</f>
        <v>#N/A</v>
      </c>
      <c r="S1406" t="e">
        <f t="shared" si="208"/>
        <v>#N/A</v>
      </c>
      <c r="T1406" t="e">
        <f>VLOOKUP($A1406,cleaning_log!$A$1:$ZZ$9791,MATCH(T$5,cleaning_log!$A$2:$ZZ$2,0),0)</f>
        <v>#N/A</v>
      </c>
      <c r="U1406" t="e">
        <f>VLOOKUP($A1406,cleaning_log!$A$1:$ZZ$9791,MATCH(U$5,cleaning_log!$A$2:$ZZ$2,0),0)</f>
        <v>#N/A</v>
      </c>
      <c r="V1406" t="e">
        <f>VLOOKUP($A1406,cleaning_log!$A$1:$ZZ$9791,MATCH(V$5,cleaning_log!$A$2:$ZZ$2,0),0)</f>
        <v>#N/A</v>
      </c>
    </row>
    <row r="1407" spans="1:22" hidden="1" x14ac:dyDescent="0.2">
      <c r="A1407" t="s">
        <v>4516</v>
      </c>
      <c r="B1407" t="str">
        <f>IF(NOT(ISNA(VLOOKUP($A1407,miplib2017!$A$5:$A$10000,1,0))),"miplib2017",IF(NOT(ISNA(VLOOKUP($A1407,miplib2010!$A$5:$A$10000,1,0))),"miplib2010",IF(NOT(ISNA(VLOOKUP($A1407,miplib2003!$A$5:$A$10000,1,0))),"miplib2003",IF(NOT(ISNA(VLOOKUP($A1407,miplib3!$A$5:$A$10002,1,0))),"miplib3",IF(NOT(ISNA(VLOOKUP($A1407,miplib2!$A$5:$A$10004,1,0))),"miplib2",IF(NOT(ISNA(VLOOKUP($A1407,coral!$A$5:$A$10000,1,0))),"coral",IF(NOT(ISNA(VLOOKUP($A1407,neos!$A$5:$A$10000,1,0))),"neos","COULD NOT FIND")))))))</f>
        <v>miplib2017</v>
      </c>
      <c r="C1407" t="str">
        <f>B1407&amp;"/"&amp;A1407</f>
        <v>miplib2017/swath3</v>
      </c>
      <c r="D1407">
        <f ca="1">VLOOKUP($A1407,INDIRECT("'"&amp;$B1407&amp;"'!"&amp;"$A$5:$Z$10000"),MATCH(D$5,INDIRECT("'"&amp;$B1407&amp;"'!$A$4:$Z$4"),0),0)</f>
        <v>884</v>
      </c>
      <c r="E1407">
        <f ca="1">VLOOKUP($A1407,INDIRECT("'"&amp;$B1407&amp;"'!"&amp;"$A$5:$Z$10000"),MATCH(E$5,INDIRECT("'"&amp;$B1407&amp;"'!$A$4:$Z$4"),0),0)</f>
        <v>6805</v>
      </c>
      <c r="F1407">
        <f>VLOOKUP($A1407,cleaning_log!$A$1:$ZZ$9791,MATCH(F$5,cleaning_log!$A$2:$ZZ$2,0),0)</f>
        <v>482</v>
      </c>
      <c r="G1407">
        <f>VLOOKUP($A1407,cleaning_log!$A$1:$ZZ$9791,MATCH(G$5,cleaning_log!$A$2:$ZZ$2,0),0)</f>
        <v>6260</v>
      </c>
      <c r="H1407">
        <f ca="1">VLOOKUP($A1407,INDIRECT("'"&amp;$B1407&amp;"'!"&amp;"$A$5:$Z$10000"),MATCH(H$5,INDIRECT("'"&amp;$B1407&amp;"'!$A$4:$Z$4"),0),0)</f>
        <v>397.76134365000001</v>
      </c>
      <c r="I1407">
        <f>VLOOKUP($A1407,cleaning_log!$A$1:$ZZ$9791,MATCH(I$5,cleaning_log!$A$2:$ZZ$2,0),0)</f>
        <v>334.49685809999897</v>
      </c>
      <c r="J1407">
        <f>VLOOKUP($A1407,cleaning_log!$A$1:$ZZ$9791,MATCH(J$5,cleaning_log!$A$2:$ZZ$2,0),0)</f>
        <v>334.4968581</v>
      </c>
      <c r="K1407" t="b">
        <f ca="1">IF(ISNA(J1407),TRUE,ABS(H1407-J1407)&gt;0.001)</f>
        <v>1</v>
      </c>
      <c r="L1407">
        <f>VLOOKUP($A1407,cleaning_log!$A$1:$ZZ$9791,MATCH(L$5,cleaning_log!$A$2:$ZZ$2,0),0)</f>
        <v>397.76134364999899</v>
      </c>
      <c r="M1407">
        <f>VLOOKUP($A1407,cleaning_log!$A$1:$ZZ$9791,MATCH(M$5,cleaning_log!$A$2:$ZZ$2,0),0)</f>
        <v>397.76134364999899</v>
      </c>
      <c r="N1407">
        <f>VLOOKUP($A1407,cleaning_log!$A$1:$ZZ$9791,MATCH(N$5,cleaning_log!$A$2:$ZZ$2,0),0)</f>
        <v>397.76134364999899</v>
      </c>
      <c r="O1407">
        <f>VLOOKUP($A1407,cleaning_log!$A$1:$ZZ$9791,MATCH(O$5,cleaning_log!$A$2:$ZZ$2,0),0)</f>
        <v>397.76134365000001</v>
      </c>
      <c r="P1407">
        <f>VLOOKUP($A1407,cleaning_log!$A$1:$ZZ$9791,MATCH(P$5,cleaning_log!$A$2:$ZZ$2,0),0)</f>
        <v>52.95</v>
      </c>
      <c r="Q1407">
        <f>VLOOKUP($A1407,cleaning_log!$A$1:$ZZ$9791,MATCH(Q$5,cleaning_log!$A$2:$ZZ$2,0),0)</f>
        <v>47.511000000000003</v>
      </c>
      <c r="R1407">
        <f>VLOOKUP($A1407,cleaning_log!$A$1:$ZZ$9791,MATCH(R$5,cleaning_log!$A$2:$ZZ$2,0),0)</f>
        <v>66.010000000000005</v>
      </c>
      <c r="S1407" t="b">
        <f t="shared" si="208"/>
        <v>1</v>
      </c>
      <c r="T1407">
        <f>VLOOKUP($A1407,cleaning_log!$A$1:$ZZ$9791,MATCH(T$5,cleaning_log!$A$2:$ZZ$2,0),0)</f>
        <v>19685</v>
      </c>
      <c r="U1407">
        <f>VLOOKUP($A1407,cleaning_log!$A$1:$ZZ$9791,MATCH(U$5,cleaning_log!$A$2:$ZZ$2,0),0)</f>
        <v>24048</v>
      </c>
      <c r="V1407">
        <f>VLOOKUP($A1407,cleaning_log!$A$1:$ZZ$9791,MATCH(V$5,cleaning_log!$A$2:$ZZ$2,0),0)</f>
        <v>37657</v>
      </c>
    </row>
    <row r="1408" spans="1:22" hidden="1" x14ac:dyDescent="0.2">
      <c r="A1408" t="s">
        <v>16106</v>
      </c>
      <c r="B1408" t="str">
        <f>IF(NOT(ISNA(VLOOKUP($A1408,miplib2017!$A$5:$A$10000,1,0))),"miplib2017",IF(NOT(ISNA(VLOOKUP($A1408,miplib2010!$A$5:$A$10000,1,0))),"miplib2010",IF(NOT(ISNA(VLOOKUP($A1408,miplib2003!$A$5:$A$10000,1,0))),"miplib2003",IF(NOT(ISNA(VLOOKUP($A1408,miplib3!$A$5:$A$10002,1,0))),"miplib3",IF(NOT(ISNA(VLOOKUP($A1408,miplib2!$A$5:$A$10004,1,0))),"miplib2",IF(NOT(ISNA(VLOOKUP($A1408,coral!$A$5:$A$10000,1,0))),"coral",IF(NOT(ISNA(VLOOKUP($A1408,neos!$A$5:$A$10000,1,0))),"neos","COULD NOT FIND")))))))</f>
        <v>miplib2017</v>
      </c>
      <c r="C1408" t="str">
        <f>B1408&amp;"/"&amp;A1408</f>
        <v>miplib2017/t11nonreg</v>
      </c>
      <c r="D1408">
        <f ca="1">VLOOKUP($A1408,INDIRECT("'"&amp;$B1408&amp;"'!"&amp;"$A$5:$Z$10000"),MATCH(D$5,INDIRECT("'"&amp;$B1408&amp;"'!$A$4:$Z$4"),0),0)</f>
        <v>27375</v>
      </c>
      <c r="E1408">
        <f ca="1">VLOOKUP($A1408,INDIRECT("'"&amp;$B1408&amp;"'!"&amp;"$A$5:$Z$10000"),MATCH(E$5,INDIRECT("'"&amp;$B1408&amp;"'!$A$4:$Z$4"),0),0)</f>
        <v>4596905</v>
      </c>
      <c r="F1408" t="e">
        <f>VLOOKUP($A1408,cleaning_log!$A$1:$ZZ$9791,MATCH(F$5,cleaning_log!$A$2:$ZZ$2,0),0)</f>
        <v>#N/A</v>
      </c>
      <c r="G1408" t="e">
        <f>VLOOKUP($A1408,cleaning_log!$A$1:$ZZ$9791,MATCH(G$5,cleaning_log!$A$2:$ZZ$2,0),0)</f>
        <v>#N/A</v>
      </c>
      <c r="H1408">
        <f ca="1">VLOOKUP($A1408,INDIRECT("'"&amp;$B1408&amp;"'!"&amp;"$A$5:$Z$10000"),MATCH(H$5,INDIRECT("'"&amp;$B1408&amp;"'!$A$4:$Z$4"),0),0)</f>
        <v>1029039.5</v>
      </c>
      <c r="I1408" t="e">
        <f>VLOOKUP($A1408,cleaning_log!$A$1:$ZZ$9791,MATCH(I$5,cleaning_log!$A$2:$ZZ$2,0),0)</f>
        <v>#N/A</v>
      </c>
      <c r="J1408" t="e">
        <f>VLOOKUP($A1408,cleaning_log!$A$1:$ZZ$9791,MATCH(J$5,cleaning_log!$A$2:$ZZ$2,0),0)</f>
        <v>#N/A</v>
      </c>
      <c r="K1408" t="b">
        <f>IF(ISNA(J1408),TRUE,ABS(H1408-J1408)&gt;0.001)</f>
        <v>1</v>
      </c>
      <c r="L1408" t="e">
        <f>VLOOKUP($A1408,cleaning_log!$A$1:$ZZ$9791,MATCH(L$5,cleaning_log!$A$2:$ZZ$2,0),0)</f>
        <v>#N/A</v>
      </c>
      <c r="M1408" t="e">
        <f>VLOOKUP($A1408,cleaning_log!$A$1:$ZZ$9791,MATCH(M$5,cleaning_log!$A$2:$ZZ$2,0),0)</f>
        <v>#N/A</v>
      </c>
      <c r="N1408" t="e">
        <f>VLOOKUP($A1408,cleaning_log!$A$1:$ZZ$9791,MATCH(N$5,cleaning_log!$A$2:$ZZ$2,0),0)</f>
        <v>#N/A</v>
      </c>
      <c r="O1408" t="e">
        <f>VLOOKUP($A1408,cleaning_log!$A$1:$ZZ$9791,MATCH(O$5,cleaning_log!$A$2:$ZZ$2,0),0)</f>
        <v>#N/A</v>
      </c>
      <c r="P1408" t="e">
        <f>VLOOKUP($A1408,cleaning_log!$A$1:$ZZ$9791,MATCH(P$5,cleaning_log!$A$2:$ZZ$2,0),0)</f>
        <v>#N/A</v>
      </c>
      <c r="Q1408" t="e">
        <f>VLOOKUP($A1408,cleaning_log!$A$1:$ZZ$9791,MATCH(Q$5,cleaning_log!$A$2:$ZZ$2,0),0)</f>
        <v>#N/A</v>
      </c>
      <c r="R1408" t="e">
        <f>VLOOKUP($A1408,cleaning_log!$A$1:$ZZ$9791,MATCH(R$5,cleaning_log!$A$2:$ZZ$2,0),0)</f>
        <v>#N/A</v>
      </c>
      <c r="S1408" t="e">
        <f t="shared" si="208"/>
        <v>#N/A</v>
      </c>
      <c r="T1408" t="e">
        <f>VLOOKUP($A1408,cleaning_log!$A$1:$ZZ$9791,MATCH(T$5,cleaning_log!$A$2:$ZZ$2,0),0)</f>
        <v>#N/A</v>
      </c>
      <c r="U1408" t="e">
        <f>VLOOKUP($A1408,cleaning_log!$A$1:$ZZ$9791,MATCH(U$5,cleaning_log!$A$2:$ZZ$2,0),0)</f>
        <v>#N/A</v>
      </c>
      <c r="V1408" t="e">
        <f>VLOOKUP($A1408,cleaning_log!$A$1:$ZZ$9791,MATCH(V$5,cleaning_log!$A$2:$ZZ$2,0),0)</f>
        <v>#N/A</v>
      </c>
    </row>
    <row r="1409" spans="1:22" hidden="1" x14ac:dyDescent="0.2">
      <c r="A1409" t="s">
        <v>4064</v>
      </c>
      <c r="B1409" t="str">
        <f>IF(NOT(ISNA(VLOOKUP($A1409,miplib2017!$A$5:$A$10000,1,0))),"miplib2017",IF(NOT(ISNA(VLOOKUP($A1409,miplib2010!$A$5:$A$10000,1,0))),"miplib2010",IF(NOT(ISNA(VLOOKUP($A1409,miplib2003!$A$5:$A$10000,1,0))),"miplib2003",IF(NOT(ISNA(VLOOKUP($A1409,miplib3!$A$5:$A$10002,1,0))),"miplib3",IF(NOT(ISNA(VLOOKUP($A1409,miplib2!$A$5:$A$10004,1,0))),"miplib2",IF(NOT(ISNA(VLOOKUP($A1409,coral!$A$5:$A$10000,1,0))),"coral",IF(NOT(ISNA(VLOOKUP($A1409,neos!$A$5:$A$10000,1,0))),"neos","COULD NOT FIND")))))))</f>
        <v>miplib2017</v>
      </c>
      <c r="C1409" t="str">
        <f>B1409&amp;"/"&amp;A1409</f>
        <v>miplib2017/t1717</v>
      </c>
      <c r="D1409">
        <f ca="1">VLOOKUP($A1409,INDIRECT("'"&amp;$B1409&amp;"'!"&amp;"$A$5:$Z$10000"),MATCH(D$5,INDIRECT("'"&amp;$B1409&amp;"'!$A$4:$Z$4"),0),0)</f>
        <v>551</v>
      </c>
      <c r="E1409">
        <f ca="1">VLOOKUP($A1409,INDIRECT("'"&amp;$B1409&amp;"'!"&amp;"$A$5:$Z$10000"),MATCH(E$5,INDIRECT("'"&amp;$B1409&amp;"'!$A$4:$Z$4"),0),0)</f>
        <v>73885</v>
      </c>
      <c r="F1409" t="e">
        <f>VLOOKUP($A1409,cleaning_log!$A$1:$ZZ$9791,MATCH(F$5,cleaning_log!$A$2:$ZZ$2,0),0)</f>
        <v>#N/A</v>
      </c>
      <c r="G1409" t="e">
        <f>VLOOKUP($A1409,cleaning_log!$A$1:$ZZ$9791,MATCH(G$5,cleaning_log!$A$2:$ZZ$2,0),0)</f>
        <v>#N/A</v>
      </c>
      <c r="H1409" t="str">
        <f ca="1">VLOOKUP($A1409,INDIRECT("'"&amp;$B1409&amp;"'!"&amp;"$A$5:$Z$10000"),MATCH(H$5,INDIRECT("'"&amp;$B1409&amp;"'!$A$4:$Z$4"),0),0)</f>
        <v>158820*</v>
      </c>
      <c r="I1409" t="e">
        <f>VLOOKUP($A1409,cleaning_log!$A$1:$ZZ$9791,MATCH(I$5,cleaning_log!$A$2:$ZZ$2,0),0)</f>
        <v>#N/A</v>
      </c>
      <c r="J1409" t="e">
        <f>VLOOKUP($A1409,cleaning_log!$A$1:$ZZ$9791,MATCH(J$5,cleaning_log!$A$2:$ZZ$2,0),0)</f>
        <v>#N/A</v>
      </c>
      <c r="L1409" t="e">
        <f>VLOOKUP($A1409,cleaning_log!$A$1:$ZZ$9791,MATCH(L$5,cleaning_log!$A$2:$ZZ$2,0),0)</f>
        <v>#N/A</v>
      </c>
      <c r="M1409" t="e">
        <f>VLOOKUP($A1409,cleaning_log!$A$1:$ZZ$9791,MATCH(M$5,cleaning_log!$A$2:$ZZ$2,0),0)</f>
        <v>#N/A</v>
      </c>
      <c r="N1409" t="e">
        <f>VLOOKUP($A1409,cleaning_log!$A$1:$ZZ$9791,MATCH(N$5,cleaning_log!$A$2:$ZZ$2,0),0)</f>
        <v>#N/A</v>
      </c>
      <c r="O1409" t="e">
        <f>VLOOKUP($A1409,cleaning_log!$A$1:$ZZ$9791,MATCH(O$5,cleaning_log!$A$2:$ZZ$2,0),0)</f>
        <v>#N/A</v>
      </c>
      <c r="P1409" t="e">
        <f>VLOOKUP($A1409,cleaning_log!$A$1:$ZZ$9791,MATCH(P$5,cleaning_log!$A$2:$ZZ$2,0),0)</f>
        <v>#N/A</v>
      </c>
      <c r="Q1409" t="e">
        <f>VLOOKUP($A1409,cleaning_log!$A$1:$ZZ$9791,MATCH(Q$5,cleaning_log!$A$2:$ZZ$2,0),0)</f>
        <v>#N/A</v>
      </c>
      <c r="R1409" t="e">
        <f>VLOOKUP($A1409,cleaning_log!$A$1:$ZZ$9791,MATCH(R$5,cleaning_log!$A$2:$ZZ$2,0),0)</f>
        <v>#N/A</v>
      </c>
      <c r="S1409" t="e">
        <f t="shared" si="208"/>
        <v>#N/A</v>
      </c>
      <c r="T1409" t="e">
        <f>VLOOKUP($A1409,cleaning_log!$A$1:$ZZ$9791,MATCH(T$5,cleaning_log!$A$2:$ZZ$2,0),0)</f>
        <v>#N/A</v>
      </c>
      <c r="U1409" t="e">
        <f>VLOOKUP($A1409,cleaning_log!$A$1:$ZZ$9791,MATCH(U$5,cleaning_log!$A$2:$ZZ$2,0),0)</f>
        <v>#N/A</v>
      </c>
      <c r="V1409" t="e">
        <f>VLOOKUP($A1409,cleaning_log!$A$1:$ZZ$9791,MATCH(V$5,cleaning_log!$A$2:$ZZ$2,0),0)</f>
        <v>#N/A</v>
      </c>
    </row>
    <row r="1410" spans="1:22" hidden="1" x14ac:dyDescent="0.2">
      <c r="A1410" t="s">
        <v>4321</v>
      </c>
      <c r="B1410" t="str">
        <f>IF(NOT(ISNA(VLOOKUP($A1410,miplib2017!$A$5:$A$10000,1,0))),"miplib2017",IF(NOT(ISNA(VLOOKUP($A1410,miplib2010!$A$5:$A$10000,1,0))),"miplib2010",IF(NOT(ISNA(VLOOKUP($A1410,miplib2003!$A$5:$A$10000,1,0))),"miplib2003",IF(NOT(ISNA(VLOOKUP($A1410,miplib3!$A$5:$A$10002,1,0))),"miplib3",IF(NOT(ISNA(VLOOKUP($A1410,miplib2!$A$5:$A$10004,1,0))),"miplib2",IF(NOT(ISNA(VLOOKUP($A1410,coral!$A$5:$A$10000,1,0))),"coral",IF(NOT(ISNA(VLOOKUP($A1410,neos!$A$5:$A$10000,1,0))),"neos","COULD NOT FIND")))))))</f>
        <v>miplib2017</v>
      </c>
      <c r="C1410" t="str">
        <f>B1410&amp;"/"&amp;A1410</f>
        <v>miplib2017/t1722</v>
      </c>
      <c r="D1410">
        <f ca="1">VLOOKUP($A1410,INDIRECT("'"&amp;$B1410&amp;"'!"&amp;"$A$5:$Z$10000"),MATCH(D$5,INDIRECT("'"&amp;$B1410&amp;"'!$A$4:$Z$4"),0),0)</f>
        <v>338</v>
      </c>
      <c r="E1410">
        <f ca="1">VLOOKUP($A1410,INDIRECT("'"&amp;$B1410&amp;"'!"&amp;"$A$5:$Z$10000"),MATCH(E$5,INDIRECT("'"&amp;$B1410&amp;"'!$A$4:$Z$4"),0),0)</f>
        <v>36630</v>
      </c>
      <c r="F1410" t="e">
        <f>VLOOKUP($A1410,cleaning_log!$A$1:$ZZ$9791,MATCH(F$5,cleaning_log!$A$2:$ZZ$2,0),0)</f>
        <v>#N/A</v>
      </c>
      <c r="G1410" t="e">
        <f>VLOOKUP($A1410,cleaning_log!$A$1:$ZZ$9791,MATCH(G$5,cleaning_log!$A$2:$ZZ$2,0),0)</f>
        <v>#N/A</v>
      </c>
      <c r="H1410" t="str">
        <f ca="1">VLOOKUP($A1410,INDIRECT("'"&amp;$B1410&amp;"'!"&amp;"$A$5:$Z$10000"),MATCH(H$5,INDIRECT("'"&amp;$B1410&amp;"'!$A$4:$Z$4"),0),0)</f>
        <v>109137*</v>
      </c>
      <c r="I1410" t="e">
        <f>VLOOKUP($A1410,cleaning_log!$A$1:$ZZ$9791,MATCH(I$5,cleaning_log!$A$2:$ZZ$2,0),0)</f>
        <v>#N/A</v>
      </c>
      <c r="J1410" t="e">
        <f>VLOOKUP($A1410,cleaning_log!$A$1:$ZZ$9791,MATCH(J$5,cleaning_log!$A$2:$ZZ$2,0),0)</f>
        <v>#N/A</v>
      </c>
      <c r="L1410" t="e">
        <f>VLOOKUP($A1410,cleaning_log!$A$1:$ZZ$9791,MATCH(L$5,cleaning_log!$A$2:$ZZ$2,0),0)</f>
        <v>#N/A</v>
      </c>
      <c r="M1410" t="e">
        <f>VLOOKUP($A1410,cleaning_log!$A$1:$ZZ$9791,MATCH(M$5,cleaning_log!$A$2:$ZZ$2,0),0)</f>
        <v>#N/A</v>
      </c>
      <c r="N1410" t="e">
        <f>VLOOKUP($A1410,cleaning_log!$A$1:$ZZ$9791,MATCH(N$5,cleaning_log!$A$2:$ZZ$2,0),0)</f>
        <v>#N/A</v>
      </c>
      <c r="O1410" t="e">
        <f>VLOOKUP($A1410,cleaning_log!$A$1:$ZZ$9791,MATCH(O$5,cleaning_log!$A$2:$ZZ$2,0),0)</f>
        <v>#N/A</v>
      </c>
      <c r="P1410" t="e">
        <f>VLOOKUP($A1410,cleaning_log!$A$1:$ZZ$9791,MATCH(P$5,cleaning_log!$A$2:$ZZ$2,0),0)</f>
        <v>#N/A</v>
      </c>
      <c r="Q1410" t="e">
        <f>VLOOKUP($A1410,cleaning_log!$A$1:$ZZ$9791,MATCH(Q$5,cleaning_log!$A$2:$ZZ$2,0),0)</f>
        <v>#N/A</v>
      </c>
      <c r="R1410" t="e">
        <f>VLOOKUP($A1410,cleaning_log!$A$1:$ZZ$9791,MATCH(R$5,cleaning_log!$A$2:$ZZ$2,0),0)</f>
        <v>#N/A</v>
      </c>
      <c r="S1410" t="e">
        <f t="shared" si="208"/>
        <v>#N/A</v>
      </c>
      <c r="T1410" t="e">
        <f>VLOOKUP($A1410,cleaning_log!$A$1:$ZZ$9791,MATCH(T$5,cleaning_log!$A$2:$ZZ$2,0),0)</f>
        <v>#N/A</v>
      </c>
      <c r="U1410" t="e">
        <f>VLOOKUP($A1410,cleaning_log!$A$1:$ZZ$9791,MATCH(U$5,cleaning_log!$A$2:$ZZ$2,0),0)</f>
        <v>#N/A</v>
      </c>
      <c r="V1410" t="e">
        <f>VLOOKUP($A1410,cleaning_log!$A$1:$ZZ$9791,MATCH(V$5,cleaning_log!$A$2:$ZZ$2,0),0)</f>
        <v>#N/A</v>
      </c>
    </row>
    <row r="1411" spans="1:22" x14ac:dyDescent="0.2">
      <c r="A1411" t="s">
        <v>16111</v>
      </c>
      <c r="B1411" t="str">
        <f>IF(NOT(ISNA(VLOOKUP($A1411,miplib2017!$A$5:$A$10000,1,0))),"miplib2017",IF(NOT(ISNA(VLOOKUP($A1411,miplib2010!$A$5:$A$10000,1,0))),"miplib2010",IF(NOT(ISNA(VLOOKUP($A1411,miplib2003!$A$5:$A$10000,1,0))),"miplib2003",IF(NOT(ISNA(VLOOKUP($A1411,miplib3!$A$5:$A$10002,1,0))),"miplib3",IF(NOT(ISNA(VLOOKUP($A1411,miplib2!$A$5:$A$10004,1,0))),"miplib2",IF(NOT(ISNA(VLOOKUP($A1411,coral!$A$5:$A$10000,1,0))),"coral",IF(NOT(ISNA(VLOOKUP($A1411,neos!$A$5:$A$10000,1,0))),"neos","COULD NOT FIND")))))))</f>
        <v>miplib2017</v>
      </c>
      <c r="C1411" t="str">
        <f>B1411&amp;"/"&amp;A1411</f>
        <v>miplib2017/ta1-UUM</v>
      </c>
      <c r="D1411">
        <f ca="1">VLOOKUP($A1411,INDIRECT("'"&amp;$B1411&amp;"'!"&amp;"$A$5:$Z$10000"),MATCH(D$5,INDIRECT("'"&amp;$B1411&amp;"'!$A$4:$Z$4"),0),0)</f>
        <v>439</v>
      </c>
      <c r="E1411">
        <f ca="1">VLOOKUP($A1411,INDIRECT("'"&amp;$B1411&amp;"'!"&amp;"$A$5:$Z$10000"),MATCH(E$5,INDIRECT("'"&amp;$B1411&amp;"'!$A$4:$Z$4"),0),0)</f>
        <v>2288</v>
      </c>
      <c r="F1411" t="e">
        <f>VLOOKUP($A1411,cleaning_log!$A$1:$ZZ$9791,MATCH(F$5,cleaning_log!$A$2:$ZZ$2,0),0)</f>
        <v>#N/A</v>
      </c>
      <c r="G1411" t="e">
        <f>VLOOKUP($A1411,cleaning_log!$A$1:$ZZ$9791,MATCH(G$5,cleaning_log!$A$2:$ZZ$2,0),0)</f>
        <v>#N/A</v>
      </c>
      <c r="H1411">
        <f ca="1">VLOOKUP($A1411,INDIRECT("'"&amp;$B1411&amp;"'!"&amp;"$A$5:$Z$10000"),MATCH(H$5,INDIRECT("'"&amp;$B1411&amp;"'!$A$4:$Z$4"),0),0)</f>
        <v>7518328.2000000002</v>
      </c>
      <c r="I1411" t="e">
        <f>VLOOKUP($A1411,cleaning_log!$A$1:$ZZ$9791,MATCH(I$5,cleaning_log!$A$2:$ZZ$2,0),0)</f>
        <v>#N/A</v>
      </c>
      <c r="J1411" t="e">
        <f>VLOOKUP($A1411,cleaning_log!$A$1:$ZZ$9791,MATCH(J$5,cleaning_log!$A$2:$ZZ$2,0),0)</f>
        <v>#N/A</v>
      </c>
      <c r="K1411" t="b">
        <f>IF(ISNA(J1411),TRUE,ABS(H1411-J1411)&gt;0.001)</f>
        <v>1</v>
      </c>
      <c r="L1411" t="e">
        <f>VLOOKUP($A1411,cleaning_log!$A$1:$ZZ$9791,MATCH(L$5,cleaning_log!$A$2:$ZZ$2,0),0)</f>
        <v>#N/A</v>
      </c>
      <c r="M1411" t="e">
        <f>VLOOKUP($A1411,cleaning_log!$A$1:$ZZ$9791,MATCH(M$5,cleaning_log!$A$2:$ZZ$2,0),0)</f>
        <v>#N/A</v>
      </c>
      <c r="N1411" t="e">
        <f>VLOOKUP($A1411,cleaning_log!$A$1:$ZZ$9791,MATCH(N$5,cleaning_log!$A$2:$ZZ$2,0),0)</f>
        <v>#N/A</v>
      </c>
      <c r="O1411" t="e">
        <f>VLOOKUP($A1411,cleaning_log!$A$1:$ZZ$9791,MATCH(O$5,cleaning_log!$A$2:$ZZ$2,0),0)</f>
        <v>#N/A</v>
      </c>
      <c r="P1411" t="e">
        <f>VLOOKUP($A1411,cleaning_log!$A$1:$ZZ$9791,MATCH(P$5,cleaning_log!$A$2:$ZZ$2,0),0)</f>
        <v>#N/A</v>
      </c>
      <c r="Q1411" t="e">
        <f>VLOOKUP($A1411,cleaning_log!$A$1:$ZZ$9791,MATCH(Q$5,cleaning_log!$A$2:$ZZ$2,0),0)</f>
        <v>#N/A</v>
      </c>
      <c r="R1411" t="e">
        <f>VLOOKUP($A1411,cleaning_log!$A$1:$ZZ$9791,MATCH(R$5,cleaning_log!$A$2:$ZZ$2,0),0)</f>
        <v>#N/A</v>
      </c>
      <c r="S1411" t="e">
        <f t="shared" si="208"/>
        <v>#N/A</v>
      </c>
      <c r="T1411" t="e">
        <f>VLOOKUP($A1411,cleaning_log!$A$1:$ZZ$9791,MATCH(T$5,cleaning_log!$A$2:$ZZ$2,0),0)</f>
        <v>#N/A</v>
      </c>
      <c r="U1411" t="e">
        <f>VLOOKUP($A1411,cleaning_log!$A$1:$ZZ$9791,MATCH(U$5,cleaning_log!$A$2:$ZZ$2,0),0)</f>
        <v>#N/A</v>
      </c>
      <c r="V1411" t="e">
        <f>VLOOKUP($A1411,cleaning_log!$A$1:$ZZ$9791,MATCH(V$5,cleaning_log!$A$2:$ZZ$2,0),0)</f>
        <v>#N/A</v>
      </c>
    </row>
    <row r="1412" spans="1:22" hidden="1" x14ac:dyDescent="0.2">
      <c r="A1412" t="s">
        <v>16113</v>
      </c>
      <c r="B1412" t="str">
        <f>IF(NOT(ISNA(VLOOKUP($A1412,miplib2017!$A$5:$A$10000,1,0))),"miplib2017",IF(NOT(ISNA(VLOOKUP($A1412,miplib2010!$A$5:$A$10000,1,0))),"miplib2010",IF(NOT(ISNA(VLOOKUP($A1412,miplib2003!$A$5:$A$10000,1,0))),"miplib2003",IF(NOT(ISNA(VLOOKUP($A1412,miplib3!$A$5:$A$10002,1,0))),"miplib3",IF(NOT(ISNA(VLOOKUP($A1412,miplib2!$A$5:$A$10004,1,0))),"miplib2",IF(NOT(ISNA(VLOOKUP($A1412,coral!$A$5:$A$10000,1,0))),"coral",IF(NOT(ISNA(VLOOKUP($A1412,neos!$A$5:$A$10000,1,0))),"neos","COULD NOT FIND")))))))</f>
        <v>miplib2017</v>
      </c>
      <c r="C1412" t="str">
        <f>B1412&amp;"/"&amp;A1412</f>
        <v>miplib2017/ta2-UUE</v>
      </c>
      <c r="D1412">
        <f ca="1">VLOOKUP($A1412,INDIRECT("'"&amp;$B1412&amp;"'!"&amp;"$A$5:$Z$10000"),MATCH(D$5,INDIRECT("'"&amp;$B1412&amp;"'!$A$4:$Z$4"),0),0)</f>
        <v>2687</v>
      </c>
      <c r="E1412">
        <f ca="1">VLOOKUP($A1412,INDIRECT("'"&amp;$B1412&amp;"'!"&amp;"$A$5:$Z$10000"),MATCH(E$5,INDIRECT("'"&amp;$B1412&amp;"'!$A$4:$Z$4"),0),0)</f>
        <v>9241</v>
      </c>
      <c r="F1412" t="e">
        <f>VLOOKUP($A1412,cleaning_log!$A$1:$ZZ$9791,MATCH(F$5,cleaning_log!$A$2:$ZZ$2,0),0)</f>
        <v>#N/A</v>
      </c>
      <c r="G1412" t="e">
        <f>VLOOKUP($A1412,cleaning_log!$A$1:$ZZ$9791,MATCH(G$5,cleaning_log!$A$2:$ZZ$2,0),0)</f>
        <v>#N/A</v>
      </c>
      <c r="H1412">
        <f ca="1">VLOOKUP($A1412,INDIRECT("'"&amp;$B1412&amp;"'!"&amp;"$A$5:$Z$10000"),MATCH(H$5,INDIRECT("'"&amp;$B1412&amp;"'!$A$4:$Z$4"),0),0)</f>
        <v>37871728.590000004</v>
      </c>
      <c r="I1412" t="e">
        <f>VLOOKUP($A1412,cleaning_log!$A$1:$ZZ$9791,MATCH(I$5,cleaning_log!$A$2:$ZZ$2,0),0)</f>
        <v>#N/A</v>
      </c>
      <c r="J1412" t="e">
        <f>VLOOKUP($A1412,cleaning_log!$A$1:$ZZ$9791,MATCH(J$5,cleaning_log!$A$2:$ZZ$2,0),0)</f>
        <v>#N/A</v>
      </c>
      <c r="K1412" t="b">
        <f>IF(ISNA(J1412),TRUE,ABS(H1412-J1412)&gt;0.001)</f>
        <v>1</v>
      </c>
      <c r="L1412" t="e">
        <f>VLOOKUP($A1412,cleaning_log!$A$1:$ZZ$9791,MATCH(L$5,cleaning_log!$A$2:$ZZ$2,0),0)</f>
        <v>#N/A</v>
      </c>
      <c r="M1412" t="e">
        <f>VLOOKUP($A1412,cleaning_log!$A$1:$ZZ$9791,MATCH(M$5,cleaning_log!$A$2:$ZZ$2,0),0)</f>
        <v>#N/A</v>
      </c>
      <c r="N1412" t="e">
        <f>VLOOKUP($A1412,cleaning_log!$A$1:$ZZ$9791,MATCH(N$5,cleaning_log!$A$2:$ZZ$2,0),0)</f>
        <v>#N/A</v>
      </c>
      <c r="O1412" t="e">
        <f>VLOOKUP($A1412,cleaning_log!$A$1:$ZZ$9791,MATCH(O$5,cleaning_log!$A$2:$ZZ$2,0),0)</f>
        <v>#N/A</v>
      </c>
      <c r="P1412" t="e">
        <f>VLOOKUP($A1412,cleaning_log!$A$1:$ZZ$9791,MATCH(P$5,cleaning_log!$A$2:$ZZ$2,0),0)</f>
        <v>#N/A</v>
      </c>
      <c r="Q1412" t="e">
        <f>VLOOKUP($A1412,cleaning_log!$A$1:$ZZ$9791,MATCH(Q$5,cleaning_log!$A$2:$ZZ$2,0),0)</f>
        <v>#N/A</v>
      </c>
      <c r="R1412" t="e">
        <f>VLOOKUP($A1412,cleaning_log!$A$1:$ZZ$9791,MATCH(R$5,cleaning_log!$A$2:$ZZ$2,0),0)</f>
        <v>#N/A</v>
      </c>
      <c r="S1412" t="e">
        <f t="shared" si="208"/>
        <v>#N/A</v>
      </c>
      <c r="T1412" t="e">
        <f>VLOOKUP($A1412,cleaning_log!$A$1:$ZZ$9791,MATCH(T$5,cleaning_log!$A$2:$ZZ$2,0),0)</f>
        <v>#N/A</v>
      </c>
      <c r="U1412" t="e">
        <f>VLOOKUP($A1412,cleaning_log!$A$1:$ZZ$9791,MATCH(U$5,cleaning_log!$A$2:$ZZ$2,0),0)</f>
        <v>#N/A</v>
      </c>
      <c r="V1412" t="e">
        <f>VLOOKUP($A1412,cleaning_log!$A$1:$ZZ$9791,MATCH(V$5,cleaning_log!$A$2:$ZZ$2,0),0)</f>
        <v>#N/A</v>
      </c>
    </row>
    <row r="1413" spans="1:22" hidden="1" x14ac:dyDescent="0.2">
      <c r="A1413" t="s">
        <v>4322</v>
      </c>
      <c r="B1413" t="str">
        <f>IF(NOT(ISNA(VLOOKUP($A1413,miplib2017!$A$5:$A$10000,1,0))),"miplib2017",IF(NOT(ISNA(VLOOKUP($A1413,miplib2010!$A$5:$A$10000,1,0))),"miplib2010",IF(NOT(ISNA(VLOOKUP($A1413,miplib2003!$A$5:$A$10000,1,0))),"miplib2003",IF(NOT(ISNA(VLOOKUP($A1413,miplib3!$A$5:$A$10002,1,0))),"miplib3",IF(NOT(ISNA(VLOOKUP($A1413,miplib2!$A$5:$A$10004,1,0))),"miplib2",IF(NOT(ISNA(VLOOKUP($A1413,coral!$A$5:$A$10000,1,0))),"coral",IF(NOT(ISNA(VLOOKUP($A1413,neos!$A$5:$A$10000,1,0))),"neos","COULD NOT FIND")))))))</f>
        <v>miplib2010</v>
      </c>
      <c r="C1413" t="str">
        <f>B1413&amp;"/"&amp;A1413</f>
        <v>miplib2010/tanglegram1</v>
      </c>
      <c r="D1413">
        <f ca="1">VLOOKUP($A1413,INDIRECT("'"&amp;$B1413&amp;"'!"&amp;"$A$5:$Z$10000"),MATCH(D$5,INDIRECT("'"&amp;$B1413&amp;"'!$A$4:$Z$4"),0),0)</f>
        <v>68342</v>
      </c>
      <c r="E1413">
        <f ca="1">VLOOKUP($A1413,INDIRECT("'"&amp;$B1413&amp;"'!"&amp;"$A$5:$Z$10000"),MATCH(E$5,INDIRECT("'"&amp;$B1413&amp;"'!$A$4:$Z$4"),0),0)</f>
        <v>34759</v>
      </c>
      <c r="F1413" t="e">
        <f>VLOOKUP($A1413,cleaning_log!$A$1:$ZZ$9791,MATCH(F$5,cleaning_log!$A$2:$ZZ$2,0),0)</f>
        <v>#N/A</v>
      </c>
      <c r="G1413" t="e">
        <f>VLOOKUP($A1413,cleaning_log!$A$1:$ZZ$9791,MATCH(G$5,cleaning_log!$A$2:$ZZ$2,0),0)</f>
        <v>#N/A</v>
      </c>
      <c r="H1413">
        <f ca="1">VLOOKUP($A1413,INDIRECT("'"&amp;$B1413&amp;"'!"&amp;"$A$5:$Z$10000"),MATCH(H$5,INDIRECT("'"&amp;$B1413&amp;"'!$A$4:$Z$4"),0),0)</f>
        <v>5182</v>
      </c>
      <c r="I1413" t="e">
        <f>VLOOKUP($A1413,cleaning_log!$A$1:$ZZ$9791,MATCH(I$5,cleaning_log!$A$2:$ZZ$2,0),0)</f>
        <v>#N/A</v>
      </c>
      <c r="J1413" t="e">
        <f>VLOOKUP($A1413,cleaning_log!$A$1:$ZZ$9791,MATCH(J$5,cleaning_log!$A$2:$ZZ$2,0),0)</f>
        <v>#N/A</v>
      </c>
      <c r="K1413" t="b">
        <f>IF(ISNA(J1413),TRUE,ABS(H1413-J1413)&gt;0.001)</f>
        <v>1</v>
      </c>
      <c r="L1413" t="e">
        <f>VLOOKUP($A1413,cleaning_log!$A$1:$ZZ$9791,MATCH(L$5,cleaning_log!$A$2:$ZZ$2,0),0)</f>
        <v>#N/A</v>
      </c>
      <c r="M1413" t="e">
        <f>VLOOKUP($A1413,cleaning_log!$A$1:$ZZ$9791,MATCH(M$5,cleaning_log!$A$2:$ZZ$2,0),0)</f>
        <v>#N/A</v>
      </c>
      <c r="N1413" t="e">
        <f>VLOOKUP($A1413,cleaning_log!$A$1:$ZZ$9791,MATCH(N$5,cleaning_log!$A$2:$ZZ$2,0),0)</f>
        <v>#N/A</v>
      </c>
      <c r="O1413" t="e">
        <f>VLOOKUP($A1413,cleaning_log!$A$1:$ZZ$9791,MATCH(O$5,cleaning_log!$A$2:$ZZ$2,0),0)</f>
        <v>#N/A</v>
      </c>
      <c r="P1413" t="e">
        <f>VLOOKUP($A1413,cleaning_log!$A$1:$ZZ$9791,MATCH(P$5,cleaning_log!$A$2:$ZZ$2,0),0)</f>
        <v>#N/A</v>
      </c>
      <c r="Q1413" t="e">
        <f>VLOOKUP($A1413,cleaning_log!$A$1:$ZZ$9791,MATCH(Q$5,cleaning_log!$A$2:$ZZ$2,0),0)</f>
        <v>#N/A</v>
      </c>
      <c r="R1413" t="e">
        <f>VLOOKUP($A1413,cleaning_log!$A$1:$ZZ$9791,MATCH(R$5,cleaning_log!$A$2:$ZZ$2,0),0)</f>
        <v>#N/A</v>
      </c>
      <c r="S1413" t="e">
        <f t="shared" si="208"/>
        <v>#N/A</v>
      </c>
      <c r="T1413" t="e">
        <f>VLOOKUP($A1413,cleaning_log!$A$1:$ZZ$9791,MATCH(T$5,cleaning_log!$A$2:$ZZ$2,0),0)</f>
        <v>#N/A</v>
      </c>
      <c r="U1413" t="e">
        <f>VLOOKUP($A1413,cleaning_log!$A$1:$ZZ$9791,MATCH(U$5,cleaning_log!$A$2:$ZZ$2,0),0)</f>
        <v>#N/A</v>
      </c>
      <c r="V1413" t="e">
        <f>VLOOKUP($A1413,cleaning_log!$A$1:$ZZ$9791,MATCH(V$5,cleaning_log!$A$2:$ZZ$2,0),0)</f>
        <v>#N/A</v>
      </c>
    </row>
    <row r="1414" spans="1:22" hidden="1" x14ac:dyDescent="0.2">
      <c r="A1414" t="s">
        <v>4323</v>
      </c>
      <c r="B1414" t="str">
        <f>IF(NOT(ISNA(VLOOKUP($A1414,miplib2017!$A$5:$A$10000,1,0))),"miplib2017",IF(NOT(ISNA(VLOOKUP($A1414,miplib2010!$A$5:$A$10000,1,0))),"miplib2010",IF(NOT(ISNA(VLOOKUP($A1414,miplib2003!$A$5:$A$10000,1,0))),"miplib2003",IF(NOT(ISNA(VLOOKUP($A1414,miplib3!$A$5:$A$10002,1,0))),"miplib3",IF(NOT(ISNA(VLOOKUP($A1414,miplib2!$A$5:$A$10004,1,0))),"miplib2",IF(NOT(ISNA(VLOOKUP($A1414,coral!$A$5:$A$10000,1,0))),"coral",IF(NOT(ISNA(VLOOKUP($A1414,neos!$A$5:$A$10000,1,0))),"neos","COULD NOT FIND")))))))</f>
        <v>miplib2010</v>
      </c>
      <c r="C1414" t="str">
        <f>B1414&amp;"/"&amp;A1414</f>
        <v>miplib2010/tanglegram2</v>
      </c>
      <c r="D1414">
        <f ca="1">VLOOKUP($A1414,INDIRECT("'"&amp;$B1414&amp;"'!"&amp;"$A$5:$Z$10000"),MATCH(D$5,INDIRECT("'"&amp;$B1414&amp;"'!$A$4:$Z$4"),0),0)</f>
        <v>8980</v>
      </c>
      <c r="E1414">
        <f ca="1">VLOOKUP($A1414,INDIRECT("'"&amp;$B1414&amp;"'!"&amp;"$A$5:$Z$10000"),MATCH(E$5,INDIRECT("'"&amp;$B1414&amp;"'!$A$4:$Z$4"),0),0)</f>
        <v>4714</v>
      </c>
      <c r="F1414">
        <f>VLOOKUP($A1414,cleaning_log!$A$1:$ZZ$9791,MATCH(F$5,cleaning_log!$A$2:$ZZ$2,0),0)</f>
        <v>7976</v>
      </c>
      <c r="G1414">
        <f>VLOOKUP($A1414,cleaning_log!$A$1:$ZZ$9791,MATCH(G$5,cleaning_log!$A$2:$ZZ$2,0),0)</f>
        <v>4058</v>
      </c>
      <c r="H1414">
        <f ca="1">VLOOKUP($A1414,INDIRECT("'"&amp;$B1414&amp;"'!"&amp;"$A$5:$Z$10000"),MATCH(H$5,INDIRECT("'"&amp;$B1414&amp;"'!$A$4:$Z$4"),0),0)</f>
        <v>443</v>
      </c>
      <c r="I1414">
        <f>VLOOKUP($A1414,cleaning_log!$A$1:$ZZ$9791,MATCH(I$5,cleaning_log!$A$2:$ZZ$2,0),0)</f>
        <v>0</v>
      </c>
      <c r="J1414">
        <f>VLOOKUP($A1414,cleaning_log!$A$1:$ZZ$9791,MATCH(J$5,cleaning_log!$A$2:$ZZ$2,0),0)</f>
        <v>1</v>
      </c>
      <c r="K1414" t="b">
        <f ca="1">IF(ISNA(J1414),TRUE,ABS(H1414-J1414)&gt;0.001)</f>
        <v>1</v>
      </c>
      <c r="L1414">
        <f>VLOOKUP($A1414,cleaning_log!$A$1:$ZZ$9791,MATCH(L$5,cleaning_log!$A$2:$ZZ$2,0),0)</f>
        <v>442.99999999991797</v>
      </c>
      <c r="M1414">
        <f>VLOOKUP($A1414,cleaning_log!$A$1:$ZZ$9791,MATCH(M$5,cleaning_log!$A$2:$ZZ$2,0),0)</f>
        <v>442.99999999999898</v>
      </c>
      <c r="N1414">
        <f>VLOOKUP($A1414,cleaning_log!$A$1:$ZZ$9791,MATCH(N$5,cleaning_log!$A$2:$ZZ$2,0),0)</f>
        <v>443</v>
      </c>
      <c r="O1414">
        <f>VLOOKUP($A1414,cleaning_log!$A$1:$ZZ$9791,MATCH(O$5,cleaning_log!$A$2:$ZZ$2,0),0)</f>
        <v>443</v>
      </c>
      <c r="P1414">
        <f>VLOOKUP($A1414,cleaning_log!$A$1:$ZZ$9791,MATCH(P$5,cleaning_log!$A$2:$ZZ$2,0),0)</f>
        <v>52.884999999999998</v>
      </c>
      <c r="Q1414">
        <f>VLOOKUP($A1414,cleaning_log!$A$1:$ZZ$9791,MATCH(Q$5,cleaning_log!$A$2:$ZZ$2,0),0)</f>
        <v>48.936</v>
      </c>
      <c r="R1414">
        <f>VLOOKUP($A1414,cleaning_log!$A$1:$ZZ$9791,MATCH(R$5,cleaning_log!$A$2:$ZZ$2,0),0)</f>
        <v>56.005000000000003</v>
      </c>
      <c r="S1414" t="b">
        <f t="shared" si="208"/>
        <v>1</v>
      </c>
      <c r="T1414">
        <f>VLOOKUP($A1414,cleaning_log!$A$1:$ZZ$9791,MATCH(T$5,cleaning_log!$A$2:$ZZ$2,0),0)</f>
        <v>3</v>
      </c>
      <c r="U1414">
        <f>VLOOKUP($A1414,cleaning_log!$A$1:$ZZ$9791,MATCH(U$5,cleaning_log!$A$2:$ZZ$2,0),0)</f>
        <v>3</v>
      </c>
      <c r="V1414">
        <f>VLOOKUP($A1414,cleaning_log!$A$1:$ZZ$9791,MATCH(V$5,cleaning_log!$A$2:$ZZ$2,0),0)</f>
        <v>3</v>
      </c>
    </row>
    <row r="1415" spans="1:22" hidden="1" x14ac:dyDescent="0.2">
      <c r="A1415" t="s">
        <v>16114</v>
      </c>
      <c r="B1415" t="str">
        <f>IF(NOT(ISNA(VLOOKUP($A1415,miplib2017!$A$5:$A$10000,1,0))),"miplib2017",IF(NOT(ISNA(VLOOKUP($A1415,miplib2010!$A$5:$A$10000,1,0))),"miplib2010",IF(NOT(ISNA(VLOOKUP($A1415,miplib2003!$A$5:$A$10000,1,0))),"miplib2003",IF(NOT(ISNA(VLOOKUP($A1415,miplib3!$A$5:$A$10002,1,0))),"miplib3",IF(NOT(ISNA(VLOOKUP($A1415,miplib2!$A$5:$A$10004,1,0))),"miplib2",IF(NOT(ISNA(VLOOKUP($A1415,coral!$A$5:$A$10000,1,0))),"coral",IF(NOT(ISNA(VLOOKUP($A1415,neos!$A$5:$A$10000,1,0))),"neos","COULD NOT FIND")))))))</f>
        <v>miplib2017</v>
      </c>
      <c r="C1415" t="str">
        <f>B1415&amp;"/"&amp;A1415</f>
        <v>miplib2017/tanglegram4</v>
      </c>
      <c r="D1415">
        <f ca="1">VLOOKUP($A1415,INDIRECT("'"&amp;$B1415&amp;"'!"&amp;"$A$5:$Z$10000"),MATCH(D$5,INDIRECT("'"&amp;$B1415&amp;"'!$A$4:$Z$4"),0),0)</f>
        <v>110404</v>
      </c>
      <c r="E1415">
        <f ca="1">VLOOKUP($A1415,INDIRECT("'"&amp;$B1415&amp;"'!"&amp;"$A$5:$Z$10000"),MATCH(E$5,INDIRECT("'"&amp;$B1415&amp;"'!$A$4:$Z$4"),0),0)</f>
        <v>56048</v>
      </c>
      <c r="F1415" t="e">
        <f>VLOOKUP($A1415,cleaning_log!$A$1:$ZZ$9791,MATCH(F$5,cleaning_log!$A$2:$ZZ$2,0),0)</f>
        <v>#N/A</v>
      </c>
      <c r="G1415" t="e">
        <f>VLOOKUP($A1415,cleaning_log!$A$1:$ZZ$9791,MATCH(G$5,cleaning_log!$A$2:$ZZ$2,0),0)</f>
        <v>#N/A</v>
      </c>
      <c r="H1415">
        <f ca="1">VLOOKUP($A1415,INDIRECT("'"&amp;$B1415&amp;"'!"&amp;"$A$5:$Z$10000"),MATCH(H$5,INDIRECT("'"&amp;$B1415&amp;"'!$A$4:$Z$4"),0),0)</f>
        <v>10696</v>
      </c>
      <c r="I1415" t="e">
        <f>VLOOKUP($A1415,cleaning_log!$A$1:$ZZ$9791,MATCH(I$5,cleaning_log!$A$2:$ZZ$2,0),0)</f>
        <v>#N/A</v>
      </c>
      <c r="J1415" t="e">
        <f>VLOOKUP($A1415,cleaning_log!$A$1:$ZZ$9791,MATCH(J$5,cleaning_log!$A$2:$ZZ$2,0),0)</f>
        <v>#N/A</v>
      </c>
      <c r="K1415" t="b">
        <f>IF(ISNA(J1415),TRUE,ABS(H1415-J1415)&gt;0.001)</f>
        <v>1</v>
      </c>
      <c r="L1415" t="e">
        <f>VLOOKUP($A1415,cleaning_log!$A$1:$ZZ$9791,MATCH(L$5,cleaning_log!$A$2:$ZZ$2,0),0)</f>
        <v>#N/A</v>
      </c>
      <c r="M1415" t="e">
        <f>VLOOKUP($A1415,cleaning_log!$A$1:$ZZ$9791,MATCH(M$5,cleaning_log!$A$2:$ZZ$2,0),0)</f>
        <v>#N/A</v>
      </c>
      <c r="N1415" t="e">
        <f>VLOOKUP($A1415,cleaning_log!$A$1:$ZZ$9791,MATCH(N$5,cleaning_log!$A$2:$ZZ$2,0),0)</f>
        <v>#N/A</v>
      </c>
      <c r="O1415" t="e">
        <f>VLOOKUP($A1415,cleaning_log!$A$1:$ZZ$9791,MATCH(O$5,cleaning_log!$A$2:$ZZ$2,0),0)</f>
        <v>#N/A</v>
      </c>
      <c r="P1415" t="e">
        <f>VLOOKUP($A1415,cleaning_log!$A$1:$ZZ$9791,MATCH(P$5,cleaning_log!$A$2:$ZZ$2,0),0)</f>
        <v>#N/A</v>
      </c>
      <c r="Q1415" t="e">
        <f>VLOOKUP($A1415,cleaning_log!$A$1:$ZZ$9791,MATCH(Q$5,cleaning_log!$A$2:$ZZ$2,0),0)</f>
        <v>#N/A</v>
      </c>
      <c r="R1415" t="e">
        <f>VLOOKUP($A1415,cleaning_log!$A$1:$ZZ$9791,MATCH(R$5,cleaning_log!$A$2:$ZZ$2,0),0)</f>
        <v>#N/A</v>
      </c>
      <c r="S1415" t="e">
        <f t="shared" si="208"/>
        <v>#N/A</v>
      </c>
      <c r="T1415" t="e">
        <f>VLOOKUP($A1415,cleaning_log!$A$1:$ZZ$9791,MATCH(T$5,cleaning_log!$A$2:$ZZ$2,0),0)</f>
        <v>#N/A</v>
      </c>
      <c r="U1415" t="e">
        <f>VLOOKUP($A1415,cleaning_log!$A$1:$ZZ$9791,MATCH(U$5,cleaning_log!$A$2:$ZZ$2,0),0)</f>
        <v>#N/A</v>
      </c>
      <c r="V1415" t="e">
        <f>VLOOKUP($A1415,cleaning_log!$A$1:$ZZ$9791,MATCH(V$5,cleaning_log!$A$2:$ZZ$2,0),0)</f>
        <v>#N/A</v>
      </c>
    </row>
    <row r="1416" spans="1:22" hidden="1" x14ac:dyDescent="0.2">
      <c r="A1416" t="s">
        <v>16118</v>
      </c>
      <c r="B1416" t="str">
        <f>IF(NOT(ISNA(VLOOKUP($A1416,miplib2017!$A$5:$A$10000,1,0))),"miplib2017",IF(NOT(ISNA(VLOOKUP($A1416,miplib2010!$A$5:$A$10000,1,0))),"miplib2010",IF(NOT(ISNA(VLOOKUP($A1416,miplib2003!$A$5:$A$10000,1,0))),"miplib2003",IF(NOT(ISNA(VLOOKUP($A1416,miplib3!$A$5:$A$10002,1,0))),"miplib3",IF(NOT(ISNA(VLOOKUP($A1416,miplib2!$A$5:$A$10004,1,0))),"miplib2",IF(NOT(ISNA(VLOOKUP($A1416,coral!$A$5:$A$10000,1,0))),"coral",IF(NOT(ISNA(VLOOKUP($A1416,neos!$A$5:$A$10000,1,0))),"neos","COULD NOT FIND")))))))</f>
        <v>miplib2017</v>
      </c>
      <c r="C1416" t="str">
        <f>B1416&amp;"/"&amp;A1416</f>
        <v>miplib2017/tanglegram6</v>
      </c>
      <c r="D1416">
        <f ca="1">VLOOKUP($A1416,INDIRECT("'"&amp;$B1416&amp;"'!"&amp;"$A$5:$Z$10000"),MATCH(D$5,INDIRECT("'"&amp;$B1416&amp;"'!$A$4:$Z$4"),0),0)</f>
        <v>17712</v>
      </c>
      <c r="E1416">
        <f ca="1">VLOOKUP($A1416,INDIRECT("'"&amp;$B1416&amp;"'!"&amp;"$A$5:$Z$10000"),MATCH(E$5,INDIRECT("'"&amp;$B1416&amp;"'!$A$4:$Z$4"),0),0)</f>
        <v>9182</v>
      </c>
      <c r="F1416" t="e">
        <f>VLOOKUP($A1416,cleaning_log!$A$1:$ZZ$9791,MATCH(F$5,cleaning_log!$A$2:$ZZ$2,0),0)</f>
        <v>#N/A</v>
      </c>
      <c r="G1416" t="e">
        <f>VLOOKUP($A1416,cleaning_log!$A$1:$ZZ$9791,MATCH(G$5,cleaning_log!$A$2:$ZZ$2,0),0)</f>
        <v>#N/A</v>
      </c>
      <c r="H1416">
        <f ca="1">VLOOKUP($A1416,INDIRECT("'"&amp;$B1416&amp;"'!"&amp;"$A$5:$Z$10000"),MATCH(H$5,INDIRECT("'"&amp;$B1416&amp;"'!$A$4:$Z$4"),0),0)</f>
        <v>1224</v>
      </c>
      <c r="I1416" t="e">
        <f>VLOOKUP($A1416,cleaning_log!$A$1:$ZZ$9791,MATCH(I$5,cleaning_log!$A$2:$ZZ$2,0),0)</f>
        <v>#N/A</v>
      </c>
      <c r="J1416" t="e">
        <f>VLOOKUP($A1416,cleaning_log!$A$1:$ZZ$9791,MATCH(J$5,cleaning_log!$A$2:$ZZ$2,0),0)</f>
        <v>#N/A</v>
      </c>
      <c r="K1416" t="b">
        <f>IF(ISNA(J1416),TRUE,ABS(H1416-J1416)&gt;0.001)</f>
        <v>1</v>
      </c>
      <c r="L1416" t="e">
        <f>VLOOKUP($A1416,cleaning_log!$A$1:$ZZ$9791,MATCH(L$5,cleaning_log!$A$2:$ZZ$2,0),0)</f>
        <v>#N/A</v>
      </c>
      <c r="M1416" t="e">
        <f>VLOOKUP($A1416,cleaning_log!$A$1:$ZZ$9791,MATCH(M$5,cleaning_log!$A$2:$ZZ$2,0),0)</f>
        <v>#N/A</v>
      </c>
      <c r="N1416" t="e">
        <f>VLOOKUP($A1416,cleaning_log!$A$1:$ZZ$9791,MATCH(N$5,cleaning_log!$A$2:$ZZ$2,0),0)</f>
        <v>#N/A</v>
      </c>
      <c r="O1416" t="e">
        <f>VLOOKUP($A1416,cleaning_log!$A$1:$ZZ$9791,MATCH(O$5,cleaning_log!$A$2:$ZZ$2,0),0)</f>
        <v>#N/A</v>
      </c>
      <c r="P1416" t="e">
        <f>VLOOKUP($A1416,cleaning_log!$A$1:$ZZ$9791,MATCH(P$5,cleaning_log!$A$2:$ZZ$2,0),0)</f>
        <v>#N/A</v>
      </c>
      <c r="Q1416" t="e">
        <f>VLOOKUP($A1416,cleaning_log!$A$1:$ZZ$9791,MATCH(Q$5,cleaning_log!$A$2:$ZZ$2,0),0)</f>
        <v>#N/A</v>
      </c>
      <c r="R1416" t="e">
        <f>VLOOKUP($A1416,cleaning_log!$A$1:$ZZ$9791,MATCH(R$5,cleaning_log!$A$2:$ZZ$2,0),0)</f>
        <v>#N/A</v>
      </c>
      <c r="S1416" t="e">
        <f t="shared" si="208"/>
        <v>#N/A</v>
      </c>
      <c r="T1416" t="e">
        <f>VLOOKUP($A1416,cleaning_log!$A$1:$ZZ$9791,MATCH(T$5,cleaning_log!$A$2:$ZZ$2,0),0)</f>
        <v>#N/A</v>
      </c>
      <c r="U1416" t="e">
        <f>VLOOKUP($A1416,cleaning_log!$A$1:$ZZ$9791,MATCH(U$5,cleaning_log!$A$2:$ZZ$2,0),0)</f>
        <v>#N/A</v>
      </c>
      <c r="V1416" t="e">
        <f>VLOOKUP($A1416,cleaning_log!$A$1:$ZZ$9791,MATCH(V$5,cleaning_log!$A$2:$ZZ$2,0),0)</f>
        <v>#N/A</v>
      </c>
    </row>
    <row r="1417" spans="1:22" hidden="1" x14ac:dyDescent="0.2">
      <c r="A1417" t="s">
        <v>16119</v>
      </c>
      <c r="B1417" t="str">
        <f>IF(NOT(ISNA(VLOOKUP($A1417,miplib2017!$A$5:$A$10000,1,0))),"miplib2017",IF(NOT(ISNA(VLOOKUP($A1417,miplib2010!$A$5:$A$10000,1,0))),"miplib2010",IF(NOT(ISNA(VLOOKUP($A1417,miplib2003!$A$5:$A$10000,1,0))),"miplib2003",IF(NOT(ISNA(VLOOKUP($A1417,miplib3!$A$5:$A$10002,1,0))),"miplib3",IF(NOT(ISNA(VLOOKUP($A1417,miplib2!$A$5:$A$10004,1,0))),"miplib2",IF(NOT(ISNA(VLOOKUP($A1417,coral!$A$5:$A$10000,1,0))),"coral",IF(NOT(ISNA(VLOOKUP($A1417,neos!$A$5:$A$10000,1,0))),"neos","COULD NOT FIND")))))))</f>
        <v>miplib2017</v>
      </c>
      <c r="C1417" t="str">
        <f>B1417&amp;"/"&amp;A1417</f>
        <v>miplib2017/tbfp-bigm</v>
      </c>
      <c r="D1417">
        <f ca="1">VLOOKUP($A1417,INDIRECT("'"&amp;$B1417&amp;"'!"&amp;"$A$5:$Z$10000"),MATCH(D$5,INDIRECT("'"&amp;$B1417&amp;"'!$A$4:$Z$4"),0),0)</f>
        <v>35999</v>
      </c>
      <c r="E1417">
        <f ca="1">VLOOKUP($A1417,INDIRECT("'"&amp;$B1417&amp;"'!"&amp;"$A$5:$Z$10000"),MATCH(E$5,INDIRECT("'"&amp;$B1417&amp;"'!$A$4:$Z$4"),0),0)</f>
        <v>2406</v>
      </c>
      <c r="F1417" t="e">
        <f>VLOOKUP($A1417,cleaning_log!$A$1:$ZZ$9791,MATCH(F$5,cleaning_log!$A$2:$ZZ$2,0),0)</f>
        <v>#N/A</v>
      </c>
      <c r="G1417" t="e">
        <f>VLOOKUP($A1417,cleaning_log!$A$1:$ZZ$9791,MATCH(G$5,cleaning_log!$A$2:$ZZ$2,0),0)</f>
        <v>#N/A</v>
      </c>
      <c r="H1417">
        <f ca="1">VLOOKUP($A1417,INDIRECT("'"&amp;$B1417&amp;"'!"&amp;"$A$5:$Z$10000"),MATCH(H$5,INDIRECT("'"&amp;$B1417&amp;"'!$A$4:$Z$4"),0),0)</f>
        <v>24.163194440000002</v>
      </c>
      <c r="I1417" t="e">
        <f>VLOOKUP($A1417,cleaning_log!$A$1:$ZZ$9791,MATCH(I$5,cleaning_log!$A$2:$ZZ$2,0),0)</f>
        <v>#N/A</v>
      </c>
      <c r="J1417" t="e">
        <f>VLOOKUP($A1417,cleaning_log!$A$1:$ZZ$9791,MATCH(J$5,cleaning_log!$A$2:$ZZ$2,0),0)</f>
        <v>#N/A</v>
      </c>
      <c r="K1417" t="b">
        <f>IF(ISNA(J1417),TRUE,ABS(H1417-J1417)&gt;0.001)</f>
        <v>1</v>
      </c>
      <c r="L1417" t="e">
        <f>VLOOKUP($A1417,cleaning_log!$A$1:$ZZ$9791,MATCH(L$5,cleaning_log!$A$2:$ZZ$2,0),0)</f>
        <v>#N/A</v>
      </c>
      <c r="M1417" t="e">
        <f>VLOOKUP($A1417,cleaning_log!$A$1:$ZZ$9791,MATCH(M$5,cleaning_log!$A$2:$ZZ$2,0),0)</f>
        <v>#N/A</v>
      </c>
      <c r="N1417" t="e">
        <f>VLOOKUP($A1417,cleaning_log!$A$1:$ZZ$9791,MATCH(N$5,cleaning_log!$A$2:$ZZ$2,0),0)</f>
        <v>#N/A</v>
      </c>
      <c r="O1417" t="e">
        <f>VLOOKUP($A1417,cleaning_log!$A$1:$ZZ$9791,MATCH(O$5,cleaning_log!$A$2:$ZZ$2,0),0)</f>
        <v>#N/A</v>
      </c>
      <c r="P1417" t="e">
        <f>VLOOKUP($A1417,cleaning_log!$A$1:$ZZ$9791,MATCH(P$5,cleaning_log!$A$2:$ZZ$2,0),0)</f>
        <v>#N/A</v>
      </c>
      <c r="Q1417" t="e">
        <f>VLOOKUP($A1417,cleaning_log!$A$1:$ZZ$9791,MATCH(Q$5,cleaning_log!$A$2:$ZZ$2,0),0)</f>
        <v>#N/A</v>
      </c>
      <c r="R1417" t="e">
        <f>VLOOKUP($A1417,cleaning_log!$A$1:$ZZ$9791,MATCH(R$5,cleaning_log!$A$2:$ZZ$2,0),0)</f>
        <v>#N/A</v>
      </c>
      <c r="S1417" t="e">
        <f t="shared" si="208"/>
        <v>#N/A</v>
      </c>
      <c r="T1417" t="e">
        <f>VLOOKUP($A1417,cleaning_log!$A$1:$ZZ$9791,MATCH(T$5,cleaning_log!$A$2:$ZZ$2,0),0)</f>
        <v>#N/A</v>
      </c>
      <c r="U1417" t="e">
        <f>VLOOKUP($A1417,cleaning_log!$A$1:$ZZ$9791,MATCH(U$5,cleaning_log!$A$2:$ZZ$2,0),0)</f>
        <v>#N/A</v>
      </c>
      <c r="V1417" t="e">
        <f>VLOOKUP($A1417,cleaning_log!$A$1:$ZZ$9791,MATCH(V$5,cleaning_log!$A$2:$ZZ$2,0),0)</f>
        <v>#N/A</v>
      </c>
    </row>
    <row r="1418" spans="1:22" hidden="1" x14ac:dyDescent="0.2">
      <c r="A1418" t="s">
        <v>4517</v>
      </c>
      <c r="B1418" t="str">
        <f>IF(NOT(ISNA(VLOOKUP($A1418,miplib2017!$A$5:$A$10000,1,0))),"miplib2017",IF(NOT(ISNA(VLOOKUP($A1418,miplib2010!$A$5:$A$10000,1,0))),"miplib2010",IF(NOT(ISNA(VLOOKUP($A1418,miplib2003!$A$5:$A$10000,1,0))),"miplib2003",IF(NOT(ISNA(VLOOKUP($A1418,miplib3!$A$5:$A$10002,1,0))),"miplib3",IF(NOT(ISNA(VLOOKUP($A1418,miplib2!$A$5:$A$10004,1,0))),"miplib2",IF(NOT(ISNA(VLOOKUP($A1418,coral!$A$5:$A$10000,1,0))),"coral",IF(NOT(ISNA(VLOOKUP($A1418,neos!$A$5:$A$10000,1,0))),"neos","COULD NOT FIND")))))))</f>
        <v>miplib2017</v>
      </c>
      <c r="C1418" t="str">
        <f>B1418&amp;"/"&amp;A1418</f>
        <v>miplib2017/tbfp-network</v>
      </c>
      <c r="D1418">
        <f ca="1">VLOOKUP($A1418,INDIRECT("'"&amp;$B1418&amp;"'!"&amp;"$A$5:$Z$10000"),MATCH(D$5,INDIRECT("'"&amp;$B1418&amp;"'!$A$4:$Z$4"),0),0)</f>
        <v>2436</v>
      </c>
      <c r="E1418">
        <f ca="1">VLOOKUP($A1418,INDIRECT("'"&amp;$B1418&amp;"'!"&amp;"$A$5:$Z$10000"),MATCH(E$5,INDIRECT("'"&amp;$B1418&amp;"'!$A$4:$Z$4"),0),0)</f>
        <v>72747</v>
      </c>
      <c r="F1418">
        <f>VLOOKUP($A1418,cleaning_log!$A$1:$ZZ$9791,MATCH(F$5,cleaning_log!$A$2:$ZZ$2,0),0)</f>
        <v>2433</v>
      </c>
      <c r="G1418">
        <f>VLOOKUP($A1418,cleaning_log!$A$1:$ZZ$9791,MATCH(G$5,cleaning_log!$A$2:$ZZ$2,0),0)</f>
        <v>72744</v>
      </c>
      <c r="H1418">
        <f ca="1">VLOOKUP($A1418,INDIRECT("'"&amp;$B1418&amp;"'!"&amp;"$A$5:$Z$10000"),MATCH(H$5,INDIRECT("'"&amp;$B1418&amp;"'!$A$4:$Z$4"),0),0)</f>
        <v>24.163194440000002</v>
      </c>
      <c r="I1418">
        <f>VLOOKUP($A1418,cleaning_log!$A$1:$ZZ$9791,MATCH(I$5,cleaning_log!$A$2:$ZZ$2,0),0)</f>
        <v>23.261535493806701</v>
      </c>
      <c r="J1418">
        <f>VLOOKUP($A1418,cleaning_log!$A$1:$ZZ$9791,MATCH(J$5,cleaning_log!$A$2:$ZZ$2,0),0)</f>
        <v>23.261535493790699</v>
      </c>
      <c r="K1418" t="b">
        <f ca="1">IF(ISNA(J1418),TRUE,ABS(H1418-J1418)&gt;0.001)</f>
        <v>1</v>
      </c>
      <c r="L1418">
        <f>VLOOKUP($A1418,cleaning_log!$A$1:$ZZ$9791,MATCH(L$5,cleaning_log!$A$2:$ZZ$2,0),0)</f>
        <v>24.1631944445</v>
      </c>
      <c r="M1418">
        <f>VLOOKUP($A1418,cleaning_log!$A$1:$ZZ$9791,MATCH(M$5,cleaning_log!$A$2:$ZZ$2,0),0)</f>
        <v>24.163194444499901</v>
      </c>
      <c r="N1418">
        <f>VLOOKUP($A1418,cleaning_log!$A$1:$ZZ$9791,MATCH(N$5,cleaning_log!$A$2:$ZZ$2,0),0)</f>
        <v>24.163194444599998</v>
      </c>
      <c r="O1418">
        <f>VLOOKUP($A1418,cleaning_log!$A$1:$ZZ$9791,MATCH(O$5,cleaning_log!$A$2:$ZZ$2,0),0)</f>
        <v>24.163194444599998</v>
      </c>
      <c r="P1418">
        <f>VLOOKUP($A1418,cleaning_log!$A$1:$ZZ$9791,MATCH(P$5,cleaning_log!$A$2:$ZZ$2,0),0)</f>
        <v>895.81100000000004</v>
      </c>
      <c r="Q1418">
        <f>VLOOKUP($A1418,cleaning_log!$A$1:$ZZ$9791,MATCH(Q$5,cleaning_log!$A$2:$ZZ$2,0),0)</f>
        <v>744.96900000000005</v>
      </c>
      <c r="R1418">
        <f>VLOOKUP($A1418,cleaning_log!$A$1:$ZZ$9791,MATCH(R$5,cleaning_log!$A$2:$ZZ$2,0),0)</f>
        <v>1705.7439999999999</v>
      </c>
      <c r="S1418" t="b">
        <f t="shared" si="208"/>
        <v>1</v>
      </c>
      <c r="T1418">
        <f>VLOOKUP($A1418,cleaning_log!$A$1:$ZZ$9791,MATCH(T$5,cleaning_log!$A$2:$ZZ$2,0),0)</f>
        <v>706</v>
      </c>
      <c r="U1418">
        <f>VLOOKUP($A1418,cleaning_log!$A$1:$ZZ$9791,MATCH(U$5,cleaning_log!$A$2:$ZZ$2,0),0)</f>
        <v>575</v>
      </c>
      <c r="V1418">
        <f>VLOOKUP($A1418,cleaning_log!$A$1:$ZZ$9791,MATCH(V$5,cleaning_log!$A$2:$ZZ$2,0),0)</f>
        <v>2148</v>
      </c>
    </row>
    <row r="1419" spans="1:22" hidden="1" x14ac:dyDescent="0.2">
      <c r="A1419" s="19" t="s">
        <v>4532</v>
      </c>
      <c r="B1419" t="str">
        <f>IF(NOT(ISNA(VLOOKUP($A1419,miplib2017!$A$5:$A$10000,1,0))),"miplib2017",IF(NOT(ISNA(VLOOKUP($A1419,miplib2010!$A$5:$A$10000,1,0))),"miplib2010",IF(NOT(ISNA(VLOOKUP($A1419,miplib2003!$A$5:$A$10000,1,0))),"miplib2003",IF(NOT(ISNA(VLOOKUP($A1419,miplib3!$A$5:$A$10002,1,0))),"miplib3",IF(NOT(ISNA(VLOOKUP($A1419,miplib2!$A$5:$A$10004,1,0))),"miplib2",IF(NOT(ISNA(VLOOKUP($A1419,coral!$A$5:$A$10000,1,0))),"coral",IF(NOT(ISNA(VLOOKUP($A1419,neos!$A$5:$A$10000,1,0))),"neos","COULD NOT FIND")))))))</f>
        <v>miplib2017</v>
      </c>
      <c r="C1419" t="str">
        <f>B1419&amp;"/"&amp;A1419</f>
        <v>miplib2017/Test3</v>
      </c>
      <c r="D1419">
        <f ca="1">VLOOKUP($A1419,INDIRECT("'"&amp;$B1419&amp;"'!"&amp;"$A$5:$Z$10000"),MATCH(D$5,INDIRECT("'"&amp;$B1419&amp;"'!$A$4:$Z$4"),0),0)</f>
        <v>50680</v>
      </c>
      <c r="E1419">
        <f ca="1">VLOOKUP($A1419,INDIRECT("'"&amp;$B1419&amp;"'!"&amp;"$A$5:$Z$10000"),MATCH(E$5,INDIRECT("'"&amp;$B1419&amp;"'!$A$4:$Z$4"),0),0)</f>
        <v>72215</v>
      </c>
      <c r="F1419" t="e">
        <f>VLOOKUP($A1419,cleaning_log!$A$1:$ZZ$9791,MATCH(F$5,cleaning_log!$A$2:$ZZ$2,0),0)</f>
        <v>#N/A</v>
      </c>
      <c r="G1419" t="e">
        <f>VLOOKUP($A1419,cleaning_log!$A$1:$ZZ$9791,MATCH(G$5,cleaning_log!$A$2:$ZZ$2,0),0)</f>
        <v>#N/A</v>
      </c>
      <c r="H1419">
        <f ca="1">VLOOKUP($A1419,INDIRECT("'"&amp;$B1419&amp;"'!"&amp;"$A$5:$Z$10000"),MATCH(H$5,INDIRECT("'"&amp;$B1419&amp;"'!$A$4:$Z$4"),0),0)</f>
        <v>2673520.2110000001</v>
      </c>
      <c r="I1419" t="e">
        <f>VLOOKUP($A1419,cleaning_log!$A$1:$ZZ$9791,MATCH(I$5,cleaning_log!$A$2:$ZZ$2,0),0)</f>
        <v>#N/A</v>
      </c>
      <c r="J1419" t="e">
        <f>VLOOKUP($A1419,cleaning_log!$A$1:$ZZ$9791,MATCH(J$5,cleaning_log!$A$2:$ZZ$2,0),0)</f>
        <v>#N/A</v>
      </c>
      <c r="K1419" t="b">
        <f>IF(ISNA(J1419),TRUE,ABS(H1419-J1419)&gt;0.001)</f>
        <v>1</v>
      </c>
      <c r="L1419" t="e">
        <f>VLOOKUP($A1419,cleaning_log!$A$1:$ZZ$9791,MATCH(L$5,cleaning_log!$A$2:$ZZ$2,0),0)</f>
        <v>#N/A</v>
      </c>
      <c r="M1419" t="e">
        <f>VLOOKUP($A1419,cleaning_log!$A$1:$ZZ$9791,MATCH(M$5,cleaning_log!$A$2:$ZZ$2,0),0)</f>
        <v>#N/A</v>
      </c>
      <c r="N1419" t="e">
        <f>VLOOKUP($A1419,cleaning_log!$A$1:$ZZ$9791,MATCH(N$5,cleaning_log!$A$2:$ZZ$2,0),0)</f>
        <v>#N/A</v>
      </c>
      <c r="O1419" t="e">
        <f>VLOOKUP($A1419,cleaning_log!$A$1:$ZZ$9791,MATCH(O$5,cleaning_log!$A$2:$ZZ$2,0),0)</f>
        <v>#N/A</v>
      </c>
      <c r="P1419" t="e">
        <f>VLOOKUP($A1419,cleaning_log!$A$1:$ZZ$9791,MATCH(P$5,cleaning_log!$A$2:$ZZ$2,0),0)</f>
        <v>#N/A</v>
      </c>
      <c r="Q1419" t="e">
        <f>VLOOKUP($A1419,cleaning_log!$A$1:$ZZ$9791,MATCH(Q$5,cleaning_log!$A$2:$ZZ$2,0),0)</f>
        <v>#N/A</v>
      </c>
      <c r="R1419" t="e">
        <f>VLOOKUP($A1419,cleaning_log!$A$1:$ZZ$9791,MATCH(R$5,cleaning_log!$A$2:$ZZ$2,0),0)</f>
        <v>#N/A</v>
      </c>
      <c r="S1419" t="e">
        <f t="shared" si="208"/>
        <v>#N/A</v>
      </c>
      <c r="T1419" t="e">
        <f>VLOOKUP($A1419,cleaning_log!$A$1:$ZZ$9791,MATCH(T$5,cleaning_log!$A$2:$ZZ$2,0),0)</f>
        <v>#N/A</v>
      </c>
      <c r="U1419" t="e">
        <f>VLOOKUP($A1419,cleaning_log!$A$1:$ZZ$9791,MATCH(U$5,cleaning_log!$A$2:$ZZ$2,0),0)</f>
        <v>#N/A</v>
      </c>
      <c r="V1419" t="e">
        <f>VLOOKUP($A1419,cleaning_log!$A$1:$ZZ$9791,MATCH(V$5,cleaning_log!$A$2:$ZZ$2,0),0)</f>
        <v>#N/A</v>
      </c>
    </row>
    <row r="1420" spans="1:22" hidden="1" x14ac:dyDescent="0.2">
      <c r="A1420" t="s">
        <v>4518</v>
      </c>
      <c r="B1420" t="str">
        <f>IF(NOT(ISNA(VLOOKUP($A1420,miplib2017!$A$5:$A$10000,1,0))),"miplib2017",IF(NOT(ISNA(VLOOKUP($A1420,miplib2010!$A$5:$A$10000,1,0))),"miplib2010",IF(NOT(ISNA(VLOOKUP($A1420,miplib2003!$A$5:$A$10000,1,0))),"miplib2003",IF(NOT(ISNA(VLOOKUP($A1420,miplib3!$A$5:$A$10002,1,0))),"miplib3",IF(NOT(ISNA(VLOOKUP($A1420,miplib2!$A$5:$A$10004,1,0))),"miplib2",IF(NOT(ISNA(VLOOKUP($A1420,coral!$A$5:$A$10000,1,0))),"coral",IF(NOT(ISNA(VLOOKUP($A1420,neos!$A$5:$A$10000,1,0))),"neos","COULD NOT FIND")))))))</f>
        <v>miplib2017</v>
      </c>
      <c r="C1420" t="str">
        <f>B1420&amp;"/"&amp;A1420</f>
        <v>miplib2017/thor50dday</v>
      </c>
      <c r="D1420">
        <f ca="1">VLOOKUP($A1420,INDIRECT("'"&amp;$B1420&amp;"'!"&amp;"$A$5:$Z$10000"),MATCH(D$5,INDIRECT("'"&amp;$B1420&amp;"'!$A$4:$Z$4"),0),0)</f>
        <v>53360</v>
      </c>
      <c r="E1420">
        <f ca="1">VLOOKUP($A1420,INDIRECT("'"&amp;$B1420&amp;"'!"&amp;"$A$5:$Z$10000"),MATCH(E$5,INDIRECT("'"&amp;$B1420&amp;"'!$A$4:$Z$4"),0),0)</f>
        <v>106261</v>
      </c>
      <c r="F1420">
        <f>VLOOKUP($A1420,cleaning_log!$A$1:$ZZ$9791,MATCH(F$5,cleaning_log!$A$2:$ZZ$2,0),0)</f>
        <v>53360</v>
      </c>
      <c r="G1420">
        <f>VLOOKUP($A1420,cleaning_log!$A$1:$ZZ$9791,MATCH(G$5,cleaning_log!$A$2:$ZZ$2,0),0)</f>
        <v>106260</v>
      </c>
      <c r="H1420">
        <f ca="1">VLOOKUP($A1420,INDIRECT("'"&amp;$B1420&amp;"'!"&amp;"$A$5:$Z$10000"),MATCH(H$5,INDIRECT("'"&amp;$B1420&amp;"'!$A$4:$Z$4"),0),0)</f>
        <v>40417</v>
      </c>
      <c r="I1420">
        <f>VLOOKUP($A1420,cleaning_log!$A$1:$ZZ$9791,MATCH(I$5,cleaning_log!$A$2:$ZZ$2,0),0)</f>
        <v>4174.48979591836</v>
      </c>
      <c r="J1420">
        <f>VLOOKUP($A1420,cleaning_log!$A$1:$ZZ$9791,MATCH(J$5,cleaning_log!$A$2:$ZZ$2,0),0)</f>
        <v>4174.48979591836</v>
      </c>
      <c r="K1420" t="b">
        <f ca="1">IF(ISNA(J1420),TRUE,ABS(H1420-J1420)&gt;0.001)</f>
        <v>1</v>
      </c>
      <c r="L1420">
        <f>VLOOKUP($A1420,cleaning_log!$A$1:$ZZ$9791,MATCH(L$5,cleaning_log!$A$2:$ZZ$2,0),0)</f>
        <v>1E+100</v>
      </c>
      <c r="M1420">
        <f>VLOOKUP($A1420,cleaning_log!$A$1:$ZZ$9791,MATCH(M$5,cleaning_log!$A$2:$ZZ$2,0),0)</f>
        <v>1E+100</v>
      </c>
      <c r="N1420">
        <f>VLOOKUP($A1420,cleaning_log!$A$1:$ZZ$9791,MATCH(N$5,cleaning_log!$A$2:$ZZ$2,0),0)</f>
        <v>33318</v>
      </c>
      <c r="O1420">
        <f>VLOOKUP($A1420,cleaning_log!$A$1:$ZZ$9791,MATCH(O$5,cleaning_log!$A$2:$ZZ$2,0),0)</f>
        <v>33319</v>
      </c>
      <c r="P1420">
        <f>VLOOKUP($A1420,cleaning_log!$A$1:$ZZ$9791,MATCH(P$5,cleaning_log!$A$2:$ZZ$2,0),0)</f>
        <v>3600.002</v>
      </c>
      <c r="Q1420">
        <f>VLOOKUP($A1420,cleaning_log!$A$1:$ZZ$9791,MATCH(Q$5,cleaning_log!$A$2:$ZZ$2,0),0)</f>
        <v>3600.002</v>
      </c>
      <c r="R1420">
        <f>VLOOKUP($A1420,cleaning_log!$A$1:$ZZ$9791,MATCH(R$5,cleaning_log!$A$2:$ZZ$2,0),0)</f>
        <v>3600.0030000000002</v>
      </c>
      <c r="S1420" t="b">
        <f t="shared" si="208"/>
        <v>0</v>
      </c>
      <c r="T1420">
        <f>VLOOKUP($A1420,cleaning_log!$A$1:$ZZ$9791,MATCH(T$5,cleaning_log!$A$2:$ZZ$2,0),0)</f>
        <v>2993</v>
      </c>
      <c r="U1420">
        <f>VLOOKUP($A1420,cleaning_log!$A$1:$ZZ$9791,MATCH(U$5,cleaning_log!$A$2:$ZZ$2,0),0)</f>
        <v>2991</v>
      </c>
      <c r="V1420">
        <f>VLOOKUP($A1420,cleaning_log!$A$1:$ZZ$9791,MATCH(V$5,cleaning_log!$A$2:$ZZ$2,0),0)</f>
        <v>2991</v>
      </c>
    </row>
    <row r="1421" spans="1:22" x14ac:dyDescent="0.2">
      <c r="A1421" t="s">
        <v>3870</v>
      </c>
      <c r="B1421" t="str">
        <f>IF(NOT(ISNA(VLOOKUP($A1421,miplib2017!$A$5:$A$10000,1,0))),"miplib2017",IF(NOT(ISNA(VLOOKUP($A1421,miplib2010!$A$5:$A$10000,1,0))),"miplib2010",IF(NOT(ISNA(VLOOKUP($A1421,miplib2003!$A$5:$A$10000,1,0))),"miplib2003",IF(NOT(ISNA(VLOOKUP($A1421,miplib3!$A$5:$A$10002,1,0))),"miplib3",IF(NOT(ISNA(VLOOKUP($A1421,miplib2!$A$5:$A$10004,1,0))),"miplib2",IF(NOT(ISNA(VLOOKUP($A1421,coral!$A$5:$A$10000,1,0))),"coral",IF(NOT(ISNA(VLOOKUP($A1421,neos!$A$5:$A$10000,1,0))),"neos","COULD NOT FIND")))))))</f>
        <v>miplib2017</v>
      </c>
      <c r="C1421" t="str">
        <f>B1421&amp;"/"&amp;A1421</f>
        <v>miplib2017/timtab1</v>
      </c>
      <c r="D1421">
        <f ca="1">VLOOKUP($A1421,INDIRECT("'"&amp;$B1421&amp;"'!"&amp;"$A$5:$Z$10000"),MATCH(D$5,INDIRECT("'"&amp;$B1421&amp;"'!$A$4:$Z$4"),0),0)</f>
        <v>171</v>
      </c>
      <c r="E1421">
        <f ca="1">VLOOKUP($A1421,INDIRECT("'"&amp;$B1421&amp;"'!"&amp;"$A$5:$Z$10000"),MATCH(E$5,INDIRECT("'"&amp;$B1421&amp;"'!$A$4:$Z$4"),0),0)</f>
        <v>397</v>
      </c>
      <c r="F1421">
        <f>VLOOKUP($A1421,cleaning_log!$A$1:$ZZ$9791,MATCH(F$5,cleaning_log!$A$2:$ZZ$2,0),0)</f>
        <v>165</v>
      </c>
      <c r="G1421">
        <f>VLOOKUP($A1421,cleaning_log!$A$1:$ZZ$9791,MATCH(G$5,cleaning_log!$A$2:$ZZ$2,0),0)</f>
        <v>365</v>
      </c>
      <c r="H1421">
        <f ca="1">VLOOKUP($A1421,INDIRECT("'"&amp;$B1421&amp;"'!"&amp;"$A$5:$Z$10000"),MATCH(H$5,INDIRECT("'"&amp;$B1421&amp;"'!$A$4:$Z$4"),0),0)</f>
        <v>764772</v>
      </c>
      <c r="I1421">
        <f>VLOOKUP($A1421,cleaning_log!$A$1:$ZZ$9791,MATCH(I$5,cleaning_log!$A$2:$ZZ$2,0),0)</f>
        <v>28694</v>
      </c>
      <c r="J1421">
        <f>VLOOKUP($A1421,cleaning_log!$A$1:$ZZ$9791,MATCH(J$5,cleaning_log!$A$2:$ZZ$2,0),0)</f>
        <v>28693.999999999902</v>
      </c>
      <c r="K1421" t="b">
        <f ca="1">IF(ISNA(J1421),TRUE,ABS(H1421-J1421)&gt;0.001)</f>
        <v>1</v>
      </c>
      <c r="L1421">
        <f>VLOOKUP($A1421,cleaning_log!$A$1:$ZZ$9791,MATCH(L$5,cleaning_log!$A$2:$ZZ$2,0),0)</f>
        <v>764771.99999977904</v>
      </c>
      <c r="M1421">
        <f>VLOOKUP($A1421,cleaning_log!$A$1:$ZZ$9791,MATCH(M$5,cleaning_log!$A$2:$ZZ$2,0),0)</f>
        <v>764771.99999977904</v>
      </c>
      <c r="N1421">
        <f>VLOOKUP($A1421,cleaning_log!$A$1:$ZZ$9791,MATCH(N$5,cleaning_log!$A$2:$ZZ$2,0),0)</f>
        <v>764720.06330289098</v>
      </c>
      <c r="O1421">
        <f>VLOOKUP($A1421,cleaning_log!$A$1:$ZZ$9791,MATCH(O$5,cleaning_log!$A$2:$ZZ$2,0),0)</f>
        <v>764717.40835093905</v>
      </c>
      <c r="P1421">
        <f>VLOOKUP($A1421,cleaning_log!$A$1:$ZZ$9791,MATCH(P$5,cleaning_log!$A$2:$ZZ$2,0),0)</f>
        <v>84.856999999999999</v>
      </c>
      <c r="Q1421">
        <f>VLOOKUP($A1421,cleaning_log!$A$1:$ZZ$9791,MATCH(Q$5,cleaning_log!$A$2:$ZZ$2,0),0)</f>
        <v>98.674000000000007</v>
      </c>
      <c r="R1421">
        <f>VLOOKUP($A1421,cleaning_log!$A$1:$ZZ$9791,MATCH(R$5,cleaning_log!$A$2:$ZZ$2,0),0)</f>
        <v>106.367</v>
      </c>
      <c r="S1421" t="b">
        <f t="shared" si="208"/>
        <v>1</v>
      </c>
      <c r="T1421">
        <f>VLOOKUP($A1421,cleaning_log!$A$1:$ZZ$9791,MATCH(T$5,cleaning_log!$A$2:$ZZ$2,0),0)</f>
        <v>27229</v>
      </c>
      <c r="U1421">
        <f>VLOOKUP($A1421,cleaning_log!$A$1:$ZZ$9791,MATCH(U$5,cleaning_log!$A$2:$ZZ$2,0),0)</f>
        <v>38280</v>
      </c>
      <c r="V1421">
        <f>VLOOKUP($A1421,cleaning_log!$A$1:$ZZ$9791,MATCH(V$5,cleaning_log!$A$2:$ZZ$2,0),0)</f>
        <v>38280</v>
      </c>
    </row>
    <row r="1422" spans="1:22" x14ac:dyDescent="0.2">
      <c r="A1422" t="s">
        <v>16126</v>
      </c>
      <c r="B1422" t="str">
        <f>IF(NOT(ISNA(VLOOKUP($A1422,miplib2017!$A$5:$A$10000,1,0))),"miplib2017",IF(NOT(ISNA(VLOOKUP($A1422,miplib2010!$A$5:$A$10000,1,0))),"miplib2010",IF(NOT(ISNA(VLOOKUP($A1422,miplib2003!$A$5:$A$10000,1,0))),"miplib2003",IF(NOT(ISNA(VLOOKUP($A1422,miplib3!$A$5:$A$10002,1,0))),"miplib3",IF(NOT(ISNA(VLOOKUP($A1422,miplib2!$A$5:$A$10004,1,0))),"miplib2",IF(NOT(ISNA(VLOOKUP($A1422,coral!$A$5:$A$10000,1,0))),"coral",IF(NOT(ISNA(VLOOKUP($A1422,neos!$A$5:$A$10000,1,0))),"neos","COULD NOT FIND")))))))</f>
        <v>miplib2017</v>
      </c>
      <c r="C1422" t="str">
        <f>B1422&amp;"/"&amp;A1422</f>
        <v>miplib2017/timtab1CUTS</v>
      </c>
      <c r="D1422">
        <f ca="1">VLOOKUP($A1422,INDIRECT("'"&amp;$B1422&amp;"'!"&amp;"$A$5:$Z$10000"),MATCH(D$5,INDIRECT("'"&amp;$B1422&amp;"'!$A$4:$Z$4"),0),0)</f>
        <v>371</v>
      </c>
      <c r="E1422">
        <f ca="1">VLOOKUP($A1422,INDIRECT("'"&amp;$B1422&amp;"'!"&amp;"$A$5:$Z$10000"),MATCH(E$5,INDIRECT("'"&amp;$B1422&amp;"'!$A$4:$Z$4"),0),0)</f>
        <v>397</v>
      </c>
      <c r="F1422" t="e">
        <f>VLOOKUP($A1422,cleaning_log!$A$1:$ZZ$9791,MATCH(F$5,cleaning_log!$A$2:$ZZ$2,0),0)</f>
        <v>#N/A</v>
      </c>
      <c r="G1422" t="e">
        <f>VLOOKUP($A1422,cleaning_log!$A$1:$ZZ$9791,MATCH(G$5,cleaning_log!$A$2:$ZZ$2,0),0)</f>
        <v>#N/A</v>
      </c>
      <c r="H1422">
        <f ca="1">VLOOKUP($A1422,INDIRECT("'"&amp;$B1422&amp;"'!"&amp;"$A$5:$Z$10000"),MATCH(H$5,INDIRECT("'"&amp;$B1422&amp;"'!$A$4:$Z$4"),0),0)</f>
        <v>764772</v>
      </c>
      <c r="I1422" t="e">
        <f>VLOOKUP($A1422,cleaning_log!$A$1:$ZZ$9791,MATCH(I$5,cleaning_log!$A$2:$ZZ$2,0),0)</f>
        <v>#N/A</v>
      </c>
      <c r="J1422" t="e">
        <f>VLOOKUP($A1422,cleaning_log!$A$1:$ZZ$9791,MATCH(J$5,cleaning_log!$A$2:$ZZ$2,0),0)</f>
        <v>#N/A</v>
      </c>
      <c r="K1422" t="b">
        <f>IF(ISNA(J1422),TRUE,ABS(H1422-J1422)&gt;0.001)</f>
        <v>1</v>
      </c>
      <c r="L1422" t="e">
        <f>VLOOKUP($A1422,cleaning_log!$A$1:$ZZ$9791,MATCH(L$5,cleaning_log!$A$2:$ZZ$2,0),0)</f>
        <v>#N/A</v>
      </c>
      <c r="M1422" t="e">
        <f>VLOOKUP($A1422,cleaning_log!$A$1:$ZZ$9791,MATCH(M$5,cleaning_log!$A$2:$ZZ$2,0),0)</f>
        <v>#N/A</v>
      </c>
      <c r="N1422" t="e">
        <f>VLOOKUP($A1422,cleaning_log!$A$1:$ZZ$9791,MATCH(N$5,cleaning_log!$A$2:$ZZ$2,0),0)</f>
        <v>#N/A</v>
      </c>
      <c r="O1422" t="e">
        <f>VLOOKUP($A1422,cleaning_log!$A$1:$ZZ$9791,MATCH(O$5,cleaning_log!$A$2:$ZZ$2,0),0)</f>
        <v>#N/A</v>
      </c>
      <c r="P1422" t="e">
        <f>VLOOKUP($A1422,cleaning_log!$A$1:$ZZ$9791,MATCH(P$5,cleaning_log!$A$2:$ZZ$2,0),0)</f>
        <v>#N/A</v>
      </c>
      <c r="Q1422" t="e">
        <f>VLOOKUP($A1422,cleaning_log!$A$1:$ZZ$9791,MATCH(Q$5,cleaning_log!$A$2:$ZZ$2,0),0)</f>
        <v>#N/A</v>
      </c>
      <c r="R1422" t="e">
        <f>VLOOKUP($A1422,cleaning_log!$A$1:$ZZ$9791,MATCH(R$5,cleaning_log!$A$2:$ZZ$2,0),0)</f>
        <v>#N/A</v>
      </c>
      <c r="S1422" t="e">
        <f t="shared" si="208"/>
        <v>#N/A</v>
      </c>
      <c r="T1422" t="e">
        <f>VLOOKUP($A1422,cleaning_log!$A$1:$ZZ$9791,MATCH(T$5,cleaning_log!$A$2:$ZZ$2,0),0)</f>
        <v>#N/A</v>
      </c>
      <c r="U1422" t="e">
        <f>VLOOKUP($A1422,cleaning_log!$A$1:$ZZ$9791,MATCH(U$5,cleaning_log!$A$2:$ZZ$2,0),0)</f>
        <v>#N/A</v>
      </c>
      <c r="V1422" t="e">
        <f>VLOOKUP($A1422,cleaning_log!$A$1:$ZZ$9791,MATCH(V$5,cleaning_log!$A$2:$ZZ$2,0),0)</f>
        <v>#N/A</v>
      </c>
    </row>
    <row r="1423" spans="1:22" x14ac:dyDescent="0.2">
      <c r="A1423" t="s">
        <v>3892</v>
      </c>
      <c r="B1423" t="str">
        <f>IF(NOT(ISNA(VLOOKUP($A1423,miplib2017!$A$5:$A$10000,1,0))),"miplib2017",IF(NOT(ISNA(VLOOKUP($A1423,miplib2010!$A$5:$A$10000,1,0))),"miplib2010",IF(NOT(ISNA(VLOOKUP($A1423,miplib2003!$A$5:$A$10000,1,0))),"miplib2003",IF(NOT(ISNA(VLOOKUP($A1423,miplib3!$A$5:$A$10002,1,0))),"miplib3",IF(NOT(ISNA(VLOOKUP($A1423,miplib2!$A$5:$A$10004,1,0))),"miplib2",IF(NOT(ISNA(VLOOKUP($A1423,coral!$A$5:$A$10000,1,0))),"coral",IF(NOT(ISNA(VLOOKUP($A1423,neos!$A$5:$A$10000,1,0))),"neos","COULD NOT FIND")))))))</f>
        <v>miplib2003</v>
      </c>
      <c r="C1423" t="str">
        <f>B1423&amp;"/"&amp;A1423</f>
        <v>miplib2003/timtab2</v>
      </c>
      <c r="D1423">
        <f ca="1">VLOOKUP($A1423,INDIRECT("'"&amp;$B1423&amp;"'!"&amp;"$A$5:$Z$10000"),MATCH(D$5,INDIRECT("'"&amp;$B1423&amp;"'!$A$4:$Z$4"),0),0)</f>
        <v>294</v>
      </c>
      <c r="E1423">
        <f ca="1">VLOOKUP($A1423,INDIRECT("'"&amp;$B1423&amp;"'!"&amp;"$A$5:$Z$10000"),MATCH(E$5,INDIRECT("'"&amp;$B1423&amp;"'!$A$4:$Z$4"),0),0)</f>
        <v>675</v>
      </c>
      <c r="F1423">
        <f>VLOOKUP($A1423,cleaning_log!$A$1:$ZZ$9791,MATCH(F$5,cleaning_log!$A$2:$ZZ$2,0),0)</f>
        <v>285</v>
      </c>
      <c r="G1423">
        <f>VLOOKUP($A1423,cleaning_log!$A$1:$ZZ$9791,MATCH(G$5,cleaning_log!$A$2:$ZZ$2,0),0)</f>
        <v>625</v>
      </c>
      <c r="H1423">
        <f ca="1">VLOOKUP($A1423,INDIRECT("'"&amp;$B1423&amp;"'!"&amp;"$A$5:$Z$10000"),MATCH(H$5,INDIRECT("'"&amp;$B1423&amp;"'!$A$4:$Z$4"),0),0)</f>
        <v>1096557</v>
      </c>
      <c r="I1423">
        <f>VLOOKUP($A1423,cleaning_log!$A$1:$ZZ$9791,MATCH(I$5,cleaning_log!$A$2:$ZZ$2,0),0)</f>
        <v>83592</v>
      </c>
      <c r="J1423">
        <f>VLOOKUP($A1423,cleaning_log!$A$1:$ZZ$9791,MATCH(J$5,cleaning_log!$A$2:$ZZ$2,0),0)</f>
        <v>90638.666666639998</v>
      </c>
      <c r="K1423" t="b">
        <f ca="1">IF(ISNA(J1423),TRUE,ABS(H1423-J1423)&gt;0.001)</f>
        <v>1</v>
      </c>
      <c r="L1423">
        <f>VLOOKUP($A1423,cleaning_log!$A$1:$ZZ$9791,MATCH(L$5,cleaning_log!$A$2:$ZZ$2,0),0)</f>
        <v>1119664.99999938</v>
      </c>
      <c r="M1423">
        <f>VLOOKUP($A1423,cleaning_log!$A$1:$ZZ$9791,MATCH(M$5,cleaning_log!$A$2:$ZZ$2,0),0)</f>
        <v>1121705.9999995299</v>
      </c>
      <c r="N1423">
        <f>VLOOKUP($A1423,cleaning_log!$A$1:$ZZ$9791,MATCH(N$5,cleaning_log!$A$2:$ZZ$2,0),0)</f>
        <v>953412.475157963</v>
      </c>
      <c r="O1423">
        <f>VLOOKUP($A1423,cleaning_log!$A$1:$ZZ$9791,MATCH(O$5,cleaning_log!$A$2:$ZZ$2,0),0)</f>
        <v>960223.13075508503</v>
      </c>
      <c r="P1423">
        <f>VLOOKUP($A1423,cleaning_log!$A$1:$ZZ$9791,MATCH(P$5,cleaning_log!$A$2:$ZZ$2,0),0)</f>
        <v>3600</v>
      </c>
      <c r="Q1423">
        <f>VLOOKUP($A1423,cleaning_log!$A$1:$ZZ$9791,MATCH(Q$5,cleaning_log!$A$2:$ZZ$2,0),0)</f>
        <v>3600</v>
      </c>
      <c r="R1423">
        <f>VLOOKUP($A1423,cleaning_log!$A$1:$ZZ$9791,MATCH(R$5,cleaning_log!$A$2:$ZZ$2,0),0)</f>
        <v>3600</v>
      </c>
      <c r="S1423" t="b">
        <f t="shared" si="208"/>
        <v>0</v>
      </c>
      <c r="T1423">
        <f>VLOOKUP($A1423,cleaning_log!$A$1:$ZZ$9791,MATCH(T$5,cleaning_log!$A$2:$ZZ$2,0),0)</f>
        <v>242908</v>
      </c>
      <c r="U1423">
        <f>VLOOKUP($A1423,cleaning_log!$A$1:$ZZ$9791,MATCH(U$5,cleaning_log!$A$2:$ZZ$2,0),0)</f>
        <v>264541</v>
      </c>
      <c r="V1423">
        <f>VLOOKUP($A1423,cleaning_log!$A$1:$ZZ$9791,MATCH(V$5,cleaning_log!$A$2:$ZZ$2,0),0)</f>
        <v>301700</v>
      </c>
    </row>
    <row r="1424" spans="1:22" hidden="1" x14ac:dyDescent="0.2">
      <c r="A1424" t="s">
        <v>16128</v>
      </c>
      <c r="B1424" t="str">
        <f>IF(NOT(ISNA(VLOOKUP($A1424,miplib2017!$A$5:$A$10000,1,0))),"miplib2017",IF(NOT(ISNA(VLOOKUP($A1424,miplib2010!$A$5:$A$10000,1,0))),"miplib2010",IF(NOT(ISNA(VLOOKUP($A1424,miplib2003!$A$5:$A$10000,1,0))),"miplib2003",IF(NOT(ISNA(VLOOKUP($A1424,miplib3!$A$5:$A$10002,1,0))),"miplib3",IF(NOT(ISNA(VLOOKUP($A1424,miplib2!$A$5:$A$10004,1,0))),"miplib2",IF(NOT(ISNA(VLOOKUP($A1424,coral!$A$5:$A$10000,1,0))),"coral",IF(NOT(ISNA(VLOOKUP($A1424,neos!$A$5:$A$10000,1,0))),"neos","COULD NOT FIND")))))))</f>
        <v>miplib2017</v>
      </c>
      <c r="C1424" t="str">
        <f>B1424&amp;"/"&amp;A1424</f>
        <v>miplib2017/tokyometro</v>
      </c>
      <c r="D1424">
        <f ca="1">VLOOKUP($A1424,INDIRECT("'"&amp;$B1424&amp;"'!"&amp;"$A$5:$Z$10000"),MATCH(D$5,INDIRECT("'"&amp;$B1424&amp;"'!$A$4:$Z$4"),0),0)</f>
        <v>7719</v>
      </c>
      <c r="E1424">
        <f ca="1">VLOOKUP($A1424,INDIRECT("'"&amp;$B1424&amp;"'!"&amp;"$A$5:$Z$10000"),MATCH(E$5,INDIRECT("'"&amp;$B1424&amp;"'!$A$4:$Z$4"),0),0)</f>
        <v>4537</v>
      </c>
      <c r="F1424" t="e">
        <f>VLOOKUP($A1424,cleaning_log!$A$1:$ZZ$9791,MATCH(F$5,cleaning_log!$A$2:$ZZ$2,0),0)</f>
        <v>#N/A</v>
      </c>
      <c r="G1424" t="e">
        <f>VLOOKUP($A1424,cleaning_log!$A$1:$ZZ$9791,MATCH(G$5,cleaning_log!$A$2:$ZZ$2,0),0)</f>
        <v>#N/A</v>
      </c>
      <c r="H1424" t="str">
        <f ca="1">VLOOKUP($A1424,INDIRECT("'"&amp;$B1424&amp;"'!"&amp;"$A$5:$Z$10000"),MATCH(H$5,INDIRECT("'"&amp;$B1424&amp;"'!$A$4:$Z$4"),0),0)</f>
        <v>8329.4*</v>
      </c>
      <c r="I1424" t="e">
        <f>VLOOKUP($A1424,cleaning_log!$A$1:$ZZ$9791,MATCH(I$5,cleaning_log!$A$2:$ZZ$2,0),0)</f>
        <v>#N/A</v>
      </c>
      <c r="J1424" t="e">
        <f>VLOOKUP($A1424,cleaning_log!$A$1:$ZZ$9791,MATCH(J$5,cleaning_log!$A$2:$ZZ$2,0),0)</f>
        <v>#N/A</v>
      </c>
      <c r="K1424" t="b">
        <f>IF(ISNA(J1424),TRUE,ABS(H1424-J1424)&gt;0.001)</f>
        <v>1</v>
      </c>
      <c r="L1424" t="e">
        <f>VLOOKUP($A1424,cleaning_log!$A$1:$ZZ$9791,MATCH(L$5,cleaning_log!$A$2:$ZZ$2,0),0)</f>
        <v>#N/A</v>
      </c>
      <c r="M1424" t="e">
        <f>VLOOKUP($A1424,cleaning_log!$A$1:$ZZ$9791,MATCH(M$5,cleaning_log!$A$2:$ZZ$2,0),0)</f>
        <v>#N/A</v>
      </c>
      <c r="N1424" t="e">
        <f>VLOOKUP($A1424,cleaning_log!$A$1:$ZZ$9791,MATCH(N$5,cleaning_log!$A$2:$ZZ$2,0),0)</f>
        <v>#N/A</v>
      </c>
      <c r="O1424" t="e">
        <f>VLOOKUP($A1424,cleaning_log!$A$1:$ZZ$9791,MATCH(O$5,cleaning_log!$A$2:$ZZ$2,0),0)</f>
        <v>#N/A</v>
      </c>
      <c r="P1424" t="e">
        <f>VLOOKUP($A1424,cleaning_log!$A$1:$ZZ$9791,MATCH(P$5,cleaning_log!$A$2:$ZZ$2,0),0)</f>
        <v>#N/A</v>
      </c>
      <c r="Q1424" t="e">
        <f>VLOOKUP($A1424,cleaning_log!$A$1:$ZZ$9791,MATCH(Q$5,cleaning_log!$A$2:$ZZ$2,0),0)</f>
        <v>#N/A</v>
      </c>
      <c r="R1424" t="e">
        <f>VLOOKUP($A1424,cleaning_log!$A$1:$ZZ$9791,MATCH(R$5,cleaning_log!$A$2:$ZZ$2,0),0)</f>
        <v>#N/A</v>
      </c>
      <c r="S1424" t="e">
        <f t="shared" si="208"/>
        <v>#N/A</v>
      </c>
      <c r="T1424" t="e">
        <f>VLOOKUP($A1424,cleaning_log!$A$1:$ZZ$9791,MATCH(T$5,cleaning_log!$A$2:$ZZ$2,0),0)</f>
        <v>#N/A</v>
      </c>
      <c r="U1424" t="e">
        <f>VLOOKUP($A1424,cleaning_log!$A$1:$ZZ$9791,MATCH(U$5,cleaning_log!$A$2:$ZZ$2,0),0)</f>
        <v>#N/A</v>
      </c>
      <c r="V1424" t="e">
        <f>VLOOKUP($A1424,cleaning_log!$A$1:$ZZ$9791,MATCH(V$5,cleaning_log!$A$2:$ZZ$2,0),0)</f>
        <v>#N/A</v>
      </c>
    </row>
    <row r="1425" spans="1:22" x14ac:dyDescent="0.2">
      <c r="A1425" t="s">
        <v>4324</v>
      </c>
      <c r="B1425" t="str">
        <f>IF(NOT(ISNA(VLOOKUP($A1425,miplib2017!$A$5:$A$10000,1,0))),"miplib2017",IF(NOT(ISNA(VLOOKUP($A1425,miplib2010!$A$5:$A$10000,1,0))),"miplib2010",IF(NOT(ISNA(VLOOKUP($A1425,miplib2003!$A$5:$A$10000,1,0))),"miplib2003",IF(NOT(ISNA(VLOOKUP($A1425,miplib3!$A$5:$A$10002,1,0))),"miplib3",IF(NOT(ISNA(VLOOKUP($A1425,miplib2!$A$5:$A$10004,1,0))),"miplib2",IF(NOT(ISNA(VLOOKUP($A1425,coral!$A$5:$A$10000,1,0))),"coral",IF(NOT(ISNA(VLOOKUP($A1425,neos!$A$5:$A$10000,1,0))),"neos","COULD NOT FIND")))))))</f>
        <v>miplib2017</v>
      </c>
      <c r="C1425" t="str">
        <f>B1425&amp;"/"&amp;A1425</f>
        <v>miplib2017/toll-like</v>
      </c>
      <c r="D1425">
        <f ca="1">VLOOKUP($A1425,INDIRECT("'"&amp;$B1425&amp;"'!"&amp;"$A$5:$Z$10000"),MATCH(D$5,INDIRECT("'"&amp;$B1425&amp;"'!$A$4:$Z$4"),0),0)</f>
        <v>4408</v>
      </c>
      <c r="E1425">
        <f ca="1">VLOOKUP($A1425,INDIRECT("'"&amp;$B1425&amp;"'!"&amp;"$A$5:$Z$10000"),MATCH(E$5,INDIRECT("'"&amp;$B1425&amp;"'!$A$4:$Z$4"),0),0)</f>
        <v>2883</v>
      </c>
      <c r="F1425">
        <f>VLOOKUP($A1425,cleaning_log!$A$1:$ZZ$9791,MATCH(F$5,cleaning_log!$A$2:$ZZ$2,0),0)</f>
        <v>4038</v>
      </c>
      <c r="G1425">
        <f>VLOOKUP($A1425,cleaning_log!$A$1:$ZZ$9791,MATCH(G$5,cleaning_log!$A$2:$ZZ$2,0),0)</f>
        <v>2570</v>
      </c>
      <c r="H1425">
        <f ca="1">VLOOKUP($A1425,INDIRECT("'"&amp;$B1425&amp;"'!"&amp;"$A$5:$Z$10000"),MATCH(H$5,INDIRECT("'"&amp;$B1425&amp;"'!$A$4:$Z$4"),0),0)</f>
        <v>610</v>
      </c>
      <c r="I1425">
        <f>VLOOKUP($A1425,cleaning_log!$A$1:$ZZ$9791,MATCH(I$5,cleaning_log!$A$2:$ZZ$2,0),0)</f>
        <v>0</v>
      </c>
      <c r="J1425">
        <f>VLOOKUP($A1425,cleaning_log!$A$1:$ZZ$9791,MATCH(J$5,cleaning_log!$A$2:$ZZ$2,0),0)</f>
        <v>36</v>
      </c>
      <c r="K1425" t="b">
        <f ca="1">IF(ISNA(J1425),TRUE,ABS(H1425-J1425)&gt;0.001)</f>
        <v>1</v>
      </c>
      <c r="L1425">
        <f>VLOOKUP($A1425,cleaning_log!$A$1:$ZZ$9791,MATCH(L$5,cleaning_log!$A$2:$ZZ$2,0),0)</f>
        <v>610</v>
      </c>
      <c r="M1425">
        <f>VLOOKUP($A1425,cleaning_log!$A$1:$ZZ$9791,MATCH(M$5,cleaning_log!$A$2:$ZZ$2,0),0)</f>
        <v>610</v>
      </c>
      <c r="N1425">
        <f>VLOOKUP($A1425,cleaning_log!$A$1:$ZZ$9791,MATCH(N$5,cleaning_log!$A$2:$ZZ$2,0),0)</f>
        <v>610</v>
      </c>
      <c r="O1425">
        <f>VLOOKUP($A1425,cleaning_log!$A$1:$ZZ$9791,MATCH(O$5,cleaning_log!$A$2:$ZZ$2,0),0)</f>
        <v>602</v>
      </c>
      <c r="P1425">
        <f>VLOOKUP($A1425,cleaning_log!$A$1:$ZZ$9791,MATCH(P$5,cleaning_log!$A$2:$ZZ$2,0),0)</f>
        <v>2351.7930000000001</v>
      </c>
      <c r="Q1425">
        <f>VLOOKUP($A1425,cleaning_log!$A$1:$ZZ$9791,MATCH(Q$5,cleaning_log!$A$2:$ZZ$2,0),0)</f>
        <v>3600.0010000000002</v>
      </c>
      <c r="R1425">
        <f>VLOOKUP($A1425,cleaning_log!$A$1:$ZZ$9791,MATCH(R$5,cleaning_log!$A$2:$ZZ$2,0),0)</f>
        <v>3600.0010000000002</v>
      </c>
      <c r="S1425" t="b">
        <f t="shared" si="208"/>
        <v>1</v>
      </c>
      <c r="T1425">
        <f>VLOOKUP($A1425,cleaning_log!$A$1:$ZZ$9791,MATCH(T$5,cleaning_log!$A$2:$ZZ$2,0),0)</f>
        <v>30459</v>
      </c>
      <c r="U1425">
        <f>VLOOKUP($A1425,cleaning_log!$A$1:$ZZ$9791,MATCH(U$5,cleaning_log!$A$2:$ZZ$2,0),0)</f>
        <v>29572</v>
      </c>
      <c r="V1425">
        <f>VLOOKUP($A1425,cleaning_log!$A$1:$ZZ$9791,MATCH(V$5,cleaning_log!$A$2:$ZZ$2,0),0)</f>
        <v>54830</v>
      </c>
    </row>
    <row r="1426" spans="1:22" hidden="1" x14ac:dyDescent="0.2">
      <c r="A1426" t="s">
        <v>16132</v>
      </c>
      <c r="B1426" t="str">
        <f>IF(NOT(ISNA(VLOOKUP($A1426,miplib2017!$A$5:$A$10000,1,0))),"miplib2017",IF(NOT(ISNA(VLOOKUP($A1426,miplib2010!$A$5:$A$10000,1,0))),"miplib2010",IF(NOT(ISNA(VLOOKUP($A1426,miplib2003!$A$5:$A$10000,1,0))),"miplib2003",IF(NOT(ISNA(VLOOKUP($A1426,miplib3!$A$5:$A$10002,1,0))),"miplib3",IF(NOT(ISNA(VLOOKUP($A1426,miplib2!$A$5:$A$10004,1,0))),"miplib2",IF(NOT(ISNA(VLOOKUP($A1426,coral!$A$5:$A$10000,1,0))),"coral",IF(NOT(ISNA(VLOOKUP($A1426,neos!$A$5:$A$10000,1,0))),"neos","COULD NOT FIND")))))))</f>
        <v>miplib2017</v>
      </c>
      <c r="C1426" t="str">
        <f>B1426&amp;"/"&amp;A1426</f>
        <v>miplib2017/tpl-tub-ss16</v>
      </c>
      <c r="D1426">
        <f ca="1">VLOOKUP($A1426,INDIRECT("'"&amp;$B1426&amp;"'!"&amp;"$A$5:$Z$10000"),MATCH(D$5,INDIRECT("'"&amp;$B1426&amp;"'!$A$4:$Z$4"),0),0)</f>
        <v>901872</v>
      </c>
      <c r="E1426">
        <f ca="1">VLOOKUP($A1426,INDIRECT("'"&amp;$B1426&amp;"'!"&amp;"$A$5:$Z$10000"),MATCH(E$5,INDIRECT("'"&amp;$B1426&amp;"'!$A$4:$Z$4"),0),0)</f>
        <v>595066</v>
      </c>
      <c r="F1426" t="e">
        <f>VLOOKUP($A1426,cleaning_log!$A$1:$ZZ$9791,MATCH(F$5,cleaning_log!$A$2:$ZZ$2,0),0)</f>
        <v>#N/A</v>
      </c>
      <c r="G1426" t="e">
        <f>VLOOKUP($A1426,cleaning_log!$A$1:$ZZ$9791,MATCH(G$5,cleaning_log!$A$2:$ZZ$2,0),0)</f>
        <v>#N/A</v>
      </c>
      <c r="H1426">
        <f ca="1">VLOOKUP($A1426,INDIRECT("'"&amp;$B1426&amp;"'!"&amp;"$A$5:$Z$10000"),MATCH(H$5,INDIRECT("'"&amp;$B1426&amp;"'!$A$4:$Z$4"),0),0)</f>
        <v>150501</v>
      </c>
      <c r="I1426" t="e">
        <f>VLOOKUP($A1426,cleaning_log!$A$1:$ZZ$9791,MATCH(I$5,cleaning_log!$A$2:$ZZ$2,0),0)</f>
        <v>#N/A</v>
      </c>
      <c r="J1426" t="e">
        <f>VLOOKUP($A1426,cleaning_log!$A$1:$ZZ$9791,MATCH(J$5,cleaning_log!$A$2:$ZZ$2,0),0)</f>
        <v>#N/A</v>
      </c>
      <c r="K1426" t="b">
        <f>IF(ISNA(J1426),TRUE,ABS(H1426-J1426)&gt;0.001)</f>
        <v>1</v>
      </c>
      <c r="L1426" t="e">
        <f>VLOOKUP($A1426,cleaning_log!$A$1:$ZZ$9791,MATCH(L$5,cleaning_log!$A$2:$ZZ$2,0),0)</f>
        <v>#N/A</v>
      </c>
      <c r="M1426" t="e">
        <f>VLOOKUP($A1426,cleaning_log!$A$1:$ZZ$9791,MATCH(M$5,cleaning_log!$A$2:$ZZ$2,0),0)</f>
        <v>#N/A</v>
      </c>
      <c r="N1426" t="e">
        <f>VLOOKUP($A1426,cleaning_log!$A$1:$ZZ$9791,MATCH(N$5,cleaning_log!$A$2:$ZZ$2,0),0)</f>
        <v>#N/A</v>
      </c>
      <c r="O1426" t="e">
        <f>VLOOKUP($A1426,cleaning_log!$A$1:$ZZ$9791,MATCH(O$5,cleaning_log!$A$2:$ZZ$2,0),0)</f>
        <v>#N/A</v>
      </c>
      <c r="P1426" t="e">
        <f>VLOOKUP($A1426,cleaning_log!$A$1:$ZZ$9791,MATCH(P$5,cleaning_log!$A$2:$ZZ$2,0),0)</f>
        <v>#N/A</v>
      </c>
      <c r="Q1426" t="e">
        <f>VLOOKUP($A1426,cleaning_log!$A$1:$ZZ$9791,MATCH(Q$5,cleaning_log!$A$2:$ZZ$2,0),0)</f>
        <v>#N/A</v>
      </c>
      <c r="R1426" t="e">
        <f>VLOOKUP($A1426,cleaning_log!$A$1:$ZZ$9791,MATCH(R$5,cleaning_log!$A$2:$ZZ$2,0),0)</f>
        <v>#N/A</v>
      </c>
      <c r="S1426" t="e">
        <f t="shared" si="208"/>
        <v>#N/A</v>
      </c>
      <c r="T1426" t="e">
        <f>VLOOKUP($A1426,cleaning_log!$A$1:$ZZ$9791,MATCH(T$5,cleaning_log!$A$2:$ZZ$2,0),0)</f>
        <v>#N/A</v>
      </c>
      <c r="U1426" t="e">
        <f>VLOOKUP($A1426,cleaning_log!$A$1:$ZZ$9791,MATCH(U$5,cleaning_log!$A$2:$ZZ$2,0),0)</f>
        <v>#N/A</v>
      </c>
      <c r="V1426" t="e">
        <f>VLOOKUP($A1426,cleaning_log!$A$1:$ZZ$9791,MATCH(V$5,cleaning_log!$A$2:$ZZ$2,0),0)</f>
        <v>#N/A</v>
      </c>
    </row>
    <row r="1427" spans="1:22" hidden="1" x14ac:dyDescent="0.2">
      <c r="A1427" t="s">
        <v>16135</v>
      </c>
      <c r="B1427" t="str">
        <f>IF(NOT(ISNA(VLOOKUP($A1427,miplib2017!$A$5:$A$10000,1,0))),"miplib2017",IF(NOT(ISNA(VLOOKUP($A1427,miplib2010!$A$5:$A$10000,1,0))),"miplib2010",IF(NOT(ISNA(VLOOKUP($A1427,miplib2003!$A$5:$A$10000,1,0))),"miplib2003",IF(NOT(ISNA(VLOOKUP($A1427,miplib3!$A$5:$A$10002,1,0))),"miplib3",IF(NOT(ISNA(VLOOKUP($A1427,miplib2!$A$5:$A$10004,1,0))),"miplib2",IF(NOT(ISNA(VLOOKUP($A1427,coral!$A$5:$A$10000,1,0))),"coral",IF(NOT(ISNA(VLOOKUP($A1427,neos!$A$5:$A$10000,1,0))),"neos","COULD NOT FIND")))))))</f>
        <v>miplib2017</v>
      </c>
      <c r="C1427" t="str">
        <f>B1427&amp;"/"&amp;A1427</f>
        <v>miplib2017/tpl-tub-ws1617</v>
      </c>
      <c r="D1427">
        <f ca="1">VLOOKUP($A1427,INDIRECT("'"&amp;$B1427&amp;"'!"&amp;"$A$5:$Z$10000"),MATCH(D$5,INDIRECT("'"&amp;$B1427&amp;"'!$A$4:$Z$4"),0),0)</f>
        <v>1154615</v>
      </c>
      <c r="E1427">
        <f ca="1">VLOOKUP($A1427,INDIRECT("'"&amp;$B1427&amp;"'!"&amp;"$A$5:$Z$10000"),MATCH(E$5,INDIRECT("'"&amp;$B1427&amp;"'!$A$4:$Z$4"),0),0)</f>
        <v>747601</v>
      </c>
      <c r="F1427" t="e">
        <f>VLOOKUP($A1427,cleaning_log!$A$1:$ZZ$9791,MATCH(F$5,cleaning_log!$A$2:$ZZ$2,0),0)</f>
        <v>#N/A</v>
      </c>
      <c r="G1427" t="e">
        <f>VLOOKUP($A1427,cleaning_log!$A$1:$ZZ$9791,MATCH(G$5,cleaning_log!$A$2:$ZZ$2,0),0)</f>
        <v>#N/A</v>
      </c>
      <c r="H1427" t="str">
        <f ca="1">VLOOKUP($A1427,INDIRECT("'"&amp;$B1427&amp;"'!"&amp;"$A$5:$Z$10000"),MATCH(H$5,INDIRECT("'"&amp;$B1427&amp;"'!$A$4:$Z$4"),0),0)</f>
        <v>121108.0*</v>
      </c>
      <c r="I1427" t="e">
        <f>VLOOKUP($A1427,cleaning_log!$A$1:$ZZ$9791,MATCH(I$5,cleaning_log!$A$2:$ZZ$2,0),0)</f>
        <v>#N/A</v>
      </c>
      <c r="J1427" t="e">
        <f>VLOOKUP($A1427,cleaning_log!$A$1:$ZZ$9791,MATCH(J$5,cleaning_log!$A$2:$ZZ$2,0),0)</f>
        <v>#N/A</v>
      </c>
      <c r="K1427" t="b">
        <f>IF(ISNA(J1427),TRUE,ABS(H1427-J1427)&gt;0.001)</f>
        <v>1</v>
      </c>
      <c r="L1427" t="e">
        <f>VLOOKUP($A1427,cleaning_log!$A$1:$ZZ$9791,MATCH(L$5,cleaning_log!$A$2:$ZZ$2,0),0)</f>
        <v>#N/A</v>
      </c>
      <c r="M1427" t="e">
        <f>VLOOKUP($A1427,cleaning_log!$A$1:$ZZ$9791,MATCH(M$5,cleaning_log!$A$2:$ZZ$2,0),0)</f>
        <v>#N/A</v>
      </c>
      <c r="N1427" t="e">
        <f>VLOOKUP($A1427,cleaning_log!$A$1:$ZZ$9791,MATCH(N$5,cleaning_log!$A$2:$ZZ$2,0),0)</f>
        <v>#N/A</v>
      </c>
      <c r="O1427" t="e">
        <f>VLOOKUP($A1427,cleaning_log!$A$1:$ZZ$9791,MATCH(O$5,cleaning_log!$A$2:$ZZ$2,0),0)</f>
        <v>#N/A</v>
      </c>
      <c r="P1427" t="e">
        <f>VLOOKUP($A1427,cleaning_log!$A$1:$ZZ$9791,MATCH(P$5,cleaning_log!$A$2:$ZZ$2,0),0)</f>
        <v>#N/A</v>
      </c>
      <c r="Q1427" t="e">
        <f>VLOOKUP($A1427,cleaning_log!$A$1:$ZZ$9791,MATCH(Q$5,cleaning_log!$A$2:$ZZ$2,0),0)</f>
        <v>#N/A</v>
      </c>
      <c r="R1427" t="e">
        <f>VLOOKUP($A1427,cleaning_log!$A$1:$ZZ$9791,MATCH(R$5,cleaning_log!$A$2:$ZZ$2,0),0)</f>
        <v>#N/A</v>
      </c>
      <c r="S1427" t="e">
        <f t="shared" si="208"/>
        <v>#N/A</v>
      </c>
      <c r="T1427" t="e">
        <f>VLOOKUP($A1427,cleaning_log!$A$1:$ZZ$9791,MATCH(T$5,cleaning_log!$A$2:$ZZ$2,0),0)</f>
        <v>#N/A</v>
      </c>
      <c r="U1427" t="e">
        <f>VLOOKUP($A1427,cleaning_log!$A$1:$ZZ$9791,MATCH(U$5,cleaning_log!$A$2:$ZZ$2,0),0)</f>
        <v>#N/A</v>
      </c>
      <c r="V1427" t="e">
        <f>VLOOKUP($A1427,cleaning_log!$A$1:$ZZ$9791,MATCH(V$5,cleaning_log!$A$2:$ZZ$2,0),0)</f>
        <v>#N/A</v>
      </c>
    </row>
    <row r="1428" spans="1:22" x14ac:dyDescent="0.2">
      <c r="A1428" t="s">
        <v>3914</v>
      </c>
      <c r="B1428" t="str">
        <f>IF(NOT(ISNA(VLOOKUP($A1428,miplib2017!$A$5:$A$10000,1,0))),"miplib2017",IF(NOT(ISNA(VLOOKUP($A1428,miplib2010!$A$5:$A$10000,1,0))),"miplib2010",IF(NOT(ISNA(VLOOKUP($A1428,miplib2003!$A$5:$A$10000,1,0))),"miplib2003",IF(NOT(ISNA(VLOOKUP($A1428,miplib3!$A$5:$A$10002,1,0))),"miplib3",IF(NOT(ISNA(VLOOKUP($A1428,miplib2!$A$5:$A$10004,1,0))),"miplib2",IF(NOT(ISNA(VLOOKUP($A1428,coral!$A$5:$A$10000,1,0))),"coral",IF(NOT(ISNA(VLOOKUP($A1428,neos!$A$5:$A$10000,1,0))),"neos","COULD NOT FIND")))))))</f>
        <v>miplib2017</v>
      </c>
      <c r="C1428" t="str">
        <f>B1428&amp;"/"&amp;A1428</f>
        <v>miplib2017/tr12-30</v>
      </c>
      <c r="D1428">
        <f ca="1">VLOOKUP($A1428,INDIRECT("'"&amp;$B1428&amp;"'!"&amp;"$A$5:$Z$10000"),MATCH(D$5,INDIRECT("'"&amp;$B1428&amp;"'!$A$4:$Z$4"),0),0)</f>
        <v>750</v>
      </c>
      <c r="E1428">
        <f ca="1">VLOOKUP($A1428,INDIRECT("'"&amp;$B1428&amp;"'!"&amp;"$A$5:$Z$10000"),MATCH(E$5,INDIRECT("'"&amp;$B1428&amp;"'!$A$4:$Z$4"),0),0)</f>
        <v>1080</v>
      </c>
      <c r="F1428">
        <f>VLOOKUP($A1428,cleaning_log!$A$1:$ZZ$9791,MATCH(F$5,cleaning_log!$A$2:$ZZ$2,0),0)</f>
        <v>710</v>
      </c>
      <c r="G1428">
        <f>VLOOKUP($A1428,cleaning_log!$A$1:$ZZ$9791,MATCH(G$5,cleaning_log!$A$2:$ZZ$2,0),0)</f>
        <v>1028</v>
      </c>
      <c r="H1428">
        <f ca="1">VLOOKUP($A1428,INDIRECT("'"&amp;$B1428&amp;"'!"&amp;"$A$5:$Z$10000"),MATCH(H$5,INDIRECT("'"&amp;$B1428&amp;"'!$A$4:$Z$4"),0),0)</f>
        <v>130596</v>
      </c>
      <c r="I1428">
        <f>VLOOKUP($A1428,cleaning_log!$A$1:$ZZ$9791,MATCH(I$5,cleaning_log!$A$2:$ZZ$2,0),0)</f>
        <v>14210.426521032599</v>
      </c>
      <c r="J1428">
        <f>VLOOKUP($A1428,cleaning_log!$A$1:$ZZ$9791,MATCH(J$5,cleaning_log!$A$2:$ZZ$2,0),0)</f>
        <v>25302.209524479698</v>
      </c>
      <c r="K1428" t="b">
        <f ca="1">IF(ISNA(J1428),TRUE,ABS(H1428-J1428)&gt;0.001)</f>
        <v>1</v>
      </c>
      <c r="L1428">
        <f>VLOOKUP($A1428,cleaning_log!$A$1:$ZZ$9791,MATCH(L$5,cleaning_log!$A$2:$ZZ$2,0),0)</f>
        <v>130595.999999993</v>
      </c>
      <c r="M1428">
        <f>VLOOKUP($A1428,cleaning_log!$A$1:$ZZ$9791,MATCH(M$5,cleaning_log!$A$2:$ZZ$2,0),0)</f>
        <v>130595.999999994</v>
      </c>
      <c r="N1428">
        <f>VLOOKUP($A1428,cleaning_log!$A$1:$ZZ$9791,MATCH(N$5,cleaning_log!$A$2:$ZZ$2,0),0)</f>
        <v>130582.94294988801</v>
      </c>
      <c r="O1428">
        <f>VLOOKUP($A1428,cleaning_log!$A$1:$ZZ$9791,MATCH(O$5,cleaning_log!$A$2:$ZZ$2,0),0)</f>
        <v>130582.944921256</v>
      </c>
      <c r="P1428">
        <f>VLOOKUP($A1428,cleaning_log!$A$1:$ZZ$9791,MATCH(P$5,cleaning_log!$A$2:$ZZ$2,0),0)</f>
        <v>248.02600000000001</v>
      </c>
      <c r="Q1428">
        <f>VLOOKUP($A1428,cleaning_log!$A$1:$ZZ$9791,MATCH(Q$5,cleaning_log!$A$2:$ZZ$2,0),0)</f>
        <v>186.608</v>
      </c>
      <c r="R1428">
        <f>VLOOKUP($A1428,cleaning_log!$A$1:$ZZ$9791,MATCH(R$5,cleaning_log!$A$2:$ZZ$2,0),0)</f>
        <v>230.535</v>
      </c>
      <c r="S1428" t="b">
        <f t="shared" si="208"/>
        <v>1</v>
      </c>
      <c r="T1428">
        <f>VLOOKUP($A1428,cleaning_log!$A$1:$ZZ$9791,MATCH(T$5,cleaning_log!$A$2:$ZZ$2,0),0)</f>
        <v>189636</v>
      </c>
      <c r="U1428">
        <f>VLOOKUP($A1428,cleaning_log!$A$1:$ZZ$9791,MATCH(U$5,cleaning_log!$A$2:$ZZ$2,0),0)</f>
        <v>145065</v>
      </c>
      <c r="V1428">
        <f>VLOOKUP($A1428,cleaning_log!$A$1:$ZZ$9791,MATCH(V$5,cleaning_log!$A$2:$ZZ$2,0),0)</f>
        <v>184512</v>
      </c>
    </row>
    <row r="1429" spans="1:22" hidden="1" x14ac:dyDescent="0.2">
      <c r="A1429" t="s">
        <v>4519</v>
      </c>
      <c r="B1429" t="str">
        <f>IF(NOT(ISNA(VLOOKUP($A1429,miplib2017!$A$5:$A$10000,1,0))),"miplib2017",IF(NOT(ISNA(VLOOKUP($A1429,miplib2010!$A$5:$A$10000,1,0))),"miplib2010",IF(NOT(ISNA(VLOOKUP($A1429,miplib2003!$A$5:$A$10000,1,0))),"miplib2003",IF(NOT(ISNA(VLOOKUP($A1429,miplib3!$A$5:$A$10002,1,0))),"miplib3",IF(NOT(ISNA(VLOOKUP($A1429,miplib2!$A$5:$A$10004,1,0))),"miplib2",IF(NOT(ISNA(VLOOKUP($A1429,coral!$A$5:$A$10000,1,0))),"coral",IF(NOT(ISNA(VLOOKUP($A1429,neos!$A$5:$A$10000,1,0))),"neos","COULD NOT FIND")))))))</f>
        <v>miplib2017</v>
      </c>
      <c r="C1429" t="str">
        <f>B1429&amp;"/"&amp;A1429</f>
        <v>miplib2017/traininstance2</v>
      </c>
      <c r="D1429">
        <f ca="1">VLOOKUP($A1429,INDIRECT("'"&amp;$B1429&amp;"'!"&amp;"$A$5:$Z$10000"),MATCH(D$5,INDIRECT("'"&amp;$B1429&amp;"'!$A$4:$Z$4"),0),0)</f>
        <v>15603</v>
      </c>
      <c r="E1429">
        <f ca="1">VLOOKUP($A1429,INDIRECT("'"&amp;$B1429&amp;"'!"&amp;"$A$5:$Z$10000"),MATCH(E$5,INDIRECT("'"&amp;$B1429&amp;"'!$A$4:$Z$4"),0),0)</f>
        <v>12890</v>
      </c>
      <c r="F1429">
        <f>VLOOKUP($A1429,cleaning_log!$A$1:$ZZ$9791,MATCH(F$5,cleaning_log!$A$2:$ZZ$2,0),0)</f>
        <v>804</v>
      </c>
      <c r="G1429">
        <f>VLOOKUP($A1429,cleaning_log!$A$1:$ZZ$9791,MATCH(G$5,cleaning_log!$A$2:$ZZ$2,0),0)</f>
        <v>423</v>
      </c>
      <c r="H1429">
        <f ca="1">VLOOKUP($A1429,INDIRECT("'"&amp;$B1429&amp;"'!"&amp;"$A$5:$Z$10000"),MATCH(H$5,INDIRECT("'"&amp;$B1429&amp;"'!$A$4:$Z$4"),0),0)</f>
        <v>71820</v>
      </c>
      <c r="I1429">
        <f>VLOOKUP($A1429,cleaning_log!$A$1:$ZZ$9791,MATCH(I$5,cleaning_log!$A$2:$ZZ$2,0),0)</f>
        <v>0</v>
      </c>
      <c r="J1429">
        <f>VLOOKUP($A1429,cleaning_log!$A$1:$ZZ$9791,MATCH(J$5,cleaning_log!$A$2:$ZZ$2,0),0)</f>
        <v>0</v>
      </c>
      <c r="K1429" t="b">
        <f ca="1">IF(ISNA(J1429),TRUE,ABS(H1429-J1429)&gt;0.001)</f>
        <v>1</v>
      </c>
      <c r="L1429">
        <f>VLOOKUP($A1429,cleaning_log!$A$1:$ZZ$9791,MATCH(L$5,cleaning_log!$A$2:$ZZ$2,0),0)</f>
        <v>73600</v>
      </c>
      <c r="M1429">
        <f>VLOOKUP($A1429,cleaning_log!$A$1:$ZZ$9791,MATCH(M$5,cleaning_log!$A$2:$ZZ$2,0),0)</f>
        <v>71819.999999999607</v>
      </c>
      <c r="N1429">
        <f>VLOOKUP($A1429,cleaning_log!$A$1:$ZZ$9791,MATCH(N$5,cleaning_log!$A$2:$ZZ$2,0),0)</f>
        <v>1.9351342356000001E-10</v>
      </c>
      <c r="O1429">
        <f>VLOOKUP($A1429,cleaning_log!$A$1:$ZZ$9791,MATCH(O$5,cleaning_log!$A$2:$ZZ$2,0),0)</f>
        <v>71820.000000000306</v>
      </c>
      <c r="P1429">
        <f>VLOOKUP($A1429,cleaning_log!$A$1:$ZZ$9791,MATCH(P$5,cleaning_log!$A$2:$ZZ$2,0),0)</f>
        <v>3600.0010000000002</v>
      </c>
      <c r="Q1429">
        <f>VLOOKUP($A1429,cleaning_log!$A$1:$ZZ$9791,MATCH(Q$5,cleaning_log!$A$2:$ZZ$2,0),0)</f>
        <v>458.87599999999998</v>
      </c>
      <c r="R1429">
        <f>VLOOKUP($A1429,cleaning_log!$A$1:$ZZ$9791,MATCH(R$5,cleaning_log!$A$2:$ZZ$2,0),0)</f>
        <v>499.255</v>
      </c>
      <c r="S1429" t="b">
        <f t="shared" si="208"/>
        <v>1</v>
      </c>
      <c r="T1429">
        <f>VLOOKUP($A1429,cleaning_log!$A$1:$ZZ$9791,MATCH(T$5,cleaning_log!$A$2:$ZZ$2,0),0)</f>
        <v>433898</v>
      </c>
      <c r="U1429">
        <f>VLOOKUP($A1429,cleaning_log!$A$1:$ZZ$9791,MATCH(U$5,cleaning_log!$A$2:$ZZ$2,0),0)</f>
        <v>500608</v>
      </c>
      <c r="V1429">
        <f>VLOOKUP($A1429,cleaning_log!$A$1:$ZZ$9791,MATCH(V$5,cleaning_log!$A$2:$ZZ$2,0),0)</f>
        <v>500608</v>
      </c>
    </row>
    <row r="1430" spans="1:22" hidden="1" x14ac:dyDescent="0.2">
      <c r="A1430" t="s">
        <v>4520</v>
      </c>
      <c r="B1430" t="str">
        <f>IF(NOT(ISNA(VLOOKUP($A1430,miplib2017!$A$5:$A$10000,1,0))),"miplib2017",IF(NOT(ISNA(VLOOKUP($A1430,miplib2010!$A$5:$A$10000,1,0))),"miplib2010",IF(NOT(ISNA(VLOOKUP($A1430,miplib2003!$A$5:$A$10000,1,0))),"miplib2003",IF(NOT(ISNA(VLOOKUP($A1430,miplib3!$A$5:$A$10002,1,0))),"miplib3",IF(NOT(ISNA(VLOOKUP($A1430,miplib2!$A$5:$A$10004,1,0))),"miplib2",IF(NOT(ISNA(VLOOKUP($A1430,coral!$A$5:$A$10000,1,0))),"coral",IF(NOT(ISNA(VLOOKUP($A1430,neos!$A$5:$A$10000,1,0))),"neos","COULD NOT FIND")))))))</f>
        <v>miplib2017</v>
      </c>
      <c r="C1430" t="str">
        <f>B1430&amp;"/"&amp;A1430</f>
        <v>miplib2017/traininstance6</v>
      </c>
      <c r="D1430">
        <f ca="1">VLOOKUP($A1430,INDIRECT("'"&amp;$B1430&amp;"'!"&amp;"$A$5:$Z$10000"),MATCH(D$5,INDIRECT("'"&amp;$B1430&amp;"'!$A$4:$Z$4"),0),0)</f>
        <v>12309</v>
      </c>
      <c r="E1430">
        <f ca="1">VLOOKUP($A1430,INDIRECT("'"&amp;$B1430&amp;"'!"&amp;"$A$5:$Z$10000"),MATCH(E$5,INDIRECT("'"&amp;$B1430&amp;"'!$A$4:$Z$4"),0),0)</f>
        <v>10218</v>
      </c>
      <c r="F1430">
        <f>VLOOKUP($A1430,cleaning_log!$A$1:$ZZ$9791,MATCH(F$5,cleaning_log!$A$2:$ZZ$2,0),0)</f>
        <v>510</v>
      </c>
      <c r="G1430">
        <f>VLOOKUP($A1430,cleaning_log!$A$1:$ZZ$9791,MATCH(G$5,cleaning_log!$A$2:$ZZ$2,0),0)</f>
        <v>270</v>
      </c>
      <c r="H1430">
        <f ca="1">VLOOKUP($A1430,INDIRECT("'"&amp;$B1430&amp;"'!"&amp;"$A$5:$Z$10000"),MATCH(H$5,INDIRECT("'"&amp;$B1430&amp;"'!$A$4:$Z$4"),0),0)</f>
        <v>28290</v>
      </c>
      <c r="I1430">
        <f>VLOOKUP($A1430,cleaning_log!$A$1:$ZZ$9791,MATCH(I$5,cleaning_log!$A$2:$ZZ$2,0),0)</f>
        <v>0</v>
      </c>
      <c r="J1430">
        <f>VLOOKUP($A1430,cleaning_log!$A$1:$ZZ$9791,MATCH(J$5,cleaning_log!$A$2:$ZZ$2,0),0)</f>
        <v>0</v>
      </c>
      <c r="K1430" t="b">
        <f ca="1">IF(ISNA(J1430),TRUE,ABS(H1430-J1430)&gt;0.001)</f>
        <v>1</v>
      </c>
      <c r="L1430">
        <f>VLOOKUP($A1430,cleaning_log!$A$1:$ZZ$9791,MATCH(L$5,cleaning_log!$A$2:$ZZ$2,0),0)</f>
        <v>28289.999999997301</v>
      </c>
      <c r="M1430">
        <f>VLOOKUP($A1430,cleaning_log!$A$1:$ZZ$9791,MATCH(M$5,cleaning_log!$A$2:$ZZ$2,0),0)</f>
        <v>28289.999999999302</v>
      </c>
      <c r="N1430">
        <f>VLOOKUP($A1430,cleaning_log!$A$1:$ZZ$9791,MATCH(N$5,cleaning_log!$A$2:$ZZ$2,0),0)</f>
        <v>28288</v>
      </c>
      <c r="O1430">
        <f>VLOOKUP($A1430,cleaning_log!$A$1:$ZZ$9791,MATCH(O$5,cleaning_log!$A$2:$ZZ$2,0),0)</f>
        <v>28290</v>
      </c>
      <c r="P1430">
        <f>VLOOKUP($A1430,cleaning_log!$A$1:$ZZ$9791,MATCH(P$5,cleaning_log!$A$2:$ZZ$2,0),0)</f>
        <v>1437.1389999999999</v>
      </c>
      <c r="Q1430">
        <f>VLOOKUP($A1430,cleaning_log!$A$1:$ZZ$9791,MATCH(Q$5,cleaning_log!$A$2:$ZZ$2,0),0)</f>
        <v>8.9960000000000004</v>
      </c>
      <c r="R1430">
        <f>VLOOKUP($A1430,cleaning_log!$A$1:$ZZ$9791,MATCH(R$5,cleaning_log!$A$2:$ZZ$2,0),0)</f>
        <v>8.9960000000000004</v>
      </c>
      <c r="S1430" t="b">
        <f t="shared" si="208"/>
        <v>1</v>
      </c>
      <c r="T1430">
        <f>VLOOKUP($A1430,cleaning_log!$A$1:$ZZ$9791,MATCH(T$5,cleaning_log!$A$2:$ZZ$2,0),0)</f>
        <v>95230</v>
      </c>
      <c r="U1430">
        <f>VLOOKUP($A1430,cleaning_log!$A$1:$ZZ$9791,MATCH(U$5,cleaning_log!$A$2:$ZZ$2,0),0)</f>
        <v>17111</v>
      </c>
      <c r="V1430">
        <f>VLOOKUP($A1430,cleaning_log!$A$1:$ZZ$9791,MATCH(V$5,cleaning_log!$A$2:$ZZ$2,0),0)</f>
        <v>17111</v>
      </c>
    </row>
    <row r="1431" spans="1:22" hidden="1" x14ac:dyDescent="0.2">
      <c r="A1431" t="s">
        <v>4325</v>
      </c>
      <c r="B1431" t="str">
        <f>IF(NOT(ISNA(VLOOKUP($A1431,miplib2017!$A$5:$A$10000,1,0))),"miplib2017",IF(NOT(ISNA(VLOOKUP($A1431,miplib2010!$A$5:$A$10000,1,0))),"miplib2010",IF(NOT(ISNA(VLOOKUP($A1431,miplib2003!$A$5:$A$10000,1,0))),"miplib2003",IF(NOT(ISNA(VLOOKUP($A1431,miplib3!$A$5:$A$10002,1,0))),"miplib3",IF(NOT(ISNA(VLOOKUP($A1431,miplib2!$A$5:$A$10004,1,0))),"miplib2",IF(NOT(ISNA(VLOOKUP($A1431,coral!$A$5:$A$10000,1,0))),"coral",IF(NOT(ISNA(VLOOKUP($A1431,neos!$A$5:$A$10000,1,0))),"neos","COULD NOT FIND")))))))</f>
        <v>miplib2017</v>
      </c>
      <c r="C1431" t="str">
        <f>B1431&amp;"/"&amp;A1431</f>
        <v>miplib2017/transportmoment</v>
      </c>
      <c r="D1431">
        <f ca="1">VLOOKUP($A1431,INDIRECT("'"&amp;$B1431&amp;"'!"&amp;"$A$5:$Z$10000"),MATCH(D$5,INDIRECT("'"&amp;$B1431&amp;"'!$A$4:$Z$4"),0),0)</f>
        <v>9616</v>
      </c>
      <c r="E1431">
        <f ca="1">VLOOKUP($A1431,INDIRECT("'"&amp;$B1431&amp;"'!"&amp;"$A$5:$Z$10000"),MATCH(E$5,INDIRECT("'"&amp;$B1431&amp;"'!$A$4:$Z$4"),0),0)</f>
        <v>9685</v>
      </c>
      <c r="F1431">
        <f>VLOOKUP($A1431,cleaning_log!$A$1:$ZZ$9791,MATCH(F$5,cleaning_log!$A$2:$ZZ$2,0),0)</f>
        <v>5641</v>
      </c>
      <c r="G1431">
        <f>VLOOKUP($A1431,cleaning_log!$A$1:$ZZ$9791,MATCH(G$5,cleaning_log!$A$2:$ZZ$2,0),0)</f>
        <v>5519</v>
      </c>
      <c r="H1431">
        <f ca="1">VLOOKUP($A1431,INDIRECT("'"&amp;$B1431&amp;"'!"&amp;"$A$5:$Z$10000"),MATCH(H$5,INDIRECT("'"&amp;$B1431&amp;"'!$A$4:$Z$4"),0),0)</f>
        <v>-3063103722</v>
      </c>
      <c r="I1431">
        <f>VLOOKUP($A1431,cleaning_log!$A$1:$ZZ$9791,MATCH(I$5,cleaning_log!$A$2:$ZZ$2,0),0)</f>
        <v>-70929535815.380005</v>
      </c>
      <c r="J1431">
        <f>VLOOKUP($A1431,cleaning_log!$A$1:$ZZ$9791,MATCH(J$5,cleaning_log!$A$2:$ZZ$2,0),0)</f>
        <v>-53153876744.905602</v>
      </c>
      <c r="K1431" t="b">
        <f ca="1">IF(ISNA(J1431),TRUE,ABS(H1431-J1431)&gt;0.001)</f>
        <v>1</v>
      </c>
      <c r="L1431">
        <f>VLOOKUP($A1431,cleaning_log!$A$1:$ZZ$9791,MATCH(L$5,cleaning_log!$A$2:$ZZ$2,0),0)</f>
        <v>-3063109844.8069</v>
      </c>
      <c r="M1431">
        <f>VLOOKUP($A1431,cleaning_log!$A$1:$ZZ$9791,MATCH(M$5,cleaning_log!$A$2:$ZZ$2,0),0)</f>
        <v>-3063104954.88973</v>
      </c>
      <c r="N1431">
        <f>VLOOKUP($A1431,cleaning_log!$A$1:$ZZ$9791,MATCH(N$5,cleaning_log!$A$2:$ZZ$2,0),0)</f>
        <v>-2856412600.8508902</v>
      </c>
      <c r="O1431">
        <f>VLOOKUP($A1431,cleaning_log!$A$1:$ZZ$9791,MATCH(O$5,cleaning_log!$A$2:$ZZ$2,0),0)</f>
        <v>-3063104719.59763</v>
      </c>
      <c r="P1431">
        <f>VLOOKUP($A1431,cleaning_log!$A$1:$ZZ$9791,MATCH(P$5,cleaning_log!$A$2:$ZZ$2,0),0)</f>
        <v>27.35</v>
      </c>
      <c r="Q1431">
        <f>VLOOKUP($A1431,cleaning_log!$A$1:$ZZ$9791,MATCH(Q$5,cleaning_log!$A$2:$ZZ$2,0),0)</f>
        <v>16.975000000000001</v>
      </c>
      <c r="R1431">
        <f>VLOOKUP($A1431,cleaning_log!$A$1:$ZZ$9791,MATCH(R$5,cleaning_log!$A$2:$ZZ$2,0),0)</f>
        <v>16.975000000000001</v>
      </c>
      <c r="S1431" t="b">
        <f t="shared" si="208"/>
        <v>1</v>
      </c>
      <c r="T1431">
        <f>VLOOKUP($A1431,cleaning_log!$A$1:$ZZ$9791,MATCH(T$5,cleaning_log!$A$2:$ZZ$2,0),0)</f>
        <v>584</v>
      </c>
      <c r="U1431">
        <f>VLOOKUP($A1431,cleaning_log!$A$1:$ZZ$9791,MATCH(U$5,cleaning_log!$A$2:$ZZ$2,0),0)</f>
        <v>616</v>
      </c>
      <c r="V1431">
        <f>VLOOKUP($A1431,cleaning_log!$A$1:$ZZ$9791,MATCH(V$5,cleaning_log!$A$2:$ZZ$2,0),0)</f>
        <v>1054</v>
      </c>
    </row>
    <row r="1432" spans="1:22" hidden="1" x14ac:dyDescent="0.2">
      <c r="A1432" t="s">
        <v>4521</v>
      </c>
      <c r="B1432" t="str">
        <f>IF(NOT(ISNA(VLOOKUP($A1432,miplib2017!$A$5:$A$10000,1,0))),"miplib2017",IF(NOT(ISNA(VLOOKUP($A1432,miplib2010!$A$5:$A$10000,1,0))),"miplib2010",IF(NOT(ISNA(VLOOKUP($A1432,miplib2003!$A$5:$A$10000,1,0))),"miplib2003",IF(NOT(ISNA(VLOOKUP($A1432,miplib3!$A$5:$A$10002,1,0))),"miplib3",IF(NOT(ISNA(VLOOKUP($A1432,miplib2!$A$5:$A$10004,1,0))),"miplib2",IF(NOT(ISNA(VLOOKUP($A1432,coral!$A$5:$A$10000,1,0))),"coral",IF(NOT(ISNA(VLOOKUP($A1432,neos!$A$5:$A$10000,1,0))),"neos","COULD NOT FIND")))))))</f>
        <v>miplib2017</v>
      </c>
      <c r="C1432" t="str">
        <f>B1432&amp;"/"&amp;A1432</f>
        <v>miplib2017/trento1</v>
      </c>
      <c r="D1432">
        <f ca="1">VLOOKUP($A1432,INDIRECT("'"&amp;$B1432&amp;"'!"&amp;"$A$5:$Z$10000"),MATCH(D$5,INDIRECT("'"&amp;$B1432&amp;"'!$A$4:$Z$4"),0),0)</f>
        <v>1265</v>
      </c>
      <c r="E1432">
        <f ca="1">VLOOKUP($A1432,INDIRECT("'"&amp;$B1432&amp;"'!"&amp;"$A$5:$Z$10000"),MATCH(E$5,INDIRECT("'"&amp;$B1432&amp;"'!$A$4:$Z$4"),0),0)</f>
        <v>7687</v>
      </c>
      <c r="F1432">
        <f>VLOOKUP($A1432,cleaning_log!$A$1:$ZZ$9791,MATCH(F$5,cleaning_log!$A$2:$ZZ$2,0),0)</f>
        <v>1169</v>
      </c>
      <c r="G1432">
        <f>VLOOKUP($A1432,cleaning_log!$A$1:$ZZ$9791,MATCH(G$5,cleaning_log!$A$2:$ZZ$2,0),0)</f>
        <v>7581</v>
      </c>
      <c r="H1432">
        <f ca="1">VLOOKUP($A1432,INDIRECT("'"&amp;$B1432&amp;"'!"&amp;"$A$5:$Z$10000"),MATCH(H$5,INDIRECT("'"&amp;$B1432&amp;"'!$A$4:$Z$4"),0),0)</f>
        <v>5189487</v>
      </c>
      <c r="I1432">
        <f>VLOOKUP($A1432,cleaning_log!$A$1:$ZZ$9791,MATCH(I$5,cleaning_log!$A$2:$ZZ$2,0),0)</f>
        <v>5182758.8480556104</v>
      </c>
      <c r="J1432">
        <f>VLOOKUP($A1432,cleaning_log!$A$1:$ZZ$9791,MATCH(J$5,cleaning_log!$A$2:$ZZ$2,0),0)</f>
        <v>5182758.8480556002</v>
      </c>
      <c r="K1432" t="b">
        <f ca="1">IF(ISNA(J1432),TRUE,ABS(H1432-J1432)&gt;0.001)</f>
        <v>1</v>
      </c>
      <c r="L1432">
        <f>VLOOKUP($A1432,cleaning_log!$A$1:$ZZ$9791,MATCH(L$5,cleaning_log!$A$2:$ZZ$2,0),0)</f>
        <v>5189487</v>
      </c>
      <c r="M1432">
        <f>VLOOKUP($A1432,cleaning_log!$A$1:$ZZ$9791,MATCH(M$5,cleaning_log!$A$2:$ZZ$2,0),0)</f>
        <v>5189487</v>
      </c>
      <c r="N1432">
        <f>VLOOKUP($A1432,cleaning_log!$A$1:$ZZ$9791,MATCH(N$5,cleaning_log!$A$2:$ZZ$2,0),0)</f>
        <v>5189080.6758358404</v>
      </c>
      <c r="O1432">
        <f>VLOOKUP($A1432,cleaning_log!$A$1:$ZZ$9791,MATCH(O$5,cleaning_log!$A$2:$ZZ$2,0),0)</f>
        <v>5189080.3819433497</v>
      </c>
      <c r="P1432">
        <f>VLOOKUP($A1432,cleaning_log!$A$1:$ZZ$9791,MATCH(P$5,cleaning_log!$A$2:$ZZ$2,0),0)</f>
        <v>1701.7470000000001</v>
      </c>
      <c r="Q1432">
        <f>VLOOKUP($A1432,cleaning_log!$A$1:$ZZ$9791,MATCH(Q$5,cleaning_log!$A$2:$ZZ$2,0),0)</f>
        <v>1463.0360000000001</v>
      </c>
      <c r="R1432">
        <f>VLOOKUP($A1432,cleaning_log!$A$1:$ZZ$9791,MATCH(R$5,cleaning_log!$A$2:$ZZ$2,0),0)</f>
        <v>2163.558</v>
      </c>
      <c r="S1432" t="b">
        <f t="shared" si="208"/>
        <v>1</v>
      </c>
      <c r="T1432">
        <f>VLOOKUP($A1432,cleaning_log!$A$1:$ZZ$9791,MATCH(T$5,cleaning_log!$A$2:$ZZ$2,0),0)</f>
        <v>21157</v>
      </c>
      <c r="U1432">
        <f>VLOOKUP($A1432,cleaning_log!$A$1:$ZZ$9791,MATCH(U$5,cleaning_log!$A$2:$ZZ$2,0),0)</f>
        <v>23256</v>
      </c>
      <c r="V1432">
        <f>VLOOKUP($A1432,cleaning_log!$A$1:$ZZ$9791,MATCH(V$5,cleaning_log!$A$2:$ZZ$2,0),0)</f>
        <v>23256</v>
      </c>
    </row>
    <row r="1433" spans="1:22" hidden="1" x14ac:dyDescent="0.2">
      <c r="A1433" t="s">
        <v>4326</v>
      </c>
      <c r="B1433" t="str">
        <f>IF(NOT(ISNA(VLOOKUP($A1433,miplib2017!$A$5:$A$10000,1,0))),"miplib2017",IF(NOT(ISNA(VLOOKUP($A1433,miplib2010!$A$5:$A$10000,1,0))),"miplib2010",IF(NOT(ISNA(VLOOKUP($A1433,miplib2003!$A$5:$A$10000,1,0))),"miplib2003",IF(NOT(ISNA(VLOOKUP($A1433,miplib3!$A$5:$A$10002,1,0))),"miplib3",IF(NOT(ISNA(VLOOKUP($A1433,miplib2!$A$5:$A$10004,1,0))),"miplib2",IF(NOT(ISNA(VLOOKUP($A1433,coral!$A$5:$A$10000,1,0))),"coral",IF(NOT(ISNA(VLOOKUP($A1433,neos!$A$5:$A$10000,1,0))),"neos","COULD NOT FIND")))))))</f>
        <v>miplib2017</v>
      </c>
      <c r="C1433" t="str">
        <f>B1433&amp;"/"&amp;A1433</f>
        <v>miplib2017/triptim1</v>
      </c>
      <c r="D1433">
        <f ca="1">VLOOKUP($A1433,INDIRECT("'"&amp;$B1433&amp;"'!"&amp;"$A$5:$Z$10000"),MATCH(D$5,INDIRECT("'"&amp;$B1433&amp;"'!$A$4:$Z$4"),0),0)</f>
        <v>15706</v>
      </c>
      <c r="E1433">
        <f ca="1">VLOOKUP($A1433,INDIRECT("'"&amp;$B1433&amp;"'!"&amp;"$A$5:$Z$10000"),MATCH(E$5,INDIRECT("'"&amp;$B1433&amp;"'!$A$4:$Z$4"),0),0)</f>
        <v>30055</v>
      </c>
      <c r="F1433">
        <f>VLOOKUP($A1433,cleaning_log!$A$1:$ZZ$9791,MATCH(F$5,cleaning_log!$A$2:$ZZ$2,0),0)</f>
        <v>14126</v>
      </c>
      <c r="G1433">
        <f>VLOOKUP($A1433,cleaning_log!$A$1:$ZZ$9791,MATCH(G$5,cleaning_log!$A$2:$ZZ$2,0),0)</f>
        <v>23350</v>
      </c>
      <c r="H1433">
        <f ca="1">VLOOKUP($A1433,INDIRECT("'"&amp;$B1433&amp;"'!"&amp;"$A$5:$Z$10000"),MATCH(H$5,INDIRECT("'"&amp;$B1433&amp;"'!$A$4:$Z$4"),0),0)</f>
        <v>22.868099999999899</v>
      </c>
      <c r="I1433">
        <f>VLOOKUP($A1433,cleaning_log!$A$1:$ZZ$9791,MATCH(I$5,cleaning_log!$A$2:$ZZ$2,0),0)</f>
        <v>22.868087500000001</v>
      </c>
      <c r="J1433">
        <f>VLOOKUP($A1433,cleaning_log!$A$1:$ZZ$9791,MATCH(J$5,cleaning_log!$A$2:$ZZ$2,0),0)</f>
        <v>22.8680874999976</v>
      </c>
      <c r="K1433" t="b">
        <f ca="1">IF(ISNA(J1433),TRUE,ABS(H1433-J1433)&gt;0.001)</f>
        <v>0</v>
      </c>
      <c r="L1433">
        <f>VLOOKUP($A1433,cleaning_log!$A$1:$ZZ$9791,MATCH(L$5,cleaning_log!$A$2:$ZZ$2,0),0)</f>
        <v>22.868099999999899</v>
      </c>
      <c r="M1433">
        <f>VLOOKUP($A1433,cleaning_log!$A$1:$ZZ$9791,MATCH(M$5,cleaning_log!$A$2:$ZZ$2,0),0)</f>
        <v>22.8680999999997</v>
      </c>
      <c r="N1433">
        <f>VLOOKUP($A1433,cleaning_log!$A$1:$ZZ$9791,MATCH(N$5,cleaning_log!$A$2:$ZZ$2,0),0)</f>
        <v>22.868099999999899</v>
      </c>
      <c r="O1433">
        <f>VLOOKUP($A1433,cleaning_log!$A$1:$ZZ$9791,MATCH(O$5,cleaning_log!$A$2:$ZZ$2,0),0)</f>
        <v>22.868100000000101</v>
      </c>
      <c r="P1433">
        <f>VLOOKUP($A1433,cleaning_log!$A$1:$ZZ$9791,MATCH(P$5,cleaning_log!$A$2:$ZZ$2,0),0)</f>
        <v>35.988</v>
      </c>
      <c r="Q1433">
        <f>VLOOKUP($A1433,cleaning_log!$A$1:$ZZ$9791,MATCH(Q$5,cleaning_log!$A$2:$ZZ$2,0),0)</f>
        <v>25.117999999999999</v>
      </c>
      <c r="R1433">
        <f>VLOOKUP($A1433,cleaning_log!$A$1:$ZZ$9791,MATCH(R$5,cleaning_log!$A$2:$ZZ$2,0),0)</f>
        <v>26.061</v>
      </c>
      <c r="S1433" t="b">
        <f t="shared" si="208"/>
        <v>1</v>
      </c>
      <c r="T1433">
        <f>VLOOKUP($A1433,cleaning_log!$A$1:$ZZ$9791,MATCH(T$5,cleaning_log!$A$2:$ZZ$2,0),0)</f>
        <v>1</v>
      </c>
      <c r="U1433">
        <f>VLOOKUP($A1433,cleaning_log!$A$1:$ZZ$9791,MATCH(U$5,cleaning_log!$A$2:$ZZ$2,0),0)</f>
        <v>1</v>
      </c>
      <c r="V1433">
        <f>VLOOKUP($A1433,cleaning_log!$A$1:$ZZ$9791,MATCH(V$5,cleaning_log!$A$2:$ZZ$2,0),0)</f>
        <v>1</v>
      </c>
    </row>
    <row r="1434" spans="1:22" hidden="1" x14ac:dyDescent="0.2">
      <c r="A1434" t="s">
        <v>4327</v>
      </c>
      <c r="B1434" t="str">
        <f>IF(NOT(ISNA(VLOOKUP($A1434,miplib2017!$A$5:$A$10000,1,0))),"miplib2017",IF(NOT(ISNA(VLOOKUP($A1434,miplib2010!$A$5:$A$10000,1,0))),"miplib2010",IF(NOT(ISNA(VLOOKUP($A1434,miplib2003!$A$5:$A$10000,1,0))),"miplib2003",IF(NOT(ISNA(VLOOKUP($A1434,miplib3!$A$5:$A$10002,1,0))),"miplib3",IF(NOT(ISNA(VLOOKUP($A1434,miplib2!$A$5:$A$10004,1,0))),"miplib2",IF(NOT(ISNA(VLOOKUP($A1434,coral!$A$5:$A$10000,1,0))),"coral",IF(NOT(ISNA(VLOOKUP($A1434,neos!$A$5:$A$10000,1,0))),"neos","COULD NOT FIND")))))))</f>
        <v>miplib2017</v>
      </c>
      <c r="C1434" t="str">
        <f>B1434&amp;"/"&amp;A1434</f>
        <v>miplib2017/triptim2</v>
      </c>
      <c r="D1434">
        <f ca="1">VLOOKUP($A1434,INDIRECT("'"&amp;$B1434&amp;"'!"&amp;"$A$5:$Z$10000"),MATCH(D$5,INDIRECT("'"&amp;$B1434&amp;"'!$A$4:$Z$4"),0),0)</f>
        <v>14427</v>
      </c>
      <c r="E1434">
        <f ca="1">VLOOKUP($A1434,INDIRECT("'"&amp;$B1434&amp;"'!"&amp;"$A$5:$Z$10000"),MATCH(E$5,INDIRECT("'"&amp;$B1434&amp;"'!$A$4:$Z$4"),0),0)</f>
        <v>27326</v>
      </c>
      <c r="F1434" t="e">
        <f>VLOOKUP($A1434,cleaning_log!$A$1:$ZZ$9791,MATCH(F$5,cleaning_log!$A$2:$ZZ$2,0),0)</f>
        <v>#N/A</v>
      </c>
      <c r="G1434" t="e">
        <f>VLOOKUP($A1434,cleaning_log!$A$1:$ZZ$9791,MATCH(G$5,cleaning_log!$A$2:$ZZ$2,0),0)</f>
        <v>#N/A</v>
      </c>
      <c r="H1434">
        <f ca="1">VLOOKUP($A1434,INDIRECT("'"&amp;$B1434&amp;"'!"&amp;"$A$5:$Z$10000"),MATCH(H$5,INDIRECT("'"&amp;$B1434&amp;"'!$A$4:$Z$4"),0),0)</f>
        <v>12.005100000000001</v>
      </c>
      <c r="I1434" t="e">
        <f>VLOOKUP($A1434,cleaning_log!$A$1:$ZZ$9791,MATCH(I$5,cleaning_log!$A$2:$ZZ$2,0),0)</f>
        <v>#N/A</v>
      </c>
      <c r="J1434" t="e">
        <f>VLOOKUP($A1434,cleaning_log!$A$1:$ZZ$9791,MATCH(J$5,cleaning_log!$A$2:$ZZ$2,0),0)</f>
        <v>#N/A</v>
      </c>
      <c r="K1434" t="b">
        <f>IF(ISNA(J1434),TRUE,ABS(H1434-J1434)&gt;0.001)</f>
        <v>1</v>
      </c>
      <c r="L1434" t="e">
        <f>VLOOKUP($A1434,cleaning_log!$A$1:$ZZ$9791,MATCH(L$5,cleaning_log!$A$2:$ZZ$2,0),0)</f>
        <v>#N/A</v>
      </c>
      <c r="M1434" t="e">
        <f>VLOOKUP($A1434,cleaning_log!$A$1:$ZZ$9791,MATCH(M$5,cleaning_log!$A$2:$ZZ$2,0),0)</f>
        <v>#N/A</v>
      </c>
      <c r="N1434" t="e">
        <f>VLOOKUP($A1434,cleaning_log!$A$1:$ZZ$9791,MATCH(N$5,cleaning_log!$A$2:$ZZ$2,0),0)</f>
        <v>#N/A</v>
      </c>
      <c r="O1434" t="e">
        <f>VLOOKUP($A1434,cleaning_log!$A$1:$ZZ$9791,MATCH(O$5,cleaning_log!$A$2:$ZZ$2,0),0)</f>
        <v>#N/A</v>
      </c>
      <c r="P1434" t="e">
        <f>VLOOKUP($A1434,cleaning_log!$A$1:$ZZ$9791,MATCH(P$5,cleaning_log!$A$2:$ZZ$2,0),0)</f>
        <v>#N/A</v>
      </c>
      <c r="Q1434" t="e">
        <f>VLOOKUP($A1434,cleaning_log!$A$1:$ZZ$9791,MATCH(Q$5,cleaning_log!$A$2:$ZZ$2,0),0)</f>
        <v>#N/A</v>
      </c>
      <c r="R1434" t="e">
        <f>VLOOKUP($A1434,cleaning_log!$A$1:$ZZ$9791,MATCH(R$5,cleaning_log!$A$2:$ZZ$2,0),0)</f>
        <v>#N/A</v>
      </c>
      <c r="S1434" t="e">
        <f t="shared" si="208"/>
        <v>#N/A</v>
      </c>
      <c r="T1434" t="e">
        <f>VLOOKUP($A1434,cleaning_log!$A$1:$ZZ$9791,MATCH(T$5,cleaning_log!$A$2:$ZZ$2,0),0)</f>
        <v>#N/A</v>
      </c>
      <c r="U1434" t="e">
        <f>VLOOKUP($A1434,cleaning_log!$A$1:$ZZ$9791,MATCH(U$5,cleaning_log!$A$2:$ZZ$2,0),0)</f>
        <v>#N/A</v>
      </c>
      <c r="V1434" t="e">
        <f>VLOOKUP($A1434,cleaning_log!$A$1:$ZZ$9791,MATCH(V$5,cleaning_log!$A$2:$ZZ$2,0),0)</f>
        <v>#N/A</v>
      </c>
    </row>
    <row r="1435" spans="1:22" hidden="1" x14ac:dyDescent="0.2">
      <c r="A1435" t="s">
        <v>4328</v>
      </c>
      <c r="B1435" t="str">
        <f>IF(NOT(ISNA(VLOOKUP($A1435,miplib2017!$A$5:$A$10000,1,0))),"miplib2017",IF(NOT(ISNA(VLOOKUP($A1435,miplib2010!$A$5:$A$10000,1,0))),"miplib2010",IF(NOT(ISNA(VLOOKUP($A1435,miplib2003!$A$5:$A$10000,1,0))),"miplib2003",IF(NOT(ISNA(VLOOKUP($A1435,miplib3!$A$5:$A$10002,1,0))),"miplib3",IF(NOT(ISNA(VLOOKUP($A1435,miplib2!$A$5:$A$10004,1,0))),"miplib2",IF(NOT(ISNA(VLOOKUP($A1435,coral!$A$5:$A$10000,1,0))),"coral",IF(NOT(ISNA(VLOOKUP($A1435,neos!$A$5:$A$10000,1,0))),"neos","COULD NOT FIND")))))))</f>
        <v>miplib2010</v>
      </c>
      <c r="C1435" t="str">
        <f>B1435&amp;"/"&amp;A1435</f>
        <v>miplib2010/triptim3</v>
      </c>
      <c r="D1435">
        <f ca="1">VLOOKUP($A1435,INDIRECT("'"&amp;$B1435&amp;"'!"&amp;"$A$5:$Z$10000"),MATCH(D$5,INDIRECT("'"&amp;$B1435&amp;"'!$A$4:$Z$4"),0),0)</f>
        <v>14939</v>
      </c>
      <c r="E1435">
        <f ca="1">VLOOKUP($A1435,INDIRECT("'"&amp;$B1435&amp;"'!"&amp;"$A$5:$Z$10000"),MATCH(E$5,INDIRECT("'"&amp;$B1435&amp;"'!$A$4:$Z$4"),0),0)</f>
        <v>28440</v>
      </c>
      <c r="F1435" t="e">
        <f>VLOOKUP($A1435,cleaning_log!$A$1:$ZZ$9791,MATCH(F$5,cleaning_log!$A$2:$ZZ$2,0),0)</f>
        <v>#N/A</v>
      </c>
      <c r="G1435" t="e">
        <f>VLOOKUP($A1435,cleaning_log!$A$1:$ZZ$9791,MATCH(G$5,cleaning_log!$A$2:$ZZ$2,0),0)</f>
        <v>#N/A</v>
      </c>
      <c r="H1435">
        <f ca="1">VLOOKUP($A1435,INDIRECT("'"&amp;$B1435&amp;"'!"&amp;"$A$5:$Z$10000"),MATCH(H$5,INDIRECT("'"&amp;$B1435&amp;"'!$A$4:$Z$4"),0),0)</f>
        <v>13.5311</v>
      </c>
      <c r="I1435" t="e">
        <f>VLOOKUP($A1435,cleaning_log!$A$1:$ZZ$9791,MATCH(I$5,cleaning_log!$A$2:$ZZ$2,0),0)</f>
        <v>#N/A</v>
      </c>
      <c r="J1435" t="e">
        <f>VLOOKUP($A1435,cleaning_log!$A$1:$ZZ$9791,MATCH(J$5,cleaning_log!$A$2:$ZZ$2,0),0)</f>
        <v>#N/A</v>
      </c>
      <c r="K1435" t="b">
        <f>IF(ISNA(J1435),TRUE,ABS(H1435-J1435)&gt;0.001)</f>
        <v>1</v>
      </c>
      <c r="L1435" t="e">
        <f>VLOOKUP($A1435,cleaning_log!$A$1:$ZZ$9791,MATCH(L$5,cleaning_log!$A$2:$ZZ$2,0),0)</f>
        <v>#N/A</v>
      </c>
      <c r="M1435" t="e">
        <f>VLOOKUP($A1435,cleaning_log!$A$1:$ZZ$9791,MATCH(M$5,cleaning_log!$A$2:$ZZ$2,0),0)</f>
        <v>#N/A</v>
      </c>
      <c r="N1435" t="e">
        <f>VLOOKUP($A1435,cleaning_log!$A$1:$ZZ$9791,MATCH(N$5,cleaning_log!$A$2:$ZZ$2,0),0)</f>
        <v>#N/A</v>
      </c>
      <c r="O1435" t="e">
        <f>VLOOKUP($A1435,cleaning_log!$A$1:$ZZ$9791,MATCH(O$5,cleaning_log!$A$2:$ZZ$2,0),0)</f>
        <v>#N/A</v>
      </c>
      <c r="P1435" t="e">
        <f>VLOOKUP($A1435,cleaning_log!$A$1:$ZZ$9791,MATCH(P$5,cleaning_log!$A$2:$ZZ$2,0),0)</f>
        <v>#N/A</v>
      </c>
      <c r="Q1435" t="e">
        <f>VLOOKUP($A1435,cleaning_log!$A$1:$ZZ$9791,MATCH(Q$5,cleaning_log!$A$2:$ZZ$2,0),0)</f>
        <v>#N/A</v>
      </c>
      <c r="R1435" t="e">
        <f>VLOOKUP($A1435,cleaning_log!$A$1:$ZZ$9791,MATCH(R$5,cleaning_log!$A$2:$ZZ$2,0),0)</f>
        <v>#N/A</v>
      </c>
      <c r="S1435" t="e">
        <f t="shared" si="208"/>
        <v>#N/A</v>
      </c>
      <c r="T1435" t="e">
        <f>VLOOKUP($A1435,cleaning_log!$A$1:$ZZ$9791,MATCH(T$5,cleaning_log!$A$2:$ZZ$2,0),0)</f>
        <v>#N/A</v>
      </c>
      <c r="U1435" t="e">
        <f>VLOOKUP($A1435,cleaning_log!$A$1:$ZZ$9791,MATCH(U$5,cleaning_log!$A$2:$ZZ$2,0),0)</f>
        <v>#N/A</v>
      </c>
      <c r="V1435" t="e">
        <f>VLOOKUP($A1435,cleaning_log!$A$1:$ZZ$9791,MATCH(V$5,cleaning_log!$A$2:$ZZ$2,0),0)</f>
        <v>#N/A</v>
      </c>
    </row>
    <row r="1436" spans="1:22" hidden="1" x14ac:dyDescent="0.2">
      <c r="A1436" t="s">
        <v>16144</v>
      </c>
      <c r="B1436" t="str">
        <f>IF(NOT(ISNA(VLOOKUP($A1436,miplib2017!$A$5:$A$10000,1,0))),"miplib2017",IF(NOT(ISNA(VLOOKUP($A1436,miplib2010!$A$5:$A$10000,1,0))),"miplib2010",IF(NOT(ISNA(VLOOKUP($A1436,miplib2003!$A$5:$A$10000,1,0))),"miplib2003",IF(NOT(ISNA(VLOOKUP($A1436,miplib3!$A$5:$A$10002,1,0))),"miplib3",IF(NOT(ISNA(VLOOKUP($A1436,miplib2!$A$5:$A$10004,1,0))),"miplib2",IF(NOT(ISNA(VLOOKUP($A1436,coral!$A$5:$A$10000,1,0))),"coral",IF(NOT(ISNA(VLOOKUP($A1436,neos!$A$5:$A$10000,1,0))),"neos","COULD NOT FIND")))))))</f>
        <v>miplib2017</v>
      </c>
      <c r="C1436" t="str">
        <f>B1436&amp;"/"&amp;A1436</f>
        <v>miplib2017/triptim4</v>
      </c>
      <c r="D1436">
        <f ca="1">VLOOKUP($A1436,INDIRECT("'"&amp;$B1436&amp;"'!"&amp;"$A$5:$Z$10000"),MATCH(D$5,INDIRECT("'"&amp;$B1436&amp;"'!$A$4:$Z$4"),0),0)</f>
        <v>14361</v>
      </c>
      <c r="E1436">
        <f ca="1">VLOOKUP($A1436,INDIRECT("'"&amp;$B1436&amp;"'!"&amp;"$A$5:$Z$10000"),MATCH(E$5,INDIRECT("'"&amp;$B1436&amp;"'!$A$4:$Z$4"),0),0)</f>
        <v>27226</v>
      </c>
      <c r="F1436" t="e">
        <f>VLOOKUP($A1436,cleaning_log!$A$1:$ZZ$9791,MATCH(F$5,cleaning_log!$A$2:$ZZ$2,0),0)</f>
        <v>#N/A</v>
      </c>
      <c r="G1436" t="e">
        <f>VLOOKUP($A1436,cleaning_log!$A$1:$ZZ$9791,MATCH(G$5,cleaning_log!$A$2:$ZZ$2,0),0)</f>
        <v>#N/A</v>
      </c>
      <c r="H1436" t="str">
        <f ca="1">VLOOKUP($A1436,INDIRECT("'"&amp;$B1436&amp;"'!"&amp;"$A$5:$Z$10000"),MATCH(H$5,INDIRECT("'"&amp;$B1436&amp;"'!$A$4:$Z$4"),0),0)</f>
        <v>9.8181*</v>
      </c>
      <c r="I1436" t="e">
        <f>VLOOKUP($A1436,cleaning_log!$A$1:$ZZ$9791,MATCH(I$5,cleaning_log!$A$2:$ZZ$2,0),0)</f>
        <v>#N/A</v>
      </c>
      <c r="J1436" t="e">
        <f>VLOOKUP($A1436,cleaning_log!$A$1:$ZZ$9791,MATCH(J$5,cleaning_log!$A$2:$ZZ$2,0),0)</f>
        <v>#N/A</v>
      </c>
      <c r="K1436" t="b">
        <f>IF(ISNA(J1436),TRUE,ABS(H1436-J1436)&gt;0.001)</f>
        <v>1</v>
      </c>
      <c r="L1436" t="e">
        <f>VLOOKUP($A1436,cleaning_log!$A$1:$ZZ$9791,MATCH(L$5,cleaning_log!$A$2:$ZZ$2,0),0)</f>
        <v>#N/A</v>
      </c>
      <c r="M1436" t="e">
        <f>VLOOKUP($A1436,cleaning_log!$A$1:$ZZ$9791,MATCH(M$5,cleaning_log!$A$2:$ZZ$2,0),0)</f>
        <v>#N/A</v>
      </c>
      <c r="N1436" t="e">
        <f>VLOOKUP($A1436,cleaning_log!$A$1:$ZZ$9791,MATCH(N$5,cleaning_log!$A$2:$ZZ$2,0),0)</f>
        <v>#N/A</v>
      </c>
      <c r="O1436" t="e">
        <f>VLOOKUP($A1436,cleaning_log!$A$1:$ZZ$9791,MATCH(O$5,cleaning_log!$A$2:$ZZ$2,0),0)</f>
        <v>#N/A</v>
      </c>
      <c r="P1436" t="e">
        <f>VLOOKUP($A1436,cleaning_log!$A$1:$ZZ$9791,MATCH(P$5,cleaning_log!$A$2:$ZZ$2,0),0)</f>
        <v>#N/A</v>
      </c>
      <c r="Q1436" t="e">
        <f>VLOOKUP($A1436,cleaning_log!$A$1:$ZZ$9791,MATCH(Q$5,cleaning_log!$A$2:$ZZ$2,0),0)</f>
        <v>#N/A</v>
      </c>
      <c r="R1436" t="e">
        <f>VLOOKUP($A1436,cleaning_log!$A$1:$ZZ$9791,MATCH(R$5,cleaning_log!$A$2:$ZZ$2,0),0)</f>
        <v>#N/A</v>
      </c>
      <c r="S1436" t="e">
        <f t="shared" si="208"/>
        <v>#N/A</v>
      </c>
      <c r="T1436" t="e">
        <f>VLOOKUP($A1436,cleaning_log!$A$1:$ZZ$9791,MATCH(T$5,cleaning_log!$A$2:$ZZ$2,0),0)</f>
        <v>#N/A</v>
      </c>
      <c r="U1436" t="e">
        <f>VLOOKUP($A1436,cleaning_log!$A$1:$ZZ$9791,MATCH(U$5,cleaning_log!$A$2:$ZZ$2,0),0)</f>
        <v>#N/A</v>
      </c>
      <c r="V1436" t="e">
        <f>VLOOKUP($A1436,cleaning_log!$A$1:$ZZ$9791,MATCH(V$5,cleaning_log!$A$2:$ZZ$2,0),0)</f>
        <v>#N/A</v>
      </c>
    </row>
    <row r="1437" spans="1:22" hidden="1" x14ac:dyDescent="0.2">
      <c r="A1437" t="s">
        <v>16147</v>
      </c>
      <c r="B1437" t="str">
        <f>IF(NOT(ISNA(VLOOKUP($A1437,miplib2017!$A$5:$A$10000,1,0))),"miplib2017",IF(NOT(ISNA(VLOOKUP($A1437,miplib2010!$A$5:$A$10000,1,0))),"miplib2010",IF(NOT(ISNA(VLOOKUP($A1437,miplib2003!$A$5:$A$10000,1,0))),"miplib2003",IF(NOT(ISNA(VLOOKUP($A1437,miplib3!$A$5:$A$10002,1,0))),"miplib3",IF(NOT(ISNA(VLOOKUP($A1437,miplib2!$A$5:$A$10004,1,0))),"miplib2",IF(NOT(ISNA(VLOOKUP($A1437,coral!$A$5:$A$10000,1,0))),"coral",IF(NOT(ISNA(VLOOKUP($A1437,neos!$A$5:$A$10000,1,0))),"neos","COULD NOT FIND")))))))</f>
        <v>miplib2017</v>
      </c>
      <c r="C1437" t="str">
        <f>B1437&amp;"/"&amp;A1437</f>
        <v>miplib2017/triptim7</v>
      </c>
      <c r="D1437">
        <f ca="1">VLOOKUP($A1437,INDIRECT("'"&amp;$B1437&amp;"'!"&amp;"$A$5:$Z$10000"),MATCH(D$5,INDIRECT("'"&amp;$B1437&amp;"'!$A$4:$Z$4"),0),0)</f>
        <v>14427</v>
      </c>
      <c r="E1437">
        <f ca="1">VLOOKUP($A1437,INDIRECT("'"&amp;$B1437&amp;"'!"&amp;"$A$5:$Z$10000"),MATCH(E$5,INDIRECT("'"&amp;$B1437&amp;"'!$A$4:$Z$4"),0),0)</f>
        <v>27342</v>
      </c>
      <c r="F1437" t="e">
        <f>VLOOKUP($A1437,cleaning_log!$A$1:$ZZ$9791,MATCH(F$5,cleaning_log!$A$2:$ZZ$2,0),0)</f>
        <v>#N/A</v>
      </c>
      <c r="G1437" t="e">
        <f>VLOOKUP($A1437,cleaning_log!$A$1:$ZZ$9791,MATCH(G$5,cleaning_log!$A$2:$ZZ$2,0),0)</f>
        <v>#N/A</v>
      </c>
      <c r="H1437">
        <f ca="1">VLOOKUP($A1437,INDIRECT("'"&amp;$B1437&amp;"'!"&amp;"$A$5:$Z$10000"),MATCH(H$5,INDIRECT("'"&amp;$B1437&amp;"'!$A$4:$Z$4"),0),0)</f>
        <v>2566.02</v>
      </c>
      <c r="I1437" t="e">
        <f>VLOOKUP($A1437,cleaning_log!$A$1:$ZZ$9791,MATCH(I$5,cleaning_log!$A$2:$ZZ$2,0),0)</f>
        <v>#N/A</v>
      </c>
      <c r="J1437" t="e">
        <f>VLOOKUP($A1437,cleaning_log!$A$1:$ZZ$9791,MATCH(J$5,cleaning_log!$A$2:$ZZ$2,0),0)</f>
        <v>#N/A</v>
      </c>
      <c r="K1437" t="b">
        <f>IF(ISNA(J1437),TRUE,ABS(H1437-J1437)&gt;0.001)</f>
        <v>1</v>
      </c>
      <c r="L1437" t="e">
        <f>VLOOKUP($A1437,cleaning_log!$A$1:$ZZ$9791,MATCH(L$5,cleaning_log!$A$2:$ZZ$2,0),0)</f>
        <v>#N/A</v>
      </c>
      <c r="M1437" t="e">
        <f>VLOOKUP($A1437,cleaning_log!$A$1:$ZZ$9791,MATCH(M$5,cleaning_log!$A$2:$ZZ$2,0),0)</f>
        <v>#N/A</v>
      </c>
      <c r="N1437" t="e">
        <f>VLOOKUP($A1437,cleaning_log!$A$1:$ZZ$9791,MATCH(N$5,cleaning_log!$A$2:$ZZ$2,0),0)</f>
        <v>#N/A</v>
      </c>
      <c r="O1437" t="e">
        <f>VLOOKUP($A1437,cleaning_log!$A$1:$ZZ$9791,MATCH(O$5,cleaning_log!$A$2:$ZZ$2,0),0)</f>
        <v>#N/A</v>
      </c>
      <c r="P1437" t="e">
        <f>VLOOKUP($A1437,cleaning_log!$A$1:$ZZ$9791,MATCH(P$5,cleaning_log!$A$2:$ZZ$2,0),0)</f>
        <v>#N/A</v>
      </c>
      <c r="Q1437" t="e">
        <f>VLOOKUP($A1437,cleaning_log!$A$1:$ZZ$9791,MATCH(Q$5,cleaning_log!$A$2:$ZZ$2,0),0)</f>
        <v>#N/A</v>
      </c>
      <c r="R1437" t="e">
        <f>VLOOKUP($A1437,cleaning_log!$A$1:$ZZ$9791,MATCH(R$5,cleaning_log!$A$2:$ZZ$2,0),0)</f>
        <v>#N/A</v>
      </c>
      <c r="S1437" t="e">
        <f t="shared" si="208"/>
        <v>#N/A</v>
      </c>
      <c r="T1437" t="e">
        <f>VLOOKUP($A1437,cleaning_log!$A$1:$ZZ$9791,MATCH(T$5,cleaning_log!$A$2:$ZZ$2,0),0)</f>
        <v>#N/A</v>
      </c>
      <c r="U1437" t="e">
        <f>VLOOKUP($A1437,cleaning_log!$A$1:$ZZ$9791,MATCH(U$5,cleaning_log!$A$2:$ZZ$2,0),0)</f>
        <v>#N/A</v>
      </c>
      <c r="V1437" t="e">
        <f>VLOOKUP($A1437,cleaning_log!$A$1:$ZZ$9791,MATCH(V$5,cleaning_log!$A$2:$ZZ$2,0),0)</f>
        <v>#N/A</v>
      </c>
    </row>
    <row r="1438" spans="1:22" hidden="1" x14ac:dyDescent="0.2">
      <c r="A1438" t="s">
        <v>16149</v>
      </c>
      <c r="B1438" t="str">
        <f>IF(NOT(ISNA(VLOOKUP($A1438,miplib2017!$A$5:$A$10000,1,0))),"miplib2017",IF(NOT(ISNA(VLOOKUP($A1438,miplib2010!$A$5:$A$10000,1,0))),"miplib2010",IF(NOT(ISNA(VLOOKUP($A1438,miplib2003!$A$5:$A$10000,1,0))),"miplib2003",IF(NOT(ISNA(VLOOKUP($A1438,miplib3!$A$5:$A$10002,1,0))),"miplib3",IF(NOT(ISNA(VLOOKUP($A1438,miplib2!$A$5:$A$10004,1,0))),"miplib2",IF(NOT(ISNA(VLOOKUP($A1438,coral!$A$5:$A$10000,1,0))),"coral",IF(NOT(ISNA(VLOOKUP($A1438,neos!$A$5:$A$10000,1,0))),"neos","COULD NOT FIND")))))))</f>
        <v>miplib2017</v>
      </c>
      <c r="C1438" t="str">
        <f>B1438&amp;"/"&amp;A1438</f>
        <v>miplib2017/triptim8</v>
      </c>
      <c r="D1438">
        <f ca="1">VLOOKUP($A1438,INDIRECT("'"&amp;$B1438&amp;"'!"&amp;"$A$5:$Z$10000"),MATCH(D$5,INDIRECT("'"&amp;$B1438&amp;"'!$A$4:$Z$4"),0),0)</f>
        <v>14427</v>
      </c>
      <c r="E1438">
        <f ca="1">VLOOKUP($A1438,INDIRECT("'"&amp;$B1438&amp;"'!"&amp;"$A$5:$Z$10000"),MATCH(E$5,INDIRECT("'"&amp;$B1438&amp;"'!$A$4:$Z$4"),0),0)</f>
        <v>27342</v>
      </c>
      <c r="F1438" t="e">
        <f>VLOOKUP($A1438,cleaning_log!$A$1:$ZZ$9791,MATCH(F$5,cleaning_log!$A$2:$ZZ$2,0),0)</f>
        <v>#N/A</v>
      </c>
      <c r="G1438" t="e">
        <f>VLOOKUP($A1438,cleaning_log!$A$1:$ZZ$9791,MATCH(G$5,cleaning_log!$A$2:$ZZ$2,0),0)</f>
        <v>#N/A</v>
      </c>
      <c r="H1438" t="str">
        <f ca="1">VLOOKUP($A1438,INDIRECT("'"&amp;$B1438&amp;"'!"&amp;"$A$5:$Z$10000"),MATCH(H$5,INDIRECT("'"&amp;$B1438&amp;"'!$A$4:$Z$4"),0),0)</f>
        <v>2566.069*</v>
      </c>
      <c r="I1438" t="e">
        <f>VLOOKUP($A1438,cleaning_log!$A$1:$ZZ$9791,MATCH(I$5,cleaning_log!$A$2:$ZZ$2,0),0)</f>
        <v>#N/A</v>
      </c>
      <c r="J1438" t="e">
        <f>VLOOKUP($A1438,cleaning_log!$A$1:$ZZ$9791,MATCH(J$5,cleaning_log!$A$2:$ZZ$2,0),0)</f>
        <v>#N/A</v>
      </c>
      <c r="K1438" t="b">
        <f>IF(ISNA(J1438),TRUE,ABS(H1438-J1438)&gt;0.001)</f>
        <v>1</v>
      </c>
      <c r="L1438" t="e">
        <f>VLOOKUP($A1438,cleaning_log!$A$1:$ZZ$9791,MATCH(L$5,cleaning_log!$A$2:$ZZ$2,0),0)</f>
        <v>#N/A</v>
      </c>
      <c r="M1438" t="e">
        <f>VLOOKUP($A1438,cleaning_log!$A$1:$ZZ$9791,MATCH(M$5,cleaning_log!$A$2:$ZZ$2,0),0)</f>
        <v>#N/A</v>
      </c>
      <c r="N1438" t="e">
        <f>VLOOKUP($A1438,cleaning_log!$A$1:$ZZ$9791,MATCH(N$5,cleaning_log!$A$2:$ZZ$2,0),0)</f>
        <v>#N/A</v>
      </c>
      <c r="O1438" t="e">
        <f>VLOOKUP($A1438,cleaning_log!$A$1:$ZZ$9791,MATCH(O$5,cleaning_log!$A$2:$ZZ$2,0),0)</f>
        <v>#N/A</v>
      </c>
      <c r="P1438" t="e">
        <f>VLOOKUP($A1438,cleaning_log!$A$1:$ZZ$9791,MATCH(P$5,cleaning_log!$A$2:$ZZ$2,0),0)</f>
        <v>#N/A</v>
      </c>
      <c r="Q1438" t="e">
        <f>VLOOKUP($A1438,cleaning_log!$A$1:$ZZ$9791,MATCH(Q$5,cleaning_log!$A$2:$ZZ$2,0),0)</f>
        <v>#N/A</v>
      </c>
      <c r="R1438" t="e">
        <f>VLOOKUP($A1438,cleaning_log!$A$1:$ZZ$9791,MATCH(R$5,cleaning_log!$A$2:$ZZ$2,0),0)</f>
        <v>#N/A</v>
      </c>
      <c r="S1438" t="e">
        <f t="shared" si="208"/>
        <v>#N/A</v>
      </c>
      <c r="T1438" t="e">
        <f>VLOOKUP($A1438,cleaning_log!$A$1:$ZZ$9791,MATCH(T$5,cleaning_log!$A$2:$ZZ$2,0),0)</f>
        <v>#N/A</v>
      </c>
      <c r="U1438" t="e">
        <f>VLOOKUP($A1438,cleaning_log!$A$1:$ZZ$9791,MATCH(U$5,cleaning_log!$A$2:$ZZ$2,0),0)</f>
        <v>#N/A</v>
      </c>
      <c r="V1438" t="e">
        <f>VLOOKUP($A1438,cleaning_log!$A$1:$ZZ$9791,MATCH(V$5,cleaning_log!$A$2:$ZZ$2,0),0)</f>
        <v>#N/A</v>
      </c>
    </row>
    <row r="1439" spans="1:22" hidden="1" x14ac:dyDescent="0.2">
      <c r="A1439" t="s">
        <v>4329</v>
      </c>
      <c r="B1439" t="str">
        <f>IF(NOT(ISNA(VLOOKUP($A1439,miplib2017!$A$5:$A$10000,1,0))),"miplib2017",IF(NOT(ISNA(VLOOKUP($A1439,miplib2010!$A$5:$A$10000,1,0))),"miplib2010",IF(NOT(ISNA(VLOOKUP($A1439,miplib2003!$A$5:$A$10000,1,0))),"miplib2003",IF(NOT(ISNA(VLOOKUP($A1439,miplib3!$A$5:$A$10002,1,0))),"miplib3",IF(NOT(ISNA(VLOOKUP($A1439,miplib2!$A$5:$A$10004,1,0))),"miplib2",IF(NOT(ISNA(VLOOKUP($A1439,coral!$A$5:$A$10000,1,0))),"coral",IF(NOT(ISNA(VLOOKUP($A1439,neos!$A$5:$A$10000,1,0))),"neos","COULD NOT FIND")))))))</f>
        <v>miplib2017</v>
      </c>
      <c r="C1439" t="str">
        <f>B1439&amp;"/"&amp;A1439</f>
        <v>miplib2017/tw-myciel4</v>
      </c>
      <c r="D1439">
        <f ca="1">VLOOKUP($A1439,INDIRECT("'"&amp;$B1439&amp;"'!"&amp;"$A$5:$Z$10000"),MATCH(D$5,INDIRECT("'"&amp;$B1439&amp;"'!$A$4:$Z$4"),0),0)</f>
        <v>8146</v>
      </c>
      <c r="E1439">
        <f ca="1">VLOOKUP($A1439,INDIRECT("'"&amp;$B1439&amp;"'!"&amp;"$A$5:$Z$10000"),MATCH(E$5,INDIRECT("'"&amp;$B1439&amp;"'!$A$4:$Z$4"),0),0)</f>
        <v>760</v>
      </c>
      <c r="F1439">
        <f>VLOOKUP($A1439,cleaning_log!$A$1:$ZZ$9791,MATCH(F$5,cleaning_log!$A$2:$ZZ$2,0),0)</f>
        <v>7933</v>
      </c>
      <c r="G1439">
        <f>VLOOKUP($A1439,cleaning_log!$A$1:$ZZ$9791,MATCH(G$5,cleaning_log!$A$2:$ZZ$2,0),0)</f>
        <v>618</v>
      </c>
      <c r="H1439">
        <f ca="1">VLOOKUP($A1439,INDIRECT("'"&amp;$B1439&amp;"'!"&amp;"$A$5:$Z$10000"),MATCH(H$5,INDIRECT("'"&amp;$B1439&amp;"'!$A$4:$Z$4"),0),0)</f>
        <v>10</v>
      </c>
      <c r="I1439">
        <f>VLOOKUP($A1439,cleaning_log!$A$1:$ZZ$9791,MATCH(I$5,cleaning_log!$A$2:$ZZ$2,0),0)</f>
        <v>3.8380281690140801</v>
      </c>
      <c r="J1439">
        <f>VLOOKUP($A1439,cleaning_log!$A$1:$ZZ$9791,MATCH(J$5,cleaning_log!$A$2:$ZZ$2,0),0)</f>
        <v>3.8380281690140801</v>
      </c>
      <c r="K1439" t="b">
        <f ca="1">IF(ISNA(J1439),TRUE,ABS(H1439-J1439)&gt;0.001)</f>
        <v>1</v>
      </c>
      <c r="L1439">
        <f>VLOOKUP($A1439,cleaning_log!$A$1:$ZZ$9791,MATCH(L$5,cleaning_log!$A$2:$ZZ$2,0),0)</f>
        <v>10</v>
      </c>
      <c r="M1439">
        <f>VLOOKUP($A1439,cleaning_log!$A$1:$ZZ$9791,MATCH(M$5,cleaning_log!$A$2:$ZZ$2,0),0)</f>
        <v>10</v>
      </c>
      <c r="N1439">
        <f>VLOOKUP($A1439,cleaning_log!$A$1:$ZZ$9791,MATCH(N$5,cleaning_log!$A$2:$ZZ$2,0),0)</f>
        <v>6</v>
      </c>
      <c r="O1439">
        <f>VLOOKUP($A1439,cleaning_log!$A$1:$ZZ$9791,MATCH(O$5,cleaning_log!$A$2:$ZZ$2,0),0)</f>
        <v>6</v>
      </c>
      <c r="P1439">
        <f>VLOOKUP($A1439,cleaning_log!$A$1:$ZZ$9791,MATCH(P$5,cleaning_log!$A$2:$ZZ$2,0),0)</f>
        <v>3600</v>
      </c>
      <c r="Q1439">
        <f>VLOOKUP($A1439,cleaning_log!$A$1:$ZZ$9791,MATCH(Q$5,cleaning_log!$A$2:$ZZ$2,0),0)</f>
        <v>3600</v>
      </c>
      <c r="R1439">
        <f>VLOOKUP($A1439,cleaning_log!$A$1:$ZZ$9791,MATCH(R$5,cleaning_log!$A$2:$ZZ$2,0),0)</f>
        <v>3600.0010000000002</v>
      </c>
      <c r="S1439" t="b">
        <f t="shared" si="208"/>
        <v>0</v>
      </c>
      <c r="T1439">
        <f>VLOOKUP($A1439,cleaning_log!$A$1:$ZZ$9791,MATCH(T$5,cleaning_log!$A$2:$ZZ$2,0),0)</f>
        <v>53087</v>
      </c>
      <c r="U1439">
        <f>VLOOKUP($A1439,cleaning_log!$A$1:$ZZ$9791,MATCH(U$5,cleaning_log!$A$2:$ZZ$2,0),0)</f>
        <v>67357</v>
      </c>
      <c r="V1439">
        <f>VLOOKUP($A1439,cleaning_log!$A$1:$ZZ$9791,MATCH(V$5,cleaning_log!$A$2:$ZZ$2,0),0)</f>
        <v>86375</v>
      </c>
    </row>
    <row r="1440" spans="1:22" hidden="1" x14ac:dyDescent="0.2">
      <c r="A1440" t="s">
        <v>4330</v>
      </c>
      <c r="B1440" t="str">
        <f>IF(NOT(ISNA(VLOOKUP($A1440,miplib2017!$A$5:$A$10000,1,0))),"miplib2017",IF(NOT(ISNA(VLOOKUP($A1440,miplib2010!$A$5:$A$10000,1,0))),"miplib2010",IF(NOT(ISNA(VLOOKUP($A1440,miplib2003!$A$5:$A$10000,1,0))),"miplib2003",IF(NOT(ISNA(VLOOKUP($A1440,miplib3!$A$5:$A$10002,1,0))),"miplib3",IF(NOT(ISNA(VLOOKUP($A1440,miplib2!$A$5:$A$10004,1,0))),"miplib2",IF(NOT(ISNA(VLOOKUP($A1440,coral!$A$5:$A$10000,1,0))),"coral",IF(NOT(ISNA(VLOOKUP($A1440,neos!$A$5:$A$10000,1,0))),"neos","COULD NOT FIND")))))))</f>
        <v>miplib2010</v>
      </c>
      <c r="C1440" t="str">
        <f>B1440&amp;"/"&amp;A1440</f>
        <v>miplib2010/uc-case11</v>
      </c>
      <c r="D1440">
        <f ca="1">VLOOKUP($A1440,INDIRECT("'"&amp;$B1440&amp;"'!"&amp;"$A$5:$Z$10000"),MATCH(D$5,INDIRECT("'"&amp;$B1440&amp;"'!$A$4:$Z$4"),0),0)</f>
        <v>51438</v>
      </c>
      <c r="E1440">
        <f ca="1">VLOOKUP($A1440,INDIRECT("'"&amp;$B1440&amp;"'!"&amp;"$A$5:$Z$10000"),MATCH(E$5,INDIRECT("'"&amp;$B1440&amp;"'!$A$4:$Z$4"),0),0)</f>
        <v>34134</v>
      </c>
      <c r="F1440" t="e">
        <f>VLOOKUP($A1440,cleaning_log!$A$1:$ZZ$9791,MATCH(F$5,cleaning_log!$A$2:$ZZ$2,0),0)</f>
        <v>#N/A</v>
      </c>
      <c r="G1440" t="e">
        <f>VLOOKUP($A1440,cleaning_log!$A$1:$ZZ$9791,MATCH(G$5,cleaning_log!$A$2:$ZZ$2,0),0)</f>
        <v>#N/A</v>
      </c>
      <c r="H1440" t="str">
        <f ca="1">VLOOKUP($A1440,INDIRECT("'"&amp;$B1440&amp;"'!"&amp;"$A$5:$Z$10000"),MATCH(H$5,INDIRECT("'"&amp;$B1440&amp;"'!$A$4:$Z$4"),0),0)</f>
        <v>?</v>
      </c>
      <c r="I1440" t="e">
        <f>VLOOKUP($A1440,cleaning_log!$A$1:$ZZ$9791,MATCH(I$5,cleaning_log!$A$2:$ZZ$2,0),0)</f>
        <v>#N/A</v>
      </c>
      <c r="J1440" t="e">
        <f>VLOOKUP($A1440,cleaning_log!$A$1:$ZZ$9791,MATCH(J$5,cleaning_log!$A$2:$ZZ$2,0),0)</f>
        <v>#N/A</v>
      </c>
      <c r="L1440" t="e">
        <f>VLOOKUP($A1440,cleaning_log!$A$1:$ZZ$9791,MATCH(L$5,cleaning_log!$A$2:$ZZ$2,0),0)</f>
        <v>#N/A</v>
      </c>
      <c r="M1440" t="e">
        <f>VLOOKUP($A1440,cleaning_log!$A$1:$ZZ$9791,MATCH(M$5,cleaning_log!$A$2:$ZZ$2,0),0)</f>
        <v>#N/A</v>
      </c>
      <c r="N1440" t="e">
        <f>VLOOKUP($A1440,cleaning_log!$A$1:$ZZ$9791,MATCH(N$5,cleaning_log!$A$2:$ZZ$2,0),0)</f>
        <v>#N/A</v>
      </c>
      <c r="O1440" t="e">
        <f>VLOOKUP($A1440,cleaning_log!$A$1:$ZZ$9791,MATCH(O$5,cleaning_log!$A$2:$ZZ$2,0),0)</f>
        <v>#N/A</v>
      </c>
      <c r="P1440" t="e">
        <f>VLOOKUP($A1440,cleaning_log!$A$1:$ZZ$9791,MATCH(P$5,cleaning_log!$A$2:$ZZ$2,0),0)</f>
        <v>#N/A</v>
      </c>
      <c r="Q1440" t="e">
        <f>VLOOKUP($A1440,cleaning_log!$A$1:$ZZ$9791,MATCH(Q$5,cleaning_log!$A$2:$ZZ$2,0),0)</f>
        <v>#N/A</v>
      </c>
      <c r="R1440" t="e">
        <f>VLOOKUP($A1440,cleaning_log!$A$1:$ZZ$9791,MATCH(R$5,cleaning_log!$A$2:$ZZ$2,0),0)</f>
        <v>#N/A</v>
      </c>
      <c r="S1440" t="e">
        <f t="shared" si="208"/>
        <v>#N/A</v>
      </c>
      <c r="T1440" t="e">
        <f>VLOOKUP($A1440,cleaning_log!$A$1:$ZZ$9791,MATCH(T$5,cleaning_log!$A$2:$ZZ$2,0),0)</f>
        <v>#N/A</v>
      </c>
      <c r="U1440" t="e">
        <f>VLOOKUP($A1440,cleaning_log!$A$1:$ZZ$9791,MATCH(U$5,cleaning_log!$A$2:$ZZ$2,0),0)</f>
        <v>#N/A</v>
      </c>
      <c r="V1440" t="e">
        <f>VLOOKUP($A1440,cleaning_log!$A$1:$ZZ$9791,MATCH(V$5,cleaning_log!$A$2:$ZZ$2,0),0)</f>
        <v>#N/A</v>
      </c>
    </row>
    <row r="1441" spans="1:22" hidden="1" x14ac:dyDescent="0.2">
      <c r="A1441" t="s">
        <v>4331</v>
      </c>
      <c r="B1441" t="str">
        <f>IF(NOT(ISNA(VLOOKUP($A1441,miplib2017!$A$5:$A$10000,1,0))),"miplib2017",IF(NOT(ISNA(VLOOKUP($A1441,miplib2010!$A$5:$A$10000,1,0))),"miplib2010",IF(NOT(ISNA(VLOOKUP($A1441,miplib2003!$A$5:$A$10000,1,0))),"miplib2003",IF(NOT(ISNA(VLOOKUP($A1441,miplib3!$A$5:$A$10002,1,0))),"miplib3",IF(NOT(ISNA(VLOOKUP($A1441,miplib2!$A$5:$A$10004,1,0))),"miplib2",IF(NOT(ISNA(VLOOKUP($A1441,coral!$A$5:$A$10000,1,0))),"coral",IF(NOT(ISNA(VLOOKUP($A1441,neos!$A$5:$A$10000,1,0))),"neos","COULD NOT FIND")))))))</f>
        <v>miplib2010</v>
      </c>
      <c r="C1441" t="str">
        <f>B1441&amp;"/"&amp;A1441</f>
        <v>miplib2010/uc-case3</v>
      </c>
      <c r="D1441">
        <f ca="1">VLOOKUP($A1441,INDIRECT("'"&amp;$B1441&amp;"'!"&amp;"$A$5:$Z$10000"),MATCH(D$5,INDIRECT("'"&amp;$B1441&amp;"'!$A$4:$Z$4"),0),0)</f>
        <v>52003</v>
      </c>
      <c r="E1441">
        <f ca="1">VLOOKUP($A1441,INDIRECT("'"&amp;$B1441&amp;"'!"&amp;"$A$5:$Z$10000"),MATCH(E$5,INDIRECT("'"&amp;$B1441&amp;"'!$A$4:$Z$4"),0),0)</f>
        <v>37749</v>
      </c>
      <c r="F1441" t="e">
        <f>VLOOKUP($A1441,cleaning_log!$A$1:$ZZ$9791,MATCH(F$5,cleaning_log!$A$2:$ZZ$2,0),0)</f>
        <v>#N/A</v>
      </c>
      <c r="G1441" t="e">
        <f>VLOOKUP($A1441,cleaning_log!$A$1:$ZZ$9791,MATCH(G$5,cleaning_log!$A$2:$ZZ$2,0),0)</f>
        <v>#N/A</v>
      </c>
      <c r="H1441">
        <f ca="1">VLOOKUP($A1441,INDIRECT("'"&amp;$B1441&amp;"'!"&amp;"$A$5:$Z$10000"),MATCH(H$5,INDIRECT("'"&amp;$B1441&amp;"'!$A$4:$Z$4"),0),0)</f>
        <v>7204.9187689999999</v>
      </c>
      <c r="I1441" t="e">
        <f>VLOOKUP($A1441,cleaning_log!$A$1:$ZZ$9791,MATCH(I$5,cleaning_log!$A$2:$ZZ$2,0),0)</f>
        <v>#N/A</v>
      </c>
      <c r="J1441" t="e">
        <f>VLOOKUP($A1441,cleaning_log!$A$1:$ZZ$9791,MATCH(J$5,cleaning_log!$A$2:$ZZ$2,0),0)</f>
        <v>#N/A</v>
      </c>
      <c r="K1441" t="b">
        <f>IF(ISNA(J1441),TRUE,ABS(H1441-J1441)&gt;0.001)</f>
        <v>1</v>
      </c>
      <c r="L1441" t="e">
        <f>VLOOKUP($A1441,cleaning_log!$A$1:$ZZ$9791,MATCH(L$5,cleaning_log!$A$2:$ZZ$2,0),0)</f>
        <v>#N/A</v>
      </c>
      <c r="M1441" t="e">
        <f>VLOOKUP($A1441,cleaning_log!$A$1:$ZZ$9791,MATCH(M$5,cleaning_log!$A$2:$ZZ$2,0),0)</f>
        <v>#N/A</v>
      </c>
      <c r="N1441" t="e">
        <f>VLOOKUP($A1441,cleaning_log!$A$1:$ZZ$9791,MATCH(N$5,cleaning_log!$A$2:$ZZ$2,0),0)</f>
        <v>#N/A</v>
      </c>
      <c r="O1441" t="e">
        <f>VLOOKUP($A1441,cleaning_log!$A$1:$ZZ$9791,MATCH(O$5,cleaning_log!$A$2:$ZZ$2,0),0)</f>
        <v>#N/A</v>
      </c>
      <c r="P1441" t="e">
        <f>VLOOKUP($A1441,cleaning_log!$A$1:$ZZ$9791,MATCH(P$5,cleaning_log!$A$2:$ZZ$2,0),0)</f>
        <v>#N/A</v>
      </c>
      <c r="Q1441" t="e">
        <f>VLOOKUP($A1441,cleaning_log!$A$1:$ZZ$9791,MATCH(Q$5,cleaning_log!$A$2:$ZZ$2,0),0)</f>
        <v>#N/A</v>
      </c>
      <c r="R1441" t="e">
        <f>VLOOKUP($A1441,cleaning_log!$A$1:$ZZ$9791,MATCH(R$5,cleaning_log!$A$2:$ZZ$2,0),0)</f>
        <v>#N/A</v>
      </c>
      <c r="S1441" t="e">
        <f t="shared" si="208"/>
        <v>#N/A</v>
      </c>
      <c r="T1441" t="e">
        <f>VLOOKUP($A1441,cleaning_log!$A$1:$ZZ$9791,MATCH(T$5,cleaning_log!$A$2:$ZZ$2,0),0)</f>
        <v>#N/A</v>
      </c>
      <c r="U1441" t="e">
        <f>VLOOKUP($A1441,cleaning_log!$A$1:$ZZ$9791,MATCH(U$5,cleaning_log!$A$2:$ZZ$2,0),0)</f>
        <v>#N/A</v>
      </c>
      <c r="V1441" t="e">
        <f>VLOOKUP($A1441,cleaning_log!$A$1:$ZZ$9791,MATCH(V$5,cleaning_log!$A$2:$ZZ$2,0),0)</f>
        <v>#N/A</v>
      </c>
    </row>
    <row r="1442" spans="1:22" hidden="1" x14ac:dyDescent="0.2">
      <c r="A1442" t="s">
        <v>16152</v>
      </c>
      <c r="B1442" t="str">
        <f>IF(NOT(ISNA(VLOOKUP($A1442,miplib2017!$A$5:$A$10000,1,0))),"miplib2017",IF(NOT(ISNA(VLOOKUP($A1442,miplib2010!$A$5:$A$10000,1,0))),"miplib2010",IF(NOT(ISNA(VLOOKUP($A1442,miplib2003!$A$5:$A$10000,1,0))),"miplib2003",IF(NOT(ISNA(VLOOKUP($A1442,miplib3!$A$5:$A$10002,1,0))),"miplib3",IF(NOT(ISNA(VLOOKUP($A1442,miplib2!$A$5:$A$10004,1,0))),"miplib2",IF(NOT(ISNA(VLOOKUP($A1442,coral!$A$5:$A$10000,1,0))),"coral",IF(NOT(ISNA(VLOOKUP($A1442,neos!$A$5:$A$10000,1,0))),"neos","COULD NOT FIND")))))))</f>
        <v>miplib2017</v>
      </c>
      <c r="C1442" t="str">
        <f>B1442&amp;"/"&amp;A1442</f>
        <v>miplib2017/uc720-7-4-4-8</v>
      </c>
      <c r="D1442">
        <f ca="1">VLOOKUP($A1442,INDIRECT("'"&amp;$B1442&amp;"'!"&amp;"$A$5:$Z$10000"),MATCH(D$5,INDIRECT("'"&amp;$B1442&amp;"'!$A$4:$Z$4"),0),0)</f>
        <v>4308353</v>
      </c>
      <c r="E1442">
        <f ca="1">VLOOKUP($A1442,INDIRECT("'"&amp;$B1442&amp;"'!"&amp;"$A$5:$Z$10000"),MATCH(E$5,INDIRECT("'"&amp;$B1442&amp;"'!$A$4:$Z$4"),0),0)</f>
        <v>1405278</v>
      </c>
      <c r="F1442" t="e">
        <f>VLOOKUP($A1442,cleaning_log!$A$1:$ZZ$9791,MATCH(F$5,cleaning_log!$A$2:$ZZ$2,0),0)</f>
        <v>#N/A</v>
      </c>
      <c r="G1442" t="e">
        <f>VLOOKUP($A1442,cleaning_log!$A$1:$ZZ$9791,MATCH(G$5,cleaning_log!$A$2:$ZZ$2,0),0)</f>
        <v>#N/A</v>
      </c>
      <c r="H1442" t="str">
        <f ca="1">VLOOKUP($A1442,INDIRECT("'"&amp;$B1442&amp;"'!"&amp;"$A$5:$Z$10000"),MATCH(H$5,INDIRECT("'"&amp;$B1442&amp;"'!$A$4:$Z$4"),0),0)</f>
        <v>Infeasible</v>
      </c>
      <c r="I1442" t="e">
        <f>VLOOKUP($A1442,cleaning_log!$A$1:$ZZ$9791,MATCH(I$5,cleaning_log!$A$2:$ZZ$2,0),0)</f>
        <v>#N/A</v>
      </c>
      <c r="J1442" t="e">
        <f>VLOOKUP($A1442,cleaning_log!$A$1:$ZZ$9791,MATCH(J$5,cleaning_log!$A$2:$ZZ$2,0),0)</f>
        <v>#N/A</v>
      </c>
      <c r="K1442" t="b">
        <f>IF(ISNA(J1442),TRUE,ABS(H1442-J1442)&gt;0.001)</f>
        <v>1</v>
      </c>
      <c r="L1442" t="e">
        <f>VLOOKUP($A1442,cleaning_log!$A$1:$ZZ$9791,MATCH(L$5,cleaning_log!$A$2:$ZZ$2,0),0)</f>
        <v>#N/A</v>
      </c>
      <c r="M1442" t="e">
        <f>VLOOKUP($A1442,cleaning_log!$A$1:$ZZ$9791,MATCH(M$5,cleaning_log!$A$2:$ZZ$2,0),0)</f>
        <v>#N/A</v>
      </c>
      <c r="N1442" t="e">
        <f>VLOOKUP($A1442,cleaning_log!$A$1:$ZZ$9791,MATCH(N$5,cleaning_log!$A$2:$ZZ$2,0),0)</f>
        <v>#N/A</v>
      </c>
      <c r="O1442" t="e">
        <f>VLOOKUP($A1442,cleaning_log!$A$1:$ZZ$9791,MATCH(O$5,cleaning_log!$A$2:$ZZ$2,0),0)</f>
        <v>#N/A</v>
      </c>
      <c r="P1442" t="e">
        <f>VLOOKUP($A1442,cleaning_log!$A$1:$ZZ$9791,MATCH(P$5,cleaning_log!$A$2:$ZZ$2,0),0)</f>
        <v>#N/A</v>
      </c>
      <c r="Q1442" t="e">
        <f>VLOOKUP($A1442,cleaning_log!$A$1:$ZZ$9791,MATCH(Q$5,cleaning_log!$A$2:$ZZ$2,0),0)</f>
        <v>#N/A</v>
      </c>
      <c r="R1442" t="e">
        <f>VLOOKUP($A1442,cleaning_log!$A$1:$ZZ$9791,MATCH(R$5,cleaning_log!$A$2:$ZZ$2,0),0)</f>
        <v>#N/A</v>
      </c>
      <c r="S1442" t="e">
        <f t="shared" si="208"/>
        <v>#N/A</v>
      </c>
      <c r="T1442" t="e">
        <f>VLOOKUP($A1442,cleaning_log!$A$1:$ZZ$9791,MATCH(T$5,cleaning_log!$A$2:$ZZ$2,0),0)</f>
        <v>#N/A</v>
      </c>
      <c r="U1442" t="e">
        <f>VLOOKUP($A1442,cleaning_log!$A$1:$ZZ$9791,MATCH(U$5,cleaning_log!$A$2:$ZZ$2,0),0)</f>
        <v>#N/A</v>
      </c>
      <c r="V1442" t="e">
        <f>VLOOKUP($A1442,cleaning_log!$A$1:$ZZ$9791,MATCH(V$5,cleaning_log!$A$2:$ZZ$2,0),0)</f>
        <v>#N/A</v>
      </c>
    </row>
    <row r="1443" spans="1:22" hidden="1" x14ac:dyDescent="0.2">
      <c r="A1443" t="s">
        <v>16155</v>
      </c>
      <c r="B1443" t="str">
        <f>IF(NOT(ISNA(VLOOKUP($A1443,miplib2017!$A$5:$A$10000,1,0))),"miplib2017",IF(NOT(ISNA(VLOOKUP($A1443,miplib2010!$A$5:$A$10000,1,0))),"miplib2010",IF(NOT(ISNA(VLOOKUP($A1443,miplib2003!$A$5:$A$10000,1,0))),"miplib2003",IF(NOT(ISNA(VLOOKUP($A1443,miplib3!$A$5:$A$10002,1,0))),"miplib3",IF(NOT(ISNA(VLOOKUP($A1443,miplib2!$A$5:$A$10004,1,0))),"miplib2",IF(NOT(ISNA(VLOOKUP($A1443,coral!$A$5:$A$10000,1,0))),"coral",IF(NOT(ISNA(VLOOKUP($A1443,neos!$A$5:$A$10000,1,0))),"neos","COULD NOT FIND")))))))</f>
        <v>miplib2017</v>
      </c>
      <c r="C1443" t="str">
        <f>B1443&amp;"/"&amp;A1443</f>
        <v>miplib2017/uccase10</v>
      </c>
      <c r="D1443">
        <f ca="1">VLOOKUP($A1443,INDIRECT("'"&amp;$B1443&amp;"'!"&amp;"$A$5:$Z$10000"),MATCH(D$5,INDIRECT("'"&amp;$B1443&amp;"'!$A$4:$Z$4"),0),0)</f>
        <v>196498</v>
      </c>
      <c r="E1443">
        <f ca="1">VLOOKUP($A1443,INDIRECT("'"&amp;$B1443&amp;"'!"&amp;"$A$5:$Z$10000"),MATCH(E$5,INDIRECT("'"&amp;$B1443&amp;"'!$A$4:$Z$4"),0),0)</f>
        <v>110818</v>
      </c>
      <c r="F1443" t="e">
        <f>VLOOKUP($A1443,cleaning_log!$A$1:$ZZ$9791,MATCH(F$5,cleaning_log!$A$2:$ZZ$2,0),0)</f>
        <v>#N/A</v>
      </c>
      <c r="G1443" t="e">
        <f>VLOOKUP($A1443,cleaning_log!$A$1:$ZZ$9791,MATCH(G$5,cleaning_log!$A$2:$ZZ$2,0),0)</f>
        <v>#N/A</v>
      </c>
      <c r="H1443" t="str">
        <f ca="1">VLOOKUP($A1443,INDIRECT("'"&amp;$B1443&amp;"'!"&amp;"$A$5:$Z$10000"),MATCH(H$5,INDIRECT("'"&amp;$B1443&amp;"'!$A$4:$Z$4"),0),0)</f>
        <v>39134.295915*</v>
      </c>
      <c r="I1443" t="e">
        <f>VLOOKUP($A1443,cleaning_log!$A$1:$ZZ$9791,MATCH(I$5,cleaning_log!$A$2:$ZZ$2,0),0)</f>
        <v>#N/A</v>
      </c>
      <c r="J1443" t="e">
        <f>VLOOKUP($A1443,cleaning_log!$A$1:$ZZ$9791,MATCH(J$5,cleaning_log!$A$2:$ZZ$2,0),0)</f>
        <v>#N/A</v>
      </c>
      <c r="K1443" t="b">
        <f>IF(ISNA(J1443),TRUE,ABS(H1443-J1443)&gt;0.001)</f>
        <v>1</v>
      </c>
      <c r="L1443" t="e">
        <f>VLOOKUP($A1443,cleaning_log!$A$1:$ZZ$9791,MATCH(L$5,cleaning_log!$A$2:$ZZ$2,0),0)</f>
        <v>#N/A</v>
      </c>
      <c r="M1443" t="e">
        <f>VLOOKUP($A1443,cleaning_log!$A$1:$ZZ$9791,MATCH(M$5,cleaning_log!$A$2:$ZZ$2,0),0)</f>
        <v>#N/A</v>
      </c>
      <c r="N1443" t="e">
        <f>VLOOKUP($A1443,cleaning_log!$A$1:$ZZ$9791,MATCH(N$5,cleaning_log!$A$2:$ZZ$2,0),0)</f>
        <v>#N/A</v>
      </c>
      <c r="O1443" t="e">
        <f>VLOOKUP($A1443,cleaning_log!$A$1:$ZZ$9791,MATCH(O$5,cleaning_log!$A$2:$ZZ$2,0),0)</f>
        <v>#N/A</v>
      </c>
      <c r="P1443" t="e">
        <f>VLOOKUP($A1443,cleaning_log!$A$1:$ZZ$9791,MATCH(P$5,cleaning_log!$A$2:$ZZ$2,0),0)</f>
        <v>#N/A</v>
      </c>
      <c r="Q1443" t="e">
        <f>VLOOKUP($A1443,cleaning_log!$A$1:$ZZ$9791,MATCH(Q$5,cleaning_log!$A$2:$ZZ$2,0),0)</f>
        <v>#N/A</v>
      </c>
      <c r="R1443" t="e">
        <f>VLOOKUP($A1443,cleaning_log!$A$1:$ZZ$9791,MATCH(R$5,cleaning_log!$A$2:$ZZ$2,0),0)</f>
        <v>#N/A</v>
      </c>
      <c r="S1443" t="e">
        <f t="shared" si="208"/>
        <v>#N/A</v>
      </c>
      <c r="T1443" t="e">
        <f>VLOOKUP($A1443,cleaning_log!$A$1:$ZZ$9791,MATCH(T$5,cleaning_log!$A$2:$ZZ$2,0),0)</f>
        <v>#N/A</v>
      </c>
      <c r="U1443" t="e">
        <f>VLOOKUP($A1443,cleaning_log!$A$1:$ZZ$9791,MATCH(U$5,cleaning_log!$A$2:$ZZ$2,0),0)</f>
        <v>#N/A</v>
      </c>
      <c r="V1443" t="e">
        <f>VLOOKUP($A1443,cleaning_log!$A$1:$ZZ$9791,MATCH(V$5,cleaning_log!$A$2:$ZZ$2,0),0)</f>
        <v>#N/A</v>
      </c>
    </row>
    <row r="1444" spans="1:22" hidden="1" x14ac:dyDescent="0.2">
      <c r="A1444" t="s">
        <v>4522</v>
      </c>
      <c r="B1444" t="str">
        <f>IF(NOT(ISNA(VLOOKUP($A1444,miplib2017!$A$5:$A$10000,1,0))),"miplib2017",IF(NOT(ISNA(VLOOKUP($A1444,miplib2010!$A$5:$A$10000,1,0))),"miplib2010",IF(NOT(ISNA(VLOOKUP($A1444,miplib2003!$A$5:$A$10000,1,0))),"miplib2003",IF(NOT(ISNA(VLOOKUP($A1444,miplib3!$A$5:$A$10002,1,0))),"miplib3",IF(NOT(ISNA(VLOOKUP($A1444,miplib2!$A$5:$A$10004,1,0))),"miplib2",IF(NOT(ISNA(VLOOKUP($A1444,coral!$A$5:$A$10000,1,0))),"coral",IF(NOT(ISNA(VLOOKUP($A1444,neos!$A$5:$A$10000,1,0))),"neos","COULD NOT FIND")))))))</f>
        <v>miplib2017</v>
      </c>
      <c r="C1444" t="str">
        <f>B1444&amp;"/"&amp;A1444</f>
        <v>miplib2017/uccase12</v>
      </c>
      <c r="D1444">
        <f ca="1">VLOOKUP($A1444,INDIRECT("'"&amp;$B1444&amp;"'!"&amp;"$A$5:$Z$10000"),MATCH(D$5,INDIRECT("'"&amp;$B1444&amp;"'!$A$4:$Z$4"),0),0)</f>
        <v>121161</v>
      </c>
      <c r="E1444">
        <f ca="1">VLOOKUP($A1444,INDIRECT("'"&amp;$B1444&amp;"'!"&amp;"$A$5:$Z$10000"),MATCH(E$5,INDIRECT("'"&amp;$B1444&amp;"'!$A$4:$Z$4"),0),0)</f>
        <v>62529</v>
      </c>
      <c r="F1444">
        <f>VLOOKUP($A1444,cleaning_log!$A$1:$ZZ$9791,MATCH(F$5,cleaning_log!$A$2:$ZZ$2,0),0)</f>
        <v>89949</v>
      </c>
      <c r="G1444">
        <f>VLOOKUP($A1444,cleaning_log!$A$1:$ZZ$9791,MATCH(G$5,cleaning_log!$A$2:$ZZ$2,0),0)</f>
        <v>40026</v>
      </c>
      <c r="H1444">
        <f ca="1">VLOOKUP($A1444,INDIRECT("'"&amp;$B1444&amp;"'!"&amp;"$A$5:$Z$10000"),MATCH(H$5,INDIRECT("'"&amp;$B1444&amp;"'!$A$4:$Z$4"),0),0)</f>
        <v>11507.4050616</v>
      </c>
      <c r="I1444">
        <f>VLOOKUP($A1444,cleaning_log!$A$1:$ZZ$9791,MATCH(I$5,cleaning_log!$A$2:$ZZ$2,0),0)</f>
        <v>11507.2853239052</v>
      </c>
      <c r="J1444">
        <f>VLOOKUP($A1444,cleaning_log!$A$1:$ZZ$9791,MATCH(J$5,cleaning_log!$A$2:$ZZ$2,0),0)</f>
        <v>11507.2913891719</v>
      </c>
      <c r="K1444" t="b">
        <f ca="1">IF(ISNA(J1444),TRUE,ABS(H1444-J1444)&gt;0.001)</f>
        <v>1</v>
      </c>
      <c r="L1444">
        <f>VLOOKUP($A1444,cleaning_log!$A$1:$ZZ$9791,MATCH(L$5,cleaning_log!$A$2:$ZZ$2,0),0)</f>
        <v>11507.899506809899</v>
      </c>
      <c r="M1444">
        <f>VLOOKUP($A1444,cleaning_log!$A$1:$ZZ$9791,MATCH(M$5,cleaning_log!$A$2:$ZZ$2,0),0)</f>
        <v>11507.4050616349</v>
      </c>
      <c r="N1444">
        <f>VLOOKUP($A1444,cleaning_log!$A$1:$ZZ$9791,MATCH(N$5,cleaning_log!$A$2:$ZZ$2,0),0)</f>
        <v>11507.365172895201</v>
      </c>
      <c r="O1444">
        <f>VLOOKUP($A1444,cleaning_log!$A$1:$ZZ$9791,MATCH(O$5,cleaning_log!$A$2:$ZZ$2,0),0)</f>
        <v>11507.3689601852</v>
      </c>
      <c r="P1444">
        <f>VLOOKUP($A1444,cleaning_log!$A$1:$ZZ$9791,MATCH(P$5,cleaning_log!$A$2:$ZZ$2,0),0)</f>
        <v>22.879000000000001</v>
      </c>
      <c r="Q1444">
        <f>VLOOKUP($A1444,cleaning_log!$A$1:$ZZ$9791,MATCH(Q$5,cleaning_log!$A$2:$ZZ$2,0),0)</f>
        <v>22.922999999999998</v>
      </c>
      <c r="R1444">
        <f>VLOOKUP($A1444,cleaning_log!$A$1:$ZZ$9791,MATCH(R$5,cleaning_log!$A$2:$ZZ$2,0),0)</f>
        <v>22.922999999999998</v>
      </c>
      <c r="S1444" t="b">
        <f t="shared" si="208"/>
        <v>1</v>
      </c>
      <c r="T1444">
        <f>VLOOKUP($A1444,cleaning_log!$A$1:$ZZ$9791,MATCH(T$5,cleaning_log!$A$2:$ZZ$2,0),0)</f>
        <v>194</v>
      </c>
      <c r="U1444">
        <f>VLOOKUP($A1444,cleaning_log!$A$1:$ZZ$9791,MATCH(U$5,cleaning_log!$A$2:$ZZ$2,0),0)</f>
        <v>181</v>
      </c>
      <c r="V1444">
        <f>VLOOKUP($A1444,cleaning_log!$A$1:$ZZ$9791,MATCH(V$5,cleaning_log!$A$2:$ZZ$2,0),0)</f>
        <v>209</v>
      </c>
    </row>
    <row r="1445" spans="1:22" hidden="1" x14ac:dyDescent="0.2">
      <c r="A1445" t="s">
        <v>16159</v>
      </c>
      <c r="B1445" t="str">
        <f>IF(NOT(ISNA(VLOOKUP($A1445,miplib2017!$A$5:$A$10000,1,0))),"miplib2017",IF(NOT(ISNA(VLOOKUP($A1445,miplib2010!$A$5:$A$10000,1,0))),"miplib2010",IF(NOT(ISNA(VLOOKUP($A1445,miplib2003!$A$5:$A$10000,1,0))),"miplib2003",IF(NOT(ISNA(VLOOKUP($A1445,miplib3!$A$5:$A$10002,1,0))),"miplib3",IF(NOT(ISNA(VLOOKUP($A1445,miplib2!$A$5:$A$10004,1,0))),"miplib2",IF(NOT(ISNA(VLOOKUP($A1445,coral!$A$5:$A$10000,1,0))),"coral",IF(NOT(ISNA(VLOOKUP($A1445,neos!$A$5:$A$10000,1,0))),"neos","COULD NOT FIND")))))))</f>
        <v>miplib2017</v>
      </c>
      <c r="C1445" t="str">
        <f>B1445&amp;"/"&amp;A1445</f>
        <v>miplib2017/uccase7</v>
      </c>
      <c r="D1445">
        <f ca="1">VLOOKUP($A1445,INDIRECT("'"&amp;$B1445&amp;"'!"&amp;"$A$5:$Z$10000"),MATCH(D$5,INDIRECT("'"&amp;$B1445&amp;"'!$A$4:$Z$4"),0),0)</f>
        <v>47132</v>
      </c>
      <c r="E1445">
        <f ca="1">VLOOKUP($A1445,INDIRECT("'"&amp;$B1445&amp;"'!"&amp;"$A$5:$Z$10000"),MATCH(E$5,INDIRECT("'"&amp;$B1445&amp;"'!$A$4:$Z$4"),0),0)</f>
        <v>33020</v>
      </c>
      <c r="F1445" t="e">
        <f>VLOOKUP($A1445,cleaning_log!$A$1:$ZZ$9791,MATCH(F$5,cleaning_log!$A$2:$ZZ$2,0),0)</f>
        <v>#N/A</v>
      </c>
      <c r="G1445" t="e">
        <f>VLOOKUP($A1445,cleaning_log!$A$1:$ZZ$9791,MATCH(G$5,cleaning_log!$A$2:$ZZ$2,0),0)</f>
        <v>#N/A</v>
      </c>
      <c r="H1445">
        <f ca="1">VLOOKUP($A1445,INDIRECT("'"&amp;$B1445&amp;"'!"&amp;"$A$5:$Z$10000"),MATCH(H$5,INDIRECT("'"&amp;$B1445&amp;"'!$A$4:$Z$4"),0),0)</f>
        <v>26834.28427</v>
      </c>
      <c r="I1445" t="e">
        <f>VLOOKUP($A1445,cleaning_log!$A$1:$ZZ$9791,MATCH(I$5,cleaning_log!$A$2:$ZZ$2,0),0)</f>
        <v>#N/A</v>
      </c>
      <c r="J1445" t="e">
        <f>VLOOKUP($A1445,cleaning_log!$A$1:$ZZ$9791,MATCH(J$5,cleaning_log!$A$2:$ZZ$2,0),0)</f>
        <v>#N/A</v>
      </c>
      <c r="K1445" t="b">
        <f>IF(ISNA(J1445),TRUE,ABS(H1445-J1445)&gt;0.001)</f>
        <v>1</v>
      </c>
      <c r="L1445" t="e">
        <f>VLOOKUP($A1445,cleaning_log!$A$1:$ZZ$9791,MATCH(L$5,cleaning_log!$A$2:$ZZ$2,0),0)</f>
        <v>#N/A</v>
      </c>
      <c r="M1445" t="e">
        <f>VLOOKUP($A1445,cleaning_log!$A$1:$ZZ$9791,MATCH(M$5,cleaning_log!$A$2:$ZZ$2,0),0)</f>
        <v>#N/A</v>
      </c>
      <c r="N1445" t="e">
        <f>VLOOKUP($A1445,cleaning_log!$A$1:$ZZ$9791,MATCH(N$5,cleaning_log!$A$2:$ZZ$2,0),0)</f>
        <v>#N/A</v>
      </c>
      <c r="O1445" t="e">
        <f>VLOOKUP($A1445,cleaning_log!$A$1:$ZZ$9791,MATCH(O$5,cleaning_log!$A$2:$ZZ$2,0),0)</f>
        <v>#N/A</v>
      </c>
      <c r="P1445" t="e">
        <f>VLOOKUP($A1445,cleaning_log!$A$1:$ZZ$9791,MATCH(P$5,cleaning_log!$A$2:$ZZ$2,0),0)</f>
        <v>#N/A</v>
      </c>
      <c r="Q1445" t="e">
        <f>VLOOKUP($A1445,cleaning_log!$A$1:$ZZ$9791,MATCH(Q$5,cleaning_log!$A$2:$ZZ$2,0),0)</f>
        <v>#N/A</v>
      </c>
      <c r="R1445" t="e">
        <f>VLOOKUP($A1445,cleaning_log!$A$1:$ZZ$9791,MATCH(R$5,cleaning_log!$A$2:$ZZ$2,0),0)</f>
        <v>#N/A</v>
      </c>
      <c r="S1445" t="e">
        <f t="shared" si="208"/>
        <v>#N/A</v>
      </c>
      <c r="T1445" t="e">
        <f>VLOOKUP($A1445,cleaning_log!$A$1:$ZZ$9791,MATCH(T$5,cleaning_log!$A$2:$ZZ$2,0),0)</f>
        <v>#N/A</v>
      </c>
      <c r="U1445" t="e">
        <f>VLOOKUP($A1445,cleaning_log!$A$1:$ZZ$9791,MATCH(U$5,cleaning_log!$A$2:$ZZ$2,0),0)</f>
        <v>#N/A</v>
      </c>
      <c r="V1445" t="e">
        <f>VLOOKUP($A1445,cleaning_log!$A$1:$ZZ$9791,MATCH(V$5,cleaning_log!$A$2:$ZZ$2,0),0)</f>
        <v>#N/A</v>
      </c>
    </row>
    <row r="1446" spans="1:22" hidden="1" x14ac:dyDescent="0.2">
      <c r="A1446" t="s">
        <v>16161</v>
      </c>
      <c r="B1446" t="str">
        <f>IF(NOT(ISNA(VLOOKUP($A1446,miplib2017!$A$5:$A$10000,1,0))),"miplib2017",IF(NOT(ISNA(VLOOKUP($A1446,miplib2010!$A$5:$A$10000,1,0))),"miplib2010",IF(NOT(ISNA(VLOOKUP($A1446,miplib2003!$A$5:$A$10000,1,0))),"miplib2003",IF(NOT(ISNA(VLOOKUP($A1446,miplib3!$A$5:$A$10002,1,0))),"miplib3",IF(NOT(ISNA(VLOOKUP($A1446,miplib2!$A$5:$A$10004,1,0))),"miplib2",IF(NOT(ISNA(VLOOKUP($A1446,coral!$A$5:$A$10000,1,0))),"coral",IF(NOT(ISNA(VLOOKUP($A1446,neos!$A$5:$A$10000,1,0))),"neos","COULD NOT FIND")))))))</f>
        <v>miplib2017</v>
      </c>
      <c r="C1446" t="str">
        <f>B1446&amp;"/"&amp;A1446</f>
        <v>miplib2017/uccase8</v>
      </c>
      <c r="D1446">
        <f ca="1">VLOOKUP($A1446,INDIRECT("'"&amp;$B1446&amp;"'!"&amp;"$A$5:$Z$10000"),MATCH(D$5,INDIRECT("'"&amp;$B1446&amp;"'!$A$4:$Z$4"),0),0)</f>
        <v>53709</v>
      </c>
      <c r="E1446">
        <f ca="1">VLOOKUP($A1446,INDIRECT("'"&amp;$B1446&amp;"'!"&amp;"$A$5:$Z$10000"),MATCH(E$5,INDIRECT("'"&amp;$B1446&amp;"'!$A$4:$Z$4"),0),0)</f>
        <v>37413</v>
      </c>
      <c r="F1446" t="e">
        <f>VLOOKUP($A1446,cleaning_log!$A$1:$ZZ$9791,MATCH(F$5,cleaning_log!$A$2:$ZZ$2,0),0)</f>
        <v>#N/A</v>
      </c>
      <c r="G1446" t="e">
        <f>VLOOKUP($A1446,cleaning_log!$A$1:$ZZ$9791,MATCH(G$5,cleaning_log!$A$2:$ZZ$2,0),0)</f>
        <v>#N/A</v>
      </c>
      <c r="H1446">
        <f ca="1">VLOOKUP($A1446,INDIRECT("'"&amp;$B1446&amp;"'!"&amp;"$A$5:$Z$10000"),MATCH(H$5,INDIRECT("'"&amp;$B1446&amp;"'!$A$4:$Z$4"),0),0)</f>
        <v>11167.74532</v>
      </c>
      <c r="I1446" t="e">
        <f>VLOOKUP($A1446,cleaning_log!$A$1:$ZZ$9791,MATCH(I$5,cleaning_log!$A$2:$ZZ$2,0),0)</f>
        <v>#N/A</v>
      </c>
      <c r="J1446" t="e">
        <f>VLOOKUP($A1446,cleaning_log!$A$1:$ZZ$9791,MATCH(J$5,cleaning_log!$A$2:$ZZ$2,0),0)</f>
        <v>#N/A</v>
      </c>
      <c r="K1446" t="b">
        <f>IF(ISNA(J1446),TRUE,ABS(H1446-J1446)&gt;0.001)</f>
        <v>1</v>
      </c>
      <c r="L1446" t="e">
        <f>VLOOKUP($A1446,cleaning_log!$A$1:$ZZ$9791,MATCH(L$5,cleaning_log!$A$2:$ZZ$2,0),0)</f>
        <v>#N/A</v>
      </c>
      <c r="M1446" t="e">
        <f>VLOOKUP($A1446,cleaning_log!$A$1:$ZZ$9791,MATCH(M$5,cleaning_log!$A$2:$ZZ$2,0),0)</f>
        <v>#N/A</v>
      </c>
      <c r="N1446" t="e">
        <f>VLOOKUP($A1446,cleaning_log!$A$1:$ZZ$9791,MATCH(N$5,cleaning_log!$A$2:$ZZ$2,0),0)</f>
        <v>#N/A</v>
      </c>
      <c r="O1446" t="e">
        <f>VLOOKUP($A1446,cleaning_log!$A$1:$ZZ$9791,MATCH(O$5,cleaning_log!$A$2:$ZZ$2,0),0)</f>
        <v>#N/A</v>
      </c>
      <c r="P1446" t="e">
        <f>VLOOKUP($A1446,cleaning_log!$A$1:$ZZ$9791,MATCH(P$5,cleaning_log!$A$2:$ZZ$2,0),0)</f>
        <v>#N/A</v>
      </c>
      <c r="Q1446" t="e">
        <f>VLOOKUP($A1446,cleaning_log!$A$1:$ZZ$9791,MATCH(Q$5,cleaning_log!$A$2:$ZZ$2,0),0)</f>
        <v>#N/A</v>
      </c>
      <c r="R1446" t="e">
        <f>VLOOKUP($A1446,cleaning_log!$A$1:$ZZ$9791,MATCH(R$5,cleaning_log!$A$2:$ZZ$2,0),0)</f>
        <v>#N/A</v>
      </c>
      <c r="S1446" t="e">
        <f t="shared" si="208"/>
        <v>#N/A</v>
      </c>
      <c r="T1446" t="e">
        <f>VLOOKUP($A1446,cleaning_log!$A$1:$ZZ$9791,MATCH(T$5,cleaning_log!$A$2:$ZZ$2,0),0)</f>
        <v>#N/A</v>
      </c>
      <c r="U1446" t="e">
        <f>VLOOKUP($A1446,cleaning_log!$A$1:$ZZ$9791,MATCH(U$5,cleaning_log!$A$2:$ZZ$2,0),0)</f>
        <v>#N/A</v>
      </c>
      <c r="V1446" t="e">
        <f>VLOOKUP($A1446,cleaning_log!$A$1:$ZZ$9791,MATCH(V$5,cleaning_log!$A$2:$ZZ$2,0),0)</f>
        <v>#N/A</v>
      </c>
    </row>
    <row r="1447" spans="1:22" hidden="1" x14ac:dyDescent="0.2">
      <c r="A1447" t="s">
        <v>4523</v>
      </c>
      <c r="B1447" t="str">
        <f>IF(NOT(ISNA(VLOOKUP($A1447,miplib2017!$A$5:$A$10000,1,0))),"miplib2017",IF(NOT(ISNA(VLOOKUP($A1447,miplib2010!$A$5:$A$10000,1,0))),"miplib2010",IF(NOT(ISNA(VLOOKUP($A1447,miplib2003!$A$5:$A$10000,1,0))),"miplib2003",IF(NOT(ISNA(VLOOKUP($A1447,miplib3!$A$5:$A$10002,1,0))),"miplib3",IF(NOT(ISNA(VLOOKUP($A1447,miplib2!$A$5:$A$10004,1,0))),"miplib2",IF(NOT(ISNA(VLOOKUP($A1447,coral!$A$5:$A$10000,1,0))),"coral",IF(NOT(ISNA(VLOOKUP($A1447,neos!$A$5:$A$10000,1,0))),"neos","COULD NOT FIND")))))))</f>
        <v>miplib2017</v>
      </c>
      <c r="C1447" t="str">
        <f>B1447&amp;"/"&amp;A1447</f>
        <v>miplib2017/uccase9</v>
      </c>
      <c r="D1447">
        <f ca="1">VLOOKUP($A1447,INDIRECT("'"&amp;$B1447&amp;"'!"&amp;"$A$5:$Z$10000"),MATCH(D$5,INDIRECT("'"&amp;$B1447&amp;"'!$A$4:$Z$4"),0),0)</f>
        <v>49565</v>
      </c>
      <c r="E1447">
        <f ca="1">VLOOKUP($A1447,INDIRECT("'"&amp;$B1447&amp;"'!"&amp;"$A$5:$Z$10000"),MATCH(E$5,INDIRECT("'"&amp;$B1447&amp;"'!$A$4:$Z$4"),0),0)</f>
        <v>33242</v>
      </c>
      <c r="F1447">
        <f>VLOOKUP($A1447,cleaning_log!$A$1:$ZZ$9791,MATCH(F$5,cleaning_log!$A$2:$ZZ$2,0),0)</f>
        <v>30133</v>
      </c>
      <c r="G1447">
        <f>VLOOKUP($A1447,cleaning_log!$A$1:$ZZ$9791,MATCH(G$5,cleaning_log!$A$2:$ZZ$2,0),0)</f>
        <v>21855</v>
      </c>
      <c r="H1447">
        <f ca="1">VLOOKUP($A1447,INDIRECT("'"&amp;$B1447&amp;"'!"&amp;"$A$5:$Z$10000"),MATCH(H$5,INDIRECT("'"&amp;$B1447&amp;"'!$A$4:$Z$4"),0),0)</f>
        <v>10993.131409</v>
      </c>
      <c r="I1447">
        <f>VLOOKUP($A1447,cleaning_log!$A$1:$ZZ$9791,MATCH(I$5,cleaning_log!$A$2:$ZZ$2,0),0)</f>
        <v>10819.582996537099</v>
      </c>
      <c r="J1447">
        <f>VLOOKUP($A1447,cleaning_log!$A$1:$ZZ$9791,MATCH(J$5,cleaning_log!$A$2:$ZZ$2,0),0)</f>
        <v>10820.6149661977</v>
      </c>
      <c r="K1447" t="b">
        <f ca="1">IF(ISNA(J1447),TRUE,ABS(H1447-J1447)&gt;0.001)</f>
        <v>1</v>
      </c>
      <c r="L1447">
        <f>VLOOKUP($A1447,cleaning_log!$A$1:$ZZ$9791,MATCH(L$5,cleaning_log!$A$2:$ZZ$2,0),0)</f>
        <v>11006.6927456424</v>
      </c>
      <c r="M1447">
        <f>VLOOKUP($A1447,cleaning_log!$A$1:$ZZ$9791,MATCH(M$5,cleaning_log!$A$2:$ZZ$2,0),0)</f>
        <v>10994.155034896499</v>
      </c>
      <c r="N1447">
        <f>VLOOKUP($A1447,cleaning_log!$A$1:$ZZ$9791,MATCH(N$5,cleaning_log!$A$2:$ZZ$2,0),0)</f>
        <v>10958.7518934659</v>
      </c>
      <c r="O1447">
        <f>VLOOKUP($A1447,cleaning_log!$A$1:$ZZ$9791,MATCH(O$5,cleaning_log!$A$2:$ZZ$2,0),0)</f>
        <v>10991.0977791925</v>
      </c>
      <c r="P1447">
        <f>VLOOKUP($A1447,cleaning_log!$A$1:$ZZ$9791,MATCH(P$5,cleaning_log!$A$2:$ZZ$2,0),0)</f>
        <v>3600.0039999999999</v>
      </c>
      <c r="Q1447">
        <f>VLOOKUP($A1447,cleaning_log!$A$1:$ZZ$9791,MATCH(Q$5,cleaning_log!$A$2:$ZZ$2,0),0)</f>
        <v>3600.002</v>
      </c>
      <c r="R1447">
        <f>VLOOKUP($A1447,cleaning_log!$A$1:$ZZ$9791,MATCH(R$5,cleaning_log!$A$2:$ZZ$2,0),0)</f>
        <v>3600.0079999999998</v>
      </c>
      <c r="S1447" t="b">
        <f t="shared" si="208"/>
        <v>0</v>
      </c>
      <c r="T1447">
        <f>VLOOKUP($A1447,cleaning_log!$A$1:$ZZ$9791,MATCH(T$5,cleaning_log!$A$2:$ZZ$2,0),0)</f>
        <v>2821</v>
      </c>
      <c r="U1447">
        <f>VLOOKUP($A1447,cleaning_log!$A$1:$ZZ$9791,MATCH(U$5,cleaning_log!$A$2:$ZZ$2,0),0)</f>
        <v>10644</v>
      </c>
      <c r="V1447">
        <f>VLOOKUP($A1447,cleaning_log!$A$1:$ZZ$9791,MATCH(V$5,cleaning_log!$A$2:$ZZ$2,0),0)</f>
        <v>59830</v>
      </c>
    </row>
    <row r="1448" spans="1:22" x14ac:dyDescent="0.2">
      <c r="A1448" t="s">
        <v>4332</v>
      </c>
      <c r="B1448" t="str">
        <f>IF(NOT(ISNA(VLOOKUP($A1448,miplib2017!$A$5:$A$10000,1,0))),"miplib2017",IF(NOT(ISNA(VLOOKUP($A1448,miplib2010!$A$5:$A$10000,1,0))),"miplib2010",IF(NOT(ISNA(VLOOKUP($A1448,miplib2003!$A$5:$A$10000,1,0))),"miplib2003",IF(NOT(ISNA(VLOOKUP($A1448,miplib3!$A$5:$A$10002,1,0))),"miplib3",IF(NOT(ISNA(VLOOKUP($A1448,miplib2!$A$5:$A$10004,1,0))),"miplib2",IF(NOT(ISNA(VLOOKUP($A1448,coral!$A$5:$A$10000,1,0))),"coral",IF(NOT(ISNA(VLOOKUP($A1448,neos!$A$5:$A$10000,1,0))),"neos","COULD NOT FIND")))))))</f>
        <v>miplib2017</v>
      </c>
      <c r="C1448" t="str">
        <f>B1448&amp;"/"&amp;A1448</f>
        <v>miplib2017/uct-subprob</v>
      </c>
      <c r="D1448">
        <f ca="1">VLOOKUP($A1448,INDIRECT("'"&amp;$B1448&amp;"'!"&amp;"$A$5:$Z$10000"),MATCH(D$5,INDIRECT("'"&amp;$B1448&amp;"'!$A$4:$Z$4"),0),0)</f>
        <v>1973</v>
      </c>
      <c r="E1448">
        <f ca="1">VLOOKUP($A1448,INDIRECT("'"&amp;$B1448&amp;"'!"&amp;"$A$5:$Z$10000"),MATCH(E$5,INDIRECT("'"&amp;$B1448&amp;"'!$A$4:$Z$4"),0),0)</f>
        <v>2256</v>
      </c>
      <c r="F1448">
        <f>VLOOKUP($A1448,cleaning_log!$A$1:$ZZ$9791,MATCH(F$5,cleaning_log!$A$2:$ZZ$2,0),0)</f>
        <v>1595</v>
      </c>
      <c r="G1448">
        <f>VLOOKUP($A1448,cleaning_log!$A$1:$ZZ$9791,MATCH(G$5,cleaning_log!$A$2:$ZZ$2,0),0)</f>
        <v>1932</v>
      </c>
      <c r="H1448">
        <f ca="1">VLOOKUP($A1448,INDIRECT("'"&amp;$B1448&amp;"'!"&amp;"$A$5:$Z$10000"),MATCH(H$5,INDIRECT("'"&amp;$B1448&amp;"'!$A$4:$Z$4"),0),0)</f>
        <v>314</v>
      </c>
      <c r="I1448">
        <f>VLOOKUP($A1448,cleaning_log!$A$1:$ZZ$9791,MATCH(I$5,cleaning_log!$A$2:$ZZ$2,0),0)</f>
        <v>242</v>
      </c>
      <c r="J1448">
        <f>VLOOKUP($A1448,cleaning_log!$A$1:$ZZ$9791,MATCH(J$5,cleaning_log!$A$2:$ZZ$2,0),0)</f>
        <v>241.99999999999901</v>
      </c>
      <c r="K1448" t="b">
        <f ca="1">IF(ISNA(J1448),TRUE,ABS(H1448-J1448)&gt;0.001)</f>
        <v>1</v>
      </c>
      <c r="L1448">
        <f>VLOOKUP($A1448,cleaning_log!$A$1:$ZZ$9791,MATCH(L$5,cleaning_log!$A$2:$ZZ$2,0),0)</f>
        <v>313.99999999999898</v>
      </c>
      <c r="M1448">
        <f>VLOOKUP($A1448,cleaning_log!$A$1:$ZZ$9791,MATCH(M$5,cleaning_log!$A$2:$ZZ$2,0),0)</f>
        <v>314</v>
      </c>
      <c r="N1448">
        <f>VLOOKUP($A1448,cleaning_log!$A$1:$ZZ$9791,MATCH(N$5,cleaning_log!$A$2:$ZZ$2,0),0)</f>
        <v>309.74883535798102</v>
      </c>
      <c r="O1448">
        <f>VLOOKUP($A1448,cleaning_log!$A$1:$ZZ$9791,MATCH(O$5,cleaning_log!$A$2:$ZZ$2,0),0)</f>
        <v>313.968899521531</v>
      </c>
      <c r="P1448">
        <f>VLOOKUP($A1448,cleaning_log!$A$1:$ZZ$9791,MATCH(P$5,cleaning_log!$A$2:$ZZ$2,0),0)</f>
        <v>3600</v>
      </c>
      <c r="Q1448">
        <f>VLOOKUP($A1448,cleaning_log!$A$1:$ZZ$9791,MATCH(Q$5,cleaning_log!$A$2:$ZZ$2,0),0)</f>
        <v>3400.17</v>
      </c>
      <c r="R1448">
        <f>VLOOKUP($A1448,cleaning_log!$A$1:$ZZ$9791,MATCH(R$5,cleaning_log!$A$2:$ZZ$2,0),0)</f>
        <v>3600</v>
      </c>
      <c r="S1448" t="b">
        <f t="shared" si="208"/>
        <v>1</v>
      </c>
      <c r="T1448">
        <f>VLOOKUP($A1448,cleaning_log!$A$1:$ZZ$9791,MATCH(T$5,cleaning_log!$A$2:$ZZ$2,0),0)</f>
        <v>219090</v>
      </c>
      <c r="U1448">
        <f>VLOOKUP($A1448,cleaning_log!$A$1:$ZZ$9791,MATCH(U$5,cleaning_log!$A$2:$ZZ$2,0),0)</f>
        <v>239601</v>
      </c>
      <c r="V1448">
        <f>VLOOKUP($A1448,cleaning_log!$A$1:$ZZ$9791,MATCH(V$5,cleaning_log!$A$2:$ZZ$2,0),0)</f>
        <v>239601</v>
      </c>
    </row>
    <row r="1449" spans="1:22" x14ac:dyDescent="0.2">
      <c r="A1449" t="s">
        <v>3934</v>
      </c>
      <c r="B1449" t="str">
        <f>IF(NOT(ISNA(VLOOKUP($A1449,miplib2017!$A$5:$A$10000,1,0))),"miplib2017",IF(NOT(ISNA(VLOOKUP($A1449,miplib2010!$A$5:$A$10000,1,0))),"miplib2010",IF(NOT(ISNA(VLOOKUP($A1449,miplib2003!$A$5:$A$10000,1,0))),"miplib2003",IF(NOT(ISNA(VLOOKUP($A1449,miplib3!$A$5:$A$10002,1,0))),"miplib3",IF(NOT(ISNA(VLOOKUP($A1449,miplib2!$A$5:$A$10004,1,0))),"miplib2",IF(NOT(ISNA(VLOOKUP($A1449,coral!$A$5:$A$10000,1,0))),"coral",IF(NOT(ISNA(VLOOKUP($A1449,neos!$A$5:$A$10000,1,0))),"neos","COULD NOT FIND")))))))</f>
        <v>miplib2017</v>
      </c>
      <c r="C1449" t="str">
        <f>B1449&amp;"/"&amp;A1449</f>
        <v>miplib2017/umts</v>
      </c>
      <c r="D1449">
        <f ca="1">VLOOKUP($A1449,INDIRECT("'"&amp;$B1449&amp;"'!"&amp;"$A$5:$Z$10000"),MATCH(D$5,INDIRECT("'"&amp;$B1449&amp;"'!$A$4:$Z$4"),0),0)</f>
        <v>4465</v>
      </c>
      <c r="E1449">
        <f ca="1">VLOOKUP($A1449,INDIRECT("'"&amp;$B1449&amp;"'!"&amp;"$A$5:$Z$10000"),MATCH(E$5,INDIRECT("'"&amp;$B1449&amp;"'!$A$4:$Z$4"),0),0)</f>
        <v>2947</v>
      </c>
      <c r="F1449">
        <f>VLOOKUP($A1449,cleaning_log!$A$1:$ZZ$9791,MATCH(F$5,cleaning_log!$A$2:$ZZ$2,0),0)</f>
        <v>1749</v>
      </c>
      <c r="G1449">
        <f>VLOOKUP($A1449,cleaning_log!$A$1:$ZZ$9791,MATCH(G$5,cleaning_log!$A$2:$ZZ$2,0),0)</f>
        <v>1648</v>
      </c>
      <c r="H1449">
        <f ca="1">VLOOKUP($A1449,INDIRECT("'"&amp;$B1449&amp;"'!"&amp;"$A$5:$Z$10000"),MATCH(H$5,INDIRECT("'"&amp;$B1449&amp;"'!$A$4:$Z$4"),0),0)</f>
        <v>30090328</v>
      </c>
      <c r="I1449">
        <f>VLOOKUP($A1449,cleaning_log!$A$1:$ZZ$9791,MATCH(I$5,cleaning_log!$A$2:$ZZ$2,0),0)</f>
        <v>29129565.161344301</v>
      </c>
      <c r="J1449">
        <f>VLOOKUP($A1449,cleaning_log!$A$1:$ZZ$9791,MATCH(J$5,cleaning_log!$A$2:$ZZ$2,0),0)</f>
        <v>29129565.161344301</v>
      </c>
      <c r="K1449" t="b">
        <f ca="1">IF(ISNA(J1449),TRUE,ABS(H1449-J1449)&gt;0.001)</f>
        <v>1</v>
      </c>
      <c r="L1449">
        <f>VLOOKUP($A1449,cleaning_log!$A$1:$ZZ$9791,MATCH(L$5,cleaning_log!$A$2:$ZZ$2,0),0)</f>
        <v>30090328.021885499</v>
      </c>
      <c r="M1449">
        <f>VLOOKUP($A1449,cleaning_log!$A$1:$ZZ$9791,MATCH(M$5,cleaning_log!$A$2:$ZZ$2,0),0)</f>
        <v>30090328</v>
      </c>
      <c r="N1449">
        <f>VLOOKUP($A1449,cleaning_log!$A$1:$ZZ$9791,MATCH(N$5,cleaning_log!$A$2:$ZZ$2,0),0)</f>
        <v>30089019.939725</v>
      </c>
      <c r="O1449">
        <f>VLOOKUP($A1449,cleaning_log!$A$1:$ZZ$9791,MATCH(O$5,cleaning_log!$A$2:$ZZ$2,0),0)</f>
        <v>30089557.795591101</v>
      </c>
      <c r="P1449">
        <f>VLOOKUP($A1449,cleaning_log!$A$1:$ZZ$9791,MATCH(P$5,cleaning_log!$A$2:$ZZ$2,0),0)</f>
        <v>314.99900000000002</v>
      </c>
      <c r="Q1449">
        <f>VLOOKUP($A1449,cleaning_log!$A$1:$ZZ$9791,MATCH(Q$5,cleaning_log!$A$2:$ZZ$2,0),0)</f>
        <v>286.30900000000003</v>
      </c>
      <c r="R1449">
        <f>VLOOKUP($A1449,cleaning_log!$A$1:$ZZ$9791,MATCH(R$5,cleaning_log!$A$2:$ZZ$2,0),0)</f>
        <v>399.29</v>
      </c>
      <c r="S1449" t="b">
        <f t="shared" si="208"/>
        <v>1</v>
      </c>
      <c r="T1449">
        <f>VLOOKUP($A1449,cleaning_log!$A$1:$ZZ$9791,MATCH(T$5,cleaning_log!$A$2:$ZZ$2,0),0)</f>
        <v>196207</v>
      </c>
      <c r="U1449">
        <f>VLOOKUP($A1449,cleaning_log!$A$1:$ZZ$9791,MATCH(U$5,cleaning_log!$A$2:$ZZ$2,0),0)</f>
        <v>316194</v>
      </c>
      <c r="V1449">
        <f>VLOOKUP($A1449,cleaning_log!$A$1:$ZZ$9791,MATCH(V$5,cleaning_log!$A$2:$ZZ$2,0),0)</f>
        <v>427284</v>
      </c>
    </row>
    <row r="1450" spans="1:22" hidden="1" x14ac:dyDescent="0.2">
      <c r="A1450" t="s">
        <v>4333</v>
      </c>
      <c r="B1450" t="str">
        <f>IF(NOT(ISNA(VLOOKUP($A1450,miplib2017!$A$5:$A$10000,1,0))),"miplib2017",IF(NOT(ISNA(VLOOKUP($A1450,miplib2010!$A$5:$A$10000,1,0))),"miplib2010",IF(NOT(ISNA(VLOOKUP($A1450,miplib2003!$A$5:$A$10000,1,0))),"miplib2003",IF(NOT(ISNA(VLOOKUP($A1450,miplib3!$A$5:$A$10002,1,0))),"miplib3",IF(NOT(ISNA(VLOOKUP($A1450,miplib2!$A$5:$A$10004,1,0))),"miplib2",IF(NOT(ISNA(VLOOKUP($A1450,coral!$A$5:$A$10000,1,0))),"coral",IF(NOT(ISNA(VLOOKUP($A1450,neos!$A$5:$A$10000,1,0))),"neos","COULD NOT FIND")))))))</f>
        <v>miplib2017</v>
      </c>
      <c r="C1450" t="str">
        <f>B1450&amp;"/"&amp;A1450</f>
        <v>miplib2017/unitcal_7</v>
      </c>
      <c r="D1450">
        <f ca="1">VLOOKUP($A1450,INDIRECT("'"&amp;$B1450&amp;"'!"&amp;"$A$5:$Z$10000"),MATCH(D$5,INDIRECT("'"&amp;$B1450&amp;"'!$A$4:$Z$4"),0),0)</f>
        <v>48939</v>
      </c>
      <c r="E1450">
        <f ca="1">VLOOKUP($A1450,INDIRECT("'"&amp;$B1450&amp;"'!"&amp;"$A$5:$Z$10000"),MATCH(E$5,INDIRECT("'"&amp;$B1450&amp;"'!$A$4:$Z$4"),0),0)</f>
        <v>25755</v>
      </c>
      <c r="F1450">
        <f>VLOOKUP($A1450,cleaning_log!$A$1:$ZZ$9791,MATCH(F$5,cleaning_log!$A$2:$ZZ$2,0),0)</f>
        <v>39230</v>
      </c>
      <c r="G1450">
        <f>VLOOKUP($A1450,cleaning_log!$A$1:$ZZ$9791,MATCH(G$5,cleaning_log!$A$2:$ZZ$2,0),0)</f>
        <v>20616</v>
      </c>
      <c r="H1450">
        <f ca="1">VLOOKUP($A1450,INDIRECT("'"&amp;$B1450&amp;"'!"&amp;"$A$5:$Z$10000"),MATCH(H$5,INDIRECT("'"&amp;$B1450&amp;"'!$A$4:$Z$4"),0),0)</f>
        <v>19635558.243999999</v>
      </c>
      <c r="I1450">
        <f>VLOOKUP($A1450,cleaning_log!$A$1:$ZZ$9791,MATCH(I$5,cleaning_log!$A$2:$ZZ$2,0),0)</f>
        <v>19387553.381271102</v>
      </c>
      <c r="J1450">
        <f>VLOOKUP($A1450,cleaning_log!$A$1:$ZZ$9791,MATCH(J$5,cleaning_log!$A$2:$ZZ$2,0),0)</f>
        <v>19460451.605751298</v>
      </c>
      <c r="K1450" t="b">
        <f ca="1">IF(ISNA(J1450),TRUE,ABS(H1450-J1450)&gt;0.001)</f>
        <v>1</v>
      </c>
      <c r="L1450">
        <f>VLOOKUP($A1450,cleaning_log!$A$1:$ZZ$9791,MATCH(L$5,cleaning_log!$A$2:$ZZ$2,0),0)</f>
        <v>19635558.2440194</v>
      </c>
      <c r="M1450">
        <f>VLOOKUP($A1450,cleaning_log!$A$1:$ZZ$9791,MATCH(M$5,cleaning_log!$A$2:$ZZ$2,0),0)</f>
        <v>19635558.2440194</v>
      </c>
      <c r="N1450">
        <f>VLOOKUP($A1450,cleaning_log!$A$1:$ZZ$9791,MATCH(N$5,cleaning_log!$A$2:$ZZ$2,0),0)</f>
        <v>19633757.183694299</v>
      </c>
      <c r="O1450">
        <f>VLOOKUP($A1450,cleaning_log!$A$1:$ZZ$9791,MATCH(O$5,cleaning_log!$A$2:$ZZ$2,0),0)</f>
        <v>19633850.4733813</v>
      </c>
      <c r="P1450">
        <f>VLOOKUP($A1450,cleaning_log!$A$1:$ZZ$9791,MATCH(P$5,cleaning_log!$A$2:$ZZ$2,0),0)</f>
        <v>33.01</v>
      </c>
      <c r="Q1450">
        <f>VLOOKUP($A1450,cleaning_log!$A$1:$ZZ$9791,MATCH(Q$5,cleaning_log!$A$2:$ZZ$2,0),0)</f>
        <v>15.9</v>
      </c>
      <c r="R1450">
        <f>VLOOKUP($A1450,cleaning_log!$A$1:$ZZ$9791,MATCH(R$5,cleaning_log!$A$2:$ZZ$2,0),0)</f>
        <v>24.422999999999998</v>
      </c>
      <c r="S1450" t="b">
        <f t="shared" si="208"/>
        <v>1</v>
      </c>
      <c r="T1450">
        <f>VLOOKUP($A1450,cleaning_log!$A$1:$ZZ$9791,MATCH(T$5,cleaning_log!$A$2:$ZZ$2,0),0)</f>
        <v>947</v>
      </c>
      <c r="U1450">
        <f>VLOOKUP($A1450,cleaning_log!$A$1:$ZZ$9791,MATCH(U$5,cleaning_log!$A$2:$ZZ$2,0),0)</f>
        <v>357</v>
      </c>
      <c r="V1450">
        <f>VLOOKUP($A1450,cleaning_log!$A$1:$ZZ$9791,MATCH(V$5,cleaning_log!$A$2:$ZZ$2,0),0)</f>
        <v>823</v>
      </c>
    </row>
    <row r="1451" spans="1:22" x14ac:dyDescent="0.2">
      <c r="A1451" t="s">
        <v>3956</v>
      </c>
      <c r="B1451" t="str">
        <f>IF(NOT(ISNA(VLOOKUP($A1451,miplib2017!$A$5:$A$10000,1,0))),"miplib2017",IF(NOT(ISNA(VLOOKUP($A1451,miplib2010!$A$5:$A$10000,1,0))),"miplib2010",IF(NOT(ISNA(VLOOKUP($A1451,miplib2003!$A$5:$A$10000,1,0))),"miplib2003",IF(NOT(ISNA(VLOOKUP($A1451,miplib3!$A$5:$A$10002,1,0))),"miplib3",IF(NOT(ISNA(VLOOKUP($A1451,miplib2!$A$5:$A$10004,1,0))),"miplib2",IF(NOT(ISNA(VLOOKUP($A1451,coral!$A$5:$A$10000,1,0))),"coral",IF(NOT(ISNA(VLOOKUP($A1451,neos!$A$5:$A$10000,1,0))),"neos","COULD NOT FIND")))))))</f>
        <v>miplib2017</v>
      </c>
      <c r="C1451" t="str">
        <f>B1451&amp;"/"&amp;A1451</f>
        <v>miplib2017/usAbbrv-8-25_70</v>
      </c>
      <c r="D1451">
        <f ca="1">VLOOKUP($A1451,INDIRECT("'"&amp;$B1451&amp;"'!"&amp;"$A$5:$Z$10000"),MATCH(D$5,INDIRECT("'"&amp;$B1451&amp;"'!$A$4:$Z$4"),0),0)</f>
        <v>3291</v>
      </c>
      <c r="E1451">
        <f ca="1">VLOOKUP($A1451,INDIRECT("'"&amp;$B1451&amp;"'!"&amp;"$A$5:$Z$10000"),MATCH(E$5,INDIRECT("'"&amp;$B1451&amp;"'!$A$4:$Z$4"),0),0)</f>
        <v>2312</v>
      </c>
      <c r="F1451">
        <f>VLOOKUP($A1451,cleaning_log!$A$1:$ZZ$9791,MATCH(F$5,cleaning_log!$A$2:$ZZ$2,0),0)</f>
        <v>2813</v>
      </c>
      <c r="G1451">
        <f>VLOOKUP($A1451,cleaning_log!$A$1:$ZZ$9791,MATCH(G$5,cleaning_log!$A$2:$ZZ$2,0),0)</f>
        <v>2073</v>
      </c>
      <c r="H1451">
        <f ca="1">VLOOKUP($A1451,INDIRECT("'"&amp;$B1451&amp;"'!"&amp;"$A$5:$Z$10000"),MATCH(H$5,INDIRECT("'"&amp;$B1451&amp;"'!$A$4:$Z$4"),0),0)</f>
        <v>120</v>
      </c>
      <c r="I1451">
        <f>VLOOKUP($A1451,cleaning_log!$A$1:$ZZ$9791,MATCH(I$5,cleaning_log!$A$2:$ZZ$2,0),0)</f>
        <v>95</v>
      </c>
      <c r="J1451">
        <f>VLOOKUP($A1451,cleaning_log!$A$1:$ZZ$9791,MATCH(J$5,cleaning_log!$A$2:$ZZ$2,0),0)</f>
        <v>95</v>
      </c>
      <c r="K1451" t="b">
        <f ca="1">IF(ISNA(J1451),TRUE,ABS(H1451-J1451)&gt;0.001)</f>
        <v>1</v>
      </c>
      <c r="L1451">
        <f>VLOOKUP($A1451,cleaning_log!$A$1:$ZZ$9791,MATCH(L$5,cleaning_log!$A$2:$ZZ$2,0),0)</f>
        <v>120</v>
      </c>
      <c r="M1451">
        <f>VLOOKUP($A1451,cleaning_log!$A$1:$ZZ$9791,MATCH(M$5,cleaning_log!$A$2:$ZZ$2,0),0)</f>
        <v>121</v>
      </c>
      <c r="N1451">
        <f>VLOOKUP($A1451,cleaning_log!$A$1:$ZZ$9791,MATCH(N$5,cleaning_log!$A$2:$ZZ$2,0),0)</f>
        <v>102</v>
      </c>
      <c r="O1451">
        <f>VLOOKUP($A1451,cleaning_log!$A$1:$ZZ$9791,MATCH(O$5,cleaning_log!$A$2:$ZZ$2,0),0)</f>
        <v>103</v>
      </c>
      <c r="P1451">
        <f>VLOOKUP($A1451,cleaning_log!$A$1:$ZZ$9791,MATCH(P$5,cleaning_log!$A$2:$ZZ$2,0),0)</f>
        <v>3600.0010000000002</v>
      </c>
      <c r="Q1451">
        <f>VLOOKUP($A1451,cleaning_log!$A$1:$ZZ$9791,MATCH(Q$5,cleaning_log!$A$2:$ZZ$2,0),0)</f>
        <v>3600</v>
      </c>
      <c r="R1451">
        <f>VLOOKUP($A1451,cleaning_log!$A$1:$ZZ$9791,MATCH(R$5,cleaning_log!$A$2:$ZZ$2,0),0)</f>
        <v>3600.0010000000002</v>
      </c>
      <c r="S1451" t="b">
        <f t="shared" si="208"/>
        <v>0</v>
      </c>
      <c r="T1451">
        <f>VLOOKUP($A1451,cleaning_log!$A$1:$ZZ$9791,MATCH(T$5,cleaning_log!$A$2:$ZZ$2,0),0)</f>
        <v>1318145</v>
      </c>
      <c r="U1451">
        <f>VLOOKUP($A1451,cleaning_log!$A$1:$ZZ$9791,MATCH(U$5,cleaning_log!$A$2:$ZZ$2,0),0)</f>
        <v>104632</v>
      </c>
      <c r="V1451">
        <f>VLOOKUP($A1451,cleaning_log!$A$1:$ZZ$9791,MATCH(V$5,cleaning_log!$A$2:$ZZ$2,0),0)</f>
        <v>937116</v>
      </c>
    </row>
    <row r="1452" spans="1:22" hidden="1" x14ac:dyDescent="0.2">
      <c r="A1452" t="s">
        <v>16171</v>
      </c>
      <c r="B1452" t="str">
        <f>IF(NOT(ISNA(VLOOKUP($A1452,miplib2017!$A$5:$A$10000,1,0))),"miplib2017",IF(NOT(ISNA(VLOOKUP($A1452,miplib2010!$A$5:$A$10000,1,0))),"miplib2010",IF(NOT(ISNA(VLOOKUP($A1452,miplib2003!$A$5:$A$10000,1,0))),"miplib2003",IF(NOT(ISNA(VLOOKUP($A1452,miplib3!$A$5:$A$10002,1,0))),"miplib3",IF(NOT(ISNA(VLOOKUP($A1452,miplib2!$A$5:$A$10004,1,0))),"miplib2",IF(NOT(ISNA(VLOOKUP($A1452,coral!$A$5:$A$10000,1,0))),"coral",IF(NOT(ISNA(VLOOKUP($A1452,neos!$A$5:$A$10000,1,0))),"neos","COULD NOT FIND")))))))</f>
        <v>miplib2017</v>
      </c>
      <c r="C1452" t="str">
        <f>B1452&amp;"/"&amp;A1452</f>
        <v>miplib2017/usafa</v>
      </c>
      <c r="D1452">
        <f ca="1">VLOOKUP($A1452,INDIRECT("'"&amp;$B1452&amp;"'!"&amp;"$A$5:$Z$10000"),MATCH(D$5,INDIRECT("'"&amp;$B1452&amp;"'!$A$4:$Z$4"),0),0)</f>
        <v>1377561</v>
      </c>
      <c r="E1452">
        <f ca="1">VLOOKUP($A1452,INDIRECT("'"&amp;$B1452&amp;"'!"&amp;"$A$5:$Z$10000"),MATCH(E$5,INDIRECT("'"&amp;$B1452&amp;"'!$A$4:$Z$4"),0),0)</f>
        <v>228648</v>
      </c>
      <c r="F1452" t="e">
        <f>VLOOKUP($A1452,cleaning_log!$A$1:$ZZ$9791,MATCH(F$5,cleaning_log!$A$2:$ZZ$2,0),0)</f>
        <v>#N/A</v>
      </c>
      <c r="G1452" t="e">
        <f>VLOOKUP($A1452,cleaning_log!$A$1:$ZZ$9791,MATCH(G$5,cleaning_log!$A$2:$ZZ$2,0),0)</f>
        <v>#N/A</v>
      </c>
      <c r="H1452" t="str">
        <f ca="1">VLOOKUP($A1452,INDIRECT("'"&amp;$B1452&amp;"'!"&amp;"$A$5:$Z$10000"),MATCH(H$5,INDIRECT("'"&amp;$B1452&amp;"'!$A$4:$Z$4"),0),0)</f>
        <v>160.1671357657*</v>
      </c>
      <c r="I1452" t="e">
        <f>VLOOKUP($A1452,cleaning_log!$A$1:$ZZ$9791,MATCH(I$5,cleaning_log!$A$2:$ZZ$2,0),0)</f>
        <v>#N/A</v>
      </c>
      <c r="J1452" t="e">
        <f>VLOOKUP($A1452,cleaning_log!$A$1:$ZZ$9791,MATCH(J$5,cleaning_log!$A$2:$ZZ$2,0),0)</f>
        <v>#N/A</v>
      </c>
      <c r="K1452" t="b">
        <f>IF(ISNA(J1452),TRUE,ABS(H1452-J1452)&gt;0.001)</f>
        <v>1</v>
      </c>
      <c r="L1452" t="e">
        <f>VLOOKUP($A1452,cleaning_log!$A$1:$ZZ$9791,MATCH(L$5,cleaning_log!$A$2:$ZZ$2,0),0)</f>
        <v>#N/A</v>
      </c>
      <c r="M1452" t="e">
        <f>VLOOKUP($A1452,cleaning_log!$A$1:$ZZ$9791,MATCH(M$5,cleaning_log!$A$2:$ZZ$2,0),0)</f>
        <v>#N/A</v>
      </c>
      <c r="N1452" t="e">
        <f>VLOOKUP($A1452,cleaning_log!$A$1:$ZZ$9791,MATCH(N$5,cleaning_log!$A$2:$ZZ$2,0),0)</f>
        <v>#N/A</v>
      </c>
      <c r="O1452" t="e">
        <f>VLOOKUP($A1452,cleaning_log!$A$1:$ZZ$9791,MATCH(O$5,cleaning_log!$A$2:$ZZ$2,0),0)</f>
        <v>#N/A</v>
      </c>
      <c r="P1452" t="e">
        <f>VLOOKUP($A1452,cleaning_log!$A$1:$ZZ$9791,MATCH(P$5,cleaning_log!$A$2:$ZZ$2,0),0)</f>
        <v>#N/A</v>
      </c>
      <c r="Q1452" t="e">
        <f>VLOOKUP($A1452,cleaning_log!$A$1:$ZZ$9791,MATCH(Q$5,cleaning_log!$A$2:$ZZ$2,0),0)</f>
        <v>#N/A</v>
      </c>
      <c r="R1452" t="e">
        <f>VLOOKUP($A1452,cleaning_log!$A$1:$ZZ$9791,MATCH(R$5,cleaning_log!$A$2:$ZZ$2,0),0)</f>
        <v>#N/A</v>
      </c>
      <c r="S1452" t="e">
        <f t="shared" si="208"/>
        <v>#N/A</v>
      </c>
      <c r="T1452" t="e">
        <f>VLOOKUP($A1452,cleaning_log!$A$1:$ZZ$9791,MATCH(T$5,cleaning_log!$A$2:$ZZ$2,0),0)</f>
        <v>#N/A</v>
      </c>
      <c r="U1452" t="e">
        <f>VLOOKUP($A1452,cleaning_log!$A$1:$ZZ$9791,MATCH(U$5,cleaning_log!$A$2:$ZZ$2,0),0)</f>
        <v>#N/A</v>
      </c>
      <c r="V1452" t="e">
        <f>VLOOKUP($A1452,cleaning_log!$A$1:$ZZ$9791,MATCH(V$5,cleaning_log!$A$2:$ZZ$2,0),0)</f>
        <v>#N/A</v>
      </c>
    </row>
    <row r="1453" spans="1:22" hidden="1" x14ac:dyDescent="0.2">
      <c r="A1453" t="s">
        <v>16175</v>
      </c>
      <c r="B1453" t="str">
        <f>IF(NOT(ISNA(VLOOKUP($A1453,miplib2017!$A$5:$A$10000,1,0))),"miplib2017",IF(NOT(ISNA(VLOOKUP($A1453,miplib2010!$A$5:$A$10000,1,0))),"miplib2010",IF(NOT(ISNA(VLOOKUP($A1453,miplib2003!$A$5:$A$10000,1,0))),"miplib2003",IF(NOT(ISNA(VLOOKUP($A1453,miplib3!$A$5:$A$10002,1,0))),"miplib3",IF(NOT(ISNA(VLOOKUP($A1453,miplib2!$A$5:$A$10004,1,0))),"miplib2",IF(NOT(ISNA(VLOOKUP($A1453,coral!$A$5:$A$10000,1,0))),"coral",IF(NOT(ISNA(VLOOKUP($A1453,neos!$A$5:$A$10000,1,0))),"neos","COULD NOT FIND")))))))</f>
        <v>miplib2017</v>
      </c>
      <c r="C1453" t="str">
        <f>B1453&amp;"/"&amp;A1453</f>
        <v>miplib2017/v150d30-2hopcds</v>
      </c>
      <c r="D1453">
        <f ca="1">VLOOKUP($A1453,INDIRECT("'"&amp;$B1453&amp;"'!"&amp;"$A$5:$Z$10000"),MATCH(D$5,INDIRECT("'"&amp;$B1453&amp;"'!$A$4:$Z$4"),0),0)</f>
        <v>7822</v>
      </c>
      <c r="E1453">
        <f ca="1">VLOOKUP($A1453,INDIRECT("'"&amp;$B1453&amp;"'!"&amp;"$A$5:$Z$10000"),MATCH(E$5,INDIRECT("'"&amp;$B1453&amp;"'!$A$4:$Z$4"),0),0)</f>
        <v>150</v>
      </c>
      <c r="F1453" t="e">
        <f>VLOOKUP($A1453,cleaning_log!$A$1:$ZZ$9791,MATCH(F$5,cleaning_log!$A$2:$ZZ$2,0),0)</f>
        <v>#N/A</v>
      </c>
      <c r="G1453" t="e">
        <f>VLOOKUP($A1453,cleaning_log!$A$1:$ZZ$9791,MATCH(G$5,cleaning_log!$A$2:$ZZ$2,0),0)</f>
        <v>#N/A</v>
      </c>
      <c r="H1453" t="str">
        <f ca="1">VLOOKUP($A1453,INDIRECT("'"&amp;$B1453&amp;"'!"&amp;"$A$5:$Z$10000"),MATCH(H$5,INDIRECT("'"&amp;$B1453&amp;"'!$A$4:$Z$4"),0),0)</f>
        <v>41*</v>
      </c>
      <c r="I1453" t="e">
        <f>VLOOKUP($A1453,cleaning_log!$A$1:$ZZ$9791,MATCH(I$5,cleaning_log!$A$2:$ZZ$2,0),0)</f>
        <v>#N/A</v>
      </c>
      <c r="J1453" t="e">
        <f>VLOOKUP($A1453,cleaning_log!$A$1:$ZZ$9791,MATCH(J$5,cleaning_log!$A$2:$ZZ$2,0),0)</f>
        <v>#N/A</v>
      </c>
      <c r="K1453" t="b">
        <f>IF(ISNA(J1453),TRUE,ABS(H1453-J1453)&gt;0.001)</f>
        <v>1</v>
      </c>
      <c r="L1453" t="e">
        <f>VLOOKUP($A1453,cleaning_log!$A$1:$ZZ$9791,MATCH(L$5,cleaning_log!$A$2:$ZZ$2,0),0)</f>
        <v>#N/A</v>
      </c>
      <c r="M1453" t="e">
        <f>VLOOKUP($A1453,cleaning_log!$A$1:$ZZ$9791,MATCH(M$5,cleaning_log!$A$2:$ZZ$2,0),0)</f>
        <v>#N/A</v>
      </c>
      <c r="N1453" t="e">
        <f>VLOOKUP($A1453,cleaning_log!$A$1:$ZZ$9791,MATCH(N$5,cleaning_log!$A$2:$ZZ$2,0),0)</f>
        <v>#N/A</v>
      </c>
      <c r="O1453" t="e">
        <f>VLOOKUP($A1453,cleaning_log!$A$1:$ZZ$9791,MATCH(O$5,cleaning_log!$A$2:$ZZ$2,0),0)</f>
        <v>#N/A</v>
      </c>
      <c r="P1453" t="e">
        <f>VLOOKUP($A1453,cleaning_log!$A$1:$ZZ$9791,MATCH(P$5,cleaning_log!$A$2:$ZZ$2,0),0)</f>
        <v>#N/A</v>
      </c>
      <c r="Q1453" t="e">
        <f>VLOOKUP($A1453,cleaning_log!$A$1:$ZZ$9791,MATCH(Q$5,cleaning_log!$A$2:$ZZ$2,0),0)</f>
        <v>#N/A</v>
      </c>
      <c r="R1453" t="e">
        <f>VLOOKUP($A1453,cleaning_log!$A$1:$ZZ$9791,MATCH(R$5,cleaning_log!$A$2:$ZZ$2,0),0)</f>
        <v>#N/A</v>
      </c>
      <c r="S1453" t="e">
        <f t="shared" si="208"/>
        <v>#N/A</v>
      </c>
      <c r="T1453" t="e">
        <f>VLOOKUP($A1453,cleaning_log!$A$1:$ZZ$9791,MATCH(T$5,cleaning_log!$A$2:$ZZ$2,0),0)</f>
        <v>#N/A</v>
      </c>
      <c r="U1453" t="e">
        <f>VLOOKUP($A1453,cleaning_log!$A$1:$ZZ$9791,MATCH(U$5,cleaning_log!$A$2:$ZZ$2,0),0)</f>
        <v>#N/A</v>
      </c>
      <c r="V1453" t="e">
        <f>VLOOKUP($A1453,cleaning_log!$A$1:$ZZ$9791,MATCH(V$5,cleaning_log!$A$2:$ZZ$2,0),0)</f>
        <v>#N/A</v>
      </c>
    </row>
    <row r="1454" spans="1:22" hidden="1" x14ac:dyDescent="0.2">
      <c r="A1454" t="s">
        <v>4334</v>
      </c>
      <c r="B1454" t="str">
        <f>IF(NOT(ISNA(VLOOKUP($A1454,miplib2017!$A$5:$A$10000,1,0))),"miplib2017",IF(NOT(ISNA(VLOOKUP($A1454,miplib2010!$A$5:$A$10000,1,0))),"miplib2010",IF(NOT(ISNA(VLOOKUP($A1454,miplib2003!$A$5:$A$10000,1,0))),"miplib2003",IF(NOT(ISNA(VLOOKUP($A1454,miplib3!$A$5:$A$10002,1,0))),"miplib3",IF(NOT(ISNA(VLOOKUP($A1454,miplib2!$A$5:$A$10004,1,0))),"miplib2",IF(NOT(ISNA(VLOOKUP($A1454,coral!$A$5:$A$10000,1,0))),"coral",IF(NOT(ISNA(VLOOKUP($A1454,neos!$A$5:$A$10000,1,0))),"neos","COULD NOT FIND")))))))</f>
        <v>miplib2017</v>
      </c>
      <c r="C1454" t="str">
        <f>B1454&amp;"/"&amp;A1454</f>
        <v>miplib2017/van</v>
      </c>
      <c r="D1454">
        <f ca="1">VLOOKUP($A1454,INDIRECT("'"&amp;$B1454&amp;"'!"&amp;"$A$5:$Z$10000"),MATCH(D$5,INDIRECT("'"&amp;$B1454&amp;"'!$A$4:$Z$4"),0),0)</f>
        <v>27331</v>
      </c>
      <c r="E1454">
        <f ca="1">VLOOKUP($A1454,INDIRECT("'"&amp;$B1454&amp;"'!"&amp;"$A$5:$Z$10000"),MATCH(E$5,INDIRECT("'"&amp;$B1454&amp;"'!$A$4:$Z$4"),0),0)</f>
        <v>12481</v>
      </c>
      <c r="F1454" t="e">
        <f>VLOOKUP($A1454,cleaning_log!$A$1:$ZZ$9791,MATCH(F$5,cleaning_log!$A$2:$ZZ$2,0),0)</f>
        <v>#N/A</v>
      </c>
      <c r="G1454" t="e">
        <f>VLOOKUP($A1454,cleaning_log!$A$1:$ZZ$9791,MATCH(G$5,cleaning_log!$A$2:$ZZ$2,0),0)</f>
        <v>#N/A</v>
      </c>
      <c r="H1454" t="str">
        <f ca="1">VLOOKUP($A1454,INDIRECT("'"&amp;$B1454&amp;"'!"&amp;"$A$5:$Z$10000"),MATCH(H$5,INDIRECT("'"&amp;$B1454&amp;"'!$A$4:$Z$4"),0),0)</f>
        <v>4.57384993378808*</v>
      </c>
      <c r="I1454" t="e">
        <f>VLOOKUP($A1454,cleaning_log!$A$1:$ZZ$9791,MATCH(I$5,cleaning_log!$A$2:$ZZ$2,0),0)</f>
        <v>#N/A</v>
      </c>
      <c r="J1454" t="e">
        <f>VLOOKUP($A1454,cleaning_log!$A$1:$ZZ$9791,MATCH(J$5,cleaning_log!$A$2:$ZZ$2,0),0)</f>
        <v>#N/A</v>
      </c>
      <c r="L1454" t="e">
        <f>VLOOKUP($A1454,cleaning_log!$A$1:$ZZ$9791,MATCH(L$5,cleaning_log!$A$2:$ZZ$2,0),0)</f>
        <v>#N/A</v>
      </c>
      <c r="M1454" t="e">
        <f>VLOOKUP($A1454,cleaning_log!$A$1:$ZZ$9791,MATCH(M$5,cleaning_log!$A$2:$ZZ$2,0),0)</f>
        <v>#N/A</v>
      </c>
      <c r="N1454" t="e">
        <f>VLOOKUP($A1454,cleaning_log!$A$1:$ZZ$9791,MATCH(N$5,cleaning_log!$A$2:$ZZ$2,0),0)</f>
        <v>#N/A</v>
      </c>
      <c r="O1454" t="e">
        <f>VLOOKUP($A1454,cleaning_log!$A$1:$ZZ$9791,MATCH(O$5,cleaning_log!$A$2:$ZZ$2,0),0)</f>
        <v>#N/A</v>
      </c>
      <c r="P1454" t="e">
        <f>VLOOKUP($A1454,cleaning_log!$A$1:$ZZ$9791,MATCH(P$5,cleaning_log!$A$2:$ZZ$2,0),0)</f>
        <v>#N/A</v>
      </c>
      <c r="Q1454" t="e">
        <f>VLOOKUP($A1454,cleaning_log!$A$1:$ZZ$9791,MATCH(Q$5,cleaning_log!$A$2:$ZZ$2,0),0)</f>
        <v>#N/A</v>
      </c>
      <c r="R1454" t="e">
        <f>VLOOKUP($A1454,cleaning_log!$A$1:$ZZ$9791,MATCH(R$5,cleaning_log!$A$2:$ZZ$2,0),0)</f>
        <v>#N/A</v>
      </c>
      <c r="S1454" t="e">
        <f t="shared" si="208"/>
        <v>#N/A</v>
      </c>
      <c r="T1454" t="e">
        <f>VLOOKUP($A1454,cleaning_log!$A$1:$ZZ$9791,MATCH(T$5,cleaning_log!$A$2:$ZZ$2,0),0)</f>
        <v>#N/A</v>
      </c>
      <c r="U1454" t="e">
        <f>VLOOKUP($A1454,cleaning_log!$A$1:$ZZ$9791,MATCH(U$5,cleaning_log!$A$2:$ZZ$2,0),0)</f>
        <v>#N/A</v>
      </c>
      <c r="V1454" t="e">
        <f>VLOOKUP($A1454,cleaning_log!$A$1:$ZZ$9791,MATCH(V$5,cleaning_log!$A$2:$ZZ$2,0),0)</f>
        <v>#N/A</v>
      </c>
    </row>
    <row r="1455" spans="1:22" hidden="1" x14ac:dyDescent="0.2">
      <c r="A1455" t="s">
        <v>4524</v>
      </c>
      <c r="B1455" t="str">
        <f>IF(NOT(ISNA(VLOOKUP($A1455,miplib2017!$A$5:$A$10000,1,0))),"miplib2017",IF(NOT(ISNA(VLOOKUP($A1455,miplib2010!$A$5:$A$10000,1,0))),"miplib2010",IF(NOT(ISNA(VLOOKUP($A1455,miplib2003!$A$5:$A$10000,1,0))),"miplib2003",IF(NOT(ISNA(VLOOKUP($A1455,miplib3!$A$5:$A$10002,1,0))),"miplib3",IF(NOT(ISNA(VLOOKUP($A1455,miplib2!$A$5:$A$10004,1,0))),"miplib2",IF(NOT(ISNA(VLOOKUP($A1455,coral!$A$5:$A$10000,1,0))),"coral",IF(NOT(ISNA(VLOOKUP($A1455,neos!$A$5:$A$10000,1,0))),"neos","COULD NOT FIND")))))))</f>
        <v>miplib2017</v>
      </c>
      <c r="C1455" t="str">
        <f>B1455&amp;"/"&amp;A1455</f>
        <v>miplib2017/var-smallemery-m6j6</v>
      </c>
      <c r="D1455">
        <f ca="1">VLOOKUP($A1455,INDIRECT("'"&amp;$B1455&amp;"'!"&amp;"$A$5:$Z$10000"),MATCH(D$5,INDIRECT("'"&amp;$B1455&amp;"'!$A$4:$Z$4"),0),0)</f>
        <v>13416</v>
      </c>
      <c r="E1455">
        <f ca="1">VLOOKUP($A1455,INDIRECT("'"&amp;$B1455&amp;"'!"&amp;"$A$5:$Z$10000"),MATCH(E$5,INDIRECT("'"&amp;$B1455&amp;"'!$A$4:$Z$4"),0),0)</f>
        <v>5608</v>
      </c>
      <c r="F1455">
        <f>VLOOKUP($A1455,cleaning_log!$A$1:$ZZ$9791,MATCH(F$5,cleaning_log!$A$2:$ZZ$2,0),0)</f>
        <v>7940</v>
      </c>
      <c r="G1455">
        <f>VLOOKUP($A1455,cleaning_log!$A$1:$ZZ$9791,MATCH(G$5,cleaning_log!$A$2:$ZZ$2,0),0)</f>
        <v>2827</v>
      </c>
      <c r="H1455">
        <f ca="1">VLOOKUP($A1455,INDIRECT("'"&amp;$B1455&amp;"'!"&amp;"$A$5:$Z$10000"),MATCH(H$5,INDIRECT("'"&amp;$B1455&amp;"'!$A$4:$Z$4"),0),0)</f>
        <v>-149.37501</v>
      </c>
      <c r="I1455">
        <f>VLOOKUP($A1455,cleaning_log!$A$1:$ZZ$9791,MATCH(I$5,cleaning_log!$A$2:$ZZ$2,0),0)</f>
        <v>-156.05626812253601</v>
      </c>
      <c r="J1455">
        <f>VLOOKUP($A1455,cleaning_log!$A$1:$ZZ$9791,MATCH(J$5,cleaning_log!$A$2:$ZZ$2,0),0)</f>
        <v>-156.05626812253601</v>
      </c>
      <c r="K1455" t="b">
        <f ca="1">IF(ISNA(J1455),TRUE,ABS(H1455-J1455)&gt;0.001)</f>
        <v>1</v>
      </c>
      <c r="L1455">
        <f>VLOOKUP($A1455,cleaning_log!$A$1:$ZZ$9791,MATCH(L$5,cleaning_log!$A$2:$ZZ$2,0),0)</f>
        <v>-149.375</v>
      </c>
      <c r="M1455">
        <f>VLOOKUP($A1455,cleaning_log!$A$1:$ZZ$9791,MATCH(M$5,cleaning_log!$A$2:$ZZ$2,0),0)</f>
        <v>-149.375</v>
      </c>
      <c r="N1455">
        <f>VLOOKUP($A1455,cleaning_log!$A$1:$ZZ$9791,MATCH(N$5,cleaning_log!$A$2:$ZZ$2,0),0)</f>
        <v>-149.389912722958</v>
      </c>
      <c r="O1455">
        <f>VLOOKUP($A1455,cleaning_log!$A$1:$ZZ$9791,MATCH(O$5,cleaning_log!$A$2:$ZZ$2,0),0)</f>
        <v>-149.49815163800201</v>
      </c>
      <c r="P1455">
        <f>VLOOKUP($A1455,cleaning_log!$A$1:$ZZ$9791,MATCH(P$5,cleaning_log!$A$2:$ZZ$2,0),0)</f>
        <v>3485.3139999999999</v>
      </c>
      <c r="Q1455">
        <f>VLOOKUP($A1455,cleaning_log!$A$1:$ZZ$9791,MATCH(Q$5,cleaning_log!$A$2:$ZZ$2,0),0)</f>
        <v>3600.0030000000002</v>
      </c>
      <c r="R1455">
        <f>VLOOKUP($A1455,cleaning_log!$A$1:$ZZ$9791,MATCH(R$5,cleaning_log!$A$2:$ZZ$2,0),0)</f>
        <v>3600.0030000000002</v>
      </c>
      <c r="S1455" t="b">
        <f t="shared" si="208"/>
        <v>1</v>
      </c>
      <c r="T1455">
        <f>VLOOKUP($A1455,cleaning_log!$A$1:$ZZ$9791,MATCH(T$5,cleaning_log!$A$2:$ZZ$2,0),0)</f>
        <v>228758</v>
      </c>
      <c r="U1455">
        <f>VLOOKUP($A1455,cleaning_log!$A$1:$ZZ$9791,MATCH(U$5,cleaning_log!$A$2:$ZZ$2,0),0)</f>
        <v>458756</v>
      </c>
      <c r="V1455">
        <f>VLOOKUP($A1455,cleaning_log!$A$1:$ZZ$9791,MATCH(V$5,cleaning_log!$A$2:$ZZ$2,0),0)</f>
        <v>477751</v>
      </c>
    </row>
    <row r="1456" spans="1:22" x14ac:dyDescent="0.2">
      <c r="A1456" t="s">
        <v>4030</v>
      </c>
      <c r="B1456" t="str">
        <f>IF(NOT(ISNA(VLOOKUP($A1456,miplib2017!$A$5:$A$10000,1,0))),"miplib2017",IF(NOT(ISNA(VLOOKUP($A1456,miplib2010!$A$5:$A$10000,1,0))),"miplib2010",IF(NOT(ISNA(VLOOKUP($A1456,miplib2003!$A$5:$A$10000,1,0))),"miplib2003",IF(NOT(ISNA(VLOOKUP($A1456,miplib3!$A$5:$A$10002,1,0))),"miplib3",IF(NOT(ISNA(VLOOKUP($A1456,miplib2!$A$5:$A$10004,1,0))),"miplib2",IF(NOT(ISNA(VLOOKUP($A1456,coral!$A$5:$A$10000,1,0))),"coral",IF(NOT(ISNA(VLOOKUP($A1456,neos!$A$5:$A$10000,1,0))),"neos","COULD NOT FIND")))))))</f>
        <v>miplib3</v>
      </c>
      <c r="C1456" t="str">
        <f>B1456&amp;"/"&amp;A1456</f>
        <v>miplib3/vpm1</v>
      </c>
      <c r="D1456">
        <f ca="1">VLOOKUP($A1456,INDIRECT("'"&amp;$B1456&amp;"'!"&amp;"$A$5:$Z$10000"),MATCH(D$5,INDIRECT("'"&amp;$B1456&amp;"'!$A$4:$Z$4"),0),0)</f>
        <v>234</v>
      </c>
      <c r="E1456">
        <f ca="1">VLOOKUP($A1456,INDIRECT("'"&amp;$B1456&amp;"'!"&amp;"$A$5:$Z$10000"),MATCH(E$5,INDIRECT("'"&amp;$B1456&amp;"'!$A$4:$Z$4"),0),0)</f>
        <v>378</v>
      </c>
      <c r="F1456">
        <f>VLOOKUP($A1456,cleaning_log!$A$1:$ZZ$9791,MATCH(F$5,cleaning_log!$A$2:$ZZ$2,0),0)</f>
        <v>128</v>
      </c>
      <c r="G1456">
        <f>VLOOKUP($A1456,cleaning_log!$A$1:$ZZ$9791,MATCH(G$5,cleaning_log!$A$2:$ZZ$2,0),0)</f>
        <v>188</v>
      </c>
      <c r="H1456">
        <f ca="1">VLOOKUP($A1456,INDIRECT("'"&amp;$B1456&amp;"'!"&amp;"$A$5:$Z$10000"),MATCH(H$5,INDIRECT("'"&amp;$B1456&amp;"'!$A$4:$Z$4"),0),0)</f>
        <v>20</v>
      </c>
      <c r="I1456">
        <f>VLOOKUP($A1456,cleaning_log!$A$1:$ZZ$9791,MATCH(I$5,cleaning_log!$A$2:$ZZ$2,0),0)</f>
        <v>15.4166666666666</v>
      </c>
      <c r="J1456">
        <f>VLOOKUP($A1456,cleaning_log!$A$1:$ZZ$9791,MATCH(J$5,cleaning_log!$A$2:$ZZ$2,0),0)</f>
        <v>16.433333333333302</v>
      </c>
      <c r="K1456" t="b">
        <f ca="1">IF(ISNA(J1456),TRUE,ABS(H1456-J1456)&gt;0.001)</f>
        <v>1</v>
      </c>
      <c r="L1456">
        <f>VLOOKUP($A1456,cleaning_log!$A$1:$ZZ$9791,MATCH(L$5,cleaning_log!$A$2:$ZZ$2,0),0)</f>
        <v>1E+100</v>
      </c>
      <c r="M1456">
        <f>VLOOKUP($A1456,cleaning_log!$A$1:$ZZ$9791,MATCH(M$5,cleaning_log!$A$2:$ZZ$2,0),0)</f>
        <v>1E+100</v>
      </c>
      <c r="N1456">
        <f>VLOOKUP($A1456,cleaning_log!$A$1:$ZZ$9791,MATCH(N$5,cleaning_log!$A$2:$ZZ$2,0),0)</f>
        <v>20</v>
      </c>
      <c r="O1456">
        <f>VLOOKUP($A1456,cleaning_log!$A$1:$ZZ$9791,MATCH(O$5,cleaning_log!$A$2:$ZZ$2,0),0)</f>
        <v>20</v>
      </c>
      <c r="P1456">
        <f>VLOOKUP($A1456,cleaning_log!$A$1:$ZZ$9791,MATCH(P$5,cleaning_log!$A$2:$ZZ$2,0),0)</f>
        <v>4.0000000000000001E-3</v>
      </c>
      <c r="Q1456">
        <f>VLOOKUP($A1456,cleaning_log!$A$1:$ZZ$9791,MATCH(Q$5,cleaning_log!$A$2:$ZZ$2,0),0)</f>
        <v>4.0000000000000001E-3</v>
      </c>
      <c r="R1456">
        <f>VLOOKUP($A1456,cleaning_log!$A$1:$ZZ$9791,MATCH(R$5,cleaning_log!$A$2:$ZZ$2,0),0)</f>
        <v>4.0000000000000001E-3</v>
      </c>
      <c r="S1456" t="b">
        <f t="shared" si="208"/>
        <v>1</v>
      </c>
      <c r="T1456">
        <f>VLOOKUP($A1456,cleaning_log!$A$1:$ZZ$9791,MATCH(T$5,cleaning_log!$A$2:$ZZ$2,0),0)</f>
        <v>1</v>
      </c>
      <c r="U1456">
        <f>VLOOKUP($A1456,cleaning_log!$A$1:$ZZ$9791,MATCH(U$5,cleaning_log!$A$2:$ZZ$2,0),0)</f>
        <v>1</v>
      </c>
      <c r="V1456">
        <f>VLOOKUP($A1456,cleaning_log!$A$1:$ZZ$9791,MATCH(V$5,cleaning_log!$A$2:$ZZ$2,0),0)</f>
        <v>1</v>
      </c>
    </row>
    <row r="1457" spans="1:22" x14ac:dyDescent="0.2">
      <c r="A1457" t="s">
        <v>3975</v>
      </c>
      <c r="B1457" t="str">
        <f>IF(NOT(ISNA(VLOOKUP($A1457,miplib2017!$A$5:$A$10000,1,0))),"miplib2017",IF(NOT(ISNA(VLOOKUP($A1457,miplib2010!$A$5:$A$10000,1,0))),"miplib2010",IF(NOT(ISNA(VLOOKUP($A1457,miplib2003!$A$5:$A$10000,1,0))),"miplib2003",IF(NOT(ISNA(VLOOKUP($A1457,miplib3!$A$5:$A$10002,1,0))),"miplib3",IF(NOT(ISNA(VLOOKUP($A1457,miplib2!$A$5:$A$10004,1,0))),"miplib2",IF(NOT(ISNA(VLOOKUP($A1457,coral!$A$5:$A$10000,1,0))),"coral",IF(NOT(ISNA(VLOOKUP($A1457,neos!$A$5:$A$10000,1,0))),"neos","COULD NOT FIND")))))))</f>
        <v>miplib2003</v>
      </c>
      <c r="C1457" t="str">
        <f>B1457&amp;"/"&amp;A1457</f>
        <v>miplib2003/vpm2</v>
      </c>
      <c r="D1457">
        <f ca="1">VLOOKUP($A1457,INDIRECT("'"&amp;$B1457&amp;"'!"&amp;"$A$5:$Z$10000"),MATCH(D$5,INDIRECT("'"&amp;$B1457&amp;"'!$A$4:$Z$4"),0),0)</f>
        <v>234</v>
      </c>
      <c r="E1457">
        <f ca="1">VLOOKUP($A1457,INDIRECT("'"&amp;$B1457&amp;"'!"&amp;"$A$5:$Z$10000"),MATCH(E$5,INDIRECT("'"&amp;$B1457&amp;"'!$A$4:$Z$4"),0),0)</f>
        <v>378</v>
      </c>
      <c r="F1457">
        <f>VLOOKUP($A1457,cleaning_log!$A$1:$ZZ$9791,MATCH(F$5,cleaning_log!$A$2:$ZZ$2,0),0)</f>
        <v>127</v>
      </c>
      <c r="G1457">
        <f>VLOOKUP($A1457,cleaning_log!$A$1:$ZZ$9791,MATCH(G$5,cleaning_log!$A$2:$ZZ$2,0),0)</f>
        <v>187</v>
      </c>
      <c r="H1457">
        <f ca="1">VLOOKUP($A1457,INDIRECT("'"&amp;$B1457&amp;"'!"&amp;"$A$5:$Z$10000"),MATCH(H$5,INDIRECT("'"&amp;$B1457&amp;"'!$A$4:$Z$4"),0),0)</f>
        <v>13.75</v>
      </c>
      <c r="I1457">
        <f>VLOOKUP($A1457,cleaning_log!$A$1:$ZZ$9791,MATCH(I$5,cleaning_log!$A$2:$ZZ$2,0),0)</f>
        <v>9.8892645971914206</v>
      </c>
      <c r="J1457">
        <f>VLOOKUP($A1457,cleaning_log!$A$1:$ZZ$9791,MATCH(J$5,cleaning_log!$A$2:$ZZ$2,0),0)</f>
        <v>11.135632147123999</v>
      </c>
      <c r="K1457" t="b">
        <f ca="1">IF(ISNA(J1457),TRUE,ABS(H1457-J1457)&gt;0.001)</f>
        <v>1</v>
      </c>
      <c r="L1457">
        <f>VLOOKUP($A1457,cleaning_log!$A$1:$ZZ$9791,MATCH(L$5,cleaning_log!$A$2:$ZZ$2,0),0)</f>
        <v>13.75</v>
      </c>
      <c r="M1457">
        <f>VLOOKUP($A1457,cleaning_log!$A$1:$ZZ$9791,MATCH(M$5,cleaning_log!$A$2:$ZZ$2,0),0)</f>
        <v>13.749999999999901</v>
      </c>
      <c r="N1457">
        <f>VLOOKUP($A1457,cleaning_log!$A$1:$ZZ$9791,MATCH(N$5,cleaning_log!$A$2:$ZZ$2,0),0)</f>
        <v>13.75</v>
      </c>
      <c r="O1457">
        <f>VLOOKUP($A1457,cleaning_log!$A$1:$ZZ$9791,MATCH(O$5,cleaning_log!$A$2:$ZZ$2,0),0)</f>
        <v>13.75</v>
      </c>
      <c r="P1457">
        <f>VLOOKUP($A1457,cleaning_log!$A$1:$ZZ$9791,MATCH(P$5,cleaning_log!$A$2:$ZZ$2,0),0)</f>
        <v>0.252</v>
      </c>
      <c r="Q1457">
        <f>VLOOKUP($A1457,cleaning_log!$A$1:$ZZ$9791,MATCH(Q$5,cleaning_log!$A$2:$ZZ$2,0),0)</f>
        <v>0.21</v>
      </c>
      <c r="R1457">
        <f>VLOOKUP($A1457,cleaning_log!$A$1:$ZZ$9791,MATCH(R$5,cleaning_log!$A$2:$ZZ$2,0),0)</f>
        <v>0.48399999999999999</v>
      </c>
      <c r="S1457" t="b">
        <f t="shared" si="208"/>
        <v>1</v>
      </c>
      <c r="T1457">
        <f>VLOOKUP($A1457,cleaning_log!$A$1:$ZZ$9791,MATCH(T$5,cleaning_log!$A$2:$ZZ$2,0),0)</f>
        <v>571</v>
      </c>
      <c r="U1457">
        <f>VLOOKUP($A1457,cleaning_log!$A$1:$ZZ$9791,MATCH(U$5,cleaning_log!$A$2:$ZZ$2,0),0)</f>
        <v>724</v>
      </c>
      <c r="V1457">
        <f>VLOOKUP($A1457,cleaning_log!$A$1:$ZZ$9791,MATCH(V$5,cleaning_log!$A$2:$ZZ$2,0),0)</f>
        <v>954</v>
      </c>
    </row>
    <row r="1458" spans="1:22" hidden="1" x14ac:dyDescent="0.2">
      <c r="A1458" t="s">
        <v>4336</v>
      </c>
      <c r="B1458" t="str">
        <f>IF(NOT(ISNA(VLOOKUP($A1458,miplib2017!$A$5:$A$10000,1,0))),"miplib2017",IF(NOT(ISNA(VLOOKUP($A1458,miplib2010!$A$5:$A$10000,1,0))),"miplib2010",IF(NOT(ISNA(VLOOKUP($A1458,miplib2003!$A$5:$A$10000,1,0))),"miplib2003",IF(NOT(ISNA(VLOOKUP($A1458,miplib3!$A$5:$A$10002,1,0))),"miplib3",IF(NOT(ISNA(VLOOKUP($A1458,miplib2!$A$5:$A$10004,1,0))),"miplib2",IF(NOT(ISNA(VLOOKUP($A1458,coral!$A$5:$A$10000,1,0))),"coral",IF(NOT(ISNA(VLOOKUP($A1458,neos!$A$5:$A$10000,1,0))),"neos","COULD NOT FIND")))))))</f>
        <v>miplib2017</v>
      </c>
      <c r="C1458" t="str">
        <f>B1458&amp;"/"&amp;A1458</f>
        <v>miplib2017/vpphard</v>
      </c>
      <c r="D1458">
        <f ca="1">VLOOKUP($A1458,INDIRECT("'"&amp;$B1458&amp;"'!"&amp;"$A$5:$Z$10000"),MATCH(D$5,INDIRECT("'"&amp;$B1458&amp;"'!$A$4:$Z$4"),0),0)</f>
        <v>47280</v>
      </c>
      <c r="E1458">
        <f ca="1">VLOOKUP($A1458,INDIRECT("'"&amp;$B1458&amp;"'!"&amp;"$A$5:$Z$10000"),MATCH(E$5,INDIRECT("'"&amp;$B1458&amp;"'!$A$4:$Z$4"),0),0)</f>
        <v>51471</v>
      </c>
      <c r="F1458" t="e">
        <f>VLOOKUP($A1458,cleaning_log!$A$1:$ZZ$9791,MATCH(F$5,cleaning_log!$A$2:$ZZ$2,0),0)</f>
        <v>#N/A</v>
      </c>
      <c r="G1458" t="e">
        <f>VLOOKUP($A1458,cleaning_log!$A$1:$ZZ$9791,MATCH(G$5,cleaning_log!$A$2:$ZZ$2,0),0)</f>
        <v>#N/A</v>
      </c>
      <c r="H1458">
        <f ca="1">VLOOKUP($A1458,INDIRECT("'"&amp;$B1458&amp;"'!"&amp;"$A$5:$Z$10000"),MATCH(H$5,INDIRECT("'"&amp;$B1458&amp;"'!$A$4:$Z$4"),0),0)</f>
        <v>5</v>
      </c>
      <c r="I1458" t="e">
        <f>VLOOKUP($A1458,cleaning_log!$A$1:$ZZ$9791,MATCH(I$5,cleaning_log!$A$2:$ZZ$2,0),0)</f>
        <v>#N/A</v>
      </c>
      <c r="J1458" t="e">
        <f>VLOOKUP($A1458,cleaning_log!$A$1:$ZZ$9791,MATCH(J$5,cleaning_log!$A$2:$ZZ$2,0),0)</f>
        <v>#N/A</v>
      </c>
      <c r="K1458" t="b">
        <f>IF(ISNA(J1458),TRUE,ABS(H1458-J1458)&gt;0.001)</f>
        <v>1</v>
      </c>
      <c r="L1458" t="e">
        <f>VLOOKUP($A1458,cleaning_log!$A$1:$ZZ$9791,MATCH(L$5,cleaning_log!$A$2:$ZZ$2,0),0)</f>
        <v>#N/A</v>
      </c>
      <c r="M1458" t="e">
        <f>VLOOKUP($A1458,cleaning_log!$A$1:$ZZ$9791,MATCH(M$5,cleaning_log!$A$2:$ZZ$2,0),0)</f>
        <v>#N/A</v>
      </c>
      <c r="N1458" t="e">
        <f>VLOOKUP($A1458,cleaning_log!$A$1:$ZZ$9791,MATCH(N$5,cleaning_log!$A$2:$ZZ$2,0),0)</f>
        <v>#N/A</v>
      </c>
      <c r="O1458" t="e">
        <f>VLOOKUP($A1458,cleaning_log!$A$1:$ZZ$9791,MATCH(O$5,cleaning_log!$A$2:$ZZ$2,0),0)</f>
        <v>#N/A</v>
      </c>
      <c r="P1458" t="e">
        <f>VLOOKUP($A1458,cleaning_log!$A$1:$ZZ$9791,MATCH(P$5,cleaning_log!$A$2:$ZZ$2,0),0)</f>
        <v>#N/A</v>
      </c>
      <c r="Q1458" t="e">
        <f>VLOOKUP($A1458,cleaning_log!$A$1:$ZZ$9791,MATCH(Q$5,cleaning_log!$A$2:$ZZ$2,0),0)</f>
        <v>#N/A</v>
      </c>
      <c r="R1458" t="e">
        <f>VLOOKUP($A1458,cleaning_log!$A$1:$ZZ$9791,MATCH(R$5,cleaning_log!$A$2:$ZZ$2,0),0)</f>
        <v>#N/A</v>
      </c>
      <c r="S1458" t="e">
        <f t="shared" si="208"/>
        <v>#N/A</v>
      </c>
      <c r="T1458" t="e">
        <f>VLOOKUP($A1458,cleaning_log!$A$1:$ZZ$9791,MATCH(T$5,cleaning_log!$A$2:$ZZ$2,0),0)</f>
        <v>#N/A</v>
      </c>
      <c r="U1458" t="e">
        <f>VLOOKUP($A1458,cleaning_log!$A$1:$ZZ$9791,MATCH(U$5,cleaning_log!$A$2:$ZZ$2,0),0)</f>
        <v>#N/A</v>
      </c>
      <c r="V1458" t="e">
        <f>VLOOKUP($A1458,cleaning_log!$A$1:$ZZ$9791,MATCH(V$5,cleaning_log!$A$2:$ZZ$2,0),0)</f>
        <v>#N/A</v>
      </c>
    </row>
    <row r="1459" spans="1:22" hidden="1" x14ac:dyDescent="0.2">
      <c r="A1459" t="s">
        <v>4335</v>
      </c>
      <c r="B1459" t="str">
        <f>IF(NOT(ISNA(VLOOKUP($A1459,miplib2017!$A$5:$A$10000,1,0))),"miplib2017",IF(NOT(ISNA(VLOOKUP($A1459,miplib2010!$A$5:$A$10000,1,0))),"miplib2010",IF(NOT(ISNA(VLOOKUP($A1459,miplib2003!$A$5:$A$10000,1,0))),"miplib2003",IF(NOT(ISNA(VLOOKUP($A1459,miplib3!$A$5:$A$10002,1,0))),"miplib3",IF(NOT(ISNA(VLOOKUP($A1459,miplib2!$A$5:$A$10004,1,0))),"miplib2",IF(NOT(ISNA(VLOOKUP($A1459,coral!$A$5:$A$10000,1,0))),"coral",IF(NOT(ISNA(VLOOKUP($A1459,neos!$A$5:$A$10000,1,0))),"neos","COULD NOT FIND")))))))</f>
        <v>miplib2017</v>
      </c>
      <c r="C1459" t="str">
        <f>B1459&amp;"/"&amp;A1459</f>
        <v>miplib2017/vpphard2</v>
      </c>
      <c r="D1459">
        <f ca="1">VLOOKUP($A1459,INDIRECT("'"&amp;$B1459&amp;"'!"&amp;"$A$5:$Z$10000"),MATCH(D$5,INDIRECT("'"&amp;$B1459&amp;"'!$A$4:$Z$4"),0),0)</f>
        <v>198450</v>
      </c>
      <c r="E1459">
        <f ca="1">VLOOKUP($A1459,INDIRECT("'"&amp;$B1459&amp;"'!"&amp;"$A$5:$Z$10000"),MATCH(E$5,INDIRECT("'"&amp;$B1459&amp;"'!$A$4:$Z$4"),0),0)</f>
        <v>199999</v>
      </c>
      <c r="F1459" t="e">
        <f>VLOOKUP($A1459,cleaning_log!$A$1:$ZZ$9791,MATCH(F$5,cleaning_log!$A$2:$ZZ$2,0),0)</f>
        <v>#N/A</v>
      </c>
      <c r="G1459" t="e">
        <f>VLOOKUP($A1459,cleaning_log!$A$1:$ZZ$9791,MATCH(G$5,cleaning_log!$A$2:$ZZ$2,0),0)</f>
        <v>#N/A</v>
      </c>
      <c r="H1459">
        <f ca="1">VLOOKUP($A1459,INDIRECT("'"&amp;$B1459&amp;"'!"&amp;"$A$5:$Z$10000"),MATCH(H$5,INDIRECT("'"&amp;$B1459&amp;"'!$A$4:$Z$4"),0),0)</f>
        <v>81</v>
      </c>
      <c r="I1459" t="e">
        <f>VLOOKUP($A1459,cleaning_log!$A$1:$ZZ$9791,MATCH(I$5,cleaning_log!$A$2:$ZZ$2,0),0)</f>
        <v>#N/A</v>
      </c>
      <c r="J1459" t="e">
        <f>VLOOKUP($A1459,cleaning_log!$A$1:$ZZ$9791,MATCH(J$5,cleaning_log!$A$2:$ZZ$2,0),0)</f>
        <v>#N/A</v>
      </c>
      <c r="K1459" t="b">
        <f>IF(ISNA(J1459),TRUE,ABS(H1459-J1459)&gt;0.001)</f>
        <v>1</v>
      </c>
      <c r="L1459" t="e">
        <f>VLOOKUP($A1459,cleaning_log!$A$1:$ZZ$9791,MATCH(L$5,cleaning_log!$A$2:$ZZ$2,0),0)</f>
        <v>#N/A</v>
      </c>
      <c r="M1459" t="e">
        <f>VLOOKUP($A1459,cleaning_log!$A$1:$ZZ$9791,MATCH(M$5,cleaning_log!$A$2:$ZZ$2,0),0)</f>
        <v>#N/A</v>
      </c>
      <c r="N1459" t="e">
        <f>VLOOKUP($A1459,cleaning_log!$A$1:$ZZ$9791,MATCH(N$5,cleaning_log!$A$2:$ZZ$2,0),0)</f>
        <v>#N/A</v>
      </c>
      <c r="O1459" t="e">
        <f>VLOOKUP($A1459,cleaning_log!$A$1:$ZZ$9791,MATCH(O$5,cleaning_log!$A$2:$ZZ$2,0),0)</f>
        <v>#N/A</v>
      </c>
      <c r="P1459" t="e">
        <f>VLOOKUP($A1459,cleaning_log!$A$1:$ZZ$9791,MATCH(P$5,cleaning_log!$A$2:$ZZ$2,0),0)</f>
        <v>#N/A</v>
      </c>
      <c r="Q1459" t="e">
        <f>VLOOKUP($A1459,cleaning_log!$A$1:$ZZ$9791,MATCH(Q$5,cleaning_log!$A$2:$ZZ$2,0),0)</f>
        <v>#N/A</v>
      </c>
      <c r="R1459" t="e">
        <f>VLOOKUP($A1459,cleaning_log!$A$1:$ZZ$9791,MATCH(R$5,cleaning_log!$A$2:$ZZ$2,0),0)</f>
        <v>#N/A</v>
      </c>
      <c r="S1459" t="e">
        <f t="shared" si="208"/>
        <v>#N/A</v>
      </c>
      <c r="T1459" t="e">
        <f>VLOOKUP($A1459,cleaning_log!$A$1:$ZZ$9791,MATCH(T$5,cleaning_log!$A$2:$ZZ$2,0),0)</f>
        <v>#N/A</v>
      </c>
      <c r="U1459" t="e">
        <f>VLOOKUP($A1459,cleaning_log!$A$1:$ZZ$9791,MATCH(U$5,cleaning_log!$A$2:$ZZ$2,0),0)</f>
        <v>#N/A</v>
      </c>
      <c r="V1459" t="e">
        <f>VLOOKUP($A1459,cleaning_log!$A$1:$ZZ$9791,MATCH(V$5,cleaning_log!$A$2:$ZZ$2,0),0)</f>
        <v>#N/A</v>
      </c>
    </row>
    <row r="1460" spans="1:22" x14ac:dyDescent="0.2">
      <c r="A1460" t="s">
        <v>4337</v>
      </c>
      <c r="B1460" t="str">
        <f>IF(NOT(ISNA(VLOOKUP($A1460,miplib2017!$A$5:$A$10000,1,0))),"miplib2017",IF(NOT(ISNA(VLOOKUP($A1460,miplib2010!$A$5:$A$10000,1,0))),"miplib2010",IF(NOT(ISNA(VLOOKUP($A1460,miplib2003!$A$5:$A$10000,1,0))),"miplib2003",IF(NOT(ISNA(VLOOKUP($A1460,miplib3!$A$5:$A$10002,1,0))),"miplib3",IF(NOT(ISNA(VLOOKUP($A1460,miplib2!$A$5:$A$10004,1,0))),"miplib2",IF(NOT(ISNA(VLOOKUP($A1460,coral!$A$5:$A$10000,1,0))),"coral",IF(NOT(ISNA(VLOOKUP($A1460,neos!$A$5:$A$10000,1,0))),"neos","COULD NOT FIND")))))))</f>
        <v>miplib2017</v>
      </c>
      <c r="C1460" t="str">
        <f>B1460&amp;"/"&amp;A1460</f>
        <v>miplib2017/wachplan</v>
      </c>
      <c r="D1460">
        <f ca="1">VLOOKUP($A1460,INDIRECT("'"&amp;$B1460&amp;"'!"&amp;"$A$5:$Z$10000"),MATCH(D$5,INDIRECT("'"&amp;$B1460&amp;"'!$A$4:$Z$4"),0),0)</f>
        <v>1553</v>
      </c>
      <c r="E1460">
        <f ca="1">VLOOKUP($A1460,INDIRECT("'"&amp;$B1460&amp;"'!"&amp;"$A$5:$Z$10000"),MATCH(E$5,INDIRECT("'"&amp;$B1460&amp;"'!$A$4:$Z$4"),0),0)</f>
        <v>3361</v>
      </c>
      <c r="F1460">
        <f>VLOOKUP($A1460,cleaning_log!$A$1:$ZZ$9791,MATCH(F$5,cleaning_log!$A$2:$ZZ$2,0),0)</f>
        <v>650</v>
      </c>
      <c r="G1460">
        <f>VLOOKUP($A1460,cleaning_log!$A$1:$ZZ$9791,MATCH(G$5,cleaning_log!$A$2:$ZZ$2,0),0)</f>
        <v>2287</v>
      </c>
      <c r="H1460">
        <f ca="1">VLOOKUP($A1460,INDIRECT("'"&amp;$B1460&amp;"'!"&amp;"$A$5:$Z$10000"),MATCH(H$5,INDIRECT("'"&amp;$B1460&amp;"'!$A$4:$Z$4"),0),0)</f>
        <v>-8</v>
      </c>
      <c r="I1460">
        <f>VLOOKUP($A1460,cleaning_log!$A$1:$ZZ$9791,MATCH(I$5,cleaning_log!$A$2:$ZZ$2,0),0)</f>
        <v>-9</v>
      </c>
      <c r="J1460">
        <f>VLOOKUP($A1460,cleaning_log!$A$1:$ZZ$9791,MATCH(J$5,cleaning_log!$A$2:$ZZ$2,0),0)</f>
        <v>-9</v>
      </c>
      <c r="K1460" t="b">
        <f ca="1">IF(ISNA(J1460),TRUE,ABS(H1460-J1460)&gt;0.001)</f>
        <v>1</v>
      </c>
      <c r="L1460">
        <f>VLOOKUP($A1460,cleaning_log!$A$1:$ZZ$9791,MATCH(L$5,cleaning_log!$A$2:$ZZ$2,0),0)</f>
        <v>-8</v>
      </c>
      <c r="M1460">
        <f>VLOOKUP($A1460,cleaning_log!$A$1:$ZZ$9791,MATCH(M$5,cleaning_log!$A$2:$ZZ$2,0),0)</f>
        <v>-8</v>
      </c>
      <c r="N1460">
        <f>VLOOKUP($A1460,cleaning_log!$A$1:$ZZ$9791,MATCH(N$5,cleaning_log!$A$2:$ZZ$2,0),0)</f>
        <v>-8.9999999999999805</v>
      </c>
      <c r="O1460">
        <f>VLOOKUP($A1460,cleaning_log!$A$1:$ZZ$9791,MATCH(O$5,cleaning_log!$A$2:$ZZ$2,0),0)</f>
        <v>-8.9999999999999805</v>
      </c>
      <c r="P1460">
        <f>VLOOKUP($A1460,cleaning_log!$A$1:$ZZ$9791,MATCH(P$5,cleaning_log!$A$2:$ZZ$2,0),0)</f>
        <v>3600.0010000000002</v>
      </c>
      <c r="Q1460">
        <f>VLOOKUP($A1460,cleaning_log!$A$1:$ZZ$9791,MATCH(Q$5,cleaning_log!$A$2:$ZZ$2,0),0)</f>
        <v>3600</v>
      </c>
      <c r="R1460">
        <f>VLOOKUP($A1460,cleaning_log!$A$1:$ZZ$9791,MATCH(R$5,cleaning_log!$A$2:$ZZ$2,0),0)</f>
        <v>3600.0010000000002</v>
      </c>
      <c r="S1460" t="b">
        <f t="shared" si="208"/>
        <v>0</v>
      </c>
      <c r="T1460">
        <f>VLOOKUP($A1460,cleaning_log!$A$1:$ZZ$9791,MATCH(T$5,cleaning_log!$A$2:$ZZ$2,0),0)</f>
        <v>91652</v>
      </c>
      <c r="U1460">
        <f>VLOOKUP($A1460,cleaning_log!$A$1:$ZZ$9791,MATCH(U$5,cleaning_log!$A$2:$ZZ$2,0),0)</f>
        <v>180148</v>
      </c>
      <c r="V1460">
        <f>VLOOKUP($A1460,cleaning_log!$A$1:$ZZ$9791,MATCH(V$5,cleaning_log!$A$2:$ZZ$2,0),0)</f>
        <v>196203</v>
      </c>
    </row>
    <row r="1461" spans="1:22" hidden="1" x14ac:dyDescent="0.2">
      <c r="A1461" t="s">
        <v>4338</v>
      </c>
      <c r="B1461" t="str">
        <f>IF(NOT(ISNA(VLOOKUP($A1461,miplib2017!$A$5:$A$10000,1,0))),"miplib2017",IF(NOT(ISNA(VLOOKUP($A1461,miplib2010!$A$5:$A$10000,1,0))),"miplib2010",IF(NOT(ISNA(VLOOKUP($A1461,miplib2003!$A$5:$A$10000,1,0))),"miplib2003",IF(NOT(ISNA(VLOOKUP($A1461,miplib3!$A$5:$A$10002,1,0))),"miplib3",IF(NOT(ISNA(VLOOKUP($A1461,miplib2!$A$5:$A$10004,1,0))),"miplib2",IF(NOT(ISNA(VLOOKUP($A1461,coral!$A$5:$A$10000,1,0))),"coral",IF(NOT(ISNA(VLOOKUP($A1461,neos!$A$5:$A$10000,1,0))),"neos","COULD NOT FIND")))))))</f>
        <v>miplib2017</v>
      </c>
      <c r="C1461" t="str">
        <f>B1461&amp;"/"&amp;A1461</f>
        <v>miplib2017/wnq-n100-mw99-14</v>
      </c>
      <c r="D1461">
        <f ca="1">VLOOKUP($A1461,INDIRECT("'"&amp;$B1461&amp;"'!"&amp;"$A$5:$Z$10000"),MATCH(D$5,INDIRECT("'"&amp;$B1461&amp;"'!$A$4:$Z$4"),0),0)</f>
        <v>656900</v>
      </c>
      <c r="E1461">
        <f ca="1">VLOOKUP($A1461,INDIRECT("'"&amp;$B1461&amp;"'!"&amp;"$A$5:$Z$10000"),MATCH(E$5,INDIRECT("'"&amp;$B1461&amp;"'!$A$4:$Z$4"),0),0)</f>
        <v>10000</v>
      </c>
      <c r="F1461" t="e">
        <f>VLOOKUP($A1461,cleaning_log!$A$1:$ZZ$9791,MATCH(F$5,cleaning_log!$A$2:$ZZ$2,0),0)</f>
        <v>#N/A</v>
      </c>
      <c r="G1461" t="e">
        <f>VLOOKUP($A1461,cleaning_log!$A$1:$ZZ$9791,MATCH(G$5,cleaning_log!$A$2:$ZZ$2,0),0)</f>
        <v>#N/A</v>
      </c>
      <c r="H1461">
        <f ca="1">VLOOKUP($A1461,INDIRECT("'"&amp;$B1461&amp;"'!"&amp;"$A$5:$Z$10000"),MATCH(H$5,INDIRECT("'"&amp;$B1461&amp;"'!$A$4:$Z$4"),0),0)</f>
        <v>259</v>
      </c>
      <c r="I1461" t="e">
        <f>VLOOKUP($A1461,cleaning_log!$A$1:$ZZ$9791,MATCH(I$5,cleaning_log!$A$2:$ZZ$2,0),0)</f>
        <v>#N/A</v>
      </c>
      <c r="J1461" t="e">
        <f>VLOOKUP($A1461,cleaning_log!$A$1:$ZZ$9791,MATCH(J$5,cleaning_log!$A$2:$ZZ$2,0),0)</f>
        <v>#N/A</v>
      </c>
      <c r="K1461" t="b">
        <f>IF(ISNA(J1461),TRUE,ABS(H1461-J1461)&gt;0.001)</f>
        <v>1</v>
      </c>
      <c r="L1461" t="e">
        <f>VLOOKUP($A1461,cleaning_log!$A$1:$ZZ$9791,MATCH(L$5,cleaning_log!$A$2:$ZZ$2,0),0)</f>
        <v>#N/A</v>
      </c>
      <c r="M1461" t="e">
        <f>VLOOKUP($A1461,cleaning_log!$A$1:$ZZ$9791,MATCH(M$5,cleaning_log!$A$2:$ZZ$2,0),0)</f>
        <v>#N/A</v>
      </c>
      <c r="N1461" t="e">
        <f>VLOOKUP($A1461,cleaning_log!$A$1:$ZZ$9791,MATCH(N$5,cleaning_log!$A$2:$ZZ$2,0),0)</f>
        <v>#N/A</v>
      </c>
      <c r="O1461" t="e">
        <f>VLOOKUP($A1461,cleaning_log!$A$1:$ZZ$9791,MATCH(O$5,cleaning_log!$A$2:$ZZ$2,0),0)</f>
        <v>#N/A</v>
      </c>
      <c r="P1461" t="e">
        <f>VLOOKUP($A1461,cleaning_log!$A$1:$ZZ$9791,MATCH(P$5,cleaning_log!$A$2:$ZZ$2,0),0)</f>
        <v>#N/A</v>
      </c>
      <c r="Q1461" t="e">
        <f>VLOOKUP($A1461,cleaning_log!$A$1:$ZZ$9791,MATCH(Q$5,cleaning_log!$A$2:$ZZ$2,0),0)</f>
        <v>#N/A</v>
      </c>
      <c r="R1461" t="e">
        <f>VLOOKUP($A1461,cleaning_log!$A$1:$ZZ$9791,MATCH(R$5,cleaning_log!$A$2:$ZZ$2,0),0)</f>
        <v>#N/A</v>
      </c>
      <c r="S1461" t="e">
        <f t="shared" si="208"/>
        <v>#N/A</v>
      </c>
      <c r="T1461" t="e">
        <f>VLOOKUP($A1461,cleaning_log!$A$1:$ZZ$9791,MATCH(T$5,cleaning_log!$A$2:$ZZ$2,0),0)</f>
        <v>#N/A</v>
      </c>
      <c r="U1461" t="e">
        <f>VLOOKUP($A1461,cleaning_log!$A$1:$ZZ$9791,MATCH(U$5,cleaning_log!$A$2:$ZZ$2,0),0)</f>
        <v>#N/A</v>
      </c>
      <c r="V1461" t="e">
        <f>VLOOKUP($A1461,cleaning_log!$A$1:$ZZ$9791,MATCH(V$5,cleaning_log!$A$2:$ZZ$2,0),0)</f>
        <v>#N/A</v>
      </c>
    </row>
    <row r="1462" spans="1:22" hidden="1" x14ac:dyDescent="0.2">
      <c r="A1462" t="s">
        <v>16185</v>
      </c>
      <c r="B1462" t="str">
        <f>IF(NOT(ISNA(VLOOKUP($A1462,miplib2017!$A$5:$A$10000,1,0))),"miplib2017",IF(NOT(ISNA(VLOOKUP($A1462,miplib2010!$A$5:$A$10000,1,0))),"miplib2010",IF(NOT(ISNA(VLOOKUP($A1462,miplib2003!$A$5:$A$10000,1,0))),"miplib2003",IF(NOT(ISNA(VLOOKUP($A1462,miplib3!$A$5:$A$10002,1,0))),"miplib3",IF(NOT(ISNA(VLOOKUP($A1462,miplib2!$A$5:$A$10004,1,0))),"miplib2",IF(NOT(ISNA(VLOOKUP($A1462,coral!$A$5:$A$10000,1,0))),"coral",IF(NOT(ISNA(VLOOKUP($A1462,neos!$A$5:$A$10000,1,0))),"neos","COULD NOT FIND")))))))</f>
        <v>miplib2017</v>
      </c>
      <c r="C1462" t="str">
        <f>B1462&amp;"/"&amp;A1462</f>
        <v>miplib2017/woodlands09</v>
      </c>
      <c r="D1462">
        <f ca="1">VLOOKUP($A1462,INDIRECT("'"&amp;$B1462&amp;"'!"&amp;"$A$5:$Z$10000"),MATCH(D$5,INDIRECT("'"&amp;$B1462&amp;"'!$A$4:$Z$4"),0),0)</f>
        <v>194599</v>
      </c>
      <c r="E1462">
        <f ca="1">VLOOKUP($A1462,INDIRECT("'"&amp;$B1462&amp;"'!"&amp;"$A$5:$Z$10000"),MATCH(E$5,INDIRECT("'"&amp;$B1462&amp;"'!$A$4:$Z$4"),0),0)</f>
        <v>382147</v>
      </c>
      <c r="F1462" t="e">
        <f>VLOOKUP($A1462,cleaning_log!$A$1:$ZZ$9791,MATCH(F$5,cleaning_log!$A$2:$ZZ$2,0),0)</f>
        <v>#N/A</v>
      </c>
      <c r="G1462" t="e">
        <f>VLOOKUP($A1462,cleaning_log!$A$1:$ZZ$9791,MATCH(G$5,cleaning_log!$A$2:$ZZ$2,0),0)</f>
        <v>#N/A</v>
      </c>
      <c r="H1462">
        <f ca="1">VLOOKUP($A1462,INDIRECT("'"&amp;$B1462&amp;"'!"&amp;"$A$5:$Z$10000"),MATCH(H$5,INDIRECT("'"&amp;$B1462&amp;"'!$A$4:$Z$4"),0),0)</f>
        <v>0</v>
      </c>
      <c r="I1462" t="e">
        <f>VLOOKUP($A1462,cleaning_log!$A$1:$ZZ$9791,MATCH(I$5,cleaning_log!$A$2:$ZZ$2,0),0)</f>
        <v>#N/A</v>
      </c>
      <c r="J1462" t="e">
        <f>VLOOKUP($A1462,cleaning_log!$A$1:$ZZ$9791,MATCH(J$5,cleaning_log!$A$2:$ZZ$2,0),0)</f>
        <v>#N/A</v>
      </c>
      <c r="K1462" t="b">
        <f>IF(ISNA(J1462),TRUE,ABS(H1462-J1462)&gt;0.001)</f>
        <v>1</v>
      </c>
      <c r="L1462" t="e">
        <f>VLOOKUP($A1462,cleaning_log!$A$1:$ZZ$9791,MATCH(L$5,cleaning_log!$A$2:$ZZ$2,0),0)</f>
        <v>#N/A</v>
      </c>
      <c r="M1462" t="e">
        <f>VLOOKUP($A1462,cleaning_log!$A$1:$ZZ$9791,MATCH(M$5,cleaning_log!$A$2:$ZZ$2,0),0)</f>
        <v>#N/A</v>
      </c>
      <c r="N1462" t="e">
        <f>VLOOKUP($A1462,cleaning_log!$A$1:$ZZ$9791,MATCH(N$5,cleaning_log!$A$2:$ZZ$2,0),0)</f>
        <v>#N/A</v>
      </c>
      <c r="O1462" t="e">
        <f>VLOOKUP($A1462,cleaning_log!$A$1:$ZZ$9791,MATCH(O$5,cleaning_log!$A$2:$ZZ$2,0),0)</f>
        <v>#N/A</v>
      </c>
      <c r="P1462" t="e">
        <f>VLOOKUP($A1462,cleaning_log!$A$1:$ZZ$9791,MATCH(P$5,cleaning_log!$A$2:$ZZ$2,0),0)</f>
        <v>#N/A</v>
      </c>
      <c r="Q1462" t="e">
        <f>VLOOKUP($A1462,cleaning_log!$A$1:$ZZ$9791,MATCH(Q$5,cleaning_log!$A$2:$ZZ$2,0),0)</f>
        <v>#N/A</v>
      </c>
      <c r="R1462" t="e">
        <f>VLOOKUP($A1462,cleaning_log!$A$1:$ZZ$9791,MATCH(R$5,cleaning_log!$A$2:$ZZ$2,0),0)</f>
        <v>#N/A</v>
      </c>
      <c r="S1462" t="e">
        <f t="shared" si="208"/>
        <v>#N/A</v>
      </c>
      <c r="T1462" t="e">
        <f>VLOOKUP($A1462,cleaning_log!$A$1:$ZZ$9791,MATCH(T$5,cleaning_log!$A$2:$ZZ$2,0),0)</f>
        <v>#N/A</v>
      </c>
      <c r="U1462" t="e">
        <f>VLOOKUP($A1462,cleaning_log!$A$1:$ZZ$9791,MATCH(U$5,cleaning_log!$A$2:$ZZ$2,0),0)</f>
        <v>#N/A</v>
      </c>
      <c r="V1462" t="e">
        <f>VLOOKUP($A1462,cleaning_log!$A$1:$ZZ$9791,MATCH(V$5,cleaning_log!$A$2:$ZZ$2,0),0)</f>
        <v>#N/A</v>
      </c>
    </row>
    <row r="1463" spans="1:22" hidden="1" x14ac:dyDescent="0.2">
      <c r="A1463" t="s">
        <v>16187</v>
      </c>
      <c r="B1463" t="str">
        <f>IF(NOT(ISNA(VLOOKUP($A1463,miplib2017!$A$5:$A$10000,1,0))),"miplib2017",IF(NOT(ISNA(VLOOKUP($A1463,miplib2010!$A$5:$A$10000,1,0))),"miplib2010",IF(NOT(ISNA(VLOOKUP($A1463,miplib2003!$A$5:$A$10000,1,0))),"miplib2003",IF(NOT(ISNA(VLOOKUP($A1463,miplib3!$A$5:$A$10002,1,0))),"miplib3",IF(NOT(ISNA(VLOOKUP($A1463,miplib2!$A$5:$A$10004,1,0))),"miplib2",IF(NOT(ISNA(VLOOKUP($A1463,coral!$A$5:$A$10000,1,0))),"coral",IF(NOT(ISNA(VLOOKUP($A1463,neos!$A$5:$A$10000,1,0))),"neos","COULD NOT FIND")))))))</f>
        <v>miplib2017</v>
      </c>
      <c r="C1463" t="str">
        <f>B1463&amp;"/"&amp;A1463</f>
        <v>miplib2017/xmas10</v>
      </c>
      <c r="D1463">
        <f ca="1">VLOOKUP($A1463,INDIRECT("'"&amp;$B1463&amp;"'!"&amp;"$A$5:$Z$10000"),MATCH(D$5,INDIRECT("'"&amp;$B1463&amp;"'!$A$4:$Z$4"),0),0)</f>
        <v>9080</v>
      </c>
      <c r="E1463">
        <f ca="1">VLOOKUP($A1463,INDIRECT("'"&amp;$B1463&amp;"'!"&amp;"$A$5:$Z$10000"),MATCH(E$5,INDIRECT("'"&amp;$B1463&amp;"'!$A$4:$Z$4"),0),0)</f>
        <v>8100</v>
      </c>
      <c r="F1463" t="e">
        <f>VLOOKUP($A1463,cleaning_log!$A$1:$ZZ$9791,MATCH(F$5,cleaning_log!$A$2:$ZZ$2,0),0)</f>
        <v>#N/A</v>
      </c>
      <c r="G1463" t="e">
        <f>VLOOKUP($A1463,cleaning_log!$A$1:$ZZ$9791,MATCH(G$5,cleaning_log!$A$2:$ZZ$2,0),0)</f>
        <v>#N/A</v>
      </c>
      <c r="H1463" t="str">
        <f ca="1">VLOOKUP($A1463,INDIRECT("'"&amp;$B1463&amp;"'!"&amp;"$A$5:$Z$10000"),MATCH(H$5,INDIRECT("'"&amp;$B1463&amp;"'!$A$4:$Z$4"),0),0)</f>
        <v>-495*</v>
      </c>
      <c r="I1463" t="e">
        <f>VLOOKUP($A1463,cleaning_log!$A$1:$ZZ$9791,MATCH(I$5,cleaning_log!$A$2:$ZZ$2,0),0)</f>
        <v>#N/A</v>
      </c>
      <c r="J1463" t="e">
        <f>VLOOKUP($A1463,cleaning_log!$A$1:$ZZ$9791,MATCH(J$5,cleaning_log!$A$2:$ZZ$2,0),0)</f>
        <v>#N/A</v>
      </c>
      <c r="K1463" t="b">
        <f>IF(ISNA(J1463),TRUE,ABS(H1463-J1463)&gt;0.001)</f>
        <v>1</v>
      </c>
      <c r="L1463" t="e">
        <f>VLOOKUP($A1463,cleaning_log!$A$1:$ZZ$9791,MATCH(L$5,cleaning_log!$A$2:$ZZ$2,0),0)</f>
        <v>#N/A</v>
      </c>
      <c r="M1463" t="e">
        <f>VLOOKUP($A1463,cleaning_log!$A$1:$ZZ$9791,MATCH(M$5,cleaning_log!$A$2:$ZZ$2,0),0)</f>
        <v>#N/A</v>
      </c>
      <c r="N1463" t="e">
        <f>VLOOKUP($A1463,cleaning_log!$A$1:$ZZ$9791,MATCH(N$5,cleaning_log!$A$2:$ZZ$2,0),0)</f>
        <v>#N/A</v>
      </c>
      <c r="O1463" t="e">
        <f>VLOOKUP($A1463,cleaning_log!$A$1:$ZZ$9791,MATCH(O$5,cleaning_log!$A$2:$ZZ$2,0),0)</f>
        <v>#N/A</v>
      </c>
      <c r="P1463" t="e">
        <f>VLOOKUP($A1463,cleaning_log!$A$1:$ZZ$9791,MATCH(P$5,cleaning_log!$A$2:$ZZ$2,0),0)</f>
        <v>#N/A</v>
      </c>
      <c r="Q1463" t="e">
        <f>VLOOKUP($A1463,cleaning_log!$A$1:$ZZ$9791,MATCH(Q$5,cleaning_log!$A$2:$ZZ$2,0),0)</f>
        <v>#N/A</v>
      </c>
      <c r="R1463" t="e">
        <f>VLOOKUP($A1463,cleaning_log!$A$1:$ZZ$9791,MATCH(R$5,cleaning_log!$A$2:$ZZ$2,0),0)</f>
        <v>#N/A</v>
      </c>
      <c r="S1463" t="e">
        <f t="shared" si="208"/>
        <v>#N/A</v>
      </c>
      <c r="T1463" t="e">
        <f>VLOOKUP($A1463,cleaning_log!$A$1:$ZZ$9791,MATCH(T$5,cleaning_log!$A$2:$ZZ$2,0),0)</f>
        <v>#N/A</v>
      </c>
      <c r="U1463" t="e">
        <f>VLOOKUP($A1463,cleaning_log!$A$1:$ZZ$9791,MATCH(U$5,cleaning_log!$A$2:$ZZ$2,0),0)</f>
        <v>#N/A</v>
      </c>
      <c r="V1463" t="e">
        <f>VLOOKUP($A1463,cleaning_log!$A$1:$ZZ$9791,MATCH(V$5,cleaning_log!$A$2:$ZZ$2,0),0)</f>
        <v>#N/A</v>
      </c>
    </row>
    <row r="1464" spans="1:22" hidden="1" x14ac:dyDescent="0.2">
      <c r="A1464" t="s">
        <v>16190</v>
      </c>
      <c r="B1464" t="str">
        <f>IF(NOT(ISNA(VLOOKUP($A1464,miplib2017!$A$5:$A$10000,1,0))),"miplib2017",IF(NOT(ISNA(VLOOKUP($A1464,miplib2010!$A$5:$A$10000,1,0))),"miplib2010",IF(NOT(ISNA(VLOOKUP($A1464,miplib2003!$A$5:$A$10000,1,0))),"miplib2003",IF(NOT(ISNA(VLOOKUP($A1464,miplib3!$A$5:$A$10002,1,0))),"miplib3",IF(NOT(ISNA(VLOOKUP($A1464,miplib2!$A$5:$A$10004,1,0))),"miplib2",IF(NOT(ISNA(VLOOKUP($A1464,coral!$A$5:$A$10000,1,0))),"coral",IF(NOT(ISNA(VLOOKUP($A1464,neos!$A$5:$A$10000,1,0))),"neos","COULD NOT FIND")))))))</f>
        <v>miplib2017</v>
      </c>
      <c r="C1464" t="str">
        <f>B1464&amp;"/"&amp;A1464</f>
        <v>miplib2017/xmas10-2</v>
      </c>
      <c r="D1464">
        <f ca="1">VLOOKUP($A1464,INDIRECT("'"&amp;$B1464&amp;"'!"&amp;"$A$5:$Z$10000"),MATCH(D$5,INDIRECT("'"&amp;$B1464&amp;"'!$A$4:$Z$4"),0),0)</f>
        <v>8184</v>
      </c>
      <c r="E1464">
        <f ca="1">VLOOKUP($A1464,INDIRECT("'"&amp;$B1464&amp;"'!"&amp;"$A$5:$Z$10000"),MATCH(E$5,INDIRECT("'"&amp;$B1464&amp;"'!$A$4:$Z$4"),0),0)</f>
        <v>8100</v>
      </c>
      <c r="F1464" t="e">
        <f>VLOOKUP($A1464,cleaning_log!$A$1:$ZZ$9791,MATCH(F$5,cleaning_log!$A$2:$ZZ$2,0),0)</f>
        <v>#N/A</v>
      </c>
      <c r="G1464" t="e">
        <f>VLOOKUP($A1464,cleaning_log!$A$1:$ZZ$9791,MATCH(G$5,cleaning_log!$A$2:$ZZ$2,0),0)</f>
        <v>#N/A</v>
      </c>
      <c r="H1464" t="str">
        <f ca="1">VLOOKUP($A1464,INDIRECT("'"&amp;$B1464&amp;"'!"&amp;"$A$5:$Z$10000"),MATCH(H$5,INDIRECT("'"&amp;$B1464&amp;"'!$A$4:$Z$4"),0),0)</f>
        <v>-495*</v>
      </c>
      <c r="I1464" t="e">
        <f>VLOOKUP($A1464,cleaning_log!$A$1:$ZZ$9791,MATCH(I$5,cleaning_log!$A$2:$ZZ$2,0),0)</f>
        <v>#N/A</v>
      </c>
      <c r="J1464" t="e">
        <f>VLOOKUP($A1464,cleaning_log!$A$1:$ZZ$9791,MATCH(J$5,cleaning_log!$A$2:$ZZ$2,0),0)</f>
        <v>#N/A</v>
      </c>
      <c r="K1464" t="b">
        <f>IF(ISNA(J1464),TRUE,ABS(H1464-J1464)&gt;0.001)</f>
        <v>1</v>
      </c>
      <c r="L1464" t="e">
        <f>VLOOKUP($A1464,cleaning_log!$A$1:$ZZ$9791,MATCH(L$5,cleaning_log!$A$2:$ZZ$2,0),0)</f>
        <v>#N/A</v>
      </c>
      <c r="M1464" t="e">
        <f>VLOOKUP($A1464,cleaning_log!$A$1:$ZZ$9791,MATCH(M$5,cleaning_log!$A$2:$ZZ$2,0),0)</f>
        <v>#N/A</v>
      </c>
      <c r="N1464" t="e">
        <f>VLOOKUP($A1464,cleaning_log!$A$1:$ZZ$9791,MATCH(N$5,cleaning_log!$A$2:$ZZ$2,0),0)</f>
        <v>#N/A</v>
      </c>
      <c r="O1464" t="e">
        <f>VLOOKUP($A1464,cleaning_log!$A$1:$ZZ$9791,MATCH(O$5,cleaning_log!$A$2:$ZZ$2,0),0)</f>
        <v>#N/A</v>
      </c>
      <c r="P1464" t="e">
        <f>VLOOKUP($A1464,cleaning_log!$A$1:$ZZ$9791,MATCH(P$5,cleaning_log!$A$2:$ZZ$2,0),0)</f>
        <v>#N/A</v>
      </c>
      <c r="Q1464" t="e">
        <f>VLOOKUP($A1464,cleaning_log!$A$1:$ZZ$9791,MATCH(Q$5,cleaning_log!$A$2:$ZZ$2,0),0)</f>
        <v>#N/A</v>
      </c>
      <c r="R1464" t="e">
        <f>VLOOKUP($A1464,cleaning_log!$A$1:$ZZ$9791,MATCH(R$5,cleaning_log!$A$2:$ZZ$2,0),0)</f>
        <v>#N/A</v>
      </c>
      <c r="S1464" t="e">
        <f t="shared" si="208"/>
        <v>#N/A</v>
      </c>
      <c r="T1464" t="e">
        <f>VLOOKUP($A1464,cleaning_log!$A$1:$ZZ$9791,MATCH(T$5,cleaning_log!$A$2:$ZZ$2,0),0)</f>
        <v>#N/A</v>
      </c>
      <c r="U1464" t="e">
        <f>VLOOKUP($A1464,cleaning_log!$A$1:$ZZ$9791,MATCH(U$5,cleaning_log!$A$2:$ZZ$2,0),0)</f>
        <v>#N/A</v>
      </c>
      <c r="V1464" t="e">
        <f>VLOOKUP($A1464,cleaning_log!$A$1:$ZZ$9791,MATCH(V$5,cleaning_log!$A$2:$ZZ$2,0),0)</f>
        <v>#N/A</v>
      </c>
    </row>
    <row r="1465" spans="1:22" hidden="1" x14ac:dyDescent="0.2">
      <c r="A1465" t="s">
        <v>16191</v>
      </c>
      <c r="B1465" t="str">
        <f>IF(NOT(ISNA(VLOOKUP($A1465,miplib2017!$A$5:$A$10000,1,0))),"miplib2017",IF(NOT(ISNA(VLOOKUP($A1465,miplib2010!$A$5:$A$10000,1,0))),"miplib2010",IF(NOT(ISNA(VLOOKUP($A1465,miplib2003!$A$5:$A$10000,1,0))),"miplib2003",IF(NOT(ISNA(VLOOKUP($A1465,miplib3!$A$5:$A$10002,1,0))),"miplib3",IF(NOT(ISNA(VLOOKUP($A1465,miplib2!$A$5:$A$10004,1,0))),"miplib2",IF(NOT(ISNA(VLOOKUP($A1465,coral!$A$5:$A$10000,1,0))),"coral",IF(NOT(ISNA(VLOOKUP($A1465,neos!$A$5:$A$10000,1,0))),"neos","COULD NOT FIND")))))))</f>
        <v>miplib2017</v>
      </c>
      <c r="C1465" t="str">
        <f>B1465&amp;"/"&amp;A1465</f>
        <v>miplib2017/z26</v>
      </c>
      <c r="D1465">
        <f ca="1">VLOOKUP($A1465,INDIRECT("'"&amp;$B1465&amp;"'!"&amp;"$A$5:$Z$10000"),MATCH(D$5,INDIRECT("'"&amp;$B1465&amp;"'!$A$4:$Z$4"),0),0)</f>
        <v>850513</v>
      </c>
      <c r="E1465">
        <f ca="1">VLOOKUP($A1465,INDIRECT("'"&amp;$B1465&amp;"'!"&amp;"$A$5:$Z$10000"),MATCH(E$5,INDIRECT("'"&amp;$B1465&amp;"'!$A$4:$Z$4"),0),0)</f>
        <v>17937</v>
      </c>
      <c r="F1465" t="e">
        <f>VLOOKUP($A1465,cleaning_log!$A$1:$ZZ$9791,MATCH(F$5,cleaning_log!$A$2:$ZZ$2,0),0)</f>
        <v>#N/A</v>
      </c>
      <c r="G1465" t="e">
        <f>VLOOKUP($A1465,cleaning_log!$A$1:$ZZ$9791,MATCH(G$5,cleaning_log!$A$2:$ZZ$2,0),0)</f>
        <v>#N/A</v>
      </c>
      <c r="H1465" t="str">
        <f ca="1">VLOOKUP($A1465,INDIRECT("'"&amp;$B1465&amp;"'!"&amp;"$A$5:$Z$10000"),MATCH(H$5,INDIRECT("'"&amp;$B1465&amp;"'!$A$4:$Z$4"),0),0)</f>
        <v>-1187.0*</v>
      </c>
      <c r="I1465" t="e">
        <f>VLOOKUP($A1465,cleaning_log!$A$1:$ZZ$9791,MATCH(I$5,cleaning_log!$A$2:$ZZ$2,0),0)</f>
        <v>#N/A</v>
      </c>
      <c r="J1465" t="e">
        <f>VLOOKUP($A1465,cleaning_log!$A$1:$ZZ$9791,MATCH(J$5,cleaning_log!$A$2:$ZZ$2,0),0)</f>
        <v>#N/A</v>
      </c>
      <c r="K1465" t="b">
        <f>IF(ISNA(J1465),TRUE,ABS(H1465-J1465)&gt;0.001)</f>
        <v>1</v>
      </c>
      <c r="L1465" t="e">
        <f>VLOOKUP($A1465,cleaning_log!$A$1:$ZZ$9791,MATCH(L$5,cleaning_log!$A$2:$ZZ$2,0),0)</f>
        <v>#N/A</v>
      </c>
      <c r="M1465" t="e">
        <f>VLOOKUP($A1465,cleaning_log!$A$1:$ZZ$9791,MATCH(M$5,cleaning_log!$A$2:$ZZ$2,0),0)</f>
        <v>#N/A</v>
      </c>
      <c r="N1465" t="e">
        <f>VLOOKUP($A1465,cleaning_log!$A$1:$ZZ$9791,MATCH(N$5,cleaning_log!$A$2:$ZZ$2,0),0)</f>
        <v>#N/A</v>
      </c>
      <c r="O1465" t="e">
        <f>VLOOKUP($A1465,cleaning_log!$A$1:$ZZ$9791,MATCH(O$5,cleaning_log!$A$2:$ZZ$2,0),0)</f>
        <v>#N/A</v>
      </c>
      <c r="P1465" t="e">
        <f>VLOOKUP($A1465,cleaning_log!$A$1:$ZZ$9791,MATCH(P$5,cleaning_log!$A$2:$ZZ$2,0),0)</f>
        <v>#N/A</v>
      </c>
      <c r="Q1465" t="e">
        <f>VLOOKUP($A1465,cleaning_log!$A$1:$ZZ$9791,MATCH(Q$5,cleaning_log!$A$2:$ZZ$2,0),0)</f>
        <v>#N/A</v>
      </c>
      <c r="R1465" t="e">
        <f>VLOOKUP($A1465,cleaning_log!$A$1:$ZZ$9791,MATCH(R$5,cleaning_log!$A$2:$ZZ$2,0),0)</f>
        <v>#N/A</v>
      </c>
      <c r="S1465" t="e">
        <f t="shared" si="208"/>
        <v>#N/A</v>
      </c>
      <c r="T1465" t="e">
        <f>VLOOKUP($A1465,cleaning_log!$A$1:$ZZ$9791,MATCH(T$5,cleaning_log!$A$2:$ZZ$2,0),0)</f>
        <v>#N/A</v>
      </c>
      <c r="U1465" t="e">
        <f>VLOOKUP($A1465,cleaning_log!$A$1:$ZZ$9791,MATCH(U$5,cleaning_log!$A$2:$ZZ$2,0),0)</f>
        <v>#N/A</v>
      </c>
      <c r="V1465" t="e">
        <f>VLOOKUP($A1465,cleaning_log!$A$1:$ZZ$9791,MATCH(V$5,cleaning_log!$A$2:$ZZ$2,0),0)</f>
        <v>#N/A</v>
      </c>
    </row>
    <row r="1466" spans="1:22" hidden="1" x14ac:dyDescent="0.2">
      <c r="A1466" t="s">
        <v>16194</v>
      </c>
      <c r="B1466" t="str">
        <f>IF(NOT(ISNA(VLOOKUP($A1466,miplib2017!$A$5:$A$10000,1,0))),"miplib2017",IF(NOT(ISNA(VLOOKUP($A1466,miplib2010!$A$5:$A$10000,1,0))),"miplib2010",IF(NOT(ISNA(VLOOKUP($A1466,miplib2003!$A$5:$A$10000,1,0))),"miplib2003",IF(NOT(ISNA(VLOOKUP($A1466,miplib3!$A$5:$A$10002,1,0))),"miplib3",IF(NOT(ISNA(VLOOKUP($A1466,miplib2!$A$5:$A$10004,1,0))),"miplib2",IF(NOT(ISNA(VLOOKUP($A1466,coral!$A$5:$A$10000,1,0))),"coral",IF(NOT(ISNA(VLOOKUP($A1466,neos!$A$5:$A$10000,1,0))),"neos","COULD NOT FIND")))))))</f>
        <v>miplib2017</v>
      </c>
      <c r="C1466" t="str">
        <f>B1466&amp;"/"&amp;A1466</f>
        <v>miplib2017/zeil</v>
      </c>
      <c r="D1466">
        <f ca="1">VLOOKUP($A1466,INDIRECT("'"&amp;$B1466&amp;"'!"&amp;"$A$5:$Z$10000"),MATCH(D$5,INDIRECT("'"&amp;$B1466&amp;"'!$A$4:$Z$4"),0),0)</f>
        <v>81558</v>
      </c>
      <c r="E1466">
        <f ca="1">VLOOKUP($A1466,INDIRECT("'"&amp;$B1466&amp;"'!"&amp;"$A$5:$Z$10000"),MATCH(E$5,INDIRECT("'"&amp;$B1466&amp;"'!$A$4:$Z$4"),0),0)</f>
        <v>70116</v>
      </c>
      <c r="F1466" t="e">
        <f>VLOOKUP($A1466,cleaning_log!$A$1:$ZZ$9791,MATCH(F$5,cleaning_log!$A$2:$ZZ$2,0),0)</f>
        <v>#N/A</v>
      </c>
      <c r="G1466" t="e">
        <f>VLOOKUP($A1466,cleaning_log!$A$1:$ZZ$9791,MATCH(G$5,cleaning_log!$A$2:$ZZ$2,0),0)</f>
        <v>#N/A</v>
      </c>
      <c r="H1466" t="str">
        <f ca="1">VLOOKUP($A1466,INDIRECT("'"&amp;$B1466&amp;"'!"&amp;"$A$5:$Z$10000"),MATCH(H$5,INDIRECT("'"&amp;$B1466&amp;"'!$A$4:$Z$4"),0),0)</f>
        <v>1109.55*</v>
      </c>
      <c r="I1466" t="e">
        <f>VLOOKUP($A1466,cleaning_log!$A$1:$ZZ$9791,MATCH(I$5,cleaning_log!$A$2:$ZZ$2,0),0)</f>
        <v>#N/A</v>
      </c>
      <c r="J1466" t="e">
        <f>VLOOKUP($A1466,cleaning_log!$A$1:$ZZ$9791,MATCH(J$5,cleaning_log!$A$2:$ZZ$2,0),0)</f>
        <v>#N/A</v>
      </c>
      <c r="K1466" t="b">
        <f>IF(ISNA(J1466),TRUE,ABS(H1466-J1466)&gt;0.001)</f>
        <v>1</v>
      </c>
      <c r="L1466" t="e">
        <f>VLOOKUP($A1466,cleaning_log!$A$1:$ZZ$9791,MATCH(L$5,cleaning_log!$A$2:$ZZ$2,0),0)</f>
        <v>#N/A</v>
      </c>
      <c r="M1466" t="e">
        <f>VLOOKUP($A1466,cleaning_log!$A$1:$ZZ$9791,MATCH(M$5,cleaning_log!$A$2:$ZZ$2,0),0)</f>
        <v>#N/A</v>
      </c>
      <c r="N1466" t="e">
        <f>VLOOKUP($A1466,cleaning_log!$A$1:$ZZ$9791,MATCH(N$5,cleaning_log!$A$2:$ZZ$2,0),0)</f>
        <v>#N/A</v>
      </c>
      <c r="O1466" t="e">
        <f>VLOOKUP($A1466,cleaning_log!$A$1:$ZZ$9791,MATCH(O$5,cleaning_log!$A$2:$ZZ$2,0),0)</f>
        <v>#N/A</v>
      </c>
      <c r="P1466" t="e">
        <f>VLOOKUP($A1466,cleaning_log!$A$1:$ZZ$9791,MATCH(P$5,cleaning_log!$A$2:$ZZ$2,0),0)</f>
        <v>#N/A</v>
      </c>
      <c r="Q1466" t="e">
        <f>VLOOKUP($A1466,cleaning_log!$A$1:$ZZ$9791,MATCH(Q$5,cleaning_log!$A$2:$ZZ$2,0),0)</f>
        <v>#N/A</v>
      </c>
      <c r="R1466" t="e">
        <f>VLOOKUP($A1466,cleaning_log!$A$1:$ZZ$9791,MATCH(R$5,cleaning_log!$A$2:$ZZ$2,0),0)</f>
        <v>#N/A</v>
      </c>
      <c r="S1466" t="e">
        <f t="shared" si="208"/>
        <v>#N/A</v>
      </c>
      <c r="T1466" t="e">
        <f>VLOOKUP($A1466,cleaning_log!$A$1:$ZZ$9791,MATCH(T$5,cleaning_log!$A$2:$ZZ$2,0),0)</f>
        <v>#N/A</v>
      </c>
      <c r="U1466" t="e">
        <f>VLOOKUP($A1466,cleaning_log!$A$1:$ZZ$9791,MATCH(U$5,cleaning_log!$A$2:$ZZ$2,0),0)</f>
        <v>#N/A</v>
      </c>
      <c r="V1466" t="e">
        <f>VLOOKUP($A1466,cleaning_log!$A$1:$ZZ$9791,MATCH(V$5,cleaning_log!$A$2:$ZZ$2,0),0)</f>
        <v>#N/A</v>
      </c>
    </row>
    <row r="1467" spans="1:22" hidden="1" x14ac:dyDescent="0.2">
      <c r="A1467" t="s">
        <v>4339</v>
      </c>
      <c r="B1467" t="str">
        <f>IF(NOT(ISNA(VLOOKUP($A1467,miplib2017!$A$5:$A$10000,1,0))),"miplib2017",IF(NOT(ISNA(VLOOKUP($A1467,miplib2010!$A$5:$A$10000,1,0))),"miplib2010",IF(NOT(ISNA(VLOOKUP($A1467,miplib2003!$A$5:$A$10000,1,0))),"miplib2003",IF(NOT(ISNA(VLOOKUP($A1467,miplib3!$A$5:$A$10002,1,0))),"miplib3",IF(NOT(ISNA(VLOOKUP($A1467,miplib2!$A$5:$A$10004,1,0))),"miplib2",IF(NOT(ISNA(VLOOKUP($A1467,coral!$A$5:$A$10000,1,0))),"coral",IF(NOT(ISNA(VLOOKUP($A1467,neos!$A$5:$A$10000,1,0))),"neos","COULD NOT FIND")))))))</f>
        <v>miplib2010</v>
      </c>
      <c r="C1467" t="str">
        <f>B1467&amp;"/"&amp;A1467</f>
        <v>miplib2010/zib01</v>
      </c>
      <c r="D1467">
        <f ca="1">VLOOKUP($A1467,INDIRECT("'"&amp;$B1467&amp;"'!"&amp;"$A$5:$Z$10000"),MATCH(D$5,INDIRECT("'"&amp;$B1467&amp;"'!$A$4:$Z$4"),0),0)</f>
        <v>5887041</v>
      </c>
      <c r="E1467">
        <f ca="1">VLOOKUP($A1467,INDIRECT("'"&amp;$B1467&amp;"'!"&amp;"$A$5:$Z$10000"),MATCH(E$5,INDIRECT("'"&amp;$B1467&amp;"'!$A$4:$Z$4"),0),0)</f>
        <v>12471400</v>
      </c>
      <c r="F1467" t="e">
        <f>VLOOKUP($A1467,cleaning_log!$A$1:$ZZ$9791,MATCH(F$5,cleaning_log!$A$2:$ZZ$2,0),0)</f>
        <v>#N/A</v>
      </c>
      <c r="G1467" t="e">
        <f>VLOOKUP($A1467,cleaning_log!$A$1:$ZZ$9791,MATCH(G$5,cleaning_log!$A$2:$ZZ$2,0),0)</f>
        <v>#N/A</v>
      </c>
      <c r="H1467" t="str">
        <f ca="1">VLOOKUP($A1467,INDIRECT("'"&amp;$B1467&amp;"'!"&amp;"$A$5:$Z$10000"),MATCH(H$5,INDIRECT("'"&amp;$B1467&amp;"'!$A$4:$Z$4"),0),0)</f>
        <v>?</v>
      </c>
      <c r="I1467" t="e">
        <f>VLOOKUP($A1467,cleaning_log!$A$1:$ZZ$9791,MATCH(I$5,cleaning_log!$A$2:$ZZ$2,0),0)</f>
        <v>#N/A</v>
      </c>
      <c r="J1467" t="e">
        <f>VLOOKUP($A1467,cleaning_log!$A$1:$ZZ$9791,MATCH(J$5,cleaning_log!$A$2:$ZZ$2,0),0)</f>
        <v>#N/A</v>
      </c>
      <c r="L1467" t="e">
        <f>VLOOKUP($A1467,cleaning_log!$A$1:$ZZ$9791,MATCH(L$5,cleaning_log!$A$2:$ZZ$2,0),0)</f>
        <v>#N/A</v>
      </c>
      <c r="M1467" t="e">
        <f>VLOOKUP($A1467,cleaning_log!$A$1:$ZZ$9791,MATCH(M$5,cleaning_log!$A$2:$ZZ$2,0),0)</f>
        <v>#N/A</v>
      </c>
      <c r="N1467" t="e">
        <f>VLOOKUP($A1467,cleaning_log!$A$1:$ZZ$9791,MATCH(N$5,cleaning_log!$A$2:$ZZ$2,0),0)</f>
        <v>#N/A</v>
      </c>
      <c r="O1467" t="e">
        <f>VLOOKUP($A1467,cleaning_log!$A$1:$ZZ$9791,MATCH(O$5,cleaning_log!$A$2:$ZZ$2,0),0)</f>
        <v>#N/A</v>
      </c>
      <c r="P1467" t="e">
        <f>VLOOKUP($A1467,cleaning_log!$A$1:$ZZ$9791,MATCH(P$5,cleaning_log!$A$2:$ZZ$2,0),0)</f>
        <v>#N/A</v>
      </c>
      <c r="Q1467" t="e">
        <f>VLOOKUP($A1467,cleaning_log!$A$1:$ZZ$9791,MATCH(Q$5,cleaning_log!$A$2:$ZZ$2,0),0)</f>
        <v>#N/A</v>
      </c>
      <c r="R1467" t="e">
        <f>VLOOKUP($A1467,cleaning_log!$A$1:$ZZ$9791,MATCH(R$5,cleaning_log!$A$2:$ZZ$2,0),0)</f>
        <v>#N/A</v>
      </c>
      <c r="S1467" t="e">
        <f t="shared" si="208"/>
        <v>#N/A</v>
      </c>
      <c r="T1467" t="e">
        <f>VLOOKUP($A1467,cleaning_log!$A$1:$ZZ$9791,MATCH(T$5,cleaning_log!$A$2:$ZZ$2,0),0)</f>
        <v>#N/A</v>
      </c>
      <c r="U1467" t="e">
        <f>VLOOKUP($A1467,cleaning_log!$A$1:$ZZ$9791,MATCH(U$5,cleaning_log!$A$2:$ZZ$2,0),0)</f>
        <v>#N/A</v>
      </c>
      <c r="V1467" t="e">
        <f>VLOOKUP($A1467,cleaning_log!$A$1:$ZZ$9791,MATCH(V$5,cleaning_log!$A$2:$ZZ$2,0),0)</f>
        <v>#N/A</v>
      </c>
    </row>
    <row r="1468" spans="1:22" hidden="1" x14ac:dyDescent="0.2">
      <c r="A1468" t="s">
        <v>4340</v>
      </c>
      <c r="B1468" t="str">
        <f>IF(NOT(ISNA(VLOOKUP($A1468,miplib2017!$A$5:$A$10000,1,0))),"miplib2017",IF(NOT(ISNA(VLOOKUP($A1468,miplib2010!$A$5:$A$10000,1,0))),"miplib2010",IF(NOT(ISNA(VLOOKUP($A1468,miplib2003!$A$5:$A$10000,1,0))),"miplib2003",IF(NOT(ISNA(VLOOKUP($A1468,miplib3!$A$5:$A$10002,1,0))),"miplib3",IF(NOT(ISNA(VLOOKUP($A1468,miplib2!$A$5:$A$10004,1,0))),"miplib2",IF(NOT(ISNA(VLOOKUP($A1468,coral!$A$5:$A$10000,1,0))),"coral",IF(NOT(ISNA(VLOOKUP($A1468,neos!$A$5:$A$10000,1,0))),"neos","COULD NOT FIND")))))))</f>
        <v>miplib2010</v>
      </c>
      <c r="C1468" t="str">
        <f>B1468&amp;"/"&amp;A1468</f>
        <v>miplib2010/zib02</v>
      </c>
      <c r="D1468">
        <f ca="1">VLOOKUP($A1468,INDIRECT("'"&amp;$B1468&amp;"'!"&amp;"$A$5:$Z$10000"),MATCH(D$5,INDIRECT("'"&amp;$B1468&amp;"'!$A$4:$Z$4"),0),0)</f>
        <v>9049868</v>
      </c>
      <c r="E1468">
        <f ca="1">VLOOKUP($A1468,INDIRECT("'"&amp;$B1468&amp;"'!"&amp;"$A$5:$Z$10000"),MATCH(E$5,INDIRECT("'"&amp;$B1468&amp;"'!$A$4:$Z$4"),0),0)</f>
        <v>37709944</v>
      </c>
      <c r="F1468" t="e">
        <f>VLOOKUP($A1468,cleaning_log!$A$1:$ZZ$9791,MATCH(F$5,cleaning_log!$A$2:$ZZ$2,0),0)</f>
        <v>#N/A</v>
      </c>
      <c r="G1468" t="e">
        <f>VLOOKUP($A1468,cleaning_log!$A$1:$ZZ$9791,MATCH(G$5,cleaning_log!$A$2:$ZZ$2,0),0)</f>
        <v>#N/A</v>
      </c>
      <c r="H1468" t="str">
        <f ca="1">VLOOKUP($A1468,INDIRECT("'"&amp;$B1468&amp;"'!"&amp;"$A$5:$Z$10000"),MATCH(H$5,INDIRECT("'"&amp;$B1468&amp;"'!$A$4:$Z$4"),0),0)</f>
        <v>Infeasible</v>
      </c>
      <c r="I1468" t="e">
        <f>VLOOKUP($A1468,cleaning_log!$A$1:$ZZ$9791,MATCH(I$5,cleaning_log!$A$2:$ZZ$2,0),0)</f>
        <v>#N/A</v>
      </c>
      <c r="J1468" t="e">
        <f>VLOOKUP($A1468,cleaning_log!$A$1:$ZZ$9791,MATCH(J$5,cleaning_log!$A$2:$ZZ$2,0),0)</f>
        <v>#N/A</v>
      </c>
      <c r="L1468" t="e">
        <f>VLOOKUP($A1468,cleaning_log!$A$1:$ZZ$9791,MATCH(L$5,cleaning_log!$A$2:$ZZ$2,0),0)</f>
        <v>#N/A</v>
      </c>
      <c r="M1468" t="e">
        <f>VLOOKUP($A1468,cleaning_log!$A$1:$ZZ$9791,MATCH(M$5,cleaning_log!$A$2:$ZZ$2,0),0)</f>
        <v>#N/A</v>
      </c>
      <c r="N1468" t="e">
        <f>VLOOKUP($A1468,cleaning_log!$A$1:$ZZ$9791,MATCH(N$5,cleaning_log!$A$2:$ZZ$2,0),0)</f>
        <v>#N/A</v>
      </c>
      <c r="O1468" t="e">
        <f>VLOOKUP($A1468,cleaning_log!$A$1:$ZZ$9791,MATCH(O$5,cleaning_log!$A$2:$ZZ$2,0),0)</f>
        <v>#N/A</v>
      </c>
      <c r="P1468" t="e">
        <f>VLOOKUP($A1468,cleaning_log!$A$1:$ZZ$9791,MATCH(P$5,cleaning_log!$A$2:$ZZ$2,0),0)</f>
        <v>#N/A</v>
      </c>
      <c r="Q1468" t="e">
        <f>VLOOKUP($A1468,cleaning_log!$A$1:$ZZ$9791,MATCH(Q$5,cleaning_log!$A$2:$ZZ$2,0),0)</f>
        <v>#N/A</v>
      </c>
      <c r="R1468" t="e">
        <f>VLOOKUP($A1468,cleaning_log!$A$1:$ZZ$9791,MATCH(R$5,cleaning_log!$A$2:$ZZ$2,0),0)</f>
        <v>#N/A</v>
      </c>
      <c r="S1468" t="e">
        <f t="shared" ref="S1468:S1469" si="209">MIN(P1468,Q1468) &lt; 3599</f>
        <v>#N/A</v>
      </c>
      <c r="T1468" t="e">
        <f>VLOOKUP($A1468,cleaning_log!$A$1:$ZZ$9791,MATCH(T$5,cleaning_log!$A$2:$ZZ$2,0),0)</f>
        <v>#N/A</v>
      </c>
      <c r="U1468" t="e">
        <f>VLOOKUP($A1468,cleaning_log!$A$1:$ZZ$9791,MATCH(U$5,cleaning_log!$A$2:$ZZ$2,0),0)</f>
        <v>#N/A</v>
      </c>
      <c r="V1468" t="e">
        <f>VLOOKUP($A1468,cleaning_log!$A$1:$ZZ$9791,MATCH(V$5,cleaning_log!$A$2:$ZZ$2,0),0)</f>
        <v>#N/A</v>
      </c>
    </row>
    <row r="1469" spans="1:22" hidden="1" x14ac:dyDescent="0.2">
      <c r="A1469" t="s">
        <v>4341</v>
      </c>
      <c r="B1469" t="str">
        <f>IF(NOT(ISNA(VLOOKUP($A1469,miplib2017!$A$5:$A$10000,1,0))),"miplib2017",IF(NOT(ISNA(VLOOKUP($A1469,miplib2010!$A$5:$A$10000,1,0))),"miplib2010",IF(NOT(ISNA(VLOOKUP($A1469,miplib2003!$A$5:$A$10000,1,0))),"miplib2003",IF(NOT(ISNA(VLOOKUP($A1469,miplib3!$A$5:$A$10002,1,0))),"miplib3",IF(NOT(ISNA(VLOOKUP($A1469,miplib2!$A$5:$A$10004,1,0))),"miplib2",IF(NOT(ISNA(VLOOKUP($A1469,coral!$A$5:$A$10000,1,0))),"coral",IF(NOT(ISNA(VLOOKUP($A1469,neos!$A$5:$A$10000,1,0))),"neos","COULD NOT FIND")))))))</f>
        <v>miplib2010</v>
      </c>
      <c r="C1469" t="str">
        <f>B1469&amp;"/"&amp;A1469</f>
        <v>miplib2010/zib54-UUE</v>
      </c>
      <c r="D1469">
        <f ca="1">VLOOKUP($A1469,INDIRECT("'"&amp;$B1469&amp;"'!"&amp;"$A$5:$Z$10000"),MATCH(D$5,INDIRECT("'"&amp;$B1469&amp;"'!$A$4:$Z$4"),0),0)</f>
        <v>1809</v>
      </c>
      <c r="E1469">
        <f ca="1">VLOOKUP($A1469,INDIRECT("'"&amp;$B1469&amp;"'!"&amp;"$A$5:$Z$10000"),MATCH(E$5,INDIRECT("'"&amp;$B1469&amp;"'!$A$4:$Z$4"),0),0)</f>
        <v>5150</v>
      </c>
      <c r="F1469">
        <f>VLOOKUP($A1469,cleaning_log!$A$1:$ZZ$9791,MATCH(F$5,cleaning_log!$A$2:$ZZ$2,0),0)</f>
        <v>1114</v>
      </c>
      <c r="G1469">
        <f>VLOOKUP($A1469,cleaning_log!$A$1:$ZZ$9791,MATCH(G$5,cleaning_log!$A$2:$ZZ$2,0),0)</f>
        <v>3726</v>
      </c>
      <c r="H1469">
        <f ca="1">VLOOKUP($A1469,INDIRECT("'"&amp;$B1469&amp;"'!"&amp;"$A$5:$Z$10000"),MATCH(H$5,INDIRECT("'"&amp;$B1469&amp;"'!$A$4:$Z$4"),0),0)</f>
        <v>10334015.82</v>
      </c>
      <c r="I1469">
        <f>VLOOKUP($A1469,cleaning_log!$A$1:$ZZ$9791,MATCH(I$5,cleaning_log!$A$2:$ZZ$2,0),0)</f>
        <v>3875862.8625892801</v>
      </c>
      <c r="J1469">
        <f>VLOOKUP($A1469,cleaning_log!$A$1:$ZZ$9791,MATCH(J$5,cleaning_log!$A$2:$ZZ$2,0),0)</f>
        <v>4330387.6877678502</v>
      </c>
      <c r="K1469" t="b">
        <f ca="1">IF(ISNA(J1469),TRUE,ABS(H1469-J1469)&gt;0.001)</f>
        <v>1</v>
      </c>
      <c r="L1469">
        <f>VLOOKUP($A1469,cleaning_log!$A$1:$ZZ$9791,MATCH(L$5,cleaning_log!$A$2:$ZZ$2,0),0)</f>
        <v>10334015.8199999</v>
      </c>
      <c r="M1469">
        <f>VLOOKUP($A1469,cleaning_log!$A$1:$ZZ$9791,MATCH(M$5,cleaning_log!$A$2:$ZZ$2,0),0)</f>
        <v>10334015.8199999</v>
      </c>
      <c r="N1469">
        <f>VLOOKUP($A1469,cleaning_log!$A$1:$ZZ$9791,MATCH(N$5,cleaning_log!$A$2:$ZZ$2,0),0)</f>
        <v>10334015.82</v>
      </c>
      <c r="O1469">
        <f>VLOOKUP($A1469,cleaning_log!$A$1:$ZZ$9791,MATCH(O$5,cleaning_log!$A$2:$ZZ$2,0),0)</f>
        <v>10334015.82</v>
      </c>
      <c r="P1469">
        <f>VLOOKUP($A1469,cleaning_log!$A$1:$ZZ$9791,MATCH(P$5,cleaning_log!$A$2:$ZZ$2,0),0)</f>
        <v>861.54600000000005</v>
      </c>
      <c r="Q1469">
        <f>VLOOKUP($A1469,cleaning_log!$A$1:$ZZ$9791,MATCH(Q$5,cleaning_log!$A$2:$ZZ$2,0),0)</f>
        <v>697.505</v>
      </c>
      <c r="R1469">
        <f>VLOOKUP($A1469,cleaning_log!$A$1:$ZZ$9791,MATCH(R$5,cleaning_log!$A$2:$ZZ$2,0),0)</f>
        <v>770.90800000000002</v>
      </c>
      <c r="S1469" t="b">
        <f t="shared" si="209"/>
        <v>1</v>
      </c>
      <c r="T1469">
        <f>VLOOKUP($A1469,cleaning_log!$A$1:$ZZ$9791,MATCH(T$5,cleaning_log!$A$2:$ZZ$2,0),0)</f>
        <v>11217</v>
      </c>
      <c r="U1469">
        <f>VLOOKUP($A1469,cleaning_log!$A$1:$ZZ$9791,MATCH(U$5,cleaning_log!$A$2:$ZZ$2,0),0)</f>
        <v>13453</v>
      </c>
      <c r="V1469">
        <f>VLOOKUP($A1469,cleaning_log!$A$1:$ZZ$9791,MATCH(V$5,cleaning_log!$A$2:$ZZ$2,0),0)</f>
        <v>13453</v>
      </c>
    </row>
  </sheetData>
  <autoFilter ref="A5:Q1469" xr:uid="{A88270FB-189F-1D4C-B98F-2E44A0BCB7F5}">
    <filterColumn colId="3">
      <customFilters>
        <customFilter operator="lessThanOrEqual" val="5000"/>
      </customFilters>
    </filterColumn>
    <filterColumn colId="4">
      <customFilters>
        <customFilter operator="lessThanOrEqual" val="5000"/>
      </customFilters>
    </filterColumn>
    <filterColumn colId="7">
      <filters>
        <filter val="-1.5"/>
        <filter val="-100"/>
        <filter val="-10000"/>
        <filter val="-11"/>
        <filter val="-11000"/>
        <filter val="-116"/>
        <filter val="-11670000"/>
        <filter val="-12"/>
        <filter val="-12000"/>
        <filter val="-123"/>
        <filter val="-128"/>
        <filter val="-132.873137"/>
        <filter val="-14339.35345"/>
        <filter val="-14610731.01"/>
        <filter val="-15000"/>
        <filter val="-154.5"/>
        <filter val="-16"/>
        <filter val="-17.25658927"/>
        <filter val="-176"/>
        <filter val="-179.25"/>
        <filter val="-18000"/>
        <filter val="-181"/>
        <filter val="-19000"/>
        <filter val="-2406733.369"/>
        <filter val="-2607958.33"/>
        <filter val="-272"/>
        <filter val="-3"/>
        <filter val="-31"/>
        <filter val="-34630648.44"/>
        <filter val="-36800603.23"/>
        <filter val="-40"/>
        <filter val="-41.00000885"/>
        <filter val="-42"/>
        <filter val="-434"/>
        <filter val="-44"/>
        <filter val="-44378"/>
        <filter val="-4606.67961"/>
        <filter val="-4783.733392"/>
        <filter val="-48296500"/>
        <filter val="-49716"/>
        <filter val="-50768"/>
        <filter val="-51532"/>
        <filter val="-52242"/>
        <filter val="-52301"/>
        <filter val="-56"/>
        <filter val="-62"/>
        <filter val="-65"/>
        <filter val="-66729"/>
        <filter val="-7000"/>
        <filter val="-73899800"/>
        <filter val="-74"/>
        <filter val="-77"/>
        <filter val="-7772"/>
        <filter val="-8"/>
        <filter val="-81"/>
        <filter val="-8674.342607"/>
        <filter val="-9000"/>
        <filter val="-9476.155197"/>
        <filter val="-97"/>
        <filter val="?"/>
        <filter val="0"/>
        <filter val="0.0268"/>
        <filter val="0.150002577"/>
        <filter val="0.33652753"/>
        <filter val="0.55"/>
        <filter val="1"/>
        <filter val="1.810748"/>
        <filter val="105.12"/>
        <filter val="105.73"/>
        <filter val="1051266.38"/>
        <filter val="10674"/>
        <filter val="106940226"/>
        <filter val="107"/>
        <filter val="1077.56"/>
        <filter val="108.67"/>
        <filter val="1084.0*"/>
        <filter val="10889.13763"/>
        <filter val="1096557"/>
        <filter val="11"/>
        <filter val="1120"/>
        <filter val="112313.3627"/>
        <filter val="11393"/>
        <filter val="11460"/>
        <filter val="11490666.67"/>
        <filter val="11503.44413"/>
        <filter val="1158"/>
        <filter val="116*"/>
        <filter val="1168"/>
        <filter val="11689"/>
        <filter val="1171462873"/>
        <filter val="11786160.62"/>
        <filter val="11801.18572"/>
        <filter val="11807698"/>
        <filter val="119"/>
        <filter val="12"/>
        <filter val="120"/>
        <filter val="1200012600"/>
        <filter val="1210625"/>
        <filter val="1216.920174"/>
        <filter val="122"/>
        <filter val="12240*"/>
        <filter val="12250247.91"/>
        <filter val="1231065192"/>
        <filter val="1232700"/>
        <filter val="12430"/>
        <filter val="124886"/>
        <filter val="12850.86074"/>
        <filter val="12889.99999"/>
        <filter val="12941.74"/>
        <filter val="13"/>
        <filter val="13.75"/>
        <filter val="130596"/>
        <filter val="1330"/>
        <filter val="13385"/>
        <filter val="134"/>
        <filter val="134.5"/>
        <filter val="134040.409752288*"/>
        <filter val="14"/>
        <filter val="1418"/>
        <filter val="14393"/>
        <filter val="144"/>
        <filter val="1459"/>
        <filter val="147.9999999"/>
        <filter val="1471"/>
        <filter val="1480195"/>
        <filter val="1492707"/>
        <filter val="15"/>
        <filter val="15078"/>
        <filter val="1512800"/>
        <filter val="15465800.72"/>
        <filter val="1566"/>
        <filter val="15869.75"/>
        <filter val="159"/>
        <filter val="159462.5727"/>
        <filter val="16"/>
        <filter val="16.73424676"/>
        <filter val="1600"/>
        <filter val="16029.69268"/>
        <filter val="1653"/>
        <filter val="16790.24"/>
        <filter val="168"/>
        <filter val="1690"/>
        <filter val="173"/>
        <filter val="1745.123813"/>
        <filter val="176497.15*"/>
        <filter val="17891.08"/>
        <filter val="18"/>
        <filter val="18.4"/>
        <filter val="18.6"/>
        <filter val="18121.63800478*"/>
        <filter val="184202.75"/>
        <filter val="18429.98"/>
        <filter val="185179.043"/>
        <filter val="18541484.24"/>
        <filter val="188182"/>
        <filter val="19"/>
        <filter val="192.0*"/>
        <filter val="19294.125"/>
        <filter val="19449"/>
        <filter val="195.4"/>
        <filter val="19686"/>
        <filter val="2"/>
        <filter val="2.61377462"/>
        <filter val="20"/>
        <filter val="20.5714290993*"/>
        <filter val="202.35"/>
        <filter val="20622"/>
        <filter val="20740508.09"/>
        <filter val="20772"/>
        <filter val="208*"/>
        <filter val="21"/>
        <filter val="210.3"/>
        <filter val="21166"/>
        <filter val="211913"/>
        <filter val="212"/>
        <filter val="212040.3571"/>
        <filter val="21477"/>
        <filter val="215"/>
        <filter val="219676790.4"/>
        <filter val="22.12011638092*"/>
        <filter val="225*"/>
        <filter val="2270.85"/>
        <filter val="2296.22"/>
        <filter val="2361.454195"/>
        <filter val="24.78581995"/>
        <filter val="24544.25"/>
        <filter val="2472"/>
        <filter val="25148940.56"/>
        <filter val="255"/>
        <filter val="25508"/>
        <filter val="25687.9"/>
        <filter val="25779856.37"/>
        <filter val="258411"/>
        <filter val="2612710"/>
        <filter val="2666.699"/>
        <filter val="26756"/>
        <filter val="27"/>
        <filter val="2713"/>
        <filter val="273238.0856"/>
        <filter val="27449084632"/>
        <filter val="27674"/>
        <filter val="27991042.65"/>
        <filter val="280.95"/>
        <filter val="2810"/>
        <filter val="28755"/>
        <filter val="288"/>
        <filter val="29"/>
        <filter val="2967"/>
        <filter val="297"/>
        <filter val="2984.5"/>
        <filter val="2995.2"/>
        <filter val="3"/>
        <filter val="3.338362548"/>
        <filter val="3.5223968"/>
        <filter val="30"/>
        <filter val="3000.045337"/>
        <filter val="30086"/>
        <filter val="30090328"/>
        <filter val="301.9999999"/>
        <filter val="307"/>
        <filter val="3089"/>
        <filter val="31.87039837"/>
        <filter val="3121.423334912*"/>
        <filter val="3124"/>
        <filter val="314"/>
        <filter val="3175"/>
        <filter val="3179698977"/>
        <filter val="3201"/>
        <filter val="32075.6"/>
        <filter val="3208.9568"/>
        <filter val="3252"/>
        <filter val="3274.81"/>
        <filter val="32906.88083"/>
        <filter val="33.38472993"/>
        <filter val="3311.179984"/>
        <filter val="3360"/>
        <filter val="34"/>
        <filter val="340"/>
        <filter val="3417"/>
        <filter val="342.4"/>
        <filter val="35.76784211"/>
        <filter val="351"/>
        <filter val="354"/>
        <filter val="358152.262193709*"/>
        <filter val="35954"/>
        <filter val="36"/>
        <filter val="3635.87"/>
        <filter val="3664"/>
        <filter val="3673280.681"/>
        <filter val="368.842751"/>
        <filter val="37"/>
        <filter val="3712"/>
        <filter val="374"/>
        <filter val="375"/>
        <filter val="375.4980724"/>
        <filter val="3823"/>
        <filter val="383285"/>
        <filter val="3874310.51*"/>
        <filter val="38752"/>
        <filter val="3940855.47*"/>
        <filter val="3942"/>
        <filter val="39667"/>
        <filter val="3983"/>
        <filter val="399.3739"/>
        <filter val="4"/>
        <filter val="4.06206E+14"/>
        <filter val="4.7924996"/>
        <filter val="40"/>
        <filter val="400"/>
        <filter val="40005.05399"/>
        <filter val="405935.18"/>
        <filter val="408"/>
        <filter val="410.7637014"/>
        <filter val="422*"/>
        <filter val="423"/>
        <filter val="43"/>
        <filter val="44269368.14"/>
        <filter val="44316"/>
        <filter val="446"/>
        <filter val="446.5"/>
        <filter val="453"/>
        <filter val="454.2"/>
        <filter val="454.864697"/>
        <filter val="45592"/>
        <filter val="46.75"/>
        <filter val="461.1797"/>
        <filter val="472"/>
        <filter val="4722"/>
        <filter val="47454.61"/>
        <filter val="47878"/>
        <filter val="49"/>
        <filter val="492.5144493"/>
        <filter val="5"/>
        <filter val="5.423053525"/>
        <filter val="5.5*"/>
        <filter val="5.64773E+11"/>
        <filter val="5.71844E+11"/>
        <filter val="50"/>
        <filter val="50386"/>
        <filter val="507"/>
        <filter val="513.57"/>
        <filter val="51614.874"/>
        <filter val="51973"/>
        <filter val="52148"/>
        <filter val="5223.749"/>
        <filter val="5231.10985069602*"/>
        <filter val="53"/>
        <filter val="5332"/>
        <filter val="54.6"/>
        <filter val="54.76"/>
        <filter val="54537.75"/>
        <filter val="56.6"/>
        <filter val="563.5"/>
        <filter val="568.1007"/>
        <filter val="5751714.329"/>
        <filter val="5761665.217"/>
        <filter val="59.88499999"/>
        <filter val="5900905695"/>
        <filter val="6"/>
        <filter val="601"/>
        <filter val="607171.5031"/>
        <filter val="608910"/>
        <filter val="610"/>
        <filter val="61910283.68795*"/>
        <filter val="62"/>
        <filter val="6325"/>
        <filter val="6375"/>
        <filter val="64829.59"/>
        <filter val="6484.25"/>
        <filter val="65.66666666"/>
        <filter val="65.66666667"/>
        <filter val="6548"/>
        <filter val="65887"/>
        <filter val="66"/>
        <filter val="6730"/>
        <filter val="6742.199884"/>
        <filter val="6796"/>
        <filter val="68"/>
        <filter val="6840.965642"/>
        <filter val="688995225"/>
        <filter val="69"/>
        <filter val="690000"/>
        <filter val="7"/>
        <filter val="7.598985"/>
        <filter val="71"/>
        <filter val="7118.5"/>
        <filter val="721934"/>
        <filter val="7350"/>
        <filter val="73623.79*"/>
        <filter val="74333.34334"/>
        <filter val="7438.181167768*"/>
        <filter val="7518328.2"/>
        <filter val="754"/>
        <filter val="7580813.046"/>
        <filter val="7615"/>
        <filter val="76453"/>
        <filter val="764772"/>
        <filter val="788.263"/>
        <filter val="8"/>
        <filter val="80598.4301"/>
        <filter val="8090"/>
        <filter val="8105"/>
        <filter val="82.199999"/>
        <filter val="82307"/>
        <filter val="84"/>
        <filter val="85"/>
        <filter val="86679"/>
        <filter val="8691"/>
        <filter val="878430.316"/>
        <filter val="885.411847"/>
        <filter val="8936"/>
        <filter val="8942.6328"/>
        <filter val="8966406.492"/>
        <filter val="8993"/>
        <filter val="9"/>
        <filter val="91405.72368"/>
        <filter val="924"/>
        <filter val="934.007916"/>
        <filter val="9682.338179"/>
        <filter val="9809653.22"/>
        <filter val="988585.62"/>
      </filters>
    </filterColumn>
    <filterColumn colId="10">
      <filters blank="1">
        <filter val="TRUE"/>
      </filters>
    </filterColumn>
    <sortState xmlns:xlrd2="http://schemas.microsoft.com/office/spreadsheetml/2017/richdata2" ref="A6:Q1469">
      <sortCondition ref="A5:A146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CAD-F26F-0B4F-A121-9D7295D4C98E}">
  <dimension ref="A1:W64"/>
  <sheetViews>
    <sheetView topLeftCell="A26" workbookViewId="0">
      <selection activeCell="H21" sqref="H21"/>
    </sheetView>
  </sheetViews>
  <sheetFormatPr baseColWidth="10" defaultRowHeight="16" x14ac:dyDescent="0.2"/>
  <sheetData>
    <row r="1" spans="1:23" x14ac:dyDescent="0.2">
      <c r="A1" s="2" t="s">
        <v>1</v>
      </c>
    </row>
    <row r="2" spans="1:23" x14ac:dyDescent="0.2">
      <c r="A2">
        <f>COUNTA(A5:A10000)</f>
        <v>60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4065</v>
      </c>
      <c r="E4" s="8" t="s">
        <v>4033</v>
      </c>
      <c r="F4" s="8" t="s">
        <v>4066</v>
      </c>
      <c r="G4" s="8" t="s">
        <v>4067</v>
      </c>
      <c r="H4" s="1" t="s">
        <v>7</v>
      </c>
      <c r="I4" s="1" t="s">
        <v>8</v>
      </c>
      <c r="J4" s="8" t="s">
        <v>4068</v>
      </c>
      <c r="K4" s="8" t="s">
        <v>4069</v>
      </c>
      <c r="L4" s="8" t="s">
        <v>4070</v>
      </c>
      <c r="M4" s="8" t="s">
        <v>4071</v>
      </c>
      <c r="N4" s="8" t="s">
        <v>4072</v>
      </c>
      <c r="O4" s="8" t="s">
        <v>4073</v>
      </c>
      <c r="P4" s="8" t="s">
        <v>4074</v>
      </c>
      <c r="Q4" s="8" t="s">
        <v>4075</v>
      </c>
      <c r="R4" s="8" t="s">
        <v>4076</v>
      </c>
      <c r="S4" s="8" t="s">
        <v>4077</v>
      </c>
      <c r="T4" s="8" t="s">
        <v>4078</v>
      </c>
      <c r="U4" s="8" t="s">
        <v>4079</v>
      </c>
      <c r="V4" s="8" t="s">
        <v>4080</v>
      </c>
      <c r="W4" s="8" t="s">
        <v>4081</v>
      </c>
    </row>
    <row r="5" spans="1:23" x14ac:dyDescent="0.2">
      <c r="A5" t="s">
        <v>129</v>
      </c>
      <c r="B5" s="3">
        <v>230</v>
      </c>
      <c r="C5" s="3">
        <v>2025</v>
      </c>
      <c r="D5" s="3">
        <v>12150</v>
      </c>
      <c r="E5" s="3"/>
      <c r="F5" s="3">
        <v>1800</v>
      </c>
      <c r="G5" s="3">
        <v>225</v>
      </c>
      <c r="H5" s="3">
        <v>924</v>
      </c>
      <c r="I5" s="3"/>
      <c r="J5" s="3" t="s">
        <v>4082</v>
      </c>
      <c r="K5" s="3" t="s">
        <v>4082</v>
      </c>
      <c r="L5" s="3"/>
      <c r="M5" s="3"/>
      <c r="N5" s="3"/>
      <c r="O5" s="3"/>
      <c r="P5" s="3"/>
      <c r="Q5" s="3"/>
      <c r="R5" s="3"/>
      <c r="S5" s="3"/>
      <c r="T5" s="3"/>
      <c r="U5" s="3" t="s">
        <v>4082</v>
      </c>
      <c r="V5" s="3"/>
      <c r="W5" s="4"/>
    </row>
    <row r="6" spans="1:23" x14ac:dyDescent="0.2">
      <c r="A6" t="s">
        <v>208</v>
      </c>
      <c r="B6" s="3">
        <v>3312</v>
      </c>
      <c r="C6" s="3">
        <v>3648</v>
      </c>
      <c r="D6" s="3">
        <v>10178</v>
      </c>
      <c r="E6" s="3"/>
      <c r="F6" s="3">
        <v>192</v>
      </c>
      <c r="G6" s="3">
        <v>3456</v>
      </c>
      <c r="H6" s="3">
        <v>11503.4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4082</v>
      </c>
      <c r="U6" s="3" t="s">
        <v>4082</v>
      </c>
      <c r="V6" s="3"/>
      <c r="W6" s="4"/>
    </row>
    <row r="7" spans="1:23" x14ac:dyDescent="0.2">
      <c r="A7" t="s">
        <v>230</v>
      </c>
      <c r="B7" s="3">
        <v>479</v>
      </c>
      <c r="C7" s="3">
        <v>842</v>
      </c>
      <c r="D7" s="3">
        <v>2091</v>
      </c>
      <c r="E7" s="3"/>
      <c r="F7" s="3">
        <v>421</v>
      </c>
      <c r="G7" s="3">
        <v>421</v>
      </c>
      <c r="H7" s="3">
        <v>1158</v>
      </c>
      <c r="I7" s="9">
        <v>983.16742499999998</v>
      </c>
      <c r="J7" s="3" t="s">
        <v>4082</v>
      </c>
      <c r="K7" s="3"/>
      <c r="L7" s="3"/>
      <c r="M7" s="3" t="s">
        <v>4082</v>
      </c>
      <c r="N7" s="3"/>
      <c r="O7" s="3"/>
      <c r="P7" s="3"/>
      <c r="Q7" s="3"/>
      <c r="R7" s="3"/>
      <c r="S7" s="3"/>
      <c r="T7" s="3" t="s">
        <v>4082</v>
      </c>
      <c r="U7" s="3" t="s">
        <v>4082</v>
      </c>
      <c r="V7" s="3"/>
      <c r="W7" s="4"/>
    </row>
    <row r="8" spans="1:23" x14ac:dyDescent="0.2">
      <c r="A8" t="s">
        <v>250</v>
      </c>
      <c r="B8" s="3">
        <v>1442</v>
      </c>
      <c r="C8" s="3">
        <v>2728</v>
      </c>
      <c r="D8" s="3">
        <v>6783</v>
      </c>
      <c r="E8" s="3"/>
      <c r="F8" s="3">
        <v>1364</v>
      </c>
      <c r="G8" s="3">
        <v>1364</v>
      </c>
      <c r="H8" s="3">
        <v>1168</v>
      </c>
      <c r="I8" s="3"/>
      <c r="J8" s="3" t="s">
        <v>4082</v>
      </c>
      <c r="K8" s="3"/>
      <c r="L8" s="3"/>
      <c r="M8" s="3" t="s">
        <v>4082</v>
      </c>
      <c r="N8" s="3"/>
      <c r="O8" s="3"/>
      <c r="P8" s="3"/>
      <c r="Q8" s="3"/>
      <c r="R8" s="3"/>
      <c r="S8" s="3"/>
      <c r="T8" s="3" t="s">
        <v>4082</v>
      </c>
      <c r="U8" s="3" t="s">
        <v>4082</v>
      </c>
      <c r="V8" s="3"/>
      <c r="W8" s="4"/>
    </row>
    <row r="9" spans="1:23" x14ac:dyDescent="0.2">
      <c r="A9" t="s">
        <v>3998</v>
      </c>
      <c r="B9" s="3">
        <v>823</v>
      </c>
      <c r="C9" s="3">
        <v>8904</v>
      </c>
      <c r="D9" s="3">
        <v>72965</v>
      </c>
      <c r="E9" s="3"/>
      <c r="F9" s="3">
        <v>8904</v>
      </c>
      <c r="G9" s="3"/>
      <c r="H9" s="3">
        <v>56137</v>
      </c>
      <c r="I9" s="3"/>
      <c r="J9" s="3" t="s">
        <v>4082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</row>
    <row r="10" spans="1:23" x14ac:dyDescent="0.2">
      <c r="A10" t="s">
        <v>3999</v>
      </c>
      <c r="B10" s="3">
        <v>426</v>
      </c>
      <c r="C10" s="3">
        <v>7195</v>
      </c>
      <c r="D10" s="3">
        <v>52121</v>
      </c>
      <c r="E10" s="3"/>
      <c r="F10" s="3">
        <v>7195</v>
      </c>
      <c r="G10" s="3"/>
      <c r="H10" s="3">
        <v>26374</v>
      </c>
      <c r="I10" s="3"/>
      <c r="J10" s="3" t="s">
        <v>4082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</row>
    <row r="11" spans="1:23" x14ac:dyDescent="0.2">
      <c r="A11" t="s">
        <v>292</v>
      </c>
      <c r="B11" s="3">
        <v>1048</v>
      </c>
      <c r="C11" s="3">
        <v>1388</v>
      </c>
      <c r="D11" s="3">
        <v>20439</v>
      </c>
      <c r="E11" s="3">
        <v>123</v>
      </c>
      <c r="F11" s="3">
        <v>415</v>
      </c>
      <c r="G11" s="3">
        <v>850</v>
      </c>
      <c r="H11" s="9">
        <v>7580813.0460000001</v>
      </c>
      <c r="I11" s="9">
        <v>7579599.8099999996</v>
      </c>
      <c r="J11" s="3"/>
      <c r="K11" s="3" t="s">
        <v>4082</v>
      </c>
      <c r="L11" s="3"/>
      <c r="M11" s="3"/>
      <c r="N11" s="3"/>
      <c r="O11" s="3"/>
      <c r="P11" s="3" t="s">
        <v>4082</v>
      </c>
      <c r="Q11" s="3" t="s">
        <v>4082</v>
      </c>
      <c r="R11" s="3" t="s">
        <v>4082</v>
      </c>
      <c r="S11" s="3"/>
      <c r="T11" s="3"/>
      <c r="U11" s="3" t="s">
        <v>4082</v>
      </c>
      <c r="V11" s="3" t="s">
        <v>4082</v>
      </c>
      <c r="W11" s="4"/>
    </row>
    <row r="12" spans="1:23" x14ac:dyDescent="0.2">
      <c r="A12" t="s">
        <v>4048</v>
      </c>
      <c r="B12" s="3">
        <v>21732</v>
      </c>
      <c r="C12" s="3">
        <v>48738</v>
      </c>
      <c r="D12" s="3">
        <v>257532</v>
      </c>
      <c r="E12" s="3">
        <v>106</v>
      </c>
      <c r="F12" s="3">
        <v>46667</v>
      </c>
      <c r="G12" s="3">
        <v>1965</v>
      </c>
      <c r="H12" s="3">
        <v>90.009900000000002</v>
      </c>
      <c r="I12" s="3"/>
      <c r="J12" s="3" t="s">
        <v>4082</v>
      </c>
      <c r="K12" s="3" t="s">
        <v>4082</v>
      </c>
      <c r="L12" s="3" t="s">
        <v>4082</v>
      </c>
      <c r="M12" s="3" t="s">
        <v>4082</v>
      </c>
      <c r="N12" s="3"/>
      <c r="O12" s="3"/>
      <c r="P12" s="3" t="s">
        <v>4082</v>
      </c>
      <c r="Q12" s="3" t="s">
        <v>4082</v>
      </c>
      <c r="R12" s="3" t="s">
        <v>4082</v>
      </c>
      <c r="S12" s="3"/>
      <c r="T12" s="3" t="s">
        <v>4082</v>
      </c>
      <c r="U12" s="3" t="s">
        <v>4082</v>
      </c>
      <c r="V12" s="3"/>
      <c r="W12" s="4"/>
    </row>
    <row r="13" spans="1:23" x14ac:dyDescent="0.2">
      <c r="A13" t="s">
        <v>597</v>
      </c>
      <c r="B13" s="3">
        <v>2176</v>
      </c>
      <c r="C13" s="3">
        <v>6000</v>
      </c>
      <c r="D13" s="3">
        <v>48243</v>
      </c>
      <c r="E13" s="3"/>
      <c r="F13" s="3">
        <v>6000</v>
      </c>
      <c r="G13" s="3"/>
      <c r="H13" s="9">
        <v>-2451380</v>
      </c>
      <c r="I13" s="9"/>
      <c r="J13" s="3" t="s">
        <v>4082</v>
      </c>
      <c r="K13" s="3" t="s">
        <v>4082</v>
      </c>
      <c r="L13" s="3"/>
      <c r="M13" s="3"/>
      <c r="N13" s="3"/>
      <c r="O13" s="3"/>
      <c r="P13" s="3" t="s">
        <v>4082</v>
      </c>
      <c r="Q13" s="3" t="s">
        <v>4082</v>
      </c>
      <c r="R13" s="3"/>
      <c r="S13" s="3"/>
      <c r="T13" s="3"/>
      <c r="U13" s="3"/>
      <c r="V13" s="3"/>
      <c r="W13" s="4"/>
    </row>
    <row r="14" spans="1:23" x14ac:dyDescent="0.2">
      <c r="A14" t="s">
        <v>4038</v>
      </c>
      <c r="B14" s="3">
        <v>3202</v>
      </c>
      <c r="C14" s="3">
        <v>13873</v>
      </c>
      <c r="D14" s="3">
        <v>79655</v>
      </c>
      <c r="E14" s="3"/>
      <c r="F14" s="3">
        <v>552</v>
      </c>
      <c r="G14" s="3">
        <v>13321</v>
      </c>
      <c r="H14" s="3" t="s">
        <v>4047</v>
      </c>
      <c r="I14" s="3"/>
      <c r="J14" s="3"/>
      <c r="K14" s="3"/>
      <c r="L14" s="3"/>
      <c r="M14" s="3" t="s">
        <v>4082</v>
      </c>
      <c r="N14" s="3"/>
      <c r="O14" s="3"/>
      <c r="P14" s="3"/>
      <c r="Q14" s="3"/>
      <c r="R14" s="3"/>
      <c r="S14" s="3" t="s">
        <v>4082</v>
      </c>
      <c r="T14" s="3" t="s">
        <v>4082</v>
      </c>
      <c r="U14" s="3" t="s">
        <v>4082</v>
      </c>
      <c r="V14" s="3"/>
      <c r="W14" s="4"/>
    </row>
    <row r="15" spans="1:23" x14ac:dyDescent="0.2">
      <c r="A15" t="s">
        <v>710</v>
      </c>
      <c r="B15" s="3">
        <v>664</v>
      </c>
      <c r="C15" s="3">
        <v>521</v>
      </c>
      <c r="D15" s="3">
        <v>3232</v>
      </c>
      <c r="E15" s="3"/>
      <c r="F15" s="3">
        <v>56</v>
      </c>
      <c r="G15" s="3">
        <v>465</v>
      </c>
      <c r="H15" s="3">
        <v>65.666700000000006</v>
      </c>
      <c r="I15" s="3"/>
      <c r="J15" s="3"/>
      <c r="K15" s="3"/>
      <c r="L15" s="3"/>
      <c r="M15" s="3" t="s">
        <v>4082</v>
      </c>
      <c r="N15" s="3"/>
      <c r="O15" s="3"/>
      <c r="P15" s="3"/>
      <c r="Q15" s="3"/>
      <c r="R15" s="3"/>
      <c r="S15" s="3"/>
      <c r="T15" s="3" t="s">
        <v>4082</v>
      </c>
      <c r="U15" s="3" t="s">
        <v>4082</v>
      </c>
      <c r="V15" s="3"/>
      <c r="W15" s="4"/>
    </row>
    <row r="16" spans="1:23" x14ac:dyDescent="0.2">
      <c r="A16" t="s">
        <v>4049</v>
      </c>
      <c r="B16" s="3">
        <v>399</v>
      </c>
      <c r="C16" s="3">
        <v>10000</v>
      </c>
      <c r="D16" s="3">
        <v>30000</v>
      </c>
      <c r="E16" s="3"/>
      <c r="F16" s="3">
        <v>10000</v>
      </c>
      <c r="G16" s="3"/>
      <c r="H16" s="3">
        <v>-5000</v>
      </c>
      <c r="I16" s="3">
        <v>-5000</v>
      </c>
      <c r="J16" s="3" t="s">
        <v>4082</v>
      </c>
      <c r="K16" s="3"/>
      <c r="L16" s="3"/>
      <c r="M16" s="3" t="s">
        <v>4082</v>
      </c>
      <c r="N16" s="3"/>
      <c r="O16" s="3"/>
      <c r="P16" s="3"/>
      <c r="Q16" s="3"/>
      <c r="R16" s="3"/>
      <c r="S16" s="3"/>
      <c r="T16" s="3"/>
      <c r="U16" s="3"/>
      <c r="V16" s="3"/>
      <c r="W16" s="4"/>
    </row>
    <row r="17" spans="1:23" x14ac:dyDescent="0.2">
      <c r="A17" t="s">
        <v>4050</v>
      </c>
      <c r="B17" s="3">
        <v>656</v>
      </c>
      <c r="C17" s="3">
        <v>67732</v>
      </c>
      <c r="D17" s="3">
        <v>1024059</v>
      </c>
      <c r="E17" s="3"/>
      <c r="F17" s="3">
        <v>67732</v>
      </c>
      <c r="G17" s="3"/>
      <c r="H17" s="3">
        <v>93.52</v>
      </c>
      <c r="I17" s="3"/>
      <c r="J17" s="3" t="s">
        <v>4082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</row>
    <row r="18" spans="1:23" x14ac:dyDescent="0.2">
      <c r="A18" t="s">
        <v>4039</v>
      </c>
      <c r="B18" s="3">
        <v>507</v>
      </c>
      <c r="C18" s="3">
        <v>63009</v>
      </c>
      <c r="D18" s="3">
        <v>409349</v>
      </c>
      <c r="E18" s="3"/>
      <c r="F18" s="3">
        <v>63009</v>
      </c>
      <c r="G18" s="3"/>
      <c r="H18" s="3">
        <v>174</v>
      </c>
      <c r="I18" s="3"/>
      <c r="J18" s="3"/>
      <c r="K18" s="3" t="s">
        <v>4082</v>
      </c>
      <c r="L18" s="3" t="s">
        <v>4082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</row>
    <row r="19" spans="1:23" x14ac:dyDescent="0.2">
      <c r="A19" t="s">
        <v>836</v>
      </c>
      <c r="B19" s="3">
        <v>363</v>
      </c>
      <c r="C19" s="3">
        <v>1298</v>
      </c>
      <c r="D19" s="3">
        <v>2944</v>
      </c>
      <c r="E19" s="3"/>
      <c r="F19" s="3">
        <v>1254</v>
      </c>
      <c r="G19" s="3">
        <v>44</v>
      </c>
      <c r="H19" s="9">
        <v>405935.18</v>
      </c>
      <c r="I19" s="9">
        <v>156082.51800000001</v>
      </c>
      <c r="J19" s="3" t="s">
        <v>4082</v>
      </c>
      <c r="K19" s="3"/>
      <c r="L19" s="3"/>
      <c r="M19" s="3" t="s">
        <v>4082</v>
      </c>
      <c r="N19" s="3"/>
      <c r="O19" s="3"/>
      <c r="P19" s="3"/>
      <c r="Q19" s="3"/>
      <c r="R19" s="3"/>
      <c r="S19" s="3"/>
      <c r="T19" s="3"/>
      <c r="U19" s="3" t="s">
        <v>4082</v>
      </c>
      <c r="V19" s="3"/>
      <c r="W19" s="4"/>
    </row>
    <row r="20" spans="1:23" x14ac:dyDescent="0.2">
      <c r="A20" t="s">
        <v>857</v>
      </c>
      <c r="B20" s="3">
        <v>478</v>
      </c>
      <c r="C20" s="3">
        <v>878</v>
      </c>
      <c r="D20" s="3">
        <v>1756</v>
      </c>
      <c r="E20" s="3"/>
      <c r="F20" s="3">
        <v>378</v>
      </c>
      <c r="G20" s="3">
        <v>500</v>
      </c>
      <c r="H20" s="3">
        <v>3983</v>
      </c>
      <c r="I20" s="9">
        <v>1200.884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4082</v>
      </c>
      <c r="U20" s="3" t="s">
        <v>4082</v>
      </c>
      <c r="V20" s="3"/>
      <c r="W20" s="4"/>
    </row>
    <row r="21" spans="1:23" x14ac:dyDescent="0.2">
      <c r="A21" t="s">
        <v>887</v>
      </c>
      <c r="B21" s="3">
        <v>1392</v>
      </c>
      <c r="C21" s="3">
        <v>1224</v>
      </c>
      <c r="D21" s="3">
        <v>5064</v>
      </c>
      <c r="E21" s="3">
        <v>168</v>
      </c>
      <c r="F21" s="3">
        <v>240</v>
      </c>
      <c r="G21" s="3">
        <v>816</v>
      </c>
      <c r="H21" s="9">
        <v>25779856.371555101</v>
      </c>
      <c r="I21" s="9">
        <v>25476489.699999999</v>
      </c>
      <c r="J21" s="3"/>
      <c r="K21" s="3" t="s">
        <v>4082</v>
      </c>
      <c r="L21" s="3"/>
      <c r="M21" s="3"/>
      <c r="N21" s="3"/>
      <c r="O21" s="3"/>
      <c r="P21" s="3"/>
      <c r="Q21" s="3"/>
      <c r="R21" s="3" t="s">
        <v>4082</v>
      </c>
      <c r="S21" s="3" t="s">
        <v>4082</v>
      </c>
      <c r="T21" s="3" t="s">
        <v>4082</v>
      </c>
      <c r="U21" s="3" t="s">
        <v>4082</v>
      </c>
      <c r="V21" s="3" t="s">
        <v>4082</v>
      </c>
      <c r="W21" s="4"/>
    </row>
    <row r="22" spans="1:23" x14ac:dyDescent="0.2">
      <c r="A22" t="s">
        <v>909</v>
      </c>
      <c r="B22" s="3">
        <v>1248</v>
      </c>
      <c r="C22" s="3">
        <v>1224</v>
      </c>
      <c r="D22" s="3">
        <v>3672</v>
      </c>
      <c r="E22" s="3">
        <v>336</v>
      </c>
      <c r="F22" s="3">
        <v>384</v>
      </c>
      <c r="G22" s="3">
        <v>504</v>
      </c>
      <c r="H22" s="9">
        <v>25779856.371697899</v>
      </c>
      <c r="I22" s="9">
        <v>25476489.699999999</v>
      </c>
      <c r="J22" s="3"/>
      <c r="K22" s="3" t="s">
        <v>4082</v>
      </c>
      <c r="L22" s="3" t="s">
        <v>4082</v>
      </c>
      <c r="M22" s="3"/>
      <c r="N22" s="3"/>
      <c r="O22" s="3"/>
      <c r="P22" s="3"/>
      <c r="Q22" s="3"/>
      <c r="R22" s="3" t="s">
        <v>4082</v>
      </c>
      <c r="S22" s="3" t="s">
        <v>4082</v>
      </c>
      <c r="T22" s="3" t="s">
        <v>4082</v>
      </c>
      <c r="U22" s="3" t="s">
        <v>4082</v>
      </c>
      <c r="V22" s="3" t="s">
        <v>4082</v>
      </c>
      <c r="W22" s="4"/>
    </row>
    <row r="23" spans="1:23" x14ac:dyDescent="0.2">
      <c r="A23" t="s">
        <v>979</v>
      </c>
      <c r="B23" s="3">
        <v>396</v>
      </c>
      <c r="C23" s="3">
        <v>322</v>
      </c>
      <c r="D23" s="3">
        <v>1815</v>
      </c>
      <c r="E23" s="3"/>
      <c r="F23" s="3">
        <v>302</v>
      </c>
      <c r="G23" s="3">
        <v>20</v>
      </c>
      <c r="H23" s="9">
        <v>1200010000</v>
      </c>
      <c r="I23" s="9"/>
      <c r="J23" s="3" t="s">
        <v>4082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4082</v>
      </c>
      <c r="V23" s="3"/>
      <c r="W23" s="4"/>
    </row>
    <row r="24" spans="1:23" x14ac:dyDescent="0.2">
      <c r="A24" t="s">
        <v>1076</v>
      </c>
      <c r="B24" s="3">
        <v>112</v>
      </c>
      <c r="C24" s="3">
        <v>2993</v>
      </c>
      <c r="D24" s="3">
        <v>5840</v>
      </c>
      <c r="E24" s="3"/>
      <c r="F24" s="3">
        <v>2993</v>
      </c>
      <c r="G24" s="3"/>
      <c r="H24" s="9">
        <v>-73899800</v>
      </c>
      <c r="I24" s="9"/>
      <c r="J24" s="3" t="s">
        <v>4082</v>
      </c>
      <c r="K24" s="3"/>
      <c r="L24" s="3"/>
      <c r="M24" s="3"/>
      <c r="N24" s="3"/>
      <c r="O24" s="3" t="s">
        <v>4082</v>
      </c>
      <c r="P24" s="3"/>
      <c r="Q24" s="3" t="s">
        <v>4082</v>
      </c>
      <c r="R24" s="3"/>
      <c r="S24" s="3"/>
      <c r="T24" s="3"/>
      <c r="U24" s="3"/>
      <c r="V24" s="3"/>
      <c r="W24" s="4"/>
    </row>
    <row r="25" spans="1:23" x14ac:dyDescent="0.2">
      <c r="A25" t="s">
        <v>4051</v>
      </c>
      <c r="B25" s="3">
        <v>2178</v>
      </c>
      <c r="C25" s="3">
        <v>1156</v>
      </c>
      <c r="D25" s="3">
        <v>10626</v>
      </c>
      <c r="E25" s="3"/>
      <c r="F25" s="3">
        <v>1089</v>
      </c>
      <c r="G25" s="3">
        <v>67</v>
      </c>
      <c r="H25" s="3" t="s">
        <v>4047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4082</v>
      </c>
      <c r="V25" s="3"/>
      <c r="W25" s="4"/>
    </row>
    <row r="26" spans="1:23" x14ac:dyDescent="0.2">
      <c r="A26" t="s">
        <v>4052</v>
      </c>
      <c r="B26" s="3">
        <v>6480</v>
      </c>
      <c r="C26" s="3">
        <v>3321</v>
      </c>
      <c r="D26" s="3">
        <v>12960</v>
      </c>
      <c r="E26" s="3">
        <v>3303</v>
      </c>
      <c r="F26" s="3">
        <v>18</v>
      </c>
      <c r="G26" s="3"/>
      <c r="H26" s="3">
        <v>-13164</v>
      </c>
      <c r="I26" s="3"/>
      <c r="J26" s="3"/>
      <c r="K26" s="3"/>
      <c r="L26" s="3"/>
      <c r="M26" s="3"/>
      <c r="N26" s="3"/>
      <c r="O26" s="3"/>
      <c r="P26" s="3"/>
      <c r="Q26" s="3"/>
      <c r="R26" s="3" t="s">
        <v>4082</v>
      </c>
      <c r="S26" s="3"/>
      <c r="T26" s="3"/>
      <c r="U26" s="3"/>
      <c r="V26" s="3"/>
      <c r="W26" s="4"/>
    </row>
    <row r="27" spans="1:23" x14ac:dyDescent="0.2">
      <c r="A27" t="s">
        <v>4040</v>
      </c>
      <c r="B27" s="3">
        <v>6</v>
      </c>
      <c r="C27" s="3">
        <v>62</v>
      </c>
      <c r="D27" s="3">
        <v>312</v>
      </c>
      <c r="E27" s="3"/>
      <c r="F27" s="3">
        <v>50</v>
      </c>
      <c r="G27" s="3">
        <v>12</v>
      </c>
      <c r="H27" s="3">
        <v>1</v>
      </c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4041</v>
      </c>
      <c r="B28" s="3">
        <v>7</v>
      </c>
      <c r="C28" s="3">
        <v>74</v>
      </c>
      <c r="D28" s="3">
        <v>434</v>
      </c>
      <c r="E28" s="3"/>
      <c r="F28" s="3">
        <v>60</v>
      </c>
      <c r="G28" s="3">
        <v>14</v>
      </c>
      <c r="H28" s="3">
        <v>1</v>
      </c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 t="s">
        <v>4082</v>
      </c>
      <c r="V28" s="3"/>
      <c r="W28" s="4"/>
    </row>
    <row r="29" spans="1:23" x14ac:dyDescent="0.2">
      <c r="A29" t="s">
        <v>1273</v>
      </c>
      <c r="B29" s="3">
        <v>13</v>
      </c>
      <c r="C29" s="3">
        <v>151</v>
      </c>
      <c r="D29" s="3">
        <v>1706</v>
      </c>
      <c r="E29" s="3"/>
      <c r="F29" s="3">
        <v>150</v>
      </c>
      <c r="G29" s="3">
        <v>1</v>
      </c>
      <c r="H29" s="9">
        <v>11801.1857</v>
      </c>
      <c r="I29" s="9">
        <v>10482.7953</v>
      </c>
      <c r="J29" s="3"/>
      <c r="K29" s="3"/>
      <c r="L29" s="3"/>
      <c r="M29" s="3"/>
      <c r="N29" s="3"/>
      <c r="O29" s="3"/>
      <c r="P29" s="3" t="s">
        <v>4082</v>
      </c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1291</v>
      </c>
      <c r="B30" s="3">
        <v>12</v>
      </c>
      <c r="C30" s="3">
        <v>151</v>
      </c>
      <c r="D30" s="3">
        <v>1640</v>
      </c>
      <c r="E30" s="3"/>
      <c r="F30" s="3">
        <v>150</v>
      </c>
      <c r="G30" s="3">
        <v>1</v>
      </c>
      <c r="H30" s="9">
        <v>40005.054100000001</v>
      </c>
      <c r="I30" s="9">
        <v>38893.903599999998</v>
      </c>
      <c r="J30" s="3"/>
      <c r="K30" s="3"/>
      <c r="L30" s="3"/>
      <c r="M30" s="3"/>
      <c r="N30" s="3"/>
      <c r="O30" s="3"/>
      <c r="P30" s="3" t="s">
        <v>4082</v>
      </c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1455</v>
      </c>
      <c r="B31" s="3">
        <v>212</v>
      </c>
      <c r="C31" s="3">
        <v>260</v>
      </c>
      <c r="D31" s="3">
        <v>8619</v>
      </c>
      <c r="E31" s="3"/>
      <c r="F31" s="3">
        <v>259</v>
      </c>
      <c r="G31" s="3">
        <v>1</v>
      </c>
      <c r="H31" s="3">
        <v>2810</v>
      </c>
      <c r="I31" s="3">
        <v>1415</v>
      </c>
      <c r="J31" s="3" t="s">
        <v>4082</v>
      </c>
      <c r="K31" s="3" t="s">
        <v>4082</v>
      </c>
      <c r="L31" s="3" t="s">
        <v>4082</v>
      </c>
      <c r="M31" s="3" t="s">
        <v>4082</v>
      </c>
      <c r="N31" s="3"/>
      <c r="O31" s="3" t="s">
        <v>4082</v>
      </c>
      <c r="P31" s="3" t="s">
        <v>4082</v>
      </c>
      <c r="Q31" s="3"/>
      <c r="R31" s="3"/>
      <c r="S31" s="3"/>
      <c r="T31" s="3"/>
      <c r="U31" s="3" t="s">
        <v>4082</v>
      </c>
      <c r="V31" s="3"/>
      <c r="W31" s="4"/>
    </row>
    <row r="32" spans="1:23" x14ac:dyDescent="0.2">
      <c r="A32" t="s">
        <v>4042</v>
      </c>
      <c r="B32" s="3">
        <v>3411</v>
      </c>
      <c r="C32" s="3">
        <v>5325</v>
      </c>
      <c r="D32" s="3">
        <v>17038</v>
      </c>
      <c r="E32" s="3"/>
      <c r="F32" s="3">
        <v>5323</v>
      </c>
      <c r="G32" s="3">
        <v>2</v>
      </c>
      <c r="H32" s="3">
        <v>-563.846</v>
      </c>
      <c r="I32" s="3"/>
      <c r="J32" s="3"/>
      <c r="K32" s="3" t="s">
        <v>4082</v>
      </c>
      <c r="L32" s="3"/>
      <c r="M32" s="3"/>
      <c r="N32" s="3"/>
      <c r="O32" s="3" t="s">
        <v>4082</v>
      </c>
      <c r="P32" s="3" t="s">
        <v>4082</v>
      </c>
      <c r="Q32" s="3"/>
      <c r="R32" s="3"/>
      <c r="S32" s="3"/>
      <c r="T32" s="3"/>
      <c r="U32" s="3" t="s">
        <v>4082</v>
      </c>
      <c r="V32" s="3"/>
      <c r="W32" s="4"/>
    </row>
    <row r="33" spans="1:23" x14ac:dyDescent="0.2">
      <c r="A33" t="s">
        <v>4017</v>
      </c>
      <c r="B33" s="3">
        <v>4480</v>
      </c>
      <c r="C33" s="3">
        <v>10958</v>
      </c>
      <c r="D33" s="3">
        <v>22254</v>
      </c>
      <c r="E33" s="3"/>
      <c r="F33" s="3">
        <v>96</v>
      </c>
      <c r="G33" s="3">
        <v>10862</v>
      </c>
      <c r="H33" s="9">
        <v>-54558500</v>
      </c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4082</v>
      </c>
      <c r="U33" s="3" t="s">
        <v>4082</v>
      </c>
      <c r="V33" s="3"/>
      <c r="W33" s="4"/>
    </row>
    <row r="34" spans="1:23" x14ac:dyDescent="0.2">
      <c r="A34" t="s">
        <v>1539</v>
      </c>
      <c r="B34" s="3">
        <v>291</v>
      </c>
      <c r="C34" s="3">
        <v>422</v>
      </c>
      <c r="D34" s="3">
        <v>968</v>
      </c>
      <c r="E34" s="3"/>
      <c r="F34" s="3">
        <v>98</v>
      </c>
      <c r="G34" s="3">
        <v>324</v>
      </c>
      <c r="H34" s="10">
        <v>20740508.09</v>
      </c>
      <c r="I34" s="9">
        <v>20430947.600000001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 t="s">
        <v>4082</v>
      </c>
      <c r="U34" s="3" t="s">
        <v>4082</v>
      </c>
      <c r="V34" s="3"/>
      <c r="W34" s="4"/>
    </row>
    <row r="35" spans="1:23" x14ac:dyDescent="0.2">
      <c r="A35" t="s">
        <v>4053</v>
      </c>
      <c r="B35" s="3">
        <v>42680</v>
      </c>
      <c r="C35" s="3">
        <v>5174</v>
      </c>
      <c r="D35" s="3">
        <v>103198</v>
      </c>
      <c r="E35" s="3"/>
      <c r="F35" s="3">
        <v>2349</v>
      </c>
      <c r="G35" s="3">
        <v>2825</v>
      </c>
      <c r="H35" s="3">
        <v>109143</v>
      </c>
      <c r="I35" s="3"/>
      <c r="J35" s="3" t="s">
        <v>4082</v>
      </c>
      <c r="K35" s="3" t="s">
        <v>4082</v>
      </c>
      <c r="L35" s="3"/>
      <c r="M35" s="3"/>
      <c r="N35" s="3"/>
      <c r="O35" s="3"/>
      <c r="P35" s="3" t="s">
        <v>4082</v>
      </c>
      <c r="Q35" s="3"/>
      <c r="R35" s="3"/>
      <c r="S35" s="3" t="s">
        <v>4082</v>
      </c>
      <c r="T35" s="3" t="s">
        <v>4082</v>
      </c>
      <c r="U35" s="3" t="s">
        <v>4082</v>
      </c>
      <c r="V35" s="3"/>
      <c r="W35" s="4"/>
    </row>
    <row r="36" spans="1:23" x14ac:dyDescent="0.2">
      <c r="A36" t="s">
        <v>4054</v>
      </c>
      <c r="B36" s="3">
        <v>24237</v>
      </c>
      <c r="C36" s="3">
        <v>3732</v>
      </c>
      <c r="D36" s="3">
        <v>349695</v>
      </c>
      <c r="E36" s="3">
        <v>1</v>
      </c>
      <c r="F36" s="3">
        <v>1808</v>
      </c>
      <c r="G36" s="3">
        <v>1923</v>
      </c>
      <c r="H36" s="3">
        <v>12314.2</v>
      </c>
      <c r="I36" s="3"/>
      <c r="J36" s="3" t="s">
        <v>4082</v>
      </c>
      <c r="K36" s="3" t="s">
        <v>4082</v>
      </c>
      <c r="L36" s="3" t="s">
        <v>4082</v>
      </c>
      <c r="M36" s="3"/>
      <c r="N36" s="3"/>
      <c r="O36" s="3" t="s">
        <v>4082</v>
      </c>
      <c r="P36" s="3" t="s">
        <v>4082</v>
      </c>
      <c r="Q36" s="3"/>
      <c r="R36" s="3" t="s">
        <v>4082</v>
      </c>
      <c r="S36" s="3" t="s">
        <v>4082</v>
      </c>
      <c r="T36" s="3" t="s">
        <v>4082</v>
      </c>
      <c r="U36" s="3" t="s">
        <v>4082</v>
      </c>
      <c r="V36" s="3"/>
      <c r="W36" s="4"/>
    </row>
    <row r="37" spans="1:23" x14ac:dyDescent="0.2">
      <c r="A37" t="s">
        <v>4055</v>
      </c>
      <c r="B37" s="3">
        <v>56822</v>
      </c>
      <c r="C37" s="3">
        <v>13532</v>
      </c>
      <c r="D37" s="3">
        <v>949495</v>
      </c>
      <c r="E37" s="3">
        <v>1</v>
      </c>
      <c r="F37" s="3">
        <v>6598</v>
      </c>
      <c r="G37" s="3">
        <v>6933</v>
      </c>
      <c r="H37" s="3" t="s">
        <v>4047</v>
      </c>
      <c r="I37" s="3"/>
      <c r="J37" s="3" t="s">
        <v>4082</v>
      </c>
      <c r="K37" s="3" t="s">
        <v>4082</v>
      </c>
      <c r="L37" s="3"/>
      <c r="M37" s="3"/>
      <c r="N37" s="3"/>
      <c r="O37" s="3" t="s">
        <v>4082</v>
      </c>
      <c r="P37" s="3" t="s">
        <v>4082</v>
      </c>
      <c r="Q37" s="3"/>
      <c r="R37" s="3" t="s">
        <v>4082</v>
      </c>
      <c r="S37" s="3" t="s">
        <v>4082</v>
      </c>
      <c r="T37" s="3" t="s">
        <v>4082</v>
      </c>
      <c r="U37" s="3" t="s">
        <v>4082</v>
      </c>
      <c r="V37" s="3"/>
      <c r="W37" s="4"/>
    </row>
    <row r="38" spans="1:23" x14ac:dyDescent="0.2">
      <c r="A38" t="s">
        <v>4056</v>
      </c>
      <c r="B38" s="3">
        <v>15850</v>
      </c>
      <c r="C38" s="3">
        <v>21143</v>
      </c>
      <c r="D38" s="3">
        <v>92918</v>
      </c>
      <c r="E38" s="3">
        <v>53</v>
      </c>
      <c r="F38" s="3">
        <v>20237</v>
      </c>
      <c r="G38" s="3">
        <v>853</v>
      </c>
      <c r="H38" s="9">
        <v>19839500</v>
      </c>
      <c r="I38" s="9"/>
      <c r="J38" s="3" t="s">
        <v>4082</v>
      </c>
      <c r="K38" s="3" t="s">
        <v>4082</v>
      </c>
      <c r="L38" s="3" t="s">
        <v>4082</v>
      </c>
      <c r="M38" s="3" t="s">
        <v>4082</v>
      </c>
      <c r="N38" s="3"/>
      <c r="O38" s="3"/>
      <c r="P38" s="3" t="s">
        <v>4082</v>
      </c>
      <c r="Q38" s="3" t="s">
        <v>4082</v>
      </c>
      <c r="R38" s="3" t="s">
        <v>4082</v>
      </c>
      <c r="S38" s="3"/>
      <c r="T38" s="3" t="s">
        <v>4082</v>
      </c>
      <c r="U38" s="3" t="s">
        <v>4082</v>
      </c>
      <c r="V38" s="3"/>
      <c r="W38" s="4"/>
    </row>
    <row r="39" spans="1:23" x14ac:dyDescent="0.2">
      <c r="A39" t="s">
        <v>4057</v>
      </c>
      <c r="B39" s="3">
        <v>9499</v>
      </c>
      <c r="C39" s="3">
        <v>10240</v>
      </c>
      <c r="D39" s="3">
        <v>134603</v>
      </c>
      <c r="E39" s="3">
        <v>251</v>
      </c>
      <c r="F39" s="3">
        <v>9989</v>
      </c>
      <c r="G39" s="3"/>
      <c r="H39" s="3">
        <v>-21718</v>
      </c>
      <c r="I39" s="3"/>
      <c r="J39" s="3" t="s">
        <v>4082</v>
      </c>
      <c r="K39" s="3" t="s">
        <v>4082</v>
      </c>
      <c r="L39" s="3" t="s">
        <v>4082</v>
      </c>
      <c r="M39" s="3" t="s">
        <v>4082</v>
      </c>
      <c r="N39" s="3"/>
      <c r="O39" s="3"/>
      <c r="P39" s="3" t="s">
        <v>4082</v>
      </c>
      <c r="Q39" s="3" t="s">
        <v>4082</v>
      </c>
      <c r="R39" s="3" t="s">
        <v>4082</v>
      </c>
      <c r="S39" s="3"/>
      <c r="T39" s="3"/>
      <c r="U39" s="3"/>
      <c r="V39" s="3" t="s">
        <v>4082</v>
      </c>
      <c r="W39" s="4"/>
    </row>
    <row r="40" spans="1:23" x14ac:dyDescent="0.2">
      <c r="A40" t="s">
        <v>4058</v>
      </c>
      <c r="B40" s="3">
        <v>10460</v>
      </c>
      <c r="C40" s="3">
        <v>11717</v>
      </c>
      <c r="D40" s="3">
        <v>151261</v>
      </c>
      <c r="E40" s="3">
        <v>235</v>
      </c>
      <c r="F40" s="3">
        <v>11482</v>
      </c>
      <c r="G40" s="3"/>
      <c r="H40" s="3">
        <v>-20540</v>
      </c>
      <c r="I40" s="3"/>
      <c r="J40" s="3" t="s">
        <v>4082</v>
      </c>
      <c r="K40" s="3" t="s">
        <v>4082</v>
      </c>
      <c r="L40" s="3"/>
      <c r="M40" s="3" t="s">
        <v>4082</v>
      </c>
      <c r="N40" s="3"/>
      <c r="O40" s="3"/>
      <c r="P40" s="3"/>
      <c r="Q40" s="3"/>
      <c r="R40" s="3" t="s">
        <v>4082</v>
      </c>
      <c r="S40" s="3"/>
      <c r="T40" s="3"/>
      <c r="U40" s="3"/>
      <c r="V40" s="3" t="s">
        <v>4082</v>
      </c>
      <c r="W40" s="4"/>
    </row>
    <row r="41" spans="1:23" x14ac:dyDescent="0.2">
      <c r="A41" t="s">
        <v>4059</v>
      </c>
      <c r="B41" s="3">
        <v>14021</v>
      </c>
      <c r="C41" s="3">
        <v>14115</v>
      </c>
      <c r="D41" s="3">
        <v>80384</v>
      </c>
      <c r="E41" s="3"/>
      <c r="F41" s="3">
        <v>1603</v>
      </c>
      <c r="G41" s="3">
        <v>12512</v>
      </c>
      <c r="H41" s="3">
        <v>214</v>
      </c>
      <c r="I41" s="3"/>
      <c r="J41" s="3" t="s">
        <v>4082</v>
      </c>
      <c r="K41" s="3" t="s">
        <v>4082</v>
      </c>
      <c r="L41" s="3" t="s">
        <v>4082</v>
      </c>
      <c r="M41" s="3" t="s">
        <v>4082</v>
      </c>
      <c r="N41" s="3"/>
      <c r="O41" s="3"/>
      <c r="P41" s="3" t="s">
        <v>4082</v>
      </c>
      <c r="Q41" s="3"/>
      <c r="R41" s="3"/>
      <c r="S41" s="3"/>
      <c r="T41" s="3"/>
      <c r="U41" s="3" t="s">
        <v>4082</v>
      </c>
      <c r="V41" s="3"/>
      <c r="W41" s="4"/>
    </row>
    <row r="42" spans="1:23" x14ac:dyDescent="0.2">
      <c r="A42" t="s">
        <v>4018</v>
      </c>
      <c r="B42" s="3">
        <v>182</v>
      </c>
      <c r="C42" s="3">
        <v>128</v>
      </c>
      <c r="D42" s="3">
        <v>735</v>
      </c>
      <c r="E42" s="3">
        <v>25</v>
      </c>
      <c r="F42" s="3">
        <v>75</v>
      </c>
      <c r="G42" s="3">
        <v>28</v>
      </c>
      <c r="H42" s="3">
        <v>-41</v>
      </c>
      <c r="I42" s="3"/>
      <c r="J42" s="3"/>
      <c r="K42" s="3"/>
      <c r="L42" s="3"/>
      <c r="M42" s="3"/>
      <c r="N42" s="3"/>
      <c r="O42" s="3"/>
      <c r="P42" s="3"/>
      <c r="Q42" s="3"/>
      <c r="R42" s="3" t="s">
        <v>4082</v>
      </c>
      <c r="S42" s="3"/>
      <c r="T42" s="3" t="s">
        <v>4082</v>
      </c>
      <c r="U42" s="3"/>
      <c r="V42" s="3" t="s">
        <v>4082</v>
      </c>
      <c r="W42" s="4"/>
    </row>
    <row r="43" spans="1:23" x14ac:dyDescent="0.2">
      <c r="A43" t="s">
        <v>3207</v>
      </c>
      <c r="B43" s="3">
        <v>735</v>
      </c>
      <c r="C43" s="3">
        <v>6621</v>
      </c>
      <c r="D43" s="3">
        <v>223261</v>
      </c>
      <c r="E43" s="3"/>
      <c r="F43" s="3">
        <v>6620</v>
      </c>
      <c r="G43" s="3">
        <v>1</v>
      </c>
      <c r="H43" s="3">
        <v>51200</v>
      </c>
      <c r="I43" s="3"/>
      <c r="J43" s="3"/>
      <c r="K43" s="3" t="s">
        <v>4082</v>
      </c>
      <c r="L43" s="3"/>
      <c r="M43" s="3"/>
      <c r="N43" s="3"/>
      <c r="O43" s="3"/>
      <c r="P43" s="3"/>
      <c r="Q43" s="3" t="s">
        <v>4082</v>
      </c>
      <c r="R43" s="3"/>
      <c r="S43" s="3"/>
      <c r="T43" s="3"/>
      <c r="U43" s="3" t="s">
        <v>4082</v>
      </c>
      <c r="V43" s="3"/>
      <c r="W43" s="4"/>
    </row>
    <row r="44" spans="1:23" x14ac:dyDescent="0.2">
      <c r="A44" t="s">
        <v>4043</v>
      </c>
      <c r="B44" s="3">
        <v>36</v>
      </c>
      <c r="C44" s="3">
        <v>87482</v>
      </c>
      <c r="D44" s="3">
        <v>636666</v>
      </c>
      <c r="E44" s="3"/>
      <c r="F44" s="3">
        <v>87482</v>
      </c>
      <c r="G44" s="3"/>
      <c r="H44" s="3">
        <v>16862</v>
      </c>
      <c r="I44" s="3"/>
      <c r="J44" s="3" t="s">
        <v>4082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</row>
    <row r="45" spans="1:23" x14ac:dyDescent="0.2">
      <c r="A45" t="s">
        <v>3228</v>
      </c>
      <c r="B45" s="3">
        <v>64</v>
      </c>
      <c r="C45" s="3">
        <v>769</v>
      </c>
      <c r="D45" s="3">
        <v>1542</v>
      </c>
      <c r="E45" s="3"/>
      <c r="F45" s="3">
        <v>768</v>
      </c>
      <c r="G45" s="3">
        <v>1</v>
      </c>
      <c r="H45" s="3">
        <v>-16</v>
      </c>
      <c r="I45" s="9">
        <v>-20.021390400000001</v>
      </c>
      <c r="J45" s="3" t="s">
        <v>4082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s">
        <v>4082</v>
      </c>
      <c r="V45" s="3"/>
      <c r="W45" s="4"/>
    </row>
    <row r="46" spans="1:23" x14ac:dyDescent="0.2">
      <c r="A46" t="s">
        <v>3289</v>
      </c>
      <c r="B46" s="3">
        <v>755</v>
      </c>
      <c r="C46" s="3">
        <v>2756</v>
      </c>
      <c r="D46" s="3">
        <v>8937</v>
      </c>
      <c r="E46" s="3"/>
      <c r="F46" s="3">
        <v>2756</v>
      </c>
      <c r="G46" s="3"/>
      <c r="H46" s="3">
        <v>3124</v>
      </c>
      <c r="I46" s="3"/>
      <c r="J46" s="3"/>
      <c r="K46" s="3" t="s">
        <v>4082</v>
      </c>
      <c r="L46" s="3"/>
      <c r="M46" s="3"/>
      <c r="N46" s="3"/>
      <c r="O46" s="3" t="s">
        <v>4082</v>
      </c>
      <c r="P46" s="3"/>
      <c r="Q46" s="3" t="s">
        <v>4082</v>
      </c>
      <c r="R46" s="3"/>
      <c r="S46" s="3"/>
      <c r="T46" s="3"/>
      <c r="U46" s="3"/>
      <c r="V46" s="3"/>
      <c r="W46" s="4"/>
    </row>
    <row r="47" spans="1:23" x14ac:dyDescent="0.2">
      <c r="A47" t="s">
        <v>3408</v>
      </c>
      <c r="B47" s="3">
        <v>45</v>
      </c>
      <c r="C47" s="3">
        <v>86</v>
      </c>
      <c r="D47" s="3">
        <v>915</v>
      </c>
      <c r="E47" s="3"/>
      <c r="F47" s="3">
        <v>55</v>
      </c>
      <c r="G47" s="3">
        <v>31</v>
      </c>
      <c r="H47" s="3">
        <v>11</v>
      </c>
      <c r="I47" s="9">
        <v>1.4738988099999999E-9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 t="s">
        <v>4082</v>
      </c>
      <c r="V47" s="3"/>
      <c r="W47" s="4"/>
    </row>
    <row r="48" spans="1:23" x14ac:dyDescent="0.2">
      <c r="A48" t="s">
        <v>3439</v>
      </c>
      <c r="B48" s="3">
        <v>246</v>
      </c>
      <c r="C48" s="3">
        <v>240</v>
      </c>
      <c r="D48" s="3">
        <v>839</v>
      </c>
      <c r="E48" s="3"/>
      <c r="F48" s="3">
        <v>64</v>
      </c>
      <c r="G48" s="3">
        <v>176</v>
      </c>
      <c r="H48" s="3">
        <v>7350</v>
      </c>
      <c r="I48" s="9">
        <v>5480.6061600000003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 t="s">
        <v>4082</v>
      </c>
      <c r="U48" s="3" t="s">
        <v>4082</v>
      </c>
      <c r="V48" s="3"/>
      <c r="W48" s="4"/>
    </row>
    <row r="49" spans="1:23" x14ac:dyDescent="0.2">
      <c r="A49" t="s">
        <v>3418</v>
      </c>
      <c r="B49" s="3">
        <v>136</v>
      </c>
      <c r="C49" s="3">
        <v>240</v>
      </c>
      <c r="D49" s="3">
        <v>480</v>
      </c>
      <c r="E49" s="3"/>
      <c r="F49" s="3">
        <v>64</v>
      </c>
      <c r="G49" s="3">
        <v>176</v>
      </c>
      <c r="H49" s="3">
        <v>7350</v>
      </c>
      <c r="I49" s="9">
        <v>2748.3452400000001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 t="s">
        <v>4082</v>
      </c>
      <c r="U49" s="3" t="s">
        <v>4082</v>
      </c>
      <c r="V49" s="3"/>
      <c r="W49" s="4"/>
    </row>
    <row r="50" spans="1:23" x14ac:dyDescent="0.2">
      <c r="A50" t="s">
        <v>4060</v>
      </c>
      <c r="B50" s="3">
        <v>2112</v>
      </c>
      <c r="C50" s="3">
        <v>1835</v>
      </c>
      <c r="D50" s="3">
        <v>23491</v>
      </c>
      <c r="E50" s="3"/>
      <c r="F50" s="3">
        <v>1835</v>
      </c>
      <c r="G50" s="3"/>
      <c r="H50" s="3">
        <v>-31</v>
      </c>
      <c r="I50" s="3"/>
      <c r="J50" s="3" t="s">
        <v>4082</v>
      </c>
      <c r="K50" s="3" t="s">
        <v>4082</v>
      </c>
      <c r="L50" s="3" t="s">
        <v>4082</v>
      </c>
      <c r="M50" s="3" t="s">
        <v>4082</v>
      </c>
      <c r="N50" s="3"/>
      <c r="O50" s="3"/>
      <c r="P50" s="3" t="s">
        <v>4082</v>
      </c>
      <c r="Q50" s="3"/>
      <c r="R50" s="3"/>
      <c r="S50" s="3"/>
      <c r="T50" s="3"/>
      <c r="U50" s="3"/>
      <c r="V50" s="3"/>
      <c r="W50" s="4"/>
    </row>
    <row r="51" spans="1:23" x14ac:dyDescent="0.2">
      <c r="A51" t="s">
        <v>3511</v>
      </c>
      <c r="B51" s="3">
        <v>1192</v>
      </c>
      <c r="C51" s="3">
        <v>840</v>
      </c>
      <c r="D51" s="3">
        <v>3432</v>
      </c>
      <c r="E51" s="3"/>
      <c r="F51" s="3">
        <v>48</v>
      </c>
      <c r="G51" s="3">
        <v>792</v>
      </c>
      <c r="H51" s="3">
        <v>-132.87299999999999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 t="s">
        <v>4082</v>
      </c>
      <c r="U51" s="3" t="s">
        <v>4082</v>
      </c>
      <c r="V51" s="3"/>
      <c r="W51" s="4"/>
    </row>
    <row r="52" spans="1:23" x14ac:dyDescent="0.2">
      <c r="A52" t="s">
        <v>4061</v>
      </c>
      <c r="B52" s="3">
        <v>125899</v>
      </c>
      <c r="C52" s="3">
        <v>622</v>
      </c>
      <c r="D52" s="3">
        <v>852384</v>
      </c>
      <c r="E52" s="3"/>
      <c r="F52" s="3">
        <v>457</v>
      </c>
      <c r="G52" s="3">
        <v>165</v>
      </c>
      <c r="H52" s="3">
        <v>165395</v>
      </c>
      <c r="I52" s="3"/>
      <c r="J52" s="3" t="s">
        <v>4082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s">
        <v>4082</v>
      </c>
      <c r="V52" s="3"/>
      <c r="W52" s="4"/>
    </row>
    <row r="53" spans="1:23" x14ac:dyDescent="0.2">
      <c r="A53" t="s">
        <v>3693</v>
      </c>
      <c r="B53" s="3">
        <v>2295</v>
      </c>
      <c r="C53" s="3">
        <v>1166</v>
      </c>
      <c r="D53" s="3">
        <v>29386</v>
      </c>
      <c r="E53" s="3">
        <v>492</v>
      </c>
      <c r="F53" s="3">
        <v>246</v>
      </c>
      <c r="G53" s="3">
        <v>428</v>
      </c>
      <c r="H53" s="3">
        <v>12890</v>
      </c>
      <c r="I53" s="3"/>
      <c r="J53" s="3"/>
      <c r="K53" s="3" t="s">
        <v>4082</v>
      </c>
      <c r="L53" s="3" t="s">
        <v>4082</v>
      </c>
      <c r="M53" s="3"/>
      <c r="N53" s="3"/>
      <c r="O53" s="3" t="s">
        <v>4082</v>
      </c>
      <c r="P53" s="3"/>
      <c r="Q53" s="3"/>
      <c r="R53" s="3" t="s">
        <v>4082</v>
      </c>
      <c r="S53" s="3"/>
      <c r="T53" s="3"/>
      <c r="U53" s="3" t="s">
        <v>4082</v>
      </c>
      <c r="V53" s="3" t="s">
        <v>4082</v>
      </c>
      <c r="W53" s="4"/>
    </row>
    <row r="54" spans="1:23" x14ac:dyDescent="0.2">
      <c r="A54" t="s">
        <v>3715</v>
      </c>
      <c r="B54" s="3">
        <v>291</v>
      </c>
      <c r="C54" s="3">
        <v>556</v>
      </c>
      <c r="D54" s="3">
        <v>2431</v>
      </c>
      <c r="E54" s="3">
        <v>15</v>
      </c>
      <c r="F54" s="3">
        <v>300</v>
      </c>
      <c r="G54" s="3">
        <v>241</v>
      </c>
      <c r="H54" s="3">
        <v>1077.56</v>
      </c>
      <c r="I54" s="9">
        <v>981.86428599999999</v>
      </c>
      <c r="J54" s="3"/>
      <c r="K54" s="3" t="s">
        <v>4082</v>
      </c>
      <c r="L54" s="3"/>
      <c r="M54" s="3"/>
      <c r="N54" s="3"/>
      <c r="O54" s="3"/>
      <c r="P54" s="3"/>
      <c r="Q54" s="3"/>
      <c r="R54" s="3" t="s">
        <v>4082</v>
      </c>
      <c r="S54" s="3"/>
      <c r="T54" s="3" t="s">
        <v>4082</v>
      </c>
      <c r="U54" s="3"/>
      <c r="V54" s="3" t="s">
        <v>4082</v>
      </c>
      <c r="W54" s="4"/>
    </row>
    <row r="55" spans="1:23" x14ac:dyDescent="0.2">
      <c r="A55" t="s">
        <v>3779</v>
      </c>
      <c r="B55" s="3">
        <v>492</v>
      </c>
      <c r="C55" s="3">
        <v>712</v>
      </c>
      <c r="D55" s="3">
        <v>1412</v>
      </c>
      <c r="E55" s="3"/>
      <c r="F55" s="3">
        <v>240</v>
      </c>
      <c r="G55" s="3">
        <v>472</v>
      </c>
      <c r="H55" s="9">
        <v>54537.75</v>
      </c>
      <c r="I55" s="9">
        <v>32007.729899999998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4082</v>
      </c>
      <c r="U55" s="3" t="s">
        <v>4082</v>
      </c>
      <c r="V55" s="3"/>
      <c r="W55" s="4"/>
    </row>
    <row r="56" spans="1:23" x14ac:dyDescent="0.2">
      <c r="A56" t="s">
        <v>4044</v>
      </c>
      <c r="B56" s="3">
        <v>4944</v>
      </c>
      <c r="C56" s="3">
        <v>1372</v>
      </c>
      <c r="D56" s="3">
        <v>33549</v>
      </c>
      <c r="E56" s="3"/>
      <c r="F56" s="3">
        <v>1372</v>
      </c>
      <c r="G56" s="3"/>
      <c r="H56" s="3">
        <v>423</v>
      </c>
      <c r="I56" s="3"/>
      <c r="J56" s="3"/>
      <c r="K56" s="3" t="s">
        <v>4082</v>
      </c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4062</v>
      </c>
      <c r="B57" s="3">
        <v>1761</v>
      </c>
      <c r="C57" s="3">
        <v>14101</v>
      </c>
      <c r="D57" s="3">
        <v>290968</v>
      </c>
      <c r="E57" s="3"/>
      <c r="F57" s="3">
        <v>14101</v>
      </c>
      <c r="G57" s="3"/>
      <c r="H57" s="9">
        <v>660706000</v>
      </c>
      <c r="I57" s="9"/>
      <c r="J57" s="3"/>
      <c r="K57" s="3" t="s">
        <v>4082</v>
      </c>
      <c r="L57" s="3" t="s">
        <v>4082</v>
      </c>
      <c r="M57" s="3"/>
      <c r="N57" s="3"/>
      <c r="O57" s="3"/>
      <c r="P57" s="3"/>
      <c r="Q57" s="3" t="s">
        <v>4082</v>
      </c>
      <c r="R57" s="3"/>
      <c r="S57" s="3"/>
      <c r="T57" s="3"/>
      <c r="U57" s="3"/>
      <c r="V57" s="3"/>
      <c r="W57" s="4"/>
    </row>
    <row r="58" spans="1:23" x14ac:dyDescent="0.2">
      <c r="A58" t="s">
        <v>4063</v>
      </c>
      <c r="B58" s="3">
        <v>159488</v>
      </c>
      <c r="C58" s="3">
        <v>204880</v>
      </c>
      <c r="D58" s="3">
        <v>662128</v>
      </c>
      <c r="E58" s="3"/>
      <c r="F58" s="3">
        <v>204880</v>
      </c>
      <c r="G58" s="3"/>
      <c r="H58" s="3">
        <v>493.72</v>
      </c>
      <c r="I58" s="3"/>
      <c r="J58" s="3" t="s">
        <v>4082</v>
      </c>
      <c r="K58" s="3" t="s">
        <v>4082</v>
      </c>
      <c r="L58" s="3"/>
      <c r="M58" s="3" t="s">
        <v>4082</v>
      </c>
      <c r="N58" s="3"/>
      <c r="O58" s="3"/>
      <c r="P58" s="3"/>
      <c r="Q58" s="3"/>
      <c r="R58" s="3"/>
      <c r="S58" s="3"/>
      <c r="T58" s="3"/>
      <c r="U58" s="3"/>
      <c r="V58" s="3"/>
      <c r="W58" s="4"/>
    </row>
    <row r="59" spans="1:23" x14ac:dyDescent="0.2">
      <c r="A59" t="s">
        <v>4045</v>
      </c>
      <c r="B59" s="3">
        <v>884</v>
      </c>
      <c r="C59" s="3">
        <v>6805</v>
      </c>
      <c r="D59" s="3">
        <v>34965</v>
      </c>
      <c r="E59" s="3"/>
      <c r="F59" s="3">
        <v>6724</v>
      </c>
      <c r="G59" s="3">
        <v>81</v>
      </c>
      <c r="H59" s="3">
        <v>467.40749099999999</v>
      </c>
      <c r="I59" s="4">
        <v>334.4968581</v>
      </c>
      <c r="J59" s="3" t="s">
        <v>4082</v>
      </c>
      <c r="K59" s="3"/>
      <c r="L59" s="3"/>
      <c r="M59" s="3" t="s">
        <v>4082</v>
      </c>
      <c r="N59" s="3"/>
      <c r="O59" s="3"/>
      <c r="P59" s="3"/>
      <c r="Q59" s="3"/>
      <c r="R59" s="3"/>
      <c r="S59" s="3"/>
      <c r="T59" s="3"/>
      <c r="U59" s="3" t="s">
        <v>4082</v>
      </c>
      <c r="V59" s="3"/>
      <c r="W59" s="4"/>
    </row>
    <row r="60" spans="1:23" x14ac:dyDescent="0.2">
      <c r="A60" t="s">
        <v>4064</v>
      </c>
      <c r="B60" s="3">
        <v>551</v>
      </c>
      <c r="C60" s="3">
        <v>73885</v>
      </c>
      <c r="D60" s="3">
        <v>325689</v>
      </c>
      <c r="E60" s="3"/>
      <c r="F60" s="3">
        <v>73885</v>
      </c>
      <c r="G60" s="3"/>
      <c r="H60" s="3" t="s">
        <v>4047</v>
      </c>
      <c r="I60" s="3"/>
      <c r="J60" s="3" t="s">
        <v>4082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</row>
    <row r="61" spans="1:23" x14ac:dyDescent="0.2">
      <c r="A61" t="s">
        <v>3870</v>
      </c>
      <c r="B61" s="3">
        <v>171</v>
      </c>
      <c r="C61" s="3">
        <v>397</v>
      </c>
      <c r="D61" s="3">
        <v>829</v>
      </c>
      <c r="E61" s="3">
        <v>107</v>
      </c>
      <c r="F61" s="3">
        <v>64</v>
      </c>
      <c r="G61" s="3">
        <v>226</v>
      </c>
      <c r="H61" s="3">
        <v>764772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 t="s">
        <v>4082</v>
      </c>
      <c r="V61" s="3" t="s">
        <v>4082</v>
      </c>
      <c r="W61" s="4"/>
    </row>
    <row r="62" spans="1:23" x14ac:dyDescent="0.2">
      <c r="A62" t="s">
        <v>3892</v>
      </c>
      <c r="B62" s="3">
        <v>294</v>
      </c>
      <c r="C62" s="3">
        <v>675</v>
      </c>
      <c r="D62" s="3">
        <v>1482</v>
      </c>
      <c r="E62" s="3">
        <v>181</v>
      </c>
      <c r="F62" s="3">
        <v>113</v>
      </c>
      <c r="G62" s="3">
        <v>381</v>
      </c>
      <c r="H62" s="3">
        <v>1096557</v>
      </c>
      <c r="I62" s="9">
        <v>83592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 t="s">
        <v>4082</v>
      </c>
      <c r="V62" s="3" t="s">
        <v>4082</v>
      </c>
      <c r="W62" s="4"/>
    </row>
    <row r="63" spans="1:23" x14ac:dyDescent="0.2">
      <c r="A63" t="s">
        <v>3914</v>
      </c>
      <c r="B63" s="3">
        <v>750</v>
      </c>
      <c r="C63" s="3">
        <v>1080</v>
      </c>
      <c r="D63" s="3">
        <v>2508</v>
      </c>
      <c r="E63" s="3"/>
      <c r="F63" s="3">
        <v>360</v>
      </c>
      <c r="G63" s="3">
        <v>720</v>
      </c>
      <c r="H63" s="3">
        <v>130596</v>
      </c>
      <c r="I63" s="9">
        <v>14210.426600000001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4082</v>
      </c>
      <c r="U63" s="3" t="s">
        <v>4082</v>
      </c>
      <c r="V63" s="3"/>
      <c r="W63" s="4"/>
    </row>
    <row r="64" spans="1:23" x14ac:dyDescent="0.2">
      <c r="A64" t="s">
        <v>3975</v>
      </c>
      <c r="B64" s="3">
        <v>234</v>
      </c>
      <c r="C64" s="3">
        <v>378</v>
      </c>
      <c r="D64" s="3">
        <v>917</v>
      </c>
      <c r="E64" s="3"/>
      <c r="F64" s="3">
        <v>168</v>
      </c>
      <c r="G64" s="3">
        <v>210</v>
      </c>
      <c r="H64" s="3">
        <v>13.75</v>
      </c>
      <c r="I64" s="3">
        <v>9.8892646000000006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4082</v>
      </c>
      <c r="U64" s="3" t="s">
        <v>4082</v>
      </c>
      <c r="V64" s="4"/>
      <c r="W6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3945-6B77-4E48-A200-AE64ECDF8D8D}">
  <dimension ref="A1:W365"/>
  <sheetViews>
    <sheetView workbookViewId="0">
      <pane xSplit="1" ySplit="4" topLeftCell="B324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baseColWidth="10" defaultRowHeight="16" x14ac:dyDescent="0.2"/>
  <cols>
    <col min="1" max="1" width="18" bestFit="1" customWidth="1"/>
  </cols>
  <sheetData>
    <row r="1" spans="1:23" x14ac:dyDescent="0.2">
      <c r="A1" s="1" t="s">
        <v>1</v>
      </c>
    </row>
    <row r="2" spans="1:23" x14ac:dyDescent="0.2">
      <c r="A2">
        <f>COUNTA(A5:A10000)</f>
        <v>361</v>
      </c>
    </row>
    <row r="4" spans="1:23" x14ac:dyDescent="0.2">
      <c r="A4" s="2" t="s">
        <v>4</v>
      </c>
      <c r="B4" s="8" t="s">
        <v>5</v>
      </c>
      <c r="C4" s="8" t="s">
        <v>6</v>
      </c>
      <c r="D4" s="8" t="s">
        <v>4342</v>
      </c>
      <c r="E4" s="8" t="s">
        <v>4033</v>
      </c>
      <c r="F4" s="8" t="s">
        <v>4066</v>
      </c>
      <c r="G4" s="8" t="s">
        <v>4067</v>
      </c>
      <c r="H4" s="8" t="s">
        <v>7</v>
      </c>
      <c r="I4" s="8" t="s">
        <v>8</v>
      </c>
      <c r="J4" s="8" t="s">
        <v>4343</v>
      </c>
      <c r="K4" s="8" t="s">
        <v>4344</v>
      </c>
      <c r="L4" s="8" t="s">
        <v>4345</v>
      </c>
      <c r="M4" s="8" t="s">
        <v>4346</v>
      </c>
      <c r="N4" s="8" t="s">
        <v>4347</v>
      </c>
      <c r="O4" s="8" t="s">
        <v>4348</v>
      </c>
      <c r="P4" s="8" t="s">
        <v>4349</v>
      </c>
      <c r="Q4" s="8" t="s">
        <v>4350</v>
      </c>
      <c r="R4" s="8" t="s">
        <v>4351</v>
      </c>
      <c r="S4" s="8" t="s">
        <v>4352</v>
      </c>
      <c r="T4" s="8" t="s">
        <v>4353</v>
      </c>
      <c r="U4" s="8" t="s">
        <v>4354</v>
      </c>
      <c r="V4" s="8" t="s">
        <v>4355</v>
      </c>
      <c r="W4" s="8" t="s">
        <v>4081</v>
      </c>
    </row>
    <row r="5" spans="1:23" x14ac:dyDescent="0.2">
      <c r="A5" t="s">
        <v>4083</v>
      </c>
      <c r="B5" s="3">
        <v>12526</v>
      </c>
      <c r="C5" s="3">
        <v>10976</v>
      </c>
      <c r="D5" s="3">
        <v>46640</v>
      </c>
      <c r="E5" s="3"/>
      <c r="F5" s="3">
        <v>10975</v>
      </c>
      <c r="G5" s="3">
        <v>1</v>
      </c>
      <c r="H5" s="3">
        <v>3</v>
      </c>
      <c r="I5" s="3">
        <v>3</v>
      </c>
      <c r="J5" s="3"/>
      <c r="K5" s="3" t="s">
        <v>4082</v>
      </c>
      <c r="L5" s="3"/>
      <c r="M5" s="3"/>
      <c r="N5" s="3" t="s">
        <v>4082</v>
      </c>
      <c r="O5" s="3"/>
      <c r="P5" s="3"/>
      <c r="Q5" s="3"/>
      <c r="R5" s="3" t="s">
        <v>4082</v>
      </c>
      <c r="S5" s="3"/>
      <c r="T5" s="3"/>
      <c r="U5" s="3" t="s">
        <v>4082</v>
      </c>
      <c r="V5" s="3"/>
      <c r="W5" s="4"/>
    </row>
    <row r="6" spans="1:23" x14ac:dyDescent="0.2">
      <c r="A6" t="s">
        <v>168</v>
      </c>
      <c r="B6" s="3">
        <v>576</v>
      </c>
      <c r="C6" s="3">
        <v>18380</v>
      </c>
      <c r="D6" s="3">
        <v>109706</v>
      </c>
      <c r="E6" s="3">
        <v>7344</v>
      </c>
      <c r="F6" s="3">
        <v>11036</v>
      </c>
      <c r="G6" s="3"/>
      <c r="H6" s="3">
        <v>302</v>
      </c>
      <c r="I6" s="3"/>
      <c r="J6" s="3"/>
      <c r="K6" s="3" t="s">
        <v>4082</v>
      </c>
      <c r="L6" s="3" t="s">
        <v>4082</v>
      </c>
      <c r="M6" s="3"/>
      <c r="N6" s="3"/>
      <c r="O6" s="3"/>
      <c r="P6" s="3"/>
      <c r="Q6" s="3"/>
      <c r="R6" s="3"/>
      <c r="S6" s="3"/>
      <c r="T6" s="3"/>
      <c r="U6" s="3"/>
      <c r="V6" s="3" t="s">
        <v>4082</v>
      </c>
      <c r="W6" s="4"/>
    </row>
    <row r="7" spans="1:23" x14ac:dyDescent="0.2">
      <c r="A7" t="s">
        <v>189</v>
      </c>
      <c r="B7" s="3">
        <v>233</v>
      </c>
      <c r="C7" s="3">
        <v>2013</v>
      </c>
      <c r="D7" s="3">
        <v>2745</v>
      </c>
      <c r="E7" s="3">
        <v>183</v>
      </c>
      <c r="F7" s="3">
        <v>1464</v>
      </c>
      <c r="G7" s="3">
        <v>366</v>
      </c>
      <c r="H7" s="3">
        <v>3311.1799841229999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4082</v>
      </c>
      <c r="V7" s="3" t="s">
        <v>4082</v>
      </c>
      <c r="W7" s="4"/>
    </row>
    <row r="8" spans="1:23" x14ac:dyDescent="0.2">
      <c r="A8" t="s">
        <v>208</v>
      </c>
      <c r="B8" s="3">
        <v>3312</v>
      </c>
      <c r="C8" s="3">
        <v>3648</v>
      </c>
      <c r="D8" s="3">
        <v>10178</v>
      </c>
      <c r="E8" s="3"/>
      <c r="F8" s="3">
        <v>192</v>
      </c>
      <c r="G8" s="3">
        <v>3456</v>
      </c>
      <c r="H8" s="3">
        <v>11503.444125</v>
      </c>
      <c r="I8" s="3"/>
      <c r="J8" s="3" t="s">
        <v>4082</v>
      </c>
      <c r="K8" s="3" t="s">
        <v>4082</v>
      </c>
      <c r="L8" s="3"/>
      <c r="M8" s="3"/>
      <c r="N8" s="3"/>
      <c r="O8" s="3"/>
      <c r="P8" s="3"/>
      <c r="Q8" s="3"/>
      <c r="R8" s="3"/>
      <c r="S8" s="3"/>
      <c r="T8" s="3"/>
      <c r="U8" s="3" t="s">
        <v>4082</v>
      </c>
      <c r="V8" s="3"/>
      <c r="W8" s="4"/>
    </row>
    <row r="9" spans="1:23" x14ac:dyDescent="0.2">
      <c r="A9" t="s">
        <v>4084</v>
      </c>
      <c r="B9" s="3">
        <v>3285</v>
      </c>
      <c r="C9" s="3">
        <v>1620</v>
      </c>
      <c r="D9" s="3">
        <v>17073</v>
      </c>
      <c r="E9" s="3"/>
      <c r="F9" s="3">
        <v>1620</v>
      </c>
      <c r="G9" s="3"/>
      <c r="H9" s="3">
        <v>0</v>
      </c>
      <c r="I9" s="3"/>
      <c r="J9" s="3"/>
      <c r="K9" s="3" t="s">
        <v>4082</v>
      </c>
      <c r="L9" s="3" t="s">
        <v>4082</v>
      </c>
      <c r="M9" s="3" t="s">
        <v>4082</v>
      </c>
      <c r="N9" s="3" t="s">
        <v>4082</v>
      </c>
      <c r="O9" s="3" t="s">
        <v>4082</v>
      </c>
      <c r="P9" s="3"/>
      <c r="Q9" s="3"/>
      <c r="R9" s="3" t="s">
        <v>4082</v>
      </c>
      <c r="S9" s="3"/>
      <c r="T9" s="3"/>
      <c r="U9" s="3" t="s">
        <v>4082</v>
      </c>
      <c r="V9" s="3"/>
      <c r="W9" s="4"/>
    </row>
    <row r="10" spans="1:23" x14ac:dyDescent="0.2">
      <c r="A10" t="s">
        <v>4085</v>
      </c>
      <c r="B10" s="3">
        <v>3052</v>
      </c>
      <c r="C10" s="3">
        <v>1339</v>
      </c>
      <c r="D10" s="3">
        <v>16134</v>
      </c>
      <c r="E10" s="3"/>
      <c r="F10" s="3">
        <v>1339</v>
      </c>
      <c r="G10" s="3"/>
      <c r="H10" s="3">
        <v>0</v>
      </c>
      <c r="I10" s="3"/>
      <c r="J10" s="3" t="s">
        <v>4082</v>
      </c>
      <c r="K10" s="3" t="s">
        <v>4082</v>
      </c>
      <c r="L10" s="3" t="s">
        <v>4082</v>
      </c>
      <c r="M10" s="3" t="s">
        <v>4082</v>
      </c>
      <c r="N10" s="3" t="s">
        <v>4082</v>
      </c>
      <c r="O10" s="3" t="s">
        <v>4082</v>
      </c>
      <c r="P10" s="3"/>
      <c r="Q10" s="3"/>
      <c r="R10" s="3" t="s">
        <v>4082</v>
      </c>
      <c r="S10" s="3"/>
      <c r="T10" s="3"/>
      <c r="U10" s="3" t="s">
        <v>4082</v>
      </c>
      <c r="V10" s="3"/>
      <c r="W10" s="4"/>
    </row>
    <row r="11" spans="1:23" x14ac:dyDescent="0.2">
      <c r="A11" t="s">
        <v>4086</v>
      </c>
      <c r="B11" s="3">
        <v>3047</v>
      </c>
      <c r="C11" s="3">
        <v>1335</v>
      </c>
      <c r="D11" s="3">
        <v>16108</v>
      </c>
      <c r="E11" s="3"/>
      <c r="F11" s="3">
        <v>1335</v>
      </c>
      <c r="G11" s="3"/>
      <c r="H11" s="3">
        <v>0</v>
      </c>
      <c r="I11" s="3"/>
      <c r="J11" s="3" t="s">
        <v>4082</v>
      </c>
      <c r="K11" s="3" t="s">
        <v>4082</v>
      </c>
      <c r="L11" s="3" t="s">
        <v>4082</v>
      </c>
      <c r="M11" s="3" t="s">
        <v>4082</v>
      </c>
      <c r="N11" s="3" t="s">
        <v>4082</v>
      </c>
      <c r="O11" s="3" t="s">
        <v>4082</v>
      </c>
      <c r="P11" s="3"/>
      <c r="Q11" s="3"/>
      <c r="R11" s="3" t="s">
        <v>4082</v>
      </c>
      <c r="S11" s="3"/>
      <c r="T11" s="3"/>
      <c r="U11" s="3" t="s">
        <v>4082</v>
      </c>
      <c r="V11" s="3"/>
      <c r="W11" s="4"/>
    </row>
    <row r="12" spans="1:23" x14ac:dyDescent="0.2">
      <c r="A12" t="s">
        <v>250</v>
      </c>
      <c r="B12" s="3">
        <v>1442</v>
      </c>
      <c r="C12" s="3">
        <v>2728</v>
      </c>
      <c r="D12" s="3">
        <v>6783</v>
      </c>
      <c r="E12" s="3"/>
      <c r="F12" s="3">
        <v>1364</v>
      </c>
      <c r="G12" s="3">
        <v>1364</v>
      </c>
      <c r="H12" s="3">
        <v>1168</v>
      </c>
      <c r="I12" s="3"/>
      <c r="J12" s="3"/>
      <c r="K12" s="3" t="s">
        <v>4082</v>
      </c>
      <c r="L12" s="3" t="s">
        <v>4082</v>
      </c>
      <c r="M12" s="3"/>
      <c r="N12" s="3"/>
      <c r="O12" s="3"/>
      <c r="P12" s="3"/>
      <c r="Q12" s="3"/>
      <c r="R12" s="3"/>
      <c r="S12" s="3"/>
      <c r="T12" s="3"/>
      <c r="U12" s="3" t="s">
        <v>4082</v>
      </c>
      <c r="V12" s="3"/>
      <c r="W12" s="4"/>
    </row>
    <row r="13" spans="1:23" x14ac:dyDescent="0.2">
      <c r="A13" t="s">
        <v>3998</v>
      </c>
      <c r="B13" s="3">
        <v>823</v>
      </c>
      <c r="C13" s="3">
        <v>8904</v>
      </c>
      <c r="D13" s="3">
        <v>72965</v>
      </c>
      <c r="E13" s="3"/>
      <c r="F13" s="3">
        <v>8904</v>
      </c>
      <c r="G13" s="3"/>
      <c r="H13" s="3">
        <v>56137</v>
      </c>
      <c r="I13" s="3"/>
      <c r="J13" s="3" t="s">
        <v>4082</v>
      </c>
      <c r="K13" s="3"/>
      <c r="L13" s="3" t="s">
        <v>4082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</row>
    <row r="14" spans="1:23" x14ac:dyDescent="0.2">
      <c r="A14" t="s">
        <v>4087</v>
      </c>
      <c r="B14" s="3">
        <v>53467</v>
      </c>
      <c r="C14" s="3">
        <v>26871</v>
      </c>
      <c r="D14" s="3">
        <v>199175</v>
      </c>
      <c r="E14" s="3"/>
      <c r="F14" s="3">
        <v>13300</v>
      </c>
      <c r="G14" s="3">
        <v>13571</v>
      </c>
      <c r="H14" s="3">
        <v>-41</v>
      </c>
      <c r="I14" s="3"/>
      <c r="J14" s="3"/>
      <c r="K14" s="3" t="s">
        <v>4082</v>
      </c>
      <c r="L14" s="3"/>
      <c r="M14" s="3"/>
      <c r="N14" s="3" t="s">
        <v>4082</v>
      </c>
      <c r="O14" s="3"/>
      <c r="P14" s="3"/>
      <c r="Q14" s="3"/>
      <c r="R14" s="3" t="s">
        <v>4082</v>
      </c>
      <c r="S14" s="3"/>
      <c r="T14" s="3"/>
      <c r="U14" s="3" t="s">
        <v>4082</v>
      </c>
      <c r="V14" s="3"/>
      <c r="W14" s="4"/>
    </row>
    <row r="15" spans="1:23" x14ac:dyDescent="0.2">
      <c r="A15" t="s">
        <v>4088</v>
      </c>
      <c r="B15" s="3">
        <v>24748</v>
      </c>
      <c r="C15" s="3">
        <v>3651</v>
      </c>
      <c r="D15" s="3">
        <v>74244</v>
      </c>
      <c r="E15" s="3"/>
      <c r="F15" s="3">
        <v>3651</v>
      </c>
      <c r="G15" s="3"/>
      <c r="H15" s="3" t="s">
        <v>4356</v>
      </c>
      <c r="I15" s="3"/>
      <c r="J15" s="3"/>
      <c r="K15" s="3"/>
      <c r="L15" s="3" t="s">
        <v>4082</v>
      </c>
      <c r="M15" s="3" t="s">
        <v>4082</v>
      </c>
      <c r="N15" s="3"/>
      <c r="O15" s="3"/>
      <c r="P15" s="3"/>
      <c r="Q15" s="3"/>
      <c r="R15" s="3"/>
      <c r="S15" s="3"/>
      <c r="T15" s="3"/>
      <c r="U15" s="3"/>
      <c r="V15" s="3"/>
      <c r="W15" s="4"/>
    </row>
    <row r="16" spans="1:23" x14ac:dyDescent="0.2">
      <c r="A16" t="s">
        <v>4048</v>
      </c>
      <c r="B16" s="3">
        <v>21732</v>
      </c>
      <c r="C16" s="3">
        <v>48738</v>
      </c>
      <c r="D16" s="3">
        <v>257532</v>
      </c>
      <c r="E16" s="3">
        <v>106</v>
      </c>
      <c r="F16" s="3">
        <v>46667</v>
      </c>
      <c r="G16" s="3">
        <v>1965</v>
      </c>
      <c r="H16" s="3">
        <v>90.009878614000002</v>
      </c>
      <c r="I16" s="3"/>
      <c r="J16" s="3" t="s">
        <v>4082</v>
      </c>
      <c r="K16" s="3" t="s">
        <v>4082</v>
      </c>
      <c r="L16" s="3" t="s">
        <v>4082</v>
      </c>
      <c r="M16" s="3"/>
      <c r="N16" s="3"/>
      <c r="O16" s="3" t="s">
        <v>4082</v>
      </c>
      <c r="P16" s="3"/>
      <c r="Q16" s="3"/>
      <c r="R16" s="3" t="s">
        <v>4082</v>
      </c>
      <c r="S16" s="3" t="s">
        <v>4082</v>
      </c>
      <c r="T16" s="3" t="s">
        <v>4082</v>
      </c>
      <c r="U16" s="3" t="s">
        <v>4082</v>
      </c>
      <c r="V16" s="3" t="s">
        <v>4082</v>
      </c>
      <c r="W16" s="4"/>
    </row>
    <row r="17" spans="1:23" x14ac:dyDescent="0.2">
      <c r="A17" t="s">
        <v>4089</v>
      </c>
      <c r="B17" s="3">
        <v>4380</v>
      </c>
      <c r="C17" s="3">
        <v>6480</v>
      </c>
      <c r="D17" s="3">
        <v>58878</v>
      </c>
      <c r="E17" s="3"/>
      <c r="F17" s="3">
        <v>2220</v>
      </c>
      <c r="G17" s="3">
        <v>4260</v>
      </c>
      <c r="H17" s="3">
        <v>2463621.5772754098</v>
      </c>
      <c r="I17" s="9">
        <v>2141734.6848780001</v>
      </c>
      <c r="J17" s="3"/>
      <c r="K17" s="3" t="s">
        <v>4082</v>
      </c>
      <c r="L17" s="3" t="s">
        <v>4082</v>
      </c>
      <c r="M17" s="3"/>
      <c r="N17" s="3"/>
      <c r="O17" s="3"/>
      <c r="P17" s="3"/>
      <c r="Q17" s="3"/>
      <c r="R17" s="3" t="s">
        <v>4082</v>
      </c>
      <c r="S17" s="3"/>
      <c r="T17" s="3"/>
      <c r="U17" s="3" t="s">
        <v>4082</v>
      </c>
      <c r="V17" s="3"/>
      <c r="W17" s="4"/>
    </row>
    <row r="18" spans="1:23" x14ac:dyDescent="0.2">
      <c r="A18" t="s">
        <v>4090</v>
      </c>
      <c r="B18" s="3">
        <v>3904</v>
      </c>
      <c r="C18" s="3">
        <v>3872</v>
      </c>
      <c r="D18" s="3">
        <v>11408</v>
      </c>
      <c r="E18" s="3"/>
      <c r="F18" s="3">
        <v>288</v>
      </c>
      <c r="G18" s="3">
        <v>3584</v>
      </c>
      <c r="H18" s="3">
        <v>25687.9</v>
      </c>
      <c r="I18" s="3"/>
      <c r="J18" s="3" t="s">
        <v>4082</v>
      </c>
      <c r="K18" s="3" t="s">
        <v>4082</v>
      </c>
      <c r="L18" s="3"/>
      <c r="M18" s="3"/>
      <c r="N18" s="3"/>
      <c r="O18" s="3"/>
      <c r="P18" s="3"/>
      <c r="Q18" s="3"/>
      <c r="R18" s="3"/>
      <c r="S18" s="3"/>
      <c r="T18" s="3"/>
      <c r="U18" s="3" t="s">
        <v>4082</v>
      </c>
      <c r="V18" s="3"/>
      <c r="W18" s="4"/>
    </row>
    <row r="19" spans="1:23" x14ac:dyDescent="0.2">
      <c r="A19" t="s">
        <v>4091</v>
      </c>
      <c r="B19" s="3">
        <v>60680</v>
      </c>
      <c r="C19" s="3">
        <v>61152</v>
      </c>
      <c r="D19" s="3">
        <v>854392</v>
      </c>
      <c r="E19" s="3"/>
      <c r="F19" s="3">
        <v>61152</v>
      </c>
      <c r="G19" s="3"/>
      <c r="H19" s="3" t="s">
        <v>4047</v>
      </c>
      <c r="I19" s="3"/>
      <c r="J19" s="3" t="s">
        <v>4082</v>
      </c>
      <c r="K19" s="3"/>
      <c r="L19" s="3"/>
      <c r="M19" s="3" t="s">
        <v>4082</v>
      </c>
      <c r="N19" s="3" t="s">
        <v>4082</v>
      </c>
      <c r="O19" s="3" t="s">
        <v>4082</v>
      </c>
      <c r="P19" s="3"/>
      <c r="Q19" s="3"/>
      <c r="R19" s="3" t="s">
        <v>4082</v>
      </c>
      <c r="S19" s="3" t="s">
        <v>4082</v>
      </c>
      <c r="T19" s="3"/>
      <c r="U19" s="3" t="s">
        <v>4082</v>
      </c>
      <c r="V19" s="3"/>
      <c r="W19" s="4"/>
    </row>
    <row r="20" spans="1:23" x14ac:dyDescent="0.2">
      <c r="A20" t="s">
        <v>4092</v>
      </c>
      <c r="B20" s="3">
        <v>23069</v>
      </c>
      <c r="C20" s="3">
        <v>393800</v>
      </c>
      <c r="D20" s="3">
        <v>3301838</v>
      </c>
      <c r="E20" s="3"/>
      <c r="F20" s="3">
        <v>393800</v>
      </c>
      <c r="G20" s="3"/>
      <c r="H20" s="3" t="s">
        <v>4047</v>
      </c>
      <c r="I20" s="3"/>
      <c r="J20" s="3" t="s">
        <v>4082</v>
      </c>
      <c r="K20" s="3"/>
      <c r="L20" s="3" t="s">
        <v>4082</v>
      </c>
      <c r="M20" s="3" t="s">
        <v>4082</v>
      </c>
      <c r="N20" s="3"/>
      <c r="O20" s="3" t="s">
        <v>4082</v>
      </c>
      <c r="P20" s="3" t="s">
        <v>4082</v>
      </c>
      <c r="Q20" s="3"/>
      <c r="R20" s="3" t="s">
        <v>4082</v>
      </c>
      <c r="S20" s="3" t="s">
        <v>4082</v>
      </c>
      <c r="T20" s="3"/>
      <c r="U20" s="3" t="s">
        <v>4082</v>
      </c>
      <c r="V20" s="3"/>
      <c r="W20" s="4"/>
    </row>
    <row r="21" spans="1:23" x14ac:dyDescent="0.2">
      <c r="A21" t="s">
        <v>4093</v>
      </c>
      <c r="B21" s="3">
        <v>4964</v>
      </c>
      <c r="C21" s="3">
        <v>21600</v>
      </c>
      <c r="D21" s="3">
        <v>155520</v>
      </c>
      <c r="E21" s="3"/>
      <c r="F21" s="3">
        <v>21600</v>
      </c>
      <c r="G21" s="3"/>
      <c r="H21" s="3">
        <v>-106411.8401</v>
      </c>
      <c r="I21" s="3"/>
      <c r="J21" s="3" t="s">
        <v>4082</v>
      </c>
      <c r="K21" s="3"/>
      <c r="L21" s="3" t="s">
        <v>4082</v>
      </c>
      <c r="M21" s="3" t="s">
        <v>4082</v>
      </c>
      <c r="N21" s="3"/>
      <c r="O21" s="3" t="s">
        <v>4082</v>
      </c>
      <c r="P21" s="3" t="s">
        <v>4082</v>
      </c>
      <c r="Q21" s="3"/>
      <c r="R21" s="3" t="s">
        <v>4082</v>
      </c>
      <c r="S21" s="3" t="s">
        <v>4082</v>
      </c>
      <c r="T21" s="3"/>
      <c r="U21" s="3" t="s">
        <v>4082</v>
      </c>
      <c r="V21" s="3"/>
      <c r="W21" s="4"/>
    </row>
    <row r="22" spans="1:23" x14ac:dyDescent="0.2">
      <c r="A22" t="s">
        <v>336</v>
      </c>
      <c r="B22" s="3">
        <v>1750</v>
      </c>
      <c r="C22" s="3">
        <v>2500</v>
      </c>
      <c r="D22" s="3">
        <v>5000</v>
      </c>
      <c r="E22" s="3"/>
      <c r="F22" s="3">
        <v>1250</v>
      </c>
      <c r="G22" s="3">
        <v>1250</v>
      </c>
      <c r="H22" s="3">
        <v>754</v>
      </c>
      <c r="I22" s="3"/>
      <c r="J22" s="3" t="s">
        <v>4082</v>
      </c>
      <c r="K22" s="3" t="s">
        <v>4082</v>
      </c>
      <c r="L22" s="3"/>
      <c r="M22" s="3"/>
      <c r="N22" s="3"/>
      <c r="O22" s="3"/>
      <c r="P22" s="3"/>
      <c r="Q22" s="3"/>
      <c r="R22" s="3"/>
      <c r="S22" s="3"/>
      <c r="T22" s="3"/>
      <c r="U22" s="3" t="s">
        <v>4082</v>
      </c>
      <c r="V22" s="3"/>
      <c r="W22" s="4"/>
    </row>
    <row r="23" spans="1:23" x14ac:dyDescent="0.2">
      <c r="A23" t="s">
        <v>444</v>
      </c>
      <c r="B23" s="3">
        <v>1532</v>
      </c>
      <c r="C23" s="3">
        <v>1083</v>
      </c>
      <c r="D23" s="3">
        <v>4507</v>
      </c>
      <c r="E23" s="3"/>
      <c r="F23" s="3">
        <v>794</v>
      </c>
      <c r="G23" s="3">
        <v>289</v>
      </c>
      <c r="H23" s="3">
        <v>62</v>
      </c>
      <c r="I23" s="3">
        <v>52</v>
      </c>
      <c r="J23" s="3"/>
      <c r="K23" s="3" t="s">
        <v>4082</v>
      </c>
      <c r="L23" s="3"/>
      <c r="M23" s="3"/>
      <c r="N23" s="3" t="s">
        <v>4082</v>
      </c>
      <c r="O23" s="3"/>
      <c r="P23" s="3"/>
      <c r="Q23" s="3"/>
      <c r="R23" s="3" t="s">
        <v>4082</v>
      </c>
      <c r="S23" s="3"/>
      <c r="T23" s="3"/>
      <c r="U23" s="3" t="s">
        <v>4082</v>
      </c>
      <c r="V23" s="3"/>
      <c r="W23" s="4"/>
    </row>
    <row r="24" spans="1:23" ht="21" x14ac:dyDescent="0.25">
      <c r="A24" t="s">
        <v>463</v>
      </c>
      <c r="B24" s="3">
        <v>1307</v>
      </c>
      <c r="C24" s="3">
        <v>792</v>
      </c>
      <c r="D24" s="3">
        <v>3953</v>
      </c>
      <c r="E24" s="3"/>
      <c r="F24" s="3">
        <v>240</v>
      </c>
      <c r="G24" s="3">
        <v>552</v>
      </c>
      <c r="H24" s="3">
        <v>184202.75</v>
      </c>
      <c r="I24" s="11">
        <v>144364.07381500001</v>
      </c>
      <c r="J24" s="3" t="s">
        <v>4082</v>
      </c>
      <c r="K24" s="3" t="s">
        <v>4082</v>
      </c>
      <c r="L24" s="3"/>
      <c r="M24" s="3"/>
      <c r="N24" s="3"/>
      <c r="O24" s="3"/>
      <c r="P24" s="3"/>
      <c r="Q24" s="3"/>
      <c r="R24" s="3"/>
      <c r="S24" s="3"/>
      <c r="T24" s="3"/>
      <c r="U24" s="3" t="s">
        <v>4082</v>
      </c>
      <c r="V24" s="3"/>
      <c r="W24" s="4"/>
    </row>
    <row r="25" spans="1:23" x14ac:dyDescent="0.2">
      <c r="A25" t="s">
        <v>4094</v>
      </c>
      <c r="B25" s="3">
        <v>1203</v>
      </c>
      <c r="C25" s="3">
        <v>7328</v>
      </c>
      <c r="D25" s="3">
        <v>71489</v>
      </c>
      <c r="E25" s="3"/>
      <c r="F25" s="3">
        <v>6110</v>
      </c>
      <c r="G25" s="3">
        <v>1218</v>
      </c>
      <c r="H25" s="3">
        <v>3065005.78</v>
      </c>
      <c r="I25" s="9"/>
      <c r="J25" s="3"/>
      <c r="K25" s="3"/>
      <c r="L25" s="3"/>
      <c r="M25" s="3"/>
      <c r="N25" s="3"/>
      <c r="O25" s="3"/>
      <c r="P25" s="3"/>
      <c r="Q25" s="3"/>
      <c r="R25" s="3" t="s">
        <v>4082</v>
      </c>
      <c r="S25" s="3"/>
      <c r="T25" s="3"/>
      <c r="U25" s="3" t="s">
        <v>4082</v>
      </c>
      <c r="V25" s="3"/>
      <c r="W25" s="4"/>
    </row>
    <row r="26" spans="1:23" ht="21" x14ac:dyDescent="0.25">
      <c r="A26" t="s">
        <v>504</v>
      </c>
      <c r="B26" s="3">
        <v>576</v>
      </c>
      <c r="C26" s="3">
        <v>505</v>
      </c>
      <c r="D26" s="3">
        <v>2184</v>
      </c>
      <c r="E26" s="3"/>
      <c r="F26" s="3">
        <v>35</v>
      </c>
      <c r="G26" s="3">
        <v>470</v>
      </c>
      <c r="H26" s="3">
        <v>54.6</v>
      </c>
      <c r="I26" s="11">
        <v>11.724138</v>
      </c>
      <c r="J26" s="3"/>
      <c r="K26" s="3" t="s">
        <v>4082</v>
      </c>
      <c r="L26" s="3"/>
      <c r="M26" s="3"/>
      <c r="N26" s="3"/>
      <c r="O26" s="3" t="s">
        <v>4082</v>
      </c>
      <c r="P26" s="3"/>
      <c r="Q26" s="3"/>
      <c r="R26" s="3"/>
      <c r="S26" s="3"/>
      <c r="T26" s="3"/>
      <c r="U26" s="3" t="s">
        <v>4082</v>
      </c>
      <c r="V26" s="3"/>
      <c r="W26" s="4"/>
    </row>
    <row r="27" spans="1:23" x14ac:dyDescent="0.2">
      <c r="A27" t="s">
        <v>526</v>
      </c>
      <c r="B27" s="3">
        <v>1026</v>
      </c>
      <c r="C27" s="3">
        <v>2298</v>
      </c>
      <c r="D27" s="3">
        <v>4496</v>
      </c>
      <c r="E27" s="3"/>
      <c r="F27" s="3">
        <v>170</v>
      </c>
      <c r="G27" s="3">
        <v>2128</v>
      </c>
      <c r="H27" s="3">
        <v>6742.2000239999998</v>
      </c>
      <c r="I27" s="3"/>
      <c r="J27" s="3" t="s">
        <v>4082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s">
        <v>4082</v>
      </c>
      <c r="V27" s="3"/>
      <c r="W27" s="4"/>
    </row>
    <row r="28" spans="1:23" x14ac:dyDescent="0.2">
      <c r="A28" t="s">
        <v>4095</v>
      </c>
      <c r="B28" s="3">
        <v>175620</v>
      </c>
      <c r="C28" s="3">
        <v>5831</v>
      </c>
      <c r="D28" s="3">
        <v>869391</v>
      </c>
      <c r="E28" s="3"/>
      <c r="F28" s="3">
        <v>5831</v>
      </c>
      <c r="G28" s="3"/>
      <c r="H28" s="3">
        <v>190</v>
      </c>
      <c r="I28" s="3"/>
      <c r="J28" s="3" t="s">
        <v>4082</v>
      </c>
      <c r="K28" s="3" t="s">
        <v>4082</v>
      </c>
      <c r="L28" s="3" t="s">
        <v>4082</v>
      </c>
      <c r="M28" s="3" t="s">
        <v>4082</v>
      </c>
      <c r="N28" s="3"/>
      <c r="O28" s="3" t="s">
        <v>4082</v>
      </c>
      <c r="P28" s="3"/>
      <c r="Q28" s="3"/>
      <c r="R28" s="3" t="s">
        <v>4082</v>
      </c>
      <c r="S28" s="3" t="s">
        <v>4082</v>
      </c>
      <c r="T28" s="3"/>
      <c r="U28" s="3" t="s">
        <v>4082</v>
      </c>
      <c r="V28" s="3"/>
      <c r="W28" s="4"/>
    </row>
    <row r="29" spans="1:23" x14ac:dyDescent="0.2">
      <c r="A29" t="s">
        <v>4096</v>
      </c>
      <c r="B29" s="3">
        <v>1128</v>
      </c>
      <c r="C29" s="3">
        <v>16021</v>
      </c>
      <c r="D29" s="3">
        <v>200601</v>
      </c>
      <c r="E29" s="3"/>
      <c r="F29" s="3">
        <v>15806</v>
      </c>
      <c r="G29" s="3">
        <v>215</v>
      </c>
      <c r="H29" s="3">
        <v>6205.2147103999996</v>
      </c>
      <c r="I29" s="3"/>
      <c r="J29" s="3"/>
      <c r="K29" s="3" t="s">
        <v>4082</v>
      </c>
      <c r="L29" s="3"/>
      <c r="M29" s="3" t="s">
        <v>4082</v>
      </c>
      <c r="N29" s="3"/>
      <c r="O29" s="3"/>
      <c r="P29" s="3"/>
      <c r="Q29" s="3"/>
      <c r="R29" s="3"/>
      <c r="S29" s="3"/>
      <c r="T29" s="3"/>
      <c r="U29" s="3" t="s">
        <v>4082</v>
      </c>
      <c r="V29" s="3"/>
      <c r="W29" s="4"/>
    </row>
    <row r="30" spans="1:23" x14ac:dyDescent="0.2">
      <c r="A30" t="s">
        <v>4097</v>
      </c>
      <c r="B30" s="3">
        <v>923</v>
      </c>
      <c r="C30" s="3">
        <v>9845</v>
      </c>
      <c r="D30" s="3">
        <v>118149</v>
      </c>
      <c r="E30" s="3"/>
      <c r="F30" s="3">
        <v>9753</v>
      </c>
      <c r="G30" s="3">
        <v>92</v>
      </c>
      <c r="H30" s="3">
        <v>4025.0235808000002</v>
      </c>
      <c r="I30" s="3"/>
      <c r="J30" s="3"/>
      <c r="K30" s="3"/>
      <c r="L30" s="3"/>
      <c r="M30" s="3" t="s">
        <v>4082</v>
      </c>
      <c r="N30" s="3"/>
      <c r="O30" s="3"/>
      <c r="P30" s="3"/>
      <c r="Q30" s="3"/>
      <c r="R30" s="3"/>
      <c r="S30" s="3"/>
      <c r="T30" s="3"/>
      <c r="U30" s="3" t="s">
        <v>4082</v>
      </c>
      <c r="V30" s="3"/>
      <c r="W30" s="4"/>
    </row>
    <row r="31" spans="1:23" x14ac:dyDescent="0.2">
      <c r="A31" t="s">
        <v>4098</v>
      </c>
      <c r="B31" s="3">
        <v>4923</v>
      </c>
      <c r="C31" s="3">
        <v>3150</v>
      </c>
      <c r="D31" s="3">
        <v>19061</v>
      </c>
      <c r="E31" s="3"/>
      <c r="F31" s="3">
        <v>3150</v>
      </c>
      <c r="G31" s="3"/>
      <c r="H31" s="3">
        <v>0</v>
      </c>
      <c r="I31" s="3"/>
      <c r="J31" s="3"/>
      <c r="K31" s="3"/>
      <c r="L31" s="3"/>
      <c r="M31" s="3"/>
      <c r="N31" s="3" t="s">
        <v>4082</v>
      </c>
      <c r="O31" s="3"/>
      <c r="P31" s="3"/>
      <c r="Q31" s="3"/>
      <c r="R31" s="3" t="s">
        <v>4082</v>
      </c>
      <c r="S31" s="3"/>
      <c r="T31" s="3"/>
      <c r="U31" s="3" t="s">
        <v>4082</v>
      </c>
      <c r="V31" s="3"/>
      <c r="W31" s="4"/>
    </row>
    <row r="32" spans="1:23" x14ac:dyDescent="0.2">
      <c r="A32" t="s">
        <v>581</v>
      </c>
      <c r="B32" s="3">
        <v>5614</v>
      </c>
      <c r="C32" s="3">
        <v>3600</v>
      </c>
      <c r="D32" s="3">
        <v>21698</v>
      </c>
      <c r="E32" s="3"/>
      <c r="F32" s="3">
        <v>3600</v>
      </c>
      <c r="G32" s="3"/>
      <c r="H32" s="3">
        <v>1</v>
      </c>
      <c r="I32" s="3"/>
      <c r="J32" s="3"/>
      <c r="K32" s="3"/>
      <c r="L32" s="3"/>
      <c r="M32" s="3"/>
      <c r="N32" s="3" t="s">
        <v>4082</v>
      </c>
      <c r="O32" s="3"/>
      <c r="P32" s="3"/>
      <c r="Q32" s="3"/>
      <c r="R32" s="3" t="s">
        <v>4082</v>
      </c>
      <c r="S32" s="3"/>
      <c r="T32" s="3"/>
      <c r="U32" s="3" t="s">
        <v>4082</v>
      </c>
      <c r="V32" s="3"/>
      <c r="W32" s="4"/>
    </row>
    <row r="33" spans="1:23" x14ac:dyDescent="0.2">
      <c r="A33" t="s">
        <v>4099</v>
      </c>
      <c r="B33" s="3">
        <v>277594</v>
      </c>
      <c r="C33" s="3">
        <v>154978</v>
      </c>
      <c r="D33" s="3">
        <v>788969</v>
      </c>
      <c r="E33" s="3">
        <v>26287</v>
      </c>
      <c r="F33" s="3"/>
      <c r="G33" s="3">
        <v>128691</v>
      </c>
      <c r="H33" s="3">
        <v>33283.853236000003</v>
      </c>
      <c r="I33" s="3"/>
      <c r="J33" s="3" t="s">
        <v>4082</v>
      </c>
      <c r="K33" s="3" t="s">
        <v>4082</v>
      </c>
      <c r="L33" s="3"/>
      <c r="M33" s="3"/>
      <c r="N33" s="3"/>
      <c r="O33" s="3"/>
      <c r="P33" s="3"/>
      <c r="Q33" s="3"/>
      <c r="R33" s="3"/>
      <c r="S33" s="3"/>
      <c r="T33" s="3"/>
      <c r="U33" s="3" t="s">
        <v>4082</v>
      </c>
      <c r="V33" s="3" t="s">
        <v>4082</v>
      </c>
      <c r="W33" s="4"/>
    </row>
    <row r="34" spans="1:23" x14ac:dyDescent="0.2">
      <c r="A34" t="s">
        <v>4100</v>
      </c>
      <c r="B34" s="3">
        <v>9095</v>
      </c>
      <c r="C34" s="3">
        <v>7891</v>
      </c>
      <c r="D34" s="3">
        <v>168227</v>
      </c>
      <c r="E34" s="3"/>
      <c r="F34" s="3">
        <v>4235</v>
      </c>
      <c r="G34" s="3">
        <v>3656</v>
      </c>
      <c r="H34" s="3" t="s">
        <v>4047</v>
      </c>
      <c r="I34" s="3"/>
      <c r="J34" s="3" t="s">
        <v>4082</v>
      </c>
      <c r="K34" s="3" t="s">
        <v>4082</v>
      </c>
      <c r="L34" s="3"/>
      <c r="M34" s="3" t="s">
        <v>4082</v>
      </c>
      <c r="N34" s="3" t="s">
        <v>4082</v>
      </c>
      <c r="O34" s="3"/>
      <c r="P34" s="3"/>
      <c r="Q34" s="3" t="s">
        <v>4082</v>
      </c>
      <c r="R34" s="3" t="s">
        <v>4082</v>
      </c>
      <c r="S34" s="3"/>
      <c r="T34" s="3"/>
      <c r="U34" s="3" t="s">
        <v>4082</v>
      </c>
      <c r="V34" s="3"/>
      <c r="W34" s="4"/>
    </row>
    <row r="35" spans="1:23" x14ac:dyDescent="0.2">
      <c r="A35" t="s">
        <v>4101</v>
      </c>
      <c r="B35" s="3">
        <v>42620</v>
      </c>
      <c r="C35" s="3">
        <v>2700</v>
      </c>
      <c r="D35" s="3">
        <v>307320</v>
      </c>
      <c r="E35" s="3"/>
      <c r="F35" s="3">
        <v>2700</v>
      </c>
      <c r="G35" s="3"/>
      <c r="H35" s="3" t="s">
        <v>4047</v>
      </c>
      <c r="I35" s="3"/>
      <c r="J35" s="3"/>
      <c r="K35" s="3" t="s">
        <v>4082</v>
      </c>
      <c r="L35" s="3" t="s">
        <v>4082</v>
      </c>
      <c r="M35" s="3"/>
      <c r="N35" s="3" t="s">
        <v>4082</v>
      </c>
      <c r="O35" s="3"/>
      <c r="P35" s="3"/>
      <c r="Q35" s="3"/>
      <c r="R35" s="3" t="s">
        <v>4082</v>
      </c>
      <c r="S35" s="3"/>
      <c r="T35" s="3"/>
      <c r="U35" s="3" t="s">
        <v>4082</v>
      </c>
      <c r="V35" s="3"/>
      <c r="W35" s="4"/>
    </row>
    <row r="36" spans="1:23" x14ac:dyDescent="0.2">
      <c r="A36" t="s">
        <v>4102</v>
      </c>
      <c r="B36" s="3">
        <v>2187</v>
      </c>
      <c r="C36" s="3">
        <v>48417</v>
      </c>
      <c r="D36" s="3">
        <v>1995817</v>
      </c>
      <c r="E36" s="3"/>
      <c r="F36" s="3">
        <v>48417</v>
      </c>
      <c r="G36" s="3"/>
      <c r="H36" s="3">
        <v>2639942.06</v>
      </c>
      <c r="I36" s="9"/>
      <c r="J36" s="3"/>
      <c r="K36" s="3" t="s">
        <v>4082</v>
      </c>
      <c r="L36" s="3" t="s">
        <v>4082</v>
      </c>
      <c r="M36" s="3" t="s">
        <v>4082</v>
      </c>
      <c r="N36" s="3"/>
      <c r="O36" s="3"/>
      <c r="P36" s="3"/>
      <c r="Q36" s="3" t="s">
        <v>4082</v>
      </c>
      <c r="R36" s="3" t="s">
        <v>4082</v>
      </c>
      <c r="S36" s="3" t="s">
        <v>4082</v>
      </c>
      <c r="T36" s="3"/>
      <c r="U36" s="3"/>
      <c r="V36" s="3"/>
      <c r="W36" s="4"/>
    </row>
    <row r="37" spans="1:23" x14ac:dyDescent="0.2">
      <c r="A37" t="s">
        <v>4103</v>
      </c>
      <c r="B37" s="3">
        <v>2539</v>
      </c>
      <c r="C37" s="3">
        <v>15293</v>
      </c>
      <c r="D37" s="3">
        <v>177739</v>
      </c>
      <c r="E37" s="3"/>
      <c r="F37" s="3">
        <v>15284</v>
      </c>
      <c r="G37" s="3">
        <v>9</v>
      </c>
      <c r="H37" s="3">
        <v>689</v>
      </c>
      <c r="I37" s="3"/>
      <c r="J37" s="3"/>
      <c r="K37" s="3" t="s">
        <v>4082</v>
      </c>
      <c r="L37" s="3"/>
      <c r="M37" s="3"/>
      <c r="N37" s="3" t="s">
        <v>4082</v>
      </c>
      <c r="O37" s="3"/>
      <c r="P37" s="3"/>
      <c r="Q37" s="3"/>
      <c r="R37" s="3" t="s">
        <v>4082</v>
      </c>
      <c r="S37" s="3"/>
      <c r="T37" s="3"/>
      <c r="U37" s="3" t="s">
        <v>4082</v>
      </c>
      <c r="V37" s="3"/>
      <c r="W37" s="4"/>
    </row>
    <row r="38" spans="1:23" x14ac:dyDescent="0.2">
      <c r="A38" t="s">
        <v>4104</v>
      </c>
      <c r="B38" s="3">
        <v>4875</v>
      </c>
      <c r="C38" s="3">
        <v>24656</v>
      </c>
      <c r="D38" s="3">
        <v>218762</v>
      </c>
      <c r="E38" s="3"/>
      <c r="F38" s="3">
        <v>24645</v>
      </c>
      <c r="G38" s="3">
        <v>11</v>
      </c>
      <c r="H38" s="3" t="s">
        <v>4047</v>
      </c>
      <c r="I38" s="3"/>
      <c r="J38" s="3"/>
      <c r="K38" s="3" t="s">
        <v>4082</v>
      </c>
      <c r="L38" s="3"/>
      <c r="M38" s="3"/>
      <c r="N38" s="3" t="s">
        <v>4082</v>
      </c>
      <c r="O38" s="3"/>
      <c r="P38" s="3"/>
      <c r="Q38" s="3"/>
      <c r="R38" s="3" t="s">
        <v>4082</v>
      </c>
      <c r="S38" s="3"/>
      <c r="T38" s="3"/>
      <c r="U38" s="3" t="s">
        <v>4082</v>
      </c>
      <c r="V38" s="3"/>
      <c r="W38" s="4"/>
    </row>
    <row r="39" spans="1:23" ht="21" x14ac:dyDescent="0.25">
      <c r="A39" t="s">
        <v>616</v>
      </c>
      <c r="B39" s="3">
        <v>637</v>
      </c>
      <c r="C39" s="3">
        <v>120</v>
      </c>
      <c r="D39" s="3">
        <v>14280</v>
      </c>
      <c r="E39" s="3"/>
      <c r="F39" s="3">
        <v>120</v>
      </c>
      <c r="G39" s="3"/>
      <c r="H39" s="3">
        <v>20</v>
      </c>
      <c r="I39" s="11">
        <v>17.142856999999999</v>
      </c>
      <c r="J39" s="3"/>
      <c r="K39" s="3"/>
      <c r="L39" s="3"/>
      <c r="M39" s="3"/>
      <c r="N39" s="3" t="s">
        <v>4082</v>
      </c>
      <c r="O39" s="3"/>
      <c r="P39" s="3"/>
      <c r="Q39" s="3"/>
      <c r="R39" s="3" t="s">
        <v>4082</v>
      </c>
      <c r="S39" s="3"/>
      <c r="T39" s="3"/>
      <c r="U39" s="3" t="s">
        <v>4082</v>
      </c>
      <c r="V39" s="3"/>
      <c r="W39" s="4"/>
    </row>
    <row r="40" spans="1:23" ht="21" x14ac:dyDescent="0.25">
      <c r="A40" t="s">
        <v>631</v>
      </c>
      <c r="B40" s="3">
        <v>351</v>
      </c>
      <c r="C40" s="3">
        <v>1758</v>
      </c>
      <c r="D40" s="3">
        <v>6379</v>
      </c>
      <c r="E40" s="3"/>
      <c r="F40" s="3">
        <v>1457</v>
      </c>
      <c r="G40" s="3">
        <v>301</v>
      </c>
      <c r="H40" s="3">
        <v>351</v>
      </c>
      <c r="I40" s="11">
        <v>269.25158699999997</v>
      </c>
      <c r="J40" s="3" t="s">
        <v>4082</v>
      </c>
      <c r="K40" s="3" t="s">
        <v>4082</v>
      </c>
      <c r="L40" s="3" t="s">
        <v>4082</v>
      </c>
      <c r="M40" s="3"/>
      <c r="N40" s="3"/>
      <c r="O40" s="3"/>
      <c r="P40" s="3"/>
      <c r="Q40" s="3"/>
      <c r="R40" s="3"/>
      <c r="S40" s="3"/>
      <c r="T40" s="3"/>
      <c r="U40" s="3" t="s">
        <v>4082</v>
      </c>
      <c r="V40" s="3"/>
      <c r="W40" s="4"/>
    </row>
    <row r="41" spans="1:23" x14ac:dyDescent="0.2">
      <c r="A41" t="s">
        <v>653</v>
      </c>
      <c r="B41" s="3">
        <v>351</v>
      </c>
      <c r="C41" s="3">
        <v>1536</v>
      </c>
      <c r="D41" s="3">
        <v>5687</v>
      </c>
      <c r="E41" s="3"/>
      <c r="F41" s="3">
        <v>1284</v>
      </c>
      <c r="G41" s="3">
        <v>252</v>
      </c>
      <c r="H41" s="3">
        <v>173</v>
      </c>
      <c r="I41" s="3">
        <v>171</v>
      </c>
      <c r="J41" s="3" t="s">
        <v>4082</v>
      </c>
      <c r="K41" s="3" t="s">
        <v>4082</v>
      </c>
      <c r="L41" s="3" t="s">
        <v>4082</v>
      </c>
      <c r="M41" s="3"/>
      <c r="N41" s="3"/>
      <c r="O41" s="3"/>
      <c r="P41" s="3"/>
      <c r="Q41" s="3"/>
      <c r="R41" s="3"/>
      <c r="S41" s="3"/>
      <c r="T41" s="3"/>
      <c r="U41" s="3" t="s">
        <v>4082</v>
      </c>
      <c r="V41" s="3"/>
      <c r="W41" s="4"/>
    </row>
    <row r="42" spans="1:23" ht="21" x14ac:dyDescent="0.25">
      <c r="A42" t="s">
        <v>672</v>
      </c>
      <c r="B42" s="3">
        <v>351</v>
      </c>
      <c r="C42" s="3">
        <v>1758</v>
      </c>
      <c r="D42" s="3">
        <v>6376</v>
      </c>
      <c r="E42" s="3"/>
      <c r="F42" s="3">
        <v>1457</v>
      </c>
      <c r="G42" s="3">
        <v>301</v>
      </c>
      <c r="H42" s="3">
        <v>408</v>
      </c>
      <c r="I42" s="11">
        <v>332.42272700000001</v>
      </c>
      <c r="J42" s="3" t="s">
        <v>4082</v>
      </c>
      <c r="K42" s="3" t="s">
        <v>4082</v>
      </c>
      <c r="L42" s="3" t="s">
        <v>4082</v>
      </c>
      <c r="M42" s="3"/>
      <c r="N42" s="3"/>
      <c r="O42" s="3"/>
      <c r="P42" s="3"/>
      <c r="Q42" s="3"/>
      <c r="R42" s="3"/>
      <c r="S42" s="3"/>
      <c r="T42" s="3"/>
      <c r="U42" s="3" t="s">
        <v>4082</v>
      </c>
      <c r="V42" s="3"/>
      <c r="W42" s="4"/>
    </row>
    <row r="43" spans="1:23" x14ac:dyDescent="0.2">
      <c r="A43" t="s">
        <v>693</v>
      </c>
      <c r="B43" s="3">
        <v>947</v>
      </c>
      <c r="C43" s="3">
        <v>2000</v>
      </c>
      <c r="D43" s="3">
        <v>57637</v>
      </c>
      <c r="E43" s="3">
        <v>1267</v>
      </c>
      <c r="F43" s="3">
        <v>733</v>
      </c>
      <c r="G43" s="3"/>
      <c r="H43" s="3">
        <v>12430</v>
      </c>
      <c r="I43" s="3"/>
      <c r="J43" s="3"/>
      <c r="K43" s="3"/>
      <c r="L43" s="3" t="s">
        <v>4082</v>
      </c>
      <c r="M43" s="3"/>
      <c r="N43" s="3"/>
      <c r="O43" s="3"/>
      <c r="P43" s="3"/>
      <c r="Q43" s="3"/>
      <c r="R43" s="3" t="s">
        <v>4082</v>
      </c>
      <c r="S43" s="3" t="s">
        <v>4082</v>
      </c>
      <c r="T43" s="3"/>
      <c r="U43" s="3"/>
      <c r="V43" s="3"/>
      <c r="W43" s="4"/>
    </row>
    <row r="44" spans="1:23" x14ac:dyDescent="0.2">
      <c r="A44" t="s">
        <v>4105</v>
      </c>
      <c r="B44" s="3">
        <v>1502</v>
      </c>
      <c r="C44" s="3">
        <v>4000</v>
      </c>
      <c r="D44" s="3">
        <v>189389</v>
      </c>
      <c r="E44" s="3">
        <v>819</v>
      </c>
      <c r="F44" s="3">
        <v>3181</v>
      </c>
      <c r="G44" s="3"/>
      <c r="H44" s="3" t="s">
        <v>4047</v>
      </c>
      <c r="I44" s="3"/>
      <c r="J44" s="3"/>
      <c r="K44" s="3"/>
      <c r="L44" s="3" t="s">
        <v>4082</v>
      </c>
      <c r="M44" s="3"/>
      <c r="N44" s="3"/>
      <c r="O44" s="3"/>
      <c r="P44" s="3"/>
      <c r="Q44" s="3"/>
      <c r="R44" s="3" t="s">
        <v>4082</v>
      </c>
      <c r="S44" s="3" t="s">
        <v>4082</v>
      </c>
      <c r="T44" s="3"/>
      <c r="U44" s="3"/>
      <c r="V44" s="3"/>
      <c r="W44" s="4"/>
    </row>
    <row r="45" spans="1:23" x14ac:dyDescent="0.2">
      <c r="A45" t="s">
        <v>4038</v>
      </c>
      <c r="B45" s="3">
        <v>3202</v>
      </c>
      <c r="C45" s="3">
        <v>13873</v>
      </c>
      <c r="D45" s="3">
        <v>79655</v>
      </c>
      <c r="E45" s="3"/>
      <c r="F45" s="3">
        <v>552</v>
      </c>
      <c r="G45" s="3">
        <v>13321</v>
      </c>
      <c r="H45" s="3" t="s">
        <v>4047</v>
      </c>
      <c r="I45" s="3"/>
      <c r="J45" s="3"/>
      <c r="K45" s="3" t="s">
        <v>4082</v>
      </c>
      <c r="L45" s="3"/>
      <c r="M45" s="3"/>
      <c r="N45" s="3"/>
      <c r="O45" s="3" t="s">
        <v>4082</v>
      </c>
      <c r="P45" s="3"/>
      <c r="Q45" s="3"/>
      <c r="R45" s="3"/>
      <c r="S45" s="3"/>
      <c r="T45" s="3"/>
      <c r="U45" s="3" t="s">
        <v>4082</v>
      </c>
      <c r="V45" s="3"/>
      <c r="W45" s="4"/>
    </row>
    <row r="46" spans="1:23" ht="21" x14ac:dyDescent="0.25">
      <c r="A46" t="s">
        <v>710</v>
      </c>
      <c r="B46" s="3">
        <v>664</v>
      </c>
      <c r="C46" s="3">
        <v>521</v>
      </c>
      <c r="D46" s="3">
        <v>3232</v>
      </c>
      <c r="E46" s="3"/>
      <c r="F46" s="3">
        <v>56</v>
      </c>
      <c r="G46" s="3">
        <v>465</v>
      </c>
      <c r="H46" s="3">
        <v>65.666666667000001</v>
      </c>
      <c r="I46" s="11">
        <v>62.637279999999997</v>
      </c>
      <c r="J46" s="3"/>
      <c r="K46" s="3" t="s">
        <v>4082</v>
      </c>
      <c r="L46" s="3"/>
      <c r="M46" s="3"/>
      <c r="N46" s="3"/>
      <c r="O46" s="3" t="s">
        <v>4082</v>
      </c>
      <c r="P46" s="3"/>
      <c r="Q46" s="3"/>
      <c r="R46" s="3"/>
      <c r="S46" s="3"/>
      <c r="T46" s="3"/>
      <c r="U46" s="3" t="s">
        <v>4082</v>
      </c>
      <c r="V46" s="3"/>
      <c r="W46" s="4"/>
    </row>
    <row r="47" spans="1:23" x14ac:dyDescent="0.2">
      <c r="A47" t="s">
        <v>4106</v>
      </c>
      <c r="B47" s="3">
        <v>11077</v>
      </c>
      <c r="C47" s="3">
        <v>262144</v>
      </c>
      <c r="D47" s="3">
        <v>1503732</v>
      </c>
      <c r="E47" s="3"/>
      <c r="F47" s="3">
        <v>262144</v>
      </c>
      <c r="G47" s="3"/>
      <c r="H47" s="3" t="s">
        <v>4047</v>
      </c>
      <c r="I47" s="3"/>
      <c r="J47" s="3"/>
      <c r="K47" s="3"/>
      <c r="L47" s="3" t="s">
        <v>4082</v>
      </c>
      <c r="M47" s="3"/>
      <c r="N47" s="3"/>
      <c r="O47" s="3" t="s">
        <v>4082</v>
      </c>
      <c r="P47" s="3" t="s">
        <v>4082</v>
      </c>
      <c r="Q47" s="3"/>
      <c r="R47" s="3"/>
      <c r="S47" s="3"/>
      <c r="T47" s="3"/>
      <c r="U47" s="3"/>
      <c r="V47" s="3"/>
      <c r="W47" s="4"/>
    </row>
    <row r="48" spans="1:23" x14ac:dyDescent="0.2">
      <c r="A48" t="s">
        <v>4107</v>
      </c>
      <c r="B48" s="3">
        <v>1649</v>
      </c>
      <c r="C48" s="3">
        <v>10039</v>
      </c>
      <c r="D48" s="3">
        <v>121158</v>
      </c>
      <c r="E48" s="3"/>
      <c r="F48" s="3">
        <v>8380</v>
      </c>
      <c r="G48" s="3">
        <v>1659</v>
      </c>
      <c r="H48" s="3">
        <v>1767903.6501</v>
      </c>
      <c r="I48" s="9"/>
      <c r="J48" s="3" t="s">
        <v>4082</v>
      </c>
      <c r="K48" s="3"/>
      <c r="L48" s="3"/>
      <c r="M48" s="3"/>
      <c r="N48" s="3"/>
      <c r="O48" s="3"/>
      <c r="P48" s="3"/>
      <c r="Q48" s="3"/>
      <c r="R48" s="3" t="s">
        <v>4082</v>
      </c>
      <c r="S48" s="3"/>
      <c r="T48" s="3"/>
      <c r="U48" s="3" t="s">
        <v>4082</v>
      </c>
      <c r="V48" s="3"/>
      <c r="W48" s="4"/>
    </row>
    <row r="49" spans="1:23" x14ac:dyDescent="0.2">
      <c r="A49" t="s">
        <v>4108</v>
      </c>
      <c r="B49" s="3">
        <v>1653</v>
      </c>
      <c r="C49" s="3">
        <v>37297</v>
      </c>
      <c r="D49" s="3">
        <v>448754</v>
      </c>
      <c r="E49" s="3"/>
      <c r="F49" s="3">
        <v>35638</v>
      </c>
      <c r="G49" s="3">
        <v>1659</v>
      </c>
      <c r="H49" s="3" t="s">
        <v>4047</v>
      </c>
      <c r="I49" s="3"/>
      <c r="J49" s="3" t="s">
        <v>4082</v>
      </c>
      <c r="K49" s="3"/>
      <c r="L49" s="3"/>
      <c r="M49" s="3"/>
      <c r="N49" s="3"/>
      <c r="O49" s="3"/>
      <c r="P49" s="3"/>
      <c r="Q49" s="3"/>
      <c r="R49" s="3" t="s">
        <v>4082</v>
      </c>
      <c r="S49" s="3"/>
      <c r="T49" s="3"/>
      <c r="U49" s="3" t="s">
        <v>4082</v>
      </c>
      <c r="V49" s="3"/>
      <c r="W49" s="4"/>
    </row>
    <row r="50" spans="1:23" ht="21" x14ac:dyDescent="0.25">
      <c r="A50" t="s">
        <v>753</v>
      </c>
      <c r="B50" s="3">
        <v>158</v>
      </c>
      <c r="C50" s="3">
        <v>938</v>
      </c>
      <c r="D50" s="3">
        <v>2632</v>
      </c>
      <c r="E50" s="3">
        <v>90</v>
      </c>
      <c r="F50" s="3"/>
      <c r="G50" s="3">
        <v>848</v>
      </c>
      <c r="H50" s="3">
        <v>38752</v>
      </c>
      <c r="I50" s="11">
        <v>27467.257235000001</v>
      </c>
      <c r="J50" s="3" t="s">
        <v>4082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s">
        <v>4082</v>
      </c>
      <c r="V50" s="3" t="s">
        <v>4082</v>
      </c>
      <c r="W50" s="4"/>
    </row>
    <row r="51" spans="1:23" x14ac:dyDescent="0.2">
      <c r="A51" t="s">
        <v>773</v>
      </c>
      <c r="B51" s="3">
        <v>6310</v>
      </c>
      <c r="C51" s="3">
        <v>2080</v>
      </c>
      <c r="D51" s="3">
        <v>14795</v>
      </c>
      <c r="E51" s="3"/>
      <c r="F51" s="3">
        <v>640</v>
      </c>
      <c r="G51" s="3">
        <v>1440</v>
      </c>
      <c r="H51" s="3">
        <v>2300867</v>
      </c>
      <c r="I51" s="9"/>
      <c r="J51" s="3" t="s">
        <v>4082</v>
      </c>
      <c r="K51" s="3" t="s">
        <v>4082</v>
      </c>
      <c r="L51" s="3"/>
      <c r="M51" s="3"/>
      <c r="N51" s="3"/>
      <c r="O51" s="3"/>
      <c r="P51" s="3"/>
      <c r="Q51" s="3"/>
      <c r="R51" s="3"/>
      <c r="S51" s="3"/>
      <c r="T51" s="3"/>
      <c r="U51" s="3" t="s">
        <v>4082</v>
      </c>
      <c r="V51" s="3"/>
      <c r="W51" s="4"/>
    </row>
    <row r="52" spans="1:23" x14ac:dyDescent="0.2">
      <c r="A52" t="s">
        <v>4109</v>
      </c>
      <c r="B52" s="3">
        <v>1803</v>
      </c>
      <c r="C52" s="3">
        <v>11612</v>
      </c>
      <c r="D52" s="3">
        <v>190413</v>
      </c>
      <c r="E52" s="3"/>
      <c r="F52" s="3">
        <v>9720</v>
      </c>
      <c r="G52" s="3">
        <v>1892</v>
      </c>
      <c r="H52" s="3">
        <v>6609253</v>
      </c>
      <c r="I52" s="9"/>
      <c r="J52" s="3"/>
      <c r="K52" s="3"/>
      <c r="L52" s="3"/>
      <c r="M52" s="3"/>
      <c r="N52" s="3"/>
      <c r="O52" s="3"/>
      <c r="P52" s="3"/>
      <c r="Q52" s="3"/>
      <c r="R52" s="3" t="s">
        <v>4082</v>
      </c>
      <c r="S52" s="3"/>
      <c r="T52" s="3"/>
      <c r="U52" s="3" t="s">
        <v>4082</v>
      </c>
      <c r="V52" s="3"/>
      <c r="W52" s="4"/>
    </row>
    <row r="53" spans="1:23" x14ac:dyDescent="0.2">
      <c r="A53" t="s">
        <v>4110</v>
      </c>
      <c r="B53" s="3">
        <v>1042</v>
      </c>
      <c r="C53" s="3">
        <v>174997</v>
      </c>
      <c r="D53" s="3">
        <v>4623442</v>
      </c>
      <c r="E53" s="3"/>
      <c r="F53" s="3">
        <v>174997</v>
      </c>
      <c r="G53" s="3"/>
      <c r="H53" s="3" t="s">
        <v>4047</v>
      </c>
      <c r="I53" s="3"/>
      <c r="J53" s="3"/>
      <c r="K53" s="3"/>
      <c r="L53" s="3" t="s">
        <v>4082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</row>
    <row r="54" spans="1:23" x14ac:dyDescent="0.2">
      <c r="A54" t="s">
        <v>4111</v>
      </c>
      <c r="B54" s="3">
        <v>32</v>
      </c>
      <c r="C54" s="3">
        <v>4516</v>
      </c>
      <c r="D54" s="3">
        <v>44243</v>
      </c>
      <c r="E54" s="3"/>
      <c r="F54" s="3">
        <v>4516</v>
      </c>
      <c r="G54" s="3"/>
      <c r="H54" s="3">
        <v>934.00791600000002</v>
      </c>
      <c r="I54" s="3"/>
      <c r="J54" s="3"/>
      <c r="K54" s="3"/>
      <c r="L54" s="3" t="s">
        <v>4082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</row>
    <row r="55" spans="1:23" x14ac:dyDescent="0.2">
      <c r="A55" t="s">
        <v>4112</v>
      </c>
      <c r="B55" s="3">
        <v>100</v>
      </c>
      <c r="C55" s="3">
        <v>65832</v>
      </c>
      <c r="D55" s="3">
        <v>959373</v>
      </c>
      <c r="E55" s="3"/>
      <c r="F55" s="3">
        <v>65832</v>
      </c>
      <c r="G55" s="3"/>
      <c r="H55" s="3">
        <v>880.92010800000003</v>
      </c>
      <c r="I55" s="3"/>
      <c r="J55" s="3"/>
      <c r="K55" s="3"/>
      <c r="L55" s="3" t="s">
        <v>4082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</row>
    <row r="56" spans="1:23" x14ac:dyDescent="0.2">
      <c r="A56" t="s">
        <v>795</v>
      </c>
      <c r="B56" s="3">
        <v>100</v>
      </c>
      <c r="C56" s="3">
        <v>2818</v>
      </c>
      <c r="D56" s="3">
        <v>24120</v>
      </c>
      <c r="E56" s="3"/>
      <c r="F56" s="3">
        <v>2818</v>
      </c>
      <c r="G56" s="3"/>
      <c r="H56" s="3">
        <v>1216.9201740000001</v>
      </c>
      <c r="I56" s="3"/>
      <c r="J56" s="3"/>
      <c r="K56" s="3"/>
      <c r="L56" s="3" t="s">
        <v>4082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</row>
    <row r="57" spans="1:23" x14ac:dyDescent="0.2">
      <c r="A57" t="s">
        <v>4113</v>
      </c>
      <c r="B57" s="3">
        <v>169</v>
      </c>
      <c r="C57" s="3">
        <v>338</v>
      </c>
      <c r="D57" s="3">
        <v>962</v>
      </c>
      <c r="E57" s="3">
        <v>169</v>
      </c>
      <c r="F57" s="3">
        <v>169</v>
      </c>
      <c r="G57" s="3"/>
      <c r="H57" s="3">
        <v>71</v>
      </c>
      <c r="I57" s="3"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4082</v>
      </c>
      <c r="W57" s="4"/>
    </row>
    <row r="58" spans="1:23" x14ac:dyDescent="0.2">
      <c r="A58" t="s">
        <v>4114</v>
      </c>
      <c r="B58" s="3">
        <v>196</v>
      </c>
      <c r="C58" s="3">
        <v>392</v>
      </c>
      <c r="D58" s="3">
        <v>1120</v>
      </c>
      <c r="E58" s="3">
        <v>196</v>
      </c>
      <c r="F58" s="3">
        <v>196</v>
      </c>
      <c r="G58" s="3"/>
      <c r="H58" s="3" t="s">
        <v>4356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 t="s">
        <v>4082</v>
      </c>
      <c r="W58" s="4"/>
    </row>
    <row r="59" spans="1:23" x14ac:dyDescent="0.2">
      <c r="A59" t="s">
        <v>4115</v>
      </c>
      <c r="B59" s="3">
        <v>225</v>
      </c>
      <c r="C59" s="3">
        <v>450</v>
      </c>
      <c r="D59" s="3">
        <v>1290</v>
      </c>
      <c r="E59" s="3">
        <v>225</v>
      </c>
      <c r="F59" s="3">
        <v>225</v>
      </c>
      <c r="G59" s="3"/>
      <c r="H59" s="3">
        <v>69</v>
      </c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 t="s">
        <v>4082</v>
      </c>
      <c r="W59" s="4"/>
    </row>
    <row r="60" spans="1:23" x14ac:dyDescent="0.2">
      <c r="A60" t="s">
        <v>4116</v>
      </c>
      <c r="B60" s="3">
        <v>256</v>
      </c>
      <c r="C60" s="3">
        <v>512</v>
      </c>
      <c r="D60" s="3">
        <v>1472</v>
      </c>
      <c r="E60" s="3">
        <v>256</v>
      </c>
      <c r="F60" s="3">
        <v>256</v>
      </c>
      <c r="G60" s="3"/>
      <c r="H60" s="3" t="s">
        <v>4356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 t="s">
        <v>4082</v>
      </c>
      <c r="W60" s="4"/>
    </row>
    <row r="61" spans="1:23" x14ac:dyDescent="0.2">
      <c r="A61" t="s">
        <v>4117</v>
      </c>
      <c r="B61" s="3">
        <v>81</v>
      </c>
      <c r="C61" s="3">
        <v>162</v>
      </c>
      <c r="D61" s="3">
        <v>450</v>
      </c>
      <c r="E61" s="3">
        <v>81</v>
      </c>
      <c r="F61" s="3">
        <v>81</v>
      </c>
      <c r="G61" s="3"/>
      <c r="H61" s="3" t="s">
        <v>4356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4082</v>
      </c>
      <c r="W61" s="4"/>
    </row>
    <row r="62" spans="1:23" x14ac:dyDescent="0.2">
      <c r="A62" t="s">
        <v>4118</v>
      </c>
      <c r="B62" s="3">
        <v>1468</v>
      </c>
      <c r="C62" s="3">
        <v>25200</v>
      </c>
      <c r="D62" s="3">
        <v>102114</v>
      </c>
      <c r="E62" s="3"/>
      <c r="F62" s="3">
        <v>25200</v>
      </c>
      <c r="G62" s="3"/>
      <c r="H62" s="3" t="s">
        <v>4047</v>
      </c>
      <c r="I62" s="3"/>
      <c r="J62" s="3"/>
      <c r="K62" s="3"/>
      <c r="L62" s="3"/>
      <c r="M62" s="3"/>
      <c r="N62" s="3" t="s">
        <v>4082</v>
      </c>
      <c r="O62" s="3"/>
      <c r="P62" s="3"/>
      <c r="Q62" s="3"/>
      <c r="R62" s="3" t="s">
        <v>4082</v>
      </c>
      <c r="S62" s="3"/>
      <c r="T62" s="3"/>
      <c r="U62" s="3"/>
      <c r="V62" s="3"/>
      <c r="W62" s="4"/>
    </row>
    <row r="63" spans="1:23" x14ac:dyDescent="0.2">
      <c r="A63" t="s">
        <v>4119</v>
      </c>
      <c r="B63" s="3">
        <v>69608</v>
      </c>
      <c r="C63" s="3">
        <v>17680</v>
      </c>
      <c r="D63" s="3">
        <v>1162000</v>
      </c>
      <c r="E63" s="3"/>
      <c r="F63" s="3">
        <v>17680</v>
      </c>
      <c r="G63" s="3"/>
      <c r="H63" s="3">
        <v>100</v>
      </c>
      <c r="I63" s="3">
        <v>100</v>
      </c>
      <c r="J63" s="3"/>
      <c r="K63" s="3" t="s">
        <v>4082</v>
      </c>
      <c r="L63" s="3" t="s">
        <v>4082</v>
      </c>
      <c r="M63" s="3"/>
      <c r="N63" s="3"/>
      <c r="O63" s="3"/>
      <c r="P63" s="3"/>
      <c r="Q63" s="3"/>
      <c r="R63" s="3" t="s">
        <v>4082</v>
      </c>
      <c r="S63" s="3"/>
      <c r="T63" s="3"/>
      <c r="U63" s="3"/>
      <c r="V63" s="3"/>
      <c r="W63" s="4"/>
    </row>
    <row r="64" spans="1:23" x14ac:dyDescent="0.2">
      <c r="A64" t="s">
        <v>4120</v>
      </c>
      <c r="B64" s="3">
        <v>40962</v>
      </c>
      <c r="C64" s="3">
        <v>10404</v>
      </c>
      <c r="D64" s="3">
        <v>517112</v>
      </c>
      <c r="E64" s="3"/>
      <c r="F64" s="3">
        <v>10404</v>
      </c>
      <c r="G64" s="3"/>
      <c r="H64" s="3">
        <v>81</v>
      </c>
      <c r="I64" s="3">
        <v>81</v>
      </c>
      <c r="J64" s="3"/>
      <c r="K64" s="3" t="s">
        <v>4082</v>
      </c>
      <c r="L64" s="3" t="s">
        <v>4082</v>
      </c>
      <c r="M64" s="3"/>
      <c r="N64" s="3"/>
      <c r="O64" s="3"/>
      <c r="P64" s="3"/>
      <c r="Q64" s="3"/>
      <c r="R64" s="3" t="s">
        <v>4082</v>
      </c>
      <c r="S64" s="3"/>
      <c r="T64" s="3"/>
      <c r="U64" s="3"/>
      <c r="V64" s="3"/>
      <c r="W64" s="4"/>
    </row>
    <row r="65" spans="1:23" x14ac:dyDescent="0.2">
      <c r="A65" t="s">
        <v>4121</v>
      </c>
      <c r="B65" s="3">
        <v>10500</v>
      </c>
      <c r="C65" s="3">
        <v>4000</v>
      </c>
      <c r="D65" s="3">
        <v>29500</v>
      </c>
      <c r="E65" s="3"/>
      <c r="F65" s="3">
        <v>4000</v>
      </c>
      <c r="G65" s="3"/>
      <c r="H65" s="3" t="s">
        <v>4047</v>
      </c>
      <c r="I65" s="3"/>
      <c r="J65" s="3"/>
      <c r="K65" s="3" t="s">
        <v>4082</v>
      </c>
      <c r="L65" s="3"/>
      <c r="M65" s="3"/>
      <c r="N65" s="3" t="s">
        <v>4082</v>
      </c>
      <c r="O65" s="3"/>
      <c r="P65" s="3"/>
      <c r="Q65" s="3"/>
      <c r="R65" s="3" t="s">
        <v>4082</v>
      </c>
      <c r="S65" s="3"/>
      <c r="T65" s="3"/>
      <c r="U65" s="3"/>
      <c r="V65" s="3"/>
      <c r="W65" s="4"/>
    </row>
    <row r="66" spans="1:23" ht="21" x14ac:dyDescent="0.25">
      <c r="A66" t="s">
        <v>876</v>
      </c>
      <c r="B66" s="3">
        <v>940</v>
      </c>
      <c r="C66" s="3">
        <v>1480</v>
      </c>
      <c r="D66" s="3">
        <v>2960</v>
      </c>
      <c r="E66" s="3"/>
      <c r="F66" s="3">
        <v>740</v>
      </c>
      <c r="G66" s="3">
        <v>740</v>
      </c>
      <c r="H66" s="3">
        <v>30086</v>
      </c>
      <c r="I66" s="11">
        <v>2292.4650000000001</v>
      </c>
      <c r="J66" s="3"/>
      <c r="K66" s="3" t="s">
        <v>4082</v>
      </c>
      <c r="L66" s="3"/>
      <c r="M66" s="3"/>
      <c r="N66" s="3"/>
      <c r="O66" s="3"/>
      <c r="P66" s="3"/>
      <c r="Q66" s="3"/>
      <c r="R66" s="3"/>
      <c r="S66" s="3"/>
      <c r="T66" s="3"/>
      <c r="U66" s="3" t="s">
        <v>4082</v>
      </c>
      <c r="V66" s="3"/>
      <c r="W66" s="4"/>
    </row>
    <row r="67" spans="1:23" x14ac:dyDescent="0.2">
      <c r="A67" t="s">
        <v>4122</v>
      </c>
      <c r="B67" s="3">
        <v>499</v>
      </c>
      <c r="C67" s="3">
        <v>22414</v>
      </c>
      <c r="D67" s="3">
        <v>172035</v>
      </c>
      <c r="E67" s="3">
        <v>18062</v>
      </c>
      <c r="F67" s="3"/>
      <c r="G67" s="3">
        <v>4352</v>
      </c>
      <c r="H67" s="3">
        <v>7393.2618000000002</v>
      </c>
      <c r="I67" s="3">
        <v>6850.6286229999996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4082</v>
      </c>
      <c r="V67" s="3" t="s">
        <v>4082</v>
      </c>
      <c r="W67" s="4"/>
    </row>
    <row r="68" spans="1:23" x14ac:dyDescent="0.2">
      <c r="A68" t="s">
        <v>4123</v>
      </c>
      <c r="B68" s="3">
        <v>10779</v>
      </c>
      <c r="C68" s="3">
        <v>10813</v>
      </c>
      <c r="D68" s="3">
        <v>175547</v>
      </c>
      <c r="E68" s="3">
        <v>5286</v>
      </c>
      <c r="F68" s="3">
        <v>5288</v>
      </c>
      <c r="G68" s="3">
        <v>239</v>
      </c>
      <c r="H68" s="3">
        <v>47095869.648999996</v>
      </c>
      <c r="I68" s="9"/>
      <c r="J68" s="3"/>
      <c r="K68" s="3" t="s">
        <v>4082</v>
      </c>
      <c r="L68" s="3"/>
      <c r="M68" s="3"/>
      <c r="N68" s="3"/>
      <c r="O68" s="3"/>
      <c r="P68" s="3"/>
      <c r="Q68" s="3"/>
      <c r="R68" s="3"/>
      <c r="S68" s="3"/>
      <c r="T68" s="3"/>
      <c r="U68" s="3" t="s">
        <v>4082</v>
      </c>
      <c r="V68" s="3" t="s">
        <v>4082</v>
      </c>
      <c r="W68" s="4"/>
    </row>
    <row r="69" spans="1:23" x14ac:dyDescent="0.2">
      <c r="A69" t="s">
        <v>4124</v>
      </c>
      <c r="B69" s="3">
        <v>2526</v>
      </c>
      <c r="C69" s="3">
        <v>8189</v>
      </c>
      <c r="D69" s="3">
        <v>24479</v>
      </c>
      <c r="E69" s="3">
        <v>88</v>
      </c>
      <c r="F69" s="3"/>
      <c r="G69" s="3">
        <v>8101</v>
      </c>
      <c r="H69" s="3">
        <v>473840</v>
      </c>
      <c r="I69" s="3"/>
      <c r="J69" s="3" t="s">
        <v>4082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4082</v>
      </c>
      <c r="V69" s="3" t="s">
        <v>4082</v>
      </c>
      <c r="W69" s="4"/>
    </row>
    <row r="70" spans="1:23" ht="21" x14ac:dyDescent="0.25">
      <c r="A70" t="s">
        <v>979</v>
      </c>
      <c r="B70" s="3">
        <v>396</v>
      </c>
      <c r="C70" s="3">
        <v>322</v>
      </c>
      <c r="D70" s="3">
        <v>1815</v>
      </c>
      <c r="E70" s="3"/>
      <c r="F70" s="3">
        <v>302</v>
      </c>
      <c r="G70" s="3">
        <v>20</v>
      </c>
      <c r="H70" s="3">
        <v>1200012600</v>
      </c>
      <c r="I70" s="11">
        <v>800002400</v>
      </c>
      <c r="J70" s="3"/>
      <c r="K70" s="3" t="s">
        <v>4082</v>
      </c>
      <c r="L70" s="3" t="s">
        <v>4082</v>
      </c>
      <c r="M70" s="3"/>
      <c r="N70" s="3"/>
      <c r="O70" s="3"/>
      <c r="P70" s="3"/>
      <c r="Q70" s="3"/>
      <c r="R70" s="3"/>
      <c r="S70" s="3"/>
      <c r="T70" s="3"/>
      <c r="U70" s="3" t="s">
        <v>4082</v>
      </c>
      <c r="V70" s="3"/>
      <c r="W70" s="4"/>
    </row>
    <row r="71" spans="1:23" ht="21" x14ac:dyDescent="0.25">
      <c r="A71" t="s">
        <v>996</v>
      </c>
      <c r="B71" s="3">
        <v>424</v>
      </c>
      <c r="C71" s="3">
        <v>1205</v>
      </c>
      <c r="D71" s="3">
        <v>4843</v>
      </c>
      <c r="E71" s="3"/>
      <c r="F71" s="3">
        <v>1200</v>
      </c>
      <c r="G71" s="3">
        <v>5</v>
      </c>
      <c r="H71" s="3">
        <v>-2406733.3687999998</v>
      </c>
      <c r="I71" s="11">
        <v>-2406943.5563429999</v>
      </c>
      <c r="J71" s="3"/>
      <c r="K71" s="3" t="s">
        <v>4082</v>
      </c>
      <c r="L71" s="3"/>
      <c r="M71" s="3" t="s">
        <v>4082</v>
      </c>
      <c r="N71" s="3"/>
      <c r="O71" s="3"/>
      <c r="P71" s="3"/>
      <c r="Q71" s="3"/>
      <c r="R71" s="3"/>
      <c r="S71" s="3"/>
      <c r="T71" s="3"/>
      <c r="U71" s="3" t="s">
        <v>4082</v>
      </c>
      <c r="V71" s="3"/>
      <c r="W71" s="4"/>
    </row>
    <row r="72" spans="1:23" ht="21" x14ac:dyDescent="0.25">
      <c r="A72" t="s">
        <v>1017</v>
      </c>
      <c r="B72" s="3">
        <v>435</v>
      </c>
      <c r="C72" s="3">
        <v>1919</v>
      </c>
      <c r="D72" s="3">
        <v>8643</v>
      </c>
      <c r="E72" s="3"/>
      <c r="F72" s="3">
        <v>1914</v>
      </c>
      <c r="G72" s="3">
        <v>5</v>
      </c>
      <c r="H72" s="3">
        <v>-2607958.33</v>
      </c>
      <c r="I72" s="11">
        <v>-2608070.3157429998</v>
      </c>
      <c r="J72" s="3"/>
      <c r="K72" s="3" t="s">
        <v>4082</v>
      </c>
      <c r="L72" s="3"/>
      <c r="M72" s="3" t="s">
        <v>4082</v>
      </c>
      <c r="N72" s="3"/>
      <c r="O72" s="3"/>
      <c r="P72" s="3"/>
      <c r="Q72" s="3"/>
      <c r="R72" s="3"/>
      <c r="S72" s="3"/>
      <c r="T72" s="3"/>
      <c r="U72" s="3" t="s">
        <v>4082</v>
      </c>
      <c r="V72" s="3"/>
      <c r="W72" s="4"/>
    </row>
    <row r="73" spans="1:23" x14ac:dyDescent="0.2">
      <c r="A73" t="s">
        <v>4125</v>
      </c>
      <c r="B73" s="3">
        <v>2565</v>
      </c>
      <c r="C73" s="3">
        <v>68865</v>
      </c>
      <c r="D73" s="3">
        <v>571475</v>
      </c>
      <c r="E73" s="3"/>
      <c r="F73" s="3">
        <v>68859</v>
      </c>
      <c r="G73" s="3">
        <v>6</v>
      </c>
      <c r="H73" s="12">
        <v>-14180699.047</v>
      </c>
      <c r="I73" s="12">
        <v>-14182312.661730999</v>
      </c>
      <c r="J73" s="3"/>
      <c r="K73" s="3" t="s">
        <v>4082</v>
      </c>
      <c r="L73" s="3"/>
      <c r="M73" s="3" t="s">
        <v>4082</v>
      </c>
      <c r="N73" s="3"/>
      <c r="O73" s="3"/>
      <c r="P73" s="3"/>
      <c r="Q73" s="3"/>
      <c r="R73" s="3"/>
      <c r="S73" s="3"/>
      <c r="T73" s="3"/>
      <c r="U73" s="3" t="s">
        <v>4082</v>
      </c>
      <c r="V73" s="3"/>
      <c r="W73" s="4"/>
    </row>
    <row r="74" spans="1:23" x14ac:dyDescent="0.2">
      <c r="A74" t="s">
        <v>4126</v>
      </c>
      <c r="B74" s="3">
        <v>2554</v>
      </c>
      <c r="C74" s="3">
        <v>24338</v>
      </c>
      <c r="D74" s="3">
        <v>159902</v>
      </c>
      <c r="E74" s="3"/>
      <c r="F74" s="3">
        <v>24332</v>
      </c>
      <c r="G74" s="3">
        <v>6</v>
      </c>
      <c r="H74" s="12">
        <v>-14172045.441985199</v>
      </c>
      <c r="I74" s="12">
        <v>-14173396.636852</v>
      </c>
      <c r="J74" s="3"/>
      <c r="K74" s="3" t="s">
        <v>4082</v>
      </c>
      <c r="L74" s="3"/>
      <c r="M74" s="3" t="s">
        <v>4082</v>
      </c>
      <c r="N74" s="3"/>
      <c r="O74" s="3"/>
      <c r="P74" s="3"/>
      <c r="Q74" s="3"/>
      <c r="R74" s="3"/>
      <c r="S74" s="3"/>
      <c r="T74" s="3"/>
      <c r="U74" s="3" t="s">
        <v>4082</v>
      </c>
      <c r="V74" s="3"/>
      <c r="W74" s="4"/>
    </row>
    <row r="75" spans="1:23" ht="21" x14ac:dyDescent="0.25">
      <c r="A75" t="s">
        <v>1038</v>
      </c>
      <c r="B75" s="3">
        <v>441</v>
      </c>
      <c r="C75" s="3">
        <v>441</v>
      </c>
      <c r="D75" s="3">
        <v>1885</v>
      </c>
      <c r="E75" s="3"/>
      <c r="F75" s="3">
        <v>441</v>
      </c>
      <c r="G75" s="3"/>
      <c r="H75" s="3">
        <v>84</v>
      </c>
      <c r="I75" s="11">
        <v>76.530221999999995</v>
      </c>
      <c r="J75" s="3"/>
      <c r="K75" s="3"/>
      <c r="L75" s="3"/>
      <c r="M75" s="3"/>
      <c r="N75" s="3" t="s">
        <v>4082</v>
      </c>
      <c r="O75" s="3"/>
      <c r="P75" s="3"/>
      <c r="Q75" s="3"/>
      <c r="R75" s="3" t="s">
        <v>4082</v>
      </c>
      <c r="S75" s="3"/>
      <c r="T75" s="3"/>
      <c r="U75" s="3"/>
      <c r="V75" s="3"/>
      <c r="W75" s="4"/>
    </row>
    <row r="76" spans="1:23" x14ac:dyDescent="0.2">
      <c r="A76" t="s">
        <v>4127</v>
      </c>
      <c r="B76" s="3">
        <v>16399</v>
      </c>
      <c r="C76" s="3">
        <v>3862</v>
      </c>
      <c r="D76" s="3">
        <v>39718</v>
      </c>
      <c r="E76" s="3"/>
      <c r="F76" s="3">
        <v>3862</v>
      </c>
      <c r="G76" s="3"/>
      <c r="H76" s="3">
        <v>1931</v>
      </c>
      <c r="I76" s="3"/>
      <c r="J76" s="3"/>
      <c r="K76" s="3" t="s">
        <v>4082</v>
      </c>
      <c r="L76" s="3"/>
      <c r="M76" s="3"/>
      <c r="N76" s="3" t="s">
        <v>4082</v>
      </c>
      <c r="O76" s="3"/>
      <c r="P76" s="3"/>
      <c r="Q76" s="3"/>
      <c r="R76" s="3" t="s">
        <v>4082</v>
      </c>
      <c r="S76" s="3"/>
      <c r="T76" s="3"/>
      <c r="U76" s="3"/>
      <c r="V76" s="3"/>
      <c r="W76" s="4"/>
    </row>
    <row r="77" spans="1:23" x14ac:dyDescent="0.2">
      <c r="A77" t="s">
        <v>1076</v>
      </c>
      <c r="B77" s="3">
        <v>112</v>
      </c>
      <c r="C77" s="3">
        <v>2993</v>
      </c>
      <c r="D77" s="3">
        <v>5840</v>
      </c>
      <c r="E77" s="3"/>
      <c r="F77" s="3">
        <v>2993</v>
      </c>
      <c r="G77" s="3"/>
      <c r="H77" s="9">
        <v>-73899800</v>
      </c>
      <c r="I77" s="9"/>
      <c r="J77" s="3"/>
      <c r="K77" s="3"/>
      <c r="L77" s="3" t="s">
        <v>4082</v>
      </c>
      <c r="M77" s="3"/>
      <c r="N77" s="3"/>
      <c r="O77" s="3"/>
      <c r="P77" s="3"/>
      <c r="Q77" s="3"/>
      <c r="R77" s="3"/>
      <c r="S77" s="3" t="s">
        <v>4082</v>
      </c>
      <c r="T77" s="3"/>
      <c r="U77" s="3" t="s">
        <v>4082</v>
      </c>
      <c r="V77" s="3"/>
      <c r="W77" s="4"/>
    </row>
    <row r="78" spans="1:23" x14ac:dyDescent="0.2">
      <c r="A78" t="s">
        <v>4128</v>
      </c>
      <c r="B78" s="3">
        <v>1388052</v>
      </c>
      <c r="C78" s="3">
        <v>685130</v>
      </c>
      <c r="D78" s="3">
        <v>183263061</v>
      </c>
      <c r="E78" s="3"/>
      <c r="F78" s="3">
        <v>578444</v>
      </c>
      <c r="G78" s="3">
        <v>106686</v>
      </c>
      <c r="H78" s="3" t="s">
        <v>4047</v>
      </c>
      <c r="I78" s="3"/>
      <c r="J78" s="3" t="s">
        <v>4082</v>
      </c>
      <c r="K78" s="3" t="s">
        <v>4082</v>
      </c>
      <c r="L78" s="3" t="s">
        <v>4082</v>
      </c>
      <c r="M78" s="3" t="s">
        <v>4082</v>
      </c>
      <c r="N78" s="3"/>
      <c r="O78" s="3" t="s">
        <v>4082</v>
      </c>
      <c r="P78" s="3"/>
      <c r="Q78" s="3"/>
      <c r="R78" s="3" t="s">
        <v>4082</v>
      </c>
      <c r="S78" s="3"/>
      <c r="T78" s="3"/>
      <c r="U78" s="3" t="s">
        <v>4082</v>
      </c>
      <c r="V78" s="3"/>
      <c r="W78" s="4"/>
    </row>
    <row r="79" spans="1:23" ht="21" x14ac:dyDescent="0.25">
      <c r="A79" t="s">
        <v>1098</v>
      </c>
      <c r="B79" s="3">
        <v>1046</v>
      </c>
      <c r="C79" s="3">
        <v>728</v>
      </c>
      <c r="D79" s="3">
        <v>3138</v>
      </c>
      <c r="E79" s="3">
        <v>73</v>
      </c>
      <c r="F79" s="3">
        <v>450</v>
      </c>
      <c r="G79" s="3">
        <v>205</v>
      </c>
      <c r="H79" s="3">
        <v>3942</v>
      </c>
      <c r="I79" s="11">
        <v>3868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 t="s">
        <v>4082</v>
      </c>
      <c r="V79" s="3" t="s">
        <v>4082</v>
      </c>
      <c r="W79" s="4"/>
    </row>
    <row r="80" spans="1:23" x14ac:dyDescent="0.2">
      <c r="A80" t="s">
        <v>1120</v>
      </c>
      <c r="B80" s="3">
        <v>3831</v>
      </c>
      <c r="C80" s="3">
        <v>100</v>
      </c>
      <c r="D80" s="3">
        <v>22986</v>
      </c>
      <c r="E80" s="3"/>
      <c r="F80" s="3">
        <v>100</v>
      </c>
      <c r="G80" s="3"/>
      <c r="H80" s="3">
        <v>29</v>
      </c>
      <c r="I80" s="3"/>
      <c r="J80" s="3"/>
      <c r="K80" s="3"/>
      <c r="L80" s="3"/>
      <c r="M80" s="3"/>
      <c r="N80" s="3" t="s">
        <v>4082</v>
      </c>
      <c r="O80" s="3"/>
      <c r="P80" s="3"/>
      <c r="Q80" s="3"/>
      <c r="R80" s="3" t="s">
        <v>4082</v>
      </c>
      <c r="S80" s="3"/>
      <c r="T80" s="3"/>
      <c r="U80" s="3"/>
      <c r="V80" s="3"/>
      <c r="W80" s="4"/>
    </row>
    <row r="81" spans="1:23" x14ac:dyDescent="0.2">
      <c r="A81" t="s">
        <v>4129</v>
      </c>
      <c r="B81" s="3">
        <v>4803</v>
      </c>
      <c r="C81" s="3">
        <v>345</v>
      </c>
      <c r="D81" s="3">
        <v>38392</v>
      </c>
      <c r="E81" s="3"/>
      <c r="F81" s="3">
        <v>345</v>
      </c>
      <c r="G81" s="3"/>
      <c r="H81" s="3">
        <v>36</v>
      </c>
      <c r="I81" s="3"/>
      <c r="J81" s="3"/>
      <c r="K81" s="3"/>
      <c r="L81" s="3"/>
      <c r="M81" s="3"/>
      <c r="N81" s="3" t="s">
        <v>4082</v>
      </c>
      <c r="O81" s="3"/>
      <c r="P81" s="3"/>
      <c r="Q81" s="3"/>
      <c r="R81" s="3" t="s">
        <v>4082</v>
      </c>
      <c r="S81" s="3"/>
      <c r="T81" s="3"/>
      <c r="U81" s="3"/>
      <c r="V81" s="3"/>
      <c r="W81" s="4"/>
    </row>
    <row r="82" spans="1:23" x14ac:dyDescent="0.2">
      <c r="A82" t="s">
        <v>4130</v>
      </c>
      <c r="B82" s="3">
        <v>7201</v>
      </c>
      <c r="C82" s="3">
        <v>768</v>
      </c>
      <c r="D82" s="3">
        <v>71941</v>
      </c>
      <c r="E82" s="3"/>
      <c r="F82" s="3">
        <v>768</v>
      </c>
      <c r="G82" s="3"/>
      <c r="H82" s="3">
        <v>33</v>
      </c>
      <c r="I82" s="3"/>
      <c r="J82" s="3"/>
      <c r="K82" s="3"/>
      <c r="L82" s="3"/>
      <c r="M82" s="3"/>
      <c r="N82" s="3" t="s">
        <v>4082</v>
      </c>
      <c r="O82" s="3"/>
      <c r="P82" s="3"/>
      <c r="Q82" s="3"/>
      <c r="R82" s="3" t="s">
        <v>4082</v>
      </c>
      <c r="S82" s="3"/>
      <c r="T82" s="3"/>
      <c r="U82" s="3"/>
      <c r="V82" s="3"/>
      <c r="W82" s="4"/>
    </row>
    <row r="83" spans="1:23" x14ac:dyDescent="0.2">
      <c r="A83" t="s">
        <v>4131</v>
      </c>
      <c r="B83" s="3">
        <v>1526202</v>
      </c>
      <c r="C83" s="3">
        <v>1449074</v>
      </c>
      <c r="D83" s="3">
        <v>6811639</v>
      </c>
      <c r="E83" s="3"/>
      <c r="F83" s="3">
        <v>1489</v>
      </c>
      <c r="G83" s="3">
        <v>1447585</v>
      </c>
      <c r="H83" s="3">
        <v>58</v>
      </c>
      <c r="I83" s="3"/>
      <c r="J83" s="3" t="s">
        <v>4082</v>
      </c>
      <c r="K83" s="3" t="s">
        <v>4082</v>
      </c>
      <c r="L83" s="3"/>
      <c r="M83" s="3"/>
      <c r="N83" s="3"/>
      <c r="O83" s="3"/>
      <c r="P83" s="3"/>
      <c r="Q83" s="3"/>
      <c r="R83" s="3"/>
      <c r="S83" s="3"/>
      <c r="T83" s="3"/>
      <c r="U83" s="3" t="s">
        <v>4082</v>
      </c>
      <c r="V83" s="3"/>
      <c r="W83" s="4"/>
    </row>
    <row r="84" spans="1:23" x14ac:dyDescent="0.2">
      <c r="A84" t="s">
        <v>4132</v>
      </c>
      <c r="B84" s="3">
        <v>1177</v>
      </c>
      <c r="C84" s="3">
        <v>2277736</v>
      </c>
      <c r="D84" s="3">
        <v>23125770</v>
      </c>
      <c r="E84" s="3"/>
      <c r="F84" s="3">
        <v>2277736</v>
      </c>
      <c r="G84" s="3"/>
      <c r="H84" s="3" t="s">
        <v>4047</v>
      </c>
      <c r="I84" s="3"/>
      <c r="J84" s="3"/>
      <c r="K84" s="3"/>
      <c r="L84" s="3" t="s">
        <v>4082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</row>
    <row r="85" spans="1:23" x14ac:dyDescent="0.2">
      <c r="A85" t="s">
        <v>4133</v>
      </c>
      <c r="B85" s="3">
        <v>2116</v>
      </c>
      <c r="C85" s="3">
        <v>157591</v>
      </c>
      <c r="D85" s="3">
        <v>2179476</v>
      </c>
      <c r="E85" s="3"/>
      <c r="F85" s="3">
        <v>157591</v>
      </c>
      <c r="G85" s="3"/>
      <c r="H85" s="3">
        <v>481.0068</v>
      </c>
      <c r="I85" s="3"/>
      <c r="J85" s="3"/>
      <c r="K85" s="3"/>
      <c r="L85" s="3" t="s">
        <v>4082</v>
      </c>
      <c r="M85" s="3"/>
      <c r="N85" s="3"/>
      <c r="O85" s="3"/>
      <c r="P85" s="3"/>
      <c r="Q85" s="3"/>
      <c r="R85" s="3" t="s">
        <v>4082</v>
      </c>
      <c r="S85" s="3" t="s">
        <v>4082</v>
      </c>
      <c r="T85" s="3"/>
      <c r="U85" s="3" t="s">
        <v>4082</v>
      </c>
      <c r="V85" s="3"/>
      <c r="W85" s="4"/>
    </row>
    <row r="86" spans="1:23" x14ac:dyDescent="0.2">
      <c r="A86" t="s">
        <v>4134</v>
      </c>
      <c r="B86" s="3">
        <v>760</v>
      </c>
      <c r="C86" s="3">
        <v>2184</v>
      </c>
      <c r="D86" s="3">
        <v>6384</v>
      </c>
      <c r="E86" s="3">
        <v>84</v>
      </c>
      <c r="F86" s="3"/>
      <c r="G86" s="3">
        <v>2100</v>
      </c>
      <c r="H86" s="3">
        <v>1492707</v>
      </c>
      <c r="I86" s="9"/>
      <c r="J86" s="3" t="s">
        <v>4082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4082</v>
      </c>
      <c r="V86" s="3" t="s">
        <v>4082</v>
      </c>
      <c r="W86" s="4"/>
    </row>
    <row r="87" spans="1:23" ht="21" x14ac:dyDescent="0.25">
      <c r="A87" t="s">
        <v>1133</v>
      </c>
      <c r="B87" s="3">
        <v>256</v>
      </c>
      <c r="C87" s="3">
        <v>480</v>
      </c>
      <c r="D87" s="3">
        <v>960</v>
      </c>
      <c r="E87" s="3"/>
      <c r="F87" s="3">
        <v>240</v>
      </c>
      <c r="G87" s="3">
        <v>240</v>
      </c>
      <c r="H87" s="3">
        <v>10674</v>
      </c>
      <c r="I87" s="11">
        <v>2769.8380000000002</v>
      </c>
      <c r="J87" s="3"/>
      <c r="K87" s="3" t="s">
        <v>4082</v>
      </c>
      <c r="L87" s="3"/>
      <c r="M87" s="3"/>
      <c r="N87" s="3"/>
      <c r="O87" s="3"/>
      <c r="P87" s="3"/>
      <c r="Q87" s="3"/>
      <c r="R87" s="3"/>
      <c r="S87" s="3"/>
      <c r="T87" s="3"/>
      <c r="U87" s="3" t="s">
        <v>4082</v>
      </c>
      <c r="V87" s="3"/>
      <c r="W87" s="4"/>
    </row>
    <row r="88" spans="1:23" x14ac:dyDescent="0.2">
      <c r="A88" t="s">
        <v>4135</v>
      </c>
      <c r="B88" s="3">
        <v>50108</v>
      </c>
      <c r="C88" s="3">
        <v>28718</v>
      </c>
      <c r="D88" s="3">
        <v>310792</v>
      </c>
      <c r="E88" s="3">
        <v>482</v>
      </c>
      <c r="F88" s="3">
        <v>28236</v>
      </c>
      <c r="G88" s="3"/>
      <c r="H88" s="3">
        <v>0</v>
      </c>
      <c r="I88" s="3"/>
      <c r="J88" s="3" t="s">
        <v>4082</v>
      </c>
      <c r="K88" s="3" t="s">
        <v>4082</v>
      </c>
      <c r="L88" s="3"/>
      <c r="M88" s="3"/>
      <c r="N88" s="3"/>
      <c r="O88" s="3"/>
      <c r="P88" s="3"/>
      <c r="Q88" s="3"/>
      <c r="R88" s="3"/>
      <c r="S88" s="3"/>
      <c r="T88" s="3" t="s">
        <v>4082</v>
      </c>
      <c r="U88" s="3"/>
      <c r="V88" s="3" t="s">
        <v>4082</v>
      </c>
      <c r="W88" s="4"/>
    </row>
    <row r="89" spans="1:23" x14ac:dyDescent="0.2">
      <c r="A89" t="s">
        <v>4136</v>
      </c>
      <c r="B89" s="3">
        <v>50108</v>
      </c>
      <c r="C89" s="3">
        <v>28718</v>
      </c>
      <c r="D89" s="3">
        <v>310792</v>
      </c>
      <c r="E89" s="3">
        <v>482</v>
      </c>
      <c r="F89" s="3">
        <v>28236</v>
      </c>
      <c r="G89" s="3"/>
      <c r="H89" s="3" t="s">
        <v>4047</v>
      </c>
      <c r="I89" s="3"/>
      <c r="J89" s="3" t="s">
        <v>4082</v>
      </c>
      <c r="K89" s="3" t="s">
        <v>4082</v>
      </c>
      <c r="L89" s="3"/>
      <c r="M89" s="3"/>
      <c r="N89" s="3"/>
      <c r="O89" s="3"/>
      <c r="P89" s="3"/>
      <c r="Q89" s="3"/>
      <c r="R89" s="3"/>
      <c r="S89" s="3"/>
      <c r="T89" s="3" t="s">
        <v>4082</v>
      </c>
      <c r="U89" s="3"/>
      <c r="V89" s="3" t="s">
        <v>4082</v>
      </c>
      <c r="W89" s="4"/>
    </row>
    <row r="90" spans="1:23" x14ac:dyDescent="0.2">
      <c r="A90" t="s">
        <v>4137</v>
      </c>
      <c r="B90" s="3">
        <v>30738</v>
      </c>
      <c r="C90" s="3">
        <v>17656</v>
      </c>
      <c r="D90" s="3">
        <v>186520</v>
      </c>
      <c r="E90" s="3">
        <v>369</v>
      </c>
      <c r="F90" s="3">
        <v>17287</v>
      </c>
      <c r="G90" s="3"/>
      <c r="H90" s="3">
        <v>0</v>
      </c>
      <c r="I90" s="3"/>
      <c r="J90" s="3" t="s">
        <v>4082</v>
      </c>
      <c r="K90" s="3" t="s">
        <v>4082</v>
      </c>
      <c r="L90" s="3"/>
      <c r="M90" s="3"/>
      <c r="N90" s="3"/>
      <c r="O90" s="3"/>
      <c r="P90" s="3"/>
      <c r="Q90" s="3"/>
      <c r="R90" s="3"/>
      <c r="S90" s="3"/>
      <c r="T90" s="3" t="s">
        <v>4082</v>
      </c>
      <c r="U90" s="3"/>
      <c r="V90" s="3" t="s">
        <v>4082</v>
      </c>
      <c r="W90" s="4"/>
    </row>
    <row r="91" spans="1:23" x14ac:dyDescent="0.2">
      <c r="A91" t="s">
        <v>4138</v>
      </c>
      <c r="B91" s="3">
        <v>45262</v>
      </c>
      <c r="C91" s="3">
        <v>25776</v>
      </c>
      <c r="D91" s="3">
        <v>279967</v>
      </c>
      <c r="E91" s="3">
        <v>457</v>
      </c>
      <c r="F91" s="3">
        <v>25319</v>
      </c>
      <c r="G91" s="3"/>
      <c r="H91" s="3">
        <v>0</v>
      </c>
      <c r="I91" s="3"/>
      <c r="J91" s="3" t="s">
        <v>4082</v>
      </c>
      <c r="K91" s="3" t="s">
        <v>4082</v>
      </c>
      <c r="L91" s="3"/>
      <c r="M91" s="3"/>
      <c r="N91" s="3"/>
      <c r="O91" s="3"/>
      <c r="P91" s="3"/>
      <c r="Q91" s="3"/>
      <c r="R91" s="3"/>
      <c r="S91" s="3"/>
      <c r="T91" s="3" t="s">
        <v>4082</v>
      </c>
      <c r="U91" s="3"/>
      <c r="V91" s="3" t="s">
        <v>4082</v>
      </c>
      <c r="W91" s="4"/>
    </row>
    <row r="92" spans="1:23" x14ac:dyDescent="0.2">
      <c r="A92" t="s">
        <v>1176</v>
      </c>
      <c r="B92" s="3">
        <v>14163</v>
      </c>
      <c r="C92" s="3">
        <v>7901</v>
      </c>
      <c r="D92" s="3">
        <v>82428</v>
      </c>
      <c r="E92" s="3">
        <v>236</v>
      </c>
      <c r="F92" s="3">
        <v>7665</v>
      </c>
      <c r="G92" s="3"/>
      <c r="H92" s="3">
        <v>4</v>
      </c>
      <c r="I92" s="3"/>
      <c r="J92" s="3" t="s">
        <v>4082</v>
      </c>
      <c r="K92" s="3" t="s">
        <v>4082</v>
      </c>
      <c r="L92" s="3"/>
      <c r="M92" s="3"/>
      <c r="N92" s="3"/>
      <c r="O92" s="3"/>
      <c r="P92" s="3"/>
      <c r="Q92" s="3"/>
      <c r="R92" s="3"/>
      <c r="S92" s="3"/>
      <c r="T92" s="3" t="s">
        <v>4082</v>
      </c>
      <c r="U92" s="3"/>
      <c r="V92" s="3" t="s">
        <v>4082</v>
      </c>
      <c r="W92" s="4"/>
    </row>
    <row r="93" spans="1:23" x14ac:dyDescent="0.2">
      <c r="A93" t="s">
        <v>4139</v>
      </c>
      <c r="B93" s="3">
        <v>593</v>
      </c>
      <c r="C93" s="3">
        <v>6731</v>
      </c>
      <c r="D93" s="3">
        <v>131218</v>
      </c>
      <c r="E93" s="3"/>
      <c r="F93" s="3">
        <v>6730</v>
      </c>
      <c r="G93" s="3">
        <v>1</v>
      </c>
      <c r="H93" s="3">
        <v>404227536.16000003</v>
      </c>
      <c r="I93" s="9"/>
      <c r="J93" s="3"/>
      <c r="K93" s="3" t="s">
        <v>4082</v>
      </c>
      <c r="L93" s="3"/>
      <c r="M93" s="3" t="s">
        <v>4082</v>
      </c>
      <c r="N93" s="3" t="s">
        <v>4082</v>
      </c>
      <c r="O93" s="3"/>
      <c r="P93" s="3"/>
      <c r="Q93" s="3"/>
      <c r="R93" s="3" t="s">
        <v>4082</v>
      </c>
      <c r="S93" s="3"/>
      <c r="T93" s="3"/>
      <c r="U93" s="3" t="s">
        <v>4082</v>
      </c>
      <c r="V93" s="3"/>
      <c r="W93" s="4"/>
    </row>
    <row r="94" spans="1:23" x14ac:dyDescent="0.2">
      <c r="A94" t="s">
        <v>4140</v>
      </c>
      <c r="B94" s="3">
        <v>593</v>
      </c>
      <c r="C94" s="3">
        <v>11100</v>
      </c>
      <c r="D94" s="3">
        <v>219959</v>
      </c>
      <c r="E94" s="3"/>
      <c r="F94" s="3">
        <v>11099</v>
      </c>
      <c r="G94" s="3">
        <v>1</v>
      </c>
      <c r="H94" s="3">
        <v>404077441.12</v>
      </c>
      <c r="I94" s="9"/>
      <c r="J94" s="3"/>
      <c r="K94" s="3" t="s">
        <v>4082</v>
      </c>
      <c r="L94" s="3"/>
      <c r="M94" s="3" t="s">
        <v>4082</v>
      </c>
      <c r="N94" s="3" t="s">
        <v>4082</v>
      </c>
      <c r="O94" s="3"/>
      <c r="P94" s="3"/>
      <c r="Q94" s="3"/>
      <c r="R94" s="3" t="s">
        <v>4082</v>
      </c>
      <c r="S94" s="3"/>
      <c r="T94" s="3"/>
      <c r="U94" s="3" t="s">
        <v>4082</v>
      </c>
      <c r="V94" s="3"/>
      <c r="W94" s="4"/>
    </row>
    <row r="95" spans="1:23" x14ac:dyDescent="0.2">
      <c r="A95" t="s">
        <v>4051</v>
      </c>
      <c r="B95" s="3">
        <v>2178</v>
      </c>
      <c r="C95" s="3">
        <v>1156</v>
      </c>
      <c r="D95" s="3">
        <v>10626</v>
      </c>
      <c r="E95" s="3"/>
      <c r="F95" s="3">
        <v>1089</v>
      </c>
      <c r="G95" s="3">
        <v>67</v>
      </c>
      <c r="H95" s="3" t="s">
        <v>4047</v>
      </c>
      <c r="I95" s="3"/>
      <c r="J95" s="3"/>
      <c r="K95" s="3" t="s">
        <v>4082</v>
      </c>
      <c r="L95" s="3"/>
      <c r="M95" s="3"/>
      <c r="N95" s="3"/>
      <c r="O95" s="3"/>
      <c r="P95" s="3"/>
      <c r="Q95" s="3"/>
      <c r="R95" s="3"/>
      <c r="S95" s="3"/>
      <c r="T95" s="3"/>
      <c r="U95" s="3" t="s">
        <v>4082</v>
      </c>
      <c r="V95" s="3"/>
      <c r="W95" s="4"/>
    </row>
    <row r="96" spans="1:23" x14ac:dyDescent="0.2">
      <c r="A96" t="s">
        <v>1189</v>
      </c>
      <c r="B96" s="3">
        <v>1920</v>
      </c>
      <c r="C96" s="3">
        <v>2985</v>
      </c>
      <c r="D96" s="3">
        <v>6565</v>
      </c>
      <c r="E96" s="3"/>
      <c r="F96" s="3">
        <v>1195</v>
      </c>
      <c r="G96" s="3">
        <v>1790</v>
      </c>
      <c r="H96" s="3">
        <v>1480195</v>
      </c>
      <c r="I96" s="9"/>
      <c r="J96" s="3"/>
      <c r="K96" s="3" t="s">
        <v>4082</v>
      </c>
      <c r="L96" s="3"/>
      <c r="M96" s="3" t="s">
        <v>4082</v>
      </c>
      <c r="N96" s="3"/>
      <c r="O96" s="3"/>
      <c r="P96" s="3"/>
      <c r="Q96" s="3"/>
      <c r="R96" s="3" t="s">
        <v>4082</v>
      </c>
      <c r="S96" s="3"/>
      <c r="T96" s="3"/>
      <c r="U96" s="3" t="s">
        <v>4082</v>
      </c>
      <c r="V96" s="3"/>
      <c r="W96" s="4"/>
    </row>
    <row r="97" spans="1:23" x14ac:dyDescent="0.2">
      <c r="A97" t="s">
        <v>4141</v>
      </c>
      <c r="B97" s="3">
        <v>14521</v>
      </c>
      <c r="C97" s="3">
        <v>3839</v>
      </c>
      <c r="D97" s="3">
        <v>39956</v>
      </c>
      <c r="E97" s="3">
        <v>119</v>
      </c>
      <c r="F97" s="3">
        <v>120</v>
      </c>
      <c r="G97" s="3">
        <v>3600</v>
      </c>
      <c r="H97" s="3" t="s">
        <v>4356</v>
      </c>
      <c r="I97" s="3"/>
      <c r="J97" s="3" t="s">
        <v>4082</v>
      </c>
      <c r="K97" s="3" t="s">
        <v>4082</v>
      </c>
      <c r="L97" s="3"/>
      <c r="M97" s="3"/>
      <c r="N97" s="3"/>
      <c r="O97" s="3"/>
      <c r="P97" s="3"/>
      <c r="Q97" s="3"/>
      <c r="R97" s="3" t="s">
        <v>4082</v>
      </c>
      <c r="S97" s="3"/>
      <c r="T97" s="3"/>
      <c r="U97" s="3" t="s">
        <v>4082</v>
      </c>
      <c r="V97" s="3" t="s">
        <v>4082</v>
      </c>
      <c r="W97" s="4"/>
    </row>
    <row r="98" spans="1:23" x14ac:dyDescent="0.2">
      <c r="A98" t="s">
        <v>4142</v>
      </c>
      <c r="B98" s="3">
        <v>100</v>
      </c>
      <c r="C98" s="3">
        <v>500</v>
      </c>
      <c r="D98" s="3">
        <v>2000</v>
      </c>
      <c r="E98" s="3"/>
      <c r="F98" s="3">
        <v>500</v>
      </c>
      <c r="G98" s="3"/>
      <c r="H98" s="3">
        <v>-25</v>
      </c>
      <c r="I98" s="3">
        <v>-25</v>
      </c>
      <c r="J98" s="3"/>
      <c r="K98" s="3"/>
      <c r="L98" s="3"/>
      <c r="M98" s="3" t="s">
        <v>4082</v>
      </c>
      <c r="N98" s="3"/>
      <c r="O98" s="3"/>
      <c r="P98" s="3"/>
      <c r="Q98" s="3"/>
      <c r="R98" s="3"/>
      <c r="S98" s="3"/>
      <c r="T98" s="3"/>
      <c r="U98" s="3"/>
      <c r="V98" s="3"/>
      <c r="W98" s="4"/>
    </row>
    <row r="99" spans="1:23" x14ac:dyDescent="0.2">
      <c r="A99" t="s">
        <v>1252</v>
      </c>
      <c r="B99" s="3">
        <v>3164</v>
      </c>
      <c r="C99" s="3">
        <v>2260</v>
      </c>
      <c r="D99" s="3">
        <v>9492</v>
      </c>
      <c r="E99" s="3"/>
      <c r="F99" s="3">
        <v>2260</v>
      </c>
      <c r="G99" s="3"/>
      <c r="H99" s="3">
        <v>374</v>
      </c>
      <c r="I99" s="3"/>
      <c r="J99" s="3"/>
      <c r="K99" s="3"/>
      <c r="L99" s="3"/>
      <c r="M99" s="3"/>
      <c r="N99" s="3" t="s">
        <v>4082</v>
      </c>
      <c r="O99" s="3"/>
      <c r="P99" s="3"/>
      <c r="Q99" s="3"/>
      <c r="R99" s="3" t="s">
        <v>4082</v>
      </c>
      <c r="S99" s="3"/>
      <c r="T99" s="3"/>
      <c r="U99" s="3"/>
      <c r="V99" s="3"/>
      <c r="W99" s="4"/>
    </row>
    <row r="100" spans="1:23" x14ac:dyDescent="0.2">
      <c r="A100" t="s">
        <v>4143</v>
      </c>
      <c r="B100" s="3">
        <v>328818</v>
      </c>
      <c r="C100" s="3">
        <v>164547</v>
      </c>
      <c r="D100" s="3">
        <v>549920</v>
      </c>
      <c r="E100" s="3"/>
      <c r="F100" s="3">
        <v>146</v>
      </c>
      <c r="G100" s="3">
        <v>164401</v>
      </c>
      <c r="H100" s="3">
        <v>-289</v>
      </c>
      <c r="I100" s="3"/>
      <c r="J100" s="3"/>
      <c r="K100" s="3" t="s">
        <v>4082</v>
      </c>
      <c r="L100" s="3"/>
      <c r="M100" s="3"/>
      <c r="N100" s="3"/>
      <c r="O100" s="3"/>
      <c r="P100" s="3"/>
      <c r="Q100" s="3"/>
      <c r="R100" s="3"/>
      <c r="S100" s="3" t="s">
        <v>4082</v>
      </c>
      <c r="T100" s="3"/>
      <c r="U100" s="3" t="s">
        <v>4082</v>
      </c>
      <c r="V100" s="3"/>
      <c r="W100" s="4"/>
    </row>
    <row r="101" spans="1:23" x14ac:dyDescent="0.2">
      <c r="A101" t="s">
        <v>4144</v>
      </c>
      <c r="B101" s="3">
        <v>328818</v>
      </c>
      <c r="C101" s="3">
        <v>164547</v>
      </c>
      <c r="D101" s="3">
        <v>549920</v>
      </c>
      <c r="E101" s="3"/>
      <c r="F101" s="3">
        <v>146</v>
      </c>
      <c r="G101" s="3">
        <v>164401</v>
      </c>
      <c r="H101" s="3">
        <v>-495</v>
      </c>
      <c r="I101" s="3"/>
      <c r="J101" s="3"/>
      <c r="K101" s="3" t="s">
        <v>4082</v>
      </c>
      <c r="L101" s="3"/>
      <c r="M101" s="3"/>
      <c r="N101" s="3"/>
      <c r="O101" s="3"/>
      <c r="P101" s="3"/>
      <c r="Q101" s="3"/>
      <c r="R101" s="3"/>
      <c r="S101" s="3" t="s">
        <v>4082</v>
      </c>
      <c r="T101" s="3"/>
      <c r="U101" s="3" t="s">
        <v>4082</v>
      </c>
      <c r="V101" s="3"/>
      <c r="W101" s="4"/>
    </row>
    <row r="102" spans="1:23" x14ac:dyDescent="0.2">
      <c r="A102" t="s">
        <v>4145</v>
      </c>
      <c r="B102" s="3">
        <v>328818</v>
      </c>
      <c r="C102" s="3">
        <v>164547</v>
      </c>
      <c r="D102" s="3">
        <v>549920</v>
      </c>
      <c r="E102" s="3"/>
      <c r="F102" s="3">
        <v>146</v>
      </c>
      <c r="G102" s="3">
        <v>164401</v>
      </c>
      <c r="H102" s="3">
        <v>-674</v>
      </c>
      <c r="I102" s="3"/>
      <c r="J102" s="3"/>
      <c r="K102" s="3" t="s">
        <v>4082</v>
      </c>
      <c r="L102" s="3"/>
      <c r="M102" s="3"/>
      <c r="N102" s="3"/>
      <c r="O102" s="3"/>
      <c r="P102" s="3"/>
      <c r="Q102" s="3"/>
      <c r="R102" s="3"/>
      <c r="S102" s="3" t="s">
        <v>4082</v>
      </c>
      <c r="T102" s="3"/>
      <c r="U102" s="3" t="s">
        <v>4082</v>
      </c>
      <c r="V102" s="3"/>
      <c r="W102" s="4"/>
    </row>
    <row r="103" spans="1:23" x14ac:dyDescent="0.2">
      <c r="A103" t="s">
        <v>4146</v>
      </c>
      <c r="B103" s="3">
        <v>328818</v>
      </c>
      <c r="C103" s="3">
        <v>164547</v>
      </c>
      <c r="D103" s="3">
        <v>549920</v>
      </c>
      <c r="E103" s="3"/>
      <c r="F103" s="3">
        <v>146</v>
      </c>
      <c r="G103" s="3">
        <v>164401</v>
      </c>
      <c r="H103" s="3">
        <v>-847</v>
      </c>
      <c r="I103" s="3"/>
      <c r="J103" s="3"/>
      <c r="K103" s="3" t="s">
        <v>4082</v>
      </c>
      <c r="L103" s="3"/>
      <c r="M103" s="3"/>
      <c r="N103" s="3"/>
      <c r="O103" s="3"/>
      <c r="P103" s="3"/>
      <c r="Q103" s="3"/>
      <c r="R103" s="3"/>
      <c r="S103" s="3" t="s">
        <v>4082</v>
      </c>
      <c r="T103" s="3"/>
      <c r="U103" s="3" t="s">
        <v>4082</v>
      </c>
      <c r="V103" s="3"/>
      <c r="W103" s="4"/>
    </row>
    <row r="104" spans="1:23" x14ac:dyDescent="0.2">
      <c r="A104" t="s">
        <v>4147</v>
      </c>
      <c r="B104" s="3">
        <v>328818</v>
      </c>
      <c r="C104" s="3">
        <v>164547</v>
      </c>
      <c r="D104" s="3">
        <v>549920</v>
      </c>
      <c r="E104" s="3"/>
      <c r="F104" s="3">
        <v>146</v>
      </c>
      <c r="G104" s="3">
        <v>164401</v>
      </c>
      <c r="H104" s="3">
        <v>-922</v>
      </c>
      <c r="I104" s="3"/>
      <c r="J104" s="3"/>
      <c r="K104" s="3" t="s">
        <v>4082</v>
      </c>
      <c r="L104" s="3"/>
      <c r="M104" s="3"/>
      <c r="N104" s="3"/>
      <c r="O104" s="3"/>
      <c r="P104" s="3"/>
      <c r="Q104" s="3"/>
      <c r="R104" s="3"/>
      <c r="S104" s="3" t="s">
        <v>4082</v>
      </c>
      <c r="T104" s="3"/>
      <c r="U104" s="3" t="s">
        <v>4082</v>
      </c>
      <c r="V104" s="3"/>
      <c r="W104" s="4"/>
    </row>
    <row r="105" spans="1:23" x14ac:dyDescent="0.2">
      <c r="A105" t="s">
        <v>4148</v>
      </c>
      <c r="B105" s="3">
        <v>5</v>
      </c>
      <c r="C105" s="3">
        <v>45</v>
      </c>
      <c r="D105" s="3">
        <v>203</v>
      </c>
      <c r="E105" s="3"/>
      <c r="F105" s="3">
        <v>40</v>
      </c>
      <c r="G105" s="3">
        <v>5</v>
      </c>
      <c r="H105" s="3">
        <v>1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s">
        <v>4082</v>
      </c>
      <c r="V105" s="3"/>
      <c r="W105" s="4"/>
    </row>
    <row r="106" spans="1:23" x14ac:dyDescent="0.2">
      <c r="A106" t="s">
        <v>1332</v>
      </c>
      <c r="B106" s="3">
        <v>7160</v>
      </c>
      <c r="C106" s="3">
        <v>7437</v>
      </c>
      <c r="D106" s="3">
        <v>19717</v>
      </c>
      <c r="E106" s="3"/>
      <c r="F106" s="3">
        <v>2456</v>
      </c>
      <c r="G106" s="3">
        <v>4981</v>
      </c>
      <c r="H106" s="3">
        <v>-44565819.318860002</v>
      </c>
      <c r="I106" s="9"/>
      <c r="J106" s="3" t="s">
        <v>4082</v>
      </c>
      <c r="K106" s="3" t="s">
        <v>4082</v>
      </c>
      <c r="L106" s="3"/>
      <c r="M106" s="3"/>
      <c r="N106" s="3"/>
      <c r="O106" s="3"/>
      <c r="P106" s="3"/>
      <c r="Q106" s="3"/>
      <c r="R106" s="3"/>
      <c r="S106" s="3"/>
      <c r="T106" s="3"/>
      <c r="U106" s="3" t="s">
        <v>4082</v>
      </c>
      <c r="V106" s="3"/>
      <c r="W106" s="4"/>
    </row>
    <row r="107" spans="1:23" x14ac:dyDescent="0.2">
      <c r="A107" t="s">
        <v>1354</v>
      </c>
      <c r="B107" s="3">
        <v>1920</v>
      </c>
      <c r="C107" s="3">
        <v>3040</v>
      </c>
      <c r="D107" s="3">
        <v>6080</v>
      </c>
      <c r="E107" s="3"/>
      <c r="F107" s="3">
        <v>1520</v>
      </c>
      <c r="G107" s="3">
        <v>1520</v>
      </c>
      <c r="H107" s="3">
        <v>11689</v>
      </c>
      <c r="I107" s="3"/>
      <c r="J107" s="3"/>
      <c r="K107" s="3" t="s">
        <v>4082</v>
      </c>
      <c r="L107" s="3"/>
      <c r="M107" s="3"/>
      <c r="N107" s="3"/>
      <c r="O107" s="3"/>
      <c r="P107" s="3"/>
      <c r="Q107" s="3"/>
      <c r="R107" s="3"/>
      <c r="S107" s="3"/>
      <c r="T107" s="3"/>
      <c r="U107" s="3" t="s">
        <v>4082</v>
      </c>
      <c r="V107" s="3"/>
      <c r="W107" s="4"/>
    </row>
    <row r="108" spans="1:23" x14ac:dyDescent="0.2">
      <c r="A108" t="s">
        <v>1376</v>
      </c>
      <c r="B108" s="3">
        <v>2107</v>
      </c>
      <c r="C108" s="3">
        <v>1747</v>
      </c>
      <c r="D108" s="3">
        <v>8088</v>
      </c>
      <c r="E108" s="3">
        <v>14</v>
      </c>
      <c r="F108" s="3">
        <v>1731</v>
      </c>
      <c r="G108" s="3">
        <v>2</v>
      </c>
      <c r="H108" s="3">
        <v>211913</v>
      </c>
      <c r="I108" s="3"/>
      <c r="J108" s="3" t="s">
        <v>4082</v>
      </c>
      <c r="K108" s="3" t="s">
        <v>4082</v>
      </c>
      <c r="L108" s="3" t="s">
        <v>4082</v>
      </c>
      <c r="M108" s="3" t="s">
        <v>4082</v>
      </c>
      <c r="N108" s="3"/>
      <c r="O108" s="3"/>
      <c r="P108" s="3"/>
      <c r="Q108" s="3"/>
      <c r="R108" s="3" t="s">
        <v>4082</v>
      </c>
      <c r="S108" s="3"/>
      <c r="T108" s="3"/>
      <c r="U108" s="3" t="s">
        <v>4082</v>
      </c>
      <c r="V108" s="3"/>
      <c r="W108" s="4"/>
    </row>
    <row r="109" spans="1:23" x14ac:dyDescent="0.2">
      <c r="A109" t="s">
        <v>4149</v>
      </c>
      <c r="B109" s="3">
        <v>14604</v>
      </c>
      <c r="C109" s="3">
        <v>7930</v>
      </c>
      <c r="D109" s="3">
        <v>43812</v>
      </c>
      <c r="E109" s="3"/>
      <c r="F109" s="3">
        <v>7930</v>
      </c>
      <c r="G109" s="3"/>
      <c r="H109" s="3" t="s">
        <v>4047</v>
      </c>
      <c r="I109" s="3"/>
      <c r="J109" s="3"/>
      <c r="K109" s="3"/>
      <c r="L109" s="3"/>
      <c r="M109" s="3"/>
      <c r="N109" s="3" t="s">
        <v>4082</v>
      </c>
      <c r="O109" s="3"/>
      <c r="P109" s="3"/>
      <c r="Q109" s="3"/>
      <c r="R109" s="3" t="s">
        <v>4082</v>
      </c>
      <c r="S109" s="3"/>
      <c r="T109" s="3"/>
      <c r="U109" s="3"/>
      <c r="V109" s="3"/>
      <c r="W109" s="4"/>
    </row>
    <row r="110" spans="1:23" ht="21" x14ac:dyDescent="0.25">
      <c r="A110" t="s">
        <v>1397</v>
      </c>
      <c r="B110" s="3">
        <v>151</v>
      </c>
      <c r="C110" s="3">
        <v>251</v>
      </c>
      <c r="D110" s="3">
        <v>5351</v>
      </c>
      <c r="E110" s="3">
        <v>150</v>
      </c>
      <c r="F110" s="3">
        <v>100</v>
      </c>
      <c r="G110" s="3">
        <v>1</v>
      </c>
      <c r="H110" s="3">
        <v>-66729</v>
      </c>
      <c r="I110" s="11">
        <v>-79842.423634999999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 t="s">
        <v>4082</v>
      </c>
      <c r="W110" s="4"/>
    </row>
    <row r="111" spans="1:23" x14ac:dyDescent="0.2">
      <c r="A111" t="s">
        <v>4150</v>
      </c>
      <c r="B111" s="3">
        <v>8429</v>
      </c>
      <c r="C111" s="3">
        <v>830</v>
      </c>
      <c r="D111" s="3">
        <v>19412</v>
      </c>
      <c r="E111" s="3"/>
      <c r="F111" s="3">
        <v>830</v>
      </c>
      <c r="G111" s="3"/>
      <c r="H111" s="3">
        <v>-566395707.87083006</v>
      </c>
      <c r="I111" s="9"/>
      <c r="J111" s="3"/>
      <c r="K111" s="3" t="s">
        <v>4082</v>
      </c>
      <c r="L111" s="3"/>
      <c r="M111" s="3"/>
      <c r="N111" s="3"/>
      <c r="O111" s="3"/>
      <c r="P111" s="3"/>
      <c r="Q111" s="3"/>
      <c r="R111" s="3"/>
      <c r="S111" s="3" t="s">
        <v>4082</v>
      </c>
      <c r="T111" s="3"/>
      <c r="U111" s="3"/>
      <c r="V111" s="3"/>
      <c r="W111" s="4"/>
    </row>
    <row r="112" spans="1:23" x14ac:dyDescent="0.2">
      <c r="A112" t="s">
        <v>1415</v>
      </c>
      <c r="B112" s="3">
        <v>6270</v>
      </c>
      <c r="C112" s="3">
        <v>900</v>
      </c>
      <c r="D112" s="3">
        <v>15407</v>
      </c>
      <c r="E112" s="3"/>
      <c r="F112" s="3">
        <v>900</v>
      </c>
      <c r="G112" s="3"/>
      <c r="H112" s="3">
        <v>-784302337.63317299</v>
      </c>
      <c r="I112" s="9"/>
      <c r="J112" s="3"/>
      <c r="K112" s="3" t="s">
        <v>4082</v>
      </c>
      <c r="L112" s="3"/>
      <c r="M112" s="3"/>
      <c r="N112" s="3"/>
      <c r="O112" s="3"/>
      <c r="P112" s="3"/>
      <c r="Q112" s="3"/>
      <c r="R112" s="3"/>
      <c r="S112" s="3" t="s">
        <v>4082</v>
      </c>
      <c r="T112" s="3"/>
      <c r="U112" s="3"/>
      <c r="V112" s="3"/>
      <c r="W112" s="4"/>
    </row>
    <row r="113" spans="1:23" x14ac:dyDescent="0.2">
      <c r="A113" t="s">
        <v>4151</v>
      </c>
      <c r="B113" s="3">
        <v>661133</v>
      </c>
      <c r="C113" s="3">
        <v>348921</v>
      </c>
      <c r="D113" s="3">
        <v>3844879</v>
      </c>
      <c r="E113" s="3"/>
      <c r="F113" s="3">
        <v>348920</v>
      </c>
      <c r="G113" s="3">
        <v>1</v>
      </c>
      <c r="H113" s="3" t="s">
        <v>4047</v>
      </c>
      <c r="I113" s="3"/>
      <c r="J113" s="3"/>
      <c r="K113" s="3" t="s">
        <v>4082</v>
      </c>
      <c r="L113" s="3"/>
      <c r="M113" s="3"/>
      <c r="N113" s="3"/>
      <c r="O113" s="3"/>
      <c r="P113" s="3"/>
      <c r="Q113" s="3"/>
      <c r="R113" s="3" t="s">
        <v>4082</v>
      </c>
      <c r="S113" s="3"/>
      <c r="T113" s="3"/>
      <c r="U113" s="3" t="s">
        <v>4082</v>
      </c>
      <c r="V113" s="3"/>
      <c r="W113" s="4"/>
    </row>
    <row r="114" spans="1:23" x14ac:dyDescent="0.2">
      <c r="A114" t="s">
        <v>4042</v>
      </c>
      <c r="B114" s="3">
        <v>3411</v>
      </c>
      <c r="C114" s="3">
        <v>5325</v>
      </c>
      <c r="D114" s="3">
        <v>17038</v>
      </c>
      <c r="E114" s="3"/>
      <c r="F114" s="3">
        <v>5323</v>
      </c>
      <c r="G114" s="3">
        <v>2</v>
      </c>
      <c r="H114" s="3">
        <v>-563.846</v>
      </c>
      <c r="I114" s="3"/>
      <c r="J114" s="3"/>
      <c r="K114" s="3" t="s">
        <v>4082</v>
      </c>
      <c r="L114" s="3"/>
      <c r="M114" s="3" t="s">
        <v>4082</v>
      </c>
      <c r="N114" s="3"/>
      <c r="O114" s="3"/>
      <c r="P114" s="3"/>
      <c r="Q114" s="3"/>
      <c r="R114" s="3" t="s">
        <v>4082</v>
      </c>
      <c r="S114" s="3"/>
      <c r="T114" s="3"/>
      <c r="U114" s="3" t="s">
        <v>4082</v>
      </c>
      <c r="V114" s="3"/>
      <c r="W114" s="4"/>
    </row>
    <row r="115" spans="1:23" x14ac:dyDescent="0.2">
      <c r="A115" t="s">
        <v>4053</v>
      </c>
      <c r="B115" s="3">
        <v>42680</v>
      </c>
      <c r="C115" s="3">
        <v>5174</v>
      </c>
      <c r="D115" s="3">
        <v>103198</v>
      </c>
      <c r="E115" s="3"/>
      <c r="F115" s="3">
        <v>2349</v>
      </c>
      <c r="G115" s="3">
        <v>2825</v>
      </c>
      <c r="H115" s="3">
        <v>109143.4935</v>
      </c>
      <c r="I115" s="3"/>
      <c r="J115" s="3" t="s">
        <v>4082</v>
      </c>
      <c r="K115" s="3" t="s">
        <v>4082</v>
      </c>
      <c r="L115" s="3" t="s">
        <v>4082</v>
      </c>
      <c r="M115" s="3"/>
      <c r="N115" s="3"/>
      <c r="O115" s="3"/>
      <c r="P115" s="3"/>
      <c r="Q115" s="3"/>
      <c r="R115" s="3" t="s">
        <v>4082</v>
      </c>
      <c r="S115" s="3"/>
      <c r="T115" s="3"/>
      <c r="U115" s="3" t="s">
        <v>4082</v>
      </c>
      <c r="V115" s="3"/>
      <c r="W115" s="4"/>
    </row>
    <row r="116" spans="1:23" x14ac:dyDescent="0.2">
      <c r="A116" t="s">
        <v>4054</v>
      </c>
      <c r="B116" s="3">
        <v>24237</v>
      </c>
      <c r="C116" s="3">
        <v>3732</v>
      </c>
      <c r="D116" s="3">
        <v>349695</v>
      </c>
      <c r="E116" s="3">
        <v>1</v>
      </c>
      <c r="F116" s="3">
        <v>1808</v>
      </c>
      <c r="G116" s="3">
        <v>1923</v>
      </c>
      <c r="H116" s="3">
        <v>12314.1</v>
      </c>
      <c r="I116" s="3"/>
      <c r="J116" s="3"/>
      <c r="K116" s="3" t="s">
        <v>4082</v>
      </c>
      <c r="L116" s="3" t="s">
        <v>4082</v>
      </c>
      <c r="M116" s="3"/>
      <c r="N116" s="3"/>
      <c r="O116" s="3"/>
      <c r="P116" s="3"/>
      <c r="Q116" s="3"/>
      <c r="R116" s="3" t="s">
        <v>4082</v>
      </c>
      <c r="S116" s="3"/>
      <c r="T116" s="3"/>
      <c r="U116" s="3" t="s">
        <v>4082</v>
      </c>
      <c r="V116" s="3" t="s">
        <v>4082</v>
      </c>
      <c r="W116" s="4"/>
    </row>
    <row r="117" spans="1:23" x14ac:dyDescent="0.2">
      <c r="A117" t="s">
        <v>4055</v>
      </c>
      <c r="B117" s="3">
        <v>56822</v>
      </c>
      <c r="C117" s="3">
        <v>13532</v>
      </c>
      <c r="D117" s="3">
        <v>949495</v>
      </c>
      <c r="E117" s="3">
        <v>1</v>
      </c>
      <c r="F117" s="3">
        <v>6598</v>
      </c>
      <c r="G117" s="3">
        <v>6933</v>
      </c>
      <c r="H117" s="3" t="s">
        <v>4047</v>
      </c>
      <c r="I117" s="3"/>
      <c r="J117" s="3" t="s">
        <v>4082</v>
      </c>
      <c r="K117" s="3" t="s">
        <v>4082</v>
      </c>
      <c r="L117" s="3" t="s">
        <v>4082</v>
      </c>
      <c r="M117" s="3"/>
      <c r="N117" s="3"/>
      <c r="O117" s="3"/>
      <c r="P117" s="3"/>
      <c r="Q117" s="3"/>
      <c r="R117" s="3" t="s">
        <v>4082</v>
      </c>
      <c r="S117" s="3"/>
      <c r="T117" s="3"/>
      <c r="U117" s="3" t="s">
        <v>4082</v>
      </c>
      <c r="V117" s="3" t="s">
        <v>4082</v>
      </c>
      <c r="W117" s="4"/>
    </row>
    <row r="118" spans="1:23" x14ac:dyDescent="0.2">
      <c r="A118" t="s">
        <v>4056</v>
      </c>
      <c r="B118" s="3">
        <v>15850</v>
      </c>
      <c r="C118" s="3">
        <v>21143</v>
      </c>
      <c r="D118" s="3">
        <v>92918</v>
      </c>
      <c r="E118" s="3">
        <v>53</v>
      </c>
      <c r="F118" s="3">
        <v>20237</v>
      </c>
      <c r="G118" s="3">
        <v>853</v>
      </c>
      <c r="H118" s="3">
        <v>19839497.005874299</v>
      </c>
      <c r="I118" s="9"/>
      <c r="J118" s="3" t="s">
        <v>4082</v>
      </c>
      <c r="K118" s="3" t="s">
        <v>4082</v>
      </c>
      <c r="L118" s="3" t="s">
        <v>4082</v>
      </c>
      <c r="M118" s="3"/>
      <c r="N118" s="3"/>
      <c r="O118" s="3" t="s">
        <v>4082</v>
      </c>
      <c r="P118" s="3"/>
      <c r="Q118" s="3"/>
      <c r="R118" s="3" t="s">
        <v>4082</v>
      </c>
      <c r="S118" s="3" t="s">
        <v>4082</v>
      </c>
      <c r="T118" s="3" t="s">
        <v>4082</v>
      </c>
      <c r="U118" s="3" t="s">
        <v>4082</v>
      </c>
      <c r="V118" s="3" t="s">
        <v>4082</v>
      </c>
      <c r="W118" s="4"/>
    </row>
    <row r="119" spans="1:23" x14ac:dyDescent="0.2">
      <c r="A119" t="s">
        <v>4152</v>
      </c>
      <c r="B119" s="3">
        <v>561657</v>
      </c>
      <c r="C119" s="3">
        <v>29280</v>
      </c>
      <c r="D119" s="3">
        <v>27678735</v>
      </c>
      <c r="E119" s="3"/>
      <c r="F119" s="3">
        <v>29280</v>
      </c>
      <c r="G119" s="3"/>
      <c r="H119" s="3">
        <v>363</v>
      </c>
      <c r="I119" s="3"/>
      <c r="J119" s="3"/>
      <c r="K119" s="3" t="s">
        <v>4082</v>
      </c>
      <c r="L119" s="3" t="s">
        <v>4082</v>
      </c>
      <c r="M119" s="3" t="s">
        <v>4082</v>
      </c>
      <c r="N119" s="3" t="s">
        <v>4082</v>
      </c>
      <c r="O119" s="3"/>
      <c r="P119" s="3"/>
      <c r="Q119" s="3"/>
      <c r="R119" s="3" t="s">
        <v>4082</v>
      </c>
      <c r="S119" s="3" t="s">
        <v>4082</v>
      </c>
      <c r="T119" s="3"/>
      <c r="U119" s="3" t="s">
        <v>4082</v>
      </c>
      <c r="V119" s="3"/>
      <c r="W119" s="4"/>
    </row>
    <row r="120" spans="1:23" x14ac:dyDescent="0.2">
      <c r="A120" t="s">
        <v>4057</v>
      </c>
      <c r="B120" s="3">
        <v>9499</v>
      </c>
      <c r="C120" s="3">
        <v>10240</v>
      </c>
      <c r="D120" s="3">
        <v>134603</v>
      </c>
      <c r="E120" s="3">
        <v>251</v>
      </c>
      <c r="F120" s="3">
        <v>9989</v>
      </c>
      <c r="G120" s="3"/>
      <c r="H120" s="3">
        <v>-21718</v>
      </c>
      <c r="I120" s="3"/>
      <c r="J120" s="3"/>
      <c r="K120" s="3" t="s">
        <v>4082</v>
      </c>
      <c r="L120" s="3" t="s">
        <v>4082</v>
      </c>
      <c r="M120" s="3" t="s">
        <v>4082</v>
      </c>
      <c r="N120" s="3" t="s">
        <v>4082</v>
      </c>
      <c r="O120" s="3" t="s">
        <v>4082</v>
      </c>
      <c r="P120" s="3"/>
      <c r="Q120" s="3"/>
      <c r="R120" s="3" t="s">
        <v>4082</v>
      </c>
      <c r="S120" s="3" t="s">
        <v>4082</v>
      </c>
      <c r="T120" s="3"/>
      <c r="U120" s="3" t="s">
        <v>4082</v>
      </c>
      <c r="V120" s="3" t="s">
        <v>4082</v>
      </c>
      <c r="W120" s="4"/>
    </row>
    <row r="121" spans="1:23" x14ac:dyDescent="0.2">
      <c r="A121" t="s">
        <v>4153</v>
      </c>
      <c r="B121" s="3">
        <v>29494</v>
      </c>
      <c r="C121" s="3">
        <v>153140</v>
      </c>
      <c r="D121" s="3">
        <v>611000</v>
      </c>
      <c r="E121" s="3">
        <v>780</v>
      </c>
      <c r="F121" s="3"/>
      <c r="G121" s="3">
        <v>152360</v>
      </c>
      <c r="H121" s="3" t="s">
        <v>4047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 t="s">
        <v>4082</v>
      </c>
      <c r="V121" s="3" t="s">
        <v>4082</v>
      </c>
      <c r="W121" s="4"/>
    </row>
    <row r="122" spans="1:23" x14ac:dyDescent="0.2">
      <c r="A122" t="s">
        <v>4154</v>
      </c>
      <c r="B122" s="3">
        <v>2425</v>
      </c>
      <c r="C122" s="3">
        <v>9028</v>
      </c>
      <c r="D122" s="3">
        <v>35380</v>
      </c>
      <c r="E122" s="3">
        <v>366</v>
      </c>
      <c r="F122" s="3"/>
      <c r="G122" s="3">
        <v>8662</v>
      </c>
      <c r="H122" s="3">
        <v>15915</v>
      </c>
      <c r="I122" s="3"/>
      <c r="J122" s="3" t="s">
        <v>4082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 t="s">
        <v>4082</v>
      </c>
      <c r="V122" s="3" t="s">
        <v>4082</v>
      </c>
      <c r="W122" s="4"/>
    </row>
    <row r="123" spans="1:23" x14ac:dyDescent="0.2">
      <c r="A123" t="s">
        <v>4155</v>
      </c>
      <c r="B123" s="3">
        <v>5150</v>
      </c>
      <c r="C123" s="3">
        <v>10000</v>
      </c>
      <c r="D123" s="3">
        <v>20000</v>
      </c>
      <c r="E123" s="3"/>
      <c r="F123" s="3">
        <v>5000</v>
      </c>
      <c r="G123" s="3">
        <v>5000</v>
      </c>
      <c r="H123" s="3" t="s">
        <v>4047</v>
      </c>
      <c r="I123" s="3"/>
      <c r="J123" s="3"/>
      <c r="K123" s="3" t="s">
        <v>4082</v>
      </c>
      <c r="L123" s="3"/>
      <c r="M123" s="3"/>
      <c r="N123" s="3"/>
      <c r="O123" s="3"/>
      <c r="P123" s="3"/>
      <c r="Q123" s="3"/>
      <c r="R123" s="3"/>
      <c r="S123" s="3"/>
      <c r="T123" s="3"/>
      <c r="U123" s="3" t="s">
        <v>4082</v>
      </c>
      <c r="V123" s="3"/>
      <c r="W123" s="4"/>
    </row>
    <row r="124" spans="1:23" x14ac:dyDescent="0.2">
      <c r="A124" t="s">
        <v>4156</v>
      </c>
      <c r="B124" s="3">
        <v>5150</v>
      </c>
      <c r="C124" s="3">
        <v>10000</v>
      </c>
      <c r="D124" s="3">
        <v>20000</v>
      </c>
      <c r="E124" s="3"/>
      <c r="F124" s="3">
        <v>5000</v>
      </c>
      <c r="G124" s="3">
        <v>5000</v>
      </c>
      <c r="H124" s="3" t="s">
        <v>4047</v>
      </c>
      <c r="I124" s="3"/>
      <c r="J124" s="3"/>
      <c r="K124" s="3" t="s">
        <v>4082</v>
      </c>
      <c r="L124" s="3"/>
      <c r="M124" s="3"/>
      <c r="N124" s="3"/>
      <c r="O124" s="3"/>
      <c r="P124" s="3"/>
      <c r="Q124" s="3"/>
      <c r="R124" s="3"/>
      <c r="S124" s="3"/>
      <c r="T124" s="3"/>
      <c r="U124" s="3" t="s">
        <v>4082</v>
      </c>
      <c r="V124" s="3"/>
      <c r="W124" s="4"/>
    </row>
    <row r="125" spans="1:23" x14ac:dyDescent="0.2">
      <c r="A125" t="s">
        <v>4157</v>
      </c>
      <c r="B125" s="3">
        <v>5150</v>
      </c>
      <c r="C125" s="3">
        <v>10000</v>
      </c>
      <c r="D125" s="3">
        <v>20000</v>
      </c>
      <c r="E125" s="3"/>
      <c r="F125" s="3">
        <v>5000</v>
      </c>
      <c r="G125" s="3">
        <v>5000</v>
      </c>
      <c r="H125" s="3" t="s">
        <v>4047</v>
      </c>
      <c r="I125" s="3"/>
      <c r="J125" s="3"/>
      <c r="K125" s="3" t="s">
        <v>4082</v>
      </c>
      <c r="L125" s="3"/>
      <c r="M125" s="3"/>
      <c r="N125" s="3"/>
      <c r="O125" s="3"/>
      <c r="P125" s="3"/>
      <c r="Q125" s="3"/>
      <c r="R125" s="3"/>
      <c r="S125" s="3"/>
      <c r="T125" s="3"/>
      <c r="U125" s="3" t="s">
        <v>4082</v>
      </c>
      <c r="V125" s="3"/>
      <c r="W125" s="4"/>
    </row>
    <row r="126" spans="1:23" x14ac:dyDescent="0.2">
      <c r="A126" t="s">
        <v>4158</v>
      </c>
      <c r="B126" s="3">
        <v>4484</v>
      </c>
      <c r="C126" s="3">
        <v>22120</v>
      </c>
      <c r="D126" s="3">
        <v>340740</v>
      </c>
      <c r="E126" s="3"/>
      <c r="F126" s="3">
        <v>22120</v>
      </c>
      <c r="G126" s="3"/>
      <c r="H126" s="3">
        <v>130800</v>
      </c>
      <c r="I126" s="3"/>
      <c r="J126" s="3"/>
      <c r="K126" s="3"/>
      <c r="L126" s="3"/>
      <c r="M126" s="3" t="s">
        <v>4082</v>
      </c>
      <c r="N126" s="3" t="s">
        <v>4082</v>
      </c>
      <c r="O126" s="3"/>
      <c r="P126" s="3"/>
      <c r="Q126" s="3"/>
      <c r="R126" s="3" t="s">
        <v>4082</v>
      </c>
      <c r="S126" s="3"/>
      <c r="T126" s="3"/>
      <c r="U126" s="3" t="s">
        <v>4082</v>
      </c>
      <c r="V126" s="3"/>
      <c r="W126" s="4"/>
    </row>
    <row r="127" spans="1:23" x14ac:dyDescent="0.2">
      <c r="A127" t="s">
        <v>4159</v>
      </c>
      <c r="B127" s="3">
        <v>6044</v>
      </c>
      <c r="C127" s="3">
        <v>119856</v>
      </c>
      <c r="D127" s="3">
        <v>3232340</v>
      </c>
      <c r="E127" s="3"/>
      <c r="F127" s="3">
        <v>119856</v>
      </c>
      <c r="G127" s="3"/>
      <c r="H127" s="3">
        <v>52200</v>
      </c>
      <c r="I127" s="3"/>
      <c r="J127" s="3"/>
      <c r="K127" s="3"/>
      <c r="L127" s="3"/>
      <c r="M127" s="3" t="s">
        <v>4082</v>
      </c>
      <c r="N127" s="3" t="s">
        <v>4082</v>
      </c>
      <c r="O127" s="3"/>
      <c r="P127" s="3"/>
      <c r="Q127" s="3"/>
      <c r="R127" s="3" t="s">
        <v>4082</v>
      </c>
      <c r="S127" s="3"/>
      <c r="T127" s="3"/>
      <c r="U127" s="3" t="s">
        <v>4082</v>
      </c>
      <c r="V127" s="3"/>
      <c r="W127" s="4"/>
    </row>
    <row r="128" spans="1:23" x14ac:dyDescent="0.2">
      <c r="A128" t="s">
        <v>1556</v>
      </c>
      <c r="B128" s="3">
        <v>1236</v>
      </c>
      <c r="C128" s="3">
        <v>3596</v>
      </c>
      <c r="D128" s="3">
        <v>14036</v>
      </c>
      <c r="E128" s="3">
        <v>174</v>
      </c>
      <c r="F128" s="3"/>
      <c r="G128" s="3">
        <v>3422</v>
      </c>
      <c r="H128" s="3">
        <v>8993</v>
      </c>
      <c r="I128" s="3"/>
      <c r="J128" s="3" t="s">
        <v>4082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 t="s">
        <v>4082</v>
      </c>
      <c r="V128" s="3" t="s">
        <v>4082</v>
      </c>
      <c r="W128" s="4"/>
    </row>
    <row r="129" spans="1:23" x14ac:dyDescent="0.2">
      <c r="A129" t="s">
        <v>4160</v>
      </c>
      <c r="B129" s="3">
        <v>2364</v>
      </c>
      <c r="C129" s="3">
        <v>7644</v>
      </c>
      <c r="D129" s="3">
        <v>30072</v>
      </c>
      <c r="E129" s="3">
        <v>252</v>
      </c>
      <c r="F129" s="3"/>
      <c r="G129" s="3">
        <v>7392</v>
      </c>
      <c r="H129" s="3">
        <v>14409</v>
      </c>
      <c r="I129" s="3"/>
      <c r="J129" s="3" t="s">
        <v>4082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 t="s">
        <v>4082</v>
      </c>
      <c r="V129" s="3" t="s">
        <v>4082</v>
      </c>
      <c r="W129" s="4"/>
    </row>
    <row r="130" spans="1:23" x14ac:dyDescent="0.2">
      <c r="A130" t="s">
        <v>4161</v>
      </c>
      <c r="B130" s="3">
        <v>5840</v>
      </c>
      <c r="C130" s="3">
        <v>2884</v>
      </c>
      <c r="D130" s="3">
        <v>26499</v>
      </c>
      <c r="E130" s="3">
        <v>35</v>
      </c>
      <c r="F130" s="3">
        <v>1350</v>
      </c>
      <c r="G130" s="3">
        <v>1499</v>
      </c>
      <c r="H130" s="3" t="s">
        <v>4047</v>
      </c>
      <c r="I130" s="3"/>
      <c r="J130" s="3" t="s">
        <v>4082</v>
      </c>
      <c r="K130" s="3" t="s">
        <v>4082</v>
      </c>
      <c r="L130" s="3" t="s">
        <v>4082</v>
      </c>
      <c r="M130" s="3"/>
      <c r="N130" s="3"/>
      <c r="O130" s="3"/>
      <c r="P130" s="3"/>
      <c r="Q130" s="3"/>
      <c r="R130" s="3"/>
      <c r="S130" s="3"/>
      <c r="T130" s="3"/>
      <c r="U130" s="3" t="s">
        <v>4082</v>
      </c>
      <c r="V130" s="3" t="s">
        <v>4082</v>
      </c>
      <c r="W130" s="4"/>
    </row>
    <row r="131" spans="1:23" x14ac:dyDescent="0.2">
      <c r="A131" t="s">
        <v>4162</v>
      </c>
      <c r="B131" s="3">
        <v>150495</v>
      </c>
      <c r="C131" s="3">
        <v>73340</v>
      </c>
      <c r="D131" s="3">
        <v>1172289</v>
      </c>
      <c r="E131" s="3">
        <v>2756</v>
      </c>
      <c r="F131" s="3">
        <v>14124</v>
      </c>
      <c r="G131" s="3">
        <v>56460</v>
      </c>
      <c r="H131" s="3" t="s">
        <v>4047</v>
      </c>
      <c r="I131" s="3"/>
      <c r="J131" s="3" t="s">
        <v>4082</v>
      </c>
      <c r="K131" s="3" t="s">
        <v>4082</v>
      </c>
      <c r="L131" s="3"/>
      <c r="M131" s="3" t="s">
        <v>4082</v>
      </c>
      <c r="N131" s="3"/>
      <c r="O131" s="3"/>
      <c r="P131" s="3"/>
      <c r="Q131" s="3" t="s">
        <v>4082</v>
      </c>
      <c r="R131" s="3" t="s">
        <v>4082</v>
      </c>
      <c r="S131" s="3" t="s">
        <v>4082</v>
      </c>
      <c r="T131" s="3"/>
      <c r="U131" s="3" t="s">
        <v>4082</v>
      </c>
      <c r="V131" s="3"/>
      <c r="W131" s="4"/>
    </row>
    <row r="132" spans="1:23" x14ac:dyDescent="0.2">
      <c r="A132" t="s">
        <v>4163</v>
      </c>
      <c r="B132" s="3">
        <v>28979</v>
      </c>
      <c r="C132" s="3">
        <v>1520</v>
      </c>
      <c r="D132" s="3">
        <v>89528</v>
      </c>
      <c r="E132" s="3"/>
      <c r="F132" s="3">
        <v>1520</v>
      </c>
      <c r="G132" s="3"/>
      <c r="H132" s="3">
        <v>378</v>
      </c>
      <c r="I132" s="3"/>
      <c r="J132" s="3"/>
      <c r="K132" s="3" t="s">
        <v>4082</v>
      </c>
      <c r="L132" s="3" t="s">
        <v>4082</v>
      </c>
      <c r="M132" s="3"/>
      <c r="N132" s="3"/>
      <c r="O132" s="3" t="s">
        <v>4082</v>
      </c>
      <c r="P132" s="3"/>
      <c r="Q132" s="3"/>
      <c r="R132" s="3" t="s">
        <v>4082</v>
      </c>
      <c r="S132" s="3"/>
      <c r="T132" s="3"/>
      <c r="U132" s="3"/>
      <c r="V132" s="3"/>
      <c r="W132" s="4"/>
    </row>
    <row r="133" spans="1:23" x14ac:dyDescent="0.2">
      <c r="A133" t="s">
        <v>1617</v>
      </c>
      <c r="B133" s="3">
        <v>2115</v>
      </c>
      <c r="C133" s="3">
        <v>4140</v>
      </c>
      <c r="D133" s="3">
        <v>8145</v>
      </c>
      <c r="E133" s="3"/>
      <c r="F133" s="3">
        <v>2070</v>
      </c>
      <c r="G133" s="3">
        <v>2070</v>
      </c>
      <c r="H133" s="3">
        <v>572103000000</v>
      </c>
      <c r="I133" s="9"/>
      <c r="J133" s="3"/>
      <c r="K133" s="3" t="s">
        <v>4082</v>
      </c>
      <c r="L133" s="3"/>
      <c r="M133" s="3"/>
      <c r="N133" s="3"/>
      <c r="O133" s="3"/>
      <c r="P133" s="3"/>
      <c r="Q133" s="3"/>
      <c r="R133" s="3"/>
      <c r="S133" s="3"/>
      <c r="T133" s="3"/>
      <c r="U133" s="3" t="s">
        <v>4082</v>
      </c>
      <c r="V133" s="3"/>
      <c r="W133" s="4"/>
    </row>
    <row r="134" spans="1:23" x14ac:dyDescent="0.2">
      <c r="A134" t="s">
        <v>1637</v>
      </c>
      <c r="B134" s="3">
        <v>1680</v>
      </c>
      <c r="C134" s="3">
        <v>3280</v>
      </c>
      <c r="D134" s="3">
        <v>6440</v>
      </c>
      <c r="E134" s="3"/>
      <c r="F134" s="3">
        <v>1640</v>
      </c>
      <c r="G134" s="3">
        <v>1640</v>
      </c>
      <c r="H134" s="3">
        <v>565032000000</v>
      </c>
      <c r="I134" s="9"/>
      <c r="J134" s="3"/>
      <c r="K134" s="3" t="s">
        <v>4082</v>
      </c>
      <c r="L134" s="3"/>
      <c r="M134" s="3"/>
      <c r="N134" s="3"/>
      <c r="O134" s="3"/>
      <c r="P134" s="3"/>
      <c r="Q134" s="3"/>
      <c r="R134" s="3"/>
      <c r="S134" s="3"/>
      <c r="T134" s="3"/>
      <c r="U134" s="3" t="s">
        <v>4082</v>
      </c>
      <c r="V134" s="3"/>
      <c r="W134" s="4"/>
    </row>
    <row r="135" spans="1:23" x14ac:dyDescent="0.2">
      <c r="A135" t="s">
        <v>4164</v>
      </c>
      <c r="B135" s="3">
        <v>3795</v>
      </c>
      <c r="C135" s="3">
        <v>40320</v>
      </c>
      <c r="D135" s="3">
        <v>808080</v>
      </c>
      <c r="E135" s="3"/>
      <c r="F135" s="3">
        <v>38640</v>
      </c>
      <c r="G135" s="3">
        <v>1680</v>
      </c>
      <c r="H135" s="3" t="s">
        <v>4356</v>
      </c>
      <c r="I135" s="3"/>
      <c r="J135" s="3"/>
      <c r="K135" s="3"/>
      <c r="L135" s="3" t="s">
        <v>4082</v>
      </c>
      <c r="M135" s="3"/>
      <c r="N135" s="3"/>
      <c r="O135" s="3"/>
      <c r="P135" s="3"/>
      <c r="Q135" s="3"/>
      <c r="R135" s="3"/>
      <c r="S135" s="3"/>
      <c r="T135" s="3"/>
      <c r="U135" s="3" t="s">
        <v>4082</v>
      </c>
      <c r="V135" s="3"/>
      <c r="W135" s="4"/>
    </row>
    <row r="136" spans="1:23" x14ac:dyDescent="0.2">
      <c r="A136" t="s">
        <v>4165</v>
      </c>
      <c r="B136" s="3">
        <v>4239</v>
      </c>
      <c r="C136" s="3">
        <v>1638</v>
      </c>
      <c r="D136" s="3">
        <v>42945</v>
      </c>
      <c r="E136" s="3"/>
      <c r="F136" s="3">
        <v>819</v>
      </c>
      <c r="G136" s="3">
        <v>819</v>
      </c>
      <c r="H136" s="3">
        <v>-273</v>
      </c>
      <c r="I136" s="3">
        <v>-273</v>
      </c>
      <c r="J136" s="3"/>
      <c r="K136" s="3" t="s">
        <v>4082</v>
      </c>
      <c r="L136" s="3"/>
      <c r="M136" s="3"/>
      <c r="N136" s="3"/>
      <c r="O136" s="3"/>
      <c r="P136" s="3"/>
      <c r="Q136" s="3"/>
      <c r="R136" s="3" t="s">
        <v>4082</v>
      </c>
      <c r="S136" s="3"/>
      <c r="T136" s="3"/>
      <c r="U136" s="3" t="s">
        <v>4082</v>
      </c>
      <c r="V136" s="3"/>
      <c r="W136" s="4"/>
    </row>
    <row r="137" spans="1:23" x14ac:dyDescent="0.2">
      <c r="A137" t="s">
        <v>4166</v>
      </c>
      <c r="B137" s="3">
        <v>4179</v>
      </c>
      <c r="C137" s="3">
        <v>2340</v>
      </c>
      <c r="D137" s="3">
        <v>58620</v>
      </c>
      <c r="E137" s="3"/>
      <c r="F137" s="3">
        <v>1170</v>
      </c>
      <c r="G137" s="3">
        <v>1170</v>
      </c>
      <c r="H137" s="3">
        <v>-195</v>
      </c>
      <c r="I137" s="3">
        <v>-195</v>
      </c>
      <c r="J137" s="3"/>
      <c r="K137" s="3" t="s">
        <v>4082</v>
      </c>
      <c r="L137" s="3"/>
      <c r="M137" s="3" t="s">
        <v>4082</v>
      </c>
      <c r="N137" s="3"/>
      <c r="O137" s="3"/>
      <c r="P137" s="3"/>
      <c r="Q137" s="3"/>
      <c r="R137" s="3"/>
      <c r="S137" s="3"/>
      <c r="T137" s="3"/>
      <c r="U137" s="3" t="s">
        <v>4082</v>
      </c>
      <c r="V137" s="3"/>
      <c r="W137" s="4"/>
    </row>
    <row r="138" spans="1:23" x14ac:dyDescent="0.2">
      <c r="A138" t="s">
        <v>4167</v>
      </c>
      <c r="B138" s="3">
        <v>3276</v>
      </c>
      <c r="C138" s="3">
        <v>3395</v>
      </c>
      <c r="D138" s="3">
        <v>25090</v>
      </c>
      <c r="E138" s="3">
        <v>245</v>
      </c>
      <c r="F138" s="3">
        <v>3150</v>
      </c>
      <c r="G138" s="3"/>
      <c r="H138" s="3">
        <v>-428</v>
      </c>
      <c r="I138" s="3">
        <v>-428</v>
      </c>
      <c r="J138" s="3"/>
      <c r="K138" s="3" t="s">
        <v>4082</v>
      </c>
      <c r="L138" s="3" t="s">
        <v>4082</v>
      </c>
      <c r="M138" s="3" t="s">
        <v>4082</v>
      </c>
      <c r="N138" s="3"/>
      <c r="O138" s="3" t="s">
        <v>4082</v>
      </c>
      <c r="P138" s="3"/>
      <c r="Q138" s="3"/>
      <c r="R138" s="3" t="s">
        <v>4082</v>
      </c>
      <c r="S138" s="3" t="s">
        <v>4082</v>
      </c>
      <c r="T138" s="3"/>
      <c r="U138" s="3" t="s">
        <v>4082</v>
      </c>
      <c r="V138" s="3" t="s">
        <v>4082</v>
      </c>
      <c r="W138" s="4"/>
    </row>
    <row r="139" spans="1:23" ht="21" x14ac:dyDescent="0.25">
      <c r="A139" t="s">
        <v>1696</v>
      </c>
      <c r="B139" s="3">
        <v>675</v>
      </c>
      <c r="C139" s="3">
        <v>1300</v>
      </c>
      <c r="D139" s="3">
        <v>2525</v>
      </c>
      <c r="E139" s="3"/>
      <c r="F139" s="3">
        <v>650</v>
      </c>
      <c r="G139" s="3">
        <v>650</v>
      </c>
      <c r="H139" s="3">
        <v>1231065191.8499999</v>
      </c>
      <c r="I139" s="11">
        <v>200000000</v>
      </c>
      <c r="J139" s="3"/>
      <c r="K139" s="3" t="s">
        <v>4082</v>
      </c>
      <c r="L139" s="3"/>
      <c r="M139" s="3"/>
      <c r="N139" s="3"/>
      <c r="O139" s="3"/>
      <c r="P139" s="3"/>
      <c r="Q139" s="3"/>
      <c r="R139" s="3"/>
      <c r="S139" s="3"/>
      <c r="T139" s="3"/>
      <c r="U139" s="3" t="s">
        <v>4082</v>
      </c>
      <c r="V139" s="3"/>
      <c r="W139" s="4"/>
    </row>
    <row r="140" spans="1:23" x14ac:dyDescent="0.2">
      <c r="A140" t="s">
        <v>4168</v>
      </c>
      <c r="B140" s="3">
        <v>1643</v>
      </c>
      <c r="C140" s="3">
        <v>1092</v>
      </c>
      <c r="D140" s="3">
        <v>7140</v>
      </c>
      <c r="E140" s="3"/>
      <c r="F140" s="3">
        <v>546</v>
      </c>
      <c r="G140" s="3">
        <v>546</v>
      </c>
      <c r="H140" s="3" t="s">
        <v>4047</v>
      </c>
      <c r="I140" s="3"/>
      <c r="J140" s="3"/>
      <c r="K140" s="3" t="s">
        <v>4082</v>
      </c>
      <c r="L140" s="3"/>
      <c r="M140" s="3" t="s">
        <v>4082</v>
      </c>
      <c r="N140" s="3"/>
      <c r="O140" s="3"/>
      <c r="P140" s="3"/>
      <c r="Q140" s="3"/>
      <c r="R140" s="3"/>
      <c r="S140" s="3"/>
      <c r="T140" s="3"/>
      <c r="U140" s="3" t="s">
        <v>4082</v>
      </c>
      <c r="V140" s="3"/>
      <c r="W140" s="4"/>
    </row>
    <row r="141" spans="1:23" x14ac:dyDescent="0.2">
      <c r="A141" t="s">
        <v>4169</v>
      </c>
      <c r="B141" s="3">
        <v>5687</v>
      </c>
      <c r="C141" s="3">
        <v>2840</v>
      </c>
      <c r="D141" s="3">
        <v>30799</v>
      </c>
      <c r="E141" s="3"/>
      <c r="F141" s="3">
        <v>2840</v>
      </c>
      <c r="G141" s="3"/>
      <c r="H141" s="3">
        <v>-202319</v>
      </c>
      <c r="I141" s="3"/>
      <c r="J141" s="3"/>
      <c r="K141" s="3" t="s">
        <v>4082</v>
      </c>
      <c r="L141" s="3" t="s">
        <v>4082</v>
      </c>
      <c r="M141" s="3"/>
      <c r="N141" s="3"/>
      <c r="O141" s="3"/>
      <c r="P141" s="3"/>
      <c r="Q141" s="3"/>
      <c r="R141" s="3" t="s">
        <v>4082</v>
      </c>
      <c r="S141" s="3" t="s">
        <v>4082</v>
      </c>
      <c r="T141" s="3"/>
      <c r="U141" s="3"/>
      <c r="V141" s="3"/>
      <c r="W141" s="4"/>
    </row>
    <row r="142" spans="1:23" ht="21" x14ac:dyDescent="0.25">
      <c r="A142" t="s">
        <v>1749</v>
      </c>
      <c r="B142" s="3">
        <v>1494</v>
      </c>
      <c r="C142" s="3">
        <v>1161</v>
      </c>
      <c r="D142" s="3">
        <v>5511</v>
      </c>
      <c r="E142" s="3"/>
      <c r="F142" s="3">
        <v>129</v>
      </c>
      <c r="G142" s="3">
        <v>1032</v>
      </c>
      <c r="H142" s="3">
        <v>3000.045337302</v>
      </c>
      <c r="I142" s="11">
        <v>388.55239999999998</v>
      </c>
      <c r="J142" s="3"/>
      <c r="K142" s="3" t="s">
        <v>4082</v>
      </c>
      <c r="L142" s="3" t="s">
        <v>4082</v>
      </c>
      <c r="M142" s="3" t="s">
        <v>4082</v>
      </c>
      <c r="N142" s="3"/>
      <c r="O142" s="3" t="s">
        <v>4082</v>
      </c>
      <c r="P142" s="3"/>
      <c r="Q142" s="3"/>
      <c r="R142" s="3" t="s">
        <v>4082</v>
      </c>
      <c r="S142" s="3" t="s">
        <v>4082</v>
      </c>
      <c r="T142" s="3"/>
      <c r="U142" s="3" t="s">
        <v>4082</v>
      </c>
      <c r="V142" s="3"/>
      <c r="W142" s="4"/>
    </row>
    <row r="143" spans="1:23" x14ac:dyDescent="0.2">
      <c r="A143" t="s">
        <v>4170</v>
      </c>
      <c r="B143" s="3">
        <v>20852</v>
      </c>
      <c r="C143" s="3">
        <v>1827</v>
      </c>
      <c r="D143" s="3">
        <v>253842</v>
      </c>
      <c r="E143" s="3"/>
      <c r="F143" s="3">
        <v>1815</v>
      </c>
      <c r="G143" s="3">
        <v>12</v>
      </c>
      <c r="H143" s="3">
        <v>-95.474806559000001</v>
      </c>
      <c r="I143" s="3"/>
      <c r="J143" s="3"/>
      <c r="K143" s="3"/>
      <c r="L143" s="3"/>
      <c r="M143" s="3"/>
      <c r="N143" s="3"/>
      <c r="O143" s="3"/>
      <c r="P143" s="3"/>
      <c r="Q143" s="3"/>
      <c r="R143" s="3" t="s">
        <v>4082</v>
      </c>
      <c r="S143" s="3"/>
      <c r="T143" s="3"/>
      <c r="U143" s="3" t="s">
        <v>4082</v>
      </c>
      <c r="V143" s="3"/>
      <c r="W143" s="4"/>
    </row>
    <row r="144" spans="1:23" x14ac:dyDescent="0.2">
      <c r="A144" t="s">
        <v>4171</v>
      </c>
      <c r="B144" s="3">
        <v>796</v>
      </c>
      <c r="C144" s="3">
        <v>520</v>
      </c>
      <c r="D144" s="3">
        <v>3400</v>
      </c>
      <c r="E144" s="3"/>
      <c r="F144" s="3">
        <v>260</v>
      </c>
      <c r="G144" s="3">
        <v>260</v>
      </c>
      <c r="H144" s="3">
        <v>-176</v>
      </c>
      <c r="I144" s="3">
        <v>-178</v>
      </c>
      <c r="J144" s="3"/>
      <c r="K144" s="3" t="s">
        <v>4082</v>
      </c>
      <c r="L144" s="3"/>
      <c r="M144" s="3" t="s">
        <v>4082</v>
      </c>
      <c r="N144" s="3"/>
      <c r="O144" s="3"/>
      <c r="P144" s="3"/>
      <c r="Q144" s="3"/>
      <c r="R144" s="3"/>
      <c r="S144" s="3"/>
      <c r="T144" s="3"/>
      <c r="U144" s="3" t="s">
        <v>4082</v>
      </c>
      <c r="V144" s="3"/>
      <c r="W144" s="4"/>
    </row>
    <row r="145" spans="1:23" x14ac:dyDescent="0.2">
      <c r="A145" t="s">
        <v>4172</v>
      </c>
      <c r="B145" s="3">
        <v>1914</v>
      </c>
      <c r="C145" s="3">
        <v>832</v>
      </c>
      <c r="D145" s="3">
        <v>8048</v>
      </c>
      <c r="E145" s="3"/>
      <c r="F145" s="3">
        <v>416</v>
      </c>
      <c r="G145" s="3">
        <v>416</v>
      </c>
      <c r="H145" s="3">
        <v>-44</v>
      </c>
      <c r="I145" s="3">
        <v>-52</v>
      </c>
      <c r="J145" s="3"/>
      <c r="K145" s="3" t="s">
        <v>4082</v>
      </c>
      <c r="L145" s="3"/>
      <c r="M145" s="3" t="s">
        <v>4082</v>
      </c>
      <c r="N145" s="3"/>
      <c r="O145" s="3"/>
      <c r="P145" s="3"/>
      <c r="Q145" s="3"/>
      <c r="R145" s="3"/>
      <c r="S145" s="3"/>
      <c r="T145" s="3"/>
      <c r="U145" s="3" t="s">
        <v>4082</v>
      </c>
      <c r="V145" s="3"/>
      <c r="W145" s="4"/>
    </row>
    <row r="146" spans="1:23" x14ac:dyDescent="0.2">
      <c r="A146" t="s">
        <v>4173</v>
      </c>
      <c r="B146" s="3">
        <v>58726</v>
      </c>
      <c r="C146" s="3">
        <v>416040</v>
      </c>
      <c r="D146" s="3">
        <v>1855220</v>
      </c>
      <c r="E146" s="3"/>
      <c r="F146" s="3">
        <v>54756</v>
      </c>
      <c r="G146" s="3">
        <v>361284</v>
      </c>
      <c r="H146" s="3" t="s">
        <v>4047</v>
      </c>
      <c r="I146" s="3"/>
      <c r="J146" s="3" t="s">
        <v>4082</v>
      </c>
      <c r="K146" s="3" t="s">
        <v>4082</v>
      </c>
      <c r="L146" s="3" t="s">
        <v>4082</v>
      </c>
      <c r="M146" s="3"/>
      <c r="N146" s="3"/>
      <c r="O146" s="3" t="s">
        <v>4082</v>
      </c>
      <c r="P146" s="3"/>
      <c r="Q146" s="3"/>
      <c r="R146" s="3"/>
      <c r="S146" s="3"/>
      <c r="T146" s="3"/>
      <c r="U146" s="3" t="s">
        <v>4082</v>
      </c>
      <c r="V146" s="3"/>
      <c r="W146" s="4"/>
    </row>
    <row r="147" spans="1:23" x14ac:dyDescent="0.2">
      <c r="A147" t="s">
        <v>4174</v>
      </c>
      <c r="B147" s="3">
        <v>1417</v>
      </c>
      <c r="C147" s="3">
        <v>676</v>
      </c>
      <c r="D147" s="3">
        <v>6214</v>
      </c>
      <c r="E147" s="3"/>
      <c r="F147" s="3">
        <v>338</v>
      </c>
      <c r="G147" s="3">
        <v>338</v>
      </c>
      <c r="H147" s="3">
        <v>-128</v>
      </c>
      <c r="I147" s="3">
        <v>-129</v>
      </c>
      <c r="J147" s="3"/>
      <c r="K147" s="3" t="s">
        <v>4082</v>
      </c>
      <c r="L147" s="3"/>
      <c r="M147" s="3"/>
      <c r="N147" s="3"/>
      <c r="O147" s="3"/>
      <c r="P147" s="3"/>
      <c r="Q147" s="3"/>
      <c r="R147" s="3"/>
      <c r="S147" s="3"/>
      <c r="T147" s="3"/>
      <c r="U147" s="3" t="s">
        <v>4082</v>
      </c>
      <c r="V147" s="3"/>
      <c r="W147" s="4"/>
    </row>
    <row r="148" spans="1:23" x14ac:dyDescent="0.2">
      <c r="A148" t="s">
        <v>4175</v>
      </c>
      <c r="B148" s="3">
        <v>330</v>
      </c>
      <c r="C148" s="3">
        <v>1285</v>
      </c>
      <c r="D148" s="3">
        <v>14168</v>
      </c>
      <c r="E148" s="3"/>
      <c r="F148" s="3">
        <v>1285</v>
      </c>
      <c r="G148" s="3"/>
      <c r="H148" s="3">
        <v>36</v>
      </c>
      <c r="I148" s="3">
        <v>36</v>
      </c>
      <c r="J148" s="3"/>
      <c r="K148" s="3"/>
      <c r="L148" s="3" t="s">
        <v>4082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</row>
    <row r="149" spans="1:23" x14ac:dyDescent="0.2">
      <c r="A149" t="s">
        <v>4176</v>
      </c>
      <c r="B149" s="3">
        <v>989</v>
      </c>
      <c r="C149" s="3">
        <v>468</v>
      </c>
      <c r="D149" s="3">
        <v>4302</v>
      </c>
      <c r="E149" s="3"/>
      <c r="F149" s="3">
        <v>234</v>
      </c>
      <c r="G149" s="3">
        <v>234</v>
      </c>
      <c r="H149" s="3">
        <v>-179.25</v>
      </c>
      <c r="I149" s="3">
        <v>-180</v>
      </c>
      <c r="J149" s="3"/>
      <c r="K149" s="3" t="s">
        <v>4082</v>
      </c>
      <c r="L149" s="3"/>
      <c r="M149" s="3"/>
      <c r="N149" s="3"/>
      <c r="O149" s="3"/>
      <c r="P149" s="3"/>
      <c r="Q149" s="3"/>
      <c r="R149" s="3"/>
      <c r="S149" s="3"/>
      <c r="T149" s="3"/>
      <c r="U149" s="3" t="s">
        <v>4082</v>
      </c>
      <c r="V149" s="3"/>
      <c r="W149" s="4"/>
    </row>
    <row r="150" spans="1:23" x14ac:dyDescent="0.2">
      <c r="A150" t="s">
        <v>1867</v>
      </c>
      <c r="B150" s="3">
        <v>1524</v>
      </c>
      <c r="C150" s="3">
        <v>728</v>
      </c>
      <c r="D150" s="3">
        <v>6692</v>
      </c>
      <c r="E150" s="3"/>
      <c r="F150" s="3">
        <v>364</v>
      </c>
      <c r="G150" s="3">
        <v>364</v>
      </c>
      <c r="H150" s="3">
        <v>-181</v>
      </c>
      <c r="I150" s="3">
        <v>-182</v>
      </c>
      <c r="J150" s="3"/>
      <c r="K150" s="3" t="s">
        <v>4082</v>
      </c>
      <c r="L150" s="3"/>
      <c r="M150" s="3"/>
      <c r="N150" s="3"/>
      <c r="O150" s="3"/>
      <c r="P150" s="3"/>
      <c r="Q150" s="3"/>
      <c r="R150" s="3"/>
      <c r="S150" s="3"/>
      <c r="T150" s="3"/>
      <c r="U150" s="3" t="s">
        <v>4082</v>
      </c>
      <c r="V150" s="3"/>
      <c r="W150" s="4"/>
    </row>
    <row r="151" spans="1:23" x14ac:dyDescent="0.2">
      <c r="A151" t="s">
        <v>4177</v>
      </c>
      <c r="B151" s="3">
        <v>1310</v>
      </c>
      <c r="C151" s="3">
        <v>624</v>
      </c>
      <c r="D151" s="3">
        <v>5736</v>
      </c>
      <c r="E151" s="3"/>
      <c r="F151" s="3">
        <v>312</v>
      </c>
      <c r="G151" s="3">
        <v>312</v>
      </c>
      <c r="H151" s="3">
        <v>-154.5</v>
      </c>
      <c r="I151" s="3">
        <v>-156</v>
      </c>
      <c r="J151" s="3"/>
      <c r="K151" s="3" t="s">
        <v>4082</v>
      </c>
      <c r="L151" s="3"/>
      <c r="M151" s="3"/>
      <c r="N151" s="3"/>
      <c r="O151" s="3"/>
      <c r="P151" s="3"/>
      <c r="Q151" s="3"/>
      <c r="R151" s="3"/>
      <c r="S151" s="3"/>
      <c r="T151" s="3"/>
      <c r="U151" s="3" t="s">
        <v>4082</v>
      </c>
      <c r="V151" s="3"/>
      <c r="W151" s="4"/>
    </row>
    <row r="152" spans="1:23" ht="21" x14ac:dyDescent="0.25">
      <c r="A152" t="s">
        <v>1920</v>
      </c>
      <c r="B152" s="3">
        <v>552</v>
      </c>
      <c r="C152" s="3">
        <v>792</v>
      </c>
      <c r="D152" s="3">
        <v>1766</v>
      </c>
      <c r="E152" s="3"/>
      <c r="F152" s="3">
        <v>160</v>
      </c>
      <c r="G152" s="3">
        <v>632</v>
      </c>
      <c r="H152" s="3">
        <v>80598.430096861004</v>
      </c>
      <c r="I152" s="11">
        <v>29624.693694000001</v>
      </c>
      <c r="J152" s="3" t="s">
        <v>4082</v>
      </c>
      <c r="K152" s="3" t="s">
        <v>4082</v>
      </c>
      <c r="L152" s="3"/>
      <c r="M152" s="3"/>
      <c r="N152" s="3"/>
      <c r="O152" s="3"/>
      <c r="P152" s="3"/>
      <c r="Q152" s="3"/>
      <c r="R152" s="3"/>
      <c r="S152" s="3"/>
      <c r="T152" s="3"/>
      <c r="U152" s="3" t="s">
        <v>4082</v>
      </c>
      <c r="V152" s="3"/>
      <c r="W152" s="4"/>
    </row>
    <row r="153" spans="1:23" x14ac:dyDescent="0.2">
      <c r="A153" t="s">
        <v>1996</v>
      </c>
      <c r="B153" s="3">
        <v>3131</v>
      </c>
      <c r="C153" s="3">
        <v>4446</v>
      </c>
      <c r="D153" s="3">
        <v>72500</v>
      </c>
      <c r="E153" s="3"/>
      <c r="F153" s="3">
        <v>3906</v>
      </c>
      <c r="G153" s="3">
        <v>540</v>
      </c>
      <c r="H153" s="3">
        <v>3</v>
      </c>
      <c r="I153" s="3"/>
      <c r="J153" s="3"/>
      <c r="K153" s="3"/>
      <c r="L153" s="3" t="s">
        <v>4082</v>
      </c>
      <c r="M153" s="3"/>
      <c r="N153" s="3" t="s">
        <v>4082</v>
      </c>
      <c r="O153" s="3"/>
      <c r="P153" s="3"/>
      <c r="Q153" s="3"/>
      <c r="R153" s="3" t="s">
        <v>4082</v>
      </c>
      <c r="S153" s="3"/>
      <c r="T153" s="3"/>
      <c r="U153" s="3" t="s">
        <v>4082</v>
      </c>
      <c r="V153" s="3"/>
      <c r="W153" s="4"/>
    </row>
    <row r="154" spans="1:23" x14ac:dyDescent="0.2">
      <c r="A154" t="s">
        <v>2007</v>
      </c>
      <c r="B154" s="3">
        <v>3474</v>
      </c>
      <c r="C154" s="3">
        <v>4111</v>
      </c>
      <c r="D154" s="3">
        <v>93483</v>
      </c>
      <c r="E154" s="3"/>
      <c r="F154" s="3">
        <v>3570</v>
      </c>
      <c r="G154" s="3">
        <v>541</v>
      </c>
      <c r="H154" s="3">
        <v>12</v>
      </c>
      <c r="I154" s="3"/>
      <c r="J154" s="3"/>
      <c r="K154" s="3"/>
      <c r="L154" s="3" t="s">
        <v>4082</v>
      </c>
      <c r="M154" s="3"/>
      <c r="N154" s="3" t="s">
        <v>4082</v>
      </c>
      <c r="O154" s="3"/>
      <c r="P154" s="3"/>
      <c r="Q154" s="3"/>
      <c r="R154" s="3" t="s">
        <v>4082</v>
      </c>
      <c r="S154" s="3"/>
      <c r="T154" s="3"/>
      <c r="U154" s="3" t="s">
        <v>4082</v>
      </c>
      <c r="V154" s="3"/>
      <c r="W154" s="4"/>
    </row>
    <row r="155" spans="1:23" x14ac:dyDescent="0.2">
      <c r="A155" t="s">
        <v>2029</v>
      </c>
      <c r="B155" s="3">
        <v>3467</v>
      </c>
      <c r="C155" s="3">
        <v>4173</v>
      </c>
      <c r="D155" s="3">
        <v>91377</v>
      </c>
      <c r="E155" s="3"/>
      <c r="F155" s="3">
        <v>3633</v>
      </c>
      <c r="G155" s="3">
        <v>540</v>
      </c>
      <c r="H155" s="3">
        <v>9</v>
      </c>
      <c r="I155" s="3"/>
      <c r="J155" s="3"/>
      <c r="K155" s="3"/>
      <c r="L155" s="3" t="s">
        <v>4082</v>
      </c>
      <c r="M155" s="3"/>
      <c r="N155" s="3" t="s">
        <v>4082</v>
      </c>
      <c r="O155" s="3" t="s">
        <v>4082</v>
      </c>
      <c r="P155" s="3"/>
      <c r="Q155" s="3"/>
      <c r="R155" s="3" t="s">
        <v>4082</v>
      </c>
      <c r="S155" s="3"/>
      <c r="T155" s="3"/>
      <c r="U155" s="3" t="s">
        <v>4082</v>
      </c>
      <c r="V155" s="3"/>
      <c r="W155" s="4"/>
    </row>
    <row r="156" spans="1:23" x14ac:dyDescent="0.2">
      <c r="A156" t="s">
        <v>2064</v>
      </c>
      <c r="B156" s="3">
        <v>1999</v>
      </c>
      <c r="C156" s="3">
        <v>200</v>
      </c>
      <c r="D156" s="3">
        <v>3998</v>
      </c>
      <c r="E156" s="3"/>
      <c r="F156" s="3">
        <v>200</v>
      </c>
      <c r="G156" s="3"/>
      <c r="H156" s="3">
        <v>159</v>
      </c>
      <c r="I156" s="3">
        <v>100</v>
      </c>
      <c r="J156" s="3"/>
      <c r="K156" s="3" t="s">
        <v>4082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</row>
    <row r="157" spans="1:23" x14ac:dyDescent="0.2">
      <c r="A157" t="s">
        <v>2085</v>
      </c>
      <c r="B157" s="3">
        <v>9296</v>
      </c>
      <c r="C157" s="3">
        <v>792</v>
      </c>
      <c r="D157" s="3">
        <v>19292</v>
      </c>
      <c r="E157" s="3"/>
      <c r="F157" s="3">
        <v>792</v>
      </c>
      <c r="G157" s="3"/>
      <c r="H157" s="3">
        <v>9</v>
      </c>
      <c r="I157" s="3"/>
      <c r="J157" s="3"/>
      <c r="K157" s="3" t="s">
        <v>4082</v>
      </c>
      <c r="L157" s="3" t="s">
        <v>4082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</row>
    <row r="158" spans="1:23" x14ac:dyDescent="0.2">
      <c r="A158" t="s">
        <v>2049</v>
      </c>
      <c r="B158" s="3">
        <v>1018</v>
      </c>
      <c r="C158" s="3">
        <v>377</v>
      </c>
      <c r="D158" s="3">
        <v>2801</v>
      </c>
      <c r="E158" s="3">
        <v>41</v>
      </c>
      <c r="F158" s="3">
        <v>336</v>
      </c>
      <c r="G158" s="3"/>
      <c r="H158" s="3">
        <v>446</v>
      </c>
      <c r="I158" s="3">
        <v>429</v>
      </c>
      <c r="J158" s="3"/>
      <c r="K158" s="3" t="s">
        <v>4082</v>
      </c>
      <c r="L158" s="3"/>
      <c r="M158" s="3"/>
      <c r="N158" s="3"/>
      <c r="O158" s="3"/>
      <c r="P158" s="3"/>
      <c r="Q158" s="3"/>
      <c r="R158" s="3"/>
      <c r="S158" s="3"/>
      <c r="T158" s="3" t="s">
        <v>4082</v>
      </c>
      <c r="U158" s="3"/>
      <c r="V158" s="3" t="s">
        <v>4082</v>
      </c>
      <c r="W158" s="4"/>
    </row>
    <row r="159" spans="1:23" x14ac:dyDescent="0.2">
      <c r="A159" t="s">
        <v>2138</v>
      </c>
      <c r="B159" s="3">
        <v>11402</v>
      </c>
      <c r="C159" s="3">
        <v>3312</v>
      </c>
      <c r="D159" s="3">
        <v>24614</v>
      </c>
      <c r="E159" s="3"/>
      <c r="F159" s="3">
        <v>3312</v>
      </c>
      <c r="G159" s="3"/>
      <c r="H159" s="3">
        <v>16</v>
      </c>
      <c r="I159" s="3"/>
      <c r="J159" s="3"/>
      <c r="K159" s="3" t="s">
        <v>4082</v>
      </c>
      <c r="L159" s="3"/>
      <c r="M159" s="3"/>
      <c r="N159" s="3" t="s">
        <v>4082</v>
      </c>
      <c r="O159" s="3"/>
      <c r="P159" s="3"/>
      <c r="Q159" s="3"/>
      <c r="R159" s="3" t="s">
        <v>4082</v>
      </c>
      <c r="S159" s="3"/>
      <c r="T159" s="3"/>
      <c r="U159" s="3"/>
      <c r="V159" s="3"/>
      <c r="W159" s="4"/>
    </row>
    <row r="160" spans="1:23" x14ac:dyDescent="0.2">
      <c r="A160" t="s">
        <v>4178</v>
      </c>
      <c r="B160" s="3">
        <v>10015</v>
      </c>
      <c r="C160" s="3">
        <v>11915</v>
      </c>
      <c r="D160" s="3">
        <v>3945693</v>
      </c>
      <c r="E160" s="3"/>
      <c r="F160" s="3">
        <v>5588</v>
      </c>
      <c r="G160" s="3">
        <v>6327</v>
      </c>
      <c r="H160" s="3">
        <v>406.36320698399999</v>
      </c>
      <c r="I160" s="3"/>
      <c r="J160" s="3" t="s">
        <v>4082</v>
      </c>
      <c r="K160" s="3" t="s">
        <v>4082</v>
      </c>
      <c r="L160" s="3" t="s">
        <v>4082</v>
      </c>
      <c r="M160" s="3" t="s">
        <v>4082</v>
      </c>
      <c r="N160" s="3"/>
      <c r="O160" s="3"/>
      <c r="P160" s="3"/>
      <c r="Q160" s="3"/>
      <c r="R160" s="3" t="s">
        <v>4082</v>
      </c>
      <c r="S160" s="3" t="s">
        <v>4082</v>
      </c>
      <c r="T160" s="3"/>
      <c r="U160" s="3" t="s">
        <v>4082</v>
      </c>
      <c r="V160" s="3"/>
      <c r="W160" s="4"/>
    </row>
    <row r="161" spans="1:23" x14ac:dyDescent="0.2">
      <c r="A161" t="s">
        <v>4179</v>
      </c>
      <c r="B161" s="3">
        <v>6811</v>
      </c>
      <c r="C161" s="3">
        <v>2527</v>
      </c>
      <c r="D161" s="3">
        <v>31815</v>
      </c>
      <c r="E161" s="3"/>
      <c r="F161" s="3">
        <v>63</v>
      </c>
      <c r="G161" s="3">
        <v>2464</v>
      </c>
      <c r="H161" s="3">
        <v>0</v>
      </c>
      <c r="I161" s="3"/>
      <c r="J161" s="3"/>
      <c r="K161" s="3" t="s">
        <v>4082</v>
      </c>
      <c r="L161" s="3" t="s">
        <v>4082</v>
      </c>
      <c r="M161" s="3"/>
      <c r="N161" s="3"/>
      <c r="O161" s="3"/>
      <c r="P161" s="3"/>
      <c r="Q161" s="3"/>
      <c r="R161" s="3"/>
      <c r="S161" s="3"/>
      <c r="T161" s="3"/>
      <c r="U161" s="3" t="s">
        <v>4082</v>
      </c>
      <c r="V161" s="3"/>
      <c r="W161" s="4"/>
    </row>
    <row r="162" spans="1:23" x14ac:dyDescent="0.2">
      <c r="A162" t="s">
        <v>4180</v>
      </c>
      <c r="B162" s="3">
        <v>129925</v>
      </c>
      <c r="C162" s="3">
        <v>42981</v>
      </c>
      <c r="D162" s="3">
        <v>343466</v>
      </c>
      <c r="E162" s="3"/>
      <c r="F162" s="3">
        <v>42981</v>
      </c>
      <c r="G162" s="3"/>
      <c r="H162" s="3">
        <v>583780</v>
      </c>
      <c r="I162" s="3"/>
      <c r="J162" s="3"/>
      <c r="K162" s="3" t="s">
        <v>4082</v>
      </c>
      <c r="L162" s="3" t="s">
        <v>4082</v>
      </c>
      <c r="M162" s="3"/>
      <c r="N162" s="3"/>
      <c r="O162" s="3"/>
      <c r="P162" s="3"/>
      <c r="Q162" s="3"/>
      <c r="R162" s="3" t="s">
        <v>4082</v>
      </c>
      <c r="S162" s="3"/>
      <c r="T162" s="3"/>
      <c r="U162" s="3" t="s">
        <v>4082</v>
      </c>
      <c r="V162" s="3"/>
      <c r="W162" s="4"/>
    </row>
    <row r="163" spans="1:23" x14ac:dyDescent="0.2">
      <c r="A163" t="s">
        <v>4181</v>
      </c>
      <c r="B163" s="3">
        <v>31178</v>
      </c>
      <c r="C163" s="3">
        <v>91149</v>
      </c>
      <c r="D163" s="3">
        <v>322203</v>
      </c>
      <c r="E163" s="3"/>
      <c r="F163" s="3">
        <v>30708</v>
      </c>
      <c r="G163" s="3">
        <v>60441</v>
      </c>
      <c r="H163" s="3">
        <v>-1385000</v>
      </c>
      <c r="I163" s="9"/>
      <c r="J163" s="3" t="s">
        <v>4082</v>
      </c>
      <c r="K163" s="3"/>
      <c r="L163" s="3" t="s">
        <v>4082</v>
      </c>
      <c r="M163" s="3"/>
      <c r="N163" s="3"/>
      <c r="O163" s="3"/>
      <c r="P163" s="3"/>
      <c r="Q163" s="3"/>
      <c r="R163" s="3"/>
      <c r="S163" s="3"/>
      <c r="T163" s="3"/>
      <c r="U163" s="3" t="s">
        <v>4082</v>
      </c>
      <c r="V163" s="3"/>
      <c r="W163" s="4"/>
    </row>
    <row r="164" spans="1:23" x14ac:dyDescent="0.2">
      <c r="A164" t="s">
        <v>2408</v>
      </c>
      <c r="B164" s="3">
        <v>2676</v>
      </c>
      <c r="C164" s="3">
        <v>3815</v>
      </c>
      <c r="D164" s="3">
        <v>15667</v>
      </c>
      <c r="E164" s="3">
        <v>15</v>
      </c>
      <c r="F164" s="3">
        <v>3800</v>
      </c>
      <c r="G164" s="3"/>
      <c r="H164" s="3">
        <v>1286800</v>
      </c>
      <c r="I164" s="9"/>
      <c r="J164" s="3"/>
      <c r="K164" s="3" t="s">
        <v>4082</v>
      </c>
      <c r="L164" s="3"/>
      <c r="M164" s="3"/>
      <c r="N164" s="3" t="s">
        <v>4082</v>
      </c>
      <c r="O164" s="3"/>
      <c r="P164" s="3" t="s">
        <v>4082</v>
      </c>
      <c r="Q164" s="3"/>
      <c r="R164" s="3" t="s">
        <v>4082</v>
      </c>
      <c r="S164" s="3"/>
      <c r="T164" s="3"/>
      <c r="U164" s="3" t="s">
        <v>4082</v>
      </c>
      <c r="V164" s="3" t="s">
        <v>4082</v>
      </c>
      <c r="W164" s="4"/>
    </row>
    <row r="165" spans="1:23" x14ac:dyDescent="0.2">
      <c r="A165" t="s">
        <v>4182</v>
      </c>
      <c r="B165" s="3">
        <v>169576</v>
      </c>
      <c r="C165" s="3">
        <v>167056</v>
      </c>
      <c r="D165" s="3">
        <v>834166</v>
      </c>
      <c r="E165" s="3"/>
      <c r="F165" s="3">
        <v>167056</v>
      </c>
      <c r="G165" s="3"/>
      <c r="H165" s="3">
        <v>203</v>
      </c>
      <c r="I165" s="3"/>
      <c r="J165" s="3"/>
      <c r="K165" s="3" t="s">
        <v>4082</v>
      </c>
      <c r="L165" s="3" t="s">
        <v>4082</v>
      </c>
      <c r="M165" s="3" t="s">
        <v>4082</v>
      </c>
      <c r="N165" s="3"/>
      <c r="O165" s="3"/>
      <c r="P165" s="3"/>
      <c r="Q165" s="3" t="s">
        <v>4082</v>
      </c>
      <c r="R165" s="3"/>
      <c r="S165" s="3"/>
      <c r="T165" s="3"/>
      <c r="U165" s="3"/>
      <c r="V165" s="3"/>
      <c r="W165" s="4"/>
    </row>
    <row r="166" spans="1:23" x14ac:dyDescent="0.2">
      <c r="A166" t="s">
        <v>2596</v>
      </c>
      <c r="B166" s="3">
        <v>3664</v>
      </c>
      <c r="C166" s="3">
        <v>3660</v>
      </c>
      <c r="D166" s="3">
        <v>18085</v>
      </c>
      <c r="E166" s="3">
        <v>60</v>
      </c>
      <c r="F166" s="3">
        <v>3600</v>
      </c>
      <c r="G166" s="3"/>
      <c r="H166" s="3">
        <v>6730</v>
      </c>
      <c r="I166" s="3"/>
      <c r="J166" s="3"/>
      <c r="K166" s="3" t="s">
        <v>4082</v>
      </c>
      <c r="L166" s="3" t="s">
        <v>4082</v>
      </c>
      <c r="M166" s="3"/>
      <c r="N166" s="3" t="s">
        <v>4082</v>
      </c>
      <c r="O166" s="3"/>
      <c r="P166" s="3"/>
      <c r="Q166" s="3"/>
      <c r="R166" s="3" t="s">
        <v>4082</v>
      </c>
      <c r="S166" s="3"/>
      <c r="T166" s="3"/>
      <c r="U166" s="3"/>
      <c r="V166" s="3" t="s">
        <v>4082</v>
      </c>
      <c r="W166" s="4"/>
    </row>
    <row r="167" spans="1:23" x14ac:dyDescent="0.2">
      <c r="A167" t="s">
        <v>4183</v>
      </c>
      <c r="B167" s="3">
        <v>3192</v>
      </c>
      <c r="C167" s="3">
        <v>1576</v>
      </c>
      <c r="D167" s="3">
        <v>113472</v>
      </c>
      <c r="E167" s="3"/>
      <c r="F167" s="3">
        <v>1405</v>
      </c>
      <c r="G167" s="3">
        <v>171</v>
      </c>
      <c r="H167" s="3">
        <v>234</v>
      </c>
      <c r="I167" s="3">
        <v>234</v>
      </c>
      <c r="J167" s="3"/>
      <c r="K167" s="3" t="s">
        <v>4082</v>
      </c>
      <c r="L167" s="3" t="s">
        <v>4082</v>
      </c>
      <c r="M167" s="3" t="s">
        <v>4082</v>
      </c>
      <c r="N167" s="3"/>
      <c r="O167" s="3" t="s">
        <v>4082</v>
      </c>
      <c r="P167" s="3"/>
      <c r="Q167" s="3"/>
      <c r="R167" s="3"/>
      <c r="S167" s="3"/>
      <c r="T167" s="3"/>
      <c r="U167" s="3" t="s">
        <v>4082</v>
      </c>
      <c r="V167" s="3"/>
      <c r="W167" s="4"/>
    </row>
    <row r="168" spans="1:23" x14ac:dyDescent="0.2">
      <c r="A168" t="s">
        <v>4184</v>
      </c>
      <c r="B168" s="3">
        <v>1036</v>
      </c>
      <c r="C168" s="3">
        <v>8786</v>
      </c>
      <c r="D168" s="3">
        <v>251946</v>
      </c>
      <c r="E168" s="3"/>
      <c r="F168" s="3">
        <v>8340</v>
      </c>
      <c r="G168" s="3">
        <v>446</v>
      </c>
      <c r="H168" s="3">
        <v>83</v>
      </c>
      <c r="I168" s="3">
        <v>83</v>
      </c>
      <c r="J168" s="3"/>
      <c r="K168" s="3"/>
      <c r="L168" s="3"/>
      <c r="M168" s="3" t="s">
        <v>4082</v>
      </c>
      <c r="N168" s="3" t="s">
        <v>4082</v>
      </c>
      <c r="O168" s="3"/>
      <c r="P168" s="3"/>
      <c r="Q168" s="3"/>
      <c r="R168" s="3" t="s">
        <v>4082</v>
      </c>
      <c r="S168" s="3" t="s">
        <v>4082</v>
      </c>
      <c r="T168" s="3"/>
      <c r="U168" s="3" t="s">
        <v>4082</v>
      </c>
      <c r="V168" s="3"/>
      <c r="W168" s="4"/>
    </row>
    <row r="169" spans="1:23" x14ac:dyDescent="0.2">
      <c r="A169" t="s">
        <v>4185</v>
      </c>
      <c r="B169" s="3">
        <v>25849</v>
      </c>
      <c r="C169" s="3">
        <v>9093</v>
      </c>
      <c r="D169" s="3">
        <v>101360</v>
      </c>
      <c r="E169" s="3"/>
      <c r="F169" s="3">
        <v>8946</v>
      </c>
      <c r="G169" s="3">
        <v>147</v>
      </c>
      <c r="H169" s="3">
        <v>-1099</v>
      </c>
      <c r="I169" s="3"/>
      <c r="J169" s="3"/>
      <c r="K169" s="3" t="s">
        <v>4082</v>
      </c>
      <c r="L169" s="3" t="s">
        <v>4082</v>
      </c>
      <c r="M169" s="3" t="s">
        <v>4082</v>
      </c>
      <c r="N169" s="3"/>
      <c r="O169" s="3" t="s">
        <v>4082</v>
      </c>
      <c r="P169" s="3" t="s">
        <v>4082</v>
      </c>
      <c r="Q169" s="3" t="s">
        <v>4082</v>
      </c>
      <c r="R169" s="3" t="s">
        <v>4082</v>
      </c>
      <c r="S169" s="3"/>
      <c r="T169" s="3"/>
      <c r="U169" s="3" t="s">
        <v>4082</v>
      </c>
      <c r="V169" s="3"/>
      <c r="W169" s="4"/>
    </row>
    <row r="170" spans="1:23" x14ac:dyDescent="0.2">
      <c r="A170" t="s">
        <v>4186</v>
      </c>
      <c r="B170" s="3">
        <v>479</v>
      </c>
      <c r="C170" s="3">
        <v>6400</v>
      </c>
      <c r="D170" s="3">
        <v>32000</v>
      </c>
      <c r="E170" s="3"/>
      <c r="F170" s="3">
        <v>6400</v>
      </c>
      <c r="G170" s="3"/>
      <c r="H170" s="3">
        <v>-80</v>
      </c>
      <c r="I170" s="3">
        <v>-80</v>
      </c>
      <c r="J170" s="3"/>
      <c r="K170" s="3" t="s">
        <v>4082</v>
      </c>
      <c r="L170" s="3"/>
      <c r="M170" s="3" t="s">
        <v>4082</v>
      </c>
      <c r="N170" s="3"/>
      <c r="O170" s="3" t="s">
        <v>4082</v>
      </c>
      <c r="P170" s="3"/>
      <c r="Q170" s="3"/>
      <c r="R170" s="3"/>
      <c r="S170" s="3"/>
      <c r="T170" s="3"/>
      <c r="U170" s="3"/>
      <c r="V170" s="3"/>
      <c r="W170" s="4"/>
    </row>
    <row r="171" spans="1:23" x14ac:dyDescent="0.2">
      <c r="A171" t="s">
        <v>4187</v>
      </c>
      <c r="B171" s="3">
        <v>1714</v>
      </c>
      <c r="C171" s="3">
        <v>1380</v>
      </c>
      <c r="D171" s="3">
        <v>16610</v>
      </c>
      <c r="E171" s="3"/>
      <c r="F171" s="3">
        <v>1380</v>
      </c>
      <c r="G171" s="3"/>
      <c r="H171" s="3" t="s">
        <v>4356</v>
      </c>
      <c r="I171" s="3"/>
      <c r="J171" s="3"/>
      <c r="K171" s="3" t="s">
        <v>4082</v>
      </c>
      <c r="L171" s="3"/>
      <c r="M171" s="3" t="s">
        <v>4082</v>
      </c>
      <c r="N171" s="3"/>
      <c r="O171" s="3"/>
      <c r="P171" s="3"/>
      <c r="Q171" s="3"/>
      <c r="R171" s="3" t="s">
        <v>4082</v>
      </c>
      <c r="S171" s="3"/>
      <c r="T171" s="3"/>
      <c r="U171" s="3"/>
      <c r="V171" s="3"/>
      <c r="W171" s="4"/>
    </row>
    <row r="172" spans="1:23" x14ac:dyDescent="0.2">
      <c r="A172" t="s">
        <v>4188</v>
      </c>
      <c r="B172" s="3">
        <v>433</v>
      </c>
      <c r="C172" s="3">
        <v>352</v>
      </c>
      <c r="D172" s="3">
        <v>4912</v>
      </c>
      <c r="E172" s="3"/>
      <c r="F172" s="3">
        <v>352</v>
      </c>
      <c r="G172" s="3"/>
      <c r="H172" s="3" t="s">
        <v>4356</v>
      </c>
      <c r="I172" s="3"/>
      <c r="J172" s="3"/>
      <c r="K172" s="3" t="s">
        <v>4082</v>
      </c>
      <c r="L172" s="3" t="s">
        <v>4082</v>
      </c>
      <c r="M172" s="3"/>
      <c r="N172" s="3"/>
      <c r="O172" s="3"/>
      <c r="P172" s="3"/>
      <c r="Q172" s="3"/>
      <c r="R172" s="3" t="s">
        <v>4082</v>
      </c>
      <c r="S172" s="3"/>
      <c r="T172" s="3"/>
      <c r="U172" s="3" t="s">
        <v>4082</v>
      </c>
      <c r="V172" s="3"/>
      <c r="W172" s="4"/>
    </row>
    <row r="173" spans="1:23" x14ac:dyDescent="0.2">
      <c r="A173" t="s">
        <v>4189</v>
      </c>
      <c r="B173" s="3">
        <v>59218</v>
      </c>
      <c r="C173" s="3">
        <v>41998</v>
      </c>
      <c r="D173" s="3">
        <v>147164</v>
      </c>
      <c r="E173" s="3"/>
      <c r="F173" s="3">
        <v>910</v>
      </c>
      <c r="G173" s="3">
        <v>41088</v>
      </c>
      <c r="H173" s="3">
        <v>-11170211.7336377</v>
      </c>
      <c r="I173" s="9"/>
      <c r="J173" s="3" t="s">
        <v>4082</v>
      </c>
      <c r="K173" s="3" t="s">
        <v>4082</v>
      </c>
      <c r="L173" s="3"/>
      <c r="M173" s="3" t="s">
        <v>4082</v>
      </c>
      <c r="N173" s="3"/>
      <c r="O173" s="3" t="s">
        <v>4082</v>
      </c>
      <c r="P173" s="3"/>
      <c r="Q173" s="3"/>
      <c r="R173" s="3"/>
      <c r="S173" s="3"/>
      <c r="T173" s="3"/>
      <c r="U173" s="3" t="s">
        <v>4082</v>
      </c>
      <c r="V173" s="3"/>
      <c r="W173" s="4"/>
    </row>
    <row r="174" spans="1:23" x14ac:dyDescent="0.2">
      <c r="A174" t="s">
        <v>4190</v>
      </c>
      <c r="B174" s="3">
        <v>840</v>
      </c>
      <c r="C174" s="3">
        <v>1635</v>
      </c>
      <c r="D174" s="3">
        <v>4905</v>
      </c>
      <c r="E174" s="3"/>
      <c r="F174" s="3">
        <v>1635</v>
      </c>
      <c r="G174" s="3"/>
      <c r="H174" s="3" t="s">
        <v>4356</v>
      </c>
      <c r="I174" s="3"/>
      <c r="J174" s="3" t="s">
        <v>4082</v>
      </c>
      <c r="K174" s="3"/>
      <c r="L174" s="3" t="s">
        <v>4082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</row>
    <row r="175" spans="1:23" x14ac:dyDescent="0.2">
      <c r="A175" t="s">
        <v>4191</v>
      </c>
      <c r="B175" s="3">
        <v>18329</v>
      </c>
      <c r="C175" s="3">
        <v>19846</v>
      </c>
      <c r="D175" s="3">
        <v>120512</v>
      </c>
      <c r="E175" s="3"/>
      <c r="F175" s="3">
        <v>19846</v>
      </c>
      <c r="G175" s="3"/>
      <c r="H175" s="3">
        <v>0</v>
      </c>
      <c r="I175" s="3"/>
      <c r="J175" s="3" t="s">
        <v>4082</v>
      </c>
      <c r="K175" s="3" t="s">
        <v>4082</v>
      </c>
      <c r="L175" s="3" t="s">
        <v>4082</v>
      </c>
      <c r="M175" s="3" t="s">
        <v>4082</v>
      </c>
      <c r="N175" s="3"/>
      <c r="O175" s="3"/>
      <c r="P175" s="3" t="s">
        <v>4082</v>
      </c>
      <c r="Q175" s="3"/>
      <c r="R175" s="3" t="s">
        <v>4082</v>
      </c>
      <c r="S175" s="3"/>
      <c r="T175" s="3"/>
      <c r="U175" s="3" t="s">
        <v>4082</v>
      </c>
      <c r="V175" s="3"/>
      <c r="W175" s="4"/>
    </row>
    <row r="176" spans="1:23" x14ac:dyDescent="0.2">
      <c r="A176" t="s">
        <v>4192</v>
      </c>
      <c r="B176" s="3">
        <v>830</v>
      </c>
      <c r="C176" s="3">
        <v>600</v>
      </c>
      <c r="D176" s="3">
        <v>3225</v>
      </c>
      <c r="E176" s="3"/>
      <c r="F176" s="3">
        <v>600</v>
      </c>
      <c r="G176" s="3"/>
      <c r="H176" s="3" t="s">
        <v>4356</v>
      </c>
      <c r="I176" s="3"/>
      <c r="J176" s="3"/>
      <c r="K176" s="3"/>
      <c r="L176" s="3"/>
      <c r="M176" s="3" t="s">
        <v>4082</v>
      </c>
      <c r="N176" s="3" t="s">
        <v>4082</v>
      </c>
      <c r="O176" s="3" t="s">
        <v>4082</v>
      </c>
      <c r="P176" s="3"/>
      <c r="Q176" s="3"/>
      <c r="R176" s="3" t="s">
        <v>4082</v>
      </c>
      <c r="S176" s="3"/>
      <c r="T176" s="3"/>
      <c r="U176" s="3"/>
      <c r="V176" s="3"/>
      <c r="W176" s="4"/>
    </row>
    <row r="177" spans="1:23" x14ac:dyDescent="0.2">
      <c r="A177" t="s">
        <v>4193</v>
      </c>
      <c r="B177" s="3">
        <v>1015</v>
      </c>
      <c r="C177" s="3">
        <v>1200</v>
      </c>
      <c r="D177" s="3">
        <v>4875</v>
      </c>
      <c r="E177" s="3"/>
      <c r="F177" s="3">
        <v>1200</v>
      </c>
      <c r="G177" s="3"/>
      <c r="H177" s="3" t="s">
        <v>4356</v>
      </c>
      <c r="I177" s="3"/>
      <c r="J177" s="3"/>
      <c r="K177" s="3" t="s">
        <v>4082</v>
      </c>
      <c r="L177" s="3" t="s">
        <v>4082</v>
      </c>
      <c r="M177" s="3" t="s">
        <v>4082</v>
      </c>
      <c r="N177" s="3" t="s">
        <v>4082</v>
      </c>
      <c r="O177" s="3" t="s">
        <v>4082</v>
      </c>
      <c r="P177" s="3"/>
      <c r="Q177" s="3"/>
      <c r="R177" s="3" t="s">
        <v>4082</v>
      </c>
      <c r="S177" s="3"/>
      <c r="T177" s="3"/>
      <c r="U177" s="3"/>
      <c r="V177" s="3"/>
      <c r="W177" s="4"/>
    </row>
    <row r="178" spans="1:23" x14ac:dyDescent="0.2">
      <c r="A178" t="s">
        <v>4194</v>
      </c>
      <c r="B178" s="3">
        <v>18804</v>
      </c>
      <c r="C178" s="3">
        <v>45390</v>
      </c>
      <c r="D178" s="3">
        <v>138890</v>
      </c>
      <c r="E178" s="3"/>
      <c r="F178" s="3">
        <v>15640</v>
      </c>
      <c r="G178" s="3">
        <v>29750</v>
      </c>
      <c r="H178" s="3">
        <v>33</v>
      </c>
      <c r="I178" s="3">
        <v>33</v>
      </c>
      <c r="J178" s="3"/>
      <c r="K178" s="3"/>
      <c r="L178" s="3" t="s">
        <v>4082</v>
      </c>
      <c r="M178" s="3"/>
      <c r="N178" s="3"/>
      <c r="O178" s="3" t="s">
        <v>4082</v>
      </c>
      <c r="P178" s="3"/>
      <c r="Q178" s="3" t="s">
        <v>4082</v>
      </c>
      <c r="R178" s="3"/>
      <c r="S178" s="3"/>
      <c r="T178" s="3"/>
      <c r="U178" s="3" t="s">
        <v>4082</v>
      </c>
      <c r="V178" s="3"/>
      <c r="W178" s="4"/>
    </row>
    <row r="179" spans="1:23" x14ac:dyDescent="0.2">
      <c r="A179" t="s">
        <v>4195</v>
      </c>
      <c r="B179" s="3">
        <v>9576</v>
      </c>
      <c r="C179" s="3">
        <v>23970</v>
      </c>
      <c r="D179" s="3">
        <v>72590</v>
      </c>
      <c r="E179" s="3"/>
      <c r="F179" s="3">
        <v>8500</v>
      </c>
      <c r="G179" s="3">
        <v>15470</v>
      </c>
      <c r="H179" s="3">
        <v>31</v>
      </c>
      <c r="I179" s="3"/>
      <c r="J179" s="3"/>
      <c r="K179" s="3"/>
      <c r="L179" s="3" t="s">
        <v>4082</v>
      </c>
      <c r="M179" s="3"/>
      <c r="N179" s="3"/>
      <c r="O179" s="3" t="s">
        <v>4082</v>
      </c>
      <c r="P179" s="3"/>
      <c r="Q179" s="3" t="s">
        <v>4082</v>
      </c>
      <c r="R179" s="3"/>
      <c r="S179" s="3"/>
      <c r="T179" s="3"/>
      <c r="U179" s="3" t="s">
        <v>4082</v>
      </c>
      <c r="V179" s="3"/>
      <c r="W179" s="4"/>
    </row>
    <row r="180" spans="1:23" x14ac:dyDescent="0.2">
      <c r="A180" t="s">
        <v>4196</v>
      </c>
      <c r="B180" s="3">
        <v>2414</v>
      </c>
      <c r="C180" s="3">
        <v>5912</v>
      </c>
      <c r="D180" s="3">
        <v>20440</v>
      </c>
      <c r="E180" s="3"/>
      <c r="F180" s="3">
        <v>5792</v>
      </c>
      <c r="G180" s="3">
        <v>120</v>
      </c>
      <c r="H180" s="3">
        <v>29</v>
      </c>
      <c r="I180" s="3"/>
      <c r="J180" s="3" t="s">
        <v>4082</v>
      </c>
      <c r="K180" s="3"/>
      <c r="L180" s="3" t="s">
        <v>4082</v>
      </c>
      <c r="M180" s="3" t="s">
        <v>4082</v>
      </c>
      <c r="N180" s="3"/>
      <c r="O180" s="3" t="s">
        <v>4082</v>
      </c>
      <c r="P180" s="3"/>
      <c r="Q180" s="3" t="s">
        <v>4082</v>
      </c>
      <c r="R180" s="3" t="s">
        <v>4082</v>
      </c>
      <c r="S180" s="3"/>
      <c r="T180" s="3"/>
      <c r="U180" s="3" t="s">
        <v>4082</v>
      </c>
      <c r="V180" s="3"/>
      <c r="W180" s="4"/>
    </row>
    <row r="181" spans="1:23" x14ac:dyDescent="0.2">
      <c r="A181" t="s">
        <v>4197</v>
      </c>
      <c r="B181" s="3">
        <v>6904</v>
      </c>
      <c r="C181" s="3">
        <v>16410</v>
      </c>
      <c r="D181" s="3">
        <v>59268</v>
      </c>
      <c r="E181" s="3"/>
      <c r="F181" s="3">
        <v>16290</v>
      </c>
      <c r="G181" s="3">
        <v>120</v>
      </c>
      <c r="H181" s="3">
        <v>58</v>
      </c>
      <c r="I181" s="3"/>
      <c r="J181" s="3" t="s">
        <v>4082</v>
      </c>
      <c r="K181" s="3"/>
      <c r="L181" s="3"/>
      <c r="M181" s="3" t="s">
        <v>4082</v>
      </c>
      <c r="N181" s="3"/>
      <c r="O181" s="3" t="s">
        <v>4082</v>
      </c>
      <c r="P181" s="3"/>
      <c r="Q181" s="3" t="s">
        <v>4082</v>
      </c>
      <c r="R181" s="3" t="s">
        <v>4082</v>
      </c>
      <c r="S181" s="3"/>
      <c r="T181" s="3"/>
      <c r="U181" s="3" t="s">
        <v>4082</v>
      </c>
      <c r="V181" s="3"/>
      <c r="W181" s="4"/>
    </row>
    <row r="182" spans="1:23" x14ac:dyDescent="0.2">
      <c r="A182" t="s">
        <v>4198</v>
      </c>
      <c r="B182" s="3">
        <v>6844</v>
      </c>
      <c r="C182" s="3">
        <v>15864</v>
      </c>
      <c r="D182" s="3">
        <v>53808</v>
      </c>
      <c r="E182" s="3"/>
      <c r="F182" s="3">
        <v>10350</v>
      </c>
      <c r="G182" s="3">
        <v>5514</v>
      </c>
      <c r="H182" s="3">
        <v>58.011000000000003</v>
      </c>
      <c r="I182" s="3"/>
      <c r="J182" s="3" t="s">
        <v>4082</v>
      </c>
      <c r="K182" s="3"/>
      <c r="L182" s="3"/>
      <c r="M182" s="3"/>
      <c r="N182" s="3"/>
      <c r="O182" s="3" t="s">
        <v>4082</v>
      </c>
      <c r="P182" s="3"/>
      <c r="Q182" s="3" t="s">
        <v>4082</v>
      </c>
      <c r="R182" s="3"/>
      <c r="S182" s="3"/>
      <c r="T182" s="3"/>
      <c r="U182" s="3" t="s">
        <v>4082</v>
      </c>
      <c r="V182" s="3"/>
      <c r="W182" s="4"/>
    </row>
    <row r="183" spans="1:23" x14ac:dyDescent="0.2">
      <c r="A183" t="s">
        <v>4199</v>
      </c>
      <c r="B183" s="3">
        <v>2354</v>
      </c>
      <c r="C183" s="3">
        <v>5516</v>
      </c>
      <c r="D183" s="3">
        <v>18460</v>
      </c>
      <c r="E183" s="3"/>
      <c r="F183" s="3">
        <v>3488</v>
      </c>
      <c r="G183" s="3">
        <v>2028</v>
      </c>
      <c r="H183" s="3">
        <v>29.008199999999999</v>
      </c>
      <c r="I183" s="3"/>
      <c r="J183" s="3" t="s">
        <v>4082</v>
      </c>
      <c r="K183" s="3"/>
      <c r="L183" s="3" t="s">
        <v>4082</v>
      </c>
      <c r="M183" s="3"/>
      <c r="N183" s="3"/>
      <c r="O183" s="3" t="s">
        <v>4082</v>
      </c>
      <c r="P183" s="3"/>
      <c r="Q183" s="3" t="s">
        <v>4082</v>
      </c>
      <c r="R183" s="3"/>
      <c r="S183" s="3"/>
      <c r="T183" s="3"/>
      <c r="U183" s="3" t="s">
        <v>4082</v>
      </c>
      <c r="V183" s="3"/>
      <c r="W183" s="4"/>
    </row>
    <row r="184" spans="1:23" x14ac:dyDescent="0.2">
      <c r="A184" t="s">
        <v>2863</v>
      </c>
      <c r="B184" s="3">
        <v>609</v>
      </c>
      <c r="C184" s="3">
        <v>737</v>
      </c>
      <c r="D184" s="3">
        <v>9566</v>
      </c>
      <c r="E184" s="3"/>
      <c r="F184" s="3">
        <v>729</v>
      </c>
      <c r="G184" s="3">
        <v>8</v>
      </c>
      <c r="H184" s="3">
        <v>4</v>
      </c>
      <c r="I184" s="3">
        <v>0</v>
      </c>
      <c r="J184" s="3"/>
      <c r="K184" s="3" t="s">
        <v>4082</v>
      </c>
      <c r="L184" s="3" t="s">
        <v>4082</v>
      </c>
      <c r="M184" s="3" t="s">
        <v>4082</v>
      </c>
      <c r="N184" s="3"/>
      <c r="O184" s="3"/>
      <c r="P184" s="3"/>
      <c r="Q184" s="3"/>
      <c r="R184" s="3"/>
      <c r="S184" s="3"/>
      <c r="T184" s="3"/>
      <c r="U184" s="3" t="s">
        <v>4082</v>
      </c>
      <c r="V184" s="3"/>
      <c r="W184" s="4"/>
    </row>
    <row r="185" spans="1:23" x14ac:dyDescent="0.2">
      <c r="A185" t="s">
        <v>4200</v>
      </c>
      <c r="B185" s="3">
        <v>1041</v>
      </c>
      <c r="C185" s="3">
        <v>1737</v>
      </c>
      <c r="D185" s="3">
        <v>19308</v>
      </c>
      <c r="E185" s="3"/>
      <c r="F185" s="3">
        <v>1737</v>
      </c>
      <c r="G185" s="3"/>
      <c r="H185" s="3">
        <v>0</v>
      </c>
      <c r="I185" s="3"/>
      <c r="J185" s="3"/>
      <c r="K185" s="3"/>
      <c r="L185" s="3" t="s">
        <v>4082</v>
      </c>
      <c r="M185" s="3" t="s">
        <v>4082</v>
      </c>
      <c r="N185" s="3"/>
      <c r="O185" s="3" t="s">
        <v>4082</v>
      </c>
      <c r="P185" s="3"/>
      <c r="Q185" s="3"/>
      <c r="R185" s="3" t="s">
        <v>4082</v>
      </c>
      <c r="S185" s="3"/>
      <c r="T185" s="3"/>
      <c r="U185" s="3"/>
      <c r="V185" s="3"/>
      <c r="W185" s="4"/>
    </row>
    <row r="186" spans="1:23" x14ac:dyDescent="0.2">
      <c r="A186" t="s">
        <v>4201</v>
      </c>
      <c r="B186" s="3">
        <v>132</v>
      </c>
      <c r="C186" s="3">
        <v>160</v>
      </c>
      <c r="D186" s="3">
        <v>2770</v>
      </c>
      <c r="E186" s="3"/>
      <c r="F186" s="3">
        <v>160</v>
      </c>
      <c r="G186" s="3"/>
      <c r="H186" s="3" t="s">
        <v>4356</v>
      </c>
      <c r="I186" s="3"/>
      <c r="J186" s="3"/>
      <c r="K186" s="3" t="s">
        <v>4082</v>
      </c>
      <c r="L186" s="3"/>
      <c r="M186" s="3"/>
      <c r="N186" s="3"/>
      <c r="O186" s="3" t="s">
        <v>4082</v>
      </c>
      <c r="P186" s="3"/>
      <c r="Q186" s="3"/>
      <c r="R186" s="3" t="s">
        <v>4082</v>
      </c>
      <c r="S186" s="3"/>
      <c r="T186" s="3"/>
      <c r="U186" s="3"/>
      <c r="V186" s="3"/>
      <c r="W186" s="4"/>
    </row>
    <row r="187" spans="1:23" x14ac:dyDescent="0.2">
      <c r="A187" t="s">
        <v>4202</v>
      </c>
      <c r="B187" s="3">
        <v>2065</v>
      </c>
      <c r="C187" s="3">
        <v>2504</v>
      </c>
      <c r="D187" s="3">
        <v>880736</v>
      </c>
      <c r="E187" s="3"/>
      <c r="F187" s="3">
        <v>2504</v>
      </c>
      <c r="G187" s="3"/>
      <c r="H187" s="3" t="s">
        <v>4356</v>
      </c>
      <c r="I187" s="3"/>
      <c r="J187" s="3"/>
      <c r="K187" s="3"/>
      <c r="L187" s="3" t="s">
        <v>4082</v>
      </c>
      <c r="M187" s="3"/>
      <c r="N187" s="3"/>
      <c r="O187" s="3"/>
      <c r="P187" s="3"/>
      <c r="Q187" s="3"/>
      <c r="R187" s="3" t="s">
        <v>4082</v>
      </c>
      <c r="S187" s="3"/>
      <c r="T187" s="3"/>
      <c r="U187" s="3" t="s">
        <v>4082</v>
      </c>
      <c r="V187" s="3"/>
      <c r="W187" s="4"/>
    </row>
    <row r="188" spans="1:23" x14ac:dyDescent="0.2">
      <c r="A188" t="s">
        <v>4203</v>
      </c>
      <c r="B188" s="3">
        <v>11574</v>
      </c>
      <c r="C188" s="3">
        <v>4860</v>
      </c>
      <c r="D188" s="3">
        <v>248310</v>
      </c>
      <c r="E188" s="3"/>
      <c r="F188" s="3">
        <v>2430</v>
      </c>
      <c r="G188" s="3">
        <v>2430</v>
      </c>
      <c r="H188" s="3">
        <v>-243</v>
      </c>
      <c r="I188" s="3"/>
      <c r="J188" s="3"/>
      <c r="K188" s="3" t="s">
        <v>4082</v>
      </c>
      <c r="L188" s="3"/>
      <c r="M188" s="3" t="s">
        <v>4082</v>
      </c>
      <c r="N188" s="3"/>
      <c r="O188" s="3"/>
      <c r="P188" s="3"/>
      <c r="Q188" s="3"/>
      <c r="R188" s="3"/>
      <c r="S188" s="3"/>
      <c r="T188" s="3"/>
      <c r="U188" s="3" t="s">
        <v>4082</v>
      </c>
      <c r="V188" s="3"/>
      <c r="W188" s="4"/>
    </row>
    <row r="189" spans="1:23" x14ac:dyDescent="0.2">
      <c r="A189" t="s">
        <v>4204</v>
      </c>
      <c r="B189" s="3">
        <v>65</v>
      </c>
      <c r="C189" s="3">
        <v>91670</v>
      </c>
      <c r="D189" s="3">
        <v>258309</v>
      </c>
      <c r="E189" s="3"/>
      <c r="F189" s="3">
        <v>91670</v>
      </c>
      <c r="G189" s="3"/>
      <c r="H189" s="3">
        <v>12320.092000000001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 t="s">
        <v>4082</v>
      </c>
      <c r="V189" s="3"/>
      <c r="W189" s="4"/>
    </row>
    <row r="190" spans="1:23" x14ac:dyDescent="0.2">
      <c r="A190" t="s">
        <v>2998</v>
      </c>
      <c r="B190" s="3">
        <v>83</v>
      </c>
      <c r="C190" s="3">
        <v>888</v>
      </c>
      <c r="D190" s="3">
        <v>2568</v>
      </c>
      <c r="E190" s="3"/>
      <c r="F190" s="3">
        <v>840</v>
      </c>
      <c r="G190" s="3">
        <v>48</v>
      </c>
      <c r="H190" s="3">
        <v>54.76</v>
      </c>
      <c r="I190" s="3">
        <v>23.26</v>
      </c>
      <c r="J190" s="3"/>
      <c r="K190" s="3"/>
      <c r="L190" s="3" t="s">
        <v>4082</v>
      </c>
      <c r="M190" s="3"/>
      <c r="N190" s="3"/>
      <c r="O190" s="3"/>
      <c r="P190" s="3"/>
      <c r="Q190" s="3"/>
      <c r="R190" s="3"/>
      <c r="S190" s="3"/>
      <c r="T190" s="3"/>
      <c r="U190" s="3" t="s">
        <v>4082</v>
      </c>
      <c r="V190" s="3"/>
      <c r="W190" s="4"/>
    </row>
    <row r="191" spans="1:23" ht="21" x14ac:dyDescent="0.25">
      <c r="A191" t="s">
        <v>3017</v>
      </c>
      <c r="B191" s="3">
        <v>1909</v>
      </c>
      <c r="C191" s="3">
        <v>1474</v>
      </c>
      <c r="D191" s="3">
        <v>134442</v>
      </c>
      <c r="E191" s="3"/>
      <c r="F191" s="3">
        <v>717</v>
      </c>
      <c r="G191" s="3">
        <v>757</v>
      </c>
      <c r="H191" s="3">
        <v>31.870398371</v>
      </c>
      <c r="I191" s="11">
        <v>26.203596000000001</v>
      </c>
      <c r="J191" s="3"/>
      <c r="K191" s="3" t="s">
        <v>4082</v>
      </c>
      <c r="L191" s="3"/>
      <c r="M191" s="3"/>
      <c r="N191" s="3"/>
      <c r="O191" s="3"/>
      <c r="P191" s="3"/>
      <c r="Q191" s="3"/>
      <c r="R191" s="3" t="s">
        <v>4082</v>
      </c>
      <c r="S191" s="3"/>
      <c r="T191" s="3"/>
      <c r="U191" s="3" t="s">
        <v>4082</v>
      </c>
      <c r="V191" s="3"/>
      <c r="W191" s="4"/>
    </row>
    <row r="192" spans="1:23" x14ac:dyDescent="0.2">
      <c r="A192" t="s">
        <v>4205</v>
      </c>
      <c r="B192" s="3">
        <v>30823</v>
      </c>
      <c r="C192" s="3">
        <v>21007</v>
      </c>
      <c r="D192" s="3">
        <v>484926</v>
      </c>
      <c r="E192" s="3"/>
      <c r="F192" s="3">
        <v>20566</v>
      </c>
      <c r="G192" s="3">
        <v>441</v>
      </c>
      <c r="H192" s="3">
        <v>15376</v>
      </c>
      <c r="I192" s="3"/>
      <c r="J192" s="3"/>
      <c r="K192" s="3" t="s">
        <v>4082</v>
      </c>
      <c r="L192" s="3"/>
      <c r="M192" s="3" t="s">
        <v>4082</v>
      </c>
      <c r="N192" s="3"/>
      <c r="O192" s="3"/>
      <c r="P192" s="3"/>
      <c r="Q192" s="3"/>
      <c r="R192" s="3" t="s">
        <v>4082</v>
      </c>
      <c r="S192" s="3"/>
      <c r="T192" s="3"/>
      <c r="U192" s="3" t="s">
        <v>4082</v>
      </c>
      <c r="V192" s="3"/>
      <c r="W192" s="4"/>
    </row>
    <row r="193" spans="1:23" x14ac:dyDescent="0.2">
      <c r="A193" t="s">
        <v>4206</v>
      </c>
      <c r="B193" s="3">
        <v>13658</v>
      </c>
      <c r="C193" s="3">
        <v>32417</v>
      </c>
      <c r="D193" s="3">
        <v>187173</v>
      </c>
      <c r="E193" s="3"/>
      <c r="F193" s="3">
        <v>28637</v>
      </c>
      <c r="G193" s="3">
        <v>3780</v>
      </c>
      <c r="H193" s="3">
        <v>276</v>
      </c>
      <c r="I193" s="3"/>
      <c r="J193" s="3"/>
      <c r="K193" s="3" t="s">
        <v>4082</v>
      </c>
      <c r="L193" s="3"/>
      <c r="M193" s="3" t="s">
        <v>4082</v>
      </c>
      <c r="N193" s="3"/>
      <c r="O193" s="3"/>
      <c r="P193" s="3"/>
      <c r="Q193" s="3"/>
      <c r="R193" s="3" t="s">
        <v>4082</v>
      </c>
      <c r="S193" s="3"/>
      <c r="T193" s="3"/>
      <c r="U193" s="3" t="s">
        <v>4082</v>
      </c>
      <c r="V193" s="3"/>
      <c r="W193" s="4"/>
    </row>
    <row r="194" spans="1:23" x14ac:dyDescent="0.2">
      <c r="A194" t="s">
        <v>4207</v>
      </c>
      <c r="B194" s="3">
        <v>12047</v>
      </c>
      <c r="C194" s="3">
        <v>31762</v>
      </c>
      <c r="D194" s="3">
        <v>180618</v>
      </c>
      <c r="E194" s="3"/>
      <c r="F194" s="3">
        <v>27982</v>
      </c>
      <c r="G194" s="3">
        <v>3780</v>
      </c>
      <c r="H194" s="3">
        <v>318</v>
      </c>
      <c r="I194" s="3"/>
      <c r="J194" s="3"/>
      <c r="K194" s="3" t="s">
        <v>4082</v>
      </c>
      <c r="L194" s="3"/>
      <c r="M194" s="3" t="s">
        <v>4082</v>
      </c>
      <c r="N194" s="3"/>
      <c r="O194" s="3"/>
      <c r="P194" s="3"/>
      <c r="Q194" s="3"/>
      <c r="R194" s="3" t="s">
        <v>4082</v>
      </c>
      <c r="S194" s="3"/>
      <c r="T194" s="3"/>
      <c r="U194" s="3" t="s">
        <v>4082</v>
      </c>
      <c r="V194" s="3"/>
      <c r="W194" s="4"/>
    </row>
    <row r="195" spans="1:23" x14ac:dyDescent="0.2">
      <c r="A195" t="s">
        <v>4208</v>
      </c>
      <c r="B195" s="3">
        <v>11495</v>
      </c>
      <c r="C195" s="3">
        <v>23123</v>
      </c>
      <c r="D195" s="3">
        <v>125577</v>
      </c>
      <c r="E195" s="3"/>
      <c r="F195" s="3">
        <v>19955</v>
      </c>
      <c r="G195" s="3">
        <v>3168</v>
      </c>
      <c r="H195" s="3">
        <v>260</v>
      </c>
      <c r="I195" s="3"/>
      <c r="J195" s="3"/>
      <c r="K195" s="3" t="s">
        <v>4082</v>
      </c>
      <c r="L195" s="3"/>
      <c r="M195" s="3" t="s">
        <v>4082</v>
      </c>
      <c r="N195" s="3"/>
      <c r="O195" s="3"/>
      <c r="P195" s="3"/>
      <c r="Q195" s="3"/>
      <c r="R195" s="3" t="s">
        <v>4082</v>
      </c>
      <c r="S195" s="3"/>
      <c r="T195" s="3"/>
      <c r="U195" s="3" t="s">
        <v>4082</v>
      </c>
      <c r="V195" s="3"/>
      <c r="W195" s="4"/>
    </row>
    <row r="196" spans="1:23" x14ac:dyDescent="0.2">
      <c r="A196" t="s">
        <v>4209</v>
      </c>
      <c r="B196" s="3">
        <v>7859</v>
      </c>
      <c r="C196" s="3">
        <v>10301</v>
      </c>
      <c r="D196" s="3">
        <v>40476</v>
      </c>
      <c r="E196" s="3"/>
      <c r="F196" s="3">
        <v>7522</v>
      </c>
      <c r="G196" s="3">
        <v>2779</v>
      </c>
      <c r="H196" s="3">
        <v>2598</v>
      </c>
      <c r="I196" s="3">
        <v>2598</v>
      </c>
      <c r="J196" s="3"/>
      <c r="K196" s="3" t="s">
        <v>4082</v>
      </c>
      <c r="L196" s="3"/>
      <c r="M196" s="3" t="s">
        <v>4082</v>
      </c>
      <c r="N196" s="3"/>
      <c r="O196" s="3"/>
      <c r="P196" s="3"/>
      <c r="Q196" s="3"/>
      <c r="R196" s="3" t="s">
        <v>4082</v>
      </c>
      <c r="S196" s="3"/>
      <c r="T196" s="3"/>
      <c r="U196" s="3" t="s">
        <v>4082</v>
      </c>
      <c r="V196" s="3"/>
      <c r="W196" s="4"/>
    </row>
    <row r="197" spans="1:23" x14ac:dyDescent="0.2">
      <c r="A197" t="s">
        <v>4210</v>
      </c>
      <c r="B197" s="3">
        <v>6741</v>
      </c>
      <c r="C197" s="3">
        <v>9799</v>
      </c>
      <c r="D197" s="3">
        <v>36447</v>
      </c>
      <c r="E197" s="3"/>
      <c r="F197" s="3">
        <v>7020</v>
      </c>
      <c r="G197" s="3">
        <v>2779</v>
      </c>
      <c r="H197" s="3">
        <v>3010</v>
      </c>
      <c r="I197" s="3">
        <v>3010</v>
      </c>
      <c r="J197" s="3"/>
      <c r="K197" s="3" t="s">
        <v>4082</v>
      </c>
      <c r="L197" s="3"/>
      <c r="M197" s="3" t="s">
        <v>4082</v>
      </c>
      <c r="N197" s="3"/>
      <c r="O197" s="3"/>
      <c r="P197" s="3"/>
      <c r="Q197" s="3"/>
      <c r="R197" s="3" t="s">
        <v>4082</v>
      </c>
      <c r="S197" s="3"/>
      <c r="T197" s="3"/>
      <c r="U197" s="3" t="s">
        <v>4082</v>
      </c>
      <c r="V197" s="3"/>
      <c r="W197" s="4"/>
    </row>
    <row r="198" spans="1:23" x14ac:dyDescent="0.2">
      <c r="A198" t="s">
        <v>4211</v>
      </c>
      <c r="B198" s="3">
        <v>8158</v>
      </c>
      <c r="C198" s="3">
        <v>11332</v>
      </c>
      <c r="D198" s="3">
        <v>44237</v>
      </c>
      <c r="E198" s="3"/>
      <c r="F198" s="3">
        <v>8562</v>
      </c>
      <c r="G198" s="3">
        <v>2770</v>
      </c>
      <c r="H198" s="3">
        <v>3510</v>
      </c>
      <c r="I198" s="3">
        <v>3510</v>
      </c>
      <c r="J198" s="3"/>
      <c r="K198" s="3" t="s">
        <v>4082</v>
      </c>
      <c r="L198" s="3"/>
      <c r="M198" s="3" t="s">
        <v>4082</v>
      </c>
      <c r="N198" s="3"/>
      <c r="O198" s="3"/>
      <c r="P198" s="3"/>
      <c r="Q198" s="3"/>
      <c r="R198" s="3" t="s">
        <v>4082</v>
      </c>
      <c r="S198" s="3"/>
      <c r="T198" s="3"/>
      <c r="U198" s="3" t="s">
        <v>4082</v>
      </c>
      <c r="V198" s="3"/>
      <c r="W198" s="4"/>
    </row>
    <row r="199" spans="1:23" x14ac:dyDescent="0.2">
      <c r="A199" t="s">
        <v>4212</v>
      </c>
      <c r="B199" s="3">
        <v>9251</v>
      </c>
      <c r="C199" s="3">
        <v>11646</v>
      </c>
      <c r="D199" s="3">
        <v>48013</v>
      </c>
      <c r="E199" s="3"/>
      <c r="F199" s="3">
        <v>8876</v>
      </c>
      <c r="G199" s="3">
        <v>2770</v>
      </c>
      <c r="H199" s="3">
        <v>2845</v>
      </c>
      <c r="I199" s="3">
        <v>2837</v>
      </c>
      <c r="J199" s="3"/>
      <c r="K199" s="3" t="s">
        <v>4082</v>
      </c>
      <c r="L199" s="3"/>
      <c r="M199" s="3" t="s">
        <v>4082</v>
      </c>
      <c r="N199" s="3"/>
      <c r="O199" s="3"/>
      <c r="P199" s="3"/>
      <c r="Q199" s="3"/>
      <c r="R199" s="3" t="s">
        <v>4082</v>
      </c>
      <c r="S199" s="3"/>
      <c r="T199" s="3"/>
      <c r="U199" s="3" t="s">
        <v>4082</v>
      </c>
      <c r="V199" s="3"/>
      <c r="W199" s="4"/>
    </row>
    <row r="200" spans="1:23" x14ac:dyDescent="0.2">
      <c r="A200" t="s">
        <v>4213</v>
      </c>
      <c r="B200" s="3">
        <v>6703</v>
      </c>
      <c r="C200" s="3">
        <v>9480</v>
      </c>
      <c r="D200" s="3">
        <v>35659</v>
      </c>
      <c r="E200" s="3"/>
      <c r="F200" s="3">
        <v>6710</v>
      </c>
      <c r="G200" s="3">
        <v>2770</v>
      </c>
      <c r="H200" s="3">
        <v>2791</v>
      </c>
      <c r="I200" s="3">
        <v>2790.5</v>
      </c>
      <c r="J200" s="3"/>
      <c r="K200" s="3" t="s">
        <v>4082</v>
      </c>
      <c r="L200" s="3"/>
      <c r="M200" s="3" t="s">
        <v>4082</v>
      </c>
      <c r="N200" s="3"/>
      <c r="O200" s="3"/>
      <c r="P200" s="3"/>
      <c r="Q200" s="3"/>
      <c r="R200" s="3" t="s">
        <v>4082</v>
      </c>
      <c r="S200" s="3"/>
      <c r="T200" s="3"/>
      <c r="U200" s="3" t="s">
        <v>4082</v>
      </c>
      <c r="V200" s="3"/>
      <c r="W200" s="4"/>
    </row>
    <row r="201" spans="1:23" x14ac:dyDescent="0.2">
      <c r="A201" t="s">
        <v>4214</v>
      </c>
      <c r="B201" s="3">
        <v>13189</v>
      </c>
      <c r="C201" s="3">
        <v>167910</v>
      </c>
      <c r="D201" s="3">
        <v>484080</v>
      </c>
      <c r="E201" s="3"/>
      <c r="F201" s="3">
        <v>167910</v>
      </c>
      <c r="G201" s="3"/>
      <c r="H201" s="3">
        <v>9361</v>
      </c>
      <c r="I201" s="3"/>
      <c r="J201" s="3"/>
      <c r="K201" s="3"/>
      <c r="L201" s="3" t="s">
        <v>4082</v>
      </c>
      <c r="M201" s="3" t="s">
        <v>4082</v>
      </c>
      <c r="N201" s="3" t="s">
        <v>4082</v>
      </c>
      <c r="O201" s="3" t="s">
        <v>4082</v>
      </c>
      <c r="P201" s="3"/>
      <c r="Q201" s="3"/>
      <c r="R201" s="3" t="s">
        <v>4082</v>
      </c>
      <c r="S201" s="3" t="s">
        <v>4082</v>
      </c>
      <c r="T201" s="3"/>
      <c r="U201" s="3" t="s">
        <v>4082</v>
      </c>
      <c r="V201" s="3"/>
      <c r="W201" s="4"/>
    </row>
    <row r="202" spans="1:23" x14ac:dyDescent="0.2">
      <c r="A202" t="s">
        <v>3039</v>
      </c>
      <c r="B202" s="3">
        <v>803</v>
      </c>
      <c r="C202" s="3">
        <v>882</v>
      </c>
      <c r="D202" s="3">
        <v>13290</v>
      </c>
      <c r="E202" s="3"/>
      <c r="F202" s="3">
        <v>834</v>
      </c>
      <c r="G202" s="3">
        <v>48</v>
      </c>
      <c r="H202" s="3">
        <v>16</v>
      </c>
      <c r="I202" s="3">
        <v>12</v>
      </c>
      <c r="J202" s="3" t="s">
        <v>4082</v>
      </c>
      <c r="K202" s="3"/>
      <c r="L202" s="3" t="s">
        <v>4082</v>
      </c>
      <c r="M202" s="3" t="s">
        <v>4082</v>
      </c>
      <c r="N202" s="3"/>
      <c r="O202" s="3"/>
      <c r="P202" s="3"/>
      <c r="Q202" s="3"/>
      <c r="R202" s="3" t="s">
        <v>4082</v>
      </c>
      <c r="S202" s="3"/>
      <c r="T202" s="3"/>
      <c r="U202" s="3" t="s">
        <v>4082</v>
      </c>
      <c r="V202" s="3"/>
      <c r="W202" s="4"/>
    </row>
    <row r="203" spans="1:23" x14ac:dyDescent="0.2">
      <c r="A203" t="s">
        <v>4215</v>
      </c>
      <c r="B203" s="3">
        <v>7271</v>
      </c>
      <c r="C203" s="3">
        <v>9551</v>
      </c>
      <c r="D203" s="3">
        <v>38219</v>
      </c>
      <c r="E203" s="3"/>
      <c r="F203" s="3">
        <v>6965</v>
      </c>
      <c r="G203" s="3">
        <v>2586</v>
      </c>
      <c r="H203" s="3">
        <v>2607</v>
      </c>
      <c r="I203" s="3"/>
      <c r="J203" s="3"/>
      <c r="K203" s="3" t="s">
        <v>4082</v>
      </c>
      <c r="L203" s="3"/>
      <c r="M203" s="3" t="s">
        <v>4082</v>
      </c>
      <c r="N203" s="3"/>
      <c r="O203" s="3"/>
      <c r="P203" s="3"/>
      <c r="Q203" s="3"/>
      <c r="R203" s="3" t="s">
        <v>4082</v>
      </c>
      <c r="S203" s="3"/>
      <c r="T203" s="3"/>
      <c r="U203" s="3" t="s">
        <v>4082</v>
      </c>
      <c r="V203" s="3"/>
      <c r="W203" s="4"/>
    </row>
    <row r="204" spans="1:23" x14ac:dyDescent="0.2">
      <c r="A204" t="s">
        <v>4216</v>
      </c>
      <c r="B204" s="3">
        <v>354</v>
      </c>
      <c r="C204" s="3">
        <v>31329</v>
      </c>
      <c r="D204" s="3">
        <v>90384</v>
      </c>
      <c r="E204" s="3"/>
      <c r="F204" s="3">
        <v>31329</v>
      </c>
      <c r="G204" s="3"/>
      <c r="H204" s="3" t="s">
        <v>4047</v>
      </c>
      <c r="I204" s="3"/>
      <c r="J204" s="3"/>
      <c r="K204" s="3"/>
      <c r="L204" s="3"/>
      <c r="M204" s="3"/>
      <c r="N204" s="3" t="s">
        <v>4082</v>
      </c>
      <c r="O204" s="3"/>
      <c r="P204" s="3" t="s">
        <v>4082</v>
      </c>
      <c r="Q204" s="3"/>
      <c r="R204" s="3" t="s">
        <v>4082</v>
      </c>
      <c r="S204" s="3" t="s">
        <v>4082</v>
      </c>
      <c r="T204" s="3"/>
      <c r="U204" s="3"/>
      <c r="V204" s="4"/>
      <c r="W204" s="4"/>
    </row>
    <row r="205" spans="1:23" x14ac:dyDescent="0.2">
      <c r="A205" t="s">
        <v>4217</v>
      </c>
      <c r="B205" s="3">
        <v>5115</v>
      </c>
      <c r="C205" s="3">
        <v>6036</v>
      </c>
      <c r="D205" s="3">
        <v>355372</v>
      </c>
      <c r="E205" s="3"/>
      <c r="F205" s="3">
        <v>6036</v>
      </c>
      <c r="G205" s="3"/>
      <c r="H205" s="3">
        <v>1.5</v>
      </c>
      <c r="I205" s="3">
        <v>1.5</v>
      </c>
      <c r="J205" s="3"/>
      <c r="K205" s="3" t="s">
        <v>4082</v>
      </c>
      <c r="L205" s="3" t="s">
        <v>4082</v>
      </c>
      <c r="M205" s="3" t="s">
        <v>4082</v>
      </c>
      <c r="N205" s="3"/>
      <c r="O205" s="3"/>
      <c r="P205" s="3"/>
      <c r="Q205" s="3" t="s">
        <v>4082</v>
      </c>
      <c r="R205" s="3" t="s">
        <v>4082</v>
      </c>
      <c r="S205" s="3" t="s">
        <v>4082</v>
      </c>
      <c r="T205" s="3"/>
      <c r="U205" s="3"/>
      <c r="V205" s="3"/>
      <c r="W205" s="4"/>
    </row>
    <row r="206" spans="1:23" x14ac:dyDescent="0.2">
      <c r="A206" t="s">
        <v>4218</v>
      </c>
      <c r="B206" s="3">
        <v>6962</v>
      </c>
      <c r="C206" s="3">
        <v>8883</v>
      </c>
      <c r="D206" s="3">
        <v>36742</v>
      </c>
      <c r="E206" s="3"/>
      <c r="F206" s="3">
        <v>6478</v>
      </c>
      <c r="G206" s="3">
        <v>2405</v>
      </c>
      <c r="H206" s="3">
        <v>2188</v>
      </c>
      <c r="I206" s="3"/>
      <c r="J206" s="3"/>
      <c r="K206" s="3" t="s">
        <v>4082</v>
      </c>
      <c r="L206" s="3"/>
      <c r="M206" s="3" t="s">
        <v>4082</v>
      </c>
      <c r="N206" s="3"/>
      <c r="O206" s="3"/>
      <c r="P206" s="3"/>
      <c r="Q206" s="3"/>
      <c r="R206" s="3" t="s">
        <v>4082</v>
      </c>
      <c r="S206" s="3"/>
      <c r="T206" s="3"/>
      <c r="U206" s="3" t="s">
        <v>4082</v>
      </c>
      <c r="V206" s="3"/>
      <c r="W206" s="4"/>
    </row>
    <row r="207" spans="1:23" x14ac:dyDescent="0.2">
      <c r="A207" t="s">
        <v>4059</v>
      </c>
      <c r="B207" s="3">
        <v>14021</v>
      </c>
      <c r="C207" s="3">
        <v>14115</v>
      </c>
      <c r="D207" s="3">
        <v>80384</v>
      </c>
      <c r="E207" s="3"/>
      <c r="F207" s="3">
        <v>1603</v>
      </c>
      <c r="G207" s="3">
        <v>12512</v>
      </c>
      <c r="H207" s="3">
        <v>214</v>
      </c>
      <c r="I207" s="3"/>
      <c r="J207" s="3"/>
      <c r="K207" s="3" t="s">
        <v>4082</v>
      </c>
      <c r="L207" s="3" t="s">
        <v>4082</v>
      </c>
      <c r="M207" s="3" t="s">
        <v>4082</v>
      </c>
      <c r="N207" s="3" t="s">
        <v>4082</v>
      </c>
      <c r="O207" s="3" t="s">
        <v>4082</v>
      </c>
      <c r="P207" s="3"/>
      <c r="Q207" s="3"/>
      <c r="R207" s="3" t="s">
        <v>4082</v>
      </c>
      <c r="S207" s="3"/>
      <c r="T207" s="3"/>
      <c r="U207" s="3" t="s">
        <v>4082</v>
      </c>
      <c r="V207" s="3"/>
      <c r="W207" s="4"/>
    </row>
    <row r="208" spans="1:23" x14ac:dyDescent="0.2">
      <c r="A208" t="s">
        <v>4219</v>
      </c>
      <c r="B208" s="3">
        <v>119589</v>
      </c>
      <c r="C208" s="3">
        <v>129180</v>
      </c>
      <c r="D208" s="3">
        <v>615282</v>
      </c>
      <c r="E208" s="3"/>
      <c r="F208" s="3">
        <v>129180</v>
      </c>
      <c r="G208" s="3"/>
      <c r="H208" s="3">
        <v>242</v>
      </c>
      <c r="I208" s="3"/>
      <c r="J208" s="3"/>
      <c r="K208" s="3" t="s">
        <v>4082</v>
      </c>
      <c r="L208" s="3" t="s">
        <v>4082</v>
      </c>
      <c r="M208" s="3" t="s">
        <v>4082</v>
      </c>
      <c r="N208" s="3" t="s">
        <v>4082</v>
      </c>
      <c r="O208" s="3" t="s">
        <v>4082</v>
      </c>
      <c r="P208" s="3"/>
      <c r="Q208" s="3"/>
      <c r="R208" s="3" t="s">
        <v>4082</v>
      </c>
      <c r="S208" s="3"/>
      <c r="T208" s="3"/>
      <c r="U208" s="3"/>
      <c r="V208" s="3"/>
      <c r="W208" s="4"/>
    </row>
    <row r="209" spans="1:23" ht="21" x14ac:dyDescent="0.25">
      <c r="A209" t="s">
        <v>3083</v>
      </c>
      <c r="B209" s="3">
        <v>576</v>
      </c>
      <c r="C209" s="3">
        <v>505</v>
      </c>
      <c r="D209" s="3">
        <v>2184</v>
      </c>
      <c r="E209" s="3"/>
      <c r="F209" s="3">
        <v>56</v>
      </c>
      <c r="G209" s="3">
        <v>449</v>
      </c>
      <c r="H209" s="3">
        <v>65.666666667000001</v>
      </c>
      <c r="I209" s="11">
        <v>11.724138</v>
      </c>
      <c r="J209" s="3"/>
      <c r="K209" s="3" t="s">
        <v>4082</v>
      </c>
      <c r="L209" s="3"/>
      <c r="M209" s="3"/>
      <c r="N209" s="3"/>
      <c r="O209" s="3" t="s">
        <v>4082</v>
      </c>
      <c r="P209" s="3"/>
      <c r="Q209" s="3"/>
      <c r="R209" s="3"/>
      <c r="S209" s="3"/>
      <c r="T209" s="3"/>
      <c r="U209" s="3" t="s">
        <v>4082</v>
      </c>
      <c r="V209" s="3"/>
      <c r="W209" s="4"/>
    </row>
    <row r="210" spans="1:23" x14ac:dyDescent="0.2">
      <c r="A210" t="s">
        <v>4220</v>
      </c>
      <c r="B210" s="3">
        <v>879</v>
      </c>
      <c r="C210" s="3">
        <v>3771</v>
      </c>
      <c r="D210" s="3">
        <v>11313</v>
      </c>
      <c r="E210" s="3"/>
      <c r="F210" s="3">
        <v>1639</v>
      </c>
      <c r="G210" s="3">
        <v>2132</v>
      </c>
      <c r="H210" s="3">
        <v>608910</v>
      </c>
      <c r="I210" s="3"/>
      <c r="J210" s="3" t="s">
        <v>4082</v>
      </c>
      <c r="K210" s="3"/>
      <c r="L210" s="3"/>
      <c r="M210" s="3"/>
      <c r="N210" s="3"/>
      <c r="O210" s="3"/>
      <c r="P210" s="3"/>
      <c r="Q210" s="3"/>
      <c r="R210" s="3" t="s">
        <v>4082</v>
      </c>
      <c r="S210" s="3"/>
      <c r="T210" s="3"/>
      <c r="U210" s="3" t="s">
        <v>4082</v>
      </c>
      <c r="V210" s="3"/>
      <c r="W210" s="4"/>
    </row>
    <row r="211" spans="1:23" x14ac:dyDescent="0.2">
      <c r="A211" t="s">
        <v>4018</v>
      </c>
      <c r="B211" s="3">
        <v>182</v>
      </c>
      <c r="C211" s="3">
        <v>128</v>
      </c>
      <c r="D211" s="3">
        <v>735</v>
      </c>
      <c r="E211" s="3">
        <v>25</v>
      </c>
      <c r="F211" s="3">
        <v>75</v>
      </c>
      <c r="G211" s="3">
        <v>28</v>
      </c>
      <c r="H211" s="3">
        <v>-41</v>
      </c>
      <c r="I211" s="3">
        <v>-43</v>
      </c>
      <c r="J211" s="3"/>
      <c r="K211" s="3" t="s">
        <v>4082</v>
      </c>
      <c r="L211" s="3"/>
      <c r="M211" s="3"/>
      <c r="N211" s="3"/>
      <c r="O211" s="3"/>
      <c r="P211" s="3"/>
      <c r="Q211" s="3"/>
      <c r="R211" s="3"/>
      <c r="S211" s="3"/>
      <c r="T211" s="3" t="s">
        <v>4082</v>
      </c>
      <c r="U211" s="3"/>
      <c r="V211" s="3" t="s">
        <v>4082</v>
      </c>
      <c r="W211" s="4"/>
    </row>
    <row r="212" spans="1:23" x14ac:dyDescent="0.2">
      <c r="A212" t="s">
        <v>4221</v>
      </c>
      <c r="B212" s="3">
        <v>76342</v>
      </c>
      <c r="C212" s="3">
        <v>220686</v>
      </c>
      <c r="D212" s="3">
        <v>859614</v>
      </c>
      <c r="E212" s="3"/>
      <c r="F212" s="3">
        <v>1880</v>
      </c>
      <c r="G212" s="3">
        <v>218806</v>
      </c>
      <c r="H212" s="3">
        <v>104810000000</v>
      </c>
      <c r="I212" s="9"/>
      <c r="J212" s="3"/>
      <c r="K212" s="3" t="s">
        <v>4082</v>
      </c>
      <c r="L212" s="3"/>
      <c r="M212" s="3"/>
      <c r="N212" s="3"/>
      <c r="O212" s="3"/>
      <c r="P212" s="3"/>
      <c r="Q212" s="3"/>
      <c r="R212" s="3"/>
      <c r="S212" s="3"/>
      <c r="T212" s="3"/>
      <c r="U212" s="3" t="s">
        <v>4082</v>
      </c>
      <c r="V212" s="3"/>
      <c r="W212" s="4"/>
    </row>
    <row r="213" spans="1:23" x14ac:dyDescent="0.2">
      <c r="A213" t="s">
        <v>4222</v>
      </c>
      <c r="B213" s="3">
        <v>13895</v>
      </c>
      <c r="C213" s="3">
        <v>360822</v>
      </c>
      <c r="D213" s="3">
        <v>568444</v>
      </c>
      <c r="E213" s="3"/>
      <c r="F213" s="3">
        <v>13200</v>
      </c>
      <c r="G213" s="3">
        <v>347622</v>
      </c>
      <c r="H213" s="3">
        <v>162</v>
      </c>
      <c r="I213" s="3"/>
      <c r="J213" s="3"/>
      <c r="K213" s="3"/>
      <c r="L213" s="3"/>
      <c r="M213" s="3" t="s">
        <v>4082</v>
      </c>
      <c r="N213" s="3"/>
      <c r="O213" s="3" t="s">
        <v>4082</v>
      </c>
      <c r="P213" s="3"/>
      <c r="Q213" s="3"/>
      <c r="R213" s="3" t="s">
        <v>4082</v>
      </c>
      <c r="S213" s="3" t="s">
        <v>4082</v>
      </c>
      <c r="T213" s="3"/>
      <c r="U213" s="3" t="s">
        <v>4082</v>
      </c>
      <c r="V213" s="3"/>
      <c r="W213" s="4"/>
    </row>
    <row r="214" spans="1:23" x14ac:dyDescent="0.2">
      <c r="A214" t="s">
        <v>4223</v>
      </c>
      <c r="B214" s="3">
        <v>131991</v>
      </c>
      <c r="C214" s="3">
        <v>12648</v>
      </c>
      <c r="D214" s="3">
        <v>410582</v>
      </c>
      <c r="E214" s="3"/>
      <c r="F214" s="3">
        <v>7482</v>
      </c>
      <c r="G214" s="3">
        <v>5166</v>
      </c>
      <c r="H214" s="3">
        <v>0</v>
      </c>
      <c r="I214" s="3"/>
      <c r="J214" s="3"/>
      <c r="K214" s="3" t="s">
        <v>4082</v>
      </c>
      <c r="L214" s="3" t="s">
        <v>4082</v>
      </c>
      <c r="M214" s="3" t="s">
        <v>4082</v>
      </c>
      <c r="N214" s="3"/>
      <c r="O214" s="3" t="s">
        <v>4082</v>
      </c>
      <c r="P214" s="3"/>
      <c r="Q214" s="3" t="s">
        <v>4082</v>
      </c>
      <c r="R214" s="3"/>
      <c r="S214" s="3" t="s">
        <v>4082</v>
      </c>
      <c r="T214" s="3"/>
      <c r="U214" s="3" t="s">
        <v>4082</v>
      </c>
      <c r="V214" s="3"/>
      <c r="W214" s="4"/>
    </row>
    <row r="215" spans="1:23" x14ac:dyDescent="0.2">
      <c r="A215" t="s">
        <v>4224</v>
      </c>
      <c r="B215" s="3">
        <v>68455</v>
      </c>
      <c r="C215" s="3">
        <v>1804022</v>
      </c>
      <c r="D215" s="3">
        <v>2842044</v>
      </c>
      <c r="E215" s="3"/>
      <c r="F215" s="3">
        <v>66022</v>
      </c>
      <c r="G215" s="3">
        <v>1738000</v>
      </c>
      <c r="H215" s="3" t="s">
        <v>4356</v>
      </c>
      <c r="I215" s="3"/>
      <c r="J215" s="3"/>
      <c r="K215" s="3"/>
      <c r="L215" s="3"/>
      <c r="M215" s="3" t="s">
        <v>4082</v>
      </c>
      <c r="N215" s="3"/>
      <c r="O215" s="3" t="s">
        <v>4082</v>
      </c>
      <c r="P215" s="3"/>
      <c r="Q215" s="3"/>
      <c r="R215" s="3" t="s">
        <v>4082</v>
      </c>
      <c r="S215" s="3" t="s">
        <v>4082</v>
      </c>
      <c r="T215" s="3"/>
      <c r="U215" s="3" t="s">
        <v>4082</v>
      </c>
      <c r="V215" s="3"/>
      <c r="W215" s="4"/>
    </row>
    <row r="216" spans="1:23" x14ac:dyDescent="0.2">
      <c r="A216" t="s">
        <v>3103</v>
      </c>
      <c r="B216" s="3">
        <v>4289</v>
      </c>
      <c r="C216" s="3">
        <v>2883</v>
      </c>
      <c r="D216" s="3">
        <v>81746</v>
      </c>
      <c r="E216" s="3"/>
      <c r="F216" s="3">
        <v>2880</v>
      </c>
      <c r="G216" s="3">
        <v>3</v>
      </c>
      <c r="H216" s="3">
        <v>2</v>
      </c>
      <c r="I216" s="3"/>
      <c r="J216" s="3"/>
      <c r="K216" s="3" t="s">
        <v>4082</v>
      </c>
      <c r="L216" s="3" t="s">
        <v>4082</v>
      </c>
      <c r="M216" s="3"/>
      <c r="N216" s="3" t="s">
        <v>4082</v>
      </c>
      <c r="O216" s="3"/>
      <c r="P216" s="3"/>
      <c r="Q216" s="3"/>
      <c r="R216" s="3" t="s">
        <v>4082</v>
      </c>
      <c r="S216" s="3"/>
      <c r="T216" s="3"/>
      <c r="U216" s="3" t="s">
        <v>4082</v>
      </c>
      <c r="V216" s="3"/>
      <c r="W216" s="4"/>
    </row>
    <row r="217" spans="1:23" x14ac:dyDescent="0.2">
      <c r="A217" t="s">
        <v>4225</v>
      </c>
      <c r="B217" s="3">
        <v>1997</v>
      </c>
      <c r="C217" s="3">
        <v>8399</v>
      </c>
      <c r="D217" s="3">
        <v>199862</v>
      </c>
      <c r="E217" s="3">
        <v>19</v>
      </c>
      <c r="F217" s="3">
        <v>8000</v>
      </c>
      <c r="G217" s="3">
        <v>380</v>
      </c>
      <c r="H217" s="3" t="s">
        <v>4047</v>
      </c>
      <c r="I217" s="3"/>
      <c r="J217" s="3"/>
      <c r="K217" s="3"/>
      <c r="L217" s="3" t="s">
        <v>4082</v>
      </c>
      <c r="M217" s="3"/>
      <c r="N217" s="3"/>
      <c r="O217" s="3" t="s">
        <v>4082</v>
      </c>
      <c r="P217" s="3"/>
      <c r="Q217" s="3"/>
      <c r="R217" s="3"/>
      <c r="S217" s="3" t="s">
        <v>4082</v>
      </c>
      <c r="T217" s="3"/>
      <c r="U217" s="3" t="s">
        <v>4082</v>
      </c>
      <c r="V217" s="3" t="s">
        <v>4082</v>
      </c>
      <c r="W217" s="4"/>
    </row>
    <row r="218" spans="1:23" x14ac:dyDescent="0.2">
      <c r="A218" t="s">
        <v>3118</v>
      </c>
      <c r="B218" s="3">
        <v>3503</v>
      </c>
      <c r="C218" s="3">
        <v>4173</v>
      </c>
      <c r="D218" s="3">
        <v>92133</v>
      </c>
      <c r="E218" s="3"/>
      <c r="F218" s="3">
        <v>3633</v>
      </c>
      <c r="G218" s="3">
        <v>540</v>
      </c>
      <c r="H218" s="3">
        <v>21</v>
      </c>
      <c r="I218" s="3"/>
      <c r="J218" s="3"/>
      <c r="K218" s="3"/>
      <c r="L218" s="3" t="s">
        <v>4082</v>
      </c>
      <c r="M218" s="3"/>
      <c r="N218" s="3" t="s">
        <v>4082</v>
      </c>
      <c r="O218" s="3" t="s">
        <v>4082</v>
      </c>
      <c r="P218" s="3"/>
      <c r="Q218" s="3"/>
      <c r="R218" s="3" t="s">
        <v>4082</v>
      </c>
      <c r="S218" s="3"/>
      <c r="T218" s="3"/>
      <c r="U218" s="3" t="s">
        <v>4082</v>
      </c>
      <c r="V218" s="3"/>
      <c r="W218" s="4"/>
    </row>
    <row r="219" spans="1:23" x14ac:dyDescent="0.2">
      <c r="A219" t="s">
        <v>4226</v>
      </c>
      <c r="B219" s="3">
        <v>24496</v>
      </c>
      <c r="C219" s="3">
        <v>22696</v>
      </c>
      <c r="D219" s="3">
        <v>116733</v>
      </c>
      <c r="E219" s="3">
        <v>211</v>
      </c>
      <c r="F219" s="3">
        <v>22470</v>
      </c>
      <c r="G219" s="3">
        <v>15</v>
      </c>
      <c r="H219" s="3" t="s">
        <v>4047</v>
      </c>
      <c r="I219" s="3"/>
      <c r="J219" s="3"/>
      <c r="K219" s="3" t="s">
        <v>4082</v>
      </c>
      <c r="L219" s="3" t="s">
        <v>4082</v>
      </c>
      <c r="M219" s="3"/>
      <c r="N219" s="3"/>
      <c r="O219" s="3" t="s">
        <v>4082</v>
      </c>
      <c r="P219" s="3"/>
      <c r="Q219" s="3"/>
      <c r="R219" s="3"/>
      <c r="S219" s="3"/>
      <c r="T219" s="3"/>
      <c r="U219" s="3" t="s">
        <v>4082</v>
      </c>
      <c r="V219" s="3" t="s">
        <v>4082</v>
      </c>
      <c r="W219" s="4"/>
    </row>
    <row r="220" spans="1:23" x14ac:dyDescent="0.2">
      <c r="A220" t="s">
        <v>4227</v>
      </c>
      <c r="B220" s="3">
        <v>40698</v>
      </c>
      <c r="C220" s="3">
        <v>30200</v>
      </c>
      <c r="D220" s="3">
        <v>2110696</v>
      </c>
      <c r="E220" s="3"/>
      <c r="F220" s="3">
        <v>10000</v>
      </c>
      <c r="G220" s="3">
        <v>20200</v>
      </c>
      <c r="H220" s="3">
        <v>-1524.3333333329999</v>
      </c>
      <c r="I220" s="3"/>
      <c r="J220" s="3"/>
      <c r="K220" s="3" t="s">
        <v>4082</v>
      </c>
      <c r="L220" s="3" t="s">
        <v>4082</v>
      </c>
      <c r="M220" s="3"/>
      <c r="N220" s="3"/>
      <c r="O220" s="3"/>
      <c r="P220" s="3"/>
      <c r="Q220" s="3"/>
      <c r="R220" s="3"/>
      <c r="S220" s="3"/>
      <c r="T220" s="3"/>
      <c r="U220" s="3" t="s">
        <v>4082</v>
      </c>
      <c r="V220" s="3"/>
      <c r="W220" s="4"/>
    </row>
    <row r="221" spans="1:23" x14ac:dyDescent="0.2">
      <c r="A221" t="s">
        <v>4228</v>
      </c>
      <c r="B221" s="3">
        <v>172017</v>
      </c>
      <c r="C221" s="3">
        <v>124626</v>
      </c>
      <c r="D221" s="3">
        <v>20433649</v>
      </c>
      <c r="E221" s="3"/>
      <c r="F221" s="3">
        <v>124626</v>
      </c>
      <c r="G221" s="3"/>
      <c r="H221" s="3">
        <v>86</v>
      </c>
      <c r="I221" s="3"/>
      <c r="J221" s="3"/>
      <c r="K221" s="3" t="s">
        <v>4082</v>
      </c>
      <c r="L221" s="3" t="s">
        <v>4082</v>
      </c>
      <c r="M221" s="3" t="s">
        <v>4082</v>
      </c>
      <c r="N221" s="3"/>
      <c r="O221" s="3"/>
      <c r="P221" s="3"/>
      <c r="Q221" s="3"/>
      <c r="R221" s="3" t="s">
        <v>4082</v>
      </c>
      <c r="S221" s="3" t="s">
        <v>4082</v>
      </c>
      <c r="T221" s="3"/>
      <c r="U221" s="3" t="s">
        <v>4082</v>
      </c>
      <c r="V221" s="3"/>
      <c r="W221" s="4"/>
    </row>
    <row r="222" spans="1:23" x14ac:dyDescent="0.2">
      <c r="A222" t="s">
        <v>4229</v>
      </c>
      <c r="B222" s="3">
        <v>44121</v>
      </c>
      <c r="C222" s="3">
        <v>10000</v>
      </c>
      <c r="D222" s="3">
        <v>220859</v>
      </c>
      <c r="E222" s="3"/>
      <c r="F222" s="3">
        <v>10000</v>
      </c>
      <c r="G222" s="3"/>
      <c r="H222" s="3">
        <v>-13</v>
      </c>
      <c r="I222" s="3"/>
      <c r="J222" s="3"/>
      <c r="K222" s="3"/>
      <c r="L222" s="3" t="s">
        <v>4082</v>
      </c>
      <c r="M222" s="3" t="s">
        <v>4082</v>
      </c>
      <c r="N222" s="3" t="s">
        <v>4082</v>
      </c>
      <c r="O222" s="3" t="s">
        <v>4082</v>
      </c>
      <c r="P222" s="3"/>
      <c r="Q222" s="3"/>
      <c r="R222" s="3" t="s">
        <v>4082</v>
      </c>
      <c r="S222" s="3"/>
      <c r="T222" s="3"/>
      <c r="U222" s="3" t="s">
        <v>4082</v>
      </c>
      <c r="V222" s="3"/>
      <c r="W222" s="4"/>
    </row>
    <row r="223" spans="1:23" x14ac:dyDescent="0.2">
      <c r="A223" t="s">
        <v>4230</v>
      </c>
      <c r="B223" s="3">
        <v>4055</v>
      </c>
      <c r="C223" s="3">
        <v>2738</v>
      </c>
      <c r="D223" s="3">
        <v>68529</v>
      </c>
      <c r="E223" s="3"/>
      <c r="F223" s="3">
        <v>2738</v>
      </c>
      <c r="G223" s="3"/>
      <c r="H223" s="3" t="s">
        <v>4356</v>
      </c>
      <c r="I223" s="3"/>
      <c r="J223" s="3"/>
      <c r="K223" s="3" t="s">
        <v>4082</v>
      </c>
      <c r="L223" s="3" t="s">
        <v>4082</v>
      </c>
      <c r="M223" s="3" t="s">
        <v>4082</v>
      </c>
      <c r="N223" s="3"/>
      <c r="O223" s="3" t="s">
        <v>4082</v>
      </c>
      <c r="P223" s="3"/>
      <c r="Q223" s="3"/>
      <c r="R223" s="3" t="s">
        <v>4082</v>
      </c>
      <c r="S223" s="3" t="s">
        <v>4082</v>
      </c>
      <c r="T223" s="3"/>
      <c r="U223" s="3" t="s">
        <v>4082</v>
      </c>
      <c r="V223" s="3"/>
      <c r="W223" s="4"/>
    </row>
    <row r="224" spans="1:23" x14ac:dyDescent="0.2">
      <c r="A224" t="s">
        <v>3140</v>
      </c>
      <c r="B224" s="3">
        <v>4191</v>
      </c>
      <c r="C224" s="3">
        <v>2685</v>
      </c>
      <c r="D224" s="3">
        <v>66908</v>
      </c>
      <c r="E224" s="3"/>
      <c r="F224" s="3">
        <v>2685</v>
      </c>
      <c r="G224" s="3"/>
      <c r="H224" s="3">
        <v>27</v>
      </c>
      <c r="I224" s="3"/>
      <c r="J224" s="3" t="s">
        <v>4082</v>
      </c>
      <c r="K224" s="3" t="s">
        <v>4082</v>
      </c>
      <c r="L224" s="3" t="s">
        <v>4082</v>
      </c>
      <c r="M224" s="3" t="s">
        <v>4082</v>
      </c>
      <c r="N224" s="3"/>
      <c r="O224" s="3"/>
      <c r="P224" s="3"/>
      <c r="Q224" s="3"/>
      <c r="R224" s="3" t="s">
        <v>4082</v>
      </c>
      <c r="S224" s="3" t="s">
        <v>4082</v>
      </c>
      <c r="T224" s="3"/>
      <c r="U224" s="3" t="s">
        <v>4082</v>
      </c>
      <c r="V224" s="3"/>
      <c r="W224" s="4"/>
    </row>
    <row r="225" spans="1:23" x14ac:dyDescent="0.2">
      <c r="A225" t="s">
        <v>4231</v>
      </c>
      <c r="B225" s="3">
        <v>11063</v>
      </c>
      <c r="C225" s="3">
        <v>7982</v>
      </c>
      <c r="D225" s="3">
        <v>384129</v>
      </c>
      <c r="E225" s="3"/>
      <c r="F225" s="3">
        <v>7982</v>
      </c>
      <c r="G225" s="3"/>
      <c r="H225" s="3">
        <v>45</v>
      </c>
      <c r="I225" s="3"/>
      <c r="J225" s="3"/>
      <c r="K225" s="3" t="s">
        <v>4082</v>
      </c>
      <c r="L225" s="3" t="s">
        <v>4082</v>
      </c>
      <c r="M225" s="3" t="s">
        <v>4082</v>
      </c>
      <c r="N225" s="3"/>
      <c r="O225" s="3" t="s">
        <v>4082</v>
      </c>
      <c r="P225" s="3"/>
      <c r="Q225" s="3"/>
      <c r="R225" s="3" t="s">
        <v>4082</v>
      </c>
      <c r="S225" s="3" t="s">
        <v>4082</v>
      </c>
      <c r="T225" s="3"/>
      <c r="U225" s="3" t="s">
        <v>4082</v>
      </c>
      <c r="V225" s="3"/>
      <c r="W225" s="4"/>
    </row>
    <row r="226" spans="1:23" x14ac:dyDescent="0.2">
      <c r="A226" t="s">
        <v>4232</v>
      </c>
      <c r="B226" s="3">
        <v>1474</v>
      </c>
      <c r="C226" s="3">
        <v>804</v>
      </c>
      <c r="D226" s="3">
        <v>5856</v>
      </c>
      <c r="E226" s="3"/>
      <c r="F226" s="3">
        <v>666</v>
      </c>
      <c r="G226" s="3">
        <v>138</v>
      </c>
      <c r="H226" s="3" t="s">
        <v>4356</v>
      </c>
      <c r="I226" s="3"/>
      <c r="J226" s="3"/>
      <c r="K226" s="3"/>
      <c r="L226" s="3" t="s">
        <v>4082</v>
      </c>
      <c r="M226" s="3"/>
      <c r="N226" s="3"/>
      <c r="O226" s="3" t="s">
        <v>4082</v>
      </c>
      <c r="P226" s="3"/>
      <c r="Q226" s="3"/>
      <c r="R226" s="3"/>
      <c r="S226" s="3"/>
      <c r="T226" s="3"/>
      <c r="U226" s="3" t="s">
        <v>4082</v>
      </c>
      <c r="V226" s="3"/>
      <c r="W226" s="4"/>
    </row>
    <row r="227" spans="1:23" x14ac:dyDescent="0.2">
      <c r="A227" t="s">
        <v>4233</v>
      </c>
      <c r="B227" s="3">
        <v>4687</v>
      </c>
      <c r="C227" s="3">
        <v>3208</v>
      </c>
      <c r="D227" s="3">
        <v>90278</v>
      </c>
      <c r="E227" s="3"/>
      <c r="F227" s="3">
        <v>3208</v>
      </c>
      <c r="G227" s="3"/>
      <c r="H227" s="3" t="s">
        <v>4356</v>
      </c>
      <c r="I227" s="3"/>
      <c r="J227" s="3"/>
      <c r="K227" s="3" t="s">
        <v>4082</v>
      </c>
      <c r="L227" s="3" t="s">
        <v>4082</v>
      </c>
      <c r="M227" s="3" t="s">
        <v>4082</v>
      </c>
      <c r="N227" s="3"/>
      <c r="O227" s="3" t="s">
        <v>4082</v>
      </c>
      <c r="P227" s="3"/>
      <c r="Q227" s="3"/>
      <c r="R227" s="3" t="s">
        <v>4082</v>
      </c>
      <c r="S227" s="3" t="s">
        <v>4082</v>
      </c>
      <c r="T227" s="3"/>
      <c r="U227" s="3" t="s">
        <v>4082</v>
      </c>
      <c r="V227" s="3"/>
      <c r="W227" s="4"/>
    </row>
    <row r="228" spans="1:23" x14ac:dyDescent="0.2">
      <c r="A228" t="s">
        <v>4234</v>
      </c>
      <c r="B228" s="3">
        <v>624166</v>
      </c>
      <c r="C228" s="3">
        <v>17956</v>
      </c>
      <c r="D228" s="3">
        <v>1283444</v>
      </c>
      <c r="E228" s="3"/>
      <c r="F228" s="3">
        <v>17822</v>
      </c>
      <c r="G228" s="3">
        <v>134</v>
      </c>
      <c r="H228" s="3">
        <v>-1454.6717550000001</v>
      </c>
      <c r="I228" s="3"/>
      <c r="J228" s="3"/>
      <c r="K228" s="3" t="s">
        <v>4082</v>
      </c>
      <c r="L228" s="3" t="s">
        <v>4082</v>
      </c>
      <c r="M228" s="3"/>
      <c r="N228" s="3"/>
      <c r="O228" s="3" t="s">
        <v>4082</v>
      </c>
      <c r="P228" s="3"/>
      <c r="Q228" s="3"/>
      <c r="R228" s="3"/>
      <c r="S228" s="3"/>
      <c r="T228" s="3"/>
      <c r="U228" s="3" t="s">
        <v>4082</v>
      </c>
      <c r="V228" s="3"/>
      <c r="W228" s="4"/>
    </row>
    <row r="229" spans="1:23" x14ac:dyDescent="0.2">
      <c r="A229" t="s">
        <v>4235</v>
      </c>
      <c r="B229" s="3">
        <v>182</v>
      </c>
      <c r="C229" s="3">
        <v>100</v>
      </c>
      <c r="D229" s="3">
        <v>666</v>
      </c>
      <c r="E229" s="3">
        <v>90</v>
      </c>
      <c r="F229" s="3"/>
      <c r="G229" s="3">
        <v>10</v>
      </c>
      <c r="H229" s="3" t="s">
        <v>4356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 t="s">
        <v>4082</v>
      </c>
      <c r="U229" s="3"/>
      <c r="V229" s="3" t="s">
        <v>4082</v>
      </c>
      <c r="W229" s="4"/>
    </row>
    <row r="230" spans="1:23" x14ac:dyDescent="0.2">
      <c r="A230" t="s">
        <v>4236</v>
      </c>
      <c r="B230" s="3">
        <v>5527</v>
      </c>
      <c r="C230" s="3">
        <v>3772</v>
      </c>
      <c r="D230" s="3">
        <v>117383</v>
      </c>
      <c r="E230" s="3"/>
      <c r="F230" s="3">
        <v>3772</v>
      </c>
      <c r="G230" s="3"/>
      <c r="H230" s="3" t="s">
        <v>4356</v>
      </c>
      <c r="I230" s="3"/>
      <c r="J230" s="3"/>
      <c r="K230" s="3" t="s">
        <v>4082</v>
      </c>
      <c r="L230" s="3" t="s">
        <v>4082</v>
      </c>
      <c r="M230" s="3" t="s">
        <v>4082</v>
      </c>
      <c r="N230" s="3"/>
      <c r="O230" s="3" t="s">
        <v>4082</v>
      </c>
      <c r="P230" s="3"/>
      <c r="Q230" s="3"/>
      <c r="R230" s="3" t="s">
        <v>4082</v>
      </c>
      <c r="S230" s="3" t="s">
        <v>4082</v>
      </c>
      <c r="T230" s="3"/>
      <c r="U230" s="3" t="s">
        <v>4082</v>
      </c>
      <c r="V230" s="3"/>
      <c r="W230" s="4"/>
    </row>
    <row r="231" spans="1:23" x14ac:dyDescent="0.2">
      <c r="A231" t="s">
        <v>4237</v>
      </c>
      <c r="B231" s="3">
        <v>10666</v>
      </c>
      <c r="C231" s="3">
        <v>4720</v>
      </c>
      <c r="D231" s="3">
        <v>32673</v>
      </c>
      <c r="E231" s="3"/>
      <c r="F231" s="3">
        <v>4720</v>
      </c>
      <c r="G231" s="3"/>
      <c r="H231" s="3">
        <v>-22635740</v>
      </c>
      <c r="I231" s="3">
        <v>-28931833.446612</v>
      </c>
      <c r="J231" s="3"/>
      <c r="K231" s="3" t="s">
        <v>4082</v>
      </c>
      <c r="L231" s="3" t="s">
        <v>4082</v>
      </c>
      <c r="M231" s="3"/>
      <c r="N231" s="3"/>
      <c r="O231" s="3"/>
      <c r="P231" s="3"/>
      <c r="Q231" s="3"/>
      <c r="R231" s="3" t="s">
        <v>4082</v>
      </c>
      <c r="S231" s="3"/>
      <c r="T231" s="3"/>
      <c r="U231" s="3" t="s">
        <v>4082</v>
      </c>
      <c r="V231" s="3"/>
      <c r="W231" s="4"/>
    </row>
    <row r="232" spans="1:23" x14ac:dyDescent="0.2">
      <c r="A232" t="s">
        <v>3160</v>
      </c>
      <c r="B232" s="3">
        <v>2932</v>
      </c>
      <c r="C232" s="3">
        <v>1629</v>
      </c>
      <c r="D232" s="3">
        <v>100933</v>
      </c>
      <c r="E232" s="3"/>
      <c r="F232" s="3">
        <v>1458</v>
      </c>
      <c r="G232" s="3">
        <v>171</v>
      </c>
      <c r="H232" s="3">
        <v>20622</v>
      </c>
      <c r="I232" s="3"/>
      <c r="J232" s="3"/>
      <c r="K232" s="3"/>
      <c r="L232" s="3" t="s">
        <v>4082</v>
      </c>
      <c r="M232" s="3" t="s">
        <v>4082</v>
      </c>
      <c r="N232" s="3"/>
      <c r="O232" s="3" t="s">
        <v>4082</v>
      </c>
      <c r="P232" s="3"/>
      <c r="Q232" s="3"/>
      <c r="R232" s="3"/>
      <c r="S232" s="3"/>
      <c r="T232" s="3"/>
      <c r="U232" s="3" t="s">
        <v>4082</v>
      </c>
      <c r="V232" s="3"/>
      <c r="W232" s="4"/>
    </row>
    <row r="233" spans="1:23" x14ac:dyDescent="0.2">
      <c r="A233" t="s">
        <v>4238</v>
      </c>
      <c r="B233" s="3">
        <v>224526</v>
      </c>
      <c r="C233" s="3">
        <v>213440</v>
      </c>
      <c r="D233" s="3">
        <v>1489480</v>
      </c>
      <c r="E233" s="3"/>
      <c r="F233" s="3">
        <v>213440</v>
      </c>
      <c r="G233" s="3"/>
      <c r="H233" s="3" t="s">
        <v>4047</v>
      </c>
      <c r="I233" s="3"/>
      <c r="J233" s="3"/>
      <c r="K233" s="3"/>
      <c r="L233" s="3"/>
      <c r="M233" s="3"/>
      <c r="N233" s="3"/>
      <c r="O233" s="3" t="s">
        <v>4082</v>
      </c>
      <c r="P233" s="3"/>
      <c r="Q233" s="3"/>
      <c r="R233" s="3" t="s">
        <v>4082</v>
      </c>
      <c r="S233" s="3" t="s">
        <v>4082</v>
      </c>
      <c r="T233" s="3"/>
      <c r="U233" s="3"/>
      <c r="V233" s="3"/>
      <c r="W233" s="4"/>
    </row>
    <row r="234" spans="1:23" x14ac:dyDescent="0.2">
      <c r="A234" t="s">
        <v>4239</v>
      </c>
      <c r="B234" s="3">
        <v>143616</v>
      </c>
      <c r="C234" s="3">
        <v>135754</v>
      </c>
      <c r="D234" s="3">
        <v>856994</v>
      </c>
      <c r="E234" s="3">
        <v>474</v>
      </c>
      <c r="F234" s="3">
        <v>135280</v>
      </c>
      <c r="G234" s="3"/>
      <c r="H234" s="3" t="s">
        <v>4047</v>
      </c>
      <c r="I234" s="3"/>
      <c r="J234" s="3"/>
      <c r="K234" s="3" t="s">
        <v>4082</v>
      </c>
      <c r="L234" s="3"/>
      <c r="M234" s="3"/>
      <c r="N234" s="3"/>
      <c r="O234" s="3" t="s">
        <v>4082</v>
      </c>
      <c r="P234" s="3"/>
      <c r="Q234" s="3"/>
      <c r="R234" s="3" t="s">
        <v>4082</v>
      </c>
      <c r="S234" s="3"/>
      <c r="T234" s="3"/>
      <c r="U234" s="3"/>
      <c r="V234" s="3" t="s">
        <v>4082</v>
      </c>
      <c r="W234" s="4"/>
    </row>
    <row r="235" spans="1:23" x14ac:dyDescent="0.2">
      <c r="A235" t="s">
        <v>4240</v>
      </c>
      <c r="B235" s="3">
        <v>35407</v>
      </c>
      <c r="C235" s="3">
        <v>11998</v>
      </c>
      <c r="D235" s="3">
        <v>105882</v>
      </c>
      <c r="E235" s="3"/>
      <c r="F235" s="3">
        <v>11956</v>
      </c>
      <c r="G235" s="3">
        <v>42</v>
      </c>
      <c r="H235" s="3" t="s">
        <v>4047</v>
      </c>
      <c r="I235" s="3"/>
      <c r="J235" s="3"/>
      <c r="K235" s="3" t="s">
        <v>4082</v>
      </c>
      <c r="L235" s="3"/>
      <c r="M235" s="3"/>
      <c r="N235" s="3"/>
      <c r="O235" s="3" t="s">
        <v>4082</v>
      </c>
      <c r="P235" s="3"/>
      <c r="Q235" s="3"/>
      <c r="R235" s="3" t="s">
        <v>4082</v>
      </c>
      <c r="S235" s="3"/>
      <c r="T235" s="3"/>
      <c r="U235" s="3" t="s">
        <v>4082</v>
      </c>
      <c r="V235" s="3"/>
      <c r="W235" s="4"/>
    </row>
    <row r="236" spans="1:23" x14ac:dyDescent="0.2">
      <c r="A236" t="s">
        <v>4241</v>
      </c>
      <c r="B236" s="3">
        <v>149437</v>
      </c>
      <c r="C236" s="3">
        <v>38458</v>
      </c>
      <c r="D236" s="3">
        <v>378770</v>
      </c>
      <c r="E236" s="3"/>
      <c r="F236" s="3">
        <v>38416</v>
      </c>
      <c r="G236" s="3">
        <v>42</v>
      </c>
      <c r="H236" s="3" t="s">
        <v>4047</v>
      </c>
      <c r="I236" s="3"/>
      <c r="J236" s="3"/>
      <c r="K236" s="3" t="s">
        <v>4082</v>
      </c>
      <c r="L236" s="3"/>
      <c r="M236" s="3"/>
      <c r="N236" s="3" t="s">
        <v>4082</v>
      </c>
      <c r="O236" s="3" t="s">
        <v>4082</v>
      </c>
      <c r="P236" s="3"/>
      <c r="Q236" s="3"/>
      <c r="R236" s="3" t="s">
        <v>4082</v>
      </c>
      <c r="S236" s="3"/>
      <c r="T236" s="3"/>
      <c r="U236" s="3" t="s">
        <v>4082</v>
      </c>
      <c r="V236" s="3"/>
      <c r="W236" s="4"/>
    </row>
    <row r="237" spans="1:23" x14ac:dyDescent="0.2">
      <c r="A237" t="s">
        <v>4242</v>
      </c>
      <c r="B237" s="3">
        <v>51884</v>
      </c>
      <c r="C237" s="3">
        <v>18192</v>
      </c>
      <c r="D237" s="3">
        <v>239700</v>
      </c>
      <c r="E237" s="3">
        <v>4</v>
      </c>
      <c r="F237" s="3">
        <v>17676</v>
      </c>
      <c r="G237" s="3">
        <v>512</v>
      </c>
      <c r="H237" s="3" t="s">
        <v>4047</v>
      </c>
      <c r="I237" s="3"/>
      <c r="J237" s="3" t="s">
        <v>4082</v>
      </c>
      <c r="K237" s="3" t="s">
        <v>4082</v>
      </c>
      <c r="L237" s="3" t="s">
        <v>4082</v>
      </c>
      <c r="M237" s="3"/>
      <c r="N237" s="3"/>
      <c r="O237" s="3" t="s">
        <v>4082</v>
      </c>
      <c r="P237" s="3"/>
      <c r="Q237" s="3"/>
      <c r="R237" s="3"/>
      <c r="S237" s="3"/>
      <c r="T237" s="3"/>
      <c r="U237" s="3" t="s">
        <v>4082</v>
      </c>
      <c r="V237" s="3" t="s">
        <v>4082</v>
      </c>
      <c r="W237" s="4"/>
    </row>
    <row r="238" spans="1:23" x14ac:dyDescent="0.2">
      <c r="A238" t="s">
        <v>4243</v>
      </c>
      <c r="B238" s="3">
        <v>8289</v>
      </c>
      <c r="C238" s="3">
        <v>3228</v>
      </c>
      <c r="D238" s="3">
        <v>38100</v>
      </c>
      <c r="E238" s="3">
        <v>3</v>
      </c>
      <c r="F238" s="3">
        <v>3030</v>
      </c>
      <c r="G238" s="3">
        <v>195</v>
      </c>
      <c r="H238" s="3" t="s">
        <v>4047</v>
      </c>
      <c r="I238" s="3"/>
      <c r="J238" s="3"/>
      <c r="K238" s="3" t="s">
        <v>4082</v>
      </c>
      <c r="L238" s="3" t="s">
        <v>4082</v>
      </c>
      <c r="M238" s="3"/>
      <c r="N238" s="3"/>
      <c r="O238" s="3" t="s">
        <v>4082</v>
      </c>
      <c r="P238" s="3"/>
      <c r="Q238" s="3"/>
      <c r="R238" s="3"/>
      <c r="S238" s="3"/>
      <c r="T238" s="3"/>
      <c r="U238" s="3" t="s">
        <v>4082</v>
      </c>
      <c r="V238" s="3" t="s">
        <v>4082</v>
      </c>
      <c r="W238" s="4"/>
    </row>
    <row r="239" spans="1:23" x14ac:dyDescent="0.2">
      <c r="A239" t="s">
        <v>4244</v>
      </c>
      <c r="B239" s="3">
        <v>41</v>
      </c>
      <c r="C239" s="3">
        <v>13264</v>
      </c>
      <c r="D239" s="3">
        <v>335643</v>
      </c>
      <c r="E239" s="3">
        <v>13264</v>
      </c>
      <c r="F239" s="3"/>
      <c r="G239" s="3"/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 t="s">
        <v>4082</v>
      </c>
      <c r="U239" s="3"/>
      <c r="V239" s="3" t="s">
        <v>4082</v>
      </c>
      <c r="W239" s="4"/>
    </row>
    <row r="240" spans="1:23" x14ac:dyDescent="0.2">
      <c r="A240" t="s">
        <v>4245</v>
      </c>
      <c r="B240" s="3">
        <v>54510</v>
      </c>
      <c r="C240" s="3">
        <v>55224</v>
      </c>
      <c r="D240" s="3">
        <v>317840</v>
      </c>
      <c r="E240" s="3"/>
      <c r="F240" s="3">
        <v>12</v>
      </c>
      <c r="G240" s="3">
        <v>55212</v>
      </c>
      <c r="H240" s="3">
        <v>77030500000000</v>
      </c>
      <c r="I240" s="9"/>
      <c r="J240" s="3" t="s">
        <v>4082</v>
      </c>
      <c r="K240" s="3" t="s">
        <v>4082</v>
      </c>
      <c r="L240" s="3"/>
      <c r="M240" s="3"/>
      <c r="N240" s="3"/>
      <c r="O240" s="3"/>
      <c r="P240" s="3"/>
      <c r="Q240" s="3"/>
      <c r="R240" s="3"/>
      <c r="S240" s="3"/>
      <c r="T240" s="3"/>
      <c r="U240" s="3" t="s">
        <v>4082</v>
      </c>
      <c r="V240" s="3"/>
      <c r="W240" s="4"/>
    </row>
    <row r="241" spans="1:23" x14ac:dyDescent="0.2">
      <c r="A241" t="s">
        <v>3182</v>
      </c>
      <c r="B241" s="3">
        <v>1190</v>
      </c>
      <c r="C241" s="3">
        <v>661</v>
      </c>
      <c r="D241" s="3">
        <v>5680</v>
      </c>
      <c r="E241" s="3"/>
      <c r="F241" s="3">
        <v>600</v>
      </c>
      <c r="G241" s="3">
        <v>61</v>
      </c>
      <c r="H241" s="3">
        <v>9</v>
      </c>
      <c r="I241" s="3">
        <v>4.5999999999999996</v>
      </c>
      <c r="J241" s="3" t="s">
        <v>4082</v>
      </c>
      <c r="K241" s="3" t="s">
        <v>4082</v>
      </c>
      <c r="L241" s="3"/>
      <c r="M241" s="3"/>
      <c r="N241" s="3"/>
      <c r="O241" s="3"/>
      <c r="P241" s="3"/>
      <c r="Q241" s="3"/>
      <c r="R241" s="3"/>
      <c r="S241" s="3"/>
      <c r="T241" s="3"/>
      <c r="U241" s="3" t="s">
        <v>4082</v>
      </c>
      <c r="V241" s="3"/>
      <c r="W241" s="4"/>
    </row>
    <row r="242" spans="1:23" x14ac:dyDescent="0.2">
      <c r="A242" t="s">
        <v>4246</v>
      </c>
      <c r="B242" s="3">
        <v>163354</v>
      </c>
      <c r="C242" s="3">
        <v>167440</v>
      </c>
      <c r="D242" s="3">
        <v>646864</v>
      </c>
      <c r="E242" s="3"/>
      <c r="F242" s="3">
        <v>159514</v>
      </c>
      <c r="G242" s="3">
        <v>7926</v>
      </c>
      <c r="H242" s="3" t="s">
        <v>4356</v>
      </c>
      <c r="I242" s="3"/>
      <c r="J242" s="3"/>
      <c r="K242" s="3" t="s">
        <v>4082</v>
      </c>
      <c r="L242" s="3"/>
      <c r="M242" s="3"/>
      <c r="N242" s="3" t="s">
        <v>4082</v>
      </c>
      <c r="O242" s="3"/>
      <c r="P242" s="3"/>
      <c r="Q242" s="3"/>
      <c r="R242" s="3" t="s">
        <v>4082</v>
      </c>
      <c r="S242" s="3"/>
      <c r="T242" s="3"/>
      <c r="U242" s="3" t="s">
        <v>4082</v>
      </c>
      <c r="V242" s="3"/>
      <c r="W242" s="4"/>
    </row>
    <row r="243" spans="1:23" x14ac:dyDescent="0.2">
      <c r="A243" t="s">
        <v>4247</v>
      </c>
      <c r="B243" s="3">
        <v>24754</v>
      </c>
      <c r="C243" s="3">
        <v>19300</v>
      </c>
      <c r="D243" s="3">
        <v>77044</v>
      </c>
      <c r="E243" s="3"/>
      <c r="F243" s="3">
        <v>7588</v>
      </c>
      <c r="G243" s="3">
        <v>11712</v>
      </c>
      <c r="H243" s="3">
        <v>77700060</v>
      </c>
      <c r="I243" s="9"/>
      <c r="J243" s="3"/>
      <c r="K243" s="3" t="s">
        <v>4082</v>
      </c>
      <c r="L243" s="3"/>
      <c r="M243" s="3"/>
      <c r="N243" s="3"/>
      <c r="O243" s="3"/>
      <c r="P243" s="3"/>
      <c r="Q243" s="3"/>
      <c r="R243" s="3"/>
      <c r="S243" s="3"/>
      <c r="T243" s="3"/>
      <c r="U243" s="3" t="s">
        <v>4082</v>
      </c>
      <c r="V243" s="3"/>
      <c r="W243" s="4"/>
    </row>
    <row r="244" spans="1:23" x14ac:dyDescent="0.2">
      <c r="A244" t="s">
        <v>4248</v>
      </c>
      <c r="B244" s="3">
        <v>139280</v>
      </c>
      <c r="C244" s="3">
        <v>156083</v>
      </c>
      <c r="D244" s="3">
        <v>429032</v>
      </c>
      <c r="E244" s="3"/>
      <c r="F244" s="3">
        <v>16447</v>
      </c>
      <c r="G244" s="3">
        <v>139636</v>
      </c>
      <c r="H244" s="3" t="s">
        <v>4047</v>
      </c>
      <c r="I244" s="3"/>
      <c r="J244" s="3" t="s">
        <v>4082</v>
      </c>
      <c r="K244" s="3" t="s">
        <v>4082</v>
      </c>
      <c r="L244" s="3" t="s">
        <v>4082</v>
      </c>
      <c r="M244" s="3"/>
      <c r="N244" s="3"/>
      <c r="O244" s="3" t="s">
        <v>4082</v>
      </c>
      <c r="P244" s="3"/>
      <c r="Q244" s="3"/>
      <c r="R244" s="3"/>
      <c r="S244" s="3"/>
      <c r="T244" s="3"/>
      <c r="U244" s="3" t="s">
        <v>4082</v>
      </c>
      <c r="V244" s="3"/>
      <c r="W244" s="4"/>
    </row>
    <row r="245" spans="1:23" x14ac:dyDescent="0.2">
      <c r="A245" t="s">
        <v>4249</v>
      </c>
      <c r="B245" s="3">
        <v>206726</v>
      </c>
      <c r="C245" s="3">
        <v>103361</v>
      </c>
      <c r="D245" s="3">
        <v>923682</v>
      </c>
      <c r="E245" s="3"/>
      <c r="F245" s="3">
        <v>103041</v>
      </c>
      <c r="G245" s="3">
        <v>320</v>
      </c>
      <c r="H245" s="3" t="s">
        <v>4047</v>
      </c>
      <c r="I245" s="3"/>
      <c r="J245" s="3"/>
      <c r="K245" s="3" t="s">
        <v>4082</v>
      </c>
      <c r="L245" s="3" t="s">
        <v>4082</v>
      </c>
      <c r="M245" s="3"/>
      <c r="N245" s="3" t="s">
        <v>4082</v>
      </c>
      <c r="O245" s="3" t="s">
        <v>4082</v>
      </c>
      <c r="P245" s="3"/>
      <c r="Q245" s="3"/>
      <c r="R245" s="3" t="s">
        <v>4082</v>
      </c>
      <c r="S245" s="3" t="s">
        <v>4082</v>
      </c>
      <c r="T245" s="3"/>
      <c r="U245" s="3" t="s">
        <v>4082</v>
      </c>
      <c r="V245" s="3"/>
      <c r="W245" s="4"/>
    </row>
    <row r="246" spans="1:23" x14ac:dyDescent="0.2">
      <c r="A246" t="s">
        <v>4250</v>
      </c>
      <c r="B246" s="3">
        <v>2210</v>
      </c>
      <c r="C246" s="3">
        <v>8601</v>
      </c>
      <c r="D246" s="3">
        <v>25986</v>
      </c>
      <c r="E246" s="3">
        <v>61</v>
      </c>
      <c r="F246" s="3"/>
      <c r="G246" s="3">
        <v>8540</v>
      </c>
      <c r="H246" s="3" t="s">
        <v>4047</v>
      </c>
      <c r="I246" s="3"/>
      <c r="J246" s="3" t="s">
        <v>4082</v>
      </c>
      <c r="K246" s="3" t="s">
        <v>4082</v>
      </c>
      <c r="L246" s="3"/>
      <c r="M246" s="3"/>
      <c r="N246" s="3"/>
      <c r="O246" s="3"/>
      <c r="P246" s="3"/>
      <c r="Q246" s="3"/>
      <c r="R246" s="3"/>
      <c r="S246" s="3"/>
      <c r="T246" s="3"/>
      <c r="U246" s="3" t="s">
        <v>4082</v>
      </c>
      <c r="V246" s="3" t="s">
        <v>4082</v>
      </c>
      <c r="W246" s="4"/>
    </row>
    <row r="247" spans="1:23" x14ac:dyDescent="0.2">
      <c r="A247" t="s">
        <v>4251</v>
      </c>
      <c r="B247" s="3">
        <v>2220</v>
      </c>
      <c r="C247" s="3">
        <v>7350</v>
      </c>
      <c r="D247" s="3">
        <v>22176</v>
      </c>
      <c r="E247" s="3">
        <v>42</v>
      </c>
      <c r="F247" s="3"/>
      <c r="G247" s="3">
        <v>7308</v>
      </c>
      <c r="H247" s="3" t="s">
        <v>4047</v>
      </c>
      <c r="I247" s="3"/>
      <c r="J247" s="3" t="s">
        <v>4082</v>
      </c>
      <c r="K247" s="3" t="s">
        <v>4082</v>
      </c>
      <c r="L247" s="3"/>
      <c r="M247" s="3"/>
      <c r="N247" s="3"/>
      <c r="O247" s="3"/>
      <c r="P247" s="3"/>
      <c r="Q247" s="3"/>
      <c r="R247" s="3"/>
      <c r="S247" s="3"/>
      <c r="T247" s="3"/>
      <c r="U247" s="3" t="s">
        <v>4082</v>
      </c>
      <c r="V247" s="3" t="s">
        <v>4082</v>
      </c>
      <c r="W247" s="4"/>
    </row>
    <row r="248" spans="1:23" x14ac:dyDescent="0.2">
      <c r="A248" t="s">
        <v>4252</v>
      </c>
      <c r="B248" s="3">
        <v>8218</v>
      </c>
      <c r="C248" s="3">
        <v>9666</v>
      </c>
      <c r="D248" s="3">
        <v>41067</v>
      </c>
      <c r="E248" s="3"/>
      <c r="F248" s="3">
        <v>9666</v>
      </c>
      <c r="G248" s="3"/>
      <c r="H248" s="3" t="s">
        <v>4047</v>
      </c>
      <c r="I248" s="3"/>
      <c r="J248" s="3" t="s">
        <v>4082</v>
      </c>
      <c r="K248" s="3" t="s">
        <v>4082</v>
      </c>
      <c r="L248" s="3"/>
      <c r="M248" s="3"/>
      <c r="N248" s="3"/>
      <c r="O248" s="3" t="s">
        <v>4082</v>
      </c>
      <c r="P248" s="3"/>
      <c r="Q248" s="3"/>
      <c r="R248" s="3" t="s">
        <v>4082</v>
      </c>
      <c r="S248" s="3"/>
      <c r="T248" s="3"/>
      <c r="U248" s="3" t="s">
        <v>4082</v>
      </c>
      <c r="V248" s="3"/>
      <c r="W248" s="4"/>
    </row>
    <row r="249" spans="1:23" x14ac:dyDescent="0.2">
      <c r="A249" t="s">
        <v>4253</v>
      </c>
      <c r="B249" s="3">
        <v>12129</v>
      </c>
      <c r="C249" s="3">
        <v>21856</v>
      </c>
      <c r="D249" s="3">
        <v>90864</v>
      </c>
      <c r="E249" s="3"/>
      <c r="F249" s="3">
        <v>21856</v>
      </c>
      <c r="G249" s="3"/>
      <c r="H249" s="3">
        <v>15</v>
      </c>
      <c r="I249" s="3"/>
      <c r="J249" s="3"/>
      <c r="K249" s="3" t="s">
        <v>4082</v>
      </c>
      <c r="L249" s="3"/>
      <c r="M249" s="3"/>
      <c r="N249" s="3"/>
      <c r="O249" s="3" t="s">
        <v>4082</v>
      </c>
      <c r="P249" s="3"/>
      <c r="Q249" s="3"/>
      <c r="R249" s="3" t="s">
        <v>4082</v>
      </c>
      <c r="S249" s="3"/>
      <c r="T249" s="3"/>
      <c r="U249" s="3" t="s">
        <v>4082</v>
      </c>
      <c r="V249" s="3"/>
      <c r="W249" s="4"/>
    </row>
    <row r="250" spans="1:23" x14ac:dyDescent="0.2">
      <c r="A250" t="s">
        <v>4254</v>
      </c>
      <c r="B250" s="3">
        <v>16794</v>
      </c>
      <c r="C250" s="3">
        <v>27278</v>
      </c>
      <c r="D250" s="3">
        <v>113575</v>
      </c>
      <c r="E250" s="3"/>
      <c r="F250" s="3">
        <v>27278</v>
      </c>
      <c r="G250" s="3"/>
      <c r="H250" s="3" t="s">
        <v>4047</v>
      </c>
      <c r="I250" s="3"/>
      <c r="J250" s="3"/>
      <c r="K250" s="3" t="s">
        <v>4082</v>
      </c>
      <c r="L250" s="3"/>
      <c r="M250" s="3"/>
      <c r="N250" s="3"/>
      <c r="O250" s="3" t="s">
        <v>4082</v>
      </c>
      <c r="P250" s="3"/>
      <c r="Q250" s="3"/>
      <c r="R250" s="3" t="s">
        <v>4082</v>
      </c>
      <c r="S250" s="3"/>
      <c r="T250" s="3"/>
      <c r="U250" s="3" t="s">
        <v>4082</v>
      </c>
      <c r="V250" s="3"/>
      <c r="W250" s="4"/>
    </row>
    <row r="251" spans="1:23" x14ac:dyDescent="0.2">
      <c r="A251" t="s">
        <v>3200</v>
      </c>
      <c r="B251" s="3">
        <v>2279</v>
      </c>
      <c r="C251" s="3">
        <v>3463</v>
      </c>
      <c r="D251" s="3">
        <v>14381</v>
      </c>
      <c r="E251" s="3"/>
      <c r="F251" s="3">
        <v>3463</v>
      </c>
      <c r="G251" s="3"/>
      <c r="H251" s="3">
        <v>7</v>
      </c>
      <c r="I251" s="3"/>
      <c r="J251" s="3"/>
      <c r="K251" s="3" t="s">
        <v>4082</v>
      </c>
      <c r="L251" s="3"/>
      <c r="M251" s="3"/>
      <c r="N251" s="3"/>
      <c r="O251" s="3" t="s">
        <v>4082</v>
      </c>
      <c r="P251" s="3"/>
      <c r="Q251" s="3"/>
      <c r="R251" s="3" t="s">
        <v>4082</v>
      </c>
      <c r="S251" s="3"/>
      <c r="T251" s="3"/>
      <c r="U251" s="3" t="s">
        <v>4082</v>
      </c>
      <c r="V251" s="3"/>
      <c r="W251" s="4"/>
    </row>
    <row r="252" spans="1:23" x14ac:dyDescent="0.2">
      <c r="A252" t="s">
        <v>4255</v>
      </c>
      <c r="B252" s="3">
        <v>18052</v>
      </c>
      <c r="C252" s="3">
        <v>21582</v>
      </c>
      <c r="D252" s="3">
        <v>91641</v>
      </c>
      <c r="E252" s="3"/>
      <c r="F252" s="3">
        <v>21582</v>
      </c>
      <c r="G252" s="3"/>
      <c r="H252" s="3">
        <v>19</v>
      </c>
      <c r="I252" s="3">
        <v>14.750147</v>
      </c>
      <c r="J252" s="3" t="s">
        <v>4082</v>
      </c>
      <c r="K252" s="3" t="s">
        <v>4082</v>
      </c>
      <c r="L252" s="3"/>
      <c r="M252" s="3"/>
      <c r="N252" s="3"/>
      <c r="O252" s="3" t="s">
        <v>4082</v>
      </c>
      <c r="P252" s="3"/>
      <c r="Q252" s="3"/>
      <c r="R252" s="3" t="s">
        <v>4082</v>
      </c>
      <c r="S252" s="3"/>
      <c r="T252" s="3"/>
      <c r="U252" s="3" t="s">
        <v>4082</v>
      </c>
      <c r="V252" s="3"/>
      <c r="W252" s="4"/>
    </row>
    <row r="253" spans="1:23" x14ac:dyDescent="0.2">
      <c r="A253" t="s">
        <v>4256</v>
      </c>
      <c r="B253" s="3">
        <v>23240</v>
      </c>
      <c r="C253" s="3">
        <v>11328</v>
      </c>
      <c r="D253" s="3">
        <v>121764</v>
      </c>
      <c r="E253" s="3"/>
      <c r="F253" s="3">
        <v>11176</v>
      </c>
      <c r="G253" s="3">
        <v>152</v>
      </c>
      <c r="H253" s="3" t="s">
        <v>4047</v>
      </c>
      <c r="I253" s="3"/>
      <c r="J253" s="3"/>
      <c r="K253" s="3"/>
      <c r="L253" s="3" t="s">
        <v>4082</v>
      </c>
      <c r="M253" s="3"/>
      <c r="N253" s="3"/>
      <c r="O253" s="3" t="s">
        <v>4082</v>
      </c>
      <c r="P253" s="3"/>
      <c r="Q253" s="3"/>
      <c r="R253" s="3"/>
      <c r="S253" s="3"/>
      <c r="T253" s="3"/>
      <c r="U253" s="3" t="s">
        <v>4082</v>
      </c>
      <c r="V253" s="3"/>
      <c r="W253" s="4"/>
    </row>
    <row r="254" spans="1:23" x14ac:dyDescent="0.2">
      <c r="A254" t="s">
        <v>4257</v>
      </c>
      <c r="B254" s="3">
        <v>6284</v>
      </c>
      <c r="C254" s="3">
        <v>38356</v>
      </c>
      <c r="D254" s="3">
        <v>371608</v>
      </c>
      <c r="E254" s="3"/>
      <c r="F254" s="3">
        <v>32040</v>
      </c>
      <c r="G254" s="3">
        <v>6316</v>
      </c>
      <c r="H254" s="3" t="s">
        <v>4047</v>
      </c>
      <c r="I254" s="3"/>
      <c r="J254" s="3"/>
      <c r="K254" s="3"/>
      <c r="L254" s="3"/>
      <c r="M254" s="3"/>
      <c r="N254" s="3"/>
      <c r="O254" s="3"/>
      <c r="P254" s="3"/>
      <c r="Q254" s="3"/>
      <c r="R254" s="3" t="s">
        <v>4082</v>
      </c>
      <c r="S254" s="3"/>
      <c r="T254" s="3"/>
      <c r="U254" s="3" t="s">
        <v>4082</v>
      </c>
      <c r="V254" s="4"/>
      <c r="W254" s="4"/>
    </row>
    <row r="255" spans="1:23" x14ac:dyDescent="0.2">
      <c r="A255" t="s">
        <v>4258</v>
      </c>
      <c r="B255" s="3">
        <v>2210</v>
      </c>
      <c r="C255" s="3">
        <v>8601</v>
      </c>
      <c r="D255" s="3">
        <v>25986</v>
      </c>
      <c r="E255" s="3">
        <v>61</v>
      </c>
      <c r="F255" s="3">
        <v>8540</v>
      </c>
      <c r="G255" s="3"/>
      <c r="H255" s="3">
        <v>28130</v>
      </c>
      <c r="I255" s="3"/>
      <c r="J255" s="3" t="s">
        <v>4082</v>
      </c>
      <c r="K255" s="3" t="s">
        <v>4082</v>
      </c>
      <c r="L255" s="3" t="s">
        <v>4082</v>
      </c>
      <c r="M255" s="3"/>
      <c r="N255" s="3"/>
      <c r="O255" s="3" t="s">
        <v>4082</v>
      </c>
      <c r="P255" s="3"/>
      <c r="Q255" s="3"/>
      <c r="R255" s="3"/>
      <c r="S255" s="3"/>
      <c r="T255" s="3"/>
      <c r="U255" s="3"/>
      <c r="V255" s="3" t="s">
        <v>4082</v>
      </c>
      <c r="W255" s="4"/>
    </row>
    <row r="256" spans="1:23" x14ac:dyDescent="0.2">
      <c r="A256" t="s">
        <v>4259</v>
      </c>
      <c r="B256" s="3">
        <v>2220</v>
      </c>
      <c r="C256" s="3">
        <v>7350</v>
      </c>
      <c r="D256" s="3">
        <v>22176</v>
      </c>
      <c r="E256" s="3">
        <v>42</v>
      </c>
      <c r="F256" s="3">
        <v>7308</v>
      </c>
      <c r="G256" s="3"/>
      <c r="H256" s="3">
        <v>24940</v>
      </c>
      <c r="I256" s="3"/>
      <c r="J256" s="3" t="s">
        <v>4082</v>
      </c>
      <c r="K256" s="3" t="s">
        <v>4082</v>
      </c>
      <c r="L256" s="3" t="s">
        <v>4082</v>
      </c>
      <c r="M256" s="3"/>
      <c r="N256" s="3"/>
      <c r="O256" s="3" t="s">
        <v>4082</v>
      </c>
      <c r="P256" s="3"/>
      <c r="Q256" s="3"/>
      <c r="R256" s="3"/>
      <c r="S256" s="3"/>
      <c r="T256" s="3"/>
      <c r="U256" s="3"/>
      <c r="V256" s="3" t="s">
        <v>4082</v>
      </c>
      <c r="W256" s="4"/>
    </row>
    <row r="257" spans="1:23" x14ac:dyDescent="0.2">
      <c r="A257" t="s">
        <v>4260</v>
      </c>
      <c r="B257" s="3">
        <v>422587</v>
      </c>
      <c r="C257" s="3">
        <v>420434</v>
      </c>
      <c r="D257" s="3">
        <v>1778754</v>
      </c>
      <c r="E257" s="3">
        <v>11073</v>
      </c>
      <c r="F257" s="3">
        <v>18632</v>
      </c>
      <c r="G257" s="3">
        <v>390729</v>
      </c>
      <c r="H257" s="3">
        <v>6155380000</v>
      </c>
      <c r="I257" s="9"/>
      <c r="J257" s="3" t="s">
        <v>4082</v>
      </c>
      <c r="K257" s="3" t="s">
        <v>4082</v>
      </c>
      <c r="L257" s="3" t="s">
        <v>4082</v>
      </c>
      <c r="M257" s="3"/>
      <c r="N257" s="3"/>
      <c r="O257" s="3"/>
      <c r="P257" s="3"/>
      <c r="Q257" s="3"/>
      <c r="R257" s="3"/>
      <c r="S257" s="3"/>
      <c r="T257" s="3"/>
      <c r="U257" s="3" t="s">
        <v>4082</v>
      </c>
      <c r="V257" s="3"/>
      <c r="W257" s="4"/>
    </row>
    <row r="258" spans="1:23" x14ac:dyDescent="0.2">
      <c r="A258" t="s">
        <v>4261</v>
      </c>
      <c r="B258" s="3">
        <v>160633</v>
      </c>
      <c r="C258" s="3">
        <v>6250</v>
      </c>
      <c r="D258" s="3">
        <v>371243</v>
      </c>
      <c r="E258" s="3"/>
      <c r="F258" s="3">
        <v>6250</v>
      </c>
      <c r="G258" s="3"/>
      <c r="H258" s="3">
        <v>-33826</v>
      </c>
      <c r="I258" s="3"/>
      <c r="J258" s="3"/>
      <c r="K258" s="3" t="s">
        <v>4082</v>
      </c>
      <c r="L258" s="3"/>
      <c r="M258" s="3"/>
      <c r="N258" s="3"/>
      <c r="O258" s="3"/>
      <c r="P258" s="3"/>
      <c r="Q258" s="3"/>
      <c r="R258" s="3"/>
      <c r="S258" s="3" t="s">
        <v>4082</v>
      </c>
      <c r="T258" s="3"/>
      <c r="U258" s="3"/>
      <c r="V258" s="3"/>
      <c r="W258" s="4"/>
    </row>
    <row r="259" spans="1:23" x14ac:dyDescent="0.2">
      <c r="A259" t="s">
        <v>4262</v>
      </c>
      <c r="B259" s="3">
        <v>223082</v>
      </c>
      <c r="C259" s="3">
        <v>8019</v>
      </c>
      <c r="D259" s="3">
        <v>510283</v>
      </c>
      <c r="E259" s="3"/>
      <c r="F259" s="3">
        <v>8019</v>
      </c>
      <c r="G259" s="3"/>
      <c r="H259" s="3">
        <v>-43485</v>
      </c>
      <c r="I259" s="3"/>
      <c r="J259" s="3"/>
      <c r="K259" s="3" t="s">
        <v>4082</v>
      </c>
      <c r="L259" s="3"/>
      <c r="M259" s="3"/>
      <c r="N259" s="3"/>
      <c r="O259" s="3"/>
      <c r="P259" s="3"/>
      <c r="Q259" s="3"/>
      <c r="R259" s="3"/>
      <c r="S259" s="3" t="s">
        <v>4082</v>
      </c>
      <c r="T259" s="3"/>
      <c r="U259" s="3"/>
      <c r="V259" s="3"/>
      <c r="W259" s="4"/>
    </row>
    <row r="260" spans="1:23" x14ac:dyDescent="0.2">
      <c r="A260" t="s">
        <v>4263</v>
      </c>
      <c r="B260" s="3">
        <v>319508</v>
      </c>
      <c r="C260" s="3">
        <v>10800</v>
      </c>
      <c r="D260" s="3">
        <v>725376</v>
      </c>
      <c r="E260" s="3"/>
      <c r="F260" s="3">
        <v>10800</v>
      </c>
      <c r="G260" s="3"/>
      <c r="H260" s="3">
        <v>-64291</v>
      </c>
      <c r="I260" s="3"/>
      <c r="J260" s="3"/>
      <c r="K260" s="3" t="s">
        <v>4082</v>
      </c>
      <c r="L260" s="3"/>
      <c r="M260" s="3"/>
      <c r="N260" s="3"/>
      <c r="O260" s="3"/>
      <c r="P260" s="3"/>
      <c r="Q260" s="3"/>
      <c r="R260" s="3"/>
      <c r="S260" s="3" t="s">
        <v>4082</v>
      </c>
      <c r="T260" s="3"/>
      <c r="U260" s="3"/>
      <c r="V260" s="3"/>
      <c r="W260" s="4"/>
    </row>
    <row r="261" spans="1:23" x14ac:dyDescent="0.2">
      <c r="A261" t="s">
        <v>4264</v>
      </c>
      <c r="B261" s="3">
        <v>319508</v>
      </c>
      <c r="C261" s="3">
        <v>10800</v>
      </c>
      <c r="D261" s="3">
        <v>725385</v>
      </c>
      <c r="E261" s="3"/>
      <c r="F261" s="3">
        <v>10800</v>
      </c>
      <c r="G261" s="3"/>
      <c r="H261" s="3">
        <v>-65514</v>
      </c>
      <c r="I261" s="3"/>
      <c r="J261" s="3"/>
      <c r="K261" s="3" t="s">
        <v>4082</v>
      </c>
      <c r="L261" s="3"/>
      <c r="M261" s="3"/>
      <c r="N261" s="3"/>
      <c r="O261" s="3"/>
      <c r="P261" s="3"/>
      <c r="Q261" s="3"/>
      <c r="R261" s="3"/>
      <c r="S261" s="3" t="s">
        <v>4082</v>
      </c>
      <c r="T261" s="3"/>
      <c r="U261" s="3"/>
      <c r="V261" s="3"/>
      <c r="W261" s="4"/>
    </row>
    <row r="262" spans="1:23" x14ac:dyDescent="0.2">
      <c r="A262" t="s">
        <v>4265</v>
      </c>
      <c r="B262" s="3">
        <v>31798</v>
      </c>
      <c r="C262" s="3">
        <v>2023</v>
      </c>
      <c r="D262" s="3">
        <v>79762</v>
      </c>
      <c r="E262" s="3"/>
      <c r="F262" s="3">
        <v>2023</v>
      </c>
      <c r="G262" s="3"/>
      <c r="H262" s="3">
        <v>-10280</v>
      </c>
      <c r="I262" s="3"/>
      <c r="J262" s="3"/>
      <c r="K262" s="3" t="s">
        <v>4082</v>
      </c>
      <c r="L262" s="3"/>
      <c r="M262" s="3"/>
      <c r="N262" s="3"/>
      <c r="O262" s="3"/>
      <c r="P262" s="3"/>
      <c r="Q262" s="3"/>
      <c r="R262" s="3"/>
      <c r="S262" s="3" t="s">
        <v>4082</v>
      </c>
      <c r="T262" s="3"/>
      <c r="U262" s="3"/>
      <c r="V262" s="3"/>
      <c r="W262" s="4"/>
    </row>
    <row r="263" spans="1:23" ht="21" x14ac:dyDescent="0.25">
      <c r="A263" t="s">
        <v>3278</v>
      </c>
      <c r="B263" s="3">
        <v>688</v>
      </c>
      <c r="C263" s="3">
        <v>1176</v>
      </c>
      <c r="D263" s="3">
        <v>2352</v>
      </c>
      <c r="E263" s="3"/>
      <c r="F263" s="3">
        <v>588</v>
      </c>
      <c r="G263" s="3">
        <v>588</v>
      </c>
      <c r="H263" s="3">
        <v>47878</v>
      </c>
      <c r="I263" s="11">
        <v>5554.0111109999998</v>
      </c>
      <c r="J263" s="3"/>
      <c r="K263" s="3" t="s">
        <v>4082</v>
      </c>
      <c r="L263" s="3"/>
      <c r="M263" s="3"/>
      <c r="N263" s="3"/>
      <c r="O263" s="3"/>
      <c r="P263" s="3"/>
      <c r="Q263" s="3"/>
      <c r="R263" s="3"/>
      <c r="S263" s="3"/>
      <c r="T263" s="3"/>
      <c r="U263" s="3" t="s">
        <v>4082</v>
      </c>
      <c r="V263" s="3"/>
      <c r="W263" s="4"/>
    </row>
    <row r="264" spans="1:23" x14ac:dyDescent="0.2">
      <c r="A264" t="s">
        <v>4266</v>
      </c>
      <c r="B264" s="3">
        <v>1</v>
      </c>
      <c r="C264" s="3">
        <v>100</v>
      </c>
      <c r="D264" s="3">
        <v>100</v>
      </c>
      <c r="E264" s="3"/>
      <c r="F264" s="3">
        <v>100</v>
      </c>
      <c r="G264" s="3"/>
      <c r="H264" s="3" t="s">
        <v>4356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 t="s">
        <v>4082</v>
      </c>
      <c r="T264" s="3"/>
      <c r="U264" s="3" t="s">
        <v>4082</v>
      </c>
      <c r="V264" s="3"/>
      <c r="W264" s="4"/>
    </row>
    <row r="265" spans="1:23" x14ac:dyDescent="0.2">
      <c r="A265" t="s">
        <v>3316</v>
      </c>
      <c r="B265" s="3">
        <v>5852</v>
      </c>
      <c r="C265" s="3">
        <v>462</v>
      </c>
      <c r="D265" s="3">
        <v>11704</v>
      </c>
      <c r="E265" s="3"/>
      <c r="F265" s="3">
        <v>462</v>
      </c>
      <c r="G265" s="3"/>
      <c r="H265" s="3">
        <v>-63</v>
      </c>
      <c r="I265" s="3"/>
      <c r="J265" s="3"/>
      <c r="K265" s="3" t="s">
        <v>4082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</row>
    <row r="266" spans="1:23" ht="21" x14ac:dyDescent="0.25">
      <c r="A266" t="s">
        <v>3336</v>
      </c>
      <c r="B266" s="3">
        <v>480</v>
      </c>
      <c r="C266" s="3">
        <v>800</v>
      </c>
      <c r="D266" s="3">
        <v>1600</v>
      </c>
      <c r="E266" s="3"/>
      <c r="F266" s="3">
        <v>400</v>
      </c>
      <c r="G266" s="3">
        <v>400</v>
      </c>
      <c r="H266" s="3">
        <v>39667</v>
      </c>
      <c r="I266" s="11">
        <v>6418.8</v>
      </c>
      <c r="J266" s="3" t="s">
        <v>4082</v>
      </c>
      <c r="K266" s="3" t="s">
        <v>4082</v>
      </c>
      <c r="L266" s="3"/>
      <c r="M266" s="3"/>
      <c r="N266" s="3"/>
      <c r="O266" s="3"/>
      <c r="P266" s="3"/>
      <c r="Q266" s="3"/>
      <c r="R266" s="3"/>
      <c r="S266" s="3"/>
      <c r="T266" s="3"/>
      <c r="U266" s="3" t="s">
        <v>4082</v>
      </c>
      <c r="V266" s="3"/>
      <c r="W266" s="4"/>
    </row>
    <row r="267" spans="1:23" x14ac:dyDescent="0.2">
      <c r="A267" t="s">
        <v>4267</v>
      </c>
      <c r="B267" s="3">
        <v>1451912</v>
      </c>
      <c r="C267" s="3">
        <v>23848</v>
      </c>
      <c r="D267" s="3">
        <v>4366648</v>
      </c>
      <c r="E267" s="3"/>
      <c r="F267" s="3">
        <v>23848</v>
      </c>
      <c r="G267" s="3"/>
      <c r="H267" s="3" t="s">
        <v>4047</v>
      </c>
      <c r="I267" s="3"/>
      <c r="J267" s="3" t="s">
        <v>4082</v>
      </c>
      <c r="K267" s="3" t="s">
        <v>4082</v>
      </c>
      <c r="L267" s="3"/>
      <c r="M267" s="3"/>
      <c r="N267" s="3" t="s">
        <v>4082</v>
      </c>
      <c r="O267" s="3"/>
      <c r="P267" s="3"/>
      <c r="Q267" s="3"/>
      <c r="R267" s="3" t="s">
        <v>4082</v>
      </c>
      <c r="S267" s="3"/>
      <c r="T267" s="3"/>
      <c r="U267" s="3"/>
      <c r="V267" s="3"/>
      <c r="W267" s="4"/>
    </row>
    <row r="268" spans="1:23" x14ac:dyDescent="0.2">
      <c r="A268" t="s">
        <v>3367</v>
      </c>
      <c r="B268" s="3">
        <v>225</v>
      </c>
      <c r="C268" s="3">
        <v>2600</v>
      </c>
      <c r="D268" s="3">
        <v>7700</v>
      </c>
      <c r="E268" s="3"/>
      <c r="F268" s="3">
        <v>100</v>
      </c>
      <c r="G268" s="3">
        <v>2500</v>
      </c>
      <c r="H268" s="3">
        <v>-14339.353446925999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 t="s">
        <v>4082</v>
      </c>
      <c r="V268" s="3"/>
      <c r="W268" s="4"/>
    </row>
    <row r="269" spans="1:23" x14ac:dyDescent="0.2">
      <c r="A269" t="s">
        <v>3356</v>
      </c>
      <c r="B269" s="3">
        <v>125</v>
      </c>
      <c r="C269" s="3">
        <v>2700</v>
      </c>
      <c r="D269" s="3">
        <v>5200</v>
      </c>
      <c r="E269" s="3"/>
      <c r="F269" s="3">
        <v>100</v>
      </c>
      <c r="G269" s="3">
        <v>2600</v>
      </c>
      <c r="H269" s="3">
        <v>-8674.3426071169997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 t="s">
        <v>4082</v>
      </c>
      <c r="V269" s="3"/>
      <c r="W269" s="4"/>
    </row>
    <row r="270" spans="1:23" ht="21" x14ac:dyDescent="0.25">
      <c r="A270" t="s">
        <v>4268</v>
      </c>
      <c r="B270" s="3">
        <v>931</v>
      </c>
      <c r="C270" s="3">
        <v>490</v>
      </c>
      <c r="D270" s="3">
        <v>8150</v>
      </c>
      <c r="E270" s="3"/>
      <c r="F270" s="3">
        <v>400</v>
      </c>
      <c r="G270" s="3">
        <v>90</v>
      </c>
      <c r="H270" s="3">
        <v>-9000</v>
      </c>
      <c r="I270" s="11">
        <v>-10000</v>
      </c>
      <c r="J270" s="3"/>
      <c r="K270" s="3"/>
      <c r="L270" s="3"/>
      <c r="M270" s="3"/>
      <c r="N270" s="3"/>
      <c r="O270" s="3" t="s">
        <v>4082</v>
      </c>
      <c r="P270" s="3"/>
      <c r="Q270" s="3"/>
      <c r="R270" s="3" t="s">
        <v>4082</v>
      </c>
      <c r="S270" s="3" t="s">
        <v>4082</v>
      </c>
      <c r="T270" s="3"/>
      <c r="U270" s="3" t="s">
        <v>4082</v>
      </c>
      <c r="V270" s="3"/>
      <c r="W270" s="4"/>
    </row>
    <row r="271" spans="1:23" ht="21" x14ac:dyDescent="0.25">
      <c r="A271" t="s">
        <v>4269</v>
      </c>
      <c r="B271" s="3">
        <v>1123</v>
      </c>
      <c r="C271" s="3">
        <v>572</v>
      </c>
      <c r="D271" s="3">
        <v>9889</v>
      </c>
      <c r="E271" s="3"/>
      <c r="F271" s="3">
        <v>473</v>
      </c>
      <c r="G271" s="3">
        <v>99</v>
      </c>
      <c r="H271" s="3">
        <v>-10000</v>
      </c>
      <c r="I271" s="11">
        <v>-11000</v>
      </c>
      <c r="J271" s="3"/>
      <c r="K271" s="3"/>
      <c r="L271" s="3"/>
      <c r="M271" s="3"/>
      <c r="N271" s="3"/>
      <c r="O271" s="3" t="s">
        <v>4082</v>
      </c>
      <c r="P271" s="3"/>
      <c r="Q271" s="3"/>
      <c r="R271" s="3" t="s">
        <v>4082</v>
      </c>
      <c r="S271" s="3" t="s">
        <v>4082</v>
      </c>
      <c r="T271" s="3"/>
      <c r="U271" s="3" t="s">
        <v>4082</v>
      </c>
      <c r="V271" s="3"/>
      <c r="W271" s="4"/>
    </row>
    <row r="272" spans="1:23" ht="21" x14ac:dyDescent="0.25">
      <c r="A272" t="s">
        <v>4270</v>
      </c>
      <c r="B272" s="3">
        <v>1333</v>
      </c>
      <c r="C272" s="3">
        <v>660</v>
      </c>
      <c r="D272" s="3">
        <v>11796</v>
      </c>
      <c r="E272" s="3"/>
      <c r="F272" s="3">
        <v>552</v>
      </c>
      <c r="G272" s="3">
        <v>108</v>
      </c>
      <c r="H272" s="3">
        <v>-11000</v>
      </c>
      <c r="I272" s="11">
        <v>-12000</v>
      </c>
      <c r="J272" s="3"/>
      <c r="K272" s="3"/>
      <c r="L272" s="3"/>
      <c r="M272" s="3"/>
      <c r="N272" s="3"/>
      <c r="O272" s="3" t="s">
        <v>4082</v>
      </c>
      <c r="P272" s="3"/>
      <c r="Q272" s="3"/>
      <c r="R272" s="3" t="s">
        <v>4082</v>
      </c>
      <c r="S272" s="3" t="s">
        <v>4082</v>
      </c>
      <c r="T272" s="3"/>
      <c r="U272" s="3" t="s">
        <v>4082</v>
      </c>
      <c r="V272" s="3"/>
      <c r="W272" s="4"/>
    </row>
    <row r="273" spans="1:23" x14ac:dyDescent="0.2">
      <c r="A273" t="s">
        <v>4271</v>
      </c>
      <c r="B273" s="3">
        <v>1561</v>
      </c>
      <c r="C273" s="3">
        <v>754</v>
      </c>
      <c r="D273" s="3">
        <v>13871</v>
      </c>
      <c r="E273" s="3"/>
      <c r="F273" s="3">
        <v>637</v>
      </c>
      <c r="G273" s="3">
        <v>117</v>
      </c>
      <c r="H273" s="3">
        <v>-12000</v>
      </c>
      <c r="I273" s="3">
        <v>-13000</v>
      </c>
      <c r="J273" s="3"/>
      <c r="K273" s="3"/>
      <c r="L273" s="3"/>
      <c r="M273" s="3"/>
      <c r="N273" s="3"/>
      <c r="O273" s="3" t="s">
        <v>4082</v>
      </c>
      <c r="P273" s="3"/>
      <c r="Q273" s="3"/>
      <c r="R273" s="3" t="s">
        <v>4082</v>
      </c>
      <c r="S273" s="3" t="s">
        <v>4082</v>
      </c>
      <c r="T273" s="3"/>
      <c r="U273" s="3" t="s">
        <v>4082</v>
      </c>
      <c r="V273" s="3"/>
      <c r="W273" s="4"/>
    </row>
    <row r="274" spans="1:23" x14ac:dyDescent="0.2">
      <c r="A274" t="s">
        <v>3378</v>
      </c>
      <c r="B274" s="3">
        <v>3307</v>
      </c>
      <c r="C274" s="3">
        <v>1444</v>
      </c>
      <c r="D274" s="3">
        <v>29849</v>
      </c>
      <c r="E274" s="3"/>
      <c r="F274" s="3">
        <v>1273</v>
      </c>
      <c r="G274" s="3">
        <v>171</v>
      </c>
      <c r="H274" s="3">
        <v>-18000</v>
      </c>
      <c r="I274" s="3"/>
      <c r="J274" s="3"/>
      <c r="K274" s="3"/>
      <c r="L274" s="3"/>
      <c r="M274" s="3"/>
      <c r="N274" s="3"/>
      <c r="O274" s="3" t="s">
        <v>4082</v>
      </c>
      <c r="P274" s="3"/>
      <c r="Q274" s="3"/>
      <c r="R274" s="3" t="s">
        <v>4082</v>
      </c>
      <c r="S274" s="3" t="s">
        <v>4082</v>
      </c>
      <c r="T274" s="3"/>
      <c r="U274" s="3" t="s">
        <v>4082</v>
      </c>
      <c r="V274" s="3"/>
      <c r="W274" s="4"/>
    </row>
    <row r="275" spans="1:23" ht="21" x14ac:dyDescent="0.25">
      <c r="A275" t="s">
        <v>3458</v>
      </c>
      <c r="B275" s="3">
        <v>302</v>
      </c>
      <c r="C275" s="3">
        <v>320</v>
      </c>
      <c r="D275" s="3">
        <v>6620</v>
      </c>
      <c r="E275" s="3"/>
      <c r="F275" s="3">
        <v>300</v>
      </c>
      <c r="G275" s="3">
        <v>20</v>
      </c>
      <c r="H275" s="3">
        <v>16.734246764000002</v>
      </c>
      <c r="I275" s="11">
        <v>5</v>
      </c>
      <c r="J275" s="3"/>
      <c r="K275" s="3"/>
      <c r="L275" s="3"/>
      <c r="M275" s="3"/>
      <c r="N275" s="3"/>
      <c r="O275" s="3"/>
      <c r="P275" s="3"/>
      <c r="Q275" s="3"/>
      <c r="R275" s="3" t="s">
        <v>4082</v>
      </c>
      <c r="S275" s="3"/>
      <c r="T275" s="3"/>
      <c r="U275" s="3" t="s">
        <v>4082</v>
      </c>
      <c r="V275" s="3"/>
      <c r="W275" s="4"/>
    </row>
    <row r="276" spans="1:23" x14ac:dyDescent="0.2">
      <c r="A276" t="s">
        <v>4060</v>
      </c>
      <c r="B276" s="3">
        <v>2112</v>
      </c>
      <c r="C276" s="3">
        <v>1835</v>
      </c>
      <c r="D276" s="3">
        <v>23491</v>
      </c>
      <c r="E276" s="3"/>
      <c r="F276" s="3">
        <v>1835</v>
      </c>
      <c r="G276" s="3"/>
      <c r="H276" s="3">
        <v>-31</v>
      </c>
      <c r="I276" s="3"/>
      <c r="J276" s="3"/>
      <c r="K276" s="3"/>
      <c r="L276" s="3" t="s">
        <v>4082</v>
      </c>
      <c r="M276" s="3" t="s">
        <v>4082</v>
      </c>
      <c r="N276" s="3" t="s">
        <v>4082</v>
      </c>
      <c r="O276" s="3" t="s">
        <v>4082</v>
      </c>
      <c r="P276" s="3"/>
      <c r="Q276" s="3"/>
      <c r="R276" s="3" t="s">
        <v>4082</v>
      </c>
      <c r="S276" s="3"/>
      <c r="T276" s="3"/>
      <c r="U276" s="3" t="s">
        <v>4082</v>
      </c>
      <c r="V276" s="3"/>
      <c r="W276" s="4"/>
    </row>
    <row r="277" spans="1:23" x14ac:dyDescent="0.2">
      <c r="A277" t="s">
        <v>3495</v>
      </c>
      <c r="B277" s="3">
        <v>8164</v>
      </c>
      <c r="C277" s="3">
        <v>1059</v>
      </c>
      <c r="D277" s="3">
        <v>17779</v>
      </c>
      <c r="E277" s="3">
        <v>1</v>
      </c>
      <c r="F277" s="3">
        <v>1058</v>
      </c>
      <c r="G277" s="3"/>
      <c r="H277" s="3">
        <v>10</v>
      </c>
      <c r="I277" s="3"/>
      <c r="J277" s="3"/>
      <c r="K277" s="3" t="s">
        <v>4082</v>
      </c>
      <c r="L277" s="3" t="s">
        <v>4082</v>
      </c>
      <c r="M277" s="3"/>
      <c r="N277" s="3"/>
      <c r="O277" s="3"/>
      <c r="P277" s="3"/>
      <c r="Q277" s="3"/>
      <c r="R277" s="3"/>
      <c r="S277" s="3"/>
      <c r="T277" s="3"/>
      <c r="U277" s="3"/>
      <c r="V277" s="3" t="s">
        <v>4082</v>
      </c>
      <c r="W277" s="4"/>
    </row>
    <row r="278" spans="1:23" ht="21" x14ac:dyDescent="0.25">
      <c r="A278" t="s">
        <v>3511</v>
      </c>
      <c r="B278" s="3">
        <v>1192</v>
      </c>
      <c r="C278" s="3">
        <v>840</v>
      </c>
      <c r="D278" s="3">
        <v>3432</v>
      </c>
      <c r="E278" s="3"/>
      <c r="F278" s="3">
        <v>48</v>
      </c>
      <c r="G278" s="3">
        <v>792</v>
      </c>
      <c r="H278" s="3">
        <v>-132.87313694700001</v>
      </c>
      <c r="I278" s="11">
        <v>-931.63884499999995</v>
      </c>
      <c r="J278" s="3"/>
      <c r="K278" s="3" t="s">
        <v>4082</v>
      </c>
      <c r="L278" s="3"/>
      <c r="M278" s="3"/>
      <c r="N278" s="3"/>
      <c r="O278" s="3"/>
      <c r="P278" s="3"/>
      <c r="Q278" s="3"/>
      <c r="R278" s="3"/>
      <c r="S278" s="3"/>
      <c r="T278" s="3"/>
      <c r="U278" s="3" t="s">
        <v>4082</v>
      </c>
      <c r="V278" s="3"/>
      <c r="W278" s="4"/>
    </row>
    <row r="279" spans="1:23" ht="21" x14ac:dyDescent="0.25">
      <c r="A279" t="s">
        <v>4272</v>
      </c>
      <c r="B279" s="3">
        <v>960</v>
      </c>
      <c r="C279" s="3">
        <v>900</v>
      </c>
      <c r="D279" s="3">
        <v>93440</v>
      </c>
      <c r="E279" s="3"/>
      <c r="F279" s="3">
        <v>900</v>
      </c>
      <c r="G279" s="3"/>
      <c r="H279" s="3">
        <v>-40</v>
      </c>
      <c r="I279" s="11">
        <v>-70.912689</v>
      </c>
      <c r="J279" s="3"/>
      <c r="K279" s="3"/>
      <c r="L279" s="3"/>
      <c r="M279" s="3"/>
      <c r="N279" s="3"/>
      <c r="O279" s="3"/>
      <c r="P279" s="3"/>
      <c r="Q279" s="3"/>
      <c r="R279" s="3"/>
      <c r="S279" s="3" t="s">
        <v>4082</v>
      </c>
      <c r="T279" s="3"/>
      <c r="U279" s="3"/>
      <c r="V279" s="4"/>
      <c r="W279" s="4"/>
    </row>
    <row r="280" spans="1:23" ht="21" x14ac:dyDescent="0.25">
      <c r="A280" t="s">
        <v>3573</v>
      </c>
      <c r="B280" s="3">
        <v>880</v>
      </c>
      <c r="C280" s="3">
        <v>1600</v>
      </c>
      <c r="D280" s="3">
        <v>3200</v>
      </c>
      <c r="E280" s="3"/>
      <c r="F280" s="3">
        <v>800</v>
      </c>
      <c r="G280" s="3">
        <v>800</v>
      </c>
      <c r="H280" s="3">
        <v>5332</v>
      </c>
      <c r="I280" s="11">
        <v>3651.48</v>
      </c>
      <c r="J280" s="3"/>
      <c r="K280" s="3" t="s">
        <v>4082</v>
      </c>
      <c r="L280" s="3"/>
      <c r="M280" s="3"/>
      <c r="N280" s="3"/>
      <c r="O280" s="3"/>
      <c r="P280" s="3"/>
      <c r="Q280" s="3"/>
      <c r="R280" s="3"/>
      <c r="S280" s="3"/>
      <c r="T280" s="3"/>
      <c r="U280" s="3" t="s">
        <v>4082</v>
      </c>
      <c r="V280" s="3"/>
      <c r="W280" s="4"/>
    </row>
    <row r="281" spans="1:23" x14ac:dyDescent="0.2">
      <c r="A281" t="s">
        <v>4273</v>
      </c>
      <c r="B281" s="3">
        <v>46843</v>
      </c>
      <c r="C281" s="3">
        <v>117527</v>
      </c>
      <c r="D281" s="3">
        <v>392086</v>
      </c>
      <c r="E281" s="3"/>
      <c r="F281" s="3">
        <v>117527</v>
      </c>
      <c r="G281" s="3"/>
      <c r="H281" s="3">
        <v>-70.569964299999995</v>
      </c>
      <c r="I281" s="3"/>
      <c r="J281" s="3" t="s">
        <v>4082</v>
      </c>
      <c r="K281" s="3" t="s">
        <v>4082</v>
      </c>
      <c r="L281" s="3" t="s">
        <v>4082</v>
      </c>
      <c r="M281" s="3" t="s">
        <v>4082</v>
      </c>
      <c r="N281" s="3"/>
      <c r="O281" s="3" t="s">
        <v>4082</v>
      </c>
      <c r="P281" s="3"/>
      <c r="Q281" s="3"/>
      <c r="R281" s="3"/>
      <c r="S281" s="3" t="s">
        <v>4082</v>
      </c>
      <c r="T281" s="3"/>
      <c r="U281" s="3"/>
      <c r="V281" s="3"/>
      <c r="W281" s="4"/>
    </row>
    <row r="282" spans="1:23" x14ac:dyDescent="0.2">
      <c r="A282" t="s">
        <v>4274</v>
      </c>
      <c r="B282" s="3">
        <v>95791</v>
      </c>
      <c r="C282" s="3">
        <v>270869</v>
      </c>
      <c r="D282" s="3">
        <v>756228</v>
      </c>
      <c r="E282" s="3"/>
      <c r="F282" s="3">
        <v>270869</v>
      </c>
      <c r="G282" s="3"/>
      <c r="H282" s="3">
        <v>-200.44990766699999</v>
      </c>
      <c r="I282" s="3"/>
      <c r="J282" s="3" t="s">
        <v>4082</v>
      </c>
      <c r="K282" s="3"/>
      <c r="L282" s="3" t="s">
        <v>4082</v>
      </c>
      <c r="M282" s="3" t="s">
        <v>4082</v>
      </c>
      <c r="N282" s="3"/>
      <c r="O282" s="3" t="s">
        <v>4082</v>
      </c>
      <c r="P282" s="3"/>
      <c r="Q282" s="3"/>
      <c r="R282" s="3"/>
      <c r="S282" s="3" t="s">
        <v>4082</v>
      </c>
      <c r="T282" s="3"/>
      <c r="U282" s="3"/>
      <c r="V282" s="3"/>
      <c r="W282" s="4"/>
    </row>
    <row r="283" spans="1:23" x14ac:dyDescent="0.2">
      <c r="A283" t="s">
        <v>4275</v>
      </c>
      <c r="B283" s="3">
        <v>253905</v>
      </c>
      <c r="C283" s="3">
        <v>758775</v>
      </c>
      <c r="D283" s="3">
        <v>1728451</v>
      </c>
      <c r="E283" s="3"/>
      <c r="F283" s="3">
        <v>758775</v>
      </c>
      <c r="G283" s="3"/>
      <c r="H283" s="3">
        <v>-867.09396544444598</v>
      </c>
      <c r="I283" s="3"/>
      <c r="J283" s="3" t="s">
        <v>4082</v>
      </c>
      <c r="K283" s="3" t="s">
        <v>4082</v>
      </c>
      <c r="L283" s="3" t="s">
        <v>4082</v>
      </c>
      <c r="M283" s="3" t="s">
        <v>4082</v>
      </c>
      <c r="N283" s="3"/>
      <c r="O283" s="3" t="s">
        <v>4082</v>
      </c>
      <c r="P283" s="3"/>
      <c r="Q283" s="3"/>
      <c r="R283" s="3"/>
      <c r="S283" s="3" t="s">
        <v>4082</v>
      </c>
      <c r="T283" s="3"/>
      <c r="U283" s="3"/>
      <c r="V283" s="3"/>
      <c r="W283" s="4"/>
    </row>
    <row r="284" spans="1:23" x14ac:dyDescent="0.2">
      <c r="A284" t="s">
        <v>4276</v>
      </c>
      <c r="B284" s="3">
        <v>509</v>
      </c>
      <c r="C284" s="3">
        <v>63019</v>
      </c>
      <c r="D284" s="3">
        <v>468878</v>
      </c>
      <c r="E284" s="3"/>
      <c r="F284" s="3">
        <v>63009</v>
      </c>
      <c r="G284" s="3">
        <v>10</v>
      </c>
      <c r="H284" s="3">
        <v>174</v>
      </c>
      <c r="I284" s="3"/>
      <c r="J284" s="3"/>
      <c r="K284" s="3" t="s">
        <v>4082</v>
      </c>
      <c r="L284" s="3"/>
      <c r="M284" s="3"/>
      <c r="N284" s="3" t="s">
        <v>4082</v>
      </c>
      <c r="O284" s="3"/>
      <c r="P284" s="3"/>
      <c r="Q284" s="3"/>
      <c r="R284" s="3" t="s">
        <v>4082</v>
      </c>
      <c r="S284" s="3"/>
      <c r="T284" s="3"/>
      <c r="U284" s="3" t="s">
        <v>4082</v>
      </c>
      <c r="V284" s="3"/>
      <c r="W284" s="4"/>
    </row>
    <row r="285" spans="1:23" x14ac:dyDescent="0.2">
      <c r="A285" t="s">
        <v>4277</v>
      </c>
      <c r="B285" s="3">
        <v>2187</v>
      </c>
      <c r="C285" s="3">
        <v>2187</v>
      </c>
      <c r="D285" s="3">
        <v>32805</v>
      </c>
      <c r="E285" s="3"/>
      <c r="F285" s="3">
        <v>2187</v>
      </c>
      <c r="G285" s="3"/>
      <c r="H285" s="3" t="s">
        <v>4047</v>
      </c>
      <c r="I285" s="3"/>
      <c r="J285" s="3"/>
      <c r="K285" s="3"/>
      <c r="L285" s="3"/>
      <c r="M285" s="3"/>
      <c r="N285" s="3"/>
      <c r="O285" s="3"/>
      <c r="P285" s="3"/>
      <c r="Q285" s="3"/>
      <c r="R285" s="3" t="s">
        <v>4082</v>
      </c>
      <c r="S285" s="3"/>
      <c r="T285" s="3"/>
      <c r="U285" s="3"/>
      <c r="V285" s="3"/>
      <c r="W285" s="4"/>
    </row>
    <row r="286" spans="1:23" ht="21" x14ac:dyDescent="0.25">
      <c r="A286" t="s">
        <v>3604</v>
      </c>
      <c r="B286" s="3">
        <v>447</v>
      </c>
      <c r="C286" s="3">
        <v>504</v>
      </c>
      <c r="D286" s="3">
        <v>10277</v>
      </c>
      <c r="E286" s="3"/>
      <c r="F286" s="3">
        <v>252</v>
      </c>
      <c r="G286" s="3">
        <v>252</v>
      </c>
      <c r="H286" s="3">
        <v>3712</v>
      </c>
      <c r="I286" s="11">
        <v>3444.4210659999999</v>
      </c>
      <c r="J286" s="3"/>
      <c r="K286" s="3" t="s">
        <v>4082</v>
      </c>
      <c r="L286" s="3"/>
      <c r="M286" s="3"/>
      <c r="N286" s="3" t="s">
        <v>4082</v>
      </c>
      <c r="O286" s="3"/>
      <c r="P286" s="3"/>
      <c r="Q286" s="3"/>
      <c r="R286" s="3" t="s">
        <v>4082</v>
      </c>
      <c r="S286" s="3"/>
      <c r="T286" s="3"/>
      <c r="U286" s="3" t="s">
        <v>4082</v>
      </c>
      <c r="V286" s="3"/>
      <c r="W286" s="4"/>
    </row>
    <row r="287" spans="1:23" ht="21" x14ac:dyDescent="0.25">
      <c r="A287" t="s">
        <v>3585</v>
      </c>
      <c r="B287" s="3">
        <v>284</v>
      </c>
      <c r="C287" s="3">
        <v>504</v>
      </c>
      <c r="D287" s="3">
        <v>1008</v>
      </c>
      <c r="E287" s="3"/>
      <c r="F287" s="3">
        <v>252</v>
      </c>
      <c r="G287" s="3">
        <v>252</v>
      </c>
      <c r="H287" s="3">
        <v>3712</v>
      </c>
      <c r="I287" s="11">
        <v>3016.9443540000002</v>
      </c>
      <c r="J287" s="3"/>
      <c r="K287" s="3" t="s">
        <v>4082</v>
      </c>
      <c r="L287" s="3"/>
      <c r="M287" s="3"/>
      <c r="N287" s="3"/>
      <c r="O287" s="3"/>
      <c r="P287" s="3"/>
      <c r="Q287" s="3"/>
      <c r="R287" s="3"/>
      <c r="S287" s="3"/>
      <c r="T287" s="3"/>
      <c r="U287" s="3" t="s">
        <v>4082</v>
      </c>
      <c r="V287" s="3"/>
      <c r="W287" s="4"/>
    </row>
    <row r="288" spans="1:23" ht="21" x14ac:dyDescent="0.25">
      <c r="A288" t="s">
        <v>3626</v>
      </c>
      <c r="B288" s="3">
        <v>288</v>
      </c>
      <c r="C288" s="3">
        <v>512</v>
      </c>
      <c r="D288" s="3">
        <v>1024</v>
      </c>
      <c r="E288" s="3"/>
      <c r="F288" s="3">
        <v>256</v>
      </c>
      <c r="G288" s="3">
        <v>256</v>
      </c>
      <c r="H288" s="3">
        <v>3823</v>
      </c>
      <c r="I288" s="11">
        <v>3116.4295120000002</v>
      </c>
      <c r="J288" s="3"/>
      <c r="K288" s="3" t="s">
        <v>4082</v>
      </c>
      <c r="L288" s="3"/>
      <c r="M288" s="3"/>
      <c r="N288" s="3"/>
      <c r="O288" s="3"/>
      <c r="P288" s="3"/>
      <c r="Q288" s="3"/>
      <c r="R288" s="3"/>
      <c r="S288" s="3"/>
      <c r="T288" s="3"/>
      <c r="U288" s="3" t="s">
        <v>4082</v>
      </c>
      <c r="V288" s="3"/>
      <c r="W288" s="4"/>
    </row>
    <row r="289" spans="1:23" x14ac:dyDescent="0.2">
      <c r="A289" t="s">
        <v>4278</v>
      </c>
      <c r="B289" s="3">
        <v>17024</v>
      </c>
      <c r="C289" s="3">
        <v>1660</v>
      </c>
      <c r="D289" s="3">
        <v>39442</v>
      </c>
      <c r="E289" s="3"/>
      <c r="F289" s="3">
        <v>1660</v>
      </c>
      <c r="G289" s="3"/>
      <c r="H289" s="3">
        <v>-600052000</v>
      </c>
      <c r="I289" s="9"/>
      <c r="J289" s="3"/>
      <c r="K289" s="3" t="s">
        <v>4082</v>
      </c>
      <c r="L289" s="3"/>
      <c r="M289" s="3"/>
      <c r="N289" s="3"/>
      <c r="O289" s="3"/>
      <c r="P289" s="3"/>
      <c r="Q289" s="3"/>
      <c r="R289" s="3"/>
      <c r="S289" s="3" t="s">
        <v>4082</v>
      </c>
      <c r="T289" s="3"/>
      <c r="U289" s="3"/>
      <c r="V289" s="3"/>
      <c r="W289" s="4"/>
    </row>
    <row r="290" spans="1:23" x14ac:dyDescent="0.2">
      <c r="A290" t="s">
        <v>4279</v>
      </c>
      <c r="B290" s="3">
        <v>19906</v>
      </c>
      <c r="C290" s="3">
        <v>3540</v>
      </c>
      <c r="D290" s="3">
        <v>52901</v>
      </c>
      <c r="E290" s="3"/>
      <c r="F290" s="3">
        <v>3540</v>
      </c>
      <c r="G290" s="3"/>
      <c r="H290" s="3">
        <v>-39280521.228165701</v>
      </c>
      <c r="I290" s="9"/>
      <c r="J290" s="3"/>
      <c r="K290" s="3" t="s">
        <v>4082</v>
      </c>
      <c r="L290" s="3"/>
      <c r="M290" s="3"/>
      <c r="N290" s="3"/>
      <c r="O290" s="3"/>
      <c r="P290" s="3"/>
      <c r="Q290" s="3"/>
      <c r="R290" s="3"/>
      <c r="S290" s="3" t="s">
        <v>4082</v>
      </c>
      <c r="T290" s="3"/>
      <c r="U290" s="3"/>
      <c r="V290" s="3"/>
      <c r="W290" s="4"/>
    </row>
    <row r="291" spans="1:23" x14ac:dyDescent="0.2">
      <c r="A291" t="s">
        <v>4280</v>
      </c>
      <c r="B291" s="3">
        <v>62800</v>
      </c>
      <c r="C291" s="3">
        <v>4200</v>
      </c>
      <c r="D291" s="3">
        <v>138670</v>
      </c>
      <c r="E291" s="3"/>
      <c r="F291" s="3">
        <v>4200</v>
      </c>
      <c r="G291" s="3"/>
      <c r="H291" s="3">
        <v>-517793000</v>
      </c>
      <c r="I291" s="9"/>
      <c r="J291" s="3"/>
      <c r="K291" s="3" t="s">
        <v>4082</v>
      </c>
      <c r="L291" s="3"/>
      <c r="M291" s="3"/>
      <c r="N291" s="3"/>
      <c r="O291" s="3"/>
      <c r="P291" s="3"/>
      <c r="Q291" s="3"/>
      <c r="R291" s="3"/>
      <c r="S291" s="3" t="s">
        <v>4082</v>
      </c>
      <c r="T291" s="3"/>
      <c r="U291" s="3"/>
      <c r="V291" s="3"/>
      <c r="W291" s="4"/>
    </row>
    <row r="292" spans="1:23" x14ac:dyDescent="0.2">
      <c r="A292" t="s">
        <v>3640</v>
      </c>
      <c r="B292" s="3">
        <v>2523</v>
      </c>
      <c r="C292" s="3">
        <v>670</v>
      </c>
      <c r="D292" s="3">
        <v>7495</v>
      </c>
      <c r="E292" s="3"/>
      <c r="F292" s="3">
        <v>670</v>
      </c>
      <c r="G292" s="3"/>
      <c r="H292" s="3">
        <v>-34630648.438331597</v>
      </c>
      <c r="I292" s="9"/>
      <c r="J292" s="3"/>
      <c r="K292" s="3" t="s">
        <v>4082</v>
      </c>
      <c r="L292" s="3"/>
      <c r="M292" s="3"/>
      <c r="N292" s="3"/>
      <c r="O292" s="3"/>
      <c r="P292" s="3"/>
      <c r="Q292" s="3"/>
      <c r="R292" s="3"/>
      <c r="S292" s="3" t="s">
        <v>4082</v>
      </c>
      <c r="T292" s="3"/>
      <c r="U292" s="3"/>
      <c r="V292" s="3"/>
      <c r="W292" s="4"/>
    </row>
    <row r="293" spans="1:23" x14ac:dyDescent="0.2">
      <c r="A293" t="s">
        <v>4281</v>
      </c>
      <c r="B293" s="3">
        <v>7260</v>
      </c>
      <c r="C293" s="3">
        <v>7359</v>
      </c>
      <c r="D293" s="3">
        <v>21877</v>
      </c>
      <c r="E293" s="3"/>
      <c r="F293" s="3">
        <v>100</v>
      </c>
      <c r="G293" s="3">
        <v>7259</v>
      </c>
      <c r="H293" s="3">
        <v>423</v>
      </c>
      <c r="I293" s="3"/>
      <c r="J293" s="3"/>
      <c r="K293" s="3"/>
      <c r="L293" s="3"/>
      <c r="M293" s="3"/>
      <c r="N293" s="3"/>
      <c r="O293" s="3" t="s">
        <v>4082</v>
      </c>
      <c r="P293" s="3"/>
      <c r="Q293" s="3"/>
      <c r="R293" s="3"/>
      <c r="S293" s="3"/>
      <c r="T293" s="3"/>
      <c r="U293" s="3" t="s">
        <v>4082</v>
      </c>
      <c r="V293" s="3"/>
      <c r="W293" s="4"/>
    </row>
    <row r="294" spans="1:23" x14ac:dyDescent="0.2">
      <c r="A294" t="s">
        <v>4282</v>
      </c>
      <c r="B294" s="3">
        <v>8685</v>
      </c>
      <c r="C294" s="3">
        <v>8784</v>
      </c>
      <c r="D294" s="3">
        <v>26152</v>
      </c>
      <c r="E294" s="3"/>
      <c r="F294" s="3">
        <v>100</v>
      </c>
      <c r="G294" s="3">
        <v>8684</v>
      </c>
      <c r="H294" s="3">
        <v>976</v>
      </c>
      <c r="I294" s="3"/>
      <c r="J294" s="3"/>
      <c r="K294" s="3"/>
      <c r="L294" s="3"/>
      <c r="M294" s="3"/>
      <c r="N294" s="3"/>
      <c r="O294" s="3" t="s">
        <v>4082</v>
      </c>
      <c r="P294" s="3"/>
      <c r="Q294" s="3"/>
      <c r="R294" s="3"/>
      <c r="S294" s="3"/>
      <c r="T294" s="3"/>
      <c r="U294" s="3" t="s">
        <v>4082</v>
      </c>
      <c r="V294" s="3"/>
      <c r="W294" s="4"/>
    </row>
    <row r="295" spans="1:23" x14ac:dyDescent="0.2">
      <c r="A295" t="s">
        <v>4283</v>
      </c>
      <c r="B295" s="3">
        <v>35055</v>
      </c>
      <c r="C295" s="3">
        <v>35254</v>
      </c>
      <c r="D295" s="3">
        <v>105362</v>
      </c>
      <c r="E295" s="3"/>
      <c r="F295" s="3">
        <v>200</v>
      </c>
      <c r="G295" s="3">
        <v>35054</v>
      </c>
      <c r="H295" s="3">
        <v>2017</v>
      </c>
      <c r="I295" s="3"/>
      <c r="J295" s="3"/>
      <c r="K295" s="3"/>
      <c r="L295" s="3"/>
      <c r="M295" s="3"/>
      <c r="N295" s="3"/>
      <c r="O295" s="3" t="s">
        <v>4082</v>
      </c>
      <c r="P295" s="3"/>
      <c r="Q295" s="3"/>
      <c r="R295" s="3"/>
      <c r="S295" s="3"/>
      <c r="T295" s="3"/>
      <c r="U295" s="3" t="s">
        <v>4082</v>
      </c>
      <c r="V295" s="3"/>
      <c r="W295" s="4"/>
    </row>
    <row r="296" spans="1:23" x14ac:dyDescent="0.2">
      <c r="A296" t="s">
        <v>4284</v>
      </c>
      <c r="B296" s="3">
        <v>29406</v>
      </c>
      <c r="C296" s="3">
        <v>29605</v>
      </c>
      <c r="D296" s="3">
        <v>88415</v>
      </c>
      <c r="E296" s="3"/>
      <c r="F296" s="3">
        <v>200</v>
      </c>
      <c r="G296" s="3">
        <v>29405</v>
      </c>
      <c r="H296" s="3">
        <v>837</v>
      </c>
      <c r="I296" s="3"/>
      <c r="J296" s="3"/>
      <c r="K296" s="3"/>
      <c r="L296" s="3"/>
      <c r="M296" s="3"/>
      <c r="N296" s="3"/>
      <c r="O296" s="3" t="s">
        <v>4082</v>
      </c>
      <c r="P296" s="3"/>
      <c r="Q296" s="3"/>
      <c r="R296" s="3"/>
      <c r="S296" s="3"/>
      <c r="T296" s="3"/>
      <c r="U296" s="3" t="s">
        <v>4082</v>
      </c>
      <c r="V296" s="3"/>
      <c r="W296" s="4"/>
    </row>
    <row r="297" spans="1:23" x14ac:dyDescent="0.2">
      <c r="A297" t="s">
        <v>4285</v>
      </c>
      <c r="B297" s="3">
        <v>37617</v>
      </c>
      <c r="C297" s="3">
        <v>37816</v>
      </c>
      <c r="D297" s="3">
        <v>113048</v>
      </c>
      <c r="E297" s="3"/>
      <c r="F297" s="3">
        <v>200</v>
      </c>
      <c r="G297" s="3">
        <v>37616</v>
      </c>
      <c r="H297" s="3">
        <v>4521</v>
      </c>
      <c r="I297" s="3"/>
      <c r="J297" s="3"/>
      <c r="K297" s="3"/>
      <c r="L297" s="3"/>
      <c r="M297" s="3"/>
      <c r="N297" s="3"/>
      <c r="O297" s="3" t="s">
        <v>4082</v>
      </c>
      <c r="P297" s="3"/>
      <c r="Q297" s="3"/>
      <c r="R297" s="3"/>
      <c r="S297" s="3"/>
      <c r="T297" s="3"/>
      <c r="U297" s="3" t="s">
        <v>4082</v>
      </c>
      <c r="V297" s="3"/>
      <c r="W297" s="4"/>
    </row>
    <row r="298" spans="1:23" x14ac:dyDescent="0.2">
      <c r="A298" t="s">
        <v>4286</v>
      </c>
      <c r="B298" s="3">
        <v>65274</v>
      </c>
      <c r="C298" s="3">
        <v>8439</v>
      </c>
      <c r="D298" s="3">
        <v>162264</v>
      </c>
      <c r="E298" s="3"/>
      <c r="F298" s="3">
        <v>8439</v>
      </c>
      <c r="G298" s="3"/>
      <c r="H298" s="3">
        <v>-1913.8806199999999</v>
      </c>
      <c r="I298" s="3"/>
      <c r="J298" s="3"/>
      <c r="K298" s="3" t="s">
        <v>4082</v>
      </c>
      <c r="L298" s="3"/>
      <c r="M298" s="3"/>
      <c r="N298" s="3"/>
      <c r="O298" s="3"/>
      <c r="P298" s="3"/>
      <c r="Q298" s="3"/>
      <c r="R298" s="3"/>
      <c r="S298" s="3"/>
      <c r="T298" s="3"/>
      <c r="U298" s="3" t="s">
        <v>4082</v>
      </c>
      <c r="V298" s="3"/>
      <c r="W298" s="4"/>
    </row>
    <row r="299" spans="1:23" x14ac:dyDescent="0.2">
      <c r="A299" t="s">
        <v>4287</v>
      </c>
      <c r="B299" s="3">
        <v>268535</v>
      </c>
      <c r="C299" s="3">
        <v>32205</v>
      </c>
      <c r="D299" s="3">
        <v>660346</v>
      </c>
      <c r="E299" s="3"/>
      <c r="F299" s="3">
        <v>32205</v>
      </c>
      <c r="G299" s="3"/>
      <c r="H299" s="3" t="s">
        <v>4047</v>
      </c>
      <c r="I299" s="3"/>
      <c r="J299" s="3"/>
      <c r="K299" s="3" t="s">
        <v>4082</v>
      </c>
      <c r="L299" s="3"/>
      <c r="M299" s="3"/>
      <c r="N299" s="3"/>
      <c r="O299" s="3"/>
      <c r="P299" s="3"/>
      <c r="Q299" s="3"/>
      <c r="R299" s="3"/>
      <c r="S299" s="3"/>
      <c r="T299" s="3"/>
      <c r="U299" s="3" t="s">
        <v>4082</v>
      </c>
      <c r="V299" s="3"/>
      <c r="W299" s="4"/>
    </row>
    <row r="300" spans="1:23" x14ac:dyDescent="0.2">
      <c r="A300" t="s">
        <v>4288</v>
      </c>
      <c r="B300" s="3">
        <v>1441651</v>
      </c>
      <c r="C300" s="3">
        <v>162547</v>
      </c>
      <c r="D300" s="3">
        <v>3514884</v>
      </c>
      <c r="E300" s="3"/>
      <c r="F300" s="3">
        <v>162547</v>
      </c>
      <c r="G300" s="3"/>
      <c r="H300" s="3" t="s">
        <v>4047</v>
      </c>
      <c r="I300" s="3"/>
      <c r="J300" s="3"/>
      <c r="K300" s="3" t="s">
        <v>4082</v>
      </c>
      <c r="L300" s="3"/>
      <c r="M300" s="3"/>
      <c r="N300" s="3"/>
      <c r="O300" s="3"/>
      <c r="P300" s="3"/>
      <c r="Q300" s="3"/>
      <c r="R300" s="3"/>
      <c r="S300" s="3"/>
      <c r="T300" s="3"/>
      <c r="U300" s="3" t="s">
        <v>4082</v>
      </c>
      <c r="V300" s="3"/>
      <c r="W300" s="4"/>
    </row>
    <row r="301" spans="1:23" x14ac:dyDescent="0.2">
      <c r="A301" t="s">
        <v>4289</v>
      </c>
      <c r="B301" s="3">
        <v>2953849</v>
      </c>
      <c r="C301" s="3">
        <v>326599</v>
      </c>
      <c r="D301" s="3">
        <v>7182744</v>
      </c>
      <c r="E301" s="3"/>
      <c r="F301" s="3">
        <v>326599</v>
      </c>
      <c r="G301" s="3"/>
      <c r="H301" s="3" t="s">
        <v>4047</v>
      </c>
      <c r="I301" s="3"/>
      <c r="J301" s="3"/>
      <c r="K301" s="3" t="s">
        <v>4082</v>
      </c>
      <c r="L301" s="3"/>
      <c r="M301" s="3"/>
      <c r="N301" s="3"/>
      <c r="O301" s="3"/>
      <c r="P301" s="3"/>
      <c r="Q301" s="3"/>
      <c r="R301" s="3"/>
      <c r="S301" s="3"/>
      <c r="T301" s="3"/>
      <c r="U301" s="3" t="s">
        <v>4082</v>
      </c>
      <c r="V301" s="3"/>
      <c r="W301" s="4"/>
    </row>
    <row r="302" spans="1:23" x14ac:dyDescent="0.2">
      <c r="A302" t="s">
        <v>4290</v>
      </c>
      <c r="B302" s="3">
        <v>7078</v>
      </c>
      <c r="C302" s="3">
        <v>1096</v>
      </c>
      <c r="D302" s="3">
        <v>18084</v>
      </c>
      <c r="E302" s="3"/>
      <c r="F302" s="3">
        <v>1096</v>
      </c>
      <c r="G302" s="3"/>
      <c r="H302" s="3">
        <v>-457.18614000000002</v>
      </c>
      <c r="I302" s="3"/>
      <c r="J302" s="3"/>
      <c r="K302" s="3" t="s">
        <v>4082</v>
      </c>
      <c r="L302" s="3"/>
      <c r="M302" s="3"/>
      <c r="N302" s="3"/>
      <c r="O302" s="3"/>
      <c r="P302" s="3"/>
      <c r="Q302" s="3"/>
      <c r="R302" s="3"/>
      <c r="S302" s="3"/>
      <c r="T302" s="3"/>
      <c r="U302" s="3" t="s">
        <v>4082</v>
      </c>
      <c r="V302" s="3"/>
      <c r="W302" s="4"/>
    </row>
    <row r="303" spans="1:23" x14ac:dyDescent="0.2">
      <c r="A303" t="s">
        <v>4291</v>
      </c>
      <c r="B303" s="3">
        <v>21738</v>
      </c>
      <c r="C303" s="3">
        <v>9234</v>
      </c>
      <c r="D303" s="3">
        <v>243106</v>
      </c>
      <c r="E303" s="3"/>
      <c r="F303" s="3">
        <v>9086</v>
      </c>
      <c r="G303" s="3">
        <v>148</v>
      </c>
      <c r="H303" s="3">
        <v>-6.6527560000000001</v>
      </c>
      <c r="I303" s="3"/>
      <c r="J303" s="3"/>
      <c r="K303" s="3" t="s">
        <v>4082</v>
      </c>
      <c r="L303" s="3" t="s">
        <v>4082</v>
      </c>
      <c r="M303" s="3" t="s">
        <v>4082</v>
      </c>
      <c r="N303" s="3"/>
      <c r="O303" s="3" t="s">
        <v>4082</v>
      </c>
      <c r="P303" s="3"/>
      <c r="Q303" s="3"/>
      <c r="R303" s="3" t="s">
        <v>4082</v>
      </c>
      <c r="S303" s="3"/>
      <c r="T303" s="3"/>
      <c r="U303" s="3" t="s">
        <v>4082</v>
      </c>
      <c r="V303" s="3"/>
      <c r="W303" s="4"/>
    </row>
    <row r="304" spans="1:23" x14ac:dyDescent="0.2">
      <c r="A304" t="s">
        <v>4292</v>
      </c>
      <c r="B304" s="3">
        <v>37215</v>
      </c>
      <c r="C304" s="3">
        <v>16101</v>
      </c>
      <c r="D304" s="3">
        <v>423661</v>
      </c>
      <c r="E304" s="3"/>
      <c r="F304" s="3">
        <v>15851</v>
      </c>
      <c r="G304" s="3">
        <v>250</v>
      </c>
      <c r="H304" s="3" t="s">
        <v>4047</v>
      </c>
      <c r="I304" s="3"/>
      <c r="J304" s="3"/>
      <c r="K304" s="3" t="s">
        <v>4082</v>
      </c>
      <c r="L304" s="3" t="s">
        <v>4082</v>
      </c>
      <c r="M304" s="3" t="s">
        <v>4082</v>
      </c>
      <c r="N304" s="3"/>
      <c r="O304" s="3" t="s">
        <v>4082</v>
      </c>
      <c r="P304" s="3"/>
      <c r="Q304" s="3"/>
      <c r="R304" s="3" t="s">
        <v>4082</v>
      </c>
      <c r="S304" s="3"/>
      <c r="T304" s="3"/>
      <c r="U304" s="3" t="s">
        <v>4082</v>
      </c>
      <c r="V304" s="3"/>
      <c r="W304" s="4"/>
    </row>
    <row r="305" spans="1:23" x14ac:dyDescent="0.2">
      <c r="A305" t="s">
        <v>4293</v>
      </c>
      <c r="B305" s="3">
        <v>47533</v>
      </c>
      <c r="C305" s="3">
        <v>20679</v>
      </c>
      <c r="D305" s="3">
        <v>544031</v>
      </c>
      <c r="E305" s="3"/>
      <c r="F305" s="3">
        <v>20361</v>
      </c>
      <c r="G305" s="3">
        <v>318</v>
      </c>
      <c r="H305" s="3" t="s">
        <v>4047</v>
      </c>
      <c r="I305" s="3"/>
      <c r="J305" s="3"/>
      <c r="K305" s="3" t="s">
        <v>4082</v>
      </c>
      <c r="L305" s="3" t="s">
        <v>4082</v>
      </c>
      <c r="M305" s="3" t="s">
        <v>4082</v>
      </c>
      <c r="N305" s="3"/>
      <c r="O305" s="3" t="s">
        <v>4082</v>
      </c>
      <c r="P305" s="3"/>
      <c r="Q305" s="3"/>
      <c r="R305" s="3" t="s">
        <v>4082</v>
      </c>
      <c r="S305" s="3"/>
      <c r="T305" s="3"/>
      <c r="U305" s="3" t="s">
        <v>4082</v>
      </c>
      <c r="V305" s="3"/>
      <c r="W305" s="4"/>
    </row>
    <row r="306" spans="1:23" x14ac:dyDescent="0.2">
      <c r="A306" t="s">
        <v>4294</v>
      </c>
      <c r="B306" s="3">
        <v>1667</v>
      </c>
      <c r="C306" s="3">
        <v>4456</v>
      </c>
      <c r="D306" s="3">
        <v>16517</v>
      </c>
      <c r="E306" s="3">
        <v>136</v>
      </c>
      <c r="F306" s="3">
        <v>4320</v>
      </c>
      <c r="G306" s="3"/>
      <c r="H306" s="3">
        <v>19449</v>
      </c>
      <c r="I306" s="3"/>
      <c r="J306" s="3"/>
      <c r="K306" s="3" t="s">
        <v>4082</v>
      </c>
      <c r="L306" s="3" t="s">
        <v>4082</v>
      </c>
      <c r="M306" s="3"/>
      <c r="N306" s="3"/>
      <c r="O306" s="3" t="s">
        <v>4082</v>
      </c>
      <c r="P306" s="3"/>
      <c r="Q306" s="3"/>
      <c r="R306" s="3"/>
      <c r="S306" s="3"/>
      <c r="T306" s="3"/>
      <c r="U306" s="3"/>
      <c r="V306" s="3" t="s">
        <v>4082</v>
      </c>
      <c r="W306" s="4"/>
    </row>
    <row r="307" spans="1:23" x14ac:dyDescent="0.2">
      <c r="A307" t="s">
        <v>3671</v>
      </c>
      <c r="B307" s="3">
        <v>1293</v>
      </c>
      <c r="C307" s="3">
        <v>3117</v>
      </c>
      <c r="D307" s="3">
        <v>11751</v>
      </c>
      <c r="E307" s="3">
        <v>124</v>
      </c>
      <c r="F307" s="3">
        <v>2993</v>
      </c>
      <c r="G307" s="3"/>
      <c r="H307" s="3">
        <v>11460</v>
      </c>
      <c r="I307" s="3"/>
      <c r="J307" s="3"/>
      <c r="K307" s="3" t="s">
        <v>4082</v>
      </c>
      <c r="L307" s="3" t="s">
        <v>4082</v>
      </c>
      <c r="M307" s="3"/>
      <c r="N307" s="3"/>
      <c r="O307" s="3" t="s">
        <v>4082</v>
      </c>
      <c r="P307" s="3"/>
      <c r="Q307" s="3"/>
      <c r="R307" s="3"/>
      <c r="S307" s="3"/>
      <c r="T307" s="3"/>
      <c r="U307" s="3"/>
      <c r="V307" s="3" t="s">
        <v>4082</v>
      </c>
      <c r="W307" s="4"/>
    </row>
    <row r="308" spans="1:23" x14ac:dyDescent="0.2">
      <c r="A308" t="s">
        <v>4295</v>
      </c>
      <c r="B308" s="3">
        <v>2367</v>
      </c>
      <c r="C308" s="3">
        <v>6491</v>
      </c>
      <c r="D308" s="3">
        <v>30472</v>
      </c>
      <c r="E308" s="3">
        <v>166</v>
      </c>
      <c r="F308" s="3">
        <v>6325</v>
      </c>
      <c r="G308" s="3"/>
      <c r="H308" s="3">
        <v>20889</v>
      </c>
      <c r="I308" s="3"/>
      <c r="J308" s="3" t="s">
        <v>4082</v>
      </c>
      <c r="K308" s="3" t="s">
        <v>4082</v>
      </c>
      <c r="L308" s="3" t="s">
        <v>4082</v>
      </c>
      <c r="M308" s="3"/>
      <c r="N308" s="3"/>
      <c r="O308" s="3" t="s">
        <v>4082</v>
      </c>
      <c r="P308" s="3"/>
      <c r="Q308" s="3"/>
      <c r="R308" s="3" t="s">
        <v>4082</v>
      </c>
      <c r="S308" s="3"/>
      <c r="T308" s="3"/>
      <c r="U308" s="3"/>
      <c r="V308" s="3" t="s">
        <v>4082</v>
      </c>
      <c r="W308" s="4"/>
    </row>
    <row r="309" spans="1:23" x14ac:dyDescent="0.2">
      <c r="A309" t="s">
        <v>4296</v>
      </c>
      <c r="B309" s="3">
        <v>10776</v>
      </c>
      <c r="C309" s="3">
        <v>8619</v>
      </c>
      <c r="D309" s="3">
        <v>48920</v>
      </c>
      <c r="E309" s="3">
        <v>187</v>
      </c>
      <c r="F309" s="3">
        <v>8432</v>
      </c>
      <c r="G309" s="3"/>
      <c r="H309" s="3" t="s">
        <v>4047</v>
      </c>
      <c r="I309" s="3"/>
      <c r="J309" s="3"/>
      <c r="K309" s="3" t="s">
        <v>4082</v>
      </c>
      <c r="L309" s="3" t="s">
        <v>4082</v>
      </c>
      <c r="M309" s="3"/>
      <c r="N309" s="3"/>
      <c r="O309" s="3" t="s">
        <v>4082</v>
      </c>
      <c r="P309" s="3"/>
      <c r="Q309" s="3"/>
      <c r="R309" s="3"/>
      <c r="S309" s="3"/>
      <c r="T309" s="3"/>
      <c r="U309" s="3"/>
      <c r="V309" s="3" t="s">
        <v>4082</v>
      </c>
      <c r="W309" s="4"/>
    </row>
    <row r="310" spans="1:23" x14ac:dyDescent="0.2">
      <c r="A310" t="s">
        <v>3693</v>
      </c>
      <c r="B310" s="3">
        <v>2295</v>
      </c>
      <c r="C310" s="3">
        <v>1166</v>
      </c>
      <c r="D310" s="3">
        <v>29386</v>
      </c>
      <c r="E310" s="3">
        <v>492</v>
      </c>
      <c r="F310" s="3">
        <v>246</v>
      </c>
      <c r="G310" s="3">
        <v>428</v>
      </c>
      <c r="H310" s="3">
        <v>12890</v>
      </c>
      <c r="I310" s="3"/>
      <c r="J310" s="3"/>
      <c r="K310" s="3" t="s">
        <v>4082</v>
      </c>
      <c r="L310" s="3"/>
      <c r="M310" s="3" t="s">
        <v>4082</v>
      </c>
      <c r="N310" s="3" t="s">
        <v>4082</v>
      </c>
      <c r="O310" s="3"/>
      <c r="P310" s="3"/>
      <c r="Q310" s="3"/>
      <c r="R310" s="3" t="s">
        <v>4082</v>
      </c>
      <c r="S310" s="3"/>
      <c r="T310" s="3" t="s">
        <v>4082</v>
      </c>
      <c r="U310" s="3" t="s">
        <v>4082</v>
      </c>
      <c r="V310" s="3" t="s">
        <v>4082</v>
      </c>
      <c r="W310" s="4"/>
    </row>
    <row r="311" spans="1:23" x14ac:dyDescent="0.2">
      <c r="A311" t="s">
        <v>4297</v>
      </c>
      <c r="B311" s="3">
        <v>225</v>
      </c>
      <c r="C311" s="3">
        <v>33765</v>
      </c>
      <c r="D311" s="3">
        <v>984143</v>
      </c>
      <c r="E311" s="3"/>
      <c r="F311" s="3">
        <v>33763</v>
      </c>
      <c r="G311" s="3">
        <v>2</v>
      </c>
      <c r="H311" s="3" t="s">
        <v>4047</v>
      </c>
      <c r="I311" s="3"/>
      <c r="J311" s="3"/>
      <c r="K311" s="3"/>
      <c r="L311" s="3" t="s">
        <v>4082</v>
      </c>
      <c r="M311" s="3"/>
      <c r="N311" s="3"/>
      <c r="O311" s="3"/>
      <c r="P311" s="3"/>
      <c r="Q311" s="3"/>
      <c r="R311" s="3"/>
      <c r="S311" s="3"/>
      <c r="T311" s="3"/>
      <c r="U311" s="3" t="s">
        <v>4082</v>
      </c>
      <c r="V311" s="3"/>
      <c r="W311" s="4"/>
    </row>
    <row r="312" spans="1:23" x14ac:dyDescent="0.2">
      <c r="A312" t="s">
        <v>4298</v>
      </c>
      <c r="B312" s="3">
        <v>5996</v>
      </c>
      <c r="C312" s="3">
        <v>9013</v>
      </c>
      <c r="D312" s="3">
        <v>59023</v>
      </c>
      <c r="E312" s="3"/>
      <c r="F312" s="3">
        <v>8509</v>
      </c>
      <c r="G312" s="3">
        <v>504</v>
      </c>
      <c r="H312" s="3">
        <v>-5</v>
      </c>
      <c r="I312" s="3"/>
      <c r="J312" s="3" t="s">
        <v>4082</v>
      </c>
      <c r="K312" s="3" t="s">
        <v>4082</v>
      </c>
      <c r="L312" s="3" t="s">
        <v>4082</v>
      </c>
      <c r="M312" s="3" t="s">
        <v>4082</v>
      </c>
      <c r="N312" s="3"/>
      <c r="O312" s="3" t="s">
        <v>4082</v>
      </c>
      <c r="P312" s="3"/>
      <c r="Q312" s="3"/>
      <c r="R312" s="3" t="s">
        <v>4082</v>
      </c>
      <c r="S312" s="3"/>
      <c r="T312" s="3"/>
      <c r="U312" s="3" t="s">
        <v>4082</v>
      </c>
      <c r="V312" s="3"/>
      <c r="W312" s="4"/>
    </row>
    <row r="313" spans="1:23" x14ac:dyDescent="0.2">
      <c r="A313" t="s">
        <v>4299</v>
      </c>
      <c r="B313" s="3">
        <v>16516</v>
      </c>
      <c r="C313" s="3">
        <v>35378</v>
      </c>
      <c r="D313" s="3">
        <v>125048</v>
      </c>
      <c r="E313" s="3"/>
      <c r="F313" s="3">
        <v>34324</v>
      </c>
      <c r="G313" s="3">
        <v>1054</v>
      </c>
      <c r="H313" s="3">
        <v>-19</v>
      </c>
      <c r="I313" s="3"/>
      <c r="J313" s="3" t="s">
        <v>4082</v>
      </c>
      <c r="K313" s="3" t="s">
        <v>4082</v>
      </c>
      <c r="L313" s="3" t="s">
        <v>4082</v>
      </c>
      <c r="M313" s="3" t="s">
        <v>4082</v>
      </c>
      <c r="N313" s="3"/>
      <c r="O313" s="3" t="s">
        <v>4082</v>
      </c>
      <c r="P313" s="3"/>
      <c r="Q313" s="3"/>
      <c r="R313" s="3"/>
      <c r="S313" s="3"/>
      <c r="T313" s="3"/>
      <c r="U313" s="3" t="s">
        <v>4082</v>
      </c>
      <c r="V313" s="3"/>
      <c r="W313" s="4"/>
    </row>
    <row r="314" spans="1:23" x14ac:dyDescent="0.2">
      <c r="A314" t="s">
        <v>4300</v>
      </c>
      <c r="B314" s="3">
        <v>20916</v>
      </c>
      <c r="C314" s="3">
        <v>35378</v>
      </c>
      <c r="D314" s="3">
        <v>283668</v>
      </c>
      <c r="E314" s="3"/>
      <c r="F314" s="3">
        <v>34324</v>
      </c>
      <c r="G314" s="3">
        <v>1054</v>
      </c>
      <c r="H314" s="3">
        <v>-19</v>
      </c>
      <c r="I314" s="3"/>
      <c r="J314" s="3" t="s">
        <v>4082</v>
      </c>
      <c r="K314" s="3" t="s">
        <v>4082</v>
      </c>
      <c r="L314" s="3" t="s">
        <v>4082</v>
      </c>
      <c r="M314" s="3" t="s">
        <v>4082</v>
      </c>
      <c r="N314" s="3"/>
      <c r="O314" s="3" t="s">
        <v>4082</v>
      </c>
      <c r="P314" s="3"/>
      <c r="Q314" s="3"/>
      <c r="R314" s="3" t="s">
        <v>4082</v>
      </c>
      <c r="S314" s="3"/>
      <c r="T314" s="3"/>
      <c r="U314" s="3" t="s">
        <v>4082</v>
      </c>
      <c r="V314" s="3"/>
      <c r="W314" s="4"/>
    </row>
    <row r="315" spans="1:23" x14ac:dyDescent="0.2">
      <c r="A315" t="s">
        <v>4301</v>
      </c>
      <c r="B315" s="3">
        <v>35553</v>
      </c>
      <c r="C315" s="3">
        <v>81681</v>
      </c>
      <c r="D315" s="3">
        <v>291161</v>
      </c>
      <c r="E315" s="3"/>
      <c r="F315" s="3">
        <v>79961</v>
      </c>
      <c r="G315" s="3">
        <v>1720</v>
      </c>
      <c r="H315" s="3">
        <v>-25</v>
      </c>
      <c r="I315" s="3"/>
      <c r="J315" s="3" t="s">
        <v>4082</v>
      </c>
      <c r="K315" s="3" t="s">
        <v>4082</v>
      </c>
      <c r="L315" s="3" t="s">
        <v>4082</v>
      </c>
      <c r="M315" s="3" t="s">
        <v>4082</v>
      </c>
      <c r="N315" s="3"/>
      <c r="O315" s="3" t="s">
        <v>4082</v>
      </c>
      <c r="P315" s="3"/>
      <c r="Q315" s="3"/>
      <c r="R315" s="3"/>
      <c r="S315" s="3"/>
      <c r="T315" s="3"/>
      <c r="U315" s="3" t="s">
        <v>4082</v>
      </c>
      <c r="V315" s="3"/>
      <c r="W315" s="4"/>
    </row>
    <row r="316" spans="1:23" x14ac:dyDescent="0.2">
      <c r="A316" t="s">
        <v>4302</v>
      </c>
      <c r="B316" s="3">
        <v>44804</v>
      </c>
      <c r="C316" s="3">
        <v>81681</v>
      </c>
      <c r="D316" s="3">
        <v>698176</v>
      </c>
      <c r="E316" s="3"/>
      <c r="F316" s="3">
        <v>79961</v>
      </c>
      <c r="G316" s="3">
        <v>1720</v>
      </c>
      <c r="H316" s="3">
        <v>-25</v>
      </c>
      <c r="I316" s="3"/>
      <c r="J316" s="3" t="s">
        <v>4082</v>
      </c>
      <c r="K316" s="3" t="s">
        <v>4082</v>
      </c>
      <c r="L316" s="3" t="s">
        <v>4082</v>
      </c>
      <c r="M316" s="3" t="s">
        <v>4082</v>
      </c>
      <c r="N316" s="3"/>
      <c r="O316" s="3" t="s">
        <v>4082</v>
      </c>
      <c r="P316" s="3"/>
      <c r="Q316" s="3"/>
      <c r="R316" s="3" t="s">
        <v>4082</v>
      </c>
      <c r="S316" s="3"/>
      <c r="T316" s="3"/>
      <c r="U316" s="3" t="s">
        <v>4082</v>
      </c>
      <c r="V316" s="3"/>
      <c r="W316" s="4"/>
    </row>
    <row r="317" spans="1:23" x14ac:dyDescent="0.2">
      <c r="A317" t="s">
        <v>4303</v>
      </c>
      <c r="B317" s="3">
        <v>12154</v>
      </c>
      <c r="C317" s="3">
        <v>22886</v>
      </c>
      <c r="D317" s="3">
        <v>105571</v>
      </c>
      <c r="E317" s="3">
        <v>1268</v>
      </c>
      <c r="F317" s="3">
        <v>9044</v>
      </c>
      <c r="G317" s="3">
        <v>12574</v>
      </c>
      <c r="H317" s="3" t="s">
        <v>4047</v>
      </c>
      <c r="I317" s="3"/>
      <c r="J317" s="3"/>
      <c r="K317" s="3" t="s">
        <v>4082</v>
      </c>
      <c r="L317" s="3"/>
      <c r="M317" s="3"/>
      <c r="N317" s="3"/>
      <c r="O317" s="3"/>
      <c r="P317" s="3"/>
      <c r="Q317" s="3"/>
      <c r="R317" s="3" t="s">
        <v>4082</v>
      </c>
      <c r="S317" s="3" t="s">
        <v>4082</v>
      </c>
      <c r="T317" s="3"/>
      <c r="U317" s="3" t="s">
        <v>4082</v>
      </c>
      <c r="V317" s="3"/>
      <c r="W317" s="4"/>
    </row>
    <row r="318" spans="1:23" x14ac:dyDescent="0.2">
      <c r="A318" t="s">
        <v>4304</v>
      </c>
      <c r="B318" s="3">
        <v>5440</v>
      </c>
      <c r="C318" s="3">
        <v>9767</v>
      </c>
      <c r="D318" s="3">
        <v>109654</v>
      </c>
      <c r="E318" s="3">
        <v>1332</v>
      </c>
      <c r="F318" s="3">
        <v>6396</v>
      </c>
      <c r="G318" s="3">
        <v>2039</v>
      </c>
      <c r="H318" s="3">
        <v>-17.8875590846508</v>
      </c>
      <c r="I318" s="3"/>
      <c r="J318" s="3"/>
      <c r="K318" s="3" t="s">
        <v>4082</v>
      </c>
      <c r="L318" s="3"/>
      <c r="M318" s="3"/>
      <c r="N318" s="3"/>
      <c r="O318" s="3"/>
      <c r="P318" s="3"/>
      <c r="Q318" s="3"/>
      <c r="R318" s="3" t="s">
        <v>4082</v>
      </c>
      <c r="S318" s="3" t="s">
        <v>4082</v>
      </c>
      <c r="T318" s="3"/>
      <c r="U318" s="3" t="s">
        <v>4082</v>
      </c>
      <c r="V318" s="3"/>
      <c r="W318" s="4"/>
    </row>
    <row r="319" spans="1:23" x14ac:dyDescent="0.2">
      <c r="A319" t="s">
        <v>4305</v>
      </c>
      <c r="B319" s="3">
        <v>13304</v>
      </c>
      <c r="C319" s="3">
        <v>37265</v>
      </c>
      <c r="D319" s="3">
        <v>147037</v>
      </c>
      <c r="E319" s="3">
        <v>2302</v>
      </c>
      <c r="F319" s="3">
        <v>20702</v>
      </c>
      <c r="G319" s="3">
        <v>14261</v>
      </c>
      <c r="H319" s="3" t="s">
        <v>4047</v>
      </c>
      <c r="I319" s="3"/>
      <c r="J319" s="3"/>
      <c r="K319" s="3" t="s">
        <v>4082</v>
      </c>
      <c r="L319" s="3"/>
      <c r="M319" s="3"/>
      <c r="N319" s="3"/>
      <c r="O319" s="3"/>
      <c r="P319" s="3"/>
      <c r="Q319" s="3"/>
      <c r="R319" s="3" t="s">
        <v>4082</v>
      </c>
      <c r="S319" s="3" t="s">
        <v>4082</v>
      </c>
      <c r="T319" s="3"/>
      <c r="U319" s="3" t="s">
        <v>4082</v>
      </c>
      <c r="V319" s="3"/>
      <c r="W319" s="4"/>
    </row>
    <row r="320" spans="1:23" x14ac:dyDescent="0.2">
      <c r="A320" t="s">
        <v>4306</v>
      </c>
      <c r="B320" s="3">
        <v>3747</v>
      </c>
      <c r="C320" s="3">
        <v>4019</v>
      </c>
      <c r="D320" s="3">
        <v>13747</v>
      </c>
      <c r="E320" s="3"/>
      <c r="F320" s="3">
        <v>1424</v>
      </c>
      <c r="G320" s="3">
        <v>2595</v>
      </c>
      <c r="H320" s="3">
        <v>185179.04304970801</v>
      </c>
      <c r="I320" s="3"/>
      <c r="J320" s="3"/>
      <c r="K320" s="3" t="s">
        <v>4082</v>
      </c>
      <c r="L320" s="3"/>
      <c r="M320" s="3"/>
      <c r="N320" s="3"/>
      <c r="O320" s="3"/>
      <c r="P320" s="3"/>
      <c r="Q320" s="3"/>
      <c r="R320" s="3"/>
      <c r="S320" s="3"/>
      <c r="T320" s="3"/>
      <c r="U320" s="3" t="s">
        <v>4082</v>
      </c>
      <c r="V320" s="3"/>
      <c r="W320" s="4"/>
    </row>
    <row r="321" spans="1:23" x14ac:dyDescent="0.2">
      <c r="A321" t="s">
        <v>3799</v>
      </c>
      <c r="B321" s="3">
        <v>3747</v>
      </c>
      <c r="C321" s="3">
        <v>4019</v>
      </c>
      <c r="D321" s="3">
        <v>13747</v>
      </c>
      <c r="E321" s="3"/>
      <c r="F321" s="3">
        <v>1424</v>
      </c>
      <c r="G321" s="3">
        <v>2595</v>
      </c>
      <c r="H321" s="3">
        <v>124886</v>
      </c>
      <c r="I321" s="3"/>
      <c r="J321" s="3"/>
      <c r="K321" s="3" t="s">
        <v>4082</v>
      </c>
      <c r="L321" s="3"/>
      <c r="M321" s="3"/>
      <c r="N321" s="3"/>
      <c r="O321" s="3"/>
      <c r="P321" s="3"/>
      <c r="Q321" s="3"/>
      <c r="R321" s="3"/>
      <c r="S321" s="3"/>
      <c r="T321" s="3"/>
      <c r="U321" s="3" t="s">
        <v>4082</v>
      </c>
      <c r="V321" s="3"/>
      <c r="W321" s="4"/>
    </row>
    <row r="322" spans="1:23" x14ac:dyDescent="0.2">
      <c r="A322" t="s">
        <v>4307</v>
      </c>
      <c r="B322" s="3">
        <v>3747</v>
      </c>
      <c r="C322" s="3">
        <v>4019</v>
      </c>
      <c r="D322" s="3">
        <v>13747</v>
      </c>
      <c r="E322" s="3"/>
      <c r="F322" s="3">
        <v>1424</v>
      </c>
      <c r="G322" s="3">
        <v>2595</v>
      </c>
      <c r="H322" s="3">
        <v>159462.57272145801</v>
      </c>
      <c r="I322" s="3"/>
      <c r="J322" s="3"/>
      <c r="K322" s="3" t="s">
        <v>4082</v>
      </c>
      <c r="L322" s="3"/>
      <c r="M322" s="3"/>
      <c r="N322" s="3"/>
      <c r="O322" s="3"/>
      <c r="P322" s="3"/>
      <c r="Q322" s="3"/>
      <c r="R322" s="3"/>
      <c r="S322" s="3"/>
      <c r="T322" s="3"/>
      <c r="U322" s="3" t="s">
        <v>4082</v>
      </c>
      <c r="V322" s="3"/>
      <c r="W322" s="4"/>
    </row>
    <row r="323" spans="1:23" x14ac:dyDescent="0.2">
      <c r="A323" t="s">
        <v>4044</v>
      </c>
      <c r="B323" s="3">
        <v>4944</v>
      </c>
      <c r="C323" s="3">
        <v>1372</v>
      </c>
      <c r="D323" s="3">
        <v>33549</v>
      </c>
      <c r="E323" s="3"/>
      <c r="F323" s="3">
        <v>1372</v>
      </c>
      <c r="G323" s="3"/>
      <c r="H323" s="3">
        <v>423</v>
      </c>
      <c r="I323" s="3"/>
      <c r="J323" s="3"/>
      <c r="K323" s="3" t="s">
        <v>4082</v>
      </c>
      <c r="L323" s="3"/>
      <c r="M323" s="3"/>
      <c r="N323" s="3" t="s">
        <v>4082</v>
      </c>
      <c r="O323" s="3"/>
      <c r="P323" s="3"/>
      <c r="Q323" s="3"/>
      <c r="R323" s="3" t="s">
        <v>4082</v>
      </c>
      <c r="S323" s="3"/>
      <c r="T323" s="3"/>
      <c r="U323" s="3"/>
      <c r="V323" s="3"/>
      <c r="W323" s="4"/>
    </row>
    <row r="324" spans="1:23" x14ac:dyDescent="0.2">
      <c r="A324" t="s">
        <v>4308</v>
      </c>
      <c r="B324" s="3">
        <v>5108</v>
      </c>
      <c r="C324" s="3">
        <v>1209</v>
      </c>
      <c r="D324" s="3">
        <v>64704</v>
      </c>
      <c r="E324" s="3"/>
      <c r="F324" s="3">
        <v>1209</v>
      </c>
      <c r="G324" s="3"/>
      <c r="H324" s="3">
        <v>287</v>
      </c>
      <c r="I324" s="3"/>
      <c r="J324" s="3"/>
      <c r="K324" s="3" t="s">
        <v>4082</v>
      </c>
      <c r="L324" s="3"/>
      <c r="M324" s="3"/>
      <c r="N324" s="3" t="s">
        <v>4082</v>
      </c>
      <c r="O324" s="3"/>
      <c r="P324" s="3"/>
      <c r="Q324" s="3"/>
      <c r="R324" s="3" t="s">
        <v>4082</v>
      </c>
      <c r="S324" s="3"/>
      <c r="T324" s="3"/>
      <c r="U324" s="3" t="s">
        <v>4082</v>
      </c>
      <c r="V324" s="3"/>
      <c r="W324" s="4"/>
    </row>
    <row r="325" spans="1:23" x14ac:dyDescent="0.2">
      <c r="A325" t="s">
        <v>4309</v>
      </c>
      <c r="B325" s="3">
        <v>45554</v>
      </c>
      <c r="C325" s="3">
        <v>13594</v>
      </c>
      <c r="D325" s="3">
        <v>121571</v>
      </c>
      <c r="E325" s="3"/>
      <c r="F325" s="3">
        <v>10549</v>
      </c>
      <c r="G325" s="3">
        <v>3045</v>
      </c>
      <c r="H325" s="3" t="s">
        <v>4047</v>
      </c>
      <c r="I325" s="3"/>
      <c r="J325" s="3" t="s">
        <v>4082</v>
      </c>
      <c r="K325" s="3" t="s">
        <v>4082</v>
      </c>
      <c r="L325" s="3"/>
      <c r="M325" s="3"/>
      <c r="N325" s="3"/>
      <c r="O325" s="3"/>
      <c r="P325" s="3"/>
      <c r="Q325" s="3"/>
      <c r="R325" s="3"/>
      <c r="S325" s="3"/>
      <c r="T325" s="3"/>
      <c r="U325" s="3" t="s">
        <v>4082</v>
      </c>
      <c r="V325" s="3"/>
      <c r="W325" s="4"/>
    </row>
    <row r="326" spans="1:23" x14ac:dyDescent="0.2">
      <c r="A326" t="s">
        <v>4310</v>
      </c>
      <c r="B326" s="3">
        <v>133944</v>
      </c>
      <c r="C326" s="3">
        <v>444625</v>
      </c>
      <c r="D326" s="3">
        <v>1044725</v>
      </c>
      <c r="E326" s="3">
        <v>440899</v>
      </c>
      <c r="F326" s="3">
        <v>1296</v>
      </c>
      <c r="G326" s="3">
        <v>2430</v>
      </c>
      <c r="H326" s="3">
        <v>13136.636273</v>
      </c>
      <c r="I326" s="3"/>
      <c r="J326" s="3" t="s">
        <v>4082</v>
      </c>
      <c r="K326" s="3" t="s">
        <v>4082</v>
      </c>
      <c r="L326" s="3"/>
      <c r="M326" s="3" t="s">
        <v>4082</v>
      </c>
      <c r="N326" s="3"/>
      <c r="O326" s="3"/>
      <c r="P326" s="3"/>
      <c r="Q326" s="3"/>
      <c r="R326" s="3"/>
      <c r="S326" s="3"/>
      <c r="T326" s="3" t="s">
        <v>4082</v>
      </c>
      <c r="U326" s="3"/>
      <c r="V326" s="3" t="s">
        <v>4082</v>
      </c>
      <c r="W326" s="4"/>
    </row>
    <row r="327" spans="1:23" x14ac:dyDescent="0.2">
      <c r="A327" t="s">
        <v>4311</v>
      </c>
      <c r="B327" s="3">
        <v>2220</v>
      </c>
      <c r="C327" s="3">
        <v>13741</v>
      </c>
      <c r="D327" s="3">
        <v>258915</v>
      </c>
      <c r="E327" s="3"/>
      <c r="F327" s="3">
        <v>11775</v>
      </c>
      <c r="G327" s="3">
        <v>1966</v>
      </c>
      <c r="H327" s="3" t="s">
        <v>4047</v>
      </c>
      <c r="I327" s="3"/>
      <c r="J327" s="3"/>
      <c r="K327" s="3"/>
      <c r="L327" s="3"/>
      <c r="M327" s="3"/>
      <c r="N327" s="3" t="s">
        <v>4082</v>
      </c>
      <c r="O327" s="3"/>
      <c r="P327" s="3"/>
      <c r="Q327" s="3"/>
      <c r="R327" s="3" t="s">
        <v>4082</v>
      </c>
      <c r="S327" s="3"/>
      <c r="T327" s="3"/>
      <c r="U327" s="3" t="s">
        <v>4082</v>
      </c>
      <c r="V327" s="3"/>
      <c r="W327" s="4"/>
    </row>
    <row r="328" spans="1:23" x14ac:dyDescent="0.2">
      <c r="A328" t="s">
        <v>4312</v>
      </c>
      <c r="B328" s="3">
        <v>455631</v>
      </c>
      <c r="C328" s="3">
        <v>770102</v>
      </c>
      <c r="D328" s="3">
        <v>2072500</v>
      </c>
      <c r="E328" s="3"/>
      <c r="F328" s="3">
        <v>733244</v>
      </c>
      <c r="G328" s="3">
        <v>36858</v>
      </c>
      <c r="H328" s="3" t="s">
        <v>4047</v>
      </c>
      <c r="I328" s="3"/>
      <c r="J328" s="3" t="s">
        <v>4082</v>
      </c>
      <c r="K328" s="3" t="s">
        <v>4082</v>
      </c>
      <c r="L328" s="3" t="s">
        <v>4082</v>
      </c>
      <c r="M328" s="3"/>
      <c r="N328" s="3"/>
      <c r="O328" s="3" t="s">
        <v>4082</v>
      </c>
      <c r="P328" s="3"/>
      <c r="Q328" s="3"/>
      <c r="R328" s="3"/>
      <c r="S328" s="3"/>
      <c r="T328" s="3"/>
      <c r="U328" s="3" t="s">
        <v>4082</v>
      </c>
      <c r="V328" s="3"/>
      <c r="W328" s="4"/>
    </row>
    <row r="329" spans="1:23" x14ac:dyDescent="0.2">
      <c r="A329" t="s">
        <v>4313</v>
      </c>
      <c r="B329" s="3">
        <v>143161</v>
      </c>
      <c r="C329" s="3">
        <v>235146</v>
      </c>
      <c r="D329" s="3">
        <v>652817</v>
      </c>
      <c r="E329" s="3"/>
      <c r="F329" s="3">
        <v>220692</v>
      </c>
      <c r="G329" s="3">
        <v>14454</v>
      </c>
      <c r="H329" s="3" t="s">
        <v>4047</v>
      </c>
      <c r="I329" s="3"/>
      <c r="J329" s="3" t="s">
        <v>4082</v>
      </c>
      <c r="K329" s="3" t="s">
        <v>4082</v>
      </c>
      <c r="L329" s="3" t="s">
        <v>4082</v>
      </c>
      <c r="M329" s="3"/>
      <c r="N329" s="3"/>
      <c r="O329" s="3" t="s">
        <v>4082</v>
      </c>
      <c r="P329" s="3"/>
      <c r="Q329" s="3"/>
      <c r="R329" s="3"/>
      <c r="S329" s="3"/>
      <c r="T329" s="3"/>
      <c r="U329" s="3" t="s">
        <v>4082</v>
      </c>
      <c r="V329" s="3"/>
      <c r="W329" s="4"/>
    </row>
    <row r="330" spans="1:23" x14ac:dyDescent="0.2">
      <c r="A330" t="s">
        <v>4314</v>
      </c>
      <c r="B330" s="3">
        <v>28891</v>
      </c>
      <c r="C330" s="3">
        <v>31630</v>
      </c>
      <c r="D330" s="3">
        <v>149712</v>
      </c>
      <c r="E330" s="3"/>
      <c r="F330" s="3">
        <v>23377</v>
      </c>
      <c r="G330" s="3">
        <v>8253</v>
      </c>
      <c r="H330" s="3" t="s">
        <v>4047</v>
      </c>
      <c r="I330" s="3"/>
      <c r="J330" s="3" t="s">
        <v>4082</v>
      </c>
      <c r="K330" s="3" t="s">
        <v>4082</v>
      </c>
      <c r="L330" s="3" t="s">
        <v>4082</v>
      </c>
      <c r="M330" s="3"/>
      <c r="N330" s="3"/>
      <c r="O330" s="3" t="s">
        <v>4082</v>
      </c>
      <c r="P330" s="3"/>
      <c r="Q330" s="3"/>
      <c r="R330" s="3"/>
      <c r="S330" s="3"/>
      <c r="T330" s="3"/>
      <c r="U330" s="3" t="s">
        <v>4082</v>
      </c>
      <c r="V330" s="3"/>
      <c r="W330" s="4"/>
    </row>
    <row r="331" spans="1:23" x14ac:dyDescent="0.2">
      <c r="A331" t="s">
        <v>4315</v>
      </c>
      <c r="B331" s="3">
        <v>437116</v>
      </c>
      <c r="C331" s="3">
        <v>713762</v>
      </c>
      <c r="D331" s="3">
        <v>1975605</v>
      </c>
      <c r="E331" s="3"/>
      <c r="F331" s="3">
        <v>674643</v>
      </c>
      <c r="G331" s="3">
        <v>39119</v>
      </c>
      <c r="H331" s="3" t="s">
        <v>4047</v>
      </c>
      <c r="I331" s="3"/>
      <c r="J331" s="3" t="s">
        <v>4082</v>
      </c>
      <c r="K331" s="3" t="s">
        <v>4082</v>
      </c>
      <c r="L331" s="3" t="s">
        <v>4082</v>
      </c>
      <c r="M331" s="3"/>
      <c r="N331" s="3"/>
      <c r="O331" s="3" t="s">
        <v>4082</v>
      </c>
      <c r="P331" s="3"/>
      <c r="Q331" s="3"/>
      <c r="R331" s="3"/>
      <c r="S331" s="3"/>
      <c r="T331" s="3"/>
      <c r="U331" s="3" t="s">
        <v>4082</v>
      </c>
      <c r="V331" s="3"/>
      <c r="W331" s="4"/>
    </row>
    <row r="332" spans="1:23" x14ac:dyDescent="0.2">
      <c r="A332" t="s">
        <v>4062</v>
      </c>
      <c r="B332" s="3">
        <v>1761</v>
      </c>
      <c r="C332" s="3">
        <v>14101</v>
      </c>
      <c r="D332" s="3">
        <v>290968</v>
      </c>
      <c r="E332" s="3"/>
      <c r="F332" s="3">
        <v>14101</v>
      </c>
      <c r="G332" s="3"/>
      <c r="H332" s="3">
        <v>660705645.75999999</v>
      </c>
      <c r="I332" s="9"/>
      <c r="J332" s="3"/>
      <c r="K332" s="3" t="s">
        <v>4082</v>
      </c>
      <c r="L332" s="3"/>
      <c r="M332" s="3" t="s">
        <v>4082</v>
      </c>
      <c r="N332" s="3" t="s">
        <v>4082</v>
      </c>
      <c r="O332" s="3"/>
      <c r="P332" s="3"/>
      <c r="Q332" s="3"/>
      <c r="R332" s="3" t="s">
        <v>4082</v>
      </c>
      <c r="S332" s="3"/>
      <c r="T332" s="3"/>
      <c r="U332" s="3" t="s">
        <v>4082</v>
      </c>
      <c r="V332" s="3"/>
      <c r="W332" s="4"/>
    </row>
    <row r="333" spans="1:23" x14ac:dyDescent="0.2">
      <c r="A333" t="s">
        <v>4316</v>
      </c>
      <c r="B333" s="3">
        <v>825</v>
      </c>
      <c r="C333" s="3">
        <v>10894</v>
      </c>
      <c r="D333" s="3">
        <v>316317</v>
      </c>
      <c r="E333" s="3"/>
      <c r="F333" s="3">
        <v>10894</v>
      </c>
      <c r="G333" s="3"/>
      <c r="H333" s="3">
        <v>449144758.39999998</v>
      </c>
      <c r="I333" s="9"/>
      <c r="J333" s="3"/>
      <c r="K333" s="3" t="s">
        <v>4082</v>
      </c>
      <c r="L333" s="3"/>
      <c r="M333" s="3" t="s">
        <v>4082</v>
      </c>
      <c r="N333" s="3" t="s">
        <v>4082</v>
      </c>
      <c r="O333" s="3"/>
      <c r="P333" s="3"/>
      <c r="Q333" s="3"/>
      <c r="R333" s="3" t="s">
        <v>4082</v>
      </c>
      <c r="S333" s="3"/>
      <c r="T333" s="3"/>
      <c r="U333" s="3" t="s">
        <v>4082</v>
      </c>
      <c r="V333" s="3"/>
      <c r="W333" s="4"/>
    </row>
    <row r="334" spans="1:23" ht="21" x14ac:dyDescent="0.25">
      <c r="A334" t="s">
        <v>3820</v>
      </c>
      <c r="B334" s="3">
        <v>1531</v>
      </c>
      <c r="C334" s="3">
        <v>1680</v>
      </c>
      <c r="D334" s="3">
        <v>71704</v>
      </c>
      <c r="E334" s="3">
        <v>809</v>
      </c>
      <c r="F334" s="3">
        <v>871</v>
      </c>
      <c r="G334" s="3"/>
      <c r="H334" s="3">
        <v>219676790.40000001</v>
      </c>
      <c r="I334" s="11">
        <v>216663444.58993599</v>
      </c>
      <c r="J334" s="3"/>
      <c r="K334" s="3" t="s">
        <v>4082</v>
      </c>
      <c r="L334" s="3"/>
      <c r="M334" s="3"/>
      <c r="N334" s="3"/>
      <c r="O334" s="3"/>
      <c r="P334" s="3"/>
      <c r="Q334" s="3" t="s">
        <v>4082</v>
      </c>
      <c r="R334" s="3"/>
      <c r="S334" s="3" t="s">
        <v>4082</v>
      </c>
      <c r="T334" s="3"/>
      <c r="U334" s="3" t="s">
        <v>4082</v>
      </c>
      <c r="V334" s="3" t="s">
        <v>4082</v>
      </c>
      <c r="W334" s="4"/>
    </row>
    <row r="335" spans="1:23" x14ac:dyDescent="0.2">
      <c r="A335" t="s">
        <v>4317</v>
      </c>
      <c r="B335" s="3">
        <v>572800</v>
      </c>
      <c r="C335" s="3">
        <v>1317382</v>
      </c>
      <c r="D335" s="3">
        <v>5233840</v>
      </c>
      <c r="E335" s="3">
        <v>1978</v>
      </c>
      <c r="F335" s="3">
        <v>90810</v>
      </c>
      <c r="G335" s="3">
        <v>1224594</v>
      </c>
      <c r="H335" s="3" t="s">
        <v>4047</v>
      </c>
      <c r="I335" s="3"/>
      <c r="J335" s="3" t="s">
        <v>4082</v>
      </c>
      <c r="K335" s="3" t="s">
        <v>4082</v>
      </c>
      <c r="L335" s="3"/>
      <c r="M335" s="3" t="s">
        <v>4082</v>
      </c>
      <c r="N335" s="3"/>
      <c r="O335" s="3" t="s">
        <v>4082</v>
      </c>
      <c r="P335" s="3"/>
      <c r="Q335" s="3"/>
      <c r="R335" s="3" t="s">
        <v>4082</v>
      </c>
      <c r="S335" s="3" t="s">
        <v>4082</v>
      </c>
      <c r="T335" s="3" t="s">
        <v>4082</v>
      </c>
      <c r="U335" s="3" t="s">
        <v>4082</v>
      </c>
      <c r="V335" s="3" t="s">
        <v>4082</v>
      </c>
      <c r="W335" s="4"/>
    </row>
    <row r="336" spans="1:23" x14ac:dyDescent="0.2">
      <c r="A336" t="s">
        <v>4318</v>
      </c>
      <c r="B336" s="3">
        <v>57346</v>
      </c>
      <c r="C336" s="3">
        <v>20644</v>
      </c>
      <c r="D336" s="3">
        <v>171076</v>
      </c>
      <c r="E336" s="3"/>
      <c r="F336" s="3">
        <v>962</v>
      </c>
      <c r="G336" s="3">
        <v>19682</v>
      </c>
      <c r="H336" s="3" t="s">
        <v>4047</v>
      </c>
      <c r="I336" s="3"/>
      <c r="J336" s="3"/>
      <c r="K336" s="3" t="s">
        <v>4082</v>
      </c>
      <c r="L336" s="3"/>
      <c r="M336" s="3"/>
      <c r="N336" s="3"/>
      <c r="O336" s="3"/>
      <c r="P336" s="3"/>
      <c r="Q336" s="3"/>
      <c r="R336" s="3"/>
      <c r="S336" s="3"/>
      <c r="T336" s="3"/>
      <c r="U336" s="3" t="s">
        <v>4082</v>
      </c>
      <c r="V336" s="3"/>
      <c r="W336" s="4"/>
    </row>
    <row r="337" spans="1:23" x14ac:dyDescent="0.2">
      <c r="A337" t="s">
        <v>4063</v>
      </c>
      <c r="B337" s="3">
        <v>159488</v>
      </c>
      <c r="C337" s="3">
        <v>204880</v>
      </c>
      <c r="D337" s="3">
        <v>662128</v>
      </c>
      <c r="E337" s="3"/>
      <c r="F337" s="3">
        <v>204880</v>
      </c>
      <c r="G337" s="3"/>
      <c r="H337" s="3">
        <v>493.71965</v>
      </c>
      <c r="I337" s="3"/>
      <c r="J337" s="3"/>
      <c r="K337" s="3" t="s">
        <v>4082</v>
      </c>
      <c r="L337" s="3" t="s">
        <v>4082</v>
      </c>
      <c r="M337" s="3" t="s">
        <v>4082</v>
      </c>
      <c r="N337" s="3"/>
      <c r="O337" s="3" t="s">
        <v>4082</v>
      </c>
      <c r="P337" s="3"/>
      <c r="Q337" s="3"/>
      <c r="R337" s="3"/>
      <c r="S337" s="3"/>
      <c r="T337" s="3"/>
      <c r="U337" s="3"/>
      <c r="V337" s="3"/>
      <c r="W337" s="4"/>
    </row>
    <row r="338" spans="1:23" x14ac:dyDescent="0.2">
      <c r="A338" t="s">
        <v>4319</v>
      </c>
      <c r="B338" s="3">
        <v>27270</v>
      </c>
      <c r="C338" s="3">
        <v>405</v>
      </c>
      <c r="D338" s="3">
        <v>81810</v>
      </c>
      <c r="E338" s="3"/>
      <c r="F338" s="3">
        <v>405</v>
      </c>
      <c r="G338" s="3"/>
      <c r="H338" s="3" t="s">
        <v>4047</v>
      </c>
      <c r="I338" s="3"/>
      <c r="J338" s="3"/>
      <c r="K338" s="3"/>
      <c r="L338" s="3"/>
      <c r="M338" s="3"/>
      <c r="N338" s="3" t="s">
        <v>4082</v>
      </c>
      <c r="O338" s="3"/>
      <c r="P338" s="3"/>
      <c r="Q338" s="3"/>
      <c r="R338" s="3" t="s">
        <v>4082</v>
      </c>
      <c r="S338" s="3"/>
      <c r="T338" s="3"/>
      <c r="U338" s="3"/>
      <c r="V338" s="3"/>
      <c r="W338" s="4"/>
    </row>
    <row r="339" spans="1:23" x14ac:dyDescent="0.2">
      <c r="A339" t="s">
        <v>4320</v>
      </c>
      <c r="B339" s="3">
        <v>88452</v>
      </c>
      <c r="C339" s="3">
        <v>729</v>
      </c>
      <c r="D339" s="3">
        <v>265356</v>
      </c>
      <c r="E339" s="3"/>
      <c r="F339" s="3">
        <v>729</v>
      </c>
      <c r="G339" s="3"/>
      <c r="H339" s="3" t="s">
        <v>4047</v>
      </c>
      <c r="I339" s="3"/>
      <c r="J339" s="3"/>
      <c r="K339" s="3"/>
      <c r="L339" s="3"/>
      <c r="M339" s="3"/>
      <c r="N339" s="3" t="s">
        <v>4082</v>
      </c>
      <c r="O339" s="3"/>
      <c r="P339" s="3"/>
      <c r="Q339" s="3"/>
      <c r="R339" s="3" t="s">
        <v>4082</v>
      </c>
      <c r="S339" s="3"/>
      <c r="T339" s="3"/>
      <c r="U339" s="3"/>
      <c r="V339" s="3"/>
      <c r="W339" s="4"/>
    </row>
    <row r="340" spans="1:23" x14ac:dyDescent="0.2">
      <c r="A340" t="s">
        <v>4045</v>
      </c>
      <c r="B340" s="3">
        <v>884</v>
      </c>
      <c r="C340" s="3">
        <v>6805</v>
      </c>
      <c r="D340" s="3">
        <v>34965</v>
      </c>
      <c r="E340" s="3"/>
      <c r="F340" s="3">
        <v>6724</v>
      </c>
      <c r="G340" s="3">
        <v>81</v>
      </c>
      <c r="H340" s="3">
        <v>467.40749099999999</v>
      </c>
      <c r="I340" s="4">
        <v>334.4968581</v>
      </c>
      <c r="J340" s="3"/>
      <c r="K340" s="3"/>
      <c r="L340" s="3" t="s">
        <v>4082</v>
      </c>
      <c r="M340" s="3"/>
      <c r="N340" s="3"/>
      <c r="O340" s="3" t="s">
        <v>4082</v>
      </c>
      <c r="P340" s="3"/>
      <c r="Q340" s="3"/>
      <c r="R340" s="3"/>
      <c r="S340" s="3"/>
      <c r="T340" s="3"/>
      <c r="U340" s="3" t="s">
        <v>4082</v>
      </c>
      <c r="V340" s="3"/>
      <c r="W340" s="4"/>
    </row>
    <row r="341" spans="1:23" x14ac:dyDescent="0.2">
      <c r="A341" t="s">
        <v>4064</v>
      </c>
      <c r="B341" s="3">
        <v>551</v>
      </c>
      <c r="C341" s="3">
        <v>73885</v>
      </c>
      <c r="D341" s="3">
        <v>325689</v>
      </c>
      <c r="E341" s="3"/>
      <c r="F341" s="3">
        <v>73885</v>
      </c>
      <c r="G341" s="3"/>
      <c r="H341" s="3" t="s">
        <v>4047</v>
      </c>
      <c r="I341" s="3"/>
      <c r="J341" s="3"/>
      <c r="K341" s="3"/>
      <c r="L341" s="3" t="s">
        <v>4082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</row>
    <row r="342" spans="1:23" x14ac:dyDescent="0.2">
      <c r="A342" t="s">
        <v>4321</v>
      </c>
      <c r="B342" s="3">
        <v>338</v>
      </c>
      <c r="C342" s="3">
        <v>36630</v>
      </c>
      <c r="D342" s="3">
        <v>133096</v>
      </c>
      <c r="E342" s="3"/>
      <c r="F342" s="3">
        <v>36630</v>
      </c>
      <c r="G342" s="3"/>
      <c r="H342" s="3" t="s">
        <v>4047</v>
      </c>
      <c r="I342" s="3"/>
      <c r="J342" s="3"/>
      <c r="K342" s="3"/>
      <c r="L342" s="3" t="s">
        <v>4082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</row>
    <row r="343" spans="1:23" x14ac:dyDescent="0.2">
      <c r="A343" t="s">
        <v>4322</v>
      </c>
      <c r="B343" s="3">
        <v>68342</v>
      </c>
      <c r="C343" s="3">
        <v>34759</v>
      </c>
      <c r="D343" s="3">
        <v>205026</v>
      </c>
      <c r="E343" s="3"/>
      <c r="F343" s="3">
        <v>34759</v>
      </c>
      <c r="G343" s="3"/>
      <c r="H343" s="3">
        <v>5182</v>
      </c>
      <c r="I343" s="3"/>
      <c r="J343" s="3"/>
      <c r="K343" s="3"/>
      <c r="L343" s="3"/>
      <c r="M343" s="3"/>
      <c r="N343" s="3" t="s">
        <v>4082</v>
      </c>
      <c r="O343" s="3"/>
      <c r="P343" s="3"/>
      <c r="Q343" s="3"/>
      <c r="R343" s="3" t="s">
        <v>4082</v>
      </c>
      <c r="S343" s="3"/>
      <c r="T343" s="3"/>
      <c r="U343" s="3"/>
      <c r="V343" s="3"/>
      <c r="W343" s="4"/>
    </row>
    <row r="344" spans="1:23" x14ac:dyDescent="0.2">
      <c r="A344" t="s">
        <v>4323</v>
      </c>
      <c r="B344" s="3">
        <v>8980</v>
      </c>
      <c r="C344" s="3">
        <v>4714</v>
      </c>
      <c r="D344" s="3">
        <v>26940</v>
      </c>
      <c r="E344" s="3"/>
      <c r="F344" s="3">
        <v>4714</v>
      </c>
      <c r="G344" s="3"/>
      <c r="H344" s="3">
        <v>443</v>
      </c>
      <c r="I344" s="3"/>
      <c r="J344" s="3"/>
      <c r="K344" s="3"/>
      <c r="L344" s="3"/>
      <c r="M344" s="3"/>
      <c r="N344" s="3" t="s">
        <v>4082</v>
      </c>
      <c r="O344" s="3"/>
      <c r="P344" s="3"/>
      <c r="Q344" s="3"/>
      <c r="R344" s="3" t="s">
        <v>4082</v>
      </c>
      <c r="S344" s="3"/>
      <c r="T344" s="3"/>
      <c r="U344" s="3"/>
      <c r="V344" s="3"/>
      <c r="W344" s="4"/>
    </row>
    <row r="345" spans="1:23" ht="21" x14ac:dyDescent="0.25">
      <c r="A345" t="s">
        <v>3870</v>
      </c>
      <c r="B345" s="3">
        <v>171</v>
      </c>
      <c r="C345" s="3">
        <v>397</v>
      </c>
      <c r="D345" s="3">
        <v>829</v>
      </c>
      <c r="E345" s="3">
        <v>107</v>
      </c>
      <c r="F345" s="3">
        <v>64</v>
      </c>
      <c r="G345" s="3">
        <v>226</v>
      </c>
      <c r="H345" s="3">
        <v>764772</v>
      </c>
      <c r="I345" s="11">
        <v>28694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 t="s">
        <v>4082</v>
      </c>
      <c r="V345" s="3" t="s">
        <v>4082</v>
      </c>
      <c r="W345" s="4"/>
    </row>
    <row r="346" spans="1:23" x14ac:dyDescent="0.2">
      <c r="A346" t="s">
        <v>4324</v>
      </c>
      <c r="B346" s="3">
        <v>4408</v>
      </c>
      <c r="C346" s="3">
        <v>2883</v>
      </c>
      <c r="D346" s="3">
        <v>13224</v>
      </c>
      <c r="E346" s="3"/>
      <c r="F346" s="3">
        <v>2883</v>
      </c>
      <c r="G346" s="3"/>
      <c r="H346" s="3">
        <v>610</v>
      </c>
      <c r="I346" s="3"/>
      <c r="J346" s="3"/>
      <c r="K346" s="3"/>
      <c r="L346" s="3"/>
      <c r="M346" s="3"/>
      <c r="N346" s="3" t="s">
        <v>4082</v>
      </c>
      <c r="O346" s="3"/>
      <c r="P346" s="3"/>
      <c r="Q346" s="3"/>
      <c r="R346" s="3" t="s">
        <v>4082</v>
      </c>
      <c r="S346" s="3"/>
      <c r="T346" s="3"/>
      <c r="U346" s="3"/>
      <c r="V346" s="3"/>
      <c r="W346" s="4"/>
    </row>
    <row r="347" spans="1:23" x14ac:dyDescent="0.2">
      <c r="A347" t="s">
        <v>4325</v>
      </c>
      <c r="B347" s="3">
        <v>9616</v>
      </c>
      <c r="C347" s="3">
        <v>9685</v>
      </c>
      <c r="D347" s="3">
        <v>29541</v>
      </c>
      <c r="E347" s="3"/>
      <c r="F347" s="3">
        <v>2456</v>
      </c>
      <c r="G347" s="3">
        <v>7229</v>
      </c>
      <c r="H347" s="3">
        <v>-3063103721.717</v>
      </c>
      <c r="I347" s="9">
        <v>-70929535815.379898</v>
      </c>
      <c r="J347" s="3" t="s">
        <v>4082</v>
      </c>
      <c r="K347" s="3" t="s">
        <v>4082</v>
      </c>
      <c r="L347" s="3"/>
      <c r="M347" s="3"/>
      <c r="N347" s="3"/>
      <c r="O347" s="3"/>
      <c r="P347" s="3"/>
      <c r="Q347" s="3"/>
      <c r="R347" s="3"/>
      <c r="S347" s="3"/>
      <c r="T347" s="3"/>
      <c r="U347" s="3" t="s">
        <v>4082</v>
      </c>
      <c r="V347" s="3"/>
      <c r="W347" s="4"/>
    </row>
    <row r="348" spans="1:23" x14ac:dyDescent="0.2">
      <c r="A348" t="s">
        <v>4326</v>
      </c>
      <c r="B348" s="3">
        <v>15706</v>
      </c>
      <c r="C348" s="3">
        <v>30055</v>
      </c>
      <c r="D348" s="3">
        <v>515436</v>
      </c>
      <c r="E348" s="3">
        <v>9597</v>
      </c>
      <c r="F348" s="3">
        <v>20451</v>
      </c>
      <c r="G348" s="3">
        <v>7</v>
      </c>
      <c r="H348" s="3">
        <v>22.868099999999998</v>
      </c>
      <c r="I348" s="3"/>
      <c r="J348" s="3" t="s">
        <v>4082</v>
      </c>
      <c r="K348" s="3" t="s">
        <v>4082</v>
      </c>
      <c r="L348" s="3"/>
      <c r="M348" s="3" t="s">
        <v>4082</v>
      </c>
      <c r="N348" s="3" t="s">
        <v>4082</v>
      </c>
      <c r="O348" s="3"/>
      <c r="P348" s="3"/>
      <c r="Q348" s="3"/>
      <c r="R348" s="3" t="s">
        <v>4082</v>
      </c>
      <c r="S348" s="3"/>
      <c r="T348" s="3"/>
      <c r="U348" s="3"/>
      <c r="V348" s="3" t="s">
        <v>4082</v>
      </c>
      <c r="W348" s="4"/>
    </row>
    <row r="349" spans="1:23" x14ac:dyDescent="0.2">
      <c r="A349" t="s">
        <v>4327</v>
      </c>
      <c r="B349" s="3">
        <v>14427</v>
      </c>
      <c r="C349" s="3">
        <v>27326</v>
      </c>
      <c r="D349" s="3">
        <v>521898</v>
      </c>
      <c r="E349" s="3">
        <v>6548</v>
      </c>
      <c r="F349" s="3">
        <v>20771</v>
      </c>
      <c r="G349" s="3">
        <v>7</v>
      </c>
      <c r="H349" s="3">
        <v>12.005100000000001</v>
      </c>
      <c r="I349" s="3"/>
      <c r="J349" s="3" t="s">
        <v>4082</v>
      </c>
      <c r="K349" s="3" t="s">
        <v>4082</v>
      </c>
      <c r="L349" s="3" t="s">
        <v>4082</v>
      </c>
      <c r="M349" s="3" t="s">
        <v>4082</v>
      </c>
      <c r="N349" s="3" t="s">
        <v>4082</v>
      </c>
      <c r="O349" s="3" t="s">
        <v>4082</v>
      </c>
      <c r="P349" s="3"/>
      <c r="Q349" s="3"/>
      <c r="R349" s="3" t="s">
        <v>4082</v>
      </c>
      <c r="S349" s="3"/>
      <c r="T349" s="3"/>
      <c r="U349" s="3"/>
      <c r="V349" s="3" t="s">
        <v>4082</v>
      </c>
      <c r="W349" s="4"/>
    </row>
    <row r="350" spans="1:23" x14ac:dyDescent="0.2">
      <c r="A350" t="s">
        <v>4328</v>
      </c>
      <c r="B350" s="3">
        <v>14939</v>
      </c>
      <c r="C350" s="3">
        <v>28440</v>
      </c>
      <c r="D350" s="3">
        <v>524124</v>
      </c>
      <c r="E350" s="3">
        <v>6812</v>
      </c>
      <c r="F350" s="3">
        <v>21621</v>
      </c>
      <c r="G350" s="3">
        <v>7</v>
      </c>
      <c r="H350" s="3">
        <v>13.5311</v>
      </c>
      <c r="I350" s="3"/>
      <c r="J350" s="3" t="s">
        <v>4082</v>
      </c>
      <c r="K350" s="3" t="s">
        <v>4082</v>
      </c>
      <c r="L350" s="3" t="s">
        <v>4082</v>
      </c>
      <c r="M350" s="3" t="s">
        <v>4082</v>
      </c>
      <c r="N350" s="3" t="s">
        <v>4082</v>
      </c>
      <c r="O350" s="3" t="s">
        <v>4082</v>
      </c>
      <c r="P350" s="3"/>
      <c r="Q350" s="3"/>
      <c r="R350" s="3" t="s">
        <v>4082</v>
      </c>
      <c r="S350" s="3"/>
      <c r="T350" s="3"/>
      <c r="U350" s="3"/>
      <c r="V350" s="3" t="s">
        <v>4082</v>
      </c>
      <c r="W350" s="4"/>
    </row>
    <row r="351" spans="1:23" x14ac:dyDescent="0.2">
      <c r="A351" t="s">
        <v>4329</v>
      </c>
      <c r="B351" s="3">
        <v>8146</v>
      </c>
      <c r="C351" s="3">
        <v>760</v>
      </c>
      <c r="D351" s="3">
        <v>27961</v>
      </c>
      <c r="E351" s="3">
        <v>1</v>
      </c>
      <c r="F351" s="3">
        <v>759</v>
      </c>
      <c r="G351" s="3"/>
      <c r="H351" s="3">
        <v>10</v>
      </c>
      <c r="I351" s="3"/>
      <c r="J351" s="3" t="s">
        <v>4082</v>
      </c>
      <c r="K351" s="3" t="s">
        <v>4082</v>
      </c>
      <c r="L351" s="3"/>
      <c r="M351" s="3"/>
      <c r="N351" s="3" t="s">
        <v>4082</v>
      </c>
      <c r="O351" s="3"/>
      <c r="P351" s="3"/>
      <c r="Q351" s="3"/>
      <c r="R351" s="3" t="s">
        <v>4082</v>
      </c>
      <c r="S351" s="3"/>
      <c r="T351" s="3"/>
      <c r="U351" s="3"/>
      <c r="V351" s="3" t="s">
        <v>4082</v>
      </c>
      <c r="W351" s="4"/>
    </row>
    <row r="352" spans="1:23" x14ac:dyDescent="0.2">
      <c r="A352" t="s">
        <v>4330</v>
      </c>
      <c r="B352" s="3">
        <v>51438</v>
      </c>
      <c r="C352" s="3">
        <v>34134</v>
      </c>
      <c r="D352" s="3">
        <v>202042</v>
      </c>
      <c r="E352" s="3">
        <v>302</v>
      </c>
      <c r="F352" s="3">
        <v>3898</v>
      </c>
      <c r="G352" s="3">
        <v>29934</v>
      </c>
      <c r="H352" s="3" t="s">
        <v>4047</v>
      </c>
      <c r="I352" s="3"/>
      <c r="J352" s="3" t="s">
        <v>4082</v>
      </c>
      <c r="K352" s="3" t="s">
        <v>4082</v>
      </c>
      <c r="L352" s="3"/>
      <c r="M352" s="3"/>
      <c r="N352" s="3"/>
      <c r="O352" s="3"/>
      <c r="P352" s="3"/>
      <c r="Q352" s="3"/>
      <c r="R352" s="3"/>
      <c r="S352" s="3"/>
      <c r="T352" s="3"/>
      <c r="U352" s="3" t="s">
        <v>4082</v>
      </c>
      <c r="V352" s="3"/>
      <c r="W352" s="4"/>
    </row>
    <row r="353" spans="1:23" x14ac:dyDescent="0.2">
      <c r="A353" t="s">
        <v>4331</v>
      </c>
      <c r="B353" s="3">
        <v>52003</v>
      </c>
      <c r="C353" s="3">
        <v>37749</v>
      </c>
      <c r="D353" s="3">
        <v>273618</v>
      </c>
      <c r="E353" s="3"/>
      <c r="F353" s="3">
        <v>11256</v>
      </c>
      <c r="G353" s="3">
        <v>26493</v>
      </c>
      <c r="H353" s="3">
        <v>7204.9187689999999</v>
      </c>
      <c r="I353" s="3"/>
      <c r="J353" s="3" t="s">
        <v>4082</v>
      </c>
      <c r="K353" s="3" t="s">
        <v>4082</v>
      </c>
      <c r="L353" s="3"/>
      <c r="M353" s="3"/>
      <c r="N353" s="3"/>
      <c r="O353" s="3"/>
      <c r="P353" s="3"/>
      <c r="Q353" s="3"/>
      <c r="R353" s="3"/>
      <c r="S353" s="3"/>
      <c r="T353" s="3"/>
      <c r="U353" s="3" t="s">
        <v>4082</v>
      </c>
      <c r="V353" s="3"/>
      <c r="W353" s="4"/>
    </row>
    <row r="354" spans="1:23" x14ac:dyDescent="0.2">
      <c r="A354" t="s">
        <v>4332</v>
      </c>
      <c r="B354" s="3">
        <v>1973</v>
      </c>
      <c r="C354" s="3">
        <v>2256</v>
      </c>
      <c r="D354" s="3">
        <v>10147</v>
      </c>
      <c r="E354" s="3"/>
      <c r="F354" s="3">
        <v>379</v>
      </c>
      <c r="G354" s="3">
        <v>1877</v>
      </c>
      <c r="H354" s="3">
        <v>314</v>
      </c>
      <c r="I354" s="3"/>
      <c r="J354" s="3" t="s">
        <v>4082</v>
      </c>
      <c r="K354" s="3" t="s">
        <v>4082</v>
      </c>
      <c r="L354" s="3"/>
      <c r="M354" s="3" t="s">
        <v>4082</v>
      </c>
      <c r="N354" s="3"/>
      <c r="O354" s="3"/>
      <c r="P354" s="3"/>
      <c r="Q354" s="3"/>
      <c r="R354" s="3" t="s">
        <v>4082</v>
      </c>
      <c r="S354" s="3"/>
      <c r="T354" s="3"/>
      <c r="U354" s="3" t="s">
        <v>4082</v>
      </c>
      <c r="V354" s="3"/>
      <c r="W354" s="4"/>
    </row>
    <row r="355" spans="1:23" x14ac:dyDescent="0.2">
      <c r="A355" t="s">
        <v>3934</v>
      </c>
      <c r="B355" s="3">
        <v>4465</v>
      </c>
      <c r="C355" s="3">
        <v>2947</v>
      </c>
      <c r="D355" s="3">
        <v>23016</v>
      </c>
      <c r="E355" s="3">
        <v>72</v>
      </c>
      <c r="F355" s="3">
        <v>2802</v>
      </c>
      <c r="G355" s="3">
        <v>73</v>
      </c>
      <c r="H355" s="3">
        <v>30090328</v>
      </c>
      <c r="I355" s="9"/>
      <c r="J355" s="3"/>
      <c r="K355" s="3" t="s">
        <v>4082</v>
      </c>
      <c r="L355" s="3" t="s">
        <v>4082</v>
      </c>
      <c r="M355" s="3"/>
      <c r="N355" s="3" t="s">
        <v>4082</v>
      </c>
      <c r="O355" s="3" t="s">
        <v>4082</v>
      </c>
      <c r="P355" s="3"/>
      <c r="Q355" s="3"/>
      <c r="R355" s="3" t="s">
        <v>4082</v>
      </c>
      <c r="S355" s="3"/>
      <c r="T355" s="3"/>
      <c r="U355" s="3" t="s">
        <v>4082</v>
      </c>
      <c r="V355" s="3" t="s">
        <v>4082</v>
      </c>
      <c r="W355" s="4"/>
    </row>
    <row r="356" spans="1:23" x14ac:dyDescent="0.2">
      <c r="A356" t="s">
        <v>4333</v>
      </c>
      <c r="B356" s="3">
        <v>48939</v>
      </c>
      <c r="C356" s="3">
        <v>25755</v>
      </c>
      <c r="D356" s="3">
        <v>127595</v>
      </c>
      <c r="E356" s="3"/>
      <c r="F356" s="3">
        <v>2856</v>
      </c>
      <c r="G356" s="3">
        <v>22899</v>
      </c>
      <c r="H356" s="3">
        <v>19635558.244019501</v>
      </c>
      <c r="I356" s="9"/>
      <c r="J356" s="3"/>
      <c r="K356" s="3" t="s">
        <v>4082</v>
      </c>
      <c r="L356" s="3"/>
      <c r="M356" s="3"/>
      <c r="N356" s="3"/>
      <c r="O356" s="3"/>
      <c r="P356" s="3"/>
      <c r="Q356" s="3"/>
      <c r="R356" s="3"/>
      <c r="S356" s="3"/>
      <c r="T356" s="3"/>
      <c r="U356" s="3" t="s">
        <v>4082</v>
      </c>
      <c r="V356" s="3"/>
      <c r="W356" s="4"/>
    </row>
    <row r="357" spans="1:23" x14ac:dyDescent="0.2">
      <c r="A357" t="s">
        <v>3956</v>
      </c>
      <c r="B357" s="3">
        <v>3291</v>
      </c>
      <c r="C357" s="3">
        <v>2312</v>
      </c>
      <c r="D357" s="3">
        <v>9628</v>
      </c>
      <c r="E357" s="3"/>
      <c r="F357" s="3">
        <v>1681</v>
      </c>
      <c r="G357" s="3">
        <v>631</v>
      </c>
      <c r="H357" s="3">
        <v>120</v>
      </c>
      <c r="I357" s="3"/>
      <c r="J357" s="3"/>
      <c r="K357" s="3" t="s">
        <v>4082</v>
      </c>
      <c r="L357" s="3"/>
      <c r="M357" s="3"/>
      <c r="N357" s="3" t="s">
        <v>4082</v>
      </c>
      <c r="O357" s="3"/>
      <c r="P357" s="3"/>
      <c r="Q357" s="3"/>
      <c r="R357" s="3" t="s">
        <v>4082</v>
      </c>
      <c r="S357" s="3"/>
      <c r="T357" s="3"/>
      <c r="U357" s="3" t="s">
        <v>4082</v>
      </c>
      <c r="V357" s="3"/>
      <c r="W357" s="4"/>
    </row>
    <row r="358" spans="1:23" x14ac:dyDescent="0.2">
      <c r="A358" t="s">
        <v>4334</v>
      </c>
      <c r="B358" s="3">
        <v>27331</v>
      </c>
      <c r="C358" s="3">
        <v>12481</v>
      </c>
      <c r="D358" s="3">
        <v>487296</v>
      </c>
      <c r="E358" s="3"/>
      <c r="F358" s="3">
        <v>192</v>
      </c>
      <c r="G358" s="3">
        <v>12289</v>
      </c>
      <c r="H358" s="3" t="s">
        <v>4047</v>
      </c>
      <c r="I358" s="3"/>
      <c r="J358" s="3"/>
      <c r="K358" s="3" t="s">
        <v>4082</v>
      </c>
      <c r="L358" s="3"/>
      <c r="M358" s="3"/>
      <c r="N358" s="3"/>
      <c r="O358" s="3"/>
      <c r="P358" s="3"/>
      <c r="Q358" s="3"/>
      <c r="R358" s="3" t="s">
        <v>4082</v>
      </c>
      <c r="S358" s="3"/>
      <c r="T358" s="3"/>
      <c r="U358" s="3" t="s">
        <v>4082</v>
      </c>
      <c r="V358" s="3"/>
      <c r="W358" s="4"/>
    </row>
    <row r="359" spans="1:23" x14ac:dyDescent="0.2">
      <c r="A359" t="s">
        <v>4335</v>
      </c>
      <c r="B359" s="3">
        <v>198450</v>
      </c>
      <c r="C359" s="3">
        <v>199999</v>
      </c>
      <c r="D359" s="3">
        <v>648340</v>
      </c>
      <c r="E359" s="3"/>
      <c r="F359" s="3">
        <v>199999</v>
      </c>
      <c r="G359" s="3"/>
      <c r="H359" s="3">
        <v>81</v>
      </c>
      <c r="I359" s="3"/>
      <c r="J359" s="3"/>
      <c r="K359" s="3" t="s">
        <v>4082</v>
      </c>
      <c r="L359" s="3" t="s">
        <v>4082</v>
      </c>
      <c r="M359" s="3"/>
      <c r="N359" s="3"/>
      <c r="O359" s="3" t="s">
        <v>4082</v>
      </c>
      <c r="P359" s="3"/>
      <c r="Q359" s="3"/>
      <c r="R359" s="3" t="s">
        <v>4082</v>
      </c>
      <c r="S359" s="3"/>
      <c r="T359" s="3"/>
      <c r="U359" s="3"/>
      <c r="V359" s="3"/>
      <c r="W359" s="4"/>
    </row>
    <row r="360" spans="1:23" x14ac:dyDescent="0.2">
      <c r="A360" t="s">
        <v>4336</v>
      </c>
      <c r="B360" s="3">
        <v>47280</v>
      </c>
      <c r="C360" s="3">
        <v>51471</v>
      </c>
      <c r="D360" s="3">
        <v>372305</v>
      </c>
      <c r="E360" s="3"/>
      <c r="F360" s="3">
        <v>51471</v>
      </c>
      <c r="G360" s="3"/>
      <c r="H360" s="3">
        <v>5</v>
      </c>
      <c r="I360" s="3"/>
      <c r="J360" s="3"/>
      <c r="K360" s="3" t="s">
        <v>4082</v>
      </c>
      <c r="L360" s="3" t="s">
        <v>4082</v>
      </c>
      <c r="M360" s="3"/>
      <c r="N360" s="3"/>
      <c r="O360" s="3" t="s">
        <v>4082</v>
      </c>
      <c r="P360" s="3"/>
      <c r="Q360" s="3"/>
      <c r="R360" s="3" t="s">
        <v>4082</v>
      </c>
      <c r="S360" s="3"/>
      <c r="T360" s="3"/>
      <c r="U360" s="3"/>
      <c r="V360" s="3"/>
      <c r="W360" s="4"/>
    </row>
    <row r="361" spans="1:23" x14ac:dyDescent="0.2">
      <c r="A361" t="s">
        <v>4337</v>
      </c>
      <c r="B361" s="3">
        <v>1553</v>
      </c>
      <c r="C361" s="3">
        <v>3361</v>
      </c>
      <c r="D361" s="3">
        <v>89361</v>
      </c>
      <c r="E361" s="3">
        <v>1</v>
      </c>
      <c r="F361" s="3">
        <v>3360</v>
      </c>
      <c r="G361" s="3"/>
      <c r="H361" s="3">
        <v>-8</v>
      </c>
      <c r="I361" s="3"/>
      <c r="J361" s="3"/>
      <c r="K361" s="3" t="s">
        <v>4082</v>
      </c>
      <c r="L361" s="3"/>
      <c r="M361" s="3"/>
      <c r="N361" s="3"/>
      <c r="O361" s="3" t="s">
        <v>4082</v>
      </c>
      <c r="P361" s="3"/>
      <c r="Q361" s="3"/>
      <c r="R361" s="3" t="s">
        <v>4082</v>
      </c>
      <c r="S361" s="3"/>
      <c r="T361" s="3"/>
      <c r="U361" s="3" t="s">
        <v>4082</v>
      </c>
      <c r="V361" s="3" t="s">
        <v>4082</v>
      </c>
      <c r="W361" s="4"/>
    </row>
    <row r="362" spans="1:23" x14ac:dyDescent="0.2">
      <c r="A362" t="s">
        <v>4338</v>
      </c>
      <c r="B362" s="3">
        <v>656900</v>
      </c>
      <c r="C362" s="3">
        <v>10000</v>
      </c>
      <c r="D362" s="3">
        <v>1333400</v>
      </c>
      <c r="E362" s="3"/>
      <c r="F362" s="3">
        <v>10000</v>
      </c>
      <c r="G362" s="3"/>
      <c r="H362" s="3">
        <v>259</v>
      </c>
      <c r="I362" s="3"/>
      <c r="J362" s="3"/>
      <c r="K362" s="3" t="s">
        <v>4082</v>
      </c>
      <c r="L362" s="3"/>
      <c r="M362" s="3"/>
      <c r="N362" s="3" t="s">
        <v>4082</v>
      </c>
      <c r="O362" s="3"/>
      <c r="P362" s="3"/>
      <c r="Q362" s="3"/>
      <c r="R362" s="3" t="s">
        <v>4082</v>
      </c>
      <c r="S362" s="3"/>
      <c r="T362" s="3"/>
      <c r="U362" s="3"/>
      <c r="V362" s="3"/>
      <c r="W362" s="4"/>
    </row>
    <row r="363" spans="1:23" x14ac:dyDescent="0.2">
      <c r="A363" t="s">
        <v>4339</v>
      </c>
      <c r="B363" s="3">
        <v>5887041</v>
      </c>
      <c r="C363" s="3">
        <v>12471400</v>
      </c>
      <c r="D363" s="3">
        <v>49877768</v>
      </c>
      <c r="E363" s="3"/>
      <c r="F363" s="3">
        <v>12471400</v>
      </c>
      <c r="G363" s="3"/>
      <c r="H363" s="3" t="s">
        <v>4047</v>
      </c>
      <c r="I363" s="3"/>
      <c r="J363" s="3"/>
      <c r="K363" s="3"/>
      <c r="L363" s="3" t="s">
        <v>4082</v>
      </c>
      <c r="M363" s="3" t="s">
        <v>4082</v>
      </c>
      <c r="N363" s="3"/>
      <c r="O363" s="3" t="s">
        <v>4082</v>
      </c>
      <c r="P363" s="3"/>
      <c r="Q363" s="3"/>
      <c r="R363" s="3"/>
      <c r="S363" s="3"/>
      <c r="T363" s="3"/>
      <c r="U363" s="3"/>
      <c r="V363" s="3"/>
      <c r="W363" s="4"/>
    </row>
    <row r="364" spans="1:23" x14ac:dyDescent="0.2">
      <c r="A364" t="s">
        <v>4340</v>
      </c>
      <c r="B364" s="3">
        <v>9049868</v>
      </c>
      <c r="C364" s="3">
        <v>37709944</v>
      </c>
      <c r="D364" s="3">
        <v>146280582</v>
      </c>
      <c r="E364" s="3"/>
      <c r="F364" s="3">
        <v>37709944</v>
      </c>
      <c r="G364" s="3"/>
      <c r="H364" s="3" t="s">
        <v>4356</v>
      </c>
      <c r="I364" s="3"/>
      <c r="J364" s="3"/>
      <c r="K364" s="3" t="s">
        <v>4082</v>
      </c>
      <c r="L364" s="3" t="s">
        <v>4082</v>
      </c>
      <c r="M364" s="3" t="s">
        <v>4082</v>
      </c>
      <c r="N364" s="3"/>
      <c r="O364" s="3" t="s">
        <v>4082</v>
      </c>
      <c r="P364" s="3"/>
      <c r="Q364" s="3"/>
      <c r="R364" s="3"/>
      <c r="S364" s="3"/>
      <c r="T364" s="3"/>
      <c r="U364" s="3"/>
      <c r="V364" s="3"/>
      <c r="W364" s="4"/>
    </row>
    <row r="365" spans="1:23" x14ac:dyDescent="0.2">
      <c r="A365" t="s">
        <v>4341</v>
      </c>
      <c r="B365" s="3">
        <v>1809</v>
      </c>
      <c r="C365" s="3">
        <v>5150</v>
      </c>
      <c r="D365" s="3">
        <v>15288</v>
      </c>
      <c r="E365" s="3"/>
      <c r="F365" s="3">
        <v>81</v>
      </c>
      <c r="G365" s="3">
        <v>5069</v>
      </c>
      <c r="H365" s="3">
        <v>10334015.82</v>
      </c>
      <c r="I365" s="9"/>
      <c r="J365" s="3" t="s">
        <v>4082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 t="s">
        <v>4082</v>
      </c>
      <c r="V365" s="3"/>
      <c r="W36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2D10-079E-E946-98EB-636AA92400B1}">
  <dimension ref="A1:Q1311"/>
  <sheetViews>
    <sheetView topLeftCell="A4" workbookViewId="0">
      <pane xSplit="1" ySplit="1" topLeftCell="B1199" activePane="bottomRight" state="frozen"/>
      <selection activeCell="A4" sqref="A4"/>
      <selection pane="topRight" activeCell="B4" sqref="B4"/>
      <selection pane="bottomLeft" activeCell="A5" sqref="A5"/>
      <selection pane="bottomRight" activeCell="D1242" sqref="D1242"/>
    </sheetView>
  </sheetViews>
  <sheetFormatPr baseColWidth="10" defaultRowHeight="16" x14ac:dyDescent="0.2"/>
  <cols>
    <col min="4" max="4" width="12.83203125" bestFit="1" customWidth="1"/>
  </cols>
  <sheetData>
    <row r="1" spans="1:10" x14ac:dyDescent="0.2">
      <c r="A1" s="1" t="s">
        <v>1</v>
      </c>
    </row>
    <row r="2" spans="1:10" x14ac:dyDescent="0.2">
      <c r="A2">
        <f>COUNTA(A5:A10000)</f>
        <v>1306</v>
      </c>
    </row>
    <row r="4" spans="1:10" x14ac:dyDescent="0.2">
      <c r="A4" s="8" t="s">
        <v>4</v>
      </c>
      <c r="B4" s="8" t="s">
        <v>4525</v>
      </c>
      <c r="C4" s="8" t="s">
        <v>8</v>
      </c>
      <c r="D4" s="13" t="s">
        <v>7</v>
      </c>
      <c r="E4" s="14" t="s">
        <v>6</v>
      </c>
      <c r="F4" s="14" t="s">
        <v>4526</v>
      </c>
      <c r="G4" s="14" t="s">
        <v>4527</v>
      </c>
      <c r="H4" s="14" t="s">
        <v>4528</v>
      </c>
      <c r="I4" s="14" t="s">
        <v>5</v>
      </c>
      <c r="J4" s="14" t="s">
        <v>4529</v>
      </c>
    </row>
    <row r="5" spans="1:10" x14ac:dyDescent="0.2">
      <c r="A5" t="s">
        <v>168</v>
      </c>
      <c r="B5" t="s">
        <v>4530</v>
      </c>
      <c r="C5">
        <v>1.5664076455877101</v>
      </c>
      <c r="D5" s="15">
        <v>302</v>
      </c>
      <c r="E5" s="16">
        <v>18380</v>
      </c>
      <c r="F5" s="16">
        <v>18318</v>
      </c>
      <c r="G5" s="16">
        <v>62</v>
      </c>
      <c r="H5" s="16">
        <v>0</v>
      </c>
      <c r="I5" s="16">
        <v>576</v>
      </c>
      <c r="J5" s="16">
        <v>109706</v>
      </c>
    </row>
    <row r="6" spans="1:10" x14ac:dyDescent="0.2">
      <c r="A6" t="s">
        <v>189</v>
      </c>
      <c r="B6" t="s">
        <v>4530</v>
      </c>
      <c r="C6">
        <v>2879.0656868536698</v>
      </c>
      <c r="D6" s="17">
        <v>3311.1799841000002</v>
      </c>
      <c r="E6" s="16">
        <v>2013</v>
      </c>
      <c r="F6" s="16">
        <v>1464</v>
      </c>
      <c r="G6" s="16">
        <v>183</v>
      </c>
      <c r="H6" s="16">
        <v>366</v>
      </c>
      <c r="I6" s="16">
        <v>233</v>
      </c>
      <c r="J6" s="16">
        <v>2745</v>
      </c>
    </row>
    <row r="7" spans="1:10" x14ac:dyDescent="0.2">
      <c r="A7" t="s">
        <v>4357</v>
      </c>
      <c r="B7" t="s">
        <v>4530</v>
      </c>
      <c r="C7">
        <v>0</v>
      </c>
      <c r="D7" s="15">
        <v>0</v>
      </c>
      <c r="E7" s="16">
        <v>28926</v>
      </c>
      <c r="F7" s="16">
        <v>28926</v>
      </c>
      <c r="G7" s="16">
        <v>0</v>
      </c>
      <c r="H7" s="16">
        <v>0</v>
      </c>
      <c r="I7" s="16">
        <v>23294</v>
      </c>
      <c r="J7" s="16">
        <v>268350</v>
      </c>
    </row>
    <row r="8" spans="1:10" x14ac:dyDescent="0.2">
      <c r="A8" t="s">
        <v>4087</v>
      </c>
      <c r="B8" t="s">
        <v>4530</v>
      </c>
      <c r="C8">
        <v>-264.60165055174099</v>
      </c>
      <c r="D8" s="15">
        <v>-41</v>
      </c>
      <c r="E8" s="16">
        <v>26871</v>
      </c>
      <c r="F8" s="16">
        <v>13300</v>
      </c>
      <c r="G8" s="16">
        <v>0</v>
      </c>
      <c r="H8" s="16">
        <v>13571</v>
      </c>
      <c r="I8" s="16">
        <v>53467</v>
      </c>
      <c r="J8" s="16">
        <v>199175</v>
      </c>
    </row>
    <row r="9" spans="1:10" x14ac:dyDescent="0.2">
      <c r="A9" t="s">
        <v>4358</v>
      </c>
      <c r="B9" t="s">
        <v>4530</v>
      </c>
      <c r="C9">
        <v>183.362554973822</v>
      </c>
      <c r="D9" s="17">
        <v>211.99999999999801</v>
      </c>
      <c r="E9" s="16">
        <v>156</v>
      </c>
      <c r="F9" s="16">
        <v>130</v>
      </c>
      <c r="G9" s="16">
        <v>0</v>
      </c>
      <c r="H9" s="16">
        <v>26</v>
      </c>
      <c r="I9" s="16">
        <v>161</v>
      </c>
      <c r="J9" s="16">
        <v>3720</v>
      </c>
    </row>
    <row r="10" spans="1:10" x14ac:dyDescent="0.2">
      <c r="A10" t="s">
        <v>4048</v>
      </c>
      <c r="B10" t="s">
        <v>4530</v>
      </c>
      <c r="C10">
        <v>81.243198846264207</v>
      </c>
      <c r="D10" s="17">
        <v>90.009878614000002</v>
      </c>
      <c r="E10" s="16">
        <v>48738</v>
      </c>
      <c r="F10" s="16">
        <v>46667</v>
      </c>
      <c r="G10" s="16">
        <v>106</v>
      </c>
      <c r="H10" s="16">
        <v>1965</v>
      </c>
      <c r="I10" s="16">
        <v>21732</v>
      </c>
      <c r="J10" s="16">
        <v>257532</v>
      </c>
    </row>
    <row r="11" spans="1:10" x14ac:dyDescent="0.2">
      <c r="A11" t="s">
        <v>4359</v>
      </c>
      <c r="B11" t="s">
        <v>4531</v>
      </c>
      <c r="C11">
        <v>2866.8562499999898</v>
      </c>
      <c r="D11" s="18">
        <v>24544.25</v>
      </c>
      <c r="E11" s="16">
        <v>3872</v>
      </c>
      <c r="F11" s="16">
        <v>288</v>
      </c>
      <c r="G11" s="16">
        <v>0</v>
      </c>
      <c r="H11" s="16">
        <v>3584</v>
      </c>
      <c r="I11" s="16">
        <v>3904</v>
      </c>
      <c r="J11" s="16">
        <v>11408</v>
      </c>
    </row>
    <row r="12" spans="1:10" x14ac:dyDescent="0.2">
      <c r="A12" t="s">
        <v>4360</v>
      </c>
      <c r="B12" t="s">
        <v>4531</v>
      </c>
      <c r="C12">
        <v>-432165.72655859898</v>
      </c>
      <c r="D12" s="17">
        <v>-357544.31150000001</v>
      </c>
      <c r="E12" s="16">
        <v>147912</v>
      </c>
      <c r="F12" s="16">
        <v>147912</v>
      </c>
      <c r="G12" s="16">
        <v>0</v>
      </c>
      <c r="H12" s="16">
        <v>0</v>
      </c>
      <c r="I12" s="16">
        <v>17245</v>
      </c>
      <c r="J12" s="16">
        <v>2027730</v>
      </c>
    </row>
    <row r="13" spans="1:10" x14ac:dyDescent="0.2">
      <c r="A13" t="s">
        <v>4361</v>
      </c>
      <c r="B13" t="s">
        <v>4531</v>
      </c>
      <c r="C13">
        <v>-321641.35874872201</v>
      </c>
      <c r="D13" s="17">
        <v>-284248.23070000001</v>
      </c>
      <c r="E13" s="16">
        <v>114240</v>
      </c>
      <c r="F13" s="16">
        <v>114240</v>
      </c>
      <c r="G13" s="16">
        <v>0</v>
      </c>
      <c r="H13" s="16">
        <v>0</v>
      </c>
      <c r="I13" s="16">
        <v>29904</v>
      </c>
      <c r="J13" s="16">
        <v>1283180</v>
      </c>
    </row>
    <row r="14" spans="1:10" x14ac:dyDescent="0.2">
      <c r="A14" t="s">
        <v>336</v>
      </c>
      <c r="B14" t="s">
        <v>4530</v>
      </c>
      <c r="C14">
        <v>40.4268292682926</v>
      </c>
      <c r="D14" s="15">
        <v>754</v>
      </c>
      <c r="E14" s="16">
        <v>2500</v>
      </c>
      <c r="F14" s="16">
        <v>1250</v>
      </c>
      <c r="G14" s="16">
        <v>0</v>
      </c>
      <c r="H14" s="16">
        <v>1250</v>
      </c>
      <c r="I14" s="16">
        <v>1750</v>
      </c>
      <c r="J14" s="16">
        <v>5000</v>
      </c>
    </row>
    <row r="15" spans="1:10" x14ac:dyDescent="0.2">
      <c r="A15" t="s">
        <v>526</v>
      </c>
      <c r="B15" t="s">
        <v>4530</v>
      </c>
      <c r="C15">
        <v>6637.1880269437497</v>
      </c>
      <c r="D15" s="17">
        <v>6742.1998835000004</v>
      </c>
      <c r="E15" s="16">
        <v>2298</v>
      </c>
      <c r="F15" s="16">
        <v>170</v>
      </c>
      <c r="G15" s="16">
        <v>0</v>
      </c>
      <c r="H15" s="16">
        <v>2128</v>
      </c>
      <c r="I15" s="16">
        <v>1026</v>
      </c>
      <c r="J15" s="16">
        <v>4496</v>
      </c>
    </row>
    <row r="16" spans="1:10" x14ac:dyDescent="0.2">
      <c r="A16" t="s">
        <v>4096</v>
      </c>
      <c r="B16" t="s">
        <v>4530</v>
      </c>
      <c r="C16">
        <v>5891.2265802948496</v>
      </c>
      <c r="D16" s="17">
        <v>6205.2147103999996</v>
      </c>
      <c r="E16" s="16">
        <v>16021</v>
      </c>
      <c r="F16" s="16">
        <v>15806</v>
      </c>
      <c r="G16" s="16">
        <v>0</v>
      </c>
      <c r="H16" s="16">
        <v>215</v>
      </c>
      <c r="I16" s="16">
        <v>1128</v>
      </c>
      <c r="J16" s="16">
        <v>200601</v>
      </c>
    </row>
    <row r="17" spans="1:10" x14ac:dyDescent="0.2">
      <c r="A17" t="s">
        <v>4362</v>
      </c>
      <c r="B17" t="s">
        <v>4530</v>
      </c>
      <c r="C17">
        <v>4331.1683525980698</v>
      </c>
      <c r="D17" s="17">
        <v>4491.4475839500001</v>
      </c>
      <c r="E17" s="16">
        <v>13640</v>
      </c>
      <c r="F17" s="16">
        <v>13550</v>
      </c>
      <c r="G17" s="16">
        <v>0</v>
      </c>
      <c r="H17" s="16">
        <v>90</v>
      </c>
      <c r="I17" s="16">
        <v>717</v>
      </c>
      <c r="J17" s="16">
        <v>191947</v>
      </c>
    </row>
    <row r="18" spans="1:10" x14ac:dyDescent="0.2">
      <c r="A18" t="s">
        <v>581</v>
      </c>
      <c r="B18" t="s">
        <v>4530</v>
      </c>
      <c r="C18">
        <v>0</v>
      </c>
      <c r="D18" s="15">
        <v>1</v>
      </c>
      <c r="E18" s="16">
        <v>3600</v>
      </c>
      <c r="F18" s="16">
        <v>3600</v>
      </c>
      <c r="G18" s="16">
        <v>0</v>
      </c>
      <c r="H18" s="16">
        <v>0</v>
      </c>
      <c r="I18" s="16">
        <v>5614</v>
      </c>
      <c r="J18" s="16">
        <v>21698</v>
      </c>
    </row>
    <row r="19" spans="1:10" x14ac:dyDescent="0.2">
      <c r="A19" t="s">
        <v>4363</v>
      </c>
      <c r="B19" t="s">
        <v>4531</v>
      </c>
      <c r="D19" s="17" t="s">
        <v>4356</v>
      </c>
      <c r="E19" s="16">
        <v>4500</v>
      </c>
      <c r="F19" s="16">
        <v>4500</v>
      </c>
      <c r="G19" s="16">
        <v>0</v>
      </c>
      <c r="H19" s="16">
        <v>0</v>
      </c>
      <c r="I19" s="16">
        <v>7029</v>
      </c>
      <c r="J19" s="16">
        <v>27203</v>
      </c>
    </row>
    <row r="20" spans="1:10" x14ac:dyDescent="0.2">
      <c r="A20" t="s">
        <v>4364</v>
      </c>
      <c r="B20" t="s">
        <v>4530</v>
      </c>
      <c r="C20">
        <v>51.59</v>
      </c>
      <c r="D20" s="15">
        <v>53</v>
      </c>
      <c r="E20" s="16">
        <v>1456</v>
      </c>
      <c r="F20" s="16">
        <v>1454</v>
      </c>
      <c r="G20" s="16">
        <v>0</v>
      </c>
      <c r="H20" s="16">
        <v>2</v>
      </c>
      <c r="I20" s="16">
        <v>111</v>
      </c>
      <c r="J20" s="16">
        <v>23964</v>
      </c>
    </row>
    <row r="21" spans="1:10" x14ac:dyDescent="0.2">
      <c r="A21" t="s">
        <v>4365</v>
      </c>
      <c r="B21" t="s">
        <v>4530</v>
      </c>
      <c r="C21">
        <v>2</v>
      </c>
      <c r="D21" s="15">
        <v>24</v>
      </c>
      <c r="E21" s="16">
        <v>23968</v>
      </c>
      <c r="F21" s="16">
        <v>23874</v>
      </c>
      <c r="G21" s="16">
        <v>94</v>
      </c>
      <c r="H21" s="16">
        <v>0</v>
      </c>
      <c r="I21" s="16">
        <v>14646</v>
      </c>
      <c r="J21" s="16">
        <v>133184</v>
      </c>
    </row>
    <row r="22" spans="1:10" x14ac:dyDescent="0.2">
      <c r="A22" t="s">
        <v>4099</v>
      </c>
      <c r="B22" t="s">
        <v>4530</v>
      </c>
      <c r="C22">
        <v>33246.215058898299</v>
      </c>
      <c r="D22" s="17">
        <v>33283.853236000003</v>
      </c>
      <c r="E22" s="16">
        <v>154978</v>
      </c>
      <c r="F22" s="16">
        <v>0</v>
      </c>
      <c r="G22" s="16">
        <v>26287</v>
      </c>
      <c r="H22" s="16">
        <v>128691</v>
      </c>
      <c r="I22" s="16">
        <v>277594</v>
      </c>
      <c r="J22" s="16">
        <v>788969</v>
      </c>
    </row>
    <row r="23" spans="1:10" x14ac:dyDescent="0.2">
      <c r="A23" t="s">
        <v>4366</v>
      </c>
      <c r="B23" t="s">
        <v>4530</v>
      </c>
      <c r="C23">
        <v>0</v>
      </c>
      <c r="D23" s="15">
        <v>0</v>
      </c>
      <c r="E23" s="16">
        <v>24793</v>
      </c>
      <c r="F23" s="16">
        <v>2467</v>
      </c>
      <c r="G23" s="16">
        <v>0</v>
      </c>
      <c r="H23" s="16">
        <v>22326</v>
      </c>
      <c r="I23" s="16">
        <v>10112</v>
      </c>
      <c r="J23" s="16">
        <v>64388</v>
      </c>
    </row>
    <row r="24" spans="1:10" x14ac:dyDescent="0.2">
      <c r="A24" t="s">
        <v>4367</v>
      </c>
      <c r="B24" t="s">
        <v>4530</v>
      </c>
      <c r="C24">
        <v>3</v>
      </c>
      <c r="D24" s="15">
        <v>4</v>
      </c>
      <c r="E24" s="16">
        <v>73728</v>
      </c>
      <c r="F24" s="16">
        <v>73728</v>
      </c>
      <c r="G24" s="16">
        <v>0</v>
      </c>
      <c r="H24" s="16">
        <v>0</v>
      </c>
      <c r="I24" s="16">
        <v>67583</v>
      </c>
      <c r="J24" s="16">
        <v>270324</v>
      </c>
    </row>
    <row r="25" spans="1:10" x14ac:dyDescent="0.2">
      <c r="A25" t="s">
        <v>4368</v>
      </c>
      <c r="B25" t="s">
        <v>4530</v>
      </c>
      <c r="C25">
        <v>3</v>
      </c>
      <c r="D25" s="15">
        <v>4</v>
      </c>
      <c r="E25" s="16">
        <v>36864</v>
      </c>
      <c r="F25" s="16">
        <v>36864</v>
      </c>
      <c r="G25" s="16">
        <v>0</v>
      </c>
      <c r="H25" s="16">
        <v>0</v>
      </c>
      <c r="I25" s="16">
        <v>33791</v>
      </c>
      <c r="J25" s="16">
        <v>135156</v>
      </c>
    </row>
    <row r="26" spans="1:10" x14ac:dyDescent="0.2">
      <c r="A26" t="s">
        <v>4369</v>
      </c>
      <c r="B26" t="s">
        <v>4530</v>
      </c>
      <c r="C26">
        <v>54633108.509346597</v>
      </c>
      <c r="D26" s="17">
        <v>55789389.886</v>
      </c>
      <c r="E26" s="16">
        <v>16392</v>
      </c>
      <c r="F26" s="16">
        <v>1392</v>
      </c>
      <c r="G26" s="16">
        <v>0</v>
      </c>
      <c r="H26" s="16">
        <v>15000</v>
      </c>
      <c r="I26" s="16">
        <v>3520</v>
      </c>
      <c r="J26" s="16">
        <v>158622</v>
      </c>
    </row>
    <row r="27" spans="1:10" x14ac:dyDescent="0.2">
      <c r="A27" t="s">
        <v>4370</v>
      </c>
      <c r="B27" t="s">
        <v>4530</v>
      </c>
      <c r="C27">
        <v>250</v>
      </c>
      <c r="D27" s="15">
        <v>252</v>
      </c>
      <c r="E27" s="16">
        <v>11697</v>
      </c>
      <c r="F27" s="16">
        <v>7196</v>
      </c>
      <c r="G27" s="16">
        <v>0</v>
      </c>
      <c r="H27" s="16">
        <v>4501</v>
      </c>
      <c r="I27" s="16">
        <v>16381</v>
      </c>
      <c r="J27" s="16">
        <v>44903</v>
      </c>
    </row>
    <row r="28" spans="1:10" x14ac:dyDescent="0.2">
      <c r="A28" t="s">
        <v>4102</v>
      </c>
      <c r="B28" t="s">
        <v>4530</v>
      </c>
      <c r="C28">
        <v>917102.21442666894</v>
      </c>
      <c r="D28" s="18">
        <v>2639942.06</v>
      </c>
      <c r="E28" s="16">
        <v>48417</v>
      </c>
      <c r="F28" s="16">
        <v>48417</v>
      </c>
      <c r="G28" s="16">
        <v>0</v>
      </c>
      <c r="H28" s="16">
        <v>0</v>
      </c>
      <c r="I28" s="16">
        <v>2187</v>
      </c>
      <c r="J28" s="16">
        <v>1995820</v>
      </c>
    </row>
    <row r="29" spans="1:10" x14ac:dyDescent="0.2">
      <c r="A29" t="s">
        <v>4371</v>
      </c>
      <c r="B29" t="s">
        <v>4530</v>
      </c>
      <c r="C29">
        <v>-18.285714285714299</v>
      </c>
      <c r="D29" s="15">
        <v>-12</v>
      </c>
      <c r="E29" s="16">
        <v>1024</v>
      </c>
      <c r="F29" s="16">
        <v>1024</v>
      </c>
      <c r="G29" s="16">
        <v>0</v>
      </c>
      <c r="H29" s="16">
        <v>0</v>
      </c>
      <c r="I29" s="16">
        <v>1024</v>
      </c>
      <c r="J29" s="16">
        <v>57344</v>
      </c>
    </row>
    <row r="30" spans="1:10" x14ac:dyDescent="0.2">
      <c r="A30" t="s">
        <v>4372</v>
      </c>
      <c r="B30" t="s">
        <v>4530</v>
      </c>
      <c r="C30">
        <v>0</v>
      </c>
      <c r="D30" s="15">
        <v>6</v>
      </c>
      <c r="E30" s="16">
        <v>17264</v>
      </c>
      <c r="F30" s="16">
        <v>17155</v>
      </c>
      <c r="G30" s="16">
        <v>109</v>
      </c>
      <c r="H30" s="16">
        <v>0</v>
      </c>
      <c r="I30" s="16">
        <v>21235</v>
      </c>
      <c r="J30" s="16">
        <v>86577</v>
      </c>
    </row>
    <row r="31" spans="1:10" x14ac:dyDescent="0.2">
      <c r="A31" t="s">
        <v>4373</v>
      </c>
      <c r="B31" t="s">
        <v>4531</v>
      </c>
      <c r="C31">
        <v>0</v>
      </c>
      <c r="D31" s="15">
        <v>74</v>
      </c>
      <c r="E31" s="16">
        <v>10863</v>
      </c>
      <c r="F31" s="16">
        <v>10792</v>
      </c>
      <c r="G31" s="16">
        <v>71</v>
      </c>
      <c r="H31" s="16">
        <v>0</v>
      </c>
      <c r="I31" s="16">
        <v>14038</v>
      </c>
      <c r="J31" s="16">
        <v>57301</v>
      </c>
    </row>
    <row r="32" spans="1:10" x14ac:dyDescent="0.2">
      <c r="A32" t="s">
        <v>4374</v>
      </c>
      <c r="B32" t="s">
        <v>4530</v>
      </c>
      <c r="C32">
        <v>20161515.663928501</v>
      </c>
      <c r="D32" s="18">
        <v>25148940.559999999</v>
      </c>
      <c r="E32" s="16">
        <v>4161</v>
      </c>
      <c r="F32" s="16">
        <v>171</v>
      </c>
      <c r="G32" s="16">
        <v>0</v>
      </c>
      <c r="H32" s="16">
        <v>3990</v>
      </c>
      <c r="I32" s="16">
        <v>1446</v>
      </c>
      <c r="J32" s="16">
        <v>12312</v>
      </c>
    </row>
    <row r="33" spans="1:10" x14ac:dyDescent="0.2">
      <c r="A33" t="s">
        <v>4375</v>
      </c>
      <c r="B33" t="s">
        <v>4531</v>
      </c>
      <c r="D33" s="17" t="s">
        <v>4356</v>
      </c>
      <c r="E33" s="16">
        <v>48950</v>
      </c>
      <c r="F33" s="16">
        <v>47830</v>
      </c>
      <c r="G33" s="16">
        <v>1120</v>
      </c>
      <c r="H33" s="16">
        <v>0</v>
      </c>
      <c r="I33" s="16">
        <v>98021</v>
      </c>
      <c r="J33" s="16">
        <v>292875</v>
      </c>
    </row>
    <row r="34" spans="1:10" x14ac:dyDescent="0.2">
      <c r="A34" t="s">
        <v>4376</v>
      </c>
      <c r="B34" t="s">
        <v>4530</v>
      </c>
      <c r="C34">
        <v>0</v>
      </c>
      <c r="D34" s="15">
        <v>0</v>
      </c>
      <c r="E34" s="16">
        <v>48950</v>
      </c>
      <c r="F34" s="16">
        <v>47830</v>
      </c>
      <c r="G34" s="16">
        <v>1120</v>
      </c>
      <c r="H34" s="16">
        <v>0</v>
      </c>
      <c r="I34" s="16">
        <v>98021</v>
      </c>
      <c r="J34" s="16">
        <v>292875</v>
      </c>
    </row>
    <row r="35" spans="1:10" x14ac:dyDescent="0.2">
      <c r="A35" t="s">
        <v>631</v>
      </c>
      <c r="B35" t="s">
        <v>4530</v>
      </c>
      <c r="C35">
        <v>269.25158730158699</v>
      </c>
      <c r="D35" s="15">
        <v>351</v>
      </c>
      <c r="E35" s="16">
        <v>1758</v>
      </c>
      <c r="F35" s="16">
        <v>1457</v>
      </c>
      <c r="G35" s="16">
        <v>0</v>
      </c>
      <c r="H35" s="16">
        <v>301</v>
      </c>
      <c r="I35" s="16">
        <v>351</v>
      </c>
      <c r="J35" s="16">
        <v>6379</v>
      </c>
    </row>
    <row r="36" spans="1:10" x14ac:dyDescent="0.2">
      <c r="A36" t="s">
        <v>653</v>
      </c>
      <c r="B36" t="s">
        <v>4530</v>
      </c>
      <c r="C36">
        <v>171</v>
      </c>
      <c r="D36" s="15">
        <v>173</v>
      </c>
      <c r="E36" s="16">
        <v>1536</v>
      </c>
      <c r="F36" s="16">
        <v>1284</v>
      </c>
      <c r="G36" s="16">
        <v>0</v>
      </c>
      <c r="H36" s="16">
        <v>252</v>
      </c>
      <c r="I36" s="16">
        <v>351</v>
      </c>
      <c r="J36" s="16">
        <v>5687</v>
      </c>
    </row>
    <row r="37" spans="1:10" x14ac:dyDescent="0.2">
      <c r="A37" t="s">
        <v>4377</v>
      </c>
      <c r="B37" t="s">
        <v>4530</v>
      </c>
      <c r="C37">
        <v>-127.999999999997</v>
      </c>
      <c r="D37" s="15">
        <v>-97</v>
      </c>
      <c r="E37" s="16">
        <v>3472</v>
      </c>
      <c r="F37" s="16">
        <v>3472</v>
      </c>
      <c r="G37" s="16">
        <v>0</v>
      </c>
      <c r="H37" s="16">
        <v>0</v>
      </c>
      <c r="I37" s="16">
        <v>4633</v>
      </c>
      <c r="J37" s="16">
        <v>12528</v>
      </c>
    </row>
    <row r="38" spans="1:10" x14ac:dyDescent="0.2">
      <c r="A38" t="s">
        <v>4378</v>
      </c>
      <c r="B38" t="s">
        <v>4530</v>
      </c>
      <c r="C38">
        <v>576.23162027456794</v>
      </c>
      <c r="D38" s="17">
        <v>576.34463302999995</v>
      </c>
      <c r="E38" s="16">
        <v>13873</v>
      </c>
      <c r="F38" s="16">
        <v>69</v>
      </c>
      <c r="G38" s="16">
        <v>0</v>
      </c>
      <c r="H38" s="16">
        <v>13804</v>
      </c>
      <c r="I38" s="16">
        <v>3202</v>
      </c>
      <c r="J38" s="16">
        <v>79655</v>
      </c>
    </row>
    <row r="39" spans="1:10" x14ac:dyDescent="0.2">
      <c r="A39" t="s">
        <v>4379</v>
      </c>
      <c r="B39" t="s">
        <v>4530</v>
      </c>
      <c r="C39">
        <v>576.23162027456794</v>
      </c>
      <c r="D39" s="17">
        <v>576.92491595656202</v>
      </c>
      <c r="E39" s="16">
        <v>13873</v>
      </c>
      <c r="F39" s="16">
        <v>115</v>
      </c>
      <c r="G39" s="16">
        <v>0</v>
      </c>
      <c r="H39" s="16">
        <v>13758</v>
      </c>
      <c r="I39" s="16">
        <v>3202</v>
      </c>
      <c r="J39" s="16">
        <v>79655</v>
      </c>
    </row>
    <row r="40" spans="1:10" x14ac:dyDescent="0.2">
      <c r="A40" t="s">
        <v>4380</v>
      </c>
      <c r="B40" t="s">
        <v>4530</v>
      </c>
      <c r="C40">
        <v>-160</v>
      </c>
      <c r="D40" s="15">
        <v>-160</v>
      </c>
      <c r="E40" s="16">
        <v>14387</v>
      </c>
      <c r="F40" s="16">
        <v>14387</v>
      </c>
      <c r="G40" s="16">
        <v>0</v>
      </c>
      <c r="H40" s="16">
        <v>0</v>
      </c>
      <c r="I40" s="16">
        <v>10765</v>
      </c>
      <c r="J40" s="16">
        <v>64073</v>
      </c>
    </row>
    <row r="41" spans="1:10" x14ac:dyDescent="0.2">
      <c r="A41" t="s">
        <v>4381</v>
      </c>
      <c r="B41" t="s">
        <v>4530</v>
      </c>
      <c r="C41">
        <v>11714.1419792175</v>
      </c>
      <c r="D41" s="17">
        <v>103333.87407000001</v>
      </c>
      <c r="E41" s="16">
        <v>11090</v>
      </c>
      <c r="F41" s="16">
        <v>11025</v>
      </c>
      <c r="G41" s="16">
        <v>0</v>
      </c>
      <c r="H41" s="16">
        <v>65</v>
      </c>
      <c r="I41" s="16">
        <v>4630</v>
      </c>
      <c r="J41" s="16">
        <v>41550</v>
      </c>
    </row>
    <row r="42" spans="1:10" x14ac:dyDescent="0.2">
      <c r="A42" t="s">
        <v>4382</v>
      </c>
      <c r="B42" t="s">
        <v>4530</v>
      </c>
      <c r="C42">
        <v>11714.1419792175</v>
      </c>
      <c r="D42" s="17">
        <v>101282.647018</v>
      </c>
      <c r="E42" s="16">
        <v>11090</v>
      </c>
      <c r="F42" s="16">
        <v>11025</v>
      </c>
      <c r="G42" s="16">
        <v>0</v>
      </c>
      <c r="H42" s="16">
        <v>65</v>
      </c>
      <c r="I42" s="16">
        <v>4630</v>
      </c>
      <c r="J42" s="16">
        <v>41550</v>
      </c>
    </row>
    <row r="43" spans="1:10" x14ac:dyDescent="0.2">
      <c r="A43" t="s">
        <v>4383</v>
      </c>
      <c r="B43" t="s">
        <v>4531</v>
      </c>
      <c r="C43">
        <v>584.49999999999898</v>
      </c>
      <c r="D43" s="17">
        <v>37412.604588000002</v>
      </c>
      <c r="E43" s="16">
        <v>11096</v>
      </c>
      <c r="F43" s="16">
        <v>6608</v>
      </c>
      <c r="G43" s="16">
        <v>0</v>
      </c>
      <c r="H43" s="16">
        <v>4488</v>
      </c>
      <c r="I43" s="16">
        <v>6064</v>
      </c>
      <c r="J43" s="16">
        <v>56400</v>
      </c>
    </row>
    <row r="44" spans="1:10" x14ac:dyDescent="0.2">
      <c r="A44" t="s">
        <v>4111</v>
      </c>
      <c r="B44" t="s">
        <v>4530</v>
      </c>
      <c r="C44">
        <v>811.27899612280703</v>
      </c>
      <c r="D44" s="17">
        <v>934.007915999999</v>
      </c>
      <c r="E44" s="16">
        <v>4516</v>
      </c>
      <c r="F44" s="16">
        <v>4516</v>
      </c>
      <c r="G44" s="16">
        <v>0</v>
      </c>
      <c r="H44" s="16">
        <v>0</v>
      </c>
      <c r="I44" s="16">
        <v>32</v>
      </c>
      <c r="J44" s="16">
        <v>44243</v>
      </c>
    </row>
    <row r="45" spans="1:10" x14ac:dyDescent="0.2">
      <c r="A45" t="s">
        <v>4112</v>
      </c>
      <c r="B45" t="s">
        <v>4530</v>
      </c>
      <c r="C45">
        <v>803.37388832975898</v>
      </c>
      <c r="D45" s="17">
        <v>880.92010800000003</v>
      </c>
      <c r="E45" s="16">
        <v>65832</v>
      </c>
      <c r="F45" s="16">
        <v>65832</v>
      </c>
      <c r="G45" s="16">
        <v>0</v>
      </c>
      <c r="H45" s="16">
        <v>0</v>
      </c>
      <c r="I45" s="16">
        <v>100</v>
      </c>
      <c r="J45" s="16">
        <v>959373</v>
      </c>
    </row>
    <row r="46" spans="1:10" x14ac:dyDescent="0.2">
      <c r="A46" t="s">
        <v>4384</v>
      </c>
      <c r="B46" t="s">
        <v>4530</v>
      </c>
      <c r="C46">
        <v>0</v>
      </c>
      <c r="D46" s="15">
        <v>37</v>
      </c>
      <c r="E46" s="16">
        <v>200</v>
      </c>
      <c r="F46" s="16">
        <v>100</v>
      </c>
      <c r="G46" s="16">
        <v>100</v>
      </c>
      <c r="H46" s="16">
        <v>0</v>
      </c>
      <c r="I46" s="16">
        <v>100</v>
      </c>
      <c r="J46" s="16">
        <v>560</v>
      </c>
    </row>
    <row r="47" spans="1:10" x14ac:dyDescent="0.2">
      <c r="A47" t="s">
        <v>4119</v>
      </c>
      <c r="B47" t="s">
        <v>4530</v>
      </c>
      <c r="C47">
        <v>99.999999999999105</v>
      </c>
      <c r="D47" s="15">
        <v>100</v>
      </c>
      <c r="E47" s="16">
        <v>17680</v>
      </c>
      <c r="F47" s="16">
        <v>0</v>
      </c>
      <c r="G47" s="16">
        <v>17680</v>
      </c>
      <c r="H47" s="16">
        <v>0</v>
      </c>
      <c r="I47" s="16">
        <v>69608</v>
      </c>
      <c r="J47" s="16">
        <v>1162000</v>
      </c>
    </row>
    <row r="48" spans="1:10" x14ac:dyDescent="0.2">
      <c r="A48" t="s">
        <v>4120</v>
      </c>
      <c r="B48" t="s">
        <v>4530</v>
      </c>
      <c r="C48">
        <v>81</v>
      </c>
      <c r="D48" s="15">
        <v>81</v>
      </c>
      <c r="E48" s="16">
        <v>10404</v>
      </c>
      <c r="F48" s="16">
        <v>0</v>
      </c>
      <c r="G48" s="16">
        <v>10404</v>
      </c>
      <c r="H48" s="16">
        <v>0</v>
      </c>
      <c r="I48" s="16">
        <v>40962</v>
      </c>
      <c r="J48" s="16">
        <v>517112</v>
      </c>
    </row>
    <row r="49" spans="1:10" x14ac:dyDescent="0.2">
      <c r="A49" t="s">
        <v>4385</v>
      </c>
      <c r="B49" t="s">
        <v>4530</v>
      </c>
      <c r="C49">
        <v>28427.048404552101</v>
      </c>
      <c r="D49" s="15">
        <v>65887</v>
      </c>
      <c r="E49" s="16">
        <v>990</v>
      </c>
      <c r="F49" s="16">
        <v>250</v>
      </c>
      <c r="G49" s="16">
        <v>0</v>
      </c>
      <c r="H49" s="16">
        <v>740</v>
      </c>
      <c r="I49" s="16">
        <v>550</v>
      </c>
      <c r="J49" s="16">
        <v>1980</v>
      </c>
    </row>
    <row r="50" spans="1:10" x14ac:dyDescent="0.2">
      <c r="A50" t="s">
        <v>4039</v>
      </c>
      <c r="B50" t="s">
        <v>4530</v>
      </c>
      <c r="C50">
        <v>172.14556667654799</v>
      </c>
      <c r="D50" s="15">
        <v>174</v>
      </c>
      <c r="E50" s="16">
        <v>63009</v>
      </c>
      <c r="F50" s="16">
        <v>63009</v>
      </c>
      <c r="G50" s="16">
        <v>0</v>
      </c>
      <c r="H50" s="16">
        <v>0</v>
      </c>
      <c r="I50" s="16">
        <v>507</v>
      </c>
      <c r="J50" s="16">
        <v>409349</v>
      </c>
    </row>
    <row r="51" spans="1:10" x14ac:dyDescent="0.2">
      <c r="A51" t="s">
        <v>4386</v>
      </c>
      <c r="B51" t="s">
        <v>4530</v>
      </c>
      <c r="C51">
        <v>27</v>
      </c>
      <c r="D51" s="15">
        <v>230</v>
      </c>
      <c r="E51" s="16">
        <v>784</v>
      </c>
      <c r="F51" s="16">
        <v>48</v>
      </c>
      <c r="G51" s="16">
        <v>0</v>
      </c>
      <c r="H51" s="16">
        <v>736</v>
      </c>
      <c r="I51" s="16">
        <v>5998</v>
      </c>
      <c r="J51" s="16">
        <v>19376</v>
      </c>
    </row>
    <row r="52" spans="1:10" x14ac:dyDescent="0.2">
      <c r="A52" t="s">
        <v>4387</v>
      </c>
      <c r="B52" t="s">
        <v>4531</v>
      </c>
      <c r="D52" s="17" t="s">
        <v>4356</v>
      </c>
      <c r="E52" s="16">
        <v>520</v>
      </c>
      <c r="F52" s="16">
        <v>481</v>
      </c>
      <c r="G52" s="16">
        <v>0</v>
      </c>
      <c r="H52" s="16">
        <v>39</v>
      </c>
      <c r="I52" s="16">
        <v>620</v>
      </c>
      <c r="J52" s="16">
        <v>2332</v>
      </c>
    </row>
    <row r="53" spans="1:10" x14ac:dyDescent="0.2">
      <c r="A53" t="s">
        <v>4388</v>
      </c>
      <c r="B53" t="s">
        <v>4531</v>
      </c>
      <c r="C53">
        <v>0</v>
      </c>
      <c r="D53" s="15">
        <v>0</v>
      </c>
      <c r="E53" s="16">
        <v>3710</v>
      </c>
      <c r="F53" s="16">
        <v>3605</v>
      </c>
      <c r="G53" s="16">
        <v>0</v>
      </c>
      <c r="H53" s="16">
        <v>105</v>
      </c>
      <c r="I53" s="16">
        <v>4480</v>
      </c>
      <c r="J53" s="16">
        <v>17290</v>
      </c>
    </row>
    <row r="54" spans="1:10" x14ac:dyDescent="0.2">
      <c r="A54" t="s">
        <v>4389</v>
      </c>
      <c r="B54" t="s">
        <v>4530</v>
      </c>
      <c r="C54">
        <v>137.06916764361</v>
      </c>
      <c r="D54" s="15">
        <v>138</v>
      </c>
      <c r="E54" s="16">
        <v>34219</v>
      </c>
      <c r="F54" s="16">
        <v>33960</v>
      </c>
      <c r="G54" s="16">
        <v>258</v>
      </c>
      <c r="H54" s="16">
        <v>1</v>
      </c>
      <c r="I54" s="16">
        <v>3707</v>
      </c>
      <c r="J54" s="16">
        <v>104792</v>
      </c>
    </row>
    <row r="55" spans="1:10" x14ac:dyDescent="0.2">
      <c r="A55" t="s">
        <v>4390</v>
      </c>
      <c r="B55" t="s">
        <v>4530</v>
      </c>
      <c r="C55">
        <v>-4840.5419613008798</v>
      </c>
      <c r="D55" s="17">
        <v>-4783.7333920000001</v>
      </c>
      <c r="E55" s="16">
        <v>41</v>
      </c>
      <c r="F55" s="16">
        <v>0</v>
      </c>
      <c r="G55" s="16">
        <v>41</v>
      </c>
      <c r="H55" s="16">
        <v>0</v>
      </c>
      <c r="I55" s="16">
        <v>24</v>
      </c>
      <c r="J55" s="16">
        <v>922</v>
      </c>
    </row>
    <row r="56" spans="1:10" x14ac:dyDescent="0.2">
      <c r="A56" t="s">
        <v>4391</v>
      </c>
      <c r="B56" t="s">
        <v>4530</v>
      </c>
      <c r="C56">
        <v>6765.2090425934102</v>
      </c>
      <c r="D56" s="17">
        <v>6840.9656417899996</v>
      </c>
      <c r="E56" s="16">
        <v>30</v>
      </c>
      <c r="F56" s="16">
        <v>0</v>
      </c>
      <c r="G56" s="16">
        <v>30</v>
      </c>
      <c r="H56" s="16">
        <v>0</v>
      </c>
      <c r="I56" s="16">
        <v>27</v>
      </c>
      <c r="J56" s="16">
        <v>532</v>
      </c>
    </row>
    <row r="57" spans="1:10" x14ac:dyDescent="0.2">
      <c r="A57" t="s">
        <v>4123</v>
      </c>
      <c r="B57" t="s">
        <v>4530</v>
      </c>
      <c r="C57">
        <v>45980135.416398801</v>
      </c>
      <c r="D57" s="17">
        <v>47095869.648999996</v>
      </c>
      <c r="E57" s="16">
        <v>10813</v>
      </c>
      <c r="F57" s="16">
        <v>5323</v>
      </c>
      <c r="G57" s="16">
        <v>5251</v>
      </c>
      <c r="H57" s="16">
        <v>239</v>
      </c>
      <c r="I57" s="16">
        <v>10779</v>
      </c>
      <c r="J57" s="16">
        <v>175547</v>
      </c>
    </row>
    <row r="58" spans="1:10" x14ac:dyDescent="0.2">
      <c r="A58" t="s">
        <v>4392</v>
      </c>
      <c r="B58" t="s">
        <v>4531</v>
      </c>
      <c r="C58">
        <v>0.999999999999999</v>
      </c>
      <c r="D58" s="15">
        <v>1</v>
      </c>
      <c r="E58" s="16">
        <v>227535</v>
      </c>
      <c r="F58" s="16">
        <v>192408</v>
      </c>
      <c r="G58" s="16">
        <v>2025</v>
      </c>
      <c r="H58" s="16">
        <v>33102</v>
      </c>
      <c r="I58" s="16">
        <v>457985</v>
      </c>
      <c r="J58" s="16">
        <v>1233370</v>
      </c>
    </row>
    <row r="59" spans="1:10" x14ac:dyDescent="0.2">
      <c r="A59" t="s">
        <v>4393</v>
      </c>
      <c r="B59" t="s">
        <v>4530</v>
      </c>
      <c r="C59">
        <v>800002400</v>
      </c>
      <c r="D59" s="15">
        <v>23</v>
      </c>
      <c r="E59" s="16">
        <v>214</v>
      </c>
      <c r="F59" s="16">
        <v>214</v>
      </c>
      <c r="G59" s="16">
        <v>0</v>
      </c>
      <c r="H59" s="16">
        <v>0</v>
      </c>
      <c r="I59" s="16">
        <v>6119</v>
      </c>
      <c r="J59" s="16">
        <v>63918</v>
      </c>
    </row>
    <row r="60" spans="1:10" x14ac:dyDescent="0.2">
      <c r="A60" t="s">
        <v>979</v>
      </c>
      <c r="B60" t="s">
        <v>4530</v>
      </c>
      <c r="C60">
        <v>14.0802958565341</v>
      </c>
      <c r="D60" s="15">
        <v>1200012600</v>
      </c>
      <c r="E60" s="16">
        <v>322</v>
      </c>
      <c r="F60" s="16">
        <v>302</v>
      </c>
      <c r="G60" s="16">
        <v>0</v>
      </c>
      <c r="H60" s="16">
        <v>20</v>
      </c>
      <c r="I60" s="16">
        <v>396</v>
      </c>
      <c r="J60" s="16">
        <v>1815</v>
      </c>
    </row>
    <row r="61" spans="1:10" x14ac:dyDescent="0.2">
      <c r="A61" t="s">
        <v>996</v>
      </c>
      <c r="B61" t="s">
        <v>4530</v>
      </c>
      <c r="C61">
        <v>-2406943.5563428798</v>
      </c>
      <c r="D61" s="17">
        <v>-2406733.3687999998</v>
      </c>
      <c r="E61" s="16">
        <v>1205</v>
      </c>
      <c r="F61" s="16">
        <v>1200</v>
      </c>
      <c r="G61" s="16">
        <v>0</v>
      </c>
      <c r="H61" s="16">
        <v>5</v>
      </c>
      <c r="I61" s="16">
        <v>424</v>
      </c>
      <c r="J61" s="16">
        <v>4843</v>
      </c>
    </row>
    <row r="62" spans="1:10" x14ac:dyDescent="0.2">
      <c r="A62" t="s">
        <v>1017</v>
      </c>
      <c r="B62" t="s">
        <v>4530</v>
      </c>
      <c r="C62">
        <v>-2608070.3157429998</v>
      </c>
      <c r="D62" s="18">
        <v>-2607958.33</v>
      </c>
      <c r="E62" s="16">
        <v>1919</v>
      </c>
      <c r="F62" s="16">
        <v>1914</v>
      </c>
      <c r="G62" s="16">
        <v>0</v>
      </c>
      <c r="H62" s="16">
        <v>5</v>
      </c>
      <c r="I62" s="16">
        <v>435</v>
      </c>
      <c r="J62" s="16">
        <v>8643</v>
      </c>
    </row>
    <row r="63" spans="1:10" x14ac:dyDescent="0.2">
      <c r="A63" t="s">
        <v>4394</v>
      </c>
      <c r="B63" t="s">
        <v>4530</v>
      </c>
      <c r="C63">
        <v>-37</v>
      </c>
      <c r="D63" s="15">
        <v>-9</v>
      </c>
      <c r="E63" s="16">
        <v>2183</v>
      </c>
      <c r="F63" s="16">
        <v>2183</v>
      </c>
      <c r="G63" s="16">
        <v>0</v>
      </c>
      <c r="H63" s="16">
        <v>0</v>
      </c>
      <c r="I63" s="16">
        <v>5587</v>
      </c>
      <c r="J63" s="16">
        <v>19277</v>
      </c>
    </row>
    <row r="64" spans="1:10" x14ac:dyDescent="0.2">
      <c r="A64" t="s">
        <v>4395</v>
      </c>
      <c r="B64" t="s">
        <v>4530</v>
      </c>
      <c r="C64">
        <v>12671.9999999999</v>
      </c>
      <c r="D64" s="15">
        <v>19686</v>
      </c>
      <c r="E64" s="16">
        <v>254</v>
      </c>
      <c r="F64" s="16">
        <v>180</v>
      </c>
      <c r="G64" s="16">
        <v>20</v>
      </c>
      <c r="H64" s="16">
        <v>54</v>
      </c>
      <c r="I64" s="16">
        <v>865</v>
      </c>
      <c r="J64" s="16">
        <v>2600</v>
      </c>
    </row>
    <row r="65" spans="1:10" x14ac:dyDescent="0.2">
      <c r="A65" t="s">
        <v>4396</v>
      </c>
      <c r="B65" t="s">
        <v>4530</v>
      </c>
      <c r="C65">
        <v>5325.1601044348899</v>
      </c>
      <c r="D65" s="17">
        <v>6382.0990482460002</v>
      </c>
      <c r="E65" s="16">
        <v>12640</v>
      </c>
      <c r="F65" s="16">
        <v>6320</v>
      </c>
      <c r="G65" s="16">
        <v>0</v>
      </c>
      <c r="H65" s="16">
        <v>6320</v>
      </c>
      <c r="I65" s="16">
        <v>6558</v>
      </c>
      <c r="J65" s="16">
        <v>31521</v>
      </c>
    </row>
    <row r="66" spans="1:10" x14ac:dyDescent="0.2">
      <c r="A66" t="s">
        <v>4397</v>
      </c>
      <c r="B66" t="s">
        <v>4531</v>
      </c>
      <c r="C66">
        <v>2.4964587E-13</v>
      </c>
      <c r="D66" s="15">
        <v>0</v>
      </c>
      <c r="E66" s="16">
        <v>320404</v>
      </c>
      <c r="F66" s="16">
        <v>319686</v>
      </c>
      <c r="G66" s="16">
        <v>718</v>
      </c>
      <c r="H66" s="16">
        <v>0</v>
      </c>
      <c r="I66" s="16">
        <v>92568</v>
      </c>
      <c r="J66" s="16">
        <v>1562170</v>
      </c>
    </row>
    <row r="67" spans="1:10" x14ac:dyDescent="0.2">
      <c r="A67" t="s">
        <v>4398</v>
      </c>
      <c r="B67" t="s">
        <v>4530</v>
      </c>
      <c r="C67">
        <v>-2902.8525855769699</v>
      </c>
      <c r="D67" s="15">
        <v>-2851</v>
      </c>
      <c r="E67" s="16">
        <v>2602</v>
      </c>
      <c r="F67" s="16">
        <v>2601</v>
      </c>
      <c r="G67" s="16">
        <v>1</v>
      </c>
      <c r="H67" s="16">
        <v>0</v>
      </c>
      <c r="I67" s="16">
        <v>5195</v>
      </c>
      <c r="J67" s="16">
        <v>433884</v>
      </c>
    </row>
    <row r="68" spans="1:10" x14ac:dyDescent="0.2">
      <c r="A68" t="s">
        <v>1098</v>
      </c>
      <c r="B68" t="s">
        <v>4530</v>
      </c>
      <c r="C68">
        <v>3868</v>
      </c>
      <c r="D68" s="15">
        <v>3942</v>
      </c>
      <c r="E68" s="16">
        <v>728</v>
      </c>
      <c r="F68" s="16">
        <v>450</v>
      </c>
      <c r="G68" s="16">
        <v>73</v>
      </c>
      <c r="H68" s="16">
        <v>205</v>
      </c>
      <c r="I68" s="16">
        <v>1046</v>
      </c>
      <c r="J68" s="16">
        <v>3138</v>
      </c>
    </row>
    <row r="69" spans="1:10" x14ac:dyDescent="0.2">
      <c r="A69" t="s">
        <v>4399</v>
      </c>
      <c r="B69" t="s">
        <v>4530</v>
      </c>
      <c r="C69">
        <v>6302</v>
      </c>
      <c r="D69" s="15">
        <v>6375</v>
      </c>
      <c r="E69" s="16">
        <v>2494</v>
      </c>
      <c r="F69" s="16">
        <v>262</v>
      </c>
      <c r="G69" s="16">
        <v>573</v>
      </c>
      <c r="H69" s="16">
        <v>1659</v>
      </c>
      <c r="I69" s="16">
        <v>1203</v>
      </c>
      <c r="J69" s="16">
        <v>22333</v>
      </c>
    </row>
    <row r="70" spans="1:10" x14ac:dyDescent="0.2">
      <c r="A70" t="s">
        <v>4400</v>
      </c>
      <c r="B70" t="s">
        <v>4530</v>
      </c>
      <c r="C70">
        <v>2455662.8597228201</v>
      </c>
      <c r="D70" s="17">
        <v>3723497.5913959998</v>
      </c>
      <c r="E70" s="16">
        <v>61728</v>
      </c>
      <c r="F70" s="16">
        <v>9888</v>
      </c>
      <c r="G70" s="16">
        <v>0</v>
      </c>
      <c r="H70" s="16">
        <v>51840</v>
      </c>
      <c r="I70" s="16">
        <v>104259</v>
      </c>
      <c r="J70" s="16">
        <v>523257</v>
      </c>
    </row>
    <row r="71" spans="1:10" x14ac:dyDescent="0.2">
      <c r="A71" t="s">
        <v>4401</v>
      </c>
      <c r="B71" t="s">
        <v>4530</v>
      </c>
      <c r="C71">
        <v>12123.5302223333</v>
      </c>
      <c r="D71" s="17">
        <v>12159.492835397001</v>
      </c>
      <c r="E71" s="16">
        <v>20315</v>
      </c>
      <c r="F71" s="16">
        <v>20315</v>
      </c>
      <c r="G71" s="16">
        <v>0</v>
      </c>
      <c r="H71" s="16">
        <v>0</v>
      </c>
      <c r="I71" s="16">
        <v>39</v>
      </c>
      <c r="J71" s="16">
        <v>98254</v>
      </c>
    </row>
    <row r="72" spans="1:10" x14ac:dyDescent="0.2">
      <c r="A72" t="s">
        <v>4402</v>
      </c>
      <c r="B72" t="s">
        <v>4530</v>
      </c>
      <c r="C72">
        <v>51.1099999999999</v>
      </c>
      <c r="D72" s="17">
        <v>204.08170701</v>
      </c>
      <c r="E72" s="16">
        <v>5282</v>
      </c>
      <c r="F72" s="16">
        <v>30</v>
      </c>
      <c r="G72" s="16">
        <v>0</v>
      </c>
      <c r="H72" s="16">
        <v>5252</v>
      </c>
      <c r="I72" s="16">
        <v>20346</v>
      </c>
      <c r="J72" s="16">
        <v>71477</v>
      </c>
    </row>
    <row r="73" spans="1:10" x14ac:dyDescent="0.2">
      <c r="A73" t="s">
        <v>4403</v>
      </c>
      <c r="B73" t="s">
        <v>4530</v>
      </c>
      <c r="C73">
        <v>-4165.0612244897502</v>
      </c>
      <c r="D73" s="15">
        <v>-3288</v>
      </c>
      <c r="E73" s="16">
        <v>8211</v>
      </c>
      <c r="F73" s="16">
        <v>8210</v>
      </c>
      <c r="G73" s="16">
        <v>1</v>
      </c>
      <c r="H73" s="16">
        <v>0</v>
      </c>
      <c r="I73" s="16">
        <v>16419</v>
      </c>
      <c r="J73" s="16">
        <v>1697950</v>
      </c>
    </row>
    <row r="74" spans="1:10" x14ac:dyDescent="0.2">
      <c r="A74" t="s">
        <v>4404</v>
      </c>
      <c r="B74" t="s">
        <v>4530</v>
      </c>
      <c r="C74">
        <v>0</v>
      </c>
      <c r="D74" s="15">
        <v>24</v>
      </c>
      <c r="E74" s="16">
        <v>21805</v>
      </c>
      <c r="F74" s="16">
        <v>21389</v>
      </c>
      <c r="G74" s="16">
        <v>416</v>
      </c>
      <c r="H74" s="16">
        <v>0</v>
      </c>
      <c r="I74" s="16">
        <v>38884</v>
      </c>
      <c r="J74" s="16">
        <v>239608</v>
      </c>
    </row>
    <row r="75" spans="1:10" x14ac:dyDescent="0.2">
      <c r="A75" t="s">
        <v>4139</v>
      </c>
      <c r="B75" t="s">
        <v>4530</v>
      </c>
      <c r="C75">
        <v>388573315.50960702</v>
      </c>
      <c r="D75" s="18">
        <v>404227536.16000003</v>
      </c>
      <c r="E75" s="16">
        <v>6731</v>
      </c>
      <c r="F75" s="16">
        <v>6730</v>
      </c>
      <c r="G75" s="16">
        <v>0</v>
      </c>
      <c r="H75" s="16">
        <v>1</v>
      </c>
      <c r="I75" s="16">
        <v>593</v>
      </c>
      <c r="J75" s="16">
        <v>131218</v>
      </c>
    </row>
    <row r="76" spans="1:10" x14ac:dyDescent="0.2">
      <c r="A76" t="s">
        <v>4140</v>
      </c>
      <c r="B76" t="s">
        <v>4530</v>
      </c>
      <c r="C76">
        <v>386421293.20891798</v>
      </c>
      <c r="D76" s="18">
        <v>404077441.12</v>
      </c>
      <c r="E76" s="16">
        <v>11100</v>
      </c>
      <c r="F76" s="16">
        <v>11099</v>
      </c>
      <c r="G76" s="16">
        <v>0</v>
      </c>
      <c r="H76" s="16">
        <v>1</v>
      </c>
      <c r="I76" s="16">
        <v>593</v>
      </c>
      <c r="J76" s="16">
        <v>219959</v>
      </c>
    </row>
    <row r="77" spans="1:10" x14ac:dyDescent="0.2">
      <c r="A77" t="s">
        <v>1189</v>
      </c>
      <c r="B77" t="s">
        <v>4530</v>
      </c>
      <c r="C77">
        <v>348385.34655072901</v>
      </c>
      <c r="D77" s="15">
        <v>1480195</v>
      </c>
      <c r="E77" s="16">
        <v>2985</v>
      </c>
      <c r="F77" s="16">
        <v>1195</v>
      </c>
      <c r="G77" s="16">
        <v>0</v>
      </c>
      <c r="H77" s="16">
        <v>1790</v>
      </c>
      <c r="I77" s="16">
        <v>1920</v>
      </c>
      <c r="J77" s="16">
        <v>6565</v>
      </c>
    </row>
    <row r="78" spans="1:10" x14ac:dyDescent="0.2">
      <c r="A78" t="s">
        <v>4405</v>
      </c>
      <c r="B78" t="s">
        <v>4530</v>
      </c>
      <c r="C78">
        <v>0</v>
      </c>
      <c r="D78" s="17">
        <v>2.6800000000000001E-2</v>
      </c>
      <c r="E78" s="16">
        <v>220</v>
      </c>
      <c r="F78" s="16">
        <v>200</v>
      </c>
      <c r="G78" s="16">
        <v>0</v>
      </c>
      <c r="H78" s="16">
        <v>20</v>
      </c>
      <c r="I78" s="16">
        <v>51</v>
      </c>
      <c r="J78" s="16">
        <v>2808</v>
      </c>
    </row>
    <row r="79" spans="1:10" x14ac:dyDescent="0.2">
      <c r="A79" t="s">
        <v>4144</v>
      </c>
      <c r="B79" t="s">
        <v>4530</v>
      </c>
      <c r="C79">
        <v>-602.17618061878397</v>
      </c>
      <c r="D79" s="15">
        <v>-495</v>
      </c>
      <c r="E79" s="16">
        <v>164547</v>
      </c>
      <c r="F79" s="16">
        <v>146</v>
      </c>
      <c r="G79" s="16">
        <v>0</v>
      </c>
      <c r="H79" s="16">
        <v>164401</v>
      </c>
      <c r="I79" s="16">
        <v>328818</v>
      </c>
      <c r="J79" s="16">
        <v>549920</v>
      </c>
    </row>
    <row r="80" spans="1:10" x14ac:dyDescent="0.2">
      <c r="A80" t="s">
        <v>4406</v>
      </c>
      <c r="B80" t="s">
        <v>4530</v>
      </c>
      <c r="C80">
        <v>-296.26789824301801</v>
      </c>
      <c r="D80" s="15">
        <v>-111</v>
      </c>
      <c r="E80" s="16">
        <v>164547</v>
      </c>
      <c r="F80" s="16">
        <v>146</v>
      </c>
      <c r="G80" s="16">
        <v>0</v>
      </c>
      <c r="H80" s="16">
        <v>164401</v>
      </c>
      <c r="I80" s="16">
        <v>328818</v>
      </c>
      <c r="J80" s="16">
        <v>549920</v>
      </c>
    </row>
    <row r="81" spans="1:10" x14ac:dyDescent="0.2">
      <c r="A81" t="s">
        <v>4041</v>
      </c>
      <c r="B81" t="s">
        <v>4531</v>
      </c>
      <c r="C81">
        <v>0</v>
      </c>
      <c r="D81" s="15">
        <v>1</v>
      </c>
      <c r="E81" s="16">
        <v>74</v>
      </c>
      <c r="F81" s="16">
        <v>60</v>
      </c>
      <c r="G81" s="16">
        <v>0</v>
      </c>
      <c r="H81" s="16">
        <v>14</v>
      </c>
      <c r="I81" s="16">
        <v>7</v>
      </c>
      <c r="J81" s="16">
        <v>434</v>
      </c>
    </row>
    <row r="82" spans="1:10" x14ac:dyDescent="0.2">
      <c r="A82" t="s">
        <v>4407</v>
      </c>
      <c r="B82" t="s">
        <v>4530</v>
      </c>
      <c r="C82">
        <v>0</v>
      </c>
      <c r="D82" s="15">
        <v>1</v>
      </c>
      <c r="E82" s="16">
        <v>34</v>
      </c>
      <c r="F82" s="16">
        <v>30</v>
      </c>
      <c r="G82" s="16">
        <v>0</v>
      </c>
      <c r="H82" s="16">
        <v>4</v>
      </c>
      <c r="I82" s="16">
        <v>4</v>
      </c>
      <c r="J82" s="16">
        <v>123</v>
      </c>
    </row>
    <row r="83" spans="1:10" x14ac:dyDescent="0.2">
      <c r="A83" t="s">
        <v>1273</v>
      </c>
      <c r="B83" t="s">
        <v>4530</v>
      </c>
      <c r="C83">
        <v>10482.7952803312</v>
      </c>
      <c r="D83" s="17">
        <v>11801.185719999999</v>
      </c>
      <c r="E83" s="16">
        <v>151</v>
      </c>
      <c r="F83" s="16">
        <v>150</v>
      </c>
      <c r="G83" s="16">
        <v>0</v>
      </c>
      <c r="H83" s="16">
        <v>1</v>
      </c>
      <c r="I83" s="16">
        <v>13</v>
      </c>
      <c r="J83" s="16">
        <v>1706</v>
      </c>
    </row>
    <row r="84" spans="1:10" x14ac:dyDescent="0.2">
      <c r="A84" t="s">
        <v>1291</v>
      </c>
      <c r="B84" t="s">
        <v>4530</v>
      </c>
      <c r="C84">
        <v>38893.9036405226</v>
      </c>
      <c r="D84" s="17">
        <v>40005.05399</v>
      </c>
      <c r="E84" s="16">
        <v>151</v>
      </c>
      <c r="F84" s="16">
        <v>150</v>
      </c>
      <c r="G84" s="16">
        <v>0</v>
      </c>
      <c r="H84" s="16">
        <v>1</v>
      </c>
      <c r="I84" s="16">
        <v>12</v>
      </c>
      <c r="J84" s="16">
        <v>1640</v>
      </c>
    </row>
    <row r="85" spans="1:10" x14ac:dyDescent="0.2">
      <c r="A85" t="s">
        <v>1354</v>
      </c>
      <c r="B85" t="s">
        <v>4530</v>
      </c>
      <c r="C85">
        <v>608.84433962264097</v>
      </c>
      <c r="D85" s="15">
        <v>11689</v>
      </c>
      <c r="E85" s="16">
        <v>3040</v>
      </c>
      <c r="F85" s="16">
        <v>1520</v>
      </c>
      <c r="G85" s="16">
        <v>0</v>
      </c>
      <c r="H85" s="16">
        <v>1520</v>
      </c>
      <c r="I85" s="16">
        <v>1920</v>
      </c>
      <c r="J85" s="16">
        <v>6080</v>
      </c>
    </row>
    <row r="86" spans="1:10" x14ac:dyDescent="0.2">
      <c r="A86" t="s">
        <v>1376</v>
      </c>
      <c r="B86" t="s">
        <v>4530</v>
      </c>
      <c r="C86">
        <v>193774.75370662101</v>
      </c>
      <c r="D86" s="15">
        <v>211913</v>
      </c>
      <c r="E86" s="16">
        <v>1747</v>
      </c>
      <c r="F86" s="16">
        <v>1745</v>
      </c>
      <c r="G86" s="16">
        <v>0</v>
      </c>
      <c r="H86" s="16">
        <v>2</v>
      </c>
      <c r="I86" s="16">
        <v>2107</v>
      </c>
      <c r="J86" s="16">
        <v>8088</v>
      </c>
    </row>
    <row r="87" spans="1:10" x14ac:dyDescent="0.2">
      <c r="A87" t="s">
        <v>4410</v>
      </c>
      <c r="B87" t="s">
        <v>4530</v>
      </c>
      <c r="C87">
        <v>-61651.227097533098</v>
      </c>
      <c r="D87" s="15">
        <v>-52301</v>
      </c>
      <c r="E87" s="16">
        <v>270</v>
      </c>
      <c r="F87" s="16">
        <v>75</v>
      </c>
      <c r="G87" s="16">
        <v>175</v>
      </c>
      <c r="H87" s="16">
        <v>20</v>
      </c>
      <c r="I87" s="16">
        <v>195</v>
      </c>
      <c r="J87" s="16">
        <v>9270</v>
      </c>
    </row>
    <row r="88" spans="1:10" x14ac:dyDescent="0.2">
      <c r="A88" t="s">
        <v>4411</v>
      </c>
      <c r="B88" t="s">
        <v>4530</v>
      </c>
      <c r="C88">
        <v>205532.322265077</v>
      </c>
      <c r="D88" s="17">
        <v>326481.14282799</v>
      </c>
      <c r="E88" s="16">
        <v>2688</v>
      </c>
      <c r="F88" s="16">
        <v>840</v>
      </c>
      <c r="G88" s="16">
        <v>0</v>
      </c>
      <c r="H88" s="16">
        <v>1848</v>
      </c>
      <c r="I88" s="16">
        <v>5628</v>
      </c>
      <c r="J88" s="16">
        <v>14604</v>
      </c>
    </row>
    <row r="89" spans="1:10" x14ac:dyDescent="0.2">
      <c r="A89" t="s">
        <v>4053</v>
      </c>
      <c r="B89" t="s">
        <v>4530</v>
      </c>
      <c r="C89">
        <v>72793.345254533604</v>
      </c>
      <c r="D89" s="17">
        <v>109143.4935</v>
      </c>
      <c r="E89" s="16">
        <v>5174</v>
      </c>
      <c r="F89" s="16">
        <v>2349</v>
      </c>
      <c r="G89" s="16">
        <v>0</v>
      </c>
      <c r="H89" s="16">
        <v>2825</v>
      </c>
      <c r="I89" s="16">
        <v>42680</v>
      </c>
      <c r="J89" s="16">
        <v>103191</v>
      </c>
    </row>
    <row r="90" spans="1:10" x14ac:dyDescent="0.2">
      <c r="A90" t="s">
        <v>4412</v>
      </c>
      <c r="B90" t="s">
        <v>4530</v>
      </c>
      <c r="C90">
        <v>1.2682926829268299E-5</v>
      </c>
      <c r="D90" s="17">
        <v>5.5333761199999998E-2</v>
      </c>
      <c r="E90" s="16">
        <v>8468</v>
      </c>
      <c r="F90" s="16">
        <v>8237</v>
      </c>
      <c r="G90" s="16">
        <v>118</v>
      </c>
      <c r="H90" s="16">
        <v>113</v>
      </c>
      <c r="I90" s="16">
        <v>8580</v>
      </c>
      <c r="J90" s="16">
        <v>188735</v>
      </c>
    </row>
    <row r="91" spans="1:10" x14ac:dyDescent="0.2">
      <c r="A91" t="s">
        <v>4057</v>
      </c>
      <c r="B91" t="s">
        <v>4530</v>
      </c>
      <c r="C91">
        <v>-22945.239631336299</v>
      </c>
      <c r="D91" s="15">
        <v>-21718</v>
      </c>
      <c r="E91" s="16">
        <v>10240</v>
      </c>
      <c r="F91" s="16">
        <v>9989</v>
      </c>
      <c r="G91" s="16">
        <v>251</v>
      </c>
      <c r="H91" s="16">
        <v>0</v>
      </c>
      <c r="I91" s="16">
        <v>9499</v>
      </c>
      <c r="J91" s="16">
        <v>134603</v>
      </c>
    </row>
    <row r="92" spans="1:10" x14ac:dyDescent="0.2">
      <c r="A92" t="s">
        <v>4058</v>
      </c>
      <c r="B92" t="s">
        <v>4530</v>
      </c>
      <c r="C92">
        <v>-21622.998481242801</v>
      </c>
      <c r="D92" s="15">
        <v>-20540</v>
      </c>
      <c r="E92" s="16">
        <v>11717</v>
      </c>
      <c r="F92" s="16">
        <v>11482</v>
      </c>
      <c r="G92" s="16">
        <v>235</v>
      </c>
      <c r="H92" s="16">
        <v>0</v>
      </c>
      <c r="I92" s="16">
        <v>10460</v>
      </c>
      <c r="J92" s="16">
        <v>151261</v>
      </c>
    </row>
    <row r="93" spans="1:10" x14ac:dyDescent="0.2">
      <c r="A93" t="s">
        <v>4413</v>
      </c>
      <c r="B93" t="s">
        <v>4530</v>
      </c>
      <c r="C93">
        <v>52000</v>
      </c>
      <c r="D93" s="15">
        <v>52200</v>
      </c>
      <c r="E93" s="16">
        <v>22480</v>
      </c>
      <c r="F93" s="16">
        <v>22480</v>
      </c>
      <c r="G93" s="16">
        <v>0</v>
      </c>
      <c r="H93" s="16">
        <v>0</v>
      </c>
      <c r="I93" s="16">
        <v>2565</v>
      </c>
      <c r="J93" s="16">
        <v>183292</v>
      </c>
    </row>
    <row r="94" spans="1:10" x14ac:dyDescent="0.2">
      <c r="A94" t="s">
        <v>4158</v>
      </c>
      <c r="B94" t="s">
        <v>4530</v>
      </c>
      <c r="C94">
        <v>114333.37474119999</v>
      </c>
      <c r="D94" s="15">
        <v>130800</v>
      </c>
      <c r="E94" s="16">
        <v>22120</v>
      </c>
      <c r="F94" s="16">
        <v>22120</v>
      </c>
      <c r="G94" s="16">
        <v>0</v>
      </c>
      <c r="H94" s="16">
        <v>0</v>
      </c>
      <c r="I94" s="16">
        <v>4484</v>
      </c>
      <c r="J94" s="16">
        <v>340740</v>
      </c>
    </row>
    <row r="95" spans="1:10" x14ac:dyDescent="0.2">
      <c r="A95" t="s">
        <v>4414</v>
      </c>
      <c r="B95" t="s">
        <v>4530</v>
      </c>
      <c r="C95">
        <v>2883.8235294117599</v>
      </c>
      <c r="D95" s="15">
        <v>8105</v>
      </c>
      <c r="E95" s="16">
        <v>2550</v>
      </c>
      <c r="F95" s="16">
        <v>0</v>
      </c>
      <c r="G95" s="16">
        <v>150</v>
      </c>
      <c r="H95" s="16">
        <v>2400</v>
      </c>
      <c r="I95" s="16">
        <v>1062</v>
      </c>
      <c r="J95" s="16">
        <v>9900</v>
      </c>
    </row>
    <row r="96" spans="1:10" x14ac:dyDescent="0.2">
      <c r="A96" t="s">
        <v>4160</v>
      </c>
      <c r="B96" t="s">
        <v>4530</v>
      </c>
      <c r="C96">
        <v>7889.7058823529396</v>
      </c>
      <c r="D96" s="15">
        <v>14409</v>
      </c>
      <c r="E96" s="16">
        <v>7644</v>
      </c>
      <c r="F96" s="16">
        <v>0</v>
      </c>
      <c r="G96" s="16">
        <v>252</v>
      </c>
      <c r="H96" s="16">
        <v>7392</v>
      </c>
      <c r="I96" s="16">
        <v>2364</v>
      </c>
      <c r="J96" s="16">
        <v>30072</v>
      </c>
    </row>
    <row r="97" spans="1:10" x14ac:dyDescent="0.2">
      <c r="A97" t="s">
        <v>4415</v>
      </c>
      <c r="B97" t="s">
        <v>4530</v>
      </c>
      <c r="C97">
        <v>161</v>
      </c>
      <c r="D97" s="15">
        <v>161</v>
      </c>
      <c r="E97" s="16">
        <v>5100</v>
      </c>
      <c r="F97" s="16">
        <v>100</v>
      </c>
      <c r="G97" s="16">
        <v>0</v>
      </c>
      <c r="H97" s="16">
        <v>5000</v>
      </c>
      <c r="I97" s="16">
        <v>57791</v>
      </c>
      <c r="J97" s="16">
        <v>163640</v>
      </c>
    </row>
    <row r="98" spans="1:10" x14ac:dyDescent="0.2">
      <c r="A98" t="s">
        <v>4416</v>
      </c>
      <c r="B98" t="s">
        <v>4530</v>
      </c>
      <c r="C98">
        <v>-309</v>
      </c>
      <c r="D98" s="15">
        <v>-309</v>
      </c>
      <c r="E98" s="16">
        <v>4914</v>
      </c>
      <c r="F98" s="16">
        <v>2457</v>
      </c>
      <c r="G98" s="16">
        <v>0</v>
      </c>
      <c r="H98" s="16">
        <v>2457</v>
      </c>
      <c r="I98" s="16">
        <v>13206</v>
      </c>
      <c r="J98" s="16">
        <v>131859</v>
      </c>
    </row>
    <row r="99" spans="1:10" x14ac:dyDescent="0.2">
      <c r="A99" t="s">
        <v>4166</v>
      </c>
      <c r="B99" t="s">
        <v>4530</v>
      </c>
      <c r="C99">
        <v>-195</v>
      </c>
      <c r="D99" s="15">
        <v>-195</v>
      </c>
      <c r="E99" s="16">
        <v>2340</v>
      </c>
      <c r="F99" s="16">
        <v>1170</v>
      </c>
      <c r="G99" s="16">
        <v>0</v>
      </c>
      <c r="H99" s="16">
        <v>1170</v>
      </c>
      <c r="I99" s="16">
        <v>4179</v>
      </c>
      <c r="J99" s="16">
        <v>58620</v>
      </c>
    </row>
    <row r="100" spans="1:10" x14ac:dyDescent="0.2">
      <c r="A100" t="s">
        <v>4417</v>
      </c>
      <c r="B100" t="s">
        <v>4530</v>
      </c>
      <c r="C100">
        <v>13.285714285714199</v>
      </c>
      <c r="D100" s="15">
        <v>46</v>
      </c>
      <c r="E100" s="16">
        <v>13702</v>
      </c>
      <c r="F100" s="16">
        <v>13282</v>
      </c>
      <c r="G100" s="16">
        <v>420</v>
      </c>
      <c r="H100" s="16">
        <v>0</v>
      </c>
      <c r="I100" s="16">
        <v>3135</v>
      </c>
      <c r="J100" s="16">
        <v>187187</v>
      </c>
    </row>
    <row r="101" spans="1:10" x14ac:dyDescent="0.2">
      <c r="A101" t="s">
        <v>4418</v>
      </c>
      <c r="B101" t="s">
        <v>4530</v>
      </c>
      <c r="C101">
        <v>-24699.197659765301</v>
      </c>
      <c r="D101" s="15">
        <v>-17783</v>
      </c>
      <c r="E101" s="16">
        <v>20617</v>
      </c>
      <c r="F101" s="16">
        <v>2150</v>
      </c>
      <c r="G101" s="16">
        <v>0</v>
      </c>
      <c r="H101" s="16">
        <v>18467</v>
      </c>
      <c r="I101" s="16">
        <v>2147</v>
      </c>
      <c r="J101" s="16">
        <v>40230</v>
      </c>
    </row>
    <row r="102" spans="1:10" x14ac:dyDescent="0.2">
      <c r="A102" t="s">
        <v>4419</v>
      </c>
      <c r="B102" t="s">
        <v>4530</v>
      </c>
      <c r="C102">
        <v>154</v>
      </c>
      <c r="D102" s="15">
        <v>176</v>
      </c>
      <c r="E102" s="16">
        <v>4605</v>
      </c>
      <c r="F102" s="16">
        <v>4245</v>
      </c>
      <c r="G102" s="16">
        <v>180</v>
      </c>
      <c r="H102" s="16">
        <v>180</v>
      </c>
      <c r="I102" s="16">
        <v>6770</v>
      </c>
      <c r="J102" s="16">
        <v>36440</v>
      </c>
    </row>
    <row r="103" spans="1:10" x14ac:dyDescent="0.2">
      <c r="A103" t="s">
        <v>1939</v>
      </c>
      <c r="B103" t="s">
        <v>4530</v>
      </c>
      <c r="C103">
        <v>87.576118395849406</v>
      </c>
      <c r="D103" s="15">
        <v>91</v>
      </c>
      <c r="E103" s="16">
        <v>10100</v>
      </c>
      <c r="F103" s="16">
        <v>10000</v>
      </c>
      <c r="G103" s="16">
        <v>100</v>
      </c>
      <c r="H103" s="16">
        <v>0</v>
      </c>
      <c r="I103" s="16">
        <v>10180</v>
      </c>
      <c r="J103" s="16">
        <v>24814</v>
      </c>
    </row>
    <row r="104" spans="1:10" x14ac:dyDescent="0.2">
      <c r="A104" t="s">
        <v>4420</v>
      </c>
      <c r="B104" t="s">
        <v>4530</v>
      </c>
      <c r="D104" s="17" t="s">
        <v>4356</v>
      </c>
      <c r="E104" s="16">
        <v>122304</v>
      </c>
      <c r="F104" s="16">
        <v>122304</v>
      </c>
      <c r="G104" s="16">
        <v>0</v>
      </c>
      <c r="H104" s="16">
        <v>0</v>
      </c>
      <c r="I104" s="16">
        <v>349602</v>
      </c>
      <c r="J104" s="16">
        <v>7610260</v>
      </c>
    </row>
    <row r="105" spans="1:10" x14ac:dyDescent="0.2">
      <c r="A105" t="s">
        <v>4421</v>
      </c>
      <c r="B105" t="s">
        <v>4530</v>
      </c>
      <c r="C105">
        <v>0</v>
      </c>
      <c r="D105" s="17">
        <v>1.810748</v>
      </c>
      <c r="E105" s="16">
        <v>524</v>
      </c>
      <c r="F105" s="16">
        <v>146</v>
      </c>
      <c r="G105" s="16">
        <v>378</v>
      </c>
      <c r="H105" s="16">
        <v>0</v>
      </c>
      <c r="I105" s="16">
        <v>342</v>
      </c>
      <c r="J105" s="16">
        <v>1690</v>
      </c>
    </row>
    <row r="106" spans="1:10" x14ac:dyDescent="0.2">
      <c r="A106" t="s">
        <v>4422</v>
      </c>
      <c r="B106" t="s">
        <v>4530</v>
      </c>
      <c r="C106">
        <v>1985.74999999999</v>
      </c>
      <c r="D106" s="17">
        <v>2008.2</v>
      </c>
      <c r="E106" s="16">
        <v>50936</v>
      </c>
      <c r="F106" s="16">
        <v>50704</v>
      </c>
      <c r="G106" s="16">
        <v>224</v>
      </c>
      <c r="H106" s="16">
        <v>8</v>
      </c>
      <c r="I106" s="16">
        <v>31530</v>
      </c>
      <c r="J106" s="16">
        <v>271072</v>
      </c>
    </row>
    <row r="107" spans="1:10" x14ac:dyDescent="0.2">
      <c r="A107" t="s">
        <v>4423</v>
      </c>
      <c r="B107" t="s">
        <v>4530</v>
      </c>
      <c r="C107">
        <v>-2.4185181859999898</v>
      </c>
      <c r="D107" s="17">
        <v>-2.3880616899999998</v>
      </c>
      <c r="E107" s="16">
        <v>20800</v>
      </c>
      <c r="F107" s="16">
        <v>64</v>
      </c>
      <c r="G107" s="16">
        <v>0</v>
      </c>
      <c r="H107" s="16">
        <v>20736</v>
      </c>
      <c r="I107" s="16">
        <v>396</v>
      </c>
      <c r="J107" s="16">
        <v>41600</v>
      </c>
    </row>
    <row r="108" spans="1:10" x14ac:dyDescent="0.2">
      <c r="A108" t="s">
        <v>4424</v>
      </c>
      <c r="B108" t="s">
        <v>4530</v>
      </c>
      <c r="C108">
        <v>0</v>
      </c>
      <c r="D108" s="15">
        <v>0</v>
      </c>
      <c r="E108" s="16">
        <v>17030</v>
      </c>
      <c r="F108" s="16">
        <v>16900</v>
      </c>
      <c r="G108" s="16">
        <v>130</v>
      </c>
      <c r="H108" s="16">
        <v>0</v>
      </c>
      <c r="I108" s="16">
        <v>12545</v>
      </c>
      <c r="J108" s="16">
        <v>41860</v>
      </c>
    </row>
    <row r="109" spans="1:10" x14ac:dyDescent="0.2">
      <c r="A109" t="s">
        <v>4425</v>
      </c>
      <c r="B109" t="s">
        <v>4530</v>
      </c>
      <c r="C109">
        <v>22881.999999999902</v>
      </c>
      <c r="D109" s="15">
        <v>26756</v>
      </c>
      <c r="E109" s="16">
        <v>3255</v>
      </c>
      <c r="F109" s="16">
        <v>0</v>
      </c>
      <c r="G109" s="16">
        <v>3255</v>
      </c>
      <c r="H109" s="16">
        <v>0</v>
      </c>
      <c r="I109" s="16">
        <v>3705</v>
      </c>
      <c r="J109" s="16">
        <v>17310</v>
      </c>
    </row>
    <row r="110" spans="1:10" x14ac:dyDescent="0.2">
      <c r="A110" t="s">
        <v>4426</v>
      </c>
      <c r="B110" t="s">
        <v>4530</v>
      </c>
      <c r="C110">
        <v>191.99999999999901</v>
      </c>
      <c r="D110" s="15">
        <v>1600</v>
      </c>
      <c r="E110" s="16">
        <v>274</v>
      </c>
      <c r="F110" s="16">
        <v>240</v>
      </c>
      <c r="G110" s="16">
        <v>16</v>
      </c>
      <c r="H110" s="16">
        <v>18</v>
      </c>
      <c r="I110" s="16">
        <v>498</v>
      </c>
      <c r="J110" s="16">
        <v>1266</v>
      </c>
    </row>
    <row r="111" spans="1:10" x14ac:dyDescent="0.2">
      <c r="A111" t="s">
        <v>4427</v>
      </c>
      <c r="B111" t="s">
        <v>4530</v>
      </c>
      <c r="C111">
        <v>6290575.5528070601</v>
      </c>
      <c r="D111" s="15">
        <v>6307996</v>
      </c>
      <c r="E111" s="16">
        <v>8644</v>
      </c>
      <c r="F111" s="16">
        <v>0</v>
      </c>
      <c r="G111" s="16">
        <v>8644</v>
      </c>
      <c r="H111" s="16">
        <v>0</v>
      </c>
      <c r="I111" s="16">
        <v>4725</v>
      </c>
      <c r="J111" s="16">
        <v>24048</v>
      </c>
    </row>
    <row r="112" spans="1:10" x14ac:dyDescent="0.2">
      <c r="A112" t="s">
        <v>4428</v>
      </c>
      <c r="B112" t="s">
        <v>4530</v>
      </c>
      <c r="C112">
        <v>58817.353065812698</v>
      </c>
      <c r="D112" s="15">
        <v>71320</v>
      </c>
      <c r="E112" s="16">
        <v>3555</v>
      </c>
      <c r="F112" s="16">
        <v>3268</v>
      </c>
      <c r="G112" s="16">
        <v>0</v>
      </c>
      <c r="H112" s="16">
        <v>287</v>
      </c>
      <c r="I112" s="16">
        <v>5989</v>
      </c>
      <c r="J112" s="16">
        <v>91691</v>
      </c>
    </row>
    <row r="113" spans="1:10" x14ac:dyDescent="0.2">
      <c r="A113" t="s">
        <v>4429</v>
      </c>
      <c r="B113" t="s">
        <v>4530</v>
      </c>
      <c r="C113">
        <v>415.24000000000302</v>
      </c>
      <c r="D113" s="15">
        <v>453</v>
      </c>
      <c r="E113" s="16">
        <v>2375</v>
      </c>
      <c r="F113" s="16">
        <v>475</v>
      </c>
      <c r="G113" s="16">
        <v>1900</v>
      </c>
      <c r="H113" s="16">
        <v>0</v>
      </c>
      <c r="I113" s="16">
        <v>479</v>
      </c>
      <c r="J113" s="16">
        <v>4275</v>
      </c>
    </row>
    <row r="114" spans="1:10" x14ac:dyDescent="0.2">
      <c r="A114" t="s">
        <v>4430</v>
      </c>
      <c r="B114" t="s">
        <v>4530</v>
      </c>
      <c r="C114">
        <v>0</v>
      </c>
      <c r="D114" s="17">
        <v>6.7249999999999505E-2</v>
      </c>
      <c r="E114" s="16">
        <v>2904</v>
      </c>
      <c r="F114" s="16">
        <v>2616</v>
      </c>
      <c r="G114" s="16">
        <v>0</v>
      </c>
      <c r="H114" s="16">
        <v>288</v>
      </c>
      <c r="I114" s="16">
        <v>591076</v>
      </c>
      <c r="J114" s="16">
        <v>2034890</v>
      </c>
    </row>
    <row r="115" spans="1:10" x14ac:dyDescent="0.2">
      <c r="A115" t="s">
        <v>4431</v>
      </c>
      <c r="B115" t="s">
        <v>4531</v>
      </c>
      <c r="D115" s="17" t="s">
        <v>4356</v>
      </c>
      <c r="E115" s="16">
        <v>2904</v>
      </c>
      <c r="F115" s="16">
        <v>2616</v>
      </c>
      <c r="G115" s="16">
        <v>0</v>
      </c>
      <c r="H115" s="16">
        <v>288</v>
      </c>
      <c r="I115" s="16">
        <v>2897380</v>
      </c>
      <c r="J115" s="16">
        <v>8953800</v>
      </c>
    </row>
    <row r="116" spans="1:10" x14ac:dyDescent="0.2">
      <c r="A116" t="s">
        <v>4432</v>
      </c>
      <c r="B116" t="s">
        <v>4530</v>
      </c>
      <c r="C116">
        <v>-41.449999999999903</v>
      </c>
      <c r="D116" s="17">
        <v>-34.700000000000003</v>
      </c>
      <c r="E116" s="16">
        <v>37461</v>
      </c>
      <c r="F116" s="16">
        <v>37461</v>
      </c>
      <c r="G116" s="16">
        <v>0</v>
      </c>
      <c r="H116" s="16">
        <v>0</v>
      </c>
      <c r="I116" s="16">
        <v>146493</v>
      </c>
      <c r="J116" s="16">
        <v>793605</v>
      </c>
    </row>
    <row r="117" spans="1:10" x14ac:dyDescent="0.2">
      <c r="A117" t="s">
        <v>4433</v>
      </c>
      <c r="B117" t="s">
        <v>4530</v>
      </c>
      <c r="C117">
        <v>945808.09555555496</v>
      </c>
      <c r="D117" s="18">
        <v>988585.62</v>
      </c>
      <c r="E117" s="16">
        <v>1462</v>
      </c>
      <c r="F117" s="16">
        <v>535</v>
      </c>
      <c r="G117" s="16">
        <v>0</v>
      </c>
      <c r="H117" s="16">
        <v>927</v>
      </c>
      <c r="I117" s="16">
        <v>1655</v>
      </c>
      <c r="J117" s="16">
        <v>5158</v>
      </c>
    </row>
    <row r="118" spans="1:10" x14ac:dyDescent="0.2">
      <c r="A118" t="s">
        <v>4434</v>
      </c>
      <c r="B118" t="s">
        <v>4531</v>
      </c>
      <c r="C118">
        <v>-18774.7</v>
      </c>
      <c r="D118" s="17">
        <v>-13172.2</v>
      </c>
      <c r="E118" s="16">
        <v>14870</v>
      </c>
      <c r="F118" s="16">
        <v>9755</v>
      </c>
      <c r="G118" s="16">
        <v>4455</v>
      </c>
      <c r="H118" s="16">
        <v>660</v>
      </c>
      <c r="I118" s="16">
        <v>17656</v>
      </c>
      <c r="J118" s="16">
        <v>59292</v>
      </c>
    </row>
    <row r="119" spans="1:10" x14ac:dyDescent="0.2">
      <c r="A119" t="s">
        <v>4435</v>
      </c>
      <c r="B119" t="s">
        <v>4530</v>
      </c>
      <c r="D119" s="17" t="s">
        <v>4356</v>
      </c>
      <c r="E119" s="16">
        <v>150228</v>
      </c>
      <c r="F119" s="16">
        <v>3574</v>
      </c>
      <c r="G119" s="16">
        <v>0</v>
      </c>
      <c r="H119" s="16">
        <v>146654</v>
      </c>
      <c r="I119" s="16">
        <v>232387</v>
      </c>
      <c r="J119" s="16">
        <v>652974</v>
      </c>
    </row>
    <row r="120" spans="1:10" x14ac:dyDescent="0.2">
      <c r="A120" t="s">
        <v>4436</v>
      </c>
      <c r="B120" t="s">
        <v>4531</v>
      </c>
      <c r="C120">
        <v>-1216923.2701044001</v>
      </c>
      <c r="D120" s="18">
        <v>12941.74</v>
      </c>
      <c r="E120" s="16">
        <v>253</v>
      </c>
      <c r="F120" s="16">
        <v>50</v>
      </c>
      <c r="G120" s="16">
        <v>0</v>
      </c>
      <c r="H120" s="16">
        <v>203</v>
      </c>
      <c r="I120" s="16">
        <v>402</v>
      </c>
      <c r="J120" s="16">
        <v>1488</v>
      </c>
    </row>
    <row r="121" spans="1:10" x14ac:dyDescent="0.2">
      <c r="A121" t="s">
        <v>4437</v>
      </c>
      <c r="B121" t="s">
        <v>4530</v>
      </c>
      <c r="D121" s="17" t="s">
        <v>4356</v>
      </c>
      <c r="E121" s="16">
        <v>25870</v>
      </c>
      <c r="F121" s="16">
        <v>25870</v>
      </c>
      <c r="G121" s="16">
        <v>0</v>
      </c>
      <c r="H121" s="16">
        <v>0</v>
      </c>
      <c r="I121" s="16">
        <v>44662</v>
      </c>
      <c r="J121" s="16">
        <v>350350</v>
      </c>
    </row>
    <row r="122" spans="1:10" x14ac:dyDescent="0.2">
      <c r="A122" t="s">
        <v>4438</v>
      </c>
      <c r="B122" t="s">
        <v>4531</v>
      </c>
      <c r="C122">
        <v>0</v>
      </c>
      <c r="D122" s="17">
        <v>2.1415999999999999</v>
      </c>
      <c r="E122" s="16">
        <v>33003</v>
      </c>
      <c r="F122" s="16">
        <v>20900</v>
      </c>
      <c r="G122" s="16">
        <v>0</v>
      </c>
      <c r="H122" s="16">
        <v>12103</v>
      </c>
      <c r="I122" s="16">
        <v>76992</v>
      </c>
      <c r="J122" s="16">
        <v>183616</v>
      </c>
    </row>
    <row r="123" spans="1:10" x14ac:dyDescent="0.2">
      <c r="A123" t="s">
        <v>4439</v>
      </c>
      <c r="B123" t="s">
        <v>4531</v>
      </c>
      <c r="C123">
        <v>1447</v>
      </c>
      <c r="D123" s="15">
        <v>1471</v>
      </c>
      <c r="E123" s="16">
        <v>1344</v>
      </c>
      <c r="F123" s="16">
        <v>1260</v>
      </c>
      <c r="G123" s="16">
        <v>42</v>
      </c>
      <c r="H123" s="16">
        <v>42</v>
      </c>
      <c r="I123" s="16">
        <v>1701</v>
      </c>
      <c r="J123" s="16">
        <v>6342</v>
      </c>
    </row>
    <row r="124" spans="1:10" x14ac:dyDescent="0.2">
      <c r="A124" t="s">
        <v>4440</v>
      </c>
      <c r="B124" t="s">
        <v>4531</v>
      </c>
      <c r="C124">
        <v>10.1438453947592</v>
      </c>
      <c r="D124" s="17">
        <v>33.384729927000002</v>
      </c>
      <c r="E124" s="16">
        <v>4004</v>
      </c>
      <c r="F124" s="16">
        <v>2000</v>
      </c>
      <c r="G124" s="16">
        <v>0</v>
      </c>
      <c r="H124" s="16">
        <v>2004</v>
      </c>
      <c r="I124" s="16">
        <v>4554</v>
      </c>
      <c r="J124" s="16">
        <v>23496</v>
      </c>
    </row>
    <row r="125" spans="1:10" x14ac:dyDescent="0.2">
      <c r="A125" t="s">
        <v>4441</v>
      </c>
      <c r="B125" t="s">
        <v>4530</v>
      </c>
      <c r="C125">
        <v>43.474651010000002</v>
      </c>
      <c r="D125" s="17">
        <v>45.370167019999798</v>
      </c>
      <c r="E125" s="16">
        <v>190402</v>
      </c>
      <c r="F125" s="16">
        <v>190201</v>
      </c>
      <c r="G125" s="16">
        <v>0</v>
      </c>
      <c r="H125" s="16">
        <v>201</v>
      </c>
      <c r="I125" s="16">
        <v>2303</v>
      </c>
      <c r="J125" s="16">
        <v>761756</v>
      </c>
    </row>
    <row r="126" spans="1:10" x14ac:dyDescent="0.2">
      <c r="A126" t="s">
        <v>4442</v>
      </c>
      <c r="B126" t="s">
        <v>4530</v>
      </c>
      <c r="C126">
        <v>0</v>
      </c>
      <c r="D126" s="17">
        <v>61.6</v>
      </c>
      <c r="E126" s="16">
        <v>86842</v>
      </c>
      <c r="F126" s="16">
        <v>86841</v>
      </c>
      <c r="G126" s="16">
        <v>0</v>
      </c>
      <c r="H126" s="16">
        <v>1</v>
      </c>
      <c r="I126" s="16">
        <v>167322</v>
      </c>
      <c r="J126" s="16">
        <v>525339</v>
      </c>
    </row>
    <row r="127" spans="1:10" x14ac:dyDescent="0.2">
      <c r="A127" t="s">
        <v>4443</v>
      </c>
      <c r="B127" t="s">
        <v>4531</v>
      </c>
      <c r="C127">
        <v>26911.641615553701</v>
      </c>
      <c r="D127" s="17">
        <v>27265.705999999998</v>
      </c>
      <c r="E127" s="16">
        <v>12600</v>
      </c>
      <c r="F127" s="16">
        <v>7000</v>
      </c>
      <c r="G127" s="16">
        <v>0</v>
      </c>
      <c r="H127" s="16">
        <v>5600</v>
      </c>
      <c r="I127" s="16">
        <v>8382</v>
      </c>
      <c r="J127" s="16">
        <v>3953390</v>
      </c>
    </row>
    <row r="128" spans="1:10" x14ac:dyDescent="0.2">
      <c r="A128" t="s">
        <v>4444</v>
      </c>
      <c r="B128" t="s">
        <v>4530</v>
      </c>
      <c r="C128">
        <v>-1603.5395585661199</v>
      </c>
      <c r="D128" s="17">
        <v>25009.662227000001</v>
      </c>
      <c r="E128" s="16">
        <v>77723</v>
      </c>
      <c r="F128" s="16">
        <v>73349</v>
      </c>
      <c r="G128" s="16">
        <v>20</v>
      </c>
      <c r="H128" s="16">
        <v>4354</v>
      </c>
      <c r="I128" s="16">
        <v>113555</v>
      </c>
      <c r="J128" s="16">
        <v>311529</v>
      </c>
    </row>
    <row r="129" spans="1:10" x14ac:dyDescent="0.2">
      <c r="A129" t="s">
        <v>4445</v>
      </c>
      <c r="B129" t="s">
        <v>4530</v>
      </c>
      <c r="C129">
        <v>65143485.994188197</v>
      </c>
      <c r="D129" s="17">
        <v>283627956.59500003</v>
      </c>
      <c r="E129" s="16">
        <v>6216</v>
      </c>
      <c r="F129" s="16">
        <v>1120</v>
      </c>
      <c r="G129" s="16">
        <v>5096</v>
      </c>
      <c r="H129" s="16">
        <v>0</v>
      </c>
      <c r="I129" s="16">
        <v>1947</v>
      </c>
      <c r="J129" s="16">
        <v>19521</v>
      </c>
    </row>
    <row r="130" spans="1:10" x14ac:dyDescent="0.2">
      <c r="A130" t="s">
        <v>4446</v>
      </c>
      <c r="B130" t="s">
        <v>4530</v>
      </c>
      <c r="C130">
        <v>1120.9860620869899</v>
      </c>
      <c r="D130" s="17">
        <v>1613.0388458499999</v>
      </c>
      <c r="E130" s="16">
        <v>53593</v>
      </c>
      <c r="F130" s="16">
        <v>53592</v>
      </c>
      <c r="G130" s="16">
        <v>0</v>
      </c>
      <c r="H130" s="16">
        <v>1</v>
      </c>
      <c r="I130" s="16">
        <v>106954</v>
      </c>
      <c r="J130" s="16">
        <v>266805</v>
      </c>
    </row>
    <row r="131" spans="1:10" x14ac:dyDescent="0.2">
      <c r="A131" t="s">
        <v>4447</v>
      </c>
      <c r="B131" t="s">
        <v>4531</v>
      </c>
      <c r="C131">
        <v>1150229.1752941101</v>
      </c>
      <c r="D131" s="15">
        <v>2612710</v>
      </c>
      <c r="E131" s="16">
        <v>1533</v>
      </c>
      <c r="F131" s="16">
        <v>630</v>
      </c>
      <c r="G131" s="16">
        <v>0</v>
      </c>
      <c r="H131" s="16">
        <v>903</v>
      </c>
      <c r="I131" s="16">
        <v>1848</v>
      </c>
      <c r="J131" s="16">
        <v>8007</v>
      </c>
    </row>
    <row r="132" spans="1:10" x14ac:dyDescent="0.2">
      <c r="A132" t="s">
        <v>4448</v>
      </c>
      <c r="B132" t="s">
        <v>4530</v>
      </c>
      <c r="C132">
        <v>464</v>
      </c>
      <c r="D132" s="17">
        <v>561.99999716889999</v>
      </c>
      <c r="E132" s="16">
        <v>242736</v>
      </c>
      <c r="F132" s="16">
        <v>8304</v>
      </c>
      <c r="G132" s="16">
        <v>0</v>
      </c>
      <c r="H132" s="16">
        <v>234432</v>
      </c>
      <c r="I132" s="16">
        <v>322248</v>
      </c>
      <c r="J132" s="16">
        <v>1440670</v>
      </c>
    </row>
    <row r="133" spans="1:10" x14ac:dyDescent="0.2">
      <c r="A133" t="s">
        <v>4449</v>
      </c>
      <c r="B133" t="s">
        <v>4530</v>
      </c>
      <c r="C133">
        <v>179.50037100659</v>
      </c>
      <c r="D133" s="15">
        <v>182</v>
      </c>
      <c r="E133" s="16">
        <v>32868</v>
      </c>
      <c r="F133" s="16">
        <v>32868</v>
      </c>
      <c r="G133" s="16">
        <v>0</v>
      </c>
      <c r="H133" s="16">
        <v>0</v>
      </c>
      <c r="I133" s="16">
        <v>38268</v>
      </c>
      <c r="J133" s="16">
        <v>4898300</v>
      </c>
    </row>
    <row r="134" spans="1:10" x14ac:dyDescent="0.2">
      <c r="A134" t="s">
        <v>4450</v>
      </c>
      <c r="B134" t="s">
        <v>4530</v>
      </c>
      <c r="C134">
        <v>277.34188790177802</v>
      </c>
      <c r="D134" s="17">
        <v>323.83878738999999</v>
      </c>
      <c r="E134" s="16">
        <v>5003</v>
      </c>
      <c r="F134" s="16">
        <v>2638</v>
      </c>
      <c r="G134" s="16">
        <v>0</v>
      </c>
      <c r="H134" s="16">
        <v>2365</v>
      </c>
      <c r="I134" s="16">
        <v>3720</v>
      </c>
      <c r="J134" s="16">
        <v>11440</v>
      </c>
    </row>
    <row r="135" spans="1:10" x14ac:dyDescent="0.2">
      <c r="A135" t="s">
        <v>4451</v>
      </c>
      <c r="B135" t="s">
        <v>4531</v>
      </c>
      <c r="C135">
        <v>3934</v>
      </c>
      <c r="D135" s="15">
        <v>6260</v>
      </c>
      <c r="E135" s="16">
        <v>40640</v>
      </c>
      <c r="F135" s="16">
        <v>64</v>
      </c>
      <c r="G135" s="16">
        <v>0</v>
      </c>
      <c r="H135" s="16">
        <v>40576</v>
      </c>
      <c r="I135" s="16">
        <v>51840</v>
      </c>
      <c r="J135" s="16">
        <v>784768</v>
      </c>
    </row>
    <row r="136" spans="1:10" x14ac:dyDescent="0.2">
      <c r="A136" t="s">
        <v>4452</v>
      </c>
      <c r="B136" t="s">
        <v>4531</v>
      </c>
      <c r="C136">
        <v>639.91714870261296</v>
      </c>
      <c r="D136" s="15">
        <v>935</v>
      </c>
      <c r="E136" s="16">
        <v>345856</v>
      </c>
      <c r="F136" s="16">
        <v>9520</v>
      </c>
      <c r="G136" s="16">
        <v>0</v>
      </c>
      <c r="H136" s="16">
        <v>336336</v>
      </c>
      <c r="I136" s="16">
        <v>489818</v>
      </c>
      <c r="J136" s="16">
        <v>2053550</v>
      </c>
    </row>
    <row r="137" spans="1:10" x14ac:dyDescent="0.2">
      <c r="A137" t="s">
        <v>4453</v>
      </c>
      <c r="B137" t="s">
        <v>4530</v>
      </c>
      <c r="C137">
        <v>0</v>
      </c>
      <c r="D137" s="15">
        <v>3645</v>
      </c>
      <c r="E137" s="16">
        <v>3114</v>
      </c>
      <c r="F137" s="16">
        <v>2976</v>
      </c>
      <c r="G137" s="16">
        <v>0</v>
      </c>
      <c r="H137" s="16">
        <v>138</v>
      </c>
      <c r="I137" s="16">
        <v>6498</v>
      </c>
      <c r="J137" s="16">
        <v>19392</v>
      </c>
    </row>
    <row r="138" spans="1:10" x14ac:dyDescent="0.2">
      <c r="A138" t="s">
        <v>4454</v>
      </c>
      <c r="B138" t="s">
        <v>4531</v>
      </c>
      <c r="C138">
        <v>518</v>
      </c>
      <c r="D138" s="15">
        <v>655</v>
      </c>
      <c r="E138" s="16">
        <v>710164</v>
      </c>
      <c r="F138" s="16">
        <v>14560</v>
      </c>
      <c r="G138" s="16">
        <v>0</v>
      </c>
      <c r="H138" s="16">
        <v>695604</v>
      </c>
      <c r="I138" s="16">
        <v>961170</v>
      </c>
      <c r="J138" s="16">
        <v>4240380</v>
      </c>
    </row>
    <row r="139" spans="1:10" x14ac:dyDescent="0.2">
      <c r="A139" t="s">
        <v>4455</v>
      </c>
      <c r="B139" t="s">
        <v>4530</v>
      </c>
      <c r="C139">
        <v>0</v>
      </c>
      <c r="D139" s="17">
        <v>0.110283623</v>
      </c>
      <c r="E139" s="16">
        <v>14544</v>
      </c>
      <c r="F139" s="16">
        <v>288</v>
      </c>
      <c r="G139" s="16">
        <v>0</v>
      </c>
      <c r="H139" s="16">
        <v>14256</v>
      </c>
      <c r="I139" s="16">
        <v>29452</v>
      </c>
      <c r="J139" s="16">
        <v>133686</v>
      </c>
    </row>
    <row r="140" spans="1:10" x14ac:dyDescent="0.2">
      <c r="A140" t="s">
        <v>4456</v>
      </c>
      <c r="B140" t="s">
        <v>4530</v>
      </c>
      <c r="C140">
        <v>0</v>
      </c>
      <c r="D140" s="17">
        <v>3.8354325999999999E-3</v>
      </c>
      <c r="E140" s="16">
        <v>14546</v>
      </c>
      <c r="F140" s="16">
        <v>9792</v>
      </c>
      <c r="G140" s="16">
        <v>0</v>
      </c>
      <c r="H140" s="16">
        <v>4754</v>
      </c>
      <c r="I140" s="16">
        <v>42256</v>
      </c>
      <c r="J140" s="16">
        <v>176586</v>
      </c>
    </row>
    <row r="141" spans="1:10" x14ac:dyDescent="0.2">
      <c r="A141" t="s">
        <v>4182</v>
      </c>
      <c r="B141" t="s">
        <v>4530</v>
      </c>
      <c r="C141">
        <v>188.24999999999801</v>
      </c>
      <c r="D141" s="15">
        <v>203</v>
      </c>
      <c r="E141" s="16">
        <v>167056</v>
      </c>
      <c r="F141" s="16">
        <v>167056</v>
      </c>
      <c r="G141" s="16">
        <v>0</v>
      </c>
      <c r="H141" s="16">
        <v>0</v>
      </c>
      <c r="I141" s="16">
        <v>169576</v>
      </c>
      <c r="J141" s="16">
        <v>834166</v>
      </c>
    </row>
    <row r="142" spans="1:10" x14ac:dyDescent="0.2">
      <c r="A142" t="s">
        <v>4457</v>
      </c>
      <c r="B142" t="s">
        <v>4530</v>
      </c>
      <c r="C142">
        <v>184340.62964911401</v>
      </c>
      <c r="D142" s="15">
        <v>184380</v>
      </c>
      <c r="E142" s="16">
        <v>18235</v>
      </c>
      <c r="F142" s="16">
        <v>17907</v>
      </c>
      <c r="G142" s="16">
        <v>328</v>
      </c>
      <c r="H142" s="16">
        <v>0</v>
      </c>
      <c r="I142" s="16">
        <v>1085</v>
      </c>
      <c r="J142" s="16">
        <v>200055</v>
      </c>
    </row>
    <row r="143" spans="1:10" x14ac:dyDescent="0.2">
      <c r="A143" t="s">
        <v>4458</v>
      </c>
      <c r="B143" t="s">
        <v>4530</v>
      </c>
      <c r="C143">
        <v>2.9999999999999898</v>
      </c>
      <c r="D143" s="15">
        <v>30</v>
      </c>
      <c r="E143" s="16">
        <v>236376</v>
      </c>
      <c r="F143" s="16">
        <v>236376</v>
      </c>
      <c r="G143" s="16">
        <v>0</v>
      </c>
      <c r="H143" s="16">
        <v>0</v>
      </c>
      <c r="I143" s="16">
        <v>1897</v>
      </c>
      <c r="J143" s="16">
        <v>298320</v>
      </c>
    </row>
    <row r="144" spans="1:10" x14ac:dyDescent="0.2">
      <c r="A144" t="s">
        <v>4459</v>
      </c>
      <c r="B144" t="s">
        <v>4530</v>
      </c>
      <c r="C144">
        <v>112.00152</v>
      </c>
      <c r="D144" s="17">
        <v>112.00152</v>
      </c>
      <c r="E144" s="16">
        <v>32504</v>
      </c>
      <c r="F144" s="16">
        <v>21350</v>
      </c>
      <c r="G144" s="16">
        <v>0</v>
      </c>
      <c r="H144" s="16">
        <v>11154</v>
      </c>
      <c r="I144" s="16">
        <v>14187</v>
      </c>
      <c r="J144" s="16">
        <v>110790</v>
      </c>
    </row>
    <row r="145" spans="1:10" x14ac:dyDescent="0.2">
      <c r="A145" t="s">
        <v>4460</v>
      </c>
      <c r="B145" t="s">
        <v>4530</v>
      </c>
      <c r="C145">
        <v>0</v>
      </c>
      <c r="D145" s="17">
        <v>2351.4031</v>
      </c>
      <c r="E145" s="16">
        <v>550539</v>
      </c>
      <c r="F145" s="16">
        <v>747</v>
      </c>
      <c r="G145" s="16">
        <v>0</v>
      </c>
      <c r="H145" s="16">
        <v>549792</v>
      </c>
      <c r="I145" s="16">
        <v>1484</v>
      </c>
      <c r="J145" s="16">
        <v>1101080</v>
      </c>
    </row>
    <row r="146" spans="1:10" x14ac:dyDescent="0.2">
      <c r="A146" t="s">
        <v>2878</v>
      </c>
      <c r="B146" t="s">
        <v>4530</v>
      </c>
      <c r="C146">
        <v>1666.0685857415299</v>
      </c>
      <c r="D146" s="15">
        <v>3201</v>
      </c>
      <c r="E146" s="16">
        <v>1385</v>
      </c>
      <c r="F146" s="16">
        <v>1384</v>
      </c>
      <c r="G146" s="16">
        <v>0</v>
      </c>
      <c r="H146" s="16">
        <v>1</v>
      </c>
      <c r="I146" s="16">
        <v>850</v>
      </c>
      <c r="J146" s="16">
        <v>384329</v>
      </c>
    </row>
    <row r="147" spans="1:10" x14ac:dyDescent="0.2">
      <c r="A147" t="s">
        <v>4461</v>
      </c>
      <c r="B147" t="s">
        <v>4530</v>
      </c>
      <c r="C147">
        <v>5.5278145605710796</v>
      </c>
      <c r="D147" s="17">
        <v>113.6562385063</v>
      </c>
      <c r="E147" s="16">
        <v>175288</v>
      </c>
      <c r="F147" s="16">
        <v>87644</v>
      </c>
      <c r="G147" s="16">
        <v>0</v>
      </c>
      <c r="H147" s="16">
        <v>87644</v>
      </c>
      <c r="I147" s="16">
        <v>93360</v>
      </c>
      <c r="J147" s="16">
        <v>350576</v>
      </c>
    </row>
    <row r="148" spans="1:10" x14ac:dyDescent="0.2">
      <c r="A148" t="s">
        <v>4462</v>
      </c>
      <c r="B148" t="s">
        <v>4530</v>
      </c>
      <c r="C148">
        <v>23.26</v>
      </c>
      <c r="D148" s="18">
        <v>54.76</v>
      </c>
      <c r="E148" s="16">
        <v>888</v>
      </c>
      <c r="F148" s="16">
        <v>840</v>
      </c>
      <c r="G148" s="16">
        <v>0</v>
      </c>
      <c r="H148" s="16">
        <v>48</v>
      </c>
      <c r="I148" s="16">
        <v>107</v>
      </c>
      <c r="J148" s="16">
        <v>3408</v>
      </c>
    </row>
    <row r="149" spans="1:10" x14ac:dyDescent="0.2">
      <c r="A149" t="s">
        <v>4207</v>
      </c>
      <c r="B149" t="s">
        <v>4530</v>
      </c>
      <c r="C149">
        <v>317.99999999999898</v>
      </c>
      <c r="D149" s="15">
        <v>318</v>
      </c>
      <c r="E149" s="16">
        <v>31762</v>
      </c>
      <c r="F149" s="16">
        <v>27982</v>
      </c>
      <c r="G149" s="16">
        <v>0</v>
      </c>
      <c r="H149" s="16">
        <v>3780</v>
      </c>
      <c r="I149" s="16">
        <v>12047</v>
      </c>
      <c r="J149" s="16">
        <v>180618</v>
      </c>
    </row>
    <row r="150" spans="1:10" x14ac:dyDescent="0.2">
      <c r="A150" t="s">
        <v>4463</v>
      </c>
      <c r="B150" t="s">
        <v>4530</v>
      </c>
      <c r="C150">
        <v>1</v>
      </c>
      <c r="D150" s="15">
        <v>4</v>
      </c>
      <c r="E150" s="16">
        <v>5760</v>
      </c>
      <c r="F150" s="16">
        <v>5520</v>
      </c>
      <c r="G150" s="16">
        <v>240</v>
      </c>
      <c r="H150" s="16">
        <v>0</v>
      </c>
      <c r="I150" s="16">
        <v>34224</v>
      </c>
      <c r="J150" s="16">
        <v>104160</v>
      </c>
    </row>
    <row r="151" spans="1:10" x14ac:dyDescent="0.2">
      <c r="A151" t="s">
        <v>4464</v>
      </c>
      <c r="B151" t="s">
        <v>4530</v>
      </c>
      <c r="C151">
        <v>-237.75741943119999</v>
      </c>
      <c r="D151" s="17">
        <v>-237.75668150000001</v>
      </c>
      <c r="E151" s="16">
        <v>57756</v>
      </c>
      <c r="F151" s="16">
        <v>57756</v>
      </c>
      <c r="G151" s="16">
        <v>0</v>
      </c>
      <c r="H151" s="16">
        <v>0</v>
      </c>
      <c r="I151" s="16">
        <v>3757</v>
      </c>
      <c r="J151" s="16">
        <v>499656</v>
      </c>
    </row>
    <row r="152" spans="1:10" x14ac:dyDescent="0.2">
      <c r="A152" t="s">
        <v>4465</v>
      </c>
      <c r="B152" t="s">
        <v>4530</v>
      </c>
      <c r="C152">
        <v>-237.99999999999901</v>
      </c>
      <c r="D152" s="15">
        <v>-238</v>
      </c>
      <c r="E152" s="16">
        <v>59376</v>
      </c>
      <c r="F152" s="16">
        <v>59376</v>
      </c>
      <c r="G152" s="16">
        <v>0</v>
      </c>
      <c r="H152" s="16">
        <v>0</v>
      </c>
      <c r="I152" s="16">
        <v>4744</v>
      </c>
      <c r="J152" s="16">
        <v>189503</v>
      </c>
    </row>
    <row r="153" spans="1:10" x14ac:dyDescent="0.2">
      <c r="A153" t="s">
        <v>2118</v>
      </c>
      <c r="B153" t="s">
        <v>4530</v>
      </c>
      <c r="C153">
        <v>6.81498501498498E-4</v>
      </c>
      <c r="D153" s="17">
        <v>0.1500025774</v>
      </c>
      <c r="E153" s="16">
        <v>535</v>
      </c>
      <c r="F153" s="16">
        <v>300</v>
      </c>
      <c r="G153" s="16">
        <v>0</v>
      </c>
      <c r="H153" s="16">
        <v>235</v>
      </c>
      <c r="I153" s="16">
        <v>486</v>
      </c>
      <c r="J153" s="16">
        <v>4931</v>
      </c>
    </row>
    <row r="154" spans="1:10" x14ac:dyDescent="0.2">
      <c r="A154" t="s">
        <v>2304</v>
      </c>
      <c r="B154" t="s">
        <v>4530</v>
      </c>
      <c r="C154">
        <v>13</v>
      </c>
      <c r="D154" s="15">
        <v>15</v>
      </c>
      <c r="E154" s="16">
        <v>63</v>
      </c>
      <c r="F154" s="16">
        <v>53</v>
      </c>
      <c r="G154" s="16">
        <v>0</v>
      </c>
      <c r="H154" s="16">
        <v>10</v>
      </c>
      <c r="I154" s="16">
        <v>63</v>
      </c>
      <c r="J154" s="16">
        <v>2016</v>
      </c>
    </row>
    <row r="155" spans="1:10" x14ac:dyDescent="0.2">
      <c r="A155" t="s">
        <v>4466</v>
      </c>
      <c r="B155" t="s">
        <v>4530</v>
      </c>
      <c r="C155">
        <v>-3773.5079271873101</v>
      </c>
      <c r="D155" s="15">
        <v>-3719</v>
      </c>
      <c r="E155" s="16">
        <v>23228</v>
      </c>
      <c r="F155" s="16">
        <v>23224</v>
      </c>
      <c r="G155" s="16">
        <v>4</v>
      </c>
      <c r="H155" s="16">
        <v>0</v>
      </c>
      <c r="I155" s="16">
        <v>46324</v>
      </c>
      <c r="J155" s="16">
        <v>313180</v>
      </c>
    </row>
    <row r="156" spans="1:10" x14ac:dyDescent="0.2">
      <c r="A156" t="s">
        <v>4467</v>
      </c>
      <c r="B156" t="s">
        <v>4530</v>
      </c>
      <c r="D156" s="17" t="s">
        <v>4356</v>
      </c>
      <c r="E156" s="16">
        <v>160</v>
      </c>
      <c r="F156" s="16">
        <v>80</v>
      </c>
      <c r="G156" s="16">
        <v>80</v>
      </c>
      <c r="H156" s="16">
        <v>0</v>
      </c>
      <c r="I156" s="16">
        <v>164</v>
      </c>
      <c r="J156" s="16">
        <v>1280</v>
      </c>
    </row>
    <row r="157" spans="1:10" x14ac:dyDescent="0.2">
      <c r="A157" t="s">
        <v>4059</v>
      </c>
      <c r="B157" t="s">
        <v>4530</v>
      </c>
      <c r="C157">
        <v>17.2494791666666</v>
      </c>
      <c r="D157" s="15">
        <v>214</v>
      </c>
      <c r="E157" s="16">
        <v>14115</v>
      </c>
      <c r="F157" s="16">
        <v>1603</v>
      </c>
      <c r="G157" s="16">
        <v>0</v>
      </c>
      <c r="H157" s="16">
        <v>12512</v>
      </c>
      <c r="I157" s="16">
        <v>14021</v>
      </c>
      <c r="J157" s="16">
        <v>80384</v>
      </c>
    </row>
    <row r="158" spans="1:10" x14ac:dyDescent="0.2">
      <c r="A158" t="s">
        <v>4219</v>
      </c>
      <c r="B158" t="s">
        <v>4530</v>
      </c>
      <c r="C158">
        <v>230.8</v>
      </c>
      <c r="D158" s="15">
        <v>242</v>
      </c>
      <c r="E158" s="16">
        <v>129180</v>
      </c>
      <c r="F158" s="16">
        <v>129180</v>
      </c>
      <c r="G158" s="16">
        <v>0</v>
      </c>
      <c r="H158" s="16">
        <v>0</v>
      </c>
      <c r="I158" s="16">
        <v>119589</v>
      </c>
      <c r="J158" s="16">
        <v>615282</v>
      </c>
    </row>
    <row r="159" spans="1:10" x14ac:dyDescent="0.2">
      <c r="A159" t="s">
        <v>4468</v>
      </c>
      <c r="B159" t="s">
        <v>4530</v>
      </c>
      <c r="C159">
        <v>18.2268041237113</v>
      </c>
      <c r="D159" s="15">
        <v>231</v>
      </c>
      <c r="E159" s="16">
        <v>20115</v>
      </c>
      <c r="F159" s="16">
        <v>17880</v>
      </c>
      <c r="G159" s="16">
        <v>0</v>
      </c>
      <c r="H159" s="16">
        <v>2235</v>
      </c>
      <c r="I159" s="16">
        <v>4620</v>
      </c>
      <c r="J159" s="16">
        <v>42465</v>
      </c>
    </row>
    <row r="160" spans="1:10" x14ac:dyDescent="0.2">
      <c r="A160" t="s">
        <v>4223</v>
      </c>
      <c r="B160" t="s">
        <v>4530</v>
      </c>
      <c r="C160">
        <v>0</v>
      </c>
      <c r="D160" s="15">
        <v>0</v>
      </c>
      <c r="E160" s="16">
        <v>12648</v>
      </c>
      <c r="F160" s="16">
        <v>7482</v>
      </c>
      <c r="G160" s="16">
        <v>0</v>
      </c>
      <c r="H160" s="16">
        <v>5166</v>
      </c>
      <c r="I160" s="16">
        <v>131991</v>
      </c>
      <c r="J160" s="16">
        <v>410582</v>
      </c>
    </row>
    <row r="161" spans="1:10" x14ac:dyDescent="0.2">
      <c r="A161" t="s">
        <v>3103</v>
      </c>
      <c r="B161" t="s">
        <v>4530</v>
      </c>
      <c r="C161">
        <v>0</v>
      </c>
      <c r="D161" s="15">
        <v>2</v>
      </c>
      <c r="E161" s="16">
        <v>2883</v>
      </c>
      <c r="F161" s="16">
        <v>2880</v>
      </c>
      <c r="G161" s="16">
        <v>0</v>
      </c>
      <c r="H161" s="16">
        <v>3</v>
      </c>
      <c r="I161" s="16">
        <v>4289</v>
      </c>
      <c r="J161" s="16">
        <v>81746</v>
      </c>
    </row>
    <row r="162" spans="1:10" x14ac:dyDescent="0.2">
      <c r="A162" t="s">
        <v>4227</v>
      </c>
      <c r="B162" t="s">
        <v>4530</v>
      </c>
      <c r="C162">
        <v>-1524.3333333333301</v>
      </c>
      <c r="D162" s="17">
        <v>-1524.3333333333301</v>
      </c>
      <c r="E162" s="16">
        <v>30200</v>
      </c>
      <c r="F162" s="16">
        <v>10000</v>
      </c>
      <c r="G162" s="16">
        <v>0</v>
      </c>
      <c r="H162" s="16">
        <v>20200</v>
      </c>
      <c r="I162" s="16">
        <v>40698</v>
      </c>
      <c r="J162" s="16">
        <v>2110700</v>
      </c>
    </row>
    <row r="163" spans="1:10" x14ac:dyDescent="0.2">
      <c r="A163" t="s">
        <v>4469</v>
      </c>
      <c r="B163" t="s">
        <v>4530</v>
      </c>
      <c r="C163">
        <v>-1379.17323704675</v>
      </c>
      <c r="D163" s="17">
        <v>-549.21438505000003</v>
      </c>
      <c r="E163" s="16">
        <v>17956</v>
      </c>
      <c r="F163" s="16">
        <v>17822</v>
      </c>
      <c r="G163" s="16">
        <v>0</v>
      </c>
      <c r="H163" s="16">
        <v>134</v>
      </c>
      <c r="I163" s="16">
        <v>615388</v>
      </c>
      <c r="J163" s="16">
        <v>1854010</v>
      </c>
    </row>
    <row r="164" spans="1:10" x14ac:dyDescent="0.2">
      <c r="A164" t="s">
        <v>3160</v>
      </c>
      <c r="B164" t="s">
        <v>4530</v>
      </c>
      <c r="C164">
        <v>6152.99999999999</v>
      </c>
      <c r="D164" s="15">
        <v>20622</v>
      </c>
      <c r="E164" s="16">
        <v>1629</v>
      </c>
      <c r="F164" s="16">
        <v>1458</v>
      </c>
      <c r="G164" s="16">
        <v>0</v>
      </c>
      <c r="H164" s="16">
        <v>171</v>
      </c>
      <c r="I164" s="16">
        <v>2932</v>
      </c>
      <c r="J164" s="16">
        <v>100933</v>
      </c>
    </row>
    <row r="165" spans="1:10" x14ac:dyDescent="0.2">
      <c r="A165" t="s">
        <v>4244</v>
      </c>
      <c r="B165" t="s">
        <v>4530</v>
      </c>
      <c r="C165">
        <v>0</v>
      </c>
      <c r="D165" s="15">
        <v>0</v>
      </c>
      <c r="E165" s="16">
        <v>13264</v>
      </c>
      <c r="F165" s="16">
        <v>0</v>
      </c>
      <c r="G165" s="16">
        <v>13264</v>
      </c>
      <c r="H165" s="16">
        <v>0</v>
      </c>
      <c r="I165" s="16">
        <v>41</v>
      </c>
      <c r="J165" s="16">
        <v>335643</v>
      </c>
    </row>
    <row r="166" spans="1:10" x14ac:dyDescent="0.2">
      <c r="A166" t="s">
        <v>4470</v>
      </c>
      <c r="B166" t="s">
        <v>4530</v>
      </c>
      <c r="C166">
        <v>52757.5</v>
      </c>
      <c r="D166" s="15">
        <v>53905</v>
      </c>
      <c r="E166" s="16">
        <v>5868</v>
      </c>
      <c r="F166" s="16">
        <v>5832</v>
      </c>
      <c r="G166" s="16">
        <v>36</v>
      </c>
      <c r="H166" s="16">
        <v>0</v>
      </c>
      <c r="I166" s="16">
        <v>2313</v>
      </c>
      <c r="J166" s="16">
        <v>17712</v>
      </c>
    </row>
    <row r="167" spans="1:10" x14ac:dyDescent="0.2">
      <c r="A167" t="s">
        <v>4471</v>
      </c>
      <c r="B167" t="s">
        <v>4531</v>
      </c>
      <c r="C167">
        <v>33.468484848484799</v>
      </c>
      <c r="D167" s="15">
        <v>115</v>
      </c>
      <c r="E167" s="16">
        <v>34248</v>
      </c>
      <c r="F167" s="16">
        <v>34170</v>
      </c>
      <c r="G167" s="16">
        <v>78</v>
      </c>
      <c r="H167" s="16">
        <v>0</v>
      </c>
      <c r="I167" s="16">
        <v>14062</v>
      </c>
      <c r="J167" s="16">
        <v>622800</v>
      </c>
    </row>
    <row r="168" spans="1:10" x14ac:dyDescent="0.2">
      <c r="A168" t="s">
        <v>4472</v>
      </c>
      <c r="B168" t="s">
        <v>4530</v>
      </c>
      <c r="C168">
        <v>54.4166666666666</v>
      </c>
      <c r="D168" s="15">
        <v>58</v>
      </c>
      <c r="E168" s="16">
        <v>10250</v>
      </c>
      <c r="F168" s="16">
        <v>10230</v>
      </c>
      <c r="G168" s="16">
        <v>20</v>
      </c>
      <c r="H168" s="16">
        <v>0</v>
      </c>
      <c r="I168" s="16">
        <v>3522</v>
      </c>
      <c r="J168" s="16">
        <v>204000</v>
      </c>
    </row>
    <row r="169" spans="1:10" x14ac:dyDescent="0.2">
      <c r="A169" t="s">
        <v>4043</v>
      </c>
      <c r="B169" t="s">
        <v>4530</v>
      </c>
      <c r="C169">
        <v>16310.666666666601</v>
      </c>
      <c r="D169" s="15">
        <v>16862</v>
      </c>
      <c r="E169" s="16">
        <v>87482</v>
      </c>
      <c r="F169" s="16">
        <v>87482</v>
      </c>
      <c r="G169" s="16">
        <v>0</v>
      </c>
      <c r="H169" s="16">
        <v>0</v>
      </c>
      <c r="I169" s="16">
        <v>36</v>
      </c>
      <c r="J169" s="16">
        <v>636666</v>
      </c>
    </row>
    <row r="170" spans="1:10" x14ac:dyDescent="0.2">
      <c r="A170" t="s">
        <v>4473</v>
      </c>
      <c r="B170" t="s">
        <v>4531</v>
      </c>
      <c r="C170">
        <v>-46921.507840398503</v>
      </c>
      <c r="D170" s="15">
        <v>-33269</v>
      </c>
      <c r="E170" s="16">
        <v>6250</v>
      </c>
      <c r="F170" s="16">
        <v>6250</v>
      </c>
      <c r="G170" s="16">
        <v>0</v>
      </c>
      <c r="H170" s="16">
        <v>0</v>
      </c>
      <c r="I170" s="16">
        <v>160633</v>
      </c>
      <c r="J170" s="16">
        <v>371240</v>
      </c>
    </row>
    <row r="171" spans="1:10" x14ac:dyDescent="0.2">
      <c r="A171" t="s">
        <v>4474</v>
      </c>
      <c r="B171" t="s">
        <v>4530</v>
      </c>
      <c r="C171">
        <v>5678.6070886075904</v>
      </c>
      <c r="D171" s="15">
        <v>15078</v>
      </c>
      <c r="E171" s="16">
        <v>2376</v>
      </c>
      <c r="F171" s="16">
        <v>1188</v>
      </c>
      <c r="G171" s="16">
        <v>0</v>
      </c>
      <c r="H171" s="16">
        <v>1188</v>
      </c>
      <c r="I171" s="16">
        <v>1388</v>
      </c>
      <c r="J171" s="16">
        <v>4752</v>
      </c>
    </row>
    <row r="172" spans="1:10" x14ac:dyDescent="0.2">
      <c r="A172" t="s">
        <v>4475</v>
      </c>
      <c r="B172" t="s">
        <v>4530</v>
      </c>
      <c r="C172">
        <v>0.999999999999999</v>
      </c>
      <c r="D172" s="15">
        <v>1</v>
      </c>
      <c r="E172" s="16">
        <v>4552</v>
      </c>
      <c r="F172" s="16">
        <v>4552</v>
      </c>
      <c r="G172" s="16">
        <v>0</v>
      </c>
      <c r="H172" s="16">
        <v>0</v>
      </c>
      <c r="I172" s="16">
        <v>4587</v>
      </c>
      <c r="J172" s="16">
        <v>28387</v>
      </c>
    </row>
    <row r="173" spans="1:10" x14ac:dyDescent="0.2">
      <c r="A173" t="s">
        <v>3356</v>
      </c>
      <c r="B173" t="s">
        <v>4530</v>
      </c>
      <c r="C173">
        <v>-11824.6573815592</v>
      </c>
      <c r="D173" s="17">
        <v>-8674.3426071199992</v>
      </c>
      <c r="E173" s="16">
        <v>2700</v>
      </c>
      <c r="F173" s="16">
        <v>100</v>
      </c>
      <c r="G173" s="16">
        <v>0</v>
      </c>
      <c r="H173" s="16">
        <v>2600</v>
      </c>
      <c r="I173" s="16">
        <v>125</v>
      </c>
      <c r="J173" s="16">
        <v>5200</v>
      </c>
    </row>
    <row r="174" spans="1:10" x14ac:dyDescent="0.2">
      <c r="A174" t="s">
        <v>3367</v>
      </c>
      <c r="B174" t="s">
        <v>4530</v>
      </c>
      <c r="C174">
        <v>-16646.586017379501</v>
      </c>
      <c r="D174" s="17">
        <v>-14339.353450000001</v>
      </c>
      <c r="E174" s="16">
        <v>2600</v>
      </c>
      <c r="F174" s="16">
        <v>100</v>
      </c>
      <c r="G174" s="16">
        <v>0</v>
      </c>
      <c r="H174" s="16">
        <v>2500</v>
      </c>
      <c r="I174" s="16">
        <v>225</v>
      </c>
      <c r="J174" s="16">
        <v>7700</v>
      </c>
    </row>
    <row r="175" spans="1:10" x14ac:dyDescent="0.2">
      <c r="A175" t="s">
        <v>4476</v>
      </c>
      <c r="B175" t="s">
        <v>4530</v>
      </c>
      <c r="C175">
        <v>2432694.7661587801</v>
      </c>
      <c r="D175" s="17">
        <v>2623271.3266670001</v>
      </c>
      <c r="E175" s="16">
        <v>79555</v>
      </c>
      <c r="F175" s="16">
        <v>72141</v>
      </c>
      <c r="G175" s="16">
        <v>0</v>
      </c>
      <c r="H175" s="16">
        <v>7414</v>
      </c>
      <c r="I175" s="16">
        <v>266227</v>
      </c>
      <c r="J175" s="16">
        <v>1062480</v>
      </c>
    </row>
    <row r="176" spans="1:10" x14ac:dyDescent="0.2">
      <c r="A176" t="s">
        <v>4477</v>
      </c>
      <c r="B176" t="s">
        <v>4530</v>
      </c>
      <c r="C176">
        <v>43012.5</v>
      </c>
      <c r="D176" s="15">
        <v>49324</v>
      </c>
      <c r="E176" s="16">
        <v>111827</v>
      </c>
      <c r="F176" s="16">
        <v>109346</v>
      </c>
      <c r="G176" s="16">
        <v>0</v>
      </c>
      <c r="H176" s="16">
        <v>2481</v>
      </c>
      <c r="I176" s="16">
        <v>168336</v>
      </c>
      <c r="J176" s="16">
        <v>480259</v>
      </c>
    </row>
    <row r="177" spans="1:10" x14ac:dyDescent="0.2">
      <c r="A177" t="s">
        <v>4478</v>
      </c>
      <c r="B177" t="s">
        <v>4530</v>
      </c>
      <c r="C177">
        <v>99128.924471299106</v>
      </c>
      <c r="D177" s="15">
        <v>125055</v>
      </c>
      <c r="E177" s="16">
        <v>10399</v>
      </c>
      <c r="F177" s="16">
        <v>10245</v>
      </c>
      <c r="G177" s="16">
        <v>130</v>
      </c>
      <c r="H177" s="16">
        <v>24</v>
      </c>
      <c r="I177" s="16">
        <v>14589</v>
      </c>
      <c r="J177" s="16">
        <v>44959</v>
      </c>
    </row>
    <row r="178" spans="1:10" x14ac:dyDescent="0.2">
      <c r="A178" t="s">
        <v>3408</v>
      </c>
      <c r="B178" t="s">
        <v>4530</v>
      </c>
      <c r="C178">
        <v>0</v>
      </c>
      <c r="D178" s="15">
        <v>11</v>
      </c>
      <c r="E178" s="16">
        <v>86</v>
      </c>
      <c r="F178" s="16">
        <v>55</v>
      </c>
      <c r="G178" s="16">
        <v>0</v>
      </c>
      <c r="H178" s="16">
        <v>31</v>
      </c>
      <c r="I178" s="16">
        <v>45</v>
      </c>
      <c r="J178" s="16">
        <v>915</v>
      </c>
    </row>
    <row r="179" spans="1:10" x14ac:dyDescent="0.2">
      <c r="A179" t="s">
        <v>4479</v>
      </c>
      <c r="B179" t="s">
        <v>4531</v>
      </c>
      <c r="C179">
        <v>1423.9044494651901</v>
      </c>
      <c r="D179" s="15">
        <v>1473</v>
      </c>
      <c r="E179" s="16">
        <v>159145</v>
      </c>
      <c r="F179" s="16">
        <v>159054</v>
      </c>
      <c r="G179" s="16">
        <v>91</v>
      </c>
      <c r="H179" s="16">
        <v>0</v>
      </c>
      <c r="I179" s="16">
        <v>301</v>
      </c>
      <c r="J179" s="16">
        <v>629449</v>
      </c>
    </row>
    <row r="180" spans="1:10" x14ac:dyDescent="0.2">
      <c r="A180" t="s">
        <v>4480</v>
      </c>
      <c r="B180" t="s">
        <v>4530</v>
      </c>
      <c r="C180">
        <v>1720.4611046622999</v>
      </c>
      <c r="D180" s="15">
        <v>1747</v>
      </c>
      <c r="E180" s="16">
        <v>127326</v>
      </c>
      <c r="F180" s="16">
        <v>127248</v>
      </c>
      <c r="G180" s="16">
        <v>78</v>
      </c>
      <c r="H180" s="16">
        <v>0</v>
      </c>
      <c r="I180" s="16">
        <v>254</v>
      </c>
      <c r="J180" s="16">
        <v>503427</v>
      </c>
    </row>
    <row r="181" spans="1:10" x14ac:dyDescent="0.2">
      <c r="A181" t="s">
        <v>4481</v>
      </c>
      <c r="B181" t="s">
        <v>4530</v>
      </c>
      <c r="C181">
        <v>332.566227653645</v>
      </c>
      <c r="D181" s="15">
        <v>340</v>
      </c>
      <c r="E181" s="16">
        <v>4150</v>
      </c>
      <c r="F181" s="16">
        <v>4150</v>
      </c>
      <c r="G181" s="16">
        <v>0</v>
      </c>
      <c r="H181" s="16">
        <v>0</v>
      </c>
      <c r="I181" s="16">
        <v>1820</v>
      </c>
      <c r="J181" s="16">
        <v>18200</v>
      </c>
    </row>
    <row r="182" spans="1:10" x14ac:dyDescent="0.2">
      <c r="A182" t="s">
        <v>4482</v>
      </c>
      <c r="B182" t="s">
        <v>4530</v>
      </c>
      <c r="C182">
        <v>17554.5</v>
      </c>
      <c r="D182" s="15">
        <v>17566</v>
      </c>
      <c r="E182" s="16">
        <v>40623</v>
      </c>
      <c r="F182" s="16">
        <v>14688</v>
      </c>
      <c r="G182" s="16">
        <v>11247</v>
      </c>
      <c r="H182" s="16">
        <v>14688</v>
      </c>
      <c r="I182" s="16">
        <v>40935</v>
      </c>
      <c r="J182" s="16">
        <v>96149</v>
      </c>
    </row>
    <row r="183" spans="1:10" x14ac:dyDescent="0.2">
      <c r="A183" t="s">
        <v>4483</v>
      </c>
      <c r="B183" t="s">
        <v>4531</v>
      </c>
      <c r="C183">
        <v>155306.69999999899</v>
      </c>
      <c r="D183" s="15">
        <v>155328</v>
      </c>
      <c r="E183" s="16">
        <v>172013</v>
      </c>
      <c r="F183" s="16">
        <v>62400</v>
      </c>
      <c r="G183" s="16">
        <v>47213</v>
      </c>
      <c r="H183" s="16">
        <v>62400</v>
      </c>
      <c r="I183" s="16">
        <v>173603</v>
      </c>
      <c r="J183" s="16">
        <v>406825</v>
      </c>
    </row>
    <row r="184" spans="1:10" x14ac:dyDescent="0.2">
      <c r="A184" t="s">
        <v>4273</v>
      </c>
      <c r="B184" t="s">
        <v>4530</v>
      </c>
      <c r="C184">
        <v>-92.0872999684956</v>
      </c>
      <c r="D184" s="17">
        <v>-70.569964299999995</v>
      </c>
      <c r="E184" s="16">
        <v>117527</v>
      </c>
      <c r="F184" s="16">
        <v>117527</v>
      </c>
      <c r="G184" s="16">
        <v>0</v>
      </c>
      <c r="H184" s="16">
        <v>0</v>
      </c>
      <c r="I184" s="16">
        <v>46843</v>
      </c>
      <c r="J184" s="16">
        <v>392086</v>
      </c>
    </row>
    <row r="185" spans="1:10" x14ac:dyDescent="0.2">
      <c r="A185" t="s">
        <v>4274</v>
      </c>
      <c r="B185" t="s">
        <v>4530</v>
      </c>
      <c r="C185">
        <v>-206.61019995740699</v>
      </c>
      <c r="D185" s="17">
        <v>-200.44990770000001</v>
      </c>
      <c r="E185" s="16">
        <v>270869</v>
      </c>
      <c r="F185" s="16">
        <v>270869</v>
      </c>
      <c r="G185" s="16">
        <v>0</v>
      </c>
      <c r="H185" s="16">
        <v>0</v>
      </c>
      <c r="I185" s="16">
        <v>95791</v>
      </c>
      <c r="J185" s="16">
        <v>756228</v>
      </c>
    </row>
    <row r="186" spans="1:10" x14ac:dyDescent="0.2">
      <c r="A186" t="s">
        <v>4276</v>
      </c>
      <c r="B186" t="s">
        <v>4530</v>
      </c>
      <c r="C186">
        <v>172.14556667654799</v>
      </c>
      <c r="D186" s="15">
        <v>174</v>
      </c>
      <c r="E186" s="16">
        <v>63019</v>
      </c>
      <c r="F186" s="16">
        <v>63009</v>
      </c>
      <c r="G186" s="16">
        <v>0</v>
      </c>
      <c r="H186" s="16">
        <v>10</v>
      </c>
      <c r="I186" s="16">
        <v>509</v>
      </c>
      <c r="J186" s="16">
        <v>468878</v>
      </c>
    </row>
    <row r="187" spans="1:10" x14ac:dyDescent="0.2">
      <c r="A187" t="s">
        <v>3604</v>
      </c>
      <c r="B187" t="s">
        <v>4530</v>
      </c>
      <c r="C187">
        <v>3444.4210664371799</v>
      </c>
      <c r="D187" s="15">
        <v>3712</v>
      </c>
      <c r="E187" s="16">
        <v>504</v>
      </c>
      <c r="F187" s="16">
        <v>252</v>
      </c>
      <c r="G187" s="16">
        <v>0</v>
      </c>
      <c r="H187" s="16">
        <v>252</v>
      </c>
      <c r="I187" s="16">
        <v>447</v>
      </c>
      <c r="J187" s="16">
        <v>10277</v>
      </c>
    </row>
    <row r="188" spans="1:10" x14ac:dyDescent="0.2">
      <c r="A188" t="s">
        <v>4061</v>
      </c>
      <c r="B188" t="s">
        <v>4530</v>
      </c>
      <c r="C188">
        <v>100</v>
      </c>
      <c r="D188" s="17">
        <v>165395.275295</v>
      </c>
      <c r="E188" s="16">
        <v>622</v>
      </c>
      <c r="F188" s="16">
        <v>457</v>
      </c>
      <c r="G188" s="16">
        <v>0</v>
      </c>
      <c r="H188" s="16">
        <v>165</v>
      </c>
      <c r="I188" s="16">
        <v>125899</v>
      </c>
      <c r="J188" s="16">
        <v>852384</v>
      </c>
    </row>
    <row r="189" spans="1:10" x14ac:dyDescent="0.2">
      <c r="A189" t="s">
        <v>4484</v>
      </c>
      <c r="B189" t="s">
        <v>4530</v>
      </c>
      <c r="C189">
        <v>-39365983.337347001</v>
      </c>
      <c r="D189" s="17">
        <v>-36800603.233199999</v>
      </c>
      <c r="E189" s="16">
        <v>1150</v>
      </c>
      <c r="F189" s="16">
        <v>1150</v>
      </c>
      <c r="G189" s="16">
        <v>0</v>
      </c>
      <c r="H189" s="16">
        <v>0</v>
      </c>
      <c r="I189" s="16">
        <v>4735</v>
      </c>
      <c r="J189" s="16">
        <v>13724</v>
      </c>
    </row>
    <row r="190" spans="1:10" x14ac:dyDescent="0.2">
      <c r="A190" t="s">
        <v>4281</v>
      </c>
      <c r="B190" t="s">
        <v>4530</v>
      </c>
      <c r="C190">
        <v>360.593307516957</v>
      </c>
      <c r="D190" s="15">
        <v>423</v>
      </c>
      <c r="E190" s="16">
        <v>7359</v>
      </c>
      <c r="F190" s="16">
        <v>100</v>
      </c>
      <c r="G190" s="16">
        <v>0</v>
      </c>
      <c r="H190" s="16">
        <v>7259</v>
      </c>
      <c r="I190" s="16">
        <v>7260</v>
      </c>
      <c r="J190" s="16">
        <v>21877</v>
      </c>
    </row>
    <row r="191" spans="1:10" x14ac:dyDescent="0.2">
      <c r="A191" t="s">
        <v>4285</v>
      </c>
      <c r="B191" t="s">
        <v>4530</v>
      </c>
      <c r="C191">
        <v>3283.65383126302</v>
      </c>
      <c r="D191" s="15">
        <v>4521</v>
      </c>
      <c r="E191" s="16">
        <v>37816</v>
      </c>
      <c r="F191" s="16">
        <v>200</v>
      </c>
      <c r="G191" s="16">
        <v>0</v>
      </c>
      <c r="H191" s="16">
        <v>37616</v>
      </c>
      <c r="I191" s="16">
        <v>37617</v>
      </c>
      <c r="J191" s="16">
        <v>113048</v>
      </c>
    </row>
    <row r="192" spans="1:10" x14ac:dyDescent="0.2">
      <c r="A192" t="s">
        <v>4485</v>
      </c>
      <c r="B192" t="s">
        <v>4530</v>
      </c>
      <c r="C192">
        <v>-11111086.6717715</v>
      </c>
      <c r="D192" s="15">
        <v>-6020203</v>
      </c>
      <c r="E192" s="16">
        <v>6839</v>
      </c>
      <c r="F192" s="16">
        <v>5192</v>
      </c>
      <c r="G192" s="16">
        <v>1016</v>
      </c>
      <c r="H192" s="16">
        <v>631</v>
      </c>
      <c r="I192" s="16">
        <v>10883</v>
      </c>
      <c r="J192" s="16">
        <v>27383</v>
      </c>
    </row>
    <row r="193" spans="1:10" x14ac:dyDescent="0.2">
      <c r="A193" t="s">
        <v>4486</v>
      </c>
      <c r="B193" t="s">
        <v>4530</v>
      </c>
      <c r="C193">
        <v>-11.949729676753901</v>
      </c>
      <c r="D193" s="17">
        <v>-6.6755047315380001</v>
      </c>
      <c r="E193" s="16">
        <v>11523</v>
      </c>
      <c r="F193" s="16">
        <v>11341</v>
      </c>
      <c r="G193" s="16">
        <v>0</v>
      </c>
      <c r="H193" s="16">
        <v>182</v>
      </c>
      <c r="I193" s="16">
        <v>26897</v>
      </c>
      <c r="J193" s="16">
        <v>303291</v>
      </c>
    </row>
    <row r="194" spans="1:10" x14ac:dyDescent="0.2">
      <c r="A194" t="s">
        <v>4294</v>
      </c>
      <c r="B194" t="s">
        <v>4530</v>
      </c>
      <c r="C194">
        <v>8350.1994684791098</v>
      </c>
      <c r="D194" s="15">
        <v>19449</v>
      </c>
      <c r="E194" s="16">
        <v>4456</v>
      </c>
      <c r="F194" s="16">
        <v>4320</v>
      </c>
      <c r="G194" s="16">
        <v>136</v>
      </c>
      <c r="H194" s="16">
        <v>0</v>
      </c>
      <c r="I194" s="16">
        <v>1667</v>
      </c>
      <c r="J194" s="16">
        <v>16517</v>
      </c>
    </row>
    <row r="195" spans="1:10" x14ac:dyDescent="0.2">
      <c r="A195" t="s">
        <v>4295</v>
      </c>
      <c r="B195" t="s">
        <v>4530</v>
      </c>
      <c r="C195">
        <v>9024.2054055713197</v>
      </c>
      <c r="D195" s="15">
        <v>20889</v>
      </c>
      <c r="E195" s="16">
        <v>6491</v>
      </c>
      <c r="F195" s="16">
        <v>6325</v>
      </c>
      <c r="G195" s="16">
        <v>166</v>
      </c>
      <c r="H195" s="16">
        <v>0</v>
      </c>
      <c r="I195" s="16">
        <v>2367</v>
      </c>
      <c r="J195" s="16">
        <v>30472</v>
      </c>
    </row>
    <row r="196" spans="1:10" x14ac:dyDescent="0.2">
      <c r="A196" t="s">
        <v>4487</v>
      </c>
      <c r="B196" t="s">
        <v>4530</v>
      </c>
      <c r="C196">
        <v>-83.880993276404894</v>
      </c>
      <c r="D196" s="17">
        <v>-63.208495030000002</v>
      </c>
      <c r="E196" s="16">
        <v>6816</v>
      </c>
      <c r="F196" s="16">
        <v>6642</v>
      </c>
      <c r="G196" s="16">
        <v>0</v>
      </c>
      <c r="H196" s="16">
        <v>174</v>
      </c>
      <c r="I196" s="16">
        <v>1251</v>
      </c>
      <c r="J196" s="16">
        <v>878812</v>
      </c>
    </row>
    <row r="197" spans="1:10" x14ac:dyDescent="0.2">
      <c r="A197" t="s">
        <v>4488</v>
      </c>
      <c r="B197" t="s">
        <v>4531</v>
      </c>
      <c r="C197">
        <v>-91.916360368714805</v>
      </c>
      <c r="D197" s="17">
        <v>-52.322274350999997</v>
      </c>
      <c r="E197" s="16">
        <v>106150</v>
      </c>
      <c r="F197" s="16">
        <v>105950</v>
      </c>
      <c r="G197" s="16">
        <v>0</v>
      </c>
      <c r="H197" s="16">
        <v>200</v>
      </c>
      <c r="I197" s="16">
        <v>4665</v>
      </c>
      <c r="J197" s="16">
        <v>2370220</v>
      </c>
    </row>
    <row r="198" spans="1:10" x14ac:dyDescent="0.2">
      <c r="A198" t="s">
        <v>3693</v>
      </c>
      <c r="B198" t="s">
        <v>4530</v>
      </c>
      <c r="C198">
        <v>11097.127676855</v>
      </c>
      <c r="D198" s="17">
        <v>12889.999991999999</v>
      </c>
      <c r="E198" s="16">
        <v>1166</v>
      </c>
      <c r="F198" s="16">
        <v>246</v>
      </c>
      <c r="G198" s="16">
        <v>492</v>
      </c>
      <c r="H198" s="16">
        <v>428</v>
      </c>
      <c r="I198" s="16">
        <v>2295</v>
      </c>
      <c r="J198" s="16">
        <v>29386</v>
      </c>
    </row>
    <row r="199" spans="1:10" x14ac:dyDescent="0.2">
      <c r="A199" t="s">
        <v>4489</v>
      </c>
      <c r="B199" t="s">
        <v>4531</v>
      </c>
      <c r="C199">
        <v>-0.171096756027276</v>
      </c>
      <c r="D199" s="17">
        <v>-0.16972352705829999</v>
      </c>
      <c r="E199" s="16">
        <v>364417</v>
      </c>
      <c r="F199" s="16">
        <v>364417</v>
      </c>
      <c r="G199" s="16">
        <v>0</v>
      </c>
      <c r="H199" s="16">
        <v>0</v>
      </c>
      <c r="I199" s="16">
        <v>14733</v>
      </c>
      <c r="J199" s="16">
        <v>1777920</v>
      </c>
    </row>
    <row r="200" spans="1:10" x14ac:dyDescent="0.2">
      <c r="A200" t="s">
        <v>4490</v>
      </c>
      <c r="B200" t="s">
        <v>4530</v>
      </c>
      <c r="C200">
        <v>-0.17267704190548</v>
      </c>
      <c r="D200" s="17">
        <v>-0.17178048342319999</v>
      </c>
      <c r="E200" s="16">
        <v>273142</v>
      </c>
      <c r="F200" s="16">
        <v>273139</v>
      </c>
      <c r="G200" s="16">
        <v>0</v>
      </c>
      <c r="H200" s="16">
        <v>3</v>
      </c>
      <c r="I200" s="16">
        <v>10962</v>
      </c>
      <c r="J200" s="16">
        <v>1318610</v>
      </c>
    </row>
    <row r="201" spans="1:10" x14ac:dyDescent="0.2">
      <c r="A201" t="s">
        <v>4491</v>
      </c>
      <c r="B201" t="s">
        <v>4530</v>
      </c>
      <c r="C201">
        <v>-29.999999999999901</v>
      </c>
      <c r="D201" s="15">
        <v>-19</v>
      </c>
      <c r="E201" s="16">
        <v>35378</v>
      </c>
      <c r="F201" s="16">
        <v>34324</v>
      </c>
      <c r="G201" s="16">
        <v>0</v>
      </c>
      <c r="H201" s="16">
        <v>1054</v>
      </c>
      <c r="I201" s="16">
        <v>20916</v>
      </c>
      <c r="J201" s="16">
        <v>283668</v>
      </c>
    </row>
    <row r="202" spans="1:10" x14ac:dyDescent="0.2">
      <c r="A202" t="s">
        <v>4299</v>
      </c>
      <c r="B202" t="s">
        <v>4530</v>
      </c>
      <c r="C202">
        <v>-30</v>
      </c>
      <c r="D202" s="17">
        <v>-19.000000000099998</v>
      </c>
      <c r="E202" s="16">
        <v>35378</v>
      </c>
      <c r="F202" s="16">
        <v>34324</v>
      </c>
      <c r="G202" s="16">
        <v>0</v>
      </c>
      <c r="H202" s="16">
        <v>1054</v>
      </c>
      <c r="I202" s="16">
        <v>16516</v>
      </c>
      <c r="J202" s="16">
        <v>125048</v>
      </c>
    </row>
    <row r="203" spans="1:10" x14ac:dyDescent="0.2">
      <c r="A203" t="s">
        <v>4492</v>
      </c>
      <c r="B203" t="s">
        <v>4530</v>
      </c>
      <c r="C203">
        <v>217.40357142857101</v>
      </c>
      <c r="D203" s="17">
        <v>3217.7</v>
      </c>
      <c r="E203" s="16">
        <v>328575</v>
      </c>
      <c r="F203" s="16">
        <v>252731</v>
      </c>
      <c r="G203" s="16">
        <v>0</v>
      </c>
      <c r="H203" s="16">
        <v>75844</v>
      </c>
      <c r="I203" s="16">
        <v>295989</v>
      </c>
      <c r="J203" s="16">
        <v>1770510</v>
      </c>
    </row>
    <row r="204" spans="1:10" x14ac:dyDescent="0.2">
      <c r="A204" t="s">
        <v>4493</v>
      </c>
      <c r="B204" t="s">
        <v>4530</v>
      </c>
      <c r="C204">
        <v>-231.11696381946601</v>
      </c>
      <c r="D204" s="17">
        <v>-230.9891623</v>
      </c>
      <c r="E204" s="16">
        <v>5885</v>
      </c>
      <c r="F204" s="16">
        <v>2872</v>
      </c>
      <c r="G204" s="16">
        <v>0</v>
      </c>
      <c r="H204" s="16">
        <v>3013</v>
      </c>
      <c r="I204" s="16">
        <v>2151</v>
      </c>
      <c r="J204" s="16">
        <v>23643</v>
      </c>
    </row>
    <row r="205" spans="1:10" x14ac:dyDescent="0.2">
      <c r="A205" t="s">
        <v>4044</v>
      </c>
      <c r="B205" t="s">
        <v>4530</v>
      </c>
      <c r="C205">
        <v>403.84647412519303</v>
      </c>
      <c r="D205" s="15">
        <v>423</v>
      </c>
      <c r="E205" s="16">
        <v>1372</v>
      </c>
      <c r="F205" s="16">
        <v>1372</v>
      </c>
      <c r="G205" s="16">
        <v>0</v>
      </c>
      <c r="H205" s="16">
        <v>0</v>
      </c>
      <c r="I205" s="16">
        <v>4944</v>
      </c>
      <c r="J205" s="16">
        <v>33549</v>
      </c>
    </row>
    <row r="206" spans="1:10" x14ac:dyDescent="0.2">
      <c r="A206" t="s">
        <v>4494</v>
      </c>
      <c r="B206" t="s">
        <v>4530</v>
      </c>
      <c r="C206">
        <v>403.84647412519303</v>
      </c>
      <c r="D206" s="17">
        <v>410.76370138999999</v>
      </c>
      <c r="E206" s="16">
        <v>1372</v>
      </c>
      <c r="F206" s="16">
        <v>451</v>
      </c>
      <c r="G206" s="16">
        <v>0</v>
      </c>
      <c r="H206" s="16">
        <v>921</v>
      </c>
      <c r="I206" s="16">
        <v>4944</v>
      </c>
      <c r="J206" s="16">
        <v>33549</v>
      </c>
    </row>
    <row r="207" spans="1:10" x14ac:dyDescent="0.2">
      <c r="A207" t="s">
        <v>4495</v>
      </c>
      <c r="B207" t="s">
        <v>4531</v>
      </c>
      <c r="C207">
        <v>7717674.8011889402</v>
      </c>
      <c r="D207" s="17">
        <v>7753674.8537600003</v>
      </c>
      <c r="E207" s="16">
        <v>55156</v>
      </c>
      <c r="F207" s="16">
        <v>40010</v>
      </c>
      <c r="G207" s="16">
        <v>0</v>
      </c>
      <c r="H207" s="16">
        <v>15146</v>
      </c>
      <c r="I207" s="16">
        <v>50781</v>
      </c>
      <c r="J207" s="16">
        <v>268173</v>
      </c>
    </row>
    <row r="208" spans="1:10" x14ac:dyDescent="0.2">
      <c r="A208" t="s">
        <v>4496</v>
      </c>
      <c r="B208" t="s">
        <v>4531</v>
      </c>
      <c r="C208">
        <v>8102513.2193998396</v>
      </c>
      <c r="D208" s="17">
        <v>8128831.1771999998</v>
      </c>
      <c r="E208" s="16">
        <v>59708</v>
      </c>
      <c r="F208" s="16">
        <v>43524</v>
      </c>
      <c r="G208" s="16">
        <v>0</v>
      </c>
      <c r="H208" s="16">
        <v>16184</v>
      </c>
      <c r="I208" s="16">
        <v>54745</v>
      </c>
      <c r="J208" s="16">
        <v>281260</v>
      </c>
    </row>
    <row r="209" spans="1:10" x14ac:dyDescent="0.2">
      <c r="A209" t="s">
        <v>4497</v>
      </c>
      <c r="B209" t="s">
        <v>4530</v>
      </c>
      <c r="C209">
        <v>548044802.97507095</v>
      </c>
      <c r="D209" s="17">
        <v>586803238.65699995</v>
      </c>
      <c r="E209" s="16">
        <v>228350</v>
      </c>
      <c r="F209" s="16">
        <v>167</v>
      </c>
      <c r="G209" s="16">
        <v>167</v>
      </c>
      <c r="H209" s="16">
        <v>228016</v>
      </c>
      <c r="I209" s="16">
        <v>126512</v>
      </c>
      <c r="J209" s="16">
        <v>463941</v>
      </c>
    </row>
    <row r="210" spans="1:10" x14ac:dyDescent="0.2">
      <c r="A210" t="s">
        <v>4498</v>
      </c>
      <c r="B210" t="s">
        <v>4531</v>
      </c>
      <c r="C210">
        <v>-512</v>
      </c>
      <c r="D210" s="15">
        <v>-16</v>
      </c>
      <c r="E210" s="16">
        <v>1024</v>
      </c>
      <c r="F210" s="16">
        <v>1024</v>
      </c>
      <c r="G210" s="16">
        <v>0</v>
      </c>
      <c r="H210" s="16">
        <v>0</v>
      </c>
      <c r="I210" s="16">
        <v>169162</v>
      </c>
      <c r="J210" s="16">
        <v>338324</v>
      </c>
    </row>
    <row r="211" spans="1:10" x14ac:dyDescent="0.2">
      <c r="A211" t="s">
        <v>4499</v>
      </c>
      <c r="B211" t="s">
        <v>4530</v>
      </c>
      <c r="C211">
        <v>4.89111183994752</v>
      </c>
      <c r="D211" s="15">
        <v>69</v>
      </c>
      <c r="E211" s="16">
        <v>600</v>
      </c>
      <c r="F211" s="16">
        <v>300</v>
      </c>
      <c r="G211" s="16">
        <v>0</v>
      </c>
      <c r="H211" s="16">
        <v>300</v>
      </c>
      <c r="I211" s="16">
        <v>450</v>
      </c>
      <c r="J211" s="16">
        <v>1200</v>
      </c>
    </row>
    <row r="212" spans="1:10" x14ac:dyDescent="0.2">
      <c r="A212" t="s">
        <v>4062</v>
      </c>
      <c r="B212" t="s">
        <v>4530</v>
      </c>
      <c r="C212">
        <v>652560391.24756396</v>
      </c>
      <c r="D212" s="17">
        <v>660705645.75899994</v>
      </c>
      <c r="E212" s="16">
        <v>14101</v>
      </c>
      <c r="F212" s="16">
        <v>14101</v>
      </c>
      <c r="G212" s="16">
        <v>0</v>
      </c>
      <c r="H212" s="16">
        <v>0</v>
      </c>
      <c r="I212" s="16">
        <v>1761</v>
      </c>
      <c r="J212" s="16">
        <v>290968</v>
      </c>
    </row>
    <row r="213" spans="1:10" x14ac:dyDescent="0.2">
      <c r="A213" t="s">
        <v>4500</v>
      </c>
      <c r="B213" t="s">
        <v>4530</v>
      </c>
      <c r="C213">
        <v>524401296.55720699</v>
      </c>
      <c r="D213" s="17">
        <v>529740623.19999999</v>
      </c>
      <c r="E213" s="16">
        <v>15085</v>
      </c>
      <c r="F213" s="16">
        <v>15085</v>
      </c>
      <c r="G213" s="16">
        <v>0</v>
      </c>
      <c r="H213" s="16">
        <v>0</v>
      </c>
      <c r="I213" s="16">
        <v>1435</v>
      </c>
      <c r="J213" s="16">
        <v>426148</v>
      </c>
    </row>
    <row r="214" spans="1:10" x14ac:dyDescent="0.2">
      <c r="A214" t="s">
        <v>4501</v>
      </c>
      <c r="B214" t="s">
        <v>4531</v>
      </c>
      <c r="C214">
        <v>-1646.7779789712699</v>
      </c>
      <c r="D214" s="15">
        <v>-394</v>
      </c>
      <c r="E214" s="16">
        <v>3253</v>
      </c>
      <c r="F214" s="16">
        <v>3252</v>
      </c>
      <c r="G214" s="16">
        <v>1</v>
      </c>
      <c r="H214" s="16">
        <v>0</v>
      </c>
      <c r="I214" s="16">
        <v>6505</v>
      </c>
      <c r="J214" s="16">
        <v>1761020</v>
      </c>
    </row>
    <row r="215" spans="1:10" x14ac:dyDescent="0.2">
      <c r="A215" t="s">
        <v>4502</v>
      </c>
      <c r="B215" t="s">
        <v>4530</v>
      </c>
      <c r="C215">
        <v>8.8396124865503207</v>
      </c>
      <c r="D215" s="15">
        <v>15</v>
      </c>
      <c r="E215" s="16">
        <v>62234</v>
      </c>
      <c r="F215" s="16">
        <v>62197</v>
      </c>
      <c r="G215" s="16">
        <v>37</v>
      </c>
      <c r="H215" s="16">
        <v>0</v>
      </c>
      <c r="I215" s="16">
        <v>40160</v>
      </c>
      <c r="J215" s="16">
        <v>13566400</v>
      </c>
    </row>
    <row r="216" spans="1:10" x14ac:dyDescent="0.2">
      <c r="A216" t="s">
        <v>4503</v>
      </c>
      <c r="B216" t="s">
        <v>4530</v>
      </c>
      <c r="C216">
        <v>8.7558139534876407</v>
      </c>
      <c r="D216" s="17">
        <v>15.999999999790001</v>
      </c>
      <c r="E216" s="16">
        <v>95030</v>
      </c>
      <c r="F216" s="16">
        <v>94987</v>
      </c>
      <c r="G216" s="16">
        <v>43</v>
      </c>
      <c r="H216" s="16">
        <v>0</v>
      </c>
      <c r="I216" s="16">
        <v>61591</v>
      </c>
      <c r="J216" s="16">
        <v>27329900</v>
      </c>
    </row>
    <row r="217" spans="1:10" x14ac:dyDescent="0.2">
      <c r="A217" t="s">
        <v>4504</v>
      </c>
      <c r="B217" t="s">
        <v>4531</v>
      </c>
      <c r="C217">
        <v>3.3839236661379899</v>
      </c>
      <c r="D217" s="15">
        <v>7</v>
      </c>
      <c r="E217" s="16">
        <v>14770</v>
      </c>
      <c r="F217" s="16">
        <v>14770</v>
      </c>
      <c r="G217" s="16">
        <v>0</v>
      </c>
      <c r="H217" s="16">
        <v>0</v>
      </c>
      <c r="I217" s="16">
        <v>165684</v>
      </c>
      <c r="J217" s="16">
        <v>555082</v>
      </c>
    </row>
    <row r="218" spans="1:10" x14ac:dyDescent="0.2">
      <c r="A218" t="s">
        <v>4505</v>
      </c>
      <c r="B218" t="s">
        <v>4530</v>
      </c>
      <c r="C218">
        <v>-7609.53305373886</v>
      </c>
      <c r="D218" s="17">
        <v>-7559.5330538170001</v>
      </c>
      <c r="E218" s="16">
        <v>799616</v>
      </c>
      <c r="F218" s="16">
        <v>0</v>
      </c>
      <c r="G218" s="16">
        <v>200</v>
      </c>
      <c r="H218" s="16">
        <v>799416</v>
      </c>
      <c r="I218" s="16">
        <v>166781</v>
      </c>
      <c r="J218" s="16">
        <v>2334440</v>
      </c>
    </row>
    <row r="219" spans="1:10" x14ac:dyDescent="0.2">
      <c r="A219" t="s">
        <v>4506</v>
      </c>
      <c r="B219" t="s">
        <v>4530</v>
      </c>
      <c r="C219">
        <v>47.186666666666603</v>
      </c>
      <c r="D219" s="15">
        <v>48</v>
      </c>
      <c r="E219" s="16">
        <v>13410</v>
      </c>
      <c r="F219" s="16">
        <v>13410</v>
      </c>
      <c r="G219" s="16">
        <v>0</v>
      </c>
      <c r="H219" s="16">
        <v>0</v>
      </c>
      <c r="I219" s="16">
        <v>240</v>
      </c>
      <c r="J219" s="16">
        <v>28920</v>
      </c>
    </row>
    <row r="220" spans="1:10" x14ac:dyDescent="0.2">
      <c r="A220" t="s">
        <v>4507</v>
      </c>
      <c r="B220" t="s">
        <v>4531</v>
      </c>
      <c r="C220">
        <v>10035070</v>
      </c>
      <c r="D220" s="15">
        <v>12677206</v>
      </c>
      <c r="E220" s="16">
        <v>1429098</v>
      </c>
      <c r="F220" s="16">
        <v>1311292</v>
      </c>
      <c r="G220" s="16">
        <v>117806</v>
      </c>
      <c r="H220" s="16">
        <v>0</v>
      </c>
      <c r="I220" s="16">
        <v>10713</v>
      </c>
      <c r="J220" s="16">
        <v>4287090</v>
      </c>
    </row>
    <row r="221" spans="1:10" x14ac:dyDescent="0.2">
      <c r="A221" t="s">
        <v>4508</v>
      </c>
      <c r="B221" t="s">
        <v>4531</v>
      </c>
      <c r="D221" s="17" t="s">
        <v>4356</v>
      </c>
      <c r="E221" s="16">
        <v>7129</v>
      </c>
      <c r="F221" s="16">
        <v>7129</v>
      </c>
      <c r="G221" s="16">
        <v>0</v>
      </c>
      <c r="H221" s="16">
        <v>0</v>
      </c>
      <c r="I221" s="16">
        <v>260602</v>
      </c>
      <c r="J221" s="16">
        <v>2228830</v>
      </c>
    </row>
    <row r="222" spans="1:10" x14ac:dyDescent="0.2">
      <c r="A222" t="s">
        <v>4509</v>
      </c>
      <c r="B222" t="s">
        <v>4530</v>
      </c>
      <c r="C222">
        <v>1288.10216113569</v>
      </c>
      <c r="D222" s="17">
        <v>1745.1238129999999</v>
      </c>
      <c r="E222" s="16">
        <v>436</v>
      </c>
      <c r="F222" s="16">
        <v>396</v>
      </c>
      <c r="G222" s="16">
        <v>0</v>
      </c>
      <c r="H222" s="16">
        <v>40</v>
      </c>
      <c r="I222" s="16">
        <v>870</v>
      </c>
      <c r="J222" s="16">
        <v>2492</v>
      </c>
    </row>
    <row r="223" spans="1:10" x14ac:dyDescent="0.2">
      <c r="A223" t="s">
        <v>4510</v>
      </c>
      <c r="B223" t="s">
        <v>4530</v>
      </c>
      <c r="C223">
        <v>-552.5</v>
      </c>
      <c r="D223" s="15">
        <v>-345</v>
      </c>
      <c r="E223" s="16">
        <v>20203</v>
      </c>
      <c r="F223" s="16">
        <v>20102</v>
      </c>
      <c r="G223" s="16">
        <v>101</v>
      </c>
      <c r="H223" s="16">
        <v>0</v>
      </c>
      <c r="I223" s="16">
        <v>20489</v>
      </c>
      <c r="J223" s="16">
        <v>211915</v>
      </c>
    </row>
    <row r="224" spans="1:10" x14ac:dyDescent="0.2">
      <c r="A224" t="s">
        <v>4511</v>
      </c>
      <c r="B224" t="s">
        <v>4530</v>
      </c>
      <c r="C224">
        <v>22536.483378767902</v>
      </c>
      <c r="D224" s="17">
        <v>24256.3122898</v>
      </c>
      <c r="E224" s="16">
        <v>16440</v>
      </c>
      <c r="F224" s="16">
        <v>2000</v>
      </c>
      <c r="G224" s="16">
        <v>0</v>
      </c>
      <c r="H224" s="16">
        <v>14440</v>
      </c>
      <c r="I224" s="16">
        <v>38192</v>
      </c>
      <c r="J224" s="16">
        <v>104420</v>
      </c>
    </row>
    <row r="225" spans="1:10" x14ac:dyDescent="0.2">
      <c r="A225" t="s">
        <v>4512</v>
      </c>
      <c r="B225" t="s">
        <v>4530</v>
      </c>
      <c r="C225">
        <v>7.3435389479893196</v>
      </c>
      <c r="D225" s="17">
        <v>7.7586307222700004</v>
      </c>
      <c r="E225" s="16">
        <v>19466</v>
      </c>
      <c r="F225" s="16">
        <v>0</v>
      </c>
      <c r="G225" s="16">
        <v>1026</v>
      </c>
      <c r="H225" s="16">
        <v>18440</v>
      </c>
      <c r="I225" s="16">
        <v>18439</v>
      </c>
      <c r="J225" s="16">
        <v>435653</v>
      </c>
    </row>
    <row r="226" spans="1:10" x14ac:dyDescent="0.2">
      <c r="A226" t="s">
        <v>4513</v>
      </c>
      <c r="B226" t="s">
        <v>4530</v>
      </c>
      <c r="C226">
        <v>45090.732163463297</v>
      </c>
      <c r="D226" s="17">
        <v>51906.477370000001</v>
      </c>
      <c r="E226" s="16">
        <v>130052</v>
      </c>
      <c r="F226" s="16">
        <v>130051</v>
      </c>
      <c r="G226" s="16">
        <v>1</v>
      </c>
      <c r="H226" s="16">
        <v>0</v>
      </c>
      <c r="I226" s="16">
        <v>771</v>
      </c>
      <c r="J226" s="16">
        <v>584976</v>
      </c>
    </row>
    <row r="227" spans="1:10" x14ac:dyDescent="0.2">
      <c r="A227" t="s">
        <v>4514</v>
      </c>
      <c r="B227" t="s">
        <v>4530</v>
      </c>
      <c r="C227">
        <v>-2396.2182131282502</v>
      </c>
      <c r="D227" s="17">
        <v>-1132.2231770000001</v>
      </c>
      <c r="E227" s="16">
        <v>138844</v>
      </c>
      <c r="F227" s="16">
        <v>451</v>
      </c>
      <c r="G227" s="16">
        <v>14</v>
      </c>
      <c r="H227" s="16">
        <v>138379</v>
      </c>
      <c r="I227" s="16">
        <v>6532</v>
      </c>
      <c r="J227" s="16">
        <v>2845540</v>
      </c>
    </row>
    <row r="228" spans="1:10" x14ac:dyDescent="0.2">
      <c r="A228" t="s">
        <v>4515</v>
      </c>
      <c r="B228" t="s">
        <v>4530</v>
      </c>
      <c r="C228">
        <v>334.49685809999897</v>
      </c>
      <c r="D228" s="17">
        <v>379.07129574999999</v>
      </c>
      <c r="E228" s="16">
        <v>6805</v>
      </c>
      <c r="F228" s="16">
        <v>2306</v>
      </c>
      <c r="G228" s="16">
        <v>0</v>
      </c>
      <c r="H228" s="16">
        <v>4499</v>
      </c>
      <c r="I228" s="16">
        <v>884</v>
      </c>
      <c r="J228" s="16">
        <v>34965</v>
      </c>
    </row>
    <row r="229" spans="1:10" x14ac:dyDescent="0.2">
      <c r="A229" t="s">
        <v>4516</v>
      </c>
      <c r="B229" t="s">
        <v>4530</v>
      </c>
      <c r="C229">
        <v>334.49685809999897</v>
      </c>
      <c r="D229" s="17">
        <v>397.76134365000001</v>
      </c>
      <c r="E229" s="16">
        <v>6805</v>
      </c>
      <c r="F229" s="16">
        <v>2706</v>
      </c>
      <c r="G229" s="16">
        <v>0</v>
      </c>
      <c r="H229" s="16">
        <v>4099</v>
      </c>
      <c r="I229" s="16">
        <v>884</v>
      </c>
      <c r="J229" s="16">
        <v>34965</v>
      </c>
    </row>
    <row r="230" spans="1:10" x14ac:dyDescent="0.2">
      <c r="A230" t="s">
        <v>4517</v>
      </c>
      <c r="B230" t="s">
        <v>4530</v>
      </c>
      <c r="C230">
        <v>23.261535493806701</v>
      </c>
      <c r="D230" s="17">
        <v>24.163194440000002</v>
      </c>
      <c r="E230" s="16">
        <v>72747</v>
      </c>
      <c r="F230" s="16">
        <v>72747</v>
      </c>
      <c r="G230" s="16">
        <v>0</v>
      </c>
      <c r="H230" s="16">
        <v>0</v>
      </c>
      <c r="I230" s="16">
        <v>2436</v>
      </c>
      <c r="J230" s="16">
        <v>215837</v>
      </c>
    </row>
    <row r="231" spans="1:10" x14ac:dyDescent="0.2">
      <c r="A231" t="s">
        <v>4518</v>
      </c>
      <c r="B231" t="s">
        <v>4531</v>
      </c>
      <c r="C231">
        <v>4174.48979591836</v>
      </c>
      <c r="D231" s="15">
        <v>40417</v>
      </c>
      <c r="E231" s="16">
        <v>106261</v>
      </c>
      <c r="F231" s="16">
        <v>53131</v>
      </c>
      <c r="G231" s="16">
        <v>0</v>
      </c>
      <c r="H231" s="16">
        <v>53130</v>
      </c>
      <c r="I231" s="16">
        <v>53360</v>
      </c>
      <c r="J231" s="16">
        <v>212060</v>
      </c>
    </row>
    <row r="232" spans="1:10" x14ac:dyDescent="0.2">
      <c r="A232" t="s">
        <v>3870</v>
      </c>
      <c r="B232" t="s">
        <v>4530</v>
      </c>
      <c r="C232">
        <v>28694</v>
      </c>
      <c r="D232" s="15">
        <v>764772</v>
      </c>
      <c r="E232" s="16">
        <v>397</v>
      </c>
      <c r="F232" s="16">
        <v>77</v>
      </c>
      <c r="G232" s="16">
        <v>94</v>
      </c>
      <c r="H232" s="16">
        <v>226</v>
      </c>
      <c r="I232" s="16">
        <v>171</v>
      </c>
      <c r="J232" s="16">
        <v>829</v>
      </c>
    </row>
    <row r="233" spans="1:10" x14ac:dyDescent="0.2">
      <c r="A233" t="s">
        <v>4324</v>
      </c>
      <c r="B233" t="s">
        <v>4530</v>
      </c>
      <c r="C233">
        <v>0</v>
      </c>
      <c r="D233" s="15">
        <v>610</v>
      </c>
      <c r="E233" s="16">
        <v>2883</v>
      </c>
      <c r="F233" s="16">
        <v>2883</v>
      </c>
      <c r="G233" s="16">
        <v>0</v>
      </c>
      <c r="H233" s="16">
        <v>0</v>
      </c>
      <c r="I233" s="16">
        <v>4408</v>
      </c>
      <c r="J233" s="16">
        <v>13224</v>
      </c>
    </row>
    <row r="234" spans="1:10" x14ac:dyDescent="0.2">
      <c r="A234" t="s">
        <v>3914</v>
      </c>
      <c r="B234" t="s">
        <v>4530</v>
      </c>
      <c r="C234">
        <v>14210.426521032599</v>
      </c>
      <c r="D234" s="15">
        <v>130596</v>
      </c>
      <c r="E234" s="16">
        <v>1080</v>
      </c>
      <c r="F234" s="16">
        <v>360</v>
      </c>
      <c r="G234" s="16">
        <v>0</v>
      </c>
      <c r="H234" s="16">
        <v>720</v>
      </c>
      <c r="I234" s="16">
        <v>750</v>
      </c>
      <c r="J234" s="16">
        <v>2508</v>
      </c>
    </row>
    <row r="235" spans="1:10" x14ac:dyDescent="0.2">
      <c r="A235" t="s">
        <v>4519</v>
      </c>
      <c r="B235" t="s">
        <v>4531</v>
      </c>
      <c r="C235">
        <v>0</v>
      </c>
      <c r="D235" s="15">
        <v>71820</v>
      </c>
      <c r="E235" s="16">
        <v>12890</v>
      </c>
      <c r="F235" s="16">
        <v>5278</v>
      </c>
      <c r="G235" s="16">
        <v>2602</v>
      </c>
      <c r="H235" s="16">
        <v>5010</v>
      </c>
      <c r="I235" s="16">
        <v>15603</v>
      </c>
      <c r="J235" s="16">
        <v>41531</v>
      </c>
    </row>
    <row r="236" spans="1:10" x14ac:dyDescent="0.2">
      <c r="A236" t="s">
        <v>4520</v>
      </c>
      <c r="B236" t="s">
        <v>4530</v>
      </c>
      <c r="C236">
        <v>0</v>
      </c>
      <c r="D236" s="15">
        <v>28290</v>
      </c>
      <c r="E236" s="16">
        <v>10218</v>
      </c>
      <c r="F236" s="16">
        <v>4154</v>
      </c>
      <c r="G236" s="16">
        <v>2056</v>
      </c>
      <c r="H236" s="16">
        <v>4008</v>
      </c>
      <c r="I236" s="16">
        <v>12309</v>
      </c>
      <c r="J236" s="16">
        <v>32785</v>
      </c>
    </row>
    <row r="237" spans="1:10" x14ac:dyDescent="0.2">
      <c r="A237" t="s">
        <v>4521</v>
      </c>
      <c r="B237" t="s">
        <v>4530</v>
      </c>
      <c r="C237">
        <v>5182758.8480556104</v>
      </c>
      <c r="D237" s="15">
        <v>5189487</v>
      </c>
      <c r="E237" s="16">
        <v>7687</v>
      </c>
      <c r="F237" s="16">
        <v>6415</v>
      </c>
      <c r="G237" s="16">
        <v>0</v>
      </c>
      <c r="H237" s="16">
        <v>1272</v>
      </c>
      <c r="I237" s="16">
        <v>1265</v>
      </c>
      <c r="J237" s="16">
        <v>93571</v>
      </c>
    </row>
    <row r="238" spans="1:10" x14ac:dyDescent="0.2">
      <c r="A238" t="s">
        <v>4326</v>
      </c>
      <c r="B238" t="s">
        <v>4530</v>
      </c>
      <c r="C238">
        <v>22.868087500000001</v>
      </c>
      <c r="D238" s="17">
        <v>22.868099999999899</v>
      </c>
      <c r="E238" s="16">
        <v>30055</v>
      </c>
      <c r="F238" s="16">
        <v>20456</v>
      </c>
      <c r="G238" s="16">
        <v>9592</v>
      </c>
      <c r="H238" s="16">
        <v>7</v>
      </c>
      <c r="I238" s="16">
        <v>15706</v>
      </c>
      <c r="J238" s="16">
        <v>515436</v>
      </c>
    </row>
    <row r="239" spans="1:10" x14ac:dyDescent="0.2">
      <c r="A239" t="s">
        <v>4522</v>
      </c>
      <c r="B239" t="s">
        <v>4530</v>
      </c>
      <c r="C239">
        <v>11507.2853239052</v>
      </c>
      <c r="D239" s="17">
        <v>11507.4050616</v>
      </c>
      <c r="E239" s="16">
        <v>62529</v>
      </c>
      <c r="F239" s="16">
        <v>9072</v>
      </c>
      <c r="G239" s="16">
        <v>0</v>
      </c>
      <c r="H239" s="16">
        <v>53457</v>
      </c>
      <c r="I239" s="16">
        <v>121161</v>
      </c>
      <c r="J239" s="16">
        <v>419447</v>
      </c>
    </row>
    <row r="240" spans="1:10" x14ac:dyDescent="0.2">
      <c r="A240" t="s">
        <v>4523</v>
      </c>
      <c r="B240" t="s">
        <v>4530</v>
      </c>
      <c r="C240">
        <v>10819.582996537099</v>
      </c>
      <c r="D240" s="17">
        <v>10993.131409</v>
      </c>
      <c r="E240" s="16">
        <v>33242</v>
      </c>
      <c r="F240" s="16">
        <v>8064</v>
      </c>
      <c r="G240" s="16">
        <v>0</v>
      </c>
      <c r="H240" s="16">
        <v>25178</v>
      </c>
      <c r="I240" s="16">
        <v>49565</v>
      </c>
      <c r="J240" s="16">
        <v>332316</v>
      </c>
    </row>
    <row r="241" spans="1:17" x14ac:dyDescent="0.2">
      <c r="A241" t="s">
        <v>4332</v>
      </c>
      <c r="B241" t="s">
        <v>4530</v>
      </c>
      <c r="C241">
        <v>242</v>
      </c>
      <c r="D241" s="15">
        <v>314</v>
      </c>
      <c r="E241" s="16">
        <v>2256</v>
      </c>
      <c r="F241" s="16">
        <v>379</v>
      </c>
      <c r="G241" s="16">
        <v>0</v>
      </c>
      <c r="H241" s="16">
        <v>1877</v>
      </c>
      <c r="I241" s="16">
        <v>1973</v>
      </c>
      <c r="J241" s="16">
        <v>10147</v>
      </c>
    </row>
    <row r="242" spans="1:17" x14ac:dyDescent="0.2">
      <c r="A242" t="s">
        <v>4333</v>
      </c>
      <c r="B242" t="s">
        <v>4530</v>
      </c>
      <c r="C242">
        <v>19387553.381271102</v>
      </c>
      <c r="D242" s="17">
        <v>19635558.243999999</v>
      </c>
      <c r="E242" s="16">
        <v>25755</v>
      </c>
      <c r="F242" s="16">
        <v>2856</v>
      </c>
      <c r="G242" s="16">
        <v>0</v>
      </c>
      <c r="H242" s="16">
        <v>22899</v>
      </c>
      <c r="I242" s="16">
        <v>48939</v>
      </c>
      <c r="J242" s="16">
        <v>127595</v>
      </c>
    </row>
    <row r="243" spans="1:17" x14ac:dyDescent="0.2">
      <c r="A243" t="s">
        <v>4524</v>
      </c>
      <c r="B243" t="s">
        <v>4530</v>
      </c>
      <c r="C243">
        <v>-156.05626812253601</v>
      </c>
      <c r="D243" s="17">
        <v>-149.37501</v>
      </c>
      <c r="E243" s="16">
        <v>5608</v>
      </c>
      <c r="F243" s="16">
        <v>5606</v>
      </c>
      <c r="G243" s="16">
        <v>0</v>
      </c>
      <c r="H243" s="16">
        <v>2</v>
      </c>
      <c r="I243" s="16">
        <v>13416</v>
      </c>
      <c r="J243" s="16">
        <v>850621</v>
      </c>
    </row>
    <row r="244" spans="1:17" x14ac:dyDescent="0.2">
      <c r="A244" t="s">
        <v>4337</v>
      </c>
      <c r="B244" t="s">
        <v>4530</v>
      </c>
      <c r="C244">
        <v>-9</v>
      </c>
      <c r="D244" s="15">
        <v>-8</v>
      </c>
      <c r="E244" s="16">
        <v>3361</v>
      </c>
      <c r="F244" s="16">
        <v>3360</v>
      </c>
      <c r="G244" s="16">
        <v>1</v>
      </c>
      <c r="H244" s="16">
        <v>0</v>
      </c>
      <c r="I244" s="16">
        <v>1553</v>
      </c>
      <c r="J244" s="16">
        <v>89361</v>
      </c>
    </row>
    <row r="246" spans="1:17" x14ac:dyDescent="0.2">
      <c r="A246" s="31" t="s">
        <v>14284</v>
      </c>
      <c r="B246" s="31" t="s">
        <v>14285</v>
      </c>
      <c r="C246" s="8" t="s">
        <v>8</v>
      </c>
      <c r="D246" s="13" t="s">
        <v>7</v>
      </c>
      <c r="E246" s="31" t="s">
        <v>6</v>
      </c>
      <c r="F246" s="31" t="s">
        <v>4526</v>
      </c>
      <c r="G246" s="31" t="s">
        <v>4527</v>
      </c>
      <c r="H246" s="31" t="s">
        <v>4528</v>
      </c>
      <c r="I246" s="31" t="s">
        <v>5</v>
      </c>
      <c r="J246" s="31" t="s">
        <v>4529</v>
      </c>
      <c r="K246" s="31" t="s">
        <v>14286</v>
      </c>
      <c r="L246" s="31" t="s">
        <v>14287</v>
      </c>
      <c r="M246" s="31" t="s">
        <v>16197</v>
      </c>
      <c r="N246" s="31" t="s">
        <v>16198</v>
      </c>
      <c r="O246" s="31" t="s">
        <v>14288</v>
      </c>
      <c r="Q246" s="31" t="s">
        <v>16199</v>
      </c>
    </row>
    <row r="247" spans="1:17" x14ac:dyDescent="0.2">
      <c r="A247" s="32" t="s">
        <v>129</v>
      </c>
      <c r="B247" s="32" t="s">
        <v>4530</v>
      </c>
      <c r="D247" s="33">
        <v>924</v>
      </c>
      <c r="E247" s="33">
        <v>2025</v>
      </c>
      <c r="F247" s="33">
        <v>1800</v>
      </c>
      <c r="G247" s="33">
        <v>0</v>
      </c>
      <c r="H247" s="33">
        <v>225</v>
      </c>
      <c r="I247" s="33">
        <v>230</v>
      </c>
      <c r="J247" s="33">
        <v>12150</v>
      </c>
      <c r="K247" s="32" t="s">
        <v>14289</v>
      </c>
      <c r="L247" s="32" t="s">
        <v>14290</v>
      </c>
      <c r="M247" t="str">
        <f>IF(AND(LEFT(O247,9)="benchmark",LEFT(O247,18)&lt;&gt;"benchmark_suitable"),1,"")</f>
        <v/>
      </c>
      <c r="N247" t="str">
        <f>IF(NOT(ISERROR(FIND("benchmark_suitable",O247))),1,"")</f>
        <v/>
      </c>
      <c r="O247" s="32" t="s">
        <v>14291</v>
      </c>
      <c r="Q247">
        <f>MATCH(A247,summary!A:A,0)</f>
        <v>8</v>
      </c>
    </row>
    <row r="248" spans="1:17" x14ac:dyDescent="0.2">
      <c r="A248" s="33">
        <v>22433</v>
      </c>
      <c r="B248" s="32" t="s">
        <v>4530</v>
      </c>
      <c r="D248" s="33">
        <v>21477</v>
      </c>
      <c r="E248" s="33">
        <v>429</v>
      </c>
      <c r="F248" s="33">
        <v>231</v>
      </c>
      <c r="G248" s="33">
        <v>0</v>
      </c>
      <c r="H248" s="33">
        <v>198</v>
      </c>
      <c r="I248" s="33">
        <v>198</v>
      </c>
      <c r="J248" s="33">
        <v>3408</v>
      </c>
      <c r="K248" s="32" t="s">
        <v>14289</v>
      </c>
      <c r="L248" s="32" t="s">
        <v>14290</v>
      </c>
      <c r="M248" t="str">
        <f>IF(AND(LEFT(O248,9)="benchmark",LEFT(O248,18)&lt;&gt;"benchmark_suitable"),1,"")</f>
        <v/>
      </c>
      <c r="N248" t="str">
        <f t="shared" ref="N248:N311" si="0">IF(NOT(ISERROR(FIND("benchmark_suitable",O248))),1,"")</f>
        <v/>
      </c>
      <c r="O248" s="32" t="s">
        <v>14292</v>
      </c>
      <c r="Q248">
        <f>MATCH(A248,summary!A:A,0)</f>
        <v>6</v>
      </c>
    </row>
    <row r="249" spans="1:17" x14ac:dyDescent="0.2">
      <c r="A249" s="33">
        <v>23588</v>
      </c>
      <c r="B249" s="32" t="s">
        <v>4530</v>
      </c>
      <c r="D249" s="33">
        <v>8090</v>
      </c>
      <c r="E249" s="33">
        <v>368</v>
      </c>
      <c r="F249" s="33">
        <v>231</v>
      </c>
      <c r="G249" s="33">
        <v>0</v>
      </c>
      <c r="H249" s="33">
        <v>137</v>
      </c>
      <c r="I249" s="33">
        <v>137</v>
      </c>
      <c r="J249" s="33">
        <v>3701</v>
      </c>
      <c r="K249" s="32" t="s">
        <v>14289</v>
      </c>
      <c r="L249" s="32" t="s">
        <v>14290</v>
      </c>
      <c r="M249" t="str">
        <f>IF(AND(LEFT(O249,9)="benchmark",LEFT(O249,18)&lt;&gt;"benchmark_suitable"),1,"")</f>
        <v/>
      </c>
      <c r="N249" t="str">
        <f t="shared" si="0"/>
        <v/>
      </c>
      <c r="O249" s="32" t="s">
        <v>14292</v>
      </c>
      <c r="Q249">
        <f>MATCH(A249,summary!A:A,0)</f>
        <v>7</v>
      </c>
    </row>
    <row r="250" spans="1:17" x14ac:dyDescent="0.2">
      <c r="A250" s="32" t="s">
        <v>14293</v>
      </c>
      <c r="B250" s="32" t="s">
        <v>4531</v>
      </c>
      <c r="D250" s="33">
        <v>-70</v>
      </c>
      <c r="E250" s="33">
        <v>200</v>
      </c>
      <c r="F250" s="33">
        <v>200</v>
      </c>
      <c r="G250" s="33">
        <v>0</v>
      </c>
      <c r="H250" s="33">
        <v>0</v>
      </c>
      <c r="I250" s="33">
        <v>17013</v>
      </c>
      <c r="J250" s="33">
        <v>104811</v>
      </c>
      <c r="K250" s="32" t="s">
        <v>14294</v>
      </c>
      <c r="L250" s="32" t="s">
        <v>14290</v>
      </c>
      <c r="M250" t="str">
        <f>IF(AND(LEFT(O250,9)="benchmark",LEFT(O250,18)&lt;&gt;"benchmark_suitable"),1,"")</f>
        <v/>
      </c>
      <c r="N250" t="str">
        <f t="shared" si="0"/>
        <v/>
      </c>
      <c r="O250" s="32" t="s">
        <v>14295</v>
      </c>
      <c r="Q250">
        <f>MATCH(A250,summary!A:A,0)</f>
        <v>9</v>
      </c>
    </row>
    <row r="251" spans="1:17" x14ac:dyDescent="0.2">
      <c r="A251" s="32" t="s">
        <v>14296</v>
      </c>
      <c r="B251" s="32" t="s">
        <v>4530</v>
      </c>
      <c r="D251" s="33">
        <v>9</v>
      </c>
      <c r="E251" s="33">
        <v>10772</v>
      </c>
      <c r="F251" s="33">
        <v>10771</v>
      </c>
      <c r="G251" s="33">
        <v>0</v>
      </c>
      <c r="H251" s="33">
        <v>1</v>
      </c>
      <c r="I251" s="33">
        <v>12050</v>
      </c>
      <c r="J251" s="33">
        <v>45889</v>
      </c>
      <c r="K251" s="32" t="s">
        <v>14297</v>
      </c>
      <c r="L251" s="32" t="s">
        <v>14298</v>
      </c>
      <c r="M251" t="str">
        <f>IF(AND(LEFT(O251,9)="benchmark",LEFT(O251,18)&lt;&gt;"benchmark_suitable"),1,"")</f>
        <v/>
      </c>
      <c r="N251">
        <f t="shared" si="0"/>
        <v>1</v>
      </c>
      <c r="O251" s="32" t="s">
        <v>14299</v>
      </c>
      <c r="Q251">
        <f>MATCH(A251,summary!A:A,0)</f>
        <v>10</v>
      </c>
    </row>
    <row r="252" spans="1:17" x14ac:dyDescent="0.2">
      <c r="A252" s="32" t="s">
        <v>4083</v>
      </c>
      <c r="B252" s="32" t="s">
        <v>4530</v>
      </c>
      <c r="D252" s="33">
        <v>3</v>
      </c>
      <c r="E252" s="33">
        <v>10976</v>
      </c>
      <c r="F252" s="33">
        <v>10975</v>
      </c>
      <c r="G252" s="33">
        <v>0</v>
      </c>
      <c r="H252" s="33">
        <v>1</v>
      </c>
      <c r="I252" s="33">
        <v>12526</v>
      </c>
      <c r="J252" s="33">
        <v>46640</v>
      </c>
      <c r="K252" s="32" t="s">
        <v>14297</v>
      </c>
      <c r="L252" s="32" t="s">
        <v>14298</v>
      </c>
      <c r="M252" t="str">
        <f>IF(AND(LEFT(O252,9)="benchmark",LEFT(O252,18)&lt;&gt;"benchmark_suitable"),1,"")</f>
        <v/>
      </c>
      <c r="N252">
        <f t="shared" si="0"/>
        <v>1</v>
      </c>
      <c r="O252" s="32" t="s">
        <v>14299</v>
      </c>
      <c r="Q252">
        <f>MATCH(A252,summary!A:A,0)</f>
        <v>11</v>
      </c>
    </row>
    <row r="253" spans="1:17" x14ac:dyDescent="0.2">
      <c r="A253" s="32" t="s">
        <v>14300</v>
      </c>
      <c r="B253" s="32" t="s">
        <v>4530</v>
      </c>
      <c r="D253" s="33">
        <v>12</v>
      </c>
      <c r="E253" s="33">
        <v>10990</v>
      </c>
      <c r="F253" s="33">
        <v>10989</v>
      </c>
      <c r="G253" s="33">
        <v>0</v>
      </c>
      <c r="H253" s="33">
        <v>1</v>
      </c>
      <c r="I253" s="33">
        <v>12471</v>
      </c>
      <c r="J253" s="33">
        <v>46387</v>
      </c>
      <c r="K253" s="32" t="s">
        <v>14297</v>
      </c>
      <c r="L253" s="32" t="s">
        <v>14298</v>
      </c>
      <c r="M253" t="str">
        <f>IF(AND(LEFT(O253,9)="benchmark",LEFT(O253,18)&lt;&gt;"benchmark_suitable"),1,"")</f>
        <v/>
      </c>
      <c r="N253">
        <f t="shared" si="0"/>
        <v>1</v>
      </c>
      <c r="O253" s="32" t="s">
        <v>14299</v>
      </c>
      <c r="Q253">
        <f>MATCH(A253,summary!A:A,0)</f>
        <v>12</v>
      </c>
    </row>
    <row r="254" spans="1:17" x14ac:dyDescent="0.2">
      <c r="A254" s="32" t="s">
        <v>168</v>
      </c>
      <c r="B254" s="32" t="s">
        <v>4530</v>
      </c>
      <c r="D254" s="33">
        <v>302</v>
      </c>
      <c r="E254" s="33">
        <v>18380</v>
      </c>
      <c r="F254" s="33">
        <v>18318</v>
      </c>
      <c r="G254" s="33">
        <v>62</v>
      </c>
      <c r="H254" s="33">
        <v>0</v>
      </c>
      <c r="I254" s="33">
        <v>576</v>
      </c>
      <c r="J254" s="33">
        <v>109706</v>
      </c>
      <c r="K254" s="32" t="s">
        <v>14301</v>
      </c>
      <c r="L254" s="32" t="s">
        <v>14290</v>
      </c>
      <c r="M254">
        <f>IF(AND(LEFT(O254,9)="benchmark",LEFT(O254,18)&lt;&gt;"benchmark_suitable"),1,"")</f>
        <v>1</v>
      </c>
      <c r="N254">
        <f t="shared" si="0"/>
        <v>1</v>
      </c>
      <c r="O254" s="32" t="s">
        <v>14302</v>
      </c>
      <c r="Q254">
        <f>MATCH(A254,summary!A:A,0)</f>
        <v>13</v>
      </c>
    </row>
    <row r="255" spans="1:17" x14ac:dyDescent="0.2">
      <c r="A255" s="32" t="s">
        <v>189</v>
      </c>
      <c r="B255" s="32" t="s">
        <v>4530</v>
      </c>
      <c r="D255" s="32">
        <v>3311.1799839999999</v>
      </c>
      <c r="E255" s="33">
        <v>2013</v>
      </c>
      <c r="F255" s="33">
        <v>1464</v>
      </c>
      <c r="G255" s="33">
        <v>183</v>
      </c>
      <c r="H255" s="33">
        <v>366</v>
      </c>
      <c r="I255" s="33">
        <v>233</v>
      </c>
      <c r="J255" s="33">
        <v>2745</v>
      </c>
      <c r="K255" s="32" t="s">
        <v>14303</v>
      </c>
      <c r="L255" s="32" t="s">
        <v>14290</v>
      </c>
      <c r="M255">
        <f>IF(AND(LEFT(O255,9)="benchmark",LEFT(O255,18)&lt;&gt;"benchmark_suitable"),1,"")</f>
        <v>1</v>
      </c>
      <c r="N255">
        <f t="shared" si="0"/>
        <v>1</v>
      </c>
      <c r="O255" s="32" t="s">
        <v>14304</v>
      </c>
      <c r="Q255">
        <f>MATCH(A255,summary!A:A,0)</f>
        <v>14</v>
      </c>
    </row>
    <row r="256" spans="1:17" x14ac:dyDescent="0.2">
      <c r="A256" s="32" t="s">
        <v>14305</v>
      </c>
      <c r="B256" s="32" t="s">
        <v>4531</v>
      </c>
      <c r="D256" s="32" t="s">
        <v>4356</v>
      </c>
      <c r="E256" s="33">
        <v>6143</v>
      </c>
      <c r="F256" s="33">
        <v>6138</v>
      </c>
      <c r="G256" s="33">
        <v>5</v>
      </c>
      <c r="H256" s="33">
        <v>0</v>
      </c>
      <c r="I256" s="33">
        <v>2065</v>
      </c>
      <c r="J256" s="33">
        <v>539151</v>
      </c>
      <c r="K256" s="32" t="s">
        <v>14306</v>
      </c>
      <c r="L256" s="32" t="s">
        <v>14307</v>
      </c>
      <c r="M256" t="str">
        <f>IF(AND(LEFT(O256,9)="benchmark",LEFT(O256,18)&lt;&gt;"benchmark_suitable"),1,"")</f>
        <v/>
      </c>
      <c r="N256" t="str">
        <f t="shared" si="0"/>
        <v/>
      </c>
      <c r="O256" s="32" t="s">
        <v>14308</v>
      </c>
      <c r="Q256">
        <f>MATCH(A256,summary!A:A,0)</f>
        <v>15</v>
      </c>
    </row>
    <row r="257" spans="1:17" x14ac:dyDescent="0.2">
      <c r="A257" s="32" t="s">
        <v>14309</v>
      </c>
      <c r="B257" s="32" t="s">
        <v>4531</v>
      </c>
      <c r="D257" s="32" t="s">
        <v>4356</v>
      </c>
      <c r="E257" s="33">
        <v>12287</v>
      </c>
      <c r="F257" s="33">
        <v>12282</v>
      </c>
      <c r="G257" s="33">
        <v>5</v>
      </c>
      <c r="H257" s="33">
        <v>0</v>
      </c>
      <c r="I257" s="33">
        <v>4114</v>
      </c>
      <c r="J257" s="33">
        <v>2126860</v>
      </c>
      <c r="K257" s="32" t="s">
        <v>14306</v>
      </c>
      <c r="L257" s="32" t="s">
        <v>14307</v>
      </c>
      <c r="M257" t="str">
        <f>IF(AND(LEFT(O257,9)="benchmark",LEFT(O257,18)&lt;&gt;"benchmark_suitable"),1,"")</f>
        <v/>
      </c>
      <c r="N257" t="str">
        <f t="shared" si="0"/>
        <v/>
      </c>
      <c r="O257" s="32" t="s">
        <v>14308</v>
      </c>
      <c r="Q257">
        <f>MATCH(A257,summary!A:A,0)</f>
        <v>16</v>
      </c>
    </row>
    <row r="258" spans="1:17" x14ac:dyDescent="0.2">
      <c r="A258" s="32" t="s">
        <v>14310</v>
      </c>
      <c r="B258" s="32" t="s">
        <v>4531</v>
      </c>
      <c r="D258" s="32" t="s">
        <v>4356</v>
      </c>
      <c r="E258" s="33">
        <v>24575</v>
      </c>
      <c r="F258" s="33">
        <v>24570</v>
      </c>
      <c r="G258" s="33">
        <v>5</v>
      </c>
      <c r="H258" s="33">
        <v>0</v>
      </c>
      <c r="I258" s="33">
        <v>8211</v>
      </c>
      <c r="J258" s="33">
        <v>8448020</v>
      </c>
      <c r="K258" s="32" t="s">
        <v>14306</v>
      </c>
      <c r="L258" s="32" t="s">
        <v>14307</v>
      </c>
      <c r="M258" t="str">
        <f>IF(AND(LEFT(O258,9)="benchmark",LEFT(O258,18)&lt;&gt;"benchmark_suitable"),1,"")</f>
        <v/>
      </c>
      <c r="N258" t="str">
        <f t="shared" si="0"/>
        <v/>
      </c>
      <c r="O258" s="32" t="s">
        <v>14308</v>
      </c>
      <c r="Q258">
        <f>MATCH(A258,summary!A:A,0)</f>
        <v>17</v>
      </c>
    </row>
    <row r="259" spans="1:17" x14ac:dyDescent="0.2">
      <c r="A259" s="32" t="s">
        <v>208</v>
      </c>
      <c r="B259" s="32" t="s">
        <v>4530</v>
      </c>
      <c r="D259" s="32">
        <v>11503.44413</v>
      </c>
      <c r="E259" s="33">
        <v>3648</v>
      </c>
      <c r="F259" s="33">
        <v>192</v>
      </c>
      <c r="G259" s="33">
        <v>0</v>
      </c>
      <c r="H259" s="33">
        <v>3456</v>
      </c>
      <c r="I259" s="33">
        <v>3312</v>
      </c>
      <c r="J259" s="33">
        <v>10178</v>
      </c>
      <c r="K259" s="32" t="s">
        <v>14311</v>
      </c>
      <c r="L259" s="32" t="s">
        <v>14312</v>
      </c>
      <c r="M259" t="str">
        <f>IF(AND(LEFT(O259,9)="benchmark",LEFT(O259,18)&lt;&gt;"benchmark_suitable"),1,"")</f>
        <v/>
      </c>
      <c r="N259">
        <f t="shared" si="0"/>
        <v>1</v>
      </c>
      <c r="O259" s="32" t="s">
        <v>14313</v>
      </c>
      <c r="Q259">
        <f>MATCH(A259,summary!A:A,0)</f>
        <v>18</v>
      </c>
    </row>
    <row r="260" spans="1:17" x14ac:dyDescent="0.2">
      <c r="A260" s="32" t="s">
        <v>14314</v>
      </c>
      <c r="B260" s="32" t="s">
        <v>14315</v>
      </c>
      <c r="D260" s="32" t="s">
        <v>14318</v>
      </c>
      <c r="E260" s="33">
        <v>200787</v>
      </c>
      <c r="F260" s="33">
        <v>200787</v>
      </c>
      <c r="G260" s="33">
        <v>0</v>
      </c>
      <c r="H260" s="33">
        <v>0</v>
      </c>
      <c r="I260" s="33">
        <v>22117</v>
      </c>
      <c r="J260" s="33">
        <v>20078700</v>
      </c>
      <c r="K260" s="32" t="s">
        <v>14316</v>
      </c>
      <c r="L260" s="32" t="s">
        <v>14317</v>
      </c>
      <c r="M260" t="str">
        <f>IF(AND(LEFT(O260,9)="benchmark",LEFT(O260,18)&lt;&gt;"benchmark_suitable"),1,"")</f>
        <v/>
      </c>
      <c r="N260" t="str">
        <f t="shared" si="0"/>
        <v/>
      </c>
      <c r="O260" s="32" t="s">
        <v>14319</v>
      </c>
      <c r="Q260">
        <f>MATCH(A260,summary!A:A,0)</f>
        <v>19</v>
      </c>
    </row>
    <row r="261" spans="1:17" x14ac:dyDescent="0.2">
      <c r="A261" s="32" t="s">
        <v>14320</v>
      </c>
      <c r="B261" s="32" t="s">
        <v>4530</v>
      </c>
      <c r="D261" s="32">
        <v>10889.137629999999</v>
      </c>
      <c r="E261" s="33">
        <v>3648</v>
      </c>
      <c r="F261" s="33">
        <v>192</v>
      </c>
      <c r="G261" s="33">
        <v>0</v>
      </c>
      <c r="H261" s="33">
        <v>3456</v>
      </c>
      <c r="I261" s="33">
        <v>3312</v>
      </c>
      <c r="J261" s="33">
        <v>10178</v>
      </c>
      <c r="K261" s="32" t="s">
        <v>14311</v>
      </c>
      <c r="L261" s="32" t="s">
        <v>14312</v>
      </c>
      <c r="M261" t="str">
        <f>IF(AND(LEFT(O261,9)="benchmark",LEFT(O261,18)&lt;&gt;"benchmark_suitable"),1,"")</f>
        <v/>
      </c>
      <c r="N261">
        <f t="shared" si="0"/>
        <v>1</v>
      </c>
      <c r="O261" s="32" t="s">
        <v>14313</v>
      </c>
      <c r="Q261">
        <f>MATCH(A261,summary!A:A,0)</f>
        <v>20</v>
      </c>
    </row>
    <row r="262" spans="1:17" x14ac:dyDescent="0.2">
      <c r="A262" s="32" t="s">
        <v>14321</v>
      </c>
      <c r="B262" s="32" t="s">
        <v>4530</v>
      </c>
      <c r="D262" s="33">
        <v>-10420305975</v>
      </c>
      <c r="E262" s="33">
        <v>12675</v>
      </c>
      <c r="F262" s="33">
        <v>12675</v>
      </c>
      <c r="G262" s="33">
        <v>0</v>
      </c>
      <c r="H262" s="33">
        <v>0</v>
      </c>
      <c r="I262" s="33">
        <v>11893</v>
      </c>
      <c r="J262" s="33">
        <v>72745</v>
      </c>
      <c r="K262" s="32" t="s">
        <v>14289</v>
      </c>
      <c r="L262" s="32" t="s">
        <v>14322</v>
      </c>
      <c r="M262" t="str">
        <f>IF(AND(LEFT(O262,9)="benchmark",LEFT(O262,18)&lt;&gt;"benchmark_suitable"),1,"")</f>
        <v/>
      </c>
      <c r="N262" t="str">
        <f t="shared" si="0"/>
        <v/>
      </c>
      <c r="O262" s="32" t="s">
        <v>14323</v>
      </c>
      <c r="Q262">
        <f>MATCH(A262,summary!A:A,0)</f>
        <v>21</v>
      </c>
    </row>
    <row r="263" spans="1:17" x14ac:dyDescent="0.2">
      <c r="A263" s="32" t="s">
        <v>14324</v>
      </c>
      <c r="B263" s="32" t="s">
        <v>4530</v>
      </c>
      <c r="D263" s="33">
        <v>-11186253442</v>
      </c>
      <c r="E263" s="33">
        <v>12812</v>
      </c>
      <c r="F263" s="33">
        <v>12812</v>
      </c>
      <c r="G263" s="33">
        <v>0</v>
      </c>
      <c r="H263" s="33">
        <v>0</v>
      </c>
      <c r="I263" s="33">
        <v>12092</v>
      </c>
      <c r="J263" s="33">
        <v>75871</v>
      </c>
      <c r="K263" s="32" t="s">
        <v>14289</v>
      </c>
      <c r="L263" s="32" t="s">
        <v>14322</v>
      </c>
      <c r="M263" t="str">
        <f>IF(AND(LEFT(O263,9)="benchmark",LEFT(O263,18)&lt;&gt;"benchmark_suitable"),1,"")</f>
        <v/>
      </c>
      <c r="N263" t="str">
        <f t="shared" si="0"/>
        <v/>
      </c>
      <c r="O263" s="32" t="s">
        <v>14323</v>
      </c>
      <c r="Q263">
        <f>MATCH(A263,summary!A:A,0)</f>
        <v>22</v>
      </c>
    </row>
    <row r="264" spans="1:17" x14ac:dyDescent="0.2">
      <c r="A264" s="32" t="s">
        <v>14325</v>
      </c>
      <c r="B264" s="32" t="s">
        <v>4530</v>
      </c>
      <c r="D264" s="33">
        <v>-11186281442</v>
      </c>
      <c r="E264" s="33">
        <v>12622</v>
      </c>
      <c r="F264" s="33">
        <v>12622</v>
      </c>
      <c r="G264" s="33">
        <v>0</v>
      </c>
      <c r="H264" s="33">
        <v>0</v>
      </c>
      <c r="I264" s="33">
        <v>11911</v>
      </c>
      <c r="J264" s="33">
        <v>74233</v>
      </c>
      <c r="K264" s="32" t="s">
        <v>14289</v>
      </c>
      <c r="L264" s="32" t="s">
        <v>14322</v>
      </c>
      <c r="M264" t="str">
        <f>IF(AND(LEFT(O264,9)="benchmark",LEFT(O264,18)&lt;&gt;"benchmark_suitable"),1,"")</f>
        <v/>
      </c>
      <c r="N264" t="str">
        <f t="shared" si="0"/>
        <v/>
      </c>
      <c r="O264" s="32" t="s">
        <v>14323</v>
      </c>
      <c r="Q264">
        <f>MATCH(A264,summary!A:A,0)</f>
        <v>23</v>
      </c>
    </row>
    <row r="265" spans="1:17" x14ac:dyDescent="0.2">
      <c r="A265" s="32" t="s">
        <v>14326</v>
      </c>
      <c r="B265" s="32" t="s">
        <v>4530</v>
      </c>
      <c r="D265" s="33">
        <v>-10420305975</v>
      </c>
      <c r="E265" s="33">
        <v>6689</v>
      </c>
      <c r="F265" s="33">
        <v>6689</v>
      </c>
      <c r="G265" s="33">
        <v>0</v>
      </c>
      <c r="H265" s="33">
        <v>0</v>
      </c>
      <c r="I265" s="33">
        <v>6380</v>
      </c>
      <c r="J265" s="33">
        <v>41961</v>
      </c>
      <c r="K265" s="32" t="s">
        <v>14289</v>
      </c>
      <c r="L265" s="32" t="s">
        <v>14322</v>
      </c>
      <c r="M265" t="str">
        <f>IF(AND(LEFT(O265,9)="benchmark",LEFT(O265,18)&lt;&gt;"benchmark_suitable"),1,"")</f>
        <v/>
      </c>
      <c r="N265" t="str">
        <f t="shared" si="0"/>
        <v/>
      </c>
      <c r="O265" s="32" t="s">
        <v>14323</v>
      </c>
      <c r="Q265">
        <f>MATCH(A265,summary!A:A,0)</f>
        <v>24</v>
      </c>
    </row>
    <row r="266" spans="1:17" x14ac:dyDescent="0.2">
      <c r="A266" s="32" t="s">
        <v>14327</v>
      </c>
      <c r="B266" s="32" t="s">
        <v>4530</v>
      </c>
      <c r="D266" s="33">
        <v>-11186620442</v>
      </c>
      <c r="E266" s="33">
        <v>12370</v>
      </c>
      <c r="F266" s="33">
        <v>12370</v>
      </c>
      <c r="G266" s="33">
        <v>0</v>
      </c>
      <c r="H266" s="33">
        <v>0</v>
      </c>
      <c r="I266" s="33">
        <v>11671</v>
      </c>
      <c r="J266" s="33">
        <v>72137</v>
      </c>
      <c r="K266" s="32" t="s">
        <v>14289</v>
      </c>
      <c r="L266" s="32" t="s">
        <v>14322</v>
      </c>
      <c r="M266" t="str">
        <f>IF(AND(LEFT(O266,9)="benchmark",LEFT(O266,18)&lt;&gt;"benchmark_suitable"),1,"")</f>
        <v/>
      </c>
      <c r="N266" t="str">
        <f t="shared" si="0"/>
        <v/>
      </c>
      <c r="O266" s="32" t="s">
        <v>14323</v>
      </c>
      <c r="Q266">
        <f>MATCH(A266,summary!A:A,0)</f>
        <v>25</v>
      </c>
    </row>
    <row r="267" spans="1:17" x14ac:dyDescent="0.2">
      <c r="A267" s="32" t="s">
        <v>14328</v>
      </c>
      <c r="B267" s="32" t="s">
        <v>4531</v>
      </c>
      <c r="D267" s="33">
        <v>427</v>
      </c>
      <c r="E267" s="33">
        <v>168974</v>
      </c>
      <c r="F267" s="33">
        <v>168974</v>
      </c>
      <c r="G267" s="33">
        <v>0</v>
      </c>
      <c r="H267" s="33">
        <v>0</v>
      </c>
      <c r="I267" s="33">
        <v>167661</v>
      </c>
      <c r="J267" s="33">
        <v>1545380</v>
      </c>
      <c r="K267" s="32" t="s">
        <v>14329</v>
      </c>
      <c r="L267" s="32" t="s">
        <v>14290</v>
      </c>
      <c r="M267" t="str">
        <f>IF(AND(LEFT(O267,9)="benchmark",LEFT(O267,18)&lt;&gt;"benchmark_suitable"),1,"")</f>
        <v/>
      </c>
      <c r="N267" t="str">
        <f t="shared" si="0"/>
        <v/>
      </c>
      <c r="O267" s="32" t="s">
        <v>14330</v>
      </c>
      <c r="Q267">
        <f>MATCH(A267,summary!A:A,0)</f>
        <v>26</v>
      </c>
    </row>
    <row r="268" spans="1:17" x14ac:dyDescent="0.2">
      <c r="A268" s="32" t="s">
        <v>4357</v>
      </c>
      <c r="B268" s="32" t="s">
        <v>4530</v>
      </c>
      <c r="D268" s="33">
        <v>0</v>
      </c>
      <c r="E268" s="33">
        <v>28926</v>
      </c>
      <c r="F268" s="33">
        <v>28926</v>
      </c>
      <c r="G268" s="33">
        <v>0</v>
      </c>
      <c r="H268" s="33">
        <v>0</v>
      </c>
      <c r="I268" s="33">
        <v>23294</v>
      </c>
      <c r="J268" s="33">
        <v>268350</v>
      </c>
      <c r="K268" s="32" t="s">
        <v>14329</v>
      </c>
      <c r="L268" s="32" t="s">
        <v>14290</v>
      </c>
      <c r="M268">
        <f>IF(AND(LEFT(O268,9)="benchmark",LEFT(O268,18)&lt;&gt;"benchmark_suitable"),1,"")</f>
        <v>1</v>
      </c>
      <c r="N268">
        <f t="shared" si="0"/>
        <v>1</v>
      </c>
      <c r="O268" s="32" t="s">
        <v>14331</v>
      </c>
      <c r="Q268">
        <f>MATCH(A268,summary!A:A,0)</f>
        <v>27</v>
      </c>
    </row>
    <row r="269" spans="1:17" x14ac:dyDescent="0.2">
      <c r="A269" s="32" t="s">
        <v>14332</v>
      </c>
      <c r="B269" s="32" t="s">
        <v>4530</v>
      </c>
      <c r="D269" s="33">
        <v>0</v>
      </c>
      <c r="E269" s="33">
        <v>1620</v>
      </c>
      <c r="F269" s="33">
        <v>1620</v>
      </c>
      <c r="G269" s="33">
        <v>0</v>
      </c>
      <c r="H269" s="33">
        <v>0</v>
      </c>
      <c r="I269" s="33">
        <v>2520</v>
      </c>
      <c r="J269" s="33">
        <v>15327</v>
      </c>
      <c r="K269" s="32" t="s">
        <v>14297</v>
      </c>
      <c r="L269" s="32" t="s">
        <v>14333</v>
      </c>
      <c r="M269" t="str">
        <f>IF(AND(LEFT(O269,9)="benchmark",LEFT(O269,18)&lt;&gt;"benchmark_suitable"),1,"")</f>
        <v/>
      </c>
      <c r="N269">
        <f t="shared" si="0"/>
        <v>1</v>
      </c>
      <c r="O269" s="32" t="s">
        <v>14334</v>
      </c>
      <c r="Q269">
        <f>MATCH(A269,summary!A:A,0)</f>
        <v>28</v>
      </c>
    </row>
    <row r="270" spans="1:17" x14ac:dyDescent="0.2">
      <c r="A270" s="32" t="s">
        <v>4084</v>
      </c>
      <c r="B270" s="32" t="s">
        <v>4530</v>
      </c>
      <c r="D270" s="33">
        <v>0</v>
      </c>
      <c r="E270" s="33">
        <v>1620</v>
      </c>
      <c r="F270" s="33">
        <v>1620</v>
      </c>
      <c r="G270" s="33">
        <v>0</v>
      </c>
      <c r="H270" s="33">
        <v>0</v>
      </c>
      <c r="I270" s="33">
        <v>3285</v>
      </c>
      <c r="J270" s="33">
        <v>17073</v>
      </c>
      <c r="K270" s="32" t="s">
        <v>14297</v>
      </c>
      <c r="L270" s="32" t="s">
        <v>14333</v>
      </c>
      <c r="M270" t="str">
        <f>IF(AND(LEFT(O270,9)="benchmark",LEFT(O270,18)&lt;&gt;"benchmark_suitable"),1,"")</f>
        <v/>
      </c>
      <c r="N270">
        <f t="shared" si="0"/>
        <v>1</v>
      </c>
      <c r="O270" s="32" t="s">
        <v>14335</v>
      </c>
      <c r="Q270">
        <f>MATCH(A270,summary!A:A,0)</f>
        <v>29</v>
      </c>
    </row>
    <row r="271" spans="1:17" x14ac:dyDescent="0.2">
      <c r="A271" s="32" t="s">
        <v>4085</v>
      </c>
      <c r="B271" s="32" t="s">
        <v>4530</v>
      </c>
      <c r="D271" s="33">
        <v>0</v>
      </c>
      <c r="E271" s="33">
        <v>1339</v>
      </c>
      <c r="F271" s="33">
        <v>1339</v>
      </c>
      <c r="G271" s="33">
        <v>0</v>
      </c>
      <c r="H271" s="33">
        <v>0</v>
      </c>
      <c r="I271" s="33">
        <v>3052</v>
      </c>
      <c r="J271" s="33">
        <v>16134</v>
      </c>
      <c r="K271" s="32" t="s">
        <v>14297</v>
      </c>
      <c r="L271" s="32" t="s">
        <v>14333</v>
      </c>
      <c r="M271" t="str">
        <f>IF(AND(LEFT(O271,9)="benchmark",LEFT(O271,18)&lt;&gt;"benchmark_suitable"),1,"")</f>
        <v/>
      </c>
      <c r="N271">
        <f t="shared" si="0"/>
        <v>1</v>
      </c>
      <c r="O271" s="32" t="s">
        <v>14336</v>
      </c>
      <c r="Q271">
        <f>MATCH(A271,summary!A:A,0)</f>
        <v>30</v>
      </c>
    </row>
    <row r="272" spans="1:17" x14ac:dyDescent="0.2">
      <c r="A272" s="32" t="s">
        <v>14337</v>
      </c>
      <c r="B272" s="32" t="s">
        <v>14315</v>
      </c>
      <c r="D272" s="32" t="s">
        <v>14340</v>
      </c>
      <c r="E272" s="33">
        <v>32674</v>
      </c>
      <c r="F272" s="33">
        <v>32597</v>
      </c>
      <c r="G272" s="33">
        <v>41</v>
      </c>
      <c r="H272" s="33">
        <v>36</v>
      </c>
      <c r="I272" s="33">
        <v>32709</v>
      </c>
      <c r="J272" s="33">
        <v>417567</v>
      </c>
      <c r="K272" s="32" t="s">
        <v>14338</v>
      </c>
      <c r="L272" s="32" t="s">
        <v>14339</v>
      </c>
      <c r="M272" t="str">
        <f>IF(AND(LEFT(O272,9)="benchmark",LEFT(O272,18)&lt;&gt;"benchmark_suitable"),1,"")</f>
        <v/>
      </c>
      <c r="N272" t="str">
        <f t="shared" si="0"/>
        <v/>
      </c>
      <c r="O272" s="32" t="s">
        <v>14341</v>
      </c>
      <c r="Q272">
        <f>MATCH(A272,summary!A:A,0)</f>
        <v>32</v>
      </c>
    </row>
    <row r="273" spans="1:17" x14ac:dyDescent="0.2">
      <c r="A273" s="32" t="s">
        <v>14342</v>
      </c>
      <c r="B273" s="32" t="s">
        <v>14315</v>
      </c>
      <c r="D273" s="32" t="s">
        <v>14343</v>
      </c>
      <c r="E273" s="33">
        <v>32674</v>
      </c>
      <c r="F273" s="33">
        <v>32597</v>
      </c>
      <c r="G273" s="33">
        <v>41</v>
      </c>
      <c r="H273" s="33">
        <v>36</v>
      </c>
      <c r="I273" s="33">
        <v>32709</v>
      </c>
      <c r="J273" s="33">
        <v>417567</v>
      </c>
      <c r="K273" s="32" t="s">
        <v>14338</v>
      </c>
      <c r="L273" s="32" t="s">
        <v>14339</v>
      </c>
      <c r="M273" t="str">
        <f>IF(AND(LEFT(O273,9)="benchmark",LEFT(O273,18)&lt;&gt;"benchmark_suitable"),1,"")</f>
        <v/>
      </c>
      <c r="N273" t="str">
        <f t="shared" si="0"/>
        <v/>
      </c>
      <c r="O273" s="32" t="s">
        <v>14341</v>
      </c>
      <c r="Q273">
        <f>MATCH(A273,summary!A:A,0)</f>
        <v>33</v>
      </c>
    </row>
    <row r="274" spans="1:17" x14ac:dyDescent="0.2">
      <c r="A274" s="32" t="s">
        <v>230</v>
      </c>
      <c r="B274" s="32" t="s">
        <v>4530</v>
      </c>
      <c r="D274" s="33">
        <v>1158</v>
      </c>
      <c r="E274" s="33">
        <v>842</v>
      </c>
      <c r="F274" s="33">
        <v>421</v>
      </c>
      <c r="G274" s="33">
        <v>0</v>
      </c>
      <c r="H274" s="33">
        <v>421</v>
      </c>
      <c r="I274" s="33">
        <v>479</v>
      </c>
      <c r="J274" s="33">
        <v>2091</v>
      </c>
      <c r="K274" s="32" t="s">
        <v>14344</v>
      </c>
      <c r="L274" s="32" t="s">
        <v>14345</v>
      </c>
      <c r="M274" t="str">
        <f>IF(AND(LEFT(O274,9)="benchmark",LEFT(O274,18)&lt;&gt;"benchmark_suitable"),1,"")</f>
        <v/>
      </c>
      <c r="N274">
        <f t="shared" si="0"/>
        <v>1</v>
      </c>
      <c r="O274" s="32" t="s">
        <v>14346</v>
      </c>
      <c r="Q274">
        <f>MATCH(A274,summary!A:A,0)</f>
        <v>34</v>
      </c>
    </row>
    <row r="275" spans="1:17" x14ac:dyDescent="0.2">
      <c r="A275" s="32" t="s">
        <v>250</v>
      </c>
      <c r="B275" s="32" t="s">
        <v>4530</v>
      </c>
      <c r="D275" s="33">
        <v>1168</v>
      </c>
      <c r="E275" s="33">
        <v>2728</v>
      </c>
      <c r="F275" s="33">
        <v>1364</v>
      </c>
      <c r="G275" s="33">
        <v>0</v>
      </c>
      <c r="H275" s="33">
        <v>1364</v>
      </c>
      <c r="I275" s="33">
        <v>1442</v>
      </c>
      <c r="J275" s="33">
        <v>6783</v>
      </c>
      <c r="K275" s="32" t="s">
        <v>14344</v>
      </c>
      <c r="L275" s="32" t="s">
        <v>14345</v>
      </c>
      <c r="M275" t="str">
        <f>IF(AND(LEFT(O275,9)="benchmark",LEFT(O275,18)&lt;&gt;"benchmark_suitable"),1,"")</f>
        <v/>
      </c>
      <c r="N275">
        <f t="shared" si="0"/>
        <v>1</v>
      </c>
      <c r="O275" s="32" t="s">
        <v>14346</v>
      </c>
      <c r="Q275">
        <f>MATCH(A275,summary!A:A,0)</f>
        <v>35</v>
      </c>
    </row>
    <row r="276" spans="1:17" x14ac:dyDescent="0.2">
      <c r="A276" s="32" t="s">
        <v>3997</v>
      </c>
      <c r="B276" s="32" t="s">
        <v>4530</v>
      </c>
      <c r="D276" s="33">
        <v>340160</v>
      </c>
      <c r="E276" s="33">
        <v>10757</v>
      </c>
      <c r="F276" s="33">
        <v>10757</v>
      </c>
      <c r="G276" s="33">
        <v>0</v>
      </c>
      <c r="H276" s="33">
        <v>0</v>
      </c>
      <c r="I276" s="33">
        <v>124</v>
      </c>
      <c r="J276" s="33">
        <v>91028</v>
      </c>
      <c r="K276" s="32" t="s">
        <v>14347</v>
      </c>
      <c r="L276" s="32" t="s">
        <v>14348</v>
      </c>
      <c r="M276" t="str">
        <f>IF(AND(LEFT(O276,9)="benchmark",LEFT(O276,18)&lt;&gt;"benchmark_suitable"),1,"")</f>
        <v/>
      </c>
      <c r="N276" t="str">
        <f t="shared" si="0"/>
        <v/>
      </c>
      <c r="O276" s="32" t="s">
        <v>14349</v>
      </c>
      <c r="Q276">
        <f>MATCH(A276,summary!A:A,0)</f>
        <v>38</v>
      </c>
    </row>
    <row r="277" spans="1:17" x14ac:dyDescent="0.2">
      <c r="A277" s="32" t="s">
        <v>3998</v>
      </c>
      <c r="B277" s="32" t="s">
        <v>4530</v>
      </c>
      <c r="D277" s="33">
        <v>56137</v>
      </c>
      <c r="E277" s="33">
        <v>8904</v>
      </c>
      <c r="F277" s="33">
        <v>8904</v>
      </c>
      <c r="G277" s="33">
        <v>0</v>
      </c>
      <c r="H277" s="33">
        <v>0</v>
      </c>
      <c r="I277" s="33">
        <v>823</v>
      </c>
      <c r="J277" s="33">
        <v>72965</v>
      </c>
      <c r="K277" s="32" t="s">
        <v>14347</v>
      </c>
      <c r="L277" s="32" t="s">
        <v>14348</v>
      </c>
      <c r="M277" t="str">
        <f>IF(AND(LEFT(O277,9)="benchmark",LEFT(O277,18)&lt;&gt;"benchmark_suitable"),1,"")</f>
        <v/>
      </c>
      <c r="N277">
        <f t="shared" si="0"/>
        <v>1</v>
      </c>
      <c r="O277" s="32" t="s">
        <v>14350</v>
      </c>
      <c r="Q277">
        <f>MATCH(A277,summary!A:A,0)</f>
        <v>39</v>
      </c>
    </row>
    <row r="278" spans="1:17" x14ac:dyDescent="0.2">
      <c r="A278" s="32" t="s">
        <v>3999</v>
      </c>
      <c r="B278" s="32" t="s">
        <v>4530</v>
      </c>
      <c r="D278" s="33">
        <v>26374</v>
      </c>
      <c r="E278" s="33">
        <v>7195</v>
      </c>
      <c r="F278" s="33">
        <v>7195</v>
      </c>
      <c r="G278" s="33">
        <v>0</v>
      </c>
      <c r="H278" s="33">
        <v>0</v>
      </c>
      <c r="I278" s="33">
        <v>426</v>
      </c>
      <c r="J278" s="33">
        <v>52121</v>
      </c>
      <c r="K278" s="32" t="s">
        <v>14347</v>
      </c>
      <c r="L278" s="32" t="s">
        <v>14348</v>
      </c>
      <c r="M278">
        <f>IF(AND(LEFT(O278,9)="benchmark",LEFT(O278,18)&lt;&gt;"benchmark_suitable"),1,"")</f>
        <v>1</v>
      </c>
      <c r="N278">
        <f t="shared" si="0"/>
        <v>1</v>
      </c>
      <c r="O278" s="32" t="s">
        <v>14351</v>
      </c>
      <c r="Q278">
        <f>MATCH(A278,summary!A:A,0)</f>
        <v>40</v>
      </c>
    </row>
    <row r="279" spans="1:17" x14ac:dyDescent="0.2">
      <c r="A279" s="32" t="s">
        <v>272</v>
      </c>
      <c r="B279" s="32" t="s">
        <v>4530</v>
      </c>
      <c r="D279" s="33">
        <v>2713</v>
      </c>
      <c r="E279" s="33">
        <v>1831</v>
      </c>
      <c r="F279" s="33">
        <v>1830</v>
      </c>
      <c r="G279" s="33">
        <v>0</v>
      </c>
      <c r="H279" s="33">
        <v>1</v>
      </c>
      <c r="I279" s="33">
        <v>340</v>
      </c>
      <c r="J279" s="33">
        <v>15734</v>
      </c>
      <c r="K279" s="32" t="s">
        <v>14289</v>
      </c>
      <c r="L279" s="32" t="s">
        <v>14290</v>
      </c>
      <c r="M279" t="str">
        <f>IF(AND(LEFT(O279,9)="benchmark",LEFT(O279,18)&lt;&gt;"benchmark_suitable"),1,"")</f>
        <v/>
      </c>
      <c r="N279">
        <f t="shared" si="0"/>
        <v>1</v>
      </c>
      <c r="O279" s="32" t="s">
        <v>14352</v>
      </c>
      <c r="Q279">
        <f>MATCH(A279,summary!A:A,0)</f>
        <v>42</v>
      </c>
    </row>
    <row r="280" spans="1:17" x14ac:dyDescent="0.2">
      <c r="A280" s="32" t="s">
        <v>14353</v>
      </c>
      <c r="B280" s="32" t="s">
        <v>4531</v>
      </c>
      <c r="D280" s="33">
        <v>6</v>
      </c>
      <c r="E280" s="33">
        <v>14872</v>
      </c>
      <c r="F280" s="33">
        <v>476</v>
      </c>
      <c r="G280" s="33">
        <v>13776</v>
      </c>
      <c r="H280" s="33">
        <v>620</v>
      </c>
      <c r="I280" s="33">
        <v>34014</v>
      </c>
      <c r="J280" s="33">
        <v>89136</v>
      </c>
      <c r="K280" s="32" t="s">
        <v>14354</v>
      </c>
      <c r="L280" s="32" t="s">
        <v>14355</v>
      </c>
      <c r="M280" t="str">
        <f>IF(AND(LEFT(O280,9)="benchmark",LEFT(O280,18)&lt;&gt;"benchmark_suitable"),1,"")</f>
        <v/>
      </c>
      <c r="N280" t="str">
        <f t="shared" si="0"/>
        <v/>
      </c>
      <c r="O280" s="32" t="s">
        <v>14356</v>
      </c>
      <c r="Q280">
        <f>MATCH(A280,summary!A:A,0)</f>
        <v>43</v>
      </c>
    </row>
    <row r="281" spans="1:17" x14ac:dyDescent="0.2">
      <c r="A281" s="32" t="s">
        <v>14357</v>
      </c>
      <c r="B281" s="32" t="s">
        <v>14315</v>
      </c>
      <c r="D281" s="32" t="s">
        <v>14358</v>
      </c>
      <c r="E281" s="33">
        <v>84376</v>
      </c>
      <c r="F281" s="33">
        <v>2492</v>
      </c>
      <c r="G281" s="33">
        <v>78288</v>
      </c>
      <c r="H281" s="33">
        <v>3596</v>
      </c>
      <c r="I281" s="33">
        <v>197154</v>
      </c>
      <c r="J281" s="33">
        <v>515184</v>
      </c>
      <c r="K281" s="32" t="s">
        <v>14354</v>
      </c>
      <c r="L281" s="32" t="s">
        <v>14355</v>
      </c>
      <c r="M281" t="str">
        <f>IF(AND(LEFT(O281,9)="benchmark",LEFT(O281,18)&lt;&gt;"benchmark_suitable"),1,"")</f>
        <v/>
      </c>
      <c r="N281" t="str">
        <f t="shared" si="0"/>
        <v/>
      </c>
      <c r="O281" s="32" t="s">
        <v>14356</v>
      </c>
      <c r="Q281">
        <f>MATCH(A281,summary!A:A,0)</f>
        <v>44</v>
      </c>
    </row>
    <row r="282" spans="1:17" x14ac:dyDescent="0.2">
      <c r="A282" s="32" t="s">
        <v>14359</v>
      </c>
      <c r="B282" s="32" t="s">
        <v>4531</v>
      </c>
      <c r="D282" s="33">
        <v>0</v>
      </c>
      <c r="E282" s="33">
        <v>94351</v>
      </c>
      <c r="F282" s="33">
        <v>31870</v>
      </c>
      <c r="G282" s="33">
        <v>2770</v>
      </c>
      <c r="H282" s="33">
        <v>59711</v>
      </c>
      <c r="I282" s="33">
        <v>126975</v>
      </c>
      <c r="J282" s="33">
        <v>251822</v>
      </c>
      <c r="K282" s="32" t="s">
        <v>14360</v>
      </c>
      <c r="L282" s="32" t="s">
        <v>14361</v>
      </c>
      <c r="M282" t="str">
        <f>IF(AND(LEFT(O282,9)="benchmark",LEFT(O282,18)&lt;&gt;"benchmark_suitable"),1,"")</f>
        <v/>
      </c>
      <c r="N282" t="str">
        <f t="shared" si="0"/>
        <v/>
      </c>
      <c r="O282" s="32" t="s">
        <v>14362</v>
      </c>
      <c r="Q282">
        <f>MATCH(A282,summary!A:A,0)</f>
        <v>45</v>
      </c>
    </row>
    <row r="283" spans="1:17" x14ac:dyDescent="0.2">
      <c r="A283" s="32" t="s">
        <v>14363</v>
      </c>
      <c r="B283" s="32" t="s">
        <v>4530</v>
      </c>
      <c r="D283" s="33">
        <v>0</v>
      </c>
      <c r="E283" s="33">
        <v>12691</v>
      </c>
      <c r="F283" s="33">
        <v>4376</v>
      </c>
      <c r="G283" s="33">
        <v>914</v>
      </c>
      <c r="H283" s="33">
        <v>7401</v>
      </c>
      <c r="I283" s="33">
        <v>17319</v>
      </c>
      <c r="J283" s="33">
        <v>33831</v>
      </c>
      <c r="K283" s="32" t="s">
        <v>14360</v>
      </c>
      <c r="L283" s="32" t="s">
        <v>14361</v>
      </c>
      <c r="M283" t="str">
        <f>IF(AND(LEFT(O283,9)="benchmark",LEFT(O283,18)&lt;&gt;"benchmark_suitable"),1,"")</f>
        <v/>
      </c>
      <c r="N283" t="str">
        <f t="shared" si="0"/>
        <v/>
      </c>
      <c r="O283" s="32" t="s">
        <v>14364</v>
      </c>
      <c r="Q283">
        <f>MATCH(A283,summary!A:A,0)</f>
        <v>46</v>
      </c>
    </row>
    <row r="284" spans="1:17" x14ac:dyDescent="0.2">
      <c r="A284" s="32" t="s">
        <v>14365</v>
      </c>
      <c r="B284" s="32" t="s">
        <v>4531</v>
      </c>
      <c r="D284" s="33">
        <v>0</v>
      </c>
      <c r="E284" s="33">
        <v>31237</v>
      </c>
      <c r="F284" s="33">
        <v>10654</v>
      </c>
      <c r="G284" s="33">
        <v>1603</v>
      </c>
      <c r="H284" s="33">
        <v>18980</v>
      </c>
      <c r="I284" s="33">
        <v>42328</v>
      </c>
      <c r="J284" s="33">
        <v>83384</v>
      </c>
      <c r="K284" s="32" t="s">
        <v>14360</v>
      </c>
      <c r="L284" s="32" t="s">
        <v>14361</v>
      </c>
      <c r="M284" t="str">
        <f>IF(AND(LEFT(O284,9)="benchmark",LEFT(O284,18)&lt;&gt;"benchmark_suitable"),1,"")</f>
        <v/>
      </c>
      <c r="N284" t="str">
        <f t="shared" si="0"/>
        <v/>
      </c>
      <c r="O284" s="32" t="s">
        <v>14364</v>
      </c>
      <c r="Q284">
        <f>MATCH(A284,summary!A:A,0)</f>
        <v>47</v>
      </c>
    </row>
    <row r="285" spans="1:17" x14ac:dyDescent="0.2">
      <c r="A285" s="32" t="s">
        <v>14366</v>
      </c>
      <c r="B285" s="32" t="s">
        <v>4530</v>
      </c>
      <c r="D285" s="33">
        <v>-3</v>
      </c>
      <c r="E285" s="33">
        <v>2480</v>
      </c>
      <c r="F285" s="33">
        <v>1225</v>
      </c>
      <c r="G285" s="33">
        <v>0</v>
      </c>
      <c r="H285" s="33">
        <v>1255</v>
      </c>
      <c r="I285" s="33">
        <v>4926</v>
      </c>
      <c r="J285" s="33">
        <v>18275</v>
      </c>
      <c r="K285" s="32" t="s">
        <v>14367</v>
      </c>
      <c r="L285" s="32" t="s">
        <v>14368</v>
      </c>
      <c r="M285">
        <f>IF(AND(LEFT(O285,9)="benchmark",LEFT(O285,18)&lt;&gt;"benchmark_suitable"),1,"")</f>
        <v>1</v>
      </c>
      <c r="N285">
        <f t="shared" si="0"/>
        <v>1</v>
      </c>
      <c r="O285" s="32" t="s">
        <v>14369</v>
      </c>
      <c r="Q285">
        <f>MATCH(A285,summary!A:A,0)</f>
        <v>48</v>
      </c>
    </row>
    <row r="286" spans="1:17" x14ac:dyDescent="0.2">
      <c r="A286" s="32" t="s">
        <v>4087</v>
      </c>
      <c r="B286" s="32" t="s">
        <v>4530</v>
      </c>
      <c r="D286" s="33">
        <v>-41</v>
      </c>
      <c r="E286" s="33">
        <v>26871</v>
      </c>
      <c r="F286" s="33">
        <v>13300</v>
      </c>
      <c r="G286" s="33">
        <v>0</v>
      </c>
      <c r="H286" s="33">
        <v>13571</v>
      </c>
      <c r="I286" s="33">
        <v>53467</v>
      </c>
      <c r="J286" s="33">
        <v>199175</v>
      </c>
      <c r="K286" s="32" t="s">
        <v>14367</v>
      </c>
      <c r="L286" s="32" t="s">
        <v>14368</v>
      </c>
      <c r="M286">
        <f>IF(AND(LEFT(O286,9)="benchmark",LEFT(O286,18)&lt;&gt;"benchmark_suitable"),1,"")</f>
        <v>1</v>
      </c>
      <c r="N286">
        <f t="shared" si="0"/>
        <v>1</v>
      </c>
      <c r="O286" s="32" t="s">
        <v>14370</v>
      </c>
      <c r="Q286">
        <f>MATCH(A286,summary!A:A,0)</f>
        <v>49</v>
      </c>
    </row>
    <row r="287" spans="1:17" x14ac:dyDescent="0.2">
      <c r="A287" s="32" t="s">
        <v>14371</v>
      </c>
      <c r="B287" s="32" t="s">
        <v>4530</v>
      </c>
      <c r="D287" s="32">
        <v>19294.125</v>
      </c>
      <c r="E287" s="33">
        <v>3283</v>
      </c>
      <c r="F287" s="33">
        <v>3283</v>
      </c>
      <c r="G287" s="33">
        <v>0</v>
      </c>
      <c r="H287" s="33">
        <v>0</v>
      </c>
      <c r="I287" s="33">
        <v>1038</v>
      </c>
      <c r="J287" s="33">
        <v>8652</v>
      </c>
      <c r="K287" s="32" t="s">
        <v>14367</v>
      </c>
      <c r="L287" s="32" t="s">
        <v>14368</v>
      </c>
      <c r="M287" t="str">
        <f>IF(AND(LEFT(O287,9)="benchmark",LEFT(O287,18)&lt;&gt;"benchmark_suitable"),1,"")</f>
        <v/>
      </c>
      <c r="N287" t="str">
        <f t="shared" si="0"/>
        <v/>
      </c>
      <c r="O287" s="32" t="s">
        <v>14372</v>
      </c>
      <c r="Q287">
        <f>MATCH(A287,summary!A:A,0)</f>
        <v>50</v>
      </c>
    </row>
    <row r="288" spans="1:17" x14ac:dyDescent="0.2">
      <c r="A288" s="32" t="s">
        <v>14373</v>
      </c>
      <c r="B288" s="32" t="s">
        <v>4530</v>
      </c>
      <c r="D288" s="32">
        <v>212040.35709999999</v>
      </c>
      <c r="E288" s="33">
        <v>1226</v>
      </c>
      <c r="F288" s="33">
        <v>1226</v>
      </c>
      <c r="G288" s="33">
        <v>0</v>
      </c>
      <c r="H288" s="33">
        <v>0</v>
      </c>
      <c r="I288" s="33">
        <v>335</v>
      </c>
      <c r="J288" s="33">
        <v>3130</v>
      </c>
      <c r="K288" s="32" t="s">
        <v>14367</v>
      </c>
      <c r="L288" s="32" t="s">
        <v>14368</v>
      </c>
      <c r="M288" t="str">
        <f>IF(AND(LEFT(O288,9)="benchmark",LEFT(O288,18)&lt;&gt;"benchmark_suitable"),1,"")</f>
        <v/>
      </c>
      <c r="N288" t="str">
        <f t="shared" si="0"/>
        <v/>
      </c>
      <c r="O288" s="32" t="s">
        <v>14372</v>
      </c>
      <c r="Q288">
        <f>MATCH(A288,summary!A:A,0)</f>
        <v>51</v>
      </c>
    </row>
    <row r="289" spans="1:17" x14ac:dyDescent="0.2">
      <c r="A289" s="32" t="s">
        <v>14374</v>
      </c>
      <c r="B289" s="32" t="s">
        <v>4530</v>
      </c>
      <c r="D289" s="32">
        <v>5751714.3289999999</v>
      </c>
      <c r="E289" s="33">
        <v>3080</v>
      </c>
      <c r="F289" s="33">
        <v>100</v>
      </c>
      <c r="G289" s="33">
        <v>0</v>
      </c>
      <c r="H289" s="33">
        <v>2980</v>
      </c>
      <c r="I289" s="33">
        <v>766</v>
      </c>
      <c r="J289" s="33">
        <v>14707</v>
      </c>
      <c r="K289" s="32" t="s">
        <v>14367</v>
      </c>
      <c r="L289" s="32" t="s">
        <v>14368</v>
      </c>
      <c r="M289" t="str">
        <f>IF(AND(LEFT(O289,9)="benchmark",LEFT(O289,18)&lt;&gt;"benchmark_suitable"),1,"")</f>
        <v/>
      </c>
      <c r="N289" t="str">
        <f t="shared" si="0"/>
        <v/>
      </c>
      <c r="O289" s="32" t="s">
        <v>14375</v>
      </c>
      <c r="Q289">
        <f>MATCH(A289,summary!A:A,0)</f>
        <v>52</v>
      </c>
    </row>
    <row r="290" spans="1:17" x14ac:dyDescent="0.2">
      <c r="A290" s="32" t="s">
        <v>292</v>
      </c>
      <c r="B290" s="32" t="s">
        <v>4530</v>
      </c>
      <c r="D290" s="32">
        <v>7580813.0460000001</v>
      </c>
      <c r="E290" s="33">
        <v>1388</v>
      </c>
      <c r="F290" s="33">
        <v>442</v>
      </c>
      <c r="G290" s="33">
        <v>96</v>
      </c>
      <c r="H290" s="33">
        <v>850</v>
      </c>
      <c r="I290" s="33">
        <v>1048</v>
      </c>
      <c r="J290" s="33">
        <v>20420</v>
      </c>
      <c r="K290" s="32" t="s">
        <v>14289</v>
      </c>
      <c r="L290" s="32" t="s">
        <v>14290</v>
      </c>
      <c r="M290" t="str">
        <f>IF(AND(LEFT(O290,9)="benchmark",LEFT(O290,18)&lt;&gt;"benchmark_suitable"),1,"")</f>
        <v/>
      </c>
      <c r="N290" t="str">
        <f t="shared" si="0"/>
        <v/>
      </c>
      <c r="O290" s="32" t="s">
        <v>14376</v>
      </c>
      <c r="Q290">
        <f>MATCH(A290,summary!A:A,0)</f>
        <v>53</v>
      </c>
    </row>
    <row r="291" spans="1:17" x14ac:dyDescent="0.2">
      <c r="A291" s="32" t="s">
        <v>14377</v>
      </c>
      <c r="B291" s="32" t="s">
        <v>14315</v>
      </c>
      <c r="D291" s="32" t="s">
        <v>14380</v>
      </c>
      <c r="E291" s="33">
        <v>572</v>
      </c>
      <c r="F291" s="33">
        <v>520</v>
      </c>
      <c r="G291" s="33">
        <v>0</v>
      </c>
      <c r="H291" s="33">
        <v>52</v>
      </c>
      <c r="I291" s="33">
        <v>582</v>
      </c>
      <c r="J291" s="33">
        <v>28280</v>
      </c>
      <c r="K291" s="32" t="s">
        <v>14378</v>
      </c>
      <c r="L291" s="32" t="s">
        <v>14379</v>
      </c>
      <c r="M291" t="str">
        <f>IF(AND(LEFT(O291,9)="benchmark",LEFT(O291,18)&lt;&gt;"benchmark_suitable"),1,"")</f>
        <v/>
      </c>
      <c r="N291" t="str">
        <f t="shared" si="0"/>
        <v/>
      </c>
      <c r="O291" s="32" t="s">
        <v>14381</v>
      </c>
      <c r="Q291">
        <f>MATCH(A291,summary!A:A,0)</f>
        <v>55</v>
      </c>
    </row>
    <row r="292" spans="1:17" x14ac:dyDescent="0.2">
      <c r="A292" s="32" t="s">
        <v>4358</v>
      </c>
      <c r="B292" s="32" t="s">
        <v>4530</v>
      </c>
      <c r="D292" s="32">
        <v>212</v>
      </c>
      <c r="E292" s="33">
        <v>156</v>
      </c>
      <c r="F292" s="33">
        <v>130</v>
      </c>
      <c r="G292" s="33">
        <v>0</v>
      </c>
      <c r="H292" s="33">
        <v>26</v>
      </c>
      <c r="I292" s="33">
        <v>161</v>
      </c>
      <c r="J292" s="33">
        <v>3720</v>
      </c>
      <c r="K292" s="32" t="s">
        <v>14378</v>
      </c>
      <c r="L292" s="32" t="s">
        <v>14379</v>
      </c>
      <c r="M292">
        <f>IF(AND(LEFT(O292,9)="benchmark",LEFT(O292,18)&lt;&gt;"benchmark_suitable"),1,"")</f>
        <v>1</v>
      </c>
      <c r="N292">
        <f t="shared" si="0"/>
        <v>1</v>
      </c>
      <c r="O292" s="32" t="s">
        <v>14382</v>
      </c>
      <c r="Q292">
        <f>MATCH(A292,summary!A:A,0)</f>
        <v>56</v>
      </c>
    </row>
    <row r="293" spans="1:17" x14ac:dyDescent="0.2">
      <c r="A293" s="32" t="s">
        <v>4048</v>
      </c>
      <c r="B293" s="32" t="s">
        <v>4530</v>
      </c>
      <c r="D293" s="32">
        <v>90.009878610000001</v>
      </c>
      <c r="E293" s="33">
        <v>48738</v>
      </c>
      <c r="F293" s="33">
        <v>46667</v>
      </c>
      <c r="G293" s="33">
        <v>106</v>
      </c>
      <c r="H293" s="33">
        <v>1965</v>
      </c>
      <c r="I293" s="33">
        <v>21732</v>
      </c>
      <c r="J293" s="33">
        <v>257532</v>
      </c>
      <c r="K293" s="32" t="s">
        <v>14383</v>
      </c>
      <c r="L293" s="32" t="s">
        <v>14290</v>
      </c>
      <c r="M293">
        <f>IF(AND(LEFT(O293,9)="benchmark",LEFT(O293,18)&lt;&gt;"benchmark_suitable"),1,"")</f>
        <v>1</v>
      </c>
      <c r="N293">
        <f t="shared" si="0"/>
        <v>1</v>
      </c>
      <c r="O293" s="32" t="s">
        <v>14384</v>
      </c>
      <c r="Q293">
        <f>MATCH(A293,summary!A:A,0)</f>
        <v>57</v>
      </c>
    </row>
    <row r="294" spans="1:17" x14ac:dyDescent="0.2">
      <c r="A294" s="32" t="s">
        <v>4089</v>
      </c>
      <c r="B294" s="32" t="s">
        <v>4531</v>
      </c>
      <c r="D294" s="32">
        <v>2463621.577</v>
      </c>
      <c r="E294" s="33">
        <v>6480</v>
      </c>
      <c r="F294" s="33">
        <v>2220</v>
      </c>
      <c r="G294" s="33">
        <v>0</v>
      </c>
      <c r="H294" s="33">
        <v>4260</v>
      </c>
      <c r="I294" s="33">
        <v>4380</v>
      </c>
      <c r="J294" s="33">
        <v>58878</v>
      </c>
      <c r="K294" s="32" t="s">
        <v>14385</v>
      </c>
      <c r="L294" s="32" t="s">
        <v>14290</v>
      </c>
      <c r="M294" t="str">
        <f>IF(AND(LEFT(O294,9)="benchmark",LEFT(O294,18)&lt;&gt;"benchmark_suitable"),1,"")</f>
        <v/>
      </c>
      <c r="N294" t="str">
        <f t="shared" si="0"/>
        <v/>
      </c>
      <c r="O294" s="32" t="s">
        <v>14386</v>
      </c>
      <c r="Q294">
        <f>MATCH(A294,summary!A:A,0)</f>
        <v>58</v>
      </c>
    </row>
    <row r="295" spans="1:17" x14ac:dyDescent="0.2">
      <c r="A295" s="32" t="s">
        <v>14387</v>
      </c>
      <c r="B295" s="32" t="s">
        <v>4530</v>
      </c>
      <c r="D295" s="32">
        <v>106.90470000000001</v>
      </c>
      <c r="E295" s="33">
        <v>49758</v>
      </c>
      <c r="F295" s="33">
        <v>918</v>
      </c>
      <c r="G295" s="33">
        <v>0</v>
      </c>
      <c r="H295" s="33">
        <v>48840</v>
      </c>
      <c r="I295" s="33">
        <v>3946</v>
      </c>
      <c r="J295" s="33">
        <v>33792</v>
      </c>
      <c r="K295" s="32" t="s">
        <v>14388</v>
      </c>
      <c r="L295" s="32" t="s">
        <v>14389</v>
      </c>
      <c r="M295" t="str">
        <f>IF(AND(LEFT(O295,9)="benchmark",LEFT(O295,18)&lt;&gt;"benchmark_suitable"),1,"")</f>
        <v/>
      </c>
      <c r="N295" t="str">
        <f t="shared" si="0"/>
        <v/>
      </c>
      <c r="O295" s="32" t="s">
        <v>14390</v>
      </c>
      <c r="Q295">
        <f>MATCH(A295,summary!A:A,0)</f>
        <v>59</v>
      </c>
    </row>
    <row r="296" spans="1:17" x14ac:dyDescent="0.2">
      <c r="A296" s="32" t="s">
        <v>14391</v>
      </c>
      <c r="B296" s="32" t="s">
        <v>4530</v>
      </c>
      <c r="D296" s="32">
        <v>-1.5</v>
      </c>
      <c r="E296" s="33">
        <v>100</v>
      </c>
      <c r="F296" s="33">
        <v>88</v>
      </c>
      <c r="G296" s="33">
        <v>0</v>
      </c>
      <c r="H296" s="33">
        <v>12</v>
      </c>
      <c r="I296" s="33">
        <v>30</v>
      </c>
      <c r="J296" s="33">
        <v>209</v>
      </c>
      <c r="K296" s="32" t="s">
        <v>14392</v>
      </c>
      <c r="L296" s="32" t="s">
        <v>14290</v>
      </c>
      <c r="M296" t="str">
        <f>IF(AND(LEFT(O296,9)="benchmark",LEFT(O296,18)&lt;&gt;"benchmark_suitable"),1,"")</f>
        <v/>
      </c>
      <c r="N296">
        <f t="shared" si="0"/>
        <v>1</v>
      </c>
      <c r="O296" s="32" t="s">
        <v>14393</v>
      </c>
      <c r="Q296">
        <f>MATCH(A296,summary!A:A,0)</f>
        <v>60</v>
      </c>
    </row>
    <row r="297" spans="1:17" x14ac:dyDescent="0.2">
      <c r="A297" s="32" t="s">
        <v>4359</v>
      </c>
      <c r="B297" s="32" t="s">
        <v>4530</v>
      </c>
      <c r="D297" s="34">
        <v>24544.25</v>
      </c>
      <c r="E297" s="33">
        <v>3872</v>
      </c>
      <c r="F297" s="33">
        <v>288</v>
      </c>
      <c r="G297" s="33">
        <v>0</v>
      </c>
      <c r="H297" s="33">
        <v>3584</v>
      </c>
      <c r="I297" s="33">
        <v>3904</v>
      </c>
      <c r="J297" s="33">
        <v>11408</v>
      </c>
      <c r="K297" s="32" t="s">
        <v>14311</v>
      </c>
      <c r="L297" s="32" t="s">
        <v>14312</v>
      </c>
      <c r="M297">
        <f>IF(AND(LEFT(O297,9)="benchmark",LEFT(O297,18)&lt;&gt;"benchmark_suitable"),1,"")</f>
        <v>1</v>
      </c>
      <c r="N297">
        <f t="shared" si="0"/>
        <v>1</v>
      </c>
      <c r="O297" s="32" t="s">
        <v>14394</v>
      </c>
      <c r="Q297">
        <f>MATCH(A297,summary!A:A,0)</f>
        <v>61</v>
      </c>
    </row>
    <row r="298" spans="1:17" x14ac:dyDescent="0.2">
      <c r="A298" s="32" t="s">
        <v>4090</v>
      </c>
      <c r="B298" s="32" t="s">
        <v>4531</v>
      </c>
      <c r="D298" s="32">
        <v>25687.9</v>
      </c>
      <c r="E298" s="33">
        <v>3872</v>
      </c>
      <c r="F298" s="33">
        <v>288</v>
      </c>
      <c r="G298" s="33">
        <v>0</v>
      </c>
      <c r="H298" s="33">
        <v>3584</v>
      </c>
      <c r="I298" s="33">
        <v>3904</v>
      </c>
      <c r="J298" s="33">
        <v>11408</v>
      </c>
      <c r="K298" s="32" t="s">
        <v>14311</v>
      </c>
      <c r="L298" s="32" t="s">
        <v>14312</v>
      </c>
      <c r="M298" t="str">
        <f>IF(AND(LEFT(O298,9)="benchmark",LEFT(O298,18)&lt;&gt;"benchmark_suitable"),1,"")</f>
        <v/>
      </c>
      <c r="N298" t="str">
        <f t="shared" si="0"/>
        <v/>
      </c>
      <c r="O298" s="32" t="s">
        <v>14395</v>
      </c>
      <c r="Q298">
        <f>MATCH(A298,summary!A:A,0)</f>
        <v>62</v>
      </c>
    </row>
    <row r="299" spans="1:17" x14ac:dyDescent="0.2">
      <c r="A299" s="32" t="s">
        <v>4091</v>
      </c>
      <c r="B299" s="32" t="s">
        <v>4531</v>
      </c>
      <c r="D299" s="32">
        <v>-218764.88529999999</v>
      </c>
      <c r="E299" s="33">
        <v>61152</v>
      </c>
      <c r="F299" s="33">
        <v>61152</v>
      </c>
      <c r="G299" s="33">
        <v>0</v>
      </c>
      <c r="H299" s="33">
        <v>0</v>
      </c>
      <c r="I299" s="33">
        <v>60680</v>
      </c>
      <c r="J299" s="33">
        <v>854392</v>
      </c>
      <c r="K299" s="32" t="s">
        <v>14396</v>
      </c>
      <c r="L299" s="32" t="s">
        <v>14397</v>
      </c>
      <c r="M299" t="str">
        <f>IF(AND(LEFT(O299,9)="benchmark",LEFT(O299,18)&lt;&gt;"benchmark_suitable"),1,"")</f>
        <v/>
      </c>
      <c r="N299" t="str">
        <f t="shared" si="0"/>
        <v/>
      </c>
      <c r="O299" s="32" t="s">
        <v>14398</v>
      </c>
      <c r="Q299">
        <f>MATCH(A299,summary!A:A,0)</f>
        <v>63</v>
      </c>
    </row>
    <row r="300" spans="1:17" x14ac:dyDescent="0.2">
      <c r="A300" s="32" t="s">
        <v>4360</v>
      </c>
      <c r="B300" s="32" t="s">
        <v>4531</v>
      </c>
      <c r="D300" s="32">
        <v>-357544.31150000001</v>
      </c>
      <c r="E300" s="33">
        <v>147912</v>
      </c>
      <c r="F300" s="33">
        <v>147912</v>
      </c>
      <c r="G300" s="33">
        <v>0</v>
      </c>
      <c r="H300" s="33">
        <v>0</v>
      </c>
      <c r="I300" s="33">
        <v>17245</v>
      </c>
      <c r="J300" s="33">
        <v>2027730</v>
      </c>
      <c r="K300" s="32" t="s">
        <v>14399</v>
      </c>
      <c r="L300" s="32" t="s">
        <v>14397</v>
      </c>
      <c r="M300">
        <f>IF(AND(LEFT(O300,9)="benchmark",LEFT(O300,18)&lt;&gt;"benchmark_suitable"),1,"")</f>
        <v>1</v>
      </c>
      <c r="N300">
        <f t="shared" si="0"/>
        <v>1</v>
      </c>
      <c r="O300" s="32" t="s">
        <v>14400</v>
      </c>
      <c r="Q300">
        <f>MATCH(A300,summary!A:A,0)</f>
        <v>64</v>
      </c>
    </row>
    <row r="301" spans="1:17" x14ac:dyDescent="0.2">
      <c r="A301" s="32" t="s">
        <v>4092</v>
      </c>
      <c r="B301" s="32" t="s">
        <v>14315</v>
      </c>
      <c r="D301" s="32" t="s">
        <v>14401</v>
      </c>
      <c r="E301" s="33">
        <v>393800</v>
      </c>
      <c r="F301" s="33">
        <v>393800</v>
      </c>
      <c r="G301" s="33">
        <v>0</v>
      </c>
      <c r="H301" s="33">
        <v>0</v>
      </c>
      <c r="I301" s="33">
        <v>23069</v>
      </c>
      <c r="J301" s="33">
        <v>3301840</v>
      </c>
      <c r="K301" s="32" t="s">
        <v>14399</v>
      </c>
      <c r="L301" s="32" t="s">
        <v>14397</v>
      </c>
      <c r="M301" t="str">
        <f>IF(AND(LEFT(O301,9)="benchmark",LEFT(O301,18)&lt;&gt;"benchmark_suitable"),1,"")</f>
        <v/>
      </c>
      <c r="N301" t="str">
        <f t="shared" si="0"/>
        <v/>
      </c>
      <c r="O301" s="32" t="s">
        <v>14402</v>
      </c>
      <c r="Q301">
        <f>MATCH(A301,summary!A:A,0)</f>
        <v>65</v>
      </c>
    </row>
    <row r="302" spans="1:17" x14ac:dyDescent="0.2">
      <c r="A302" s="32" t="s">
        <v>4093</v>
      </c>
      <c r="B302" s="32" t="s">
        <v>4530</v>
      </c>
      <c r="D302" s="32">
        <v>-106411.8401</v>
      </c>
      <c r="E302" s="33">
        <v>21600</v>
      </c>
      <c r="F302" s="33">
        <v>21600</v>
      </c>
      <c r="G302" s="33">
        <v>0</v>
      </c>
      <c r="H302" s="33">
        <v>0</v>
      </c>
      <c r="I302" s="33">
        <v>4964</v>
      </c>
      <c r="J302" s="33">
        <v>155520</v>
      </c>
      <c r="K302" s="32" t="s">
        <v>14399</v>
      </c>
      <c r="L302" s="32" t="s">
        <v>14397</v>
      </c>
      <c r="M302" t="str">
        <f>IF(AND(LEFT(O302,9)="benchmark",LEFT(O302,18)&lt;&gt;"benchmark_suitable"),1,"")</f>
        <v/>
      </c>
      <c r="N302">
        <f t="shared" si="0"/>
        <v>1</v>
      </c>
      <c r="O302" s="32" t="s">
        <v>14403</v>
      </c>
      <c r="Q302">
        <f>MATCH(A302,summary!A:A,0)</f>
        <v>66</v>
      </c>
    </row>
    <row r="303" spans="1:17" x14ac:dyDescent="0.2">
      <c r="A303" s="32" t="s">
        <v>4361</v>
      </c>
      <c r="B303" s="32" t="s">
        <v>4531</v>
      </c>
      <c r="D303" s="32">
        <v>-284248.23070000001</v>
      </c>
      <c r="E303" s="33">
        <v>114240</v>
      </c>
      <c r="F303" s="33">
        <v>114240</v>
      </c>
      <c r="G303" s="33">
        <v>0</v>
      </c>
      <c r="H303" s="33">
        <v>0</v>
      </c>
      <c r="I303" s="33">
        <v>29904</v>
      </c>
      <c r="J303" s="33">
        <v>1283180</v>
      </c>
      <c r="K303" s="32" t="s">
        <v>14399</v>
      </c>
      <c r="L303" s="32" t="s">
        <v>14397</v>
      </c>
      <c r="M303">
        <f>IF(AND(LEFT(O303,9)="benchmark",LEFT(O303,18)&lt;&gt;"benchmark_suitable"),1,"")</f>
        <v>1</v>
      </c>
      <c r="N303">
        <f t="shared" si="0"/>
        <v>1</v>
      </c>
      <c r="O303" s="32" t="s">
        <v>14404</v>
      </c>
      <c r="Q303">
        <f>MATCH(A303,summary!A:A,0)</f>
        <v>67</v>
      </c>
    </row>
    <row r="304" spans="1:17" x14ac:dyDescent="0.2">
      <c r="A304" s="32" t="s">
        <v>4533</v>
      </c>
      <c r="B304" s="32" t="s">
        <v>4530</v>
      </c>
      <c r="D304" s="33">
        <v>7</v>
      </c>
      <c r="E304" s="33">
        <v>1751</v>
      </c>
      <c r="F304" s="33">
        <v>483</v>
      </c>
      <c r="G304" s="33">
        <v>0</v>
      </c>
      <c r="H304" s="33">
        <v>1268</v>
      </c>
      <c r="I304" s="33">
        <v>1913</v>
      </c>
      <c r="J304" s="33">
        <v>227072</v>
      </c>
      <c r="K304" s="32" t="s">
        <v>14289</v>
      </c>
      <c r="L304" s="32" t="s">
        <v>4533</v>
      </c>
      <c r="M304" t="str">
        <f>IF(AND(LEFT(O304,9)="benchmark",LEFT(O304,18)&lt;&gt;"benchmark_suitable"),1,"")</f>
        <v/>
      </c>
      <c r="N304" t="str">
        <f t="shared" si="0"/>
        <v/>
      </c>
      <c r="O304" s="32" t="s">
        <v>14405</v>
      </c>
      <c r="Q304">
        <f>MATCH(A304,summary!A:A,0)</f>
        <v>68</v>
      </c>
    </row>
    <row r="305" spans="1:17" x14ac:dyDescent="0.2">
      <c r="A305" s="32" t="s">
        <v>314</v>
      </c>
      <c r="B305" s="32" t="s">
        <v>4530</v>
      </c>
      <c r="D305" s="32">
        <v>3.3383625480000001</v>
      </c>
      <c r="E305" s="33">
        <v>1751</v>
      </c>
      <c r="F305" s="33">
        <v>252</v>
      </c>
      <c r="G305" s="33">
        <v>0</v>
      </c>
      <c r="H305" s="33">
        <v>1499</v>
      </c>
      <c r="I305" s="33">
        <v>1913</v>
      </c>
      <c r="J305" s="33">
        <v>227072</v>
      </c>
      <c r="K305" s="32" t="s">
        <v>14289</v>
      </c>
      <c r="L305" s="32" t="s">
        <v>4533</v>
      </c>
      <c r="M305" t="str">
        <f>IF(AND(LEFT(O305,9)="benchmark",LEFT(O305,18)&lt;&gt;"benchmark_suitable"),1,"")</f>
        <v/>
      </c>
      <c r="N305" t="str">
        <f t="shared" si="0"/>
        <v/>
      </c>
      <c r="O305" s="32" t="s">
        <v>14406</v>
      </c>
      <c r="Q305">
        <f>MATCH(A305,summary!A:A,0)</f>
        <v>69</v>
      </c>
    </row>
    <row r="306" spans="1:17" x14ac:dyDescent="0.2">
      <c r="A306" s="32" t="s">
        <v>14407</v>
      </c>
      <c r="B306" s="32" t="s">
        <v>4530</v>
      </c>
      <c r="D306" s="33">
        <v>85</v>
      </c>
      <c r="E306" s="33">
        <v>2500</v>
      </c>
      <c r="F306" s="33">
        <v>1250</v>
      </c>
      <c r="G306" s="33">
        <v>0</v>
      </c>
      <c r="H306" s="33">
        <v>1250</v>
      </c>
      <c r="I306" s="33">
        <v>1750</v>
      </c>
      <c r="J306" s="33">
        <v>5000</v>
      </c>
      <c r="K306" s="32" t="s">
        <v>14408</v>
      </c>
      <c r="L306" s="32" t="s">
        <v>14409</v>
      </c>
      <c r="M306" t="str">
        <f>IF(AND(LEFT(O306,9)="benchmark",LEFT(O306,18)&lt;&gt;"benchmark_suitable"),1,"")</f>
        <v/>
      </c>
      <c r="N306" t="str">
        <f t="shared" si="0"/>
        <v/>
      </c>
      <c r="O306" s="32" t="s">
        <v>14410</v>
      </c>
      <c r="Q306">
        <f>MATCH(A306,summary!A:A,0)</f>
        <v>70</v>
      </c>
    </row>
    <row r="307" spans="1:17" x14ac:dyDescent="0.2">
      <c r="A307" s="32" t="s">
        <v>14411</v>
      </c>
      <c r="B307" s="32" t="s">
        <v>4530</v>
      </c>
      <c r="D307" s="33">
        <v>144</v>
      </c>
      <c r="E307" s="33">
        <v>2500</v>
      </c>
      <c r="F307" s="33">
        <v>1250</v>
      </c>
      <c r="G307" s="33">
        <v>0</v>
      </c>
      <c r="H307" s="33">
        <v>1250</v>
      </c>
      <c r="I307" s="33">
        <v>1750</v>
      </c>
      <c r="J307" s="33">
        <v>5000</v>
      </c>
      <c r="K307" s="32" t="s">
        <v>14408</v>
      </c>
      <c r="L307" s="32" t="s">
        <v>14409</v>
      </c>
      <c r="M307" t="str">
        <f>IF(AND(LEFT(O307,9)="benchmark",LEFT(O307,18)&lt;&gt;"benchmark_suitable"),1,"")</f>
        <v/>
      </c>
      <c r="N307">
        <f t="shared" si="0"/>
        <v>1</v>
      </c>
      <c r="O307" s="32" t="s">
        <v>14412</v>
      </c>
      <c r="Q307">
        <f>MATCH(A307,summary!A:A,0)</f>
        <v>71</v>
      </c>
    </row>
    <row r="308" spans="1:17" x14ac:dyDescent="0.2">
      <c r="A308" s="32" t="s">
        <v>336</v>
      </c>
      <c r="B308" s="32" t="s">
        <v>4530</v>
      </c>
      <c r="D308" s="33">
        <v>754</v>
      </c>
      <c r="E308" s="33">
        <v>2500</v>
      </c>
      <c r="F308" s="33">
        <v>1250</v>
      </c>
      <c r="G308" s="33">
        <v>0</v>
      </c>
      <c r="H308" s="33">
        <v>1250</v>
      </c>
      <c r="I308" s="33">
        <v>1750</v>
      </c>
      <c r="J308" s="33">
        <v>5000</v>
      </c>
      <c r="K308" s="32" t="s">
        <v>14408</v>
      </c>
      <c r="L308" s="32" t="s">
        <v>14409</v>
      </c>
      <c r="M308">
        <f>IF(AND(LEFT(O308,9)="benchmark",LEFT(O308,18)&lt;&gt;"benchmark_suitable"),1,"")</f>
        <v>1</v>
      </c>
      <c r="N308">
        <f t="shared" si="0"/>
        <v>1</v>
      </c>
      <c r="O308" s="32" t="s">
        <v>14413</v>
      </c>
      <c r="Q308">
        <f>MATCH(A308,summary!A:A,0)</f>
        <v>72</v>
      </c>
    </row>
    <row r="309" spans="1:17" x14ac:dyDescent="0.2">
      <c r="A309" s="32" t="s">
        <v>14414</v>
      </c>
      <c r="B309" s="32" t="s">
        <v>4530</v>
      </c>
      <c r="D309" s="33">
        <v>383285</v>
      </c>
      <c r="E309" s="33">
        <v>390</v>
      </c>
      <c r="F309" s="33">
        <v>195</v>
      </c>
      <c r="G309" s="33">
        <v>0</v>
      </c>
      <c r="H309" s="33">
        <v>195</v>
      </c>
      <c r="I309" s="33">
        <v>372</v>
      </c>
      <c r="J309" s="33">
        <v>975</v>
      </c>
      <c r="K309" s="32" t="s">
        <v>14289</v>
      </c>
      <c r="L309" s="32" t="s">
        <v>14290</v>
      </c>
      <c r="M309" t="str">
        <f>IF(AND(LEFT(O309,9)="benchmark",LEFT(O309,18)&lt;&gt;"benchmark_suitable"),1,"")</f>
        <v/>
      </c>
      <c r="N309" t="str">
        <f t="shared" si="0"/>
        <v/>
      </c>
      <c r="O309" s="32" t="s">
        <v>14415</v>
      </c>
      <c r="Q309">
        <f>MATCH(A309,summary!A:A,0)</f>
        <v>73</v>
      </c>
    </row>
    <row r="310" spans="1:17" x14ac:dyDescent="0.2">
      <c r="A310" s="32" t="s">
        <v>14416</v>
      </c>
      <c r="B310" s="32" t="s">
        <v>4530</v>
      </c>
      <c r="D310" s="33">
        <v>1044</v>
      </c>
      <c r="E310" s="33">
        <v>5304</v>
      </c>
      <c r="F310" s="33">
        <v>2652</v>
      </c>
      <c r="G310" s="33">
        <v>0</v>
      </c>
      <c r="H310" s="33">
        <v>2652</v>
      </c>
      <c r="I310" s="33">
        <v>2704</v>
      </c>
      <c r="J310" s="33">
        <v>10608</v>
      </c>
      <c r="K310" s="32" t="s">
        <v>14289</v>
      </c>
      <c r="L310" s="32" t="s">
        <v>14290</v>
      </c>
      <c r="M310" t="str">
        <f>IF(AND(LEFT(O310,9)="benchmark",LEFT(O310,18)&lt;&gt;"benchmark_suitable"),1,"")</f>
        <v/>
      </c>
      <c r="N310">
        <f t="shared" si="0"/>
        <v>1</v>
      </c>
      <c r="O310" s="32" t="s">
        <v>14417</v>
      </c>
      <c r="Q310">
        <f>MATCH(A310,summary!A:A,0)</f>
        <v>78</v>
      </c>
    </row>
    <row r="311" spans="1:17" x14ac:dyDescent="0.2">
      <c r="A311" s="32" t="s">
        <v>444</v>
      </c>
      <c r="B311" s="32" t="s">
        <v>4530</v>
      </c>
      <c r="D311" s="33">
        <v>62</v>
      </c>
      <c r="E311" s="33">
        <v>1083</v>
      </c>
      <c r="F311" s="33">
        <v>794</v>
      </c>
      <c r="G311" s="33">
        <v>0</v>
      </c>
      <c r="H311" s="33">
        <v>289</v>
      </c>
      <c r="I311" s="33">
        <v>1532</v>
      </c>
      <c r="J311" s="33">
        <v>4507</v>
      </c>
      <c r="K311" s="32" t="s">
        <v>14418</v>
      </c>
      <c r="L311" s="32" t="s">
        <v>14290</v>
      </c>
      <c r="M311" t="str">
        <f>IF(AND(LEFT(O311,9)="benchmark",LEFT(O311,18)&lt;&gt;"benchmark_suitable"),1,"")</f>
        <v/>
      </c>
      <c r="N311" t="str">
        <f t="shared" si="0"/>
        <v/>
      </c>
      <c r="O311" s="32" t="s">
        <v>14419</v>
      </c>
      <c r="Q311">
        <f>MATCH(A311,summary!A:A,0)</f>
        <v>79</v>
      </c>
    </row>
    <row r="312" spans="1:17" x14ac:dyDescent="0.2">
      <c r="A312" s="32" t="s">
        <v>463</v>
      </c>
      <c r="B312" s="32" t="s">
        <v>4531</v>
      </c>
      <c r="D312" s="34">
        <v>184202.75</v>
      </c>
      <c r="E312" s="33">
        <v>792</v>
      </c>
      <c r="F312" s="33">
        <v>240</v>
      </c>
      <c r="G312" s="33">
        <v>0</v>
      </c>
      <c r="H312" s="33">
        <v>552</v>
      </c>
      <c r="I312" s="33">
        <v>1307</v>
      </c>
      <c r="J312" s="33">
        <v>3953</v>
      </c>
      <c r="K312" s="32" t="s">
        <v>14420</v>
      </c>
      <c r="L312" s="32" t="s">
        <v>14290</v>
      </c>
      <c r="M312" t="str">
        <f>IF(AND(LEFT(O312,9)="benchmark",LEFT(O312,18)&lt;&gt;"benchmark_suitable"),1,"")</f>
        <v/>
      </c>
      <c r="N312" t="str">
        <f t="shared" ref="N312:N375" si="1">IF(NOT(ISERROR(FIND("benchmark_suitable",O312))),1,"")</f>
        <v/>
      </c>
      <c r="O312" s="32" t="s">
        <v>14421</v>
      </c>
      <c r="Q312">
        <f>MATCH(A312,summary!A:A,0)</f>
        <v>80</v>
      </c>
    </row>
    <row r="313" spans="1:17" x14ac:dyDescent="0.2">
      <c r="A313" s="32" t="s">
        <v>14422</v>
      </c>
      <c r="B313" s="32" t="s">
        <v>14315</v>
      </c>
      <c r="D313" s="32" t="s">
        <v>14424</v>
      </c>
      <c r="E313" s="33">
        <v>590519</v>
      </c>
      <c r="F313" s="33">
        <v>122614</v>
      </c>
      <c r="G313" s="33">
        <v>0</v>
      </c>
      <c r="H313" s="33">
        <v>467905</v>
      </c>
      <c r="I313" s="33">
        <v>1299953</v>
      </c>
      <c r="J313" s="33">
        <v>3565460</v>
      </c>
      <c r="K313" s="32" t="s">
        <v>14423</v>
      </c>
      <c r="L313" s="32" t="s">
        <v>14290</v>
      </c>
      <c r="M313" t="str">
        <f>IF(AND(LEFT(O313,9)="benchmark",LEFT(O313,18)&lt;&gt;"benchmark_suitable"),1,"")</f>
        <v/>
      </c>
      <c r="N313" t="str">
        <f t="shared" si="1"/>
        <v/>
      </c>
      <c r="O313" s="32" t="s">
        <v>14425</v>
      </c>
      <c r="Q313">
        <f>MATCH(A313,summary!A:A,0)</f>
        <v>81</v>
      </c>
    </row>
    <row r="314" spans="1:17" x14ac:dyDescent="0.2">
      <c r="A314" s="32" t="s">
        <v>4094</v>
      </c>
      <c r="B314" s="32" t="s">
        <v>4530</v>
      </c>
      <c r="D314" s="34">
        <v>3065005.78</v>
      </c>
      <c r="E314" s="33">
        <v>7328</v>
      </c>
      <c r="F314" s="33">
        <v>6110</v>
      </c>
      <c r="G314" s="33">
        <v>0</v>
      </c>
      <c r="H314" s="33">
        <v>1218</v>
      </c>
      <c r="I314" s="33">
        <v>1203</v>
      </c>
      <c r="J314" s="33">
        <v>71489</v>
      </c>
      <c r="K314" s="32" t="s">
        <v>14426</v>
      </c>
      <c r="L314" s="32" t="s">
        <v>14290</v>
      </c>
      <c r="M314" t="str">
        <f>IF(AND(LEFT(O314,9)="benchmark",LEFT(O314,18)&lt;&gt;"benchmark_suitable"),1,"")</f>
        <v/>
      </c>
      <c r="N314">
        <f t="shared" si="1"/>
        <v>1</v>
      </c>
      <c r="O314" s="32" t="s">
        <v>14427</v>
      </c>
      <c r="Q314">
        <f>MATCH(A314,summary!A:A,0)</f>
        <v>82</v>
      </c>
    </row>
    <row r="315" spans="1:17" x14ac:dyDescent="0.2">
      <c r="A315" s="32" t="s">
        <v>484</v>
      </c>
      <c r="B315" s="32" t="s">
        <v>4530</v>
      </c>
      <c r="D315" s="32">
        <v>46.75</v>
      </c>
      <c r="E315" s="33">
        <v>505</v>
      </c>
      <c r="F315" s="33">
        <v>28</v>
      </c>
      <c r="G315" s="33">
        <v>0</v>
      </c>
      <c r="H315" s="33">
        <v>477</v>
      </c>
      <c r="I315" s="33">
        <v>576</v>
      </c>
      <c r="J315" s="33">
        <v>2184</v>
      </c>
      <c r="K315" s="32" t="s">
        <v>14289</v>
      </c>
      <c r="L315" s="32" t="s">
        <v>14290</v>
      </c>
      <c r="M315" t="str">
        <f>IF(AND(LEFT(O315,9)="benchmark",LEFT(O315,18)&lt;&gt;"benchmark_suitable"),1,"")</f>
        <v/>
      </c>
      <c r="N315">
        <f t="shared" si="1"/>
        <v>1</v>
      </c>
      <c r="O315" s="32" t="s">
        <v>14428</v>
      </c>
      <c r="Q315">
        <f>MATCH(A315,summary!A:A,0)</f>
        <v>83</v>
      </c>
    </row>
    <row r="316" spans="1:17" x14ac:dyDescent="0.2">
      <c r="A316" s="32" t="s">
        <v>504</v>
      </c>
      <c r="B316" s="32" t="s">
        <v>4530</v>
      </c>
      <c r="D316" s="32">
        <v>54.6</v>
      </c>
      <c r="E316" s="33">
        <v>505</v>
      </c>
      <c r="F316" s="33">
        <v>35</v>
      </c>
      <c r="G316" s="33">
        <v>0</v>
      </c>
      <c r="H316" s="33">
        <v>470</v>
      </c>
      <c r="I316" s="33">
        <v>576</v>
      </c>
      <c r="J316" s="33">
        <v>2184</v>
      </c>
      <c r="K316" s="32" t="s">
        <v>14429</v>
      </c>
      <c r="L316" s="32" t="s">
        <v>14290</v>
      </c>
      <c r="M316" t="str">
        <f>IF(AND(LEFT(O316,9)="benchmark",LEFT(O316,18)&lt;&gt;"benchmark_suitable"),1,"")</f>
        <v/>
      </c>
      <c r="N316">
        <f t="shared" si="1"/>
        <v>1</v>
      </c>
      <c r="O316" s="32" t="s">
        <v>14428</v>
      </c>
      <c r="Q316">
        <f>MATCH(A316,summary!A:A,0)</f>
        <v>84</v>
      </c>
    </row>
    <row r="317" spans="1:17" x14ac:dyDescent="0.2">
      <c r="A317" s="32" t="s">
        <v>526</v>
      </c>
      <c r="B317" s="32" t="s">
        <v>4530</v>
      </c>
      <c r="D317" s="32">
        <v>6742.1998839999997</v>
      </c>
      <c r="E317" s="33">
        <v>2298</v>
      </c>
      <c r="F317" s="33">
        <v>170</v>
      </c>
      <c r="G317" s="33">
        <v>0</v>
      </c>
      <c r="H317" s="33">
        <v>2128</v>
      </c>
      <c r="I317" s="33">
        <v>1026</v>
      </c>
      <c r="J317" s="33">
        <v>4496</v>
      </c>
      <c r="K317" s="32" t="s">
        <v>14429</v>
      </c>
      <c r="L317" s="32" t="s">
        <v>14290</v>
      </c>
      <c r="M317">
        <f>IF(AND(LEFT(O317,9)="benchmark",LEFT(O317,18)&lt;&gt;"benchmark_suitable"),1,"")</f>
        <v>1</v>
      </c>
      <c r="N317">
        <f t="shared" si="1"/>
        <v>1</v>
      </c>
      <c r="O317" s="32" t="s">
        <v>14430</v>
      </c>
      <c r="Q317">
        <f>MATCH(A317,summary!A:A,0)</f>
        <v>85</v>
      </c>
    </row>
    <row r="318" spans="1:17" x14ac:dyDescent="0.2">
      <c r="A318" s="32" t="s">
        <v>548</v>
      </c>
      <c r="B318" s="32" t="s">
        <v>4530</v>
      </c>
      <c r="D318" s="32">
        <v>7.5989849999999999</v>
      </c>
      <c r="E318" s="33">
        <v>353</v>
      </c>
      <c r="F318" s="33">
        <v>239</v>
      </c>
      <c r="G318" s="33">
        <v>25</v>
      </c>
      <c r="H318" s="33">
        <v>89</v>
      </c>
      <c r="I318" s="33">
        <v>274</v>
      </c>
      <c r="J318" s="33">
        <v>1409</v>
      </c>
      <c r="K318" s="32" t="s">
        <v>14289</v>
      </c>
      <c r="L318" s="32" t="s">
        <v>14290</v>
      </c>
      <c r="M318" t="str">
        <f>IF(AND(LEFT(O318,9)="benchmark",LEFT(O318,18)&lt;&gt;"benchmark_suitable"),1,"")</f>
        <v/>
      </c>
      <c r="N318" t="str">
        <f t="shared" si="1"/>
        <v/>
      </c>
      <c r="O318" s="32" t="s">
        <v>14431</v>
      </c>
      <c r="Q318">
        <f>MATCH(A318,summary!A:A,0)</f>
        <v>86</v>
      </c>
    </row>
    <row r="319" spans="1:17" x14ac:dyDescent="0.2">
      <c r="A319" s="32" t="s">
        <v>4095</v>
      </c>
      <c r="B319" s="32" t="s">
        <v>4530</v>
      </c>
      <c r="D319" s="33">
        <v>190</v>
      </c>
      <c r="E319" s="33">
        <v>5831</v>
      </c>
      <c r="F319" s="33">
        <v>5831</v>
      </c>
      <c r="G319" s="33">
        <v>0</v>
      </c>
      <c r="H319" s="33">
        <v>0</v>
      </c>
      <c r="I319" s="33">
        <v>175620</v>
      </c>
      <c r="J319" s="33">
        <v>869139</v>
      </c>
      <c r="K319" s="32" t="s">
        <v>14432</v>
      </c>
      <c r="L319" s="32" t="s">
        <v>14433</v>
      </c>
      <c r="M319" t="str">
        <f>IF(AND(LEFT(O319,9)="benchmark",LEFT(O319,18)&lt;&gt;"benchmark_suitable"),1,"")</f>
        <v/>
      </c>
      <c r="N319" t="str">
        <f t="shared" si="1"/>
        <v/>
      </c>
      <c r="O319" s="32" t="s">
        <v>14434</v>
      </c>
      <c r="Q319">
        <f>MATCH(A319,summary!A:A,0)</f>
        <v>87</v>
      </c>
    </row>
    <row r="320" spans="1:17" x14ac:dyDescent="0.2">
      <c r="A320" s="32" t="s">
        <v>14435</v>
      </c>
      <c r="B320" s="32" t="s">
        <v>14315</v>
      </c>
      <c r="D320" s="32" t="s">
        <v>14436</v>
      </c>
      <c r="E320" s="33">
        <v>3243</v>
      </c>
      <c r="F320" s="33">
        <v>2360</v>
      </c>
      <c r="G320" s="33">
        <v>883</v>
      </c>
      <c r="H320" s="33">
        <v>0</v>
      </c>
      <c r="I320" s="33">
        <v>3290</v>
      </c>
      <c r="J320" s="33">
        <v>25762</v>
      </c>
      <c r="K320" s="32" t="s">
        <v>14432</v>
      </c>
      <c r="L320" s="32" t="s">
        <v>14433</v>
      </c>
      <c r="M320" t="str">
        <f>IF(AND(LEFT(O320,9)="benchmark",LEFT(O320,18)&lt;&gt;"benchmark_suitable"),1,"")</f>
        <v/>
      </c>
      <c r="N320" t="str">
        <f t="shared" si="1"/>
        <v/>
      </c>
      <c r="O320" s="32" t="s">
        <v>14437</v>
      </c>
      <c r="Q320">
        <f>MATCH(A320,summary!A:A,0)</f>
        <v>88</v>
      </c>
    </row>
    <row r="321" spans="1:17" x14ac:dyDescent="0.2">
      <c r="A321" s="32" t="s">
        <v>14438</v>
      </c>
      <c r="B321" s="32" t="s">
        <v>14315</v>
      </c>
      <c r="D321" s="32" t="s">
        <v>14439</v>
      </c>
      <c r="E321" s="33">
        <v>3243</v>
      </c>
      <c r="F321" s="33">
        <v>2360</v>
      </c>
      <c r="G321" s="33">
        <v>883</v>
      </c>
      <c r="H321" s="33">
        <v>0</v>
      </c>
      <c r="I321" s="33">
        <v>3290</v>
      </c>
      <c r="J321" s="33">
        <v>25762</v>
      </c>
      <c r="K321" s="32" t="s">
        <v>14432</v>
      </c>
      <c r="L321" s="32" t="s">
        <v>14433</v>
      </c>
      <c r="M321" t="str">
        <f>IF(AND(LEFT(O321,9)="benchmark",LEFT(O321,18)&lt;&gt;"benchmark_suitable"),1,"")</f>
        <v/>
      </c>
      <c r="N321" t="str">
        <f t="shared" si="1"/>
        <v/>
      </c>
      <c r="O321" s="32" t="s">
        <v>14437</v>
      </c>
      <c r="Q321">
        <f>MATCH(A321,summary!A:A,0)</f>
        <v>89</v>
      </c>
    </row>
    <row r="322" spans="1:17" x14ac:dyDescent="0.2">
      <c r="A322" s="32" t="s">
        <v>14440</v>
      </c>
      <c r="B322" s="32" t="s">
        <v>4530</v>
      </c>
      <c r="D322" s="34">
        <v>1051266.3799999999</v>
      </c>
      <c r="E322" s="33">
        <v>2515</v>
      </c>
      <c r="F322" s="33">
        <v>1632</v>
      </c>
      <c r="G322" s="33">
        <v>883</v>
      </c>
      <c r="H322" s="33">
        <v>0</v>
      </c>
      <c r="I322" s="33">
        <v>2257</v>
      </c>
      <c r="J322" s="33">
        <v>20861</v>
      </c>
      <c r="K322" s="32" t="s">
        <v>14432</v>
      </c>
      <c r="L322" s="32" t="s">
        <v>14433</v>
      </c>
      <c r="M322" t="str">
        <f>IF(AND(LEFT(O322,9)="benchmark",LEFT(O322,18)&lt;&gt;"benchmark_suitable"),1,"")</f>
        <v/>
      </c>
      <c r="N322" t="str">
        <f t="shared" si="1"/>
        <v/>
      </c>
      <c r="O322" s="32" t="s">
        <v>14437</v>
      </c>
      <c r="Q322">
        <f>MATCH(A322,summary!A:A,0)</f>
        <v>90</v>
      </c>
    </row>
    <row r="323" spans="1:17" x14ac:dyDescent="0.2">
      <c r="A323" s="32" t="s">
        <v>4096</v>
      </c>
      <c r="B323" s="32" t="s">
        <v>4530</v>
      </c>
      <c r="D323" s="32">
        <v>6205.2147100000002</v>
      </c>
      <c r="E323" s="33">
        <v>16021</v>
      </c>
      <c r="F323" s="33">
        <v>15806</v>
      </c>
      <c r="G323" s="33">
        <v>0</v>
      </c>
      <c r="H323" s="33">
        <v>215</v>
      </c>
      <c r="I323" s="33">
        <v>1128</v>
      </c>
      <c r="J323" s="33">
        <v>200601</v>
      </c>
      <c r="K323" s="32" t="s">
        <v>14441</v>
      </c>
      <c r="L323" s="32" t="s">
        <v>14442</v>
      </c>
      <c r="M323">
        <f>IF(AND(LEFT(O323,9)="benchmark",LEFT(O323,18)&lt;&gt;"benchmark_suitable"),1,"")</f>
        <v>1</v>
      </c>
      <c r="N323">
        <f t="shared" si="1"/>
        <v>1</v>
      </c>
      <c r="O323" s="32" t="s">
        <v>14443</v>
      </c>
      <c r="Q323">
        <f>MATCH(A323,summary!A:A,0)</f>
        <v>91</v>
      </c>
    </row>
    <row r="324" spans="1:17" x14ac:dyDescent="0.2">
      <c r="A324" s="32" t="s">
        <v>4097</v>
      </c>
      <c r="B324" s="32" t="s">
        <v>4530</v>
      </c>
      <c r="D324" s="32">
        <v>4025.0235809999999</v>
      </c>
      <c r="E324" s="33">
        <v>9845</v>
      </c>
      <c r="F324" s="33">
        <v>9753</v>
      </c>
      <c r="G324" s="33">
        <v>0</v>
      </c>
      <c r="H324" s="33">
        <v>92</v>
      </c>
      <c r="I324" s="33">
        <v>923</v>
      </c>
      <c r="J324" s="33">
        <v>118149</v>
      </c>
      <c r="K324" s="32" t="s">
        <v>14441</v>
      </c>
      <c r="L324" s="32" t="s">
        <v>14442</v>
      </c>
      <c r="M324" t="str">
        <f>IF(AND(LEFT(O324,9)="benchmark",LEFT(O324,18)&lt;&gt;"benchmark_suitable"),1,"")</f>
        <v/>
      </c>
      <c r="N324">
        <f t="shared" si="1"/>
        <v>1</v>
      </c>
      <c r="O324" s="32" t="s">
        <v>14444</v>
      </c>
      <c r="Q324">
        <f>MATCH(A324,summary!A:A,0)</f>
        <v>92</v>
      </c>
    </row>
    <row r="325" spans="1:17" x14ac:dyDescent="0.2">
      <c r="A325" s="32" t="s">
        <v>4362</v>
      </c>
      <c r="B325" s="32" t="s">
        <v>4530</v>
      </c>
      <c r="D325" s="32">
        <v>4491.4475839999996</v>
      </c>
      <c r="E325" s="33">
        <v>13640</v>
      </c>
      <c r="F325" s="33">
        <v>13550</v>
      </c>
      <c r="G325" s="33">
        <v>0</v>
      </c>
      <c r="H325" s="33">
        <v>90</v>
      </c>
      <c r="I325" s="33">
        <v>717</v>
      </c>
      <c r="J325" s="33">
        <v>191947</v>
      </c>
      <c r="K325" s="32" t="s">
        <v>14441</v>
      </c>
      <c r="L325" s="32" t="s">
        <v>14442</v>
      </c>
      <c r="M325">
        <f>IF(AND(LEFT(O325,9)="benchmark",LEFT(O325,18)&lt;&gt;"benchmark_suitable"),1,"")</f>
        <v>1</v>
      </c>
      <c r="N325">
        <f t="shared" si="1"/>
        <v>1</v>
      </c>
      <c r="O325" s="32" t="s">
        <v>14445</v>
      </c>
      <c r="Q325">
        <f>MATCH(A325,summary!A:A,0)</f>
        <v>93</v>
      </c>
    </row>
    <row r="326" spans="1:17" x14ac:dyDescent="0.2">
      <c r="A326" s="32" t="s">
        <v>14446</v>
      </c>
      <c r="B326" s="32" t="s">
        <v>4530</v>
      </c>
      <c r="D326" s="32">
        <v>2342.3154880000002</v>
      </c>
      <c r="E326" s="33">
        <v>6097</v>
      </c>
      <c r="F326" s="33">
        <v>6031</v>
      </c>
      <c r="G326" s="33">
        <v>0</v>
      </c>
      <c r="H326" s="33">
        <v>66</v>
      </c>
      <c r="I326" s="33">
        <v>486</v>
      </c>
      <c r="J326" s="33">
        <v>79152</v>
      </c>
      <c r="K326" s="32" t="s">
        <v>14441</v>
      </c>
      <c r="L326" s="32" t="s">
        <v>14442</v>
      </c>
      <c r="M326" t="str">
        <f>IF(AND(LEFT(O326,9)="benchmark",LEFT(O326,18)&lt;&gt;"benchmark_suitable"),1,"")</f>
        <v/>
      </c>
      <c r="N326">
        <f t="shared" si="1"/>
        <v>1</v>
      </c>
      <c r="O326" s="32" t="s">
        <v>14447</v>
      </c>
      <c r="Q326">
        <f>MATCH(A326,summary!A:A,0)</f>
        <v>94</v>
      </c>
    </row>
    <row r="327" spans="1:17" x14ac:dyDescent="0.2">
      <c r="A327" s="32" t="s">
        <v>14448</v>
      </c>
      <c r="B327" s="32" t="s">
        <v>4530</v>
      </c>
      <c r="D327" s="33">
        <v>-32041010095050</v>
      </c>
      <c r="E327" s="33">
        <v>404875</v>
      </c>
      <c r="F327" s="33">
        <v>125752</v>
      </c>
      <c r="G327" s="33">
        <v>0</v>
      </c>
      <c r="H327" s="33">
        <v>279123</v>
      </c>
      <c r="I327" s="33">
        <v>153324</v>
      </c>
      <c r="J327" s="33">
        <v>1277330</v>
      </c>
      <c r="K327" s="32" t="s">
        <v>14449</v>
      </c>
      <c r="L327" s="32" t="s">
        <v>14448</v>
      </c>
      <c r="M327" t="str">
        <f>IF(AND(LEFT(O327,9)="benchmark",LEFT(O327,18)&lt;&gt;"benchmark_suitable"),1,"")</f>
        <v/>
      </c>
      <c r="N327" t="str">
        <f t="shared" si="1"/>
        <v/>
      </c>
      <c r="O327" s="32" t="s">
        <v>14450</v>
      </c>
      <c r="Q327">
        <f>MATCH(A327,summary!A:A,0)</f>
        <v>96</v>
      </c>
    </row>
    <row r="328" spans="1:17" x14ac:dyDescent="0.2">
      <c r="A328" s="32" t="s">
        <v>14451</v>
      </c>
      <c r="B328" s="32" t="s">
        <v>4530</v>
      </c>
      <c r="D328" s="35">
        <v>-31953010000000</v>
      </c>
      <c r="E328" s="33">
        <v>403771</v>
      </c>
      <c r="F328" s="33">
        <v>125467</v>
      </c>
      <c r="G328" s="33">
        <v>0</v>
      </c>
      <c r="H328" s="33">
        <v>278304</v>
      </c>
      <c r="I328" s="33">
        <v>152791</v>
      </c>
      <c r="J328" s="33">
        <v>1274240</v>
      </c>
      <c r="K328" s="32" t="s">
        <v>14449</v>
      </c>
      <c r="L328" s="32" t="s">
        <v>14448</v>
      </c>
      <c r="M328" t="str">
        <f>IF(AND(LEFT(O328,9)="benchmark",LEFT(O328,18)&lt;&gt;"benchmark_suitable"),1,"")</f>
        <v/>
      </c>
      <c r="N328" t="str">
        <f t="shared" si="1"/>
        <v/>
      </c>
      <c r="O328" s="32" t="s">
        <v>14450</v>
      </c>
      <c r="Q328">
        <f>MATCH(A328,summary!A:A,0)</f>
        <v>97</v>
      </c>
    </row>
    <row r="329" spans="1:17" x14ac:dyDescent="0.2">
      <c r="A329" s="32" t="s">
        <v>14452</v>
      </c>
      <c r="B329" s="32" t="s">
        <v>14315</v>
      </c>
      <c r="D329" s="32" t="s">
        <v>14453</v>
      </c>
      <c r="E329" s="33">
        <v>403771</v>
      </c>
      <c r="F329" s="33">
        <v>125467</v>
      </c>
      <c r="G329" s="33">
        <v>0</v>
      </c>
      <c r="H329" s="33">
        <v>278304</v>
      </c>
      <c r="I329" s="33">
        <v>152791</v>
      </c>
      <c r="J329" s="33">
        <v>1274240</v>
      </c>
      <c r="K329" s="32" t="s">
        <v>14449</v>
      </c>
      <c r="L329" s="32" t="s">
        <v>14448</v>
      </c>
      <c r="M329" t="str">
        <f>IF(AND(LEFT(O329,9)="benchmark",LEFT(O329,18)&lt;&gt;"benchmark_suitable"),1,"")</f>
        <v/>
      </c>
      <c r="N329" t="str">
        <f t="shared" si="1"/>
        <v/>
      </c>
      <c r="O329" s="32" t="s">
        <v>14454</v>
      </c>
      <c r="Q329">
        <f>MATCH(A329,summary!A:A,0)</f>
        <v>98</v>
      </c>
    </row>
    <row r="330" spans="1:17" x14ac:dyDescent="0.2">
      <c r="A330" s="32" t="s">
        <v>14455</v>
      </c>
      <c r="B330" s="32" t="s">
        <v>4530</v>
      </c>
      <c r="D330" s="32">
        <v>-46416168.299999997</v>
      </c>
      <c r="E330" s="33">
        <v>20503</v>
      </c>
      <c r="F330" s="33">
        <v>8434</v>
      </c>
      <c r="G330" s="33">
        <v>0</v>
      </c>
      <c r="H330" s="33">
        <v>12069</v>
      </c>
      <c r="I330" s="33">
        <v>13897</v>
      </c>
      <c r="J330" s="33">
        <v>54649</v>
      </c>
      <c r="K330" s="32" t="s">
        <v>14449</v>
      </c>
      <c r="L330" s="32" t="s">
        <v>14290</v>
      </c>
      <c r="M330" t="str">
        <f>IF(AND(LEFT(O330,9)="benchmark",LEFT(O330,18)&lt;&gt;"benchmark_suitable"),1,"")</f>
        <v/>
      </c>
      <c r="N330" t="str">
        <f t="shared" si="1"/>
        <v/>
      </c>
      <c r="O330" s="32" t="s">
        <v>14450</v>
      </c>
      <c r="Q330">
        <f>MATCH(A330,summary!A:A,0)</f>
        <v>99</v>
      </c>
    </row>
    <row r="331" spans="1:17" x14ac:dyDescent="0.2">
      <c r="A331" s="32" t="s">
        <v>581</v>
      </c>
      <c r="B331" s="32" t="s">
        <v>4530</v>
      </c>
      <c r="D331" s="33">
        <v>1</v>
      </c>
      <c r="E331" s="33">
        <v>3600</v>
      </c>
      <c r="F331" s="33">
        <v>3600</v>
      </c>
      <c r="G331" s="33">
        <v>0</v>
      </c>
      <c r="H331" s="33">
        <v>0</v>
      </c>
      <c r="I331" s="33">
        <v>5614</v>
      </c>
      <c r="J331" s="33">
        <v>21698</v>
      </c>
      <c r="K331" s="32" t="s">
        <v>14456</v>
      </c>
      <c r="L331" s="32" t="s">
        <v>14457</v>
      </c>
      <c r="M331">
        <f>IF(AND(LEFT(O331,9)="benchmark",LEFT(O331,18)&lt;&gt;"benchmark_suitable"),1,"")</f>
        <v>1</v>
      </c>
      <c r="N331">
        <f t="shared" si="1"/>
        <v>1</v>
      </c>
      <c r="O331" s="32" t="s">
        <v>14458</v>
      </c>
      <c r="Q331">
        <f>MATCH(A331,summary!A:A,0)</f>
        <v>101</v>
      </c>
    </row>
    <row r="332" spans="1:17" x14ac:dyDescent="0.2">
      <c r="A332" s="32" t="s">
        <v>4363</v>
      </c>
      <c r="B332" s="32" t="s">
        <v>4531</v>
      </c>
      <c r="D332" s="32" t="s">
        <v>4356</v>
      </c>
      <c r="E332" s="33">
        <v>4500</v>
      </c>
      <c r="F332" s="33">
        <v>4500</v>
      </c>
      <c r="G332" s="33">
        <v>0</v>
      </c>
      <c r="H332" s="33">
        <v>0</v>
      </c>
      <c r="I332" s="33">
        <v>7029</v>
      </c>
      <c r="J332" s="33">
        <v>27203</v>
      </c>
      <c r="K332" s="32" t="s">
        <v>14456</v>
      </c>
      <c r="L332" s="32" t="s">
        <v>14457</v>
      </c>
      <c r="M332">
        <f>IF(AND(LEFT(O332,9)="benchmark",LEFT(O332,18)&lt;&gt;"benchmark_suitable"),1,"")</f>
        <v>1</v>
      </c>
      <c r="N332">
        <f t="shared" si="1"/>
        <v>1</v>
      </c>
      <c r="O332" s="32" t="s">
        <v>14459</v>
      </c>
      <c r="Q332">
        <f>MATCH(A332,summary!A:A,0)</f>
        <v>102</v>
      </c>
    </row>
    <row r="333" spans="1:17" x14ac:dyDescent="0.2">
      <c r="A333" s="32" t="s">
        <v>4364</v>
      </c>
      <c r="B333" s="32" t="s">
        <v>4530</v>
      </c>
      <c r="D333" s="33">
        <v>53</v>
      </c>
      <c r="E333" s="33">
        <v>1456</v>
      </c>
      <c r="F333" s="33">
        <v>1454</v>
      </c>
      <c r="G333" s="33">
        <v>0</v>
      </c>
      <c r="H333" s="33">
        <v>2</v>
      </c>
      <c r="I333" s="33">
        <v>111</v>
      </c>
      <c r="J333" s="33">
        <v>23964</v>
      </c>
      <c r="K333" s="32" t="s">
        <v>14460</v>
      </c>
      <c r="L333" s="32" t="s">
        <v>14461</v>
      </c>
      <c r="M333">
        <f>IF(AND(LEFT(O333,9)="benchmark",LEFT(O333,18)&lt;&gt;"benchmark_suitable"),1,"")</f>
        <v>1</v>
      </c>
      <c r="N333">
        <f t="shared" si="1"/>
        <v>1</v>
      </c>
      <c r="O333" s="32" t="s">
        <v>14462</v>
      </c>
      <c r="Q333">
        <f>MATCH(A333,summary!A:A,0)</f>
        <v>103</v>
      </c>
    </row>
    <row r="334" spans="1:17" x14ac:dyDescent="0.2">
      <c r="A334" s="32" t="s">
        <v>14463</v>
      </c>
      <c r="B334" s="32" t="s">
        <v>14315</v>
      </c>
      <c r="D334" s="32" t="s">
        <v>14464</v>
      </c>
      <c r="E334" s="33">
        <v>4784</v>
      </c>
      <c r="F334" s="33">
        <v>4782</v>
      </c>
      <c r="G334" s="33">
        <v>0</v>
      </c>
      <c r="H334" s="33">
        <v>2</v>
      </c>
      <c r="I334" s="33">
        <v>309</v>
      </c>
      <c r="J334" s="33">
        <v>188143</v>
      </c>
      <c r="K334" s="32" t="s">
        <v>14460</v>
      </c>
      <c r="L334" s="32" t="s">
        <v>14461</v>
      </c>
      <c r="M334" t="str">
        <f>IF(AND(LEFT(O334,9)="benchmark",LEFT(O334,18)&lt;&gt;"benchmark_suitable"),1,"")</f>
        <v/>
      </c>
      <c r="N334" t="str">
        <f t="shared" si="1"/>
        <v/>
      </c>
      <c r="O334" s="32" t="s">
        <v>14465</v>
      </c>
      <c r="Q334">
        <f>MATCH(A334,summary!A:A,0)</f>
        <v>104</v>
      </c>
    </row>
    <row r="335" spans="1:17" x14ac:dyDescent="0.2">
      <c r="A335" s="32" t="s">
        <v>14466</v>
      </c>
      <c r="B335" s="32" t="s">
        <v>14315</v>
      </c>
      <c r="D335" s="32" t="s">
        <v>14467</v>
      </c>
      <c r="E335" s="33">
        <v>3922</v>
      </c>
      <c r="F335" s="33">
        <v>3920</v>
      </c>
      <c r="G335" s="33">
        <v>0</v>
      </c>
      <c r="H335" s="33">
        <v>2</v>
      </c>
      <c r="I335" s="33">
        <v>273</v>
      </c>
      <c r="J335" s="33">
        <v>181510</v>
      </c>
      <c r="K335" s="32" t="s">
        <v>14460</v>
      </c>
      <c r="L335" s="32" t="s">
        <v>14461</v>
      </c>
      <c r="M335" t="str">
        <f>IF(AND(LEFT(O335,9)="benchmark",LEFT(O335,18)&lt;&gt;"benchmark_suitable"),1,"")</f>
        <v/>
      </c>
      <c r="N335" t="str">
        <f t="shared" si="1"/>
        <v/>
      </c>
      <c r="O335" s="32" t="s">
        <v>14465</v>
      </c>
      <c r="Q335">
        <f>MATCH(A335,summary!A:A,0)</f>
        <v>105</v>
      </c>
    </row>
    <row r="336" spans="1:17" x14ac:dyDescent="0.2">
      <c r="A336" s="32" t="s">
        <v>14468</v>
      </c>
      <c r="B336" s="32" t="s">
        <v>4530</v>
      </c>
      <c r="D336" s="33">
        <v>507</v>
      </c>
      <c r="E336" s="33">
        <v>232</v>
      </c>
      <c r="F336" s="33">
        <v>229</v>
      </c>
      <c r="G336" s="33">
        <v>1</v>
      </c>
      <c r="H336" s="33">
        <v>2</v>
      </c>
      <c r="I336" s="33">
        <v>59</v>
      </c>
      <c r="J336" s="33">
        <v>4387</v>
      </c>
      <c r="K336" s="32" t="s">
        <v>14460</v>
      </c>
      <c r="L336" s="32" t="s">
        <v>14461</v>
      </c>
      <c r="M336" t="str">
        <f>IF(AND(LEFT(O336,9)="benchmark",LEFT(O336,18)&lt;&gt;"benchmark_suitable"),1,"")</f>
        <v/>
      </c>
      <c r="N336" t="str">
        <f t="shared" si="1"/>
        <v/>
      </c>
      <c r="O336" s="32" t="s">
        <v>14469</v>
      </c>
      <c r="Q336">
        <f>MATCH(A336,summary!A:A,0)</f>
        <v>106</v>
      </c>
    </row>
    <row r="337" spans="1:17" x14ac:dyDescent="0.2">
      <c r="A337" s="32" t="s">
        <v>14470</v>
      </c>
      <c r="B337" s="32" t="s">
        <v>4530</v>
      </c>
      <c r="D337" s="33">
        <v>472</v>
      </c>
      <c r="E337" s="33">
        <v>431</v>
      </c>
      <c r="F337" s="33">
        <v>423</v>
      </c>
      <c r="G337" s="33">
        <v>6</v>
      </c>
      <c r="H337" s="33">
        <v>2</v>
      </c>
      <c r="I337" s="33">
        <v>67</v>
      </c>
      <c r="J337" s="33">
        <v>9051</v>
      </c>
      <c r="K337" s="32" t="s">
        <v>14460</v>
      </c>
      <c r="L337" s="32" t="s">
        <v>14461</v>
      </c>
      <c r="M337" t="str">
        <f>IF(AND(LEFT(O337,9)="benchmark",LEFT(O337,18)&lt;&gt;"benchmark_suitable"),1,"")</f>
        <v/>
      </c>
      <c r="N337">
        <f t="shared" si="1"/>
        <v>1</v>
      </c>
      <c r="O337" s="32" t="s">
        <v>14471</v>
      </c>
      <c r="Q337">
        <f>MATCH(A337,summary!A:A,0)</f>
        <v>107</v>
      </c>
    </row>
    <row r="338" spans="1:17" x14ac:dyDescent="0.2">
      <c r="A338" s="32" t="s">
        <v>14472</v>
      </c>
      <c r="B338" s="32" t="s">
        <v>4530</v>
      </c>
      <c r="D338" s="33">
        <v>13655</v>
      </c>
      <c r="E338" s="33">
        <v>6612</v>
      </c>
      <c r="F338" s="33">
        <v>3306</v>
      </c>
      <c r="G338" s="33">
        <v>0</v>
      </c>
      <c r="H338" s="33">
        <v>3306</v>
      </c>
      <c r="I338" s="33">
        <v>3364</v>
      </c>
      <c r="J338" s="33">
        <v>13224</v>
      </c>
      <c r="K338" s="32" t="s">
        <v>14289</v>
      </c>
      <c r="L338" s="32" t="s">
        <v>14290</v>
      </c>
      <c r="M338" t="str">
        <f>IF(AND(LEFT(O338,9)="benchmark",LEFT(O338,18)&lt;&gt;"benchmark_suitable"),1,"")</f>
        <v/>
      </c>
      <c r="N338">
        <f t="shared" si="1"/>
        <v>1</v>
      </c>
      <c r="O338" s="32" t="s">
        <v>14417</v>
      </c>
      <c r="Q338">
        <f>MATCH(A338,summary!A:A,0)</f>
        <v>108</v>
      </c>
    </row>
    <row r="339" spans="1:17" x14ac:dyDescent="0.2">
      <c r="A339" s="32" t="s">
        <v>4365</v>
      </c>
      <c r="B339" s="32" t="s">
        <v>4530</v>
      </c>
      <c r="D339" s="33">
        <v>24</v>
      </c>
      <c r="E339" s="33">
        <v>23968</v>
      </c>
      <c r="F339" s="33">
        <v>23874</v>
      </c>
      <c r="G339" s="33">
        <v>94</v>
      </c>
      <c r="H339" s="33">
        <v>0</v>
      </c>
      <c r="I339" s="33">
        <v>14646</v>
      </c>
      <c r="J339" s="33">
        <v>133184</v>
      </c>
      <c r="K339" s="32" t="s">
        <v>14473</v>
      </c>
      <c r="L339" s="32" t="s">
        <v>14474</v>
      </c>
      <c r="M339">
        <f>IF(AND(LEFT(O339,9)="benchmark",LEFT(O339,18)&lt;&gt;"benchmark_suitable"),1,"")</f>
        <v>1</v>
      </c>
      <c r="N339">
        <f t="shared" si="1"/>
        <v>1</v>
      </c>
      <c r="O339" s="32" t="s">
        <v>14475</v>
      </c>
      <c r="Q339">
        <f>MATCH(A339,summary!A:A,0)</f>
        <v>109</v>
      </c>
    </row>
    <row r="340" spans="1:17" x14ac:dyDescent="0.2">
      <c r="A340" s="32" t="s">
        <v>14476</v>
      </c>
      <c r="B340" s="32" t="s">
        <v>4530</v>
      </c>
      <c r="D340" s="32">
        <v>35.767842109999997</v>
      </c>
      <c r="E340" s="33">
        <v>715</v>
      </c>
      <c r="F340" s="33">
        <v>692</v>
      </c>
      <c r="G340" s="33">
        <v>14</v>
      </c>
      <c r="H340" s="33">
        <v>9</v>
      </c>
      <c r="I340" s="33">
        <v>723</v>
      </c>
      <c r="J340" s="33">
        <v>8283</v>
      </c>
      <c r="K340" s="32" t="s">
        <v>14338</v>
      </c>
      <c r="L340" s="32" t="s">
        <v>14339</v>
      </c>
      <c r="M340" t="str">
        <f>IF(AND(LEFT(O340,9)="benchmark",LEFT(O340,18)&lt;&gt;"benchmark_suitable"),1,"")</f>
        <v/>
      </c>
      <c r="N340" t="str">
        <f t="shared" si="1"/>
        <v/>
      </c>
      <c r="O340" s="32" t="s">
        <v>14477</v>
      </c>
      <c r="Q340">
        <f>MATCH(A340,summary!A:A,0)</f>
        <v>110</v>
      </c>
    </row>
    <row r="341" spans="1:17" x14ac:dyDescent="0.2">
      <c r="A341" s="32" t="s">
        <v>14478</v>
      </c>
      <c r="B341" s="32" t="s">
        <v>14315</v>
      </c>
      <c r="D341" s="32" t="s">
        <v>14479</v>
      </c>
      <c r="E341" s="33">
        <v>75400</v>
      </c>
      <c r="F341" s="33">
        <v>2260</v>
      </c>
      <c r="G341" s="33">
        <v>0</v>
      </c>
      <c r="H341" s="33">
        <v>73140</v>
      </c>
      <c r="I341" s="33">
        <v>45350</v>
      </c>
      <c r="J341" s="33">
        <v>291904</v>
      </c>
      <c r="K341" s="32" t="s">
        <v>14388</v>
      </c>
      <c r="L341" s="32" t="s">
        <v>14389</v>
      </c>
      <c r="M341" t="str">
        <f>IF(AND(LEFT(O341,9)="benchmark",LEFT(O341,18)&lt;&gt;"benchmark_suitable"),1,"")</f>
        <v/>
      </c>
      <c r="N341" t="str">
        <f t="shared" si="1"/>
        <v/>
      </c>
      <c r="O341" s="32" t="s">
        <v>14480</v>
      </c>
      <c r="Q341">
        <f>MATCH(A341,summary!A:A,0)</f>
        <v>111</v>
      </c>
    </row>
    <row r="342" spans="1:17" x14ac:dyDescent="0.2">
      <c r="A342" s="32" t="s">
        <v>4099</v>
      </c>
      <c r="B342" s="32" t="s">
        <v>4530</v>
      </c>
      <c r="D342" s="32">
        <v>33283.853239999997</v>
      </c>
      <c r="E342" s="33">
        <v>154978</v>
      </c>
      <c r="F342" s="33">
        <v>0</v>
      </c>
      <c r="G342" s="33">
        <v>26287</v>
      </c>
      <c r="H342" s="33">
        <v>128691</v>
      </c>
      <c r="I342" s="33">
        <v>277594</v>
      </c>
      <c r="J342" s="33">
        <v>788969</v>
      </c>
      <c r="K342" s="32" t="s">
        <v>14481</v>
      </c>
      <c r="L342" s="32" t="s">
        <v>14290</v>
      </c>
      <c r="M342">
        <f>IF(AND(LEFT(O342,9)="benchmark",LEFT(O342,18)&lt;&gt;"benchmark_suitable"),1,"")</f>
        <v>1</v>
      </c>
      <c r="N342">
        <f t="shared" si="1"/>
        <v>1</v>
      </c>
      <c r="O342" s="32" t="s">
        <v>14482</v>
      </c>
      <c r="Q342">
        <f>MATCH(A342,summary!A:A,0)</f>
        <v>112</v>
      </c>
    </row>
    <row r="343" spans="1:17" x14ac:dyDescent="0.2">
      <c r="A343" s="32" t="s">
        <v>597</v>
      </c>
      <c r="B343" s="32" t="s">
        <v>4530</v>
      </c>
      <c r="D343" s="33">
        <v>-2451377</v>
      </c>
      <c r="E343" s="33">
        <v>6000</v>
      </c>
      <c r="F343" s="33">
        <v>6000</v>
      </c>
      <c r="G343" s="33">
        <v>0</v>
      </c>
      <c r="H343" s="33">
        <v>0</v>
      </c>
      <c r="I343" s="33">
        <v>2176</v>
      </c>
      <c r="J343" s="33">
        <v>48243</v>
      </c>
      <c r="K343" s="32" t="s">
        <v>14289</v>
      </c>
      <c r="L343" s="32" t="s">
        <v>14290</v>
      </c>
      <c r="M343" t="str">
        <f>IF(AND(LEFT(O343,9)="benchmark",LEFT(O343,18)&lt;&gt;"benchmark_suitable"),1,"")</f>
        <v/>
      </c>
      <c r="N343" t="str">
        <f t="shared" si="1"/>
        <v/>
      </c>
      <c r="O343" s="32" t="s">
        <v>14483</v>
      </c>
      <c r="Q343">
        <f>MATCH(A343,summary!A:A,0)</f>
        <v>113</v>
      </c>
    </row>
    <row r="344" spans="1:17" x14ac:dyDescent="0.2">
      <c r="A344" s="32" t="s">
        <v>4366</v>
      </c>
      <c r="B344" s="32" t="s">
        <v>4530</v>
      </c>
      <c r="D344" s="33">
        <v>0</v>
      </c>
      <c r="E344" s="33">
        <v>24793</v>
      </c>
      <c r="F344" s="33">
        <v>2467</v>
      </c>
      <c r="G344" s="33">
        <v>0</v>
      </c>
      <c r="H344" s="33">
        <v>22326</v>
      </c>
      <c r="I344" s="33">
        <v>10112</v>
      </c>
      <c r="J344" s="33">
        <v>64388</v>
      </c>
      <c r="K344" s="32" t="s">
        <v>14388</v>
      </c>
      <c r="L344" s="32" t="s">
        <v>14389</v>
      </c>
      <c r="M344">
        <f>IF(AND(LEFT(O344,9)="benchmark",LEFT(O344,18)&lt;&gt;"benchmark_suitable"),1,"")</f>
        <v>1</v>
      </c>
      <c r="N344">
        <f t="shared" si="1"/>
        <v>1</v>
      </c>
      <c r="O344" s="32" t="s">
        <v>14484</v>
      </c>
      <c r="Q344">
        <f>MATCH(A344,summary!A:A,0)</f>
        <v>114</v>
      </c>
    </row>
    <row r="345" spans="1:17" x14ac:dyDescent="0.2">
      <c r="A345" s="32" t="s">
        <v>14485</v>
      </c>
      <c r="B345" s="32" t="s">
        <v>14315</v>
      </c>
      <c r="D345" s="32" t="s">
        <v>14486</v>
      </c>
      <c r="E345" s="33">
        <v>11811</v>
      </c>
      <c r="F345" s="33">
        <v>11811</v>
      </c>
      <c r="G345" s="33">
        <v>0</v>
      </c>
      <c r="H345" s="33">
        <v>0</v>
      </c>
      <c r="I345" s="33">
        <v>14478</v>
      </c>
      <c r="J345" s="33">
        <v>259842</v>
      </c>
      <c r="K345" s="32" t="s">
        <v>14306</v>
      </c>
      <c r="L345" s="32" t="s">
        <v>14290</v>
      </c>
      <c r="M345" t="str">
        <f>IF(AND(LEFT(O345,9)="benchmark",LEFT(O345,18)&lt;&gt;"benchmark_suitable"),1,"")</f>
        <v/>
      </c>
      <c r="N345" t="str">
        <f t="shared" si="1"/>
        <v/>
      </c>
      <c r="O345" s="32" t="s">
        <v>14487</v>
      </c>
      <c r="Q345">
        <f>MATCH(A345,summary!A:A,0)</f>
        <v>115</v>
      </c>
    </row>
    <row r="346" spans="1:17" x14ac:dyDescent="0.2">
      <c r="A346" s="32" t="s">
        <v>4100</v>
      </c>
      <c r="B346" s="32" t="s">
        <v>14315</v>
      </c>
      <c r="D346" s="32" t="s">
        <v>14488</v>
      </c>
      <c r="E346" s="33">
        <v>7891</v>
      </c>
      <c r="F346" s="33">
        <v>4235</v>
      </c>
      <c r="G346" s="33">
        <v>0</v>
      </c>
      <c r="H346" s="33">
        <v>3656</v>
      </c>
      <c r="I346" s="33">
        <v>9095</v>
      </c>
      <c r="J346" s="33">
        <v>168227</v>
      </c>
      <c r="K346" s="32" t="s">
        <v>14303</v>
      </c>
      <c r="L346" s="32" t="s">
        <v>14290</v>
      </c>
      <c r="M346" t="str">
        <f>IF(AND(LEFT(O346,9)="benchmark",LEFT(O346,18)&lt;&gt;"benchmark_suitable"),1,"")</f>
        <v/>
      </c>
      <c r="N346" t="str">
        <f t="shared" si="1"/>
        <v/>
      </c>
      <c r="O346" s="32" t="s">
        <v>14489</v>
      </c>
      <c r="Q346">
        <f>MATCH(A346,summary!A:A,0)</f>
        <v>116</v>
      </c>
    </row>
    <row r="347" spans="1:17" x14ac:dyDescent="0.2">
      <c r="A347" s="32" t="s">
        <v>4367</v>
      </c>
      <c r="B347" s="32" t="s">
        <v>4530</v>
      </c>
      <c r="D347" s="33">
        <v>4</v>
      </c>
      <c r="E347" s="33">
        <v>73728</v>
      </c>
      <c r="F347" s="33">
        <v>73728</v>
      </c>
      <c r="G347" s="33">
        <v>0</v>
      </c>
      <c r="H347" s="33">
        <v>0</v>
      </c>
      <c r="I347" s="33">
        <v>67583</v>
      </c>
      <c r="J347" s="33">
        <v>270324</v>
      </c>
      <c r="K347" s="32" t="s">
        <v>14490</v>
      </c>
      <c r="L347" s="32" t="s">
        <v>14491</v>
      </c>
      <c r="M347">
        <f>IF(AND(LEFT(O347,9)="benchmark",LEFT(O347,18)&lt;&gt;"benchmark_suitable"),1,"")</f>
        <v>1</v>
      </c>
      <c r="N347">
        <f t="shared" si="1"/>
        <v>1</v>
      </c>
      <c r="O347" s="32" t="s">
        <v>14492</v>
      </c>
      <c r="Q347">
        <f>MATCH(A347,summary!A:A,0)</f>
        <v>117</v>
      </c>
    </row>
    <row r="348" spans="1:17" x14ac:dyDescent="0.2">
      <c r="A348" s="32" t="s">
        <v>14493</v>
      </c>
      <c r="B348" s="32" t="s">
        <v>4530</v>
      </c>
      <c r="D348" s="33">
        <v>4</v>
      </c>
      <c r="E348" s="33">
        <v>9216</v>
      </c>
      <c r="F348" s="33">
        <v>9216</v>
      </c>
      <c r="G348" s="33">
        <v>0</v>
      </c>
      <c r="H348" s="33">
        <v>0</v>
      </c>
      <c r="I348" s="33">
        <v>8447</v>
      </c>
      <c r="J348" s="33">
        <v>33780</v>
      </c>
      <c r="K348" s="32" t="s">
        <v>14490</v>
      </c>
      <c r="L348" s="32" t="s">
        <v>14491</v>
      </c>
      <c r="M348" t="str">
        <f>IF(AND(LEFT(O348,9)="benchmark",LEFT(O348,18)&lt;&gt;"benchmark_suitable"),1,"")</f>
        <v/>
      </c>
      <c r="N348">
        <f t="shared" si="1"/>
        <v>1</v>
      </c>
      <c r="O348" s="32" t="s">
        <v>14494</v>
      </c>
      <c r="Q348">
        <f>MATCH(A348,summary!A:A,0)</f>
        <v>118</v>
      </c>
    </row>
    <row r="349" spans="1:17" x14ac:dyDescent="0.2">
      <c r="A349" s="32" t="s">
        <v>14495</v>
      </c>
      <c r="B349" s="32" t="s">
        <v>4530</v>
      </c>
      <c r="D349" s="33">
        <v>4</v>
      </c>
      <c r="E349" s="33">
        <v>18432</v>
      </c>
      <c r="F349" s="33">
        <v>18432</v>
      </c>
      <c r="G349" s="33">
        <v>0</v>
      </c>
      <c r="H349" s="33">
        <v>0</v>
      </c>
      <c r="I349" s="33">
        <v>16895</v>
      </c>
      <c r="J349" s="33">
        <v>67572</v>
      </c>
      <c r="K349" s="32" t="s">
        <v>14490</v>
      </c>
      <c r="L349" s="32" t="s">
        <v>14491</v>
      </c>
      <c r="M349" t="str">
        <f>IF(AND(LEFT(O349,9)="benchmark",LEFT(O349,18)&lt;&gt;"benchmark_suitable"),1,"")</f>
        <v/>
      </c>
      <c r="N349">
        <f t="shared" si="1"/>
        <v>1</v>
      </c>
      <c r="O349" s="32" t="s">
        <v>14494</v>
      </c>
      <c r="Q349">
        <f>MATCH(A349,summary!A:A,0)</f>
        <v>119</v>
      </c>
    </row>
    <row r="350" spans="1:17" x14ac:dyDescent="0.2">
      <c r="A350" s="32" t="s">
        <v>14496</v>
      </c>
      <c r="B350" s="32" t="s">
        <v>4530</v>
      </c>
      <c r="D350" s="33">
        <v>4</v>
      </c>
      <c r="E350" s="33">
        <v>2304</v>
      </c>
      <c r="F350" s="33">
        <v>2304</v>
      </c>
      <c r="G350" s="33">
        <v>0</v>
      </c>
      <c r="H350" s="33">
        <v>0</v>
      </c>
      <c r="I350" s="33">
        <v>2111</v>
      </c>
      <c r="J350" s="33">
        <v>8436</v>
      </c>
      <c r="K350" s="32" t="s">
        <v>14490</v>
      </c>
      <c r="L350" s="32" t="s">
        <v>14491</v>
      </c>
      <c r="M350" t="str">
        <f>IF(AND(LEFT(O350,9)="benchmark",LEFT(O350,18)&lt;&gt;"benchmark_suitable"),1,"")</f>
        <v/>
      </c>
      <c r="N350">
        <f t="shared" si="1"/>
        <v>1</v>
      </c>
      <c r="O350" s="32" t="s">
        <v>14494</v>
      </c>
      <c r="Q350">
        <f>MATCH(A350,summary!A:A,0)</f>
        <v>120</v>
      </c>
    </row>
    <row r="351" spans="1:17" x14ac:dyDescent="0.2">
      <c r="A351" s="32" t="s">
        <v>4368</v>
      </c>
      <c r="B351" s="32" t="s">
        <v>4530</v>
      </c>
      <c r="D351" s="33">
        <v>4</v>
      </c>
      <c r="E351" s="33">
        <v>36864</v>
      </c>
      <c r="F351" s="33">
        <v>36864</v>
      </c>
      <c r="G351" s="33">
        <v>0</v>
      </c>
      <c r="H351" s="33">
        <v>0</v>
      </c>
      <c r="I351" s="33">
        <v>33791</v>
      </c>
      <c r="J351" s="33">
        <v>135156</v>
      </c>
      <c r="K351" s="32" t="s">
        <v>14490</v>
      </c>
      <c r="L351" s="32" t="s">
        <v>14491</v>
      </c>
      <c r="M351">
        <f>IF(AND(LEFT(O351,9)="benchmark",LEFT(O351,18)&lt;&gt;"benchmark_suitable"),1,"")</f>
        <v>1</v>
      </c>
      <c r="N351">
        <f t="shared" si="1"/>
        <v>1</v>
      </c>
      <c r="O351" s="32" t="s">
        <v>14492</v>
      </c>
      <c r="Q351">
        <f>MATCH(A351,summary!A:A,0)</f>
        <v>121</v>
      </c>
    </row>
    <row r="352" spans="1:17" x14ac:dyDescent="0.2">
      <c r="A352" s="32" t="s">
        <v>14497</v>
      </c>
      <c r="B352" s="32" t="s">
        <v>4530</v>
      </c>
      <c r="D352" s="32">
        <v>3336.2398480000002</v>
      </c>
      <c r="E352" s="33">
        <v>745</v>
      </c>
      <c r="F352" s="33">
        <v>355</v>
      </c>
      <c r="G352" s="33">
        <v>150</v>
      </c>
      <c r="H352" s="33">
        <v>240</v>
      </c>
      <c r="I352" s="33">
        <v>26159</v>
      </c>
      <c r="J352" s="33">
        <v>129124</v>
      </c>
      <c r="K352" s="32" t="s">
        <v>14498</v>
      </c>
      <c r="L352" s="32" t="s">
        <v>14290</v>
      </c>
      <c r="M352" t="str">
        <f>IF(AND(LEFT(O352,9)="benchmark",LEFT(O352,18)&lt;&gt;"benchmark_suitable"),1,"")</f>
        <v/>
      </c>
      <c r="N352">
        <f t="shared" si="1"/>
        <v>1</v>
      </c>
      <c r="O352" s="32" t="s">
        <v>14499</v>
      </c>
      <c r="Q352">
        <f>MATCH(A352,summary!A:A,0)</f>
        <v>122</v>
      </c>
    </row>
    <row r="353" spans="1:17" x14ac:dyDescent="0.2">
      <c r="A353" s="32" t="s">
        <v>4101</v>
      </c>
      <c r="B353" s="32" t="s">
        <v>14315</v>
      </c>
      <c r="D353" s="32" t="s">
        <v>14501</v>
      </c>
      <c r="E353" s="33">
        <v>2700</v>
      </c>
      <c r="F353" s="33">
        <v>2700</v>
      </c>
      <c r="G353" s="33">
        <v>0</v>
      </c>
      <c r="H353" s="33">
        <v>0</v>
      </c>
      <c r="I353" s="33">
        <v>42620</v>
      </c>
      <c r="J353" s="33">
        <v>307320</v>
      </c>
      <c r="K353" s="32" t="s">
        <v>14500</v>
      </c>
      <c r="L353" s="32" t="s">
        <v>14290</v>
      </c>
      <c r="M353" t="str">
        <f>IF(AND(LEFT(O353,9)="benchmark",LEFT(O353,18)&lt;&gt;"benchmark_suitable"),1,"")</f>
        <v/>
      </c>
      <c r="N353" t="str">
        <f t="shared" si="1"/>
        <v/>
      </c>
      <c r="O353" s="32" t="s">
        <v>14502</v>
      </c>
      <c r="Q353">
        <f>MATCH(A353,summary!A:A,0)</f>
        <v>123</v>
      </c>
    </row>
    <row r="354" spans="1:17" x14ac:dyDescent="0.2">
      <c r="A354" s="32" t="s">
        <v>14503</v>
      </c>
      <c r="B354" s="32" t="s">
        <v>4531</v>
      </c>
      <c r="D354" s="32">
        <v>51664409.270000003</v>
      </c>
      <c r="E354" s="33">
        <v>13200</v>
      </c>
      <c r="F354" s="33">
        <v>1200</v>
      </c>
      <c r="G354" s="33">
        <v>0</v>
      </c>
      <c r="H354" s="33">
        <v>12000</v>
      </c>
      <c r="I354" s="33">
        <v>2825</v>
      </c>
      <c r="J354" s="33">
        <v>127736</v>
      </c>
      <c r="K354" s="32" t="s">
        <v>14504</v>
      </c>
      <c r="L354" s="32" t="s">
        <v>14505</v>
      </c>
      <c r="M354" t="str">
        <f>IF(AND(LEFT(O354,9)="benchmark",LEFT(O354,18)&lt;&gt;"benchmark_suitable"),1,"")</f>
        <v/>
      </c>
      <c r="N354" t="str">
        <f t="shared" si="1"/>
        <v/>
      </c>
      <c r="O354" s="32" t="s">
        <v>14506</v>
      </c>
      <c r="Q354">
        <f>MATCH(A354,summary!A:A,0)</f>
        <v>124</v>
      </c>
    </row>
    <row r="355" spans="1:17" x14ac:dyDescent="0.2">
      <c r="A355" s="32" t="s">
        <v>14507</v>
      </c>
      <c r="B355" s="32" t="s">
        <v>14315</v>
      </c>
      <c r="D355" s="32" t="s">
        <v>14508</v>
      </c>
      <c r="E355" s="33">
        <v>28152</v>
      </c>
      <c r="F355" s="33">
        <v>1512</v>
      </c>
      <c r="G355" s="33">
        <v>0</v>
      </c>
      <c r="H355" s="33">
        <v>26640</v>
      </c>
      <c r="I355" s="33">
        <v>4266</v>
      </c>
      <c r="J355" s="33">
        <v>386432</v>
      </c>
      <c r="K355" s="32" t="s">
        <v>14504</v>
      </c>
      <c r="L355" s="32" t="s">
        <v>14505</v>
      </c>
      <c r="M355" t="str">
        <f>IF(AND(LEFT(O355,9)="benchmark",LEFT(O355,18)&lt;&gt;"benchmark_suitable"),1,"")</f>
        <v/>
      </c>
      <c r="N355" t="str">
        <f t="shared" si="1"/>
        <v/>
      </c>
      <c r="O355" s="32" t="s">
        <v>14506</v>
      </c>
      <c r="Q355">
        <f>MATCH(A355,summary!A:A,0)</f>
        <v>125</v>
      </c>
    </row>
    <row r="356" spans="1:17" x14ac:dyDescent="0.2">
      <c r="A356" s="32" t="s">
        <v>14509</v>
      </c>
      <c r="B356" s="32" t="s">
        <v>4530</v>
      </c>
      <c r="D356" s="32">
        <v>58988866.75</v>
      </c>
      <c r="E356" s="33">
        <v>16440</v>
      </c>
      <c r="F356" s="33">
        <v>1440</v>
      </c>
      <c r="G356" s="33">
        <v>0</v>
      </c>
      <c r="H356" s="33">
        <v>15000</v>
      </c>
      <c r="I356" s="33">
        <v>3527</v>
      </c>
      <c r="J356" s="33">
        <v>159605</v>
      </c>
      <c r="K356" s="32" t="s">
        <v>14504</v>
      </c>
      <c r="L356" s="32" t="s">
        <v>14505</v>
      </c>
      <c r="M356" t="str">
        <f>IF(AND(LEFT(O356,9)="benchmark",LEFT(O356,18)&lt;&gt;"benchmark_suitable"),1,"")</f>
        <v/>
      </c>
      <c r="N356" t="str">
        <f t="shared" si="1"/>
        <v/>
      </c>
      <c r="O356" s="32" t="s">
        <v>14510</v>
      </c>
      <c r="Q356">
        <f>MATCH(A356,summary!A:A,0)</f>
        <v>126</v>
      </c>
    </row>
    <row r="357" spans="1:17" x14ac:dyDescent="0.2">
      <c r="A357" s="32" t="s">
        <v>4369</v>
      </c>
      <c r="B357" s="32" t="s">
        <v>4530</v>
      </c>
      <c r="D357" s="32">
        <v>55789389.890000001</v>
      </c>
      <c r="E357" s="33">
        <v>16392</v>
      </c>
      <c r="F357" s="33">
        <v>1392</v>
      </c>
      <c r="G357" s="33">
        <v>0</v>
      </c>
      <c r="H357" s="33">
        <v>15000</v>
      </c>
      <c r="I357" s="33">
        <v>3520</v>
      </c>
      <c r="J357" s="33">
        <v>158622</v>
      </c>
      <c r="K357" s="32" t="s">
        <v>14504</v>
      </c>
      <c r="L357" s="32" t="s">
        <v>14505</v>
      </c>
      <c r="M357">
        <f>IF(AND(LEFT(O357,9)="benchmark",LEFT(O357,18)&lt;&gt;"benchmark_suitable"),1,"")</f>
        <v>1</v>
      </c>
      <c r="N357">
        <f t="shared" si="1"/>
        <v>1</v>
      </c>
      <c r="O357" s="32" t="s">
        <v>14511</v>
      </c>
      <c r="Q357">
        <f>MATCH(A357,summary!A:A,0)</f>
        <v>127</v>
      </c>
    </row>
    <row r="358" spans="1:17" x14ac:dyDescent="0.2">
      <c r="A358" s="32" t="s">
        <v>14512</v>
      </c>
      <c r="B358" s="32" t="s">
        <v>14315</v>
      </c>
      <c r="D358" s="32" t="s">
        <v>14513</v>
      </c>
      <c r="E358" s="33">
        <v>42192</v>
      </c>
      <c r="F358" s="33">
        <v>2232</v>
      </c>
      <c r="G358" s="33">
        <v>0</v>
      </c>
      <c r="H358" s="33">
        <v>39960</v>
      </c>
      <c r="I358" s="33">
        <v>6388</v>
      </c>
      <c r="J358" s="33">
        <v>581335</v>
      </c>
      <c r="K358" s="32" t="s">
        <v>14504</v>
      </c>
      <c r="L358" s="32" t="s">
        <v>14505</v>
      </c>
      <c r="M358" t="str">
        <f>IF(AND(LEFT(O358,9)="benchmark",LEFT(O358,18)&lt;&gt;"benchmark_suitable"),1,"")</f>
        <v/>
      </c>
      <c r="N358" t="str">
        <f t="shared" si="1"/>
        <v/>
      </c>
      <c r="O358" s="32" t="s">
        <v>14506</v>
      </c>
      <c r="Q358">
        <f>MATCH(A358,summary!A:A,0)</f>
        <v>128</v>
      </c>
    </row>
    <row r="359" spans="1:17" x14ac:dyDescent="0.2">
      <c r="A359" s="32" t="s">
        <v>4370</v>
      </c>
      <c r="B359" s="32" t="s">
        <v>4530</v>
      </c>
      <c r="D359" s="33">
        <v>252</v>
      </c>
      <c r="E359" s="33">
        <v>11697</v>
      </c>
      <c r="F359" s="33">
        <v>7196</v>
      </c>
      <c r="G359" s="33">
        <v>0</v>
      </c>
      <c r="H359" s="33">
        <v>4501</v>
      </c>
      <c r="I359" s="33">
        <v>16381</v>
      </c>
      <c r="J359" s="33">
        <v>44903</v>
      </c>
      <c r="K359" s="32" t="s">
        <v>14289</v>
      </c>
      <c r="L359" s="32" t="s">
        <v>14290</v>
      </c>
      <c r="M359">
        <f>IF(AND(LEFT(O359,9)="benchmark",LEFT(O359,18)&lt;&gt;"benchmark_suitable"),1,"")</f>
        <v>1</v>
      </c>
      <c r="N359">
        <f t="shared" si="1"/>
        <v>1</v>
      </c>
      <c r="O359" s="32" t="s">
        <v>14514</v>
      </c>
      <c r="Q359">
        <f>MATCH(A359,summary!A:A,0)</f>
        <v>129</v>
      </c>
    </row>
    <row r="360" spans="1:17" x14ac:dyDescent="0.2">
      <c r="A360" s="32" t="s">
        <v>4102</v>
      </c>
      <c r="B360" s="32" t="s">
        <v>4530</v>
      </c>
      <c r="D360" s="34">
        <v>2639942.06</v>
      </c>
      <c r="E360" s="33">
        <v>48417</v>
      </c>
      <c r="F360" s="33">
        <v>48417</v>
      </c>
      <c r="G360" s="33">
        <v>0</v>
      </c>
      <c r="H360" s="33">
        <v>0</v>
      </c>
      <c r="I360" s="33">
        <v>2187</v>
      </c>
      <c r="J360" s="33">
        <v>1995820</v>
      </c>
      <c r="K360" s="32" t="s">
        <v>14515</v>
      </c>
      <c r="L360" s="32" t="s">
        <v>14290</v>
      </c>
      <c r="M360">
        <f>IF(AND(LEFT(O360,9)="benchmark",LEFT(O360,18)&lt;&gt;"benchmark_suitable"),1,"")</f>
        <v>1</v>
      </c>
      <c r="N360">
        <f t="shared" si="1"/>
        <v>1</v>
      </c>
      <c r="O360" s="32" t="s">
        <v>14516</v>
      </c>
      <c r="Q360">
        <f>MATCH(A360,summary!A:A,0)</f>
        <v>130</v>
      </c>
    </row>
    <row r="361" spans="1:17" x14ac:dyDescent="0.2">
      <c r="A361" s="32" t="s">
        <v>4371</v>
      </c>
      <c r="B361" s="32" t="s">
        <v>4530</v>
      </c>
      <c r="D361" s="33">
        <v>-12</v>
      </c>
      <c r="E361" s="33">
        <v>1024</v>
      </c>
      <c r="F361" s="33">
        <v>1024</v>
      </c>
      <c r="G361" s="33">
        <v>0</v>
      </c>
      <c r="H361" s="33">
        <v>0</v>
      </c>
      <c r="I361" s="33">
        <v>1024</v>
      </c>
      <c r="J361" s="33">
        <v>57344</v>
      </c>
      <c r="K361" s="32" t="s">
        <v>14289</v>
      </c>
      <c r="L361" s="32" t="s">
        <v>14290</v>
      </c>
      <c r="M361">
        <f>IF(AND(LEFT(O361,9)="benchmark",LEFT(O361,18)&lt;&gt;"benchmark_suitable"),1,"")</f>
        <v>1</v>
      </c>
      <c r="N361">
        <f t="shared" si="1"/>
        <v>1</v>
      </c>
      <c r="O361" s="32" t="s">
        <v>14517</v>
      </c>
      <c r="Q361">
        <f>MATCH(A361,summary!A:A,0)</f>
        <v>131</v>
      </c>
    </row>
    <row r="362" spans="1:17" x14ac:dyDescent="0.2">
      <c r="A362" s="32" t="s">
        <v>4372</v>
      </c>
      <c r="B362" s="32" t="s">
        <v>4530</v>
      </c>
      <c r="D362" s="33">
        <v>6</v>
      </c>
      <c r="E362" s="33">
        <v>17264</v>
      </c>
      <c r="F362" s="33">
        <v>17155</v>
      </c>
      <c r="G362" s="33">
        <v>109</v>
      </c>
      <c r="H362" s="33">
        <v>0</v>
      </c>
      <c r="I362" s="33">
        <v>21235</v>
      </c>
      <c r="J362" s="33">
        <v>86577</v>
      </c>
      <c r="K362" s="32" t="s">
        <v>14518</v>
      </c>
      <c r="L362" s="32" t="s">
        <v>14519</v>
      </c>
      <c r="M362">
        <f>IF(AND(LEFT(O362,9)="benchmark",LEFT(O362,18)&lt;&gt;"benchmark_suitable"),1,"")</f>
        <v>1</v>
      </c>
      <c r="N362">
        <f t="shared" si="1"/>
        <v>1</v>
      </c>
      <c r="O362" s="32" t="s">
        <v>14520</v>
      </c>
      <c r="Q362">
        <f>MATCH(A362,summary!A:A,0)</f>
        <v>132</v>
      </c>
    </row>
    <row r="363" spans="1:17" x14ac:dyDescent="0.2">
      <c r="A363" s="32" t="s">
        <v>14521</v>
      </c>
      <c r="B363" s="32" t="s">
        <v>4530</v>
      </c>
      <c r="D363" s="33">
        <v>37</v>
      </c>
      <c r="E363" s="33">
        <v>11554</v>
      </c>
      <c r="F363" s="33">
        <v>11487</v>
      </c>
      <c r="G363" s="33">
        <v>67</v>
      </c>
      <c r="H363" s="33">
        <v>0</v>
      </c>
      <c r="I363" s="33">
        <v>12536</v>
      </c>
      <c r="J363" s="33">
        <v>51608</v>
      </c>
      <c r="K363" s="32" t="s">
        <v>14518</v>
      </c>
      <c r="L363" s="32" t="s">
        <v>14519</v>
      </c>
      <c r="M363" t="str">
        <f>IF(AND(LEFT(O363,9)="benchmark",LEFT(O363,18)&lt;&gt;"benchmark_suitable"),1,"")</f>
        <v/>
      </c>
      <c r="N363">
        <f t="shared" si="1"/>
        <v>1</v>
      </c>
      <c r="O363" s="32" t="s">
        <v>14522</v>
      </c>
      <c r="Q363">
        <f>MATCH(A363,summary!A:A,0)</f>
        <v>133</v>
      </c>
    </row>
    <row r="364" spans="1:17" x14ac:dyDescent="0.2">
      <c r="A364" s="32" t="s">
        <v>14523</v>
      </c>
      <c r="B364" s="32" t="s">
        <v>14315</v>
      </c>
      <c r="D364" s="32" t="s">
        <v>14524</v>
      </c>
      <c r="E364" s="33">
        <v>11863</v>
      </c>
      <c r="F364" s="33">
        <v>11820</v>
      </c>
      <c r="G364" s="33">
        <v>43</v>
      </c>
      <c r="H364" s="33">
        <v>0</v>
      </c>
      <c r="I364" s="33">
        <v>16803</v>
      </c>
      <c r="J364" s="33">
        <v>73677</v>
      </c>
      <c r="K364" s="32" t="s">
        <v>14518</v>
      </c>
      <c r="L364" s="32" t="s">
        <v>14519</v>
      </c>
      <c r="M364" t="str">
        <f>IF(AND(LEFT(O364,9)="benchmark",LEFT(O364,18)&lt;&gt;"benchmark_suitable"),1,"")</f>
        <v/>
      </c>
      <c r="N364" t="str">
        <f t="shared" si="1"/>
        <v/>
      </c>
      <c r="O364" s="32" t="s">
        <v>14525</v>
      </c>
      <c r="Q364">
        <f>MATCH(A364,summary!A:A,0)</f>
        <v>134</v>
      </c>
    </row>
    <row r="365" spans="1:17" x14ac:dyDescent="0.2">
      <c r="A365" s="32" t="s">
        <v>14526</v>
      </c>
      <c r="B365" s="32" t="s">
        <v>14315</v>
      </c>
      <c r="D365" s="32" t="s">
        <v>14527</v>
      </c>
      <c r="E365" s="33">
        <v>64193</v>
      </c>
      <c r="F365" s="33">
        <v>56745</v>
      </c>
      <c r="G365" s="33">
        <v>14</v>
      </c>
      <c r="H365" s="33">
        <v>7434</v>
      </c>
      <c r="I365" s="33">
        <v>71594</v>
      </c>
      <c r="J365" s="33">
        <v>347276</v>
      </c>
      <c r="K365" s="32" t="s">
        <v>14518</v>
      </c>
      <c r="L365" s="32" t="s">
        <v>14519</v>
      </c>
      <c r="M365" t="str">
        <f>IF(AND(LEFT(O365,9)="benchmark",LEFT(O365,18)&lt;&gt;"benchmark_suitable"),1,"")</f>
        <v/>
      </c>
      <c r="N365" t="str">
        <f t="shared" si="1"/>
        <v/>
      </c>
      <c r="O365" s="32" t="s">
        <v>14528</v>
      </c>
      <c r="Q365">
        <f>MATCH(A365,summary!A:A,0)</f>
        <v>135</v>
      </c>
    </row>
    <row r="366" spans="1:17" x14ac:dyDescent="0.2">
      <c r="A366" s="32" t="s">
        <v>4373</v>
      </c>
      <c r="B366" s="32" t="s">
        <v>4531</v>
      </c>
      <c r="D366" s="33">
        <v>74</v>
      </c>
      <c r="E366" s="33">
        <v>10863</v>
      </c>
      <c r="F366" s="33">
        <v>10792</v>
      </c>
      <c r="G366" s="33">
        <v>71</v>
      </c>
      <c r="H366" s="33">
        <v>0</v>
      </c>
      <c r="I366" s="33">
        <v>14038</v>
      </c>
      <c r="J366" s="33">
        <v>57301</v>
      </c>
      <c r="K366" s="32" t="s">
        <v>14518</v>
      </c>
      <c r="L366" s="32" t="s">
        <v>14519</v>
      </c>
      <c r="M366">
        <f>IF(AND(LEFT(O366,9)="benchmark",LEFT(O366,18)&lt;&gt;"benchmark_suitable"),1,"")</f>
        <v>1</v>
      </c>
      <c r="N366">
        <f t="shared" si="1"/>
        <v>1</v>
      </c>
      <c r="O366" s="32" t="s">
        <v>14529</v>
      </c>
      <c r="Q366">
        <f>MATCH(A366,summary!A:A,0)</f>
        <v>136</v>
      </c>
    </row>
    <row r="367" spans="1:17" x14ac:dyDescent="0.2">
      <c r="A367" s="32" t="s">
        <v>14530</v>
      </c>
      <c r="B367" s="32" t="s">
        <v>4530</v>
      </c>
      <c r="D367" s="33">
        <v>406205618311810</v>
      </c>
      <c r="E367" s="33">
        <v>1310</v>
      </c>
      <c r="F367" s="33">
        <v>100</v>
      </c>
      <c r="G367" s="33">
        <v>0</v>
      </c>
      <c r="H367" s="33">
        <v>1210</v>
      </c>
      <c r="I367" s="33">
        <v>2430</v>
      </c>
      <c r="J367" s="33">
        <v>14710</v>
      </c>
      <c r="K367" s="32" t="s">
        <v>14531</v>
      </c>
      <c r="L367" s="32" t="s">
        <v>14532</v>
      </c>
      <c r="M367" t="str">
        <f>IF(AND(LEFT(O367,9)="benchmark",LEFT(O367,18)&lt;&gt;"benchmark_suitable"),1,"")</f>
        <v/>
      </c>
      <c r="N367" t="str">
        <f t="shared" si="1"/>
        <v/>
      </c>
      <c r="O367" s="32" t="s">
        <v>14533</v>
      </c>
      <c r="Q367">
        <f>MATCH(A367,summary!A:A,0)</f>
        <v>137</v>
      </c>
    </row>
    <row r="368" spans="1:17" x14ac:dyDescent="0.2">
      <c r="A368" s="32" t="s">
        <v>14534</v>
      </c>
      <c r="B368" s="32" t="s">
        <v>4530</v>
      </c>
      <c r="D368" s="32">
        <v>-17.256589269999999</v>
      </c>
      <c r="E368" s="33">
        <v>332</v>
      </c>
      <c r="F368" s="33">
        <v>90</v>
      </c>
      <c r="G368" s="33">
        <v>0</v>
      </c>
      <c r="H368" s="33">
        <v>242</v>
      </c>
      <c r="I368" s="33">
        <v>512</v>
      </c>
      <c r="J368" s="33">
        <v>1472</v>
      </c>
      <c r="K368" s="32" t="s">
        <v>14531</v>
      </c>
      <c r="L368" s="32" t="s">
        <v>14532</v>
      </c>
      <c r="M368" t="str">
        <f>IF(AND(LEFT(O368,9)="benchmark",LEFT(O368,18)&lt;&gt;"benchmark_suitable"),1,"")</f>
        <v/>
      </c>
      <c r="N368" t="str">
        <f t="shared" si="1"/>
        <v/>
      </c>
      <c r="O368" s="32" t="s">
        <v>14533</v>
      </c>
      <c r="Q368">
        <f>MATCH(A368,summary!A:A,0)</f>
        <v>138</v>
      </c>
    </row>
    <row r="369" spans="1:17" x14ac:dyDescent="0.2">
      <c r="A369" s="32" t="s">
        <v>14535</v>
      </c>
      <c r="B369" s="32" t="s">
        <v>4530</v>
      </c>
      <c r="D369" s="32" t="s">
        <v>4356</v>
      </c>
      <c r="E369" s="33">
        <v>1960</v>
      </c>
      <c r="F369" s="33">
        <v>150</v>
      </c>
      <c r="G369" s="33">
        <v>0</v>
      </c>
      <c r="H369" s="33">
        <v>1810</v>
      </c>
      <c r="I369" s="33">
        <v>3640</v>
      </c>
      <c r="J369" s="33">
        <v>21460</v>
      </c>
      <c r="K369" s="32" t="s">
        <v>14531</v>
      </c>
      <c r="L369" s="32" t="s">
        <v>14532</v>
      </c>
      <c r="M369" t="str">
        <f>IF(AND(LEFT(O369,9)="benchmark",LEFT(O369,18)&lt;&gt;"benchmark_suitable"),1,"")</f>
        <v/>
      </c>
      <c r="N369" t="str">
        <f t="shared" si="1"/>
        <v/>
      </c>
      <c r="O369" s="32" t="s">
        <v>14536</v>
      </c>
      <c r="Q369">
        <f>MATCH(A369,summary!A:A,0)</f>
        <v>139</v>
      </c>
    </row>
    <row r="370" spans="1:17" x14ac:dyDescent="0.2">
      <c r="A370" s="32" t="s">
        <v>4103</v>
      </c>
      <c r="B370" s="32" t="s">
        <v>4530</v>
      </c>
      <c r="D370" s="33">
        <v>689</v>
      </c>
      <c r="E370" s="33">
        <v>15293</v>
      </c>
      <c r="F370" s="33">
        <v>15284</v>
      </c>
      <c r="G370" s="33">
        <v>0</v>
      </c>
      <c r="H370" s="33">
        <v>9</v>
      </c>
      <c r="I370" s="33">
        <v>2539</v>
      </c>
      <c r="J370" s="33">
        <v>177739</v>
      </c>
      <c r="K370" s="32" t="s">
        <v>14537</v>
      </c>
      <c r="L370" s="32" t="s">
        <v>14538</v>
      </c>
      <c r="M370" t="str">
        <f>IF(AND(LEFT(O370,9)="benchmark",LEFT(O370,18)&lt;&gt;"benchmark_suitable"),1,"")</f>
        <v/>
      </c>
      <c r="N370">
        <f t="shared" si="1"/>
        <v>1</v>
      </c>
      <c r="O370" s="32" t="s">
        <v>14539</v>
      </c>
      <c r="Q370">
        <f>MATCH(A370,summary!A:A,0)</f>
        <v>140</v>
      </c>
    </row>
    <row r="371" spans="1:17" x14ac:dyDescent="0.2">
      <c r="A371" s="32" t="s">
        <v>14540</v>
      </c>
      <c r="B371" s="32" t="s">
        <v>14315</v>
      </c>
      <c r="D371" s="32" t="s">
        <v>14541</v>
      </c>
      <c r="E371" s="33">
        <v>13226</v>
      </c>
      <c r="F371" s="33">
        <v>13215</v>
      </c>
      <c r="G371" s="33">
        <v>0</v>
      </c>
      <c r="H371" s="33">
        <v>11</v>
      </c>
      <c r="I371" s="33">
        <v>2589</v>
      </c>
      <c r="J371" s="33">
        <v>104678</v>
      </c>
      <c r="K371" s="32" t="s">
        <v>14537</v>
      </c>
      <c r="L371" s="32" t="s">
        <v>14538</v>
      </c>
      <c r="M371" t="str">
        <f>IF(AND(LEFT(O371,9)="benchmark",LEFT(O371,18)&lt;&gt;"benchmark_suitable"),1,"")</f>
        <v/>
      </c>
      <c r="N371" t="str">
        <f t="shared" si="1"/>
        <v/>
      </c>
      <c r="O371" s="32" t="s">
        <v>14542</v>
      </c>
      <c r="Q371">
        <f>MATCH(A371,summary!A:A,0)</f>
        <v>141</v>
      </c>
    </row>
    <row r="372" spans="1:17" x14ac:dyDescent="0.2">
      <c r="A372" s="32" t="s">
        <v>14543</v>
      </c>
      <c r="B372" s="32" t="s">
        <v>14315</v>
      </c>
      <c r="D372" s="32" t="s">
        <v>14544</v>
      </c>
      <c r="E372" s="33">
        <v>21714</v>
      </c>
      <c r="F372" s="33">
        <v>21705</v>
      </c>
      <c r="G372" s="33">
        <v>0</v>
      </c>
      <c r="H372" s="33">
        <v>9</v>
      </c>
      <c r="I372" s="33">
        <v>4287</v>
      </c>
      <c r="J372" s="33">
        <v>245121</v>
      </c>
      <c r="K372" s="32" t="s">
        <v>14537</v>
      </c>
      <c r="L372" s="32" t="s">
        <v>14538</v>
      </c>
      <c r="M372" t="str">
        <f>IF(AND(LEFT(O372,9)="benchmark",LEFT(O372,18)&lt;&gt;"benchmark_suitable"),1,"")</f>
        <v/>
      </c>
      <c r="N372" t="str">
        <f t="shared" si="1"/>
        <v/>
      </c>
      <c r="O372" s="32" t="s">
        <v>14542</v>
      </c>
      <c r="Q372">
        <f>MATCH(A372,summary!A:A,0)</f>
        <v>142</v>
      </c>
    </row>
    <row r="373" spans="1:17" x14ac:dyDescent="0.2">
      <c r="A373" s="32" t="s">
        <v>4104</v>
      </c>
      <c r="B373" s="32" t="s">
        <v>14315</v>
      </c>
      <c r="D373" s="32" t="s">
        <v>14545</v>
      </c>
      <c r="E373" s="33">
        <v>24656</v>
      </c>
      <c r="F373" s="33">
        <v>24645</v>
      </c>
      <c r="G373" s="33">
        <v>0</v>
      </c>
      <c r="H373" s="33">
        <v>11</v>
      </c>
      <c r="I373" s="33">
        <v>4875</v>
      </c>
      <c r="J373" s="33">
        <v>218762</v>
      </c>
      <c r="K373" s="32" t="s">
        <v>14537</v>
      </c>
      <c r="L373" s="32" t="s">
        <v>14538</v>
      </c>
      <c r="M373" t="str">
        <f>IF(AND(LEFT(O373,9)="benchmark",LEFT(O373,18)&lt;&gt;"benchmark_suitable"),1,"")</f>
        <v/>
      </c>
      <c r="N373" t="str">
        <f t="shared" si="1"/>
        <v/>
      </c>
      <c r="O373" s="32" t="s">
        <v>14542</v>
      </c>
      <c r="Q373">
        <f>MATCH(A373,summary!A:A,0)</f>
        <v>143</v>
      </c>
    </row>
    <row r="374" spans="1:17" x14ac:dyDescent="0.2">
      <c r="A374" s="32" t="s">
        <v>4374</v>
      </c>
      <c r="B374" s="32" t="s">
        <v>4530</v>
      </c>
      <c r="D374" s="34">
        <v>25148940.559999999</v>
      </c>
      <c r="E374" s="33">
        <v>4161</v>
      </c>
      <c r="F374" s="33">
        <v>171</v>
      </c>
      <c r="G374" s="33">
        <v>0</v>
      </c>
      <c r="H374" s="33">
        <v>3990</v>
      </c>
      <c r="I374" s="33">
        <v>1446</v>
      </c>
      <c r="J374" s="33">
        <v>12312</v>
      </c>
      <c r="K374" s="32" t="s">
        <v>14289</v>
      </c>
      <c r="L374" s="32" t="s">
        <v>14546</v>
      </c>
      <c r="M374">
        <f>IF(AND(LEFT(O374,9)="benchmark",LEFT(O374,18)&lt;&gt;"benchmark_suitable"),1,"")</f>
        <v>1</v>
      </c>
      <c r="N374">
        <f t="shared" si="1"/>
        <v>1</v>
      </c>
      <c r="O374" s="32" t="s">
        <v>14547</v>
      </c>
      <c r="Q374">
        <f>MATCH(A374,summary!A:A,0)</f>
        <v>144</v>
      </c>
    </row>
    <row r="375" spans="1:17" x14ac:dyDescent="0.2">
      <c r="A375" s="32" t="s">
        <v>4375</v>
      </c>
      <c r="B375" s="32" t="s">
        <v>4531</v>
      </c>
      <c r="D375" s="32" t="s">
        <v>4356</v>
      </c>
      <c r="E375" s="33">
        <v>48950</v>
      </c>
      <c r="F375" s="33">
        <v>47830</v>
      </c>
      <c r="G375" s="33">
        <v>1120</v>
      </c>
      <c r="H375" s="33">
        <v>0</v>
      </c>
      <c r="I375" s="33">
        <v>98021</v>
      </c>
      <c r="J375" s="33">
        <v>292875</v>
      </c>
      <c r="K375" s="32" t="s">
        <v>14360</v>
      </c>
      <c r="L375" s="32" t="s">
        <v>14548</v>
      </c>
      <c r="M375">
        <f>IF(AND(LEFT(O375,9)="benchmark",LEFT(O375,18)&lt;&gt;"benchmark_suitable"),1,"")</f>
        <v>1</v>
      </c>
      <c r="N375">
        <f t="shared" si="1"/>
        <v>1</v>
      </c>
      <c r="O375" s="32" t="s">
        <v>14549</v>
      </c>
      <c r="Q375">
        <f>MATCH(A375,summary!A:A,0)</f>
        <v>147</v>
      </c>
    </row>
    <row r="376" spans="1:17" x14ac:dyDescent="0.2">
      <c r="A376" s="32" t="s">
        <v>4376</v>
      </c>
      <c r="B376" s="32" t="s">
        <v>4530</v>
      </c>
      <c r="D376" s="33">
        <v>0</v>
      </c>
      <c r="E376" s="33">
        <v>48950</v>
      </c>
      <c r="F376" s="33">
        <v>47830</v>
      </c>
      <c r="G376" s="33">
        <v>1120</v>
      </c>
      <c r="H376" s="33">
        <v>0</v>
      </c>
      <c r="I376" s="33">
        <v>98021</v>
      </c>
      <c r="J376" s="33">
        <v>292875</v>
      </c>
      <c r="K376" s="32" t="s">
        <v>14360</v>
      </c>
      <c r="L376" s="32" t="s">
        <v>14548</v>
      </c>
      <c r="M376">
        <f>IF(AND(LEFT(O376,9)="benchmark",LEFT(O376,18)&lt;&gt;"benchmark_suitable"),1,"")</f>
        <v>1</v>
      </c>
      <c r="N376">
        <f t="shared" ref="N376:N439" si="2">IF(NOT(ISERROR(FIND("benchmark_suitable",O376))),1,"")</f>
        <v>1</v>
      </c>
      <c r="O376" s="32" t="s">
        <v>14550</v>
      </c>
      <c r="Q376">
        <f>MATCH(A376,summary!A:A,0)</f>
        <v>148</v>
      </c>
    </row>
    <row r="377" spans="1:17" x14ac:dyDescent="0.2">
      <c r="A377" s="32" t="s">
        <v>631</v>
      </c>
      <c r="B377" s="32" t="s">
        <v>4530</v>
      </c>
      <c r="D377" s="33">
        <v>351</v>
      </c>
      <c r="E377" s="33">
        <v>1758</v>
      </c>
      <c r="F377" s="33">
        <v>1457</v>
      </c>
      <c r="G377" s="33">
        <v>0</v>
      </c>
      <c r="H377" s="33">
        <v>301</v>
      </c>
      <c r="I377" s="33">
        <v>351</v>
      </c>
      <c r="J377" s="33">
        <v>6379</v>
      </c>
      <c r="K377" s="32" t="s">
        <v>14551</v>
      </c>
      <c r="L377" s="32" t="s">
        <v>14552</v>
      </c>
      <c r="M377">
        <f>IF(AND(LEFT(O377,9)="benchmark",LEFT(O377,18)&lt;&gt;"benchmark_suitable"),1,"")</f>
        <v>1</v>
      </c>
      <c r="N377">
        <f t="shared" si="2"/>
        <v>1</v>
      </c>
      <c r="O377" s="32" t="s">
        <v>14553</v>
      </c>
      <c r="Q377">
        <f>MATCH(A377,summary!A:A,0)</f>
        <v>149</v>
      </c>
    </row>
    <row r="378" spans="1:17" x14ac:dyDescent="0.2">
      <c r="A378" s="32" t="s">
        <v>653</v>
      </c>
      <c r="B378" s="32" t="s">
        <v>4530</v>
      </c>
      <c r="D378" s="33">
        <v>173</v>
      </c>
      <c r="E378" s="33">
        <v>1536</v>
      </c>
      <c r="F378" s="33">
        <v>1284</v>
      </c>
      <c r="G378" s="33">
        <v>0</v>
      </c>
      <c r="H378" s="33">
        <v>252</v>
      </c>
      <c r="I378" s="33">
        <v>351</v>
      </c>
      <c r="J378" s="33">
        <v>5687</v>
      </c>
      <c r="K378" s="32" t="s">
        <v>14551</v>
      </c>
      <c r="L378" s="32" t="s">
        <v>14552</v>
      </c>
      <c r="M378">
        <f>IF(AND(LEFT(O378,9)="benchmark",LEFT(O378,18)&lt;&gt;"benchmark_suitable"),1,"")</f>
        <v>1</v>
      </c>
      <c r="N378">
        <f t="shared" si="2"/>
        <v>1</v>
      </c>
      <c r="O378" s="32" t="s">
        <v>14553</v>
      </c>
      <c r="Q378">
        <f>MATCH(A378,summary!A:A,0)</f>
        <v>150</v>
      </c>
    </row>
    <row r="379" spans="1:17" x14ac:dyDescent="0.2">
      <c r="A379" s="32" t="s">
        <v>672</v>
      </c>
      <c r="B379" s="32" t="s">
        <v>4530</v>
      </c>
      <c r="D379" s="32">
        <v>408</v>
      </c>
      <c r="E379" s="33">
        <v>1758</v>
      </c>
      <c r="F379" s="33">
        <v>1457</v>
      </c>
      <c r="G379" s="33">
        <v>0</v>
      </c>
      <c r="H379" s="33">
        <v>301</v>
      </c>
      <c r="I379" s="33">
        <v>351</v>
      </c>
      <c r="J379" s="33">
        <v>6376</v>
      </c>
      <c r="K379" s="32" t="s">
        <v>14551</v>
      </c>
      <c r="L379" s="32" t="s">
        <v>14552</v>
      </c>
      <c r="M379" t="str">
        <f>IF(AND(LEFT(O379,9)="benchmark",LEFT(O379,18)&lt;&gt;"benchmark_suitable"),1,"")</f>
        <v/>
      </c>
      <c r="N379">
        <f t="shared" si="2"/>
        <v>1</v>
      </c>
      <c r="O379" s="32" t="s">
        <v>14554</v>
      </c>
      <c r="Q379">
        <f>MATCH(A379,summary!A:A,0)</f>
        <v>151</v>
      </c>
    </row>
    <row r="380" spans="1:17" x14ac:dyDescent="0.2">
      <c r="A380" s="32" t="s">
        <v>14555</v>
      </c>
      <c r="B380" s="32" t="s">
        <v>14315</v>
      </c>
      <c r="D380" s="32" t="s">
        <v>14557</v>
      </c>
      <c r="E380" s="33">
        <v>312726</v>
      </c>
      <c r="F380" s="33">
        <v>48192</v>
      </c>
      <c r="G380" s="33">
        <v>2259</v>
      </c>
      <c r="H380" s="33">
        <v>262275</v>
      </c>
      <c r="I380" s="33">
        <v>550111</v>
      </c>
      <c r="J380" s="33">
        <v>1064700</v>
      </c>
      <c r="K380" s="32" t="s">
        <v>14360</v>
      </c>
      <c r="L380" s="32" t="s">
        <v>14556</v>
      </c>
      <c r="M380" t="str">
        <f>IF(AND(LEFT(O380,9)="benchmark",LEFT(O380,18)&lt;&gt;"benchmark_suitable"),1,"")</f>
        <v/>
      </c>
      <c r="N380" t="str">
        <f t="shared" si="2"/>
        <v/>
      </c>
      <c r="O380" s="32" t="s">
        <v>14558</v>
      </c>
      <c r="Q380">
        <f>MATCH(A380,summary!A:A,0)</f>
        <v>152</v>
      </c>
    </row>
    <row r="381" spans="1:17" x14ac:dyDescent="0.2">
      <c r="A381" s="32" t="s">
        <v>14559</v>
      </c>
      <c r="B381" s="32" t="s">
        <v>14315</v>
      </c>
      <c r="D381" s="32" t="s">
        <v>14561</v>
      </c>
      <c r="E381" s="33">
        <v>153202</v>
      </c>
      <c r="F381" s="33">
        <v>23625</v>
      </c>
      <c r="G381" s="33">
        <v>1575</v>
      </c>
      <c r="H381" s="33">
        <v>128002</v>
      </c>
      <c r="I381" s="33">
        <v>268835</v>
      </c>
      <c r="J381" s="33">
        <v>519556</v>
      </c>
      <c r="K381" s="32" t="s">
        <v>14360</v>
      </c>
      <c r="L381" s="32" t="s">
        <v>14560</v>
      </c>
      <c r="M381" t="str">
        <f>IF(AND(LEFT(O381,9)="benchmark",LEFT(O381,18)&lt;&gt;"benchmark_suitable"),1,"")</f>
        <v/>
      </c>
      <c r="N381" t="str">
        <f t="shared" si="2"/>
        <v/>
      </c>
      <c r="O381" s="32" t="s">
        <v>14558</v>
      </c>
      <c r="Q381">
        <f>MATCH(A381,summary!A:A,0)</f>
        <v>153</v>
      </c>
    </row>
    <row r="382" spans="1:17" x14ac:dyDescent="0.2">
      <c r="A382" s="32" t="s">
        <v>14562</v>
      </c>
      <c r="B382" s="32" t="s">
        <v>14315</v>
      </c>
      <c r="D382" s="32" t="s">
        <v>14563</v>
      </c>
      <c r="E382" s="33">
        <v>18294</v>
      </c>
      <c r="F382" s="33">
        <v>2832</v>
      </c>
      <c r="G382" s="33">
        <v>531</v>
      </c>
      <c r="H382" s="33">
        <v>14931</v>
      </c>
      <c r="I382" s="33">
        <v>31615</v>
      </c>
      <c r="J382" s="33">
        <v>60544</v>
      </c>
      <c r="K382" s="32" t="s">
        <v>14360</v>
      </c>
      <c r="L382" s="32" t="s">
        <v>14556</v>
      </c>
      <c r="M382" t="str">
        <f>IF(AND(LEFT(O382,9)="benchmark",LEFT(O382,18)&lt;&gt;"benchmark_suitable"),1,"")</f>
        <v/>
      </c>
      <c r="N382" t="str">
        <f t="shared" si="2"/>
        <v/>
      </c>
      <c r="O382" s="32" t="s">
        <v>14558</v>
      </c>
      <c r="Q382">
        <f>MATCH(A382,summary!A:A,0)</f>
        <v>154</v>
      </c>
    </row>
    <row r="383" spans="1:17" x14ac:dyDescent="0.2">
      <c r="A383" s="32" t="s">
        <v>14564</v>
      </c>
      <c r="B383" s="32" t="s">
        <v>4530</v>
      </c>
      <c r="D383" s="33">
        <v>34</v>
      </c>
      <c r="E383" s="33">
        <v>4166</v>
      </c>
      <c r="F383" s="33">
        <v>648</v>
      </c>
      <c r="G383" s="33">
        <v>243</v>
      </c>
      <c r="H383" s="33">
        <v>3275</v>
      </c>
      <c r="I383" s="33">
        <v>7023</v>
      </c>
      <c r="J383" s="33">
        <v>13248</v>
      </c>
      <c r="K383" s="32" t="s">
        <v>14360</v>
      </c>
      <c r="L383" s="32" t="s">
        <v>14556</v>
      </c>
      <c r="M383" t="str">
        <f>IF(AND(LEFT(O383,9)="benchmark",LEFT(O383,18)&lt;&gt;"benchmark_suitable"),1,"")</f>
        <v/>
      </c>
      <c r="N383" t="str">
        <f t="shared" si="2"/>
        <v/>
      </c>
      <c r="O383" s="32" t="s">
        <v>14558</v>
      </c>
      <c r="Q383">
        <f>MATCH(A383,summary!A:A,0)</f>
        <v>155</v>
      </c>
    </row>
    <row r="384" spans="1:17" x14ac:dyDescent="0.2">
      <c r="A384" s="32" t="s">
        <v>14565</v>
      </c>
      <c r="B384" s="32" t="s">
        <v>4530</v>
      </c>
      <c r="D384" s="33">
        <v>-116</v>
      </c>
      <c r="E384" s="33">
        <v>1864</v>
      </c>
      <c r="F384" s="33">
        <v>1864</v>
      </c>
      <c r="G384" s="33">
        <v>0</v>
      </c>
      <c r="H384" s="33">
        <v>0</v>
      </c>
      <c r="I384" s="33">
        <v>2398</v>
      </c>
      <c r="J384" s="33">
        <v>6456</v>
      </c>
      <c r="K384" s="32" t="s">
        <v>14566</v>
      </c>
      <c r="L384" s="32" t="s">
        <v>14567</v>
      </c>
      <c r="M384" t="str">
        <f>IF(AND(LEFT(O384,9)="benchmark",LEFT(O384,18)&lt;&gt;"benchmark_suitable"),1,"")</f>
        <v/>
      </c>
      <c r="N384">
        <f t="shared" si="2"/>
        <v>1</v>
      </c>
      <c r="O384" s="32" t="s">
        <v>14568</v>
      </c>
      <c r="Q384">
        <f>MATCH(A384,summary!A:A,0)</f>
        <v>156</v>
      </c>
    </row>
    <row r="385" spans="1:17" x14ac:dyDescent="0.2">
      <c r="A385" s="32" t="s">
        <v>14569</v>
      </c>
      <c r="B385" s="32" t="s">
        <v>4530</v>
      </c>
      <c r="D385" s="33">
        <v>-81</v>
      </c>
      <c r="E385" s="33">
        <v>2848</v>
      </c>
      <c r="F385" s="33">
        <v>2848</v>
      </c>
      <c r="G385" s="33">
        <v>0</v>
      </c>
      <c r="H385" s="33">
        <v>0</v>
      </c>
      <c r="I385" s="33">
        <v>3608</v>
      </c>
      <c r="J385" s="33">
        <v>9888</v>
      </c>
      <c r="K385" s="32" t="s">
        <v>14566</v>
      </c>
      <c r="L385" s="32" t="s">
        <v>14567</v>
      </c>
      <c r="M385" t="str">
        <f>IF(AND(LEFT(O385,9)="benchmark",LEFT(O385,18)&lt;&gt;"benchmark_suitable"),1,"")</f>
        <v/>
      </c>
      <c r="N385">
        <f t="shared" si="2"/>
        <v>1</v>
      </c>
      <c r="O385" s="32" t="s">
        <v>14568</v>
      </c>
      <c r="Q385">
        <f>MATCH(A385,summary!A:A,0)</f>
        <v>157</v>
      </c>
    </row>
    <row r="386" spans="1:17" x14ac:dyDescent="0.2">
      <c r="A386" s="32" t="s">
        <v>4377</v>
      </c>
      <c r="B386" s="32" t="s">
        <v>4530</v>
      </c>
      <c r="D386" s="33">
        <v>-97</v>
      </c>
      <c r="E386" s="33">
        <v>3472</v>
      </c>
      <c r="F386" s="33">
        <v>3472</v>
      </c>
      <c r="G386" s="33">
        <v>0</v>
      </c>
      <c r="H386" s="33">
        <v>0</v>
      </c>
      <c r="I386" s="33">
        <v>4633</v>
      </c>
      <c r="J386" s="33">
        <v>12528</v>
      </c>
      <c r="K386" s="32" t="s">
        <v>14566</v>
      </c>
      <c r="L386" s="32" t="s">
        <v>14567</v>
      </c>
      <c r="M386">
        <f>IF(AND(LEFT(O386,9)="benchmark",LEFT(O386,18)&lt;&gt;"benchmark_suitable"),1,"")</f>
        <v>1</v>
      </c>
      <c r="N386">
        <f t="shared" si="2"/>
        <v>1</v>
      </c>
      <c r="O386" s="32" t="s">
        <v>14570</v>
      </c>
      <c r="Q386">
        <f>MATCH(A386,summary!A:A,0)</f>
        <v>158</v>
      </c>
    </row>
    <row r="387" spans="1:17" x14ac:dyDescent="0.2">
      <c r="A387" s="32" t="s">
        <v>14571</v>
      </c>
      <c r="B387" s="32" t="s">
        <v>4530</v>
      </c>
      <c r="D387" s="33">
        <v>-42</v>
      </c>
      <c r="E387" s="33">
        <v>2112</v>
      </c>
      <c r="F387" s="33">
        <v>2112</v>
      </c>
      <c r="G387" s="33">
        <v>0</v>
      </c>
      <c r="H387" s="33">
        <v>0</v>
      </c>
      <c r="I387" s="33">
        <v>3278</v>
      </c>
      <c r="J387" s="33">
        <v>8512</v>
      </c>
      <c r="K387" s="32" t="s">
        <v>14566</v>
      </c>
      <c r="L387" s="32" t="s">
        <v>14567</v>
      </c>
      <c r="M387" t="str">
        <f>IF(AND(LEFT(O387,9)="benchmark",LEFT(O387,18)&lt;&gt;"benchmark_suitable"),1,"")</f>
        <v/>
      </c>
      <c r="N387">
        <f t="shared" si="2"/>
        <v>1</v>
      </c>
      <c r="O387" s="32" t="s">
        <v>14568</v>
      </c>
      <c r="Q387">
        <f>MATCH(A387,summary!A:A,0)</f>
        <v>159</v>
      </c>
    </row>
    <row r="388" spans="1:17" x14ac:dyDescent="0.2">
      <c r="A388" s="32" t="s">
        <v>14572</v>
      </c>
      <c r="B388" s="32" t="s">
        <v>4530</v>
      </c>
      <c r="D388" s="33">
        <v>-65</v>
      </c>
      <c r="E388" s="33">
        <v>2384</v>
      </c>
      <c r="F388" s="33">
        <v>2384</v>
      </c>
      <c r="G388" s="33">
        <v>0</v>
      </c>
      <c r="H388" s="33">
        <v>0</v>
      </c>
      <c r="I388" s="33">
        <v>3068</v>
      </c>
      <c r="J388" s="33">
        <v>8368</v>
      </c>
      <c r="K388" s="32" t="s">
        <v>14566</v>
      </c>
      <c r="L388" s="32" t="s">
        <v>14567</v>
      </c>
      <c r="M388" t="str">
        <f>IF(AND(LEFT(O388,9)="benchmark",LEFT(O388,18)&lt;&gt;"benchmark_suitable"),1,"")</f>
        <v/>
      </c>
      <c r="N388">
        <f t="shared" si="2"/>
        <v>1</v>
      </c>
      <c r="O388" s="32" t="s">
        <v>14568</v>
      </c>
      <c r="Q388">
        <f>MATCH(A388,summary!A:A,0)</f>
        <v>160</v>
      </c>
    </row>
    <row r="389" spans="1:17" x14ac:dyDescent="0.2">
      <c r="A389" s="32" t="s">
        <v>4105</v>
      </c>
      <c r="B389" s="32" t="s">
        <v>14315</v>
      </c>
      <c r="D389" s="32" t="s">
        <v>14574</v>
      </c>
      <c r="E389" s="33">
        <v>4000</v>
      </c>
      <c r="F389" s="33">
        <v>4000</v>
      </c>
      <c r="G389" s="33">
        <v>0</v>
      </c>
      <c r="H389" s="33">
        <v>0</v>
      </c>
      <c r="I389" s="33">
        <v>1502</v>
      </c>
      <c r="J389" s="33">
        <v>189389</v>
      </c>
      <c r="K389" s="32" t="s">
        <v>14573</v>
      </c>
      <c r="L389" s="32" t="s">
        <v>14290</v>
      </c>
      <c r="M389" t="str">
        <f>IF(AND(LEFT(O389,9)="benchmark",LEFT(O389,18)&lt;&gt;"benchmark_suitable"),1,"")</f>
        <v/>
      </c>
      <c r="N389" t="str">
        <f t="shared" si="2"/>
        <v/>
      </c>
      <c r="O389" s="32" t="s">
        <v>14575</v>
      </c>
      <c r="Q389">
        <f>MATCH(A389,summary!A:A,0)</f>
        <v>162</v>
      </c>
    </row>
    <row r="390" spans="1:17" x14ac:dyDescent="0.2">
      <c r="A390" s="32" t="s">
        <v>14576</v>
      </c>
      <c r="B390" s="32" t="s">
        <v>4530</v>
      </c>
      <c r="D390" s="33">
        <v>0</v>
      </c>
      <c r="E390" s="33">
        <v>37951</v>
      </c>
      <c r="F390" s="33">
        <v>4923</v>
      </c>
      <c r="G390" s="33">
        <v>0</v>
      </c>
      <c r="H390" s="33">
        <v>33028</v>
      </c>
      <c r="I390" s="33">
        <v>20097</v>
      </c>
      <c r="J390" s="33">
        <v>105440</v>
      </c>
      <c r="K390" s="32" t="s">
        <v>14388</v>
      </c>
      <c r="L390" s="32" t="s">
        <v>14389</v>
      </c>
      <c r="M390" t="str">
        <f>IF(AND(LEFT(O390,9)="benchmark",LEFT(O390,18)&lt;&gt;"benchmark_suitable"),1,"")</f>
        <v/>
      </c>
      <c r="N390" t="str">
        <f t="shared" si="2"/>
        <v/>
      </c>
      <c r="O390" s="32" t="s">
        <v>14480</v>
      </c>
      <c r="Q390">
        <f>MATCH(A390,summary!A:A,0)</f>
        <v>163</v>
      </c>
    </row>
    <row r="391" spans="1:17" x14ac:dyDescent="0.2">
      <c r="A391" s="32" t="s">
        <v>4378</v>
      </c>
      <c r="B391" s="32" t="s">
        <v>4530</v>
      </c>
      <c r="D391" s="32">
        <v>576.34463300000004</v>
      </c>
      <c r="E391" s="33">
        <v>13873</v>
      </c>
      <c r="F391" s="33">
        <v>69</v>
      </c>
      <c r="G391" s="33">
        <v>0</v>
      </c>
      <c r="H391" s="33">
        <v>13804</v>
      </c>
      <c r="I391" s="33">
        <v>3202</v>
      </c>
      <c r="J391" s="33">
        <v>79655</v>
      </c>
      <c r="K391" s="32" t="s">
        <v>14577</v>
      </c>
      <c r="L391" s="32" t="s">
        <v>14578</v>
      </c>
      <c r="M391">
        <f>IF(AND(LEFT(O391,9)="benchmark",LEFT(O391,18)&lt;&gt;"benchmark_suitable"),1,"")</f>
        <v>1</v>
      </c>
      <c r="N391">
        <f t="shared" si="2"/>
        <v>1</v>
      </c>
      <c r="O391" s="32" t="s">
        <v>14579</v>
      </c>
      <c r="Q391">
        <f>MATCH(A391,summary!A:A,0)</f>
        <v>164</v>
      </c>
    </row>
    <row r="392" spans="1:17" x14ac:dyDescent="0.2">
      <c r="A392" s="32" t="s">
        <v>4379</v>
      </c>
      <c r="B392" s="32" t="s">
        <v>4530</v>
      </c>
      <c r="D392" s="32">
        <v>576.92491600000005</v>
      </c>
      <c r="E392" s="33">
        <v>13873</v>
      </c>
      <c r="F392" s="33">
        <v>115</v>
      </c>
      <c r="G392" s="33">
        <v>0</v>
      </c>
      <c r="H392" s="33">
        <v>13758</v>
      </c>
      <c r="I392" s="33">
        <v>3202</v>
      </c>
      <c r="J392" s="33">
        <v>79655</v>
      </c>
      <c r="K392" s="32" t="s">
        <v>14577</v>
      </c>
      <c r="L392" s="32" t="s">
        <v>14578</v>
      </c>
      <c r="M392">
        <f>IF(AND(LEFT(O392,9)="benchmark",LEFT(O392,18)&lt;&gt;"benchmark_suitable"),1,"")</f>
        <v>1</v>
      </c>
      <c r="N392">
        <f t="shared" si="2"/>
        <v>1</v>
      </c>
      <c r="O392" s="32" t="s">
        <v>14579</v>
      </c>
      <c r="Q392">
        <f>MATCH(A392,summary!A:A,0)</f>
        <v>166</v>
      </c>
    </row>
    <row r="393" spans="1:17" x14ac:dyDescent="0.2">
      <c r="A393" s="32" t="s">
        <v>4038</v>
      </c>
      <c r="B393" s="32" t="s">
        <v>14315</v>
      </c>
      <c r="D393" s="32" t="s">
        <v>14580</v>
      </c>
      <c r="E393" s="33">
        <v>13873</v>
      </c>
      <c r="F393" s="33">
        <v>552</v>
      </c>
      <c r="G393" s="33">
        <v>0</v>
      </c>
      <c r="H393" s="33">
        <v>13321</v>
      </c>
      <c r="I393" s="33">
        <v>3202</v>
      </c>
      <c r="J393" s="33">
        <v>79655</v>
      </c>
      <c r="K393" s="32" t="s">
        <v>14577</v>
      </c>
      <c r="L393" s="32" t="s">
        <v>14578</v>
      </c>
      <c r="M393" t="str">
        <f>IF(AND(LEFT(O393,9)="benchmark",LEFT(O393,18)&lt;&gt;"benchmark_suitable"),1,"")</f>
        <v/>
      </c>
      <c r="N393" t="str">
        <f t="shared" si="2"/>
        <v/>
      </c>
      <c r="O393" s="32" t="s">
        <v>14581</v>
      </c>
      <c r="Q393">
        <f>MATCH(A393,summary!A:A,0)</f>
        <v>167</v>
      </c>
    </row>
    <row r="394" spans="1:17" x14ac:dyDescent="0.2">
      <c r="A394" s="32" t="s">
        <v>710</v>
      </c>
      <c r="B394" s="32" t="s">
        <v>4530</v>
      </c>
      <c r="D394" s="32">
        <v>65.666666669999998</v>
      </c>
      <c r="E394" s="33">
        <v>521</v>
      </c>
      <c r="F394" s="33">
        <v>56</v>
      </c>
      <c r="G394" s="33">
        <v>0</v>
      </c>
      <c r="H394" s="33">
        <v>465</v>
      </c>
      <c r="I394" s="33">
        <v>664</v>
      </c>
      <c r="J394" s="33">
        <v>3232</v>
      </c>
      <c r="K394" s="32" t="s">
        <v>14577</v>
      </c>
      <c r="L394" s="32" t="s">
        <v>14578</v>
      </c>
      <c r="M394" t="str">
        <f>IF(AND(LEFT(O394,9)="benchmark",LEFT(O394,18)&lt;&gt;"benchmark_suitable"),1,"")</f>
        <v/>
      </c>
      <c r="N394">
        <f t="shared" si="2"/>
        <v>1</v>
      </c>
      <c r="O394" s="32" t="s">
        <v>14582</v>
      </c>
      <c r="Q394">
        <f>MATCH(A394,summary!A:A,0)</f>
        <v>168</v>
      </c>
    </row>
    <row r="395" spans="1:17" x14ac:dyDescent="0.2">
      <c r="A395" s="32" t="s">
        <v>4106</v>
      </c>
      <c r="B395" s="32" t="s">
        <v>14315</v>
      </c>
      <c r="D395" s="32" t="s">
        <v>14584</v>
      </c>
      <c r="E395" s="33">
        <v>262144</v>
      </c>
      <c r="F395" s="33">
        <v>262144</v>
      </c>
      <c r="G395" s="33">
        <v>0</v>
      </c>
      <c r="H395" s="33">
        <v>0</v>
      </c>
      <c r="I395" s="33">
        <v>11077</v>
      </c>
      <c r="J395" s="33">
        <v>1503730</v>
      </c>
      <c r="K395" s="32" t="s">
        <v>14583</v>
      </c>
      <c r="L395" s="32" t="s">
        <v>14290</v>
      </c>
      <c r="M395" t="str">
        <f>IF(AND(LEFT(O395,9)="benchmark",LEFT(O395,18)&lt;&gt;"benchmark_suitable"),1,"")</f>
        <v/>
      </c>
      <c r="N395" t="str">
        <f t="shared" si="2"/>
        <v/>
      </c>
      <c r="O395" s="32" t="s">
        <v>14585</v>
      </c>
      <c r="Q395">
        <f>MATCH(A395,summary!A:A,0)</f>
        <v>169</v>
      </c>
    </row>
    <row r="396" spans="1:17" x14ac:dyDescent="0.2">
      <c r="A396" s="32" t="s">
        <v>4107</v>
      </c>
      <c r="B396" s="32" t="s">
        <v>4531</v>
      </c>
      <c r="D396" s="32">
        <v>1767903.65</v>
      </c>
      <c r="E396" s="33">
        <v>10039</v>
      </c>
      <c r="F396" s="33">
        <v>8380</v>
      </c>
      <c r="G396" s="33">
        <v>0</v>
      </c>
      <c r="H396" s="33">
        <v>1659</v>
      </c>
      <c r="I396" s="33">
        <v>1649</v>
      </c>
      <c r="J396" s="33">
        <v>121158</v>
      </c>
      <c r="K396" s="32" t="s">
        <v>14426</v>
      </c>
      <c r="L396" s="32" t="s">
        <v>14290</v>
      </c>
      <c r="M396" t="str">
        <f>IF(AND(LEFT(O396,9)="benchmark",LEFT(O396,18)&lt;&gt;"benchmark_suitable"),1,"")</f>
        <v/>
      </c>
      <c r="N396" t="str">
        <f t="shared" si="2"/>
        <v/>
      </c>
      <c r="O396" s="32" t="s">
        <v>14292</v>
      </c>
      <c r="Q396">
        <f>MATCH(A396,summary!A:A,0)</f>
        <v>170</v>
      </c>
    </row>
    <row r="397" spans="1:17" x14ac:dyDescent="0.2">
      <c r="A397" s="32" t="s">
        <v>4108</v>
      </c>
      <c r="B397" s="32" t="s">
        <v>14315</v>
      </c>
      <c r="D397" s="32" t="s">
        <v>14586</v>
      </c>
      <c r="E397" s="33">
        <v>37297</v>
      </c>
      <c r="F397" s="33">
        <v>35638</v>
      </c>
      <c r="G397" s="33">
        <v>0</v>
      </c>
      <c r="H397" s="33">
        <v>1659</v>
      </c>
      <c r="I397" s="33">
        <v>1653</v>
      </c>
      <c r="J397" s="33">
        <v>448754</v>
      </c>
      <c r="K397" s="32" t="s">
        <v>14426</v>
      </c>
      <c r="L397" s="32" t="s">
        <v>14290</v>
      </c>
      <c r="M397" t="str">
        <f>IF(AND(LEFT(O397,9)="benchmark",LEFT(O397,18)&lt;&gt;"benchmark_suitable"),1,"")</f>
        <v/>
      </c>
      <c r="N397" t="str">
        <f t="shared" si="2"/>
        <v/>
      </c>
      <c r="O397" s="32" t="s">
        <v>14292</v>
      </c>
      <c r="Q397">
        <f>MATCH(A397,summary!A:A,0)</f>
        <v>171</v>
      </c>
    </row>
    <row r="398" spans="1:17" x14ac:dyDescent="0.2">
      <c r="A398" s="32" t="s">
        <v>732</v>
      </c>
      <c r="B398" s="32" t="s">
        <v>4530</v>
      </c>
      <c r="D398" s="33">
        <v>188182</v>
      </c>
      <c r="E398" s="33">
        <v>548</v>
      </c>
      <c r="F398" s="33">
        <v>75</v>
      </c>
      <c r="G398" s="33">
        <v>0</v>
      </c>
      <c r="H398" s="33">
        <v>473</v>
      </c>
      <c r="I398" s="33">
        <v>290</v>
      </c>
      <c r="J398" s="33">
        <v>1315</v>
      </c>
      <c r="K398" s="32" t="s">
        <v>14289</v>
      </c>
      <c r="L398" s="32" t="s">
        <v>14290</v>
      </c>
      <c r="M398" t="str">
        <f>IF(AND(LEFT(O398,9)="benchmark",LEFT(O398,18)&lt;&gt;"benchmark_suitable"),1,"")</f>
        <v/>
      </c>
      <c r="N398" t="str">
        <f t="shared" si="2"/>
        <v/>
      </c>
      <c r="O398" s="32" t="s">
        <v>14587</v>
      </c>
      <c r="Q398">
        <f>MATCH(A398,summary!A:A,0)</f>
        <v>172</v>
      </c>
    </row>
    <row r="399" spans="1:17" x14ac:dyDescent="0.2">
      <c r="A399" s="32" t="s">
        <v>14588</v>
      </c>
      <c r="B399" s="32" t="s">
        <v>4530</v>
      </c>
      <c r="D399" s="33">
        <v>-120</v>
      </c>
      <c r="E399" s="33">
        <v>10735</v>
      </c>
      <c r="F399" s="33">
        <v>10735</v>
      </c>
      <c r="G399" s="33">
        <v>0</v>
      </c>
      <c r="H399" s="33">
        <v>0</v>
      </c>
      <c r="I399" s="33">
        <v>8357</v>
      </c>
      <c r="J399" s="33">
        <v>47889</v>
      </c>
      <c r="K399" s="32" t="s">
        <v>14589</v>
      </c>
      <c r="L399" s="32" t="s">
        <v>14290</v>
      </c>
      <c r="M399" t="str">
        <f>IF(AND(LEFT(O399,9)="benchmark",LEFT(O399,18)&lt;&gt;"benchmark_suitable"),1,"")</f>
        <v/>
      </c>
      <c r="N399" t="str">
        <f t="shared" si="2"/>
        <v/>
      </c>
      <c r="O399" s="32" t="s">
        <v>14590</v>
      </c>
      <c r="Q399">
        <f>MATCH(A399,summary!A:A,0)</f>
        <v>173</v>
      </c>
    </row>
    <row r="400" spans="1:17" x14ac:dyDescent="0.2">
      <c r="A400" s="32" t="s">
        <v>4380</v>
      </c>
      <c r="B400" s="32" t="s">
        <v>4530</v>
      </c>
      <c r="D400" s="33">
        <v>-160</v>
      </c>
      <c r="E400" s="33">
        <v>14387</v>
      </c>
      <c r="F400" s="33">
        <v>14387</v>
      </c>
      <c r="G400" s="33">
        <v>0</v>
      </c>
      <c r="H400" s="33">
        <v>0</v>
      </c>
      <c r="I400" s="33">
        <v>10765</v>
      </c>
      <c r="J400" s="33">
        <v>64073</v>
      </c>
      <c r="K400" s="32" t="s">
        <v>14589</v>
      </c>
      <c r="L400" s="32" t="s">
        <v>14290</v>
      </c>
      <c r="M400">
        <f>IF(AND(LEFT(O400,9)="benchmark",LEFT(O400,18)&lt;&gt;"benchmark_suitable"),1,"")</f>
        <v>1</v>
      </c>
      <c r="N400">
        <f t="shared" si="2"/>
        <v>1</v>
      </c>
      <c r="O400" s="32" t="s">
        <v>14591</v>
      </c>
      <c r="Q400">
        <f>MATCH(A400,summary!A:A,0)</f>
        <v>174</v>
      </c>
    </row>
    <row r="401" spans="1:17" x14ac:dyDescent="0.2">
      <c r="A401" s="32" t="s">
        <v>14592</v>
      </c>
      <c r="B401" s="32" t="s">
        <v>4530</v>
      </c>
      <c r="D401" s="32" t="s">
        <v>4356</v>
      </c>
      <c r="E401" s="33">
        <v>626</v>
      </c>
      <c r="F401" s="33">
        <v>105</v>
      </c>
      <c r="G401" s="33">
        <v>0</v>
      </c>
      <c r="H401" s="33">
        <v>521</v>
      </c>
      <c r="I401" s="33">
        <v>500</v>
      </c>
      <c r="J401" s="33">
        <v>4580</v>
      </c>
      <c r="K401" s="32" t="s">
        <v>14289</v>
      </c>
      <c r="L401" s="32" t="s">
        <v>14290</v>
      </c>
      <c r="M401" t="str">
        <f>IF(AND(LEFT(O401,9)="benchmark",LEFT(O401,18)&lt;&gt;"benchmark_suitable"),1,"")</f>
        <v/>
      </c>
      <c r="N401" t="str">
        <f t="shared" si="2"/>
        <v/>
      </c>
      <c r="O401" s="32" t="s">
        <v>14593</v>
      </c>
      <c r="Q401">
        <f>MATCH(A401,summary!A:A,0)</f>
        <v>175</v>
      </c>
    </row>
    <row r="402" spans="1:17" x14ac:dyDescent="0.2">
      <c r="A402" s="32" t="s">
        <v>14594</v>
      </c>
      <c r="B402" s="32" t="s">
        <v>14315</v>
      </c>
      <c r="D402" s="32" t="s">
        <v>14595</v>
      </c>
      <c r="E402" s="33">
        <v>3285</v>
      </c>
      <c r="F402" s="33">
        <v>2475</v>
      </c>
      <c r="G402" s="33">
        <v>0</v>
      </c>
      <c r="H402" s="33">
        <v>810</v>
      </c>
      <c r="I402" s="33">
        <v>235</v>
      </c>
      <c r="J402" s="33">
        <v>9855</v>
      </c>
      <c r="K402" s="32" t="s">
        <v>14289</v>
      </c>
      <c r="L402" s="32" t="s">
        <v>14546</v>
      </c>
      <c r="M402" t="str">
        <f>IF(AND(LEFT(O402,9)="benchmark",LEFT(O402,18)&lt;&gt;"benchmark_suitable"),1,"")</f>
        <v/>
      </c>
      <c r="N402" t="str">
        <f t="shared" si="2"/>
        <v/>
      </c>
      <c r="O402" s="32" t="s">
        <v>14596</v>
      </c>
      <c r="Q402">
        <f>MATCH(A402,summary!A:A,0)</f>
        <v>176</v>
      </c>
    </row>
    <row r="403" spans="1:17" x14ac:dyDescent="0.2">
      <c r="A403" s="32" t="s">
        <v>773</v>
      </c>
      <c r="B403" s="32" t="s">
        <v>4531</v>
      </c>
      <c r="D403" s="33">
        <v>2300867</v>
      </c>
      <c r="E403" s="33">
        <v>2080</v>
      </c>
      <c r="F403" s="33">
        <v>640</v>
      </c>
      <c r="G403" s="33">
        <v>0</v>
      </c>
      <c r="H403" s="33">
        <v>1440</v>
      </c>
      <c r="I403" s="33">
        <v>6310</v>
      </c>
      <c r="J403" s="33">
        <v>14795</v>
      </c>
      <c r="K403" s="32" t="s">
        <v>14420</v>
      </c>
      <c r="L403" s="32" t="s">
        <v>14290</v>
      </c>
      <c r="M403" t="str">
        <f>IF(AND(LEFT(O403,9)="benchmark",LEFT(O403,18)&lt;&gt;"benchmark_suitable"),1,"")</f>
        <v/>
      </c>
      <c r="N403" t="str">
        <f t="shared" si="2"/>
        <v/>
      </c>
      <c r="O403" s="32" t="s">
        <v>14421</v>
      </c>
      <c r="Q403">
        <f>MATCH(A403,summary!A:A,0)</f>
        <v>178</v>
      </c>
    </row>
    <row r="404" spans="1:17" x14ac:dyDescent="0.2">
      <c r="A404" s="32" t="s">
        <v>14597</v>
      </c>
      <c r="B404" s="32" t="s">
        <v>4530</v>
      </c>
      <c r="D404" s="33">
        <v>414</v>
      </c>
      <c r="E404" s="33">
        <v>10613</v>
      </c>
      <c r="F404" s="33">
        <v>5053</v>
      </c>
      <c r="G404" s="33">
        <v>4352</v>
      </c>
      <c r="H404" s="33">
        <v>1208</v>
      </c>
      <c r="I404" s="33">
        <v>19686</v>
      </c>
      <c r="J404" s="33">
        <v>38503</v>
      </c>
      <c r="K404" s="32" t="s">
        <v>14360</v>
      </c>
      <c r="L404" s="32" t="s">
        <v>14598</v>
      </c>
      <c r="M404" t="str">
        <f>IF(AND(LEFT(O404,9)="benchmark",LEFT(O404,18)&lt;&gt;"benchmark_suitable"),1,"")</f>
        <v/>
      </c>
      <c r="N404" t="str">
        <f t="shared" si="2"/>
        <v/>
      </c>
      <c r="O404" s="32" t="s">
        <v>14599</v>
      </c>
      <c r="Q404">
        <f>MATCH(A404,summary!A:A,0)</f>
        <v>179</v>
      </c>
    </row>
    <row r="405" spans="1:17" x14ac:dyDescent="0.2">
      <c r="A405" s="32" t="s">
        <v>14600</v>
      </c>
      <c r="B405" s="32" t="s">
        <v>4530</v>
      </c>
      <c r="D405" s="33">
        <v>729</v>
      </c>
      <c r="E405" s="33">
        <v>14629</v>
      </c>
      <c r="F405" s="33">
        <v>5611</v>
      </c>
      <c r="G405" s="33">
        <v>5304</v>
      </c>
      <c r="H405" s="33">
        <v>3714</v>
      </c>
      <c r="I405" s="33">
        <v>21131</v>
      </c>
      <c r="J405" s="33">
        <v>40288</v>
      </c>
      <c r="K405" s="32" t="s">
        <v>14360</v>
      </c>
      <c r="L405" s="32" t="s">
        <v>14598</v>
      </c>
      <c r="M405" t="str">
        <f>IF(AND(LEFT(O405,9)="benchmark",LEFT(O405,18)&lt;&gt;"benchmark_suitable"),1,"")</f>
        <v/>
      </c>
      <c r="N405" t="str">
        <f t="shared" si="2"/>
        <v/>
      </c>
      <c r="O405" s="32" t="s">
        <v>14599</v>
      </c>
      <c r="Q405">
        <f>MATCH(A405,summary!A:A,0)</f>
        <v>180</v>
      </c>
    </row>
    <row r="406" spans="1:17" x14ac:dyDescent="0.2">
      <c r="A406" s="32" t="s">
        <v>4049</v>
      </c>
      <c r="B406" s="32" t="s">
        <v>4530</v>
      </c>
      <c r="D406" s="33">
        <v>-5000</v>
      </c>
      <c r="E406" s="33">
        <v>10000</v>
      </c>
      <c r="F406" s="33">
        <v>10000</v>
      </c>
      <c r="G406" s="33">
        <v>0</v>
      </c>
      <c r="H406" s="33">
        <v>0</v>
      </c>
      <c r="I406" s="33">
        <v>399</v>
      </c>
      <c r="J406" s="33">
        <v>30000</v>
      </c>
      <c r="K406" s="32" t="s">
        <v>14289</v>
      </c>
      <c r="L406" s="32" t="s">
        <v>14290</v>
      </c>
      <c r="M406" t="str">
        <f>IF(AND(LEFT(O406,9)="benchmark",LEFT(O406,18)&lt;&gt;"benchmark_suitable"),1,"")</f>
        <v/>
      </c>
      <c r="N406" t="str">
        <f t="shared" si="2"/>
        <v/>
      </c>
      <c r="O406" s="32" t="s">
        <v>14601</v>
      </c>
      <c r="Q406">
        <f>MATCH(A406,summary!A:A,0)</f>
        <v>182</v>
      </c>
    </row>
    <row r="407" spans="1:17" x14ac:dyDescent="0.2">
      <c r="A407" s="32" t="s">
        <v>14602</v>
      </c>
      <c r="B407" s="32" t="s">
        <v>14315</v>
      </c>
      <c r="D407" s="32" t="s">
        <v>14604</v>
      </c>
      <c r="E407" s="33">
        <v>9142907</v>
      </c>
      <c r="F407" s="33">
        <v>0</v>
      </c>
      <c r="G407" s="33">
        <v>124217</v>
      </c>
      <c r="H407" s="33">
        <v>9018690</v>
      </c>
      <c r="I407" s="33">
        <v>1735470</v>
      </c>
      <c r="J407" s="33">
        <v>18365100</v>
      </c>
      <c r="K407" s="32" t="s">
        <v>14603</v>
      </c>
      <c r="L407" s="32" t="s">
        <v>14290</v>
      </c>
      <c r="M407" t="str">
        <f>IF(AND(LEFT(O407,9)="benchmark",LEFT(O407,18)&lt;&gt;"benchmark_suitable"),1,"")</f>
        <v/>
      </c>
      <c r="N407" t="str">
        <f t="shared" si="2"/>
        <v/>
      </c>
      <c r="O407" s="32" t="s">
        <v>14605</v>
      </c>
      <c r="Q407">
        <f>MATCH(A407,summary!A:A,0)</f>
        <v>183</v>
      </c>
    </row>
    <row r="408" spans="1:17" x14ac:dyDescent="0.2">
      <c r="A408" s="32" t="s">
        <v>14606</v>
      </c>
      <c r="B408" s="32" t="s">
        <v>14315</v>
      </c>
      <c r="D408" s="32" t="s">
        <v>14607</v>
      </c>
      <c r="E408" s="33">
        <v>38868107</v>
      </c>
      <c r="F408" s="33">
        <v>0</v>
      </c>
      <c r="G408" s="33">
        <v>532697</v>
      </c>
      <c r="H408" s="33">
        <v>38335410</v>
      </c>
      <c r="I408" s="33">
        <v>7132926</v>
      </c>
      <c r="J408" s="33">
        <v>78091600</v>
      </c>
      <c r="K408" s="32" t="s">
        <v>14603</v>
      </c>
      <c r="L408" s="32" t="s">
        <v>14290</v>
      </c>
      <c r="M408" t="str">
        <f>IF(AND(LEFT(O408,9)="benchmark",LEFT(O408,18)&lt;&gt;"benchmark_suitable"),1,"")</f>
        <v/>
      </c>
      <c r="N408" t="str">
        <f t="shared" si="2"/>
        <v/>
      </c>
      <c r="O408" s="32" t="s">
        <v>14608</v>
      </c>
      <c r="Q408">
        <f>MATCH(A408,summary!A:A,0)</f>
        <v>184</v>
      </c>
    </row>
    <row r="409" spans="1:17" x14ac:dyDescent="0.2">
      <c r="A409" s="32" t="s">
        <v>4109</v>
      </c>
      <c r="B409" s="32" t="s">
        <v>4531</v>
      </c>
      <c r="D409" s="33">
        <v>6609253</v>
      </c>
      <c r="E409" s="33">
        <v>11612</v>
      </c>
      <c r="F409" s="33">
        <v>9720</v>
      </c>
      <c r="G409" s="33">
        <v>0</v>
      </c>
      <c r="H409" s="33">
        <v>1892</v>
      </c>
      <c r="I409" s="33">
        <v>1803</v>
      </c>
      <c r="J409" s="33">
        <v>190413</v>
      </c>
      <c r="K409" s="32" t="s">
        <v>14426</v>
      </c>
      <c r="L409" s="32" t="s">
        <v>14290</v>
      </c>
      <c r="M409" t="str">
        <f>IF(AND(LEFT(O409,9)="benchmark",LEFT(O409,18)&lt;&gt;"benchmark_suitable"),1,"")</f>
        <v/>
      </c>
      <c r="N409" t="str">
        <f t="shared" si="2"/>
        <v/>
      </c>
      <c r="O409" s="32" t="s">
        <v>14292</v>
      </c>
      <c r="Q409">
        <f>MATCH(A409,summary!A:A,0)</f>
        <v>185</v>
      </c>
    </row>
    <row r="410" spans="1:17" x14ac:dyDescent="0.2">
      <c r="A410" s="32" t="s">
        <v>14609</v>
      </c>
      <c r="B410" s="32" t="s">
        <v>4530</v>
      </c>
      <c r="D410" s="32">
        <v>94941.589110000001</v>
      </c>
      <c r="E410" s="33">
        <v>11090</v>
      </c>
      <c r="F410" s="33">
        <v>11025</v>
      </c>
      <c r="G410" s="33">
        <v>0</v>
      </c>
      <c r="H410" s="33">
        <v>65</v>
      </c>
      <c r="I410" s="33">
        <v>4630</v>
      </c>
      <c r="J410" s="33">
        <v>41550</v>
      </c>
      <c r="K410" s="32" t="s">
        <v>14610</v>
      </c>
      <c r="L410" s="32" t="s">
        <v>14611</v>
      </c>
      <c r="M410" t="str">
        <f>IF(AND(LEFT(O410,9)="benchmark",LEFT(O410,18)&lt;&gt;"benchmark_suitable"),1,"")</f>
        <v/>
      </c>
      <c r="N410">
        <f t="shared" si="2"/>
        <v>1</v>
      </c>
      <c r="O410" s="32" t="s">
        <v>14612</v>
      </c>
      <c r="Q410">
        <f>MATCH(A410,summary!A:A,0)</f>
        <v>186</v>
      </c>
    </row>
    <row r="411" spans="1:17" x14ac:dyDescent="0.2">
      <c r="A411" s="32" t="s">
        <v>4381</v>
      </c>
      <c r="B411" s="32" t="s">
        <v>4530</v>
      </c>
      <c r="D411" s="32">
        <v>103333.8741</v>
      </c>
      <c r="E411" s="33">
        <v>11090</v>
      </c>
      <c r="F411" s="33">
        <v>11025</v>
      </c>
      <c r="G411" s="33">
        <v>0</v>
      </c>
      <c r="H411" s="33">
        <v>65</v>
      </c>
      <c r="I411" s="33">
        <v>4630</v>
      </c>
      <c r="J411" s="33">
        <v>41550</v>
      </c>
      <c r="K411" s="32" t="s">
        <v>14610</v>
      </c>
      <c r="L411" s="32" t="s">
        <v>14611</v>
      </c>
      <c r="M411">
        <f>IF(AND(LEFT(O411,9)="benchmark",LEFT(O411,18)&lt;&gt;"benchmark_suitable"),1,"")</f>
        <v>1</v>
      </c>
      <c r="N411">
        <f t="shared" si="2"/>
        <v>1</v>
      </c>
      <c r="O411" s="32" t="s">
        <v>14613</v>
      </c>
      <c r="Q411">
        <f>MATCH(A411,summary!A:A,0)</f>
        <v>187</v>
      </c>
    </row>
    <row r="412" spans="1:17" x14ac:dyDescent="0.2">
      <c r="A412" s="32" t="s">
        <v>4382</v>
      </c>
      <c r="B412" s="32" t="s">
        <v>4530</v>
      </c>
      <c r="D412" s="32">
        <v>101282.647</v>
      </c>
      <c r="E412" s="33">
        <v>11090</v>
      </c>
      <c r="F412" s="33">
        <v>11025</v>
      </c>
      <c r="G412" s="33">
        <v>0</v>
      </c>
      <c r="H412" s="33">
        <v>65</v>
      </c>
      <c r="I412" s="33">
        <v>4630</v>
      </c>
      <c r="J412" s="33">
        <v>41550</v>
      </c>
      <c r="K412" s="32" t="s">
        <v>14610</v>
      </c>
      <c r="L412" s="32" t="s">
        <v>14611</v>
      </c>
      <c r="M412">
        <f>IF(AND(LEFT(O412,9)="benchmark",LEFT(O412,18)&lt;&gt;"benchmark_suitable"),1,"")</f>
        <v>1</v>
      </c>
      <c r="N412">
        <f t="shared" si="2"/>
        <v>1</v>
      </c>
      <c r="O412" s="32" t="s">
        <v>14613</v>
      </c>
      <c r="Q412">
        <f>MATCH(A412,summary!A:A,0)</f>
        <v>188</v>
      </c>
    </row>
    <row r="413" spans="1:17" x14ac:dyDescent="0.2">
      <c r="A413" s="32" t="s">
        <v>14614</v>
      </c>
      <c r="B413" s="32" t="s">
        <v>4530</v>
      </c>
      <c r="D413" s="32">
        <v>102183.5053</v>
      </c>
      <c r="E413" s="33">
        <v>11090</v>
      </c>
      <c r="F413" s="33">
        <v>11025</v>
      </c>
      <c r="G413" s="33">
        <v>0</v>
      </c>
      <c r="H413" s="33">
        <v>65</v>
      </c>
      <c r="I413" s="33">
        <v>4630</v>
      </c>
      <c r="J413" s="33">
        <v>41550</v>
      </c>
      <c r="K413" s="32" t="s">
        <v>14610</v>
      </c>
      <c r="L413" s="32" t="s">
        <v>14611</v>
      </c>
      <c r="M413" t="str">
        <f>IF(AND(LEFT(O413,9)="benchmark",LEFT(O413,18)&lt;&gt;"benchmark_suitable"),1,"")</f>
        <v/>
      </c>
      <c r="N413">
        <f t="shared" si="2"/>
        <v>1</v>
      </c>
      <c r="O413" s="32" t="s">
        <v>14612</v>
      </c>
      <c r="Q413">
        <f>MATCH(A413,summary!A:A,0)</f>
        <v>189</v>
      </c>
    </row>
    <row r="414" spans="1:17" x14ac:dyDescent="0.2">
      <c r="A414" s="32" t="s">
        <v>14615</v>
      </c>
      <c r="B414" s="32" t="s">
        <v>4530</v>
      </c>
      <c r="D414" s="32">
        <v>91395.849149999995</v>
      </c>
      <c r="E414" s="33">
        <v>11090</v>
      </c>
      <c r="F414" s="33">
        <v>11025</v>
      </c>
      <c r="G414" s="33">
        <v>0</v>
      </c>
      <c r="H414" s="33">
        <v>65</v>
      </c>
      <c r="I414" s="33">
        <v>4630</v>
      </c>
      <c r="J414" s="33">
        <v>41550</v>
      </c>
      <c r="K414" s="32" t="s">
        <v>14610</v>
      </c>
      <c r="L414" s="32" t="s">
        <v>14611</v>
      </c>
      <c r="M414" t="str">
        <f>IF(AND(LEFT(O414,9)="benchmark",LEFT(O414,18)&lt;&gt;"benchmark_suitable"),1,"")</f>
        <v/>
      </c>
      <c r="N414">
        <f t="shared" si="2"/>
        <v>1</v>
      </c>
      <c r="O414" s="32" t="s">
        <v>14612</v>
      </c>
      <c r="Q414">
        <f>MATCH(A414,summary!A:A,0)</f>
        <v>190</v>
      </c>
    </row>
    <row r="415" spans="1:17" x14ac:dyDescent="0.2">
      <c r="A415" s="32" t="s">
        <v>4050</v>
      </c>
      <c r="B415" s="32" t="s">
        <v>4531</v>
      </c>
      <c r="D415" s="34">
        <v>93.52</v>
      </c>
      <c r="E415" s="33">
        <v>67732</v>
      </c>
      <c r="F415" s="33">
        <v>67732</v>
      </c>
      <c r="G415" s="33">
        <v>0</v>
      </c>
      <c r="H415" s="33">
        <v>0</v>
      </c>
      <c r="I415" s="33">
        <v>656</v>
      </c>
      <c r="J415" s="33">
        <v>1024060</v>
      </c>
      <c r="K415" s="32" t="s">
        <v>14289</v>
      </c>
      <c r="L415" s="32" t="s">
        <v>14290</v>
      </c>
      <c r="M415" t="str">
        <f>IF(AND(LEFT(O415,9)="benchmark",LEFT(O415,18)&lt;&gt;"benchmark_suitable"),1,"")</f>
        <v/>
      </c>
      <c r="N415" t="str">
        <f t="shared" si="2"/>
        <v/>
      </c>
      <c r="O415" s="32" t="s">
        <v>14616</v>
      </c>
      <c r="Q415">
        <f>MATCH(A415,summary!A:A,0)</f>
        <v>191</v>
      </c>
    </row>
    <row r="416" spans="1:17" x14ac:dyDescent="0.2">
      <c r="A416" s="32" t="s">
        <v>4110</v>
      </c>
      <c r="B416" s="32" t="s">
        <v>14315</v>
      </c>
      <c r="D416" s="32" t="s">
        <v>14618</v>
      </c>
      <c r="E416" s="33">
        <v>174997</v>
      </c>
      <c r="F416" s="33">
        <v>174997</v>
      </c>
      <c r="G416" s="33">
        <v>0</v>
      </c>
      <c r="H416" s="33">
        <v>0</v>
      </c>
      <c r="I416" s="33">
        <v>1042</v>
      </c>
      <c r="J416" s="33">
        <v>4623440</v>
      </c>
      <c r="K416" s="32" t="s">
        <v>14617</v>
      </c>
      <c r="L416" s="32" t="s">
        <v>14290</v>
      </c>
      <c r="M416" t="str">
        <f>IF(AND(LEFT(O416,9)="benchmark",LEFT(O416,18)&lt;&gt;"benchmark_suitable"),1,"")</f>
        <v/>
      </c>
      <c r="N416" t="str">
        <f t="shared" si="2"/>
        <v/>
      </c>
      <c r="O416" s="32" t="s">
        <v>14616</v>
      </c>
      <c r="Q416">
        <f>MATCH(A416,summary!A:A,0)</f>
        <v>192</v>
      </c>
    </row>
    <row r="417" spans="1:17" x14ac:dyDescent="0.2">
      <c r="A417" s="32" t="s">
        <v>4003</v>
      </c>
      <c r="B417" s="32" t="s">
        <v>4530</v>
      </c>
      <c r="D417" s="32">
        <v>-305.19817499999999</v>
      </c>
      <c r="E417" s="33">
        <v>1886</v>
      </c>
      <c r="F417" s="33">
        <v>192</v>
      </c>
      <c r="G417" s="33">
        <v>0</v>
      </c>
      <c r="H417" s="33">
        <v>1694</v>
      </c>
      <c r="I417" s="33">
        <v>1182</v>
      </c>
      <c r="J417" s="33">
        <v>7366</v>
      </c>
      <c r="K417" s="32" t="s">
        <v>14289</v>
      </c>
      <c r="L417" s="32" t="s">
        <v>14290</v>
      </c>
      <c r="M417" t="str">
        <f>IF(AND(LEFT(O417,9)="benchmark",LEFT(O417,18)&lt;&gt;"benchmark_suitable"),1,"")</f>
        <v/>
      </c>
      <c r="N417" t="str">
        <f t="shared" si="2"/>
        <v/>
      </c>
      <c r="O417" s="32" t="s">
        <v>14619</v>
      </c>
      <c r="Q417">
        <f>MATCH(A417,summary!A:A,0)</f>
        <v>193</v>
      </c>
    </row>
    <row r="418" spans="1:17" x14ac:dyDescent="0.2">
      <c r="A418" s="32" t="s">
        <v>4383</v>
      </c>
      <c r="B418" s="32" t="s">
        <v>4531</v>
      </c>
      <c r="D418" s="32">
        <v>37412.604590000003</v>
      </c>
      <c r="E418" s="33">
        <v>11096</v>
      </c>
      <c r="F418" s="33">
        <v>6608</v>
      </c>
      <c r="G418" s="33">
        <v>0</v>
      </c>
      <c r="H418" s="33">
        <v>4488</v>
      </c>
      <c r="I418" s="33">
        <v>6064</v>
      </c>
      <c r="J418" s="33">
        <v>56400</v>
      </c>
      <c r="K418" s="32" t="s">
        <v>14620</v>
      </c>
      <c r="L418" s="32" t="s">
        <v>14621</v>
      </c>
      <c r="M418">
        <f>IF(AND(LEFT(O418,9)="benchmark",LEFT(O418,18)&lt;&gt;"benchmark_suitable"),1,"")</f>
        <v>1</v>
      </c>
      <c r="N418">
        <f t="shared" si="2"/>
        <v>1</v>
      </c>
      <c r="O418" s="32" t="s">
        <v>14622</v>
      </c>
      <c r="Q418">
        <f>MATCH(A418,summary!A:A,0)</f>
        <v>194</v>
      </c>
    </row>
    <row r="419" spans="1:17" x14ac:dyDescent="0.2">
      <c r="A419" s="32" t="s">
        <v>14623</v>
      </c>
      <c r="B419" s="32" t="s">
        <v>4531</v>
      </c>
      <c r="D419" s="32">
        <v>62831.763350000001</v>
      </c>
      <c r="E419" s="33">
        <v>32280</v>
      </c>
      <c r="F419" s="33">
        <v>18928</v>
      </c>
      <c r="G419" s="33">
        <v>0</v>
      </c>
      <c r="H419" s="33">
        <v>13352</v>
      </c>
      <c r="I419" s="33">
        <v>16344</v>
      </c>
      <c r="J419" s="33">
        <v>165168</v>
      </c>
      <c r="K419" s="32" t="s">
        <v>14620</v>
      </c>
      <c r="L419" s="32" t="s">
        <v>14621</v>
      </c>
      <c r="M419" t="str">
        <f>IF(AND(LEFT(O419,9)="benchmark",LEFT(O419,18)&lt;&gt;"benchmark_suitable"),1,"")</f>
        <v/>
      </c>
      <c r="N419" t="str">
        <f t="shared" si="2"/>
        <v/>
      </c>
      <c r="O419" s="32" t="s">
        <v>14624</v>
      </c>
      <c r="Q419">
        <f>MATCH(A419,summary!A:A,0)</f>
        <v>195</v>
      </c>
    </row>
    <row r="420" spans="1:17" x14ac:dyDescent="0.2">
      <c r="A420" s="32" t="s">
        <v>14625</v>
      </c>
      <c r="B420" s="32" t="s">
        <v>14315</v>
      </c>
      <c r="D420" s="32" t="s">
        <v>14626</v>
      </c>
      <c r="E420" s="33">
        <v>26148</v>
      </c>
      <c r="F420" s="33">
        <v>15576</v>
      </c>
      <c r="G420" s="33">
        <v>0</v>
      </c>
      <c r="H420" s="33">
        <v>10572</v>
      </c>
      <c r="I420" s="33">
        <v>14280</v>
      </c>
      <c r="J420" s="33">
        <v>132936</v>
      </c>
      <c r="K420" s="32" t="s">
        <v>14620</v>
      </c>
      <c r="L420" s="32" t="s">
        <v>14621</v>
      </c>
      <c r="M420" t="str">
        <f>IF(AND(LEFT(O420,9)="benchmark",LEFT(O420,18)&lt;&gt;"benchmark_suitable"),1,"")</f>
        <v/>
      </c>
      <c r="N420" t="str">
        <f t="shared" si="2"/>
        <v/>
      </c>
      <c r="O420" s="32" t="s">
        <v>14627</v>
      </c>
      <c r="Q420">
        <f>MATCH(A420,summary!A:A,0)</f>
        <v>196</v>
      </c>
    </row>
    <row r="421" spans="1:17" x14ac:dyDescent="0.2">
      <c r="A421" s="32" t="s">
        <v>14628</v>
      </c>
      <c r="B421" s="32" t="s">
        <v>14315</v>
      </c>
      <c r="D421" s="32" t="s">
        <v>14629</v>
      </c>
      <c r="E421" s="33">
        <v>51108</v>
      </c>
      <c r="F421" s="33">
        <v>30096</v>
      </c>
      <c r="G421" s="33">
        <v>0</v>
      </c>
      <c r="H421" s="33">
        <v>21012</v>
      </c>
      <c r="I421" s="33">
        <v>26382</v>
      </c>
      <c r="J421" s="33">
        <v>261120</v>
      </c>
      <c r="K421" s="32" t="s">
        <v>14620</v>
      </c>
      <c r="L421" s="32" t="s">
        <v>14621</v>
      </c>
      <c r="M421" t="str">
        <f>IF(AND(LEFT(O421,9)="benchmark",LEFT(O421,18)&lt;&gt;"benchmark_suitable"),1,"")</f>
        <v/>
      </c>
      <c r="N421" t="str">
        <f t="shared" si="2"/>
        <v/>
      </c>
      <c r="O421" s="32" t="s">
        <v>14630</v>
      </c>
      <c r="Q421">
        <f>MATCH(A421,summary!A:A,0)</f>
        <v>197</v>
      </c>
    </row>
    <row r="422" spans="1:17" x14ac:dyDescent="0.2">
      <c r="A422" s="32" t="s">
        <v>14631</v>
      </c>
      <c r="B422" s="32" t="s">
        <v>14315</v>
      </c>
      <c r="D422" s="32" t="s">
        <v>14632</v>
      </c>
      <c r="E422" s="33">
        <v>76068</v>
      </c>
      <c r="F422" s="33">
        <v>44616</v>
      </c>
      <c r="G422" s="33">
        <v>0</v>
      </c>
      <c r="H422" s="33">
        <v>31452</v>
      </c>
      <c r="I422" s="33">
        <v>38484</v>
      </c>
      <c r="J422" s="33">
        <v>389304</v>
      </c>
      <c r="K422" s="32" t="s">
        <v>14620</v>
      </c>
      <c r="L422" s="32" t="s">
        <v>14621</v>
      </c>
      <c r="M422" t="str">
        <f>IF(AND(LEFT(O422,9)="benchmark",LEFT(O422,18)&lt;&gt;"benchmark_suitable"),1,"")</f>
        <v/>
      </c>
      <c r="N422" t="str">
        <f t="shared" si="2"/>
        <v/>
      </c>
      <c r="O422" s="32" t="s">
        <v>14633</v>
      </c>
      <c r="Q422">
        <f>MATCH(A422,summary!A:A,0)</f>
        <v>198</v>
      </c>
    </row>
    <row r="423" spans="1:17" x14ac:dyDescent="0.2">
      <c r="A423" s="32" t="s">
        <v>4111</v>
      </c>
      <c r="B423" s="32" t="s">
        <v>4530</v>
      </c>
      <c r="D423" s="32">
        <v>934.00791600000002</v>
      </c>
      <c r="E423" s="33">
        <v>4516</v>
      </c>
      <c r="F423" s="33">
        <v>4516</v>
      </c>
      <c r="G423" s="33">
        <v>0</v>
      </c>
      <c r="H423" s="33">
        <v>0</v>
      </c>
      <c r="I423" s="33">
        <v>32</v>
      </c>
      <c r="J423" s="33">
        <v>44243</v>
      </c>
      <c r="K423" s="32" t="s">
        <v>14634</v>
      </c>
      <c r="L423" s="32" t="s">
        <v>14635</v>
      </c>
      <c r="M423">
        <f>IF(AND(LEFT(O423,9)="benchmark",LEFT(O423,18)&lt;&gt;"benchmark_suitable"),1,"")</f>
        <v>1</v>
      </c>
      <c r="N423">
        <f t="shared" si="2"/>
        <v>1</v>
      </c>
      <c r="O423" s="32" t="s">
        <v>14351</v>
      </c>
      <c r="Q423">
        <f>MATCH(A423,summary!A:A,0)</f>
        <v>200</v>
      </c>
    </row>
    <row r="424" spans="1:17" x14ac:dyDescent="0.2">
      <c r="A424" s="32" t="s">
        <v>4112</v>
      </c>
      <c r="B424" s="32" t="s">
        <v>4530</v>
      </c>
      <c r="D424" s="32">
        <v>880.92010800000003</v>
      </c>
      <c r="E424" s="33">
        <v>65832</v>
      </c>
      <c r="F424" s="33">
        <v>65832</v>
      </c>
      <c r="G424" s="33">
        <v>0</v>
      </c>
      <c r="H424" s="33">
        <v>0</v>
      </c>
      <c r="I424" s="33">
        <v>100</v>
      </c>
      <c r="J424" s="33">
        <v>959373</v>
      </c>
      <c r="K424" s="32" t="s">
        <v>14634</v>
      </c>
      <c r="L424" s="32" t="s">
        <v>14635</v>
      </c>
      <c r="M424">
        <f>IF(AND(LEFT(O424,9)="benchmark",LEFT(O424,18)&lt;&gt;"benchmark_suitable"),1,"")</f>
        <v>1</v>
      </c>
      <c r="N424">
        <f t="shared" si="2"/>
        <v>1</v>
      </c>
      <c r="O424" s="32" t="s">
        <v>14351</v>
      </c>
      <c r="Q424">
        <f>MATCH(A424,summary!A:A,0)</f>
        <v>201</v>
      </c>
    </row>
    <row r="425" spans="1:17" x14ac:dyDescent="0.2">
      <c r="A425" s="32" t="s">
        <v>14636</v>
      </c>
      <c r="B425" s="32" t="s">
        <v>4530</v>
      </c>
      <c r="D425" s="32">
        <v>762.51478199999997</v>
      </c>
      <c r="E425" s="33">
        <v>28599</v>
      </c>
      <c r="F425" s="33">
        <v>28599</v>
      </c>
      <c r="G425" s="33">
        <v>0</v>
      </c>
      <c r="H425" s="33">
        <v>0</v>
      </c>
      <c r="I425" s="33">
        <v>75</v>
      </c>
      <c r="J425" s="33">
        <v>314837</v>
      </c>
      <c r="K425" s="32" t="s">
        <v>14634</v>
      </c>
      <c r="L425" s="32" t="s">
        <v>14635</v>
      </c>
      <c r="M425" t="str">
        <f>IF(AND(LEFT(O425,9)="benchmark",LEFT(O425,18)&lt;&gt;"benchmark_suitable"),1,"")</f>
        <v/>
      </c>
      <c r="N425">
        <f t="shared" si="2"/>
        <v>1</v>
      </c>
      <c r="O425" s="32" t="s">
        <v>14637</v>
      </c>
      <c r="Q425">
        <f>MATCH(A425,summary!A:A,0)</f>
        <v>203</v>
      </c>
    </row>
    <row r="426" spans="1:17" x14ac:dyDescent="0.2">
      <c r="A426" s="32" t="s">
        <v>14638</v>
      </c>
      <c r="B426" s="32" t="s">
        <v>4530</v>
      </c>
      <c r="D426" s="33">
        <v>25508</v>
      </c>
      <c r="E426" s="33">
        <v>3</v>
      </c>
      <c r="F426" s="33">
        <v>0</v>
      </c>
      <c r="G426" s="33">
        <v>3</v>
      </c>
      <c r="H426" s="33">
        <v>0</v>
      </c>
      <c r="I426" s="33">
        <v>1</v>
      </c>
      <c r="J426" s="33">
        <v>3</v>
      </c>
      <c r="K426" s="32" t="s">
        <v>14639</v>
      </c>
      <c r="L426" s="32" t="s">
        <v>14290</v>
      </c>
      <c r="M426" t="str">
        <f>IF(AND(LEFT(O426,9)="benchmark",LEFT(O426,18)&lt;&gt;"benchmark_suitable"),1,"")</f>
        <v/>
      </c>
      <c r="N426" t="str">
        <f t="shared" si="2"/>
        <v/>
      </c>
      <c r="O426" s="32" t="s">
        <v>14640</v>
      </c>
      <c r="Q426">
        <f>MATCH(A426,summary!A:A,0)</f>
        <v>205</v>
      </c>
    </row>
    <row r="427" spans="1:17" x14ac:dyDescent="0.2">
      <c r="A427" s="32" t="s">
        <v>14641</v>
      </c>
      <c r="B427" s="32" t="s">
        <v>4531</v>
      </c>
      <c r="D427" s="33">
        <v>3</v>
      </c>
      <c r="E427" s="33">
        <v>32679</v>
      </c>
      <c r="F427" s="33">
        <v>16944</v>
      </c>
      <c r="G427" s="33">
        <v>6952</v>
      </c>
      <c r="H427" s="33">
        <v>8783</v>
      </c>
      <c r="I427" s="33">
        <v>35580</v>
      </c>
      <c r="J427" s="33">
        <v>99071</v>
      </c>
      <c r="K427" s="32" t="s">
        <v>14360</v>
      </c>
      <c r="L427" s="32" t="s">
        <v>14642</v>
      </c>
      <c r="M427" t="str">
        <f>IF(AND(LEFT(O427,9)="benchmark",LEFT(O427,18)&lt;&gt;"benchmark_suitable"),1,"")</f>
        <v/>
      </c>
      <c r="N427" t="str">
        <f t="shared" si="2"/>
        <v/>
      </c>
      <c r="O427" s="32" t="s">
        <v>14643</v>
      </c>
      <c r="Q427">
        <f>MATCH(A427,summary!A:A,0)</f>
        <v>206</v>
      </c>
    </row>
    <row r="428" spans="1:17" x14ac:dyDescent="0.2">
      <c r="A428" s="32" t="s">
        <v>14644</v>
      </c>
      <c r="B428" s="32" t="s">
        <v>4531</v>
      </c>
      <c r="D428" s="33">
        <v>5</v>
      </c>
      <c r="E428" s="33">
        <v>32791</v>
      </c>
      <c r="F428" s="33">
        <v>16976</v>
      </c>
      <c r="G428" s="33">
        <v>6976</v>
      </c>
      <c r="H428" s="33">
        <v>8839</v>
      </c>
      <c r="I428" s="33">
        <v>35758</v>
      </c>
      <c r="J428" s="33">
        <v>99381</v>
      </c>
      <c r="K428" s="32" t="s">
        <v>14360</v>
      </c>
      <c r="L428" s="32" t="s">
        <v>14642</v>
      </c>
      <c r="M428" t="str">
        <f>IF(AND(LEFT(O428,9)="benchmark",LEFT(O428,18)&lt;&gt;"benchmark_suitable"),1,"")</f>
        <v/>
      </c>
      <c r="N428" t="str">
        <f t="shared" si="2"/>
        <v/>
      </c>
      <c r="O428" s="32" t="s">
        <v>14643</v>
      </c>
      <c r="Q428">
        <f>MATCH(A428,summary!A:A,0)</f>
        <v>207</v>
      </c>
    </row>
    <row r="429" spans="1:17" x14ac:dyDescent="0.2">
      <c r="A429" s="32" t="s">
        <v>14645</v>
      </c>
      <c r="B429" s="32" t="s">
        <v>4531</v>
      </c>
      <c r="D429" s="33">
        <v>2</v>
      </c>
      <c r="E429" s="33">
        <v>32541</v>
      </c>
      <c r="F429" s="33">
        <v>16938</v>
      </c>
      <c r="G429" s="33">
        <v>6938</v>
      </c>
      <c r="H429" s="33">
        <v>8665</v>
      </c>
      <c r="I429" s="33">
        <v>35328</v>
      </c>
      <c r="J429" s="33">
        <v>98685</v>
      </c>
      <c r="K429" s="32" t="s">
        <v>14360</v>
      </c>
      <c r="L429" s="32" t="s">
        <v>14642</v>
      </c>
      <c r="M429" t="str">
        <f>IF(AND(LEFT(O429,9)="benchmark",LEFT(O429,18)&lt;&gt;"benchmark_suitable"),1,"")</f>
        <v/>
      </c>
      <c r="N429" t="str">
        <f t="shared" si="2"/>
        <v/>
      </c>
      <c r="O429" s="32" t="s">
        <v>14643</v>
      </c>
      <c r="Q429">
        <f>MATCH(A429,summary!A:A,0)</f>
        <v>208</v>
      </c>
    </row>
    <row r="430" spans="1:17" x14ac:dyDescent="0.2">
      <c r="A430" s="32" t="s">
        <v>14646</v>
      </c>
      <c r="B430" s="32" t="s">
        <v>4531</v>
      </c>
      <c r="D430" s="33">
        <v>4</v>
      </c>
      <c r="E430" s="33">
        <v>32807</v>
      </c>
      <c r="F430" s="33">
        <v>16966</v>
      </c>
      <c r="G430" s="33">
        <v>6973</v>
      </c>
      <c r="H430" s="33">
        <v>8868</v>
      </c>
      <c r="I430" s="33">
        <v>35804</v>
      </c>
      <c r="J430" s="33">
        <v>99434</v>
      </c>
      <c r="K430" s="32" t="s">
        <v>14360</v>
      </c>
      <c r="L430" s="32" t="s">
        <v>14642</v>
      </c>
      <c r="M430" t="str">
        <f>IF(AND(LEFT(O430,9)="benchmark",LEFT(O430,18)&lt;&gt;"benchmark_suitable"),1,"")</f>
        <v/>
      </c>
      <c r="N430" t="str">
        <f t="shared" si="2"/>
        <v/>
      </c>
      <c r="O430" s="32" t="s">
        <v>14643</v>
      </c>
      <c r="Q430">
        <f>MATCH(A430,summary!A:A,0)</f>
        <v>209</v>
      </c>
    </row>
    <row r="431" spans="1:17" x14ac:dyDescent="0.2">
      <c r="A431" s="32" t="s">
        <v>14647</v>
      </c>
      <c r="B431" s="32" t="s">
        <v>4530</v>
      </c>
      <c r="D431" s="32" t="s">
        <v>4356</v>
      </c>
      <c r="E431" s="33">
        <v>242</v>
      </c>
      <c r="F431" s="33">
        <v>121</v>
      </c>
      <c r="G431" s="33">
        <v>121</v>
      </c>
      <c r="H431" s="33">
        <v>0</v>
      </c>
      <c r="I431" s="33">
        <v>121</v>
      </c>
      <c r="J431" s="33">
        <v>682</v>
      </c>
      <c r="K431" s="32" t="s">
        <v>14648</v>
      </c>
      <c r="L431" s="32" t="s">
        <v>14649</v>
      </c>
      <c r="M431" t="str">
        <f>IF(AND(LEFT(O431,9)="benchmark",LEFT(O431,18)&lt;&gt;"benchmark_suitable"),1,"")</f>
        <v/>
      </c>
      <c r="N431" t="str">
        <f t="shared" si="2"/>
        <v/>
      </c>
      <c r="O431" s="32" t="s">
        <v>14650</v>
      </c>
      <c r="Q431">
        <f>MATCH(A431,summary!A:A,0)</f>
        <v>212</v>
      </c>
    </row>
    <row r="432" spans="1:17" x14ac:dyDescent="0.2">
      <c r="A432" s="32" t="s">
        <v>14651</v>
      </c>
      <c r="B432" s="32" t="s">
        <v>4530</v>
      </c>
      <c r="D432" s="32" t="s">
        <v>4356</v>
      </c>
      <c r="E432" s="33">
        <v>32</v>
      </c>
      <c r="F432" s="33">
        <v>16</v>
      </c>
      <c r="G432" s="33">
        <v>16</v>
      </c>
      <c r="H432" s="33">
        <v>0</v>
      </c>
      <c r="I432" s="33">
        <v>16</v>
      </c>
      <c r="J432" s="33">
        <v>80</v>
      </c>
      <c r="K432" s="32" t="s">
        <v>14648</v>
      </c>
      <c r="L432" s="32" t="s">
        <v>14649</v>
      </c>
      <c r="M432" t="str">
        <f>IF(AND(LEFT(O432,9)="benchmark",LEFT(O432,18)&lt;&gt;"benchmark_suitable"),1,"")</f>
        <v/>
      </c>
      <c r="N432" t="str">
        <f t="shared" si="2"/>
        <v/>
      </c>
      <c r="O432" s="32" t="s">
        <v>14650</v>
      </c>
      <c r="Q432">
        <f>MATCH(A432,summary!A:A,0)</f>
        <v>217</v>
      </c>
    </row>
    <row r="433" spans="1:17" x14ac:dyDescent="0.2">
      <c r="A433" s="32" t="s">
        <v>14652</v>
      </c>
      <c r="B433" s="32" t="s">
        <v>4530</v>
      </c>
      <c r="D433" s="33">
        <v>27</v>
      </c>
      <c r="E433" s="33">
        <v>128</v>
      </c>
      <c r="F433" s="33">
        <v>64</v>
      </c>
      <c r="G433" s="33">
        <v>64</v>
      </c>
      <c r="H433" s="33">
        <v>0</v>
      </c>
      <c r="I433" s="33">
        <v>64</v>
      </c>
      <c r="J433" s="33">
        <v>352</v>
      </c>
      <c r="K433" s="32" t="s">
        <v>14648</v>
      </c>
      <c r="L433" s="32" t="s">
        <v>14649</v>
      </c>
      <c r="M433" t="str">
        <f>IF(AND(LEFT(O433,9)="benchmark",LEFT(O433,18)&lt;&gt;"benchmark_suitable"),1,"")</f>
        <v/>
      </c>
      <c r="N433" t="str">
        <f t="shared" si="2"/>
        <v/>
      </c>
      <c r="O433" s="32" t="s">
        <v>14653</v>
      </c>
      <c r="Q433">
        <f>MATCH(A433,summary!A:A,0)</f>
        <v>218</v>
      </c>
    </row>
    <row r="434" spans="1:17" x14ac:dyDescent="0.2">
      <c r="A434" s="32" t="s">
        <v>4117</v>
      </c>
      <c r="B434" s="32" t="s">
        <v>4530</v>
      </c>
      <c r="D434" s="32" t="s">
        <v>4356</v>
      </c>
      <c r="E434" s="33">
        <v>162</v>
      </c>
      <c r="F434" s="33">
        <v>81</v>
      </c>
      <c r="G434" s="33">
        <v>81</v>
      </c>
      <c r="H434" s="33">
        <v>0</v>
      </c>
      <c r="I434" s="33">
        <v>81</v>
      </c>
      <c r="J434" s="33">
        <v>450</v>
      </c>
      <c r="K434" s="32" t="s">
        <v>14648</v>
      </c>
      <c r="L434" s="32" t="s">
        <v>14649</v>
      </c>
      <c r="M434" t="str">
        <f>IF(AND(LEFT(O434,9)="benchmark",LEFT(O434,18)&lt;&gt;"benchmark_suitable"),1,"")</f>
        <v/>
      </c>
      <c r="N434" t="str">
        <f t="shared" si="2"/>
        <v/>
      </c>
      <c r="O434" s="32" t="s">
        <v>14650</v>
      </c>
      <c r="Q434">
        <f>MATCH(A434,summary!A:A,0)</f>
        <v>219</v>
      </c>
    </row>
    <row r="435" spans="1:17" x14ac:dyDescent="0.2">
      <c r="A435" s="32" t="s">
        <v>4384</v>
      </c>
      <c r="B435" s="32" t="s">
        <v>4530</v>
      </c>
      <c r="D435" s="33">
        <v>37</v>
      </c>
      <c r="E435" s="33">
        <v>200</v>
      </c>
      <c r="F435" s="33">
        <v>100</v>
      </c>
      <c r="G435" s="33">
        <v>100</v>
      </c>
      <c r="H435" s="33">
        <v>0</v>
      </c>
      <c r="I435" s="33">
        <v>100</v>
      </c>
      <c r="J435" s="33">
        <v>560</v>
      </c>
      <c r="K435" s="32" t="s">
        <v>14648</v>
      </c>
      <c r="L435" s="32" t="s">
        <v>14649</v>
      </c>
      <c r="M435">
        <f>IF(AND(LEFT(O435,9)="benchmark",LEFT(O435,18)&lt;&gt;"benchmark_suitable"),1,"")</f>
        <v>1</v>
      </c>
      <c r="N435">
        <f t="shared" si="2"/>
        <v>1</v>
      </c>
      <c r="O435" s="32" t="s">
        <v>14654</v>
      </c>
      <c r="Q435">
        <f>MATCH(A435,summary!A:A,0)</f>
        <v>211</v>
      </c>
    </row>
    <row r="436" spans="1:17" x14ac:dyDescent="0.2">
      <c r="A436" s="32" t="s">
        <v>14655</v>
      </c>
      <c r="B436" s="32" t="s">
        <v>14315</v>
      </c>
      <c r="D436" s="32" t="s">
        <v>14658</v>
      </c>
      <c r="E436" s="33">
        <v>1712</v>
      </c>
      <c r="F436" s="33">
        <v>400</v>
      </c>
      <c r="G436" s="33">
        <v>0</v>
      </c>
      <c r="H436" s="33">
        <v>1312</v>
      </c>
      <c r="I436" s="33">
        <v>11929</v>
      </c>
      <c r="J436" s="33">
        <v>57162</v>
      </c>
      <c r="K436" s="32" t="s">
        <v>14656</v>
      </c>
      <c r="L436" s="32" t="s">
        <v>14657</v>
      </c>
      <c r="M436" t="str">
        <f>IF(AND(LEFT(O436,9)="benchmark",LEFT(O436,18)&lt;&gt;"benchmark_suitable"),1,"")</f>
        <v/>
      </c>
      <c r="N436" t="str">
        <f t="shared" si="2"/>
        <v/>
      </c>
      <c r="O436" s="32" t="s">
        <v>14659</v>
      </c>
      <c r="Q436">
        <f>MATCH(A436,summary!A:A,0)</f>
        <v>220</v>
      </c>
    </row>
    <row r="437" spans="1:17" x14ac:dyDescent="0.2">
      <c r="A437" s="32" t="s">
        <v>14660</v>
      </c>
      <c r="B437" s="32" t="s">
        <v>14315</v>
      </c>
      <c r="D437" s="32" t="s">
        <v>14661</v>
      </c>
      <c r="E437" s="33">
        <v>3514</v>
      </c>
      <c r="F437" s="33">
        <v>836</v>
      </c>
      <c r="G437" s="33">
        <v>0</v>
      </c>
      <c r="H437" s="33">
        <v>2678</v>
      </c>
      <c r="I437" s="33">
        <v>34872</v>
      </c>
      <c r="J437" s="33">
        <v>161558</v>
      </c>
      <c r="K437" s="32" t="s">
        <v>14656</v>
      </c>
      <c r="L437" s="32" t="s">
        <v>14657</v>
      </c>
      <c r="M437" t="str">
        <f>IF(AND(LEFT(O437,9)="benchmark",LEFT(O437,18)&lt;&gt;"benchmark_suitable"),1,"")</f>
        <v/>
      </c>
      <c r="N437" t="str">
        <f t="shared" si="2"/>
        <v/>
      </c>
      <c r="O437" s="32" t="s">
        <v>14659</v>
      </c>
      <c r="Q437">
        <f>MATCH(A437,summary!A:A,0)</f>
        <v>221</v>
      </c>
    </row>
    <row r="438" spans="1:17" x14ac:dyDescent="0.2">
      <c r="A438" s="32" t="s">
        <v>4119</v>
      </c>
      <c r="B438" s="32" t="s">
        <v>4530</v>
      </c>
      <c r="D438" s="33">
        <v>100</v>
      </c>
      <c r="E438" s="33">
        <v>17680</v>
      </c>
      <c r="F438" s="33">
        <v>0</v>
      </c>
      <c r="G438" s="33">
        <v>17680</v>
      </c>
      <c r="H438" s="33">
        <v>0</v>
      </c>
      <c r="I438" s="33">
        <v>69608</v>
      </c>
      <c r="J438" s="33">
        <v>1162000</v>
      </c>
      <c r="K438" s="32" t="s">
        <v>14662</v>
      </c>
      <c r="L438" s="32" t="s">
        <v>14290</v>
      </c>
      <c r="M438">
        <f>IF(AND(LEFT(O438,9)="benchmark",LEFT(O438,18)&lt;&gt;"benchmark_suitable"),1,"")</f>
        <v>1</v>
      </c>
      <c r="N438">
        <f t="shared" si="2"/>
        <v>1</v>
      </c>
      <c r="O438" s="32" t="s">
        <v>14663</v>
      </c>
      <c r="Q438">
        <f>MATCH(A438,summary!A:A,0)</f>
        <v>222</v>
      </c>
    </row>
    <row r="439" spans="1:17" x14ac:dyDescent="0.2">
      <c r="A439" s="32" t="s">
        <v>4118</v>
      </c>
      <c r="B439" s="32" t="s">
        <v>14315</v>
      </c>
      <c r="D439" s="32" t="s">
        <v>14664</v>
      </c>
      <c r="E439" s="33">
        <v>25200</v>
      </c>
      <c r="F439" s="33">
        <v>25200</v>
      </c>
      <c r="G439" s="33">
        <v>0</v>
      </c>
      <c r="H439" s="33">
        <v>0</v>
      </c>
      <c r="I439" s="33">
        <v>1468</v>
      </c>
      <c r="J439" s="33">
        <v>102114</v>
      </c>
      <c r="K439" s="32" t="s">
        <v>14500</v>
      </c>
      <c r="L439" s="32" t="s">
        <v>14290</v>
      </c>
      <c r="M439" t="str">
        <f>IF(AND(LEFT(O439,9)="benchmark",LEFT(O439,18)&lt;&gt;"benchmark_suitable"),1,"")</f>
        <v/>
      </c>
      <c r="N439" t="str">
        <f t="shared" si="2"/>
        <v/>
      </c>
      <c r="O439" s="32" t="s">
        <v>14665</v>
      </c>
      <c r="Q439">
        <f>MATCH(A439,summary!A:A,0)</f>
        <v>223</v>
      </c>
    </row>
    <row r="440" spans="1:17" x14ac:dyDescent="0.2">
      <c r="A440" s="32" t="s">
        <v>4120</v>
      </c>
      <c r="B440" s="32" t="s">
        <v>4530</v>
      </c>
      <c r="D440" s="33">
        <v>81</v>
      </c>
      <c r="E440" s="33">
        <v>10404</v>
      </c>
      <c r="F440" s="33">
        <v>0</v>
      </c>
      <c r="G440" s="33">
        <v>10404</v>
      </c>
      <c r="H440" s="33">
        <v>0</v>
      </c>
      <c r="I440" s="33">
        <v>40962</v>
      </c>
      <c r="J440" s="33">
        <v>517112</v>
      </c>
      <c r="K440" s="32" t="s">
        <v>14662</v>
      </c>
      <c r="L440" s="32" t="s">
        <v>14290</v>
      </c>
      <c r="M440">
        <f>IF(AND(LEFT(O440,9)="benchmark",LEFT(O440,18)&lt;&gt;"benchmark_suitable"),1,"")</f>
        <v>1</v>
      </c>
      <c r="N440">
        <f t="shared" ref="N440:N503" si="3">IF(NOT(ISERROR(FIND("benchmark_suitable",O440))),1,"")</f>
        <v>1</v>
      </c>
      <c r="O440" s="32" t="s">
        <v>14663</v>
      </c>
      <c r="Q440">
        <f>MATCH(A440,summary!A:A,0)</f>
        <v>224</v>
      </c>
    </row>
    <row r="441" spans="1:17" x14ac:dyDescent="0.2">
      <c r="A441" s="32" t="s">
        <v>4385</v>
      </c>
      <c r="B441" s="32" t="s">
        <v>4530</v>
      </c>
      <c r="D441" s="33">
        <v>65887</v>
      </c>
      <c r="E441" s="33">
        <v>990</v>
      </c>
      <c r="F441" s="33">
        <v>250</v>
      </c>
      <c r="G441" s="33">
        <v>0</v>
      </c>
      <c r="H441" s="33">
        <v>740</v>
      </c>
      <c r="I441" s="33">
        <v>550</v>
      </c>
      <c r="J441" s="33">
        <v>1980</v>
      </c>
      <c r="K441" s="32" t="s">
        <v>14289</v>
      </c>
      <c r="L441" s="32" t="s">
        <v>14666</v>
      </c>
      <c r="M441">
        <f>IF(AND(LEFT(O441,9)="benchmark",LEFT(O441,18)&lt;&gt;"benchmark_suitable"),1,"")</f>
        <v>1</v>
      </c>
      <c r="N441">
        <f t="shared" si="3"/>
        <v>1</v>
      </c>
      <c r="O441" s="32" t="s">
        <v>14667</v>
      </c>
      <c r="Q441">
        <f>MATCH(A441,summary!A:A,0)</f>
        <v>225</v>
      </c>
    </row>
    <row r="442" spans="1:17" x14ac:dyDescent="0.2">
      <c r="A442" s="32" t="s">
        <v>4121</v>
      </c>
      <c r="B442" s="32" t="s">
        <v>14315</v>
      </c>
      <c r="D442" s="32" t="s">
        <v>14668</v>
      </c>
      <c r="E442" s="33">
        <v>4000</v>
      </c>
      <c r="F442" s="33">
        <v>4000</v>
      </c>
      <c r="G442" s="33">
        <v>0</v>
      </c>
      <c r="H442" s="33">
        <v>0</v>
      </c>
      <c r="I442" s="33">
        <v>10500</v>
      </c>
      <c r="J442" s="33">
        <v>29500</v>
      </c>
      <c r="K442" s="32" t="s">
        <v>14500</v>
      </c>
      <c r="L442" s="32" t="s">
        <v>14290</v>
      </c>
      <c r="M442" t="str">
        <f>IF(AND(LEFT(O442,9)="benchmark",LEFT(O442,18)&lt;&gt;"benchmark_suitable"),1,"")</f>
        <v/>
      </c>
      <c r="N442" t="str">
        <f t="shared" si="3"/>
        <v/>
      </c>
      <c r="O442" s="32" t="s">
        <v>14669</v>
      </c>
      <c r="Q442">
        <f>MATCH(A442,summary!A:A,0)</f>
        <v>226</v>
      </c>
    </row>
    <row r="443" spans="1:17" x14ac:dyDescent="0.2">
      <c r="A443" s="32" t="s">
        <v>14670</v>
      </c>
      <c r="B443" s="32" t="s">
        <v>4530</v>
      </c>
      <c r="D443" s="33">
        <v>76453</v>
      </c>
      <c r="E443" s="33">
        <v>1600</v>
      </c>
      <c r="F443" s="33">
        <v>1600</v>
      </c>
      <c r="G443" s="33">
        <v>0</v>
      </c>
      <c r="H443" s="33">
        <v>0</v>
      </c>
      <c r="I443" s="33">
        <v>20</v>
      </c>
      <c r="J443" s="33">
        <v>3200</v>
      </c>
      <c r="K443" s="32" t="s">
        <v>14671</v>
      </c>
      <c r="L443" s="32" t="s">
        <v>14672</v>
      </c>
      <c r="M443" t="str">
        <f>IF(AND(LEFT(O443,9)="benchmark",LEFT(O443,18)&lt;&gt;"benchmark_suitable"),1,"")</f>
        <v/>
      </c>
      <c r="N443" t="str">
        <f t="shared" si="3"/>
        <v/>
      </c>
      <c r="O443" s="32" t="s">
        <v>14673</v>
      </c>
      <c r="Q443">
        <f>MATCH(A443,summary!A:A,0)</f>
        <v>227</v>
      </c>
    </row>
    <row r="444" spans="1:17" x14ac:dyDescent="0.2">
      <c r="A444" s="32" t="s">
        <v>14674</v>
      </c>
      <c r="B444" s="32" t="s">
        <v>4530</v>
      </c>
      <c r="D444" s="33">
        <v>82307</v>
      </c>
      <c r="E444" s="33">
        <v>1600</v>
      </c>
      <c r="F444" s="33">
        <v>1600</v>
      </c>
      <c r="G444" s="33">
        <v>0</v>
      </c>
      <c r="H444" s="33">
        <v>0</v>
      </c>
      <c r="I444" s="33">
        <v>40</v>
      </c>
      <c r="J444" s="33">
        <v>3200</v>
      </c>
      <c r="K444" s="32" t="s">
        <v>14671</v>
      </c>
      <c r="L444" s="32" t="s">
        <v>14672</v>
      </c>
      <c r="M444" t="str">
        <f>IF(AND(LEFT(O444,9)="benchmark",LEFT(O444,18)&lt;&gt;"benchmark_suitable"),1,"")</f>
        <v/>
      </c>
      <c r="N444" t="str">
        <f t="shared" si="3"/>
        <v/>
      </c>
      <c r="O444" s="32" t="s">
        <v>14673</v>
      </c>
      <c r="Q444">
        <f>MATCH(A444,summary!A:A,0)</f>
        <v>228</v>
      </c>
    </row>
    <row r="445" spans="1:17" x14ac:dyDescent="0.2">
      <c r="A445" s="32" t="s">
        <v>14675</v>
      </c>
      <c r="B445" s="32" t="s">
        <v>4530</v>
      </c>
      <c r="D445" s="33">
        <v>20772</v>
      </c>
      <c r="E445" s="33">
        <v>400</v>
      </c>
      <c r="F445" s="33">
        <v>400</v>
      </c>
      <c r="G445" s="33">
        <v>0</v>
      </c>
      <c r="H445" s="33">
        <v>0</v>
      </c>
      <c r="I445" s="33">
        <v>40</v>
      </c>
      <c r="J445" s="33">
        <v>800</v>
      </c>
      <c r="K445" s="32" t="s">
        <v>14671</v>
      </c>
      <c r="L445" s="32" t="s">
        <v>14672</v>
      </c>
      <c r="M445" t="str">
        <f>IF(AND(LEFT(O445,9)="benchmark",LEFT(O445,18)&lt;&gt;"benchmark_suitable"),1,"")</f>
        <v/>
      </c>
      <c r="N445" t="str">
        <f t="shared" si="3"/>
        <v/>
      </c>
      <c r="O445" s="32" t="s">
        <v>14676</v>
      </c>
      <c r="Q445">
        <f>MATCH(A445,summary!A:A,0)</f>
        <v>229</v>
      </c>
    </row>
    <row r="446" spans="1:17" x14ac:dyDescent="0.2">
      <c r="A446" s="32" t="s">
        <v>14677</v>
      </c>
      <c r="B446" s="32" t="s">
        <v>4530</v>
      </c>
      <c r="D446" s="33">
        <v>86679</v>
      </c>
      <c r="E446" s="33">
        <v>1600</v>
      </c>
      <c r="F446" s="33">
        <v>1600</v>
      </c>
      <c r="G446" s="33">
        <v>0</v>
      </c>
      <c r="H446" s="33">
        <v>0</v>
      </c>
      <c r="I446" s="33">
        <v>80</v>
      </c>
      <c r="J446" s="33">
        <v>3200</v>
      </c>
      <c r="K446" s="32" t="s">
        <v>14671</v>
      </c>
      <c r="L446" s="32" t="s">
        <v>14672</v>
      </c>
      <c r="M446" t="str">
        <f>IF(AND(LEFT(O446,9)="benchmark",LEFT(O446,18)&lt;&gt;"benchmark_suitable"),1,"")</f>
        <v/>
      </c>
      <c r="N446" t="str">
        <f t="shared" si="3"/>
        <v/>
      </c>
      <c r="O446" s="32" t="s">
        <v>14676</v>
      </c>
      <c r="Q446">
        <f>MATCH(A446,summary!A:A,0)</f>
        <v>230</v>
      </c>
    </row>
    <row r="447" spans="1:17" x14ac:dyDescent="0.2">
      <c r="A447" s="32" t="s">
        <v>4039</v>
      </c>
      <c r="B447" s="32" t="s">
        <v>4530</v>
      </c>
      <c r="D447" s="33">
        <v>174</v>
      </c>
      <c r="E447" s="33">
        <v>63009</v>
      </c>
      <c r="F447" s="33">
        <v>63009</v>
      </c>
      <c r="G447" s="33">
        <v>0</v>
      </c>
      <c r="H447" s="33">
        <v>0</v>
      </c>
      <c r="I447" s="33">
        <v>507</v>
      </c>
      <c r="J447" s="33">
        <v>409349</v>
      </c>
      <c r="K447" s="32" t="s">
        <v>14289</v>
      </c>
      <c r="L447" s="32" t="s">
        <v>14290</v>
      </c>
      <c r="M447">
        <f>IF(AND(LEFT(O447,9)="benchmark",LEFT(O447,18)&lt;&gt;"benchmark_suitable"),1,"")</f>
        <v>1</v>
      </c>
      <c r="N447">
        <f t="shared" si="3"/>
        <v>1</v>
      </c>
      <c r="O447" s="32" t="s">
        <v>14678</v>
      </c>
      <c r="Q447">
        <f>MATCH(A447,summary!A:A,0)</f>
        <v>231</v>
      </c>
    </row>
    <row r="448" spans="1:17" x14ac:dyDescent="0.2">
      <c r="A448" s="32" t="s">
        <v>4386</v>
      </c>
      <c r="B448" s="32" t="s">
        <v>4530</v>
      </c>
      <c r="D448" s="33">
        <v>230</v>
      </c>
      <c r="E448" s="33">
        <v>784</v>
      </c>
      <c r="F448" s="33">
        <v>48</v>
      </c>
      <c r="G448" s="33">
        <v>0</v>
      </c>
      <c r="H448" s="33">
        <v>736</v>
      </c>
      <c r="I448" s="33">
        <v>5998</v>
      </c>
      <c r="J448" s="33">
        <v>19376</v>
      </c>
      <c r="K448" s="32" t="s">
        <v>14679</v>
      </c>
      <c r="L448" s="32" t="s">
        <v>14680</v>
      </c>
      <c r="M448">
        <f>IF(AND(LEFT(O448,9)="benchmark",LEFT(O448,18)&lt;&gt;"benchmark_suitable"),1,"")</f>
        <v>1</v>
      </c>
      <c r="N448">
        <f t="shared" si="3"/>
        <v>1</v>
      </c>
      <c r="O448" s="32" t="s">
        <v>14681</v>
      </c>
      <c r="Q448">
        <f>MATCH(A448,summary!A:A,0)</f>
        <v>232</v>
      </c>
    </row>
    <row r="449" spans="1:17" x14ac:dyDescent="0.2">
      <c r="A449" s="32" t="s">
        <v>14682</v>
      </c>
      <c r="B449" s="32" t="s">
        <v>4530</v>
      </c>
      <c r="D449" s="33">
        <v>42</v>
      </c>
      <c r="E449" s="33">
        <v>904</v>
      </c>
      <c r="F449" s="33">
        <v>56</v>
      </c>
      <c r="G449" s="33">
        <v>0</v>
      </c>
      <c r="H449" s="33">
        <v>848</v>
      </c>
      <c r="I449" s="33">
        <v>6972</v>
      </c>
      <c r="J449" s="33">
        <v>22584</v>
      </c>
      <c r="K449" s="32" t="s">
        <v>14679</v>
      </c>
      <c r="L449" s="32" t="s">
        <v>14680</v>
      </c>
      <c r="M449" t="str">
        <f>IF(AND(LEFT(O449,9)="benchmark",LEFT(O449,18)&lt;&gt;"benchmark_suitable"),1,"")</f>
        <v/>
      </c>
      <c r="N449">
        <f t="shared" si="3"/>
        <v>1</v>
      </c>
      <c r="O449" s="32" t="s">
        <v>14683</v>
      </c>
      <c r="Q449">
        <f>MATCH(A449,summary!A:A,0)</f>
        <v>233</v>
      </c>
    </row>
    <row r="450" spans="1:17" x14ac:dyDescent="0.2">
      <c r="A450" s="32" t="s">
        <v>14684</v>
      </c>
      <c r="B450" s="32" t="s">
        <v>14315</v>
      </c>
      <c r="D450" s="32" t="s">
        <v>14685</v>
      </c>
      <c r="E450" s="33">
        <v>18684</v>
      </c>
      <c r="F450" s="33">
        <v>378</v>
      </c>
      <c r="G450" s="33">
        <v>0</v>
      </c>
      <c r="H450" s="33">
        <v>18306</v>
      </c>
      <c r="I450" s="33">
        <v>219368</v>
      </c>
      <c r="J450" s="33">
        <v>718146</v>
      </c>
      <c r="K450" s="32" t="s">
        <v>14679</v>
      </c>
      <c r="L450" s="32" t="s">
        <v>14680</v>
      </c>
      <c r="M450" t="str">
        <f>IF(AND(LEFT(O450,9)="benchmark",LEFT(O450,18)&lt;&gt;"benchmark_suitable"),1,"")</f>
        <v/>
      </c>
      <c r="N450" t="str">
        <f t="shared" si="3"/>
        <v/>
      </c>
      <c r="O450" s="32" t="s">
        <v>14686</v>
      </c>
      <c r="Q450">
        <f>MATCH(A450,summary!A:A,0)</f>
        <v>234</v>
      </c>
    </row>
    <row r="451" spans="1:17" x14ac:dyDescent="0.2">
      <c r="A451" s="32" t="s">
        <v>14687</v>
      </c>
      <c r="B451" s="32" t="s">
        <v>14315</v>
      </c>
      <c r="D451" s="32" t="s">
        <v>14688</v>
      </c>
      <c r="E451" s="33">
        <v>19539</v>
      </c>
      <c r="F451" s="33">
        <v>396</v>
      </c>
      <c r="G451" s="33">
        <v>0</v>
      </c>
      <c r="H451" s="33">
        <v>19143</v>
      </c>
      <c r="I451" s="33">
        <v>229742</v>
      </c>
      <c r="J451" s="33">
        <v>752274</v>
      </c>
      <c r="K451" s="32" t="s">
        <v>14679</v>
      </c>
      <c r="L451" s="32" t="s">
        <v>14680</v>
      </c>
      <c r="M451" t="str">
        <f>IF(AND(LEFT(O451,9)="benchmark",LEFT(O451,18)&lt;&gt;"benchmark_suitable"),1,"")</f>
        <v/>
      </c>
      <c r="N451" t="str">
        <f t="shared" si="3"/>
        <v/>
      </c>
      <c r="O451" s="32" t="s">
        <v>14686</v>
      </c>
      <c r="Q451">
        <f>MATCH(A451,summary!A:A,0)</f>
        <v>235</v>
      </c>
    </row>
    <row r="452" spans="1:17" x14ac:dyDescent="0.2">
      <c r="A452" s="32" t="s">
        <v>14689</v>
      </c>
      <c r="B452" s="32" t="s">
        <v>14315</v>
      </c>
      <c r="D452" s="32" t="s">
        <v>14690</v>
      </c>
      <c r="E452" s="33">
        <v>20394</v>
      </c>
      <c r="F452" s="33">
        <v>414</v>
      </c>
      <c r="G452" s="33">
        <v>0</v>
      </c>
      <c r="H452" s="33">
        <v>19980</v>
      </c>
      <c r="I452" s="33">
        <v>240116</v>
      </c>
      <c r="J452" s="33">
        <v>786402</v>
      </c>
      <c r="K452" s="32" t="s">
        <v>14679</v>
      </c>
      <c r="L452" s="32" t="s">
        <v>14680</v>
      </c>
      <c r="M452" t="str">
        <f>IF(AND(LEFT(O452,9)="benchmark",LEFT(O452,18)&lt;&gt;"benchmark_suitable"),1,"")</f>
        <v/>
      </c>
      <c r="N452" t="str">
        <f t="shared" si="3"/>
        <v/>
      </c>
      <c r="O452" s="32" t="s">
        <v>14686</v>
      </c>
      <c r="Q452">
        <f>MATCH(A452,summary!A:A,0)</f>
        <v>236</v>
      </c>
    </row>
    <row r="453" spans="1:17" x14ac:dyDescent="0.2">
      <c r="A453" s="32" t="s">
        <v>14691</v>
      </c>
      <c r="B453" s="32" t="s">
        <v>4530</v>
      </c>
      <c r="D453" s="32" t="s">
        <v>4356</v>
      </c>
      <c r="E453" s="33">
        <v>520</v>
      </c>
      <c r="F453" s="33">
        <v>481</v>
      </c>
      <c r="G453" s="33">
        <v>0</v>
      </c>
      <c r="H453" s="33">
        <v>39</v>
      </c>
      <c r="I453" s="33">
        <v>650</v>
      </c>
      <c r="J453" s="33">
        <v>2392</v>
      </c>
      <c r="K453" s="32" t="s">
        <v>14692</v>
      </c>
      <c r="L453" s="32" t="s">
        <v>14693</v>
      </c>
      <c r="M453" t="str">
        <f>IF(AND(LEFT(O453,9)="benchmark",LEFT(O453,18)&lt;&gt;"benchmark_suitable"),1,"")</f>
        <v/>
      </c>
      <c r="N453">
        <f t="shared" si="3"/>
        <v>1</v>
      </c>
      <c r="O453" s="32" t="s">
        <v>14694</v>
      </c>
      <c r="Q453">
        <f>MATCH(A453,summary!A:A,0)</f>
        <v>237</v>
      </c>
    </row>
    <row r="454" spans="1:17" x14ac:dyDescent="0.2">
      <c r="A454" s="32" t="s">
        <v>4387</v>
      </c>
      <c r="B454" s="32" t="s">
        <v>4531</v>
      </c>
      <c r="D454" s="32" t="s">
        <v>4356</v>
      </c>
      <c r="E454" s="33">
        <v>520</v>
      </c>
      <c r="F454" s="33">
        <v>481</v>
      </c>
      <c r="G454" s="33">
        <v>0</v>
      </c>
      <c r="H454" s="33">
        <v>39</v>
      </c>
      <c r="I454" s="33">
        <v>620</v>
      </c>
      <c r="J454" s="33">
        <v>2332</v>
      </c>
      <c r="K454" s="32" t="s">
        <v>14692</v>
      </c>
      <c r="L454" s="32" t="s">
        <v>14693</v>
      </c>
      <c r="M454">
        <f>IF(AND(LEFT(O454,9)="benchmark",LEFT(O454,18)&lt;&gt;"benchmark_suitable"),1,"")</f>
        <v>1</v>
      </c>
      <c r="N454">
        <f t="shared" si="3"/>
        <v>1</v>
      </c>
      <c r="O454" s="32" t="s">
        <v>14695</v>
      </c>
      <c r="Q454">
        <f>MATCH(A454,summary!A:A,0)</f>
        <v>238</v>
      </c>
    </row>
    <row r="455" spans="1:17" x14ac:dyDescent="0.2">
      <c r="A455" s="32" t="s">
        <v>4388</v>
      </c>
      <c r="B455" s="32" t="s">
        <v>4531</v>
      </c>
      <c r="D455" s="33">
        <v>0</v>
      </c>
      <c r="E455" s="33">
        <v>3710</v>
      </c>
      <c r="F455" s="33">
        <v>3605</v>
      </c>
      <c r="G455" s="33">
        <v>0</v>
      </c>
      <c r="H455" s="33">
        <v>105</v>
      </c>
      <c r="I455" s="33">
        <v>4480</v>
      </c>
      <c r="J455" s="33">
        <v>17290</v>
      </c>
      <c r="K455" s="32" t="s">
        <v>14692</v>
      </c>
      <c r="L455" s="32" t="s">
        <v>14693</v>
      </c>
      <c r="M455">
        <f>IF(AND(LEFT(O455,9)="benchmark",LEFT(O455,18)&lt;&gt;"benchmark_suitable"),1,"")</f>
        <v>1</v>
      </c>
      <c r="N455">
        <f t="shared" si="3"/>
        <v>1</v>
      </c>
      <c r="O455" s="32" t="s">
        <v>14696</v>
      </c>
      <c r="Q455">
        <f>MATCH(A455,summary!A:A,0)</f>
        <v>239</v>
      </c>
    </row>
    <row r="456" spans="1:17" x14ac:dyDescent="0.2">
      <c r="A456" s="32" t="s">
        <v>14697</v>
      </c>
      <c r="B456" s="32" t="s">
        <v>14315</v>
      </c>
      <c r="D456" s="32" t="s">
        <v>14584</v>
      </c>
      <c r="E456" s="33">
        <v>7550</v>
      </c>
      <c r="F456" s="33">
        <v>7400</v>
      </c>
      <c r="G456" s="33">
        <v>0</v>
      </c>
      <c r="H456" s="33">
        <v>150</v>
      </c>
      <c r="I456" s="33">
        <v>9900</v>
      </c>
      <c r="J456" s="33">
        <v>35750</v>
      </c>
      <c r="K456" s="32" t="s">
        <v>14692</v>
      </c>
      <c r="L456" s="32" t="s">
        <v>14693</v>
      </c>
      <c r="M456" t="str">
        <f>IF(AND(LEFT(O456,9)="benchmark",LEFT(O456,18)&lt;&gt;"benchmark_suitable"),1,"")</f>
        <v/>
      </c>
      <c r="N456" t="str">
        <f t="shared" si="3"/>
        <v/>
      </c>
      <c r="O456" s="32" t="s">
        <v>14698</v>
      </c>
      <c r="Q456">
        <f>MATCH(A456,summary!A:A,0)</f>
        <v>240</v>
      </c>
    </row>
    <row r="457" spans="1:17" x14ac:dyDescent="0.2">
      <c r="A457" s="32" t="s">
        <v>14699</v>
      </c>
      <c r="B457" s="32" t="s">
        <v>14315</v>
      </c>
      <c r="D457" s="32" t="s">
        <v>14584</v>
      </c>
      <c r="E457" s="33">
        <v>3924</v>
      </c>
      <c r="F457" s="33">
        <v>3816</v>
      </c>
      <c r="G457" s="33">
        <v>0</v>
      </c>
      <c r="H457" s="33">
        <v>108</v>
      </c>
      <c r="I457" s="33">
        <v>4922</v>
      </c>
      <c r="J457" s="33">
        <v>17726</v>
      </c>
      <c r="K457" s="32" t="s">
        <v>14692</v>
      </c>
      <c r="L457" s="32" t="s">
        <v>14693</v>
      </c>
      <c r="M457" t="str">
        <f>IF(AND(LEFT(O457,9)="benchmark",LEFT(O457,18)&lt;&gt;"benchmark_suitable"),1,"")</f>
        <v/>
      </c>
      <c r="N457" t="str">
        <f t="shared" si="3"/>
        <v/>
      </c>
      <c r="O457" s="32" t="s">
        <v>14698</v>
      </c>
      <c r="Q457">
        <f>MATCH(A457,summary!A:A,0)</f>
        <v>241</v>
      </c>
    </row>
    <row r="458" spans="1:17" x14ac:dyDescent="0.2">
      <c r="A458" s="32" t="s">
        <v>14700</v>
      </c>
      <c r="B458" s="32" t="s">
        <v>14315</v>
      </c>
      <c r="D458" s="32" t="s">
        <v>14702</v>
      </c>
      <c r="E458" s="33">
        <v>319319</v>
      </c>
      <c r="F458" s="33">
        <v>316270</v>
      </c>
      <c r="G458" s="33">
        <v>3048</v>
      </c>
      <c r="H458" s="33">
        <v>1</v>
      </c>
      <c r="I458" s="33">
        <v>58085</v>
      </c>
      <c r="J458" s="33">
        <v>1382970</v>
      </c>
      <c r="K458" s="32" t="s">
        <v>14692</v>
      </c>
      <c r="L458" s="32" t="s">
        <v>14701</v>
      </c>
      <c r="M458" t="str">
        <f>IF(AND(LEFT(O458,9)="benchmark",LEFT(O458,18)&lt;&gt;"benchmark_suitable"),1,"")</f>
        <v/>
      </c>
      <c r="N458" t="str">
        <f t="shared" si="3"/>
        <v/>
      </c>
      <c r="O458" s="32" t="s">
        <v>14703</v>
      </c>
      <c r="Q458">
        <f>MATCH(A458,summary!A:A,0)</f>
        <v>242</v>
      </c>
    </row>
    <row r="459" spans="1:17" x14ac:dyDescent="0.2">
      <c r="A459" s="32" t="s">
        <v>14704</v>
      </c>
      <c r="B459" s="32" t="s">
        <v>14315</v>
      </c>
      <c r="D459" s="32" t="s">
        <v>14705</v>
      </c>
      <c r="E459" s="33">
        <v>1141653</v>
      </c>
      <c r="F459" s="33">
        <v>1137008</v>
      </c>
      <c r="G459" s="33">
        <v>4644</v>
      </c>
      <c r="H459" s="33">
        <v>1</v>
      </c>
      <c r="I459" s="33">
        <v>772872</v>
      </c>
      <c r="J459" s="33">
        <v>8611330</v>
      </c>
      <c r="K459" s="32" t="s">
        <v>14692</v>
      </c>
      <c r="L459" s="32" t="s">
        <v>14701</v>
      </c>
      <c r="M459" t="str">
        <f>IF(AND(LEFT(O459,9)="benchmark",LEFT(O459,18)&lt;&gt;"benchmark_suitable"),1,"")</f>
        <v/>
      </c>
      <c r="N459" t="str">
        <f t="shared" si="3"/>
        <v/>
      </c>
      <c r="O459" s="32" t="s">
        <v>14706</v>
      </c>
      <c r="Q459">
        <f>MATCH(A459,summary!A:A,0)</f>
        <v>243</v>
      </c>
    </row>
    <row r="460" spans="1:17" x14ac:dyDescent="0.2">
      <c r="A460" s="32" t="s">
        <v>14707</v>
      </c>
      <c r="B460" s="32" t="s">
        <v>14315</v>
      </c>
      <c r="D460" s="32" t="s">
        <v>14708</v>
      </c>
      <c r="E460" s="33">
        <v>30973</v>
      </c>
      <c r="F460" s="33">
        <v>30504</v>
      </c>
      <c r="G460" s="33">
        <v>468</v>
      </c>
      <c r="H460" s="33">
        <v>1</v>
      </c>
      <c r="I460" s="33">
        <v>6503</v>
      </c>
      <c r="J460" s="33">
        <v>134640</v>
      </c>
      <c r="K460" s="32" t="s">
        <v>14692</v>
      </c>
      <c r="L460" s="32" t="s">
        <v>14701</v>
      </c>
      <c r="M460" t="str">
        <f>IF(AND(LEFT(O460,9)="benchmark",LEFT(O460,18)&lt;&gt;"benchmark_suitable"),1,"")</f>
        <v/>
      </c>
      <c r="N460" t="str">
        <f t="shared" si="3"/>
        <v/>
      </c>
      <c r="O460" s="32" t="s">
        <v>14703</v>
      </c>
      <c r="Q460">
        <f>MATCH(A460,summary!A:A,0)</f>
        <v>244</v>
      </c>
    </row>
    <row r="461" spans="1:17" x14ac:dyDescent="0.2">
      <c r="A461" s="32" t="s">
        <v>14709</v>
      </c>
      <c r="B461" s="32" t="s">
        <v>14315</v>
      </c>
      <c r="D461" s="32" t="s">
        <v>14711</v>
      </c>
      <c r="E461" s="33">
        <v>5150</v>
      </c>
      <c r="F461" s="33">
        <v>5050</v>
      </c>
      <c r="G461" s="33">
        <v>0</v>
      </c>
      <c r="H461" s="33">
        <v>100</v>
      </c>
      <c r="I461" s="33">
        <v>10000</v>
      </c>
      <c r="J461" s="33">
        <v>29873</v>
      </c>
      <c r="K461" s="32" t="s">
        <v>14692</v>
      </c>
      <c r="L461" s="32" t="s">
        <v>14710</v>
      </c>
      <c r="M461" t="str">
        <f>IF(AND(LEFT(O461,9)="benchmark",LEFT(O461,18)&lt;&gt;"benchmark_suitable"),1,"")</f>
        <v/>
      </c>
      <c r="N461" t="str">
        <f t="shared" si="3"/>
        <v/>
      </c>
      <c r="O461" s="32" t="s">
        <v>14712</v>
      </c>
      <c r="Q461">
        <f>MATCH(A461,summary!A:A,0)</f>
        <v>245</v>
      </c>
    </row>
    <row r="462" spans="1:17" x14ac:dyDescent="0.2">
      <c r="A462" s="32" t="s">
        <v>14713</v>
      </c>
      <c r="B462" s="32" t="s">
        <v>14315</v>
      </c>
      <c r="D462" s="32" t="s">
        <v>14714</v>
      </c>
      <c r="E462" s="33">
        <v>20300</v>
      </c>
      <c r="F462" s="33">
        <v>20100</v>
      </c>
      <c r="G462" s="33">
        <v>0</v>
      </c>
      <c r="H462" s="33">
        <v>200</v>
      </c>
      <c r="I462" s="33">
        <v>40000</v>
      </c>
      <c r="J462" s="33">
        <v>119746</v>
      </c>
      <c r="K462" s="32" t="s">
        <v>14692</v>
      </c>
      <c r="L462" s="32" t="s">
        <v>14710</v>
      </c>
      <c r="M462" t="str">
        <f>IF(AND(LEFT(O462,9)="benchmark",LEFT(O462,18)&lt;&gt;"benchmark_suitable"),1,"")</f>
        <v/>
      </c>
      <c r="N462" t="str">
        <f t="shared" si="3"/>
        <v/>
      </c>
      <c r="O462" s="32" t="s">
        <v>14712</v>
      </c>
      <c r="Q462">
        <f>MATCH(A462,summary!A:A,0)</f>
        <v>246</v>
      </c>
    </row>
    <row r="463" spans="1:17" x14ac:dyDescent="0.2">
      <c r="A463" s="32" t="s">
        <v>14715</v>
      </c>
      <c r="B463" s="32" t="s">
        <v>14315</v>
      </c>
      <c r="D463" s="32" t="s">
        <v>14716</v>
      </c>
      <c r="E463" s="33">
        <v>80600</v>
      </c>
      <c r="F463" s="33">
        <v>80200</v>
      </c>
      <c r="G463" s="33">
        <v>0</v>
      </c>
      <c r="H463" s="33">
        <v>400</v>
      </c>
      <c r="I463" s="33">
        <v>160000</v>
      </c>
      <c r="J463" s="33">
        <v>479504</v>
      </c>
      <c r="K463" s="32" t="s">
        <v>14692</v>
      </c>
      <c r="L463" s="32" t="s">
        <v>14710</v>
      </c>
      <c r="M463" t="str">
        <f>IF(AND(LEFT(O463,9)="benchmark",LEFT(O463,18)&lt;&gt;"benchmark_suitable"),1,"")</f>
        <v/>
      </c>
      <c r="N463" t="str">
        <f t="shared" si="3"/>
        <v/>
      </c>
      <c r="O463" s="32" t="s">
        <v>14712</v>
      </c>
      <c r="Q463">
        <f>MATCH(A463,summary!A:A,0)</f>
        <v>247</v>
      </c>
    </row>
    <row r="464" spans="1:17" x14ac:dyDescent="0.2">
      <c r="A464" s="32" t="s">
        <v>14717</v>
      </c>
      <c r="B464" s="32" t="s">
        <v>14315</v>
      </c>
      <c r="D464" s="32" t="s">
        <v>14718</v>
      </c>
      <c r="E464" s="33">
        <v>40200</v>
      </c>
      <c r="F464" s="33">
        <v>40000</v>
      </c>
      <c r="G464" s="33">
        <v>0</v>
      </c>
      <c r="H464" s="33">
        <v>200</v>
      </c>
      <c r="I464" s="33">
        <v>99554</v>
      </c>
      <c r="J464" s="33">
        <v>298554</v>
      </c>
      <c r="K464" s="32" t="s">
        <v>14692</v>
      </c>
      <c r="L464" s="32" t="s">
        <v>14710</v>
      </c>
      <c r="M464" t="str">
        <f>IF(AND(LEFT(O464,9)="benchmark",LEFT(O464,18)&lt;&gt;"benchmark_suitable"),1,"")</f>
        <v/>
      </c>
      <c r="N464" t="str">
        <f t="shared" si="3"/>
        <v/>
      </c>
      <c r="O464" s="32" t="s">
        <v>14719</v>
      </c>
      <c r="Q464">
        <f>MATCH(A464,summary!A:A,0)</f>
        <v>248</v>
      </c>
    </row>
    <row r="465" spans="1:17" x14ac:dyDescent="0.2">
      <c r="A465" s="32" t="s">
        <v>14720</v>
      </c>
      <c r="B465" s="32" t="s">
        <v>14315</v>
      </c>
      <c r="D465" s="32" t="s">
        <v>14721</v>
      </c>
      <c r="E465" s="33">
        <v>160400</v>
      </c>
      <c r="F465" s="33">
        <v>160000</v>
      </c>
      <c r="G465" s="33">
        <v>0</v>
      </c>
      <c r="H465" s="33">
        <v>400</v>
      </c>
      <c r="I465" s="33">
        <v>399096</v>
      </c>
      <c r="J465" s="33">
        <v>1197100</v>
      </c>
      <c r="K465" s="32" t="s">
        <v>14692</v>
      </c>
      <c r="L465" s="32" t="s">
        <v>14710</v>
      </c>
      <c r="M465" t="str">
        <f>IF(AND(LEFT(O465,9)="benchmark",LEFT(O465,18)&lt;&gt;"benchmark_suitable"),1,"")</f>
        <v/>
      </c>
      <c r="N465" t="str">
        <f t="shared" si="3"/>
        <v/>
      </c>
      <c r="O465" s="32" t="s">
        <v>14719</v>
      </c>
      <c r="Q465">
        <f>MATCH(A465,summary!A:A,0)</f>
        <v>249</v>
      </c>
    </row>
    <row r="466" spans="1:17" x14ac:dyDescent="0.2">
      <c r="A466" s="32" t="s">
        <v>14722</v>
      </c>
      <c r="B466" s="32" t="s">
        <v>4531</v>
      </c>
      <c r="D466" s="33">
        <v>0</v>
      </c>
      <c r="E466" s="33">
        <v>650</v>
      </c>
      <c r="F466" s="33">
        <v>625</v>
      </c>
      <c r="G466" s="33">
        <v>25</v>
      </c>
      <c r="H466" s="33">
        <v>0</v>
      </c>
      <c r="I466" s="33">
        <v>91</v>
      </c>
      <c r="J466" s="33">
        <v>1968</v>
      </c>
      <c r="K466" s="32" t="s">
        <v>14692</v>
      </c>
      <c r="L466" s="32" t="s">
        <v>14723</v>
      </c>
      <c r="M466" t="str">
        <f>IF(AND(LEFT(O466,9)="benchmark",LEFT(O466,18)&lt;&gt;"benchmark_suitable"),1,"")</f>
        <v/>
      </c>
      <c r="N466" t="str">
        <f t="shared" si="3"/>
        <v/>
      </c>
      <c r="O466" s="32" t="s">
        <v>14724</v>
      </c>
      <c r="Q466">
        <f>MATCH(A466,summary!A:A,0)</f>
        <v>250</v>
      </c>
    </row>
    <row r="467" spans="1:17" x14ac:dyDescent="0.2">
      <c r="A467" s="32" t="s">
        <v>14725</v>
      </c>
      <c r="B467" s="32" t="s">
        <v>4531</v>
      </c>
      <c r="D467" s="32" t="s">
        <v>4356</v>
      </c>
      <c r="E467" s="33">
        <v>2450</v>
      </c>
      <c r="F467" s="33">
        <v>2401</v>
      </c>
      <c r="G467" s="33">
        <v>49</v>
      </c>
      <c r="H467" s="33">
        <v>0</v>
      </c>
      <c r="I467" s="33">
        <v>167</v>
      </c>
      <c r="J467" s="33">
        <v>7372</v>
      </c>
      <c r="K467" s="32" t="s">
        <v>14692</v>
      </c>
      <c r="L467" s="32" t="s">
        <v>14723</v>
      </c>
      <c r="M467" t="str">
        <f>IF(AND(LEFT(O467,9)="benchmark",LEFT(O467,18)&lt;&gt;"benchmark_suitable"),1,"")</f>
        <v/>
      </c>
      <c r="N467" t="str">
        <f t="shared" si="3"/>
        <v/>
      </c>
      <c r="O467" s="32" t="s">
        <v>14726</v>
      </c>
      <c r="Q467">
        <f>MATCH(A467,summary!A:A,0)</f>
        <v>251</v>
      </c>
    </row>
    <row r="468" spans="1:17" x14ac:dyDescent="0.2">
      <c r="A468" s="32" t="s">
        <v>4389</v>
      </c>
      <c r="B468" s="32" t="s">
        <v>4530</v>
      </c>
      <c r="D468" s="33">
        <v>138</v>
      </c>
      <c r="E468" s="33">
        <v>34219</v>
      </c>
      <c r="F468" s="33">
        <v>33960</v>
      </c>
      <c r="G468" s="33">
        <v>258</v>
      </c>
      <c r="H468" s="33">
        <v>1</v>
      </c>
      <c r="I468" s="33">
        <v>3707</v>
      </c>
      <c r="J468" s="33">
        <v>104792</v>
      </c>
      <c r="K468" s="32" t="s">
        <v>14289</v>
      </c>
      <c r="L468" s="32" t="s">
        <v>14290</v>
      </c>
      <c r="M468">
        <f>IF(AND(LEFT(O468,9)="benchmark",LEFT(O468,18)&lt;&gt;"benchmark_suitable"),1,"")</f>
        <v>1</v>
      </c>
      <c r="N468">
        <f t="shared" si="3"/>
        <v>1</v>
      </c>
      <c r="O468" s="32" t="s">
        <v>14727</v>
      </c>
      <c r="Q468">
        <f>MATCH(A468,summary!A:A,0)</f>
        <v>252</v>
      </c>
    </row>
    <row r="469" spans="1:17" x14ac:dyDescent="0.2">
      <c r="A469" s="32" t="s">
        <v>836</v>
      </c>
      <c r="B469" s="32" t="s">
        <v>4530</v>
      </c>
      <c r="D469" s="34">
        <v>405935.18</v>
      </c>
      <c r="E469" s="33">
        <v>1298</v>
      </c>
      <c r="F469" s="33">
        <v>1254</v>
      </c>
      <c r="G469" s="33">
        <v>0</v>
      </c>
      <c r="H469" s="33">
        <v>44</v>
      </c>
      <c r="I469" s="33">
        <v>363</v>
      </c>
      <c r="J469" s="33">
        <v>2944</v>
      </c>
      <c r="K469" s="32" t="s">
        <v>14289</v>
      </c>
      <c r="L469" s="32" t="s">
        <v>14290</v>
      </c>
      <c r="M469" t="str">
        <f>IF(AND(LEFT(O469,9)="benchmark",LEFT(O469,18)&lt;&gt;"benchmark_suitable"),1,"")</f>
        <v/>
      </c>
      <c r="N469" t="str">
        <f t="shared" si="3"/>
        <v/>
      </c>
      <c r="O469" s="32" t="s">
        <v>14728</v>
      </c>
      <c r="Q469">
        <f>MATCH(A469,summary!A:A,0)</f>
        <v>253</v>
      </c>
    </row>
    <row r="470" spans="1:17" x14ac:dyDescent="0.2">
      <c r="A470" s="32" t="s">
        <v>14729</v>
      </c>
      <c r="B470" s="32" t="s">
        <v>4530</v>
      </c>
      <c r="D470" s="33">
        <v>0</v>
      </c>
      <c r="E470" s="33">
        <v>12877</v>
      </c>
      <c r="F470" s="33">
        <v>4821</v>
      </c>
      <c r="G470" s="33">
        <v>4443</v>
      </c>
      <c r="H470" s="33">
        <v>3613</v>
      </c>
      <c r="I470" s="33">
        <v>17518</v>
      </c>
      <c r="J470" s="33">
        <v>33300</v>
      </c>
      <c r="K470" s="32" t="s">
        <v>14360</v>
      </c>
      <c r="L470" s="32" t="s">
        <v>14730</v>
      </c>
      <c r="M470" t="str">
        <f>IF(AND(LEFT(O470,9)="benchmark",LEFT(O470,18)&lt;&gt;"benchmark_suitable"),1,"")</f>
        <v/>
      </c>
      <c r="N470" t="str">
        <f t="shared" si="3"/>
        <v/>
      </c>
      <c r="O470" s="32" t="s">
        <v>14731</v>
      </c>
      <c r="Q470">
        <f>MATCH(A470,summary!A:A,0)</f>
        <v>254</v>
      </c>
    </row>
    <row r="471" spans="1:17" x14ac:dyDescent="0.2">
      <c r="A471" s="32" t="s">
        <v>14732</v>
      </c>
      <c r="B471" s="32" t="s">
        <v>4530</v>
      </c>
      <c r="D471" s="33">
        <v>253</v>
      </c>
      <c r="E471" s="33">
        <v>17847</v>
      </c>
      <c r="F471" s="33">
        <v>8849</v>
      </c>
      <c r="G471" s="33">
        <v>8998</v>
      </c>
      <c r="H471" s="33">
        <v>0</v>
      </c>
      <c r="I471" s="33">
        <v>27264</v>
      </c>
      <c r="J471" s="33">
        <v>46454</v>
      </c>
      <c r="K471" s="32" t="s">
        <v>14360</v>
      </c>
      <c r="L471" s="32" t="s">
        <v>14733</v>
      </c>
      <c r="M471" t="str">
        <f>IF(AND(LEFT(O471,9)="benchmark",LEFT(O471,18)&lt;&gt;"benchmark_suitable"),1,"")</f>
        <v/>
      </c>
      <c r="N471" t="str">
        <f t="shared" si="3"/>
        <v/>
      </c>
      <c r="O471" s="32" t="s">
        <v>14734</v>
      </c>
      <c r="Q471">
        <f>MATCH(A471,summary!A:A,0)</f>
        <v>258</v>
      </c>
    </row>
    <row r="472" spans="1:17" x14ac:dyDescent="0.2">
      <c r="A472" s="32" t="s">
        <v>4008</v>
      </c>
      <c r="B472" s="32" t="s">
        <v>4530</v>
      </c>
      <c r="D472" s="33">
        <v>1201500</v>
      </c>
      <c r="E472" s="33">
        <v>18</v>
      </c>
      <c r="F472" s="33">
        <v>0</v>
      </c>
      <c r="G472" s="33">
        <v>11</v>
      </c>
      <c r="H472" s="33">
        <v>7</v>
      </c>
      <c r="I472" s="33">
        <v>18</v>
      </c>
      <c r="J472" s="33">
        <v>46</v>
      </c>
      <c r="K472" s="32" t="s">
        <v>14289</v>
      </c>
      <c r="L472" s="32" t="s">
        <v>14290</v>
      </c>
      <c r="M472" t="str">
        <f>IF(AND(LEFT(O472,9)="benchmark",LEFT(O472,18)&lt;&gt;"benchmark_suitable"),1,"")</f>
        <v/>
      </c>
      <c r="N472" t="str">
        <f t="shared" si="3"/>
        <v/>
      </c>
      <c r="O472" s="32" t="s">
        <v>14735</v>
      </c>
      <c r="Q472">
        <f>MATCH(A472,summary!A:A,0)</f>
        <v>259</v>
      </c>
    </row>
    <row r="473" spans="1:17" x14ac:dyDescent="0.2">
      <c r="A473" s="32" t="s">
        <v>14736</v>
      </c>
      <c r="B473" s="32" t="s">
        <v>4530</v>
      </c>
      <c r="D473" s="32" t="s">
        <v>4356</v>
      </c>
      <c r="E473" s="33">
        <v>18</v>
      </c>
      <c r="F473" s="33">
        <v>0</v>
      </c>
      <c r="G473" s="33">
        <v>11</v>
      </c>
      <c r="H473" s="33">
        <v>7</v>
      </c>
      <c r="I473" s="33">
        <v>19</v>
      </c>
      <c r="J473" s="33">
        <v>64</v>
      </c>
      <c r="K473" s="32" t="s">
        <v>14289</v>
      </c>
      <c r="L473" s="32" t="s">
        <v>14290</v>
      </c>
      <c r="M473" t="str">
        <f>IF(AND(LEFT(O473,9)="benchmark",LEFT(O473,18)&lt;&gt;"benchmark_suitable"),1,"")</f>
        <v/>
      </c>
      <c r="N473" t="str">
        <f t="shared" si="3"/>
        <v/>
      </c>
      <c r="O473" s="32" t="s">
        <v>14737</v>
      </c>
      <c r="Q473">
        <f>MATCH(A473,summary!A:A,0)</f>
        <v>260</v>
      </c>
    </row>
    <row r="474" spans="1:17" x14ac:dyDescent="0.2">
      <c r="A474" s="32" t="s">
        <v>14738</v>
      </c>
      <c r="B474" s="32" t="s">
        <v>4530</v>
      </c>
      <c r="D474" s="33">
        <v>44316</v>
      </c>
      <c r="E474" s="33">
        <v>1480</v>
      </c>
      <c r="F474" s="33">
        <v>740</v>
      </c>
      <c r="G474" s="33">
        <v>0</v>
      </c>
      <c r="H474" s="33">
        <v>740</v>
      </c>
      <c r="I474" s="33">
        <v>940</v>
      </c>
      <c r="J474" s="33">
        <v>2960</v>
      </c>
      <c r="K474" s="32" t="s">
        <v>14289</v>
      </c>
      <c r="L474" s="32" t="s">
        <v>14739</v>
      </c>
      <c r="M474" t="str">
        <f>IF(AND(LEFT(O474,9)="benchmark",LEFT(O474,18)&lt;&gt;"benchmark_suitable"),1,"")</f>
        <v/>
      </c>
      <c r="N474">
        <f t="shared" si="3"/>
        <v>1</v>
      </c>
      <c r="O474" s="32" t="s">
        <v>14417</v>
      </c>
      <c r="Q474">
        <f>MATCH(A474,summary!A:A,0)</f>
        <v>261</v>
      </c>
    </row>
    <row r="475" spans="1:17" x14ac:dyDescent="0.2">
      <c r="A475" s="32" t="s">
        <v>14740</v>
      </c>
      <c r="B475" s="32" t="s">
        <v>4530</v>
      </c>
      <c r="D475" s="32" t="s">
        <v>4356</v>
      </c>
      <c r="E475" s="33">
        <v>48</v>
      </c>
      <c r="F475" s="33">
        <v>24</v>
      </c>
      <c r="G475" s="33">
        <v>0</v>
      </c>
      <c r="H475" s="33">
        <v>24</v>
      </c>
      <c r="I475" s="33">
        <v>41</v>
      </c>
      <c r="J475" s="33">
        <v>144</v>
      </c>
      <c r="K475" s="32" t="s">
        <v>14289</v>
      </c>
      <c r="L475" s="32" t="s">
        <v>14290</v>
      </c>
      <c r="M475" t="str">
        <f>IF(AND(LEFT(O475,9)="benchmark",LEFT(O475,18)&lt;&gt;"benchmark_suitable"),1,"")</f>
        <v/>
      </c>
      <c r="N475" t="str">
        <f t="shared" si="3"/>
        <v/>
      </c>
      <c r="O475" s="32" t="s">
        <v>14741</v>
      </c>
      <c r="Q475">
        <f>MATCH(A475,summary!A:A,0)</f>
        <v>263</v>
      </c>
    </row>
    <row r="476" spans="1:17" x14ac:dyDescent="0.2">
      <c r="A476" s="32" t="s">
        <v>14742</v>
      </c>
      <c r="B476" s="32" t="s">
        <v>14315</v>
      </c>
      <c r="D476" s="32" t="s">
        <v>14745</v>
      </c>
      <c r="E476" s="33">
        <v>10920</v>
      </c>
      <c r="F476" s="33">
        <v>4053</v>
      </c>
      <c r="G476" s="33">
        <v>0</v>
      </c>
      <c r="H476" s="33">
        <v>6867</v>
      </c>
      <c r="I476" s="33">
        <v>27695</v>
      </c>
      <c r="J476" s="33">
        <v>201348</v>
      </c>
      <c r="K476" s="32" t="s">
        <v>14743</v>
      </c>
      <c r="L476" s="32" t="s">
        <v>14744</v>
      </c>
      <c r="M476" t="str">
        <f>IF(AND(LEFT(O476,9)="benchmark",LEFT(O476,18)&lt;&gt;"benchmark_suitable"),1,"")</f>
        <v/>
      </c>
      <c r="N476" t="str">
        <f t="shared" si="3"/>
        <v/>
      </c>
      <c r="O476" s="32" t="s">
        <v>14746</v>
      </c>
      <c r="Q476">
        <f>MATCH(A476,summary!A:A,0)</f>
        <v>264</v>
      </c>
    </row>
    <row r="477" spans="1:17" x14ac:dyDescent="0.2">
      <c r="A477" s="32" t="s">
        <v>14747</v>
      </c>
      <c r="B477" s="32" t="s">
        <v>4530</v>
      </c>
      <c r="D477" s="32">
        <v>983.03948830000002</v>
      </c>
      <c r="E477" s="33">
        <v>10752</v>
      </c>
      <c r="F477" s="33">
        <v>3716</v>
      </c>
      <c r="G477" s="33">
        <v>0</v>
      </c>
      <c r="H477" s="33">
        <v>7036</v>
      </c>
      <c r="I477" s="33">
        <v>27169</v>
      </c>
      <c r="J477" s="33">
        <v>200460</v>
      </c>
      <c r="K477" s="32" t="s">
        <v>14743</v>
      </c>
      <c r="L477" s="32" t="s">
        <v>14744</v>
      </c>
      <c r="M477" t="str">
        <f>IF(AND(LEFT(O477,9)="benchmark",LEFT(O477,18)&lt;&gt;"benchmark_suitable"),1,"")</f>
        <v/>
      </c>
      <c r="N477" t="str">
        <f t="shared" si="3"/>
        <v/>
      </c>
      <c r="O477" s="32" t="s">
        <v>14746</v>
      </c>
      <c r="Q477">
        <f>MATCH(A477,summary!A:A,0)</f>
        <v>265</v>
      </c>
    </row>
    <row r="478" spans="1:17" x14ac:dyDescent="0.2">
      <c r="A478" s="32" t="s">
        <v>14748</v>
      </c>
      <c r="B478" s="32" t="s">
        <v>4530</v>
      </c>
      <c r="D478" s="32">
        <v>2310.0993130000002</v>
      </c>
      <c r="E478" s="33">
        <v>10752</v>
      </c>
      <c r="F478" s="33">
        <v>3717</v>
      </c>
      <c r="G478" s="33">
        <v>0</v>
      </c>
      <c r="H478" s="33">
        <v>7035</v>
      </c>
      <c r="I478" s="33">
        <v>27169</v>
      </c>
      <c r="J478" s="33">
        <v>200463</v>
      </c>
      <c r="K478" s="32" t="s">
        <v>14743</v>
      </c>
      <c r="L478" s="32" t="s">
        <v>14744</v>
      </c>
      <c r="M478" t="str">
        <f>IF(AND(LEFT(O478,9)="benchmark",LEFT(O478,18)&lt;&gt;"benchmark_suitable"),1,"")</f>
        <v/>
      </c>
      <c r="N478" t="str">
        <f t="shared" si="3"/>
        <v/>
      </c>
      <c r="O478" s="32" t="s">
        <v>14746</v>
      </c>
      <c r="Q478">
        <f>MATCH(A478,summary!A:A,0)</f>
        <v>266</v>
      </c>
    </row>
    <row r="479" spans="1:17" x14ac:dyDescent="0.2">
      <c r="A479" s="32" t="s">
        <v>14749</v>
      </c>
      <c r="B479" s="32" t="s">
        <v>4530</v>
      </c>
      <c r="D479" s="32">
        <v>1628548.297</v>
      </c>
      <c r="E479" s="33">
        <v>29568</v>
      </c>
      <c r="F479" s="33">
        <v>7389</v>
      </c>
      <c r="G479" s="33">
        <v>0</v>
      </c>
      <c r="H479" s="33">
        <v>22179</v>
      </c>
      <c r="I479" s="33">
        <v>73448</v>
      </c>
      <c r="J479" s="33">
        <v>282846</v>
      </c>
      <c r="K479" s="32" t="s">
        <v>14743</v>
      </c>
      <c r="L479" s="32" t="s">
        <v>14744</v>
      </c>
      <c r="M479" t="str">
        <f>IF(AND(LEFT(O479,9)="benchmark",LEFT(O479,18)&lt;&gt;"benchmark_suitable"),1,"")</f>
        <v/>
      </c>
      <c r="N479" t="str">
        <f t="shared" si="3"/>
        <v/>
      </c>
      <c r="O479" s="32" t="s">
        <v>14750</v>
      </c>
      <c r="Q479">
        <f>MATCH(A479,summary!A:A,0)</f>
        <v>267</v>
      </c>
    </row>
    <row r="480" spans="1:17" x14ac:dyDescent="0.2">
      <c r="A480" s="32" t="s">
        <v>14751</v>
      </c>
      <c r="B480" s="32" t="s">
        <v>4530</v>
      </c>
      <c r="D480" s="32">
        <v>1375631.6629999999</v>
      </c>
      <c r="E480" s="33">
        <v>29568</v>
      </c>
      <c r="F480" s="33">
        <v>6826</v>
      </c>
      <c r="G480" s="33">
        <v>0</v>
      </c>
      <c r="H480" s="33">
        <v>22742</v>
      </c>
      <c r="I480" s="33">
        <v>72728</v>
      </c>
      <c r="J480" s="33">
        <v>280740</v>
      </c>
      <c r="K480" s="32" t="s">
        <v>14743</v>
      </c>
      <c r="L480" s="32" t="s">
        <v>14744</v>
      </c>
      <c r="M480" t="str">
        <f>IF(AND(LEFT(O480,9)="benchmark",LEFT(O480,18)&lt;&gt;"benchmark_suitable"),1,"")</f>
        <v/>
      </c>
      <c r="N480" t="str">
        <f t="shared" si="3"/>
        <v/>
      </c>
      <c r="O480" s="32" t="s">
        <v>14752</v>
      </c>
      <c r="Q480">
        <f>MATCH(A480,summary!A:A,0)</f>
        <v>268</v>
      </c>
    </row>
    <row r="481" spans="1:17" x14ac:dyDescent="0.2">
      <c r="A481" s="32" t="s">
        <v>4009</v>
      </c>
      <c r="B481" s="32" t="s">
        <v>4530</v>
      </c>
      <c r="D481" s="32">
        <v>112313.3627</v>
      </c>
      <c r="E481" s="33">
        <v>870</v>
      </c>
      <c r="F481" s="33">
        <v>144</v>
      </c>
      <c r="G481" s="33">
        <v>6</v>
      </c>
      <c r="H481" s="33">
        <v>720</v>
      </c>
      <c r="I481" s="33">
        <v>780</v>
      </c>
      <c r="J481" s="33">
        <v>2592</v>
      </c>
      <c r="K481" s="32" t="s">
        <v>14289</v>
      </c>
      <c r="L481" s="32" t="s">
        <v>14290</v>
      </c>
      <c r="M481" t="str">
        <f>IF(AND(LEFT(O481,9)="benchmark",LEFT(O481,18)&lt;&gt;"benchmark_suitable"),1,"")</f>
        <v/>
      </c>
      <c r="N481" t="str">
        <f t="shared" si="3"/>
        <v/>
      </c>
      <c r="O481" s="32" t="s">
        <v>14753</v>
      </c>
      <c r="Q481">
        <f>MATCH(A481,summary!A:A,0)</f>
        <v>269</v>
      </c>
    </row>
    <row r="482" spans="1:17" x14ac:dyDescent="0.2">
      <c r="A482" s="32" t="s">
        <v>4390</v>
      </c>
      <c r="B482" s="32" t="s">
        <v>4530</v>
      </c>
      <c r="D482" s="32">
        <v>-4783.7333920000001</v>
      </c>
      <c r="E482" s="33">
        <v>41</v>
      </c>
      <c r="F482" s="33">
        <v>0</v>
      </c>
      <c r="G482" s="33">
        <v>41</v>
      </c>
      <c r="H482" s="33">
        <v>0</v>
      </c>
      <c r="I482" s="33">
        <v>24</v>
      </c>
      <c r="J482" s="33">
        <v>922</v>
      </c>
      <c r="K482" s="32" t="s">
        <v>14754</v>
      </c>
      <c r="L482" s="32" t="s">
        <v>14755</v>
      </c>
      <c r="M482">
        <f>IF(AND(LEFT(O482,9)="benchmark",LEFT(O482,18)&lt;&gt;"benchmark_suitable"),1,"")</f>
        <v>1</v>
      </c>
      <c r="N482">
        <f t="shared" si="3"/>
        <v>1</v>
      </c>
      <c r="O482" s="32" t="s">
        <v>14756</v>
      </c>
      <c r="Q482">
        <f>MATCH(A482,summary!A:A,0)</f>
        <v>270</v>
      </c>
    </row>
    <row r="483" spans="1:17" x14ac:dyDescent="0.2">
      <c r="A483" s="32" t="s">
        <v>14757</v>
      </c>
      <c r="B483" s="32" t="s">
        <v>4530</v>
      </c>
      <c r="D483" s="32">
        <v>-9476.155197</v>
      </c>
      <c r="E483" s="33">
        <v>28</v>
      </c>
      <c r="F483" s="33">
        <v>0</v>
      </c>
      <c r="G483" s="33">
        <v>28</v>
      </c>
      <c r="H483" s="33">
        <v>0</v>
      </c>
      <c r="I483" s="33">
        <v>24</v>
      </c>
      <c r="J483" s="33">
        <v>672</v>
      </c>
      <c r="K483" s="32" t="s">
        <v>14754</v>
      </c>
      <c r="L483" s="32" t="s">
        <v>14755</v>
      </c>
      <c r="M483" t="str">
        <f>IF(AND(LEFT(O483,9)="benchmark",LEFT(O483,18)&lt;&gt;"benchmark_suitable"),1,"")</f>
        <v/>
      </c>
      <c r="N483" t="str">
        <f t="shared" si="3"/>
        <v/>
      </c>
      <c r="O483" s="32" t="s">
        <v>14758</v>
      </c>
      <c r="Q483">
        <f>MATCH(A483,summary!A:A,0)</f>
        <v>271</v>
      </c>
    </row>
    <row r="484" spans="1:17" x14ac:dyDescent="0.2">
      <c r="A484" s="32" t="s">
        <v>14759</v>
      </c>
      <c r="B484" s="32" t="s">
        <v>4530</v>
      </c>
      <c r="D484" s="32">
        <v>2361.4541949999998</v>
      </c>
      <c r="E484" s="33">
        <v>35</v>
      </c>
      <c r="F484" s="33">
        <v>0</v>
      </c>
      <c r="G484" s="33">
        <v>35</v>
      </c>
      <c r="H484" s="33">
        <v>0</v>
      </c>
      <c r="I484" s="33">
        <v>28</v>
      </c>
      <c r="J484" s="33">
        <v>945</v>
      </c>
      <c r="K484" s="32" t="s">
        <v>14754</v>
      </c>
      <c r="L484" s="32" t="s">
        <v>14755</v>
      </c>
      <c r="M484" t="str">
        <f>IF(AND(LEFT(O484,9)="benchmark",LEFT(O484,18)&lt;&gt;"benchmark_suitable"),1,"")</f>
        <v/>
      </c>
      <c r="N484">
        <f t="shared" si="3"/>
        <v>1</v>
      </c>
      <c r="O484" s="32" t="s">
        <v>14760</v>
      </c>
      <c r="Q484">
        <f>MATCH(A484,summary!A:A,0)</f>
        <v>272</v>
      </c>
    </row>
    <row r="485" spans="1:17" x14ac:dyDescent="0.2">
      <c r="A485" s="32" t="s">
        <v>14761</v>
      </c>
      <c r="B485" s="32" t="s">
        <v>4530</v>
      </c>
      <c r="D485" s="32">
        <v>-4606.6796100000001</v>
      </c>
      <c r="E485" s="33">
        <v>29</v>
      </c>
      <c r="F485" s="33">
        <v>0</v>
      </c>
      <c r="G485" s="33">
        <v>29</v>
      </c>
      <c r="H485" s="33">
        <v>0</v>
      </c>
      <c r="I485" s="33">
        <v>46</v>
      </c>
      <c r="J485" s="33">
        <v>1303</v>
      </c>
      <c r="K485" s="32" t="s">
        <v>14754</v>
      </c>
      <c r="L485" s="32" t="s">
        <v>14755</v>
      </c>
      <c r="M485" t="str">
        <f>IF(AND(LEFT(O485,9)="benchmark",LEFT(O485,18)&lt;&gt;"benchmark_suitable"),1,"")</f>
        <v/>
      </c>
      <c r="N485">
        <f t="shared" si="3"/>
        <v>1</v>
      </c>
      <c r="O485" s="32" t="s">
        <v>14760</v>
      </c>
      <c r="Q485">
        <f>MATCH(A485,summary!A:A,0)</f>
        <v>273</v>
      </c>
    </row>
    <row r="486" spans="1:17" x14ac:dyDescent="0.2">
      <c r="A486" s="32" t="s">
        <v>4391</v>
      </c>
      <c r="B486" s="32" t="s">
        <v>4530</v>
      </c>
      <c r="D486" s="32">
        <v>6840.9656420000001</v>
      </c>
      <c r="E486" s="33">
        <v>30</v>
      </c>
      <c r="F486" s="33">
        <v>0</v>
      </c>
      <c r="G486" s="33">
        <v>30</v>
      </c>
      <c r="H486" s="33">
        <v>0</v>
      </c>
      <c r="I486" s="33">
        <v>27</v>
      </c>
      <c r="J486" s="33">
        <v>532</v>
      </c>
      <c r="K486" s="32" t="s">
        <v>14754</v>
      </c>
      <c r="L486" s="32" t="s">
        <v>14755</v>
      </c>
      <c r="M486">
        <f>IF(AND(LEFT(O486,9)="benchmark",LEFT(O486,18)&lt;&gt;"benchmark_suitable"),1,"")</f>
        <v>1</v>
      </c>
      <c r="N486">
        <f t="shared" si="3"/>
        <v>1</v>
      </c>
      <c r="O486" s="32" t="s">
        <v>14762</v>
      </c>
      <c r="Q486">
        <f>MATCH(A486,summary!A:A,0)</f>
        <v>274</v>
      </c>
    </row>
    <row r="487" spans="1:17" x14ac:dyDescent="0.2">
      <c r="A487" s="32" t="s">
        <v>14763</v>
      </c>
      <c r="B487" s="32" t="s">
        <v>14315</v>
      </c>
      <c r="D487" s="32" t="s">
        <v>14766</v>
      </c>
      <c r="E487" s="33">
        <v>3484</v>
      </c>
      <c r="F487" s="33">
        <v>3482</v>
      </c>
      <c r="G487" s="33">
        <v>1</v>
      </c>
      <c r="H487" s="33">
        <v>1</v>
      </c>
      <c r="I487" s="33">
        <v>32047</v>
      </c>
      <c r="J487" s="33">
        <v>401147</v>
      </c>
      <c r="K487" s="32" t="s">
        <v>14764</v>
      </c>
      <c r="L487" s="32" t="s">
        <v>14765</v>
      </c>
      <c r="M487" t="str">
        <f>IF(AND(LEFT(O487,9)="benchmark",LEFT(O487,18)&lt;&gt;"benchmark_suitable"),1,"")</f>
        <v/>
      </c>
      <c r="N487" t="str">
        <f t="shared" si="3"/>
        <v/>
      </c>
      <c r="O487" s="32" t="s">
        <v>14767</v>
      </c>
      <c r="Q487">
        <f>MATCH(A487,summary!A:A,0)</f>
        <v>275</v>
      </c>
    </row>
    <row r="488" spans="1:17" x14ac:dyDescent="0.2">
      <c r="A488" s="32" t="s">
        <v>14768</v>
      </c>
      <c r="B488" s="32" t="s">
        <v>14315</v>
      </c>
      <c r="D488" s="32" t="s">
        <v>14769</v>
      </c>
      <c r="E488" s="33">
        <v>14380</v>
      </c>
      <c r="F488" s="33">
        <v>14378</v>
      </c>
      <c r="G488" s="33">
        <v>1</v>
      </c>
      <c r="H488" s="33">
        <v>1</v>
      </c>
      <c r="I488" s="33">
        <v>94735</v>
      </c>
      <c r="J488" s="33">
        <v>332877</v>
      </c>
      <c r="K488" s="32" t="s">
        <v>14764</v>
      </c>
      <c r="L488" s="32" t="s">
        <v>14765</v>
      </c>
      <c r="M488" t="str">
        <f>IF(AND(LEFT(O488,9)="benchmark",LEFT(O488,18)&lt;&gt;"benchmark_suitable"),1,"")</f>
        <v/>
      </c>
      <c r="N488" t="str">
        <f t="shared" si="3"/>
        <v/>
      </c>
      <c r="O488" s="32" t="s">
        <v>14767</v>
      </c>
      <c r="Q488">
        <f>MATCH(A488,summary!A:A,0)</f>
        <v>276</v>
      </c>
    </row>
    <row r="489" spans="1:17" x14ac:dyDescent="0.2">
      <c r="A489" s="32" t="s">
        <v>14770</v>
      </c>
      <c r="B489" s="32" t="s">
        <v>14315</v>
      </c>
      <c r="D489" s="32" t="s">
        <v>14771</v>
      </c>
      <c r="E489" s="33">
        <v>3484</v>
      </c>
      <c r="F489" s="33">
        <v>3482</v>
      </c>
      <c r="G489" s="33">
        <v>1</v>
      </c>
      <c r="H489" s="33">
        <v>1</v>
      </c>
      <c r="I489" s="33">
        <v>32073</v>
      </c>
      <c r="J489" s="33">
        <v>401199</v>
      </c>
      <c r="K489" s="32" t="s">
        <v>14764</v>
      </c>
      <c r="L489" s="32" t="s">
        <v>14765</v>
      </c>
      <c r="M489" t="str">
        <f>IF(AND(LEFT(O489,9)="benchmark",LEFT(O489,18)&lt;&gt;"benchmark_suitable"),1,"")</f>
        <v/>
      </c>
      <c r="N489" t="str">
        <f t="shared" si="3"/>
        <v/>
      </c>
      <c r="O489" s="32" t="s">
        <v>14772</v>
      </c>
      <c r="Q489">
        <f>MATCH(A489,summary!A:A,0)</f>
        <v>277</v>
      </c>
    </row>
    <row r="490" spans="1:17" x14ac:dyDescent="0.2">
      <c r="A490" s="32" t="s">
        <v>14773</v>
      </c>
      <c r="B490" s="32" t="s">
        <v>14315</v>
      </c>
      <c r="D490" s="32" t="s">
        <v>14774</v>
      </c>
      <c r="E490" s="33">
        <v>12912</v>
      </c>
      <c r="F490" s="33">
        <v>12910</v>
      </c>
      <c r="G490" s="33">
        <v>1</v>
      </c>
      <c r="H490" s="33">
        <v>1</v>
      </c>
      <c r="I490" s="33">
        <v>78472</v>
      </c>
      <c r="J490" s="33">
        <v>275855</v>
      </c>
      <c r="K490" s="32" t="s">
        <v>14764</v>
      </c>
      <c r="L490" s="32" t="s">
        <v>14765</v>
      </c>
      <c r="M490" t="str">
        <f>IF(AND(LEFT(O490,9)="benchmark",LEFT(O490,18)&lt;&gt;"benchmark_suitable"),1,"")</f>
        <v/>
      </c>
      <c r="N490" t="str">
        <f t="shared" si="3"/>
        <v/>
      </c>
      <c r="O490" s="32" t="s">
        <v>14775</v>
      </c>
      <c r="Q490">
        <f>MATCH(A490,summary!A:A,0)</f>
        <v>278</v>
      </c>
    </row>
    <row r="491" spans="1:17" x14ac:dyDescent="0.2">
      <c r="A491" s="32" t="s">
        <v>14776</v>
      </c>
      <c r="B491" s="32" t="s">
        <v>14315</v>
      </c>
      <c r="D491" s="32" t="s">
        <v>14771</v>
      </c>
      <c r="E491" s="33">
        <v>3379</v>
      </c>
      <c r="F491" s="33">
        <v>3377</v>
      </c>
      <c r="G491" s="33">
        <v>1</v>
      </c>
      <c r="H491" s="33">
        <v>1</v>
      </c>
      <c r="I491" s="33">
        <v>20538</v>
      </c>
      <c r="J491" s="33">
        <v>72579</v>
      </c>
      <c r="K491" s="32" t="s">
        <v>14764</v>
      </c>
      <c r="L491" s="32" t="s">
        <v>14765</v>
      </c>
      <c r="M491" t="str">
        <f>IF(AND(LEFT(O491,9)="benchmark",LEFT(O491,18)&lt;&gt;"benchmark_suitable"),1,"")</f>
        <v/>
      </c>
      <c r="N491" t="str">
        <f t="shared" si="3"/>
        <v/>
      </c>
      <c r="O491" s="32" t="s">
        <v>14775</v>
      </c>
      <c r="Q491">
        <f>MATCH(A491,summary!A:A,0)</f>
        <v>279</v>
      </c>
    </row>
    <row r="492" spans="1:17" x14ac:dyDescent="0.2">
      <c r="A492" s="32" t="s">
        <v>14777</v>
      </c>
      <c r="B492" s="32" t="s">
        <v>14315</v>
      </c>
      <c r="D492" s="32" t="s">
        <v>14780</v>
      </c>
      <c r="E492" s="33">
        <v>4892</v>
      </c>
      <c r="F492" s="33">
        <v>0</v>
      </c>
      <c r="G492" s="33">
        <v>540</v>
      </c>
      <c r="H492" s="33">
        <v>4352</v>
      </c>
      <c r="I492" s="33">
        <v>545</v>
      </c>
      <c r="J492" s="33">
        <v>14285</v>
      </c>
      <c r="K492" s="32" t="s">
        <v>14778</v>
      </c>
      <c r="L492" s="32" t="s">
        <v>14779</v>
      </c>
      <c r="M492" t="str">
        <f>IF(AND(LEFT(O492,9)="benchmark",LEFT(O492,18)&lt;&gt;"benchmark_suitable"),1,"")</f>
        <v/>
      </c>
      <c r="N492" t="str">
        <f t="shared" si="3"/>
        <v/>
      </c>
      <c r="O492" s="32" t="s">
        <v>14292</v>
      </c>
      <c r="Q492">
        <f>MATCH(A492,summary!A:A,0)</f>
        <v>281</v>
      </c>
    </row>
    <row r="493" spans="1:17" x14ac:dyDescent="0.2">
      <c r="A493" s="32" t="s">
        <v>14781</v>
      </c>
      <c r="B493" s="32" t="s">
        <v>4531</v>
      </c>
      <c r="D493" s="32">
        <v>8942.6327999999994</v>
      </c>
      <c r="E493" s="33">
        <v>4892</v>
      </c>
      <c r="F493" s="33">
        <v>0</v>
      </c>
      <c r="G493" s="33">
        <v>540</v>
      </c>
      <c r="H493" s="33">
        <v>4352</v>
      </c>
      <c r="I493" s="33">
        <v>545</v>
      </c>
      <c r="J493" s="33">
        <v>14285</v>
      </c>
      <c r="K493" s="32" t="s">
        <v>14778</v>
      </c>
      <c r="L493" s="32" t="s">
        <v>14779</v>
      </c>
      <c r="M493" t="str">
        <f>IF(AND(LEFT(O493,9)="benchmark",LEFT(O493,18)&lt;&gt;"benchmark_suitable"),1,"")</f>
        <v/>
      </c>
      <c r="N493" t="str">
        <f t="shared" si="3"/>
        <v/>
      </c>
      <c r="O493" s="32" t="s">
        <v>14292</v>
      </c>
      <c r="Q493">
        <f>MATCH(A493,summary!A:A,0)</f>
        <v>282</v>
      </c>
    </row>
    <row r="494" spans="1:17" x14ac:dyDescent="0.2">
      <c r="A494" s="32" t="s">
        <v>14782</v>
      </c>
      <c r="B494" s="32" t="s">
        <v>14315</v>
      </c>
      <c r="D494" s="32" t="s">
        <v>14783</v>
      </c>
      <c r="E494" s="33">
        <v>22414</v>
      </c>
      <c r="F494" s="33">
        <v>0</v>
      </c>
      <c r="G494" s="33">
        <v>18062</v>
      </c>
      <c r="H494" s="33">
        <v>4352</v>
      </c>
      <c r="I494" s="33">
        <v>499</v>
      </c>
      <c r="J494" s="33">
        <v>172035</v>
      </c>
      <c r="K494" s="32" t="s">
        <v>14778</v>
      </c>
      <c r="L494" s="32" t="s">
        <v>14779</v>
      </c>
      <c r="M494" t="str">
        <f>IF(AND(LEFT(O494,9)="benchmark",LEFT(O494,18)&lt;&gt;"benchmark_suitable"),1,"")</f>
        <v/>
      </c>
      <c r="N494" t="str">
        <f t="shared" si="3"/>
        <v/>
      </c>
      <c r="O494" s="32" t="s">
        <v>14292</v>
      </c>
      <c r="Q494">
        <f>MATCH(A494,summary!A:A,0)</f>
        <v>283</v>
      </c>
    </row>
    <row r="495" spans="1:17" x14ac:dyDescent="0.2">
      <c r="A495" s="32" t="s">
        <v>14784</v>
      </c>
      <c r="B495" s="32" t="s">
        <v>14315</v>
      </c>
      <c r="D495" s="32" t="s">
        <v>14785</v>
      </c>
      <c r="E495" s="33">
        <v>22414</v>
      </c>
      <c r="F495" s="33">
        <v>0</v>
      </c>
      <c r="G495" s="33">
        <v>18062</v>
      </c>
      <c r="H495" s="33">
        <v>4352</v>
      </c>
      <c r="I495" s="33">
        <v>499</v>
      </c>
      <c r="J495" s="33">
        <v>172035</v>
      </c>
      <c r="K495" s="32" t="s">
        <v>14778</v>
      </c>
      <c r="L495" s="32" t="s">
        <v>14779</v>
      </c>
      <c r="M495" t="str">
        <f>IF(AND(LEFT(O495,9)="benchmark",LEFT(O495,18)&lt;&gt;"benchmark_suitable"),1,"")</f>
        <v/>
      </c>
      <c r="N495" t="str">
        <f t="shared" si="3"/>
        <v/>
      </c>
      <c r="O495" s="32" t="s">
        <v>14292</v>
      </c>
      <c r="Q495">
        <f>MATCH(A495,summary!A:A,0)</f>
        <v>284</v>
      </c>
    </row>
    <row r="496" spans="1:17" x14ac:dyDescent="0.2">
      <c r="A496" s="32" t="s">
        <v>4122</v>
      </c>
      <c r="B496" s="32" t="s">
        <v>4531</v>
      </c>
      <c r="D496" s="32">
        <v>7393.2618000000002</v>
      </c>
      <c r="E496" s="33">
        <v>22414</v>
      </c>
      <c r="F496" s="33">
        <v>0</v>
      </c>
      <c r="G496" s="33">
        <v>18062</v>
      </c>
      <c r="H496" s="33">
        <v>4352</v>
      </c>
      <c r="I496" s="33">
        <v>499</v>
      </c>
      <c r="J496" s="33">
        <v>172035</v>
      </c>
      <c r="K496" s="32" t="s">
        <v>14778</v>
      </c>
      <c r="L496" s="32" t="s">
        <v>14779</v>
      </c>
      <c r="M496" t="str">
        <f>IF(AND(LEFT(O496,9)="benchmark",LEFT(O496,18)&lt;&gt;"benchmark_suitable"),1,"")</f>
        <v/>
      </c>
      <c r="N496" t="str">
        <f t="shared" si="3"/>
        <v/>
      </c>
      <c r="O496" s="32" t="s">
        <v>14786</v>
      </c>
      <c r="Q496">
        <f>MATCH(A496,summary!A:A,0)</f>
        <v>280</v>
      </c>
    </row>
    <row r="497" spans="1:17" x14ac:dyDescent="0.2">
      <c r="A497" s="32" t="s">
        <v>4123</v>
      </c>
      <c r="B497" s="32" t="s">
        <v>4530</v>
      </c>
      <c r="D497" s="32">
        <v>47095869.649999999</v>
      </c>
      <c r="E497" s="33">
        <v>10813</v>
      </c>
      <c r="F497" s="33">
        <v>5323</v>
      </c>
      <c r="G497" s="33">
        <v>5251</v>
      </c>
      <c r="H497" s="33">
        <v>239</v>
      </c>
      <c r="I497" s="33">
        <v>10779</v>
      </c>
      <c r="J497" s="33">
        <v>175547</v>
      </c>
      <c r="K497" s="32" t="s">
        <v>14787</v>
      </c>
      <c r="L497" s="32" t="s">
        <v>14290</v>
      </c>
      <c r="M497">
        <f>IF(AND(LEFT(O497,9)="benchmark",LEFT(O497,18)&lt;&gt;"benchmark_suitable"),1,"")</f>
        <v>1</v>
      </c>
      <c r="N497">
        <f t="shared" si="3"/>
        <v>1</v>
      </c>
      <c r="O497" s="32" t="s">
        <v>14788</v>
      </c>
      <c r="Q497">
        <f>MATCH(A497,summary!A:A,0)</f>
        <v>285</v>
      </c>
    </row>
    <row r="498" spans="1:17" x14ac:dyDescent="0.2">
      <c r="A498" s="32" t="s">
        <v>14789</v>
      </c>
      <c r="B498" s="32" t="s">
        <v>14315</v>
      </c>
      <c r="D498" s="32" t="s">
        <v>14790</v>
      </c>
      <c r="E498" s="33">
        <v>6971</v>
      </c>
      <c r="F498" s="33">
        <v>0</v>
      </c>
      <c r="G498" s="33">
        <v>88</v>
      </c>
      <c r="H498" s="33">
        <v>6883</v>
      </c>
      <c r="I498" s="33">
        <v>2088</v>
      </c>
      <c r="J498" s="33">
        <v>20737</v>
      </c>
      <c r="K498" s="32" t="s">
        <v>14289</v>
      </c>
      <c r="L498" s="32" t="s">
        <v>14546</v>
      </c>
      <c r="M498" t="str">
        <f>IF(AND(LEFT(O498,9)="benchmark",LEFT(O498,18)&lt;&gt;"benchmark_suitable"),1,"")</f>
        <v/>
      </c>
      <c r="N498" t="str">
        <f t="shared" si="3"/>
        <v/>
      </c>
      <c r="O498" s="32" t="s">
        <v>14791</v>
      </c>
      <c r="Q498">
        <f>MATCH(A498,summary!A:A,0)</f>
        <v>287</v>
      </c>
    </row>
    <row r="499" spans="1:17" x14ac:dyDescent="0.2">
      <c r="A499" s="32" t="s">
        <v>4392</v>
      </c>
      <c r="B499" s="32" t="s">
        <v>4531</v>
      </c>
      <c r="D499" s="33">
        <v>1</v>
      </c>
      <c r="E499" s="33">
        <v>227535</v>
      </c>
      <c r="F499" s="33">
        <v>192408</v>
      </c>
      <c r="G499" s="33">
        <v>2025</v>
      </c>
      <c r="H499" s="33">
        <v>33102</v>
      </c>
      <c r="I499" s="33">
        <v>457985</v>
      </c>
      <c r="J499" s="33">
        <v>1233370</v>
      </c>
      <c r="K499" s="32" t="s">
        <v>14360</v>
      </c>
      <c r="L499" s="32" t="s">
        <v>14792</v>
      </c>
      <c r="M499">
        <f>IF(AND(LEFT(O499,9)="benchmark",LEFT(O499,18)&lt;&gt;"benchmark_suitable"),1,"")</f>
        <v>1</v>
      </c>
      <c r="N499">
        <f t="shared" si="3"/>
        <v>1</v>
      </c>
      <c r="O499" s="32" t="s">
        <v>14793</v>
      </c>
      <c r="Q499">
        <f>MATCH(A499,summary!A:A,0)</f>
        <v>292</v>
      </c>
    </row>
    <row r="500" spans="1:17" x14ac:dyDescent="0.2">
      <c r="A500" s="32" t="s">
        <v>14794</v>
      </c>
      <c r="B500" s="32" t="s">
        <v>4531</v>
      </c>
      <c r="D500" s="33">
        <v>47</v>
      </c>
      <c r="E500" s="33">
        <v>2226625</v>
      </c>
      <c r="F500" s="33">
        <v>1055523</v>
      </c>
      <c r="G500" s="33">
        <v>1103442</v>
      </c>
      <c r="H500" s="33">
        <v>67660</v>
      </c>
      <c r="I500" s="33">
        <v>3447025</v>
      </c>
      <c r="J500" s="33">
        <v>7026380</v>
      </c>
      <c r="K500" s="32" t="s">
        <v>14360</v>
      </c>
      <c r="L500" s="32" t="s">
        <v>14792</v>
      </c>
      <c r="M500" t="str">
        <f>IF(AND(LEFT(O500,9)="benchmark",LEFT(O500,18)&lt;&gt;"benchmark_suitable"),1,"")</f>
        <v/>
      </c>
      <c r="N500" t="str">
        <f t="shared" si="3"/>
        <v/>
      </c>
      <c r="O500" s="32" t="s">
        <v>14795</v>
      </c>
      <c r="Q500">
        <f>MATCH(A500,summary!A:A,0)</f>
        <v>293</v>
      </c>
    </row>
    <row r="501" spans="1:17" x14ac:dyDescent="0.2">
      <c r="A501" s="32" t="s">
        <v>14796</v>
      </c>
      <c r="B501" s="32" t="s">
        <v>4530</v>
      </c>
      <c r="D501" s="33">
        <v>5</v>
      </c>
      <c r="E501" s="33">
        <v>30916</v>
      </c>
      <c r="F501" s="33">
        <v>14783</v>
      </c>
      <c r="G501" s="33">
        <v>14556</v>
      </c>
      <c r="H501" s="33">
        <v>1577</v>
      </c>
      <c r="I501" s="33">
        <v>47093</v>
      </c>
      <c r="J501" s="33">
        <v>88245</v>
      </c>
      <c r="K501" s="32" t="s">
        <v>14360</v>
      </c>
      <c r="L501" s="32" t="s">
        <v>14792</v>
      </c>
      <c r="M501" t="str">
        <f>IF(AND(LEFT(O501,9)="benchmark",LEFT(O501,18)&lt;&gt;"benchmark_suitable"),1,"")</f>
        <v/>
      </c>
      <c r="N501" t="str">
        <f t="shared" si="3"/>
        <v/>
      </c>
      <c r="O501" s="32" t="s">
        <v>14795</v>
      </c>
      <c r="Q501">
        <f>MATCH(A501,summary!A:A,0)</f>
        <v>294</v>
      </c>
    </row>
    <row r="502" spans="1:17" x14ac:dyDescent="0.2">
      <c r="A502" s="32" t="s">
        <v>14797</v>
      </c>
      <c r="B502" s="32" t="s">
        <v>4530</v>
      </c>
      <c r="D502" s="33">
        <v>6</v>
      </c>
      <c r="E502" s="33">
        <v>90158</v>
      </c>
      <c r="F502" s="33">
        <v>40622</v>
      </c>
      <c r="G502" s="33">
        <v>42209</v>
      </c>
      <c r="H502" s="33">
        <v>7327</v>
      </c>
      <c r="I502" s="33">
        <v>129102</v>
      </c>
      <c r="J502" s="33">
        <v>260992</v>
      </c>
      <c r="K502" s="32" t="s">
        <v>14360</v>
      </c>
      <c r="L502" s="32" t="s">
        <v>14792</v>
      </c>
      <c r="M502" t="str">
        <f>IF(AND(LEFT(O502,9)="benchmark",LEFT(O502,18)&lt;&gt;"benchmark_suitable"),1,"")</f>
        <v/>
      </c>
      <c r="N502" t="str">
        <f t="shared" si="3"/>
        <v/>
      </c>
      <c r="O502" s="32" t="s">
        <v>14795</v>
      </c>
      <c r="Q502">
        <f>MATCH(A502,summary!A:A,0)</f>
        <v>295</v>
      </c>
    </row>
    <row r="503" spans="1:17" x14ac:dyDescent="0.2">
      <c r="A503" s="32" t="s">
        <v>14798</v>
      </c>
      <c r="B503" s="32" t="s">
        <v>4530</v>
      </c>
      <c r="D503" s="33">
        <v>44</v>
      </c>
      <c r="E503" s="33">
        <v>43424</v>
      </c>
      <c r="F503" s="33">
        <v>15590</v>
      </c>
      <c r="G503" s="33">
        <v>27834</v>
      </c>
      <c r="H503" s="33">
        <v>0</v>
      </c>
      <c r="I503" s="33">
        <v>56330</v>
      </c>
      <c r="J503" s="33">
        <v>118062</v>
      </c>
      <c r="K503" s="32" t="s">
        <v>14360</v>
      </c>
      <c r="L503" s="32" t="s">
        <v>14799</v>
      </c>
      <c r="M503" t="str">
        <f>IF(AND(LEFT(O503,9)="benchmark",LEFT(O503,18)&lt;&gt;"benchmark_suitable"),1,"")</f>
        <v/>
      </c>
      <c r="N503" t="str">
        <f t="shared" si="3"/>
        <v/>
      </c>
      <c r="O503" s="32" t="s">
        <v>14800</v>
      </c>
      <c r="Q503">
        <f>MATCH(A503,summary!A:A,0)</f>
        <v>296</v>
      </c>
    </row>
    <row r="504" spans="1:17" x14ac:dyDescent="0.2">
      <c r="A504" s="32" t="s">
        <v>4393</v>
      </c>
      <c r="B504" s="32" t="s">
        <v>4530</v>
      </c>
      <c r="D504" s="33">
        <v>23</v>
      </c>
      <c r="E504" s="33">
        <v>214</v>
      </c>
      <c r="F504" s="33">
        <v>214</v>
      </c>
      <c r="G504" s="33">
        <v>0</v>
      </c>
      <c r="H504" s="33">
        <v>0</v>
      </c>
      <c r="I504" s="33">
        <v>6119</v>
      </c>
      <c r="J504" s="33">
        <v>63918</v>
      </c>
      <c r="K504" s="32" t="s">
        <v>14801</v>
      </c>
      <c r="L504" s="32" t="s">
        <v>14802</v>
      </c>
      <c r="M504">
        <f>IF(AND(LEFT(O504,9)="benchmark",LEFT(O504,18)&lt;&gt;"benchmark_suitable"),1,"")</f>
        <v>1</v>
      </c>
      <c r="N504">
        <f t="shared" ref="N504:N567" si="4">IF(NOT(ISERROR(FIND("benchmark_suitable",O504))),1,"")</f>
        <v>1</v>
      </c>
      <c r="O504" s="32" t="s">
        <v>14803</v>
      </c>
      <c r="Q504">
        <f>MATCH(A504,summary!A:A,0)</f>
        <v>297</v>
      </c>
    </row>
    <row r="505" spans="1:17" x14ac:dyDescent="0.2">
      <c r="A505" s="32" t="s">
        <v>979</v>
      </c>
      <c r="B505" s="32" t="s">
        <v>4530</v>
      </c>
      <c r="D505" s="33">
        <v>1200012600</v>
      </c>
      <c r="E505" s="33">
        <v>322</v>
      </c>
      <c r="F505" s="33">
        <v>302</v>
      </c>
      <c r="G505" s="33">
        <v>0</v>
      </c>
      <c r="H505" s="33">
        <v>20</v>
      </c>
      <c r="I505" s="33">
        <v>396</v>
      </c>
      <c r="J505" s="33">
        <v>1815</v>
      </c>
      <c r="K505" s="32" t="s">
        <v>14804</v>
      </c>
      <c r="L505" s="32" t="s">
        <v>14290</v>
      </c>
      <c r="M505">
        <f>IF(AND(LEFT(O505,9)="benchmark",LEFT(O505,18)&lt;&gt;"benchmark_suitable"),1,"")</f>
        <v>1</v>
      </c>
      <c r="N505">
        <f t="shared" si="4"/>
        <v>1</v>
      </c>
      <c r="O505" s="32" t="s">
        <v>14613</v>
      </c>
      <c r="Q505">
        <f>MATCH(A505,summary!A:A,0)</f>
        <v>298</v>
      </c>
    </row>
    <row r="506" spans="1:17" x14ac:dyDescent="0.2">
      <c r="A506" s="32" t="s">
        <v>996</v>
      </c>
      <c r="B506" s="32" t="s">
        <v>4530</v>
      </c>
      <c r="D506" s="32">
        <v>-2406733.3689999999</v>
      </c>
      <c r="E506" s="33">
        <v>1205</v>
      </c>
      <c r="F506" s="33">
        <v>1200</v>
      </c>
      <c r="G506" s="33">
        <v>0</v>
      </c>
      <c r="H506" s="33">
        <v>5</v>
      </c>
      <c r="I506" s="33">
        <v>424</v>
      </c>
      <c r="J506" s="33">
        <v>4843</v>
      </c>
      <c r="K506" s="32" t="s">
        <v>14805</v>
      </c>
      <c r="L506" s="32" t="s">
        <v>14806</v>
      </c>
      <c r="M506">
        <f>IF(AND(LEFT(O506,9)="benchmark",LEFT(O506,18)&lt;&gt;"benchmark_suitable"),1,"")</f>
        <v>1</v>
      </c>
      <c r="N506">
        <f t="shared" si="4"/>
        <v>1</v>
      </c>
      <c r="O506" s="32" t="s">
        <v>14667</v>
      </c>
      <c r="Q506">
        <f>MATCH(A506,summary!A:A,0)</f>
        <v>299</v>
      </c>
    </row>
    <row r="507" spans="1:17" x14ac:dyDescent="0.2">
      <c r="A507" s="32" t="s">
        <v>1017</v>
      </c>
      <c r="B507" s="32" t="s">
        <v>4530</v>
      </c>
      <c r="D507" s="34">
        <v>-2607958.33</v>
      </c>
      <c r="E507" s="33">
        <v>1919</v>
      </c>
      <c r="F507" s="33">
        <v>1914</v>
      </c>
      <c r="G507" s="33">
        <v>0</v>
      </c>
      <c r="H507" s="33">
        <v>5</v>
      </c>
      <c r="I507" s="33">
        <v>435</v>
      </c>
      <c r="J507" s="33">
        <v>8643</v>
      </c>
      <c r="K507" s="32" t="s">
        <v>14805</v>
      </c>
      <c r="L507" s="32" t="s">
        <v>14806</v>
      </c>
      <c r="M507">
        <f>IF(AND(LEFT(O507,9)="benchmark",LEFT(O507,18)&lt;&gt;"benchmark_suitable"),1,"")</f>
        <v>1</v>
      </c>
      <c r="N507">
        <f t="shared" si="4"/>
        <v>1</v>
      </c>
      <c r="O507" s="32" t="s">
        <v>14667</v>
      </c>
      <c r="Q507">
        <f>MATCH(A507,summary!A:A,0)</f>
        <v>300</v>
      </c>
    </row>
    <row r="508" spans="1:17" x14ac:dyDescent="0.2">
      <c r="A508" s="32" t="s">
        <v>4125</v>
      </c>
      <c r="B508" s="32" t="s">
        <v>4531</v>
      </c>
      <c r="D508" s="32">
        <v>-14180699.050000001</v>
      </c>
      <c r="E508" s="33">
        <v>68865</v>
      </c>
      <c r="F508" s="33">
        <v>68859</v>
      </c>
      <c r="G508" s="33">
        <v>0</v>
      </c>
      <c r="H508" s="33">
        <v>6</v>
      </c>
      <c r="I508" s="33">
        <v>2565</v>
      </c>
      <c r="J508" s="33">
        <v>571475</v>
      </c>
      <c r="K508" s="32" t="s">
        <v>14805</v>
      </c>
      <c r="L508" s="32" t="s">
        <v>14806</v>
      </c>
      <c r="M508" t="str">
        <f>IF(AND(LEFT(O508,9)="benchmark",LEFT(O508,18)&lt;&gt;"benchmark_suitable"),1,"")</f>
        <v/>
      </c>
      <c r="N508" t="str">
        <f t="shared" si="4"/>
        <v/>
      </c>
      <c r="O508" s="32" t="s">
        <v>14375</v>
      </c>
      <c r="Q508">
        <f>MATCH(A508,summary!A:A,0)</f>
        <v>301</v>
      </c>
    </row>
    <row r="509" spans="1:17" x14ac:dyDescent="0.2">
      <c r="A509" s="32" t="s">
        <v>14807</v>
      </c>
      <c r="B509" s="32" t="s">
        <v>14315</v>
      </c>
      <c r="D509" s="32" t="s">
        <v>14808</v>
      </c>
      <c r="E509" s="33">
        <v>24338</v>
      </c>
      <c r="F509" s="33">
        <v>24332</v>
      </c>
      <c r="G509" s="33">
        <v>0</v>
      </c>
      <c r="H509" s="33">
        <v>6</v>
      </c>
      <c r="I509" s="33">
        <v>2586</v>
      </c>
      <c r="J509" s="33">
        <v>153017</v>
      </c>
      <c r="K509" s="32" t="s">
        <v>14805</v>
      </c>
      <c r="L509" s="32" t="s">
        <v>14806</v>
      </c>
      <c r="M509" t="str">
        <f>IF(AND(LEFT(O509,9)="benchmark",LEFT(O509,18)&lt;&gt;"benchmark_suitable"),1,"")</f>
        <v/>
      </c>
      <c r="N509" t="str">
        <f t="shared" si="4"/>
        <v/>
      </c>
      <c r="O509" s="32" t="s">
        <v>14375</v>
      </c>
      <c r="Q509">
        <f>MATCH(A509,summary!A:A,0)</f>
        <v>302</v>
      </c>
    </row>
    <row r="510" spans="1:17" x14ac:dyDescent="0.2">
      <c r="A510" s="32" t="s">
        <v>14809</v>
      </c>
      <c r="B510" s="32" t="s">
        <v>14315</v>
      </c>
      <c r="D510" s="32" t="s">
        <v>14810</v>
      </c>
      <c r="E510" s="33">
        <v>68865</v>
      </c>
      <c r="F510" s="33">
        <v>68859</v>
      </c>
      <c r="G510" s="33">
        <v>0</v>
      </c>
      <c r="H510" s="33">
        <v>6</v>
      </c>
      <c r="I510" s="33">
        <v>2586</v>
      </c>
      <c r="J510" s="33">
        <v>470045</v>
      </c>
      <c r="K510" s="32" t="s">
        <v>14805</v>
      </c>
      <c r="L510" s="32" t="s">
        <v>14806</v>
      </c>
      <c r="M510" t="str">
        <f>IF(AND(LEFT(O510,9)="benchmark",LEFT(O510,18)&lt;&gt;"benchmark_suitable"),1,"")</f>
        <v/>
      </c>
      <c r="N510" t="str">
        <f t="shared" si="4"/>
        <v/>
      </c>
      <c r="O510" s="32" t="s">
        <v>14375</v>
      </c>
      <c r="Q510">
        <f>MATCH(A510,summary!A:A,0)</f>
        <v>303</v>
      </c>
    </row>
    <row r="511" spans="1:17" x14ac:dyDescent="0.2">
      <c r="A511" s="32" t="s">
        <v>14811</v>
      </c>
      <c r="B511" s="32" t="s">
        <v>4530</v>
      </c>
      <c r="D511" s="32">
        <v>202.35</v>
      </c>
      <c r="E511" s="33">
        <v>48</v>
      </c>
      <c r="F511" s="33">
        <v>24</v>
      </c>
      <c r="G511" s="33">
        <v>0</v>
      </c>
      <c r="H511" s="33">
        <v>24</v>
      </c>
      <c r="I511" s="33">
        <v>34</v>
      </c>
      <c r="J511" s="33">
        <v>96</v>
      </c>
      <c r="K511" s="32" t="s">
        <v>14289</v>
      </c>
      <c r="L511" s="32" t="s">
        <v>14290</v>
      </c>
      <c r="M511" t="str">
        <f>IF(AND(LEFT(O511,9)="benchmark",LEFT(O511,18)&lt;&gt;"benchmark_suitable"),1,"")</f>
        <v/>
      </c>
      <c r="N511" t="str">
        <f t="shared" si="4"/>
        <v/>
      </c>
      <c r="O511" s="32" t="s">
        <v>14712</v>
      </c>
      <c r="Q511">
        <f>MATCH(A511,summary!A:A,0)</f>
        <v>306</v>
      </c>
    </row>
    <row r="512" spans="1:17" x14ac:dyDescent="0.2">
      <c r="A512" s="32" t="s">
        <v>4394</v>
      </c>
      <c r="B512" s="32" t="s">
        <v>4530</v>
      </c>
      <c r="D512" s="33">
        <v>-9</v>
      </c>
      <c r="E512" s="33">
        <v>2183</v>
      </c>
      <c r="F512" s="33">
        <v>2183</v>
      </c>
      <c r="G512" s="33">
        <v>0</v>
      </c>
      <c r="H512" s="33">
        <v>0</v>
      </c>
      <c r="I512" s="33">
        <v>5587</v>
      </c>
      <c r="J512" s="33">
        <v>19277</v>
      </c>
      <c r="K512" s="32" t="s">
        <v>14566</v>
      </c>
      <c r="L512" s="32" t="s">
        <v>14812</v>
      </c>
      <c r="M512">
        <f>IF(AND(LEFT(O512,9)="benchmark",LEFT(O512,18)&lt;&gt;"benchmark_suitable"),1,"")</f>
        <v>1</v>
      </c>
      <c r="N512">
        <f t="shared" si="4"/>
        <v>1</v>
      </c>
      <c r="O512" s="32" t="s">
        <v>14813</v>
      </c>
      <c r="Q512">
        <f>MATCH(A512,summary!A:A,0)</f>
        <v>307</v>
      </c>
    </row>
    <row r="513" spans="1:17" x14ac:dyDescent="0.2">
      <c r="A513" s="32" t="s">
        <v>14814</v>
      </c>
      <c r="B513" s="32" t="s">
        <v>4531</v>
      </c>
      <c r="D513" s="33">
        <v>-6</v>
      </c>
      <c r="E513" s="33">
        <v>16263</v>
      </c>
      <c r="F513" s="33">
        <v>16263</v>
      </c>
      <c r="G513" s="33">
        <v>0</v>
      </c>
      <c r="H513" s="33">
        <v>0</v>
      </c>
      <c r="I513" s="33">
        <v>55107</v>
      </c>
      <c r="J513" s="33">
        <v>191997</v>
      </c>
      <c r="K513" s="32" t="s">
        <v>14566</v>
      </c>
      <c r="L513" s="32" t="s">
        <v>14812</v>
      </c>
      <c r="M513" t="str">
        <f>IF(AND(LEFT(O513,9)="benchmark",LEFT(O513,18)&lt;&gt;"benchmark_suitable"),1,"")</f>
        <v/>
      </c>
      <c r="N513" t="str">
        <f t="shared" si="4"/>
        <v/>
      </c>
      <c r="O513" s="32" t="s">
        <v>14815</v>
      </c>
      <c r="Q513">
        <f>MATCH(A513,summary!A:A,0)</f>
        <v>308</v>
      </c>
    </row>
    <row r="514" spans="1:17" x14ac:dyDescent="0.2">
      <c r="A514" s="32" t="s">
        <v>14816</v>
      </c>
      <c r="B514" s="32" t="s">
        <v>14315</v>
      </c>
      <c r="D514" s="32" t="s">
        <v>14817</v>
      </c>
      <c r="E514" s="33">
        <v>31243</v>
      </c>
      <c r="F514" s="33">
        <v>31243</v>
      </c>
      <c r="G514" s="33">
        <v>0</v>
      </c>
      <c r="H514" s="33">
        <v>0</v>
      </c>
      <c r="I514" s="33">
        <v>99067</v>
      </c>
      <c r="J514" s="33">
        <v>345557</v>
      </c>
      <c r="K514" s="32" t="s">
        <v>14566</v>
      </c>
      <c r="L514" s="32" t="s">
        <v>14812</v>
      </c>
      <c r="M514" t="str">
        <f>IF(AND(LEFT(O514,9)="benchmark",LEFT(O514,18)&lt;&gt;"benchmark_suitable"),1,"")</f>
        <v/>
      </c>
      <c r="N514" t="str">
        <f t="shared" si="4"/>
        <v/>
      </c>
      <c r="O514" s="32" t="s">
        <v>14815</v>
      </c>
      <c r="Q514">
        <f>MATCH(A514,summary!A:A,0)</f>
        <v>309</v>
      </c>
    </row>
    <row r="515" spans="1:17" x14ac:dyDescent="0.2">
      <c r="A515" s="32" t="s">
        <v>14818</v>
      </c>
      <c r="B515" s="32" t="s">
        <v>14315</v>
      </c>
      <c r="D515" s="32" t="s">
        <v>14819</v>
      </c>
      <c r="E515" s="33">
        <v>102600</v>
      </c>
      <c r="F515" s="33">
        <v>102600</v>
      </c>
      <c r="G515" s="33">
        <v>0</v>
      </c>
      <c r="H515" s="33">
        <v>0</v>
      </c>
      <c r="I515" s="33">
        <v>360900</v>
      </c>
      <c r="J515" s="33">
        <v>1260900</v>
      </c>
      <c r="K515" s="32" t="s">
        <v>14566</v>
      </c>
      <c r="L515" s="32" t="s">
        <v>14812</v>
      </c>
      <c r="M515" t="str">
        <f>IF(AND(LEFT(O515,9)="benchmark",LEFT(O515,18)&lt;&gt;"benchmark_suitable"),1,"")</f>
        <v/>
      </c>
      <c r="N515" t="str">
        <f t="shared" si="4"/>
        <v/>
      </c>
      <c r="O515" s="32" t="s">
        <v>14820</v>
      </c>
      <c r="Q515">
        <f>MATCH(A515,summary!A:A,0)</f>
        <v>310</v>
      </c>
    </row>
    <row r="516" spans="1:17" x14ac:dyDescent="0.2">
      <c r="A516" s="32" t="s">
        <v>14821</v>
      </c>
      <c r="B516" s="32" t="s">
        <v>14315</v>
      </c>
      <c r="D516" s="32" t="s">
        <v>14822</v>
      </c>
      <c r="E516" s="33">
        <v>283648</v>
      </c>
      <c r="F516" s="33">
        <v>283648</v>
      </c>
      <c r="G516" s="33">
        <v>0</v>
      </c>
      <c r="H516" s="33">
        <v>0</v>
      </c>
      <c r="I516" s="33">
        <v>1050112</v>
      </c>
      <c r="J516" s="33">
        <v>3671550</v>
      </c>
      <c r="K516" s="32" t="s">
        <v>14566</v>
      </c>
      <c r="L516" s="32" t="s">
        <v>14812</v>
      </c>
      <c r="M516" t="str">
        <f>IF(AND(LEFT(O516,9)="benchmark",LEFT(O516,18)&lt;&gt;"benchmark_suitable"),1,"")</f>
        <v/>
      </c>
      <c r="N516" t="str">
        <f t="shared" si="4"/>
        <v/>
      </c>
      <c r="O516" s="32" t="s">
        <v>14820</v>
      </c>
      <c r="Q516">
        <f>MATCH(A516,summary!A:A,0)</f>
        <v>311</v>
      </c>
    </row>
    <row r="517" spans="1:17" x14ac:dyDescent="0.2">
      <c r="A517" s="32" t="s">
        <v>4395</v>
      </c>
      <c r="B517" s="32" t="s">
        <v>4530</v>
      </c>
      <c r="D517" s="33">
        <v>19686</v>
      </c>
      <c r="E517" s="33">
        <v>254</v>
      </c>
      <c r="F517" s="33">
        <v>180</v>
      </c>
      <c r="G517" s="33">
        <v>20</v>
      </c>
      <c r="H517" s="33">
        <v>54</v>
      </c>
      <c r="I517" s="33">
        <v>865</v>
      </c>
      <c r="J517" s="33">
        <v>2600</v>
      </c>
      <c r="K517" s="32" t="s">
        <v>14823</v>
      </c>
      <c r="L517" s="32" t="s">
        <v>14824</v>
      </c>
      <c r="M517">
        <f>IF(AND(LEFT(O517,9)="benchmark",LEFT(O517,18)&lt;&gt;"benchmark_suitable"),1,"")</f>
        <v>1</v>
      </c>
      <c r="N517">
        <f t="shared" si="4"/>
        <v>1</v>
      </c>
      <c r="O517" s="32" t="s">
        <v>14825</v>
      </c>
      <c r="Q517">
        <f>MATCH(A517,summary!A:A,0)</f>
        <v>312</v>
      </c>
    </row>
    <row r="518" spans="1:17" x14ac:dyDescent="0.2">
      <c r="A518" s="32" t="s">
        <v>14826</v>
      </c>
      <c r="B518" s="32" t="s">
        <v>4530</v>
      </c>
      <c r="D518" s="32">
        <v>7118.5</v>
      </c>
      <c r="E518" s="33">
        <v>166</v>
      </c>
      <c r="F518" s="33">
        <v>112</v>
      </c>
      <c r="G518" s="33">
        <v>16</v>
      </c>
      <c r="H518" s="33">
        <v>38</v>
      </c>
      <c r="I518" s="33">
        <v>474</v>
      </c>
      <c r="J518" s="33">
        <v>1420</v>
      </c>
      <c r="K518" s="32" t="s">
        <v>14823</v>
      </c>
      <c r="L518" s="32" t="s">
        <v>14824</v>
      </c>
      <c r="M518" t="str">
        <f>IF(AND(LEFT(O518,9)="benchmark",LEFT(O518,18)&lt;&gt;"benchmark_suitable"),1,"")</f>
        <v/>
      </c>
      <c r="N518">
        <f t="shared" si="4"/>
        <v>1</v>
      </c>
      <c r="O518" s="32" t="s">
        <v>14827</v>
      </c>
      <c r="Q518">
        <f>MATCH(A518,summary!A:A,0)</f>
        <v>313</v>
      </c>
    </row>
    <row r="519" spans="1:17" x14ac:dyDescent="0.2">
      <c r="A519" s="32" t="s">
        <v>14828</v>
      </c>
      <c r="B519" s="32" t="s">
        <v>14315</v>
      </c>
      <c r="D519" s="32" t="s">
        <v>14829</v>
      </c>
      <c r="E519" s="33">
        <v>9258</v>
      </c>
      <c r="F519" s="33">
        <v>8844</v>
      </c>
      <c r="G519" s="33">
        <v>134</v>
      </c>
      <c r="H519" s="33">
        <v>280</v>
      </c>
      <c r="I519" s="33">
        <v>203455</v>
      </c>
      <c r="J519" s="33">
        <v>612366</v>
      </c>
      <c r="K519" s="32" t="s">
        <v>14823</v>
      </c>
      <c r="L519" s="32" t="s">
        <v>14824</v>
      </c>
      <c r="M519" t="str">
        <f>IF(AND(LEFT(O519,9)="benchmark",LEFT(O519,18)&lt;&gt;"benchmark_suitable"),1,"")</f>
        <v/>
      </c>
      <c r="N519" t="str">
        <f t="shared" si="4"/>
        <v/>
      </c>
      <c r="O519" s="32" t="s">
        <v>14830</v>
      </c>
      <c r="Q519">
        <f>MATCH(A519,summary!A:A,0)</f>
        <v>314</v>
      </c>
    </row>
    <row r="520" spans="1:17" x14ac:dyDescent="0.2">
      <c r="A520" s="32" t="s">
        <v>14831</v>
      </c>
      <c r="B520" s="32" t="s">
        <v>14315</v>
      </c>
      <c r="D520" s="32" t="s">
        <v>14832</v>
      </c>
      <c r="E520" s="33">
        <v>2050</v>
      </c>
      <c r="F520" s="33">
        <v>1860</v>
      </c>
      <c r="G520" s="33">
        <v>62</v>
      </c>
      <c r="H520" s="33">
        <v>128</v>
      </c>
      <c r="I520" s="33">
        <v>20661</v>
      </c>
      <c r="J520" s="33">
        <v>62350</v>
      </c>
      <c r="K520" s="32" t="s">
        <v>14823</v>
      </c>
      <c r="L520" s="32" t="s">
        <v>14824</v>
      </c>
      <c r="M520" t="str">
        <f>IF(AND(LEFT(O520,9)="benchmark",LEFT(O520,18)&lt;&gt;"benchmark_suitable"),1,"")</f>
        <v/>
      </c>
      <c r="N520" t="str">
        <f t="shared" si="4"/>
        <v/>
      </c>
      <c r="O520" s="32" t="s">
        <v>14830</v>
      </c>
      <c r="Q520">
        <f>MATCH(A520,summary!A:A,0)</f>
        <v>315</v>
      </c>
    </row>
    <row r="521" spans="1:17" x14ac:dyDescent="0.2">
      <c r="A521" s="32" t="s">
        <v>14833</v>
      </c>
      <c r="B521" s="32" t="s">
        <v>14315</v>
      </c>
      <c r="D521" s="32" t="s">
        <v>14834</v>
      </c>
      <c r="E521" s="33">
        <v>4812</v>
      </c>
      <c r="F521" s="33">
        <v>4512</v>
      </c>
      <c r="G521" s="33">
        <v>96</v>
      </c>
      <c r="H521" s="33">
        <v>204</v>
      </c>
      <c r="I521" s="33">
        <v>75395</v>
      </c>
      <c r="J521" s="33">
        <v>227160</v>
      </c>
      <c r="K521" s="32" t="s">
        <v>14823</v>
      </c>
      <c r="L521" s="32" t="s">
        <v>14824</v>
      </c>
      <c r="M521" t="str">
        <f>IF(AND(LEFT(O521,9)="benchmark",LEFT(O521,18)&lt;&gt;"benchmark_suitable"),1,"")</f>
        <v/>
      </c>
      <c r="N521" t="str">
        <f t="shared" si="4"/>
        <v/>
      </c>
      <c r="O521" s="32" t="s">
        <v>14830</v>
      </c>
      <c r="Q521">
        <f>MATCH(A521,summary!A:A,0)</f>
        <v>316</v>
      </c>
    </row>
    <row r="522" spans="1:17" x14ac:dyDescent="0.2">
      <c r="A522" s="32" t="s">
        <v>14835</v>
      </c>
      <c r="B522" s="32" t="s">
        <v>14315</v>
      </c>
      <c r="D522" s="32" t="s">
        <v>14838</v>
      </c>
      <c r="E522" s="33">
        <v>2001</v>
      </c>
      <c r="F522" s="33">
        <v>500</v>
      </c>
      <c r="G522" s="33">
        <v>0</v>
      </c>
      <c r="H522" s="33">
        <v>1501</v>
      </c>
      <c r="I522" s="33">
        <v>1500</v>
      </c>
      <c r="J522" s="33">
        <v>253500</v>
      </c>
      <c r="K522" s="32" t="s">
        <v>14836</v>
      </c>
      <c r="L522" s="32" t="s">
        <v>14837</v>
      </c>
      <c r="M522" t="str">
        <f>IF(AND(LEFT(O522,9)="benchmark",LEFT(O522,18)&lt;&gt;"benchmark_suitable"),1,"")</f>
        <v/>
      </c>
      <c r="N522" t="str">
        <f t="shared" si="4"/>
        <v/>
      </c>
      <c r="O522" s="32" t="s">
        <v>14510</v>
      </c>
      <c r="Q522">
        <f>MATCH(A522,summary!A:A,0)</f>
        <v>317</v>
      </c>
    </row>
    <row r="523" spans="1:17" x14ac:dyDescent="0.2">
      <c r="A523" s="32" t="s">
        <v>14839</v>
      </c>
      <c r="B523" s="32" t="s">
        <v>14315</v>
      </c>
      <c r="D523" s="32" t="s">
        <v>14840</v>
      </c>
      <c r="E523" s="33">
        <v>2001</v>
      </c>
      <c r="F523" s="33">
        <v>500</v>
      </c>
      <c r="G523" s="33">
        <v>0</v>
      </c>
      <c r="H523" s="33">
        <v>1501</v>
      </c>
      <c r="I523" s="33">
        <v>1500</v>
      </c>
      <c r="J523" s="33">
        <v>253500</v>
      </c>
      <c r="K523" s="32" t="s">
        <v>14836</v>
      </c>
      <c r="L523" s="32" t="s">
        <v>14837</v>
      </c>
      <c r="M523" t="str">
        <f>IF(AND(LEFT(O523,9)="benchmark",LEFT(O523,18)&lt;&gt;"benchmark_suitable"),1,"")</f>
        <v/>
      </c>
      <c r="N523" t="str">
        <f t="shared" si="4"/>
        <v/>
      </c>
      <c r="O523" s="32" t="s">
        <v>14510</v>
      </c>
      <c r="Q523">
        <f>MATCH(A523,summary!A:A,0)</f>
        <v>318</v>
      </c>
    </row>
    <row r="524" spans="1:17" x14ac:dyDescent="0.2">
      <c r="A524" s="32" t="s">
        <v>14841</v>
      </c>
      <c r="B524" s="32" t="s">
        <v>4530</v>
      </c>
      <c r="D524" s="32">
        <v>0.33652753000000002</v>
      </c>
      <c r="E524" s="33">
        <v>241</v>
      </c>
      <c r="F524" s="33">
        <v>60</v>
      </c>
      <c r="G524" s="33">
        <v>0</v>
      </c>
      <c r="H524" s="33">
        <v>181</v>
      </c>
      <c r="I524" s="33">
        <v>180</v>
      </c>
      <c r="J524" s="33">
        <v>4020</v>
      </c>
      <c r="K524" s="32" t="s">
        <v>14836</v>
      </c>
      <c r="L524" s="32" t="s">
        <v>14837</v>
      </c>
      <c r="M524" t="str">
        <f>IF(AND(LEFT(O524,9)="benchmark",LEFT(O524,18)&lt;&gt;"benchmark_suitable"),1,"")</f>
        <v/>
      </c>
      <c r="N524">
        <f t="shared" si="4"/>
        <v>1</v>
      </c>
      <c r="O524" s="32" t="s">
        <v>14842</v>
      </c>
      <c r="Q524">
        <f>MATCH(A524,summary!A:A,0)</f>
        <v>319</v>
      </c>
    </row>
    <row r="525" spans="1:17" x14ac:dyDescent="0.2">
      <c r="A525" s="32" t="s">
        <v>14843</v>
      </c>
      <c r="B525" s="32" t="s">
        <v>4531</v>
      </c>
      <c r="D525" s="32">
        <v>5.4230535250000003</v>
      </c>
      <c r="E525" s="33">
        <v>401</v>
      </c>
      <c r="F525" s="33">
        <v>100</v>
      </c>
      <c r="G525" s="33">
        <v>0</v>
      </c>
      <c r="H525" s="33">
        <v>301</v>
      </c>
      <c r="I525" s="33">
        <v>300</v>
      </c>
      <c r="J525" s="33">
        <v>10700</v>
      </c>
      <c r="K525" s="32" t="s">
        <v>14836</v>
      </c>
      <c r="L525" s="32" t="s">
        <v>14837</v>
      </c>
      <c r="M525" t="str">
        <f>IF(AND(LEFT(O525,9)="benchmark",LEFT(O525,18)&lt;&gt;"benchmark_suitable"),1,"")</f>
        <v/>
      </c>
      <c r="N525" t="str">
        <f t="shared" si="4"/>
        <v/>
      </c>
      <c r="O525" s="32" t="s">
        <v>14506</v>
      </c>
      <c r="Q525">
        <f>MATCH(A525,summary!A:A,0)</f>
        <v>320</v>
      </c>
    </row>
    <row r="526" spans="1:17" x14ac:dyDescent="0.2">
      <c r="A526" s="32" t="s">
        <v>14844</v>
      </c>
      <c r="B526" s="32" t="s">
        <v>14315</v>
      </c>
      <c r="D526" s="32" t="s">
        <v>14845</v>
      </c>
      <c r="E526" s="33">
        <v>801</v>
      </c>
      <c r="F526" s="33">
        <v>200</v>
      </c>
      <c r="G526" s="33">
        <v>0</v>
      </c>
      <c r="H526" s="33">
        <v>601</v>
      </c>
      <c r="I526" s="33">
        <v>600</v>
      </c>
      <c r="J526" s="33">
        <v>41400</v>
      </c>
      <c r="K526" s="32" t="s">
        <v>14836</v>
      </c>
      <c r="L526" s="32" t="s">
        <v>14837</v>
      </c>
      <c r="M526" t="str">
        <f>IF(AND(LEFT(O526,9)="benchmark",LEFT(O526,18)&lt;&gt;"benchmark_suitable"),1,"")</f>
        <v/>
      </c>
      <c r="N526" t="str">
        <f t="shared" si="4"/>
        <v/>
      </c>
      <c r="O526" s="32" t="s">
        <v>14510</v>
      </c>
      <c r="Q526">
        <f>MATCH(A526,summary!A:A,0)</f>
        <v>321</v>
      </c>
    </row>
    <row r="527" spans="1:17" x14ac:dyDescent="0.2">
      <c r="A527" s="32" t="s">
        <v>1059</v>
      </c>
      <c r="B527" s="32" t="s">
        <v>4530</v>
      </c>
      <c r="D527" s="33">
        <v>21166</v>
      </c>
      <c r="E527" s="33">
        <v>188</v>
      </c>
      <c r="F527" s="33">
        <v>24</v>
      </c>
      <c r="G527" s="33">
        <v>164</v>
      </c>
      <c r="H527" s="33">
        <v>0</v>
      </c>
      <c r="I527" s="33">
        <v>29</v>
      </c>
      <c r="J527" s="33">
        <v>376</v>
      </c>
      <c r="K527" s="32" t="s">
        <v>14289</v>
      </c>
      <c r="L527" s="32" t="s">
        <v>14290</v>
      </c>
      <c r="M527" t="str">
        <f>IF(AND(LEFT(O527,9)="benchmark",LEFT(O527,18)&lt;&gt;"benchmark_suitable"),1,"")</f>
        <v/>
      </c>
      <c r="N527" t="str">
        <f t="shared" si="4"/>
        <v/>
      </c>
      <c r="O527" s="32" t="s">
        <v>14846</v>
      </c>
      <c r="Q527">
        <f>MATCH(A527,summary!A:A,0)</f>
        <v>322</v>
      </c>
    </row>
    <row r="528" spans="1:17" x14ac:dyDescent="0.2">
      <c r="A528" s="32" t="s">
        <v>14847</v>
      </c>
      <c r="B528" s="32" t="s">
        <v>4530</v>
      </c>
      <c r="D528" s="33">
        <v>-1167</v>
      </c>
      <c r="E528" s="33">
        <v>5475</v>
      </c>
      <c r="F528" s="33">
        <v>2736</v>
      </c>
      <c r="G528" s="33">
        <v>2736</v>
      </c>
      <c r="H528" s="33">
        <v>3</v>
      </c>
      <c r="I528" s="33">
        <v>5984</v>
      </c>
      <c r="J528" s="33">
        <v>33135</v>
      </c>
      <c r="K528" s="32" t="s">
        <v>14498</v>
      </c>
      <c r="L528" s="32" t="s">
        <v>14290</v>
      </c>
      <c r="M528" t="str">
        <f>IF(AND(LEFT(O528,9)="benchmark",LEFT(O528,18)&lt;&gt;"benchmark_suitable"),1,"")</f>
        <v/>
      </c>
      <c r="N528" t="str">
        <f t="shared" si="4"/>
        <v/>
      </c>
      <c r="O528" s="32" t="s">
        <v>14848</v>
      </c>
      <c r="Q528">
        <f>MATCH(A528,summary!A:A,0)</f>
        <v>323</v>
      </c>
    </row>
    <row r="529" spans="1:17" x14ac:dyDescent="0.2">
      <c r="A529" s="32" t="s">
        <v>14849</v>
      </c>
      <c r="B529" s="32" t="s">
        <v>4530</v>
      </c>
      <c r="D529" s="32">
        <v>32906.880830000002</v>
      </c>
      <c r="E529" s="33">
        <v>4900</v>
      </c>
      <c r="F529" s="33">
        <v>2450</v>
      </c>
      <c r="G529" s="33">
        <v>0</v>
      </c>
      <c r="H529" s="33">
        <v>2450</v>
      </c>
      <c r="I529" s="33">
        <v>2549</v>
      </c>
      <c r="J529" s="33">
        <v>12152</v>
      </c>
      <c r="K529" s="32" t="s">
        <v>14289</v>
      </c>
      <c r="L529" s="32" t="s">
        <v>14739</v>
      </c>
      <c r="M529" t="str">
        <f>IF(AND(LEFT(O529,9)="benchmark",LEFT(O529,18)&lt;&gt;"benchmark_suitable"),1,"")</f>
        <v/>
      </c>
      <c r="N529">
        <f t="shared" si="4"/>
        <v>1</v>
      </c>
      <c r="O529" s="32" t="s">
        <v>14346</v>
      </c>
      <c r="Q529">
        <f>MATCH(A529,summary!A:A,0)</f>
        <v>324</v>
      </c>
    </row>
    <row r="530" spans="1:17" x14ac:dyDescent="0.2">
      <c r="A530" s="32" t="s">
        <v>14850</v>
      </c>
      <c r="B530" s="32" t="s">
        <v>4530</v>
      </c>
      <c r="D530" s="33">
        <v>3700</v>
      </c>
      <c r="E530" s="33">
        <v>12640</v>
      </c>
      <c r="F530" s="33">
        <v>6320</v>
      </c>
      <c r="G530" s="33">
        <v>0</v>
      </c>
      <c r="H530" s="33">
        <v>6320</v>
      </c>
      <c r="I530" s="33">
        <v>79</v>
      </c>
      <c r="J530" s="33">
        <v>6320</v>
      </c>
      <c r="K530" s="32" t="s">
        <v>14289</v>
      </c>
      <c r="L530" s="32" t="s">
        <v>14739</v>
      </c>
      <c r="M530" t="str">
        <f>IF(AND(LEFT(O530,9)="benchmark",LEFT(O530,18)&lt;&gt;"benchmark_suitable"),1,"")</f>
        <v/>
      </c>
      <c r="N530" t="str">
        <f t="shared" si="4"/>
        <v/>
      </c>
      <c r="O530" s="32" t="s">
        <v>14851</v>
      </c>
      <c r="Q530">
        <f>MATCH(A530,summary!A:A,0)</f>
        <v>325</v>
      </c>
    </row>
    <row r="531" spans="1:17" x14ac:dyDescent="0.2">
      <c r="A531" s="32" t="s">
        <v>4396</v>
      </c>
      <c r="B531" s="32" t="s">
        <v>4530</v>
      </c>
      <c r="D531" s="32">
        <v>6382.099048</v>
      </c>
      <c r="E531" s="33">
        <v>12640</v>
      </c>
      <c r="F531" s="33">
        <v>6320</v>
      </c>
      <c r="G531" s="33">
        <v>0</v>
      </c>
      <c r="H531" s="33">
        <v>6320</v>
      </c>
      <c r="I531" s="33">
        <v>6558</v>
      </c>
      <c r="J531" s="33">
        <v>31521</v>
      </c>
      <c r="K531" s="32" t="s">
        <v>14289</v>
      </c>
      <c r="L531" s="32" t="s">
        <v>14739</v>
      </c>
      <c r="M531">
        <f>IF(AND(LEFT(O531,9)="benchmark",LEFT(O531,18)&lt;&gt;"benchmark_suitable"),1,"")</f>
        <v>1</v>
      </c>
      <c r="N531">
        <f t="shared" si="4"/>
        <v>1</v>
      </c>
      <c r="O531" s="32" t="s">
        <v>14852</v>
      </c>
      <c r="Q531">
        <f>MATCH(A531,summary!A:A,0)</f>
        <v>326</v>
      </c>
    </row>
    <row r="532" spans="1:17" x14ac:dyDescent="0.2">
      <c r="A532" s="32" t="s">
        <v>4127</v>
      </c>
      <c r="B532" s="32" t="s">
        <v>4531</v>
      </c>
      <c r="D532" s="33">
        <v>1931</v>
      </c>
      <c r="E532" s="33">
        <v>3862</v>
      </c>
      <c r="F532" s="33">
        <v>3862</v>
      </c>
      <c r="G532" s="33">
        <v>0</v>
      </c>
      <c r="H532" s="33">
        <v>0</v>
      </c>
      <c r="I532" s="33">
        <v>16399</v>
      </c>
      <c r="J532" s="33">
        <v>39718</v>
      </c>
      <c r="K532" s="32" t="s">
        <v>14500</v>
      </c>
      <c r="L532" s="32" t="s">
        <v>14290</v>
      </c>
      <c r="M532" t="str">
        <f>IF(AND(LEFT(O532,9)="benchmark",LEFT(O532,18)&lt;&gt;"benchmark_suitable"),1,"")</f>
        <v/>
      </c>
      <c r="N532" t="str">
        <f t="shared" si="4"/>
        <v/>
      </c>
      <c r="O532" s="32" t="s">
        <v>14669</v>
      </c>
      <c r="Q532">
        <f>MATCH(A532,summary!A:A,0)</f>
        <v>327</v>
      </c>
    </row>
    <row r="533" spans="1:17" x14ac:dyDescent="0.2">
      <c r="A533" s="32" t="s">
        <v>4535</v>
      </c>
      <c r="B533" s="32" t="s">
        <v>4530</v>
      </c>
      <c r="D533" s="32">
        <v>3673280.6809999999</v>
      </c>
      <c r="E533" s="33">
        <v>1828</v>
      </c>
      <c r="F533" s="33">
        <v>0</v>
      </c>
      <c r="G533" s="33">
        <v>1828</v>
      </c>
      <c r="H533" s="33">
        <v>0</v>
      </c>
      <c r="I533" s="33">
        <v>1048</v>
      </c>
      <c r="J533" s="33">
        <v>3628</v>
      </c>
      <c r="K533" s="32" t="s">
        <v>14289</v>
      </c>
      <c r="L533" s="32" t="s">
        <v>14290</v>
      </c>
      <c r="M533" t="str">
        <f>IF(AND(LEFT(O533,9)="benchmark",LEFT(O533,18)&lt;&gt;"benchmark_suitable"),1,"")</f>
        <v/>
      </c>
      <c r="N533" t="str">
        <f t="shared" si="4"/>
        <v/>
      </c>
      <c r="O533" s="32" t="s">
        <v>14853</v>
      </c>
      <c r="Q533">
        <f>MATCH(A533,summary!A:A,0)</f>
        <v>328</v>
      </c>
    </row>
    <row r="534" spans="1:17" x14ac:dyDescent="0.2">
      <c r="A534" s="32" t="s">
        <v>4128</v>
      </c>
      <c r="B534" s="32" t="s">
        <v>4531</v>
      </c>
      <c r="D534" s="32">
        <v>52425028.939999998</v>
      </c>
      <c r="E534" s="33">
        <v>685130</v>
      </c>
      <c r="F534" s="33">
        <v>578444</v>
      </c>
      <c r="G534" s="33">
        <v>0</v>
      </c>
      <c r="H534" s="33">
        <v>106686</v>
      </c>
      <c r="I534" s="33">
        <v>1388052</v>
      </c>
      <c r="J534" s="33">
        <v>183263000</v>
      </c>
      <c r="K534" s="32" t="s">
        <v>14854</v>
      </c>
      <c r="L534" s="32" t="s">
        <v>14290</v>
      </c>
      <c r="M534" t="str">
        <f>IF(AND(LEFT(O534,9)="benchmark",LEFT(O534,18)&lt;&gt;"benchmark_suitable"),1,"")</f>
        <v/>
      </c>
      <c r="N534" t="str">
        <f t="shared" si="4"/>
        <v/>
      </c>
      <c r="O534" s="32" t="s">
        <v>14855</v>
      </c>
      <c r="Q534">
        <f>MATCH(A534,summary!A:A,0)</f>
        <v>330</v>
      </c>
    </row>
    <row r="535" spans="1:17" x14ac:dyDescent="0.2">
      <c r="A535" s="32" t="s">
        <v>14856</v>
      </c>
      <c r="B535" s="32" t="s">
        <v>4531</v>
      </c>
      <c r="D535" s="32">
        <v>-47314.085870000003</v>
      </c>
      <c r="E535" s="33">
        <v>1322</v>
      </c>
      <c r="F535" s="33">
        <v>547</v>
      </c>
      <c r="G535" s="33">
        <v>0</v>
      </c>
      <c r="H535" s="33">
        <v>775</v>
      </c>
      <c r="I535" s="33">
        <v>9752</v>
      </c>
      <c r="J535" s="33">
        <v>32367</v>
      </c>
      <c r="K535" s="32" t="s">
        <v>14857</v>
      </c>
      <c r="L535" s="32" t="s">
        <v>14858</v>
      </c>
      <c r="M535" t="str">
        <f>IF(AND(LEFT(O535,9)="benchmark",LEFT(O535,18)&lt;&gt;"benchmark_suitable"),1,"")</f>
        <v/>
      </c>
      <c r="N535" t="str">
        <f t="shared" si="4"/>
        <v/>
      </c>
      <c r="O535" s="32" t="s">
        <v>14859</v>
      </c>
      <c r="Q535">
        <f>MATCH(A535,summary!A:A,0)</f>
        <v>331</v>
      </c>
    </row>
    <row r="536" spans="1:17" x14ac:dyDescent="0.2">
      <c r="A536" s="32" t="s">
        <v>14860</v>
      </c>
      <c r="B536" s="32" t="s">
        <v>14315</v>
      </c>
      <c r="D536" s="32" t="s">
        <v>14861</v>
      </c>
      <c r="E536" s="33">
        <v>23797</v>
      </c>
      <c r="F536" s="33">
        <v>547</v>
      </c>
      <c r="G536" s="33">
        <v>0</v>
      </c>
      <c r="H536" s="33">
        <v>23250</v>
      </c>
      <c r="I536" s="33">
        <v>281917</v>
      </c>
      <c r="J536" s="33">
        <v>850486</v>
      </c>
      <c r="K536" s="32" t="s">
        <v>14857</v>
      </c>
      <c r="L536" s="32" t="s">
        <v>14858</v>
      </c>
      <c r="M536" t="str">
        <f>IF(AND(LEFT(O536,9)="benchmark",LEFT(O536,18)&lt;&gt;"benchmark_suitable"),1,"")</f>
        <v/>
      </c>
      <c r="N536" t="str">
        <f t="shared" si="4"/>
        <v/>
      </c>
      <c r="O536" s="32" t="s">
        <v>14859</v>
      </c>
      <c r="Q536">
        <f>MATCH(A536,summary!A:A,0)</f>
        <v>332</v>
      </c>
    </row>
    <row r="537" spans="1:17" x14ac:dyDescent="0.2">
      <c r="A537" s="32" t="s">
        <v>14862</v>
      </c>
      <c r="B537" s="32" t="s">
        <v>14315</v>
      </c>
      <c r="D537" s="32" t="s">
        <v>14863</v>
      </c>
      <c r="E537" s="33">
        <v>48597</v>
      </c>
      <c r="F537" s="33">
        <v>547</v>
      </c>
      <c r="G537" s="33">
        <v>0</v>
      </c>
      <c r="H537" s="33">
        <v>48050</v>
      </c>
      <c r="I537" s="33">
        <v>582237</v>
      </c>
      <c r="J537" s="33">
        <v>1753240</v>
      </c>
      <c r="K537" s="32" t="s">
        <v>14857</v>
      </c>
      <c r="L537" s="32" t="s">
        <v>14858</v>
      </c>
      <c r="M537" t="str">
        <f>IF(AND(LEFT(O537,9)="benchmark",LEFT(O537,18)&lt;&gt;"benchmark_suitable"),1,"")</f>
        <v/>
      </c>
      <c r="N537" t="str">
        <f t="shared" si="4"/>
        <v/>
      </c>
      <c r="O537" s="32" t="s">
        <v>14859</v>
      </c>
      <c r="Q537">
        <f>MATCH(A537,summary!A:A,0)</f>
        <v>333</v>
      </c>
    </row>
    <row r="538" spans="1:17" x14ac:dyDescent="0.2">
      <c r="A538" s="32" t="s">
        <v>4397</v>
      </c>
      <c r="B538" s="32" t="s">
        <v>4531</v>
      </c>
      <c r="D538" s="33">
        <v>0</v>
      </c>
      <c r="E538" s="33">
        <v>320404</v>
      </c>
      <c r="F538" s="33">
        <v>319686</v>
      </c>
      <c r="G538" s="33">
        <v>718</v>
      </c>
      <c r="H538" s="33">
        <v>0</v>
      </c>
      <c r="I538" s="33">
        <v>92568</v>
      </c>
      <c r="J538" s="33">
        <v>1562170</v>
      </c>
      <c r="K538" s="32" t="s">
        <v>14473</v>
      </c>
      <c r="L538" s="32" t="s">
        <v>14474</v>
      </c>
      <c r="M538">
        <f>IF(AND(LEFT(O538,9)="benchmark",LEFT(O538,18)&lt;&gt;"benchmark_suitable"),1,"")</f>
        <v>1</v>
      </c>
      <c r="N538">
        <f t="shared" si="4"/>
        <v>1</v>
      </c>
      <c r="O538" s="32" t="s">
        <v>14864</v>
      </c>
      <c r="Q538">
        <f>MATCH(A538,summary!A:A,0)</f>
        <v>334</v>
      </c>
    </row>
    <row r="539" spans="1:17" x14ac:dyDescent="0.2">
      <c r="A539" s="32" t="s">
        <v>4398</v>
      </c>
      <c r="B539" s="32" t="s">
        <v>4530</v>
      </c>
      <c r="D539" s="33">
        <v>-2851</v>
      </c>
      <c r="E539" s="33">
        <v>2602</v>
      </c>
      <c r="F539" s="33">
        <v>2601</v>
      </c>
      <c r="G539" s="33">
        <v>1</v>
      </c>
      <c r="H539" s="33">
        <v>0</v>
      </c>
      <c r="I539" s="33">
        <v>5195</v>
      </c>
      <c r="J539" s="33">
        <v>433884</v>
      </c>
      <c r="K539" s="32" t="s">
        <v>14360</v>
      </c>
      <c r="L539" s="32" t="s">
        <v>14865</v>
      </c>
      <c r="M539">
        <f>IF(AND(LEFT(O539,9)="benchmark",LEFT(O539,18)&lt;&gt;"benchmark_suitable"),1,"")</f>
        <v>1</v>
      </c>
      <c r="N539">
        <f t="shared" si="4"/>
        <v>1</v>
      </c>
      <c r="O539" s="32" t="s">
        <v>14866</v>
      </c>
      <c r="Q539">
        <f>MATCH(A539,summary!A:A,0)</f>
        <v>335</v>
      </c>
    </row>
    <row r="540" spans="1:17" x14ac:dyDescent="0.2">
      <c r="A540" s="32" t="s">
        <v>1098</v>
      </c>
      <c r="B540" s="32" t="s">
        <v>4530</v>
      </c>
      <c r="D540" s="33">
        <v>3942</v>
      </c>
      <c r="E540" s="33">
        <v>728</v>
      </c>
      <c r="F540" s="33">
        <v>450</v>
      </c>
      <c r="G540" s="33">
        <v>73</v>
      </c>
      <c r="H540" s="33">
        <v>205</v>
      </c>
      <c r="I540" s="33">
        <v>1046</v>
      </c>
      <c r="J540" s="33">
        <v>3138</v>
      </c>
      <c r="K540" s="32" t="s">
        <v>14867</v>
      </c>
      <c r="L540" s="32" t="s">
        <v>14290</v>
      </c>
      <c r="M540">
        <f>IF(AND(LEFT(O540,9)="benchmark",LEFT(O540,18)&lt;&gt;"benchmark_suitable"),1,"")</f>
        <v>1</v>
      </c>
      <c r="N540">
        <f t="shared" si="4"/>
        <v>1</v>
      </c>
      <c r="O540" s="32" t="s">
        <v>14868</v>
      </c>
      <c r="Q540">
        <f>MATCH(A540,summary!A:A,0)</f>
        <v>336</v>
      </c>
    </row>
    <row r="541" spans="1:17" x14ac:dyDescent="0.2">
      <c r="A541" s="32" t="s">
        <v>14869</v>
      </c>
      <c r="B541" s="32" t="s">
        <v>4530</v>
      </c>
      <c r="D541" s="33">
        <v>3942</v>
      </c>
      <c r="E541" s="33">
        <v>703</v>
      </c>
      <c r="F541" s="33">
        <v>176</v>
      </c>
      <c r="G541" s="33">
        <v>4</v>
      </c>
      <c r="H541" s="33">
        <v>523</v>
      </c>
      <c r="I541" s="33">
        <v>319</v>
      </c>
      <c r="J541" s="33">
        <v>2070</v>
      </c>
      <c r="K541" s="32" t="s">
        <v>14289</v>
      </c>
      <c r="L541" s="32" t="s">
        <v>14290</v>
      </c>
      <c r="M541" t="str">
        <f>IF(AND(LEFT(O541,9)="benchmark",LEFT(O541,18)&lt;&gt;"benchmark_suitable"),1,"")</f>
        <v/>
      </c>
      <c r="N541">
        <f t="shared" si="4"/>
        <v>1</v>
      </c>
      <c r="O541" s="32" t="s">
        <v>14870</v>
      </c>
      <c r="Q541">
        <f>MATCH(A541,summary!A:A,0)</f>
        <v>337</v>
      </c>
    </row>
    <row r="542" spans="1:17" x14ac:dyDescent="0.2">
      <c r="A542" s="32" t="s">
        <v>14871</v>
      </c>
      <c r="B542" s="32" t="s">
        <v>4531</v>
      </c>
      <c r="D542" s="33">
        <v>6325</v>
      </c>
      <c r="E542" s="33">
        <v>2112</v>
      </c>
      <c r="F542" s="33">
        <v>1235</v>
      </c>
      <c r="G542" s="33">
        <v>422</v>
      </c>
      <c r="H542" s="33">
        <v>455</v>
      </c>
      <c r="I542" s="33">
        <v>3314</v>
      </c>
      <c r="J542" s="33">
        <v>9942</v>
      </c>
      <c r="K542" s="32" t="s">
        <v>14289</v>
      </c>
      <c r="L542" s="32" t="s">
        <v>14290</v>
      </c>
      <c r="M542" t="str">
        <f>IF(AND(LEFT(O542,9)="benchmark",LEFT(O542,18)&lt;&gt;"benchmark_suitable"),1,"")</f>
        <v/>
      </c>
      <c r="N542" t="str">
        <f t="shared" si="4"/>
        <v/>
      </c>
      <c r="O542" s="32" t="s">
        <v>14872</v>
      </c>
      <c r="Q542">
        <f>MATCH(A542,summary!A:A,0)</f>
        <v>338</v>
      </c>
    </row>
    <row r="543" spans="1:17" x14ac:dyDescent="0.2">
      <c r="A543" s="32" t="s">
        <v>4399</v>
      </c>
      <c r="B543" s="32" t="s">
        <v>4530</v>
      </c>
      <c r="D543" s="33">
        <v>6375</v>
      </c>
      <c r="E543" s="33">
        <v>2494</v>
      </c>
      <c r="F543" s="33">
        <v>262</v>
      </c>
      <c r="G543" s="33">
        <v>573</v>
      </c>
      <c r="H543" s="33">
        <v>1659</v>
      </c>
      <c r="I543" s="33">
        <v>1203</v>
      </c>
      <c r="J543" s="33">
        <v>22333</v>
      </c>
      <c r="K543" s="32" t="s">
        <v>14289</v>
      </c>
      <c r="L543" s="32" t="s">
        <v>14290</v>
      </c>
      <c r="M543">
        <f>IF(AND(LEFT(O543,9)="benchmark",LEFT(O543,18)&lt;&gt;"benchmark_suitable"),1,"")</f>
        <v>1</v>
      </c>
      <c r="N543">
        <f t="shared" si="4"/>
        <v>1</v>
      </c>
      <c r="O543" s="32" t="s">
        <v>14873</v>
      </c>
      <c r="Q543">
        <f>MATCH(A543,summary!A:A,0)</f>
        <v>339</v>
      </c>
    </row>
    <row r="544" spans="1:17" x14ac:dyDescent="0.2">
      <c r="A544" s="32" t="s">
        <v>14874</v>
      </c>
      <c r="B544" s="32" t="s">
        <v>4530</v>
      </c>
      <c r="D544" s="33">
        <v>21</v>
      </c>
      <c r="E544" s="33">
        <v>214</v>
      </c>
      <c r="F544" s="33">
        <v>214</v>
      </c>
      <c r="G544" s="33">
        <v>0</v>
      </c>
      <c r="H544" s="33">
        <v>0</v>
      </c>
      <c r="I544" s="33">
        <v>5375</v>
      </c>
      <c r="J544" s="33">
        <v>56133</v>
      </c>
      <c r="K544" s="32" t="s">
        <v>14801</v>
      </c>
      <c r="L544" s="32" t="s">
        <v>14875</v>
      </c>
      <c r="M544" t="str">
        <f>IF(AND(LEFT(O544,9)="benchmark",LEFT(O544,18)&lt;&gt;"benchmark_suitable"),1,"")</f>
        <v/>
      </c>
      <c r="N544">
        <f t="shared" si="4"/>
        <v>1</v>
      </c>
      <c r="O544" s="32" t="s">
        <v>14876</v>
      </c>
      <c r="Q544">
        <f>MATCH(A544,summary!A:A,0)</f>
        <v>342</v>
      </c>
    </row>
    <row r="545" spans="1:17" x14ac:dyDescent="0.2">
      <c r="A545" s="32" t="s">
        <v>14877</v>
      </c>
      <c r="B545" s="32" t="s">
        <v>4530</v>
      </c>
      <c r="D545" s="33">
        <v>17</v>
      </c>
      <c r="E545" s="33">
        <v>297</v>
      </c>
      <c r="F545" s="33">
        <v>297</v>
      </c>
      <c r="G545" s="33">
        <v>0</v>
      </c>
      <c r="H545" s="33">
        <v>0</v>
      </c>
      <c r="I545" s="33">
        <v>9727</v>
      </c>
      <c r="J545" s="33">
        <v>142971</v>
      </c>
      <c r="K545" s="32" t="s">
        <v>14801</v>
      </c>
      <c r="L545" s="32" t="s">
        <v>14875</v>
      </c>
      <c r="M545" t="str">
        <f>IF(AND(LEFT(O545,9)="benchmark",LEFT(O545,18)&lt;&gt;"benchmark_suitable"),1,"")</f>
        <v/>
      </c>
      <c r="N545">
        <f t="shared" si="4"/>
        <v>1</v>
      </c>
      <c r="O545" s="32" t="s">
        <v>14876</v>
      </c>
      <c r="Q545">
        <f>MATCH(A545,summary!A:A,0)</f>
        <v>343</v>
      </c>
    </row>
    <row r="546" spans="1:17" x14ac:dyDescent="0.2">
      <c r="A546" s="32" t="s">
        <v>4131</v>
      </c>
      <c r="B546" s="32" t="s">
        <v>4531</v>
      </c>
      <c r="D546" s="33">
        <v>58</v>
      </c>
      <c r="E546" s="33">
        <v>1449074</v>
      </c>
      <c r="F546" s="33">
        <v>1489</v>
      </c>
      <c r="G546" s="33">
        <v>0</v>
      </c>
      <c r="H546" s="33">
        <v>1447585</v>
      </c>
      <c r="I546" s="33">
        <v>1526202</v>
      </c>
      <c r="J546" s="33">
        <v>6811640</v>
      </c>
      <c r="K546" s="32" t="s">
        <v>14878</v>
      </c>
      <c r="L546" s="32" t="s">
        <v>14290</v>
      </c>
      <c r="M546" t="str">
        <f>IF(AND(LEFT(O546,9)="benchmark",LEFT(O546,18)&lt;&gt;"benchmark_suitable"),1,"")</f>
        <v/>
      </c>
      <c r="N546" t="str">
        <f t="shared" si="4"/>
        <v/>
      </c>
      <c r="O546" s="32" t="s">
        <v>14395</v>
      </c>
      <c r="Q546">
        <f>MATCH(A546,summary!A:A,0)</f>
        <v>345</v>
      </c>
    </row>
    <row r="547" spans="1:17" x14ac:dyDescent="0.2">
      <c r="A547" s="32" t="s">
        <v>4400</v>
      </c>
      <c r="B547" s="32" t="s">
        <v>4530</v>
      </c>
      <c r="D547" s="32">
        <v>3723497.591</v>
      </c>
      <c r="E547" s="33">
        <v>61728</v>
      </c>
      <c r="F547" s="33">
        <v>9888</v>
      </c>
      <c r="G547" s="33">
        <v>0</v>
      </c>
      <c r="H547" s="33">
        <v>51840</v>
      </c>
      <c r="I547" s="33">
        <v>104259</v>
      </c>
      <c r="J547" s="33">
        <v>523257</v>
      </c>
      <c r="K547" s="32" t="s">
        <v>14879</v>
      </c>
      <c r="L547" s="32" t="s">
        <v>14290</v>
      </c>
      <c r="M547">
        <f>IF(AND(LEFT(O547,9)="benchmark",LEFT(O547,18)&lt;&gt;"benchmark_suitable"),1,"")</f>
        <v>1</v>
      </c>
      <c r="N547">
        <f t="shared" si="4"/>
        <v>1</v>
      </c>
      <c r="O547" s="32" t="s">
        <v>14880</v>
      </c>
      <c r="Q547">
        <f>MATCH(A547,summary!A:A,0)</f>
        <v>346</v>
      </c>
    </row>
    <row r="548" spans="1:17" x14ac:dyDescent="0.2">
      <c r="A548" s="32" t="s">
        <v>4401</v>
      </c>
      <c r="B548" s="32" t="s">
        <v>4530</v>
      </c>
      <c r="D548" s="32">
        <v>12159.492840000001</v>
      </c>
      <c r="E548" s="33">
        <v>20315</v>
      </c>
      <c r="F548" s="33">
        <v>20315</v>
      </c>
      <c r="G548" s="33">
        <v>0</v>
      </c>
      <c r="H548" s="33">
        <v>0</v>
      </c>
      <c r="I548" s="33">
        <v>39</v>
      </c>
      <c r="J548" s="33">
        <v>98254</v>
      </c>
      <c r="K548" s="32" t="s">
        <v>14289</v>
      </c>
      <c r="L548" s="32" t="s">
        <v>14290</v>
      </c>
      <c r="M548">
        <f>IF(AND(LEFT(O548,9)="benchmark",LEFT(O548,18)&lt;&gt;"benchmark_suitable"),1,"")</f>
        <v>1</v>
      </c>
      <c r="N548">
        <f t="shared" si="4"/>
        <v>1</v>
      </c>
      <c r="O548" s="32" t="s">
        <v>14351</v>
      </c>
      <c r="Q548">
        <f>MATCH(A548,summary!A:A,0)</f>
        <v>347</v>
      </c>
    </row>
    <row r="549" spans="1:17" x14ac:dyDescent="0.2">
      <c r="A549" s="32" t="s">
        <v>4402</v>
      </c>
      <c r="B549" s="32" t="s">
        <v>4530</v>
      </c>
      <c r="D549" s="32">
        <v>204.08170699999999</v>
      </c>
      <c r="E549" s="33">
        <v>5282</v>
      </c>
      <c r="F549" s="33">
        <v>30</v>
      </c>
      <c r="G549" s="33">
        <v>0</v>
      </c>
      <c r="H549" s="33">
        <v>5252</v>
      </c>
      <c r="I549" s="33">
        <v>20346</v>
      </c>
      <c r="J549" s="33">
        <v>71477</v>
      </c>
      <c r="K549" s="32" t="s">
        <v>14881</v>
      </c>
      <c r="L549" s="32" t="s">
        <v>14290</v>
      </c>
      <c r="M549">
        <f>IF(AND(LEFT(O549,9)="benchmark",LEFT(O549,18)&lt;&gt;"benchmark_suitable"),1,"")</f>
        <v>1</v>
      </c>
      <c r="N549">
        <f t="shared" si="4"/>
        <v>1</v>
      </c>
      <c r="O549" s="32" t="s">
        <v>14882</v>
      </c>
      <c r="Q549">
        <f>MATCH(A549,summary!A:A,0)</f>
        <v>348</v>
      </c>
    </row>
    <row r="550" spans="1:17" x14ac:dyDescent="0.2">
      <c r="A550" s="32" t="s">
        <v>14883</v>
      </c>
      <c r="B550" s="32" t="s">
        <v>14315</v>
      </c>
      <c r="D550" s="32" t="s">
        <v>14886</v>
      </c>
      <c r="E550" s="33">
        <v>787239</v>
      </c>
      <c r="F550" s="33">
        <v>787239</v>
      </c>
      <c r="G550" s="33">
        <v>0</v>
      </c>
      <c r="H550" s="33">
        <v>0</v>
      </c>
      <c r="I550" s="33">
        <v>1177</v>
      </c>
      <c r="J550" s="33">
        <v>8032300</v>
      </c>
      <c r="K550" s="32" t="s">
        <v>14884</v>
      </c>
      <c r="L550" s="32" t="s">
        <v>14885</v>
      </c>
      <c r="M550" t="str">
        <f>IF(AND(LEFT(O550,9)="benchmark",LEFT(O550,18)&lt;&gt;"benchmark_suitable"),1,"")</f>
        <v/>
      </c>
      <c r="N550" t="str">
        <f t="shared" si="4"/>
        <v/>
      </c>
      <c r="O550" s="32" t="s">
        <v>14616</v>
      </c>
      <c r="Q550">
        <f>MATCH(A550,summary!A:A,0)</f>
        <v>349</v>
      </c>
    </row>
    <row r="551" spans="1:17" x14ac:dyDescent="0.2">
      <c r="A551" s="32" t="s">
        <v>4132</v>
      </c>
      <c r="B551" s="32" t="s">
        <v>14315</v>
      </c>
      <c r="D551" s="32" t="s">
        <v>14886</v>
      </c>
      <c r="E551" s="33">
        <v>2277736</v>
      </c>
      <c r="F551" s="33">
        <v>2277736</v>
      </c>
      <c r="G551" s="33">
        <v>0</v>
      </c>
      <c r="H551" s="33">
        <v>0</v>
      </c>
      <c r="I551" s="33">
        <v>1177</v>
      </c>
      <c r="J551" s="33">
        <v>23125800</v>
      </c>
      <c r="K551" s="32" t="s">
        <v>14884</v>
      </c>
      <c r="L551" s="32" t="s">
        <v>14885</v>
      </c>
      <c r="M551" t="str">
        <f>IF(AND(LEFT(O551,9)="benchmark",LEFT(O551,18)&lt;&gt;"benchmark_suitable"),1,"")</f>
        <v/>
      </c>
      <c r="N551" t="str">
        <f t="shared" si="4"/>
        <v/>
      </c>
      <c r="O551" s="32" t="s">
        <v>14616</v>
      </c>
      <c r="Q551">
        <f>MATCH(A551,summary!A:A,0)</f>
        <v>350</v>
      </c>
    </row>
    <row r="552" spans="1:17" x14ac:dyDescent="0.2">
      <c r="A552" s="32" t="s">
        <v>4133</v>
      </c>
      <c r="B552" s="32" t="s">
        <v>4531</v>
      </c>
      <c r="D552" s="32">
        <v>481.0068</v>
      </c>
      <c r="E552" s="33">
        <v>157591</v>
      </c>
      <c r="F552" s="33">
        <v>157591</v>
      </c>
      <c r="G552" s="33">
        <v>0</v>
      </c>
      <c r="H552" s="33">
        <v>0</v>
      </c>
      <c r="I552" s="33">
        <v>2116</v>
      </c>
      <c r="J552" s="33">
        <v>2179480</v>
      </c>
      <c r="K552" s="32" t="s">
        <v>14884</v>
      </c>
      <c r="L552" s="32" t="s">
        <v>14885</v>
      </c>
      <c r="M552" t="str">
        <f>IF(AND(LEFT(O552,9)="benchmark",LEFT(O552,18)&lt;&gt;"benchmark_suitable"),1,"")</f>
        <v/>
      </c>
      <c r="N552" t="str">
        <f t="shared" si="4"/>
        <v/>
      </c>
      <c r="O552" s="32" t="s">
        <v>14887</v>
      </c>
      <c r="Q552">
        <f>MATCH(A552,summary!A:A,0)</f>
        <v>351</v>
      </c>
    </row>
    <row r="553" spans="1:17" x14ac:dyDescent="0.2">
      <c r="A553" s="32" t="s">
        <v>14888</v>
      </c>
      <c r="B553" s="32" t="s">
        <v>14315</v>
      </c>
      <c r="D553" s="32" t="s">
        <v>14889</v>
      </c>
      <c r="E553" s="33">
        <v>2569996</v>
      </c>
      <c r="F553" s="33">
        <v>2569996</v>
      </c>
      <c r="G553" s="33">
        <v>0</v>
      </c>
      <c r="H553" s="33">
        <v>0</v>
      </c>
      <c r="I553" s="33">
        <v>3436</v>
      </c>
      <c r="J553" s="33">
        <v>36186300</v>
      </c>
      <c r="K553" s="32" t="s">
        <v>14884</v>
      </c>
      <c r="L553" s="32" t="s">
        <v>14885</v>
      </c>
      <c r="M553" t="str">
        <f>IF(AND(LEFT(O553,9)="benchmark",LEFT(O553,18)&lt;&gt;"benchmark_suitable"),1,"")</f>
        <v/>
      </c>
      <c r="N553" t="str">
        <f t="shared" si="4"/>
        <v/>
      </c>
      <c r="O553" s="32" t="s">
        <v>14616</v>
      </c>
      <c r="Q553">
        <f>MATCH(A553,summary!A:A,0)</f>
        <v>352</v>
      </c>
    </row>
    <row r="554" spans="1:17" x14ac:dyDescent="0.2">
      <c r="A554" s="32" t="s">
        <v>14890</v>
      </c>
      <c r="B554" s="32" t="s">
        <v>4530</v>
      </c>
      <c r="D554" s="33">
        <v>11393</v>
      </c>
      <c r="E554" s="33">
        <v>480</v>
      </c>
      <c r="F554" s="33">
        <v>240</v>
      </c>
      <c r="G554" s="33">
        <v>0</v>
      </c>
      <c r="H554" s="33">
        <v>240</v>
      </c>
      <c r="I554" s="33">
        <v>256</v>
      </c>
      <c r="J554" s="33">
        <v>960</v>
      </c>
      <c r="K554" s="32" t="s">
        <v>14289</v>
      </c>
      <c r="L554" s="32" t="s">
        <v>14739</v>
      </c>
      <c r="M554" t="str">
        <f>IF(AND(LEFT(O554,9)="benchmark",LEFT(O554,18)&lt;&gt;"benchmark_suitable"),1,"")</f>
        <v/>
      </c>
      <c r="N554">
        <f t="shared" si="4"/>
        <v>1</v>
      </c>
      <c r="O554" s="32" t="s">
        <v>14417</v>
      </c>
      <c r="Q554">
        <f>MATCH(A554,summary!A:A,0)</f>
        <v>355</v>
      </c>
    </row>
    <row r="555" spans="1:17" x14ac:dyDescent="0.2">
      <c r="A555" s="32" t="s">
        <v>4403</v>
      </c>
      <c r="B555" s="32" t="s">
        <v>4530</v>
      </c>
      <c r="D555" s="33">
        <v>-3288</v>
      </c>
      <c r="E555" s="33">
        <v>8211</v>
      </c>
      <c r="F555" s="33">
        <v>8210</v>
      </c>
      <c r="G555" s="33">
        <v>1</v>
      </c>
      <c r="H555" s="33">
        <v>0</v>
      </c>
      <c r="I555" s="33">
        <v>16419</v>
      </c>
      <c r="J555" s="33">
        <v>1697950</v>
      </c>
      <c r="K555" s="32" t="s">
        <v>14360</v>
      </c>
      <c r="L555" s="32" t="s">
        <v>4403</v>
      </c>
      <c r="M555">
        <f>IF(AND(LEFT(O555,9)="benchmark",LEFT(O555,18)&lt;&gt;"benchmark_suitable"),1,"")</f>
        <v>1</v>
      </c>
      <c r="N555">
        <f t="shared" si="4"/>
        <v>1</v>
      </c>
      <c r="O555" s="32" t="s">
        <v>14891</v>
      </c>
      <c r="Q555">
        <f>MATCH(A555,summary!A:A,0)</f>
        <v>356</v>
      </c>
    </row>
    <row r="556" spans="1:17" x14ac:dyDescent="0.2">
      <c r="A556" s="32" t="s">
        <v>14892</v>
      </c>
      <c r="B556" s="32" t="s">
        <v>4530</v>
      </c>
      <c r="D556" s="33">
        <v>-3288</v>
      </c>
      <c r="E556" s="33">
        <v>48104</v>
      </c>
      <c r="F556" s="33">
        <v>16419</v>
      </c>
      <c r="G556" s="33">
        <v>31685</v>
      </c>
      <c r="H556" s="33">
        <v>0</v>
      </c>
      <c r="I556" s="33">
        <v>56312</v>
      </c>
      <c r="J556" s="33">
        <v>1666560</v>
      </c>
      <c r="K556" s="32" t="s">
        <v>14360</v>
      </c>
      <c r="L556" s="32" t="s">
        <v>4403</v>
      </c>
      <c r="M556" t="str">
        <f>IF(AND(LEFT(O556,9)="benchmark",LEFT(O556,18)&lt;&gt;"benchmark_suitable"),1,"")</f>
        <v/>
      </c>
      <c r="N556" t="str">
        <f t="shared" si="4"/>
        <v/>
      </c>
      <c r="O556" s="32" t="s">
        <v>14893</v>
      </c>
      <c r="Q556">
        <f>MATCH(A556,summary!A:A,0)</f>
        <v>357</v>
      </c>
    </row>
    <row r="557" spans="1:17" x14ac:dyDescent="0.2">
      <c r="A557" s="32" t="s">
        <v>1145</v>
      </c>
      <c r="B557" s="32" t="s">
        <v>4530</v>
      </c>
      <c r="D557" s="33">
        <v>106940226</v>
      </c>
      <c r="E557" s="33">
        <v>1350</v>
      </c>
      <c r="F557" s="33">
        <v>24</v>
      </c>
      <c r="G557" s="33">
        <v>0</v>
      </c>
      <c r="H557" s="33">
        <v>1326</v>
      </c>
      <c r="I557" s="33">
        <v>101</v>
      </c>
      <c r="J557" s="33">
        <v>2700</v>
      </c>
      <c r="K557" s="32" t="s">
        <v>14289</v>
      </c>
      <c r="L557" s="32" t="s">
        <v>14290</v>
      </c>
      <c r="M557" t="str">
        <f>IF(AND(LEFT(O557,9)="benchmark",LEFT(O557,18)&lt;&gt;"benchmark_suitable"),1,"")</f>
        <v/>
      </c>
      <c r="N557" t="str">
        <f t="shared" si="4"/>
        <v/>
      </c>
      <c r="O557" s="32" t="s">
        <v>14712</v>
      </c>
      <c r="Q557">
        <f>MATCH(A557,summary!A:A,0)</f>
        <v>358</v>
      </c>
    </row>
    <row r="558" spans="1:17" x14ac:dyDescent="0.2">
      <c r="A558" s="32" t="s">
        <v>14894</v>
      </c>
      <c r="B558" s="32" t="s">
        <v>14315</v>
      </c>
      <c r="D558" s="32" t="s">
        <v>14895</v>
      </c>
      <c r="E558" s="33">
        <v>614253</v>
      </c>
      <c r="F558" s="33">
        <v>609591</v>
      </c>
      <c r="G558" s="33">
        <v>4662</v>
      </c>
      <c r="H558" s="33">
        <v>0</v>
      </c>
      <c r="I558" s="33">
        <v>304931</v>
      </c>
      <c r="J558" s="33">
        <v>3414760</v>
      </c>
      <c r="K558" s="32" t="s">
        <v>14473</v>
      </c>
      <c r="L558" s="32" t="s">
        <v>14474</v>
      </c>
      <c r="M558" t="str">
        <f>IF(AND(LEFT(O558,9)="benchmark",LEFT(O558,18)&lt;&gt;"benchmark_suitable"),1,"")</f>
        <v/>
      </c>
      <c r="N558" t="str">
        <f t="shared" si="4"/>
        <v/>
      </c>
      <c r="O558" s="32" t="s">
        <v>14896</v>
      </c>
      <c r="Q558">
        <f>MATCH(A558,summary!A:A,0)</f>
        <v>359</v>
      </c>
    </row>
    <row r="559" spans="1:17" x14ac:dyDescent="0.2">
      <c r="A559" s="32" t="s">
        <v>14897</v>
      </c>
      <c r="B559" s="32" t="s">
        <v>14315</v>
      </c>
      <c r="D559" s="32" t="s">
        <v>14898</v>
      </c>
      <c r="E559" s="33">
        <v>2893026</v>
      </c>
      <c r="F559" s="33">
        <v>2892333</v>
      </c>
      <c r="G559" s="33">
        <v>693</v>
      </c>
      <c r="H559" s="33">
        <v>0</v>
      </c>
      <c r="I559" s="33">
        <v>325547</v>
      </c>
      <c r="J559" s="33">
        <v>13085500</v>
      </c>
      <c r="K559" s="32" t="s">
        <v>14473</v>
      </c>
      <c r="L559" s="32" t="s">
        <v>14474</v>
      </c>
      <c r="M559" t="str">
        <f>IF(AND(LEFT(O559,9)="benchmark",LEFT(O559,18)&lt;&gt;"benchmark_suitable"),1,"")</f>
        <v/>
      </c>
      <c r="N559" t="str">
        <f t="shared" si="4"/>
        <v/>
      </c>
      <c r="O559" s="32" t="s">
        <v>14899</v>
      </c>
      <c r="Q559">
        <f>MATCH(A559,summary!A:A,0)</f>
        <v>360</v>
      </c>
    </row>
    <row r="560" spans="1:17" x14ac:dyDescent="0.2">
      <c r="A560" s="32" t="s">
        <v>14900</v>
      </c>
      <c r="B560" s="32" t="s">
        <v>4530</v>
      </c>
      <c r="D560" s="33">
        <v>5</v>
      </c>
      <c r="E560" s="33">
        <v>11786</v>
      </c>
      <c r="F560" s="33">
        <v>10906</v>
      </c>
      <c r="G560" s="33">
        <v>590</v>
      </c>
      <c r="H560" s="33">
        <v>290</v>
      </c>
      <c r="I560" s="33">
        <v>21315</v>
      </c>
      <c r="J560" s="33">
        <v>59629</v>
      </c>
      <c r="K560" s="32" t="s">
        <v>14360</v>
      </c>
      <c r="L560" s="32" t="s">
        <v>14901</v>
      </c>
      <c r="M560" t="str">
        <f>IF(AND(LEFT(O560,9)="benchmark",LEFT(O560,18)&lt;&gt;"benchmark_suitable"),1,"")</f>
        <v/>
      </c>
      <c r="N560">
        <f t="shared" si="4"/>
        <v>1</v>
      </c>
      <c r="O560" s="32" t="s">
        <v>14902</v>
      </c>
      <c r="Q560">
        <f>MATCH(A560,summary!A:A,0)</f>
        <v>362</v>
      </c>
    </row>
    <row r="561" spans="1:17" x14ac:dyDescent="0.2">
      <c r="A561" s="32" t="s">
        <v>14903</v>
      </c>
      <c r="B561" s="32" t="s">
        <v>4531</v>
      </c>
      <c r="D561" s="33">
        <v>6</v>
      </c>
      <c r="E561" s="33">
        <v>317369</v>
      </c>
      <c r="F561" s="33">
        <v>301560</v>
      </c>
      <c r="G561" s="33">
        <v>15689</v>
      </c>
      <c r="H561" s="33">
        <v>120</v>
      </c>
      <c r="I561" s="33">
        <v>30784</v>
      </c>
      <c r="J561" s="33">
        <v>641396</v>
      </c>
      <c r="K561" s="32" t="s">
        <v>14360</v>
      </c>
      <c r="L561" s="32" t="s">
        <v>14901</v>
      </c>
      <c r="M561" t="str">
        <f>IF(AND(LEFT(O561,9)="benchmark",LEFT(O561,18)&lt;&gt;"benchmark_suitable"),1,"")</f>
        <v/>
      </c>
      <c r="N561" t="str">
        <f t="shared" si="4"/>
        <v/>
      </c>
      <c r="O561" s="32" t="s">
        <v>14904</v>
      </c>
      <c r="Q561">
        <f>MATCH(A561,summary!A:A,0)</f>
        <v>363</v>
      </c>
    </row>
    <row r="562" spans="1:17" x14ac:dyDescent="0.2">
      <c r="A562" s="32" t="s">
        <v>14905</v>
      </c>
      <c r="B562" s="32" t="s">
        <v>4531</v>
      </c>
      <c r="D562" s="33">
        <v>8</v>
      </c>
      <c r="E562" s="33">
        <v>38196</v>
      </c>
      <c r="F562" s="33">
        <v>13113</v>
      </c>
      <c r="G562" s="33">
        <v>24938</v>
      </c>
      <c r="H562" s="33">
        <v>145</v>
      </c>
      <c r="I562" s="33">
        <v>47653</v>
      </c>
      <c r="J562" s="33">
        <v>85208</v>
      </c>
      <c r="K562" s="32" t="s">
        <v>14360</v>
      </c>
      <c r="L562" s="32" t="s">
        <v>14901</v>
      </c>
      <c r="M562" t="str">
        <f>IF(AND(LEFT(O562,9)="benchmark",LEFT(O562,18)&lt;&gt;"benchmark_suitable"),1,"")</f>
        <v/>
      </c>
      <c r="N562" t="str">
        <f t="shared" si="4"/>
        <v/>
      </c>
      <c r="O562" s="32" t="s">
        <v>14904</v>
      </c>
      <c r="Q562">
        <f>MATCH(A562,summary!A:A,0)</f>
        <v>364</v>
      </c>
    </row>
    <row r="563" spans="1:17" x14ac:dyDescent="0.2">
      <c r="A563" s="32" t="s">
        <v>4135</v>
      </c>
      <c r="B563" s="32" t="s">
        <v>4530</v>
      </c>
      <c r="D563" s="33">
        <v>0</v>
      </c>
      <c r="E563" s="33">
        <v>28718</v>
      </c>
      <c r="F563" s="33">
        <v>28236</v>
      </c>
      <c r="G563" s="33">
        <v>482</v>
      </c>
      <c r="H563" s="33">
        <v>0</v>
      </c>
      <c r="I563" s="33">
        <v>50108</v>
      </c>
      <c r="J563" s="33">
        <v>310792</v>
      </c>
      <c r="K563" s="32" t="s">
        <v>14906</v>
      </c>
      <c r="L563" s="32" t="s">
        <v>14907</v>
      </c>
      <c r="M563" t="str">
        <f>IF(AND(LEFT(O563,9)="benchmark",LEFT(O563,18)&lt;&gt;"benchmark_suitable"),1,"")</f>
        <v/>
      </c>
      <c r="N563">
        <f t="shared" si="4"/>
        <v>1</v>
      </c>
      <c r="O563" s="32" t="s">
        <v>14908</v>
      </c>
      <c r="Q563">
        <f>MATCH(A563,summary!A:A,0)</f>
        <v>365</v>
      </c>
    </row>
    <row r="564" spans="1:17" x14ac:dyDescent="0.2">
      <c r="A564" s="32" t="s">
        <v>4137</v>
      </c>
      <c r="B564" s="32" t="s">
        <v>4530</v>
      </c>
      <c r="D564" s="33">
        <v>0</v>
      </c>
      <c r="E564" s="33">
        <v>17656</v>
      </c>
      <c r="F564" s="33">
        <v>17287</v>
      </c>
      <c r="G564" s="33">
        <v>369</v>
      </c>
      <c r="H564" s="33">
        <v>0</v>
      </c>
      <c r="I564" s="33">
        <v>30738</v>
      </c>
      <c r="J564" s="33">
        <v>186520</v>
      </c>
      <c r="K564" s="32" t="s">
        <v>14906</v>
      </c>
      <c r="L564" s="32" t="s">
        <v>14907</v>
      </c>
      <c r="M564" t="str">
        <f>IF(AND(LEFT(O564,9)="benchmark",LEFT(O564,18)&lt;&gt;"benchmark_suitable"),1,"")</f>
        <v/>
      </c>
      <c r="N564">
        <f t="shared" si="4"/>
        <v>1</v>
      </c>
      <c r="O564" s="32" t="s">
        <v>14908</v>
      </c>
      <c r="Q564">
        <f>MATCH(A564,summary!A:A,0)</f>
        <v>367</v>
      </c>
    </row>
    <row r="565" spans="1:17" x14ac:dyDescent="0.2">
      <c r="A565" s="32" t="s">
        <v>4138</v>
      </c>
      <c r="B565" s="32" t="s">
        <v>4530</v>
      </c>
      <c r="D565" s="33">
        <v>0</v>
      </c>
      <c r="E565" s="33">
        <v>25776</v>
      </c>
      <c r="F565" s="33">
        <v>25319</v>
      </c>
      <c r="G565" s="33">
        <v>457</v>
      </c>
      <c r="H565" s="33">
        <v>0</v>
      </c>
      <c r="I565" s="33">
        <v>45262</v>
      </c>
      <c r="J565" s="33">
        <v>279967</v>
      </c>
      <c r="K565" s="32" t="s">
        <v>14906</v>
      </c>
      <c r="L565" s="32" t="s">
        <v>14907</v>
      </c>
      <c r="M565" t="str">
        <f>IF(AND(LEFT(O565,9)="benchmark",LEFT(O565,18)&lt;&gt;"benchmark_suitable"),1,"")</f>
        <v/>
      </c>
      <c r="N565">
        <f t="shared" si="4"/>
        <v>1</v>
      </c>
      <c r="O565" s="32" t="s">
        <v>14908</v>
      </c>
      <c r="Q565">
        <f>MATCH(A565,summary!A:A,0)</f>
        <v>368</v>
      </c>
    </row>
    <row r="566" spans="1:17" x14ac:dyDescent="0.2">
      <c r="A566" s="32" t="s">
        <v>1176</v>
      </c>
      <c r="B566" s="32" t="s">
        <v>4530</v>
      </c>
      <c r="D566" s="33">
        <v>4</v>
      </c>
      <c r="E566" s="33">
        <v>7901</v>
      </c>
      <c r="F566" s="33">
        <v>7665</v>
      </c>
      <c r="G566" s="33">
        <v>236</v>
      </c>
      <c r="H566" s="33">
        <v>0</v>
      </c>
      <c r="I566" s="33">
        <v>14163</v>
      </c>
      <c r="J566" s="33">
        <v>82428</v>
      </c>
      <c r="K566" s="32" t="s">
        <v>14906</v>
      </c>
      <c r="L566" s="32" t="s">
        <v>14907</v>
      </c>
      <c r="M566" t="str">
        <f>IF(AND(LEFT(O566,9)="benchmark",LEFT(O566,18)&lt;&gt;"benchmark_suitable"),1,"")</f>
        <v/>
      </c>
      <c r="N566">
        <f t="shared" si="4"/>
        <v>1</v>
      </c>
      <c r="O566" s="32" t="s">
        <v>14909</v>
      </c>
      <c r="Q566">
        <f>MATCH(A566,summary!A:A,0)</f>
        <v>369</v>
      </c>
    </row>
    <row r="567" spans="1:17" x14ac:dyDescent="0.2">
      <c r="A567" s="32" t="s">
        <v>4404</v>
      </c>
      <c r="B567" s="32" t="s">
        <v>4530</v>
      </c>
      <c r="D567" s="33">
        <v>24</v>
      </c>
      <c r="E567" s="33">
        <v>21805</v>
      </c>
      <c r="F567" s="33">
        <v>21389</v>
      </c>
      <c r="G567" s="33">
        <v>416</v>
      </c>
      <c r="H567" s="33">
        <v>0</v>
      </c>
      <c r="I567" s="33">
        <v>38884</v>
      </c>
      <c r="J567" s="33">
        <v>239608</v>
      </c>
      <c r="K567" s="32" t="s">
        <v>14906</v>
      </c>
      <c r="L567" s="32" t="s">
        <v>14907</v>
      </c>
      <c r="M567">
        <f>IF(AND(LEFT(O567,9)="benchmark",LEFT(O567,18)&lt;&gt;"benchmark_suitable"),1,"")</f>
        <v>1</v>
      </c>
      <c r="N567">
        <f t="shared" si="4"/>
        <v>1</v>
      </c>
      <c r="O567" s="32" t="s">
        <v>14910</v>
      </c>
      <c r="Q567">
        <f>MATCH(A567,summary!A:A,0)</f>
        <v>370</v>
      </c>
    </row>
    <row r="568" spans="1:17" x14ac:dyDescent="0.2">
      <c r="A568" s="32" t="s">
        <v>4139</v>
      </c>
      <c r="B568" s="32" t="s">
        <v>4530</v>
      </c>
      <c r="D568" s="34">
        <v>404227536.16000003</v>
      </c>
      <c r="E568" s="33">
        <v>6731</v>
      </c>
      <c r="F568" s="33">
        <v>6730</v>
      </c>
      <c r="G568" s="33">
        <v>0</v>
      </c>
      <c r="H568" s="33">
        <v>1</v>
      </c>
      <c r="I568" s="33">
        <v>593</v>
      </c>
      <c r="J568" s="33">
        <v>131218</v>
      </c>
      <c r="K568" s="32" t="s">
        <v>14573</v>
      </c>
      <c r="L568" s="32" t="s">
        <v>14290</v>
      </c>
      <c r="M568">
        <f>IF(AND(LEFT(O568,9)="benchmark",LEFT(O568,18)&lt;&gt;"benchmark_suitable"),1,"")</f>
        <v>1</v>
      </c>
      <c r="N568">
        <f t="shared" ref="N568:N631" si="5">IF(NOT(ISERROR(FIND("benchmark_suitable",O568))),1,"")</f>
        <v>1</v>
      </c>
      <c r="O568" s="32" t="s">
        <v>14911</v>
      </c>
      <c r="Q568">
        <f>MATCH(A568,summary!A:A,0)</f>
        <v>371</v>
      </c>
    </row>
    <row r="569" spans="1:17" x14ac:dyDescent="0.2">
      <c r="A569" s="32" t="s">
        <v>4140</v>
      </c>
      <c r="B569" s="32" t="s">
        <v>4530</v>
      </c>
      <c r="D569" s="34">
        <v>404077441.12</v>
      </c>
      <c r="E569" s="33">
        <v>11100</v>
      </c>
      <c r="F569" s="33">
        <v>11099</v>
      </c>
      <c r="G569" s="33">
        <v>0</v>
      </c>
      <c r="H569" s="33">
        <v>1</v>
      </c>
      <c r="I569" s="33">
        <v>593</v>
      </c>
      <c r="J569" s="33">
        <v>219959</v>
      </c>
      <c r="K569" s="32" t="s">
        <v>14573</v>
      </c>
      <c r="L569" s="32" t="s">
        <v>14290</v>
      </c>
      <c r="M569">
        <f>IF(AND(LEFT(O569,9)="benchmark",LEFT(O569,18)&lt;&gt;"benchmark_suitable"),1,"")</f>
        <v>1</v>
      </c>
      <c r="N569">
        <f t="shared" si="5"/>
        <v>1</v>
      </c>
      <c r="O569" s="32" t="s">
        <v>14911</v>
      </c>
      <c r="Q569">
        <f>MATCH(A569,summary!A:A,0)</f>
        <v>372</v>
      </c>
    </row>
    <row r="570" spans="1:17" x14ac:dyDescent="0.2">
      <c r="A570" s="32" t="s">
        <v>4051</v>
      </c>
      <c r="B570" s="32" t="s">
        <v>14315</v>
      </c>
      <c r="D570" s="32" t="s">
        <v>14913</v>
      </c>
      <c r="E570" s="33">
        <v>1156</v>
      </c>
      <c r="F570" s="33">
        <v>1089</v>
      </c>
      <c r="G570" s="33">
        <v>0</v>
      </c>
      <c r="H570" s="33">
        <v>67</v>
      </c>
      <c r="I570" s="33">
        <v>2178</v>
      </c>
      <c r="J570" s="33">
        <v>10626</v>
      </c>
      <c r="K570" s="32" t="s">
        <v>14912</v>
      </c>
      <c r="L570" s="32" t="s">
        <v>14290</v>
      </c>
      <c r="M570" t="str">
        <f>IF(AND(LEFT(O570,9)="benchmark",LEFT(O570,18)&lt;&gt;"benchmark_suitable"),1,"")</f>
        <v/>
      </c>
      <c r="N570" t="str">
        <f t="shared" si="5"/>
        <v/>
      </c>
      <c r="O570" s="32" t="s">
        <v>14914</v>
      </c>
      <c r="Q570">
        <f>MATCH(A570,summary!A:A,0)</f>
        <v>373</v>
      </c>
    </row>
    <row r="571" spans="1:17" x14ac:dyDescent="0.2">
      <c r="A571" s="32" t="s">
        <v>14915</v>
      </c>
      <c r="B571" s="32" t="s">
        <v>4530</v>
      </c>
      <c r="D571" s="32">
        <v>6.4023300000000001</v>
      </c>
      <c r="E571" s="33">
        <v>19356</v>
      </c>
      <c r="F571" s="33">
        <v>18150</v>
      </c>
      <c r="G571" s="33">
        <v>0</v>
      </c>
      <c r="H571" s="33">
        <v>1206</v>
      </c>
      <c r="I571" s="33">
        <v>23758</v>
      </c>
      <c r="J571" s="33">
        <v>41809</v>
      </c>
      <c r="K571" s="32" t="s">
        <v>14916</v>
      </c>
      <c r="L571" s="32" t="s">
        <v>14290</v>
      </c>
      <c r="M571" t="str">
        <f>IF(AND(LEFT(O571,9)="benchmark",LEFT(O571,18)&lt;&gt;"benchmark_suitable"),1,"")</f>
        <v/>
      </c>
      <c r="N571">
        <f t="shared" si="5"/>
        <v>1</v>
      </c>
      <c r="O571" s="32" t="s">
        <v>14917</v>
      </c>
      <c r="Q571">
        <f>MATCH(A571,summary!A:A,0)</f>
        <v>374</v>
      </c>
    </row>
    <row r="572" spans="1:17" x14ac:dyDescent="0.2">
      <c r="A572" s="32" t="s">
        <v>1189</v>
      </c>
      <c r="B572" s="32" t="s">
        <v>4530</v>
      </c>
      <c r="D572" s="33">
        <v>1480195</v>
      </c>
      <c r="E572" s="33">
        <v>2985</v>
      </c>
      <c r="F572" s="33">
        <v>1195</v>
      </c>
      <c r="G572" s="33">
        <v>0</v>
      </c>
      <c r="H572" s="33">
        <v>1790</v>
      </c>
      <c r="I572" s="33">
        <v>1920</v>
      </c>
      <c r="J572" s="33">
        <v>6565</v>
      </c>
      <c r="K572" s="32" t="s">
        <v>14918</v>
      </c>
      <c r="L572" s="32" t="s">
        <v>14290</v>
      </c>
      <c r="M572">
        <f>IF(AND(LEFT(O572,9)="benchmark",LEFT(O572,18)&lt;&gt;"benchmark_suitable"),1,"")</f>
        <v>1</v>
      </c>
      <c r="N572">
        <f t="shared" si="5"/>
        <v>1</v>
      </c>
      <c r="O572" s="32" t="s">
        <v>14919</v>
      </c>
      <c r="Q572">
        <f>MATCH(A572,summary!A:A,0)</f>
        <v>375</v>
      </c>
    </row>
    <row r="573" spans="1:17" x14ac:dyDescent="0.2">
      <c r="A573" s="32" t="s">
        <v>14920</v>
      </c>
      <c r="B573" s="32" t="s">
        <v>14315</v>
      </c>
      <c r="D573" s="32" t="s">
        <v>14923</v>
      </c>
      <c r="E573" s="33">
        <v>20810</v>
      </c>
      <c r="F573" s="33">
        <v>12174</v>
      </c>
      <c r="G573" s="33">
        <v>6471</v>
      </c>
      <c r="H573" s="33">
        <v>2165</v>
      </c>
      <c r="I573" s="33">
        <v>7560</v>
      </c>
      <c r="J573" s="33">
        <v>58950</v>
      </c>
      <c r="K573" s="32" t="s">
        <v>14921</v>
      </c>
      <c r="L573" s="32" t="s">
        <v>14922</v>
      </c>
      <c r="M573" t="str">
        <f>IF(AND(LEFT(O573,9)="benchmark",LEFT(O573,18)&lt;&gt;"benchmark_suitable"),1,"")</f>
        <v/>
      </c>
      <c r="N573" t="str">
        <f t="shared" si="5"/>
        <v/>
      </c>
      <c r="O573" s="32" t="s">
        <v>14924</v>
      </c>
      <c r="Q573">
        <f>MATCH(A573,summary!A:A,0)</f>
        <v>377</v>
      </c>
    </row>
    <row r="574" spans="1:17" x14ac:dyDescent="0.2">
      <c r="A574" s="32" t="s">
        <v>14925</v>
      </c>
      <c r="B574" s="32" t="s">
        <v>14315</v>
      </c>
      <c r="D574" s="32" t="s">
        <v>14926</v>
      </c>
      <c r="E574" s="33">
        <v>36912</v>
      </c>
      <c r="F574" s="33">
        <v>15326</v>
      </c>
      <c r="G574" s="33">
        <v>17979</v>
      </c>
      <c r="H574" s="33">
        <v>3607</v>
      </c>
      <c r="I574" s="33">
        <v>12600</v>
      </c>
      <c r="J574" s="33">
        <v>107170</v>
      </c>
      <c r="K574" s="32" t="s">
        <v>14921</v>
      </c>
      <c r="L574" s="32" t="s">
        <v>14922</v>
      </c>
      <c r="M574" t="str">
        <f>IF(AND(LEFT(O574,9)="benchmark",LEFT(O574,18)&lt;&gt;"benchmark_suitable"),1,"")</f>
        <v/>
      </c>
      <c r="N574" t="str">
        <f t="shared" si="5"/>
        <v/>
      </c>
      <c r="O574" s="32" t="s">
        <v>14927</v>
      </c>
      <c r="Q574">
        <f>MATCH(A574,summary!A:A,0)</f>
        <v>378</v>
      </c>
    </row>
    <row r="575" spans="1:17" x14ac:dyDescent="0.2">
      <c r="A575" s="32" t="s">
        <v>14928</v>
      </c>
      <c r="B575" s="32" t="s">
        <v>14315</v>
      </c>
      <c r="D575" s="32" t="s">
        <v>14929</v>
      </c>
      <c r="E575" s="33">
        <v>193525</v>
      </c>
      <c r="F575" s="33">
        <v>90670</v>
      </c>
      <c r="G575" s="33">
        <v>93480</v>
      </c>
      <c r="H575" s="33">
        <v>9375</v>
      </c>
      <c r="I575" s="33">
        <v>56160</v>
      </c>
      <c r="J575" s="33">
        <v>587100</v>
      </c>
      <c r="K575" s="32" t="s">
        <v>14921</v>
      </c>
      <c r="L575" s="32" t="s">
        <v>14922</v>
      </c>
      <c r="M575" t="str">
        <f>IF(AND(LEFT(O575,9)="benchmark",LEFT(O575,18)&lt;&gt;"benchmark_suitable"),1,"")</f>
        <v/>
      </c>
      <c r="N575" t="str">
        <f t="shared" si="5"/>
        <v/>
      </c>
      <c r="O575" s="32" t="s">
        <v>14927</v>
      </c>
      <c r="Q575">
        <f>MATCH(A575,summary!A:A,0)</f>
        <v>379</v>
      </c>
    </row>
    <row r="576" spans="1:17" x14ac:dyDescent="0.2">
      <c r="A576" s="32" t="s">
        <v>14930</v>
      </c>
      <c r="B576" s="32" t="s">
        <v>14315</v>
      </c>
      <c r="D576" s="32" t="s">
        <v>14584</v>
      </c>
      <c r="E576" s="33">
        <v>109519</v>
      </c>
      <c r="F576" s="33">
        <v>92865</v>
      </c>
      <c r="G576" s="33">
        <v>0</v>
      </c>
      <c r="H576" s="33">
        <v>16654</v>
      </c>
      <c r="I576" s="33">
        <v>108566</v>
      </c>
      <c r="J576" s="33">
        <v>435517</v>
      </c>
      <c r="K576" s="32" t="s">
        <v>14921</v>
      </c>
      <c r="L576" s="32" t="s">
        <v>14922</v>
      </c>
      <c r="M576" t="str">
        <f>IF(AND(LEFT(O576,9)="benchmark",LEFT(O576,18)&lt;&gt;"benchmark_suitable"),1,"")</f>
        <v/>
      </c>
      <c r="N576" t="str">
        <f t="shared" si="5"/>
        <v/>
      </c>
      <c r="O576" s="32" t="s">
        <v>14931</v>
      </c>
      <c r="Q576">
        <f>MATCH(A576,summary!A:A,0)</f>
        <v>380</v>
      </c>
    </row>
    <row r="577" spans="1:17" x14ac:dyDescent="0.2">
      <c r="A577" s="32" t="s">
        <v>1210</v>
      </c>
      <c r="B577" s="32" t="s">
        <v>4530</v>
      </c>
      <c r="D577" s="32">
        <v>44479255.119999997</v>
      </c>
      <c r="E577" s="33">
        <v>7253</v>
      </c>
      <c r="F577" s="33">
        <v>2455</v>
      </c>
      <c r="G577" s="33">
        <v>0</v>
      </c>
      <c r="H577" s="33">
        <v>4798</v>
      </c>
      <c r="I577" s="33">
        <v>8491</v>
      </c>
      <c r="J577" s="33">
        <v>46123</v>
      </c>
      <c r="K577" s="32" t="s">
        <v>14289</v>
      </c>
      <c r="L577" s="32" t="s">
        <v>14290</v>
      </c>
      <c r="M577" t="str">
        <f>IF(AND(LEFT(O577,9)="benchmark",LEFT(O577,18)&lt;&gt;"benchmark_suitable"),1,"")</f>
        <v/>
      </c>
      <c r="N577" t="str">
        <f t="shared" si="5"/>
        <v/>
      </c>
      <c r="O577" s="32" t="s">
        <v>14932</v>
      </c>
      <c r="Q577">
        <f>MATCH(A577,summary!A:A,0)</f>
        <v>381</v>
      </c>
    </row>
    <row r="578" spans="1:17" x14ac:dyDescent="0.2">
      <c r="A578" s="32" t="s">
        <v>4405</v>
      </c>
      <c r="B578" s="32" t="s">
        <v>4530</v>
      </c>
      <c r="D578" s="32">
        <v>2.6800000000000001E-2</v>
      </c>
      <c r="E578" s="33">
        <v>220</v>
      </c>
      <c r="F578" s="33">
        <v>200</v>
      </c>
      <c r="G578" s="33">
        <v>0</v>
      </c>
      <c r="H578" s="33">
        <v>20</v>
      </c>
      <c r="I578" s="33">
        <v>51</v>
      </c>
      <c r="J578" s="33">
        <v>2808</v>
      </c>
      <c r="K578" s="32" t="s">
        <v>14933</v>
      </c>
      <c r="L578" s="32" t="s">
        <v>14290</v>
      </c>
      <c r="M578">
        <f>IF(AND(LEFT(O578,9)="benchmark",LEFT(O578,18)&lt;&gt;"benchmark_suitable"),1,"")</f>
        <v>1</v>
      </c>
      <c r="N578">
        <f t="shared" si="5"/>
        <v>1</v>
      </c>
      <c r="O578" s="32" t="s">
        <v>14934</v>
      </c>
      <c r="Q578">
        <f>MATCH(A578,summary!A:A,0)</f>
        <v>386</v>
      </c>
    </row>
    <row r="579" spans="1:17" x14ac:dyDescent="0.2">
      <c r="A579" s="32" t="s">
        <v>4052</v>
      </c>
      <c r="B579" s="32" t="s">
        <v>4530</v>
      </c>
      <c r="D579" s="33">
        <v>-13164</v>
      </c>
      <c r="E579" s="33">
        <v>3321</v>
      </c>
      <c r="F579" s="33">
        <v>18</v>
      </c>
      <c r="G579" s="33">
        <v>3303</v>
      </c>
      <c r="H579" s="33">
        <v>0</v>
      </c>
      <c r="I579" s="33">
        <v>6480</v>
      </c>
      <c r="J579" s="33">
        <v>12960</v>
      </c>
      <c r="K579" s="32" t="s">
        <v>14289</v>
      </c>
      <c r="L579" s="32" t="s">
        <v>14290</v>
      </c>
      <c r="M579" t="str">
        <f>IF(AND(LEFT(O579,9)="benchmark",LEFT(O579,18)&lt;&gt;"benchmark_suitable"),1,"")</f>
        <v/>
      </c>
      <c r="N579" t="str">
        <f t="shared" si="5"/>
        <v/>
      </c>
      <c r="O579" s="32" t="s">
        <v>14935</v>
      </c>
      <c r="Q579">
        <f>MATCH(A579,summary!A:A,0)</f>
        <v>387</v>
      </c>
    </row>
    <row r="580" spans="1:17" x14ac:dyDescent="0.2">
      <c r="A580" s="32" t="s">
        <v>4143</v>
      </c>
      <c r="B580" s="32" t="s">
        <v>4530</v>
      </c>
      <c r="D580" s="33">
        <v>-289</v>
      </c>
      <c r="E580" s="33">
        <v>164547</v>
      </c>
      <c r="F580" s="33">
        <v>146</v>
      </c>
      <c r="G580" s="33">
        <v>0</v>
      </c>
      <c r="H580" s="33">
        <v>164401</v>
      </c>
      <c r="I580" s="33">
        <v>328818</v>
      </c>
      <c r="J580" s="33">
        <v>549920</v>
      </c>
      <c r="K580" s="32" t="s">
        <v>14936</v>
      </c>
      <c r="L580" s="32" t="s">
        <v>14937</v>
      </c>
      <c r="M580" t="str">
        <f>IF(AND(LEFT(O580,9)="benchmark",LEFT(O580,18)&lt;&gt;"benchmark_suitable"),1,"")</f>
        <v/>
      </c>
      <c r="N580">
        <f t="shared" si="5"/>
        <v>1</v>
      </c>
      <c r="O580" s="32" t="s">
        <v>14938</v>
      </c>
      <c r="Q580">
        <f>MATCH(A580,summary!A:A,0)</f>
        <v>388</v>
      </c>
    </row>
    <row r="581" spans="1:17" x14ac:dyDescent="0.2">
      <c r="A581" s="32" t="s">
        <v>4144</v>
      </c>
      <c r="B581" s="32" t="s">
        <v>4530</v>
      </c>
      <c r="D581" s="33">
        <v>-495</v>
      </c>
      <c r="E581" s="33">
        <v>164547</v>
      </c>
      <c r="F581" s="33">
        <v>146</v>
      </c>
      <c r="G581" s="33">
        <v>0</v>
      </c>
      <c r="H581" s="33">
        <v>164401</v>
      </c>
      <c r="I581" s="33">
        <v>328818</v>
      </c>
      <c r="J581" s="33">
        <v>549920</v>
      </c>
      <c r="K581" s="32" t="s">
        <v>14936</v>
      </c>
      <c r="L581" s="32" t="s">
        <v>14937</v>
      </c>
      <c r="M581">
        <f>IF(AND(LEFT(O581,9)="benchmark",LEFT(O581,18)&lt;&gt;"benchmark_suitable"),1,"")</f>
        <v>1</v>
      </c>
      <c r="N581">
        <f t="shared" si="5"/>
        <v>1</v>
      </c>
      <c r="O581" s="32" t="s">
        <v>14939</v>
      </c>
      <c r="Q581">
        <f>MATCH(A581,summary!A:A,0)</f>
        <v>389</v>
      </c>
    </row>
    <row r="582" spans="1:17" x14ac:dyDescent="0.2">
      <c r="A582" s="32" t="s">
        <v>14940</v>
      </c>
      <c r="B582" s="32" t="s">
        <v>4530</v>
      </c>
      <c r="D582" s="33">
        <v>-922</v>
      </c>
      <c r="E582" s="33">
        <v>164547</v>
      </c>
      <c r="F582" s="33">
        <v>146</v>
      </c>
      <c r="G582" s="33">
        <v>0</v>
      </c>
      <c r="H582" s="33">
        <v>164401</v>
      </c>
      <c r="I582" s="33">
        <v>328818</v>
      </c>
      <c r="J582" s="33">
        <v>549920</v>
      </c>
      <c r="K582" s="32" t="s">
        <v>14936</v>
      </c>
      <c r="L582" s="32" t="s">
        <v>14937</v>
      </c>
      <c r="M582" t="str">
        <f>IF(AND(LEFT(O582,9)="benchmark",LEFT(O582,18)&lt;&gt;"benchmark_suitable"),1,"")</f>
        <v/>
      </c>
      <c r="N582">
        <f t="shared" si="5"/>
        <v>1</v>
      </c>
      <c r="O582" s="32" t="s">
        <v>14938</v>
      </c>
      <c r="Q582">
        <f>MATCH(A582,summary!A:A,0)</f>
        <v>391</v>
      </c>
    </row>
    <row r="583" spans="1:17" x14ac:dyDescent="0.2">
      <c r="A583" s="32" t="s">
        <v>4406</v>
      </c>
      <c r="B583" s="32" t="s">
        <v>4530</v>
      </c>
      <c r="D583" s="33">
        <v>-111</v>
      </c>
      <c r="E583" s="33">
        <v>164547</v>
      </c>
      <c r="F583" s="33">
        <v>146</v>
      </c>
      <c r="G583" s="33">
        <v>0</v>
      </c>
      <c r="H583" s="33">
        <v>164401</v>
      </c>
      <c r="I583" s="33">
        <v>328818</v>
      </c>
      <c r="J583" s="33">
        <v>549920</v>
      </c>
      <c r="K583" s="32" t="s">
        <v>14936</v>
      </c>
      <c r="L583" s="32" t="s">
        <v>14937</v>
      </c>
      <c r="M583">
        <f>IF(AND(LEFT(O583,9)="benchmark",LEFT(O583,18)&lt;&gt;"benchmark_suitable"),1,"")</f>
        <v>1</v>
      </c>
      <c r="N583">
        <f t="shared" si="5"/>
        <v>1</v>
      </c>
      <c r="O583" s="32" t="s">
        <v>14939</v>
      </c>
      <c r="Q583">
        <f>MATCH(A583,summary!A:A,0)</f>
        <v>392</v>
      </c>
    </row>
    <row r="584" spans="1:17" x14ac:dyDescent="0.2">
      <c r="A584" s="32" t="s">
        <v>4146</v>
      </c>
      <c r="B584" s="32" t="s">
        <v>4530</v>
      </c>
      <c r="D584" s="33">
        <v>-847</v>
      </c>
      <c r="E584" s="33">
        <v>164547</v>
      </c>
      <c r="F584" s="33">
        <v>146</v>
      </c>
      <c r="G584" s="33">
        <v>0</v>
      </c>
      <c r="H584" s="33">
        <v>164401</v>
      </c>
      <c r="I584" s="33">
        <v>328818</v>
      </c>
      <c r="J584" s="33">
        <v>549920</v>
      </c>
      <c r="K584" s="32" t="s">
        <v>14936</v>
      </c>
      <c r="L584" s="32" t="s">
        <v>14937</v>
      </c>
      <c r="M584" t="str">
        <f>IF(AND(LEFT(O584,9)="benchmark",LEFT(O584,18)&lt;&gt;"benchmark_suitable"),1,"")</f>
        <v/>
      </c>
      <c r="N584">
        <f t="shared" si="5"/>
        <v>1</v>
      </c>
      <c r="O584" s="32" t="s">
        <v>14938</v>
      </c>
      <c r="Q584">
        <f>MATCH(A584,summary!A:A,0)</f>
        <v>393</v>
      </c>
    </row>
    <row r="585" spans="1:17" x14ac:dyDescent="0.2">
      <c r="A585" s="32" t="s">
        <v>14941</v>
      </c>
      <c r="B585" s="32" t="s">
        <v>4530</v>
      </c>
      <c r="D585" s="33">
        <v>905</v>
      </c>
      <c r="E585" s="33">
        <v>10470</v>
      </c>
      <c r="F585" s="33">
        <v>4739</v>
      </c>
      <c r="G585" s="33">
        <v>4369</v>
      </c>
      <c r="H585" s="33">
        <v>1362</v>
      </c>
      <c r="I585" s="33">
        <v>17055</v>
      </c>
      <c r="J585" s="33">
        <v>33278</v>
      </c>
      <c r="K585" s="32" t="s">
        <v>14360</v>
      </c>
      <c r="L585" s="32" t="s">
        <v>14942</v>
      </c>
      <c r="M585" t="str">
        <f>IF(AND(LEFT(O585,9)="benchmark",LEFT(O585,18)&lt;&gt;"benchmark_suitable"),1,"")</f>
        <v/>
      </c>
      <c r="N585" t="str">
        <f t="shared" si="5"/>
        <v/>
      </c>
      <c r="O585" s="32" t="s">
        <v>14943</v>
      </c>
      <c r="Q585">
        <f>MATCH(A585,summary!A:A,0)</f>
        <v>395</v>
      </c>
    </row>
    <row r="586" spans="1:17" x14ac:dyDescent="0.2">
      <c r="A586" s="32" t="s">
        <v>14944</v>
      </c>
      <c r="B586" s="32" t="s">
        <v>4530</v>
      </c>
      <c r="D586" s="33">
        <v>-4482</v>
      </c>
      <c r="E586" s="33">
        <v>73475</v>
      </c>
      <c r="F586" s="33">
        <v>31022</v>
      </c>
      <c r="G586" s="33">
        <v>30948</v>
      </c>
      <c r="H586" s="33">
        <v>11505</v>
      </c>
      <c r="I586" s="33">
        <v>85190</v>
      </c>
      <c r="J586" s="33">
        <v>238314</v>
      </c>
      <c r="K586" s="32" t="s">
        <v>14360</v>
      </c>
      <c r="L586" s="32" t="s">
        <v>14945</v>
      </c>
      <c r="M586" t="str">
        <f>IF(AND(LEFT(O586,9)="benchmark",LEFT(O586,18)&lt;&gt;"benchmark_suitable"),1,"")</f>
        <v/>
      </c>
      <c r="N586" t="str">
        <f t="shared" si="5"/>
        <v/>
      </c>
      <c r="O586" s="32" t="s">
        <v>14946</v>
      </c>
      <c r="Q586">
        <f>MATCH(A586,summary!A:A,0)</f>
        <v>396</v>
      </c>
    </row>
    <row r="587" spans="1:17" x14ac:dyDescent="0.2">
      <c r="A587" s="32" t="s">
        <v>14947</v>
      </c>
      <c r="B587" s="32" t="s">
        <v>4530</v>
      </c>
      <c r="D587" s="32" t="s">
        <v>4356</v>
      </c>
      <c r="E587" s="33">
        <v>92261</v>
      </c>
      <c r="F587" s="33">
        <v>36960</v>
      </c>
      <c r="G587" s="33">
        <v>0</v>
      </c>
      <c r="H587" s="33">
        <v>55301</v>
      </c>
      <c r="I587" s="33">
        <v>126621</v>
      </c>
      <c r="J587" s="33">
        <v>627969</v>
      </c>
      <c r="K587" s="32" t="s">
        <v>14921</v>
      </c>
      <c r="L587" s="32" t="s">
        <v>14922</v>
      </c>
      <c r="M587" t="str">
        <f>IF(AND(LEFT(O587,9)="benchmark",LEFT(O587,18)&lt;&gt;"benchmark_suitable"),1,"")</f>
        <v/>
      </c>
      <c r="N587" t="str">
        <f t="shared" si="5"/>
        <v/>
      </c>
      <c r="O587" s="32" t="s">
        <v>14948</v>
      </c>
      <c r="Q587">
        <f>MATCH(A587,summary!A:A,0)</f>
        <v>397</v>
      </c>
    </row>
    <row r="588" spans="1:17" x14ac:dyDescent="0.2">
      <c r="A588" s="32" t="s">
        <v>4040</v>
      </c>
      <c r="B588" s="32" t="s">
        <v>4530</v>
      </c>
      <c r="D588" s="32">
        <v>1</v>
      </c>
      <c r="E588" s="33">
        <v>62</v>
      </c>
      <c r="F588" s="33">
        <v>50</v>
      </c>
      <c r="G588" s="33">
        <v>0</v>
      </c>
      <c r="H588" s="33">
        <v>12</v>
      </c>
      <c r="I588" s="33">
        <v>6</v>
      </c>
      <c r="J588" s="33">
        <v>312</v>
      </c>
      <c r="K588" s="32" t="s">
        <v>14949</v>
      </c>
      <c r="L588" s="32" t="s">
        <v>14950</v>
      </c>
      <c r="M588" t="str">
        <f>IF(AND(LEFT(O588,9)="benchmark",LEFT(O588,18)&lt;&gt;"benchmark_suitable"),1,"")</f>
        <v/>
      </c>
      <c r="N588">
        <f t="shared" si="5"/>
        <v>1</v>
      </c>
      <c r="O588" s="32" t="s">
        <v>14951</v>
      </c>
      <c r="Q588">
        <f>MATCH(A588,summary!A:A,0)</f>
        <v>400</v>
      </c>
    </row>
    <row r="589" spans="1:17" x14ac:dyDescent="0.2">
      <c r="A589" s="32" t="s">
        <v>4041</v>
      </c>
      <c r="B589" s="32" t="s">
        <v>4531</v>
      </c>
      <c r="D589" s="33">
        <v>1</v>
      </c>
      <c r="E589" s="33">
        <v>74</v>
      </c>
      <c r="F589" s="33">
        <v>60</v>
      </c>
      <c r="G589" s="33">
        <v>0</v>
      </c>
      <c r="H589" s="33">
        <v>14</v>
      </c>
      <c r="I589" s="33">
        <v>7</v>
      </c>
      <c r="J589" s="33">
        <v>434</v>
      </c>
      <c r="K589" s="32" t="s">
        <v>14949</v>
      </c>
      <c r="L589" s="32" t="s">
        <v>14950</v>
      </c>
      <c r="M589">
        <f>IF(AND(LEFT(O589,9)="benchmark",LEFT(O589,18)&lt;&gt;"benchmark_suitable"),1,"")</f>
        <v>1</v>
      </c>
      <c r="N589">
        <f t="shared" si="5"/>
        <v>1</v>
      </c>
      <c r="O589" s="32" t="s">
        <v>14952</v>
      </c>
      <c r="Q589">
        <f>MATCH(A589,summary!A:A,0)</f>
        <v>401</v>
      </c>
    </row>
    <row r="590" spans="1:17" x14ac:dyDescent="0.2">
      <c r="A590" s="32" t="s">
        <v>4407</v>
      </c>
      <c r="B590" s="32" t="s">
        <v>4530</v>
      </c>
      <c r="D590" s="33">
        <v>1</v>
      </c>
      <c r="E590" s="33">
        <v>34</v>
      </c>
      <c r="F590" s="33">
        <v>30</v>
      </c>
      <c r="G590" s="33">
        <v>0</v>
      </c>
      <c r="H590" s="33">
        <v>4</v>
      </c>
      <c r="I590" s="33">
        <v>4</v>
      </c>
      <c r="J590" s="33">
        <v>123</v>
      </c>
      <c r="K590" s="32" t="s">
        <v>14949</v>
      </c>
      <c r="L590" s="32" t="s">
        <v>14950</v>
      </c>
      <c r="M590">
        <f>IF(AND(LEFT(O590,9)="benchmark",LEFT(O590,18)&lt;&gt;"benchmark_suitable"),1,"")</f>
        <v>1</v>
      </c>
      <c r="N590">
        <f t="shared" si="5"/>
        <v>1</v>
      </c>
      <c r="O590" s="32" t="s">
        <v>14952</v>
      </c>
      <c r="Q590">
        <f>MATCH(A590,summary!A:A,0)</f>
        <v>398</v>
      </c>
    </row>
    <row r="591" spans="1:17" x14ac:dyDescent="0.2">
      <c r="A591" s="32" t="s">
        <v>4148</v>
      </c>
      <c r="B591" s="32" t="s">
        <v>4530</v>
      </c>
      <c r="D591" s="33">
        <v>1</v>
      </c>
      <c r="E591" s="33">
        <v>45</v>
      </c>
      <c r="F591" s="33">
        <v>40</v>
      </c>
      <c r="G591" s="33">
        <v>0</v>
      </c>
      <c r="H591" s="33">
        <v>5</v>
      </c>
      <c r="I591" s="33">
        <v>5</v>
      </c>
      <c r="J591" s="33">
        <v>203</v>
      </c>
      <c r="K591" s="32" t="s">
        <v>14949</v>
      </c>
      <c r="L591" s="32" t="s">
        <v>14950</v>
      </c>
      <c r="M591" t="str">
        <f>IF(AND(LEFT(O591,9)="benchmark",LEFT(O591,18)&lt;&gt;"benchmark_suitable"),1,"")</f>
        <v/>
      </c>
      <c r="N591">
        <f t="shared" si="5"/>
        <v>1</v>
      </c>
      <c r="O591" s="32" t="s">
        <v>14951</v>
      </c>
      <c r="Q591">
        <f>MATCH(A591,summary!A:A,0)</f>
        <v>399</v>
      </c>
    </row>
    <row r="592" spans="1:17" x14ac:dyDescent="0.2">
      <c r="A592" s="32" t="s">
        <v>4408</v>
      </c>
      <c r="B592" s="32" t="s">
        <v>4530</v>
      </c>
      <c r="D592" s="32">
        <v>11801.185719999999</v>
      </c>
      <c r="E592" s="33">
        <v>151</v>
      </c>
      <c r="F592" s="33">
        <v>150</v>
      </c>
      <c r="G592" s="33">
        <v>0</v>
      </c>
      <c r="H592" s="33">
        <v>1</v>
      </c>
      <c r="I592" s="33">
        <v>13</v>
      </c>
      <c r="J592" s="33">
        <v>1706</v>
      </c>
      <c r="K592" s="32" t="s">
        <v>14289</v>
      </c>
      <c r="L592" s="32" t="s">
        <v>14290</v>
      </c>
      <c r="M592">
        <f>IF(AND(LEFT(O592,9)="benchmark",LEFT(O592,18)&lt;&gt;"benchmark_suitable"),1,"")</f>
        <v>1</v>
      </c>
      <c r="N592">
        <f t="shared" si="5"/>
        <v>1</v>
      </c>
      <c r="O592" s="32" t="s">
        <v>14953</v>
      </c>
      <c r="Q592">
        <f>MATCH(A592,summary!A:A,0)</f>
        <v>405</v>
      </c>
    </row>
    <row r="593" spans="1:17" x14ac:dyDescent="0.2">
      <c r="A593" s="32" t="s">
        <v>4409</v>
      </c>
      <c r="B593" s="32" t="s">
        <v>4530</v>
      </c>
      <c r="D593" s="32">
        <v>40005.05399</v>
      </c>
      <c r="E593" s="33">
        <v>151</v>
      </c>
      <c r="F593" s="33">
        <v>150</v>
      </c>
      <c r="G593" s="33">
        <v>0</v>
      </c>
      <c r="H593" s="33">
        <v>1</v>
      </c>
      <c r="I593" s="33">
        <v>12</v>
      </c>
      <c r="J593" s="33">
        <v>1640</v>
      </c>
      <c r="K593" s="32" t="s">
        <v>14289</v>
      </c>
      <c r="L593" s="32" t="s">
        <v>14290</v>
      </c>
      <c r="M593">
        <f>IF(AND(LEFT(O593,9)="benchmark",LEFT(O593,18)&lt;&gt;"benchmark_suitable"),1,"")</f>
        <v>1</v>
      </c>
      <c r="N593">
        <f t="shared" si="5"/>
        <v>1</v>
      </c>
      <c r="O593" s="32" t="s">
        <v>14953</v>
      </c>
      <c r="Q593">
        <f>MATCH(A593,summary!A:A,0)</f>
        <v>406</v>
      </c>
    </row>
    <row r="594" spans="1:17" x14ac:dyDescent="0.2">
      <c r="A594" s="32" t="s">
        <v>1332</v>
      </c>
      <c r="B594" s="32" t="s">
        <v>4530</v>
      </c>
      <c r="D594" s="34">
        <v>-44565819157.510002</v>
      </c>
      <c r="E594" s="33">
        <v>7437</v>
      </c>
      <c r="F594" s="33">
        <v>2456</v>
      </c>
      <c r="G594" s="33">
        <v>0</v>
      </c>
      <c r="H594" s="33">
        <v>4981</v>
      </c>
      <c r="I594" s="33">
        <v>7160</v>
      </c>
      <c r="J594" s="33">
        <v>19717</v>
      </c>
      <c r="K594" s="32" t="s">
        <v>14954</v>
      </c>
      <c r="L594" s="32" t="s">
        <v>14290</v>
      </c>
      <c r="M594" t="str">
        <f>IF(AND(LEFT(O594,9)="benchmark",LEFT(O594,18)&lt;&gt;"benchmark_suitable"),1,"")</f>
        <v/>
      </c>
      <c r="N594" t="str">
        <f t="shared" si="5"/>
        <v/>
      </c>
      <c r="O594" s="32" t="s">
        <v>14390</v>
      </c>
      <c r="Q594">
        <f>MATCH(A594,summary!A:A,0)</f>
        <v>407</v>
      </c>
    </row>
    <row r="595" spans="1:17" x14ac:dyDescent="0.2">
      <c r="A595" s="32" t="s">
        <v>1354</v>
      </c>
      <c r="B595" s="32" t="s">
        <v>4530</v>
      </c>
      <c r="D595" s="33">
        <v>11689</v>
      </c>
      <c r="E595" s="33">
        <v>3040</v>
      </c>
      <c r="F595" s="33">
        <v>1520</v>
      </c>
      <c r="G595" s="33">
        <v>0</v>
      </c>
      <c r="H595" s="33">
        <v>1520</v>
      </c>
      <c r="I595" s="33">
        <v>1920</v>
      </c>
      <c r="J595" s="33">
        <v>6080</v>
      </c>
      <c r="K595" s="32" t="s">
        <v>14408</v>
      </c>
      <c r="L595" s="32" t="s">
        <v>14955</v>
      </c>
      <c r="M595">
        <f>IF(AND(LEFT(O595,9)="benchmark",LEFT(O595,18)&lt;&gt;"benchmark_suitable"),1,"")</f>
        <v>1</v>
      </c>
      <c r="N595">
        <f t="shared" si="5"/>
        <v>1</v>
      </c>
      <c r="O595" s="32" t="s">
        <v>14484</v>
      </c>
      <c r="Q595">
        <f>MATCH(A595,summary!A:A,0)</f>
        <v>408</v>
      </c>
    </row>
    <row r="596" spans="1:17" x14ac:dyDescent="0.2">
      <c r="A596" s="32" t="s">
        <v>14956</v>
      </c>
      <c r="B596" s="32" t="s">
        <v>4530</v>
      </c>
      <c r="D596" s="33">
        <v>3417</v>
      </c>
      <c r="E596" s="33">
        <v>3040</v>
      </c>
      <c r="F596" s="33">
        <v>1520</v>
      </c>
      <c r="G596" s="33">
        <v>0</v>
      </c>
      <c r="H596" s="33">
        <v>1520</v>
      </c>
      <c r="I596" s="33">
        <v>1920</v>
      </c>
      <c r="J596" s="33">
        <v>6080</v>
      </c>
      <c r="K596" s="32" t="s">
        <v>14408</v>
      </c>
      <c r="L596" s="32" t="s">
        <v>14955</v>
      </c>
      <c r="M596" t="str">
        <f>IF(AND(LEFT(O596,9)="benchmark",LEFT(O596,18)&lt;&gt;"benchmark_suitable"),1,"")</f>
        <v/>
      </c>
      <c r="N596">
        <f t="shared" si="5"/>
        <v>1</v>
      </c>
      <c r="O596" s="32" t="s">
        <v>14417</v>
      </c>
      <c r="Q596">
        <f>MATCH(A596,summary!A:A,0)</f>
        <v>409</v>
      </c>
    </row>
    <row r="597" spans="1:17" x14ac:dyDescent="0.2">
      <c r="A597" s="32" t="s">
        <v>14957</v>
      </c>
      <c r="B597" s="32" t="s">
        <v>4530</v>
      </c>
      <c r="D597" s="33">
        <v>1566</v>
      </c>
      <c r="E597" s="33">
        <v>3040</v>
      </c>
      <c r="F597" s="33">
        <v>1520</v>
      </c>
      <c r="G597" s="33">
        <v>0</v>
      </c>
      <c r="H597" s="33">
        <v>1520</v>
      </c>
      <c r="I597" s="33">
        <v>1920</v>
      </c>
      <c r="J597" s="33">
        <v>6080</v>
      </c>
      <c r="K597" s="32" t="s">
        <v>14408</v>
      </c>
      <c r="L597" s="32" t="s">
        <v>14955</v>
      </c>
      <c r="M597" t="str">
        <f>IF(AND(LEFT(O597,9)="benchmark",LEFT(O597,18)&lt;&gt;"benchmark_suitable"),1,"")</f>
        <v/>
      </c>
      <c r="N597">
        <f t="shared" si="5"/>
        <v>1</v>
      </c>
      <c r="O597" s="32" t="s">
        <v>14417</v>
      </c>
      <c r="Q597">
        <f>MATCH(A597,summary!A:A,0)</f>
        <v>410</v>
      </c>
    </row>
    <row r="598" spans="1:17" x14ac:dyDescent="0.2">
      <c r="A598" s="32" t="s">
        <v>1376</v>
      </c>
      <c r="B598" s="32" t="s">
        <v>4530</v>
      </c>
      <c r="D598" s="33">
        <v>211913</v>
      </c>
      <c r="E598" s="33">
        <v>1747</v>
      </c>
      <c r="F598" s="33">
        <v>1745</v>
      </c>
      <c r="G598" s="33">
        <v>0</v>
      </c>
      <c r="H598" s="33">
        <v>2</v>
      </c>
      <c r="I598" s="33">
        <v>2107</v>
      </c>
      <c r="J598" s="33">
        <v>8088</v>
      </c>
      <c r="K598" s="32" t="s">
        <v>14787</v>
      </c>
      <c r="L598" s="32" t="s">
        <v>14290</v>
      </c>
      <c r="M598">
        <f>IF(AND(LEFT(O598,9)="benchmark",LEFT(O598,18)&lt;&gt;"benchmark_suitable"),1,"")</f>
        <v>1</v>
      </c>
      <c r="N598">
        <f t="shared" si="5"/>
        <v>1</v>
      </c>
      <c r="O598" s="32" t="s">
        <v>14958</v>
      </c>
      <c r="Q598">
        <f>MATCH(A598,summary!A:A,0)</f>
        <v>411</v>
      </c>
    </row>
    <row r="599" spans="1:17" x14ac:dyDescent="0.2">
      <c r="A599" s="32" t="s">
        <v>14959</v>
      </c>
      <c r="B599" s="32" t="s">
        <v>4530</v>
      </c>
      <c r="D599" s="33">
        <v>-49716</v>
      </c>
      <c r="E599" s="33">
        <v>270</v>
      </c>
      <c r="F599" s="33">
        <v>75</v>
      </c>
      <c r="G599" s="33">
        <v>175</v>
      </c>
      <c r="H599" s="33">
        <v>20</v>
      </c>
      <c r="I599" s="33">
        <v>195</v>
      </c>
      <c r="J599" s="33">
        <v>9270</v>
      </c>
      <c r="K599" s="32" t="s">
        <v>14289</v>
      </c>
      <c r="L599" s="32" t="s">
        <v>14960</v>
      </c>
      <c r="M599" t="str">
        <f>IF(AND(LEFT(O599,9)="benchmark",LEFT(O599,18)&lt;&gt;"benchmark_suitable"),1,"")</f>
        <v/>
      </c>
      <c r="N599" t="str">
        <f t="shared" si="5"/>
        <v/>
      </c>
      <c r="O599" s="32" t="s">
        <v>14758</v>
      </c>
      <c r="Q599">
        <f>MATCH(A599,summary!A:A,0)</f>
        <v>414</v>
      </c>
    </row>
    <row r="600" spans="1:17" x14ac:dyDescent="0.2">
      <c r="A600" s="32" t="s">
        <v>14961</v>
      </c>
      <c r="B600" s="32" t="s">
        <v>4530</v>
      </c>
      <c r="D600" s="33">
        <v>-50768</v>
      </c>
      <c r="E600" s="33">
        <v>270</v>
      </c>
      <c r="F600" s="33">
        <v>75</v>
      </c>
      <c r="G600" s="33">
        <v>175</v>
      </c>
      <c r="H600" s="33">
        <v>20</v>
      </c>
      <c r="I600" s="33">
        <v>195</v>
      </c>
      <c r="J600" s="33">
        <v>9270</v>
      </c>
      <c r="K600" s="32" t="s">
        <v>14289</v>
      </c>
      <c r="L600" s="32" t="s">
        <v>14960</v>
      </c>
      <c r="M600" t="str">
        <f>IF(AND(LEFT(O600,9)="benchmark",LEFT(O600,18)&lt;&gt;"benchmark_suitable"),1,"")</f>
        <v/>
      </c>
      <c r="N600" t="str">
        <f t="shared" si="5"/>
        <v/>
      </c>
      <c r="O600" s="32" t="s">
        <v>14758</v>
      </c>
      <c r="Q600">
        <f>MATCH(A600,summary!A:A,0)</f>
        <v>415</v>
      </c>
    </row>
    <row r="601" spans="1:17" x14ac:dyDescent="0.2">
      <c r="A601" s="32" t="s">
        <v>14962</v>
      </c>
      <c r="B601" s="32" t="s">
        <v>4530</v>
      </c>
      <c r="D601" s="33">
        <v>-52242</v>
      </c>
      <c r="E601" s="33">
        <v>270</v>
      </c>
      <c r="F601" s="33">
        <v>75</v>
      </c>
      <c r="G601" s="33">
        <v>175</v>
      </c>
      <c r="H601" s="33">
        <v>20</v>
      </c>
      <c r="I601" s="33">
        <v>195</v>
      </c>
      <c r="J601" s="33">
        <v>9270</v>
      </c>
      <c r="K601" s="32" t="s">
        <v>14289</v>
      </c>
      <c r="L601" s="32" t="s">
        <v>14960</v>
      </c>
      <c r="M601" t="str">
        <f>IF(AND(LEFT(O601,9)="benchmark",LEFT(O601,18)&lt;&gt;"benchmark_suitable"),1,"")</f>
        <v/>
      </c>
      <c r="N601" t="str">
        <f t="shared" si="5"/>
        <v/>
      </c>
      <c r="O601" s="32" t="s">
        <v>14758</v>
      </c>
      <c r="Q601">
        <f>MATCH(A601,summary!A:A,0)</f>
        <v>416</v>
      </c>
    </row>
    <row r="602" spans="1:17" x14ac:dyDescent="0.2">
      <c r="A602" s="32" t="s">
        <v>4410</v>
      </c>
      <c r="B602" s="32" t="s">
        <v>4530</v>
      </c>
      <c r="D602" s="33">
        <v>-52301</v>
      </c>
      <c r="E602" s="33">
        <v>270</v>
      </c>
      <c r="F602" s="33">
        <v>75</v>
      </c>
      <c r="G602" s="33">
        <v>175</v>
      </c>
      <c r="H602" s="33">
        <v>20</v>
      </c>
      <c r="I602" s="33">
        <v>195</v>
      </c>
      <c r="J602" s="33">
        <v>9270</v>
      </c>
      <c r="K602" s="32" t="s">
        <v>14289</v>
      </c>
      <c r="L602" s="32" t="s">
        <v>14960</v>
      </c>
      <c r="M602">
        <f>IF(AND(LEFT(O602,9)="benchmark",LEFT(O602,18)&lt;&gt;"benchmark_suitable"),1,"")</f>
        <v>1</v>
      </c>
      <c r="N602">
        <f t="shared" si="5"/>
        <v>1</v>
      </c>
      <c r="O602" s="32" t="s">
        <v>14756</v>
      </c>
      <c r="Q602">
        <f>MATCH(A602,summary!A:A,0)</f>
        <v>417</v>
      </c>
    </row>
    <row r="603" spans="1:17" x14ac:dyDescent="0.2">
      <c r="A603" s="32" t="s">
        <v>14963</v>
      </c>
      <c r="B603" s="32" t="s">
        <v>4530</v>
      </c>
      <c r="D603" s="33">
        <v>-51532</v>
      </c>
      <c r="E603" s="33">
        <v>270</v>
      </c>
      <c r="F603" s="33">
        <v>75</v>
      </c>
      <c r="G603" s="33">
        <v>175</v>
      </c>
      <c r="H603" s="33">
        <v>20</v>
      </c>
      <c r="I603" s="33">
        <v>195</v>
      </c>
      <c r="J603" s="33">
        <v>9270</v>
      </c>
      <c r="K603" s="32" t="s">
        <v>14289</v>
      </c>
      <c r="L603" s="32" t="s">
        <v>14960</v>
      </c>
      <c r="M603" t="str">
        <f>IF(AND(LEFT(O603,9)="benchmark",LEFT(O603,18)&lt;&gt;"benchmark_suitable"),1,"")</f>
        <v/>
      </c>
      <c r="N603" t="str">
        <f t="shared" si="5"/>
        <v/>
      </c>
      <c r="O603" s="32" t="s">
        <v>14758</v>
      </c>
      <c r="Q603">
        <f>MATCH(A603,summary!A:A,0)</f>
        <v>418</v>
      </c>
    </row>
    <row r="604" spans="1:17" x14ac:dyDescent="0.2">
      <c r="A604" s="32" t="s">
        <v>14964</v>
      </c>
      <c r="B604" s="32" t="s">
        <v>4531</v>
      </c>
      <c r="D604" s="32">
        <v>634081.41119999997</v>
      </c>
      <c r="E604" s="33">
        <v>4440</v>
      </c>
      <c r="F604" s="33">
        <v>1500</v>
      </c>
      <c r="G604" s="33">
        <v>0</v>
      </c>
      <c r="H604" s="33">
        <v>2940</v>
      </c>
      <c r="I604" s="33">
        <v>9540</v>
      </c>
      <c r="J604" s="33">
        <v>25068</v>
      </c>
      <c r="K604" s="32" t="s">
        <v>14965</v>
      </c>
      <c r="L604" s="32" t="s">
        <v>14966</v>
      </c>
      <c r="M604" t="str">
        <f>IF(AND(LEFT(O604,9)="benchmark",LEFT(O604,18)&lt;&gt;"benchmark_suitable"),1,"")</f>
        <v/>
      </c>
      <c r="N604" t="str">
        <f t="shared" si="5"/>
        <v/>
      </c>
      <c r="O604" s="32" t="s">
        <v>14967</v>
      </c>
      <c r="Q604">
        <f>MATCH(A604,summary!A:A,0)</f>
        <v>419</v>
      </c>
    </row>
    <row r="605" spans="1:17" x14ac:dyDescent="0.2">
      <c r="A605" s="32" t="s">
        <v>14968</v>
      </c>
      <c r="B605" s="32" t="s">
        <v>14315</v>
      </c>
      <c r="D605" s="32" t="s">
        <v>14969</v>
      </c>
      <c r="E605" s="33">
        <v>5698</v>
      </c>
      <c r="F605" s="33">
        <v>1925</v>
      </c>
      <c r="G605" s="33">
        <v>0</v>
      </c>
      <c r="H605" s="33">
        <v>3773</v>
      </c>
      <c r="I605" s="33">
        <v>12243</v>
      </c>
      <c r="J605" s="33">
        <v>32174</v>
      </c>
      <c r="K605" s="32" t="s">
        <v>14965</v>
      </c>
      <c r="L605" s="32" t="s">
        <v>14966</v>
      </c>
      <c r="M605" t="str">
        <f>IF(AND(LEFT(O605,9)="benchmark",LEFT(O605,18)&lt;&gt;"benchmark_suitable"),1,"")</f>
        <v/>
      </c>
      <c r="N605" t="str">
        <f t="shared" si="5"/>
        <v/>
      </c>
      <c r="O605" s="32" t="s">
        <v>14967</v>
      </c>
      <c r="Q605">
        <f>MATCH(A605,summary!A:A,0)</f>
        <v>420</v>
      </c>
    </row>
    <row r="606" spans="1:17" x14ac:dyDescent="0.2">
      <c r="A606" s="32" t="s">
        <v>4411</v>
      </c>
      <c r="B606" s="32" t="s">
        <v>4530</v>
      </c>
      <c r="D606" s="32">
        <v>326481.14279999997</v>
      </c>
      <c r="E606" s="33">
        <v>2688</v>
      </c>
      <c r="F606" s="33">
        <v>840</v>
      </c>
      <c r="G606" s="33">
        <v>0</v>
      </c>
      <c r="H606" s="33">
        <v>1848</v>
      </c>
      <c r="I606" s="33">
        <v>5628</v>
      </c>
      <c r="J606" s="33">
        <v>14604</v>
      </c>
      <c r="K606" s="32" t="s">
        <v>14965</v>
      </c>
      <c r="L606" s="32" t="s">
        <v>14966</v>
      </c>
      <c r="M606">
        <f>IF(AND(LEFT(O606,9)="benchmark",LEFT(O606,18)&lt;&gt;"benchmark_suitable"),1,"")</f>
        <v>1</v>
      </c>
      <c r="N606">
        <f t="shared" si="5"/>
        <v>1</v>
      </c>
      <c r="O606" s="32" t="s">
        <v>14970</v>
      </c>
      <c r="Q606">
        <f>MATCH(A606,summary!A:A,0)</f>
        <v>421</v>
      </c>
    </row>
    <row r="607" spans="1:17" x14ac:dyDescent="0.2">
      <c r="A607" s="32" t="s">
        <v>14971</v>
      </c>
      <c r="B607" s="32" t="s">
        <v>4531</v>
      </c>
      <c r="D607" s="32">
        <v>273238.08559999999</v>
      </c>
      <c r="E607" s="33">
        <v>516</v>
      </c>
      <c r="F607" s="33">
        <v>120</v>
      </c>
      <c r="G607" s="33">
        <v>0</v>
      </c>
      <c r="H607" s="33">
        <v>396</v>
      </c>
      <c r="I607" s="33">
        <v>996</v>
      </c>
      <c r="J607" s="33">
        <v>2456</v>
      </c>
      <c r="K607" s="32" t="s">
        <v>14965</v>
      </c>
      <c r="L607" s="32" t="s">
        <v>14966</v>
      </c>
      <c r="M607" t="str">
        <f>IF(AND(LEFT(O607,9)="benchmark",LEFT(O607,18)&lt;&gt;"benchmark_suitable"),1,"")</f>
        <v/>
      </c>
      <c r="N607" t="str">
        <f t="shared" si="5"/>
        <v/>
      </c>
      <c r="O607" s="32" t="s">
        <v>14972</v>
      </c>
      <c r="Q607">
        <f>MATCH(A607,summary!A:A,0)</f>
        <v>422</v>
      </c>
    </row>
    <row r="608" spans="1:17" x14ac:dyDescent="0.2">
      <c r="A608" s="32" t="s">
        <v>14973</v>
      </c>
      <c r="B608" s="32" t="s">
        <v>14315</v>
      </c>
      <c r="D608" s="32" t="s">
        <v>14974</v>
      </c>
      <c r="E608" s="33">
        <v>688</v>
      </c>
      <c r="F608" s="33">
        <v>160</v>
      </c>
      <c r="G608" s="33">
        <v>0</v>
      </c>
      <c r="H608" s="33">
        <v>528</v>
      </c>
      <c r="I608" s="33">
        <v>1328</v>
      </c>
      <c r="J608" s="33">
        <v>3292</v>
      </c>
      <c r="K608" s="32" t="s">
        <v>14965</v>
      </c>
      <c r="L608" s="32" t="s">
        <v>14966</v>
      </c>
      <c r="M608" t="str">
        <f>IF(AND(LEFT(O608,9)="benchmark",LEFT(O608,18)&lt;&gt;"benchmark_suitable"),1,"")</f>
        <v/>
      </c>
      <c r="N608" t="str">
        <f t="shared" si="5"/>
        <v/>
      </c>
      <c r="O608" s="32" t="s">
        <v>14972</v>
      </c>
      <c r="Q608">
        <f>MATCH(A608,summary!A:A,0)</f>
        <v>423</v>
      </c>
    </row>
    <row r="609" spans="1:17" x14ac:dyDescent="0.2">
      <c r="A609" s="32" t="s">
        <v>4150</v>
      </c>
      <c r="B609" s="32" t="s">
        <v>4530</v>
      </c>
      <c r="D609" s="32">
        <v>-566395707.89999998</v>
      </c>
      <c r="E609" s="33">
        <v>830</v>
      </c>
      <c r="F609" s="33">
        <v>830</v>
      </c>
      <c r="G609" s="33">
        <v>0</v>
      </c>
      <c r="H609" s="33">
        <v>0</v>
      </c>
      <c r="I609" s="33">
        <v>8429</v>
      </c>
      <c r="J609" s="33">
        <v>19412</v>
      </c>
      <c r="K609" s="32" t="s">
        <v>14975</v>
      </c>
      <c r="L609" s="32" t="s">
        <v>14976</v>
      </c>
      <c r="M609" t="str">
        <f>IF(AND(LEFT(O609,9)="benchmark",LEFT(O609,18)&lt;&gt;"benchmark_suitable"),1,"")</f>
        <v/>
      </c>
      <c r="N609">
        <f t="shared" si="5"/>
        <v>1</v>
      </c>
      <c r="O609" s="32" t="s">
        <v>14977</v>
      </c>
      <c r="Q609">
        <f>MATCH(A609,summary!A:A,0)</f>
        <v>424</v>
      </c>
    </row>
    <row r="610" spans="1:17" x14ac:dyDescent="0.2">
      <c r="A610" s="32" t="s">
        <v>1415</v>
      </c>
      <c r="B610" s="32" t="s">
        <v>4530</v>
      </c>
      <c r="D610" s="32">
        <v>-784302337.60000002</v>
      </c>
      <c r="E610" s="33">
        <v>900</v>
      </c>
      <c r="F610" s="33">
        <v>900</v>
      </c>
      <c r="G610" s="33">
        <v>0</v>
      </c>
      <c r="H610" s="33">
        <v>0</v>
      </c>
      <c r="I610" s="33">
        <v>6270</v>
      </c>
      <c r="J610" s="33">
        <v>15407</v>
      </c>
      <c r="K610" s="32" t="s">
        <v>14975</v>
      </c>
      <c r="L610" s="32" t="s">
        <v>14976</v>
      </c>
      <c r="M610" t="str">
        <f>IF(AND(LEFT(O610,9)="benchmark",LEFT(O610,18)&lt;&gt;"benchmark_suitable"),1,"")</f>
        <v/>
      </c>
      <c r="N610">
        <f t="shared" si="5"/>
        <v>1</v>
      </c>
      <c r="O610" s="32" t="s">
        <v>14977</v>
      </c>
      <c r="Q610">
        <f>MATCH(A610,summary!A:A,0)</f>
        <v>425</v>
      </c>
    </row>
    <row r="611" spans="1:17" x14ac:dyDescent="0.2">
      <c r="A611" s="32" t="s">
        <v>4151</v>
      </c>
      <c r="B611" s="32" t="s">
        <v>14315</v>
      </c>
      <c r="D611" s="32" t="s">
        <v>14979</v>
      </c>
      <c r="E611" s="33">
        <v>348921</v>
      </c>
      <c r="F611" s="33">
        <v>348920</v>
      </c>
      <c r="G611" s="33">
        <v>0</v>
      </c>
      <c r="H611" s="33">
        <v>1</v>
      </c>
      <c r="I611" s="33">
        <v>661133</v>
      </c>
      <c r="J611" s="33">
        <v>3844880</v>
      </c>
      <c r="K611" s="32" t="s">
        <v>14978</v>
      </c>
      <c r="L611" s="32" t="s">
        <v>14290</v>
      </c>
      <c r="M611" t="str">
        <f>IF(AND(LEFT(O611,9)="benchmark",LEFT(O611,18)&lt;&gt;"benchmark_suitable"),1,"")</f>
        <v/>
      </c>
      <c r="N611" t="str">
        <f t="shared" si="5"/>
        <v/>
      </c>
      <c r="O611" s="32" t="s">
        <v>14980</v>
      </c>
      <c r="Q611">
        <f>MATCH(A611,summary!A:A,0)</f>
        <v>426</v>
      </c>
    </row>
    <row r="612" spans="1:17" x14ac:dyDescent="0.2">
      <c r="A612" s="32" t="s">
        <v>14981</v>
      </c>
      <c r="B612" s="32" t="s">
        <v>14315</v>
      </c>
      <c r="D612" s="32" t="s">
        <v>14983</v>
      </c>
      <c r="E612" s="33">
        <v>41761</v>
      </c>
      <c r="F612" s="33">
        <v>20156</v>
      </c>
      <c r="G612" s="33">
        <v>0</v>
      </c>
      <c r="H612" s="33">
        <v>21605</v>
      </c>
      <c r="I612" s="33">
        <v>80194</v>
      </c>
      <c r="J612" s="33">
        <v>239480</v>
      </c>
      <c r="K612" s="32" t="s">
        <v>14982</v>
      </c>
      <c r="L612" s="32" t="s">
        <v>14290</v>
      </c>
      <c r="M612" t="str">
        <f>IF(AND(LEFT(O612,9)="benchmark",LEFT(O612,18)&lt;&gt;"benchmark_suitable"),1,"")</f>
        <v/>
      </c>
      <c r="N612" t="str">
        <f t="shared" si="5"/>
        <v/>
      </c>
      <c r="O612" s="32" t="s">
        <v>14984</v>
      </c>
      <c r="Q612">
        <f>MATCH(A612,summary!A:A,0)</f>
        <v>427</v>
      </c>
    </row>
    <row r="613" spans="1:17" x14ac:dyDescent="0.2">
      <c r="A613" s="32" t="s">
        <v>14985</v>
      </c>
      <c r="B613" s="32" t="s">
        <v>4530</v>
      </c>
      <c r="D613" s="32" t="s">
        <v>4356</v>
      </c>
      <c r="E613" s="33">
        <v>4897</v>
      </c>
      <c r="F613" s="33">
        <v>30</v>
      </c>
      <c r="G613" s="33">
        <v>0</v>
      </c>
      <c r="H613" s="33">
        <v>4867</v>
      </c>
      <c r="I613" s="33">
        <v>1726</v>
      </c>
      <c r="J613" s="33">
        <v>17253</v>
      </c>
      <c r="K613" s="32" t="s">
        <v>14289</v>
      </c>
      <c r="L613" s="32" t="s">
        <v>14986</v>
      </c>
      <c r="M613" t="str">
        <f>IF(AND(LEFT(O613,9)="benchmark",LEFT(O613,18)&lt;&gt;"benchmark_suitable"),1,"")</f>
        <v/>
      </c>
      <c r="N613" t="str">
        <f t="shared" si="5"/>
        <v/>
      </c>
      <c r="O613" s="32" t="s">
        <v>14987</v>
      </c>
      <c r="Q613">
        <f>MATCH(A613,summary!A:A,0)</f>
        <v>432</v>
      </c>
    </row>
    <row r="614" spans="1:17" x14ac:dyDescent="0.2">
      <c r="A614" s="32" t="s">
        <v>14988</v>
      </c>
      <c r="B614" s="32" t="s">
        <v>4530</v>
      </c>
      <c r="D614" s="32" t="s">
        <v>4356</v>
      </c>
      <c r="E614" s="33">
        <v>136</v>
      </c>
      <c r="F614" s="33">
        <v>74</v>
      </c>
      <c r="G614" s="33">
        <v>0</v>
      </c>
      <c r="H614" s="33">
        <v>62</v>
      </c>
      <c r="I614" s="33">
        <v>301</v>
      </c>
      <c r="J614" s="33">
        <v>2946</v>
      </c>
      <c r="K614" s="32" t="s">
        <v>14289</v>
      </c>
      <c r="L614" s="32" t="s">
        <v>14986</v>
      </c>
      <c r="M614" t="str">
        <f>IF(AND(LEFT(O614,9)="benchmark",LEFT(O614,18)&lt;&gt;"benchmark_suitable"),1,"")</f>
        <v/>
      </c>
      <c r="N614" t="str">
        <f t="shared" si="5"/>
        <v/>
      </c>
      <c r="O614" s="32" t="s">
        <v>14989</v>
      </c>
      <c r="Q614">
        <f>MATCH(A614,summary!A:A,0)</f>
        <v>434</v>
      </c>
    </row>
    <row r="615" spans="1:17" x14ac:dyDescent="0.2">
      <c r="A615" s="32" t="s">
        <v>1455</v>
      </c>
      <c r="B615" s="32" t="s">
        <v>4530</v>
      </c>
      <c r="D615" s="33">
        <v>2810</v>
      </c>
      <c r="E615" s="33">
        <v>260</v>
      </c>
      <c r="F615" s="33">
        <v>259</v>
      </c>
      <c r="G615" s="33">
        <v>0</v>
      </c>
      <c r="H615" s="33">
        <v>1</v>
      </c>
      <c r="I615" s="33">
        <v>212</v>
      </c>
      <c r="J615" s="33">
        <v>8619</v>
      </c>
      <c r="K615" s="32" t="s">
        <v>14289</v>
      </c>
      <c r="L615" s="32" t="s">
        <v>14986</v>
      </c>
      <c r="M615" t="str">
        <f>IF(AND(LEFT(O615,9)="benchmark",LEFT(O615,18)&lt;&gt;"benchmark_suitable"),1,"")</f>
        <v/>
      </c>
      <c r="N615" t="str">
        <f t="shared" si="5"/>
        <v/>
      </c>
      <c r="O615" s="32" t="s">
        <v>14990</v>
      </c>
      <c r="Q615">
        <f>MATCH(A615,summary!A:A,0)</f>
        <v>436</v>
      </c>
    </row>
    <row r="616" spans="1:17" x14ac:dyDescent="0.2">
      <c r="A616" s="32" t="s">
        <v>1474</v>
      </c>
      <c r="B616" s="32" t="s">
        <v>4530</v>
      </c>
      <c r="D616" s="33">
        <v>115155</v>
      </c>
      <c r="E616" s="33">
        <v>10724</v>
      </c>
      <c r="F616" s="33">
        <v>10724</v>
      </c>
      <c r="G616" s="33">
        <v>0</v>
      </c>
      <c r="H616" s="33">
        <v>0</v>
      </c>
      <c r="I616" s="33">
        <v>2054</v>
      </c>
      <c r="J616" s="33">
        <v>39704</v>
      </c>
      <c r="K616" s="32" t="s">
        <v>14289</v>
      </c>
      <c r="L616" s="32" t="s">
        <v>14290</v>
      </c>
      <c r="M616" t="str">
        <f>IF(AND(LEFT(O616,9)="benchmark",LEFT(O616,18)&lt;&gt;"benchmark_suitable"),1,"")</f>
        <v/>
      </c>
      <c r="N616" t="str">
        <f t="shared" si="5"/>
        <v/>
      </c>
      <c r="O616" s="32" t="s">
        <v>14991</v>
      </c>
      <c r="Q616">
        <f>MATCH(A616,summary!A:A,0)</f>
        <v>437</v>
      </c>
    </row>
    <row r="617" spans="1:17" x14ac:dyDescent="0.2">
      <c r="A617" s="32" t="s">
        <v>4042</v>
      </c>
      <c r="B617" s="32" t="s">
        <v>4531</v>
      </c>
      <c r="D617" s="32">
        <v>-563.84600999999998</v>
      </c>
      <c r="E617" s="33">
        <v>5325</v>
      </c>
      <c r="F617" s="33">
        <v>5323</v>
      </c>
      <c r="G617" s="33">
        <v>0</v>
      </c>
      <c r="H617" s="33">
        <v>2</v>
      </c>
      <c r="I617" s="33">
        <v>3411</v>
      </c>
      <c r="J617" s="33">
        <v>17038</v>
      </c>
      <c r="K617" s="32" t="s">
        <v>14992</v>
      </c>
      <c r="L617" s="32" t="s">
        <v>14290</v>
      </c>
      <c r="M617" t="str">
        <f>IF(AND(LEFT(O617,9)="benchmark",LEFT(O617,18)&lt;&gt;"benchmark_suitable"),1,"")</f>
        <v/>
      </c>
      <c r="N617" t="str">
        <f t="shared" si="5"/>
        <v/>
      </c>
      <c r="O617" s="32" t="s">
        <v>14993</v>
      </c>
      <c r="Q617">
        <f>MATCH(A617,summary!A:A,0)</f>
        <v>438</v>
      </c>
    </row>
    <row r="618" spans="1:17" x14ac:dyDescent="0.2">
      <c r="A618" s="32" t="s">
        <v>1489</v>
      </c>
      <c r="B618" s="32" t="s">
        <v>4530</v>
      </c>
      <c r="D618" s="32">
        <v>-607.20703000000003</v>
      </c>
      <c r="E618" s="33">
        <v>5325</v>
      </c>
      <c r="F618" s="33">
        <v>3087</v>
      </c>
      <c r="G618" s="33">
        <v>0</v>
      </c>
      <c r="H618" s="33">
        <v>2238</v>
      </c>
      <c r="I618" s="33">
        <v>3411</v>
      </c>
      <c r="J618" s="33">
        <v>17038</v>
      </c>
      <c r="K618" s="32" t="s">
        <v>14289</v>
      </c>
      <c r="L618" s="32" t="s">
        <v>14290</v>
      </c>
      <c r="M618" t="str">
        <f>IF(AND(LEFT(O618,9)="benchmark",LEFT(O618,18)&lt;&gt;"benchmark_suitable"),1,"")</f>
        <v/>
      </c>
      <c r="N618">
        <f t="shared" si="5"/>
        <v>1</v>
      </c>
      <c r="O618" s="32" t="s">
        <v>14994</v>
      </c>
      <c r="Q618">
        <f>MATCH(A618,summary!A:A,0)</f>
        <v>439</v>
      </c>
    </row>
    <row r="619" spans="1:17" x14ac:dyDescent="0.2">
      <c r="A619" s="32" t="s">
        <v>14995</v>
      </c>
      <c r="B619" s="32" t="s">
        <v>4530</v>
      </c>
      <c r="D619" s="32" t="s">
        <v>4356</v>
      </c>
      <c r="E619" s="33">
        <v>319</v>
      </c>
      <c r="F619" s="33">
        <v>319</v>
      </c>
      <c r="G619" s="33">
        <v>0</v>
      </c>
      <c r="H619" s="33">
        <v>0</v>
      </c>
      <c r="I619" s="33">
        <v>7</v>
      </c>
      <c r="J619" s="33">
        <v>1562</v>
      </c>
      <c r="K619" s="32" t="s">
        <v>14289</v>
      </c>
      <c r="L619" s="32" t="s">
        <v>14996</v>
      </c>
      <c r="M619" t="str">
        <f>IF(AND(LEFT(O619,9)="benchmark",LEFT(O619,18)&lt;&gt;"benchmark_suitable"),1,"")</f>
        <v/>
      </c>
      <c r="N619" t="str">
        <f t="shared" si="5"/>
        <v/>
      </c>
      <c r="O619" s="32" t="s">
        <v>14997</v>
      </c>
      <c r="Q619">
        <f>MATCH(A619,summary!A:A,0)</f>
        <v>441</v>
      </c>
    </row>
    <row r="620" spans="1:17" x14ac:dyDescent="0.2">
      <c r="A620" s="32" t="s">
        <v>4016</v>
      </c>
      <c r="B620" s="32" t="s">
        <v>4530</v>
      </c>
      <c r="D620" s="33">
        <v>6548</v>
      </c>
      <c r="E620" s="33">
        <v>2655</v>
      </c>
      <c r="F620" s="33">
        <v>2655</v>
      </c>
      <c r="G620" s="33">
        <v>0</v>
      </c>
      <c r="H620" s="33">
        <v>0</v>
      </c>
      <c r="I620" s="33">
        <v>146</v>
      </c>
      <c r="J620" s="33">
        <v>11203</v>
      </c>
      <c r="K620" s="32" t="s">
        <v>14289</v>
      </c>
      <c r="L620" s="32" t="s">
        <v>14996</v>
      </c>
      <c r="M620" t="str">
        <f>IF(AND(LEFT(O620,9)="benchmark",LEFT(O620,18)&lt;&gt;"benchmark_suitable"),1,"")</f>
        <v/>
      </c>
      <c r="N620" t="str">
        <f t="shared" si="5"/>
        <v/>
      </c>
      <c r="O620" s="32" t="s">
        <v>14998</v>
      </c>
      <c r="Q620">
        <f>MATCH(A620,summary!A:A,0)</f>
        <v>442</v>
      </c>
    </row>
    <row r="621" spans="1:17" x14ac:dyDescent="0.2">
      <c r="A621" s="32" t="s">
        <v>4017</v>
      </c>
      <c r="B621" s="32" t="s">
        <v>4530</v>
      </c>
      <c r="D621" s="34">
        <v>-54558535.590000004</v>
      </c>
      <c r="E621" s="33">
        <v>10958</v>
      </c>
      <c r="F621" s="33">
        <v>96</v>
      </c>
      <c r="G621" s="33">
        <v>0</v>
      </c>
      <c r="H621" s="33">
        <v>10862</v>
      </c>
      <c r="I621" s="33">
        <v>4480</v>
      </c>
      <c r="J621" s="33">
        <v>22254</v>
      </c>
      <c r="K621" s="32" t="s">
        <v>14289</v>
      </c>
      <c r="L621" s="32" t="s">
        <v>14996</v>
      </c>
      <c r="M621" t="str">
        <f>IF(AND(LEFT(O621,9)="benchmark",LEFT(O621,18)&lt;&gt;"benchmark_suitable"),1,"")</f>
        <v/>
      </c>
      <c r="N621" t="str">
        <f t="shared" si="5"/>
        <v/>
      </c>
      <c r="O621" s="32" t="s">
        <v>14454</v>
      </c>
      <c r="Q621">
        <f>MATCH(A621,summary!A:A,0)</f>
        <v>443</v>
      </c>
    </row>
    <row r="622" spans="1:17" x14ac:dyDescent="0.2">
      <c r="A622" s="32" t="s">
        <v>14999</v>
      </c>
      <c r="B622" s="32" t="s">
        <v>4531</v>
      </c>
      <c r="D622" s="32">
        <v>-1256561010</v>
      </c>
      <c r="E622" s="33">
        <v>67519</v>
      </c>
      <c r="F622" s="33">
        <v>5171</v>
      </c>
      <c r="G622" s="33">
        <v>0</v>
      </c>
      <c r="H622" s="33">
        <v>62348</v>
      </c>
      <c r="I622" s="33">
        <v>49916</v>
      </c>
      <c r="J622" s="33">
        <v>1691240</v>
      </c>
      <c r="K622" s="32" t="s">
        <v>14498</v>
      </c>
      <c r="L622" s="32" t="s">
        <v>14290</v>
      </c>
      <c r="M622" t="str">
        <f>IF(AND(LEFT(O622,9)="benchmark",LEFT(O622,18)&lt;&gt;"benchmark_suitable"),1,"")</f>
        <v/>
      </c>
      <c r="N622" t="str">
        <f t="shared" si="5"/>
        <v/>
      </c>
      <c r="O622" s="32" t="s">
        <v>15000</v>
      </c>
      <c r="Q622">
        <f>MATCH(A622,summary!A:A,0)</f>
        <v>446</v>
      </c>
    </row>
    <row r="623" spans="1:17" x14ac:dyDescent="0.2">
      <c r="A623" s="32" t="s">
        <v>4053</v>
      </c>
      <c r="B623" s="32" t="s">
        <v>4530</v>
      </c>
      <c r="D623" s="32">
        <v>109143.4935</v>
      </c>
      <c r="E623" s="33">
        <v>5174</v>
      </c>
      <c r="F623" s="33">
        <v>2349</v>
      </c>
      <c r="G623" s="33">
        <v>0</v>
      </c>
      <c r="H623" s="33">
        <v>2825</v>
      </c>
      <c r="I623" s="33">
        <v>42680</v>
      </c>
      <c r="J623" s="33">
        <v>103191</v>
      </c>
      <c r="K623" s="32" t="s">
        <v>15001</v>
      </c>
      <c r="L623" s="32" t="s">
        <v>15002</v>
      </c>
      <c r="M623">
        <f>IF(AND(LEFT(O623,9)="benchmark",LEFT(O623,18)&lt;&gt;"benchmark_suitable"),1,"")</f>
        <v>1</v>
      </c>
      <c r="N623">
        <f t="shared" si="5"/>
        <v>1</v>
      </c>
      <c r="O623" s="32" t="s">
        <v>15003</v>
      </c>
      <c r="Q623">
        <f>MATCH(A623,summary!A:A,0)</f>
        <v>447</v>
      </c>
    </row>
    <row r="624" spans="1:17" x14ac:dyDescent="0.2">
      <c r="A624" s="32" t="s">
        <v>4054</v>
      </c>
      <c r="B624" s="32" t="s">
        <v>4530</v>
      </c>
      <c r="D624" s="32">
        <v>12314.1</v>
      </c>
      <c r="E624" s="33">
        <v>3732</v>
      </c>
      <c r="F624" s="33">
        <v>1808</v>
      </c>
      <c r="G624" s="33">
        <v>1</v>
      </c>
      <c r="H624" s="33">
        <v>1923</v>
      </c>
      <c r="I624" s="33">
        <v>24237</v>
      </c>
      <c r="J624" s="33">
        <v>237087</v>
      </c>
      <c r="K624" s="32" t="s">
        <v>15001</v>
      </c>
      <c r="L624" s="32" t="s">
        <v>15002</v>
      </c>
      <c r="M624" t="str">
        <f>IF(AND(LEFT(O624,9)="benchmark",LEFT(O624,18)&lt;&gt;"benchmark_suitable"),1,"")</f>
        <v/>
      </c>
      <c r="N624" t="str">
        <f t="shared" si="5"/>
        <v/>
      </c>
      <c r="O624" s="32" t="s">
        <v>15004</v>
      </c>
      <c r="Q624">
        <f>MATCH(A624,summary!A:A,0)</f>
        <v>448</v>
      </c>
    </row>
    <row r="625" spans="1:17" x14ac:dyDescent="0.2">
      <c r="A625" s="32" t="s">
        <v>4055</v>
      </c>
      <c r="B625" s="32" t="s">
        <v>14315</v>
      </c>
      <c r="D625" s="32" t="s">
        <v>15005</v>
      </c>
      <c r="E625" s="33">
        <v>13532</v>
      </c>
      <c r="F625" s="33">
        <v>6598</v>
      </c>
      <c r="G625" s="33">
        <v>1</v>
      </c>
      <c r="H625" s="33">
        <v>6933</v>
      </c>
      <c r="I625" s="33">
        <v>56822</v>
      </c>
      <c r="J625" s="33">
        <v>562712</v>
      </c>
      <c r="K625" s="32" t="s">
        <v>15001</v>
      </c>
      <c r="L625" s="32" t="s">
        <v>15002</v>
      </c>
      <c r="M625" t="str">
        <f>IF(AND(LEFT(O625,9)="benchmark",LEFT(O625,18)&lt;&gt;"benchmark_suitable"),1,"")</f>
        <v/>
      </c>
      <c r="N625" t="str">
        <f t="shared" si="5"/>
        <v/>
      </c>
      <c r="O625" s="32" t="s">
        <v>15006</v>
      </c>
      <c r="Q625">
        <f>MATCH(A625,summary!A:A,0)</f>
        <v>449</v>
      </c>
    </row>
    <row r="626" spans="1:17" x14ac:dyDescent="0.2">
      <c r="A626" s="32" t="s">
        <v>15007</v>
      </c>
      <c r="B626" s="32" t="s">
        <v>4530</v>
      </c>
      <c r="D626" s="33">
        <v>24</v>
      </c>
      <c r="E626" s="33">
        <v>24376</v>
      </c>
      <c r="F626" s="33">
        <v>6192</v>
      </c>
      <c r="G626" s="33">
        <v>8921</v>
      </c>
      <c r="H626" s="33">
        <v>9263</v>
      </c>
      <c r="I626" s="33">
        <v>32659</v>
      </c>
      <c r="J626" s="33">
        <v>56963</v>
      </c>
      <c r="K626" s="32" t="s">
        <v>14360</v>
      </c>
      <c r="L626" s="32" t="s">
        <v>15008</v>
      </c>
      <c r="M626" t="str">
        <f>IF(AND(LEFT(O626,9)="benchmark",LEFT(O626,18)&lt;&gt;"benchmark_suitable"),1,"")</f>
        <v/>
      </c>
      <c r="N626" t="str">
        <f t="shared" si="5"/>
        <v/>
      </c>
      <c r="O626" s="32" t="s">
        <v>15009</v>
      </c>
      <c r="Q626">
        <f>MATCH(A626,summary!A:A,0)</f>
        <v>450</v>
      </c>
    </row>
    <row r="627" spans="1:17" x14ac:dyDescent="0.2">
      <c r="A627" s="32" t="s">
        <v>15010</v>
      </c>
      <c r="B627" s="32" t="s">
        <v>4530</v>
      </c>
      <c r="D627" s="33">
        <v>26</v>
      </c>
      <c r="E627" s="33">
        <v>26381</v>
      </c>
      <c r="F627" s="33">
        <v>7386</v>
      </c>
      <c r="G627" s="33">
        <v>10901</v>
      </c>
      <c r="H627" s="33">
        <v>8094</v>
      </c>
      <c r="I627" s="33">
        <v>34490</v>
      </c>
      <c r="J627" s="33">
        <v>62166</v>
      </c>
      <c r="K627" s="32" t="s">
        <v>14360</v>
      </c>
      <c r="L627" s="32" t="s">
        <v>15008</v>
      </c>
      <c r="M627" t="str">
        <f>IF(AND(LEFT(O627,9)="benchmark",LEFT(O627,18)&lt;&gt;"benchmark_suitable"),1,"")</f>
        <v/>
      </c>
      <c r="N627" t="str">
        <f t="shared" si="5"/>
        <v/>
      </c>
      <c r="O627" s="32" t="s">
        <v>15009</v>
      </c>
      <c r="Q627">
        <f>MATCH(A627,summary!A:A,0)</f>
        <v>451</v>
      </c>
    </row>
    <row r="628" spans="1:17" x14ac:dyDescent="0.2">
      <c r="A628" s="32" t="s">
        <v>15011</v>
      </c>
      <c r="B628" s="32" t="s">
        <v>4530</v>
      </c>
      <c r="D628" s="33">
        <v>34</v>
      </c>
      <c r="E628" s="33">
        <v>24220</v>
      </c>
      <c r="F628" s="33">
        <v>6020</v>
      </c>
      <c r="G628" s="33">
        <v>8938</v>
      </c>
      <c r="H628" s="33">
        <v>9262</v>
      </c>
      <c r="I628" s="33">
        <v>32618</v>
      </c>
      <c r="J628" s="33">
        <v>56796</v>
      </c>
      <c r="K628" s="32" t="s">
        <v>14360</v>
      </c>
      <c r="L628" s="32" t="s">
        <v>15008</v>
      </c>
      <c r="M628" t="str">
        <f>IF(AND(LEFT(O628,9)="benchmark",LEFT(O628,18)&lt;&gt;"benchmark_suitable"),1,"")</f>
        <v/>
      </c>
      <c r="N628" t="str">
        <f t="shared" si="5"/>
        <v/>
      </c>
      <c r="O628" s="32" t="s">
        <v>15009</v>
      </c>
      <c r="Q628">
        <f>MATCH(A628,summary!A:A,0)</f>
        <v>452</v>
      </c>
    </row>
    <row r="629" spans="1:17" x14ac:dyDescent="0.2">
      <c r="A629" s="32" t="s">
        <v>4056</v>
      </c>
      <c r="B629" s="32" t="s">
        <v>4530</v>
      </c>
      <c r="D629" s="32">
        <v>19839497.010000002</v>
      </c>
      <c r="E629" s="33">
        <v>21143</v>
      </c>
      <c r="F629" s="33">
        <v>20237</v>
      </c>
      <c r="G629" s="33">
        <v>53</v>
      </c>
      <c r="H629" s="33">
        <v>853</v>
      </c>
      <c r="I629" s="33">
        <v>15850</v>
      </c>
      <c r="J629" s="33">
        <v>92918</v>
      </c>
      <c r="K629" s="32" t="s">
        <v>14383</v>
      </c>
      <c r="L629" s="32" t="s">
        <v>14290</v>
      </c>
      <c r="M629" t="str">
        <f>IF(AND(LEFT(O629,9)="benchmark",LEFT(O629,18)&lt;&gt;"benchmark_suitable"),1,"")</f>
        <v/>
      </c>
      <c r="N629" t="str">
        <f t="shared" si="5"/>
        <v/>
      </c>
      <c r="O629" s="32" t="s">
        <v>15012</v>
      </c>
      <c r="Q629">
        <f>MATCH(A629,summary!A:A,0)</f>
        <v>453</v>
      </c>
    </row>
    <row r="630" spans="1:17" x14ac:dyDescent="0.2">
      <c r="A630" s="32" t="s">
        <v>15013</v>
      </c>
      <c r="B630" s="32" t="s">
        <v>4530</v>
      </c>
      <c r="D630" s="33">
        <v>35</v>
      </c>
      <c r="E630" s="33">
        <v>21531</v>
      </c>
      <c r="F630" s="33">
        <v>10868</v>
      </c>
      <c r="G630" s="33">
        <v>10663</v>
      </c>
      <c r="H630" s="33">
        <v>0</v>
      </c>
      <c r="I630" s="33">
        <v>32864</v>
      </c>
      <c r="J630" s="33">
        <v>59860</v>
      </c>
      <c r="K630" s="32" t="s">
        <v>14360</v>
      </c>
      <c r="L630" s="32" t="s">
        <v>15014</v>
      </c>
      <c r="M630" t="str">
        <f>IF(AND(LEFT(O630,9)="benchmark",LEFT(O630,18)&lt;&gt;"benchmark_suitable"),1,"")</f>
        <v/>
      </c>
      <c r="N630" t="str">
        <f t="shared" si="5"/>
        <v/>
      </c>
      <c r="O630" s="32" t="s">
        <v>14734</v>
      </c>
      <c r="Q630">
        <f>MATCH(A630,summary!A:A,0)</f>
        <v>455</v>
      </c>
    </row>
    <row r="631" spans="1:17" x14ac:dyDescent="0.2">
      <c r="A631" s="32" t="s">
        <v>15015</v>
      </c>
      <c r="B631" s="32" t="s">
        <v>4530</v>
      </c>
      <c r="D631" s="33">
        <v>30</v>
      </c>
      <c r="E631" s="33">
        <v>32266</v>
      </c>
      <c r="F631" s="33">
        <v>18603</v>
      </c>
      <c r="G631" s="33">
        <v>13663</v>
      </c>
      <c r="H631" s="33">
        <v>0</v>
      </c>
      <c r="I631" s="33">
        <v>56333</v>
      </c>
      <c r="J631" s="33">
        <v>114618</v>
      </c>
      <c r="K631" s="32" t="s">
        <v>14360</v>
      </c>
      <c r="L631" s="32" t="s">
        <v>15014</v>
      </c>
      <c r="M631" t="str">
        <f>IF(AND(LEFT(O631,9)="benchmark",LEFT(O631,18)&lt;&gt;"benchmark_suitable"),1,"")</f>
        <v/>
      </c>
      <c r="N631" t="str">
        <f t="shared" si="5"/>
        <v/>
      </c>
      <c r="O631" s="32" t="s">
        <v>15016</v>
      </c>
      <c r="Q631">
        <f>MATCH(A631,summary!A:A,0)</f>
        <v>456</v>
      </c>
    </row>
    <row r="632" spans="1:17" x14ac:dyDescent="0.2">
      <c r="A632" s="32" t="s">
        <v>15017</v>
      </c>
      <c r="B632" s="32" t="s">
        <v>4530</v>
      </c>
      <c r="D632" s="33">
        <v>52148</v>
      </c>
      <c r="E632" s="33">
        <v>1950</v>
      </c>
      <c r="F632" s="33">
        <v>975</v>
      </c>
      <c r="G632" s="33">
        <v>0</v>
      </c>
      <c r="H632" s="33">
        <v>975</v>
      </c>
      <c r="I632" s="33">
        <v>1174</v>
      </c>
      <c r="J632" s="33">
        <v>4875</v>
      </c>
      <c r="K632" s="32" t="s">
        <v>14289</v>
      </c>
      <c r="L632" s="32" t="s">
        <v>14290</v>
      </c>
      <c r="M632" t="str">
        <f>IF(AND(LEFT(O632,9)="benchmark",LEFT(O632,18)&lt;&gt;"benchmark_suitable"),1,"")</f>
        <v/>
      </c>
      <c r="N632" t="str">
        <f t="shared" ref="N632:N695" si="6">IF(NOT(ISERROR(FIND("benchmark_suitable",O632))),1,"")</f>
        <v/>
      </c>
      <c r="O632" s="32" t="s">
        <v>15018</v>
      </c>
      <c r="Q632">
        <f>MATCH(A632,summary!A:A,0)</f>
        <v>457</v>
      </c>
    </row>
    <row r="633" spans="1:17" x14ac:dyDescent="0.2">
      <c r="A633" s="32" t="s">
        <v>4412</v>
      </c>
      <c r="B633" s="32" t="s">
        <v>4530</v>
      </c>
      <c r="D633" s="32">
        <v>5.5333761000000002E-2</v>
      </c>
      <c r="E633" s="33">
        <v>8468</v>
      </c>
      <c r="F633" s="33">
        <v>8237</v>
      </c>
      <c r="G633" s="33">
        <v>118</v>
      </c>
      <c r="H633" s="33">
        <v>113</v>
      </c>
      <c r="I633" s="33">
        <v>8580</v>
      </c>
      <c r="J633" s="33">
        <v>188735</v>
      </c>
      <c r="K633" s="32" t="s">
        <v>14338</v>
      </c>
      <c r="L633" s="32" t="s">
        <v>14339</v>
      </c>
      <c r="M633">
        <f>IF(AND(LEFT(O633,9)="benchmark",LEFT(O633,18)&lt;&gt;"benchmark_suitable"),1,"")</f>
        <v>1</v>
      </c>
      <c r="N633">
        <f t="shared" si="6"/>
        <v>1</v>
      </c>
      <c r="O633" s="32" t="s">
        <v>14762</v>
      </c>
      <c r="Q633">
        <f>MATCH(A633,summary!A:A,0)</f>
        <v>458</v>
      </c>
    </row>
    <row r="634" spans="1:17" x14ac:dyDescent="0.2">
      <c r="A634" s="32" t="s">
        <v>4057</v>
      </c>
      <c r="B634" s="32" t="s">
        <v>4530</v>
      </c>
      <c r="D634" s="33">
        <v>-21718</v>
      </c>
      <c r="E634" s="33">
        <v>10240</v>
      </c>
      <c r="F634" s="33">
        <v>9989</v>
      </c>
      <c r="G634" s="33">
        <v>251</v>
      </c>
      <c r="H634" s="33">
        <v>0</v>
      </c>
      <c r="I634" s="33">
        <v>9499</v>
      </c>
      <c r="J634" s="33">
        <v>134603</v>
      </c>
      <c r="K634" s="32" t="s">
        <v>15019</v>
      </c>
      <c r="L634" s="32" t="s">
        <v>14290</v>
      </c>
      <c r="M634">
        <f>IF(AND(LEFT(O634,9)="benchmark",LEFT(O634,18)&lt;&gt;"benchmark_suitable"),1,"")</f>
        <v>1</v>
      </c>
      <c r="N634">
        <f t="shared" si="6"/>
        <v>1</v>
      </c>
      <c r="O634" s="32" t="s">
        <v>15020</v>
      </c>
      <c r="Q634">
        <f>MATCH(A634,summary!A:A,0)</f>
        <v>459</v>
      </c>
    </row>
    <row r="635" spans="1:17" x14ac:dyDescent="0.2">
      <c r="A635" s="32" t="s">
        <v>4058</v>
      </c>
      <c r="B635" s="32" t="s">
        <v>4530</v>
      </c>
      <c r="D635" s="33">
        <v>-20540</v>
      </c>
      <c r="E635" s="33">
        <v>11717</v>
      </c>
      <c r="F635" s="33">
        <v>11482</v>
      </c>
      <c r="G635" s="33">
        <v>235</v>
      </c>
      <c r="H635" s="33">
        <v>0</v>
      </c>
      <c r="I635" s="33">
        <v>10460</v>
      </c>
      <c r="J635" s="33">
        <v>151261</v>
      </c>
      <c r="K635" s="32" t="s">
        <v>14289</v>
      </c>
      <c r="L635" s="32" t="s">
        <v>14290</v>
      </c>
      <c r="M635">
        <f>IF(AND(LEFT(O635,9)="benchmark",LEFT(O635,18)&lt;&gt;"benchmark_suitable"),1,"")</f>
        <v>1</v>
      </c>
      <c r="N635">
        <f t="shared" si="6"/>
        <v>1</v>
      </c>
      <c r="O635" s="32" t="s">
        <v>15021</v>
      </c>
      <c r="Q635">
        <f>MATCH(A635,summary!A:A,0)</f>
        <v>460</v>
      </c>
    </row>
    <row r="636" spans="1:17" x14ac:dyDescent="0.2">
      <c r="A636" s="32" t="s">
        <v>15022</v>
      </c>
      <c r="B636" s="32" t="s">
        <v>4530</v>
      </c>
      <c r="D636" s="33">
        <v>13385</v>
      </c>
      <c r="E636" s="33">
        <v>3472</v>
      </c>
      <c r="F636" s="33">
        <v>0</v>
      </c>
      <c r="G636" s="33">
        <v>186</v>
      </c>
      <c r="H636" s="33">
        <v>3286</v>
      </c>
      <c r="I636" s="33">
        <v>1723</v>
      </c>
      <c r="J636" s="33">
        <v>13516</v>
      </c>
      <c r="K636" s="32" t="s">
        <v>15023</v>
      </c>
      <c r="L636" s="32" t="s">
        <v>15024</v>
      </c>
      <c r="M636" t="str">
        <f>IF(AND(LEFT(O636,9)="benchmark",LEFT(O636,18)&lt;&gt;"benchmark_suitable"),1,"")</f>
        <v/>
      </c>
      <c r="N636">
        <f t="shared" si="6"/>
        <v>1</v>
      </c>
      <c r="O636" s="32" t="s">
        <v>15025</v>
      </c>
      <c r="Q636">
        <f>MATCH(A636,summary!A:A,0)</f>
        <v>461</v>
      </c>
    </row>
    <row r="637" spans="1:17" x14ac:dyDescent="0.2">
      <c r="A637" s="32" t="s">
        <v>15026</v>
      </c>
      <c r="B637" s="32" t="s">
        <v>4530</v>
      </c>
      <c r="D637" s="33">
        <v>52200</v>
      </c>
      <c r="E637" s="33">
        <v>8100</v>
      </c>
      <c r="F637" s="33">
        <v>8100</v>
      </c>
      <c r="G637" s="33">
        <v>0</v>
      </c>
      <c r="H637" s="33">
        <v>0</v>
      </c>
      <c r="I637" s="33">
        <v>285</v>
      </c>
      <c r="J637" s="33">
        <v>60948</v>
      </c>
      <c r="K637" s="32" t="s">
        <v>15027</v>
      </c>
      <c r="L637" s="32" t="s">
        <v>15028</v>
      </c>
      <c r="M637" t="str">
        <f>IF(AND(LEFT(O637,9)="benchmark",LEFT(O637,18)&lt;&gt;"benchmark_suitable"),1,"")</f>
        <v/>
      </c>
      <c r="N637">
        <f t="shared" si="6"/>
        <v>1</v>
      </c>
      <c r="O637" s="32" t="s">
        <v>15029</v>
      </c>
      <c r="Q637">
        <f>MATCH(A637,summary!A:A,0)</f>
        <v>463</v>
      </c>
    </row>
    <row r="638" spans="1:17" x14ac:dyDescent="0.2">
      <c r="A638" s="32" t="s">
        <v>4413</v>
      </c>
      <c r="B638" s="32" t="s">
        <v>4530</v>
      </c>
      <c r="D638" s="33">
        <v>52200</v>
      </c>
      <c r="E638" s="33">
        <v>22480</v>
      </c>
      <c r="F638" s="33">
        <v>22480</v>
      </c>
      <c r="G638" s="33">
        <v>0</v>
      </c>
      <c r="H638" s="33">
        <v>0</v>
      </c>
      <c r="I638" s="33">
        <v>2565</v>
      </c>
      <c r="J638" s="33">
        <v>183292</v>
      </c>
      <c r="K638" s="32" t="s">
        <v>15027</v>
      </c>
      <c r="L638" s="32" t="s">
        <v>15028</v>
      </c>
      <c r="M638">
        <f>IF(AND(LEFT(O638,9)="benchmark",LEFT(O638,18)&lt;&gt;"benchmark_suitable"),1,"")</f>
        <v>1</v>
      </c>
      <c r="N638">
        <f t="shared" si="6"/>
        <v>1</v>
      </c>
      <c r="O638" s="32" t="s">
        <v>15030</v>
      </c>
      <c r="Q638">
        <f>MATCH(A638,summary!A:A,0)</f>
        <v>464</v>
      </c>
    </row>
    <row r="639" spans="1:17" x14ac:dyDescent="0.2">
      <c r="A639" s="32" t="s">
        <v>4155</v>
      </c>
      <c r="B639" s="32" t="s">
        <v>14315</v>
      </c>
      <c r="D639" s="32" t="s">
        <v>15033</v>
      </c>
      <c r="E639" s="33">
        <v>10000</v>
      </c>
      <c r="F639" s="33">
        <v>5000</v>
      </c>
      <c r="G639" s="33">
        <v>0</v>
      </c>
      <c r="H639" s="33">
        <v>5000</v>
      </c>
      <c r="I639" s="33">
        <v>5150</v>
      </c>
      <c r="J639" s="33">
        <v>20000</v>
      </c>
      <c r="K639" s="32" t="s">
        <v>15031</v>
      </c>
      <c r="L639" s="32" t="s">
        <v>15032</v>
      </c>
      <c r="M639" t="str">
        <f>IF(AND(LEFT(O639,9)="benchmark",LEFT(O639,18)&lt;&gt;"benchmark_suitable"),1,"")</f>
        <v/>
      </c>
      <c r="N639" t="str">
        <f t="shared" si="6"/>
        <v/>
      </c>
      <c r="O639" s="32" t="s">
        <v>15034</v>
      </c>
      <c r="Q639">
        <f>MATCH(A639,summary!A:A,0)</f>
        <v>466</v>
      </c>
    </row>
    <row r="640" spans="1:17" x14ac:dyDescent="0.2">
      <c r="A640" s="32" t="s">
        <v>4156</v>
      </c>
      <c r="B640" s="32" t="s">
        <v>14315</v>
      </c>
      <c r="D640" s="32" t="s">
        <v>15035</v>
      </c>
      <c r="E640" s="33">
        <v>10000</v>
      </c>
      <c r="F640" s="33">
        <v>5000</v>
      </c>
      <c r="G640" s="33">
        <v>0</v>
      </c>
      <c r="H640" s="33">
        <v>5000</v>
      </c>
      <c r="I640" s="33">
        <v>5150</v>
      </c>
      <c r="J640" s="33">
        <v>20000</v>
      </c>
      <c r="K640" s="32" t="s">
        <v>15031</v>
      </c>
      <c r="L640" s="32" t="s">
        <v>15032</v>
      </c>
      <c r="M640" t="str">
        <f>IF(AND(LEFT(O640,9)="benchmark",LEFT(O640,18)&lt;&gt;"benchmark_suitable"),1,"")</f>
        <v/>
      </c>
      <c r="N640" t="str">
        <f t="shared" si="6"/>
        <v/>
      </c>
      <c r="O640" s="32" t="s">
        <v>15034</v>
      </c>
      <c r="Q640">
        <f>MATCH(A640,summary!A:A,0)</f>
        <v>467</v>
      </c>
    </row>
    <row r="641" spans="1:17" x14ac:dyDescent="0.2">
      <c r="A641" s="32" t="s">
        <v>15036</v>
      </c>
      <c r="B641" s="32" t="s">
        <v>14315</v>
      </c>
      <c r="D641" s="32" t="s">
        <v>15037</v>
      </c>
      <c r="E641" s="33">
        <v>10000</v>
      </c>
      <c r="F641" s="33">
        <v>5000</v>
      </c>
      <c r="G641" s="33">
        <v>0</v>
      </c>
      <c r="H641" s="33">
        <v>5000</v>
      </c>
      <c r="I641" s="33">
        <v>5150</v>
      </c>
      <c r="J641" s="33">
        <v>20000</v>
      </c>
      <c r="K641" s="32" t="s">
        <v>15031</v>
      </c>
      <c r="L641" s="32" t="s">
        <v>15032</v>
      </c>
      <c r="M641" t="str">
        <f>IF(AND(LEFT(O641,9)="benchmark",LEFT(O641,18)&lt;&gt;"benchmark_suitable"),1,"")</f>
        <v/>
      </c>
      <c r="N641" t="str">
        <f t="shared" si="6"/>
        <v/>
      </c>
      <c r="O641" s="32" t="s">
        <v>15034</v>
      </c>
      <c r="Q641">
        <f>MATCH(A641,summary!A:A,0)</f>
        <v>468</v>
      </c>
    </row>
    <row r="642" spans="1:17" x14ac:dyDescent="0.2">
      <c r="A642" s="32" t="s">
        <v>15038</v>
      </c>
      <c r="B642" s="32" t="s">
        <v>14315</v>
      </c>
      <c r="D642" s="32" t="s">
        <v>15039</v>
      </c>
      <c r="E642" s="33">
        <v>10000</v>
      </c>
      <c r="F642" s="33">
        <v>5000</v>
      </c>
      <c r="G642" s="33">
        <v>0</v>
      </c>
      <c r="H642" s="33">
        <v>5000</v>
      </c>
      <c r="I642" s="33">
        <v>5150</v>
      </c>
      <c r="J642" s="33">
        <v>20000</v>
      </c>
      <c r="K642" s="32" t="s">
        <v>15031</v>
      </c>
      <c r="L642" s="32" t="s">
        <v>15032</v>
      </c>
      <c r="M642" t="str">
        <f>IF(AND(LEFT(O642,9)="benchmark",LEFT(O642,18)&lt;&gt;"benchmark_suitable"),1,"")</f>
        <v/>
      </c>
      <c r="N642" t="str">
        <f t="shared" si="6"/>
        <v/>
      </c>
      <c r="O642" s="32" t="s">
        <v>15034</v>
      </c>
      <c r="Q642">
        <f>MATCH(A642,summary!A:A,0)</f>
        <v>469</v>
      </c>
    </row>
    <row r="643" spans="1:17" x14ac:dyDescent="0.2">
      <c r="A643" s="32" t="s">
        <v>15040</v>
      </c>
      <c r="B643" s="32" t="s">
        <v>14315</v>
      </c>
      <c r="D643" s="32" t="s">
        <v>15041</v>
      </c>
      <c r="E643" s="33">
        <v>10000</v>
      </c>
      <c r="F643" s="33">
        <v>5000</v>
      </c>
      <c r="G643" s="33">
        <v>0</v>
      </c>
      <c r="H643" s="33">
        <v>5000</v>
      </c>
      <c r="I643" s="33">
        <v>5150</v>
      </c>
      <c r="J643" s="33">
        <v>20000</v>
      </c>
      <c r="K643" s="32" t="s">
        <v>15031</v>
      </c>
      <c r="L643" s="32" t="s">
        <v>15032</v>
      </c>
      <c r="M643" t="str">
        <f>IF(AND(LEFT(O643,9)="benchmark",LEFT(O643,18)&lt;&gt;"benchmark_suitable"),1,"")</f>
        <v/>
      </c>
      <c r="N643" t="str">
        <f t="shared" si="6"/>
        <v/>
      </c>
      <c r="O643" s="32" t="s">
        <v>15034</v>
      </c>
      <c r="Q643">
        <f>MATCH(A643,summary!A:A,0)</f>
        <v>471</v>
      </c>
    </row>
    <row r="644" spans="1:17" x14ac:dyDescent="0.2">
      <c r="A644" s="32" t="s">
        <v>4158</v>
      </c>
      <c r="B644" s="32" t="s">
        <v>4530</v>
      </c>
      <c r="D644" s="33">
        <v>130800</v>
      </c>
      <c r="E644" s="33">
        <v>22120</v>
      </c>
      <c r="F644" s="33">
        <v>22120</v>
      </c>
      <c r="G644" s="33">
        <v>0</v>
      </c>
      <c r="H644" s="33">
        <v>0</v>
      </c>
      <c r="I644" s="33">
        <v>4484</v>
      </c>
      <c r="J644" s="33">
        <v>340740</v>
      </c>
      <c r="K644" s="32" t="s">
        <v>15027</v>
      </c>
      <c r="L644" s="32" t="s">
        <v>15028</v>
      </c>
      <c r="M644">
        <f>IF(AND(LEFT(O644,9)="benchmark",LEFT(O644,18)&lt;&gt;"benchmark_suitable"),1,"")</f>
        <v>1</v>
      </c>
      <c r="N644">
        <f t="shared" si="6"/>
        <v>1</v>
      </c>
      <c r="O644" s="32" t="s">
        <v>15042</v>
      </c>
      <c r="Q644">
        <f>MATCH(A644,summary!A:A,0)</f>
        <v>472</v>
      </c>
    </row>
    <row r="645" spans="1:17" x14ac:dyDescent="0.2">
      <c r="A645" s="32" t="s">
        <v>4159</v>
      </c>
      <c r="B645" s="32" t="s">
        <v>4530</v>
      </c>
      <c r="D645" s="33">
        <v>52200</v>
      </c>
      <c r="E645" s="33">
        <v>119856</v>
      </c>
      <c r="F645" s="33">
        <v>119856</v>
      </c>
      <c r="G645" s="33">
        <v>0</v>
      </c>
      <c r="H645" s="33">
        <v>0</v>
      </c>
      <c r="I645" s="33">
        <v>6044</v>
      </c>
      <c r="J645" s="33">
        <v>3232340</v>
      </c>
      <c r="K645" s="32" t="s">
        <v>15027</v>
      </c>
      <c r="L645" s="32" t="s">
        <v>15028</v>
      </c>
      <c r="M645" t="str">
        <f>IF(AND(LEFT(O645,9)="benchmark",LEFT(O645,18)&lt;&gt;"benchmark_suitable"),1,"")</f>
        <v/>
      </c>
      <c r="N645">
        <f t="shared" si="6"/>
        <v>1</v>
      </c>
      <c r="O645" s="32" t="s">
        <v>15043</v>
      </c>
      <c r="Q645">
        <f>MATCH(A645,summary!A:A,0)</f>
        <v>473</v>
      </c>
    </row>
    <row r="646" spans="1:17" x14ac:dyDescent="0.2">
      <c r="A646" s="32" t="s">
        <v>4414</v>
      </c>
      <c r="B646" s="32" t="s">
        <v>4530</v>
      </c>
      <c r="D646" s="33">
        <v>8105</v>
      </c>
      <c r="E646" s="33">
        <v>2550</v>
      </c>
      <c r="F646" s="33">
        <v>0</v>
      </c>
      <c r="G646" s="33">
        <v>150</v>
      </c>
      <c r="H646" s="33">
        <v>2400</v>
      </c>
      <c r="I646" s="33">
        <v>1062</v>
      </c>
      <c r="J646" s="33">
        <v>9900</v>
      </c>
      <c r="K646" s="32" t="s">
        <v>15023</v>
      </c>
      <c r="L646" s="32" t="s">
        <v>15024</v>
      </c>
      <c r="M646">
        <f>IF(AND(LEFT(O646,9)="benchmark",LEFT(O646,18)&lt;&gt;"benchmark_suitable"),1,"")</f>
        <v>1</v>
      </c>
      <c r="N646">
        <f t="shared" si="6"/>
        <v>1</v>
      </c>
      <c r="O646" s="32" t="s">
        <v>15044</v>
      </c>
      <c r="Q646">
        <f>MATCH(A646,summary!A:A,0)</f>
        <v>475</v>
      </c>
    </row>
    <row r="647" spans="1:17" x14ac:dyDescent="0.2">
      <c r="A647" s="32" t="s">
        <v>15045</v>
      </c>
      <c r="B647" s="32" t="s">
        <v>4530</v>
      </c>
      <c r="D647" s="33">
        <v>15175</v>
      </c>
      <c r="E647" s="33">
        <v>7178</v>
      </c>
      <c r="F647" s="33">
        <v>0</v>
      </c>
      <c r="G647" s="33">
        <v>222</v>
      </c>
      <c r="H647" s="33">
        <v>6956</v>
      </c>
      <c r="I647" s="33">
        <v>2760</v>
      </c>
      <c r="J647" s="33">
        <v>28268</v>
      </c>
      <c r="K647" s="32" t="s">
        <v>15023</v>
      </c>
      <c r="L647" s="32" t="s">
        <v>15024</v>
      </c>
      <c r="M647" t="str">
        <f>IF(AND(LEFT(O647,9)="benchmark",LEFT(O647,18)&lt;&gt;"benchmark_suitable"),1,"")</f>
        <v/>
      </c>
      <c r="N647">
        <f t="shared" si="6"/>
        <v>1</v>
      </c>
      <c r="O647" s="32" t="s">
        <v>15025</v>
      </c>
      <c r="Q647">
        <f>MATCH(A647,summary!A:A,0)</f>
        <v>476</v>
      </c>
    </row>
    <row r="648" spans="1:17" x14ac:dyDescent="0.2">
      <c r="A648" s="32" t="s">
        <v>15046</v>
      </c>
      <c r="B648" s="32" t="s">
        <v>4530</v>
      </c>
      <c r="D648" s="33">
        <v>15426</v>
      </c>
      <c r="E648" s="33">
        <v>5626</v>
      </c>
      <c r="F648" s="33">
        <v>0</v>
      </c>
      <c r="G648" s="33">
        <v>174</v>
      </c>
      <c r="H648" s="33">
        <v>5452</v>
      </c>
      <c r="I648" s="33">
        <v>2336</v>
      </c>
      <c r="J648" s="33">
        <v>22156</v>
      </c>
      <c r="K648" s="32" t="s">
        <v>15023</v>
      </c>
      <c r="L648" s="32" t="s">
        <v>15024</v>
      </c>
      <c r="M648" t="str">
        <f>IF(AND(LEFT(O648,9)="benchmark",LEFT(O648,18)&lt;&gt;"benchmark_suitable"),1,"")</f>
        <v/>
      </c>
      <c r="N648">
        <f t="shared" si="6"/>
        <v>1</v>
      </c>
      <c r="O648" s="32" t="s">
        <v>15025</v>
      </c>
      <c r="Q648">
        <f>MATCH(A648,summary!A:A,0)</f>
        <v>477</v>
      </c>
    </row>
    <row r="649" spans="1:17" x14ac:dyDescent="0.2">
      <c r="A649" s="32" t="s">
        <v>4160</v>
      </c>
      <c r="B649" s="32" t="s">
        <v>4530</v>
      </c>
      <c r="D649" s="33">
        <v>14409</v>
      </c>
      <c r="E649" s="33">
        <v>7644</v>
      </c>
      <c r="F649" s="33">
        <v>0</v>
      </c>
      <c r="G649" s="33">
        <v>252</v>
      </c>
      <c r="H649" s="33">
        <v>7392</v>
      </c>
      <c r="I649" s="33">
        <v>2364</v>
      </c>
      <c r="J649" s="33">
        <v>30072</v>
      </c>
      <c r="K649" s="32" t="s">
        <v>15023</v>
      </c>
      <c r="L649" s="32" t="s">
        <v>15024</v>
      </c>
      <c r="M649" t="str">
        <f>IF(AND(LEFT(O649,9)="benchmark",LEFT(O649,18)&lt;&gt;"benchmark_suitable"),1,"")</f>
        <v/>
      </c>
      <c r="N649">
        <f t="shared" si="6"/>
        <v>1</v>
      </c>
      <c r="O649" s="32" t="s">
        <v>15025</v>
      </c>
      <c r="Q649">
        <f>MATCH(A649,summary!A:A,0)</f>
        <v>478</v>
      </c>
    </row>
    <row r="650" spans="1:17" x14ac:dyDescent="0.2">
      <c r="A650" s="32" t="s">
        <v>4161</v>
      </c>
      <c r="B650" s="32" t="s">
        <v>14315</v>
      </c>
      <c r="D650" s="32" t="s">
        <v>15048</v>
      </c>
      <c r="E650" s="33">
        <v>2884</v>
      </c>
      <c r="F650" s="33">
        <v>1350</v>
      </c>
      <c r="G650" s="33">
        <v>35</v>
      </c>
      <c r="H650" s="33">
        <v>1499</v>
      </c>
      <c r="I650" s="33">
        <v>5840</v>
      </c>
      <c r="J650" s="33">
        <v>26499</v>
      </c>
      <c r="K650" s="32" t="s">
        <v>15047</v>
      </c>
      <c r="L650" s="32" t="s">
        <v>14290</v>
      </c>
      <c r="M650" t="str">
        <f>IF(AND(LEFT(O650,9)="benchmark",LEFT(O650,18)&lt;&gt;"benchmark_suitable"),1,"")</f>
        <v/>
      </c>
      <c r="N650" t="str">
        <f t="shared" si="6"/>
        <v/>
      </c>
      <c r="O650" s="32" t="s">
        <v>15049</v>
      </c>
      <c r="Q650">
        <f>MATCH(A650,summary!A:A,0)</f>
        <v>479</v>
      </c>
    </row>
    <row r="651" spans="1:17" x14ac:dyDescent="0.2">
      <c r="A651" s="32" t="s">
        <v>4162</v>
      </c>
      <c r="B651" s="32" t="s">
        <v>14315</v>
      </c>
      <c r="D651" s="32" t="s">
        <v>15050</v>
      </c>
      <c r="E651" s="33">
        <v>73340</v>
      </c>
      <c r="F651" s="33">
        <v>16880</v>
      </c>
      <c r="G651" s="33">
        <v>0</v>
      </c>
      <c r="H651" s="33">
        <v>56460</v>
      </c>
      <c r="I651" s="33">
        <v>150495</v>
      </c>
      <c r="J651" s="33">
        <v>1172290</v>
      </c>
      <c r="K651" s="32" t="s">
        <v>14303</v>
      </c>
      <c r="L651" s="32" t="s">
        <v>14290</v>
      </c>
      <c r="M651" t="str">
        <f>IF(AND(LEFT(O651,9)="benchmark",LEFT(O651,18)&lt;&gt;"benchmark_suitable"),1,"")</f>
        <v/>
      </c>
      <c r="N651" t="str">
        <f t="shared" si="6"/>
        <v/>
      </c>
      <c r="O651" s="32" t="s">
        <v>15051</v>
      </c>
      <c r="Q651">
        <f>MATCH(A651,summary!A:A,0)</f>
        <v>480</v>
      </c>
    </row>
    <row r="652" spans="1:17" x14ac:dyDescent="0.2">
      <c r="A652" s="32" t="s">
        <v>4659</v>
      </c>
      <c r="B652" s="32" t="s">
        <v>4530</v>
      </c>
      <c r="D652" s="32">
        <v>-142745.29999999999</v>
      </c>
      <c r="E652" s="33">
        <v>14010</v>
      </c>
      <c r="F652" s="33">
        <v>10333</v>
      </c>
      <c r="G652" s="33">
        <v>3598</v>
      </c>
      <c r="H652" s="33">
        <v>79</v>
      </c>
      <c r="I652" s="33">
        <v>10618</v>
      </c>
      <c r="J652" s="33">
        <v>114508</v>
      </c>
      <c r="K652" s="32" t="s">
        <v>15052</v>
      </c>
      <c r="L652" s="32" t="s">
        <v>15053</v>
      </c>
      <c r="M652" t="str">
        <f>IF(AND(LEFT(O652,9)="benchmark",LEFT(O652,18)&lt;&gt;"benchmark_suitable"),1,"")</f>
        <v/>
      </c>
      <c r="N652" t="str">
        <f t="shared" si="6"/>
        <v/>
      </c>
      <c r="O652" s="32" t="s">
        <v>15054</v>
      </c>
      <c r="Q652">
        <f>MATCH(A652,summary!A:A,0)</f>
        <v>485</v>
      </c>
    </row>
    <row r="653" spans="1:17" x14ac:dyDescent="0.2">
      <c r="A653" s="32" t="s">
        <v>4661</v>
      </c>
      <c r="B653" s="32" t="s">
        <v>4530</v>
      </c>
      <c r="D653" s="33">
        <v>1025102</v>
      </c>
      <c r="E653" s="33">
        <v>8779</v>
      </c>
      <c r="F653" s="33">
        <v>6330</v>
      </c>
      <c r="G653" s="33">
        <v>0</v>
      </c>
      <c r="H653" s="33">
        <v>2449</v>
      </c>
      <c r="I653" s="33">
        <v>3423</v>
      </c>
      <c r="J653" s="33">
        <v>30998</v>
      </c>
      <c r="K653" s="32" t="s">
        <v>15052</v>
      </c>
      <c r="L653" s="32" t="s">
        <v>15053</v>
      </c>
      <c r="M653" t="str">
        <f>IF(AND(LEFT(O653,9)="benchmark",LEFT(O653,18)&lt;&gt;"benchmark_suitable"),1,"")</f>
        <v/>
      </c>
      <c r="N653">
        <f t="shared" si="6"/>
        <v>1</v>
      </c>
      <c r="O653" s="32" t="s">
        <v>15055</v>
      </c>
      <c r="Q653">
        <f>MATCH(A653,summary!A:A,0)</f>
        <v>487</v>
      </c>
    </row>
    <row r="654" spans="1:17" x14ac:dyDescent="0.2">
      <c r="A654" s="32" t="s">
        <v>1617</v>
      </c>
      <c r="B654" s="32" t="s">
        <v>4530</v>
      </c>
      <c r="D654" s="33">
        <v>571844066711</v>
      </c>
      <c r="E654" s="33">
        <v>4140</v>
      </c>
      <c r="F654" s="33">
        <v>2070</v>
      </c>
      <c r="G654" s="33">
        <v>0</v>
      </c>
      <c r="H654" s="33">
        <v>2070</v>
      </c>
      <c r="I654" s="33">
        <v>2115</v>
      </c>
      <c r="J654" s="33">
        <v>8145</v>
      </c>
      <c r="K654" s="32" t="s">
        <v>15052</v>
      </c>
      <c r="L654" s="32" t="s">
        <v>15056</v>
      </c>
      <c r="M654" t="str">
        <f>IF(AND(LEFT(O654,9)="benchmark",LEFT(O654,18)&lt;&gt;"benchmark_suitable"),1,"")</f>
        <v/>
      </c>
      <c r="N654" t="str">
        <f t="shared" si="6"/>
        <v/>
      </c>
      <c r="O654" s="32" t="s">
        <v>14480</v>
      </c>
      <c r="Q654">
        <f>MATCH(A654,summary!A:A,0)</f>
        <v>490</v>
      </c>
    </row>
    <row r="655" spans="1:17" x14ac:dyDescent="0.2">
      <c r="A655" s="32" t="s">
        <v>1637</v>
      </c>
      <c r="B655" s="32" t="s">
        <v>4530</v>
      </c>
      <c r="D655" s="33">
        <v>564772773667</v>
      </c>
      <c r="E655" s="33">
        <v>3280</v>
      </c>
      <c r="F655" s="33">
        <v>1640</v>
      </c>
      <c r="G655" s="33">
        <v>0</v>
      </c>
      <c r="H655" s="33">
        <v>1640</v>
      </c>
      <c r="I655" s="33">
        <v>1680</v>
      </c>
      <c r="J655" s="33">
        <v>6440</v>
      </c>
      <c r="K655" s="32" t="s">
        <v>15052</v>
      </c>
      <c r="L655" s="32" t="s">
        <v>15056</v>
      </c>
      <c r="M655" t="str">
        <f>IF(AND(LEFT(O655,9)="benchmark",LEFT(O655,18)&lt;&gt;"benchmark_suitable"),1,"")</f>
        <v/>
      </c>
      <c r="N655" t="str">
        <f t="shared" si="6"/>
        <v/>
      </c>
      <c r="O655" s="32" t="s">
        <v>14480</v>
      </c>
      <c r="Q655">
        <f>MATCH(A655,summary!A:A,0)</f>
        <v>491</v>
      </c>
    </row>
    <row r="656" spans="1:17" x14ac:dyDescent="0.2">
      <c r="A656" s="32" t="s">
        <v>4415</v>
      </c>
      <c r="B656" s="32" t="s">
        <v>4530</v>
      </c>
      <c r="D656" s="33">
        <v>161</v>
      </c>
      <c r="E656" s="33">
        <v>5100</v>
      </c>
      <c r="F656" s="33">
        <v>100</v>
      </c>
      <c r="G656" s="33">
        <v>0</v>
      </c>
      <c r="H656" s="33">
        <v>5000</v>
      </c>
      <c r="I656" s="33">
        <v>57791</v>
      </c>
      <c r="J656" s="33">
        <v>163640</v>
      </c>
      <c r="K656" s="32" t="s">
        <v>15052</v>
      </c>
      <c r="L656" s="32" t="s">
        <v>15057</v>
      </c>
      <c r="M656">
        <f>IF(AND(LEFT(O656,9)="benchmark",LEFT(O656,18)&lt;&gt;"benchmark_suitable"),1,"")</f>
        <v>1</v>
      </c>
      <c r="N656">
        <f t="shared" si="6"/>
        <v>1</v>
      </c>
      <c r="O656" s="32" t="s">
        <v>14511</v>
      </c>
      <c r="Q656">
        <f>MATCH(A656,summary!A:A,0)</f>
        <v>494</v>
      </c>
    </row>
    <row r="657" spans="1:17" x14ac:dyDescent="0.2">
      <c r="A657" s="32" t="s">
        <v>4164</v>
      </c>
      <c r="B657" s="32" t="s">
        <v>4531</v>
      </c>
      <c r="D657" s="32" t="s">
        <v>4356</v>
      </c>
      <c r="E657" s="33">
        <v>40320</v>
      </c>
      <c r="F657" s="33">
        <v>38640</v>
      </c>
      <c r="G657" s="33">
        <v>0</v>
      </c>
      <c r="H657" s="33">
        <v>1680</v>
      </c>
      <c r="I657" s="33">
        <v>3795</v>
      </c>
      <c r="J657" s="33">
        <v>808080</v>
      </c>
      <c r="K657" s="32" t="s">
        <v>15052</v>
      </c>
      <c r="L657" s="32" t="s">
        <v>15058</v>
      </c>
      <c r="M657" t="str">
        <f>IF(AND(LEFT(O657,9)="benchmark",LEFT(O657,18)&lt;&gt;"benchmark_suitable"),1,"")</f>
        <v/>
      </c>
      <c r="N657" t="str">
        <f t="shared" si="6"/>
        <v/>
      </c>
      <c r="O657" s="32" t="s">
        <v>15059</v>
      </c>
      <c r="Q657">
        <f>MATCH(A657,summary!A:A,0)</f>
        <v>496</v>
      </c>
    </row>
    <row r="658" spans="1:17" x14ac:dyDescent="0.2">
      <c r="A658" s="32" t="s">
        <v>4416</v>
      </c>
      <c r="B658" s="32" t="s">
        <v>4530</v>
      </c>
      <c r="D658" s="33">
        <v>-309</v>
      </c>
      <c r="E658" s="33">
        <v>4914</v>
      </c>
      <c r="F658" s="33">
        <v>2457</v>
      </c>
      <c r="G658" s="33">
        <v>0</v>
      </c>
      <c r="H658" s="33">
        <v>2457</v>
      </c>
      <c r="I658" s="33">
        <v>13206</v>
      </c>
      <c r="J658" s="33">
        <v>131859</v>
      </c>
      <c r="K658" s="32" t="s">
        <v>15052</v>
      </c>
      <c r="L658" s="32" t="s">
        <v>15060</v>
      </c>
      <c r="M658">
        <f>IF(AND(LEFT(O658,9)="benchmark",LEFT(O658,18)&lt;&gt;"benchmark_suitable"),1,"")</f>
        <v>1</v>
      </c>
      <c r="N658">
        <f t="shared" si="6"/>
        <v>1</v>
      </c>
      <c r="O658" s="32" t="s">
        <v>15061</v>
      </c>
      <c r="Q658">
        <f>MATCH(A658,summary!A:A,0)</f>
        <v>498</v>
      </c>
    </row>
    <row r="659" spans="1:17" x14ac:dyDescent="0.2">
      <c r="A659" s="32" t="s">
        <v>4166</v>
      </c>
      <c r="B659" s="32" t="s">
        <v>4530</v>
      </c>
      <c r="D659" s="33">
        <v>-195</v>
      </c>
      <c r="E659" s="33">
        <v>2340</v>
      </c>
      <c r="F659" s="33">
        <v>1170</v>
      </c>
      <c r="G659" s="33">
        <v>0</v>
      </c>
      <c r="H659" s="33">
        <v>1170</v>
      </c>
      <c r="I659" s="33">
        <v>4179</v>
      </c>
      <c r="J659" s="33">
        <v>58620</v>
      </c>
      <c r="K659" s="32" t="s">
        <v>15052</v>
      </c>
      <c r="L659" s="32" t="s">
        <v>15062</v>
      </c>
      <c r="M659">
        <f>IF(AND(LEFT(O659,9)="benchmark",LEFT(O659,18)&lt;&gt;"benchmark_suitable"),1,"")</f>
        <v>1</v>
      </c>
      <c r="N659">
        <f t="shared" si="6"/>
        <v>1</v>
      </c>
      <c r="O659" s="32" t="s">
        <v>14667</v>
      </c>
      <c r="Q659">
        <f>MATCH(A659,summary!A:A,0)</f>
        <v>500</v>
      </c>
    </row>
    <row r="660" spans="1:17" x14ac:dyDescent="0.2">
      <c r="A660" s="32" t="s">
        <v>4672</v>
      </c>
      <c r="B660" s="32" t="s">
        <v>4530</v>
      </c>
      <c r="D660" s="32">
        <v>-751.00000009999997</v>
      </c>
      <c r="E660" s="33">
        <v>5495</v>
      </c>
      <c r="F660" s="33">
        <v>5180</v>
      </c>
      <c r="G660" s="33">
        <v>315</v>
      </c>
      <c r="H660" s="33">
        <v>0</v>
      </c>
      <c r="I660" s="33">
        <v>5890</v>
      </c>
      <c r="J660" s="33">
        <v>47040</v>
      </c>
      <c r="K660" s="32" t="s">
        <v>15052</v>
      </c>
      <c r="L660" s="32" t="s">
        <v>15063</v>
      </c>
      <c r="M660" t="str">
        <f>IF(AND(LEFT(O660,9)="benchmark",LEFT(O660,18)&lt;&gt;"benchmark_suitable"),1,"")</f>
        <v/>
      </c>
      <c r="N660">
        <f t="shared" si="6"/>
        <v>1</v>
      </c>
      <c r="O660" s="32" t="s">
        <v>15064</v>
      </c>
      <c r="Q660">
        <f>MATCH(A660,summary!A:A,0)</f>
        <v>508</v>
      </c>
    </row>
    <row r="661" spans="1:17" x14ac:dyDescent="0.2">
      <c r="A661" s="32" t="s">
        <v>4673</v>
      </c>
      <c r="B661" s="32" t="s">
        <v>4530</v>
      </c>
      <c r="D661" s="33">
        <v>8</v>
      </c>
      <c r="E661" s="33">
        <v>5256</v>
      </c>
      <c r="F661" s="33">
        <v>5256</v>
      </c>
      <c r="G661" s="33">
        <v>0</v>
      </c>
      <c r="H661" s="33">
        <v>0</v>
      </c>
      <c r="I661" s="33">
        <v>5904</v>
      </c>
      <c r="J661" s="33">
        <v>20880</v>
      </c>
      <c r="K661" s="32" t="s">
        <v>15052</v>
      </c>
      <c r="L661" s="32" t="s">
        <v>15065</v>
      </c>
      <c r="M661" t="str">
        <f>IF(AND(LEFT(O661,9)="benchmark",LEFT(O661,18)&lt;&gt;"benchmark_suitable"),1,"")</f>
        <v/>
      </c>
      <c r="N661">
        <f t="shared" si="6"/>
        <v>1</v>
      </c>
      <c r="O661" s="32" t="s">
        <v>15066</v>
      </c>
      <c r="Q661">
        <f>MATCH(A661,summary!A:A,0)</f>
        <v>514</v>
      </c>
    </row>
    <row r="662" spans="1:17" x14ac:dyDescent="0.2">
      <c r="A662" s="32" t="s">
        <v>4674</v>
      </c>
      <c r="B662" s="32" t="s">
        <v>4530</v>
      </c>
      <c r="D662" s="33">
        <v>8</v>
      </c>
      <c r="E662" s="33">
        <v>2664</v>
      </c>
      <c r="F662" s="33">
        <v>2664</v>
      </c>
      <c r="G662" s="33">
        <v>0</v>
      </c>
      <c r="H662" s="33">
        <v>0</v>
      </c>
      <c r="I662" s="33">
        <v>4248</v>
      </c>
      <c r="J662" s="33">
        <v>13032</v>
      </c>
      <c r="K662" s="32" t="s">
        <v>15052</v>
      </c>
      <c r="L662" s="32" t="s">
        <v>15067</v>
      </c>
      <c r="M662" t="str">
        <f>IF(AND(LEFT(O662,9)="benchmark",LEFT(O662,18)&lt;&gt;"benchmark_suitable"),1,"")</f>
        <v/>
      </c>
      <c r="N662">
        <f t="shared" si="6"/>
        <v>1</v>
      </c>
      <c r="O662" s="32" t="s">
        <v>15068</v>
      </c>
      <c r="Q662">
        <f>MATCH(A662,summary!A:A,0)</f>
        <v>515</v>
      </c>
    </row>
    <row r="663" spans="1:17" x14ac:dyDescent="0.2">
      <c r="A663" s="32" t="s">
        <v>4169</v>
      </c>
      <c r="B663" s="32" t="s">
        <v>4530</v>
      </c>
      <c r="D663" s="33">
        <v>-202319</v>
      </c>
      <c r="E663" s="33">
        <v>2840</v>
      </c>
      <c r="F663" s="33">
        <v>2840</v>
      </c>
      <c r="G663" s="33">
        <v>0</v>
      </c>
      <c r="H663" s="33">
        <v>0</v>
      </c>
      <c r="I663" s="33">
        <v>5687</v>
      </c>
      <c r="J663" s="33">
        <v>30799</v>
      </c>
      <c r="K663" s="32" t="s">
        <v>15052</v>
      </c>
      <c r="L663" s="32" t="s">
        <v>15069</v>
      </c>
      <c r="M663" t="str">
        <f>IF(AND(LEFT(O663,9)="benchmark",LEFT(O663,18)&lt;&gt;"benchmark_suitable"),1,"")</f>
        <v/>
      </c>
      <c r="N663">
        <f t="shared" si="6"/>
        <v>1</v>
      </c>
      <c r="O663" s="32" t="s">
        <v>15070</v>
      </c>
      <c r="Q663">
        <f>MATCH(A663,summary!A:A,0)</f>
        <v>517</v>
      </c>
    </row>
    <row r="664" spans="1:17" x14ac:dyDescent="0.2">
      <c r="A664" s="32" t="s">
        <v>4417</v>
      </c>
      <c r="B664" s="32" t="s">
        <v>4530</v>
      </c>
      <c r="D664" s="33">
        <v>46</v>
      </c>
      <c r="E664" s="33">
        <v>13702</v>
      </c>
      <c r="F664" s="33">
        <v>13282</v>
      </c>
      <c r="G664" s="33">
        <v>420</v>
      </c>
      <c r="H664" s="33">
        <v>0</v>
      </c>
      <c r="I664" s="33">
        <v>3135</v>
      </c>
      <c r="J664" s="33">
        <v>187187</v>
      </c>
      <c r="K664" s="32" t="s">
        <v>15052</v>
      </c>
      <c r="L664" s="32" t="s">
        <v>15071</v>
      </c>
      <c r="M664">
        <f>IF(AND(LEFT(O664,9)="benchmark",LEFT(O664,18)&lt;&gt;"benchmark_suitable"),1,"")</f>
        <v>1</v>
      </c>
      <c r="N664">
        <f t="shared" si="6"/>
        <v>1</v>
      </c>
      <c r="O664" s="32" t="s">
        <v>15072</v>
      </c>
      <c r="Q664">
        <f>MATCH(A664,summary!A:A,0)</f>
        <v>520</v>
      </c>
    </row>
    <row r="665" spans="1:17" x14ac:dyDescent="0.2">
      <c r="A665" s="32" t="s">
        <v>4678</v>
      </c>
      <c r="B665" s="32" t="s">
        <v>4530</v>
      </c>
      <c r="D665" s="32">
        <v>31320456.260000002</v>
      </c>
      <c r="E665" s="33">
        <v>36600</v>
      </c>
      <c r="F665" s="33">
        <v>625</v>
      </c>
      <c r="G665" s="33">
        <v>350</v>
      </c>
      <c r="H665" s="33">
        <v>35625</v>
      </c>
      <c r="I665" s="33">
        <v>102750</v>
      </c>
      <c r="J665" s="33">
        <v>260250</v>
      </c>
      <c r="K665" s="32" t="s">
        <v>15052</v>
      </c>
      <c r="L665" s="32" t="s">
        <v>15073</v>
      </c>
      <c r="M665" t="str">
        <f>IF(AND(LEFT(O665,9)="benchmark",LEFT(O665,18)&lt;&gt;"benchmark_suitable"),1,"")</f>
        <v/>
      </c>
      <c r="N665">
        <f t="shared" si="6"/>
        <v>1</v>
      </c>
      <c r="O665" s="32" t="s">
        <v>15074</v>
      </c>
      <c r="Q665">
        <f>MATCH(A665,summary!A:A,0)</f>
        <v>521</v>
      </c>
    </row>
    <row r="666" spans="1:17" x14ac:dyDescent="0.2">
      <c r="A666" s="32" t="s">
        <v>1749</v>
      </c>
      <c r="B666" s="32" t="s">
        <v>4530</v>
      </c>
      <c r="D666" s="32">
        <v>3000.045337</v>
      </c>
      <c r="E666" s="33">
        <v>1161</v>
      </c>
      <c r="F666" s="33">
        <v>129</v>
      </c>
      <c r="G666" s="33">
        <v>0</v>
      </c>
      <c r="H666" s="33">
        <v>1032</v>
      </c>
      <c r="I666" s="33">
        <v>1494</v>
      </c>
      <c r="J666" s="33">
        <v>5511</v>
      </c>
      <c r="K666" s="32" t="s">
        <v>15052</v>
      </c>
      <c r="L666" s="32" t="s">
        <v>15075</v>
      </c>
      <c r="M666" t="str">
        <f>IF(AND(LEFT(O666,9)="benchmark",LEFT(O666,18)&lt;&gt;"benchmark_suitable"),1,"")</f>
        <v/>
      </c>
      <c r="N666">
        <f t="shared" si="6"/>
        <v>1</v>
      </c>
      <c r="O666" s="32" t="s">
        <v>15076</v>
      </c>
      <c r="Q666">
        <f>MATCH(A666,summary!A:A,0)</f>
        <v>522</v>
      </c>
    </row>
    <row r="667" spans="1:17" x14ac:dyDescent="0.2">
      <c r="A667" s="32" t="s">
        <v>4681</v>
      </c>
      <c r="B667" s="32" t="s">
        <v>14315</v>
      </c>
      <c r="D667" s="32" t="s">
        <v>15078</v>
      </c>
      <c r="E667" s="33">
        <v>26055</v>
      </c>
      <c r="F667" s="33">
        <v>1125</v>
      </c>
      <c r="G667" s="33">
        <v>0</v>
      </c>
      <c r="H667" s="33">
        <v>24930</v>
      </c>
      <c r="I667" s="33">
        <v>12671</v>
      </c>
      <c r="J667" s="33">
        <v>67959</v>
      </c>
      <c r="K667" s="32" t="s">
        <v>15052</v>
      </c>
      <c r="L667" s="32" t="s">
        <v>15077</v>
      </c>
      <c r="M667" t="str">
        <f>IF(AND(LEFT(O667,9)="benchmark",LEFT(O667,18)&lt;&gt;"benchmark_suitable"),1,"")</f>
        <v/>
      </c>
      <c r="N667" t="str">
        <f t="shared" si="6"/>
        <v/>
      </c>
      <c r="O667" s="32" t="s">
        <v>15079</v>
      </c>
      <c r="Q667">
        <f>MATCH(A667,summary!A:A,0)</f>
        <v>528</v>
      </c>
    </row>
    <row r="668" spans="1:17" x14ac:dyDescent="0.2">
      <c r="A668" s="32" t="s">
        <v>4682</v>
      </c>
      <c r="B668" s="32" t="s">
        <v>14315</v>
      </c>
      <c r="D668" s="32" t="s">
        <v>15080</v>
      </c>
      <c r="E668" s="33">
        <v>4926</v>
      </c>
      <c r="F668" s="33">
        <v>540</v>
      </c>
      <c r="G668" s="33">
        <v>0</v>
      </c>
      <c r="H668" s="33">
        <v>4386</v>
      </c>
      <c r="I668" s="33">
        <v>2310</v>
      </c>
      <c r="J668" s="33">
        <v>12720</v>
      </c>
      <c r="K668" s="32" t="s">
        <v>15052</v>
      </c>
      <c r="L668" s="32" t="s">
        <v>15077</v>
      </c>
      <c r="M668" t="str">
        <f>IF(AND(LEFT(O668,9)="benchmark",LEFT(O668,18)&lt;&gt;"benchmark_suitable"),1,"")</f>
        <v/>
      </c>
      <c r="N668" t="str">
        <f t="shared" si="6"/>
        <v/>
      </c>
      <c r="O668" s="32" t="s">
        <v>15079</v>
      </c>
      <c r="Q668">
        <f>MATCH(A668,summary!A:A,0)</f>
        <v>529</v>
      </c>
    </row>
    <row r="669" spans="1:17" x14ac:dyDescent="0.2">
      <c r="A669" s="32" t="s">
        <v>4683</v>
      </c>
      <c r="B669" s="32" t="s">
        <v>14315</v>
      </c>
      <c r="D669" s="32" t="s">
        <v>15082</v>
      </c>
      <c r="E669" s="33">
        <v>21506</v>
      </c>
      <c r="F669" s="33">
        <v>1920</v>
      </c>
      <c r="G669" s="33">
        <v>0</v>
      </c>
      <c r="H669" s="33">
        <v>19586</v>
      </c>
      <c r="I669" s="33">
        <v>25721</v>
      </c>
      <c r="J669" s="33">
        <v>64082</v>
      </c>
      <c r="K669" s="32" t="s">
        <v>15052</v>
      </c>
      <c r="L669" s="32" t="s">
        <v>15081</v>
      </c>
      <c r="M669" t="str">
        <f>IF(AND(LEFT(O669,9)="benchmark",LEFT(O669,18)&lt;&gt;"benchmark_suitable"),1,"")</f>
        <v/>
      </c>
      <c r="N669" t="str">
        <f t="shared" si="6"/>
        <v/>
      </c>
      <c r="O669" s="32" t="s">
        <v>14421</v>
      </c>
      <c r="Q669">
        <f>MATCH(A669,summary!A:A,0)</f>
        <v>530</v>
      </c>
    </row>
    <row r="670" spans="1:17" x14ac:dyDescent="0.2">
      <c r="A670" s="32" t="s">
        <v>4684</v>
      </c>
      <c r="B670" s="32" t="s">
        <v>4530</v>
      </c>
      <c r="D670" s="33">
        <v>3179698977</v>
      </c>
      <c r="E670" s="33">
        <v>105</v>
      </c>
      <c r="F670" s="33">
        <v>5</v>
      </c>
      <c r="G670" s="33">
        <v>80</v>
      </c>
      <c r="H670" s="33">
        <v>20</v>
      </c>
      <c r="I670" s="33">
        <v>89</v>
      </c>
      <c r="J670" s="33">
        <v>430</v>
      </c>
      <c r="K670" s="32" t="s">
        <v>15052</v>
      </c>
      <c r="L670" s="32" t="s">
        <v>15083</v>
      </c>
      <c r="M670" t="str">
        <f>IF(AND(LEFT(O670,9)="benchmark",LEFT(O670,18)&lt;&gt;"benchmark_suitable"),1,"")</f>
        <v/>
      </c>
      <c r="N670" t="str">
        <f t="shared" si="6"/>
        <v/>
      </c>
      <c r="O670" s="32" t="s">
        <v>15084</v>
      </c>
      <c r="Q670">
        <f>MATCH(A670,summary!A:A,0)</f>
        <v>531</v>
      </c>
    </row>
    <row r="671" spans="1:17" x14ac:dyDescent="0.2">
      <c r="A671" s="32" t="s">
        <v>4689</v>
      </c>
      <c r="B671" s="32" t="s">
        <v>4530</v>
      </c>
      <c r="D671" s="32">
        <v>-77</v>
      </c>
      <c r="E671" s="33">
        <v>312</v>
      </c>
      <c r="F671" s="33">
        <v>156</v>
      </c>
      <c r="G671" s="33">
        <v>0</v>
      </c>
      <c r="H671" s="33">
        <v>156</v>
      </c>
      <c r="I671" s="33">
        <v>668</v>
      </c>
      <c r="J671" s="33">
        <v>2868</v>
      </c>
      <c r="K671" s="32" t="s">
        <v>15052</v>
      </c>
      <c r="L671" s="32" t="s">
        <v>15060</v>
      </c>
      <c r="M671" t="str">
        <f>IF(AND(LEFT(O671,9)="benchmark",LEFT(O671,18)&lt;&gt;"benchmark_suitable"),1,"")</f>
        <v/>
      </c>
      <c r="N671">
        <f t="shared" si="6"/>
        <v>1</v>
      </c>
      <c r="O671" s="32" t="s">
        <v>14417</v>
      </c>
      <c r="Q671">
        <f>MATCH(A671,summary!A:A,0)</f>
        <v>539</v>
      </c>
    </row>
    <row r="672" spans="1:17" x14ac:dyDescent="0.2">
      <c r="A672" s="32" t="s">
        <v>1867</v>
      </c>
      <c r="B672" s="32" t="s">
        <v>4530</v>
      </c>
      <c r="D672" s="32">
        <v>-181</v>
      </c>
      <c r="E672" s="33">
        <v>728</v>
      </c>
      <c r="F672" s="33">
        <v>364</v>
      </c>
      <c r="G672" s="33">
        <v>0</v>
      </c>
      <c r="H672" s="33">
        <v>364</v>
      </c>
      <c r="I672" s="33">
        <v>1524</v>
      </c>
      <c r="J672" s="33">
        <v>6692</v>
      </c>
      <c r="K672" s="32" t="s">
        <v>15052</v>
      </c>
      <c r="L672" s="32" t="s">
        <v>15060</v>
      </c>
      <c r="M672" t="str">
        <f>IF(AND(LEFT(O672,9)="benchmark",LEFT(O672,18)&lt;&gt;"benchmark_suitable"),1,"")</f>
        <v/>
      </c>
      <c r="N672">
        <f t="shared" si="6"/>
        <v>1</v>
      </c>
      <c r="O672" s="32" t="s">
        <v>14417</v>
      </c>
      <c r="Q672">
        <f>MATCH(A672,summary!A:A,0)</f>
        <v>550</v>
      </c>
    </row>
    <row r="673" spans="1:17" x14ac:dyDescent="0.2">
      <c r="A673" s="32" t="s">
        <v>4695</v>
      </c>
      <c r="B673" s="32" t="s">
        <v>4530</v>
      </c>
      <c r="D673" s="33">
        <v>-17041</v>
      </c>
      <c r="E673" s="33">
        <v>14406</v>
      </c>
      <c r="F673" s="33">
        <v>1999</v>
      </c>
      <c r="G673" s="33">
        <v>0</v>
      </c>
      <c r="H673" s="33">
        <v>12407</v>
      </c>
      <c r="I673" s="33">
        <v>1924</v>
      </c>
      <c r="J673" s="33">
        <v>27736</v>
      </c>
      <c r="K673" s="32" t="s">
        <v>15052</v>
      </c>
      <c r="L673" s="32" t="s">
        <v>15085</v>
      </c>
      <c r="M673" t="str">
        <f>IF(AND(LEFT(O673,9)="benchmark",LEFT(O673,18)&lt;&gt;"benchmark_suitable"),1,"")</f>
        <v/>
      </c>
      <c r="N673" t="str">
        <f t="shared" si="6"/>
        <v/>
      </c>
      <c r="O673" s="32" t="s">
        <v>15086</v>
      </c>
      <c r="Q673">
        <f>MATCH(A673,summary!A:A,0)</f>
        <v>552</v>
      </c>
    </row>
    <row r="674" spans="1:17" x14ac:dyDescent="0.2">
      <c r="A674" s="32" t="s">
        <v>4696</v>
      </c>
      <c r="B674" s="32" t="s">
        <v>4530</v>
      </c>
      <c r="D674" s="33">
        <v>-17380</v>
      </c>
      <c r="E674" s="33">
        <v>20631</v>
      </c>
      <c r="F674" s="33">
        <v>2150</v>
      </c>
      <c r="G674" s="33">
        <v>0</v>
      </c>
      <c r="H674" s="33">
        <v>18481</v>
      </c>
      <c r="I674" s="33">
        <v>2145</v>
      </c>
      <c r="J674" s="33">
        <v>40256</v>
      </c>
      <c r="K674" s="32" t="s">
        <v>15052</v>
      </c>
      <c r="L674" s="32" t="s">
        <v>15085</v>
      </c>
      <c r="M674" t="str">
        <f>IF(AND(LEFT(O674,9)="benchmark",LEFT(O674,18)&lt;&gt;"benchmark_suitable"),1,"")</f>
        <v/>
      </c>
      <c r="N674">
        <f t="shared" si="6"/>
        <v>1</v>
      </c>
      <c r="O674" s="32" t="s">
        <v>15087</v>
      </c>
      <c r="Q674">
        <f>MATCH(A674,summary!A:A,0)</f>
        <v>553</v>
      </c>
    </row>
    <row r="675" spans="1:17" x14ac:dyDescent="0.2">
      <c r="A675" s="32" t="s">
        <v>4697</v>
      </c>
      <c r="B675" s="32" t="s">
        <v>4530</v>
      </c>
      <c r="D675" s="33">
        <v>-17905</v>
      </c>
      <c r="E675" s="33">
        <v>20344</v>
      </c>
      <c r="F675" s="33">
        <v>2150</v>
      </c>
      <c r="G675" s="33">
        <v>0</v>
      </c>
      <c r="H675" s="33">
        <v>18194</v>
      </c>
      <c r="I675" s="33">
        <v>2148</v>
      </c>
      <c r="J675" s="33">
        <v>39685</v>
      </c>
      <c r="K675" s="32" t="s">
        <v>15052</v>
      </c>
      <c r="L675" s="32" t="s">
        <v>15085</v>
      </c>
      <c r="M675" t="str">
        <f>IF(AND(LEFT(O675,9)="benchmark",LEFT(O675,18)&lt;&gt;"benchmark_suitable"),1,"")</f>
        <v/>
      </c>
      <c r="N675">
        <f t="shared" si="6"/>
        <v>1</v>
      </c>
      <c r="O675" s="32" t="s">
        <v>15087</v>
      </c>
      <c r="Q675">
        <f>MATCH(A675,summary!A:A,0)</f>
        <v>554</v>
      </c>
    </row>
    <row r="676" spans="1:17" x14ac:dyDescent="0.2">
      <c r="A676" s="32" t="s">
        <v>4418</v>
      </c>
      <c r="B676" s="32" t="s">
        <v>4530</v>
      </c>
      <c r="D676" s="33">
        <v>-17783</v>
      </c>
      <c r="E676" s="33">
        <v>20617</v>
      </c>
      <c r="F676" s="33">
        <v>2150</v>
      </c>
      <c r="G676" s="33">
        <v>0</v>
      </c>
      <c r="H676" s="33">
        <v>18467</v>
      </c>
      <c r="I676" s="33">
        <v>2147</v>
      </c>
      <c r="J676" s="33">
        <v>40230</v>
      </c>
      <c r="K676" s="32" t="s">
        <v>15052</v>
      </c>
      <c r="L676" s="32" t="s">
        <v>15085</v>
      </c>
      <c r="M676">
        <f>IF(AND(LEFT(O676,9)="benchmark",LEFT(O676,18)&lt;&gt;"benchmark_suitable"),1,"")</f>
        <v>1</v>
      </c>
      <c r="N676">
        <f t="shared" si="6"/>
        <v>1</v>
      </c>
      <c r="O676" s="32" t="s">
        <v>15088</v>
      </c>
      <c r="Q676">
        <f>MATCH(A676,summary!A:A,0)</f>
        <v>556</v>
      </c>
    </row>
    <row r="677" spans="1:17" x14ac:dyDescent="0.2">
      <c r="A677" s="32" t="s">
        <v>4419</v>
      </c>
      <c r="B677" s="32" t="s">
        <v>4530</v>
      </c>
      <c r="D677" s="33">
        <v>176</v>
      </c>
      <c r="E677" s="33">
        <v>4605</v>
      </c>
      <c r="F677" s="33">
        <v>4245</v>
      </c>
      <c r="G677" s="33">
        <v>180</v>
      </c>
      <c r="H677" s="33">
        <v>180</v>
      </c>
      <c r="I677" s="33">
        <v>6770</v>
      </c>
      <c r="J677" s="33">
        <v>36440</v>
      </c>
      <c r="K677" s="32" t="s">
        <v>15052</v>
      </c>
      <c r="L677" s="32" t="s">
        <v>15089</v>
      </c>
      <c r="M677">
        <f>IF(AND(LEFT(O677,9)="benchmark",LEFT(O677,18)&lt;&gt;"benchmark_suitable"),1,"")</f>
        <v>1</v>
      </c>
      <c r="N677">
        <f t="shared" si="6"/>
        <v>1</v>
      </c>
      <c r="O677" s="32" t="s">
        <v>15090</v>
      </c>
      <c r="Q677">
        <f>MATCH(A677,summary!A:A,0)</f>
        <v>558</v>
      </c>
    </row>
    <row r="678" spans="1:17" x14ac:dyDescent="0.2">
      <c r="A678" s="32" t="s">
        <v>4709</v>
      </c>
      <c r="B678" s="32" t="s">
        <v>4530</v>
      </c>
      <c r="D678" s="33">
        <v>35954</v>
      </c>
      <c r="E678" s="33">
        <v>4500</v>
      </c>
      <c r="F678" s="33">
        <v>4500</v>
      </c>
      <c r="G678" s="33">
        <v>0</v>
      </c>
      <c r="H678" s="33">
        <v>0</v>
      </c>
      <c r="I678" s="33">
        <v>489</v>
      </c>
      <c r="J678" s="33">
        <v>30400</v>
      </c>
      <c r="K678" s="32" t="s">
        <v>15052</v>
      </c>
      <c r="L678" s="32" t="s">
        <v>15091</v>
      </c>
      <c r="M678" t="str">
        <f>IF(AND(LEFT(O678,9)="benchmark",LEFT(O678,18)&lt;&gt;"benchmark_suitable"),1,"")</f>
        <v/>
      </c>
      <c r="N678" t="str">
        <f t="shared" si="6"/>
        <v/>
      </c>
      <c r="O678" s="32" t="s">
        <v>15092</v>
      </c>
      <c r="Q678">
        <f>MATCH(A678,summary!A:A,0)</f>
        <v>570</v>
      </c>
    </row>
    <row r="679" spans="1:17" x14ac:dyDescent="0.2">
      <c r="A679" s="32" t="s">
        <v>1939</v>
      </c>
      <c r="B679" s="32" t="s">
        <v>4530</v>
      </c>
      <c r="D679" s="33">
        <v>91</v>
      </c>
      <c r="E679" s="33">
        <v>10100</v>
      </c>
      <c r="F679" s="33">
        <v>10000</v>
      </c>
      <c r="G679" s="33">
        <v>100</v>
      </c>
      <c r="H679" s="33">
        <v>0</v>
      </c>
      <c r="I679" s="33">
        <v>10180</v>
      </c>
      <c r="J679" s="33">
        <v>24814</v>
      </c>
      <c r="K679" s="32" t="s">
        <v>15052</v>
      </c>
      <c r="L679" s="32" t="s">
        <v>15093</v>
      </c>
      <c r="M679">
        <f>IF(AND(LEFT(O679,9)="benchmark",LEFT(O679,18)&lt;&gt;"benchmark_suitable"),1,"")</f>
        <v>1</v>
      </c>
      <c r="N679">
        <f t="shared" si="6"/>
        <v>1</v>
      </c>
      <c r="O679" s="32" t="s">
        <v>15094</v>
      </c>
      <c r="Q679">
        <f>MATCH(A679,summary!A:A,0)</f>
        <v>571</v>
      </c>
    </row>
    <row r="680" spans="1:17" x14ac:dyDescent="0.2">
      <c r="A680" s="32" t="s">
        <v>4710</v>
      </c>
      <c r="B680" s="32" t="s">
        <v>4530</v>
      </c>
      <c r="D680" s="33">
        <v>23136</v>
      </c>
      <c r="E680" s="33">
        <v>18460</v>
      </c>
      <c r="F680" s="33">
        <v>18200</v>
      </c>
      <c r="G680" s="33">
        <v>0</v>
      </c>
      <c r="H680" s="33">
        <v>260</v>
      </c>
      <c r="I680" s="33">
        <v>798</v>
      </c>
      <c r="J680" s="33">
        <v>113308</v>
      </c>
      <c r="K680" s="32" t="s">
        <v>15052</v>
      </c>
      <c r="L680" s="32" t="s">
        <v>15095</v>
      </c>
      <c r="M680" t="str">
        <f>IF(AND(LEFT(O680,9)="benchmark",LEFT(O680,18)&lt;&gt;"benchmark_suitable"),1,"")</f>
        <v/>
      </c>
      <c r="N680">
        <f t="shared" si="6"/>
        <v>1</v>
      </c>
      <c r="O680" s="32" t="s">
        <v>15096</v>
      </c>
      <c r="Q680">
        <f>MATCH(A680,summary!A:A,0)</f>
        <v>572</v>
      </c>
    </row>
    <row r="681" spans="1:17" x14ac:dyDescent="0.2">
      <c r="A681" s="32" t="s">
        <v>1976</v>
      </c>
      <c r="B681" s="32" t="s">
        <v>4530</v>
      </c>
      <c r="D681" s="32">
        <v>32075.599999999999</v>
      </c>
      <c r="E681" s="33">
        <v>4500</v>
      </c>
      <c r="F681" s="33">
        <v>4500</v>
      </c>
      <c r="G681" s="33">
        <v>0</v>
      </c>
      <c r="H681" s="33">
        <v>0</v>
      </c>
      <c r="I681" s="33">
        <v>1237</v>
      </c>
      <c r="J681" s="33">
        <v>46800</v>
      </c>
      <c r="K681" s="32" t="s">
        <v>15052</v>
      </c>
      <c r="L681" s="32" t="s">
        <v>15091</v>
      </c>
      <c r="M681" t="str">
        <f>IF(AND(LEFT(O681,9)="benchmark",LEFT(O681,18)&lt;&gt;"benchmark_suitable"),1,"")</f>
        <v/>
      </c>
      <c r="N681" t="str">
        <f t="shared" si="6"/>
        <v/>
      </c>
      <c r="O681" s="32" t="s">
        <v>15092</v>
      </c>
      <c r="Q681">
        <f>MATCH(A681,summary!A:A,0)</f>
        <v>575</v>
      </c>
    </row>
    <row r="682" spans="1:17" x14ac:dyDescent="0.2">
      <c r="A682" s="32" t="s">
        <v>1996</v>
      </c>
      <c r="B682" s="32" t="s">
        <v>4530</v>
      </c>
      <c r="D682" s="32">
        <v>3</v>
      </c>
      <c r="E682" s="33">
        <v>4446</v>
      </c>
      <c r="F682" s="33">
        <v>3906</v>
      </c>
      <c r="G682" s="33">
        <v>0</v>
      </c>
      <c r="H682" s="33">
        <v>540</v>
      </c>
      <c r="I682" s="33">
        <v>3131</v>
      </c>
      <c r="J682" s="33">
        <v>72500</v>
      </c>
      <c r="K682" s="32" t="s">
        <v>15052</v>
      </c>
      <c r="L682" s="32" t="s">
        <v>15097</v>
      </c>
      <c r="M682" t="str">
        <f>IF(AND(LEFT(O682,9)="benchmark",LEFT(O682,18)&lt;&gt;"benchmark_suitable"),1,"")</f>
        <v/>
      </c>
      <c r="N682">
        <f t="shared" si="6"/>
        <v>1</v>
      </c>
      <c r="O682" s="32" t="s">
        <v>15098</v>
      </c>
      <c r="Q682">
        <f>MATCH(A682,summary!A:A,0)</f>
        <v>576</v>
      </c>
    </row>
    <row r="683" spans="1:17" x14ac:dyDescent="0.2">
      <c r="A683" s="32" t="s">
        <v>4714</v>
      </c>
      <c r="B683" s="32" t="s">
        <v>4530</v>
      </c>
      <c r="D683" s="32">
        <v>619244367.70000005</v>
      </c>
      <c r="E683" s="33">
        <v>15003</v>
      </c>
      <c r="F683" s="33">
        <v>7999</v>
      </c>
      <c r="G683" s="33">
        <v>0</v>
      </c>
      <c r="H683" s="33">
        <v>7004</v>
      </c>
      <c r="I683" s="33">
        <v>28984</v>
      </c>
      <c r="J683" s="33">
        <v>56967</v>
      </c>
      <c r="K683" s="32" t="s">
        <v>15052</v>
      </c>
      <c r="L683" s="32" t="s">
        <v>15099</v>
      </c>
      <c r="M683" t="str">
        <f>IF(AND(LEFT(O683,9)="benchmark",LEFT(O683,18)&lt;&gt;"benchmark_suitable"),1,"")</f>
        <v/>
      </c>
      <c r="N683" t="str">
        <f t="shared" si="6"/>
        <v/>
      </c>
      <c r="O683" s="32" t="s">
        <v>15100</v>
      </c>
      <c r="Q683">
        <f>MATCH(A683,summary!A:A,0)</f>
        <v>579</v>
      </c>
    </row>
    <row r="684" spans="1:17" x14ac:dyDescent="0.2">
      <c r="A684" s="32" t="s">
        <v>2007</v>
      </c>
      <c r="B684" s="32" t="s">
        <v>4530</v>
      </c>
      <c r="D684" s="32">
        <v>12</v>
      </c>
      <c r="E684" s="33">
        <v>4111</v>
      </c>
      <c r="F684" s="33">
        <v>3570</v>
      </c>
      <c r="G684" s="33">
        <v>0</v>
      </c>
      <c r="H684" s="33">
        <v>541</v>
      </c>
      <c r="I684" s="33">
        <v>3474</v>
      </c>
      <c r="J684" s="33">
        <v>93483</v>
      </c>
      <c r="K684" s="32" t="s">
        <v>15052</v>
      </c>
      <c r="L684" s="32" t="s">
        <v>15097</v>
      </c>
      <c r="M684" t="str">
        <f>IF(AND(LEFT(O684,9)="benchmark",LEFT(O684,18)&lt;&gt;"benchmark_suitable"),1,"")</f>
        <v/>
      </c>
      <c r="N684">
        <f t="shared" si="6"/>
        <v>1</v>
      </c>
      <c r="O684" s="32" t="s">
        <v>15098</v>
      </c>
      <c r="Q684">
        <f>MATCH(A684,summary!A:A,0)</f>
        <v>580</v>
      </c>
    </row>
    <row r="685" spans="1:17" x14ac:dyDescent="0.2">
      <c r="A685" s="32" t="s">
        <v>4420</v>
      </c>
      <c r="B685" s="32" t="s">
        <v>4530</v>
      </c>
      <c r="D685" s="32" t="s">
        <v>4356</v>
      </c>
      <c r="E685" s="33">
        <v>122304</v>
      </c>
      <c r="F685" s="33">
        <v>122304</v>
      </c>
      <c r="G685" s="33">
        <v>0</v>
      </c>
      <c r="H685" s="33">
        <v>0</v>
      </c>
      <c r="I685" s="33">
        <v>349602</v>
      </c>
      <c r="J685" s="33">
        <v>7610260</v>
      </c>
      <c r="K685" s="32" t="s">
        <v>15101</v>
      </c>
      <c r="L685" s="32" t="s">
        <v>15102</v>
      </c>
      <c r="M685">
        <f>IF(AND(LEFT(O685,9)="benchmark",LEFT(O685,18)&lt;&gt;"benchmark_suitable"),1,"")</f>
        <v>1</v>
      </c>
      <c r="N685">
        <f t="shared" si="6"/>
        <v>1</v>
      </c>
      <c r="O685" s="32" t="s">
        <v>15103</v>
      </c>
      <c r="Q685">
        <f>MATCH(A685,summary!A:A,0)</f>
        <v>586</v>
      </c>
    </row>
    <row r="686" spans="1:17" x14ac:dyDescent="0.2">
      <c r="A686" s="32" t="s">
        <v>15104</v>
      </c>
      <c r="B686" s="32" t="s">
        <v>4531</v>
      </c>
      <c r="D686" s="32">
        <v>321.1522319</v>
      </c>
      <c r="E686" s="33">
        <v>10842</v>
      </c>
      <c r="F686" s="33">
        <v>10086</v>
      </c>
      <c r="G686" s="33">
        <v>0</v>
      </c>
      <c r="H686" s="33">
        <v>756</v>
      </c>
      <c r="I686" s="33">
        <v>11122</v>
      </c>
      <c r="J686" s="33">
        <v>80010</v>
      </c>
      <c r="K686" s="32" t="s">
        <v>15105</v>
      </c>
      <c r="L686" s="32" t="s">
        <v>15057</v>
      </c>
      <c r="M686" t="str">
        <f>IF(AND(LEFT(O686,9)="benchmark",LEFT(O686,18)&lt;&gt;"benchmark_suitable"),1,"")</f>
        <v/>
      </c>
      <c r="N686" t="str">
        <f t="shared" si="6"/>
        <v/>
      </c>
      <c r="O686" s="32" t="s">
        <v>15106</v>
      </c>
      <c r="Q686">
        <f>MATCH(A686,summary!A:A,0)</f>
        <v>587</v>
      </c>
    </row>
    <row r="687" spans="1:17" x14ac:dyDescent="0.2">
      <c r="A687" s="32" t="s">
        <v>15107</v>
      </c>
      <c r="B687" s="32" t="s">
        <v>4530</v>
      </c>
      <c r="D687" s="33">
        <v>27674</v>
      </c>
      <c r="E687" s="33">
        <v>2236</v>
      </c>
      <c r="F687" s="33">
        <v>2236</v>
      </c>
      <c r="G687" s="33">
        <v>0</v>
      </c>
      <c r="H687" s="33">
        <v>0</v>
      </c>
      <c r="I687" s="33">
        <v>1963</v>
      </c>
      <c r="J687" s="33">
        <v>12740</v>
      </c>
      <c r="K687" s="32" t="s">
        <v>15105</v>
      </c>
      <c r="L687" s="32" t="s">
        <v>15108</v>
      </c>
      <c r="M687" t="str">
        <f>IF(AND(LEFT(O687,9)="benchmark",LEFT(O687,18)&lt;&gt;"benchmark_suitable"),1,"")</f>
        <v/>
      </c>
      <c r="N687">
        <f t="shared" si="6"/>
        <v>1</v>
      </c>
      <c r="O687" s="32" t="s">
        <v>15109</v>
      </c>
      <c r="Q687">
        <f>MATCH(A687,summary!A:A,0)</f>
        <v>588</v>
      </c>
    </row>
    <row r="688" spans="1:17" x14ac:dyDescent="0.2">
      <c r="A688" s="32" t="s">
        <v>15110</v>
      </c>
      <c r="B688" s="32" t="s">
        <v>4530</v>
      </c>
      <c r="D688" s="32">
        <v>3.5223968000000001</v>
      </c>
      <c r="E688" s="33">
        <v>524</v>
      </c>
      <c r="F688" s="33">
        <v>180</v>
      </c>
      <c r="G688" s="33">
        <v>344</v>
      </c>
      <c r="H688" s="33">
        <v>0</v>
      </c>
      <c r="I688" s="33">
        <v>342</v>
      </c>
      <c r="J688" s="33">
        <v>1690</v>
      </c>
      <c r="K688" s="32" t="s">
        <v>15105</v>
      </c>
      <c r="L688" s="32" t="s">
        <v>15111</v>
      </c>
      <c r="M688" t="str">
        <f>IF(AND(LEFT(O688,9)="benchmark",LEFT(O688,18)&lt;&gt;"benchmark_suitable"),1,"")</f>
        <v/>
      </c>
      <c r="N688">
        <f t="shared" si="6"/>
        <v>1</v>
      </c>
      <c r="O688" s="32" t="s">
        <v>15112</v>
      </c>
      <c r="Q688">
        <f>MATCH(A688,summary!A:A,0)</f>
        <v>589</v>
      </c>
    </row>
    <row r="689" spans="1:17" x14ac:dyDescent="0.2">
      <c r="A689" s="32" t="s">
        <v>15113</v>
      </c>
      <c r="B689" s="32" t="s">
        <v>4530</v>
      </c>
      <c r="D689" s="32" t="s">
        <v>4356</v>
      </c>
      <c r="E689" s="33">
        <v>524</v>
      </c>
      <c r="F689" s="33">
        <v>209</v>
      </c>
      <c r="G689" s="33">
        <v>315</v>
      </c>
      <c r="H689" s="33">
        <v>0</v>
      </c>
      <c r="I689" s="33">
        <v>342</v>
      </c>
      <c r="J689" s="33">
        <v>1690</v>
      </c>
      <c r="K689" s="32" t="s">
        <v>15105</v>
      </c>
      <c r="L689" s="32" t="s">
        <v>15111</v>
      </c>
      <c r="M689" t="str">
        <f>IF(AND(LEFT(O689,9)="benchmark",LEFT(O689,18)&lt;&gt;"benchmark_suitable"),1,"")</f>
        <v/>
      </c>
      <c r="N689">
        <f t="shared" si="6"/>
        <v>1</v>
      </c>
      <c r="O689" s="32" t="s">
        <v>15114</v>
      </c>
      <c r="Q689">
        <f>MATCH(A689,summary!A:A,0)</f>
        <v>590</v>
      </c>
    </row>
    <row r="690" spans="1:17" x14ac:dyDescent="0.2">
      <c r="A690" s="32" t="s">
        <v>15115</v>
      </c>
      <c r="B690" s="32" t="s">
        <v>14315</v>
      </c>
      <c r="D690" s="32" t="s">
        <v>15117</v>
      </c>
      <c r="E690" s="33">
        <v>496</v>
      </c>
      <c r="F690" s="33">
        <v>256</v>
      </c>
      <c r="G690" s="33">
        <v>0</v>
      </c>
      <c r="H690" s="33">
        <v>240</v>
      </c>
      <c r="I690" s="33">
        <v>51872</v>
      </c>
      <c r="J690" s="33">
        <v>209792</v>
      </c>
      <c r="K690" s="32" t="s">
        <v>15105</v>
      </c>
      <c r="L690" s="32" t="s">
        <v>15116</v>
      </c>
      <c r="M690" t="str">
        <f>IF(AND(LEFT(O690,9)="benchmark",LEFT(O690,18)&lt;&gt;"benchmark_suitable"),1,"")</f>
        <v/>
      </c>
      <c r="N690" t="str">
        <f t="shared" si="6"/>
        <v/>
      </c>
      <c r="O690" s="32" t="s">
        <v>14465</v>
      </c>
      <c r="Q690">
        <f>MATCH(A690,summary!A:A,0)</f>
        <v>591</v>
      </c>
    </row>
    <row r="691" spans="1:17" x14ac:dyDescent="0.2">
      <c r="A691" s="32" t="s">
        <v>15118</v>
      </c>
      <c r="B691" s="32" t="s">
        <v>4530</v>
      </c>
      <c r="D691" s="32">
        <v>4.7924996000000002</v>
      </c>
      <c r="E691" s="33">
        <v>524</v>
      </c>
      <c r="F691" s="33">
        <v>236</v>
      </c>
      <c r="G691" s="33">
        <v>288</v>
      </c>
      <c r="H691" s="33">
        <v>0</v>
      </c>
      <c r="I691" s="33">
        <v>342</v>
      </c>
      <c r="J691" s="33">
        <v>1690</v>
      </c>
      <c r="K691" s="32" t="s">
        <v>15105</v>
      </c>
      <c r="L691" s="32" t="s">
        <v>15111</v>
      </c>
      <c r="M691" t="str">
        <f>IF(AND(LEFT(O691,9)="benchmark",LEFT(O691,18)&lt;&gt;"benchmark_suitable"),1,"")</f>
        <v/>
      </c>
      <c r="N691">
        <f t="shared" si="6"/>
        <v>1</v>
      </c>
      <c r="O691" s="32" t="s">
        <v>15112</v>
      </c>
      <c r="Q691">
        <f>MATCH(A691,summary!A:A,0)</f>
        <v>592</v>
      </c>
    </row>
    <row r="692" spans="1:17" x14ac:dyDescent="0.2">
      <c r="A692" s="32" t="s">
        <v>15119</v>
      </c>
      <c r="B692" s="32" t="s">
        <v>4530</v>
      </c>
      <c r="D692" s="32" t="s">
        <v>4356</v>
      </c>
      <c r="E692" s="33">
        <v>524</v>
      </c>
      <c r="F692" s="33">
        <v>186</v>
      </c>
      <c r="G692" s="33">
        <v>338</v>
      </c>
      <c r="H692" s="33">
        <v>0</v>
      </c>
      <c r="I692" s="33">
        <v>342</v>
      </c>
      <c r="J692" s="33">
        <v>1690</v>
      </c>
      <c r="K692" s="32" t="s">
        <v>15105</v>
      </c>
      <c r="L692" s="32" t="s">
        <v>15111</v>
      </c>
      <c r="M692" t="str">
        <f>IF(AND(LEFT(O692,9)="benchmark",LEFT(O692,18)&lt;&gt;"benchmark_suitable"),1,"")</f>
        <v/>
      </c>
      <c r="N692">
        <f t="shared" si="6"/>
        <v>1</v>
      </c>
      <c r="O692" s="32" t="s">
        <v>15114</v>
      </c>
      <c r="Q692">
        <f>MATCH(A692,summary!A:A,0)</f>
        <v>593</v>
      </c>
    </row>
    <row r="693" spans="1:17" x14ac:dyDescent="0.2">
      <c r="A693" s="32" t="s">
        <v>4421</v>
      </c>
      <c r="B693" s="32" t="s">
        <v>4530</v>
      </c>
      <c r="D693" s="32">
        <v>1.810748</v>
      </c>
      <c r="E693" s="33">
        <v>524</v>
      </c>
      <c r="F693" s="33">
        <v>146</v>
      </c>
      <c r="G693" s="33">
        <v>378</v>
      </c>
      <c r="H693" s="33">
        <v>0</v>
      </c>
      <c r="I693" s="33">
        <v>342</v>
      </c>
      <c r="J693" s="33">
        <v>1690</v>
      </c>
      <c r="K693" s="32" t="s">
        <v>15105</v>
      </c>
      <c r="L693" s="32" t="s">
        <v>15111</v>
      </c>
      <c r="M693">
        <f>IF(AND(LEFT(O693,9)="benchmark",LEFT(O693,18)&lt;&gt;"benchmark_suitable"),1,"")</f>
        <v>1</v>
      </c>
      <c r="N693">
        <f t="shared" si="6"/>
        <v>1</v>
      </c>
      <c r="O693" s="32" t="s">
        <v>15120</v>
      </c>
      <c r="Q693">
        <f>MATCH(A693,summary!A:A,0)</f>
        <v>594</v>
      </c>
    </row>
    <row r="694" spans="1:17" x14ac:dyDescent="0.2">
      <c r="A694" s="32" t="s">
        <v>15121</v>
      </c>
      <c r="B694" s="32" t="s">
        <v>4530</v>
      </c>
      <c r="D694" s="33">
        <v>2242</v>
      </c>
      <c r="E694" s="33">
        <v>112008</v>
      </c>
      <c r="F694" s="33">
        <v>110880</v>
      </c>
      <c r="G694" s="33">
        <v>1120</v>
      </c>
      <c r="H694" s="33">
        <v>8</v>
      </c>
      <c r="I694" s="33">
        <v>105744</v>
      </c>
      <c r="J694" s="33">
        <v>636728</v>
      </c>
      <c r="K694" s="32" t="s">
        <v>15105</v>
      </c>
      <c r="L694" s="32" t="s">
        <v>15122</v>
      </c>
      <c r="M694" t="str">
        <f>IF(AND(LEFT(O694,9)="benchmark",LEFT(O694,18)&lt;&gt;"benchmark_suitable"),1,"")</f>
        <v/>
      </c>
      <c r="N694">
        <f t="shared" si="6"/>
        <v>1</v>
      </c>
      <c r="O694" s="32" t="s">
        <v>15123</v>
      </c>
      <c r="Q694">
        <f>MATCH(A694,summary!A:A,0)</f>
        <v>595</v>
      </c>
    </row>
    <row r="695" spans="1:17" x14ac:dyDescent="0.2">
      <c r="A695" s="32" t="s">
        <v>4422</v>
      </c>
      <c r="B695" s="32" t="s">
        <v>4530</v>
      </c>
      <c r="D695" s="32">
        <v>2008.2</v>
      </c>
      <c r="E695" s="33">
        <v>50936</v>
      </c>
      <c r="F695" s="33">
        <v>50704</v>
      </c>
      <c r="G695" s="33">
        <v>224</v>
      </c>
      <c r="H695" s="33">
        <v>8</v>
      </c>
      <c r="I695" s="33">
        <v>31530</v>
      </c>
      <c r="J695" s="33">
        <v>271072</v>
      </c>
      <c r="K695" s="32" t="s">
        <v>15105</v>
      </c>
      <c r="L695" s="32" t="s">
        <v>15122</v>
      </c>
      <c r="M695">
        <f>IF(AND(LEFT(O695,9)="benchmark",LEFT(O695,18)&lt;&gt;"benchmark_suitable"),1,"")</f>
        <v>1</v>
      </c>
      <c r="N695">
        <f t="shared" si="6"/>
        <v>1</v>
      </c>
      <c r="O695" s="32" t="s">
        <v>15124</v>
      </c>
      <c r="Q695">
        <f>MATCH(A695,summary!A:A,0)</f>
        <v>596</v>
      </c>
    </row>
    <row r="696" spans="1:17" x14ac:dyDescent="0.2">
      <c r="A696" s="32" t="s">
        <v>15125</v>
      </c>
      <c r="B696" s="32" t="s">
        <v>14315</v>
      </c>
      <c r="D696" s="32" t="s">
        <v>15127</v>
      </c>
      <c r="E696" s="33">
        <v>214730</v>
      </c>
      <c r="F696" s="33">
        <v>200352</v>
      </c>
      <c r="G696" s="33">
        <v>14378</v>
      </c>
      <c r="H696" s="33">
        <v>0</v>
      </c>
      <c r="I696" s="33">
        <v>214107</v>
      </c>
      <c r="J696" s="33">
        <v>2303100</v>
      </c>
      <c r="K696" s="32" t="s">
        <v>15105</v>
      </c>
      <c r="L696" s="32" t="s">
        <v>15126</v>
      </c>
      <c r="M696" t="str">
        <f>IF(AND(LEFT(O696,9)="benchmark",LEFT(O696,18)&lt;&gt;"benchmark_suitable"),1,"")</f>
        <v/>
      </c>
      <c r="N696" t="str">
        <f t="shared" ref="N696:N759" si="7">IF(NOT(ISERROR(FIND("benchmark_suitable",O696))),1,"")</f>
        <v/>
      </c>
      <c r="O696" s="32" t="s">
        <v>15128</v>
      </c>
      <c r="Q696">
        <f>MATCH(A696,summary!A:A,0)</f>
        <v>597</v>
      </c>
    </row>
    <row r="697" spans="1:17" x14ac:dyDescent="0.2">
      <c r="A697" s="32" t="s">
        <v>4423</v>
      </c>
      <c r="B697" s="32" t="s">
        <v>4530</v>
      </c>
      <c r="D697" s="32">
        <v>-2.3880616899999998</v>
      </c>
      <c r="E697" s="33">
        <v>20800</v>
      </c>
      <c r="F697" s="33">
        <v>64</v>
      </c>
      <c r="G697" s="33">
        <v>0</v>
      </c>
      <c r="H697" s="33">
        <v>20736</v>
      </c>
      <c r="I697" s="33">
        <v>396</v>
      </c>
      <c r="J697" s="33">
        <v>41600</v>
      </c>
      <c r="K697" s="32" t="s">
        <v>15105</v>
      </c>
      <c r="L697" s="32" t="s">
        <v>15097</v>
      </c>
      <c r="M697">
        <f>IF(AND(LEFT(O697,9)="benchmark",LEFT(O697,18)&lt;&gt;"benchmark_suitable"),1,"")</f>
        <v>1</v>
      </c>
      <c r="N697">
        <f t="shared" si="7"/>
        <v>1</v>
      </c>
      <c r="O697" s="32" t="s">
        <v>15129</v>
      </c>
      <c r="Q697">
        <f>MATCH(A697,summary!A:A,0)</f>
        <v>598</v>
      </c>
    </row>
    <row r="698" spans="1:17" x14ac:dyDescent="0.2">
      <c r="A698" s="32" t="s">
        <v>15130</v>
      </c>
      <c r="B698" s="32" t="s">
        <v>14315</v>
      </c>
      <c r="D698" s="32" t="s">
        <v>15131</v>
      </c>
      <c r="E698" s="33">
        <v>104000</v>
      </c>
      <c r="F698" s="33">
        <v>320</v>
      </c>
      <c r="G698" s="33">
        <v>0</v>
      </c>
      <c r="H698" s="33">
        <v>103680</v>
      </c>
      <c r="I698" s="33">
        <v>652</v>
      </c>
      <c r="J698" s="33">
        <v>208000</v>
      </c>
      <c r="K698" s="32" t="s">
        <v>15105</v>
      </c>
      <c r="L698" s="32" t="s">
        <v>15095</v>
      </c>
      <c r="M698" t="str">
        <f>IF(AND(LEFT(O698,9)="benchmark",LEFT(O698,18)&lt;&gt;"benchmark_suitable"),1,"")</f>
        <v/>
      </c>
      <c r="N698" t="str">
        <f t="shared" si="7"/>
        <v/>
      </c>
      <c r="O698" s="32" t="s">
        <v>15132</v>
      </c>
      <c r="Q698">
        <f>MATCH(A698,summary!A:A,0)</f>
        <v>599</v>
      </c>
    </row>
    <row r="699" spans="1:17" x14ac:dyDescent="0.2">
      <c r="A699" s="32" t="s">
        <v>15133</v>
      </c>
      <c r="B699" s="32" t="s">
        <v>4531</v>
      </c>
      <c r="D699" s="32">
        <v>-1836136351</v>
      </c>
      <c r="E699" s="33">
        <v>146700</v>
      </c>
      <c r="F699" s="33">
        <v>9045</v>
      </c>
      <c r="G699" s="33">
        <v>0</v>
      </c>
      <c r="H699" s="33">
        <v>137655</v>
      </c>
      <c r="I699" s="33">
        <v>120209</v>
      </c>
      <c r="J699" s="33">
        <v>1979660</v>
      </c>
      <c r="K699" s="32" t="s">
        <v>15105</v>
      </c>
      <c r="L699" s="32" t="s">
        <v>15134</v>
      </c>
      <c r="M699" t="str">
        <f>IF(AND(LEFT(O699,9)="benchmark",LEFT(O699,18)&lt;&gt;"benchmark_suitable"),1,"")</f>
        <v/>
      </c>
      <c r="N699" t="str">
        <f t="shared" si="7"/>
        <v/>
      </c>
      <c r="O699" s="32" t="s">
        <v>15135</v>
      </c>
      <c r="Q699">
        <f>MATCH(A699,summary!A:A,0)</f>
        <v>600</v>
      </c>
    </row>
    <row r="700" spans="1:17" x14ac:dyDescent="0.2">
      <c r="A700" s="32" t="s">
        <v>15136</v>
      </c>
      <c r="B700" s="32" t="s">
        <v>4530</v>
      </c>
      <c r="D700" s="32">
        <v>-607702988.29999995</v>
      </c>
      <c r="E700" s="33">
        <v>27837</v>
      </c>
      <c r="F700" s="33">
        <v>3051</v>
      </c>
      <c r="G700" s="33">
        <v>0</v>
      </c>
      <c r="H700" s="33">
        <v>24786</v>
      </c>
      <c r="I700" s="33">
        <v>29015</v>
      </c>
      <c r="J700" s="33">
        <v>580291</v>
      </c>
      <c r="K700" s="32" t="s">
        <v>15105</v>
      </c>
      <c r="L700" s="32" t="s">
        <v>15134</v>
      </c>
      <c r="M700">
        <f>IF(AND(LEFT(O700,9)="benchmark",LEFT(O700,18)&lt;&gt;"benchmark_suitable"),1,"")</f>
        <v>1</v>
      </c>
      <c r="N700">
        <f t="shared" si="7"/>
        <v>1</v>
      </c>
      <c r="O700" s="32" t="s">
        <v>15137</v>
      </c>
      <c r="Q700">
        <f>MATCH(A700,summary!A:A,0)</f>
        <v>601</v>
      </c>
    </row>
    <row r="701" spans="1:17" x14ac:dyDescent="0.2">
      <c r="A701" s="32" t="s">
        <v>15138</v>
      </c>
      <c r="B701" s="32" t="s">
        <v>14315</v>
      </c>
      <c r="D701" s="32" t="s">
        <v>15139</v>
      </c>
      <c r="E701" s="33">
        <v>12105</v>
      </c>
      <c r="F701" s="33">
        <v>12096</v>
      </c>
      <c r="G701" s="33">
        <v>0</v>
      </c>
      <c r="H701" s="33">
        <v>9</v>
      </c>
      <c r="I701" s="33">
        <v>18170</v>
      </c>
      <c r="J701" s="33">
        <v>13709400</v>
      </c>
      <c r="K701" s="32" t="s">
        <v>15105</v>
      </c>
      <c r="L701" s="32" t="s">
        <v>15095</v>
      </c>
      <c r="M701" t="str">
        <f>IF(AND(LEFT(O701,9)="benchmark",LEFT(O701,18)&lt;&gt;"benchmark_suitable"),1,"")</f>
        <v/>
      </c>
      <c r="N701" t="str">
        <f t="shared" si="7"/>
        <v/>
      </c>
      <c r="O701" s="32" t="s">
        <v>15140</v>
      </c>
      <c r="Q701">
        <f>MATCH(A701,summary!A:A,0)</f>
        <v>602</v>
      </c>
    </row>
    <row r="702" spans="1:17" x14ac:dyDescent="0.2">
      <c r="A702" s="32" t="s">
        <v>4424</v>
      </c>
      <c r="B702" s="32" t="s">
        <v>4530</v>
      </c>
      <c r="D702" s="33">
        <v>0</v>
      </c>
      <c r="E702" s="33">
        <v>17030</v>
      </c>
      <c r="F702" s="33">
        <v>16900</v>
      </c>
      <c r="G702" s="33">
        <v>130</v>
      </c>
      <c r="H702" s="33">
        <v>0</v>
      </c>
      <c r="I702" s="33">
        <v>12545</v>
      </c>
      <c r="J702" s="33">
        <v>41860</v>
      </c>
      <c r="K702" s="32" t="s">
        <v>15105</v>
      </c>
      <c r="L702" s="32" t="s">
        <v>15141</v>
      </c>
      <c r="M702">
        <f>IF(AND(LEFT(O702,9)="benchmark",LEFT(O702,18)&lt;&gt;"benchmark_suitable"),1,"")</f>
        <v>1</v>
      </c>
      <c r="N702">
        <f t="shared" si="7"/>
        <v>1</v>
      </c>
      <c r="O702" s="32" t="s">
        <v>15142</v>
      </c>
      <c r="Q702">
        <f>MATCH(A702,summary!A:A,0)</f>
        <v>603</v>
      </c>
    </row>
    <row r="703" spans="1:17" x14ac:dyDescent="0.2">
      <c r="A703" s="32" t="s">
        <v>15143</v>
      </c>
      <c r="B703" s="32" t="s">
        <v>14315</v>
      </c>
      <c r="D703" s="32" t="s">
        <v>15145</v>
      </c>
      <c r="E703" s="33">
        <v>2757</v>
      </c>
      <c r="F703" s="33">
        <v>2704</v>
      </c>
      <c r="G703" s="33">
        <v>52</v>
      </c>
      <c r="H703" s="33">
        <v>1</v>
      </c>
      <c r="I703" s="33">
        <v>2028</v>
      </c>
      <c r="J703" s="33">
        <v>6760</v>
      </c>
      <c r="K703" s="32" t="s">
        <v>15105</v>
      </c>
      <c r="L703" s="32" t="s">
        <v>15144</v>
      </c>
      <c r="M703" t="str">
        <f>IF(AND(LEFT(O703,9)="benchmark",LEFT(O703,18)&lt;&gt;"benchmark_suitable"),1,"")</f>
        <v/>
      </c>
      <c r="N703" t="str">
        <f t="shared" si="7"/>
        <v/>
      </c>
      <c r="O703" s="32" t="s">
        <v>15146</v>
      </c>
      <c r="Q703">
        <f>MATCH(A703,summary!A:A,0)</f>
        <v>604</v>
      </c>
    </row>
    <row r="704" spans="1:17" x14ac:dyDescent="0.2">
      <c r="A704" s="32" t="s">
        <v>4425</v>
      </c>
      <c r="B704" s="32" t="s">
        <v>4530</v>
      </c>
      <c r="D704" s="33">
        <v>26756</v>
      </c>
      <c r="E704" s="33">
        <v>3255</v>
      </c>
      <c r="F704" s="33">
        <v>0</v>
      </c>
      <c r="G704" s="33">
        <v>3255</v>
      </c>
      <c r="H704" s="33">
        <v>0</v>
      </c>
      <c r="I704" s="33">
        <v>3705</v>
      </c>
      <c r="J704" s="33">
        <v>17310</v>
      </c>
      <c r="K704" s="32" t="s">
        <v>15105</v>
      </c>
      <c r="L704" s="32" t="s">
        <v>15147</v>
      </c>
      <c r="M704">
        <f>IF(AND(LEFT(O704,9)="benchmark",LEFT(O704,18)&lt;&gt;"benchmark_suitable"),1,"")</f>
        <v>1</v>
      </c>
      <c r="N704">
        <f t="shared" si="7"/>
        <v>1</v>
      </c>
      <c r="O704" s="32" t="s">
        <v>15148</v>
      </c>
      <c r="Q704">
        <f>MATCH(A704,summary!A:A,0)</f>
        <v>605</v>
      </c>
    </row>
    <row r="705" spans="1:17" x14ac:dyDescent="0.2">
      <c r="A705" s="32" t="s">
        <v>15149</v>
      </c>
      <c r="B705" s="32" t="s">
        <v>4531</v>
      </c>
      <c r="D705" s="32">
        <v>0.77272727100000005</v>
      </c>
      <c r="E705" s="33">
        <v>69846</v>
      </c>
      <c r="F705" s="33">
        <v>69845</v>
      </c>
      <c r="G705" s="33">
        <v>0</v>
      </c>
      <c r="H705" s="33">
        <v>1</v>
      </c>
      <c r="I705" s="33">
        <v>91572</v>
      </c>
      <c r="J705" s="33">
        <v>9357950</v>
      </c>
      <c r="K705" s="32" t="s">
        <v>15101</v>
      </c>
      <c r="L705" s="32" t="s">
        <v>15150</v>
      </c>
      <c r="M705" t="str">
        <f>IF(AND(LEFT(O705,9)="benchmark",LEFT(O705,18)&lt;&gt;"benchmark_suitable"),1,"")</f>
        <v/>
      </c>
      <c r="N705">
        <f t="shared" si="7"/>
        <v>1</v>
      </c>
      <c r="O705" s="32" t="s">
        <v>15151</v>
      </c>
      <c r="Q705">
        <f>MATCH(A705,summary!A:A,0)</f>
        <v>606</v>
      </c>
    </row>
    <row r="706" spans="1:17" x14ac:dyDescent="0.2">
      <c r="A706" s="32" t="s">
        <v>15152</v>
      </c>
      <c r="B706" s="32" t="s">
        <v>4530</v>
      </c>
      <c r="D706" s="33">
        <v>-175</v>
      </c>
      <c r="E706" s="33">
        <v>11016</v>
      </c>
      <c r="F706" s="33">
        <v>11016</v>
      </c>
      <c r="G706" s="33">
        <v>0</v>
      </c>
      <c r="H706" s="33">
        <v>0</v>
      </c>
      <c r="I706" s="33">
        <v>2226</v>
      </c>
      <c r="J706" s="33">
        <v>44442</v>
      </c>
      <c r="K706" s="32" t="s">
        <v>15105</v>
      </c>
      <c r="L706" s="32" t="s">
        <v>15153</v>
      </c>
      <c r="M706" t="str">
        <f>IF(AND(LEFT(O706,9)="benchmark",LEFT(O706,18)&lt;&gt;"benchmark_suitable"),1,"")</f>
        <v/>
      </c>
      <c r="N706" t="str">
        <f t="shared" si="7"/>
        <v/>
      </c>
      <c r="O706" s="32" t="s">
        <v>15154</v>
      </c>
      <c r="Q706">
        <f>MATCH(A706,summary!A:A,0)</f>
        <v>607</v>
      </c>
    </row>
    <row r="707" spans="1:17" x14ac:dyDescent="0.2">
      <c r="A707" s="32" t="s">
        <v>15155</v>
      </c>
      <c r="B707" s="32" t="s">
        <v>4530</v>
      </c>
      <c r="D707" s="33">
        <v>1459</v>
      </c>
      <c r="E707" s="33">
        <v>308</v>
      </c>
      <c r="F707" s="33">
        <v>272</v>
      </c>
      <c r="G707" s="33">
        <v>17</v>
      </c>
      <c r="H707" s="33">
        <v>19</v>
      </c>
      <c r="I707" s="33">
        <v>563</v>
      </c>
      <c r="J707" s="33">
        <v>1430</v>
      </c>
      <c r="K707" s="32" t="s">
        <v>15105</v>
      </c>
      <c r="L707" s="32" t="s">
        <v>15144</v>
      </c>
      <c r="M707" t="str">
        <f>IF(AND(LEFT(O707,9)="benchmark",LEFT(O707,18)&lt;&gt;"benchmark_suitable"),1,"")</f>
        <v/>
      </c>
      <c r="N707">
        <f t="shared" si="7"/>
        <v>1</v>
      </c>
      <c r="O707" s="32" t="s">
        <v>15156</v>
      </c>
      <c r="Q707">
        <f>MATCH(A707,summary!A:A,0)</f>
        <v>608</v>
      </c>
    </row>
    <row r="708" spans="1:17" x14ac:dyDescent="0.2">
      <c r="A708" s="32" t="s">
        <v>4426</v>
      </c>
      <c r="B708" s="32" t="s">
        <v>4530</v>
      </c>
      <c r="D708" s="33">
        <v>1600</v>
      </c>
      <c r="E708" s="33">
        <v>274</v>
      </c>
      <c r="F708" s="33">
        <v>240</v>
      </c>
      <c r="G708" s="33">
        <v>16</v>
      </c>
      <c r="H708" s="33">
        <v>18</v>
      </c>
      <c r="I708" s="33">
        <v>498</v>
      </c>
      <c r="J708" s="33">
        <v>1266</v>
      </c>
      <c r="K708" s="32" t="s">
        <v>15105</v>
      </c>
      <c r="L708" s="32" t="s">
        <v>15144</v>
      </c>
      <c r="M708">
        <f>IF(AND(LEFT(O708,9)="benchmark",LEFT(O708,18)&lt;&gt;"benchmark_suitable"),1,"")</f>
        <v>1</v>
      </c>
      <c r="N708">
        <f t="shared" si="7"/>
        <v>1</v>
      </c>
      <c r="O708" s="32" t="s">
        <v>15157</v>
      </c>
      <c r="Q708">
        <f>MATCH(A708,summary!A:A,0)</f>
        <v>609</v>
      </c>
    </row>
    <row r="709" spans="1:17" x14ac:dyDescent="0.2">
      <c r="A709" s="32" t="s">
        <v>15158</v>
      </c>
      <c r="B709" s="32" t="s">
        <v>4530</v>
      </c>
      <c r="D709" s="32">
        <v>-3883988306</v>
      </c>
      <c r="E709" s="33">
        <v>12360</v>
      </c>
      <c r="F709" s="33">
        <v>9390</v>
      </c>
      <c r="G709" s="33">
        <v>0</v>
      </c>
      <c r="H709" s="33">
        <v>2970</v>
      </c>
      <c r="I709" s="33">
        <v>3186</v>
      </c>
      <c r="J709" s="33">
        <v>21867</v>
      </c>
      <c r="K709" s="32" t="s">
        <v>15105</v>
      </c>
      <c r="L709" s="32" t="s">
        <v>15159</v>
      </c>
      <c r="M709" t="str">
        <f>IF(AND(LEFT(O709,9)="benchmark",LEFT(O709,18)&lt;&gt;"benchmark_suitable"),1,"")</f>
        <v/>
      </c>
      <c r="N709" t="str">
        <f t="shared" si="7"/>
        <v/>
      </c>
      <c r="O709" s="32" t="s">
        <v>15160</v>
      </c>
      <c r="Q709">
        <f>MATCH(A709,summary!A:A,0)</f>
        <v>610</v>
      </c>
    </row>
    <row r="710" spans="1:17" x14ac:dyDescent="0.2">
      <c r="A710" s="32" t="s">
        <v>15161</v>
      </c>
      <c r="B710" s="32" t="s">
        <v>4530</v>
      </c>
      <c r="D710" s="33">
        <v>0</v>
      </c>
      <c r="E710" s="33">
        <v>4741</v>
      </c>
      <c r="F710" s="33">
        <v>2190</v>
      </c>
      <c r="G710" s="33">
        <v>0</v>
      </c>
      <c r="H710" s="33">
        <v>2551</v>
      </c>
      <c r="I710" s="33">
        <v>3280</v>
      </c>
      <c r="J710" s="33">
        <v>574830</v>
      </c>
      <c r="K710" s="32" t="s">
        <v>15105</v>
      </c>
      <c r="L710" s="32" t="s">
        <v>15162</v>
      </c>
      <c r="M710" t="str">
        <f>IF(AND(LEFT(O710,9)="benchmark",LEFT(O710,18)&lt;&gt;"benchmark_suitable"),1,"")</f>
        <v/>
      </c>
      <c r="N710" t="str">
        <f t="shared" si="7"/>
        <v/>
      </c>
      <c r="O710" s="32" t="s">
        <v>15163</v>
      </c>
      <c r="Q710">
        <f>MATCH(A710,summary!A:A,0)</f>
        <v>611</v>
      </c>
    </row>
    <row r="711" spans="1:17" x14ac:dyDescent="0.2">
      <c r="A711" s="32" t="s">
        <v>15164</v>
      </c>
      <c r="B711" s="32" t="s">
        <v>14315</v>
      </c>
      <c r="D711" s="32" t="s">
        <v>15165</v>
      </c>
      <c r="E711" s="33">
        <v>4890</v>
      </c>
      <c r="F711" s="33">
        <v>3815</v>
      </c>
      <c r="G711" s="33">
        <v>1075</v>
      </c>
      <c r="H711" s="33">
        <v>0</v>
      </c>
      <c r="I711" s="33">
        <v>4664</v>
      </c>
      <c r="J711" s="33">
        <v>29515</v>
      </c>
      <c r="K711" s="32" t="s">
        <v>15105</v>
      </c>
      <c r="L711" s="32" t="s">
        <v>15126</v>
      </c>
      <c r="M711" t="str">
        <f>IF(AND(LEFT(O711,9)="benchmark",LEFT(O711,18)&lt;&gt;"benchmark_suitable"),1,"")</f>
        <v/>
      </c>
      <c r="N711" t="str">
        <f t="shared" si="7"/>
        <v/>
      </c>
      <c r="O711" s="32" t="s">
        <v>15166</v>
      </c>
      <c r="Q711">
        <f>MATCH(A711,summary!A:A,0)</f>
        <v>612</v>
      </c>
    </row>
    <row r="712" spans="1:17" x14ac:dyDescent="0.2">
      <c r="A712" s="32" t="s">
        <v>15167</v>
      </c>
      <c r="B712" s="32" t="s">
        <v>4530</v>
      </c>
      <c r="D712" s="33">
        <v>11807698</v>
      </c>
      <c r="E712" s="33">
        <v>576</v>
      </c>
      <c r="F712" s="33">
        <v>144</v>
      </c>
      <c r="G712" s="33">
        <v>0</v>
      </c>
      <c r="H712" s="33">
        <v>432</v>
      </c>
      <c r="I712" s="33">
        <v>432</v>
      </c>
      <c r="J712" s="33">
        <v>1292</v>
      </c>
      <c r="K712" s="32" t="s">
        <v>15105</v>
      </c>
      <c r="L712" s="32" t="s">
        <v>15168</v>
      </c>
      <c r="M712" t="str">
        <f>IF(AND(LEFT(O712,9)="benchmark",LEFT(O712,18)&lt;&gt;"benchmark_suitable"),1,"")</f>
        <v/>
      </c>
      <c r="N712">
        <f t="shared" si="7"/>
        <v>1</v>
      </c>
      <c r="O712" s="32" t="s">
        <v>15169</v>
      </c>
      <c r="Q712">
        <f>MATCH(A712,summary!A:A,0)</f>
        <v>613</v>
      </c>
    </row>
    <row r="713" spans="1:17" x14ac:dyDescent="0.2">
      <c r="A713" s="32" t="s">
        <v>15170</v>
      </c>
      <c r="B713" s="32" t="s">
        <v>4530</v>
      </c>
      <c r="D713" s="33">
        <v>6021720</v>
      </c>
      <c r="E713" s="33">
        <v>26928</v>
      </c>
      <c r="F713" s="33">
        <v>1728</v>
      </c>
      <c r="G713" s="33">
        <v>0</v>
      </c>
      <c r="H713" s="33">
        <v>25200</v>
      </c>
      <c r="I713" s="33">
        <v>27756</v>
      </c>
      <c r="J713" s="33">
        <v>102672</v>
      </c>
      <c r="K713" s="32" t="s">
        <v>15105</v>
      </c>
      <c r="L713" s="32" t="s">
        <v>15168</v>
      </c>
      <c r="M713" t="str">
        <f>IF(AND(LEFT(O713,9)="benchmark",LEFT(O713,18)&lt;&gt;"benchmark_suitable"),1,"")</f>
        <v/>
      </c>
      <c r="N713" t="str">
        <f t="shared" si="7"/>
        <v/>
      </c>
      <c r="O713" s="32" t="s">
        <v>15171</v>
      </c>
      <c r="Q713">
        <f>MATCH(A713,summary!A:A,0)</f>
        <v>614</v>
      </c>
    </row>
    <row r="714" spans="1:17" x14ac:dyDescent="0.2">
      <c r="A714" s="32" t="s">
        <v>15172</v>
      </c>
      <c r="B714" s="32" t="s">
        <v>4530</v>
      </c>
      <c r="D714" s="33">
        <v>0</v>
      </c>
      <c r="E714" s="33">
        <v>4779</v>
      </c>
      <c r="F714" s="33">
        <v>3240</v>
      </c>
      <c r="G714" s="33">
        <v>0</v>
      </c>
      <c r="H714" s="33">
        <v>1539</v>
      </c>
      <c r="I714" s="33">
        <v>2836</v>
      </c>
      <c r="J714" s="33">
        <v>11583</v>
      </c>
      <c r="K714" s="32" t="s">
        <v>15105</v>
      </c>
      <c r="L714" s="32" t="s">
        <v>15173</v>
      </c>
      <c r="M714" t="str">
        <f>IF(AND(LEFT(O714,9)="benchmark",LEFT(O714,18)&lt;&gt;"benchmark_suitable"),1,"")</f>
        <v/>
      </c>
      <c r="N714" t="str">
        <f t="shared" si="7"/>
        <v/>
      </c>
      <c r="O714" s="32" t="s">
        <v>15174</v>
      </c>
      <c r="Q714">
        <f>MATCH(A714,summary!A:A,0)</f>
        <v>615</v>
      </c>
    </row>
    <row r="715" spans="1:17" x14ac:dyDescent="0.2">
      <c r="A715" s="32" t="s">
        <v>4427</v>
      </c>
      <c r="B715" s="32" t="s">
        <v>4530</v>
      </c>
      <c r="D715" s="33">
        <v>6307996</v>
      </c>
      <c r="E715" s="33">
        <v>8644</v>
      </c>
      <c r="F715" s="33">
        <v>0</v>
      </c>
      <c r="G715" s="33">
        <v>8644</v>
      </c>
      <c r="H715" s="33">
        <v>0</v>
      </c>
      <c r="I715" s="33">
        <v>4725</v>
      </c>
      <c r="J715" s="33">
        <v>24048</v>
      </c>
      <c r="K715" s="32" t="s">
        <v>15105</v>
      </c>
      <c r="L715" s="32" t="s">
        <v>15175</v>
      </c>
      <c r="M715">
        <f>IF(AND(LEFT(O715,9)="benchmark",LEFT(O715,18)&lt;&gt;"benchmark_suitable"),1,"")</f>
        <v>1</v>
      </c>
      <c r="N715">
        <f t="shared" si="7"/>
        <v>1</v>
      </c>
      <c r="O715" s="32" t="s">
        <v>15176</v>
      </c>
      <c r="Q715">
        <f>MATCH(A715,summary!A:A,0)</f>
        <v>616</v>
      </c>
    </row>
    <row r="716" spans="1:17" x14ac:dyDescent="0.2">
      <c r="A716" s="32" t="s">
        <v>15177</v>
      </c>
      <c r="B716" s="32" t="s">
        <v>4530</v>
      </c>
      <c r="D716" s="33">
        <v>0</v>
      </c>
      <c r="E716" s="33">
        <v>5141</v>
      </c>
      <c r="F716" s="33">
        <v>5140</v>
      </c>
      <c r="G716" s="33">
        <v>0</v>
      </c>
      <c r="H716" s="33">
        <v>1</v>
      </c>
      <c r="I716" s="33">
        <v>328</v>
      </c>
      <c r="J716" s="33">
        <v>20561</v>
      </c>
      <c r="K716" s="32" t="s">
        <v>15105</v>
      </c>
      <c r="L716" s="32" t="s">
        <v>15091</v>
      </c>
      <c r="M716" t="str">
        <f>IF(AND(LEFT(O716,9)="benchmark",LEFT(O716,18)&lt;&gt;"benchmark_suitable"),1,"")</f>
        <v/>
      </c>
      <c r="N716" t="str">
        <f t="shared" si="7"/>
        <v/>
      </c>
      <c r="O716" s="32" t="s">
        <v>15178</v>
      </c>
      <c r="Q716">
        <f>MATCH(A716,summary!A:A,0)</f>
        <v>617</v>
      </c>
    </row>
    <row r="717" spans="1:17" x14ac:dyDescent="0.2">
      <c r="A717" s="32" t="s">
        <v>15179</v>
      </c>
      <c r="B717" s="32" t="s">
        <v>4530</v>
      </c>
      <c r="D717" s="33">
        <v>255</v>
      </c>
      <c r="E717" s="33">
        <v>1131</v>
      </c>
      <c r="F717" s="33">
        <v>1130</v>
      </c>
      <c r="G717" s="33">
        <v>0</v>
      </c>
      <c r="H717" s="33">
        <v>1</v>
      </c>
      <c r="I717" s="33">
        <v>144</v>
      </c>
      <c r="J717" s="33">
        <v>4521</v>
      </c>
      <c r="K717" s="32" t="s">
        <v>15105</v>
      </c>
      <c r="L717" s="32" t="s">
        <v>15091</v>
      </c>
      <c r="M717" t="str">
        <f>IF(AND(LEFT(O717,9)="benchmark",LEFT(O717,18)&lt;&gt;"benchmark_suitable"),1,"")</f>
        <v/>
      </c>
      <c r="N717">
        <f t="shared" si="7"/>
        <v>1</v>
      </c>
      <c r="O717" s="32" t="s">
        <v>15180</v>
      </c>
      <c r="Q717">
        <f>MATCH(A717,summary!A:A,0)</f>
        <v>618</v>
      </c>
    </row>
    <row r="718" spans="1:17" x14ac:dyDescent="0.2">
      <c r="A718" s="32" t="s">
        <v>15181</v>
      </c>
      <c r="B718" s="32" t="s">
        <v>4530</v>
      </c>
      <c r="D718" s="32" t="s">
        <v>4356</v>
      </c>
      <c r="E718" s="33">
        <v>192</v>
      </c>
      <c r="F718" s="33">
        <v>170</v>
      </c>
      <c r="G718" s="33">
        <v>0</v>
      </c>
      <c r="H718" s="33">
        <v>22</v>
      </c>
      <c r="I718" s="33">
        <v>1546</v>
      </c>
      <c r="J718" s="33">
        <v>25750</v>
      </c>
      <c r="K718" s="32" t="s">
        <v>15105</v>
      </c>
      <c r="L718" s="32" t="s">
        <v>15182</v>
      </c>
      <c r="M718" t="str">
        <f>IF(AND(LEFT(O718,9)="benchmark",LEFT(O718,18)&lt;&gt;"benchmark_suitable"),1,"")</f>
        <v/>
      </c>
      <c r="N718" t="str">
        <f t="shared" si="7"/>
        <v/>
      </c>
      <c r="O718" s="32" t="s">
        <v>15183</v>
      </c>
      <c r="Q718">
        <f>MATCH(A718,summary!A:A,0)</f>
        <v>619</v>
      </c>
    </row>
    <row r="719" spans="1:17" x14ac:dyDescent="0.2">
      <c r="A719" s="32" t="s">
        <v>15184</v>
      </c>
      <c r="B719" s="32" t="s">
        <v>4530</v>
      </c>
      <c r="D719" s="33">
        <v>0</v>
      </c>
      <c r="E719" s="33">
        <v>12241</v>
      </c>
      <c r="F719" s="33">
        <v>12241</v>
      </c>
      <c r="G719" s="33">
        <v>0</v>
      </c>
      <c r="H719" s="33">
        <v>0</v>
      </c>
      <c r="I719" s="33">
        <v>154774</v>
      </c>
      <c r="J719" s="33">
        <v>353504</v>
      </c>
      <c r="K719" s="32" t="s">
        <v>15105</v>
      </c>
      <c r="L719" s="32" t="s">
        <v>15067</v>
      </c>
      <c r="M719" t="str">
        <f>IF(AND(LEFT(O719,9)="benchmark",LEFT(O719,18)&lt;&gt;"benchmark_suitable"),1,"")</f>
        <v/>
      </c>
      <c r="N719" t="str">
        <f t="shared" si="7"/>
        <v/>
      </c>
      <c r="O719" s="32" t="s">
        <v>15185</v>
      </c>
      <c r="Q719">
        <f>MATCH(A719,summary!A:A,0)</f>
        <v>620</v>
      </c>
    </row>
    <row r="720" spans="1:17" x14ac:dyDescent="0.2">
      <c r="A720" s="32" t="s">
        <v>15186</v>
      </c>
      <c r="B720" s="32" t="s">
        <v>14315</v>
      </c>
      <c r="D720" s="32" t="s">
        <v>14584</v>
      </c>
      <c r="E720" s="33">
        <v>3154336</v>
      </c>
      <c r="F720" s="33">
        <v>3743</v>
      </c>
      <c r="G720" s="33">
        <v>0</v>
      </c>
      <c r="H720" s="33">
        <v>3150593</v>
      </c>
      <c r="I720" s="33">
        <v>9464908</v>
      </c>
      <c r="J720" s="33">
        <v>25080200</v>
      </c>
      <c r="K720" s="32" t="s">
        <v>15105</v>
      </c>
      <c r="L720" s="32" t="s">
        <v>15081</v>
      </c>
      <c r="M720" t="str">
        <f>IF(AND(LEFT(O720,9)="benchmark",LEFT(O720,18)&lt;&gt;"benchmark_suitable"),1,"")</f>
        <v/>
      </c>
      <c r="N720" t="str">
        <f t="shared" si="7"/>
        <v/>
      </c>
      <c r="O720" s="32" t="s">
        <v>15187</v>
      </c>
      <c r="Q720">
        <f>MATCH(A720,summary!A:A,0)</f>
        <v>621</v>
      </c>
    </row>
    <row r="721" spans="1:17" x14ac:dyDescent="0.2">
      <c r="A721" s="32" t="s">
        <v>15188</v>
      </c>
      <c r="B721" s="32" t="s">
        <v>4531</v>
      </c>
      <c r="D721" s="33">
        <v>12</v>
      </c>
      <c r="E721" s="33">
        <v>56453</v>
      </c>
      <c r="F721" s="33">
        <v>383</v>
      </c>
      <c r="G721" s="33">
        <v>0</v>
      </c>
      <c r="H721" s="33">
        <v>56070</v>
      </c>
      <c r="I721" s="33">
        <v>170226</v>
      </c>
      <c r="J721" s="33">
        <v>447473</v>
      </c>
      <c r="K721" s="32" t="s">
        <v>15105</v>
      </c>
      <c r="L721" s="32" t="s">
        <v>15081</v>
      </c>
      <c r="M721" t="str">
        <f>IF(AND(LEFT(O721,9)="benchmark",LEFT(O721,18)&lt;&gt;"benchmark_suitable"),1,"")</f>
        <v/>
      </c>
      <c r="N721" t="str">
        <f t="shared" si="7"/>
        <v/>
      </c>
      <c r="O721" s="32" t="s">
        <v>15189</v>
      </c>
      <c r="Q721">
        <f>MATCH(A721,summary!A:A,0)</f>
        <v>622</v>
      </c>
    </row>
    <row r="722" spans="1:17" x14ac:dyDescent="0.2">
      <c r="A722" s="32" t="s">
        <v>15190</v>
      </c>
      <c r="B722" s="32" t="s">
        <v>4530</v>
      </c>
      <c r="D722" s="32">
        <v>467.5</v>
      </c>
      <c r="E722" s="33">
        <v>8675</v>
      </c>
      <c r="F722" s="33">
        <v>8000</v>
      </c>
      <c r="G722" s="33">
        <v>0</v>
      </c>
      <c r="H722" s="33">
        <v>675</v>
      </c>
      <c r="I722" s="33">
        <v>12500</v>
      </c>
      <c r="J722" s="33">
        <v>61725</v>
      </c>
      <c r="K722" s="32" t="s">
        <v>15105</v>
      </c>
      <c r="L722" s="32" t="s">
        <v>15191</v>
      </c>
      <c r="M722" t="str">
        <f>IF(AND(LEFT(O722,9)="benchmark",LEFT(O722,18)&lt;&gt;"benchmark_suitable"),1,"")</f>
        <v/>
      </c>
      <c r="N722">
        <f t="shared" si="7"/>
        <v>1</v>
      </c>
      <c r="O722" s="32" t="s">
        <v>15192</v>
      </c>
      <c r="Q722">
        <f>MATCH(A722,summary!A:A,0)</f>
        <v>623</v>
      </c>
    </row>
    <row r="723" spans="1:17" x14ac:dyDescent="0.2">
      <c r="A723" s="32" t="s">
        <v>15193</v>
      </c>
      <c r="B723" s="32" t="s">
        <v>4531</v>
      </c>
      <c r="D723" s="32" t="s">
        <v>4356</v>
      </c>
      <c r="E723" s="33">
        <v>4379</v>
      </c>
      <c r="F723" s="33">
        <v>4289</v>
      </c>
      <c r="G723" s="33">
        <v>90</v>
      </c>
      <c r="H723" s="33">
        <v>0</v>
      </c>
      <c r="I723" s="33">
        <v>10187</v>
      </c>
      <c r="J723" s="33">
        <v>31705</v>
      </c>
      <c r="K723" s="32" t="s">
        <v>15105</v>
      </c>
      <c r="L723" s="32" t="s">
        <v>15141</v>
      </c>
      <c r="M723" t="str">
        <f>IF(AND(LEFT(O723,9)="benchmark",LEFT(O723,18)&lt;&gt;"benchmark_suitable"),1,"")</f>
        <v/>
      </c>
      <c r="N723" t="str">
        <f t="shared" si="7"/>
        <v/>
      </c>
      <c r="O723" s="32" t="s">
        <v>15194</v>
      </c>
      <c r="Q723">
        <f>MATCH(A723,summary!A:A,0)</f>
        <v>624</v>
      </c>
    </row>
    <row r="724" spans="1:17" x14ac:dyDescent="0.2">
      <c r="A724" s="32" t="s">
        <v>15195</v>
      </c>
      <c r="B724" s="32" t="s">
        <v>4531</v>
      </c>
      <c r="D724" s="33">
        <v>179965</v>
      </c>
      <c r="E724" s="33">
        <v>4318</v>
      </c>
      <c r="F724" s="33">
        <v>4139</v>
      </c>
      <c r="G724" s="33">
        <v>179</v>
      </c>
      <c r="H724" s="33">
        <v>0</v>
      </c>
      <c r="I724" s="33">
        <v>7244</v>
      </c>
      <c r="J724" s="33">
        <v>93911</v>
      </c>
      <c r="K724" s="32" t="s">
        <v>15105</v>
      </c>
      <c r="L724" s="32" t="s">
        <v>15196</v>
      </c>
      <c r="M724" t="str">
        <f>IF(AND(LEFT(O724,9)="benchmark",LEFT(O724,18)&lt;&gt;"benchmark_suitable"),1,"")</f>
        <v/>
      </c>
      <c r="N724" t="str">
        <f t="shared" si="7"/>
        <v/>
      </c>
      <c r="O724" s="32" t="s">
        <v>15197</v>
      </c>
      <c r="Q724">
        <f>MATCH(A724,summary!A:A,0)</f>
        <v>625</v>
      </c>
    </row>
    <row r="725" spans="1:17" x14ac:dyDescent="0.2">
      <c r="A725" s="32" t="s">
        <v>4428</v>
      </c>
      <c r="B725" s="32" t="s">
        <v>4530</v>
      </c>
      <c r="D725" s="33">
        <v>71320</v>
      </c>
      <c r="E725" s="33">
        <v>3555</v>
      </c>
      <c r="F725" s="33">
        <v>3268</v>
      </c>
      <c r="G725" s="33">
        <v>0</v>
      </c>
      <c r="H725" s="33">
        <v>287</v>
      </c>
      <c r="I725" s="33">
        <v>5989</v>
      </c>
      <c r="J725" s="33">
        <v>91691</v>
      </c>
      <c r="K725" s="32" t="s">
        <v>15105</v>
      </c>
      <c r="L725" s="32" t="s">
        <v>15196</v>
      </c>
      <c r="M725">
        <f>IF(AND(LEFT(O725,9)="benchmark",LEFT(O725,18)&lt;&gt;"benchmark_suitable"),1,"")</f>
        <v>1</v>
      </c>
      <c r="N725">
        <f t="shared" si="7"/>
        <v>1</v>
      </c>
      <c r="O725" s="32" t="s">
        <v>15198</v>
      </c>
      <c r="Q725">
        <f>MATCH(A725,summary!A:A,0)</f>
        <v>626</v>
      </c>
    </row>
    <row r="726" spans="1:17" x14ac:dyDescent="0.2">
      <c r="A726" s="32" t="s">
        <v>15199</v>
      </c>
      <c r="B726" s="32" t="s">
        <v>4530</v>
      </c>
      <c r="D726" s="32" t="s">
        <v>4356</v>
      </c>
      <c r="E726" s="33">
        <v>7022</v>
      </c>
      <c r="F726" s="33">
        <v>7006</v>
      </c>
      <c r="G726" s="33">
        <v>0</v>
      </c>
      <c r="H726" s="33">
        <v>16</v>
      </c>
      <c r="I726" s="33">
        <v>1320</v>
      </c>
      <c r="J726" s="33">
        <v>221881</v>
      </c>
      <c r="K726" s="32" t="s">
        <v>15105</v>
      </c>
      <c r="L726" s="32" t="s">
        <v>15173</v>
      </c>
      <c r="M726" t="str">
        <f>IF(AND(LEFT(O726,9)="benchmark",LEFT(O726,18)&lt;&gt;"benchmark_suitable"),1,"")</f>
        <v/>
      </c>
      <c r="N726" t="str">
        <f t="shared" si="7"/>
        <v/>
      </c>
      <c r="O726" s="32" t="s">
        <v>15200</v>
      </c>
      <c r="Q726">
        <f>MATCH(A726,summary!A:A,0)</f>
        <v>627</v>
      </c>
    </row>
    <row r="727" spans="1:17" x14ac:dyDescent="0.2">
      <c r="A727" s="32" t="s">
        <v>15201</v>
      </c>
      <c r="B727" s="32" t="s">
        <v>4530</v>
      </c>
      <c r="D727" s="33">
        <v>0</v>
      </c>
      <c r="E727" s="33">
        <v>10012</v>
      </c>
      <c r="F727" s="33">
        <v>10012</v>
      </c>
      <c r="G727" s="33">
        <v>0</v>
      </c>
      <c r="H727" s="33">
        <v>0</v>
      </c>
      <c r="I727" s="33">
        <v>2208</v>
      </c>
      <c r="J727" s="33">
        <v>40048</v>
      </c>
      <c r="K727" s="32" t="s">
        <v>15105</v>
      </c>
      <c r="L727" s="32" t="s">
        <v>15202</v>
      </c>
      <c r="M727" t="str">
        <f>IF(AND(LEFT(O727,9)="benchmark",LEFT(O727,18)&lt;&gt;"benchmark_suitable"),1,"")</f>
        <v/>
      </c>
      <c r="N727">
        <f t="shared" si="7"/>
        <v>1</v>
      </c>
      <c r="O727" s="32" t="s">
        <v>15203</v>
      </c>
      <c r="Q727">
        <f>MATCH(A727,summary!A:A,0)</f>
        <v>628</v>
      </c>
    </row>
    <row r="728" spans="1:17" x14ac:dyDescent="0.2">
      <c r="A728" s="32" t="s">
        <v>15204</v>
      </c>
      <c r="B728" s="32" t="s">
        <v>4530</v>
      </c>
      <c r="D728" s="32" t="s">
        <v>15206</v>
      </c>
      <c r="E728" s="33">
        <v>99472</v>
      </c>
      <c r="F728" s="33">
        <v>99456</v>
      </c>
      <c r="G728" s="33">
        <v>0</v>
      </c>
      <c r="H728" s="33">
        <v>16</v>
      </c>
      <c r="I728" s="33">
        <v>18846096</v>
      </c>
      <c r="J728" s="33">
        <v>57144900</v>
      </c>
      <c r="K728" s="32" t="s">
        <v>15105</v>
      </c>
      <c r="L728" s="32" t="s">
        <v>15205</v>
      </c>
      <c r="M728" t="str">
        <f>IF(AND(LEFT(O728,9)="benchmark",LEFT(O728,18)&lt;&gt;"benchmark_suitable"),1,"")</f>
        <v/>
      </c>
      <c r="N728" t="str">
        <f t="shared" si="7"/>
        <v/>
      </c>
      <c r="O728" s="32" t="s">
        <v>15207</v>
      </c>
      <c r="Q728">
        <f>MATCH(A728,summary!A:A,0)</f>
        <v>629</v>
      </c>
    </row>
    <row r="729" spans="1:17" x14ac:dyDescent="0.2">
      <c r="A729" s="32" t="s">
        <v>15208</v>
      </c>
      <c r="B729" s="32" t="s">
        <v>4530</v>
      </c>
      <c r="D729" s="32" t="s">
        <v>15206</v>
      </c>
      <c r="E729" s="33">
        <v>57000</v>
      </c>
      <c r="F729" s="33">
        <v>56976</v>
      </c>
      <c r="G729" s="33">
        <v>0</v>
      </c>
      <c r="H729" s="33">
        <v>24</v>
      </c>
      <c r="I729" s="33">
        <v>786916</v>
      </c>
      <c r="J729" s="33">
        <v>2372590</v>
      </c>
      <c r="K729" s="32" t="s">
        <v>15105</v>
      </c>
      <c r="L729" s="32" t="s">
        <v>15209</v>
      </c>
      <c r="M729" t="str">
        <f>IF(AND(LEFT(O729,9)="benchmark",LEFT(O729,18)&lt;&gt;"benchmark_suitable"),1,"")</f>
        <v/>
      </c>
      <c r="N729" t="str">
        <f t="shared" si="7"/>
        <v/>
      </c>
      <c r="O729" s="32" t="s">
        <v>15207</v>
      </c>
      <c r="Q729">
        <f>MATCH(A729,summary!A:A,0)</f>
        <v>630</v>
      </c>
    </row>
    <row r="730" spans="1:17" x14ac:dyDescent="0.2">
      <c r="A730" s="32" t="s">
        <v>15210</v>
      </c>
      <c r="B730" s="32" t="s">
        <v>4530</v>
      </c>
      <c r="D730" s="32" t="s">
        <v>15206</v>
      </c>
      <c r="E730" s="33">
        <v>99472</v>
      </c>
      <c r="F730" s="33">
        <v>99456</v>
      </c>
      <c r="G730" s="33">
        <v>0</v>
      </c>
      <c r="H730" s="33">
        <v>16</v>
      </c>
      <c r="I730" s="33">
        <v>19335696</v>
      </c>
      <c r="J730" s="33">
        <v>58613700</v>
      </c>
      <c r="K730" s="32" t="s">
        <v>15105</v>
      </c>
      <c r="L730" s="32" t="s">
        <v>15209</v>
      </c>
      <c r="M730" t="str">
        <f>IF(AND(LEFT(O730,9)="benchmark",LEFT(O730,18)&lt;&gt;"benchmark_suitable"),1,"")</f>
        <v/>
      </c>
      <c r="N730" t="str">
        <f t="shared" si="7"/>
        <v/>
      </c>
      <c r="O730" s="32" t="s">
        <v>15207</v>
      </c>
      <c r="Q730">
        <f>MATCH(A730,summary!A:A,0)</f>
        <v>631</v>
      </c>
    </row>
    <row r="731" spans="1:17" x14ac:dyDescent="0.2">
      <c r="A731" s="32" t="s">
        <v>15211</v>
      </c>
      <c r="B731" s="32" t="s">
        <v>4530</v>
      </c>
      <c r="D731" s="32" t="s">
        <v>15206</v>
      </c>
      <c r="E731" s="33">
        <v>101856</v>
      </c>
      <c r="F731" s="33">
        <v>101824</v>
      </c>
      <c r="G731" s="33">
        <v>0</v>
      </c>
      <c r="H731" s="33">
        <v>32</v>
      </c>
      <c r="I731" s="33">
        <v>1146724</v>
      </c>
      <c r="J731" s="33">
        <v>3427390</v>
      </c>
      <c r="K731" s="32" t="s">
        <v>15105</v>
      </c>
      <c r="L731" s="32" t="s">
        <v>15209</v>
      </c>
      <c r="M731" t="str">
        <f>IF(AND(LEFT(O731,9)="benchmark",LEFT(O731,18)&lt;&gt;"benchmark_suitable"),1,"")</f>
        <v/>
      </c>
      <c r="N731" t="str">
        <f t="shared" si="7"/>
        <v/>
      </c>
      <c r="O731" s="32" t="s">
        <v>15207</v>
      </c>
      <c r="Q731">
        <f>MATCH(A731,summary!A:A,0)</f>
        <v>632</v>
      </c>
    </row>
    <row r="732" spans="1:17" x14ac:dyDescent="0.2">
      <c r="A732" s="32" t="s">
        <v>15212</v>
      </c>
      <c r="B732" s="32" t="s">
        <v>14315</v>
      </c>
      <c r="D732" s="32" t="s">
        <v>14584</v>
      </c>
      <c r="E732" s="33">
        <v>50192</v>
      </c>
      <c r="F732" s="33">
        <v>50192</v>
      </c>
      <c r="G732" s="33">
        <v>0</v>
      </c>
      <c r="H732" s="33">
        <v>0</v>
      </c>
      <c r="I732" s="33">
        <v>69472</v>
      </c>
      <c r="J732" s="33">
        <v>233552</v>
      </c>
      <c r="K732" s="32" t="s">
        <v>15105</v>
      </c>
      <c r="L732" s="32" t="s">
        <v>15213</v>
      </c>
      <c r="M732" t="str">
        <f>IF(AND(LEFT(O732,9)="benchmark",LEFT(O732,18)&lt;&gt;"benchmark_suitable"),1,"")</f>
        <v/>
      </c>
      <c r="N732" t="str">
        <f t="shared" si="7"/>
        <v/>
      </c>
      <c r="O732" s="32" t="s">
        <v>15214</v>
      </c>
      <c r="Q732">
        <f>MATCH(A732,summary!A:A,0)</f>
        <v>633</v>
      </c>
    </row>
    <row r="733" spans="1:17" x14ac:dyDescent="0.2">
      <c r="A733" s="32" t="s">
        <v>15215</v>
      </c>
      <c r="B733" s="32" t="s">
        <v>4530</v>
      </c>
      <c r="D733" s="32" t="s">
        <v>15206</v>
      </c>
      <c r="E733" s="33">
        <v>26256</v>
      </c>
      <c r="F733" s="33">
        <v>26224</v>
      </c>
      <c r="G733" s="33">
        <v>0</v>
      </c>
      <c r="H733" s="33">
        <v>32</v>
      </c>
      <c r="I733" s="33">
        <v>108649</v>
      </c>
      <c r="J733" s="33">
        <v>301792</v>
      </c>
      <c r="K733" s="32" t="s">
        <v>15105</v>
      </c>
      <c r="L733" s="32" t="s">
        <v>15216</v>
      </c>
      <c r="M733" t="str">
        <f>IF(AND(LEFT(O733,9)="benchmark",LEFT(O733,18)&lt;&gt;"benchmark_suitable"),1,"")</f>
        <v/>
      </c>
      <c r="N733" t="str">
        <f t="shared" si="7"/>
        <v/>
      </c>
      <c r="O733" s="32" t="s">
        <v>15207</v>
      </c>
      <c r="Q733">
        <f>MATCH(A733,summary!A:A,0)</f>
        <v>634</v>
      </c>
    </row>
    <row r="734" spans="1:17" x14ac:dyDescent="0.2">
      <c r="A734" s="32" t="s">
        <v>15217</v>
      </c>
      <c r="B734" s="32" t="s">
        <v>14315</v>
      </c>
      <c r="D734" s="32" t="s">
        <v>15218</v>
      </c>
      <c r="E734" s="33">
        <v>1001000</v>
      </c>
      <c r="F734" s="33">
        <v>1001000</v>
      </c>
      <c r="G734" s="33">
        <v>0</v>
      </c>
      <c r="H734" s="33">
        <v>0</v>
      </c>
      <c r="I734" s="33">
        <v>2000</v>
      </c>
      <c r="J734" s="33">
        <v>2001000</v>
      </c>
      <c r="K734" s="32" t="s">
        <v>15105</v>
      </c>
      <c r="L734" s="32" t="s">
        <v>15095</v>
      </c>
      <c r="M734" t="str">
        <f>IF(AND(LEFT(O734,9)="benchmark",LEFT(O734,18)&lt;&gt;"benchmark_suitable"),1,"")</f>
        <v/>
      </c>
      <c r="N734" t="str">
        <f t="shared" si="7"/>
        <v/>
      </c>
      <c r="O734" s="32" t="s">
        <v>15219</v>
      </c>
      <c r="Q734">
        <f>MATCH(A734,summary!A:A,0)</f>
        <v>635</v>
      </c>
    </row>
    <row r="735" spans="1:17" x14ac:dyDescent="0.2">
      <c r="A735" s="32" t="s">
        <v>15220</v>
      </c>
      <c r="B735" s="32" t="s">
        <v>4531</v>
      </c>
      <c r="D735" s="33">
        <v>28700</v>
      </c>
      <c r="E735" s="33">
        <v>20046</v>
      </c>
      <c r="F735" s="33">
        <v>20045</v>
      </c>
      <c r="G735" s="33">
        <v>0</v>
      </c>
      <c r="H735" s="33">
        <v>1</v>
      </c>
      <c r="I735" s="33">
        <v>169</v>
      </c>
      <c r="J735" s="33">
        <v>869239</v>
      </c>
      <c r="K735" s="32" t="s">
        <v>15105</v>
      </c>
      <c r="L735" s="32" t="s">
        <v>15221</v>
      </c>
      <c r="M735" t="str">
        <f>IF(AND(LEFT(O735,9)="benchmark",LEFT(O735,18)&lt;&gt;"benchmark_suitable"),1,"")</f>
        <v/>
      </c>
      <c r="N735" t="str">
        <f t="shared" si="7"/>
        <v/>
      </c>
      <c r="O735" s="32" t="s">
        <v>15222</v>
      </c>
      <c r="Q735">
        <f>MATCH(A735,summary!A:A,0)</f>
        <v>636</v>
      </c>
    </row>
    <row r="736" spans="1:17" x14ac:dyDescent="0.2">
      <c r="A736" s="32" t="s">
        <v>15223</v>
      </c>
      <c r="B736" s="32" t="s">
        <v>4530</v>
      </c>
      <c r="D736" s="33">
        <v>48800</v>
      </c>
      <c r="E736" s="35">
        <v>100000</v>
      </c>
      <c r="F736" s="33">
        <v>0</v>
      </c>
      <c r="G736" s="35">
        <v>100000</v>
      </c>
      <c r="H736" s="33">
        <v>0</v>
      </c>
      <c r="I736" s="33">
        <v>169</v>
      </c>
      <c r="J736" s="33">
        <v>5393090</v>
      </c>
      <c r="K736" s="32" t="s">
        <v>15105</v>
      </c>
      <c r="L736" s="32" t="s">
        <v>15221</v>
      </c>
      <c r="M736" t="str">
        <f>IF(AND(LEFT(O736,9)="benchmark",LEFT(O736,18)&lt;&gt;"benchmark_suitable"),1,"")</f>
        <v/>
      </c>
      <c r="N736">
        <f t="shared" si="7"/>
        <v>1</v>
      </c>
      <c r="O736" s="32" t="s">
        <v>14951</v>
      </c>
      <c r="Q736">
        <f>MATCH(A736,summary!A:A,0)</f>
        <v>637</v>
      </c>
    </row>
    <row r="737" spans="1:17" x14ac:dyDescent="0.2">
      <c r="A737" s="32" t="s">
        <v>15224</v>
      </c>
      <c r="B737" s="32" t="s">
        <v>14315</v>
      </c>
      <c r="D737" s="32" t="s">
        <v>15225</v>
      </c>
      <c r="E737" s="33">
        <v>7800</v>
      </c>
      <c r="F737" s="33">
        <v>4700</v>
      </c>
      <c r="G737" s="33">
        <v>3100</v>
      </c>
      <c r="H737" s="33">
        <v>0</v>
      </c>
      <c r="I737" s="33">
        <v>86633</v>
      </c>
      <c r="J737" s="33">
        <v>265500</v>
      </c>
      <c r="K737" s="32" t="s">
        <v>15101</v>
      </c>
      <c r="L737" s="32" t="s">
        <v>15122</v>
      </c>
      <c r="M737" t="str">
        <f>IF(AND(LEFT(O737,9)="benchmark",LEFT(O737,18)&lt;&gt;"benchmark_suitable"),1,"")</f>
        <v/>
      </c>
      <c r="N737" t="str">
        <f t="shared" si="7"/>
        <v/>
      </c>
      <c r="O737" s="32" t="s">
        <v>15226</v>
      </c>
      <c r="Q737">
        <f>MATCH(A737,summary!A:A,0)</f>
        <v>638</v>
      </c>
    </row>
    <row r="738" spans="1:17" x14ac:dyDescent="0.2">
      <c r="A738" s="32" t="s">
        <v>15227</v>
      </c>
      <c r="B738" s="32" t="s">
        <v>14315</v>
      </c>
      <c r="D738" s="32" t="s">
        <v>14584</v>
      </c>
      <c r="E738" s="33">
        <v>10248</v>
      </c>
      <c r="F738" s="33">
        <v>10104</v>
      </c>
      <c r="G738" s="33">
        <v>144</v>
      </c>
      <c r="H738" s="33">
        <v>0</v>
      </c>
      <c r="I738" s="33">
        <v>21216</v>
      </c>
      <c r="J738" s="33">
        <v>69912</v>
      </c>
      <c r="K738" s="32" t="s">
        <v>15105</v>
      </c>
      <c r="L738" s="32" t="s">
        <v>15141</v>
      </c>
      <c r="M738" t="str">
        <f>IF(AND(LEFT(O738,9)="benchmark",LEFT(O738,18)&lt;&gt;"benchmark_suitable"),1,"")</f>
        <v/>
      </c>
      <c r="N738" t="str">
        <f t="shared" si="7"/>
        <v/>
      </c>
      <c r="O738" s="32" t="s">
        <v>15228</v>
      </c>
      <c r="Q738">
        <f>MATCH(A738,summary!A:A,0)</f>
        <v>639</v>
      </c>
    </row>
    <row r="739" spans="1:17" x14ac:dyDescent="0.2">
      <c r="A739" s="32" t="s">
        <v>15229</v>
      </c>
      <c r="B739" s="32" t="s">
        <v>4531</v>
      </c>
      <c r="D739" s="32">
        <v>0.41105518200000002</v>
      </c>
      <c r="E739" s="33">
        <v>13086</v>
      </c>
      <c r="F739" s="33">
        <v>185</v>
      </c>
      <c r="G739" s="33">
        <v>0</v>
      </c>
      <c r="H739" s="33">
        <v>12901</v>
      </c>
      <c r="I739" s="33">
        <v>29487</v>
      </c>
      <c r="J739" s="33">
        <v>116511</v>
      </c>
      <c r="K739" s="32" t="s">
        <v>15101</v>
      </c>
      <c r="L739" s="32" t="s">
        <v>15230</v>
      </c>
      <c r="M739" t="str">
        <f>IF(AND(LEFT(O739,9)="benchmark",LEFT(O739,18)&lt;&gt;"benchmark_suitable"),1,"")</f>
        <v/>
      </c>
      <c r="N739" t="str">
        <f t="shared" si="7"/>
        <v/>
      </c>
      <c r="O739" s="32" t="s">
        <v>14712</v>
      </c>
      <c r="Q739">
        <f>MATCH(A739,summary!A:A,0)</f>
        <v>640</v>
      </c>
    </row>
    <row r="740" spans="1:17" x14ac:dyDescent="0.2">
      <c r="A740" s="32" t="s">
        <v>15231</v>
      </c>
      <c r="B740" s="32" t="s">
        <v>4531</v>
      </c>
      <c r="D740" s="33">
        <v>27449084632</v>
      </c>
      <c r="E740" s="33">
        <v>2368</v>
      </c>
      <c r="F740" s="33">
        <v>43</v>
      </c>
      <c r="G740" s="33">
        <v>2325</v>
      </c>
      <c r="H740" s="33">
        <v>0</v>
      </c>
      <c r="I740" s="33">
        <v>1570</v>
      </c>
      <c r="J740" s="33">
        <v>9438</v>
      </c>
      <c r="K740" s="32" t="s">
        <v>15105</v>
      </c>
      <c r="L740" s="32" t="s">
        <v>15083</v>
      </c>
      <c r="M740" t="str">
        <f>IF(AND(LEFT(O740,9)="benchmark",LEFT(O740,18)&lt;&gt;"benchmark_suitable"),1,"")</f>
        <v/>
      </c>
      <c r="N740" t="str">
        <f t="shared" si="7"/>
        <v/>
      </c>
      <c r="O740" s="32" t="s">
        <v>15232</v>
      </c>
      <c r="Q740">
        <f>MATCH(A740,summary!A:A,0)</f>
        <v>641</v>
      </c>
    </row>
    <row r="741" spans="1:17" x14ac:dyDescent="0.2">
      <c r="A741" s="32" t="s">
        <v>4429</v>
      </c>
      <c r="B741" s="32" t="s">
        <v>4530</v>
      </c>
      <c r="D741" s="33">
        <v>453</v>
      </c>
      <c r="E741" s="33">
        <v>2375</v>
      </c>
      <c r="F741" s="33">
        <v>475</v>
      </c>
      <c r="G741" s="33">
        <v>1900</v>
      </c>
      <c r="H741" s="33">
        <v>0</v>
      </c>
      <c r="I741" s="33">
        <v>479</v>
      </c>
      <c r="J741" s="33">
        <v>4275</v>
      </c>
      <c r="K741" s="32" t="s">
        <v>15105</v>
      </c>
      <c r="L741" s="32" t="s">
        <v>15233</v>
      </c>
      <c r="M741">
        <f>IF(AND(LEFT(O741,9)="benchmark",LEFT(O741,18)&lt;&gt;"benchmark_suitable"),1,"")</f>
        <v>1</v>
      </c>
      <c r="N741">
        <f t="shared" si="7"/>
        <v>1</v>
      </c>
      <c r="O741" s="32" t="s">
        <v>15234</v>
      </c>
      <c r="Q741">
        <f>MATCH(A741,summary!A:A,0)</f>
        <v>642</v>
      </c>
    </row>
    <row r="742" spans="1:17" x14ac:dyDescent="0.2">
      <c r="A742" s="32" t="s">
        <v>4430</v>
      </c>
      <c r="B742" s="32" t="s">
        <v>4530</v>
      </c>
      <c r="D742" s="32">
        <v>6.7250000000000004E-2</v>
      </c>
      <c r="E742" s="33">
        <v>2904</v>
      </c>
      <c r="F742" s="33">
        <v>2616</v>
      </c>
      <c r="G742" s="33">
        <v>0</v>
      </c>
      <c r="H742" s="33">
        <v>288</v>
      </c>
      <c r="I742" s="33">
        <v>591076</v>
      </c>
      <c r="J742" s="33">
        <v>2034890</v>
      </c>
      <c r="K742" s="32" t="s">
        <v>15105</v>
      </c>
      <c r="L742" s="32" t="s">
        <v>15182</v>
      </c>
      <c r="M742">
        <f>IF(AND(LEFT(O742,9)="benchmark",LEFT(O742,18)&lt;&gt;"benchmark_suitable"),1,"")</f>
        <v>1</v>
      </c>
      <c r="N742">
        <f t="shared" si="7"/>
        <v>1</v>
      </c>
      <c r="O742" s="32" t="s">
        <v>15235</v>
      </c>
      <c r="Q742">
        <f>MATCH(A742,summary!A:A,0)</f>
        <v>643</v>
      </c>
    </row>
    <row r="743" spans="1:17" x14ac:dyDescent="0.2">
      <c r="A743" s="32" t="s">
        <v>4431</v>
      </c>
      <c r="B743" s="32" t="s">
        <v>4531</v>
      </c>
      <c r="D743" s="32" t="s">
        <v>4356</v>
      </c>
      <c r="E743" s="33">
        <v>2904</v>
      </c>
      <c r="F743" s="33">
        <v>2616</v>
      </c>
      <c r="G743" s="33">
        <v>0</v>
      </c>
      <c r="H743" s="33">
        <v>288</v>
      </c>
      <c r="I743" s="33">
        <v>2897380</v>
      </c>
      <c r="J743" s="33">
        <v>8953800</v>
      </c>
      <c r="K743" s="32" t="s">
        <v>15105</v>
      </c>
      <c r="L743" s="32" t="s">
        <v>15209</v>
      </c>
      <c r="M743">
        <f>IF(AND(LEFT(O743,9)="benchmark",LEFT(O743,18)&lt;&gt;"benchmark_suitable"),1,"")</f>
        <v>1</v>
      </c>
      <c r="N743">
        <f t="shared" si="7"/>
        <v>1</v>
      </c>
      <c r="O743" s="32" t="s">
        <v>15236</v>
      </c>
      <c r="Q743">
        <f>MATCH(A743,summary!A:A,0)</f>
        <v>644</v>
      </c>
    </row>
    <row r="744" spans="1:17" x14ac:dyDescent="0.2">
      <c r="A744" s="32" t="s">
        <v>15237</v>
      </c>
      <c r="B744" s="32" t="s">
        <v>4530</v>
      </c>
      <c r="D744" s="32">
        <v>44269368.140000001</v>
      </c>
      <c r="E744" s="33">
        <v>896</v>
      </c>
      <c r="F744" s="33">
        <v>117</v>
      </c>
      <c r="G744" s="33">
        <v>42</v>
      </c>
      <c r="H744" s="33">
        <v>737</v>
      </c>
      <c r="I744" s="33">
        <v>1218</v>
      </c>
      <c r="J744" s="33">
        <v>3678</v>
      </c>
      <c r="K744" s="32" t="s">
        <v>15105</v>
      </c>
      <c r="L744" s="32" t="s">
        <v>15238</v>
      </c>
      <c r="M744" t="str">
        <f>IF(AND(LEFT(O744,9)="benchmark",LEFT(O744,18)&lt;&gt;"benchmark_suitable"),1,"")</f>
        <v/>
      </c>
      <c r="N744" t="str">
        <f t="shared" si="7"/>
        <v/>
      </c>
      <c r="O744" s="32" t="s">
        <v>15239</v>
      </c>
      <c r="Q744">
        <f>MATCH(A744,summary!A:A,0)</f>
        <v>645</v>
      </c>
    </row>
    <row r="745" spans="1:17" x14ac:dyDescent="0.2">
      <c r="A745" s="32" t="s">
        <v>15240</v>
      </c>
      <c r="B745" s="32" t="s">
        <v>14315</v>
      </c>
      <c r="D745" s="32" t="s">
        <v>15241</v>
      </c>
      <c r="E745" s="33">
        <v>4688</v>
      </c>
      <c r="F745" s="33">
        <v>879</v>
      </c>
      <c r="G745" s="33">
        <v>3809</v>
      </c>
      <c r="H745" s="33">
        <v>0</v>
      </c>
      <c r="I745" s="33">
        <v>308</v>
      </c>
      <c r="J745" s="33">
        <v>9083</v>
      </c>
      <c r="K745" s="32" t="s">
        <v>15105</v>
      </c>
      <c r="L745" s="32" t="s">
        <v>15233</v>
      </c>
      <c r="M745" t="str">
        <f>IF(AND(LEFT(O745,9)="benchmark",LEFT(O745,18)&lt;&gt;"benchmark_suitable"),1,"")</f>
        <v/>
      </c>
      <c r="N745" t="str">
        <f t="shared" si="7"/>
        <v/>
      </c>
      <c r="O745" s="32" t="s">
        <v>15242</v>
      </c>
      <c r="Q745">
        <f>MATCH(A745,summary!A:A,0)</f>
        <v>646</v>
      </c>
    </row>
    <row r="746" spans="1:17" x14ac:dyDescent="0.2">
      <c r="A746" s="32" t="s">
        <v>15243</v>
      </c>
      <c r="B746" s="32" t="s">
        <v>14315</v>
      </c>
      <c r="D746" s="32" t="s">
        <v>15244</v>
      </c>
      <c r="E746" s="33">
        <v>11550</v>
      </c>
      <c r="F746" s="33">
        <v>2750</v>
      </c>
      <c r="G746" s="33">
        <v>8800</v>
      </c>
      <c r="H746" s="33">
        <v>0</v>
      </c>
      <c r="I746" s="33">
        <v>570</v>
      </c>
      <c r="J746" s="33">
        <v>22550</v>
      </c>
      <c r="K746" s="32" t="s">
        <v>15105</v>
      </c>
      <c r="L746" s="32" t="s">
        <v>15233</v>
      </c>
      <c r="M746" t="str">
        <f>IF(AND(LEFT(O746,9)="benchmark",LEFT(O746,18)&lt;&gt;"benchmark_suitable"),1,"")</f>
        <v/>
      </c>
      <c r="N746" t="str">
        <f t="shared" si="7"/>
        <v/>
      </c>
      <c r="O746" s="32" t="s">
        <v>15242</v>
      </c>
      <c r="Q746">
        <f>MATCH(A746,summary!A:A,0)</f>
        <v>647</v>
      </c>
    </row>
    <row r="747" spans="1:17" x14ac:dyDescent="0.2">
      <c r="A747" s="32" t="s">
        <v>15245</v>
      </c>
      <c r="B747" s="32" t="s">
        <v>4530</v>
      </c>
      <c r="D747" s="33">
        <v>0</v>
      </c>
      <c r="E747" s="33">
        <v>12162</v>
      </c>
      <c r="F747" s="33">
        <v>12162</v>
      </c>
      <c r="G747" s="33">
        <v>0</v>
      </c>
      <c r="H747" s="33">
        <v>0</v>
      </c>
      <c r="I747" s="33">
        <v>7358</v>
      </c>
      <c r="J747" s="33">
        <v>149856</v>
      </c>
      <c r="K747" s="32" t="s">
        <v>15105</v>
      </c>
      <c r="L747" s="32" t="s">
        <v>15246</v>
      </c>
      <c r="M747" t="str">
        <f>IF(AND(LEFT(O747,9)="benchmark",LEFT(O747,18)&lt;&gt;"benchmark_suitable"),1,"")</f>
        <v/>
      </c>
      <c r="N747" t="str">
        <f t="shared" si="7"/>
        <v/>
      </c>
      <c r="O747" s="32" t="s">
        <v>15247</v>
      </c>
      <c r="Q747">
        <f>MATCH(A747,summary!A:A,0)</f>
        <v>648</v>
      </c>
    </row>
    <row r="748" spans="1:17" x14ac:dyDescent="0.2">
      <c r="A748" s="32" t="s">
        <v>15248</v>
      </c>
      <c r="B748" s="32" t="s">
        <v>4530</v>
      </c>
      <c r="D748" s="33">
        <v>168</v>
      </c>
      <c r="E748" s="33">
        <v>2310</v>
      </c>
      <c r="F748" s="33">
        <v>420</v>
      </c>
      <c r="G748" s="33">
        <v>1890</v>
      </c>
      <c r="H748" s="33">
        <v>0</v>
      </c>
      <c r="I748" s="33">
        <v>220</v>
      </c>
      <c r="J748" s="33">
        <v>4410</v>
      </c>
      <c r="K748" s="32" t="s">
        <v>15105</v>
      </c>
      <c r="L748" s="32" t="s">
        <v>15233</v>
      </c>
      <c r="M748" t="str">
        <f>IF(AND(LEFT(O748,9)="benchmark",LEFT(O748,18)&lt;&gt;"benchmark_suitable"),1,"")</f>
        <v/>
      </c>
      <c r="N748">
        <f t="shared" si="7"/>
        <v>1</v>
      </c>
      <c r="O748" s="32" t="s">
        <v>15249</v>
      </c>
      <c r="Q748">
        <f>MATCH(A748,summary!A:A,0)</f>
        <v>649</v>
      </c>
    </row>
    <row r="749" spans="1:17" x14ac:dyDescent="0.2">
      <c r="A749" s="32" t="s">
        <v>15250</v>
      </c>
      <c r="B749" s="32" t="s">
        <v>4531</v>
      </c>
      <c r="D749" s="33">
        <v>159</v>
      </c>
      <c r="E749" s="33">
        <v>2090</v>
      </c>
      <c r="F749" s="33">
        <v>190</v>
      </c>
      <c r="G749" s="33">
        <v>1900</v>
      </c>
      <c r="H749" s="33">
        <v>0</v>
      </c>
      <c r="I749" s="33">
        <v>200</v>
      </c>
      <c r="J749" s="33">
        <v>3990</v>
      </c>
      <c r="K749" s="32" t="s">
        <v>15105</v>
      </c>
      <c r="L749" s="32" t="s">
        <v>15233</v>
      </c>
      <c r="M749" t="str">
        <f>IF(AND(LEFT(O749,9)="benchmark",LEFT(O749,18)&lt;&gt;"benchmark_suitable"),1,"")</f>
        <v/>
      </c>
      <c r="N749" t="str">
        <f t="shared" si="7"/>
        <v/>
      </c>
      <c r="O749" s="32" t="s">
        <v>15251</v>
      </c>
      <c r="Q749">
        <f>MATCH(A749,summary!A:A,0)</f>
        <v>650</v>
      </c>
    </row>
    <row r="750" spans="1:17" x14ac:dyDescent="0.2">
      <c r="A750" s="32" t="s">
        <v>4432</v>
      </c>
      <c r="B750" s="32" t="s">
        <v>4530</v>
      </c>
      <c r="D750" s="32">
        <v>-34.700000000000003</v>
      </c>
      <c r="E750" s="33">
        <v>37461</v>
      </c>
      <c r="F750" s="33">
        <v>37461</v>
      </c>
      <c r="G750" s="33">
        <v>0</v>
      </c>
      <c r="H750" s="33">
        <v>0</v>
      </c>
      <c r="I750" s="33">
        <v>146493</v>
      </c>
      <c r="J750" s="33">
        <v>793605</v>
      </c>
      <c r="K750" s="32" t="s">
        <v>15101</v>
      </c>
      <c r="L750" s="32" t="s">
        <v>15252</v>
      </c>
      <c r="M750">
        <f>IF(AND(LEFT(O750,9)="benchmark",LEFT(O750,18)&lt;&gt;"benchmark_suitable"),1,"")</f>
        <v>1</v>
      </c>
      <c r="N750">
        <f t="shared" si="7"/>
        <v>1</v>
      </c>
      <c r="O750" s="32" t="s">
        <v>15253</v>
      </c>
      <c r="Q750">
        <f>MATCH(A750,summary!A:A,0)</f>
        <v>651</v>
      </c>
    </row>
    <row r="751" spans="1:17" x14ac:dyDescent="0.2">
      <c r="A751" s="32" t="s">
        <v>15254</v>
      </c>
      <c r="B751" s="32" t="s">
        <v>4530</v>
      </c>
      <c r="D751" s="33">
        <v>0</v>
      </c>
      <c r="E751" s="33">
        <v>57196</v>
      </c>
      <c r="F751" s="33">
        <v>34272</v>
      </c>
      <c r="G751" s="33">
        <v>22924</v>
      </c>
      <c r="H751" s="33">
        <v>0</v>
      </c>
      <c r="I751" s="33">
        <v>44206</v>
      </c>
      <c r="J751" s="33">
        <v>157180</v>
      </c>
      <c r="K751" s="32" t="s">
        <v>15105</v>
      </c>
      <c r="L751" s="32" t="s">
        <v>15141</v>
      </c>
      <c r="M751" t="str">
        <f>IF(AND(LEFT(O751,9)="benchmark",LEFT(O751,18)&lt;&gt;"benchmark_suitable"),1,"")</f>
        <v/>
      </c>
      <c r="N751" t="str">
        <f t="shared" si="7"/>
        <v/>
      </c>
      <c r="O751" s="32" t="s">
        <v>15255</v>
      </c>
      <c r="Q751">
        <f>MATCH(A751,summary!A:A,0)</f>
        <v>652</v>
      </c>
    </row>
    <row r="752" spans="1:17" x14ac:dyDescent="0.2">
      <c r="A752" s="32" t="s">
        <v>15256</v>
      </c>
      <c r="B752" s="32" t="s">
        <v>4530</v>
      </c>
      <c r="D752" s="33">
        <v>2295</v>
      </c>
      <c r="E752" s="33">
        <v>8112</v>
      </c>
      <c r="F752" s="33">
        <v>7512</v>
      </c>
      <c r="G752" s="33">
        <v>0</v>
      </c>
      <c r="H752" s="33">
        <v>600</v>
      </c>
      <c r="I752" s="33">
        <v>17220</v>
      </c>
      <c r="J752" s="33">
        <v>92976</v>
      </c>
      <c r="K752" s="32" t="s">
        <v>15105</v>
      </c>
      <c r="L752" s="32" t="s">
        <v>15191</v>
      </c>
      <c r="M752" t="str">
        <f>IF(AND(LEFT(O752,9)="benchmark",LEFT(O752,18)&lt;&gt;"benchmark_suitable"),1,"")</f>
        <v/>
      </c>
      <c r="N752">
        <f t="shared" si="7"/>
        <v>1</v>
      </c>
      <c r="O752" s="32" t="s">
        <v>15257</v>
      </c>
      <c r="Q752">
        <f>MATCH(A752,summary!A:A,0)</f>
        <v>653</v>
      </c>
    </row>
    <row r="753" spans="1:17" x14ac:dyDescent="0.2">
      <c r="A753" s="32" t="s">
        <v>15258</v>
      </c>
      <c r="B753" s="32" t="s">
        <v>4530</v>
      </c>
      <c r="D753" s="32">
        <v>15465800.720000001</v>
      </c>
      <c r="E753" s="33">
        <v>4870</v>
      </c>
      <c r="F753" s="33">
        <v>525</v>
      </c>
      <c r="G753" s="33">
        <v>4345</v>
      </c>
      <c r="H753" s="33">
        <v>0</v>
      </c>
      <c r="I753" s="33">
        <v>995</v>
      </c>
      <c r="J753" s="33">
        <v>13880</v>
      </c>
      <c r="K753" s="32" t="s">
        <v>15105</v>
      </c>
      <c r="L753" s="32" t="s">
        <v>15083</v>
      </c>
      <c r="M753" t="str">
        <f>IF(AND(LEFT(O753,9)="benchmark",LEFT(O753,18)&lt;&gt;"benchmark_suitable"),1,"")</f>
        <v/>
      </c>
      <c r="N753" t="str">
        <f t="shared" si="7"/>
        <v/>
      </c>
      <c r="O753" s="32" t="s">
        <v>15259</v>
      </c>
      <c r="Q753">
        <f>MATCH(A753,summary!A:A,0)</f>
        <v>654</v>
      </c>
    </row>
    <row r="754" spans="1:17" x14ac:dyDescent="0.2">
      <c r="A754" s="32" t="s">
        <v>15260</v>
      </c>
      <c r="B754" s="32" t="s">
        <v>14315</v>
      </c>
      <c r="D754" s="32" t="s">
        <v>15262</v>
      </c>
      <c r="E754" s="33">
        <v>22924</v>
      </c>
      <c r="F754" s="33">
        <v>0</v>
      </c>
      <c r="G754" s="33">
        <v>22924</v>
      </c>
      <c r="H754" s="33">
        <v>0</v>
      </c>
      <c r="I754" s="33">
        <v>21280</v>
      </c>
      <c r="J754" s="33">
        <v>65712</v>
      </c>
      <c r="K754" s="32" t="s">
        <v>15105</v>
      </c>
      <c r="L754" s="32" t="s">
        <v>15261</v>
      </c>
      <c r="M754" t="str">
        <f>IF(AND(LEFT(O754,9)="benchmark",LEFT(O754,18)&lt;&gt;"benchmark_suitable"),1,"")</f>
        <v/>
      </c>
      <c r="N754" t="str">
        <f t="shared" si="7"/>
        <v/>
      </c>
      <c r="O754" s="32" t="s">
        <v>14431</v>
      </c>
      <c r="Q754">
        <f>MATCH(A754,summary!A:A,0)</f>
        <v>655</v>
      </c>
    </row>
    <row r="755" spans="1:17" x14ac:dyDescent="0.2">
      <c r="A755" s="32" t="s">
        <v>15263</v>
      </c>
      <c r="B755" s="32" t="s">
        <v>14315</v>
      </c>
      <c r="D755" s="32" t="s">
        <v>14584</v>
      </c>
      <c r="E755" s="33">
        <v>4003</v>
      </c>
      <c r="F755" s="33">
        <v>3913</v>
      </c>
      <c r="G755" s="33">
        <v>90</v>
      </c>
      <c r="H755" s="33">
        <v>0</v>
      </c>
      <c r="I755" s="33">
        <v>10510</v>
      </c>
      <c r="J755" s="33">
        <v>39146</v>
      </c>
      <c r="K755" s="32" t="s">
        <v>15105</v>
      </c>
      <c r="L755" s="32" t="s">
        <v>15141</v>
      </c>
      <c r="M755" t="str">
        <f>IF(AND(LEFT(O755,9)="benchmark",LEFT(O755,18)&lt;&gt;"benchmark_suitable"),1,"")</f>
        <v/>
      </c>
      <c r="N755" t="str">
        <f t="shared" si="7"/>
        <v/>
      </c>
      <c r="O755" s="32" t="s">
        <v>15264</v>
      </c>
      <c r="Q755">
        <f>MATCH(A755,summary!A:A,0)</f>
        <v>656</v>
      </c>
    </row>
    <row r="756" spans="1:17" x14ac:dyDescent="0.2">
      <c r="A756" s="32" t="s">
        <v>15265</v>
      </c>
      <c r="B756" s="32" t="s">
        <v>4530</v>
      </c>
      <c r="D756" s="33">
        <v>37</v>
      </c>
      <c r="E756" s="33">
        <v>430</v>
      </c>
      <c r="F756" s="33">
        <v>85</v>
      </c>
      <c r="G756" s="33">
        <v>0</v>
      </c>
      <c r="H756" s="33">
        <v>345</v>
      </c>
      <c r="I756" s="33">
        <v>335</v>
      </c>
      <c r="J756" s="33">
        <v>1023</v>
      </c>
      <c r="K756" s="32" t="s">
        <v>15105</v>
      </c>
      <c r="L756" s="32" t="s">
        <v>15266</v>
      </c>
      <c r="M756" t="str">
        <f>IF(AND(LEFT(O756,9)="benchmark",LEFT(O756,18)&lt;&gt;"benchmark_suitable"),1,"")</f>
        <v/>
      </c>
      <c r="N756" t="str">
        <f t="shared" si="7"/>
        <v/>
      </c>
      <c r="O756" s="32" t="s">
        <v>15267</v>
      </c>
      <c r="Q756">
        <f>MATCH(A756,summary!A:A,0)</f>
        <v>657</v>
      </c>
    </row>
    <row r="757" spans="1:17" x14ac:dyDescent="0.2">
      <c r="A757" s="32" t="s">
        <v>15268</v>
      </c>
      <c r="B757" s="32" t="s">
        <v>4530</v>
      </c>
      <c r="D757" s="33">
        <v>49</v>
      </c>
      <c r="E757" s="33">
        <v>805</v>
      </c>
      <c r="F757" s="33">
        <v>76</v>
      </c>
      <c r="G757" s="33">
        <v>0</v>
      </c>
      <c r="H757" s="33">
        <v>729</v>
      </c>
      <c r="I757" s="33">
        <v>709</v>
      </c>
      <c r="J757" s="33">
        <v>1999</v>
      </c>
      <c r="K757" s="32" t="s">
        <v>15105</v>
      </c>
      <c r="L757" s="32" t="s">
        <v>15266</v>
      </c>
      <c r="M757" t="str">
        <f>IF(AND(LEFT(O757,9)="benchmark",LEFT(O757,18)&lt;&gt;"benchmark_suitable"),1,"")</f>
        <v/>
      </c>
      <c r="N757" t="str">
        <f t="shared" si="7"/>
        <v/>
      </c>
      <c r="O757" s="32" t="s">
        <v>15267</v>
      </c>
      <c r="Q757">
        <f>MATCH(A757,summary!A:A,0)</f>
        <v>658</v>
      </c>
    </row>
    <row r="758" spans="1:17" x14ac:dyDescent="0.2">
      <c r="A758" s="32" t="s">
        <v>15269</v>
      </c>
      <c r="B758" s="32" t="s">
        <v>4530</v>
      </c>
      <c r="D758" s="32">
        <v>147.99999990000001</v>
      </c>
      <c r="E758" s="33">
        <v>844</v>
      </c>
      <c r="F758" s="33">
        <v>77</v>
      </c>
      <c r="G758" s="33">
        <v>0</v>
      </c>
      <c r="H758" s="33">
        <v>767</v>
      </c>
      <c r="I758" s="33">
        <v>747</v>
      </c>
      <c r="J758" s="33">
        <v>2130</v>
      </c>
      <c r="K758" s="32" t="s">
        <v>15105</v>
      </c>
      <c r="L758" s="32" t="s">
        <v>15266</v>
      </c>
      <c r="M758" t="str">
        <f>IF(AND(LEFT(O758,9)="benchmark",LEFT(O758,18)&lt;&gt;"benchmark_suitable"),1,"")</f>
        <v/>
      </c>
      <c r="N758" t="str">
        <f t="shared" si="7"/>
        <v/>
      </c>
      <c r="O758" s="32" t="s">
        <v>15267</v>
      </c>
      <c r="Q758">
        <f>MATCH(A758,summary!A:A,0)</f>
        <v>659</v>
      </c>
    </row>
    <row r="759" spans="1:17" x14ac:dyDescent="0.2">
      <c r="A759" s="32" t="s">
        <v>15270</v>
      </c>
      <c r="B759" s="32" t="s">
        <v>4530</v>
      </c>
      <c r="D759" s="33">
        <v>107</v>
      </c>
      <c r="E759" s="33">
        <v>472</v>
      </c>
      <c r="F759" s="33">
        <v>85</v>
      </c>
      <c r="G759" s="33">
        <v>0</v>
      </c>
      <c r="H759" s="33">
        <v>387</v>
      </c>
      <c r="I759" s="33">
        <v>377</v>
      </c>
      <c r="J759" s="33">
        <v>1145</v>
      </c>
      <c r="K759" s="32" t="s">
        <v>15105</v>
      </c>
      <c r="L759" s="32" t="s">
        <v>15266</v>
      </c>
      <c r="M759" t="str">
        <f>IF(AND(LEFT(O759,9)="benchmark",LEFT(O759,18)&lt;&gt;"benchmark_suitable"),1,"")</f>
        <v/>
      </c>
      <c r="N759" t="str">
        <f t="shared" si="7"/>
        <v/>
      </c>
      <c r="O759" s="32" t="s">
        <v>15267</v>
      </c>
      <c r="Q759">
        <f>MATCH(A759,summary!A:A,0)</f>
        <v>660</v>
      </c>
    </row>
    <row r="760" spans="1:17" x14ac:dyDescent="0.2">
      <c r="A760" s="32" t="s">
        <v>15271</v>
      </c>
      <c r="B760" s="32" t="s">
        <v>4530</v>
      </c>
      <c r="D760" s="33">
        <v>119</v>
      </c>
      <c r="E760" s="33">
        <v>421</v>
      </c>
      <c r="F760" s="33">
        <v>88</v>
      </c>
      <c r="G760" s="33">
        <v>0</v>
      </c>
      <c r="H760" s="33">
        <v>333</v>
      </c>
      <c r="I760" s="33">
        <v>323</v>
      </c>
      <c r="J760" s="33">
        <v>1014</v>
      </c>
      <c r="K760" s="32" t="s">
        <v>15105</v>
      </c>
      <c r="L760" s="32" t="s">
        <v>15266</v>
      </c>
      <c r="M760" t="str">
        <f>IF(AND(LEFT(O760,9)="benchmark",LEFT(O760,18)&lt;&gt;"benchmark_suitable"),1,"")</f>
        <v/>
      </c>
      <c r="N760" t="str">
        <f t="shared" ref="N760:N823" si="8">IF(NOT(ISERROR(FIND("benchmark_suitable",O760))),1,"")</f>
        <v/>
      </c>
      <c r="O760" s="32" t="s">
        <v>15267</v>
      </c>
      <c r="Q760">
        <f>MATCH(A760,summary!A:A,0)</f>
        <v>661</v>
      </c>
    </row>
    <row r="761" spans="1:17" x14ac:dyDescent="0.2">
      <c r="A761" s="32" t="s">
        <v>15272</v>
      </c>
      <c r="B761" s="32" t="s">
        <v>14315</v>
      </c>
      <c r="D761" s="32" t="s">
        <v>15273</v>
      </c>
      <c r="E761" s="33">
        <v>205141</v>
      </c>
      <c r="F761" s="33">
        <v>153520</v>
      </c>
      <c r="G761" s="33">
        <v>0</v>
      </c>
      <c r="H761" s="33">
        <v>51621</v>
      </c>
      <c r="I761" s="33">
        <v>449690</v>
      </c>
      <c r="J761" s="33">
        <v>1301130</v>
      </c>
      <c r="K761" s="32" t="s">
        <v>15101</v>
      </c>
      <c r="L761" s="32" t="s">
        <v>15126</v>
      </c>
      <c r="M761" t="str">
        <f>IF(AND(LEFT(O761,9)="benchmark",LEFT(O761,18)&lt;&gt;"benchmark_suitable"),1,"")</f>
        <v/>
      </c>
      <c r="N761" t="str">
        <f t="shared" si="8"/>
        <v/>
      </c>
      <c r="O761" s="32" t="s">
        <v>15274</v>
      </c>
      <c r="Q761">
        <f>MATCH(A761,summary!A:A,0)</f>
        <v>662</v>
      </c>
    </row>
    <row r="762" spans="1:17" x14ac:dyDescent="0.2">
      <c r="A762" s="32" t="s">
        <v>4433</v>
      </c>
      <c r="B762" s="32" t="s">
        <v>4530</v>
      </c>
      <c r="D762" s="34">
        <v>988585.62</v>
      </c>
      <c r="E762" s="33">
        <v>1462</v>
      </c>
      <c r="F762" s="33">
        <v>535</v>
      </c>
      <c r="G762" s="33">
        <v>0</v>
      </c>
      <c r="H762" s="33">
        <v>927</v>
      </c>
      <c r="I762" s="33">
        <v>1655</v>
      </c>
      <c r="J762" s="33">
        <v>5158</v>
      </c>
      <c r="K762" s="32" t="s">
        <v>15105</v>
      </c>
      <c r="L762" s="32" t="s">
        <v>15238</v>
      </c>
      <c r="M762">
        <f>IF(AND(LEFT(O762,9)="benchmark",LEFT(O762,18)&lt;&gt;"benchmark_suitable"),1,"")</f>
        <v>1</v>
      </c>
      <c r="N762">
        <f t="shared" si="8"/>
        <v>1</v>
      </c>
      <c r="O762" s="32" t="s">
        <v>15275</v>
      </c>
      <c r="Q762">
        <f>MATCH(A762,summary!A:A,0)</f>
        <v>663</v>
      </c>
    </row>
    <row r="763" spans="1:17" x14ac:dyDescent="0.2">
      <c r="A763" s="32" t="s">
        <v>15276</v>
      </c>
      <c r="B763" s="32" t="s">
        <v>4531</v>
      </c>
      <c r="D763" s="32" t="s">
        <v>4356</v>
      </c>
      <c r="E763" s="33">
        <v>15755</v>
      </c>
      <c r="F763" s="33">
        <v>755</v>
      </c>
      <c r="G763" s="33">
        <v>0</v>
      </c>
      <c r="H763" s="33">
        <v>15000</v>
      </c>
      <c r="I763" s="33">
        <v>15960</v>
      </c>
      <c r="J763" s="33">
        <v>112497</v>
      </c>
      <c r="K763" s="32" t="s">
        <v>15101</v>
      </c>
      <c r="L763" s="32" t="s">
        <v>15063</v>
      </c>
      <c r="M763" t="str">
        <f>IF(AND(LEFT(O763,9)="benchmark",LEFT(O763,18)&lt;&gt;"benchmark_suitable"),1,"")</f>
        <v/>
      </c>
      <c r="N763" t="str">
        <f t="shared" si="8"/>
        <v/>
      </c>
      <c r="O763" s="32" t="s">
        <v>15277</v>
      </c>
      <c r="Q763">
        <f>MATCH(A763,summary!A:A,0)</f>
        <v>664</v>
      </c>
    </row>
    <row r="764" spans="1:17" x14ac:dyDescent="0.2">
      <c r="A764" s="32" t="s">
        <v>15278</v>
      </c>
      <c r="B764" s="32" t="s">
        <v>14315</v>
      </c>
      <c r="D764" s="32" t="s">
        <v>15280</v>
      </c>
      <c r="E764" s="33">
        <v>4376</v>
      </c>
      <c r="F764" s="33">
        <v>4375</v>
      </c>
      <c r="G764" s="33">
        <v>0</v>
      </c>
      <c r="H764" s="33">
        <v>1</v>
      </c>
      <c r="I764" s="33">
        <v>761450</v>
      </c>
      <c r="J764" s="33">
        <v>2292500</v>
      </c>
      <c r="K764" s="32" t="s">
        <v>15105</v>
      </c>
      <c r="L764" s="32" t="s">
        <v>15279</v>
      </c>
      <c r="M764" t="str">
        <f>IF(AND(LEFT(O764,9)="benchmark",LEFT(O764,18)&lt;&gt;"benchmark_suitable"),1,"")</f>
        <v/>
      </c>
      <c r="N764" t="str">
        <f t="shared" si="8"/>
        <v/>
      </c>
      <c r="O764" s="32" t="s">
        <v>15281</v>
      </c>
      <c r="Q764">
        <f>MATCH(A764,summary!A:A,0)</f>
        <v>665</v>
      </c>
    </row>
    <row r="765" spans="1:17" x14ac:dyDescent="0.2">
      <c r="A765" s="32" t="s">
        <v>15282</v>
      </c>
      <c r="B765" s="32" t="s">
        <v>4530</v>
      </c>
      <c r="D765" s="34">
        <v>100001768.08</v>
      </c>
      <c r="E765" s="33">
        <v>13198</v>
      </c>
      <c r="F765" s="33">
        <v>6021</v>
      </c>
      <c r="G765" s="33">
        <v>6056</v>
      </c>
      <c r="H765" s="33">
        <v>1121</v>
      </c>
      <c r="I765" s="33">
        <v>13198</v>
      </c>
      <c r="J765" s="33">
        <v>77547</v>
      </c>
      <c r="K765" s="32" t="s">
        <v>15105</v>
      </c>
      <c r="L765" s="32" t="s">
        <v>15126</v>
      </c>
      <c r="M765" t="str">
        <f>IF(AND(LEFT(O765,9)="benchmark",LEFT(O765,18)&lt;&gt;"benchmark_suitable"),1,"")</f>
        <v/>
      </c>
      <c r="N765" t="str">
        <f t="shared" si="8"/>
        <v/>
      </c>
      <c r="O765" s="32" t="s">
        <v>15283</v>
      </c>
      <c r="Q765">
        <f>MATCH(A765,summary!A:A,0)</f>
        <v>666</v>
      </c>
    </row>
    <row r="766" spans="1:17" x14ac:dyDescent="0.2">
      <c r="A766" s="32" t="s">
        <v>15284</v>
      </c>
      <c r="B766" s="32" t="s">
        <v>4530</v>
      </c>
      <c r="D766" s="32" t="s">
        <v>15206</v>
      </c>
      <c r="E766" s="33">
        <v>13640</v>
      </c>
      <c r="F766" s="33">
        <v>8948</v>
      </c>
      <c r="G766" s="33">
        <v>4102</v>
      </c>
      <c r="H766" s="33">
        <v>590</v>
      </c>
      <c r="I766" s="33">
        <v>16064</v>
      </c>
      <c r="J766" s="33">
        <v>54282</v>
      </c>
      <c r="K766" s="32" t="s">
        <v>15105</v>
      </c>
      <c r="L766" s="32" t="s">
        <v>15285</v>
      </c>
      <c r="M766" t="str">
        <f>IF(AND(LEFT(O766,9)="benchmark",LEFT(O766,18)&lt;&gt;"benchmark_suitable"),1,"")</f>
        <v/>
      </c>
      <c r="N766" t="str">
        <f t="shared" si="8"/>
        <v/>
      </c>
      <c r="O766" s="32" t="s">
        <v>15286</v>
      </c>
      <c r="Q766">
        <f>MATCH(A766,summary!A:A,0)</f>
        <v>667</v>
      </c>
    </row>
    <row r="767" spans="1:17" x14ac:dyDescent="0.2">
      <c r="A767" s="32" t="s">
        <v>4434</v>
      </c>
      <c r="B767" s="32" t="s">
        <v>4531</v>
      </c>
      <c r="D767" s="32">
        <v>-13172.2</v>
      </c>
      <c r="E767" s="33">
        <v>14870</v>
      </c>
      <c r="F767" s="33">
        <v>9755</v>
      </c>
      <c r="G767" s="33">
        <v>4455</v>
      </c>
      <c r="H767" s="33">
        <v>660</v>
      </c>
      <c r="I767" s="33">
        <v>17656</v>
      </c>
      <c r="J767" s="33">
        <v>59292</v>
      </c>
      <c r="K767" s="32" t="s">
        <v>15105</v>
      </c>
      <c r="L767" s="32" t="s">
        <v>15285</v>
      </c>
      <c r="M767">
        <f>IF(AND(LEFT(O767,9)="benchmark",LEFT(O767,18)&lt;&gt;"benchmark_suitable"),1,"")</f>
        <v>1</v>
      </c>
      <c r="N767">
        <f t="shared" si="8"/>
        <v>1</v>
      </c>
      <c r="O767" s="32" t="s">
        <v>15287</v>
      </c>
      <c r="Q767">
        <f>MATCH(A767,summary!A:A,0)</f>
        <v>668</v>
      </c>
    </row>
    <row r="768" spans="1:17" x14ac:dyDescent="0.2">
      <c r="A768" s="32" t="s">
        <v>15288</v>
      </c>
      <c r="B768" s="32" t="s">
        <v>4530</v>
      </c>
      <c r="D768" s="34">
        <v>2270.85</v>
      </c>
      <c r="E768" s="33">
        <v>4722</v>
      </c>
      <c r="F768" s="33">
        <v>144</v>
      </c>
      <c r="G768" s="33">
        <v>0</v>
      </c>
      <c r="H768" s="33">
        <v>4578</v>
      </c>
      <c r="I768" s="33">
        <v>4758</v>
      </c>
      <c r="J768" s="33">
        <v>12912</v>
      </c>
      <c r="K768" s="32" t="s">
        <v>15105</v>
      </c>
      <c r="L768" s="32" t="s">
        <v>15077</v>
      </c>
      <c r="M768" t="str">
        <f>IF(AND(LEFT(O768,9)="benchmark",LEFT(O768,18)&lt;&gt;"benchmark_suitable"),1,"")</f>
        <v/>
      </c>
      <c r="N768">
        <f t="shared" si="8"/>
        <v>1</v>
      </c>
      <c r="O768" s="32" t="s">
        <v>15289</v>
      </c>
      <c r="Q768">
        <f>MATCH(A768,summary!A:A,0)</f>
        <v>669</v>
      </c>
    </row>
    <row r="769" spans="1:17" x14ac:dyDescent="0.2">
      <c r="A769" s="32" t="s">
        <v>15290</v>
      </c>
      <c r="B769" s="32" t="s">
        <v>4530</v>
      </c>
      <c r="D769" s="33">
        <v>688995225</v>
      </c>
      <c r="E769" s="33">
        <v>4775</v>
      </c>
      <c r="F769" s="33">
        <v>560</v>
      </c>
      <c r="G769" s="33">
        <v>4080</v>
      </c>
      <c r="H769" s="33">
        <v>135</v>
      </c>
      <c r="I769" s="33">
        <v>1140</v>
      </c>
      <c r="J769" s="33">
        <v>15180</v>
      </c>
      <c r="K769" s="32" t="s">
        <v>15105</v>
      </c>
      <c r="L769" s="32" t="s">
        <v>15053</v>
      </c>
      <c r="M769" t="str">
        <f>IF(AND(LEFT(O769,9)="benchmark",LEFT(O769,18)&lt;&gt;"benchmark_suitable"),1,"")</f>
        <v/>
      </c>
      <c r="N769" t="str">
        <f t="shared" si="8"/>
        <v/>
      </c>
      <c r="O769" s="32" t="s">
        <v>15291</v>
      </c>
      <c r="Q769">
        <f>MATCH(A769,summary!A:A,0)</f>
        <v>670</v>
      </c>
    </row>
    <row r="770" spans="1:17" x14ac:dyDescent="0.2">
      <c r="A770" s="32" t="s">
        <v>15292</v>
      </c>
      <c r="B770" s="32" t="s">
        <v>4530</v>
      </c>
      <c r="D770" s="34">
        <v>3274.81</v>
      </c>
      <c r="E770" s="33">
        <v>3128</v>
      </c>
      <c r="F770" s="33">
        <v>320</v>
      </c>
      <c r="G770" s="33">
        <v>0</v>
      </c>
      <c r="H770" s="33">
        <v>2808</v>
      </c>
      <c r="I770" s="33">
        <v>3184</v>
      </c>
      <c r="J770" s="33">
        <v>10640</v>
      </c>
      <c r="K770" s="32" t="s">
        <v>15105</v>
      </c>
      <c r="L770" s="32" t="s">
        <v>15077</v>
      </c>
      <c r="M770" t="str">
        <f>IF(AND(LEFT(O770,9)="benchmark",LEFT(O770,18)&lt;&gt;"benchmark_suitable"),1,"")</f>
        <v/>
      </c>
      <c r="N770">
        <f t="shared" si="8"/>
        <v>1</v>
      </c>
      <c r="O770" s="32" t="s">
        <v>15293</v>
      </c>
      <c r="Q770">
        <f>MATCH(A770,summary!A:A,0)</f>
        <v>671</v>
      </c>
    </row>
    <row r="771" spans="1:17" x14ac:dyDescent="0.2">
      <c r="A771" s="32" t="s">
        <v>15294</v>
      </c>
      <c r="B771" s="32" t="s">
        <v>4530</v>
      </c>
      <c r="D771" s="32" t="s">
        <v>15206</v>
      </c>
      <c r="E771" s="33">
        <v>62251</v>
      </c>
      <c r="F771" s="33">
        <v>40081</v>
      </c>
      <c r="G771" s="33">
        <v>19636</v>
      </c>
      <c r="H771" s="33">
        <v>2534</v>
      </c>
      <c r="I771" s="33">
        <v>76477</v>
      </c>
      <c r="J771" s="33">
        <v>251299</v>
      </c>
      <c r="K771" s="32" t="s">
        <v>15105</v>
      </c>
      <c r="L771" s="32" t="s">
        <v>15295</v>
      </c>
      <c r="M771" t="str">
        <f>IF(AND(LEFT(O771,9)="benchmark",LEFT(O771,18)&lt;&gt;"benchmark_suitable"),1,"")</f>
        <v/>
      </c>
      <c r="N771" t="str">
        <f t="shared" si="8"/>
        <v/>
      </c>
      <c r="O771" s="32" t="s">
        <v>15296</v>
      </c>
      <c r="Q771">
        <f>MATCH(A771,summary!A:A,0)</f>
        <v>672</v>
      </c>
    </row>
    <row r="772" spans="1:17" x14ac:dyDescent="0.2">
      <c r="A772" s="32" t="s">
        <v>15297</v>
      </c>
      <c r="B772" s="32" t="s">
        <v>14315</v>
      </c>
      <c r="D772" s="32" t="s">
        <v>15298</v>
      </c>
      <c r="E772" s="33">
        <v>7880</v>
      </c>
      <c r="F772" s="33">
        <v>7870</v>
      </c>
      <c r="G772" s="33">
        <v>10</v>
      </c>
      <c r="H772" s="33">
        <v>0</v>
      </c>
      <c r="I772" s="33">
        <v>14920</v>
      </c>
      <c r="J772" s="33">
        <v>50438</v>
      </c>
      <c r="K772" s="32" t="s">
        <v>15101</v>
      </c>
      <c r="L772" s="32" t="s">
        <v>15093</v>
      </c>
      <c r="M772" t="str">
        <f>IF(AND(LEFT(O772,9)="benchmark",LEFT(O772,18)&lt;&gt;"benchmark_suitable"),1,"")</f>
        <v/>
      </c>
      <c r="N772" t="str">
        <f t="shared" si="8"/>
        <v/>
      </c>
      <c r="O772" s="32" t="s">
        <v>15299</v>
      </c>
      <c r="Q772">
        <f>MATCH(A772,summary!A:A,0)</f>
        <v>673</v>
      </c>
    </row>
    <row r="773" spans="1:17" x14ac:dyDescent="0.2">
      <c r="A773" s="32" t="s">
        <v>15300</v>
      </c>
      <c r="B773" s="32" t="s">
        <v>14315</v>
      </c>
      <c r="D773" s="32" t="s">
        <v>14584</v>
      </c>
      <c r="E773" s="33">
        <v>10300</v>
      </c>
      <c r="F773" s="33">
        <v>10200</v>
      </c>
      <c r="G773" s="33">
        <v>0</v>
      </c>
      <c r="H773" s="33">
        <v>100</v>
      </c>
      <c r="I773" s="33">
        <v>10320</v>
      </c>
      <c r="J773" s="33">
        <v>40568</v>
      </c>
      <c r="K773" s="32" t="s">
        <v>15105</v>
      </c>
      <c r="L773" s="32" t="s">
        <v>15069</v>
      </c>
      <c r="M773" t="str">
        <f>IF(AND(LEFT(O773,9)="benchmark",LEFT(O773,18)&lt;&gt;"benchmark_suitable"),1,"")</f>
        <v/>
      </c>
      <c r="N773" t="str">
        <f t="shared" si="8"/>
        <v/>
      </c>
      <c r="O773" s="32" t="s">
        <v>15301</v>
      </c>
      <c r="Q773">
        <f>MATCH(A773,summary!A:A,0)</f>
        <v>674</v>
      </c>
    </row>
    <row r="774" spans="1:17" x14ac:dyDescent="0.2">
      <c r="A774" s="32" t="s">
        <v>15302</v>
      </c>
      <c r="B774" s="32" t="s">
        <v>14315</v>
      </c>
      <c r="D774" s="32" t="s">
        <v>15303</v>
      </c>
      <c r="E774" s="33">
        <v>6135</v>
      </c>
      <c r="F774" s="33">
        <v>5955</v>
      </c>
      <c r="G774" s="33">
        <v>0</v>
      </c>
      <c r="H774" s="33">
        <v>180</v>
      </c>
      <c r="I774" s="33">
        <v>191504</v>
      </c>
      <c r="J774" s="33">
        <v>598115</v>
      </c>
      <c r="K774" s="32" t="s">
        <v>15101</v>
      </c>
      <c r="L774" s="32" t="s">
        <v>15182</v>
      </c>
      <c r="M774" t="str">
        <f>IF(AND(LEFT(O774,9)="benchmark",LEFT(O774,18)&lt;&gt;"benchmark_suitable"),1,"")</f>
        <v/>
      </c>
      <c r="N774" t="str">
        <f t="shared" si="8"/>
        <v/>
      </c>
      <c r="O774" s="32" t="s">
        <v>15304</v>
      </c>
      <c r="Q774">
        <f>MATCH(A774,summary!A:A,0)</f>
        <v>675</v>
      </c>
    </row>
    <row r="775" spans="1:17" x14ac:dyDescent="0.2">
      <c r="A775" s="32" t="s">
        <v>15305</v>
      </c>
      <c r="B775" s="32" t="s">
        <v>4530</v>
      </c>
      <c r="D775" s="32">
        <v>83.749999959999997</v>
      </c>
      <c r="E775" s="33">
        <v>7683</v>
      </c>
      <c r="F775" s="33">
        <v>7516</v>
      </c>
      <c r="G775" s="33">
        <v>167</v>
      </c>
      <c r="H775" s="33">
        <v>0</v>
      </c>
      <c r="I775" s="33">
        <v>9004</v>
      </c>
      <c r="J775" s="33">
        <v>30452</v>
      </c>
      <c r="K775" s="32" t="s">
        <v>15105</v>
      </c>
      <c r="L775" s="32" t="s">
        <v>15196</v>
      </c>
      <c r="M775" t="str">
        <f>IF(AND(LEFT(O775,9)="benchmark",LEFT(O775,18)&lt;&gt;"benchmark_suitable"),1,"")</f>
        <v/>
      </c>
      <c r="N775" t="str">
        <f t="shared" si="8"/>
        <v/>
      </c>
      <c r="O775" s="32" t="s">
        <v>15306</v>
      </c>
      <c r="Q775">
        <f>MATCH(A775,summary!A:A,0)</f>
        <v>676</v>
      </c>
    </row>
    <row r="776" spans="1:17" x14ac:dyDescent="0.2">
      <c r="A776" s="32" t="s">
        <v>15307</v>
      </c>
      <c r="B776" s="32" t="s">
        <v>4530</v>
      </c>
      <c r="D776" s="32" t="s">
        <v>15206</v>
      </c>
      <c r="E776" s="33">
        <v>48007</v>
      </c>
      <c r="F776" s="33">
        <v>31506</v>
      </c>
      <c r="G776" s="33">
        <v>15424</v>
      </c>
      <c r="H776" s="33">
        <v>1077</v>
      </c>
      <c r="I776" s="33">
        <v>59589</v>
      </c>
      <c r="J776" s="33">
        <v>199334</v>
      </c>
      <c r="K776" s="32" t="s">
        <v>15105</v>
      </c>
      <c r="L776" s="32" t="s">
        <v>15308</v>
      </c>
      <c r="M776" t="str">
        <f>IF(AND(LEFT(O776,9)="benchmark",LEFT(O776,18)&lt;&gt;"benchmark_suitable"),1,"")</f>
        <v/>
      </c>
      <c r="N776" t="str">
        <f t="shared" si="8"/>
        <v/>
      </c>
      <c r="O776" s="32" t="s">
        <v>15296</v>
      </c>
      <c r="Q776">
        <f>MATCH(A776,summary!A:A,0)</f>
        <v>677</v>
      </c>
    </row>
    <row r="777" spans="1:17" x14ac:dyDescent="0.2">
      <c r="A777" s="32" t="s">
        <v>15309</v>
      </c>
      <c r="B777" s="32" t="s">
        <v>4530</v>
      </c>
      <c r="D777" s="32">
        <v>135877.2243</v>
      </c>
      <c r="E777" s="33">
        <v>17233</v>
      </c>
      <c r="F777" s="33">
        <v>1856</v>
      </c>
      <c r="G777" s="33">
        <v>0</v>
      </c>
      <c r="H777" s="33">
        <v>15377</v>
      </c>
      <c r="I777" s="33">
        <v>5587</v>
      </c>
      <c r="J777" s="33">
        <v>125895</v>
      </c>
      <c r="K777" s="32" t="s">
        <v>15105</v>
      </c>
      <c r="L777" s="32" t="s">
        <v>15310</v>
      </c>
      <c r="M777" t="str">
        <f>IF(AND(LEFT(O777,9)="benchmark",LEFT(O777,18)&lt;&gt;"benchmark_suitable"),1,"")</f>
        <v/>
      </c>
      <c r="N777" t="str">
        <f t="shared" si="8"/>
        <v/>
      </c>
      <c r="O777" s="32" t="s">
        <v>14480</v>
      </c>
      <c r="Q777">
        <f>MATCH(A777,summary!A:A,0)</f>
        <v>678</v>
      </c>
    </row>
    <row r="778" spans="1:17" x14ac:dyDescent="0.2">
      <c r="A778" s="32" t="s">
        <v>15311</v>
      </c>
      <c r="B778" s="32" t="s">
        <v>4530</v>
      </c>
      <c r="D778" s="32">
        <v>317056.21039999998</v>
      </c>
      <c r="E778" s="33">
        <v>8827</v>
      </c>
      <c r="F778" s="33">
        <v>1382</v>
      </c>
      <c r="G778" s="33">
        <v>0</v>
      </c>
      <c r="H778" s="33">
        <v>7445</v>
      </c>
      <c r="I778" s="33">
        <v>4123</v>
      </c>
      <c r="J778" s="33">
        <v>55293</v>
      </c>
      <c r="K778" s="32" t="s">
        <v>15105</v>
      </c>
      <c r="L778" s="32" t="s">
        <v>15310</v>
      </c>
      <c r="M778" t="str">
        <f>IF(AND(LEFT(O778,9)="benchmark",LEFT(O778,18)&lt;&gt;"benchmark_suitable"),1,"")</f>
        <v/>
      </c>
      <c r="N778" t="str">
        <f t="shared" si="8"/>
        <v/>
      </c>
      <c r="O778" s="32" t="s">
        <v>14480</v>
      </c>
      <c r="Q778">
        <f>MATCH(A778,summary!A:A,0)</f>
        <v>679</v>
      </c>
    </row>
    <row r="779" spans="1:17" x14ac:dyDescent="0.2">
      <c r="A779" s="32" t="s">
        <v>15312</v>
      </c>
      <c r="B779" s="32" t="s">
        <v>4530</v>
      </c>
      <c r="D779" s="32" t="s">
        <v>15206</v>
      </c>
      <c r="E779" s="33">
        <v>48005</v>
      </c>
      <c r="F779" s="33">
        <v>31506</v>
      </c>
      <c r="G779" s="33">
        <v>15424</v>
      </c>
      <c r="H779" s="33">
        <v>1075</v>
      </c>
      <c r="I779" s="33">
        <v>59587</v>
      </c>
      <c r="J779" s="33">
        <v>199272</v>
      </c>
      <c r="K779" s="32" t="s">
        <v>15105</v>
      </c>
      <c r="L779" s="32" t="s">
        <v>15285</v>
      </c>
      <c r="M779" t="str">
        <f>IF(AND(LEFT(O779,9)="benchmark",LEFT(O779,18)&lt;&gt;"benchmark_suitable"),1,"")</f>
        <v/>
      </c>
      <c r="N779" t="str">
        <f t="shared" si="8"/>
        <v/>
      </c>
      <c r="O779" s="32" t="s">
        <v>15286</v>
      </c>
      <c r="Q779">
        <f>MATCH(A779,summary!A:A,0)</f>
        <v>680</v>
      </c>
    </row>
    <row r="780" spans="1:17" x14ac:dyDescent="0.2">
      <c r="A780" s="32" t="s">
        <v>15313</v>
      </c>
      <c r="B780" s="32" t="s">
        <v>4530</v>
      </c>
      <c r="D780" s="34">
        <v>5900905694.5900002</v>
      </c>
      <c r="E780" s="33">
        <v>4418</v>
      </c>
      <c r="F780" s="33">
        <v>1760</v>
      </c>
      <c r="G780" s="33">
        <v>154</v>
      </c>
      <c r="H780" s="33">
        <v>2504</v>
      </c>
      <c r="I780" s="33">
        <v>4317</v>
      </c>
      <c r="J780" s="33">
        <v>22430</v>
      </c>
      <c r="K780" s="32" t="s">
        <v>15105</v>
      </c>
      <c r="L780" s="32" t="s">
        <v>15238</v>
      </c>
      <c r="M780" t="str">
        <f>IF(AND(LEFT(O780,9)="benchmark",LEFT(O780,18)&lt;&gt;"benchmark_suitable"),1,"")</f>
        <v/>
      </c>
      <c r="N780" t="str">
        <f t="shared" si="8"/>
        <v/>
      </c>
      <c r="O780" s="32" t="s">
        <v>15314</v>
      </c>
      <c r="Q780">
        <f>MATCH(A780,summary!A:A,0)</f>
        <v>681</v>
      </c>
    </row>
    <row r="781" spans="1:17" x14ac:dyDescent="0.2">
      <c r="A781" s="32" t="s">
        <v>15315</v>
      </c>
      <c r="B781" s="32" t="s">
        <v>14315</v>
      </c>
      <c r="D781" s="32" t="s">
        <v>15317</v>
      </c>
      <c r="E781" s="33">
        <v>1689612</v>
      </c>
      <c r="F781" s="33">
        <v>75566</v>
      </c>
      <c r="G781" s="33">
        <v>0</v>
      </c>
      <c r="H781" s="33">
        <v>1614046</v>
      </c>
      <c r="I781" s="33">
        <v>4936372</v>
      </c>
      <c r="J781" s="33">
        <v>26433500</v>
      </c>
      <c r="K781" s="32" t="s">
        <v>15105</v>
      </c>
      <c r="L781" s="32" t="s">
        <v>15316</v>
      </c>
      <c r="M781" t="str">
        <f>IF(AND(LEFT(O781,9)="benchmark",LEFT(O781,18)&lt;&gt;"benchmark_suitable"),1,"")</f>
        <v/>
      </c>
      <c r="N781" t="str">
        <f t="shared" si="8"/>
        <v/>
      </c>
      <c r="O781" s="32" t="s">
        <v>15318</v>
      </c>
      <c r="Q781">
        <f>MATCH(A781,summary!A:A,0)</f>
        <v>682</v>
      </c>
    </row>
    <row r="782" spans="1:17" x14ac:dyDescent="0.2">
      <c r="A782" s="32" t="s">
        <v>4435</v>
      </c>
      <c r="B782" s="32" t="s">
        <v>14315</v>
      </c>
      <c r="D782" s="32" t="s">
        <v>15319</v>
      </c>
      <c r="E782" s="33">
        <v>150228</v>
      </c>
      <c r="F782" s="33">
        <v>3574</v>
      </c>
      <c r="G782" s="33">
        <v>0</v>
      </c>
      <c r="H782" s="33">
        <v>146654</v>
      </c>
      <c r="I782" s="33">
        <v>232387</v>
      </c>
      <c r="J782" s="33">
        <v>652974</v>
      </c>
      <c r="K782" s="32" t="s">
        <v>15105</v>
      </c>
      <c r="L782" s="32" t="s">
        <v>15261</v>
      </c>
      <c r="M782" t="str">
        <f>IF(AND(LEFT(O782,9)="benchmark",LEFT(O782,18)&lt;&gt;"benchmark_suitable"),1,"")</f>
        <v/>
      </c>
      <c r="N782" t="str">
        <f t="shared" si="8"/>
        <v/>
      </c>
      <c r="O782" s="32" t="s">
        <v>15320</v>
      </c>
      <c r="Q782">
        <f>MATCH(A782,summary!A:A,0)</f>
        <v>683</v>
      </c>
    </row>
    <row r="783" spans="1:17" x14ac:dyDescent="0.2">
      <c r="A783" s="32" t="s">
        <v>4436</v>
      </c>
      <c r="B783" s="32" t="s">
        <v>4531</v>
      </c>
      <c r="D783" s="34">
        <v>12941.74</v>
      </c>
      <c r="E783" s="33">
        <v>253</v>
      </c>
      <c r="F783" s="33">
        <v>50</v>
      </c>
      <c r="G783" s="33">
        <v>0</v>
      </c>
      <c r="H783" s="33">
        <v>203</v>
      </c>
      <c r="I783" s="33">
        <v>402</v>
      </c>
      <c r="J783" s="33">
        <v>1488</v>
      </c>
      <c r="K783" s="32" t="s">
        <v>15105</v>
      </c>
      <c r="L783" s="32" t="s">
        <v>15321</v>
      </c>
      <c r="M783">
        <f>IF(AND(LEFT(O783,9)="benchmark",LEFT(O783,18)&lt;&gt;"benchmark_suitable"),1,"")</f>
        <v>1</v>
      </c>
      <c r="N783">
        <f t="shared" si="8"/>
        <v>1</v>
      </c>
      <c r="O783" s="32" t="s">
        <v>14939</v>
      </c>
      <c r="Q783">
        <f>MATCH(A783,summary!A:A,0)</f>
        <v>684</v>
      </c>
    </row>
    <row r="784" spans="1:17" x14ac:dyDescent="0.2">
      <c r="A784" s="32" t="s">
        <v>15322</v>
      </c>
      <c r="B784" s="32" t="s">
        <v>4530</v>
      </c>
      <c r="D784" s="32">
        <v>50.030156529999999</v>
      </c>
      <c r="E784" s="33">
        <v>40938</v>
      </c>
      <c r="F784" s="33">
        <v>5226</v>
      </c>
      <c r="G784" s="33">
        <v>0</v>
      </c>
      <c r="H784" s="33">
        <v>35712</v>
      </c>
      <c r="I784" s="33">
        <v>111026</v>
      </c>
      <c r="J784" s="33">
        <v>547794</v>
      </c>
      <c r="K784" s="32" t="s">
        <v>15105</v>
      </c>
      <c r="L784" s="32" t="s">
        <v>15316</v>
      </c>
      <c r="M784" t="str">
        <f>IF(AND(LEFT(O784,9)="benchmark",LEFT(O784,18)&lt;&gt;"benchmark_suitable"),1,"")</f>
        <v/>
      </c>
      <c r="N784">
        <f t="shared" si="8"/>
        <v>1</v>
      </c>
      <c r="O784" s="32" t="s">
        <v>15323</v>
      </c>
      <c r="Q784">
        <f>MATCH(A784,summary!A:A,0)</f>
        <v>685</v>
      </c>
    </row>
    <row r="785" spans="1:17" x14ac:dyDescent="0.2">
      <c r="A785" s="32" t="s">
        <v>15324</v>
      </c>
      <c r="B785" s="32" t="s">
        <v>4530</v>
      </c>
      <c r="D785" s="32">
        <v>48.334467770000003</v>
      </c>
      <c r="E785" s="33">
        <v>27029</v>
      </c>
      <c r="F785" s="33">
        <v>4289</v>
      </c>
      <c r="G785" s="33">
        <v>0</v>
      </c>
      <c r="H785" s="33">
        <v>22740</v>
      </c>
      <c r="I785" s="33">
        <v>72104</v>
      </c>
      <c r="J785" s="33">
        <v>318169</v>
      </c>
      <c r="K785" s="32" t="s">
        <v>15105</v>
      </c>
      <c r="L785" s="32" t="s">
        <v>15316</v>
      </c>
      <c r="M785" t="str">
        <f>IF(AND(LEFT(O785,9)="benchmark",LEFT(O785,18)&lt;&gt;"benchmark_suitable"),1,"")</f>
        <v/>
      </c>
      <c r="N785">
        <f t="shared" si="8"/>
        <v>1</v>
      </c>
      <c r="O785" s="32" t="s">
        <v>15323</v>
      </c>
      <c r="Q785">
        <f>MATCH(A785,summary!A:A,0)</f>
        <v>686</v>
      </c>
    </row>
    <row r="786" spans="1:17" x14ac:dyDescent="0.2">
      <c r="A786" s="32" t="s">
        <v>15325</v>
      </c>
      <c r="B786" s="32" t="s">
        <v>4530</v>
      </c>
      <c r="D786" s="32">
        <v>422769.02250000002</v>
      </c>
      <c r="E786" s="33">
        <v>6489</v>
      </c>
      <c r="F786" s="33">
        <v>1312</v>
      </c>
      <c r="G786" s="33">
        <v>0</v>
      </c>
      <c r="H786" s="33">
        <v>5177</v>
      </c>
      <c r="I786" s="33">
        <v>3871</v>
      </c>
      <c r="J786" s="33">
        <v>35511</v>
      </c>
      <c r="K786" s="32" t="s">
        <v>15105</v>
      </c>
      <c r="L786" s="32" t="s">
        <v>15310</v>
      </c>
      <c r="M786" t="str">
        <f>IF(AND(LEFT(O786,9)="benchmark",LEFT(O786,18)&lt;&gt;"benchmark_suitable"),1,"")</f>
        <v/>
      </c>
      <c r="N786" t="str">
        <f t="shared" si="8"/>
        <v/>
      </c>
      <c r="O786" s="32" t="s">
        <v>14480</v>
      </c>
      <c r="Q786">
        <f>MATCH(A786,summary!A:A,0)</f>
        <v>687</v>
      </c>
    </row>
    <row r="787" spans="1:17" x14ac:dyDescent="0.2">
      <c r="A787" s="32" t="s">
        <v>15326</v>
      </c>
      <c r="B787" s="32" t="s">
        <v>4530</v>
      </c>
      <c r="D787" s="32">
        <v>607171.50309999997</v>
      </c>
      <c r="E787" s="33">
        <v>4673</v>
      </c>
      <c r="F787" s="33">
        <v>948</v>
      </c>
      <c r="G787" s="33">
        <v>0</v>
      </c>
      <c r="H787" s="33">
        <v>3725</v>
      </c>
      <c r="I787" s="33">
        <v>2784</v>
      </c>
      <c r="J787" s="33">
        <v>25384</v>
      </c>
      <c r="K787" s="32" t="s">
        <v>15105</v>
      </c>
      <c r="L787" s="32" t="s">
        <v>15310</v>
      </c>
      <c r="M787" t="str">
        <f>IF(AND(LEFT(O787,9)="benchmark",LEFT(O787,18)&lt;&gt;"benchmark_suitable"),1,"")</f>
        <v/>
      </c>
      <c r="N787" t="str">
        <f t="shared" si="8"/>
        <v/>
      </c>
      <c r="O787" s="32" t="s">
        <v>14480</v>
      </c>
      <c r="Q787">
        <f>MATCH(A787,summary!A:A,0)</f>
        <v>688</v>
      </c>
    </row>
    <row r="788" spans="1:17" x14ac:dyDescent="0.2">
      <c r="A788" s="32" t="s">
        <v>4437</v>
      </c>
      <c r="B788" s="32" t="s">
        <v>4530</v>
      </c>
      <c r="D788" s="32" t="s">
        <v>4356</v>
      </c>
      <c r="E788" s="33">
        <v>25870</v>
      </c>
      <c r="F788" s="33">
        <v>25870</v>
      </c>
      <c r="G788" s="33">
        <v>0</v>
      </c>
      <c r="H788" s="33">
        <v>0</v>
      </c>
      <c r="I788" s="33">
        <v>44662</v>
      </c>
      <c r="J788" s="33">
        <v>350350</v>
      </c>
      <c r="K788" s="32" t="s">
        <v>15101</v>
      </c>
      <c r="L788" s="32" t="s">
        <v>15150</v>
      </c>
      <c r="M788">
        <f>IF(AND(LEFT(O788,9)="benchmark",LEFT(O788,18)&lt;&gt;"benchmark_suitable"),1,"")</f>
        <v>1</v>
      </c>
      <c r="N788">
        <f t="shared" si="8"/>
        <v>1</v>
      </c>
      <c r="O788" s="32" t="s">
        <v>15327</v>
      </c>
      <c r="Q788">
        <f>MATCH(A788,summary!A:A,0)</f>
        <v>689</v>
      </c>
    </row>
    <row r="789" spans="1:17" x14ac:dyDescent="0.2">
      <c r="A789" s="32" t="s">
        <v>15328</v>
      </c>
      <c r="B789" s="32" t="s">
        <v>4531</v>
      </c>
      <c r="D789" s="33">
        <v>293</v>
      </c>
      <c r="E789" s="33">
        <v>31728</v>
      </c>
      <c r="F789" s="33">
        <v>480</v>
      </c>
      <c r="G789" s="33">
        <v>31248</v>
      </c>
      <c r="H789" s="33">
        <v>0</v>
      </c>
      <c r="I789" s="33">
        <v>85865</v>
      </c>
      <c r="J789" s="33">
        <v>270474</v>
      </c>
      <c r="K789" s="32" t="s">
        <v>15101</v>
      </c>
      <c r="L789" s="32" t="s">
        <v>15285</v>
      </c>
      <c r="M789" t="str">
        <f>IF(AND(LEFT(O789,9)="benchmark",LEFT(O789,18)&lt;&gt;"benchmark_suitable"),1,"")</f>
        <v/>
      </c>
      <c r="N789" t="str">
        <f t="shared" si="8"/>
        <v/>
      </c>
      <c r="O789" s="32" t="s">
        <v>15329</v>
      </c>
      <c r="Q789">
        <f>MATCH(A789,summary!A:A,0)</f>
        <v>690</v>
      </c>
    </row>
    <row r="790" spans="1:17" x14ac:dyDescent="0.2">
      <c r="A790" s="32" t="s">
        <v>15330</v>
      </c>
      <c r="B790" s="32" t="s">
        <v>14315</v>
      </c>
      <c r="D790" s="32" t="s">
        <v>15332</v>
      </c>
      <c r="E790" s="33">
        <v>32980</v>
      </c>
      <c r="F790" s="33">
        <v>13380</v>
      </c>
      <c r="G790" s="33">
        <v>10</v>
      </c>
      <c r="H790" s="33">
        <v>19590</v>
      </c>
      <c r="I790" s="33">
        <v>76374</v>
      </c>
      <c r="J790" s="33">
        <v>189026</v>
      </c>
      <c r="K790" s="32" t="s">
        <v>15105</v>
      </c>
      <c r="L790" s="32" t="s">
        <v>15331</v>
      </c>
      <c r="M790" t="str">
        <f>IF(AND(LEFT(O790,9)="benchmark",LEFT(O790,18)&lt;&gt;"benchmark_suitable"),1,"")</f>
        <v/>
      </c>
      <c r="N790" t="str">
        <f t="shared" si="8"/>
        <v/>
      </c>
      <c r="O790" s="32" t="s">
        <v>15333</v>
      </c>
      <c r="Q790">
        <f>MATCH(A790,summary!A:A,0)</f>
        <v>691</v>
      </c>
    </row>
    <row r="791" spans="1:17" x14ac:dyDescent="0.2">
      <c r="A791" s="32" t="s">
        <v>15334</v>
      </c>
      <c r="B791" s="32" t="s">
        <v>14315</v>
      </c>
      <c r="D791" s="32" t="s">
        <v>15335</v>
      </c>
      <c r="E791" s="33">
        <v>87060</v>
      </c>
      <c r="F791" s="33">
        <v>38280</v>
      </c>
      <c r="G791" s="33">
        <v>5700</v>
      </c>
      <c r="H791" s="33">
        <v>43080</v>
      </c>
      <c r="I791" s="33">
        <v>180600</v>
      </c>
      <c r="J791" s="33">
        <v>492456</v>
      </c>
      <c r="K791" s="32" t="s">
        <v>15105</v>
      </c>
      <c r="L791" s="32" t="s">
        <v>15331</v>
      </c>
      <c r="M791" t="str">
        <f>IF(AND(LEFT(O791,9)="benchmark",LEFT(O791,18)&lt;&gt;"benchmark_suitable"),1,"")</f>
        <v/>
      </c>
      <c r="N791" t="str">
        <f t="shared" si="8"/>
        <v/>
      </c>
      <c r="O791" s="32" t="s">
        <v>15336</v>
      </c>
      <c r="Q791">
        <f>MATCH(A791,summary!A:A,0)</f>
        <v>692</v>
      </c>
    </row>
    <row r="792" spans="1:17" x14ac:dyDescent="0.2">
      <c r="A792" s="32" t="s">
        <v>15337</v>
      </c>
      <c r="B792" s="32" t="s">
        <v>4530</v>
      </c>
      <c r="D792" s="33">
        <v>5290</v>
      </c>
      <c r="E792" s="33">
        <v>176048</v>
      </c>
      <c r="F792" s="33">
        <v>168745</v>
      </c>
      <c r="G792" s="33">
        <v>22</v>
      </c>
      <c r="H792" s="33">
        <v>7281</v>
      </c>
      <c r="I792" s="33">
        <v>295357</v>
      </c>
      <c r="J792" s="33">
        <v>702986</v>
      </c>
      <c r="K792" s="32" t="s">
        <v>15105</v>
      </c>
      <c r="L792" s="32" t="s">
        <v>15338</v>
      </c>
      <c r="M792" t="str">
        <f>IF(AND(LEFT(O792,9)="benchmark",LEFT(O792,18)&lt;&gt;"benchmark_suitable"),1,"")</f>
        <v/>
      </c>
      <c r="N792">
        <f t="shared" si="8"/>
        <v>1</v>
      </c>
      <c r="O792" s="32" t="s">
        <v>15339</v>
      </c>
      <c r="Q792">
        <f>MATCH(A792,summary!A:A,0)</f>
        <v>693</v>
      </c>
    </row>
    <row r="793" spans="1:17" x14ac:dyDescent="0.2">
      <c r="A793" s="32" t="s">
        <v>15340</v>
      </c>
      <c r="B793" s="32" t="s">
        <v>14315</v>
      </c>
      <c r="D793" s="32" t="s">
        <v>15341</v>
      </c>
      <c r="E793" s="33">
        <v>54550</v>
      </c>
      <c r="F793" s="33">
        <v>13370</v>
      </c>
      <c r="G793" s="33">
        <v>0</v>
      </c>
      <c r="H793" s="33">
        <v>41180</v>
      </c>
      <c r="I793" s="33">
        <v>54714</v>
      </c>
      <c r="J793" s="33">
        <v>191146</v>
      </c>
      <c r="K793" s="32" t="s">
        <v>15105</v>
      </c>
      <c r="L793" s="32" t="s">
        <v>15331</v>
      </c>
      <c r="M793" t="str">
        <f>IF(AND(LEFT(O793,9)="benchmark",LEFT(O793,18)&lt;&gt;"benchmark_suitable"),1,"")</f>
        <v/>
      </c>
      <c r="N793" t="str">
        <f t="shared" si="8"/>
        <v/>
      </c>
      <c r="O793" s="32" t="s">
        <v>15342</v>
      </c>
      <c r="Q793">
        <f>MATCH(A793,summary!A:A,0)</f>
        <v>694</v>
      </c>
    </row>
    <row r="794" spans="1:17" x14ac:dyDescent="0.2">
      <c r="A794" s="32" t="s">
        <v>15343</v>
      </c>
      <c r="B794" s="32" t="s">
        <v>14315</v>
      </c>
      <c r="D794" s="32" t="s">
        <v>14584</v>
      </c>
      <c r="E794" s="33">
        <v>721438</v>
      </c>
      <c r="F794" s="33">
        <v>686647</v>
      </c>
      <c r="G794" s="33">
        <v>0</v>
      </c>
      <c r="H794" s="33">
        <v>34791</v>
      </c>
      <c r="I794" s="33">
        <v>1518618</v>
      </c>
      <c r="J794" s="33">
        <v>4866060</v>
      </c>
      <c r="K794" s="32" t="s">
        <v>15105</v>
      </c>
      <c r="L794" s="32" t="s">
        <v>15344</v>
      </c>
      <c r="M794" t="str">
        <f>IF(AND(LEFT(O794,9)="benchmark",LEFT(O794,18)&lt;&gt;"benchmark_suitable"),1,"")</f>
        <v/>
      </c>
      <c r="N794" t="str">
        <f t="shared" si="8"/>
        <v/>
      </c>
      <c r="O794" s="32" t="s">
        <v>15345</v>
      </c>
      <c r="Q794">
        <f>MATCH(A794,summary!A:A,0)</f>
        <v>695</v>
      </c>
    </row>
    <row r="795" spans="1:17" x14ac:dyDescent="0.2">
      <c r="A795" s="32" t="s">
        <v>15346</v>
      </c>
      <c r="B795" s="32" t="s">
        <v>14315</v>
      </c>
      <c r="D795" s="32" t="s">
        <v>15347</v>
      </c>
      <c r="E795" s="33">
        <v>54708</v>
      </c>
      <c r="F795" s="33">
        <v>1042</v>
      </c>
      <c r="G795" s="33">
        <v>0</v>
      </c>
      <c r="H795" s="33">
        <v>53666</v>
      </c>
      <c r="I795" s="33">
        <v>65580</v>
      </c>
      <c r="J795" s="33">
        <v>398380</v>
      </c>
      <c r="K795" s="32" t="s">
        <v>15105</v>
      </c>
      <c r="L795" s="32" t="s">
        <v>15073</v>
      </c>
      <c r="M795" t="str">
        <f>IF(AND(LEFT(O795,9)="benchmark",LEFT(O795,18)&lt;&gt;"benchmark_suitable"),1,"")</f>
        <v/>
      </c>
      <c r="N795" t="str">
        <f t="shared" si="8"/>
        <v/>
      </c>
      <c r="O795" s="32" t="s">
        <v>15348</v>
      </c>
      <c r="Q795">
        <f>MATCH(A795,summary!A:A,0)</f>
        <v>696</v>
      </c>
    </row>
    <row r="796" spans="1:17" x14ac:dyDescent="0.2">
      <c r="A796" s="32" t="s">
        <v>15349</v>
      </c>
      <c r="B796" s="32" t="s">
        <v>14315</v>
      </c>
      <c r="D796" s="32" t="s">
        <v>15350</v>
      </c>
      <c r="E796" s="33">
        <v>32950</v>
      </c>
      <c r="F796" s="33">
        <v>13370</v>
      </c>
      <c r="G796" s="33">
        <v>0</v>
      </c>
      <c r="H796" s="33">
        <v>19580</v>
      </c>
      <c r="I796" s="33">
        <v>75834</v>
      </c>
      <c r="J796" s="33">
        <v>190186</v>
      </c>
      <c r="K796" s="32" t="s">
        <v>15105</v>
      </c>
      <c r="L796" s="32" t="s">
        <v>15331</v>
      </c>
      <c r="M796" t="str">
        <f>IF(AND(LEFT(O796,9)="benchmark",LEFT(O796,18)&lt;&gt;"benchmark_suitable"),1,"")</f>
        <v/>
      </c>
      <c r="N796" t="str">
        <f t="shared" si="8"/>
        <v/>
      </c>
      <c r="O796" s="32" t="s">
        <v>14605</v>
      </c>
      <c r="Q796">
        <f>MATCH(A796,summary!A:A,0)</f>
        <v>697</v>
      </c>
    </row>
    <row r="797" spans="1:17" x14ac:dyDescent="0.2">
      <c r="A797" s="32" t="s">
        <v>15351</v>
      </c>
      <c r="B797" s="32" t="s">
        <v>4531</v>
      </c>
      <c r="D797" s="32">
        <v>3.8307190999999997E-2</v>
      </c>
      <c r="E797" s="33">
        <v>85126</v>
      </c>
      <c r="F797" s="33">
        <v>85124</v>
      </c>
      <c r="G797" s="33">
        <v>0</v>
      </c>
      <c r="H797" s="33">
        <v>2</v>
      </c>
      <c r="I797" s="33">
        <v>210116</v>
      </c>
      <c r="J797" s="33">
        <v>552408</v>
      </c>
      <c r="K797" s="32" t="s">
        <v>15105</v>
      </c>
      <c r="L797" s="32" t="s">
        <v>15352</v>
      </c>
      <c r="M797" t="str">
        <f>IF(AND(LEFT(O797,9)="benchmark",LEFT(O797,18)&lt;&gt;"benchmark_suitable"),1,"")</f>
        <v/>
      </c>
      <c r="N797" t="str">
        <f t="shared" si="8"/>
        <v/>
      </c>
      <c r="O797" s="32" t="s">
        <v>15353</v>
      </c>
      <c r="Q797">
        <f>MATCH(A797,summary!A:A,0)</f>
        <v>698</v>
      </c>
    </row>
    <row r="798" spans="1:17" x14ac:dyDescent="0.2">
      <c r="A798" s="32" t="s">
        <v>4438</v>
      </c>
      <c r="B798" s="32" t="s">
        <v>4531</v>
      </c>
      <c r="D798" s="32">
        <v>2.1415999999999999</v>
      </c>
      <c r="E798" s="33">
        <v>33003</v>
      </c>
      <c r="F798" s="33">
        <v>20900</v>
      </c>
      <c r="G798" s="33">
        <v>0</v>
      </c>
      <c r="H798" s="33">
        <v>12103</v>
      </c>
      <c r="I798" s="33">
        <v>76992</v>
      </c>
      <c r="J798" s="33">
        <v>183616</v>
      </c>
      <c r="K798" s="32" t="s">
        <v>15105</v>
      </c>
      <c r="L798" s="32" t="s">
        <v>15069</v>
      </c>
      <c r="M798">
        <f>IF(AND(LEFT(O798,9)="benchmark",LEFT(O798,18)&lt;&gt;"benchmark_suitable"),1,"")</f>
        <v>1</v>
      </c>
      <c r="N798">
        <f t="shared" si="8"/>
        <v>1</v>
      </c>
      <c r="O798" s="32" t="s">
        <v>15354</v>
      </c>
      <c r="Q798">
        <f>MATCH(A798,summary!A:A,0)</f>
        <v>699</v>
      </c>
    </row>
    <row r="799" spans="1:17" x14ac:dyDescent="0.2">
      <c r="A799" s="32" t="s">
        <v>15355</v>
      </c>
      <c r="B799" s="32" t="s">
        <v>4530</v>
      </c>
      <c r="D799" s="32">
        <v>10186.573039999999</v>
      </c>
      <c r="E799" s="33">
        <v>162291</v>
      </c>
      <c r="F799" s="33">
        <v>155368</v>
      </c>
      <c r="G799" s="33">
        <v>285</v>
      </c>
      <c r="H799" s="33">
        <v>6638</v>
      </c>
      <c r="I799" s="33">
        <v>261877</v>
      </c>
      <c r="J799" s="33">
        <v>639474</v>
      </c>
      <c r="K799" s="32" t="s">
        <v>15105</v>
      </c>
      <c r="L799" s="32" t="s">
        <v>15338</v>
      </c>
      <c r="M799" t="str">
        <f>IF(AND(LEFT(O799,9)="benchmark",LEFT(O799,18)&lt;&gt;"benchmark_suitable"),1,"")</f>
        <v/>
      </c>
      <c r="N799">
        <f t="shared" si="8"/>
        <v>1</v>
      </c>
      <c r="O799" s="32" t="s">
        <v>15356</v>
      </c>
      <c r="Q799">
        <f>MATCH(A799,summary!A:A,0)</f>
        <v>701</v>
      </c>
    </row>
    <row r="800" spans="1:17" x14ac:dyDescent="0.2">
      <c r="A800" s="32" t="s">
        <v>15357</v>
      </c>
      <c r="B800" s="32" t="s">
        <v>14315</v>
      </c>
      <c r="D800" s="32" t="s">
        <v>15358</v>
      </c>
      <c r="E800" s="33">
        <v>361730</v>
      </c>
      <c r="F800" s="33">
        <v>122</v>
      </c>
      <c r="G800" s="33">
        <v>0</v>
      </c>
      <c r="H800" s="33">
        <v>361608</v>
      </c>
      <c r="I800" s="33">
        <v>509809</v>
      </c>
      <c r="J800" s="33">
        <v>1265750</v>
      </c>
      <c r="K800" s="32" t="s">
        <v>15105</v>
      </c>
      <c r="L800" s="32" t="s">
        <v>15081</v>
      </c>
      <c r="M800" t="str">
        <f>IF(AND(LEFT(O800,9)="benchmark",LEFT(O800,18)&lt;&gt;"benchmark_suitable"),1,"")</f>
        <v/>
      </c>
      <c r="N800" t="str">
        <f t="shared" si="8"/>
        <v/>
      </c>
      <c r="O800" s="32" t="s">
        <v>15359</v>
      </c>
      <c r="Q800">
        <f>MATCH(A800,summary!A:A,0)</f>
        <v>702</v>
      </c>
    </row>
    <row r="801" spans="1:17" x14ac:dyDescent="0.2">
      <c r="A801" s="32" t="s">
        <v>15360</v>
      </c>
      <c r="B801" s="32" t="s">
        <v>4530</v>
      </c>
      <c r="D801" s="32">
        <v>0.41984835999999998</v>
      </c>
      <c r="E801" s="33">
        <v>108700</v>
      </c>
      <c r="F801" s="33">
        <v>108699</v>
      </c>
      <c r="G801" s="33">
        <v>0</v>
      </c>
      <c r="H801" s="33">
        <v>1</v>
      </c>
      <c r="I801" s="33">
        <v>104972</v>
      </c>
      <c r="J801" s="33">
        <v>452044</v>
      </c>
      <c r="K801" s="32" t="s">
        <v>15105</v>
      </c>
      <c r="L801" s="32" t="s">
        <v>15352</v>
      </c>
      <c r="M801" t="str">
        <f>IF(AND(LEFT(O801,9)="benchmark",LEFT(O801,18)&lt;&gt;"benchmark_suitable"),1,"")</f>
        <v/>
      </c>
      <c r="N801">
        <f t="shared" si="8"/>
        <v>1</v>
      </c>
      <c r="O801" s="32" t="s">
        <v>15361</v>
      </c>
      <c r="Q801">
        <f>MATCH(A801,summary!A:A,0)</f>
        <v>703</v>
      </c>
    </row>
    <row r="802" spans="1:17" x14ac:dyDescent="0.2">
      <c r="A802" s="32" t="s">
        <v>15362</v>
      </c>
      <c r="B802" s="32" t="s">
        <v>4530</v>
      </c>
      <c r="D802" s="32">
        <v>279835.505</v>
      </c>
      <c r="E802" s="33">
        <v>20682487</v>
      </c>
      <c r="F802" s="33">
        <v>20677405</v>
      </c>
      <c r="G802" s="33">
        <v>20</v>
      </c>
      <c r="H802" s="33">
        <v>5062</v>
      </c>
      <c r="I802" s="33">
        <v>19912111</v>
      </c>
      <c r="J802" s="33">
        <v>47513000</v>
      </c>
      <c r="K802" s="32" t="s">
        <v>15105</v>
      </c>
      <c r="L802" s="32" t="s">
        <v>15363</v>
      </c>
      <c r="M802" t="str">
        <f>IF(AND(LEFT(O802,9)="benchmark",LEFT(O802,18)&lt;&gt;"benchmark_suitable"),1,"")</f>
        <v/>
      </c>
      <c r="N802" t="str">
        <f t="shared" si="8"/>
        <v/>
      </c>
      <c r="O802" s="32" t="s">
        <v>15364</v>
      </c>
      <c r="Q802">
        <f>MATCH(A802,summary!A:A,0)</f>
        <v>704</v>
      </c>
    </row>
    <row r="803" spans="1:17" x14ac:dyDescent="0.2">
      <c r="A803" s="32" t="s">
        <v>15365</v>
      </c>
      <c r="B803" s="32" t="s">
        <v>4530</v>
      </c>
      <c r="D803" s="32">
        <v>21849.76238</v>
      </c>
      <c r="E803" s="33">
        <v>20682487</v>
      </c>
      <c r="F803" s="33">
        <v>20677405</v>
      </c>
      <c r="G803" s="33">
        <v>20</v>
      </c>
      <c r="H803" s="33">
        <v>5062</v>
      </c>
      <c r="I803" s="33">
        <v>19912111</v>
      </c>
      <c r="J803" s="33">
        <v>47513000</v>
      </c>
      <c r="K803" s="32" t="s">
        <v>15105</v>
      </c>
      <c r="L803" s="32" t="s">
        <v>15363</v>
      </c>
      <c r="M803" t="str">
        <f>IF(AND(LEFT(O803,9)="benchmark",LEFT(O803,18)&lt;&gt;"benchmark_suitable"),1,"")</f>
        <v/>
      </c>
      <c r="N803" t="str">
        <f t="shared" si="8"/>
        <v/>
      </c>
      <c r="O803" s="32" t="s">
        <v>15364</v>
      </c>
      <c r="Q803">
        <f>MATCH(A803,summary!A:A,0)</f>
        <v>705</v>
      </c>
    </row>
    <row r="804" spans="1:17" x14ac:dyDescent="0.2">
      <c r="A804" s="32" t="s">
        <v>15366</v>
      </c>
      <c r="B804" s="32" t="s">
        <v>4530</v>
      </c>
      <c r="D804" s="32">
        <v>24.78581995</v>
      </c>
      <c r="E804" s="33">
        <v>2731</v>
      </c>
      <c r="F804" s="33">
        <v>1363</v>
      </c>
      <c r="G804" s="33">
        <v>0</v>
      </c>
      <c r="H804" s="33">
        <v>1368</v>
      </c>
      <c r="I804" s="33">
        <v>2880</v>
      </c>
      <c r="J804" s="33">
        <v>27710</v>
      </c>
      <c r="K804" s="32" t="s">
        <v>15105</v>
      </c>
      <c r="L804" s="32" t="s">
        <v>15367</v>
      </c>
      <c r="M804" t="str">
        <f>IF(AND(LEFT(O804,9)="benchmark",LEFT(O804,18)&lt;&gt;"benchmark_suitable"),1,"")</f>
        <v/>
      </c>
      <c r="N804">
        <f t="shared" si="8"/>
        <v>1</v>
      </c>
      <c r="O804" s="32" t="s">
        <v>15368</v>
      </c>
      <c r="Q804">
        <f>MATCH(A804,summary!A:A,0)</f>
        <v>706</v>
      </c>
    </row>
    <row r="805" spans="1:17" x14ac:dyDescent="0.2">
      <c r="A805" s="32" t="s">
        <v>15369</v>
      </c>
      <c r="B805" s="32" t="s">
        <v>4530</v>
      </c>
      <c r="D805" s="34">
        <v>-14610731.01</v>
      </c>
      <c r="E805" s="33">
        <v>1005</v>
      </c>
      <c r="F805" s="33">
        <v>460</v>
      </c>
      <c r="G805" s="33">
        <v>0</v>
      </c>
      <c r="H805" s="33">
        <v>545</v>
      </c>
      <c r="I805" s="33">
        <v>812</v>
      </c>
      <c r="J805" s="33">
        <v>5811</v>
      </c>
      <c r="K805" s="32" t="s">
        <v>15105</v>
      </c>
      <c r="L805" s="32" t="s">
        <v>15159</v>
      </c>
      <c r="M805" t="str">
        <f>IF(AND(LEFT(O805,9)="benchmark",LEFT(O805,18)&lt;&gt;"benchmark_suitable"),1,"")</f>
        <v/>
      </c>
      <c r="N805">
        <f t="shared" si="8"/>
        <v>1</v>
      </c>
      <c r="O805" s="32" t="s">
        <v>15370</v>
      </c>
      <c r="Q805">
        <f>MATCH(A805,summary!A:A,0)</f>
        <v>707</v>
      </c>
    </row>
    <row r="806" spans="1:17" x14ac:dyDescent="0.2">
      <c r="A806" s="32" t="s">
        <v>15371</v>
      </c>
      <c r="B806" s="32" t="s">
        <v>4531</v>
      </c>
      <c r="D806" s="33">
        <v>27</v>
      </c>
      <c r="E806" s="33">
        <v>30827</v>
      </c>
      <c r="F806" s="33">
        <v>20473</v>
      </c>
      <c r="G806" s="33">
        <v>7865</v>
      </c>
      <c r="H806" s="33">
        <v>2489</v>
      </c>
      <c r="I806" s="33">
        <v>37166</v>
      </c>
      <c r="J806" s="33">
        <v>129119</v>
      </c>
      <c r="K806" s="32" t="s">
        <v>15105</v>
      </c>
      <c r="L806" s="32" t="s">
        <v>15285</v>
      </c>
      <c r="M806" t="str">
        <f>IF(AND(LEFT(O806,9)="benchmark",LEFT(O806,18)&lt;&gt;"benchmark_suitable"),1,"")</f>
        <v/>
      </c>
      <c r="N806" t="str">
        <f t="shared" si="8"/>
        <v/>
      </c>
      <c r="O806" s="32" t="s">
        <v>15372</v>
      </c>
      <c r="Q806">
        <f>MATCH(A806,summary!A:A,0)</f>
        <v>708</v>
      </c>
    </row>
    <row r="807" spans="1:17" x14ac:dyDescent="0.2">
      <c r="A807" s="32" t="s">
        <v>4439</v>
      </c>
      <c r="B807" s="32" t="s">
        <v>4531</v>
      </c>
      <c r="D807" s="33">
        <v>1471</v>
      </c>
      <c r="E807" s="33">
        <v>1344</v>
      </c>
      <c r="F807" s="33">
        <v>1260</v>
      </c>
      <c r="G807" s="33">
        <v>42</v>
      </c>
      <c r="H807" s="33">
        <v>42</v>
      </c>
      <c r="I807" s="33">
        <v>1701</v>
      </c>
      <c r="J807" s="33">
        <v>6342</v>
      </c>
      <c r="K807" s="32" t="s">
        <v>15105</v>
      </c>
      <c r="L807" s="32" t="s">
        <v>15373</v>
      </c>
      <c r="M807">
        <f>IF(AND(LEFT(O807,9)="benchmark",LEFT(O807,18)&lt;&gt;"benchmark_suitable"),1,"")</f>
        <v>1</v>
      </c>
      <c r="N807">
        <f t="shared" si="8"/>
        <v>1</v>
      </c>
      <c r="O807" s="32" t="s">
        <v>15374</v>
      </c>
      <c r="Q807">
        <f>MATCH(A807,summary!A:A,0)</f>
        <v>709</v>
      </c>
    </row>
    <row r="808" spans="1:17" x14ac:dyDescent="0.2">
      <c r="A808" s="32" t="s">
        <v>15375</v>
      </c>
      <c r="B808" s="32" t="s">
        <v>4531</v>
      </c>
      <c r="D808" s="32">
        <v>46.384728950000003</v>
      </c>
      <c r="E808" s="33">
        <v>9400</v>
      </c>
      <c r="F808" s="33">
        <v>4698</v>
      </c>
      <c r="G808" s="33">
        <v>0</v>
      </c>
      <c r="H808" s="33">
        <v>4702</v>
      </c>
      <c r="I808" s="33">
        <v>10650</v>
      </c>
      <c r="J808" s="33">
        <v>55668</v>
      </c>
      <c r="K808" s="32" t="s">
        <v>15105</v>
      </c>
      <c r="L808" s="32" t="s">
        <v>15367</v>
      </c>
      <c r="M808" t="str">
        <f>IF(AND(LEFT(O808,9)="benchmark",LEFT(O808,18)&lt;&gt;"benchmark_suitable"),1,"")</f>
        <v/>
      </c>
      <c r="N808" t="str">
        <f t="shared" si="8"/>
        <v/>
      </c>
      <c r="O808" s="32" t="s">
        <v>15376</v>
      </c>
      <c r="Q808">
        <f>MATCH(A808,summary!A:A,0)</f>
        <v>710</v>
      </c>
    </row>
    <row r="809" spans="1:17" x14ac:dyDescent="0.2">
      <c r="A809" s="32" t="s">
        <v>15377</v>
      </c>
      <c r="B809" s="32" t="s">
        <v>14315</v>
      </c>
      <c r="D809" s="32" t="s">
        <v>15378</v>
      </c>
      <c r="E809" s="33">
        <v>21065</v>
      </c>
      <c r="F809" s="33">
        <v>10530</v>
      </c>
      <c r="G809" s="33">
        <v>0</v>
      </c>
      <c r="H809" s="33">
        <v>10535</v>
      </c>
      <c r="I809" s="33">
        <v>21609</v>
      </c>
      <c r="J809" s="33">
        <v>371467</v>
      </c>
      <c r="K809" s="32" t="s">
        <v>15105</v>
      </c>
      <c r="L809" s="32" t="s">
        <v>15367</v>
      </c>
      <c r="M809" t="str">
        <f>IF(AND(LEFT(O809,9)="benchmark",LEFT(O809,18)&lt;&gt;"benchmark_suitable"),1,"")</f>
        <v/>
      </c>
      <c r="N809" t="str">
        <f t="shared" si="8"/>
        <v/>
      </c>
      <c r="O809" s="32" t="s">
        <v>15376</v>
      </c>
      <c r="Q809">
        <f>MATCH(A809,summary!A:A,0)</f>
        <v>711</v>
      </c>
    </row>
    <row r="810" spans="1:17" x14ac:dyDescent="0.2">
      <c r="A810" s="32" t="s">
        <v>15379</v>
      </c>
      <c r="B810" s="32" t="s">
        <v>14315</v>
      </c>
      <c r="D810" s="32" t="s">
        <v>15380</v>
      </c>
      <c r="E810" s="33">
        <v>11494</v>
      </c>
      <c r="F810" s="33">
        <v>4898</v>
      </c>
      <c r="G810" s="33">
        <v>0</v>
      </c>
      <c r="H810" s="33">
        <v>6596</v>
      </c>
      <c r="I810" s="33">
        <v>22777</v>
      </c>
      <c r="J810" s="33">
        <v>59925</v>
      </c>
      <c r="K810" s="32" t="s">
        <v>15105</v>
      </c>
      <c r="L810" s="32" t="s">
        <v>15331</v>
      </c>
      <c r="M810" t="str">
        <f>IF(AND(LEFT(O810,9)="benchmark",LEFT(O810,18)&lt;&gt;"benchmark_suitable"),1,"")</f>
        <v/>
      </c>
      <c r="N810" t="str">
        <f t="shared" si="8"/>
        <v/>
      </c>
      <c r="O810" s="32" t="s">
        <v>15381</v>
      </c>
      <c r="Q810">
        <f>MATCH(A810,summary!A:A,0)</f>
        <v>712</v>
      </c>
    </row>
    <row r="811" spans="1:17" x14ac:dyDescent="0.2">
      <c r="A811" s="32" t="s">
        <v>15382</v>
      </c>
      <c r="B811" s="32" t="s">
        <v>4530</v>
      </c>
      <c r="D811" s="32">
        <v>69.8</v>
      </c>
      <c r="E811" s="33">
        <v>25130</v>
      </c>
      <c r="F811" s="33">
        <v>25095</v>
      </c>
      <c r="G811" s="33">
        <v>0</v>
      </c>
      <c r="H811" s="33">
        <v>35</v>
      </c>
      <c r="I811" s="33">
        <v>48864</v>
      </c>
      <c r="J811" s="33">
        <v>126561</v>
      </c>
      <c r="K811" s="32" t="s">
        <v>15105</v>
      </c>
      <c r="L811" s="32" t="s">
        <v>15383</v>
      </c>
      <c r="M811" t="str">
        <f>IF(AND(LEFT(O811,9)="benchmark",LEFT(O811,18)&lt;&gt;"benchmark_suitable"),1,"")</f>
        <v/>
      </c>
      <c r="N811">
        <f t="shared" si="8"/>
        <v>1</v>
      </c>
      <c r="O811" s="32" t="s">
        <v>15384</v>
      </c>
      <c r="Q811">
        <f>MATCH(A811,summary!A:A,0)</f>
        <v>713</v>
      </c>
    </row>
    <row r="812" spans="1:17" x14ac:dyDescent="0.2">
      <c r="A812" s="32" t="s">
        <v>15385</v>
      </c>
      <c r="B812" s="32" t="s">
        <v>14315</v>
      </c>
      <c r="D812" s="32" t="s">
        <v>14822</v>
      </c>
      <c r="E812" s="33">
        <v>10272</v>
      </c>
      <c r="F812" s="33">
        <v>9696</v>
      </c>
      <c r="G812" s="33">
        <v>576</v>
      </c>
      <c r="H812" s="33">
        <v>0</v>
      </c>
      <c r="I812" s="33">
        <v>46012</v>
      </c>
      <c r="J812" s="33">
        <v>302184</v>
      </c>
      <c r="K812" s="32" t="s">
        <v>15101</v>
      </c>
      <c r="L812" s="32" t="s">
        <v>15102</v>
      </c>
      <c r="M812" t="str">
        <f>IF(AND(LEFT(O812,9)="benchmark",LEFT(O812,18)&lt;&gt;"benchmark_suitable"),1,"")</f>
        <v/>
      </c>
      <c r="N812" t="str">
        <f t="shared" si="8"/>
        <v/>
      </c>
      <c r="O812" s="32" t="s">
        <v>15386</v>
      </c>
      <c r="Q812">
        <f>MATCH(A812,summary!A:A,0)</f>
        <v>714</v>
      </c>
    </row>
    <row r="813" spans="1:17" x14ac:dyDescent="0.2">
      <c r="A813" s="32" t="s">
        <v>15387</v>
      </c>
      <c r="B813" s="32" t="s">
        <v>4530</v>
      </c>
      <c r="D813" s="32" t="s">
        <v>4356</v>
      </c>
      <c r="E813" s="33">
        <v>6562</v>
      </c>
      <c r="F813" s="33">
        <v>6561</v>
      </c>
      <c r="G813" s="33">
        <v>0</v>
      </c>
      <c r="H813" s="33">
        <v>1</v>
      </c>
      <c r="I813" s="33">
        <v>3645</v>
      </c>
      <c r="J813" s="33">
        <v>32805</v>
      </c>
      <c r="K813" s="32" t="s">
        <v>15101</v>
      </c>
      <c r="L813" s="32" t="s">
        <v>15202</v>
      </c>
      <c r="M813" t="str">
        <f>IF(AND(LEFT(O813,9)="benchmark",LEFT(O813,18)&lt;&gt;"benchmark_suitable"),1,"")</f>
        <v/>
      </c>
      <c r="N813">
        <f t="shared" si="8"/>
        <v>1</v>
      </c>
      <c r="O813" s="32" t="s">
        <v>15388</v>
      </c>
      <c r="Q813">
        <f>MATCH(A813,summary!A:A,0)</f>
        <v>715</v>
      </c>
    </row>
    <row r="814" spans="1:17" x14ac:dyDescent="0.2">
      <c r="A814" s="32" t="s">
        <v>4440</v>
      </c>
      <c r="B814" s="32" t="s">
        <v>4531</v>
      </c>
      <c r="D814" s="32">
        <v>33.384729929999999</v>
      </c>
      <c r="E814" s="33">
        <v>4004</v>
      </c>
      <c r="F814" s="33">
        <v>2000</v>
      </c>
      <c r="G814" s="33">
        <v>0</v>
      </c>
      <c r="H814" s="33">
        <v>2004</v>
      </c>
      <c r="I814" s="33">
        <v>4554</v>
      </c>
      <c r="J814" s="33">
        <v>23496</v>
      </c>
      <c r="K814" s="32" t="s">
        <v>15105</v>
      </c>
      <c r="L814" s="32" t="s">
        <v>15367</v>
      </c>
      <c r="M814">
        <f>IF(AND(LEFT(O814,9)="benchmark",LEFT(O814,18)&lt;&gt;"benchmark_suitable"),1,"")</f>
        <v>1</v>
      </c>
      <c r="N814">
        <f t="shared" si="8"/>
        <v>1</v>
      </c>
      <c r="O814" s="32" t="s">
        <v>15389</v>
      </c>
      <c r="Q814">
        <f>MATCH(A814,summary!A:A,0)</f>
        <v>716</v>
      </c>
    </row>
    <row r="815" spans="1:17" x14ac:dyDescent="0.2">
      <c r="A815" s="32" t="s">
        <v>15390</v>
      </c>
      <c r="B815" s="32" t="s">
        <v>4530</v>
      </c>
      <c r="D815" s="32">
        <v>5.4554080000000001E-3</v>
      </c>
      <c r="E815" s="33">
        <v>93846</v>
      </c>
      <c r="F815" s="33">
        <v>93786</v>
      </c>
      <c r="G815" s="33">
        <v>0</v>
      </c>
      <c r="H815" s="33">
        <v>60</v>
      </c>
      <c r="I815" s="33">
        <v>184575</v>
      </c>
      <c r="J815" s="33">
        <v>585839</v>
      </c>
      <c r="K815" s="32" t="s">
        <v>15105</v>
      </c>
      <c r="L815" s="32" t="s">
        <v>15383</v>
      </c>
      <c r="M815" t="str">
        <f>IF(AND(LEFT(O815,9)="benchmark",LEFT(O815,18)&lt;&gt;"benchmark_suitable"),1,"")</f>
        <v/>
      </c>
      <c r="N815">
        <f t="shared" si="8"/>
        <v>1</v>
      </c>
      <c r="O815" s="32" t="s">
        <v>15384</v>
      </c>
      <c r="Q815">
        <f>MATCH(A815,summary!A:A,0)</f>
        <v>717</v>
      </c>
    </row>
    <row r="816" spans="1:17" x14ac:dyDescent="0.2">
      <c r="A816" s="32" t="s">
        <v>15391</v>
      </c>
      <c r="B816" s="32" t="s">
        <v>4530</v>
      </c>
      <c r="D816" s="32">
        <v>375.49807240000001</v>
      </c>
      <c r="E816" s="33">
        <v>4004</v>
      </c>
      <c r="F816" s="33">
        <v>2000</v>
      </c>
      <c r="G816" s="33">
        <v>0</v>
      </c>
      <c r="H816" s="33">
        <v>2004</v>
      </c>
      <c r="I816" s="33">
        <v>4554</v>
      </c>
      <c r="J816" s="33">
        <v>23496</v>
      </c>
      <c r="K816" s="32" t="s">
        <v>15105</v>
      </c>
      <c r="L816" s="32" t="s">
        <v>15367</v>
      </c>
      <c r="M816" t="str">
        <f>IF(AND(LEFT(O816,9)="benchmark",LEFT(O816,18)&lt;&gt;"benchmark_suitable"),1,"")</f>
        <v/>
      </c>
      <c r="N816">
        <f t="shared" si="8"/>
        <v>1</v>
      </c>
      <c r="O816" s="32" t="s">
        <v>15368</v>
      </c>
      <c r="Q816">
        <f>MATCH(A816,summary!A:A,0)</f>
        <v>718</v>
      </c>
    </row>
    <row r="817" spans="1:17" x14ac:dyDescent="0.2">
      <c r="A817" s="32" t="s">
        <v>15392</v>
      </c>
      <c r="B817" s="32" t="s">
        <v>4530</v>
      </c>
      <c r="D817" s="33">
        <v>1306</v>
      </c>
      <c r="E817" s="33">
        <v>66612</v>
      </c>
      <c r="F817" s="33">
        <v>33306</v>
      </c>
      <c r="G817" s="33">
        <v>0</v>
      </c>
      <c r="H817" s="33">
        <v>33306</v>
      </c>
      <c r="I817" s="33">
        <v>67161</v>
      </c>
      <c r="J817" s="33">
        <v>266448</v>
      </c>
      <c r="K817" s="32" t="s">
        <v>15101</v>
      </c>
      <c r="L817" s="32" t="s">
        <v>15196</v>
      </c>
      <c r="M817" t="str">
        <f>IF(AND(LEFT(O817,9)="benchmark",LEFT(O817,18)&lt;&gt;"benchmark_suitable"),1,"")</f>
        <v/>
      </c>
      <c r="N817">
        <f t="shared" si="8"/>
        <v>1</v>
      </c>
      <c r="O817" s="32" t="s">
        <v>14346</v>
      </c>
      <c r="Q817">
        <f>MATCH(A817,summary!A:A,0)</f>
        <v>719</v>
      </c>
    </row>
    <row r="818" spans="1:17" x14ac:dyDescent="0.2">
      <c r="A818" s="32" t="s">
        <v>15393</v>
      </c>
      <c r="B818" s="32" t="s">
        <v>4531</v>
      </c>
      <c r="D818" s="33">
        <v>3</v>
      </c>
      <c r="E818" s="33">
        <v>14363</v>
      </c>
      <c r="F818" s="33">
        <v>14362</v>
      </c>
      <c r="G818" s="33">
        <v>0</v>
      </c>
      <c r="H818" s="33">
        <v>1</v>
      </c>
      <c r="I818" s="33">
        <v>7875</v>
      </c>
      <c r="J818" s="33">
        <v>204518</v>
      </c>
      <c r="K818" s="32" t="s">
        <v>15105</v>
      </c>
      <c r="L818" s="32" t="s">
        <v>15071</v>
      </c>
      <c r="M818" t="str">
        <f>IF(AND(LEFT(O818,9)="benchmark",LEFT(O818,18)&lt;&gt;"benchmark_suitable"),1,"")</f>
        <v/>
      </c>
      <c r="N818" t="str">
        <f t="shared" si="8"/>
        <v/>
      </c>
      <c r="O818" s="32" t="s">
        <v>15394</v>
      </c>
      <c r="Q818">
        <f>MATCH(A818,summary!A:A,0)</f>
        <v>720</v>
      </c>
    </row>
    <row r="819" spans="1:17" x14ac:dyDescent="0.2">
      <c r="A819" s="32" t="s">
        <v>4441</v>
      </c>
      <c r="B819" s="32" t="s">
        <v>4530</v>
      </c>
      <c r="D819" s="32">
        <v>45.370167019999997</v>
      </c>
      <c r="E819" s="33">
        <v>190402</v>
      </c>
      <c r="F819" s="33">
        <v>190201</v>
      </c>
      <c r="G819" s="33">
        <v>0</v>
      </c>
      <c r="H819" s="33">
        <v>201</v>
      </c>
      <c r="I819" s="33">
        <v>2303</v>
      </c>
      <c r="J819" s="33">
        <v>761756</v>
      </c>
      <c r="K819" s="32" t="s">
        <v>15105</v>
      </c>
      <c r="L819" s="32" t="s">
        <v>15395</v>
      </c>
      <c r="M819">
        <f>IF(AND(LEFT(O819,9)="benchmark",LEFT(O819,18)&lt;&gt;"benchmark_suitable"),1,"")</f>
        <v>1</v>
      </c>
      <c r="N819">
        <f t="shared" si="8"/>
        <v>1</v>
      </c>
      <c r="O819" s="32" t="s">
        <v>15396</v>
      </c>
      <c r="Q819">
        <f>MATCH(A819,summary!A:A,0)</f>
        <v>721</v>
      </c>
    </row>
    <row r="820" spans="1:17" x14ac:dyDescent="0.2">
      <c r="A820" s="32" t="s">
        <v>15397</v>
      </c>
      <c r="B820" s="32" t="s">
        <v>4530</v>
      </c>
      <c r="D820" s="32" t="s">
        <v>15206</v>
      </c>
      <c r="E820" s="33">
        <v>2193</v>
      </c>
      <c r="F820" s="33">
        <v>2016</v>
      </c>
      <c r="G820" s="33">
        <v>0</v>
      </c>
      <c r="H820" s="33">
        <v>177</v>
      </c>
      <c r="I820" s="33">
        <v>4174</v>
      </c>
      <c r="J820" s="33">
        <v>30400</v>
      </c>
      <c r="K820" s="32" t="s">
        <v>15105</v>
      </c>
      <c r="L820" s="32" t="s">
        <v>15279</v>
      </c>
      <c r="M820" t="str">
        <f>IF(AND(LEFT(O820,9)="benchmark",LEFT(O820,18)&lt;&gt;"benchmark_suitable"),1,"")</f>
        <v/>
      </c>
      <c r="N820" t="str">
        <f t="shared" si="8"/>
        <v/>
      </c>
      <c r="O820" s="32" t="s">
        <v>15398</v>
      </c>
      <c r="Q820">
        <f>MATCH(A820,summary!A:A,0)</f>
        <v>722</v>
      </c>
    </row>
    <row r="821" spans="1:17" x14ac:dyDescent="0.2">
      <c r="A821" s="32" t="s">
        <v>15399</v>
      </c>
      <c r="B821" s="32" t="s">
        <v>14315</v>
      </c>
      <c r="D821" s="32" t="s">
        <v>15400</v>
      </c>
      <c r="E821" s="33">
        <v>169996</v>
      </c>
      <c r="F821" s="33">
        <v>169996</v>
      </c>
      <c r="G821" s="33">
        <v>0</v>
      </c>
      <c r="H821" s="33">
        <v>0</v>
      </c>
      <c r="I821" s="33">
        <v>7694</v>
      </c>
      <c r="J821" s="33">
        <v>967980</v>
      </c>
      <c r="K821" s="32" t="s">
        <v>15105</v>
      </c>
      <c r="L821" s="32" t="s">
        <v>15246</v>
      </c>
      <c r="M821" t="str">
        <f>IF(AND(LEFT(O821,9)="benchmark",LEFT(O821,18)&lt;&gt;"benchmark_suitable"),1,"")</f>
        <v/>
      </c>
      <c r="N821" t="str">
        <f t="shared" si="8"/>
        <v/>
      </c>
      <c r="O821" s="32" t="s">
        <v>15401</v>
      </c>
      <c r="Q821">
        <f>MATCH(A821,summary!A:A,0)</f>
        <v>723</v>
      </c>
    </row>
    <row r="822" spans="1:17" x14ac:dyDescent="0.2">
      <c r="A822" s="32" t="s">
        <v>4442</v>
      </c>
      <c r="B822" s="32" t="s">
        <v>4530</v>
      </c>
      <c r="D822" s="32">
        <v>61.6</v>
      </c>
      <c r="E822" s="33">
        <v>86842</v>
      </c>
      <c r="F822" s="33">
        <v>86841</v>
      </c>
      <c r="G822" s="33">
        <v>0</v>
      </c>
      <c r="H822" s="33">
        <v>1</v>
      </c>
      <c r="I822" s="33">
        <v>167322</v>
      </c>
      <c r="J822" s="33">
        <v>525339</v>
      </c>
      <c r="K822" s="32" t="s">
        <v>15105</v>
      </c>
      <c r="L822" s="32" t="s">
        <v>15352</v>
      </c>
      <c r="M822">
        <f>IF(AND(LEFT(O822,9)="benchmark",LEFT(O822,18)&lt;&gt;"benchmark_suitable"),1,"")</f>
        <v>1</v>
      </c>
      <c r="N822">
        <f t="shared" si="8"/>
        <v>1</v>
      </c>
      <c r="O822" s="32" t="s">
        <v>15402</v>
      </c>
      <c r="Q822">
        <f>MATCH(A822,summary!A:A,0)</f>
        <v>724</v>
      </c>
    </row>
    <row r="823" spans="1:17" x14ac:dyDescent="0.2">
      <c r="A823" s="32" t="s">
        <v>15403</v>
      </c>
      <c r="B823" s="32" t="s">
        <v>14315</v>
      </c>
      <c r="D823" s="32" t="s">
        <v>15404</v>
      </c>
      <c r="E823" s="33">
        <v>93318</v>
      </c>
      <c r="F823" s="33">
        <v>93304</v>
      </c>
      <c r="G823" s="33">
        <v>0</v>
      </c>
      <c r="H823" s="33">
        <v>14</v>
      </c>
      <c r="I823" s="33">
        <v>52983</v>
      </c>
      <c r="J823" s="33">
        <v>1250570</v>
      </c>
      <c r="K823" s="32" t="s">
        <v>15105</v>
      </c>
      <c r="L823" s="32" t="s">
        <v>15175</v>
      </c>
      <c r="M823" t="str">
        <f>IF(AND(LEFT(O823,9)="benchmark",LEFT(O823,18)&lt;&gt;"benchmark_suitable"),1,"")</f>
        <v/>
      </c>
      <c r="N823" t="str">
        <f t="shared" si="8"/>
        <v/>
      </c>
      <c r="O823" s="32" t="s">
        <v>15405</v>
      </c>
      <c r="Q823">
        <f>MATCH(A823,summary!A:A,0)</f>
        <v>725</v>
      </c>
    </row>
    <row r="824" spans="1:17" x14ac:dyDescent="0.2">
      <c r="A824" s="32" t="s">
        <v>15406</v>
      </c>
      <c r="B824" s="32" t="s">
        <v>14315</v>
      </c>
      <c r="D824" s="32" t="s">
        <v>15407</v>
      </c>
      <c r="E824" s="33">
        <v>961401</v>
      </c>
      <c r="F824" s="33">
        <v>640000</v>
      </c>
      <c r="G824" s="33">
        <v>0</v>
      </c>
      <c r="H824" s="33">
        <v>321401</v>
      </c>
      <c r="I824" s="33">
        <v>163001</v>
      </c>
      <c r="J824" s="33">
        <v>256963000</v>
      </c>
      <c r="K824" s="32" t="s">
        <v>15105</v>
      </c>
      <c r="L824" s="32" t="s">
        <v>15395</v>
      </c>
      <c r="M824" t="str">
        <f>IF(AND(LEFT(O824,9)="benchmark",LEFT(O824,18)&lt;&gt;"benchmark_suitable"),1,"")</f>
        <v/>
      </c>
      <c r="N824" t="str">
        <f t="shared" ref="N824:N887" si="9">IF(NOT(ISERROR(FIND("benchmark_suitable",O824))),1,"")</f>
        <v/>
      </c>
      <c r="O824" s="32" t="s">
        <v>15408</v>
      </c>
      <c r="Q824">
        <f>MATCH(A824,summary!A:A,0)</f>
        <v>726</v>
      </c>
    </row>
    <row r="825" spans="1:17" x14ac:dyDescent="0.2">
      <c r="A825" s="32" t="s">
        <v>15409</v>
      </c>
      <c r="B825" s="32" t="s">
        <v>14315</v>
      </c>
      <c r="D825" s="32" t="s">
        <v>15410</v>
      </c>
      <c r="E825" s="33">
        <v>654950</v>
      </c>
      <c r="F825" s="33">
        <v>654930</v>
      </c>
      <c r="G825" s="33">
        <v>0</v>
      </c>
      <c r="H825" s="33">
        <v>20</v>
      </c>
      <c r="I825" s="33">
        <v>345152</v>
      </c>
      <c r="J825" s="33">
        <v>10670200</v>
      </c>
      <c r="K825" s="32" t="s">
        <v>15105</v>
      </c>
      <c r="L825" s="32" t="s">
        <v>15175</v>
      </c>
      <c r="M825" t="str">
        <f>IF(AND(LEFT(O825,9)="benchmark",LEFT(O825,18)&lt;&gt;"benchmark_suitable"),1,"")</f>
        <v/>
      </c>
      <c r="N825" t="str">
        <f t="shared" si="9"/>
        <v/>
      </c>
      <c r="O825" s="32" t="s">
        <v>15411</v>
      </c>
      <c r="Q825">
        <f>MATCH(A825,summary!A:A,0)</f>
        <v>727</v>
      </c>
    </row>
    <row r="826" spans="1:17" x14ac:dyDescent="0.2">
      <c r="A826" s="32" t="s">
        <v>15412</v>
      </c>
      <c r="B826" s="32" t="s">
        <v>14315</v>
      </c>
      <c r="D826" s="32" t="s">
        <v>15413</v>
      </c>
      <c r="E826" s="33">
        <v>89147</v>
      </c>
      <c r="F826" s="33">
        <v>89130</v>
      </c>
      <c r="G826" s="33">
        <v>0</v>
      </c>
      <c r="H826" s="33">
        <v>17</v>
      </c>
      <c r="I826" s="33">
        <v>51776</v>
      </c>
      <c r="J826" s="33">
        <v>1263380</v>
      </c>
      <c r="K826" s="32" t="s">
        <v>15105</v>
      </c>
      <c r="L826" s="32" t="s">
        <v>15175</v>
      </c>
      <c r="M826" t="str">
        <f>IF(AND(LEFT(O826,9)="benchmark",LEFT(O826,18)&lt;&gt;"benchmark_suitable"),1,"")</f>
        <v/>
      </c>
      <c r="N826" t="str">
        <f t="shared" si="9"/>
        <v/>
      </c>
      <c r="O826" s="32" t="s">
        <v>15405</v>
      </c>
      <c r="Q826">
        <f>MATCH(A826,summary!A:A,0)</f>
        <v>728</v>
      </c>
    </row>
    <row r="827" spans="1:17" x14ac:dyDescent="0.2">
      <c r="A827" s="32" t="s">
        <v>15414</v>
      </c>
      <c r="B827" s="32" t="s">
        <v>14315</v>
      </c>
      <c r="D827" s="32" t="s">
        <v>15415</v>
      </c>
      <c r="E827" s="33">
        <v>134705</v>
      </c>
      <c r="F827" s="33">
        <v>134694</v>
      </c>
      <c r="G827" s="33">
        <v>0</v>
      </c>
      <c r="H827" s="33">
        <v>11</v>
      </c>
      <c r="I827" s="33">
        <v>73746</v>
      </c>
      <c r="J827" s="33">
        <v>2015540</v>
      </c>
      <c r="K827" s="32" t="s">
        <v>15105</v>
      </c>
      <c r="L827" s="32" t="s">
        <v>15175</v>
      </c>
      <c r="M827" t="str">
        <f>IF(AND(LEFT(O827,9)="benchmark",LEFT(O827,18)&lt;&gt;"benchmark_suitable"),1,"")</f>
        <v/>
      </c>
      <c r="N827" t="str">
        <f t="shared" si="9"/>
        <v/>
      </c>
      <c r="O827" s="32" t="s">
        <v>15411</v>
      </c>
      <c r="Q827">
        <f>MATCH(A827,summary!A:A,0)</f>
        <v>729</v>
      </c>
    </row>
    <row r="828" spans="1:17" x14ac:dyDescent="0.2">
      <c r="A828" s="32" t="s">
        <v>15416</v>
      </c>
      <c r="B828" s="32" t="s">
        <v>14315</v>
      </c>
      <c r="D828" s="32" t="s">
        <v>15418</v>
      </c>
      <c r="E828" s="33">
        <v>9800</v>
      </c>
      <c r="F828" s="33">
        <v>4200</v>
      </c>
      <c r="G828" s="33">
        <v>0</v>
      </c>
      <c r="H828" s="33">
        <v>5600</v>
      </c>
      <c r="I828" s="33">
        <v>8382</v>
      </c>
      <c r="J828" s="33">
        <v>3944990</v>
      </c>
      <c r="K828" s="32" t="s">
        <v>15101</v>
      </c>
      <c r="L828" s="32" t="s">
        <v>15417</v>
      </c>
      <c r="M828" t="str">
        <f>IF(AND(LEFT(O828,9)="benchmark",LEFT(O828,18)&lt;&gt;"benchmark_suitable"),1,"")</f>
        <v/>
      </c>
      <c r="N828" t="str">
        <f t="shared" si="9"/>
        <v/>
      </c>
      <c r="O828" s="32" t="s">
        <v>14596</v>
      </c>
      <c r="Q828">
        <f>MATCH(A828,summary!A:A,0)</f>
        <v>730</v>
      </c>
    </row>
    <row r="829" spans="1:17" x14ac:dyDescent="0.2">
      <c r="A829" s="32" t="s">
        <v>4443</v>
      </c>
      <c r="B829" s="32" t="s">
        <v>4531</v>
      </c>
      <c r="D829" s="32">
        <v>27265.705999999998</v>
      </c>
      <c r="E829" s="33">
        <v>12600</v>
      </c>
      <c r="F829" s="33">
        <v>7000</v>
      </c>
      <c r="G829" s="33">
        <v>0</v>
      </c>
      <c r="H829" s="33">
        <v>5600</v>
      </c>
      <c r="I829" s="33">
        <v>8382</v>
      </c>
      <c r="J829" s="33">
        <v>3953390</v>
      </c>
      <c r="K829" s="32" t="s">
        <v>15101</v>
      </c>
      <c r="L829" s="32" t="s">
        <v>15417</v>
      </c>
      <c r="M829">
        <f>IF(AND(LEFT(O829,9)="benchmark",LEFT(O829,18)&lt;&gt;"benchmark_suitable"),1,"")</f>
        <v>1</v>
      </c>
      <c r="N829">
        <f t="shared" si="9"/>
        <v>1</v>
      </c>
      <c r="O829" s="32" t="s">
        <v>15419</v>
      </c>
      <c r="Q829">
        <f>MATCH(A829,summary!A:A,0)</f>
        <v>731</v>
      </c>
    </row>
    <row r="830" spans="1:17" x14ac:dyDescent="0.2">
      <c r="A830" s="32" t="s">
        <v>15420</v>
      </c>
      <c r="B830" s="32" t="s">
        <v>14315</v>
      </c>
      <c r="D830" s="32" t="s">
        <v>15421</v>
      </c>
      <c r="E830" s="33">
        <v>18200</v>
      </c>
      <c r="F830" s="33">
        <v>12600</v>
      </c>
      <c r="G830" s="33">
        <v>0</v>
      </c>
      <c r="H830" s="33">
        <v>5600</v>
      </c>
      <c r="I830" s="33">
        <v>8382</v>
      </c>
      <c r="J830" s="33">
        <v>3970190</v>
      </c>
      <c r="K830" s="32" t="s">
        <v>15101</v>
      </c>
      <c r="L830" s="32" t="s">
        <v>15417</v>
      </c>
      <c r="M830" t="str">
        <f>IF(AND(LEFT(O830,9)="benchmark",LEFT(O830,18)&lt;&gt;"benchmark_suitable"),1,"")</f>
        <v/>
      </c>
      <c r="N830" t="str">
        <f t="shared" si="9"/>
        <v/>
      </c>
      <c r="O830" s="32" t="s">
        <v>14596</v>
      </c>
      <c r="Q830">
        <f>MATCH(A830,summary!A:A,0)</f>
        <v>732</v>
      </c>
    </row>
    <row r="831" spans="1:17" x14ac:dyDescent="0.2">
      <c r="A831" s="32" t="s">
        <v>15422</v>
      </c>
      <c r="B831" s="32" t="s">
        <v>4530</v>
      </c>
      <c r="D831" s="32">
        <v>59.884999989999997</v>
      </c>
      <c r="E831" s="33">
        <v>1412</v>
      </c>
      <c r="F831" s="33">
        <v>624</v>
      </c>
      <c r="G831" s="33">
        <v>0</v>
      </c>
      <c r="H831" s="33">
        <v>788</v>
      </c>
      <c r="I831" s="33">
        <v>1969</v>
      </c>
      <c r="J831" s="33">
        <v>6416</v>
      </c>
      <c r="K831" s="32" t="s">
        <v>15105</v>
      </c>
      <c r="L831" s="32" t="s">
        <v>15344</v>
      </c>
      <c r="M831" t="str">
        <f>IF(AND(LEFT(O831,9)="benchmark",LEFT(O831,18)&lt;&gt;"benchmark_suitable"),1,"")</f>
        <v/>
      </c>
      <c r="N831">
        <f t="shared" si="9"/>
        <v>1</v>
      </c>
      <c r="O831" s="32" t="s">
        <v>15423</v>
      </c>
      <c r="Q831">
        <f>MATCH(A831,summary!A:A,0)</f>
        <v>733</v>
      </c>
    </row>
    <row r="832" spans="1:17" x14ac:dyDescent="0.2">
      <c r="A832" s="32" t="s">
        <v>15424</v>
      </c>
      <c r="B832" s="32" t="s">
        <v>4530</v>
      </c>
      <c r="D832" s="32">
        <v>7868280750</v>
      </c>
      <c r="E832" s="33">
        <v>266502</v>
      </c>
      <c r="F832" s="33">
        <v>133470</v>
      </c>
      <c r="G832" s="33">
        <v>0</v>
      </c>
      <c r="H832" s="33">
        <v>133032</v>
      </c>
      <c r="I832" s="33">
        <v>221496</v>
      </c>
      <c r="J832" s="33">
        <v>536040</v>
      </c>
      <c r="K832" s="32" t="s">
        <v>15105</v>
      </c>
      <c r="L832" s="32" t="s">
        <v>15134</v>
      </c>
      <c r="M832" t="str">
        <f>IF(AND(LEFT(O832,9)="benchmark",LEFT(O832,18)&lt;&gt;"benchmark_suitable"),1,"")</f>
        <v/>
      </c>
      <c r="N832" t="str">
        <f t="shared" si="9"/>
        <v/>
      </c>
      <c r="O832" s="32" t="s">
        <v>15425</v>
      </c>
      <c r="Q832">
        <f>MATCH(A832,summary!A:A,0)</f>
        <v>734</v>
      </c>
    </row>
    <row r="833" spans="1:17" x14ac:dyDescent="0.2">
      <c r="A833" s="32" t="s">
        <v>4444</v>
      </c>
      <c r="B833" s="32" t="s">
        <v>4530</v>
      </c>
      <c r="D833" s="32">
        <v>25009.662230000002</v>
      </c>
      <c r="E833" s="33">
        <v>77723</v>
      </c>
      <c r="F833" s="33">
        <v>73349</v>
      </c>
      <c r="G833" s="33">
        <v>20</v>
      </c>
      <c r="H833" s="33">
        <v>4354</v>
      </c>
      <c r="I833" s="33">
        <v>113555</v>
      </c>
      <c r="J833" s="33">
        <v>311529</v>
      </c>
      <c r="K833" s="32" t="s">
        <v>15105</v>
      </c>
      <c r="L833" s="32" t="s">
        <v>15338</v>
      </c>
      <c r="M833">
        <f>IF(AND(LEFT(O833,9)="benchmark",LEFT(O833,18)&lt;&gt;"benchmark_suitable"),1,"")</f>
        <v>1</v>
      </c>
      <c r="N833">
        <f t="shared" si="9"/>
        <v>1</v>
      </c>
      <c r="O833" s="32" t="s">
        <v>15426</v>
      </c>
      <c r="Q833">
        <f>MATCH(A833,summary!A:A,0)</f>
        <v>735</v>
      </c>
    </row>
    <row r="834" spans="1:17" x14ac:dyDescent="0.2">
      <c r="A834" s="32" t="s">
        <v>15427</v>
      </c>
      <c r="B834" s="32" t="s">
        <v>4530</v>
      </c>
      <c r="D834" s="32">
        <v>8609.1960889999991</v>
      </c>
      <c r="E834" s="33">
        <v>94145</v>
      </c>
      <c r="F834" s="33">
        <v>87022</v>
      </c>
      <c r="G834" s="33">
        <v>22</v>
      </c>
      <c r="H834" s="33">
        <v>7101</v>
      </c>
      <c r="I834" s="33">
        <v>137123</v>
      </c>
      <c r="J834" s="33">
        <v>376775</v>
      </c>
      <c r="K834" s="32" t="s">
        <v>15105</v>
      </c>
      <c r="L834" s="32" t="s">
        <v>15338</v>
      </c>
      <c r="M834" t="str">
        <f>IF(AND(LEFT(O834,9)="benchmark",LEFT(O834,18)&lt;&gt;"benchmark_suitable"),1,"")</f>
        <v/>
      </c>
      <c r="N834">
        <f t="shared" si="9"/>
        <v>1</v>
      </c>
      <c r="O834" s="32" t="s">
        <v>15428</v>
      </c>
      <c r="Q834">
        <f>MATCH(A834,summary!A:A,0)</f>
        <v>736</v>
      </c>
    </row>
    <row r="835" spans="1:17" x14ac:dyDescent="0.2">
      <c r="A835" s="32" t="s">
        <v>15429</v>
      </c>
      <c r="B835" s="32" t="s">
        <v>4530</v>
      </c>
      <c r="D835" s="34">
        <v>247345269.52000001</v>
      </c>
      <c r="E835" s="33">
        <v>6216</v>
      </c>
      <c r="F835" s="33">
        <v>1120</v>
      </c>
      <c r="G835" s="33">
        <v>5096</v>
      </c>
      <c r="H835" s="33">
        <v>0</v>
      </c>
      <c r="I835" s="33">
        <v>1827</v>
      </c>
      <c r="J835" s="33">
        <v>19281</v>
      </c>
      <c r="K835" s="32" t="s">
        <v>15105</v>
      </c>
      <c r="L835" s="32" t="s">
        <v>15083</v>
      </c>
      <c r="M835" t="str">
        <f>IF(AND(LEFT(O835,9)="benchmark",LEFT(O835,18)&lt;&gt;"benchmark_suitable"),1,"")</f>
        <v/>
      </c>
      <c r="N835">
        <f t="shared" si="9"/>
        <v>1</v>
      </c>
      <c r="O835" s="32" t="s">
        <v>15430</v>
      </c>
      <c r="Q835">
        <f>MATCH(A835,summary!A:A,0)</f>
        <v>737</v>
      </c>
    </row>
    <row r="836" spans="1:17" x14ac:dyDescent="0.2">
      <c r="A836" s="32" t="s">
        <v>4445</v>
      </c>
      <c r="B836" s="32" t="s">
        <v>4530</v>
      </c>
      <c r="D836" s="32">
        <v>283627956.60000002</v>
      </c>
      <c r="E836" s="33">
        <v>6216</v>
      </c>
      <c r="F836" s="33">
        <v>1120</v>
      </c>
      <c r="G836" s="33">
        <v>5096</v>
      </c>
      <c r="H836" s="33">
        <v>0</v>
      </c>
      <c r="I836" s="33">
        <v>1947</v>
      </c>
      <c r="J836" s="33">
        <v>19521</v>
      </c>
      <c r="K836" s="32" t="s">
        <v>15105</v>
      </c>
      <c r="L836" s="32" t="s">
        <v>15083</v>
      </c>
      <c r="M836">
        <f>IF(AND(LEFT(O836,9)="benchmark",LEFT(O836,18)&lt;&gt;"benchmark_suitable"),1,"")</f>
        <v>1</v>
      </c>
      <c r="N836">
        <f t="shared" si="9"/>
        <v>1</v>
      </c>
      <c r="O836" s="32" t="s">
        <v>15431</v>
      </c>
      <c r="Q836">
        <f>MATCH(A836,summary!A:A,0)</f>
        <v>738</v>
      </c>
    </row>
    <row r="837" spans="1:17" x14ac:dyDescent="0.2">
      <c r="A837" s="32" t="s">
        <v>15432</v>
      </c>
      <c r="B837" s="32" t="s">
        <v>4530</v>
      </c>
      <c r="D837" s="33">
        <v>0</v>
      </c>
      <c r="E837" s="33">
        <v>41680</v>
      </c>
      <c r="F837" s="33">
        <v>41680</v>
      </c>
      <c r="G837" s="33">
        <v>0</v>
      </c>
      <c r="H837" s="33">
        <v>0</v>
      </c>
      <c r="I837" s="33">
        <v>255386</v>
      </c>
      <c r="J837" s="33">
        <v>1237480</v>
      </c>
      <c r="K837" s="32" t="s">
        <v>15105</v>
      </c>
      <c r="L837" s="32" t="s">
        <v>15213</v>
      </c>
      <c r="M837" t="str">
        <f>IF(AND(LEFT(O837,9)="benchmark",LEFT(O837,18)&lt;&gt;"benchmark_suitable"),1,"")</f>
        <v/>
      </c>
      <c r="N837">
        <f t="shared" si="9"/>
        <v>1</v>
      </c>
      <c r="O837" s="32" t="s">
        <v>15433</v>
      </c>
      <c r="Q837">
        <f>MATCH(A837,summary!A:A,0)</f>
        <v>739</v>
      </c>
    </row>
    <row r="838" spans="1:17" x14ac:dyDescent="0.2">
      <c r="A838" s="32" t="s">
        <v>15434</v>
      </c>
      <c r="B838" s="32" t="s">
        <v>4530</v>
      </c>
      <c r="D838" s="32">
        <v>2665.4577359999998</v>
      </c>
      <c r="E838" s="33">
        <v>53593</v>
      </c>
      <c r="F838" s="33">
        <v>53592</v>
      </c>
      <c r="G838" s="33">
        <v>0</v>
      </c>
      <c r="H838" s="33">
        <v>1</v>
      </c>
      <c r="I838" s="33">
        <v>106954</v>
      </c>
      <c r="J838" s="33">
        <v>266805</v>
      </c>
      <c r="K838" s="32" t="s">
        <v>15101</v>
      </c>
      <c r="L838" s="32" t="s">
        <v>15383</v>
      </c>
      <c r="M838" t="str">
        <f>IF(AND(LEFT(O838,9)="benchmark",LEFT(O838,18)&lt;&gt;"benchmark_suitable"),1,"")</f>
        <v/>
      </c>
      <c r="N838">
        <f t="shared" si="9"/>
        <v>1</v>
      </c>
      <c r="O838" s="32" t="s">
        <v>15435</v>
      </c>
      <c r="Q838">
        <f>MATCH(A838,summary!A:A,0)</f>
        <v>740</v>
      </c>
    </row>
    <row r="839" spans="1:17" x14ac:dyDescent="0.2">
      <c r="A839" s="32" t="s">
        <v>4446</v>
      </c>
      <c r="B839" s="32" t="s">
        <v>4530</v>
      </c>
      <c r="D839" s="32">
        <v>1613.0388459999999</v>
      </c>
      <c r="E839" s="33">
        <v>53593</v>
      </c>
      <c r="F839" s="33">
        <v>53592</v>
      </c>
      <c r="G839" s="33">
        <v>0</v>
      </c>
      <c r="H839" s="33">
        <v>1</v>
      </c>
      <c r="I839" s="33">
        <v>106954</v>
      </c>
      <c r="J839" s="33">
        <v>266805</v>
      </c>
      <c r="K839" s="32" t="s">
        <v>15101</v>
      </c>
      <c r="L839" s="32" t="s">
        <v>15383</v>
      </c>
      <c r="M839">
        <f>IF(AND(LEFT(O839,9)="benchmark",LEFT(O839,18)&lt;&gt;"benchmark_suitable"),1,"")</f>
        <v>1</v>
      </c>
      <c r="N839">
        <f t="shared" si="9"/>
        <v>1</v>
      </c>
      <c r="O839" s="32" t="s">
        <v>15436</v>
      </c>
      <c r="Q839">
        <f>MATCH(A839,summary!A:A,0)</f>
        <v>742</v>
      </c>
    </row>
    <row r="840" spans="1:17" x14ac:dyDescent="0.2">
      <c r="A840" s="32" t="s">
        <v>15437</v>
      </c>
      <c r="B840" s="32" t="s">
        <v>4530</v>
      </c>
      <c r="D840" s="33">
        <v>0</v>
      </c>
      <c r="E840" s="33">
        <v>12393</v>
      </c>
      <c r="F840" s="33">
        <v>9930</v>
      </c>
      <c r="G840" s="33">
        <v>2463</v>
      </c>
      <c r="H840" s="33">
        <v>0</v>
      </c>
      <c r="I840" s="33">
        <v>7147</v>
      </c>
      <c r="J840" s="33">
        <v>456124</v>
      </c>
      <c r="K840" s="32" t="s">
        <v>15101</v>
      </c>
      <c r="L840" s="32" t="s">
        <v>15213</v>
      </c>
      <c r="M840" t="str">
        <f>IF(AND(LEFT(O840,9)="benchmark",LEFT(O840,18)&lt;&gt;"benchmark_suitable"),1,"")</f>
        <v/>
      </c>
      <c r="N840">
        <f t="shared" si="9"/>
        <v>1</v>
      </c>
      <c r="O840" s="32" t="s">
        <v>15438</v>
      </c>
      <c r="Q840">
        <f>MATCH(A840,summary!A:A,0)</f>
        <v>743</v>
      </c>
    </row>
    <row r="841" spans="1:17" x14ac:dyDescent="0.2">
      <c r="A841" s="32" t="s">
        <v>15439</v>
      </c>
      <c r="B841" s="32" t="s">
        <v>4530</v>
      </c>
      <c r="D841" s="33">
        <v>3010</v>
      </c>
      <c r="E841" s="33">
        <v>22229</v>
      </c>
      <c r="F841" s="33">
        <v>15809</v>
      </c>
      <c r="G841" s="33">
        <v>18</v>
      </c>
      <c r="H841" s="33">
        <v>6402</v>
      </c>
      <c r="I841" s="33">
        <v>49386</v>
      </c>
      <c r="J841" s="33">
        <v>117001</v>
      </c>
      <c r="K841" s="32" t="s">
        <v>15105</v>
      </c>
      <c r="L841" s="32" t="s">
        <v>15338</v>
      </c>
      <c r="M841" t="str">
        <f>IF(AND(LEFT(O841,9)="benchmark",LEFT(O841,18)&lt;&gt;"benchmark_suitable"),1,"")</f>
        <v/>
      </c>
      <c r="N841">
        <f t="shared" si="9"/>
        <v>1</v>
      </c>
      <c r="O841" s="32" t="s">
        <v>15428</v>
      </c>
      <c r="Q841">
        <f>MATCH(A841,summary!A:A,0)</f>
        <v>744</v>
      </c>
    </row>
    <row r="842" spans="1:17" x14ac:dyDescent="0.2">
      <c r="A842" s="32" t="s">
        <v>2221</v>
      </c>
      <c r="B842" s="32" t="s">
        <v>4530</v>
      </c>
      <c r="D842" s="32">
        <v>492.51444930000002</v>
      </c>
      <c r="E842" s="33">
        <v>534</v>
      </c>
      <c r="F842" s="33">
        <v>189</v>
      </c>
      <c r="G842" s="33">
        <v>0</v>
      </c>
      <c r="H842" s="33">
        <v>345</v>
      </c>
      <c r="I842" s="33">
        <v>1321</v>
      </c>
      <c r="J842" s="33">
        <v>44370</v>
      </c>
      <c r="K842" s="32" t="s">
        <v>15052</v>
      </c>
      <c r="L842" s="32" t="s">
        <v>15073</v>
      </c>
      <c r="M842" t="str">
        <f>IF(AND(LEFT(O842,9)="benchmark",LEFT(O842,18)&lt;&gt;"benchmark_suitable"),1,"")</f>
        <v/>
      </c>
      <c r="N842">
        <f t="shared" si="9"/>
        <v>1</v>
      </c>
      <c r="O842" s="32" t="s">
        <v>15440</v>
      </c>
      <c r="Q842">
        <f>MATCH(A842,summary!A:A,0)</f>
        <v>745</v>
      </c>
    </row>
    <row r="843" spans="1:17" x14ac:dyDescent="0.2">
      <c r="A843" s="32" t="s">
        <v>15441</v>
      </c>
      <c r="B843" s="32" t="s">
        <v>4531</v>
      </c>
      <c r="D843" s="34">
        <v>20946.48</v>
      </c>
      <c r="E843" s="33">
        <v>12865</v>
      </c>
      <c r="F843" s="33">
        <v>12865</v>
      </c>
      <c r="G843" s="33">
        <v>0</v>
      </c>
      <c r="H843" s="33">
        <v>0</v>
      </c>
      <c r="I843" s="33">
        <v>17359</v>
      </c>
      <c r="J843" s="33">
        <v>140082</v>
      </c>
      <c r="K843" s="32" t="s">
        <v>15105</v>
      </c>
      <c r="L843" s="32" t="s">
        <v>15102</v>
      </c>
      <c r="M843" t="str">
        <f>IF(AND(LEFT(O843,9)="benchmark",LEFT(O843,18)&lt;&gt;"benchmark_suitable"),1,"")</f>
        <v/>
      </c>
      <c r="N843" t="str">
        <f t="shared" si="9"/>
        <v/>
      </c>
      <c r="O843" s="32" t="s">
        <v>15442</v>
      </c>
      <c r="Q843">
        <f>MATCH(A843,summary!A:A,0)</f>
        <v>748</v>
      </c>
    </row>
    <row r="844" spans="1:17" x14ac:dyDescent="0.2">
      <c r="A844" s="32" t="s">
        <v>15443</v>
      </c>
      <c r="B844" s="32" t="s">
        <v>4530</v>
      </c>
      <c r="D844" s="32" t="s">
        <v>15206</v>
      </c>
      <c r="E844" s="33">
        <v>7850</v>
      </c>
      <c r="F844" s="33">
        <v>2544</v>
      </c>
      <c r="G844" s="33">
        <v>0</v>
      </c>
      <c r="H844" s="33">
        <v>5306</v>
      </c>
      <c r="I844" s="33">
        <v>20162</v>
      </c>
      <c r="J844" s="33">
        <v>77435</v>
      </c>
      <c r="K844" s="32" t="s">
        <v>15105</v>
      </c>
      <c r="L844" s="32" t="s">
        <v>15444</v>
      </c>
      <c r="M844" t="str">
        <f>IF(AND(LEFT(O844,9)="benchmark",LEFT(O844,18)&lt;&gt;"benchmark_suitable"),1,"")</f>
        <v/>
      </c>
      <c r="N844" t="str">
        <f t="shared" si="9"/>
        <v/>
      </c>
      <c r="O844" s="32" t="s">
        <v>15445</v>
      </c>
      <c r="Q844">
        <f>MATCH(A844,summary!A:A,0)</f>
        <v>749</v>
      </c>
    </row>
    <row r="845" spans="1:17" x14ac:dyDescent="0.2">
      <c r="A845" s="32" t="s">
        <v>15446</v>
      </c>
      <c r="B845" s="32" t="s">
        <v>4530</v>
      </c>
      <c r="D845" s="32" t="s">
        <v>15206</v>
      </c>
      <c r="E845" s="33">
        <v>3885</v>
      </c>
      <c r="F845" s="33">
        <v>1231</v>
      </c>
      <c r="G845" s="33">
        <v>0</v>
      </c>
      <c r="H845" s="33">
        <v>2654</v>
      </c>
      <c r="I845" s="33">
        <v>9641</v>
      </c>
      <c r="J845" s="33">
        <v>49441</v>
      </c>
      <c r="K845" s="32" t="s">
        <v>15105</v>
      </c>
      <c r="L845" s="32" t="s">
        <v>15444</v>
      </c>
      <c r="M845" t="str">
        <f>IF(AND(LEFT(O845,9)="benchmark",LEFT(O845,18)&lt;&gt;"benchmark_suitable"),1,"")</f>
        <v/>
      </c>
      <c r="N845" t="str">
        <f t="shared" si="9"/>
        <v/>
      </c>
      <c r="O845" s="32" t="s">
        <v>15445</v>
      </c>
      <c r="Q845">
        <f>MATCH(A845,summary!A:A,0)</f>
        <v>750</v>
      </c>
    </row>
    <row r="846" spans="1:17" x14ac:dyDescent="0.2">
      <c r="A846" s="32" t="s">
        <v>4447</v>
      </c>
      <c r="B846" s="32" t="s">
        <v>4531</v>
      </c>
      <c r="D846" s="33">
        <v>2612710</v>
      </c>
      <c r="E846" s="33">
        <v>1533</v>
      </c>
      <c r="F846" s="33">
        <v>630</v>
      </c>
      <c r="G846" s="33">
        <v>0</v>
      </c>
      <c r="H846" s="33">
        <v>903</v>
      </c>
      <c r="I846" s="33">
        <v>1848</v>
      </c>
      <c r="J846" s="33">
        <v>8007</v>
      </c>
      <c r="K846" s="32" t="s">
        <v>15105</v>
      </c>
      <c r="L846" s="32" t="s">
        <v>15159</v>
      </c>
      <c r="M846">
        <f>IF(AND(LEFT(O846,9)="benchmark",LEFT(O846,18)&lt;&gt;"benchmark_suitable"),1,"")</f>
        <v>1</v>
      </c>
      <c r="N846">
        <f t="shared" si="9"/>
        <v>1</v>
      </c>
      <c r="O846" s="32" t="s">
        <v>14394</v>
      </c>
      <c r="Q846">
        <f>MATCH(A846,summary!A:A,0)</f>
        <v>751</v>
      </c>
    </row>
    <row r="847" spans="1:17" x14ac:dyDescent="0.2">
      <c r="A847" s="32" t="s">
        <v>15447</v>
      </c>
      <c r="B847" s="32" t="s">
        <v>4530</v>
      </c>
      <c r="D847" s="32" t="s">
        <v>15206</v>
      </c>
      <c r="E847" s="33">
        <v>6149</v>
      </c>
      <c r="F847" s="33">
        <v>1809</v>
      </c>
      <c r="G847" s="33">
        <v>0</v>
      </c>
      <c r="H847" s="33">
        <v>4340</v>
      </c>
      <c r="I847" s="33">
        <v>14793</v>
      </c>
      <c r="J847" s="33">
        <v>98690</v>
      </c>
      <c r="K847" s="32" t="s">
        <v>15105</v>
      </c>
      <c r="L847" s="32" t="s">
        <v>15444</v>
      </c>
      <c r="M847" t="str">
        <f>IF(AND(LEFT(O847,9)="benchmark",LEFT(O847,18)&lt;&gt;"benchmark_suitable"),1,"")</f>
        <v/>
      </c>
      <c r="N847" t="str">
        <f t="shared" si="9"/>
        <v/>
      </c>
      <c r="O847" s="32" t="s">
        <v>15445</v>
      </c>
      <c r="Q847">
        <f>MATCH(A847,summary!A:A,0)</f>
        <v>752</v>
      </c>
    </row>
    <row r="848" spans="1:17" x14ac:dyDescent="0.2">
      <c r="A848" s="32" t="s">
        <v>15448</v>
      </c>
      <c r="B848" s="32" t="s">
        <v>4530</v>
      </c>
      <c r="D848" s="32" t="s">
        <v>15206</v>
      </c>
      <c r="E848" s="33">
        <v>37885</v>
      </c>
      <c r="F848" s="33">
        <v>2516</v>
      </c>
      <c r="G848" s="33">
        <v>0</v>
      </c>
      <c r="H848" s="33">
        <v>35369</v>
      </c>
      <c r="I848" s="33">
        <v>109265</v>
      </c>
      <c r="J848" s="33">
        <v>320933</v>
      </c>
      <c r="K848" s="32" t="s">
        <v>15105</v>
      </c>
      <c r="L848" s="32" t="s">
        <v>15444</v>
      </c>
      <c r="M848" t="str">
        <f>IF(AND(LEFT(O848,9)="benchmark",LEFT(O848,18)&lt;&gt;"benchmark_suitable"),1,"")</f>
        <v/>
      </c>
      <c r="N848" t="str">
        <f t="shared" si="9"/>
        <v/>
      </c>
      <c r="O848" s="32" t="s">
        <v>15163</v>
      </c>
      <c r="Q848">
        <f>MATCH(A848,summary!A:A,0)</f>
        <v>753</v>
      </c>
    </row>
    <row r="849" spans="1:17" x14ac:dyDescent="0.2">
      <c r="A849" s="32" t="s">
        <v>15449</v>
      </c>
      <c r="B849" s="32" t="s">
        <v>4530</v>
      </c>
      <c r="D849" s="33">
        <v>556</v>
      </c>
      <c r="E849" s="33">
        <v>196788</v>
      </c>
      <c r="F849" s="33">
        <v>6708</v>
      </c>
      <c r="G849" s="33">
        <v>0</v>
      </c>
      <c r="H849" s="33">
        <v>190080</v>
      </c>
      <c r="I849" s="33">
        <v>270816</v>
      </c>
      <c r="J849" s="33">
        <v>975084</v>
      </c>
      <c r="K849" s="32" t="s">
        <v>15105</v>
      </c>
      <c r="L849" s="32" t="s">
        <v>15450</v>
      </c>
      <c r="M849" t="str">
        <f>IF(AND(LEFT(O849,9)="benchmark",LEFT(O849,18)&lt;&gt;"benchmark_suitable"),1,"")</f>
        <v/>
      </c>
      <c r="N849">
        <f t="shared" si="9"/>
        <v>1</v>
      </c>
      <c r="O849" s="32" t="s">
        <v>15451</v>
      </c>
      <c r="Q849">
        <f>MATCH(A849,summary!A:A,0)</f>
        <v>754</v>
      </c>
    </row>
    <row r="850" spans="1:17" x14ac:dyDescent="0.2">
      <c r="A850" s="32" t="s">
        <v>15452</v>
      </c>
      <c r="B850" s="32" t="s">
        <v>4530</v>
      </c>
      <c r="D850" s="35">
        <v>-1.1920928955079999E-7</v>
      </c>
      <c r="E850" s="33">
        <v>11929</v>
      </c>
      <c r="F850" s="33">
        <v>1980</v>
      </c>
      <c r="G850" s="33">
        <v>0</v>
      </c>
      <c r="H850" s="33">
        <v>9949</v>
      </c>
      <c r="I850" s="33">
        <v>14998</v>
      </c>
      <c r="J850" s="33">
        <v>97827</v>
      </c>
      <c r="K850" s="32" t="s">
        <v>15105</v>
      </c>
      <c r="L850" s="32" t="s">
        <v>15453</v>
      </c>
      <c r="M850" t="str">
        <f>IF(AND(LEFT(O850,9)="benchmark",LEFT(O850,18)&lt;&gt;"benchmark_suitable"),1,"")</f>
        <v/>
      </c>
      <c r="N850" t="str">
        <f t="shared" si="9"/>
        <v/>
      </c>
      <c r="O850" s="32" t="s">
        <v>14425</v>
      </c>
      <c r="Q850">
        <f>MATCH(A850,summary!A:A,0)</f>
        <v>755</v>
      </c>
    </row>
    <row r="851" spans="1:17" x14ac:dyDescent="0.2">
      <c r="A851" s="32" t="s">
        <v>15454</v>
      </c>
      <c r="B851" s="32" t="s">
        <v>4530</v>
      </c>
      <c r="D851" s="33">
        <v>427</v>
      </c>
      <c r="E851" s="33">
        <v>293268</v>
      </c>
      <c r="F851" s="33">
        <v>8148</v>
      </c>
      <c r="G851" s="33">
        <v>0</v>
      </c>
      <c r="H851" s="33">
        <v>285120</v>
      </c>
      <c r="I851" s="33">
        <v>408192</v>
      </c>
      <c r="J851" s="33">
        <v>1746400</v>
      </c>
      <c r="K851" s="32" t="s">
        <v>15105</v>
      </c>
      <c r="L851" s="32" t="s">
        <v>15450</v>
      </c>
      <c r="M851" t="str">
        <f>IF(AND(LEFT(O851,9)="benchmark",LEFT(O851,18)&lt;&gt;"benchmark_suitable"),1,"")</f>
        <v/>
      </c>
      <c r="N851">
        <f t="shared" si="9"/>
        <v>1</v>
      </c>
      <c r="O851" s="32" t="s">
        <v>15455</v>
      </c>
      <c r="Q851">
        <f>MATCH(A851,summary!A:A,0)</f>
        <v>756</v>
      </c>
    </row>
    <row r="852" spans="1:17" x14ac:dyDescent="0.2">
      <c r="A852" s="32" t="s">
        <v>15456</v>
      </c>
      <c r="B852" s="32" t="s">
        <v>4530</v>
      </c>
      <c r="D852" s="33">
        <v>534</v>
      </c>
      <c r="E852" s="33">
        <v>245028</v>
      </c>
      <c r="F852" s="33">
        <v>7428</v>
      </c>
      <c r="G852" s="33">
        <v>0</v>
      </c>
      <c r="H852" s="33">
        <v>237600</v>
      </c>
      <c r="I852" s="33">
        <v>341424</v>
      </c>
      <c r="J852" s="33">
        <v>1456690</v>
      </c>
      <c r="K852" s="32" t="s">
        <v>15105</v>
      </c>
      <c r="L852" s="32" t="s">
        <v>15450</v>
      </c>
      <c r="M852" t="str">
        <f>IF(AND(LEFT(O852,9)="benchmark",LEFT(O852,18)&lt;&gt;"benchmark_suitable"),1,"")</f>
        <v/>
      </c>
      <c r="N852">
        <f t="shared" si="9"/>
        <v>1</v>
      </c>
      <c r="O852" s="32" t="s">
        <v>15455</v>
      </c>
      <c r="Q852">
        <f>MATCH(A852,summary!A:A,0)</f>
        <v>757</v>
      </c>
    </row>
    <row r="853" spans="1:17" x14ac:dyDescent="0.2">
      <c r="A853" s="32" t="s">
        <v>15457</v>
      </c>
      <c r="B853" s="32" t="s">
        <v>4530</v>
      </c>
      <c r="D853" s="33">
        <v>454</v>
      </c>
      <c r="E853" s="33">
        <v>293268</v>
      </c>
      <c r="F853" s="33">
        <v>8148</v>
      </c>
      <c r="G853" s="33">
        <v>0</v>
      </c>
      <c r="H853" s="33">
        <v>285120</v>
      </c>
      <c r="I853" s="33">
        <v>408336</v>
      </c>
      <c r="J853" s="33">
        <v>1746680</v>
      </c>
      <c r="K853" s="32" t="s">
        <v>15105</v>
      </c>
      <c r="L853" s="32" t="s">
        <v>15450</v>
      </c>
      <c r="M853" t="str">
        <f>IF(AND(LEFT(O853,9)="benchmark",LEFT(O853,18)&lt;&gt;"benchmark_suitable"),1,"")</f>
        <v/>
      </c>
      <c r="N853">
        <f t="shared" si="9"/>
        <v>1</v>
      </c>
      <c r="O853" s="32" t="s">
        <v>15455</v>
      </c>
      <c r="Q853">
        <f>MATCH(A853,summary!A:A,0)</f>
        <v>758</v>
      </c>
    </row>
    <row r="854" spans="1:17" x14ac:dyDescent="0.2">
      <c r="A854" s="32" t="s">
        <v>15458</v>
      </c>
      <c r="B854" s="32" t="s">
        <v>4530</v>
      </c>
      <c r="D854" s="32">
        <v>-9946659.9210000001</v>
      </c>
      <c r="E854" s="33">
        <v>268859</v>
      </c>
      <c r="F854" s="33">
        <v>0</v>
      </c>
      <c r="G854" s="33">
        <v>65</v>
      </c>
      <c r="H854" s="33">
        <v>268794</v>
      </c>
      <c r="I854" s="33">
        <v>180214</v>
      </c>
      <c r="J854" s="33">
        <v>1351940</v>
      </c>
      <c r="K854" s="32" t="s">
        <v>15105</v>
      </c>
      <c r="L854" s="32" t="s">
        <v>15459</v>
      </c>
      <c r="M854" t="str">
        <f>IF(AND(LEFT(O854,9)="benchmark",LEFT(O854,18)&lt;&gt;"benchmark_suitable"),1,"")</f>
        <v/>
      </c>
      <c r="N854" t="str">
        <f t="shared" si="9"/>
        <v/>
      </c>
      <c r="O854" s="32" t="s">
        <v>15425</v>
      </c>
      <c r="Q854">
        <f>MATCH(A854,summary!A:A,0)</f>
        <v>759</v>
      </c>
    </row>
    <row r="855" spans="1:17" x14ac:dyDescent="0.2">
      <c r="A855" s="32" t="s">
        <v>4545</v>
      </c>
      <c r="B855" s="32" t="s">
        <v>4530</v>
      </c>
      <c r="D855" s="32">
        <v>16.600000000000001</v>
      </c>
      <c r="E855" s="33">
        <v>9861</v>
      </c>
      <c r="F855" s="33">
        <v>8500</v>
      </c>
      <c r="G855" s="33">
        <v>0</v>
      </c>
      <c r="H855" s="33">
        <v>1361</v>
      </c>
      <c r="I855" s="33">
        <v>2047</v>
      </c>
      <c r="J855" s="33">
        <v>148434</v>
      </c>
      <c r="K855" s="32" t="s">
        <v>15052</v>
      </c>
      <c r="L855" s="32" t="s">
        <v>15097</v>
      </c>
      <c r="M855" t="str">
        <f>IF(AND(LEFT(O855,9)="benchmark",LEFT(O855,18)&lt;&gt;"benchmark_suitable"),1,"")</f>
        <v/>
      </c>
      <c r="N855">
        <f t="shared" si="9"/>
        <v>1</v>
      </c>
      <c r="O855" s="32" t="s">
        <v>15460</v>
      </c>
      <c r="Q855">
        <f>MATCH(A855,summary!A:A,0)</f>
        <v>760</v>
      </c>
    </row>
    <row r="856" spans="1:17" x14ac:dyDescent="0.2">
      <c r="A856" s="32" t="s">
        <v>15461</v>
      </c>
      <c r="B856" s="32" t="s">
        <v>4530</v>
      </c>
      <c r="D856" s="32">
        <v>3772.4527499999999</v>
      </c>
      <c r="E856" s="33">
        <v>27061</v>
      </c>
      <c r="F856" s="33">
        <v>27060</v>
      </c>
      <c r="G856" s="33">
        <v>0</v>
      </c>
      <c r="H856" s="33">
        <v>1</v>
      </c>
      <c r="I856" s="33">
        <v>53957</v>
      </c>
      <c r="J856" s="33">
        <v>134480</v>
      </c>
      <c r="K856" s="32" t="s">
        <v>15101</v>
      </c>
      <c r="L856" s="32" t="s">
        <v>15383</v>
      </c>
      <c r="M856" t="str">
        <f>IF(AND(LEFT(O856,9)="benchmark",LEFT(O856,18)&lt;&gt;"benchmark_suitable"),1,"")</f>
        <v/>
      </c>
      <c r="N856">
        <f t="shared" si="9"/>
        <v>1</v>
      </c>
      <c r="O856" s="32" t="s">
        <v>15435</v>
      </c>
      <c r="Q856">
        <f>MATCH(A856,summary!A:A,0)</f>
        <v>761</v>
      </c>
    </row>
    <row r="857" spans="1:17" x14ac:dyDescent="0.2">
      <c r="A857" s="32" t="s">
        <v>15462</v>
      </c>
      <c r="B857" s="32" t="s">
        <v>4530</v>
      </c>
      <c r="D857" s="34">
        <v>-147988824.81</v>
      </c>
      <c r="E857" s="33">
        <v>265713</v>
      </c>
      <c r="F857" s="33">
        <v>1222</v>
      </c>
      <c r="G857" s="33">
        <v>244</v>
      </c>
      <c r="H857" s="33">
        <v>264247</v>
      </c>
      <c r="I857" s="33">
        <v>170175</v>
      </c>
      <c r="J857" s="33">
        <v>1249960</v>
      </c>
      <c r="K857" s="32" t="s">
        <v>15105</v>
      </c>
      <c r="L857" s="32" t="s">
        <v>15459</v>
      </c>
      <c r="M857" t="str">
        <f>IF(AND(LEFT(O857,9)="benchmark",LEFT(O857,18)&lt;&gt;"benchmark_suitable"),1,"")</f>
        <v/>
      </c>
      <c r="N857" t="str">
        <f t="shared" si="9"/>
        <v/>
      </c>
      <c r="O857" s="32" t="s">
        <v>15425</v>
      </c>
      <c r="Q857">
        <f>MATCH(A857,summary!A:A,0)</f>
        <v>764</v>
      </c>
    </row>
    <row r="858" spans="1:17" x14ac:dyDescent="0.2">
      <c r="A858" s="32" t="s">
        <v>4547</v>
      </c>
      <c r="B858" s="32" t="s">
        <v>4530</v>
      </c>
      <c r="D858" s="33">
        <v>50</v>
      </c>
      <c r="E858" s="33">
        <v>2850</v>
      </c>
      <c r="F858" s="33">
        <v>2500</v>
      </c>
      <c r="G858" s="33">
        <v>0</v>
      </c>
      <c r="H858" s="33">
        <v>350</v>
      </c>
      <c r="I858" s="33">
        <v>500</v>
      </c>
      <c r="J858" s="33">
        <v>16850</v>
      </c>
      <c r="K858" s="32" t="s">
        <v>15052</v>
      </c>
      <c r="L858" s="32" t="s">
        <v>15071</v>
      </c>
      <c r="M858" t="str">
        <f>IF(AND(LEFT(O858,9)="benchmark",LEFT(O858,18)&lt;&gt;"benchmark_suitable"),1,"")</f>
        <v/>
      </c>
      <c r="N858">
        <f t="shared" si="9"/>
        <v>1</v>
      </c>
      <c r="O858" s="32" t="s">
        <v>14471</v>
      </c>
      <c r="Q858">
        <f>MATCH(A858,summary!A:A,0)</f>
        <v>765</v>
      </c>
    </row>
    <row r="859" spans="1:17" x14ac:dyDescent="0.2">
      <c r="A859" s="32" t="s">
        <v>15463</v>
      </c>
      <c r="B859" s="32" t="s">
        <v>4530</v>
      </c>
      <c r="D859" s="32" t="s">
        <v>15206</v>
      </c>
      <c r="E859" s="33">
        <v>60301</v>
      </c>
      <c r="F859" s="33">
        <v>60000</v>
      </c>
      <c r="G859" s="33">
        <v>0</v>
      </c>
      <c r="H859" s="33">
        <v>301</v>
      </c>
      <c r="I859" s="33">
        <v>30900</v>
      </c>
      <c r="J859" s="33">
        <v>180900</v>
      </c>
      <c r="K859" s="32" t="s">
        <v>15105</v>
      </c>
      <c r="L859" s="32" t="s">
        <v>15063</v>
      </c>
      <c r="M859" t="str">
        <f>IF(AND(LEFT(O859,9)="benchmark",LEFT(O859,18)&lt;&gt;"benchmark_suitable"),1,"")</f>
        <v/>
      </c>
      <c r="N859" t="str">
        <f t="shared" si="9"/>
        <v/>
      </c>
      <c r="O859" s="32" t="s">
        <v>15464</v>
      </c>
      <c r="Q859">
        <f>MATCH(A859,summary!A:A,0)</f>
        <v>766</v>
      </c>
    </row>
    <row r="860" spans="1:17" x14ac:dyDescent="0.2">
      <c r="A860" s="32" t="s">
        <v>15465</v>
      </c>
      <c r="B860" s="32" t="s">
        <v>14315</v>
      </c>
      <c r="D860" s="32" t="s">
        <v>15466</v>
      </c>
      <c r="E860" s="33">
        <v>227668</v>
      </c>
      <c r="F860" s="33">
        <v>149313</v>
      </c>
      <c r="G860" s="33">
        <v>0</v>
      </c>
      <c r="H860" s="33">
        <v>78355</v>
      </c>
      <c r="I860" s="33">
        <v>546733</v>
      </c>
      <c r="J860" s="33">
        <v>1362470</v>
      </c>
      <c r="K860" s="32" t="s">
        <v>15105</v>
      </c>
      <c r="L860" s="32" t="s">
        <v>15238</v>
      </c>
      <c r="M860" t="str">
        <f>IF(AND(LEFT(O860,9)="benchmark",LEFT(O860,18)&lt;&gt;"benchmark_suitable"),1,"")</f>
        <v/>
      </c>
      <c r="N860" t="str">
        <f t="shared" si="9"/>
        <v/>
      </c>
      <c r="O860" s="32" t="s">
        <v>15467</v>
      </c>
      <c r="Q860">
        <f>MATCH(A860,summary!A:A,0)</f>
        <v>767</v>
      </c>
    </row>
    <row r="861" spans="1:17" x14ac:dyDescent="0.2">
      <c r="A861" s="32" t="s">
        <v>15468</v>
      </c>
      <c r="B861" s="32" t="s">
        <v>14315</v>
      </c>
      <c r="D861" s="32" t="s">
        <v>15470</v>
      </c>
      <c r="E861" s="33">
        <v>63540</v>
      </c>
      <c r="F861" s="33">
        <v>0</v>
      </c>
      <c r="G861" s="33">
        <v>44513</v>
      </c>
      <c r="H861" s="33">
        <v>19027</v>
      </c>
      <c r="I861" s="33">
        <v>21479</v>
      </c>
      <c r="J861" s="33">
        <v>538629</v>
      </c>
      <c r="K861" s="32" t="s">
        <v>15101</v>
      </c>
      <c r="L861" s="32" t="s">
        <v>15469</v>
      </c>
      <c r="M861" t="str">
        <f>IF(AND(LEFT(O861,9)="benchmark",LEFT(O861,18)&lt;&gt;"benchmark_suitable"),1,"")</f>
        <v/>
      </c>
      <c r="N861" t="str">
        <f t="shared" si="9"/>
        <v/>
      </c>
      <c r="O861" s="32" t="s">
        <v>15471</v>
      </c>
      <c r="Q861">
        <f>MATCH(A861,summary!A:A,0)</f>
        <v>768</v>
      </c>
    </row>
    <row r="862" spans="1:17" x14ac:dyDescent="0.2">
      <c r="A862" s="32" t="s">
        <v>15472</v>
      </c>
      <c r="B862" s="32" t="s">
        <v>14315</v>
      </c>
      <c r="D862" s="32" t="s">
        <v>15474</v>
      </c>
      <c r="E862" s="33">
        <v>3848</v>
      </c>
      <c r="F862" s="33">
        <v>0</v>
      </c>
      <c r="G862" s="33">
        <v>3780</v>
      </c>
      <c r="H862" s="33">
        <v>68</v>
      </c>
      <c r="I862" s="33">
        <v>252</v>
      </c>
      <c r="J862" s="33">
        <v>23108</v>
      </c>
      <c r="K862" s="32" t="s">
        <v>15105</v>
      </c>
      <c r="L862" s="32" t="s">
        <v>15473</v>
      </c>
      <c r="M862" t="str">
        <f>IF(AND(LEFT(O862,9)="benchmark",LEFT(O862,18)&lt;&gt;"benchmark_suitable"),1,"")</f>
        <v/>
      </c>
      <c r="N862" t="str">
        <f t="shared" si="9"/>
        <v/>
      </c>
      <c r="O862" s="32" t="s">
        <v>15475</v>
      </c>
      <c r="Q862">
        <f>MATCH(A862,summary!A:A,0)</f>
        <v>769</v>
      </c>
    </row>
    <row r="863" spans="1:17" x14ac:dyDescent="0.2">
      <c r="A863" s="32" t="s">
        <v>4448</v>
      </c>
      <c r="B863" s="32" t="s">
        <v>4530</v>
      </c>
      <c r="D863" s="32">
        <v>561.99999720000005</v>
      </c>
      <c r="E863" s="33">
        <v>242736</v>
      </c>
      <c r="F863" s="33">
        <v>8304</v>
      </c>
      <c r="G863" s="33">
        <v>0</v>
      </c>
      <c r="H863" s="33">
        <v>234432</v>
      </c>
      <c r="I863" s="33">
        <v>322248</v>
      </c>
      <c r="J863" s="33">
        <v>1440670</v>
      </c>
      <c r="K863" s="32" t="s">
        <v>15105</v>
      </c>
      <c r="L863" s="32" t="s">
        <v>15450</v>
      </c>
      <c r="M863">
        <f>IF(AND(LEFT(O863,9)="benchmark",LEFT(O863,18)&lt;&gt;"benchmark_suitable"),1,"")</f>
        <v>1</v>
      </c>
      <c r="N863">
        <f t="shared" si="9"/>
        <v>1</v>
      </c>
      <c r="O863" s="32" t="s">
        <v>15476</v>
      </c>
      <c r="Q863">
        <f>MATCH(A863,summary!A:A,0)</f>
        <v>772</v>
      </c>
    </row>
    <row r="864" spans="1:17" x14ac:dyDescent="0.2">
      <c r="A864" s="32" t="s">
        <v>15477</v>
      </c>
      <c r="B864" s="32" t="s">
        <v>4530</v>
      </c>
      <c r="D864" s="32">
        <v>134.5</v>
      </c>
      <c r="E864" s="33">
        <v>3918</v>
      </c>
      <c r="F864" s="33">
        <v>0</v>
      </c>
      <c r="G864" s="33">
        <v>3780</v>
      </c>
      <c r="H864" s="33">
        <v>138</v>
      </c>
      <c r="I864" s="33">
        <v>4144</v>
      </c>
      <c r="J864" s="33">
        <v>31728</v>
      </c>
      <c r="K864" s="32" t="s">
        <v>15105</v>
      </c>
      <c r="L864" s="32" t="s">
        <v>15147</v>
      </c>
      <c r="M864" t="str">
        <f>IF(AND(LEFT(O864,9)="benchmark",LEFT(O864,18)&lt;&gt;"benchmark_suitable"),1,"")</f>
        <v/>
      </c>
      <c r="N864">
        <f t="shared" si="9"/>
        <v>1</v>
      </c>
      <c r="O864" s="32" t="s">
        <v>15478</v>
      </c>
      <c r="Q864">
        <f>MATCH(A864,summary!A:A,0)</f>
        <v>773</v>
      </c>
    </row>
    <row r="865" spans="1:17" x14ac:dyDescent="0.2">
      <c r="A865" s="32" t="s">
        <v>4449</v>
      </c>
      <c r="B865" s="32" t="s">
        <v>4530</v>
      </c>
      <c r="D865" s="33">
        <v>182</v>
      </c>
      <c r="E865" s="33">
        <v>32868</v>
      </c>
      <c r="F865" s="33">
        <v>32868</v>
      </c>
      <c r="G865" s="33">
        <v>0</v>
      </c>
      <c r="H865" s="33">
        <v>0</v>
      </c>
      <c r="I865" s="33">
        <v>38268</v>
      </c>
      <c r="J865" s="33">
        <v>4898300</v>
      </c>
      <c r="K865" s="32" t="s">
        <v>15105</v>
      </c>
      <c r="L865" s="32" t="s">
        <v>15221</v>
      </c>
      <c r="M865">
        <f>IF(AND(LEFT(O865,9)="benchmark",LEFT(O865,18)&lt;&gt;"benchmark_suitable"),1,"")</f>
        <v>1</v>
      </c>
      <c r="N865">
        <f t="shared" si="9"/>
        <v>1</v>
      </c>
      <c r="O865" s="32" t="s">
        <v>15479</v>
      </c>
      <c r="Q865">
        <f>MATCH(A865,summary!A:A,0)</f>
        <v>774</v>
      </c>
    </row>
    <row r="866" spans="1:17" x14ac:dyDescent="0.2">
      <c r="A866" s="32" t="s">
        <v>4450</v>
      </c>
      <c r="B866" s="32" t="s">
        <v>4530</v>
      </c>
      <c r="D866" s="32">
        <v>323.8387874</v>
      </c>
      <c r="E866" s="33">
        <v>5003</v>
      </c>
      <c r="F866" s="33">
        <v>2638</v>
      </c>
      <c r="G866" s="33">
        <v>0</v>
      </c>
      <c r="H866" s="33">
        <v>2365</v>
      </c>
      <c r="I866" s="33">
        <v>3720</v>
      </c>
      <c r="J866" s="33">
        <v>11440</v>
      </c>
      <c r="K866" s="32" t="s">
        <v>15105</v>
      </c>
      <c r="L866" s="32" t="s">
        <v>15099</v>
      </c>
      <c r="M866" t="str">
        <f>IF(AND(LEFT(O866,9)="benchmark",LEFT(O866,18)&lt;&gt;"benchmark_suitable"),1,"")</f>
        <v/>
      </c>
      <c r="N866" t="str">
        <f t="shared" si="9"/>
        <v/>
      </c>
      <c r="O866" s="32" t="s">
        <v>15163</v>
      </c>
      <c r="Q866">
        <f>MATCH(A866,summary!A:A,0)</f>
        <v>777</v>
      </c>
    </row>
    <row r="867" spans="1:17" x14ac:dyDescent="0.2">
      <c r="A867" s="32" t="s">
        <v>15480</v>
      </c>
      <c r="B867" s="32" t="s">
        <v>4531</v>
      </c>
      <c r="D867" s="33">
        <v>2362</v>
      </c>
      <c r="E867" s="33">
        <v>49686</v>
      </c>
      <c r="F867" s="33">
        <v>98</v>
      </c>
      <c r="G867" s="33">
        <v>0</v>
      </c>
      <c r="H867" s="33">
        <v>49588</v>
      </c>
      <c r="I867" s="33">
        <v>63112</v>
      </c>
      <c r="J867" s="33">
        <v>1089560</v>
      </c>
      <c r="K867" s="32" t="s">
        <v>15105</v>
      </c>
      <c r="L867" s="32" t="s">
        <v>15481</v>
      </c>
      <c r="M867" t="str">
        <f>IF(AND(LEFT(O867,9)="benchmark",LEFT(O867,18)&lt;&gt;"benchmark_suitable"),1,"")</f>
        <v/>
      </c>
      <c r="N867">
        <f t="shared" si="9"/>
        <v>1</v>
      </c>
      <c r="O867" s="32" t="s">
        <v>15482</v>
      </c>
      <c r="Q867">
        <f>MATCH(A867,summary!A:A,0)</f>
        <v>778</v>
      </c>
    </row>
    <row r="868" spans="1:17" x14ac:dyDescent="0.2">
      <c r="A868" s="32" t="s">
        <v>15483</v>
      </c>
      <c r="B868" s="32" t="s">
        <v>4530</v>
      </c>
      <c r="D868" s="32">
        <v>9682.3381790000003</v>
      </c>
      <c r="E868" s="33">
        <v>3471</v>
      </c>
      <c r="F868" s="33">
        <v>1330</v>
      </c>
      <c r="G868" s="33">
        <v>0</v>
      </c>
      <c r="H868" s="33">
        <v>2141</v>
      </c>
      <c r="I868" s="33">
        <v>3442</v>
      </c>
      <c r="J868" s="33">
        <v>9062</v>
      </c>
      <c r="K868" s="32" t="s">
        <v>15105</v>
      </c>
      <c r="L868" s="32" t="s">
        <v>15099</v>
      </c>
      <c r="M868" t="str">
        <f>IF(AND(LEFT(O868,9)="benchmark",LEFT(O868,18)&lt;&gt;"benchmark_suitable"),1,"")</f>
        <v/>
      </c>
      <c r="N868">
        <f t="shared" si="9"/>
        <v>1</v>
      </c>
      <c r="O868" s="32" t="s">
        <v>14313</v>
      </c>
      <c r="Q868">
        <f>MATCH(A868,summary!A:A,0)</f>
        <v>779</v>
      </c>
    </row>
    <row r="869" spans="1:17" x14ac:dyDescent="0.2">
      <c r="A869" s="32" t="s">
        <v>15484</v>
      </c>
      <c r="B869" s="32" t="s">
        <v>4530</v>
      </c>
      <c r="D869" s="33">
        <v>2440</v>
      </c>
      <c r="E869" s="33">
        <v>49686</v>
      </c>
      <c r="F869" s="33">
        <v>98</v>
      </c>
      <c r="G869" s="33">
        <v>0</v>
      </c>
      <c r="H869" s="33">
        <v>49588</v>
      </c>
      <c r="I869" s="33">
        <v>63112</v>
      </c>
      <c r="J869" s="33">
        <v>1089560</v>
      </c>
      <c r="K869" s="32" t="s">
        <v>15105</v>
      </c>
      <c r="L869" s="32" t="s">
        <v>15481</v>
      </c>
      <c r="M869" t="str">
        <f>IF(AND(LEFT(O869,9)="benchmark",LEFT(O869,18)&lt;&gt;"benchmark_suitable"),1,"")</f>
        <v/>
      </c>
      <c r="N869">
        <f t="shared" si="9"/>
        <v>1</v>
      </c>
      <c r="O869" s="32" t="s">
        <v>15482</v>
      </c>
      <c r="Q869">
        <f>MATCH(A869,summary!A:A,0)</f>
        <v>780</v>
      </c>
    </row>
    <row r="870" spans="1:17" x14ac:dyDescent="0.2">
      <c r="A870" s="32" t="s">
        <v>15485</v>
      </c>
      <c r="B870" s="32" t="s">
        <v>4530</v>
      </c>
      <c r="D870" s="32" t="s">
        <v>15206</v>
      </c>
      <c r="E870" s="33">
        <v>66432</v>
      </c>
      <c r="F870" s="33">
        <v>7900</v>
      </c>
      <c r="G870" s="33">
        <v>0</v>
      </c>
      <c r="H870" s="33">
        <v>58532</v>
      </c>
      <c r="I870" s="33">
        <v>187024</v>
      </c>
      <c r="J870" s="33">
        <v>547574</v>
      </c>
      <c r="K870" s="32" t="s">
        <v>15105</v>
      </c>
      <c r="L870" s="32" t="s">
        <v>15444</v>
      </c>
      <c r="M870" t="str">
        <f>IF(AND(LEFT(O870,9)="benchmark",LEFT(O870,18)&lt;&gt;"benchmark_suitable"),1,"")</f>
        <v/>
      </c>
      <c r="N870" t="str">
        <f t="shared" si="9"/>
        <v/>
      </c>
      <c r="O870" s="32" t="s">
        <v>15163</v>
      </c>
      <c r="Q870">
        <f>MATCH(A870,summary!A:A,0)</f>
        <v>781</v>
      </c>
    </row>
    <row r="871" spans="1:17" x14ac:dyDescent="0.2">
      <c r="A871" s="32" t="s">
        <v>15486</v>
      </c>
      <c r="B871" s="32" t="s">
        <v>4530</v>
      </c>
      <c r="D871" s="33">
        <v>0</v>
      </c>
      <c r="E871" s="33">
        <v>60315</v>
      </c>
      <c r="F871" s="33">
        <v>4792</v>
      </c>
      <c r="G871" s="33">
        <v>55509</v>
      </c>
      <c r="H871" s="33">
        <v>14</v>
      </c>
      <c r="I871" s="33">
        <v>617</v>
      </c>
      <c r="J871" s="33">
        <v>384472</v>
      </c>
      <c r="K871" s="32" t="s">
        <v>15105</v>
      </c>
      <c r="L871" s="32" t="s">
        <v>15395</v>
      </c>
      <c r="M871" t="str">
        <f>IF(AND(LEFT(O871,9)="benchmark",LEFT(O871,18)&lt;&gt;"benchmark_suitable"),1,"")</f>
        <v/>
      </c>
      <c r="N871">
        <f t="shared" si="9"/>
        <v>1</v>
      </c>
      <c r="O871" s="32" t="s">
        <v>15487</v>
      </c>
      <c r="Q871">
        <f>MATCH(A871,summary!A:A,0)</f>
        <v>782</v>
      </c>
    </row>
    <row r="872" spans="1:17" x14ac:dyDescent="0.2">
      <c r="A872" s="32" t="s">
        <v>4451</v>
      </c>
      <c r="B872" s="32" t="s">
        <v>4531</v>
      </c>
      <c r="D872" s="33">
        <v>6260</v>
      </c>
      <c r="E872" s="33">
        <v>40640</v>
      </c>
      <c r="F872" s="33">
        <v>64</v>
      </c>
      <c r="G872" s="33">
        <v>0</v>
      </c>
      <c r="H872" s="33">
        <v>40576</v>
      </c>
      <c r="I872" s="33">
        <v>51840</v>
      </c>
      <c r="J872" s="33">
        <v>784768</v>
      </c>
      <c r="K872" s="32" t="s">
        <v>15105</v>
      </c>
      <c r="L872" s="32" t="s">
        <v>15481</v>
      </c>
      <c r="M872">
        <f>IF(AND(LEFT(O872,9)="benchmark",LEFT(O872,18)&lt;&gt;"benchmark_suitable"),1,"")</f>
        <v>1</v>
      </c>
      <c r="N872">
        <f t="shared" si="9"/>
        <v>1</v>
      </c>
      <c r="O872" s="32" t="s">
        <v>15488</v>
      </c>
      <c r="Q872">
        <f>MATCH(A872,summary!A:A,0)</f>
        <v>783</v>
      </c>
    </row>
    <row r="873" spans="1:17" x14ac:dyDescent="0.2">
      <c r="A873" s="32" t="s">
        <v>15489</v>
      </c>
      <c r="B873" s="32" t="s">
        <v>4530</v>
      </c>
      <c r="D873" s="33">
        <v>3132</v>
      </c>
      <c r="E873" s="33">
        <v>29400</v>
      </c>
      <c r="F873" s="33">
        <v>56</v>
      </c>
      <c r="G873" s="33">
        <v>0</v>
      </c>
      <c r="H873" s="33">
        <v>29344</v>
      </c>
      <c r="I873" s="33">
        <v>39760</v>
      </c>
      <c r="J873" s="33">
        <v>693168</v>
      </c>
      <c r="K873" s="32" t="s">
        <v>15105</v>
      </c>
      <c r="L873" s="32" t="s">
        <v>15481</v>
      </c>
      <c r="M873" t="str">
        <f>IF(AND(LEFT(O873,9)="benchmark",LEFT(O873,18)&lt;&gt;"benchmark_suitable"),1,"")</f>
        <v/>
      </c>
      <c r="N873">
        <f t="shared" si="9"/>
        <v>1</v>
      </c>
      <c r="O873" s="32" t="s">
        <v>15490</v>
      </c>
      <c r="Q873">
        <f>MATCH(A873,summary!A:A,0)</f>
        <v>784</v>
      </c>
    </row>
    <row r="874" spans="1:17" x14ac:dyDescent="0.2">
      <c r="A874" s="32" t="s">
        <v>15491</v>
      </c>
      <c r="B874" s="32" t="s">
        <v>4531</v>
      </c>
      <c r="D874" s="33">
        <v>2210</v>
      </c>
      <c r="E874" s="33">
        <v>51450</v>
      </c>
      <c r="F874" s="33">
        <v>98</v>
      </c>
      <c r="G874" s="33">
        <v>0</v>
      </c>
      <c r="H874" s="33">
        <v>51352</v>
      </c>
      <c r="I874" s="33">
        <v>65464</v>
      </c>
      <c r="J874" s="33">
        <v>1213040</v>
      </c>
      <c r="K874" s="32" t="s">
        <v>15105</v>
      </c>
      <c r="L874" s="32" t="s">
        <v>15481</v>
      </c>
      <c r="M874" t="str">
        <f>IF(AND(LEFT(O874,9)="benchmark",LEFT(O874,18)&lt;&gt;"benchmark_suitable"),1,"")</f>
        <v/>
      </c>
      <c r="N874">
        <f t="shared" si="9"/>
        <v>1</v>
      </c>
      <c r="O874" s="32" t="s">
        <v>15482</v>
      </c>
      <c r="Q874">
        <f>MATCH(A874,summary!A:A,0)</f>
        <v>785</v>
      </c>
    </row>
    <row r="875" spans="1:17" x14ac:dyDescent="0.2">
      <c r="A875" s="32" t="s">
        <v>4452</v>
      </c>
      <c r="B875" s="32" t="s">
        <v>4531</v>
      </c>
      <c r="D875" s="33">
        <v>935</v>
      </c>
      <c r="E875" s="33">
        <v>345856</v>
      </c>
      <c r="F875" s="33">
        <v>9520</v>
      </c>
      <c r="G875" s="33">
        <v>0</v>
      </c>
      <c r="H875" s="33">
        <v>336336</v>
      </c>
      <c r="I875" s="33">
        <v>489818</v>
      </c>
      <c r="J875" s="33">
        <v>2053550</v>
      </c>
      <c r="K875" s="32" t="s">
        <v>15105</v>
      </c>
      <c r="L875" s="32" t="s">
        <v>15492</v>
      </c>
      <c r="M875">
        <f>IF(AND(LEFT(O875,9)="benchmark",LEFT(O875,18)&lt;&gt;"benchmark_suitable"),1,"")</f>
        <v>1</v>
      </c>
      <c r="N875">
        <f t="shared" si="9"/>
        <v>1</v>
      </c>
      <c r="O875" s="32" t="s">
        <v>15493</v>
      </c>
      <c r="Q875">
        <f>MATCH(A875,summary!A:A,0)</f>
        <v>786</v>
      </c>
    </row>
    <row r="876" spans="1:17" x14ac:dyDescent="0.2">
      <c r="A876" s="32" t="s">
        <v>15494</v>
      </c>
      <c r="B876" s="32" t="s">
        <v>4530</v>
      </c>
      <c r="D876" s="33">
        <v>821</v>
      </c>
      <c r="E876" s="33">
        <v>470050</v>
      </c>
      <c r="F876" s="33">
        <v>11410</v>
      </c>
      <c r="G876" s="33">
        <v>0</v>
      </c>
      <c r="H876" s="33">
        <v>458640</v>
      </c>
      <c r="I876" s="33">
        <v>648984</v>
      </c>
      <c r="J876" s="33">
        <v>2796680</v>
      </c>
      <c r="K876" s="32" t="s">
        <v>15105</v>
      </c>
      <c r="L876" s="32" t="s">
        <v>15492</v>
      </c>
      <c r="M876" t="str">
        <f>IF(AND(LEFT(O876,9)="benchmark",LEFT(O876,18)&lt;&gt;"benchmark_suitable"),1,"")</f>
        <v/>
      </c>
      <c r="N876">
        <f t="shared" si="9"/>
        <v>1</v>
      </c>
      <c r="O876" s="32" t="s">
        <v>15455</v>
      </c>
      <c r="Q876">
        <f>MATCH(A876,summary!A:A,0)</f>
        <v>787</v>
      </c>
    </row>
    <row r="877" spans="1:17" x14ac:dyDescent="0.2">
      <c r="A877" s="32" t="s">
        <v>4453</v>
      </c>
      <c r="B877" s="32" t="s">
        <v>4530</v>
      </c>
      <c r="D877" s="33">
        <v>3645</v>
      </c>
      <c r="E877" s="33">
        <v>3114</v>
      </c>
      <c r="F877" s="33">
        <v>2976</v>
      </c>
      <c r="G877" s="33">
        <v>0</v>
      </c>
      <c r="H877" s="33">
        <v>138</v>
      </c>
      <c r="I877" s="33">
        <v>6498</v>
      </c>
      <c r="J877" s="33">
        <v>19392</v>
      </c>
      <c r="K877" s="32" t="s">
        <v>15105</v>
      </c>
      <c r="L877" s="32" t="s">
        <v>15495</v>
      </c>
      <c r="M877">
        <f>IF(AND(LEFT(O877,9)="benchmark",LEFT(O877,18)&lt;&gt;"benchmark_suitable"),1,"")</f>
        <v>1</v>
      </c>
      <c r="N877">
        <f t="shared" si="9"/>
        <v>1</v>
      </c>
      <c r="O877" s="32" t="s">
        <v>15496</v>
      </c>
      <c r="Q877">
        <f>MATCH(A877,summary!A:A,0)</f>
        <v>788</v>
      </c>
    </row>
    <row r="878" spans="1:17" x14ac:dyDescent="0.2">
      <c r="A878" s="32" t="s">
        <v>15497</v>
      </c>
      <c r="B878" s="32" t="s">
        <v>4530</v>
      </c>
      <c r="D878" s="33">
        <v>730</v>
      </c>
      <c r="E878" s="33">
        <v>600880</v>
      </c>
      <c r="F878" s="33">
        <v>12292</v>
      </c>
      <c r="G878" s="33">
        <v>0</v>
      </c>
      <c r="H878" s="33">
        <v>588588</v>
      </c>
      <c r="I878" s="33">
        <v>849226</v>
      </c>
      <c r="J878" s="33">
        <v>3585990</v>
      </c>
      <c r="K878" s="32" t="s">
        <v>15105</v>
      </c>
      <c r="L878" s="32" t="s">
        <v>15498</v>
      </c>
      <c r="M878" t="str">
        <f>IF(AND(LEFT(O878,9)="benchmark",LEFT(O878,18)&lt;&gt;"benchmark_suitable"),1,"")</f>
        <v/>
      </c>
      <c r="N878">
        <f t="shared" si="9"/>
        <v>1</v>
      </c>
      <c r="O878" s="32" t="s">
        <v>15455</v>
      </c>
      <c r="Q878">
        <f>MATCH(A878,summary!A:A,0)</f>
        <v>789</v>
      </c>
    </row>
    <row r="879" spans="1:17" x14ac:dyDescent="0.2">
      <c r="A879" s="32" t="s">
        <v>4454</v>
      </c>
      <c r="B879" s="32" t="s">
        <v>4531</v>
      </c>
      <c r="D879" s="33">
        <v>655</v>
      </c>
      <c r="E879" s="33">
        <v>710164</v>
      </c>
      <c r="F879" s="33">
        <v>14560</v>
      </c>
      <c r="G879" s="33">
        <v>0</v>
      </c>
      <c r="H879" s="33">
        <v>695604</v>
      </c>
      <c r="I879" s="33">
        <v>961170</v>
      </c>
      <c r="J879" s="33">
        <v>4240380</v>
      </c>
      <c r="K879" s="32" t="s">
        <v>15105</v>
      </c>
      <c r="L879" s="32" t="s">
        <v>15498</v>
      </c>
      <c r="M879">
        <f>IF(AND(LEFT(O879,9)="benchmark",LEFT(O879,18)&lt;&gt;"benchmark_suitable"),1,"")</f>
        <v>1</v>
      </c>
      <c r="N879">
        <f t="shared" si="9"/>
        <v>1</v>
      </c>
      <c r="O879" s="32" t="s">
        <v>15476</v>
      </c>
      <c r="Q879">
        <f>MATCH(A879,summary!A:A,0)</f>
        <v>790</v>
      </c>
    </row>
    <row r="880" spans="1:17" x14ac:dyDescent="0.2">
      <c r="A880" s="32" t="s">
        <v>15499</v>
      </c>
      <c r="B880" s="32" t="s">
        <v>4530</v>
      </c>
      <c r="D880" s="32">
        <v>1234</v>
      </c>
      <c r="E880" s="33">
        <v>3114</v>
      </c>
      <c r="F880" s="33">
        <v>2976</v>
      </c>
      <c r="G880" s="33">
        <v>0</v>
      </c>
      <c r="H880" s="33">
        <v>138</v>
      </c>
      <c r="I880" s="33">
        <v>6498</v>
      </c>
      <c r="J880" s="33">
        <v>19392</v>
      </c>
      <c r="K880" s="32" t="s">
        <v>15105</v>
      </c>
      <c r="L880" s="32" t="s">
        <v>15495</v>
      </c>
      <c r="M880" t="str">
        <f>IF(AND(LEFT(O880,9)="benchmark",LEFT(O880,18)&lt;&gt;"benchmark_suitable"),1,"")</f>
        <v/>
      </c>
      <c r="N880" t="str">
        <f t="shared" si="9"/>
        <v/>
      </c>
      <c r="O880" s="32" t="s">
        <v>15135</v>
      </c>
      <c r="Q880">
        <f>MATCH(A880,summary!A:A,0)</f>
        <v>791</v>
      </c>
    </row>
    <row r="881" spans="1:17" x14ac:dyDescent="0.2">
      <c r="A881" s="32" t="s">
        <v>15500</v>
      </c>
      <c r="B881" s="32" t="s">
        <v>4530</v>
      </c>
      <c r="D881" s="33">
        <v>602</v>
      </c>
      <c r="E881" s="33">
        <v>509236</v>
      </c>
      <c r="F881" s="33">
        <v>12376</v>
      </c>
      <c r="G881" s="33">
        <v>0</v>
      </c>
      <c r="H881" s="33">
        <v>496860</v>
      </c>
      <c r="I881" s="33">
        <v>690242</v>
      </c>
      <c r="J881" s="33">
        <v>3032790</v>
      </c>
      <c r="K881" s="32" t="s">
        <v>15105</v>
      </c>
      <c r="L881" s="32" t="s">
        <v>15492</v>
      </c>
      <c r="M881" t="str">
        <f>IF(AND(LEFT(O881,9)="benchmark",LEFT(O881,18)&lt;&gt;"benchmark_suitable"),1,"")</f>
        <v/>
      </c>
      <c r="N881">
        <f t="shared" si="9"/>
        <v>1</v>
      </c>
      <c r="O881" s="32" t="s">
        <v>15501</v>
      </c>
      <c r="Q881">
        <f>MATCH(A881,summary!A:A,0)</f>
        <v>792</v>
      </c>
    </row>
    <row r="882" spans="1:17" x14ac:dyDescent="0.2">
      <c r="A882" s="32" t="s">
        <v>15502</v>
      </c>
      <c r="B882" s="32" t="s">
        <v>4530</v>
      </c>
      <c r="D882" s="33">
        <v>757</v>
      </c>
      <c r="E882" s="33">
        <v>470050</v>
      </c>
      <c r="F882" s="33">
        <v>11410</v>
      </c>
      <c r="G882" s="33">
        <v>0</v>
      </c>
      <c r="H882" s="33">
        <v>458640</v>
      </c>
      <c r="I882" s="33">
        <v>649124</v>
      </c>
      <c r="J882" s="33">
        <v>2796960</v>
      </c>
      <c r="K882" s="32" t="s">
        <v>15105</v>
      </c>
      <c r="L882" s="32" t="s">
        <v>15492</v>
      </c>
      <c r="M882" t="str">
        <f>IF(AND(LEFT(O882,9)="benchmark",LEFT(O882,18)&lt;&gt;"benchmark_suitable"),1,"")</f>
        <v/>
      </c>
      <c r="N882">
        <f t="shared" si="9"/>
        <v>1</v>
      </c>
      <c r="O882" s="32" t="s">
        <v>15455</v>
      </c>
      <c r="Q882">
        <f>MATCH(A882,summary!A:A,0)</f>
        <v>793</v>
      </c>
    </row>
    <row r="883" spans="1:17" x14ac:dyDescent="0.2">
      <c r="A883" s="32" t="s">
        <v>15503</v>
      </c>
      <c r="B883" s="32" t="s">
        <v>4530</v>
      </c>
      <c r="D883" s="33">
        <v>1376</v>
      </c>
      <c r="E883" s="33">
        <v>613152</v>
      </c>
      <c r="F883" s="33">
        <v>14112</v>
      </c>
      <c r="G883" s="33">
        <v>0</v>
      </c>
      <c r="H883" s="33">
        <v>599040</v>
      </c>
      <c r="I883" s="33">
        <v>859504</v>
      </c>
      <c r="J883" s="33">
        <v>3643970</v>
      </c>
      <c r="K883" s="32" t="s">
        <v>15105</v>
      </c>
      <c r="L883" s="32" t="s">
        <v>15498</v>
      </c>
      <c r="M883" t="str">
        <f>IF(AND(LEFT(O883,9)="benchmark",LEFT(O883,18)&lt;&gt;"benchmark_suitable"),1,"")</f>
        <v/>
      </c>
      <c r="N883">
        <f t="shared" si="9"/>
        <v>1</v>
      </c>
      <c r="O883" s="32" t="s">
        <v>15455</v>
      </c>
      <c r="Q883">
        <f>MATCH(A883,summary!A:A,0)</f>
        <v>794</v>
      </c>
    </row>
    <row r="884" spans="1:17" x14ac:dyDescent="0.2">
      <c r="A884" s="32" t="s">
        <v>15504</v>
      </c>
      <c r="B884" s="32" t="s">
        <v>4530</v>
      </c>
      <c r="D884" s="33">
        <v>730</v>
      </c>
      <c r="E884" s="33">
        <v>655522</v>
      </c>
      <c r="F884" s="33">
        <v>13426</v>
      </c>
      <c r="G884" s="33">
        <v>0</v>
      </c>
      <c r="H884" s="33">
        <v>642096</v>
      </c>
      <c r="I884" s="33">
        <v>904358</v>
      </c>
      <c r="J884" s="33">
        <v>3911500</v>
      </c>
      <c r="K884" s="32" t="s">
        <v>15105</v>
      </c>
      <c r="L884" s="32" t="s">
        <v>15498</v>
      </c>
      <c r="M884" t="str">
        <f>IF(AND(LEFT(O884,9)="benchmark",LEFT(O884,18)&lt;&gt;"benchmark_suitable"),1,"")</f>
        <v/>
      </c>
      <c r="N884">
        <f t="shared" si="9"/>
        <v>1</v>
      </c>
      <c r="O884" s="32" t="s">
        <v>15455</v>
      </c>
      <c r="Q884">
        <f>MATCH(A884,summary!A:A,0)</f>
        <v>796</v>
      </c>
    </row>
    <row r="885" spans="1:17" x14ac:dyDescent="0.2">
      <c r="A885" s="32" t="s">
        <v>15505</v>
      </c>
      <c r="B885" s="32" t="s">
        <v>4530</v>
      </c>
      <c r="D885" s="33">
        <v>0</v>
      </c>
      <c r="E885" s="33">
        <v>8130</v>
      </c>
      <c r="F885" s="33">
        <v>8040</v>
      </c>
      <c r="G885" s="33">
        <v>90</v>
      </c>
      <c r="H885" s="33">
        <v>0</v>
      </c>
      <c r="I885" s="33">
        <v>453</v>
      </c>
      <c r="J885" s="33">
        <v>20938</v>
      </c>
      <c r="K885" s="32" t="s">
        <v>15105</v>
      </c>
      <c r="L885" s="32" t="s">
        <v>15506</v>
      </c>
      <c r="M885" t="str">
        <f>IF(AND(LEFT(O885,9)="benchmark",LEFT(O885,18)&lt;&gt;"benchmark_suitable"),1,"")</f>
        <v/>
      </c>
      <c r="N885">
        <f t="shared" si="9"/>
        <v>1</v>
      </c>
      <c r="O885" s="32" t="s">
        <v>15507</v>
      </c>
      <c r="Q885">
        <f>MATCH(A885,summary!A:A,0)</f>
        <v>797</v>
      </c>
    </row>
    <row r="886" spans="1:17" x14ac:dyDescent="0.2">
      <c r="A886" s="32" t="s">
        <v>15508</v>
      </c>
      <c r="B886" s="32" t="s">
        <v>4530</v>
      </c>
      <c r="D886" s="33">
        <v>0</v>
      </c>
      <c r="E886" s="33">
        <v>164229</v>
      </c>
      <c r="F886" s="33">
        <v>164229</v>
      </c>
      <c r="G886" s="33">
        <v>0</v>
      </c>
      <c r="H886" s="33">
        <v>0</v>
      </c>
      <c r="I886" s="33">
        <v>531569</v>
      </c>
      <c r="J886" s="33">
        <v>1599180</v>
      </c>
      <c r="K886" s="32" t="s">
        <v>15105</v>
      </c>
      <c r="L886" s="32" t="s">
        <v>15213</v>
      </c>
      <c r="M886" t="str">
        <f>IF(AND(LEFT(O886,9)="benchmark",LEFT(O886,18)&lt;&gt;"benchmark_suitable"),1,"")</f>
        <v/>
      </c>
      <c r="N886">
        <f t="shared" si="9"/>
        <v>1</v>
      </c>
      <c r="O886" s="32" t="s">
        <v>15509</v>
      </c>
      <c r="Q886">
        <f>MATCH(A886,summary!A:A,0)</f>
        <v>798</v>
      </c>
    </row>
    <row r="887" spans="1:17" x14ac:dyDescent="0.2">
      <c r="A887" s="32" t="s">
        <v>15510</v>
      </c>
      <c r="B887" s="32" t="s">
        <v>4530</v>
      </c>
      <c r="D887" s="33">
        <v>739</v>
      </c>
      <c r="E887" s="33">
        <v>562786</v>
      </c>
      <c r="F887" s="33">
        <v>12418</v>
      </c>
      <c r="G887" s="33">
        <v>0</v>
      </c>
      <c r="H887" s="33">
        <v>550368</v>
      </c>
      <c r="I887" s="33">
        <v>776608</v>
      </c>
      <c r="J887" s="33">
        <v>3353970</v>
      </c>
      <c r="K887" s="32" t="s">
        <v>15105</v>
      </c>
      <c r="L887" s="32" t="s">
        <v>15498</v>
      </c>
      <c r="M887" t="str">
        <f>IF(AND(LEFT(O887,9)="benchmark",LEFT(O887,18)&lt;&gt;"benchmark_suitable"),1,"")</f>
        <v/>
      </c>
      <c r="N887">
        <f t="shared" si="9"/>
        <v>1</v>
      </c>
      <c r="O887" s="32" t="s">
        <v>15455</v>
      </c>
      <c r="Q887">
        <f>MATCH(A887,summary!A:A,0)</f>
        <v>799</v>
      </c>
    </row>
    <row r="888" spans="1:17" x14ac:dyDescent="0.2">
      <c r="A888" s="32" t="s">
        <v>15511</v>
      </c>
      <c r="B888" s="32" t="s">
        <v>4530</v>
      </c>
      <c r="D888" s="33">
        <v>14393</v>
      </c>
      <c r="E888" s="33">
        <v>196</v>
      </c>
      <c r="F888" s="33">
        <v>183</v>
      </c>
      <c r="G888" s="33">
        <v>0</v>
      </c>
      <c r="H888" s="33">
        <v>13</v>
      </c>
      <c r="I888" s="33">
        <v>184</v>
      </c>
      <c r="J888" s="33">
        <v>834</v>
      </c>
      <c r="K888" s="32" t="s">
        <v>15105</v>
      </c>
      <c r="L888" s="32" t="s">
        <v>15512</v>
      </c>
      <c r="M888" t="str">
        <f>IF(AND(LEFT(O888,9)="benchmark",LEFT(O888,18)&lt;&gt;"benchmark_suitable"),1,"")</f>
        <v/>
      </c>
      <c r="N888">
        <f t="shared" ref="N888:N951" si="10">IF(NOT(ISERROR(FIND("benchmark_suitable",O888))),1,"")</f>
        <v>1</v>
      </c>
      <c r="O888" s="32" t="s">
        <v>14471</v>
      </c>
      <c r="Q888">
        <f>MATCH(A888,summary!A:A,0)</f>
        <v>800</v>
      </c>
    </row>
    <row r="889" spans="1:17" x14ac:dyDescent="0.2">
      <c r="A889" s="32" t="s">
        <v>15513</v>
      </c>
      <c r="B889" s="32" t="s">
        <v>4530</v>
      </c>
      <c r="D889" s="33">
        <v>21</v>
      </c>
      <c r="E889" s="33">
        <v>33753</v>
      </c>
      <c r="F889" s="33">
        <v>33750</v>
      </c>
      <c r="G889" s="33">
        <v>3</v>
      </c>
      <c r="H889" s="33">
        <v>0</v>
      </c>
      <c r="I889" s="33">
        <v>65380</v>
      </c>
      <c r="J889" s="33">
        <v>502488</v>
      </c>
      <c r="K889" s="32" t="s">
        <v>15101</v>
      </c>
      <c r="L889" s="32" t="s">
        <v>15514</v>
      </c>
      <c r="M889" t="str">
        <f>IF(AND(LEFT(O889,9)="benchmark",LEFT(O889,18)&lt;&gt;"benchmark_suitable"),1,"")</f>
        <v/>
      </c>
      <c r="N889">
        <f t="shared" si="10"/>
        <v>1</v>
      </c>
      <c r="O889" s="32" t="s">
        <v>15515</v>
      </c>
      <c r="Q889">
        <f>MATCH(A889,summary!A:A,0)</f>
        <v>801</v>
      </c>
    </row>
    <row r="890" spans="1:17" x14ac:dyDescent="0.2">
      <c r="A890" s="32" t="s">
        <v>15516</v>
      </c>
      <c r="B890" s="32" t="s">
        <v>14315</v>
      </c>
      <c r="D890" s="32" t="s">
        <v>15517</v>
      </c>
      <c r="E890" s="33">
        <v>108116</v>
      </c>
      <c r="F890" s="33">
        <v>22230</v>
      </c>
      <c r="G890" s="33">
        <v>0</v>
      </c>
      <c r="H890" s="33">
        <v>85886</v>
      </c>
      <c r="I890" s="33">
        <v>45671</v>
      </c>
      <c r="J890" s="33">
        <v>517666</v>
      </c>
      <c r="K890" s="32" t="s">
        <v>15105</v>
      </c>
      <c r="L890" s="32" t="s">
        <v>15134</v>
      </c>
      <c r="M890" t="str">
        <f>IF(AND(LEFT(O890,9)="benchmark",LEFT(O890,18)&lt;&gt;"benchmark_suitable"),1,"")</f>
        <v/>
      </c>
      <c r="N890" t="str">
        <f t="shared" si="10"/>
        <v/>
      </c>
      <c r="O890" s="32" t="s">
        <v>15518</v>
      </c>
      <c r="Q890">
        <f>MATCH(A890,summary!A:A,0)</f>
        <v>802</v>
      </c>
    </row>
    <row r="891" spans="1:17" x14ac:dyDescent="0.2">
      <c r="A891" s="32" t="s">
        <v>15519</v>
      </c>
      <c r="B891" s="32" t="s">
        <v>4530</v>
      </c>
      <c r="D891" s="32" t="s">
        <v>4356</v>
      </c>
      <c r="E891" s="33">
        <v>24557</v>
      </c>
      <c r="F891" s="33">
        <v>13302</v>
      </c>
      <c r="G891" s="33">
        <v>1681</v>
      </c>
      <c r="H891" s="33">
        <v>9574</v>
      </c>
      <c r="I891" s="33">
        <v>30175</v>
      </c>
      <c r="J891" s="33">
        <v>9381780</v>
      </c>
      <c r="K891" s="32" t="s">
        <v>15105</v>
      </c>
      <c r="L891" s="32" t="s">
        <v>15162</v>
      </c>
      <c r="M891" t="str">
        <f>IF(AND(LEFT(O891,9)="benchmark",LEFT(O891,18)&lt;&gt;"benchmark_suitable"),1,"")</f>
        <v/>
      </c>
      <c r="N891" t="str">
        <f t="shared" si="10"/>
        <v/>
      </c>
      <c r="O891" s="32" t="s">
        <v>15520</v>
      </c>
      <c r="Q891">
        <f>MATCH(A891,summary!A:A,0)</f>
        <v>803</v>
      </c>
    </row>
    <row r="892" spans="1:17" x14ac:dyDescent="0.2">
      <c r="A892" s="32" t="s">
        <v>15521</v>
      </c>
      <c r="B892" s="32" t="s">
        <v>4530</v>
      </c>
      <c r="D892" s="32">
        <v>22.74</v>
      </c>
      <c r="E892" s="33">
        <v>4167</v>
      </c>
      <c r="F892" s="33">
        <v>4068</v>
      </c>
      <c r="G892" s="33">
        <v>0</v>
      </c>
      <c r="H892" s="33">
        <v>99</v>
      </c>
      <c r="I892" s="33">
        <v>6921</v>
      </c>
      <c r="J892" s="33">
        <v>74476</v>
      </c>
      <c r="K892" s="32" t="s">
        <v>15105</v>
      </c>
      <c r="L892" s="32" t="s">
        <v>15102</v>
      </c>
      <c r="M892" t="str">
        <f>IF(AND(LEFT(O892,9)="benchmark",LEFT(O892,18)&lt;&gt;"benchmark_suitable"),1,"")</f>
        <v/>
      </c>
      <c r="N892">
        <f t="shared" si="10"/>
        <v>1</v>
      </c>
      <c r="O892" s="32" t="s">
        <v>15522</v>
      </c>
      <c r="Q892">
        <f>MATCH(A892,summary!A:A,0)</f>
        <v>804</v>
      </c>
    </row>
    <row r="893" spans="1:17" x14ac:dyDescent="0.2">
      <c r="A893" s="32" t="s">
        <v>15523</v>
      </c>
      <c r="B893" s="32" t="s">
        <v>4530</v>
      </c>
      <c r="D893" s="32">
        <v>301.99999989999998</v>
      </c>
      <c r="E893" s="33">
        <v>2005</v>
      </c>
      <c r="F893" s="33">
        <v>1600</v>
      </c>
      <c r="G893" s="33">
        <v>0</v>
      </c>
      <c r="H893" s="33">
        <v>405</v>
      </c>
      <c r="I893" s="33">
        <v>580</v>
      </c>
      <c r="J893" s="33">
        <v>14884</v>
      </c>
      <c r="K893" s="32" t="s">
        <v>15105</v>
      </c>
      <c r="L893" s="32" t="s">
        <v>15524</v>
      </c>
      <c r="M893" t="str">
        <f>IF(AND(LEFT(O893,9)="benchmark",LEFT(O893,18)&lt;&gt;"benchmark_suitable"),1,"")</f>
        <v/>
      </c>
      <c r="N893">
        <f t="shared" si="10"/>
        <v>1</v>
      </c>
      <c r="O893" s="32" t="s">
        <v>15525</v>
      </c>
      <c r="Q893">
        <f>MATCH(A893,summary!A:A,0)</f>
        <v>805</v>
      </c>
    </row>
    <row r="894" spans="1:17" x14ac:dyDescent="0.2">
      <c r="A894" s="32" t="s">
        <v>4455</v>
      </c>
      <c r="B894" s="32" t="s">
        <v>4530</v>
      </c>
      <c r="D894" s="32">
        <v>0.110283623</v>
      </c>
      <c r="E894" s="33">
        <v>14544</v>
      </c>
      <c r="F894" s="33">
        <v>288</v>
      </c>
      <c r="G894" s="33">
        <v>0</v>
      </c>
      <c r="H894" s="33">
        <v>14256</v>
      </c>
      <c r="I894" s="33">
        <v>29452</v>
      </c>
      <c r="J894" s="33">
        <v>133686</v>
      </c>
      <c r="K894" s="32" t="s">
        <v>15105</v>
      </c>
      <c r="L894" s="32" t="s">
        <v>15081</v>
      </c>
      <c r="M894">
        <f>IF(AND(LEFT(O894,9)="benchmark",LEFT(O894,18)&lt;&gt;"benchmark_suitable"),1,"")</f>
        <v>1</v>
      </c>
      <c r="N894">
        <f t="shared" si="10"/>
        <v>1</v>
      </c>
      <c r="O894" s="32" t="s">
        <v>15354</v>
      </c>
      <c r="Q894">
        <f>MATCH(A894,summary!A:A,0)</f>
        <v>806</v>
      </c>
    </row>
    <row r="895" spans="1:17" x14ac:dyDescent="0.2">
      <c r="A895" s="32" t="s">
        <v>15526</v>
      </c>
      <c r="B895" s="32" t="s">
        <v>14315</v>
      </c>
      <c r="D895" s="32" t="s">
        <v>15527</v>
      </c>
      <c r="E895" s="33">
        <v>36025</v>
      </c>
      <c r="F895" s="33">
        <v>35640</v>
      </c>
      <c r="G895" s="33">
        <v>0</v>
      </c>
      <c r="H895" s="33">
        <v>385</v>
      </c>
      <c r="I895" s="33">
        <v>213702</v>
      </c>
      <c r="J895" s="33">
        <v>1012550</v>
      </c>
      <c r="K895" s="32" t="s">
        <v>15101</v>
      </c>
      <c r="L895" s="32" t="s">
        <v>15058</v>
      </c>
      <c r="M895" t="str">
        <f>IF(AND(LEFT(O895,9)="benchmark",LEFT(O895,18)&lt;&gt;"benchmark_suitable"),1,"")</f>
        <v/>
      </c>
      <c r="N895" t="str">
        <f t="shared" si="10"/>
        <v/>
      </c>
      <c r="O895" s="32" t="s">
        <v>15528</v>
      </c>
      <c r="Q895">
        <f>MATCH(A895,summary!A:A,0)</f>
        <v>807</v>
      </c>
    </row>
    <row r="896" spans="1:17" x14ac:dyDescent="0.2">
      <c r="A896" s="32" t="s">
        <v>15529</v>
      </c>
      <c r="B896" s="32" t="s">
        <v>4530</v>
      </c>
      <c r="D896" s="33">
        <v>-11670000</v>
      </c>
      <c r="E896" s="33">
        <v>180</v>
      </c>
      <c r="F896" s="33">
        <v>24</v>
      </c>
      <c r="G896" s="33">
        <v>0</v>
      </c>
      <c r="H896" s="33">
        <v>156</v>
      </c>
      <c r="I896" s="33">
        <v>57</v>
      </c>
      <c r="J896" s="33">
        <v>545</v>
      </c>
      <c r="K896" s="32" t="s">
        <v>15105</v>
      </c>
      <c r="L896" s="32" t="s">
        <v>15530</v>
      </c>
      <c r="M896" t="str">
        <f>IF(AND(LEFT(O896,9)="benchmark",LEFT(O896,18)&lt;&gt;"benchmark_suitable"),1,"")</f>
        <v/>
      </c>
      <c r="N896" t="str">
        <f t="shared" si="10"/>
        <v/>
      </c>
      <c r="O896" s="32" t="s">
        <v>15531</v>
      </c>
      <c r="Q896">
        <f>MATCH(A896,summary!A:A,0)</f>
        <v>808</v>
      </c>
    </row>
    <row r="897" spans="1:17" x14ac:dyDescent="0.2">
      <c r="A897" s="32" t="s">
        <v>15532</v>
      </c>
      <c r="B897" s="32" t="s">
        <v>4530</v>
      </c>
      <c r="D897" s="32">
        <v>3.8219761999999997E-2</v>
      </c>
      <c r="E897" s="33">
        <v>14546</v>
      </c>
      <c r="F897" s="33">
        <v>9792</v>
      </c>
      <c r="G897" s="33">
        <v>0</v>
      </c>
      <c r="H897" s="33">
        <v>4754</v>
      </c>
      <c r="I897" s="33">
        <v>42256</v>
      </c>
      <c r="J897" s="33">
        <v>175794</v>
      </c>
      <c r="K897" s="32" t="s">
        <v>15105</v>
      </c>
      <c r="L897" s="32" t="s">
        <v>15524</v>
      </c>
      <c r="M897" t="str">
        <f>IF(AND(LEFT(O897,9)="benchmark",LEFT(O897,18)&lt;&gt;"benchmark_suitable"),1,"")</f>
        <v/>
      </c>
      <c r="N897">
        <f t="shared" si="10"/>
        <v>1</v>
      </c>
      <c r="O897" s="32" t="s">
        <v>15533</v>
      </c>
      <c r="Q897">
        <f>MATCH(A897,summary!A:A,0)</f>
        <v>809</v>
      </c>
    </row>
    <row r="898" spans="1:17" x14ac:dyDescent="0.2">
      <c r="A898" s="32" t="s">
        <v>4456</v>
      </c>
      <c r="B898" s="32" t="s">
        <v>4530</v>
      </c>
      <c r="D898" s="32">
        <v>3.8354330000000001E-3</v>
      </c>
      <c r="E898" s="33">
        <v>14546</v>
      </c>
      <c r="F898" s="33">
        <v>9792</v>
      </c>
      <c r="G898" s="33">
        <v>0</v>
      </c>
      <c r="H898" s="33">
        <v>4754</v>
      </c>
      <c r="I898" s="33">
        <v>42256</v>
      </c>
      <c r="J898" s="33">
        <v>176586</v>
      </c>
      <c r="K898" s="32" t="s">
        <v>15105</v>
      </c>
      <c r="L898" s="32" t="s">
        <v>15524</v>
      </c>
      <c r="M898">
        <f>IF(AND(LEFT(O898,9)="benchmark",LEFT(O898,18)&lt;&gt;"benchmark_suitable"),1,"")</f>
        <v>1</v>
      </c>
      <c r="N898">
        <f t="shared" si="10"/>
        <v>1</v>
      </c>
      <c r="O898" s="32" t="s">
        <v>15534</v>
      </c>
      <c r="Q898">
        <f>MATCH(A898,summary!A:A,0)</f>
        <v>810</v>
      </c>
    </row>
    <row r="899" spans="1:17" x14ac:dyDescent="0.2">
      <c r="A899" s="32" t="s">
        <v>15535</v>
      </c>
      <c r="B899" s="32" t="s">
        <v>14315</v>
      </c>
      <c r="D899" s="32" t="s">
        <v>15536</v>
      </c>
      <c r="E899" s="33">
        <v>14544</v>
      </c>
      <c r="F899" s="33">
        <v>9792</v>
      </c>
      <c r="G899" s="33">
        <v>0</v>
      </c>
      <c r="H899" s="33">
        <v>4752</v>
      </c>
      <c r="I899" s="33">
        <v>42124</v>
      </c>
      <c r="J899" s="33">
        <v>171702</v>
      </c>
      <c r="K899" s="32" t="s">
        <v>15105</v>
      </c>
      <c r="L899" s="32" t="s">
        <v>15524</v>
      </c>
      <c r="M899" t="str">
        <f>IF(AND(LEFT(O899,9)="benchmark",LEFT(O899,18)&lt;&gt;"benchmark_suitable"),1,"")</f>
        <v/>
      </c>
      <c r="N899" t="str">
        <f t="shared" si="10"/>
        <v/>
      </c>
      <c r="O899" s="32" t="s">
        <v>15537</v>
      </c>
      <c r="Q899">
        <f>MATCH(A899,summary!A:A,0)</f>
        <v>811</v>
      </c>
    </row>
    <row r="900" spans="1:17" x14ac:dyDescent="0.2">
      <c r="A900" s="32" t="s">
        <v>4181</v>
      </c>
      <c r="B900" s="32" t="s">
        <v>4530</v>
      </c>
      <c r="D900" s="32">
        <v>-1385000</v>
      </c>
      <c r="E900" s="33">
        <v>91149</v>
      </c>
      <c r="F900" s="33">
        <v>30708</v>
      </c>
      <c r="G900" s="33">
        <v>0</v>
      </c>
      <c r="H900" s="33">
        <v>60441</v>
      </c>
      <c r="I900" s="33">
        <v>31178</v>
      </c>
      <c r="J900" s="33">
        <v>322203</v>
      </c>
      <c r="K900" s="32" t="s">
        <v>15052</v>
      </c>
      <c r="L900" s="32" t="s">
        <v>15168</v>
      </c>
      <c r="M900" t="str">
        <f>IF(AND(LEFT(O900,9)="benchmark",LEFT(O900,18)&lt;&gt;"benchmark_suitable"),1,"")</f>
        <v/>
      </c>
      <c r="N900" t="str">
        <f t="shared" si="10"/>
        <v/>
      </c>
      <c r="O900" s="32" t="s">
        <v>15538</v>
      </c>
      <c r="Q900">
        <f>MATCH(A900,summary!A:A,0)</f>
        <v>812</v>
      </c>
    </row>
    <row r="901" spans="1:17" x14ac:dyDescent="0.2">
      <c r="A901" s="32" t="s">
        <v>15539</v>
      </c>
      <c r="B901" s="32" t="s">
        <v>14315</v>
      </c>
      <c r="D901" s="32" t="s">
        <v>15540</v>
      </c>
      <c r="E901" s="33">
        <v>25445</v>
      </c>
      <c r="F901" s="33">
        <v>25120</v>
      </c>
      <c r="G901" s="33">
        <v>0</v>
      </c>
      <c r="H901" s="33">
        <v>325</v>
      </c>
      <c r="I901" s="33">
        <v>13897</v>
      </c>
      <c r="J901" s="33">
        <v>245756</v>
      </c>
      <c r="K901" s="32" t="s">
        <v>15101</v>
      </c>
      <c r="L901" s="32" t="s">
        <v>15057</v>
      </c>
      <c r="M901" t="str">
        <f>IF(AND(LEFT(O901,9)="benchmark",LEFT(O901,18)&lt;&gt;"benchmark_suitable"),1,"")</f>
        <v/>
      </c>
      <c r="N901" t="str">
        <f t="shared" si="10"/>
        <v/>
      </c>
      <c r="O901" s="32" t="s">
        <v>15541</v>
      </c>
      <c r="Q901">
        <f>MATCH(A901,summary!A:A,0)</f>
        <v>813</v>
      </c>
    </row>
    <row r="902" spans="1:17" x14ac:dyDescent="0.2">
      <c r="A902" s="32" t="s">
        <v>15542</v>
      </c>
      <c r="B902" s="32" t="s">
        <v>4531</v>
      </c>
      <c r="D902" s="32">
        <v>0.10580000000000001</v>
      </c>
      <c r="E902" s="33">
        <v>158244</v>
      </c>
      <c r="F902" s="33">
        <v>190</v>
      </c>
      <c r="G902" s="33">
        <v>0</v>
      </c>
      <c r="H902" s="33">
        <v>158054</v>
      </c>
      <c r="I902" s="33">
        <v>560182</v>
      </c>
      <c r="J902" s="33">
        <v>2166500</v>
      </c>
      <c r="K902" s="32" t="s">
        <v>15101</v>
      </c>
      <c r="L902" s="32" t="s">
        <v>15543</v>
      </c>
      <c r="M902" t="str">
        <f>IF(AND(LEFT(O902,9)="benchmark",LEFT(O902,18)&lt;&gt;"benchmark_suitable"),1,"")</f>
        <v/>
      </c>
      <c r="N902" t="str">
        <f t="shared" si="10"/>
        <v/>
      </c>
      <c r="O902" s="32" t="s">
        <v>15544</v>
      </c>
      <c r="Q902">
        <f>MATCH(A902,summary!A:A,0)</f>
        <v>815</v>
      </c>
    </row>
    <row r="903" spans="1:17" x14ac:dyDescent="0.2">
      <c r="A903" s="32" t="s">
        <v>15545</v>
      </c>
      <c r="B903" s="32" t="s">
        <v>4531</v>
      </c>
      <c r="D903" s="32">
        <v>0.10580000000000001</v>
      </c>
      <c r="E903" s="33">
        <v>136971</v>
      </c>
      <c r="F903" s="33">
        <v>232</v>
      </c>
      <c r="G903" s="33">
        <v>0</v>
      </c>
      <c r="H903" s="33">
        <v>136739</v>
      </c>
      <c r="I903" s="33">
        <v>486531</v>
      </c>
      <c r="J903" s="33">
        <v>1955390</v>
      </c>
      <c r="K903" s="32" t="s">
        <v>15101</v>
      </c>
      <c r="L903" s="32" t="s">
        <v>15543</v>
      </c>
      <c r="M903" t="str">
        <f>IF(AND(LEFT(O903,9)="benchmark",LEFT(O903,18)&lt;&gt;"benchmark_suitable"),1,"")</f>
        <v/>
      </c>
      <c r="N903" t="str">
        <f t="shared" si="10"/>
        <v/>
      </c>
      <c r="O903" s="32" t="s">
        <v>15544</v>
      </c>
      <c r="Q903">
        <f>MATCH(A903,summary!A:A,0)</f>
        <v>816</v>
      </c>
    </row>
    <row r="904" spans="1:17" x14ac:dyDescent="0.2">
      <c r="A904" s="32" t="s">
        <v>4548</v>
      </c>
      <c r="B904" s="32" t="s">
        <v>4530</v>
      </c>
      <c r="D904" s="32">
        <v>60.999999989999999</v>
      </c>
      <c r="E904" s="33">
        <v>3640</v>
      </c>
      <c r="F904" s="33">
        <v>3600</v>
      </c>
      <c r="G904" s="33">
        <v>0</v>
      </c>
      <c r="H904" s="33">
        <v>40</v>
      </c>
      <c r="I904" s="33">
        <v>144120</v>
      </c>
      <c r="J904" s="33">
        <v>1519200</v>
      </c>
      <c r="K904" s="32" t="s">
        <v>15052</v>
      </c>
      <c r="L904" s="32" t="s">
        <v>15279</v>
      </c>
      <c r="M904" t="str">
        <f>IF(AND(LEFT(O904,9)="benchmark",LEFT(O904,18)&lt;&gt;"benchmark_suitable"),1,"")</f>
        <v/>
      </c>
      <c r="N904" t="str">
        <f t="shared" si="10"/>
        <v/>
      </c>
      <c r="O904" s="32" t="s">
        <v>15079</v>
      </c>
      <c r="Q904">
        <f>MATCH(A904,summary!A:A,0)</f>
        <v>817</v>
      </c>
    </row>
    <row r="905" spans="1:17" x14ac:dyDescent="0.2">
      <c r="A905" s="32" t="s">
        <v>15546</v>
      </c>
      <c r="B905" s="32" t="s">
        <v>14315</v>
      </c>
      <c r="D905" s="32" t="s">
        <v>15547</v>
      </c>
      <c r="E905" s="33">
        <v>12940</v>
      </c>
      <c r="F905" s="33">
        <v>12580</v>
      </c>
      <c r="G905" s="33">
        <v>0</v>
      </c>
      <c r="H905" s="33">
        <v>360</v>
      </c>
      <c r="I905" s="33">
        <v>12304</v>
      </c>
      <c r="J905" s="33">
        <v>82620</v>
      </c>
      <c r="K905" s="32" t="s">
        <v>15101</v>
      </c>
      <c r="L905" s="32" t="s">
        <v>15089</v>
      </c>
      <c r="M905" t="str">
        <f>IF(AND(LEFT(O905,9)="benchmark",LEFT(O905,18)&lt;&gt;"benchmark_suitable"),1,"")</f>
        <v/>
      </c>
      <c r="N905" t="str">
        <f t="shared" si="10"/>
        <v/>
      </c>
      <c r="O905" s="32" t="s">
        <v>15548</v>
      </c>
      <c r="Q905">
        <f>MATCH(A905,summary!A:A,0)</f>
        <v>818</v>
      </c>
    </row>
    <row r="906" spans="1:17" x14ac:dyDescent="0.2">
      <c r="A906" s="32" t="s">
        <v>15549</v>
      </c>
      <c r="B906" s="32" t="s">
        <v>4531</v>
      </c>
      <c r="D906" s="32">
        <v>51614.874000000003</v>
      </c>
      <c r="E906" s="33">
        <v>2900</v>
      </c>
      <c r="F906" s="33">
        <v>2730</v>
      </c>
      <c r="G906" s="33">
        <v>0</v>
      </c>
      <c r="H906" s="33">
        <v>170</v>
      </c>
      <c r="I906" s="33">
        <v>2971</v>
      </c>
      <c r="J906" s="33">
        <v>19342</v>
      </c>
      <c r="K906" s="32" t="s">
        <v>15101</v>
      </c>
      <c r="L906" s="32" t="s">
        <v>15089</v>
      </c>
      <c r="M906" t="str">
        <f>IF(AND(LEFT(O906,9)="benchmark",LEFT(O906,18)&lt;&gt;"benchmark_suitable"),1,"")</f>
        <v/>
      </c>
      <c r="N906" t="str">
        <f t="shared" si="10"/>
        <v/>
      </c>
      <c r="O906" s="32" t="s">
        <v>15550</v>
      </c>
      <c r="Q906">
        <f>MATCH(A906,summary!A:A,0)</f>
        <v>819</v>
      </c>
    </row>
    <row r="907" spans="1:17" x14ac:dyDescent="0.2">
      <c r="A907" s="32" t="s">
        <v>15551</v>
      </c>
      <c r="B907" s="32" t="s">
        <v>14315</v>
      </c>
      <c r="D907" s="32" t="s">
        <v>15552</v>
      </c>
      <c r="E907" s="33">
        <v>23310</v>
      </c>
      <c r="F907" s="33">
        <v>22662</v>
      </c>
      <c r="G907" s="33">
        <v>0</v>
      </c>
      <c r="H907" s="33">
        <v>648</v>
      </c>
      <c r="I907" s="33">
        <v>23458</v>
      </c>
      <c r="J907" s="33">
        <v>171534</v>
      </c>
      <c r="K907" s="32" t="s">
        <v>15101</v>
      </c>
      <c r="L907" s="32" t="s">
        <v>15089</v>
      </c>
      <c r="M907" t="str">
        <f>IF(AND(LEFT(O907,9)="benchmark",LEFT(O907,18)&lt;&gt;"benchmark_suitable"),1,"")</f>
        <v/>
      </c>
      <c r="N907" t="str">
        <f t="shared" si="10"/>
        <v/>
      </c>
      <c r="O907" s="32" t="s">
        <v>15550</v>
      </c>
      <c r="Q907">
        <f>MATCH(A907,summary!A:A,0)</f>
        <v>820</v>
      </c>
    </row>
    <row r="908" spans="1:17" x14ac:dyDescent="0.2">
      <c r="A908" s="32" t="s">
        <v>15553</v>
      </c>
      <c r="B908" s="32" t="s">
        <v>4531</v>
      </c>
      <c r="D908" s="33">
        <v>0</v>
      </c>
      <c r="E908" s="33">
        <v>136971</v>
      </c>
      <c r="F908" s="33">
        <v>232</v>
      </c>
      <c r="G908" s="33">
        <v>0</v>
      </c>
      <c r="H908" s="33">
        <v>136739</v>
      </c>
      <c r="I908" s="33">
        <v>486492</v>
      </c>
      <c r="J908" s="33">
        <v>1955350</v>
      </c>
      <c r="K908" s="32" t="s">
        <v>15101</v>
      </c>
      <c r="L908" s="32" t="s">
        <v>15543</v>
      </c>
      <c r="M908" t="str">
        <f>IF(AND(LEFT(O908,9)="benchmark",LEFT(O908,18)&lt;&gt;"benchmark_suitable"),1,"")</f>
        <v/>
      </c>
      <c r="N908" t="str">
        <f t="shared" si="10"/>
        <v/>
      </c>
      <c r="O908" s="32" t="s">
        <v>15554</v>
      </c>
      <c r="Q908">
        <f>MATCH(A908,summary!A:A,0)</f>
        <v>821</v>
      </c>
    </row>
    <row r="909" spans="1:17" x14ac:dyDescent="0.2">
      <c r="A909" s="32" t="s">
        <v>4554</v>
      </c>
      <c r="B909" s="32" t="s">
        <v>4530</v>
      </c>
      <c r="D909" s="33">
        <v>1210625</v>
      </c>
      <c r="E909" s="33">
        <v>3855</v>
      </c>
      <c r="F909" s="33">
        <v>3782</v>
      </c>
      <c r="G909" s="33">
        <v>73</v>
      </c>
      <c r="H909" s="33">
        <v>0</v>
      </c>
      <c r="I909" s="33">
        <v>3474</v>
      </c>
      <c r="J909" s="33">
        <v>16649</v>
      </c>
      <c r="K909" s="32" t="s">
        <v>15052</v>
      </c>
      <c r="L909" s="32" t="s">
        <v>15555</v>
      </c>
      <c r="M909" t="str">
        <f>IF(AND(LEFT(O909,9)="benchmark",LEFT(O909,18)&lt;&gt;"benchmark_suitable"),1,"")</f>
        <v/>
      </c>
      <c r="N909" t="str">
        <f t="shared" si="10"/>
        <v/>
      </c>
      <c r="O909" s="32" t="s">
        <v>15556</v>
      </c>
      <c r="Q909">
        <f>MATCH(A909,summary!A:A,0)</f>
        <v>830</v>
      </c>
    </row>
    <row r="910" spans="1:17" x14ac:dyDescent="0.2">
      <c r="A910" s="32" t="s">
        <v>4555</v>
      </c>
      <c r="B910" s="32" t="s">
        <v>4530</v>
      </c>
      <c r="D910" s="33">
        <v>1512800</v>
      </c>
      <c r="E910" s="33">
        <v>3815</v>
      </c>
      <c r="F910" s="33">
        <v>3800</v>
      </c>
      <c r="G910" s="33">
        <v>15</v>
      </c>
      <c r="H910" s="33">
        <v>0</v>
      </c>
      <c r="I910" s="33">
        <v>3326</v>
      </c>
      <c r="J910" s="33">
        <v>16967</v>
      </c>
      <c r="K910" s="32" t="s">
        <v>15052</v>
      </c>
      <c r="L910" s="32" t="s">
        <v>15514</v>
      </c>
      <c r="M910" t="str">
        <f>IF(AND(LEFT(O910,9)="benchmark",LEFT(O910,18)&lt;&gt;"benchmark_suitable"),1,"")</f>
        <v/>
      </c>
      <c r="N910">
        <f t="shared" si="10"/>
        <v>1</v>
      </c>
      <c r="O910" s="32" t="s">
        <v>15557</v>
      </c>
      <c r="Q910">
        <f>MATCH(A910,summary!A:A,0)</f>
        <v>832</v>
      </c>
    </row>
    <row r="911" spans="1:17" x14ac:dyDescent="0.2">
      <c r="A911" s="32" t="s">
        <v>2408</v>
      </c>
      <c r="B911" s="32" t="s">
        <v>4530</v>
      </c>
      <c r="D911" s="33">
        <v>1286800</v>
      </c>
      <c r="E911" s="33">
        <v>3815</v>
      </c>
      <c r="F911" s="33">
        <v>3800</v>
      </c>
      <c r="G911" s="33">
        <v>15</v>
      </c>
      <c r="H911" s="33">
        <v>0</v>
      </c>
      <c r="I911" s="33">
        <v>2676</v>
      </c>
      <c r="J911" s="33">
        <v>15667</v>
      </c>
      <c r="K911" s="32" t="s">
        <v>15052</v>
      </c>
      <c r="L911" s="32" t="s">
        <v>15514</v>
      </c>
      <c r="M911" t="str">
        <f>IF(AND(LEFT(O911,9)="benchmark",LEFT(O911,18)&lt;&gt;"benchmark_suitable"),1,"")</f>
        <v/>
      </c>
      <c r="N911">
        <f t="shared" si="10"/>
        <v>1</v>
      </c>
      <c r="O911" s="32" t="s">
        <v>15558</v>
      </c>
      <c r="Q911">
        <f>MATCH(A911,summary!A:A,0)</f>
        <v>833</v>
      </c>
    </row>
    <row r="912" spans="1:17" x14ac:dyDescent="0.2">
      <c r="A912" s="32" t="s">
        <v>4556</v>
      </c>
      <c r="B912" s="32" t="s">
        <v>4530</v>
      </c>
      <c r="D912" s="33">
        <v>1232700</v>
      </c>
      <c r="E912" s="33">
        <v>3815</v>
      </c>
      <c r="F912" s="33">
        <v>3800</v>
      </c>
      <c r="G912" s="33">
        <v>15</v>
      </c>
      <c r="H912" s="33">
        <v>0</v>
      </c>
      <c r="I912" s="33">
        <v>4331</v>
      </c>
      <c r="J912" s="33">
        <v>19067</v>
      </c>
      <c r="K912" s="32" t="s">
        <v>15052</v>
      </c>
      <c r="L912" s="32" t="s">
        <v>15524</v>
      </c>
      <c r="M912" t="str">
        <f>IF(AND(LEFT(O912,9)="benchmark",LEFT(O912,18)&lt;&gt;"benchmark_suitable"),1,"")</f>
        <v/>
      </c>
      <c r="N912">
        <f t="shared" si="10"/>
        <v>1</v>
      </c>
      <c r="O912" s="32" t="s">
        <v>15559</v>
      </c>
      <c r="Q912">
        <f>MATCH(A912,summary!A:A,0)</f>
        <v>836</v>
      </c>
    </row>
    <row r="913" spans="1:17" x14ac:dyDescent="0.2">
      <c r="A913" s="32" t="s">
        <v>4557</v>
      </c>
      <c r="B913" s="32" t="s">
        <v>4530</v>
      </c>
      <c r="D913" s="32">
        <v>90693.549540000007</v>
      </c>
      <c r="E913" s="33">
        <v>190589</v>
      </c>
      <c r="F913" s="33">
        <v>175361</v>
      </c>
      <c r="G913" s="33">
        <v>0</v>
      </c>
      <c r="H913" s="33">
        <v>15228</v>
      </c>
      <c r="I913" s="33">
        <v>318334</v>
      </c>
      <c r="J913" s="33">
        <v>809816</v>
      </c>
      <c r="K913" s="32" t="s">
        <v>15052</v>
      </c>
      <c r="L913" s="32" t="s">
        <v>15134</v>
      </c>
      <c r="M913" t="str">
        <f>IF(AND(LEFT(O913,9)="benchmark",LEFT(O913,18)&lt;&gt;"benchmark_suitable"),1,"")</f>
        <v/>
      </c>
      <c r="N913" t="str">
        <f t="shared" si="10"/>
        <v/>
      </c>
      <c r="O913" s="32" t="s">
        <v>14984</v>
      </c>
      <c r="Q913">
        <f>MATCH(A913,summary!A:A,0)</f>
        <v>838</v>
      </c>
    </row>
    <row r="914" spans="1:17" x14ac:dyDescent="0.2">
      <c r="A914" s="32" t="s">
        <v>4559</v>
      </c>
      <c r="B914" s="32" t="s">
        <v>4530</v>
      </c>
      <c r="D914" s="32">
        <v>5761665.2170000002</v>
      </c>
      <c r="E914" s="33">
        <v>740</v>
      </c>
      <c r="F914" s="33">
        <v>184</v>
      </c>
      <c r="G914" s="33">
        <v>64</v>
      </c>
      <c r="H914" s="33">
        <v>492</v>
      </c>
      <c r="I914" s="33">
        <v>3790</v>
      </c>
      <c r="J914" s="33">
        <v>16792</v>
      </c>
      <c r="K914" s="32" t="s">
        <v>15052</v>
      </c>
      <c r="L914" s="32" t="s">
        <v>15473</v>
      </c>
      <c r="M914" t="str">
        <f>IF(AND(LEFT(O914,9)="benchmark",LEFT(O914,18)&lt;&gt;"benchmark_suitable"),1,"")</f>
        <v/>
      </c>
      <c r="N914" t="str">
        <f t="shared" si="10"/>
        <v/>
      </c>
      <c r="O914" s="32" t="s">
        <v>15560</v>
      </c>
      <c r="Q914">
        <f>MATCH(A914,summary!A:A,0)</f>
        <v>841</v>
      </c>
    </row>
    <row r="915" spans="1:17" x14ac:dyDescent="0.2">
      <c r="A915" s="32" t="s">
        <v>4560</v>
      </c>
      <c r="B915" s="32" t="s">
        <v>4530</v>
      </c>
      <c r="D915" s="33">
        <v>0</v>
      </c>
      <c r="E915" s="33">
        <v>17010</v>
      </c>
      <c r="F915" s="33">
        <v>17010</v>
      </c>
      <c r="G915" s="33">
        <v>0</v>
      </c>
      <c r="H915" s="33">
        <v>0</v>
      </c>
      <c r="I915" s="33">
        <v>21703</v>
      </c>
      <c r="J915" s="33">
        <v>101560</v>
      </c>
      <c r="K915" s="32" t="s">
        <v>15052</v>
      </c>
      <c r="L915" s="32" t="s">
        <v>15506</v>
      </c>
      <c r="M915" t="str">
        <f>IF(AND(LEFT(O915,9)="benchmark",LEFT(O915,18)&lt;&gt;"benchmark_suitable"),1,"")</f>
        <v/>
      </c>
      <c r="N915">
        <f t="shared" si="10"/>
        <v>1</v>
      </c>
      <c r="O915" s="32" t="s">
        <v>15561</v>
      </c>
      <c r="Q915">
        <f>MATCH(A915,summary!A:A,0)</f>
        <v>842</v>
      </c>
    </row>
    <row r="916" spans="1:17" x14ac:dyDescent="0.2">
      <c r="A916" s="32" t="s">
        <v>4565</v>
      </c>
      <c r="B916" s="32" t="s">
        <v>4530</v>
      </c>
      <c r="D916" s="32">
        <v>461.17970000000003</v>
      </c>
      <c r="E916" s="33">
        <v>2597</v>
      </c>
      <c r="F916" s="33">
        <v>1044</v>
      </c>
      <c r="G916" s="33">
        <v>0</v>
      </c>
      <c r="H916" s="33">
        <v>1553</v>
      </c>
      <c r="I916" s="33">
        <v>2628</v>
      </c>
      <c r="J916" s="33">
        <v>72396</v>
      </c>
      <c r="K916" s="32" t="s">
        <v>15052</v>
      </c>
      <c r="L916" s="32" t="s">
        <v>15562</v>
      </c>
      <c r="M916" t="str">
        <f>IF(AND(LEFT(O916,9)="benchmark",LEFT(O916,18)&lt;&gt;"benchmark_suitable"),1,"")</f>
        <v/>
      </c>
      <c r="N916" t="str">
        <f t="shared" si="10"/>
        <v/>
      </c>
      <c r="O916" s="32" t="s">
        <v>14425</v>
      </c>
      <c r="Q916">
        <f>MATCH(A916,summary!A:A,0)</f>
        <v>848</v>
      </c>
    </row>
    <row r="917" spans="1:17" x14ac:dyDescent="0.2">
      <c r="A917" s="32" t="s">
        <v>4566</v>
      </c>
      <c r="B917" s="32" t="s">
        <v>4530</v>
      </c>
      <c r="D917" s="32">
        <v>399.37389999999999</v>
      </c>
      <c r="E917" s="33">
        <v>2116</v>
      </c>
      <c r="F917" s="33">
        <v>846</v>
      </c>
      <c r="G917" s="33">
        <v>0</v>
      </c>
      <c r="H917" s="33">
        <v>1270</v>
      </c>
      <c r="I917" s="33">
        <v>2166</v>
      </c>
      <c r="J917" s="33">
        <v>50058</v>
      </c>
      <c r="K917" s="32" t="s">
        <v>15052</v>
      </c>
      <c r="L917" s="32" t="s">
        <v>15562</v>
      </c>
      <c r="M917" t="str">
        <f>IF(AND(LEFT(O917,9)="benchmark",LEFT(O917,18)&lt;&gt;"benchmark_suitable"),1,"")</f>
        <v/>
      </c>
      <c r="N917" t="str">
        <f t="shared" si="10"/>
        <v/>
      </c>
      <c r="O917" s="32" t="s">
        <v>14425</v>
      </c>
      <c r="Q917">
        <f>MATCH(A917,summary!A:A,0)</f>
        <v>849</v>
      </c>
    </row>
    <row r="918" spans="1:17" x14ac:dyDescent="0.2">
      <c r="A918" s="32" t="s">
        <v>4567</v>
      </c>
      <c r="B918" s="32" t="s">
        <v>4530</v>
      </c>
      <c r="D918" s="34">
        <v>64829.59</v>
      </c>
      <c r="E918" s="33">
        <v>4508</v>
      </c>
      <c r="F918" s="33">
        <v>1148</v>
      </c>
      <c r="G918" s="33">
        <v>0</v>
      </c>
      <c r="H918" s="33">
        <v>3360</v>
      </c>
      <c r="I918" s="33">
        <v>2452</v>
      </c>
      <c r="J918" s="33">
        <v>22364</v>
      </c>
      <c r="K918" s="32" t="s">
        <v>15052</v>
      </c>
      <c r="L918" s="32" t="s">
        <v>15159</v>
      </c>
      <c r="M918" t="str">
        <f>IF(AND(LEFT(O918,9)="benchmark",LEFT(O918,18)&lt;&gt;"benchmark_suitable"),1,"")</f>
        <v/>
      </c>
      <c r="N918">
        <f t="shared" si="10"/>
        <v>1</v>
      </c>
      <c r="O918" s="32" t="s">
        <v>15563</v>
      </c>
      <c r="Q918">
        <f>MATCH(A918,summary!A:A,0)</f>
        <v>851</v>
      </c>
    </row>
    <row r="919" spans="1:17" x14ac:dyDescent="0.2">
      <c r="A919" s="32" t="s">
        <v>4575</v>
      </c>
      <c r="B919" s="32" t="s">
        <v>4530</v>
      </c>
      <c r="D919" s="32">
        <v>1.6648936190000001</v>
      </c>
      <c r="E919" s="33">
        <v>3452</v>
      </c>
      <c r="F919" s="33">
        <v>400</v>
      </c>
      <c r="G919" s="33">
        <v>0</v>
      </c>
      <c r="H919" s="33">
        <v>3052</v>
      </c>
      <c r="I919" s="33">
        <v>6800</v>
      </c>
      <c r="J919" s="33">
        <v>20020</v>
      </c>
      <c r="K919" s="32" t="s">
        <v>15052</v>
      </c>
      <c r="L919" s="32" t="s">
        <v>15261</v>
      </c>
      <c r="M919" t="str">
        <f>IF(AND(LEFT(O919,9)="benchmark",LEFT(O919,18)&lt;&gt;"benchmark_suitable"),1,"")</f>
        <v/>
      </c>
      <c r="N919" t="str">
        <f t="shared" si="10"/>
        <v/>
      </c>
      <c r="O919" s="32" t="s">
        <v>15564</v>
      </c>
      <c r="Q919">
        <f>MATCH(A919,summary!A:A,0)</f>
        <v>861</v>
      </c>
    </row>
    <row r="920" spans="1:17" x14ac:dyDescent="0.2">
      <c r="A920" s="32" t="s">
        <v>4577</v>
      </c>
      <c r="B920" s="32" t="s">
        <v>4530</v>
      </c>
      <c r="D920" s="32">
        <v>11490666.67</v>
      </c>
      <c r="E920" s="33">
        <v>1090</v>
      </c>
      <c r="F920" s="33">
        <v>859</v>
      </c>
      <c r="G920" s="33">
        <v>0</v>
      </c>
      <c r="H920" s="33">
        <v>231</v>
      </c>
      <c r="I920" s="33">
        <v>351</v>
      </c>
      <c r="J920" s="33">
        <v>2743</v>
      </c>
      <c r="K920" s="32" t="s">
        <v>15052</v>
      </c>
      <c r="L920" s="32" t="s">
        <v>15565</v>
      </c>
      <c r="M920" t="str">
        <f>IF(AND(LEFT(O920,9)="benchmark",LEFT(O920,18)&lt;&gt;"benchmark_suitable"),1,"")</f>
        <v/>
      </c>
      <c r="N920">
        <f t="shared" si="10"/>
        <v>1</v>
      </c>
      <c r="O920" s="32" t="s">
        <v>15055</v>
      </c>
      <c r="Q920">
        <f>MATCH(A920,summary!A:A,0)</f>
        <v>863</v>
      </c>
    </row>
    <row r="921" spans="1:17" x14ac:dyDescent="0.2">
      <c r="A921" s="32" t="s">
        <v>4182</v>
      </c>
      <c r="B921" s="32" t="s">
        <v>4530</v>
      </c>
      <c r="D921" s="33">
        <v>203</v>
      </c>
      <c r="E921" s="33">
        <v>167056</v>
      </c>
      <c r="F921" s="33">
        <v>167056</v>
      </c>
      <c r="G921" s="33">
        <v>0</v>
      </c>
      <c r="H921" s="33">
        <v>0</v>
      </c>
      <c r="I921" s="33">
        <v>169576</v>
      </c>
      <c r="J921" s="33">
        <v>834166</v>
      </c>
      <c r="K921" s="32" t="s">
        <v>15052</v>
      </c>
      <c r="L921" s="32" t="s">
        <v>15566</v>
      </c>
      <c r="M921">
        <f>IF(AND(LEFT(O921,9)="benchmark",LEFT(O921,18)&lt;&gt;"benchmark_suitable"),1,"")</f>
        <v>1</v>
      </c>
      <c r="N921">
        <f t="shared" si="10"/>
        <v>1</v>
      </c>
      <c r="O921" s="32" t="s">
        <v>15567</v>
      </c>
      <c r="Q921">
        <f>MATCH(A921,summary!A:A,0)</f>
        <v>866</v>
      </c>
    </row>
    <row r="922" spans="1:17" x14ac:dyDescent="0.2">
      <c r="A922" s="32" t="s">
        <v>4581</v>
      </c>
      <c r="B922" s="32" t="s">
        <v>4530</v>
      </c>
      <c r="D922" s="33">
        <v>6996841098</v>
      </c>
      <c r="E922" s="33">
        <v>11154</v>
      </c>
      <c r="F922" s="33">
        <v>11154</v>
      </c>
      <c r="G922" s="33">
        <v>0</v>
      </c>
      <c r="H922" s="33">
        <v>0</v>
      </c>
      <c r="I922" s="33">
        <v>21781</v>
      </c>
      <c r="J922" s="33">
        <v>63910</v>
      </c>
      <c r="K922" s="32" t="s">
        <v>15052</v>
      </c>
      <c r="L922" s="32" t="s">
        <v>15093</v>
      </c>
      <c r="M922" t="str">
        <f>IF(AND(LEFT(O922,9)="benchmark",LEFT(O922,18)&lt;&gt;"benchmark_suitable"),1,"")</f>
        <v/>
      </c>
      <c r="N922" t="str">
        <f t="shared" si="10"/>
        <v/>
      </c>
      <c r="O922" s="32" t="s">
        <v>15568</v>
      </c>
      <c r="Q922">
        <f>MATCH(A922,summary!A:A,0)</f>
        <v>869</v>
      </c>
    </row>
    <row r="923" spans="1:17" x14ac:dyDescent="0.2">
      <c r="A923" s="32" t="s">
        <v>4457</v>
      </c>
      <c r="B923" s="32" t="s">
        <v>4530</v>
      </c>
      <c r="D923" s="33">
        <v>184380</v>
      </c>
      <c r="E923" s="33">
        <v>18235</v>
      </c>
      <c r="F923" s="33">
        <v>17907</v>
      </c>
      <c r="G923" s="33">
        <v>328</v>
      </c>
      <c r="H923" s="33">
        <v>0</v>
      </c>
      <c r="I923" s="33">
        <v>1085</v>
      </c>
      <c r="J923" s="33">
        <v>200055</v>
      </c>
      <c r="K923" s="32" t="s">
        <v>15052</v>
      </c>
      <c r="L923" s="32" t="s">
        <v>15569</v>
      </c>
      <c r="M923">
        <f>IF(AND(LEFT(O923,9)="benchmark",LEFT(O923,18)&lt;&gt;"benchmark_suitable"),1,"")</f>
        <v>1</v>
      </c>
      <c r="N923">
        <f t="shared" si="10"/>
        <v>1</v>
      </c>
      <c r="O923" s="32" t="s">
        <v>15570</v>
      </c>
      <c r="Q923">
        <f>MATCH(A923,summary!A:A,0)</f>
        <v>872</v>
      </c>
    </row>
    <row r="924" spans="1:17" x14ac:dyDescent="0.2">
      <c r="A924" s="32" t="s">
        <v>2596</v>
      </c>
      <c r="B924" s="32" t="s">
        <v>4530</v>
      </c>
      <c r="D924" s="33">
        <v>6730</v>
      </c>
      <c r="E924" s="33">
        <v>3660</v>
      </c>
      <c r="F924" s="33">
        <v>3600</v>
      </c>
      <c r="G924" s="33">
        <v>60</v>
      </c>
      <c r="H924" s="33">
        <v>0</v>
      </c>
      <c r="I924" s="33">
        <v>3664</v>
      </c>
      <c r="J924" s="33">
        <v>18085</v>
      </c>
      <c r="K924" s="32" t="s">
        <v>15052</v>
      </c>
      <c r="L924" s="32" t="s">
        <v>15571</v>
      </c>
      <c r="M924" t="str">
        <f>IF(AND(LEFT(O924,9)="benchmark",LEFT(O924,18)&lt;&gt;"benchmark_suitable"),1,"")</f>
        <v/>
      </c>
      <c r="N924">
        <f t="shared" si="10"/>
        <v>1</v>
      </c>
      <c r="O924" s="32" t="s">
        <v>15572</v>
      </c>
      <c r="Q924">
        <f>MATCH(A924,summary!A:A,0)</f>
        <v>873</v>
      </c>
    </row>
    <row r="925" spans="1:17" x14ac:dyDescent="0.2">
      <c r="A925" s="32" t="s">
        <v>4584</v>
      </c>
      <c r="B925" s="32" t="s">
        <v>4530</v>
      </c>
      <c r="D925" s="32">
        <v>297</v>
      </c>
      <c r="E925" s="33">
        <v>3006</v>
      </c>
      <c r="F925" s="33">
        <v>1755</v>
      </c>
      <c r="G925" s="33">
        <v>0</v>
      </c>
      <c r="H925" s="33">
        <v>1251</v>
      </c>
      <c r="I925" s="33">
        <v>2667</v>
      </c>
      <c r="J925" s="33">
        <v>30837</v>
      </c>
      <c r="K925" s="32" t="s">
        <v>15052</v>
      </c>
      <c r="L925" s="32" t="s">
        <v>15279</v>
      </c>
      <c r="M925" t="str">
        <f>IF(AND(LEFT(O925,9)="benchmark",LEFT(O925,18)&lt;&gt;"benchmark_suitable"),1,"")</f>
        <v/>
      </c>
      <c r="N925">
        <f t="shared" si="10"/>
        <v>1</v>
      </c>
      <c r="O925" s="32" t="s">
        <v>15573</v>
      </c>
      <c r="Q925">
        <f>MATCH(A925,summary!A:A,0)</f>
        <v>874</v>
      </c>
    </row>
    <row r="926" spans="1:17" x14ac:dyDescent="0.2">
      <c r="A926" s="32" t="s">
        <v>4185</v>
      </c>
      <c r="B926" s="32" t="s">
        <v>4530</v>
      </c>
      <c r="D926" s="33">
        <v>-1099</v>
      </c>
      <c r="E926" s="33">
        <v>9093</v>
      </c>
      <c r="F926" s="33">
        <v>8946</v>
      </c>
      <c r="G926" s="33">
        <v>0</v>
      </c>
      <c r="H926" s="33">
        <v>147</v>
      </c>
      <c r="I926" s="33">
        <v>25849</v>
      </c>
      <c r="J926" s="33">
        <v>101360</v>
      </c>
      <c r="K926" s="32" t="s">
        <v>15052</v>
      </c>
      <c r="L926" s="32" t="s">
        <v>15514</v>
      </c>
      <c r="M926" t="str">
        <f>IF(AND(LEFT(O926,9)="benchmark",LEFT(O926,18)&lt;&gt;"benchmark_suitable"),1,"")</f>
        <v/>
      </c>
      <c r="N926">
        <f t="shared" si="10"/>
        <v>1</v>
      </c>
      <c r="O926" s="32" t="s">
        <v>15574</v>
      </c>
      <c r="Q926">
        <f>MATCH(A926,summary!A:A,0)</f>
        <v>880</v>
      </c>
    </row>
    <row r="927" spans="1:17" x14ac:dyDescent="0.2">
      <c r="A927" s="32" t="s">
        <v>4588</v>
      </c>
      <c r="B927" s="32" t="s">
        <v>4530</v>
      </c>
      <c r="D927" s="33">
        <v>3421500</v>
      </c>
      <c r="E927" s="33">
        <v>182700</v>
      </c>
      <c r="F927" s="33">
        <v>182700</v>
      </c>
      <c r="G927" s="33">
        <v>0</v>
      </c>
      <c r="H927" s="33">
        <v>0</v>
      </c>
      <c r="I927" s="33">
        <v>73910</v>
      </c>
      <c r="J927" s="33">
        <v>497210</v>
      </c>
      <c r="K927" s="32" t="s">
        <v>15052</v>
      </c>
      <c r="L927" s="32" t="s">
        <v>15555</v>
      </c>
      <c r="M927" t="str">
        <f>IF(AND(LEFT(O927,9)="benchmark",LEFT(O927,18)&lt;&gt;"benchmark_suitable"),1,"")</f>
        <v/>
      </c>
      <c r="N927">
        <f t="shared" si="10"/>
        <v>1</v>
      </c>
      <c r="O927" s="32" t="s">
        <v>15575</v>
      </c>
      <c r="Q927">
        <f>MATCH(A927,summary!A:A,0)</f>
        <v>883</v>
      </c>
    </row>
    <row r="928" spans="1:17" x14ac:dyDescent="0.2">
      <c r="A928" s="32" t="s">
        <v>4458</v>
      </c>
      <c r="B928" s="32" t="s">
        <v>4530</v>
      </c>
      <c r="D928" s="33">
        <v>30</v>
      </c>
      <c r="E928" s="33">
        <v>236376</v>
      </c>
      <c r="F928" s="33">
        <v>236376</v>
      </c>
      <c r="G928" s="33">
        <v>0</v>
      </c>
      <c r="H928" s="33">
        <v>0</v>
      </c>
      <c r="I928" s="33">
        <v>1897</v>
      </c>
      <c r="J928" s="33">
        <v>298320</v>
      </c>
      <c r="K928" s="32" t="s">
        <v>15052</v>
      </c>
      <c r="L928" s="32" t="s">
        <v>15108</v>
      </c>
      <c r="M928">
        <f>IF(AND(LEFT(O928,9)="benchmark",LEFT(O928,18)&lt;&gt;"benchmark_suitable"),1,"")</f>
        <v>1</v>
      </c>
      <c r="N928">
        <f t="shared" si="10"/>
        <v>1</v>
      </c>
      <c r="O928" s="32" t="s">
        <v>15576</v>
      </c>
      <c r="Q928">
        <f>MATCH(A928,summary!A:A,0)</f>
        <v>887</v>
      </c>
    </row>
    <row r="929" spans="1:17" x14ac:dyDescent="0.2">
      <c r="A929" s="32" t="s">
        <v>4189</v>
      </c>
      <c r="B929" s="32" t="s">
        <v>4530</v>
      </c>
      <c r="D929" s="32">
        <v>-11170211.73</v>
      </c>
      <c r="E929" s="33">
        <v>41998</v>
      </c>
      <c r="F929" s="33">
        <v>910</v>
      </c>
      <c r="G929" s="33">
        <v>0</v>
      </c>
      <c r="H929" s="33">
        <v>41088</v>
      </c>
      <c r="I929" s="33">
        <v>59218</v>
      </c>
      <c r="J929" s="33">
        <v>147164</v>
      </c>
      <c r="K929" s="32" t="s">
        <v>15052</v>
      </c>
      <c r="L929" s="32" t="s">
        <v>15238</v>
      </c>
      <c r="M929" t="str">
        <f>IF(AND(LEFT(O929,9)="benchmark",LEFT(O929,18)&lt;&gt;"benchmark_suitable"),1,"")</f>
        <v/>
      </c>
      <c r="N929" t="str">
        <f t="shared" si="10"/>
        <v/>
      </c>
      <c r="O929" s="32" t="s">
        <v>15577</v>
      </c>
      <c r="Q929">
        <f>MATCH(A929,summary!A:A,0)</f>
        <v>890</v>
      </c>
    </row>
    <row r="930" spans="1:17" x14ac:dyDescent="0.2">
      <c r="A930" s="32" t="s">
        <v>4592</v>
      </c>
      <c r="B930" s="32" t="s">
        <v>4530</v>
      </c>
      <c r="D930" s="32">
        <v>4932670.6619999995</v>
      </c>
      <c r="E930" s="33">
        <v>30619</v>
      </c>
      <c r="F930" s="33">
        <v>910</v>
      </c>
      <c r="G930" s="33">
        <v>0</v>
      </c>
      <c r="H930" s="33">
        <v>29709</v>
      </c>
      <c r="I930" s="33">
        <v>40418</v>
      </c>
      <c r="J930" s="33">
        <v>99928</v>
      </c>
      <c r="K930" s="32" t="s">
        <v>15052</v>
      </c>
      <c r="L930" s="32" t="s">
        <v>15578</v>
      </c>
      <c r="M930" t="str">
        <f>IF(AND(LEFT(O930,9)="benchmark",LEFT(O930,18)&lt;&gt;"benchmark_suitable"),1,"")</f>
        <v/>
      </c>
      <c r="N930" t="str">
        <f t="shared" si="10"/>
        <v/>
      </c>
      <c r="O930" s="32" t="s">
        <v>15577</v>
      </c>
      <c r="Q930">
        <f>MATCH(A930,summary!A:A,0)</f>
        <v>891</v>
      </c>
    </row>
    <row r="931" spans="1:17" x14ac:dyDescent="0.2">
      <c r="A931" s="32" t="s">
        <v>2768</v>
      </c>
      <c r="B931" s="32" t="s">
        <v>4530</v>
      </c>
      <c r="D931" s="32">
        <v>454.2</v>
      </c>
      <c r="E931" s="33">
        <v>1030</v>
      </c>
      <c r="F931" s="33">
        <v>80</v>
      </c>
      <c r="G931" s="33">
        <v>0</v>
      </c>
      <c r="H931" s="33">
        <v>950</v>
      </c>
      <c r="I931" s="33">
        <v>1541</v>
      </c>
      <c r="J931" s="33">
        <v>5520</v>
      </c>
      <c r="K931" s="32" t="s">
        <v>15052</v>
      </c>
      <c r="L931" s="32" t="s">
        <v>15344</v>
      </c>
      <c r="M931" t="str">
        <f>IF(AND(LEFT(O931,9)="benchmark",LEFT(O931,18)&lt;&gt;"benchmark_suitable"),1,"")</f>
        <v/>
      </c>
      <c r="N931">
        <f t="shared" si="10"/>
        <v>1</v>
      </c>
      <c r="O931" s="32" t="s">
        <v>15579</v>
      </c>
      <c r="Q931">
        <f>MATCH(A931,summary!A:A,0)</f>
        <v>899</v>
      </c>
    </row>
    <row r="932" spans="1:17" x14ac:dyDescent="0.2">
      <c r="A932" s="32" t="s">
        <v>4598</v>
      </c>
      <c r="B932" s="32" t="s">
        <v>4530</v>
      </c>
      <c r="D932" s="33">
        <v>25468</v>
      </c>
      <c r="E932" s="33">
        <v>9522</v>
      </c>
      <c r="F932" s="33">
        <v>9522</v>
      </c>
      <c r="G932" s="33">
        <v>0</v>
      </c>
      <c r="H932" s="33">
        <v>0</v>
      </c>
      <c r="I932" s="33">
        <v>361</v>
      </c>
      <c r="J932" s="33">
        <v>72356</v>
      </c>
      <c r="K932" s="32" t="s">
        <v>15052</v>
      </c>
      <c r="L932" s="32" t="s">
        <v>15205</v>
      </c>
      <c r="M932" t="str">
        <f>IF(AND(LEFT(O932,9)="benchmark",LEFT(O932,18)&lt;&gt;"benchmark_suitable"),1,"")</f>
        <v/>
      </c>
      <c r="N932">
        <f t="shared" si="10"/>
        <v>1</v>
      </c>
      <c r="O932" s="32" t="s">
        <v>15580</v>
      </c>
      <c r="Q932">
        <f>MATCH(A932,summary!A:A,0)</f>
        <v>907</v>
      </c>
    </row>
    <row r="933" spans="1:17" x14ac:dyDescent="0.2">
      <c r="A933" s="32" t="s">
        <v>4194</v>
      </c>
      <c r="B933" s="32" t="s">
        <v>4530</v>
      </c>
      <c r="D933" s="33">
        <v>33</v>
      </c>
      <c r="E933" s="33">
        <v>45390</v>
      </c>
      <c r="F933" s="33">
        <v>15640</v>
      </c>
      <c r="G933" s="33">
        <v>0</v>
      </c>
      <c r="H933" s="33">
        <v>29750</v>
      </c>
      <c r="I933" s="33">
        <v>18804</v>
      </c>
      <c r="J933" s="33">
        <v>138890</v>
      </c>
      <c r="K933" s="32" t="s">
        <v>15052</v>
      </c>
      <c r="L933" s="32" t="s">
        <v>15230</v>
      </c>
      <c r="M933" t="str">
        <f>IF(AND(LEFT(O933,9)="benchmark",LEFT(O933,18)&lt;&gt;"benchmark_suitable"),1,"")</f>
        <v/>
      </c>
      <c r="N933">
        <f t="shared" si="10"/>
        <v>1</v>
      </c>
      <c r="O933" s="32" t="s">
        <v>15581</v>
      </c>
      <c r="Q933">
        <f>MATCH(A933,summary!A:A,0)</f>
        <v>908</v>
      </c>
    </row>
    <row r="934" spans="1:17" x14ac:dyDescent="0.2">
      <c r="A934" s="32" t="s">
        <v>4599</v>
      </c>
      <c r="B934" s="32" t="s">
        <v>4530</v>
      </c>
      <c r="D934" s="33">
        <v>121</v>
      </c>
      <c r="E934" s="33">
        <v>41820</v>
      </c>
      <c r="F934" s="33">
        <v>27540</v>
      </c>
      <c r="G934" s="33">
        <v>0</v>
      </c>
      <c r="H934" s="33">
        <v>14280</v>
      </c>
      <c r="I934" s="33">
        <v>17266</v>
      </c>
      <c r="J934" s="33">
        <v>127840</v>
      </c>
      <c r="K934" s="32" t="s">
        <v>15052</v>
      </c>
      <c r="L934" s="32" t="s">
        <v>15246</v>
      </c>
      <c r="M934" t="str">
        <f>IF(AND(LEFT(O934,9)="benchmark",LEFT(O934,18)&lt;&gt;"benchmark_suitable"),1,"")</f>
        <v/>
      </c>
      <c r="N934" t="str">
        <f t="shared" si="10"/>
        <v/>
      </c>
      <c r="O934" s="32" t="s">
        <v>15582</v>
      </c>
      <c r="Q934">
        <f>MATCH(A934,summary!A:A,0)</f>
        <v>911</v>
      </c>
    </row>
    <row r="935" spans="1:17" x14ac:dyDescent="0.2">
      <c r="A935" s="32" t="s">
        <v>4196</v>
      </c>
      <c r="B935" s="32" t="s">
        <v>4530</v>
      </c>
      <c r="D935" s="33">
        <v>29</v>
      </c>
      <c r="E935" s="33">
        <v>5912</v>
      </c>
      <c r="F935" s="33">
        <v>5792</v>
      </c>
      <c r="G935" s="33">
        <v>0</v>
      </c>
      <c r="H935" s="33">
        <v>120</v>
      </c>
      <c r="I935" s="33">
        <v>2414</v>
      </c>
      <c r="J935" s="33">
        <v>20440</v>
      </c>
      <c r="K935" s="32" t="s">
        <v>15052</v>
      </c>
      <c r="L935" s="32" t="s">
        <v>15246</v>
      </c>
      <c r="M935" t="str">
        <f>IF(AND(LEFT(O935,9)="benchmark",LEFT(O935,18)&lt;&gt;"benchmark_suitable"),1,"")</f>
        <v/>
      </c>
      <c r="N935">
        <f t="shared" si="10"/>
        <v>1</v>
      </c>
      <c r="O935" s="32" t="s">
        <v>15583</v>
      </c>
      <c r="Q935">
        <f>MATCH(A935,summary!A:A,0)</f>
        <v>913</v>
      </c>
    </row>
    <row r="936" spans="1:17" x14ac:dyDescent="0.2">
      <c r="A936" s="32" t="s">
        <v>4601</v>
      </c>
      <c r="B936" s="32" t="s">
        <v>4530</v>
      </c>
      <c r="D936" s="32">
        <v>2.3195897900000002</v>
      </c>
      <c r="E936" s="33">
        <v>79347</v>
      </c>
      <c r="F936" s="33">
        <v>79347</v>
      </c>
      <c r="G936" s="33">
        <v>0</v>
      </c>
      <c r="H936" s="33">
        <v>0</v>
      </c>
      <c r="I936" s="33">
        <v>7688</v>
      </c>
      <c r="J936" s="33">
        <v>166239</v>
      </c>
      <c r="K936" s="32" t="s">
        <v>15052</v>
      </c>
      <c r="L936" s="32" t="s">
        <v>15584</v>
      </c>
      <c r="M936" t="str">
        <f>IF(AND(LEFT(O936,9)="benchmark",LEFT(O936,18)&lt;&gt;"benchmark_suitable"),1,"")</f>
        <v/>
      </c>
      <c r="N936" t="str">
        <f t="shared" si="10"/>
        <v/>
      </c>
      <c r="O936" s="32" t="s">
        <v>15585</v>
      </c>
      <c r="Q936">
        <f>MATCH(A936,summary!A:A,0)</f>
        <v>917</v>
      </c>
    </row>
    <row r="937" spans="1:17" x14ac:dyDescent="0.2">
      <c r="A937" s="32" t="s">
        <v>4459</v>
      </c>
      <c r="B937" s="32" t="s">
        <v>4530</v>
      </c>
      <c r="D937" s="32">
        <v>112.00152</v>
      </c>
      <c r="E937" s="33">
        <v>32504</v>
      </c>
      <c r="F937" s="33">
        <v>21350</v>
      </c>
      <c r="G937" s="33">
        <v>0</v>
      </c>
      <c r="H937" s="33">
        <v>11154</v>
      </c>
      <c r="I937" s="33">
        <v>14187</v>
      </c>
      <c r="J937" s="33">
        <v>110790</v>
      </c>
      <c r="K937" s="32" t="s">
        <v>15052</v>
      </c>
      <c r="L937" s="32" t="s">
        <v>15246</v>
      </c>
      <c r="M937">
        <f>IF(AND(LEFT(O937,9)="benchmark",LEFT(O937,18)&lt;&gt;"benchmark_suitable"),1,"")</f>
        <v>1</v>
      </c>
      <c r="N937">
        <f t="shared" si="10"/>
        <v>1</v>
      </c>
      <c r="O937" s="32" t="s">
        <v>15586</v>
      </c>
      <c r="Q937">
        <f>MATCH(A937,summary!A:A,0)</f>
        <v>918</v>
      </c>
    </row>
    <row r="938" spans="1:17" x14ac:dyDescent="0.2">
      <c r="A938" s="32" t="s">
        <v>4602</v>
      </c>
      <c r="B938" s="32" t="s">
        <v>4530</v>
      </c>
      <c r="D938" s="32">
        <v>2.3195897900000002</v>
      </c>
      <c r="E938" s="33">
        <v>40971</v>
      </c>
      <c r="F938" s="33">
        <v>40971</v>
      </c>
      <c r="G938" s="33">
        <v>0</v>
      </c>
      <c r="H938" s="33">
        <v>0</v>
      </c>
      <c r="I938" s="33">
        <v>5153</v>
      </c>
      <c r="J938" s="33">
        <v>86952</v>
      </c>
      <c r="K938" s="32" t="s">
        <v>15052</v>
      </c>
      <c r="L938" s="32" t="s">
        <v>15584</v>
      </c>
      <c r="M938" t="str">
        <f>IF(AND(LEFT(O938,9)="benchmark",LEFT(O938,18)&lt;&gt;"benchmark_suitable"),1,"")</f>
        <v/>
      </c>
      <c r="N938" t="str">
        <f t="shared" si="10"/>
        <v/>
      </c>
      <c r="O938" s="32" t="s">
        <v>15585</v>
      </c>
      <c r="Q938">
        <f>MATCH(A938,summary!A:A,0)</f>
        <v>919</v>
      </c>
    </row>
    <row r="939" spans="1:17" x14ac:dyDescent="0.2">
      <c r="A939" s="32" t="s">
        <v>4604</v>
      </c>
      <c r="B939" s="32" t="s">
        <v>4530</v>
      </c>
      <c r="D939" s="32">
        <v>2.61377462</v>
      </c>
      <c r="E939" s="33">
        <v>4612</v>
      </c>
      <c r="F939" s="33">
        <v>4612</v>
      </c>
      <c r="G939" s="33">
        <v>0</v>
      </c>
      <c r="H939" s="33">
        <v>0</v>
      </c>
      <c r="I939" s="33">
        <v>2185</v>
      </c>
      <c r="J939" s="33">
        <v>11256</v>
      </c>
      <c r="K939" s="32" t="s">
        <v>15052</v>
      </c>
      <c r="L939" s="32" t="s">
        <v>15555</v>
      </c>
      <c r="M939" t="str">
        <f>IF(AND(LEFT(O939,9)="benchmark",LEFT(O939,18)&lt;&gt;"benchmark_suitable"),1,"")</f>
        <v/>
      </c>
      <c r="N939">
        <f t="shared" si="10"/>
        <v>1</v>
      </c>
      <c r="O939" s="32" t="s">
        <v>15587</v>
      </c>
      <c r="Q939">
        <f>MATCH(A939,summary!A:A,0)</f>
        <v>921</v>
      </c>
    </row>
    <row r="940" spans="1:17" x14ac:dyDescent="0.2">
      <c r="A940" s="32" t="s">
        <v>4610</v>
      </c>
      <c r="B940" s="32" t="s">
        <v>14315</v>
      </c>
      <c r="D940" s="32" t="s">
        <v>15588</v>
      </c>
      <c r="E940" s="33">
        <v>10164</v>
      </c>
      <c r="F940" s="33">
        <v>462</v>
      </c>
      <c r="G940" s="33">
        <v>0</v>
      </c>
      <c r="H940" s="33">
        <v>9702</v>
      </c>
      <c r="I940" s="33">
        <v>924</v>
      </c>
      <c r="J940" s="33">
        <v>29106</v>
      </c>
      <c r="K940" s="32" t="s">
        <v>15052</v>
      </c>
      <c r="L940" s="32" t="s">
        <v>15310</v>
      </c>
      <c r="M940" t="str">
        <f>IF(AND(LEFT(O940,9)="benchmark",LEFT(O940,18)&lt;&gt;"benchmark_suitable"),1,"")</f>
        <v/>
      </c>
      <c r="N940" t="str">
        <f t="shared" si="10"/>
        <v/>
      </c>
      <c r="O940" s="32" t="s">
        <v>15589</v>
      </c>
      <c r="Q940">
        <f>MATCH(A940,summary!A:A,0)</f>
        <v>929</v>
      </c>
    </row>
    <row r="941" spans="1:17" x14ac:dyDescent="0.2">
      <c r="A941" s="32" t="s">
        <v>4460</v>
      </c>
      <c r="B941" s="32" t="s">
        <v>4530</v>
      </c>
      <c r="D941" s="32">
        <v>2351.4031</v>
      </c>
      <c r="E941" s="33">
        <v>550539</v>
      </c>
      <c r="F941" s="33">
        <v>747</v>
      </c>
      <c r="G941" s="33">
        <v>0</v>
      </c>
      <c r="H941" s="33">
        <v>549792</v>
      </c>
      <c r="I941" s="33">
        <v>1484</v>
      </c>
      <c r="J941" s="33">
        <v>1101080</v>
      </c>
      <c r="K941" s="32" t="s">
        <v>15052</v>
      </c>
      <c r="L941" s="32" t="s">
        <v>15095</v>
      </c>
      <c r="M941">
        <f>IF(AND(LEFT(O941,9)="benchmark",LEFT(O941,18)&lt;&gt;"benchmark_suitable"),1,"")</f>
        <v>1</v>
      </c>
      <c r="N941">
        <f t="shared" si="10"/>
        <v>1</v>
      </c>
      <c r="O941" s="32" t="s">
        <v>15590</v>
      </c>
      <c r="Q941">
        <f>MATCH(A941,summary!A:A,0)</f>
        <v>930</v>
      </c>
    </row>
    <row r="942" spans="1:17" x14ac:dyDescent="0.2">
      <c r="A942" s="32" t="s">
        <v>4612</v>
      </c>
      <c r="B942" s="32" t="s">
        <v>4530</v>
      </c>
      <c r="D942" s="33">
        <v>2472</v>
      </c>
      <c r="E942" s="33">
        <v>2594</v>
      </c>
      <c r="F942" s="33">
        <v>2479</v>
      </c>
      <c r="G942" s="33">
        <v>16</v>
      </c>
      <c r="H942" s="33">
        <v>99</v>
      </c>
      <c r="I942" s="33">
        <v>2067</v>
      </c>
      <c r="J942" s="33">
        <v>37113</v>
      </c>
      <c r="K942" s="32" t="s">
        <v>15052</v>
      </c>
      <c r="L942" s="32" t="s">
        <v>15063</v>
      </c>
      <c r="M942" t="str">
        <f>IF(AND(LEFT(O942,9)="benchmark",LEFT(O942,18)&lt;&gt;"benchmark_suitable"),1,"")</f>
        <v/>
      </c>
      <c r="N942">
        <f t="shared" si="10"/>
        <v>1</v>
      </c>
      <c r="O942" s="32" t="s">
        <v>15591</v>
      </c>
      <c r="Q942">
        <f>MATCH(A942,summary!A:A,0)</f>
        <v>933</v>
      </c>
    </row>
    <row r="943" spans="1:17" x14ac:dyDescent="0.2">
      <c r="A943" s="32" t="s">
        <v>4202</v>
      </c>
      <c r="B943" s="32" t="s">
        <v>4530</v>
      </c>
      <c r="D943" s="32" t="s">
        <v>4356</v>
      </c>
      <c r="E943" s="33">
        <v>2504</v>
      </c>
      <c r="F943" s="33">
        <v>2504</v>
      </c>
      <c r="G943" s="33">
        <v>0</v>
      </c>
      <c r="H943" s="33">
        <v>0</v>
      </c>
      <c r="I943" s="33">
        <v>2065</v>
      </c>
      <c r="J943" s="33">
        <v>880736</v>
      </c>
      <c r="K943" s="32" t="s">
        <v>15052</v>
      </c>
      <c r="L943" s="32" t="s">
        <v>15252</v>
      </c>
      <c r="M943" t="str">
        <f>IF(AND(LEFT(O943,9)="benchmark",LEFT(O943,18)&lt;&gt;"benchmark_suitable"),1,"")</f>
        <v/>
      </c>
      <c r="N943">
        <f t="shared" si="10"/>
        <v>1</v>
      </c>
      <c r="O943" s="32" t="s">
        <v>15592</v>
      </c>
      <c r="Q943">
        <f>MATCH(A943,summary!A:A,0)</f>
        <v>935</v>
      </c>
    </row>
    <row r="944" spans="1:17" x14ac:dyDescent="0.2">
      <c r="A944" s="32" t="s">
        <v>2878</v>
      </c>
      <c r="B944" s="32" t="s">
        <v>4530</v>
      </c>
      <c r="D944" s="33">
        <v>3201</v>
      </c>
      <c r="E944" s="33">
        <v>1385</v>
      </c>
      <c r="F944" s="33">
        <v>1384</v>
      </c>
      <c r="G944" s="33">
        <v>0</v>
      </c>
      <c r="H944" s="33">
        <v>1</v>
      </c>
      <c r="I944" s="33">
        <v>850</v>
      </c>
      <c r="J944" s="33">
        <v>384329</v>
      </c>
      <c r="K944" s="32" t="s">
        <v>15052</v>
      </c>
      <c r="L944" s="32" t="s">
        <v>15205</v>
      </c>
      <c r="M944">
        <f>IF(AND(LEFT(O944,9)="benchmark",LEFT(O944,18)&lt;&gt;"benchmark_suitable"),1,"")</f>
        <v>1</v>
      </c>
      <c r="N944">
        <f t="shared" si="10"/>
        <v>1</v>
      </c>
      <c r="O944" s="32" t="s">
        <v>15593</v>
      </c>
      <c r="Q944">
        <f>MATCH(A944,summary!A:A,0)</f>
        <v>937</v>
      </c>
    </row>
    <row r="945" spans="1:17" x14ac:dyDescent="0.2">
      <c r="A945" s="32" t="s">
        <v>4616</v>
      </c>
      <c r="B945" s="32" t="s">
        <v>4531</v>
      </c>
      <c r="D945" s="32">
        <v>48.607906030000002</v>
      </c>
      <c r="E945" s="33">
        <v>175219</v>
      </c>
      <c r="F945" s="33">
        <v>87575</v>
      </c>
      <c r="G945" s="33">
        <v>0</v>
      </c>
      <c r="H945" s="33">
        <v>87644</v>
      </c>
      <c r="I945" s="33">
        <v>93291</v>
      </c>
      <c r="J945" s="33">
        <v>350438</v>
      </c>
      <c r="K945" s="32" t="s">
        <v>15052</v>
      </c>
      <c r="L945" s="32" t="s">
        <v>15316</v>
      </c>
      <c r="M945" t="str">
        <f>IF(AND(LEFT(O945,9)="benchmark",LEFT(O945,18)&lt;&gt;"benchmark_suitable"),1,"")</f>
        <v/>
      </c>
      <c r="N945" t="str">
        <f t="shared" si="10"/>
        <v/>
      </c>
      <c r="O945" s="32" t="s">
        <v>15594</v>
      </c>
      <c r="Q945">
        <f>MATCH(A945,summary!A:A,0)</f>
        <v>940</v>
      </c>
    </row>
    <row r="946" spans="1:17" x14ac:dyDescent="0.2">
      <c r="A946" s="32" t="s">
        <v>4461</v>
      </c>
      <c r="B946" s="32" t="s">
        <v>4530</v>
      </c>
      <c r="D946" s="32">
        <v>113.6562385</v>
      </c>
      <c r="E946" s="33">
        <v>175288</v>
      </c>
      <c r="F946" s="33">
        <v>87644</v>
      </c>
      <c r="G946" s="33">
        <v>0</v>
      </c>
      <c r="H946" s="33">
        <v>87644</v>
      </c>
      <c r="I946" s="33">
        <v>93360</v>
      </c>
      <c r="J946" s="33">
        <v>350576</v>
      </c>
      <c r="K946" s="32" t="s">
        <v>15052</v>
      </c>
      <c r="L946" s="32" t="s">
        <v>15316</v>
      </c>
      <c r="M946">
        <f>IF(AND(LEFT(O946,9)="benchmark",LEFT(O946,18)&lt;&gt;"benchmark_suitable"),1,"")</f>
        <v>1</v>
      </c>
      <c r="N946">
        <f t="shared" si="10"/>
        <v>1</v>
      </c>
      <c r="O946" s="32" t="s">
        <v>15595</v>
      </c>
      <c r="Q946">
        <f>MATCH(A946,summary!A:A,0)</f>
        <v>941</v>
      </c>
    </row>
    <row r="947" spans="1:17" x14ac:dyDescent="0.2">
      <c r="A947" s="32" t="s">
        <v>4617</v>
      </c>
      <c r="B947" s="32" t="s">
        <v>4530</v>
      </c>
      <c r="D947" s="32">
        <v>169795.2599</v>
      </c>
      <c r="E947" s="33">
        <v>87268</v>
      </c>
      <c r="F947" s="33">
        <v>87268</v>
      </c>
      <c r="G947" s="33">
        <v>0</v>
      </c>
      <c r="H947" s="33">
        <v>0</v>
      </c>
      <c r="I947" s="33">
        <v>85808</v>
      </c>
      <c r="J947" s="33">
        <v>682376</v>
      </c>
      <c r="K947" s="32" t="s">
        <v>15052</v>
      </c>
      <c r="L947" s="32" t="s">
        <v>15102</v>
      </c>
      <c r="M947" t="str">
        <f>IF(AND(LEFT(O947,9)="benchmark",LEFT(O947,18)&lt;&gt;"benchmark_suitable"),1,"")</f>
        <v/>
      </c>
      <c r="N947">
        <f t="shared" si="10"/>
        <v>1</v>
      </c>
      <c r="O947" s="32" t="s">
        <v>15596</v>
      </c>
      <c r="Q947">
        <f>MATCH(A947,summary!A:A,0)</f>
        <v>942</v>
      </c>
    </row>
    <row r="948" spans="1:17" x14ac:dyDescent="0.2">
      <c r="A948" s="32" t="s">
        <v>4203</v>
      </c>
      <c r="B948" s="32" t="s">
        <v>4530</v>
      </c>
      <c r="D948" s="33">
        <v>-243</v>
      </c>
      <c r="E948" s="33">
        <v>4860</v>
      </c>
      <c r="F948" s="33">
        <v>2430</v>
      </c>
      <c r="G948" s="33">
        <v>0</v>
      </c>
      <c r="H948" s="33">
        <v>2430</v>
      </c>
      <c r="I948" s="33">
        <v>11574</v>
      </c>
      <c r="J948" s="33">
        <v>248310</v>
      </c>
      <c r="K948" s="32" t="s">
        <v>15052</v>
      </c>
      <c r="L948" s="32" t="s">
        <v>15060</v>
      </c>
      <c r="M948" t="str">
        <f>IF(AND(LEFT(O948,9)="benchmark",LEFT(O948,18)&lt;&gt;"benchmark_suitable"),1,"")</f>
        <v/>
      </c>
      <c r="N948">
        <f t="shared" si="10"/>
        <v>1</v>
      </c>
      <c r="O948" s="32" t="s">
        <v>15597</v>
      </c>
      <c r="Q948">
        <f>MATCH(A948,summary!A:A,0)</f>
        <v>945</v>
      </c>
    </row>
    <row r="949" spans="1:17" x14ac:dyDescent="0.2">
      <c r="A949" s="32" t="s">
        <v>4204</v>
      </c>
      <c r="B949" s="32" t="s">
        <v>4530</v>
      </c>
      <c r="D949" s="32">
        <v>12320.092000000001</v>
      </c>
      <c r="E949" s="33">
        <v>91670</v>
      </c>
      <c r="F949" s="33">
        <v>91670</v>
      </c>
      <c r="G949" s="33">
        <v>0</v>
      </c>
      <c r="H949" s="33">
        <v>0</v>
      </c>
      <c r="I949" s="33">
        <v>65</v>
      </c>
      <c r="J949" s="33">
        <v>258309</v>
      </c>
      <c r="K949" s="32" t="s">
        <v>15052</v>
      </c>
      <c r="L949" s="32" t="s">
        <v>15221</v>
      </c>
      <c r="M949" t="str">
        <f>IF(AND(LEFT(O949,9)="benchmark",LEFT(O949,18)&lt;&gt;"benchmark_suitable"),1,"")</f>
        <v/>
      </c>
      <c r="N949">
        <f t="shared" si="10"/>
        <v>1</v>
      </c>
      <c r="O949" s="32" t="s">
        <v>15598</v>
      </c>
      <c r="Q949">
        <f>MATCH(A949,summary!A:A,0)</f>
        <v>946</v>
      </c>
    </row>
    <row r="950" spans="1:17" x14ac:dyDescent="0.2">
      <c r="A950" s="32" t="s">
        <v>4462</v>
      </c>
      <c r="B950" s="32" t="s">
        <v>4530</v>
      </c>
      <c r="D950" s="34">
        <v>54.76</v>
      </c>
      <c r="E950" s="33">
        <v>888</v>
      </c>
      <c r="F950" s="33">
        <v>840</v>
      </c>
      <c r="G950" s="33">
        <v>0</v>
      </c>
      <c r="H950" s="33">
        <v>48</v>
      </c>
      <c r="I950" s="33">
        <v>107</v>
      </c>
      <c r="J950" s="33">
        <v>3408</v>
      </c>
      <c r="K950" s="32" t="s">
        <v>15052</v>
      </c>
      <c r="L950" s="32" t="s">
        <v>15565</v>
      </c>
      <c r="M950">
        <f>IF(AND(LEFT(O950,9)="benchmark",LEFT(O950,18)&lt;&gt;"benchmark_suitable"),1,"")</f>
        <v>1</v>
      </c>
      <c r="N950">
        <f t="shared" si="10"/>
        <v>1</v>
      </c>
      <c r="O950" s="32" t="s">
        <v>15599</v>
      </c>
      <c r="Q950">
        <f>MATCH(A950,summary!A:A,0)</f>
        <v>952</v>
      </c>
    </row>
    <row r="951" spans="1:17" x14ac:dyDescent="0.2">
      <c r="A951" s="32" t="s">
        <v>4622</v>
      </c>
      <c r="B951" s="32" t="s">
        <v>4530</v>
      </c>
      <c r="D951" s="33">
        <v>1000</v>
      </c>
      <c r="E951" s="33">
        <v>76000</v>
      </c>
      <c r="F951" s="33">
        <v>76000</v>
      </c>
      <c r="G951" s="33">
        <v>0</v>
      </c>
      <c r="H951" s="33">
        <v>0</v>
      </c>
      <c r="I951" s="33">
        <v>1076</v>
      </c>
      <c r="J951" s="33">
        <v>152000</v>
      </c>
      <c r="K951" s="32" t="s">
        <v>15052</v>
      </c>
      <c r="L951" s="32" t="s">
        <v>15600</v>
      </c>
      <c r="M951" t="str">
        <f>IF(AND(LEFT(O951,9)="benchmark",LEFT(O951,18)&lt;&gt;"benchmark_suitable"),1,"")</f>
        <v/>
      </c>
      <c r="N951" t="str">
        <f t="shared" si="10"/>
        <v/>
      </c>
      <c r="O951" s="32" t="s">
        <v>15601</v>
      </c>
      <c r="Q951">
        <f>MATCH(A951,summary!A:A,0)</f>
        <v>955</v>
      </c>
    </row>
    <row r="952" spans="1:17" x14ac:dyDescent="0.2">
      <c r="A952" s="32" t="s">
        <v>4623</v>
      </c>
      <c r="B952" s="32" t="s">
        <v>4530</v>
      </c>
      <c r="D952" s="33">
        <v>9347772</v>
      </c>
      <c r="E952" s="33">
        <v>15007</v>
      </c>
      <c r="F952" s="33">
        <v>15006</v>
      </c>
      <c r="G952" s="33">
        <v>0</v>
      </c>
      <c r="H952" s="33">
        <v>1</v>
      </c>
      <c r="I952" s="33">
        <v>15129</v>
      </c>
      <c r="J952" s="33">
        <v>59658</v>
      </c>
      <c r="K952" s="32" t="s">
        <v>15052</v>
      </c>
      <c r="L952" s="32" t="s">
        <v>15566</v>
      </c>
      <c r="M952" t="str">
        <f>IF(AND(LEFT(O952,9)="benchmark",LEFT(O952,18)&lt;&gt;"benchmark_suitable"),1,"")</f>
        <v/>
      </c>
      <c r="N952" t="str">
        <f t="shared" ref="N952:N1015" si="11">IF(NOT(ISERROR(FIND("benchmark_suitable",O952))),1,"")</f>
        <v/>
      </c>
      <c r="O952" s="32" t="s">
        <v>15602</v>
      </c>
      <c r="Q952">
        <f>MATCH(A952,summary!A:A,0)</f>
        <v>956</v>
      </c>
    </row>
    <row r="953" spans="1:17" x14ac:dyDescent="0.2">
      <c r="A953" s="32" t="s">
        <v>4628</v>
      </c>
      <c r="B953" s="32" t="s">
        <v>4530</v>
      </c>
      <c r="D953" s="33">
        <v>52030</v>
      </c>
      <c r="E953" s="33">
        <v>22266</v>
      </c>
      <c r="F953" s="33">
        <v>21825</v>
      </c>
      <c r="G953" s="33">
        <v>0</v>
      </c>
      <c r="H953" s="33">
        <v>441</v>
      </c>
      <c r="I953" s="33">
        <v>18085</v>
      </c>
      <c r="J953" s="33">
        <v>107908</v>
      </c>
      <c r="K953" s="32" t="s">
        <v>15052</v>
      </c>
      <c r="L953" s="32" t="s">
        <v>15196</v>
      </c>
      <c r="M953" t="str">
        <f>IF(AND(LEFT(O953,9)="benchmark",LEFT(O953,18)&lt;&gt;"benchmark_suitable"),1,"")</f>
        <v/>
      </c>
      <c r="N953" t="str">
        <f t="shared" si="11"/>
        <v/>
      </c>
      <c r="O953" s="32" t="s">
        <v>15464</v>
      </c>
      <c r="Q953">
        <f>MATCH(A953,summary!A:A,0)</f>
        <v>962</v>
      </c>
    </row>
    <row r="954" spans="1:17" x14ac:dyDescent="0.2">
      <c r="A954" s="32" t="s">
        <v>4631</v>
      </c>
      <c r="B954" s="32" t="s">
        <v>4530</v>
      </c>
      <c r="D954" s="32">
        <v>18</v>
      </c>
      <c r="E954" s="33">
        <v>3032</v>
      </c>
      <c r="F954" s="33">
        <v>3024</v>
      </c>
      <c r="G954" s="33">
        <v>0</v>
      </c>
      <c r="H954" s="33">
        <v>8</v>
      </c>
      <c r="I954" s="33">
        <v>3200</v>
      </c>
      <c r="J954" s="33">
        <v>28800</v>
      </c>
      <c r="K954" s="32" t="s">
        <v>15052</v>
      </c>
      <c r="L954" s="32" t="s">
        <v>15555</v>
      </c>
      <c r="M954" t="str">
        <f>IF(AND(LEFT(O954,9)="benchmark",LEFT(O954,18)&lt;&gt;"benchmark_suitable"),1,"")</f>
        <v/>
      </c>
      <c r="N954">
        <f t="shared" si="11"/>
        <v>1</v>
      </c>
      <c r="O954" s="32" t="s">
        <v>15603</v>
      </c>
      <c r="Q954">
        <f>MATCH(A954,summary!A:A,0)</f>
        <v>966</v>
      </c>
    </row>
    <row r="955" spans="1:17" x14ac:dyDescent="0.2">
      <c r="A955" s="32" t="s">
        <v>4206</v>
      </c>
      <c r="B955" s="32" t="s">
        <v>4530</v>
      </c>
      <c r="D955" s="33">
        <v>276</v>
      </c>
      <c r="E955" s="33">
        <v>32417</v>
      </c>
      <c r="F955" s="33">
        <v>28637</v>
      </c>
      <c r="G955" s="33">
        <v>0</v>
      </c>
      <c r="H955" s="33">
        <v>3780</v>
      </c>
      <c r="I955" s="33">
        <v>13658</v>
      </c>
      <c r="J955" s="33">
        <v>187173</v>
      </c>
      <c r="K955" s="32" t="s">
        <v>15052</v>
      </c>
      <c r="L955" s="32" t="s">
        <v>15604</v>
      </c>
      <c r="M955" t="str">
        <f>IF(AND(LEFT(O955,9)="benchmark",LEFT(O955,18)&lt;&gt;"benchmark_suitable"),1,"")</f>
        <v/>
      </c>
      <c r="N955">
        <f t="shared" si="11"/>
        <v>1</v>
      </c>
      <c r="O955" s="32" t="s">
        <v>15605</v>
      </c>
      <c r="Q955">
        <f>MATCH(A955,summary!A:A,0)</f>
        <v>967</v>
      </c>
    </row>
    <row r="956" spans="1:17" x14ac:dyDescent="0.2">
      <c r="A956" s="32" t="s">
        <v>4207</v>
      </c>
      <c r="B956" s="32" t="s">
        <v>4530</v>
      </c>
      <c r="D956" s="33">
        <v>318</v>
      </c>
      <c r="E956" s="33">
        <v>31762</v>
      </c>
      <c r="F956" s="33">
        <v>27982</v>
      </c>
      <c r="G956" s="33">
        <v>0</v>
      </c>
      <c r="H956" s="33">
        <v>3780</v>
      </c>
      <c r="I956" s="33">
        <v>12047</v>
      </c>
      <c r="J956" s="33">
        <v>180618</v>
      </c>
      <c r="K956" s="32" t="s">
        <v>15052</v>
      </c>
      <c r="L956" s="32" t="s">
        <v>15604</v>
      </c>
      <c r="M956">
        <f>IF(AND(LEFT(O956,9)="benchmark",LEFT(O956,18)&lt;&gt;"benchmark_suitable"),1,"")</f>
        <v>1</v>
      </c>
      <c r="N956">
        <f t="shared" si="11"/>
        <v>1</v>
      </c>
      <c r="O956" s="32" t="s">
        <v>15606</v>
      </c>
      <c r="Q956">
        <f>MATCH(A956,summary!A:A,0)</f>
        <v>969</v>
      </c>
    </row>
    <row r="957" spans="1:17" x14ac:dyDescent="0.2">
      <c r="A957" s="32" t="s">
        <v>4636</v>
      </c>
      <c r="B957" s="32" t="s">
        <v>4530</v>
      </c>
      <c r="D957" s="33">
        <v>2432</v>
      </c>
      <c r="E957" s="33">
        <v>10309</v>
      </c>
      <c r="F957" s="33">
        <v>7530</v>
      </c>
      <c r="G957" s="33">
        <v>0</v>
      </c>
      <c r="H957" s="33">
        <v>2779</v>
      </c>
      <c r="I957" s="33">
        <v>9568</v>
      </c>
      <c r="J957" s="33">
        <v>55271</v>
      </c>
      <c r="K957" s="32" t="s">
        <v>15052</v>
      </c>
      <c r="L957" s="32" t="s">
        <v>15604</v>
      </c>
      <c r="M957" t="str">
        <f>IF(AND(LEFT(O957,9)="benchmark",LEFT(O957,18)&lt;&gt;"benchmark_suitable"),1,"")</f>
        <v/>
      </c>
      <c r="N957">
        <f t="shared" si="11"/>
        <v>1</v>
      </c>
      <c r="O957" s="32" t="s">
        <v>15607</v>
      </c>
      <c r="Q957">
        <f>MATCH(A957,summary!A:A,0)</f>
        <v>974</v>
      </c>
    </row>
    <row r="958" spans="1:17" x14ac:dyDescent="0.2">
      <c r="A958" s="32" t="s">
        <v>4210</v>
      </c>
      <c r="B958" s="32" t="s">
        <v>4530</v>
      </c>
      <c r="D958" s="33">
        <v>3010</v>
      </c>
      <c r="E958" s="33">
        <v>9799</v>
      </c>
      <c r="F958" s="33">
        <v>7020</v>
      </c>
      <c r="G958" s="33">
        <v>0</v>
      </c>
      <c r="H958" s="33">
        <v>2779</v>
      </c>
      <c r="I958" s="33">
        <v>6741</v>
      </c>
      <c r="J958" s="33">
        <v>36447</v>
      </c>
      <c r="K958" s="32" t="s">
        <v>15052</v>
      </c>
      <c r="L958" s="32" t="s">
        <v>15604</v>
      </c>
      <c r="M958" t="str">
        <f>IF(AND(LEFT(O958,9)="benchmark",LEFT(O958,18)&lt;&gt;"benchmark_suitable"),1,"")</f>
        <v/>
      </c>
      <c r="N958">
        <f t="shared" si="11"/>
        <v>1</v>
      </c>
      <c r="O958" s="32" t="s">
        <v>15608</v>
      </c>
      <c r="Q958">
        <f>MATCH(A958,summary!A:A,0)</f>
        <v>979</v>
      </c>
    </row>
    <row r="959" spans="1:17" x14ac:dyDescent="0.2">
      <c r="A959" s="32" t="s">
        <v>4214</v>
      </c>
      <c r="B959" s="32" t="s">
        <v>4530</v>
      </c>
      <c r="D959" s="33">
        <v>9361</v>
      </c>
      <c r="E959" s="33">
        <v>167910</v>
      </c>
      <c r="F959" s="33">
        <v>167910</v>
      </c>
      <c r="G959" s="33">
        <v>0</v>
      </c>
      <c r="H959" s="33">
        <v>0</v>
      </c>
      <c r="I959" s="33">
        <v>13189</v>
      </c>
      <c r="J959" s="33">
        <v>484080</v>
      </c>
      <c r="K959" s="32" t="s">
        <v>15052</v>
      </c>
      <c r="L959" s="32" t="s">
        <v>15252</v>
      </c>
      <c r="M959" t="str">
        <f>IF(AND(LEFT(O959,9)="benchmark",LEFT(O959,18)&lt;&gt;"benchmark_suitable"),1,"")</f>
        <v/>
      </c>
      <c r="N959">
        <f t="shared" si="11"/>
        <v>1</v>
      </c>
      <c r="O959" s="32" t="s">
        <v>15609</v>
      </c>
      <c r="Q959">
        <f>MATCH(A959,summary!A:A,0)</f>
        <v>985</v>
      </c>
    </row>
    <row r="960" spans="1:17" x14ac:dyDescent="0.2">
      <c r="A960" s="32" t="s">
        <v>4648</v>
      </c>
      <c r="B960" s="32" t="s">
        <v>4530</v>
      </c>
      <c r="D960" s="32">
        <v>-227.6</v>
      </c>
      <c r="E960" s="33">
        <v>57855</v>
      </c>
      <c r="F960" s="33">
        <v>57855</v>
      </c>
      <c r="G960" s="33">
        <v>0</v>
      </c>
      <c r="H960" s="33">
        <v>0</v>
      </c>
      <c r="I960" s="33">
        <v>1570</v>
      </c>
      <c r="J960" s="33">
        <v>540443</v>
      </c>
      <c r="K960" s="32" t="s">
        <v>15052</v>
      </c>
      <c r="L960" s="32" t="s">
        <v>15610</v>
      </c>
      <c r="M960" t="str">
        <f>IF(AND(LEFT(O960,9)="benchmark",LEFT(O960,18)&lt;&gt;"benchmark_suitable"),1,"")</f>
        <v/>
      </c>
      <c r="N960">
        <f t="shared" si="11"/>
        <v>1</v>
      </c>
      <c r="O960" s="32" t="s">
        <v>15611</v>
      </c>
      <c r="Q960">
        <f>MATCH(A960,summary!A:A,0)</f>
        <v>994</v>
      </c>
    </row>
    <row r="961" spans="1:17" x14ac:dyDescent="0.2">
      <c r="A961" s="32" t="s">
        <v>4463</v>
      </c>
      <c r="B961" s="32" t="s">
        <v>4530</v>
      </c>
      <c r="D961" s="33">
        <v>4</v>
      </c>
      <c r="E961" s="33">
        <v>5760</v>
      </c>
      <c r="F961" s="33">
        <v>5520</v>
      </c>
      <c r="G961" s="33">
        <v>240</v>
      </c>
      <c r="H961" s="33">
        <v>0</v>
      </c>
      <c r="I961" s="33">
        <v>34224</v>
      </c>
      <c r="J961" s="33">
        <v>104160</v>
      </c>
      <c r="K961" s="32" t="s">
        <v>15052</v>
      </c>
      <c r="L961" s="32" t="s">
        <v>15173</v>
      </c>
      <c r="M961">
        <f>IF(AND(LEFT(O961,9)="benchmark",LEFT(O961,18)&lt;&gt;"benchmark_suitable"),1,"")</f>
        <v>1</v>
      </c>
      <c r="N961">
        <f t="shared" si="11"/>
        <v>1</v>
      </c>
      <c r="O961" s="32" t="s">
        <v>15612</v>
      </c>
      <c r="Q961">
        <f>MATCH(A961,summary!A:A,0)</f>
        <v>995</v>
      </c>
    </row>
    <row r="962" spans="1:17" x14ac:dyDescent="0.2">
      <c r="A962" s="32" t="s">
        <v>4216</v>
      </c>
      <c r="B962" s="32" t="s">
        <v>4531</v>
      </c>
      <c r="D962" s="32" t="s">
        <v>4356</v>
      </c>
      <c r="E962" s="33">
        <v>31329</v>
      </c>
      <c r="F962" s="33">
        <v>31329</v>
      </c>
      <c r="G962" s="33">
        <v>0</v>
      </c>
      <c r="H962" s="33">
        <v>0</v>
      </c>
      <c r="I962" s="33">
        <v>354</v>
      </c>
      <c r="J962" s="33">
        <v>90384</v>
      </c>
      <c r="K962" s="32" t="s">
        <v>15052</v>
      </c>
      <c r="L962" s="32" t="s">
        <v>15153</v>
      </c>
      <c r="M962" t="str">
        <f>IF(AND(LEFT(O962,9)="benchmark",LEFT(O962,18)&lt;&gt;"benchmark_suitable"),1,"")</f>
        <v/>
      </c>
      <c r="N962" t="str">
        <f t="shared" si="11"/>
        <v/>
      </c>
      <c r="O962" s="32" t="s">
        <v>15613</v>
      </c>
      <c r="Q962">
        <f>MATCH(A962,summary!A:A,0)</f>
        <v>996</v>
      </c>
    </row>
    <row r="963" spans="1:17" x14ac:dyDescent="0.2">
      <c r="A963" s="32" t="s">
        <v>4649</v>
      </c>
      <c r="B963" s="32" t="s">
        <v>4530</v>
      </c>
      <c r="D963" s="32">
        <v>-99.904444440000006</v>
      </c>
      <c r="E963" s="33">
        <v>23305</v>
      </c>
      <c r="F963" s="33">
        <v>23305</v>
      </c>
      <c r="G963" s="33">
        <v>0</v>
      </c>
      <c r="H963" s="33">
        <v>0</v>
      </c>
      <c r="I963" s="33">
        <v>12498</v>
      </c>
      <c r="J963" s="33">
        <v>169861</v>
      </c>
      <c r="K963" s="32" t="s">
        <v>15052</v>
      </c>
      <c r="L963" s="32" t="s">
        <v>15069</v>
      </c>
      <c r="M963" t="str">
        <f>IF(AND(LEFT(O963,9)="benchmark",LEFT(O963,18)&lt;&gt;"benchmark_suitable"),1,"")</f>
        <v/>
      </c>
      <c r="N963">
        <f t="shared" si="11"/>
        <v>1</v>
      </c>
      <c r="O963" s="32" t="s">
        <v>15614</v>
      </c>
      <c r="Q963">
        <f>MATCH(A963,summary!A:A,0)</f>
        <v>997</v>
      </c>
    </row>
    <row r="964" spans="1:17" x14ac:dyDescent="0.2">
      <c r="A964" s="32" t="s">
        <v>4650</v>
      </c>
      <c r="B964" s="32" t="s">
        <v>4531</v>
      </c>
      <c r="D964" s="32">
        <v>-237.76888890000001</v>
      </c>
      <c r="E964" s="33">
        <v>84718</v>
      </c>
      <c r="F964" s="33">
        <v>84718</v>
      </c>
      <c r="G964" s="33">
        <v>0</v>
      </c>
      <c r="H964" s="33">
        <v>0</v>
      </c>
      <c r="I964" s="33">
        <v>2989</v>
      </c>
      <c r="J964" s="33">
        <v>844983</v>
      </c>
      <c r="K964" s="32" t="s">
        <v>15052</v>
      </c>
      <c r="L964" s="32" t="s">
        <v>15610</v>
      </c>
      <c r="M964" t="str">
        <f>IF(AND(LEFT(O964,9)="benchmark",LEFT(O964,18)&lt;&gt;"benchmark_suitable"),1,"")</f>
        <v/>
      </c>
      <c r="N964" t="str">
        <f t="shared" si="11"/>
        <v/>
      </c>
      <c r="O964" s="32" t="s">
        <v>15615</v>
      </c>
      <c r="Q964">
        <f>MATCH(A964,summary!A:A,0)</f>
        <v>998</v>
      </c>
    </row>
    <row r="965" spans="1:17" x14ac:dyDescent="0.2">
      <c r="A965" s="32" t="s">
        <v>4652</v>
      </c>
      <c r="B965" s="32" t="s">
        <v>4530</v>
      </c>
      <c r="D965" s="32">
        <v>-237.76888890000001</v>
      </c>
      <c r="E965" s="33">
        <v>57756</v>
      </c>
      <c r="F965" s="33">
        <v>57756</v>
      </c>
      <c r="G965" s="33">
        <v>0</v>
      </c>
      <c r="H965" s="33">
        <v>0</v>
      </c>
      <c r="I965" s="33">
        <v>2527</v>
      </c>
      <c r="J965" s="33">
        <v>483560</v>
      </c>
      <c r="K965" s="32" t="s">
        <v>15052</v>
      </c>
      <c r="L965" s="32" t="s">
        <v>15610</v>
      </c>
      <c r="M965" t="str">
        <f>IF(AND(LEFT(O965,9)="benchmark",LEFT(O965,18)&lt;&gt;"benchmark_suitable"),1,"")</f>
        <v/>
      </c>
      <c r="N965">
        <f t="shared" si="11"/>
        <v>1</v>
      </c>
      <c r="O965" s="32" t="s">
        <v>15616</v>
      </c>
      <c r="Q965">
        <f>MATCH(A965,summary!A:A,0)</f>
        <v>1001</v>
      </c>
    </row>
    <row r="966" spans="1:17" x14ac:dyDescent="0.2">
      <c r="A966" s="32" t="s">
        <v>4653</v>
      </c>
      <c r="B966" s="32" t="s">
        <v>4530</v>
      </c>
      <c r="D966" s="32">
        <v>-237.76888890000001</v>
      </c>
      <c r="E966" s="33">
        <v>57756</v>
      </c>
      <c r="F966" s="33">
        <v>57756</v>
      </c>
      <c r="G966" s="33">
        <v>0</v>
      </c>
      <c r="H966" s="33">
        <v>0</v>
      </c>
      <c r="I966" s="33">
        <v>2767</v>
      </c>
      <c r="J966" s="33">
        <v>497676</v>
      </c>
      <c r="K966" s="32" t="s">
        <v>15052</v>
      </c>
      <c r="L966" s="32" t="s">
        <v>15610</v>
      </c>
      <c r="M966" t="str">
        <f>IF(AND(LEFT(O966,9)="benchmark",LEFT(O966,18)&lt;&gt;"benchmark_suitable"),1,"")</f>
        <v/>
      </c>
      <c r="N966">
        <f t="shared" si="11"/>
        <v>1</v>
      </c>
      <c r="O966" s="32" t="s">
        <v>15616</v>
      </c>
      <c r="Q966">
        <f>MATCH(A966,summary!A:A,0)</f>
        <v>1002</v>
      </c>
    </row>
    <row r="967" spans="1:17" x14ac:dyDescent="0.2">
      <c r="A967" s="32" t="s">
        <v>4464</v>
      </c>
      <c r="B967" s="32" t="s">
        <v>4530</v>
      </c>
      <c r="D967" s="32">
        <v>-237.75668150000001</v>
      </c>
      <c r="E967" s="33">
        <v>57756</v>
      </c>
      <c r="F967" s="33">
        <v>57756</v>
      </c>
      <c r="G967" s="33">
        <v>0</v>
      </c>
      <c r="H967" s="33">
        <v>0</v>
      </c>
      <c r="I967" s="33">
        <v>3757</v>
      </c>
      <c r="J967" s="33">
        <v>499656</v>
      </c>
      <c r="K967" s="32" t="s">
        <v>15052</v>
      </c>
      <c r="L967" s="32" t="s">
        <v>15610</v>
      </c>
      <c r="M967">
        <f>IF(AND(LEFT(O967,9)="benchmark",LEFT(O967,18)&lt;&gt;"benchmark_suitable"),1,"")</f>
        <v>1</v>
      </c>
      <c r="N967">
        <f t="shared" si="11"/>
        <v>1</v>
      </c>
      <c r="O967" s="32" t="s">
        <v>15617</v>
      </c>
      <c r="Q967">
        <f>MATCH(A967,summary!A:A,0)</f>
        <v>1004</v>
      </c>
    </row>
    <row r="968" spans="1:17" x14ac:dyDescent="0.2">
      <c r="A968" s="32" t="s">
        <v>4465</v>
      </c>
      <c r="B968" s="32" t="s">
        <v>4530</v>
      </c>
      <c r="D968" s="33">
        <v>-238</v>
      </c>
      <c r="E968" s="33">
        <v>59376</v>
      </c>
      <c r="F968" s="33">
        <v>59376</v>
      </c>
      <c r="G968" s="33">
        <v>0</v>
      </c>
      <c r="H968" s="33">
        <v>0</v>
      </c>
      <c r="I968" s="33">
        <v>4744</v>
      </c>
      <c r="J968" s="33">
        <v>189503</v>
      </c>
      <c r="K968" s="32" t="s">
        <v>15052</v>
      </c>
      <c r="L968" s="32" t="s">
        <v>15555</v>
      </c>
      <c r="M968">
        <f>IF(AND(LEFT(O968,9)="benchmark",LEFT(O968,18)&lt;&gt;"benchmark_suitable"),1,"")</f>
        <v>1</v>
      </c>
      <c r="N968">
        <f t="shared" si="11"/>
        <v>1</v>
      </c>
      <c r="O968" s="32" t="s">
        <v>15618</v>
      </c>
      <c r="Q968">
        <f>MATCH(A968,summary!A:A,0)</f>
        <v>1006</v>
      </c>
    </row>
    <row r="969" spans="1:17" x14ac:dyDescent="0.2">
      <c r="A969" s="32" t="s">
        <v>4655</v>
      </c>
      <c r="B969" s="32" t="s">
        <v>4530</v>
      </c>
      <c r="D969" s="33">
        <v>2360</v>
      </c>
      <c r="E969" s="33">
        <v>8965</v>
      </c>
      <c r="F969" s="33">
        <v>6557</v>
      </c>
      <c r="G969" s="33">
        <v>0</v>
      </c>
      <c r="H969" s="33">
        <v>2408</v>
      </c>
      <c r="I969" s="33">
        <v>6711</v>
      </c>
      <c r="J969" s="33">
        <v>36691</v>
      </c>
      <c r="K969" s="32" t="s">
        <v>15052</v>
      </c>
      <c r="L969" s="32" t="s">
        <v>15604</v>
      </c>
      <c r="M969" t="str">
        <f>IF(AND(LEFT(O969,9)="benchmark",LEFT(O969,18)&lt;&gt;"benchmark_suitable"),1,"")</f>
        <v/>
      </c>
      <c r="N969">
        <f t="shared" si="11"/>
        <v>1</v>
      </c>
      <c r="O969" s="32" t="s">
        <v>15619</v>
      </c>
      <c r="Q969">
        <f>MATCH(A969,summary!A:A,0)</f>
        <v>1007</v>
      </c>
    </row>
    <row r="970" spans="1:17" x14ac:dyDescent="0.2">
      <c r="A970" s="32" t="s">
        <v>2049</v>
      </c>
      <c r="B970" s="32" t="s">
        <v>4530</v>
      </c>
      <c r="D970" s="33">
        <v>446</v>
      </c>
      <c r="E970" s="33">
        <v>377</v>
      </c>
      <c r="F970" s="33">
        <v>336</v>
      </c>
      <c r="G970" s="33">
        <v>41</v>
      </c>
      <c r="H970" s="33">
        <v>0</v>
      </c>
      <c r="I970" s="33">
        <v>1018</v>
      </c>
      <c r="J970" s="33">
        <v>2801</v>
      </c>
      <c r="K970" s="32" t="s">
        <v>15052</v>
      </c>
      <c r="L970" s="32" t="s">
        <v>15144</v>
      </c>
      <c r="M970" t="str">
        <f>IF(AND(LEFT(O970,9)="benchmark",LEFT(O970,18)&lt;&gt;"benchmark_suitable"),1,"")</f>
        <v/>
      </c>
      <c r="N970">
        <f t="shared" si="11"/>
        <v>1</v>
      </c>
      <c r="O970" s="32" t="s">
        <v>15620</v>
      </c>
      <c r="Q970">
        <f>MATCH(A970,summary!A:A,0)</f>
        <v>1016</v>
      </c>
    </row>
    <row r="971" spans="1:17" x14ac:dyDescent="0.2">
      <c r="A971" s="32" t="s">
        <v>2118</v>
      </c>
      <c r="B971" s="32" t="s">
        <v>4530</v>
      </c>
      <c r="D971" s="32">
        <v>0.150002577</v>
      </c>
      <c r="E971" s="33">
        <v>535</v>
      </c>
      <c r="F971" s="33">
        <v>300</v>
      </c>
      <c r="G971" s="33">
        <v>0</v>
      </c>
      <c r="H971" s="33">
        <v>235</v>
      </c>
      <c r="I971" s="33">
        <v>486</v>
      </c>
      <c r="J971" s="33">
        <v>4931</v>
      </c>
      <c r="K971" s="32" t="s">
        <v>15052</v>
      </c>
      <c r="L971" s="32" t="s">
        <v>15116</v>
      </c>
      <c r="M971">
        <f>IF(AND(LEFT(O971,9)="benchmark",LEFT(O971,18)&lt;&gt;"benchmark_suitable"),1,"")</f>
        <v>1</v>
      </c>
      <c r="N971">
        <f t="shared" si="11"/>
        <v>1</v>
      </c>
      <c r="O971" s="32" t="s">
        <v>15621</v>
      </c>
      <c r="Q971">
        <f>MATCH(A971,summary!A:A,0)</f>
        <v>1017</v>
      </c>
    </row>
    <row r="972" spans="1:17" x14ac:dyDescent="0.2">
      <c r="A972" s="32" t="s">
        <v>2138</v>
      </c>
      <c r="B972" s="32" t="s">
        <v>4530</v>
      </c>
      <c r="D972" s="33">
        <v>16</v>
      </c>
      <c r="E972" s="33">
        <v>3312</v>
      </c>
      <c r="F972" s="33">
        <v>3312</v>
      </c>
      <c r="G972" s="33">
        <v>0</v>
      </c>
      <c r="H972" s="33">
        <v>0</v>
      </c>
      <c r="I972" s="33">
        <v>11402</v>
      </c>
      <c r="J972" s="33">
        <v>24614</v>
      </c>
      <c r="K972" s="32" t="s">
        <v>15052</v>
      </c>
      <c r="L972" s="32" t="s">
        <v>15067</v>
      </c>
      <c r="M972" t="str">
        <f>IF(AND(LEFT(O972,9)="benchmark",LEFT(O972,18)&lt;&gt;"benchmark_suitable"),1,"")</f>
        <v/>
      </c>
      <c r="N972">
        <f t="shared" si="11"/>
        <v>1</v>
      </c>
      <c r="O972" s="32" t="s">
        <v>15622</v>
      </c>
      <c r="Q972">
        <f>MATCH(A972,summary!A:A,0)</f>
        <v>1018</v>
      </c>
    </row>
    <row r="973" spans="1:17" x14ac:dyDescent="0.2">
      <c r="A973" s="32" t="s">
        <v>2177</v>
      </c>
      <c r="B973" s="32" t="s">
        <v>4530</v>
      </c>
      <c r="D973" s="32">
        <v>454.86469699999998</v>
      </c>
      <c r="E973" s="33">
        <v>2101</v>
      </c>
      <c r="F973" s="33">
        <v>1040</v>
      </c>
      <c r="G973" s="33">
        <v>0</v>
      </c>
      <c r="H973" s="33">
        <v>1061</v>
      </c>
      <c r="I973" s="33">
        <v>1103</v>
      </c>
      <c r="J973" s="33">
        <v>7326</v>
      </c>
      <c r="K973" s="32" t="s">
        <v>15052</v>
      </c>
      <c r="L973" s="32" t="s">
        <v>15230</v>
      </c>
      <c r="M973" t="str">
        <f>IF(AND(LEFT(O973,9)="benchmark",LEFT(O973,18)&lt;&gt;"benchmark_suitable"),1,"")</f>
        <v/>
      </c>
      <c r="N973">
        <f t="shared" si="11"/>
        <v>1</v>
      </c>
      <c r="O973" s="32" t="s">
        <v>15623</v>
      </c>
      <c r="Q973">
        <f>MATCH(A973,summary!A:A,0)</f>
        <v>1019</v>
      </c>
    </row>
    <row r="974" spans="1:17" x14ac:dyDescent="0.2">
      <c r="A974" s="32" t="s">
        <v>15624</v>
      </c>
      <c r="B974" s="32" t="s">
        <v>4530</v>
      </c>
      <c r="D974" s="33">
        <v>779715</v>
      </c>
      <c r="E974" s="33">
        <v>3240</v>
      </c>
      <c r="F974" s="33">
        <v>454</v>
      </c>
      <c r="G974" s="33">
        <v>0</v>
      </c>
      <c r="H974" s="33">
        <v>2786</v>
      </c>
      <c r="I974" s="33">
        <v>5208</v>
      </c>
      <c r="J974" s="33">
        <v>12312</v>
      </c>
      <c r="K974" s="32" t="s">
        <v>15052</v>
      </c>
      <c r="L974" s="32" t="s">
        <v>15625</v>
      </c>
      <c r="M974" t="str">
        <f>IF(AND(LEFT(O974,9)="benchmark",LEFT(O974,18)&lt;&gt;"benchmark_suitable"),1,"")</f>
        <v/>
      </c>
      <c r="N974" t="str">
        <f t="shared" si="11"/>
        <v/>
      </c>
      <c r="O974" s="32" t="s">
        <v>15594</v>
      </c>
      <c r="Q974">
        <f>MATCH(A974,summary!A:A,0)</f>
        <v>1021</v>
      </c>
    </row>
    <row r="975" spans="1:17" x14ac:dyDescent="0.2">
      <c r="A975" s="32" t="s">
        <v>4538</v>
      </c>
      <c r="B975" s="32" t="s">
        <v>4530</v>
      </c>
      <c r="D975" s="33">
        <v>-48603440751</v>
      </c>
      <c r="E975" s="33">
        <v>22884</v>
      </c>
      <c r="F975" s="33">
        <v>17172</v>
      </c>
      <c r="G975" s="33">
        <v>0</v>
      </c>
      <c r="H975" s="33">
        <v>5712</v>
      </c>
      <c r="I975" s="33">
        <v>38577</v>
      </c>
      <c r="J975" s="33">
        <v>96042</v>
      </c>
      <c r="K975" s="32" t="s">
        <v>15052</v>
      </c>
      <c r="L975" s="32" t="s">
        <v>15626</v>
      </c>
      <c r="M975" t="str">
        <f>IF(AND(LEFT(O975,9)="benchmark",LEFT(O975,18)&lt;&gt;"benchmark_suitable"),1,"")</f>
        <v/>
      </c>
      <c r="N975" t="str">
        <f t="shared" si="11"/>
        <v/>
      </c>
      <c r="O975" s="32" t="s">
        <v>15627</v>
      </c>
      <c r="Q975">
        <f>MATCH(A975,summary!A:A,0)</f>
        <v>1023</v>
      </c>
    </row>
    <row r="976" spans="1:17" x14ac:dyDescent="0.2">
      <c r="A976" s="32" t="s">
        <v>2304</v>
      </c>
      <c r="B976" s="32" t="s">
        <v>4530</v>
      </c>
      <c r="D976" s="33">
        <v>15</v>
      </c>
      <c r="E976" s="33">
        <v>63</v>
      </c>
      <c r="F976" s="33">
        <v>53</v>
      </c>
      <c r="G976" s="33">
        <v>0</v>
      </c>
      <c r="H976" s="33">
        <v>10</v>
      </c>
      <c r="I976" s="33">
        <v>63</v>
      </c>
      <c r="J976" s="33">
        <v>2016</v>
      </c>
      <c r="K976" s="32" t="s">
        <v>15052</v>
      </c>
      <c r="L976" s="32" t="s">
        <v>15628</v>
      </c>
      <c r="M976">
        <f>IF(AND(LEFT(O976,9)="benchmark",LEFT(O976,18)&lt;&gt;"benchmark_suitable"),1,"")</f>
        <v>1</v>
      </c>
      <c r="N976">
        <f t="shared" si="11"/>
        <v>1</v>
      </c>
      <c r="O976" s="32" t="s">
        <v>15621</v>
      </c>
      <c r="Q976">
        <f>MATCH(A976,summary!A:A,0)</f>
        <v>1024</v>
      </c>
    </row>
    <row r="977" spans="1:17" x14ac:dyDescent="0.2">
      <c r="A977" s="32" t="s">
        <v>4184</v>
      </c>
      <c r="B977" s="32" t="s">
        <v>4530</v>
      </c>
      <c r="D977" s="33">
        <v>83</v>
      </c>
      <c r="E977" s="33">
        <v>8786</v>
      </c>
      <c r="F977" s="33">
        <v>8340</v>
      </c>
      <c r="G977" s="33">
        <v>0</v>
      </c>
      <c r="H977" s="33">
        <v>446</v>
      </c>
      <c r="I977" s="33">
        <v>1036</v>
      </c>
      <c r="J977" s="33">
        <v>251946</v>
      </c>
      <c r="K977" s="32" t="s">
        <v>15052</v>
      </c>
      <c r="L977" s="32" t="s">
        <v>15071</v>
      </c>
      <c r="M977" t="str">
        <f>IF(AND(LEFT(O977,9)="benchmark",LEFT(O977,18)&lt;&gt;"benchmark_suitable"),1,"")</f>
        <v/>
      </c>
      <c r="N977">
        <f t="shared" si="11"/>
        <v>1</v>
      </c>
      <c r="O977" s="32" t="s">
        <v>15629</v>
      </c>
      <c r="Q977">
        <f>MATCH(A977,summary!A:A,0)</f>
        <v>1025</v>
      </c>
    </row>
    <row r="978" spans="1:17" x14ac:dyDescent="0.2">
      <c r="A978" s="32" t="s">
        <v>4466</v>
      </c>
      <c r="B978" s="32" t="s">
        <v>4530</v>
      </c>
      <c r="D978" s="33">
        <v>-3719</v>
      </c>
      <c r="E978" s="33">
        <v>23228</v>
      </c>
      <c r="F978" s="33">
        <v>23224</v>
      </c>
      <c r="G978" s="33">
        <v>4</v>
      </c>
      <c r="H978" s="33">
        <v>0</v>
      </c>
      <c r="I978" s="33">
        <v>46324</v>
      </c>
      <c r="J978" s="33">
        <v>313180</v>
      </c>
      <c r="K978" s="32" t="s">
        <v>15052</v>
      </c>
      <c r="L978" s="32" t="s">
        <v>15514</v>
      </c>
      <c r="M978">
        <f>IF(AND(LEFT(O978,9)="benchmark",LEFT(O978,18)&lt;&gt;"benchmark_suitable"),1,"")</f>
        <v>1</v>
      </c>
      <c r="N978">
        <f t="shared" si="11"/>
        <v>1</v>
      </c>
      <c r="O978" s="32" t="s">
        <v>15630</v>
      </c>
      <c r="Q978">
        <f>MATCH(A978,summary!A:A,0)</f>
        <v>1028</v>
      </c>
    </row>
    <row r="979" spans="1:17" x14ac:dyDescent="0.2">
      <c r="A979" s="32" t="s">
        <v>4467</v>
      </c>
      <c r="B979" s="32" t="s">
        <v>4530</v>
      </c>
      <c r="D979" s="32" t="s">
        <v>4356</v>
      </c>
      <c r="E979" s="33">
        <v>160</v>
      </c>
      <c r="F979" s="33">
        <v>80</v>
      </c>
      <c r="G979" s="33">
        <v>80</v>
      </c>
      <c r="H979" s="33">
        <v>0</v>
      </c>
      <c r="I979" s="33">
        <v>164</v>
      </c>
      <c r="J979" s="33">
        <v>1280</v>
      </c>
      <c r="K979" s="32" t="s">
        <v>15052</v>
      </c>
      <c r="L979" s="32" t="s">
        <v>15075</v>
      </c>
      <c r="M979">
        <f>IF(AND(LEFT(O979,9)="benchmark",LEFT(O979,18)&lt;&gt;"benchmark_suitable"),1,"")</f>
        <v>1</v>
      </c>
      <c r="N979">
        <f t="shared" si="11"/>
        <v>1</v>
      </c>
      <c r="O979" s="32" t="s">
        <v>15631</v>
      </c>
      <c r="Q979">
        <f>MATCH(A979,summary!A:A,0)</f>
        <v>1031</v>
      </c>
    </row>
    <row r="980" spans="1:17" x14ac:dyDescent="0.2">
      <c r="A980" s="32" t="s">
        <v>4539</v>
      </c>
      <c r="B980" s="32" t="s">
        <v>4530</v>
      </c>
      <c r="D980" s="32">
        <v>798</v>
      </c>
      <c r="E980" s="33">
        <v>81408</v>
      </c>
      <c r="F980" s="33">
        <v>2099</v>
      </c>
      <c r="G980" s="33">
        <v>0</v>
      </c>
      <c r="H980" s="33">
        <v>79309</v>
      </c>
      <c r="I980" s="33">
        <v>31600</v>
      </c>
      <c r="J980" s="33">
        <v>244224</v>
      </c>
      <c r="K980" s="32" t="s">
        <v>15052</v>
      </c>
      <c r="L980" s="32" t="s">
        <v>15097</v>
      </c>
      <c r="M980" t="str">
        <f>IF(AND(LEFT(O980,9)="benchmark",LEFT(O980,18)&lt;&gt;"benchmark_suitable"),1,"")</f>
        <v/>
      </c>
      <c r="N980">
        <f t="shared" si="11"/>
        <v>1</v>
      </c>
      <c r="O980" s="32" t="s">
        <v>15632</v>
      </c>
      <c r="Q980">
        <f>MATCH(A980,summary!A:A,0)</f>
        <v>1032</v>
      </c>
    </row>
    <row r="981" spans="1:17" x14ac:dyDescent="0.2">
      <c r="A981" s="32" t="s">
        <v>4059</v>
      </c>
      <c r="B981" s="32" t="s">
        <v>4530</v>
      </c>
      <c r="D981" s="33">
        <v>214</v>
      </c>
      <c r="E981" s="33">
        <v>14115</v>
      </c>
      <c r="F981" s="33">
        <v>1603</v>
      </c>
      <c r="G981" s="33">
        <v>0</v>
      </c>
      <c r="H981" s="33">
        <v>12512</v>
      </c>
      <c r="I981" s="33">
        <v>14021</v>
      </c>
      <c r="J981" s="33">
        <v>80384</v>
      </c>
      <c r="K981" s="32" t="s">
        <v>15633</v>
      </c>
      <c r="L981" s="32" t="s">
        <v>14290</v>
      </c>
      <c r="M981">
        <f>IF(AND(LEFT(O981,9)="benchmark",LEFT(O981,18)&lt;&gt;"benchmark_suitable"),1,"")</f>
        <v>1</v>
      </c>
      <c r="N981">
        <f t="shared" si="11"/>
        <v>1</v>
      </c>
      <c r="O981" s="32" t="s">
        <v>15634</v>
      </c>
      <c r="Q981">
        <f>MATCH(A981,summary!A:A,0)</f>
        <v>1033</v>
      </c>
    </row>
    <row r="982" spans="1:17" x14ac:dyDescent="0.2">
      <c r="A982" s="32" t="s">
        <v>4219</v>
      </c>
      <c r="B982" s="32" t="s">
        <v>4530</v>
      </c>
      <c r="D982" s="33">
        <v>242</v>
      </c>
      <c r="E982" s="33">
        <v>129180</v>
      </c>
      <c r="F982" s="33">
        <v>129180</v>
      </c>
      <c r="G982" s="33">
        <v>0</v>
      </c>
      <c r="H982" s="33">
        <v>0</v>
      </c>
      <c r="I982" s="33">
        <v>119589</v>
      </c>
      <c r="J982" s="33">
        <v>615282</v>
      </c>
      <c r="K982" s="32" t="s">
        <v>15635</v>
      </c>
      <c r="L982" s="32" t="s">
        <v>14290</v>
      </c>
      <c r="M982">
        <f>IF(AND(LEFT(O982,9)="benchmark",LEFT(O982,18)&lt;&gt;"benchmark_suitable"),1,"")</f>
        <v>1</v>
      </c>
      <c r="N982">
        <f t="shared" si="11"/>
        <v>1</v>
      </c>
      <c r="O982" s="32" t="s">
        <v>15636</v>
      </c>
      <c r="Q982">
        <f>MATCH(A982,summary!A:A,0)</f>
        <v>1034</v>
      </c>
    </row>
    <row r="983" spans="1:17" x14ac:dyDescent="0.2">
      <c r="A983" s="32" t="s">
        <v>3083</v>
      </c>
      <c r="B983" s="32" t="s">
        <v>4530</v>
      </c>
      <c r="D983" s="32">
        <v>65.666666660000004</v>
      </c>
      <c r="E983" s="33">
        <v>505</v>
      </c>
      <c r="F983" s="33">
        <v>56</v>
      </c>
      <c r="G983" s="33">
        <v>0</v>
      </c>
      <c r="H983" s="33">
        <v>449</v>
      </c>
      <c r="I983" s="33">
        <v>576</v>
      </c>
      <c r="J983" s="33">
        <v>2184</v>
      </c>
      <c r="K983" s="32" t="s">
        <v>14577</v>
      </c>
      <c r="L983" s="32" t="s">
        <v>14578</v>
      </c>
      <c r="M983" t="str">
        <f>IF(AND(LEFT(O983,9)="benchmark",LEFT(O983,18)&lt;&gt;"benchmark_suitable"),1,"")</f>
        <v/>
      </c>
      <c r="N983">
        <f t="shared" si="11"/>
        <v>1</v>
      </c>
      <c r="O983" s="32" t="s">
        <v>14428</v>
      </c>
      <c r="Q983">
        <f>MATCH(A983,summary!A:A,0)</f>
        <v>1035</v>
      </c>
    </row>
    <row r="984" spans="1:17" x14ac:dyDescent="0.2">
      <c r="A984" s="32" t="s">
        <v>15637</v>
      </c>
      <c r="B984" s="32" t="s">
        <v>4530</v>
      </c>
      <c r="D984" s="33">
        <v>66</v>
      </c>
      <c r="E984" s="33">
        <v>4470</v>
      </c>
      <c r="F984" s="33">
        <v>2235</v>
      </c>
      <c r="G984" s="33">
        <v>0</v>
      </c>
      <c r="H984" s="33">
        <v>2235</v>
      </c>
      <c r="I984" s="33">
        <v>4620</v>
      </c>
      <c r="J984" s="33">
        <v>11175</v>
      </c>
      <c r="K984" s="32" t="s">
        <v>14289</v>
      </c>
      <c r="L984" s="32" t="s">
        <v>14666</v>
      </c>
      <c r="M984" t="str">
        <f>IF(AND(LEFT(O984,9)="benchmark",LEFT(O984,18)&lt;&gt;"benchmark_suitable"),1,"")</f>
        <v/>
      </c>
      <c r="N984" t="str">
        <f t="shared" si="11"/>
        <v/>
      </c>
      <c r="O984" s="32" t="s">
        <v>15034</v>
      </c>
      <c r="Q984">
        <f>MATCH(A984,summary!A:A,0)</f>
        <v>1036</v>
      </c>
    </row>
    <row r="985" spans="1:17" x14ac:dyDescent="0.2">
      <c r="A985" s="32" t="s">
        <v>4468</v>
      </c>
      <c r="B985" s="32" t="s">
        <v>4530</v>
      </c>
      <c r="D985" s="33">
        <v>231</v>
      </c>
      <c r="E985" s="33">
        <v>20115</v>
      </c>
      <c r="F985" s="33">
        <v>17880</v>
      </c>
      <c r="G985" s="33">
        <v>0</v>
      </c>
      <c r="H985" s="33">
        <v>2235</v>
      </c>
      <c r="I985" s="33">
        <v>4620</v>
      </c>
      <c r="J985" s="33">
        <v>42465</v>
      </c>
      <c r="K985" s="32" t="s">
        <v>14289</v>
      </c>
      <c r="L985" s="32" t="s">
        <v>14666</v>
      </c>
      <c r="M985">
        <f>IF(AND(LEFT(O985,9)="benchmark",LEFT(O985,18)&lt;&gt;"benchmark_suitable"),1,"")</f>
        <v>1</v>
      </c>
      <c r="N985">
        <f t="shared" si="11"/>
        <v>1</v>
      </c>
      <c r="O985" s="32" t="s">
        <v>15419</v>
      </c>
      <c r="Q985">
        <f>MATCH(A985,summary!A:A,0)</f>
        <v>1037</v>
      </c>
    </row>
    <row r="986" spans="1:17" x14ac:dyDescent="0.2">
      <c r="A986" s="32" t="s">
        <v>15638</v>
      </c>
      <c r="B986" s="32" t="s">
        <v>4530</v>
      </c>
      <c r="D986" s="33">
        <v>29</v>
      </c>
      <c r="E986" s="33">
        <v>490</v>
      </c>
      <c r="F986" s="33">
        <v>245</v>
      </c>
      <c r="G986" s="33">
        <v>0</v>
      </c>
      <c r="H986" s="33">
        <v>245</v>
      </c>
      <c r="I986" s="33">
        <v>540</v>
      </c>
      <c r="J986" s="33">
        <v>1225</v>
      </c>
      <c r="K986" s="32" t="s">
        <v>14289</v>
      </c>
      <c r="L986" s="32" t="s">
        <v>14666</v>
      </c>
      <c r="M986" t="str">
        <f>IF(AND(LEFT(O986,9)="benchmark",LEFT(O986,18)&lt;&gt;"benchmark_suitable"),1,"")</f>
        <v/>
      </c>
      <c r="N986" t="str">
        <f t="shared" si="11"/>
        <v/>
      </c>
      <c r="O986" s="32" t="s">
        <v>15034</v>
      </c>
      <c r="Q986">
        <f>MATCH(A986,summary!A:A,0)</f>
        <v>1038</v>
      </c>
    </row>
    <row r="987" spans="1:17" x14ac:dyDescent="0.2">
      <c r="A987" s="32" t="s">
        <v>15639</v>
      </c>
      <c r="B987" s="32" t="s">
        <v>4530</v>
      </c>
      <c r="D987" s="33">
        <v>71</v>
      </c>
      <c r="E987" s="33">
        <v>1225</v>
      </c>
      <c r="F987" s="33">
        <v>980</v>
      </c>
      <c r="G987" s="33">
        <v>0</v>
      </c>
      <c r="H987" s="33">
        <v>245</v>
      </c>
      <c r="I987" s="33">
        <v>540</v>
      </c>
      <c r="J987" s="33">
        <v>2695</v>
      </c>
      <c r="K987" s="32" t="s">
        <v>14289</v>
      </c>
      <c r="L987" s="32" t="s">
        <v>14666</v>
      </c>
      <c r="M987" t="str">
        <f>IF(AND(LEFT(O987,9)="benchmark",LEFT(O987,18)&lt;&gt;"benchmark_suitable"),1,"")</f>
        <v/>
      </c>
      <c r="N987" t="str">
        <f t="shared" si="11"/>
        <v/>
      </c>
      <c r="O987" s="32" t="s">
        <v>15640</v>
      </c>
      <c r="Q987">
        <f>MATCH(A987,summary!A:A,0)</f>
        <v>1039</v>
      </c>
    </row>
    <row r="988" spans="1:17" x14ac:dyDescent="0.2">
      <c r="A988" s="32" t="s">
        <v>15641</v>
      </c>
      <c r="B988" s="32" t="s">
        <v>4530</v>
      </c>
      <c r="D988" s="33">
        <v>1418</v>
      </c>
      <c r="E988" s="33">
        <v>1180</v>
      </c>
      <c r="F988" s="33">
        <v>630</v>
      </c>
      <c r="G988" s="33">
        <v>328</v>
      </c>
      <c r="H988" s="33">
        <v>222</v>
      </c>
      <c r="I988" s="33">
        <v>1916</v>
      </c>
      <c r="J988" s="33">
        <v>5748</v>
      </c>
      <c r="K988" s="32" t="s">
        <v>14289</v>
      </c>
      <c r="L988" s="32" t="s">
        <v>14290</v>
      </c>
      <c r="M988" t="str">
        <f>IF(AND(LEFT(O988,9)="benchmark",LEFT(O988,18)&lt;&gt;"benchmark_suitable"),1,"")</f>
        <v/>
      </c>
      <c r="N988">
        <f t="shared" si="11"/>
        <v>1</v>
      </c>
      <c r="O988" s="32" t="s">
        <v>14427</v>
      </c>
      <c r="Q988">
        <f>MATCH(A988,summary!A:A,0)</f>
        <v>1040</v>
      </c>
    </row>
    <row r="989" spans="1:17" x14ac:dyDescent="0.2">
      <c r="A989" s="32" t="s">
        <v>15642</v>
      </c>
      <c r="B989" s="32" t="s">
        <v>4530</v>
      </c>
      <c r="D989" s="33">
        <v>1418</v>
      </c>
      <c r="E989" s="33">
        <v>1576</v>
      </c>
      <c r="F989" s="33">
        <v>257</v>
      </c>
      <c r="G989" s="33">
        <v>361</v>
      </c>
      <c r="H989" s="33">
        <v>958</v>
      </c>
      <c r="I989" s="33">
        <v>737</v>
      </c>
      <c r="J989" s="33">
        <v>5264</v>
      </c>
      <c r="K989" s="32" t="s">
        <v>14289</v>
      </c>
      <c r="L989" s="32" t="s">
        <v>14290</v>
      </c>
      <c r="M989" t="str">
        <f>IF(AND(LEFT(O989,9)="benchmark",LEFT(O989,18)&lt;&gt;"benchmark_suitable"),1,"")</f>
        <v/>
      </c>
      <c r="N989">
        <f t="shared" si="11"/>
        <v>1</v>
      </c>
      <c r="O989" s="32" t="s">
        <v>14870</v>
      </c>
      <c r="Q989">
        <f>MATCH(A989,summary!A:A,0)</f>
        <v>1041</v>
      </c>
    </row>
    <row r="990" spans="1:17" x14ac:dyDescent="0.2">
      <c r="A990" s="32" t="s">
        <v>15643</v>
      </c>
      <c r="B990" s="32" t="s">
        <v>14315</v>
      </c>
      <c r="D990" s="32" t="s">
        <v>14584</v>
      </c>
      <c r="E990" s="33">
        <v>78084</v>
      </c>
      <c r="F990" s="33">
        <v>14280</v>
      </c>
      <c r="G990" s="33">
        <v>0</v>
      </c>
      <c r="H990" s="33">
        <v>63804</v>
      </c>
      <c r="I990" s="33">
        <v>97579</v>
      </c>
      <c r="J990" s="33">
        <v>321540</v>
      </c>
      <c r="K990" s="32" t="s">
        <v>15644</v>
      </c>
      <c r="L990" s="32" t="s">
        <v>15645</v>
      </c>
      <c r="M990" t="str">
        <f>IF(AND(LEFT(O990,9)="benchmark",LEFT(O990,18)&lt;&gt;"benchmark_suitable"),1,"")</f>
        <v/>
      </c>
      <c r="N990" t="str">
        <f t="shared" si="11"/>
        <v/>
      </c>
      <c r="O990" s="32" t="s">
        <v>15646</v>
      </c>
      <c r="Q990">
        <f>MATCH(A990,summary!A:A,0)</f>
        <v>1042</v>
      </c>
    </row>
    <row r="991" spans="1:17" x14ac:dyDescent="0.2">
      <c r="A991" s="32" t="s">
        <v>15647</v>
      </c>
      <c r="B991" s="32" t="s">
        <v>14315</v>
      </c>
      <c r="D991" s="32" t="s">
        <v>14584</v>
      </c>
      <c r="E991" s="33">
        <v>85224</v>
      </c>
      <c r="F991" s="33">
        <v>14280</v>
      </c>
      <c r="G991" s="33">
        <v>0</v>
      </c>
      <c r="H991" s="33">
        <v>70944</v>
      </c>
      <c r="I991" s="33">
        <v>118975</v>
      </c>
      <c r="J991" s="33">
        <v>364332</v>
      </c>
      <c r="K991" s="32" t="s">
        <v>15644</v>
      </c>
      <c r="L991" s="32" t="s">
        <v>15645</v>
      </c>
      <c r="M991" t="str">
        <f>IF(AND(LEFT(O991,9)="benchmark",LEFT(O991,18)&lt;&gt;"benchmark_suitable"),1,"")</f>
        <v/>
      </c>
      <c r="N991" t="str">
        <f t="shared" si="11"/>
        <v/>
      </c>
      <c r="O991" s="32" t="s">
        <v>15648</v>
      </c>
      <c r="Q991">
        <f>MATCH(A991,summary!A:A,0)</f>
        <v>1043</v>
      </c>
    </row>
    <row r="992" spans="1:17" x14ac:dyDescent="0.2">
      <c r="A992" s="32" t="s">
        <v>15649</v>
      </c>
      <c r="B992" s="32" t="s">
        <v>14315</v>
      </c>
      <c r="D992" s="32" t="s">
        <v>14584</v>
      </c>
      <c r="E992" s="33">
        <v>85224</v>
      </c>
      <c r="F992" s="33">
        <v>14280</v>
      </c>
      <c r="G992" s="33">
        <v>0</v>
      </c>
      <c r="H992" s="33">
        <v>70944</v>
      </c>
      <c r="I992" s="33">
        <v>118986</v>
      </c>
      <c r="J992" s="33">
        <v>377422</v>
      </c>
      <c r="K992" s="32" t="s">
        <v>15644</v>
      </c>
      <c r="L992" s="32" t="s">
        <v>15645</v>
      </c>
      <c r="M992" t="str">
        <f>IF(AND(LEFT(O992,9)="benchmark",LEFT(O992,18)&lt;&gt;"benchmark_suitable"),1,"")</f>
        <v/>
      </c>
      <c r="N992" t="str">
        <f t="shared" si="11"/>
        <v/>
      </c>
      <c r="O992" s="32" t="s">
        <v>15648</v>
      </c>
      <c r="Q992">
        <f>MATCH(A992,summary!A:A,0)</f>
        <v>1044</v>
      </c>
    </row>
    <row r="993" spans="1:17" x14ac:dyDescent="0.2">
      <c r="A993" s="32" t="s">
        <v>15650</v>
      </c>
      <c r="B993" s="32" t="s">
        <v>4530</v>
      </c>
      <c r="D993" s="32" t="s">
        <v>4356</v>
      </c>
      <c r="E993" s="33">
        <v>2232</v>
      </c>
      <c r="F993" s="33">
        <v>2187</v>
      </c>
      <c r="G993" s="33">
        <v>45</v>
      </c>
      <c r="H993" s="33">
        <v>0</v>
      </c>
      <c r="I993" s="33">
        <v>2547</v>
      </c>
      <c r="J993" s="33">
        <v>13590</v>
      </c>
      <c r="K993" s="32" t="s">
        <v>15651</v>
      </c>
      <c r="L993" s="32" t="s">
        <v>15652</v>
      </c>
      <c r="M993" t="str">
        <f>IF(AND(LEFT(O993,9)="benchmark",LEFT(O993,18)&lt;&gt;"benchmark_suitable"),1,"")</f>
        <v/>
      </c>
      <c r="N993">
        <f t="shared" si="11"/>
        <v>1</v>
      </c>
      <c r="O993" s="32" t="s">
        <v>15653</v>
      </c>
      <c r="Q993">
        <f>MATCH(A993,summary!A:A,0)</f>
        <v>1045</v>
      </c>
    </row>
    <row r="994" spans="1:17" x14ac:dyDescent="0.2">
      <c r="A994" s="32" t="s">
        <v>15654</v>
      </c>
      <c r="B994" s="32" t="s">
        <v>4530</v>
      </c>
      <c r="D994" s="32" t="s">
        <v>4356</v>
      </c>
      <c r="E994" s="33">
        <v>2232</v>
      </c>
      <c r="F994" s="33">
        <v>2187</v>
      </c>
      <c r="G994" s="33">
        <v>45</v>
      </c>
      <c r="H994" s="33">
        <v>0</v>
      </c>
      <c r="I994" s="33">
        <v>2547</v>
      </c>
      <c r="J994" s="33">
        <v>13590</v>
      </c>
      <c r="K994" s="32" t="s">
        <v>15651</v>
      </c>
      <c r="L994" s="32" t="s">
        <v>15652</v>
      </c>
      <c r="M994" t="str">
        <f>IF(AND(LEFT(O994,9)="benchmark",LEFT(O994,18)&lt;&gt;"benchmark_suitable"),1,"")</f>
        <v/>
      </c>
      <c r="N994">
        <f t="shared" si="11"/>
        <v>1</v>
      </c>
      <c r="O994" s="32" t="s">
        <v>15653</v>
      </c>
      <c r="Q994">
        <f>MATCH(A994,summary!A:A,0)</f>
        <v>1046</v>
      </c>
    </row>
    <row r="995" spans="1:17" x14ac:dyDescent="0.2">
      <c r="A995" s="32" t="s">
        <v>4018</v>
      </c>
      <c r="B995" s="32" t="s">
        <v>4530</v>
      </c>
      <c r="D995" s="32">
        <v>-41.00000885</v>
      </c>
      <c r="E995" s="33">
        <v>128</v>
      </c>
      <c r="F995" s="33">
        <v>75</v>
      </c>
      <c r="G995" s="33">
        <v>25</v>
      </c>
      <c r="H995" s="33">
        <v>28</v>
      </c>
      <c r="I995" s="33">
        <v>182</v>
      </c>
      <c r="J995" s="33">
        <v>735</v>
      </c>
      <c r="K995" s="32" t="s">
        <v>15655</v>
      </c>
      <c r="L995" s="32" t="s">
        <v>14290</v>
      </c>
      <c r="M995" t="str">
        <f>IF(AND(LEFT(O995,9)="benchmark",LEFT(O995,18)&lt;&gt;"benchmark_suitable"),1,"")</f>
        <v/>
      </c>
      <c r="N995">
        <f t="shared" si="11"/>
        <v>1</v>
      </c>
      <c r="O995" s="32" t="s">
        <v>15656</v>
      </c>
      <c r="Q995">
        <f>MATCH(A995,summary!A:A,0)</f>
        <v>1048</v>
      </c>
    </row>
    <row r="996" spans="1:17" x14ac:dyDescent="0.2">
      <c r="A996" s="32" t="s">
        <v>4221</v>
      </c>
      <c r="B996" s="32" t="s">
        <v>4530</v>
      </c>
      <c r="D996" s="35">
        <v>104810000000</v>
      </c>
      <c r="E996" s="33">
        <v>220686</v>
      </c>
      <c r="F996" s="33">
        <v>1880</v>
      </c>
      <c r="G996" s="33">
        <v>0</v>
      </c>
      <c r="H996" s="33">
        <v>218806</v>
      </c>
      <c r="I996" s="33">
        <v>76342</v>
      </c>
      <c r="J996" s="33">
        <v>859614</v>
      </c>
      <c r="K996" s="32" t="s">
        <v>14787</v>
      </c>
      <c r="L996" s="32" t="s">
        <v>14290</v>
      </c>
      <c r="M996" t="str">
        <f>IF(AND(LEFT(O996,9)="benchmark",LEFT(O996,18)&lt;&gt;"benchmark_suitable"),1,"")</f>
        <v/>
      </c>
      <c r="N996" t="str">
        <f t="shared" si="11"/>
        <v/>
      </c>
      <c r="O996" s="32" t="s">
        <v>15657</v>
      </c>
      <c r="Q996">
        <f>MATCH(A996,summary!A:A,0)</f>
        <v>1049</v>
      </c>
    </row>
    <row r="997" spans="1:17" x14ac:dyDescent="0.2">
      <c r="A997" s="32" t="s">
        <v>4222</v>
      </c>
      <c r="B997" s="32" t="s">
        <v>4531</v>
      </c>
      <c r="D997" s="33">
        <v>162</v>
      </c>
      <c r="E997" s="33">
        <v>360822</v>
      </c>
      <c r="F997" s="33">
        <v>13200</v>
      </c>
      <c r="G997" s="33">
        <v>0</v>
      </c>
      <c r="H997" s="33">
        <v>347622</v>
      </c>
      <c r="I997" s="33">
        <v>13895</v>
      </c>
      <c r="J997" s="33">
        <v>568444</v>
      </c>
      <c r="K997" s="32" t="s">
        <v>15052</v>
      </c>
      <c r="L997" s="32" t="s">
        <v>15395</v>
      </c>
      <c r="M997" t="str">
        <f>IF(AND(LEFT(O997,9)="benchmark",LEFT(O997,18)&lt;&gt;"benchmark_suitable"),1,"")</f>
        <v/>
      </c>
      <c r="N997" t="str">
        <f t="shared" si="11"/>
        <v/>
      </c>
      <c r="O997" s="32" t="s">
        <v>15658</v>
      </c>
      <c r="Q997">
        <f>MATCH(A997,summary!A:A,0)</f>
        <v>1050</v>
      </c>
    </row>
    <row r="998" spans="1:17" x14ac:dyDescent="0.2">
      <c r="A998" s="32" t="s">
        <v>4223</v>
      </c>
      <c r="B998" s="32" t="s">
        <v>4530</v>
      </c>
      <c r="D998" s="33">
        <v>0</v>
      </c>
      <c r="E998" s="33">
        <v>12648</v>
      </c>
      <c r="F998" s="33">
        <v>7482</v>
      </c>
      <c r="G998" s="33">
        <v>0</v>
      </c>
      <c r="H998" s="33">
        <v>5166</v>
      </c>
      <c r="I998" s="33">
        <v>131991</v>
      </c>
      <c r="J998" s="33">
        <v>410582</v>
      </c>
      <c r="K998" s="32" t="s">
        <v>15052</v>
      </c>
      <c r="L998" s="32" t="s">
        <v>15213</v>
      </c>
      <c r="M998">
        <f>IF(AND(LEFT(O998,9)="benchmark",LEFT(O998,18)&lt;&gt;"benchmark_suitable"),1,"")</f>
        <v>1</v>
      </c>
      <c r="N998">
        <f t="shared" si="11"/>
        <v>1</v>
      </c>
      <c r="O998" s="32" t="s">
        <v>15659</v>
      </c>
      <c r="Q998">
        <f>MATCH(A998,summary!A:A,0)</f>
        <v>1051</v>
      </c>
    </row>
    <row r="999" spans="1:17" x14ac:dyDescent="0.2">
      <c r="A999" s="32" t="s">
        <v>3103</v>
      </c>
      <c r="B999" s="32" t="s">
        <v>4530</v>
      </c>
      <c r="D999" s="33">
        <v>2</v>
      </c>
      <c r="E999" s="33">
        <v>2883</v>
      </c>
      <c r="F999" s="33">
        <v>2880</v>
      </c>
      <c r="G999" s="33">
        <v>0</v>
      </c>
      <c r="H999" s="33">
        <v>3</v>
      </c>
      <c r="I999" s="33">
        <v>4289</v>
      </c>
      <c r="J999" s="33">
        <v>81746</v>
      </c>
      <c r="K999" s="32" t="s">
        <v>15052</v>
      </c>
      <c r="L999" s="32" t="s">
        <v>15660</v>
      </c>
      <c r="M999">
        <f>IF(AND(LEFT(O999,9)="benchmark",LEFT(O999,18)&lt;&gt;"benchmark_suitable"),1,"")</f>
        <v>1</v>
      </c>
      <c r="N999">
        <f t="shared" si="11"/>
        <v>1</v>
      </c>
      <c r="O999" s="32" t="s">
        <v>15661</v>
      </c>
      <c r="Q999">
        <f>MATCH(A999,summary!A:A,0)</f>
        <v>1053</v>
      </c>
    </row>
    <row r="1000" spans="1:17" x14ac:dyDescent="0.2">
      <c r="A1000" s="32" t="s">
        <v>15662</v>
      </c>
      <c r="B1000" s="32" t="s">
        <v>4531</v>
      </c>
      <c r="D1000" s="33">
        <v>88</v>
      </c>
      <c r="E1000" s="33">
        <v>33616</v>
      </c>
      <c r="F1000" s="33">
        <v>1680</v>
      </c>
      <c r="G1000" s="33">
        <v>0</v>
      </c>
      <c r="H1000" s="33">
        <v>31936</v>
      </c>
      <c r="I1000" s="33">
        <v>34960</v>
      </c>
      <c r="J1000" s="33">
        <v>178112</v>
      </c>
      <c r="K1000" s="32" t="s">
        <v>15052</v>
      </c>
      <c r="L1000" s="32" t="s">
        <v>15073</v>
      </c>
      <c r="M1000" t="str">
        <f>IF(AND(LEFT(O1000,9)="benchmark",LEFT(O1000,18)&lt;&gt;"benchmark_suitable"),1,"")</f>
        <v/>
      </c>
      <c r="N1000" t="str">
        <f t="shared" si="11"/>
        <v/>
      </c>
      <c r="O1000" s="32" t="s">
        <v>15594</v>
      </c>
      <c r="Q1000">
        <f>MATCH(A1000,summary!A:A,0)</f>
        <v>1054</v>
      </c>
    </row>
    <row r="1001" spans="1:17" x14ac:dyDescent="0.2">
      <c r="A1001" s="32" t="s">
        <v>4225</v>
      </c>
      <c r="B1001" s="32" t="s">
        <v>14315</v>
      </c>
      <c r="D1001" s="32" t="s">
        <v>15663</v>
      </c>
      <c r="E1001" s="33">
        <v>8399</v>
      </c>
      <c r="F1001" s="33">
        <v>8000</v>
      </c>
      <c r="G1001" s="33">
        <v>19</v>
      </c>
      <c r="H1001" s="33">
        <v>380</v>
      </c>
      <c r="I1001" s="33">
        <v>1997</v>
      </c>
      <c r="J1001" s="33">
        <v>199862</v>
      </c>
      <c r="K1001" s="32" t="s">
        <v>15052</v>
      </c>
      <c r="L1001" s="32" t="s">
        <v>15122</v>
      </c>
      <c r="M1001" t="str">
        <f>IF(AND(LEFT(O1001,9)="benchmark",LEFT(O1001,18)&lt;&gt;"benchmark_suitable"),1,"")</f>
        <v/>
      </c>
      <c r="N1001" t="str">
        <f t="shared" si="11"/>
        <v/>
      </c>
      <c r="O1001" s="32" t="s">
        <v>15664</v>
      </c>
      <c r="Q1001">
        <f>MATCH(A1001,summary!A:A,0)</f>
        <v>1055</v>
      </c>
    </row>
    <row r="1002" spans="1:17" x14ac:dyDescent="0.2">
      <c r="A1002" s="32" t="s">
        <v>4226</v>
      </c>
      <c r="B1002" s="32" t="s">
        <v>14315</v>
      </c>
      <c r="D1002" s="32" t="s">
        <v>15665</v>
      </c>
      <c r="E1002" s="33">
        <v>22696</v>
      </c>
      <c r="F1002" s="33">
        <v>22470</v>
      </c>
      <c r="G1002" s="33">
        <v>211</v>
      </c>
      <c r="H1002" s="33">
        <v>15</v>
      </c>
      <c r="I1002" s="33">
        <v>24496</v>
      </c>
      <c r="J1002" s="33">
        <v>116733</v>
      </c>
      <c r="K1002" s="32" t="s">
        <v>15052</v>
      </c>
      <c r="L1002" s="32" t="s">
        <v>15566</v>
      </c>
      <c r="M1002" t="str">
        <f>IF(AND(LEFT(O1002,9)="benchmark",LEFT(O1002,18)&lt;&gt;"benchmark_suitable"),1,"")</f>
        <v/>
      </c>
      <c r="N1002" t="str">
        <f t="shared" si="11"/>
        <v/>
      </c>
      <c r="O1002" s="32" t="s">
        <v>15666</v>
      </c>
      <c r="Q1002">
        <f>MATCH(A1002,summary!A:A,0)</f>
        <v>1057</v>
      </c>
    </row>
    <row r="1003" spans="1:17" x14ac:dyDescent="0.2">
      <c r="A1003" s="32" t="s">
        <v>4227</v>
      </c>
      <c r="B1003" s="32" t="s">
        <v>4530</v>
      </c>
      <c r="D1003" s="32">
        <v>-1524.333333</v>
      </c>
      <c r="E1003" s="33">
        <v>30200</v>
      </c>
      <c r="F1003" s="33">
        <v>10000</v>
      </c>
      <c r="G1003" s="33">
        <v>0</v>
      </c>
      <c r="H1003" s="33">
        <v>20200</v>
      </c>
      <c r="I1003" s="33">
        <v>40698</v>
      </c>
      <c r="J1003" s="33">
        <v>2110700</v>
      </c>
      <c r="K1003" s="32" t="s">
        <v>15052</v>
      </c>
      <c r="L1003" s="32" t="s">
        <v>15073</v>
      </c>
      <c r="M1003">
        <f>IF(AND(LEFT(O1003,9)="benchmark",LEFT(O1003,18)&lt;&gt;"benchmark_suitable"),1,"")</f>
        <v>1</v>
      </c>
      <c r="N1003">
        <f t="shared" si="11"/>
        <v>1</v>
      </c>
      <c r="O1003" s="32" t="s">
        <v>15667</v>
      </c>
      <c r="Q1003">
        <f>MATCH(A1003,summary!A:A,0)</f>
        <v>1058</v>
      </c>
    </row>
    <row r="1004" spans="1:17" x14ac:dyDescent="0.2">
      <c r="A1004" s="32" t="s">
        <v>15668</v>
      </c>
      <c r="B1004" s="32" t="s">
        <v>14315</v>
      </c>
      <c r="D1004" s="32" t="s">
        <v>15669</v>
      </c>
      <c r="E1004" s="33">
        <v>341780</v>
      </c>
      <c r="F1004" s="33">
        <v>10580</v>
      </c>
      <c r="G1004" s="33">
        <v>0</v>
      </c>
      <c r="H1004" s="33">
        <v>331200</v>
      </c>
      <c r="I1004" s="33">
        <v>14928</v>
      </c>
      <c r="J1004" s="33">
        <v>1678360</v>
      </c>
      <c r="K1004" s="32" t="s">
        <v>15052</v>
      </c>
      <c r="L1004" s="32" t="s">
        <v>15077</v>
      </c>
      <c r="M1004" t="str">
        <f>IF(AND(LEFT(O1004,9)="benchmark",LEFT(O1004,18)&lt;&gt;"benchmark_suitable"),1,"")</f>
        <v/>
      </c>
      <c r="N1004" t="str">
        <f t="shared" si="11"/>
        <v/>
      </c>
      <c r="O1004" s="32" t="s">
        <v>15670</v>
      </c>
      <c r="Q1004">
        <f>MATCH(A1004,summary!A:A,0)</f>
        <v>1060</v>
      </c>
    </row>
    <row r="1005" spans="1:17" x14ac:dyDescent="0.2">
      <c r="A1005" s="32" t="s">
        <v>15671</v>
      </c>
      <c r="B1005" s="32" t="s">
        <v>14315</v>
      </c>
      <c r="D1005" s="32" t="s">
        <v>15672</v>
      </c>
      <c r="E1005" s="33">
        <v>5736</v>
      </c>
      <c r="F1005" s="33">
        <v>2880</v>
      </c>
      <c r="G1005" s="33">
        <v>0</v>
      </c>
      <c r="H1005" s="33">
        <v>2856</v>
      </c>
      <c r="I1005" s="33">
        <v>11181</v>
      </c>
      <c r="J1005" s="33">
        <v>262360</v>
      </c>
      <c r="K1005" s="32" t="s">
        <v>15052</v>
      </c>
      <c r="L1005" s="32" t="s">
        <v>15060</v>
      </c>
      <c r="M1005" t="str">
        <f>IF(AND(LEFT(O1005,9)="benchmark",LEFT(O1005,18)&lt;&gt;"benchmark_suitable"),1,"")</f>
        <v/>
      </c>
      <c r="N1005" t="str">
        <f t="shared" si="11"/>
        <v/>
      </c>
      <c r="O1005" s="32" t="s">
        <v>14375</v>
      </c>
      <c r="Q1005">
        <f>MATCH(A1005,summary!A:A,0)</f>
        <v>1064</v>
      </c>
    </row>
    <row r="1006" spans="1:17" x14ac:dyDescent="0.2">
      <c r="A1006" s="32" t="s">
        <v>4469</v>
      </c>
      <c r="B1006" s="32" t="s">
        <v>4530</v>
      </c>
      <c r="D1006" s="32">
        <v>-549.21438509999996</v>
      </c>
      <c r="E1006" s="33">
        <v>17956</v>
      </c>
      <c r="F1006" s="33">
        <v>17822</v>
      </c>
      <c r="G1006" s="33">
        <v>0</v>
      </c>
      <c r="H1006" s="33">
        <v>134</v>
      </c>
      <c r="I1006" s="33">
        <v>615388</v>
      </c>
      <c r="J1006" s="33">
        <v>1854010</v>
      </c>
      <c r="K1006" s="32" t="s">
        <v>15052</v>
      </c>
      <c r="L1006" s="32" t="s">
        <v>15063</v>
      </c>
      <c r="M1006">
        <f>IF(AND(LEFT(O1006,9)="benchmark",LEFT(O1006,18)&lt;&gt;"benchmark_suitable"),1,"")</f>
        <v>1</v>
      </c>
      <c r="N1006">
        <f t="shared" si="11"/>
        <v>1</v>
      </c>
      <c r="O1006" s="32" t="s">
        <v>15673</v>
      </c>
      <c r="Q1006">
        <f>MATCH(A1006,summary!A:A,0)</f>
        <v>1069</v>
      </c>
    </row>
    <row r="1007" spans="1:17" x14ac:dyDescent="0.2">
      <c r="A1007" s="32" t="s">
        <v>15674</v>
      </c>
      <c r="B1007" s="32" t="s">
        <v>14315</v>
      </c>
      <c r="D1007" s="32" t="s">
        <v>15675</v>
      </c>
      <c r="E1007" s="33">
        <v>27275</v>
      </c>
      <c r="F1007" s="33">
        <v>27275</v>
      </c>
      <c r="G1007" s="33">
        <v>0</v>
      </c>
      <c r="H1007" s="33">
        <v>0</v>
      </c>
      <c r="I1007" s="33">
        <v>81725</v>
      </c>
      <c r="J1007" s="33">
        <v>190670</v>
      </c>
      <c r="K1007" s="32" t="s">
        <v>15052</v>
      </c>
      <c r="L1007" s="32" t="s">
        <v>15069</v>
      </c>
      <c r="M1007" t="str">
        <f>IF(AND(LEFT(O1007,9)="benchmark",LEFT(O1007,18)&lt;&gt;"benchmark_suitable"),1,"")</f>
        <v/>
      </c>
      <c r="N1007" t="str">
        <f t="shared" si="11"/>
        <v/>
      </c>
      <c r="O1007" s="32" t="s">
        <v>15676</v>
      </c>
      <c r="Q1007">
        <f>MATCH(A1007,summary!A:A,0)</f>
        <v>1073</v>
      </c>
    </row>
    <row r="1008" spans="1:17" x14ac:dyDescent="0.2">
      <c r="A1008" s="32" t="s">
        <v>3160</v>
      </c>
      <c r="B1008" s="32" t="s">
        <v>4530</v>
      </c>
      <c r="D1008" s="33">
        <v>20622</v>
      </c>
      <c r="E1008" s="33">
        <v>1629</v>
      </c>
      <c r="F1008" s="33">
        <v>1458</v>
      </c>
      <c r="G1008" s="33">
        <v>0</v>
      </c>
      <c r="H1008" s="33">
        <v>171</v>
      </c>
      <c r="I1008" s="33">
        <v>2932</v>
      </c>
      <c r="J1008" s="33">
        <v>100933</v>
      </c>
      <c r="K1008" s="32" t="s">
        <v>15052</v>
      </c>
      <c r="L1008" s="32" t="s">
        <v>15279</v>
      </c>
      <c r="M1008">
        <f>IF(AND(LEFT(O1008,9)="benchmark",LEFT(O1008,18)&lt;&gt;"benchmark_suitable"),1,"")</f>
        <v>1</v>
      </c>
      <c r="N1008">
        <f t="shared" si="11"/>
        <v>1</v>
      </c>
      <c r="O1008" s="32" t="s">
        <v>15677</v>
      </c>
      <c r="Q1008">
        <f>MATCH(A1008,summary!A:A,0)</f>
        <v>1074</v>
      </c>
    </row>
    <row r="1009" spans="1:17" x14ac:dyDescent="0.2">
      <c r="A1009" s="32" t="s">
        <v>15678</v>
      </c>
      <c r="B1009" s="32" t="s">
        <v>14315</v>
      </c>
      <c r="D1009" s="32" t="s">
        <v>15679</v>
      </c>
      <c r="E1009" s="33">
        <v>128521</v>
      </c>
      <c r="F1009" s="33">
        <v>128164</v>
      </c>
      <c r="G1009" s="33">
        <v>0</v>
      </c>
      <c r="H1009" s="33">
        <v>357</v>
      </c>
      <c r="I1009" s="33">
        <v>128880</v>
      </c>
      <c r="J1009" s="33">
        <v>766124</v>
      </c>
      <c r="K1009" s="32" t="s">
        <v>15052</v>
      </c>
      <c r="L1009" s="32" t="s">
        <v>15571</v>
      </c>
      <c r="M1009" t="str">
        <f>IF(AND(LEFT(O1009,9)="benchmark",LEFT(O1009,18)&lt;&gt;"benchmark_suitable"),1,"")</f>
        <v/>
      </c>
      <c r="N1009" t="str">
        <f t="shared" si="11"/>
        <v/>
      </c>
      <c r="O1009" s="32" t="s">
        <v>15680</v>
      </c>
      <c r="Q1009">
        <f>MATCH(A1009,summary!A:A,0)</f>
        <v>1075</v>
      </c>
    </row>
    <row r="1010" spans="1:17" x14ac:dyDescent="0.2">
      <c r="A1010" s="32" t="s">
        <v>4240</v>
      </c>
      <c r="B1010" s="32" t="s">
        <v>14315</v>
      </c>
      <c r="D1010" s="32" t="s">
        <v>15681</v>
      </c>
      <c r="E1010" s="33">
        <v>11998</v>
      </c>
      <c r="F1010" s="33">
        <v>11956</v>
      </c>
      <c r="G1010" s="33">
        <v>0</v>
      </c>
      <c r="H1010" s="33">
        <v>42</v>
      </c>
      <c r="I1010" s="33">
        <v>35407</v>
      </c>
      <c r="J1010" s="33">
        <v>105882</v>
      </c>
      <c r="K1010" s="32" t="s">
        <v>15052</v>
      </c>
      <c r="L1010" s="32" t="s">
        <v>15352</v>
      </c>
      <c r="M1010" t="str">
        <f>IF(AND(LEFT(O1010,9)="benchmark",LEFT(O1010,18)&lt;&gt;"benchmark_suitable"),1,"")</f>
        <v/>
      </c>
      <c r="N1010" t="str">
        <f t="shared" si="11"/>
        <v/>
      </c>
      <c r="O1010" s="32" t="s">
        <v>15682</v>
      </c>
      <c r="Q1010">
        <f>MATCH(A1010,summary!A:A,0)</f>
        <v>1078</v>
      </c>
    </row>
    <row r="1011" spans="1:17" x14ac:dyDescent="0.2">
      <c r="A1011" s="32" t="s">
        <v>4241</v>
      </c>
      <c r="B1011" s="32" t="s">
        <v>14315</v>
      </c>
      <c r="D1011" s="32" t="s">
        <v>15683</v>
      </c>
      <c r="E1011" s="33">
        <v>38458</v>
      </c>
      <c r="F1011" s="33">
        <v>38416</v>
      </c>
      <c r="G1011" s="33">
        <v>0</v>
      </c>
      <c r="H1011" s="33">
        <v>42</v>
      </c>
      <c r="I1011" s="33">
        <v>149437</v>
      </c>
      <c r="J1011" s="33">
        <v>377258</v>
      </c>
      <c r="K1011" s="32" t="s">
        <v>15052</v>
      </c>
      <c r="L1011" s="32" t="s">
        <v>15352</v>
      </c>
      <c r="M1011" t="str">
        <f>IF(AND(LEFT(O1011,9)="benchmark",LEFT(O1011,18)&lt;&gt;"benchmark_suitable"),1,"")</f>
        <v/>
      </c>
      <c r="N1011" t="str">
        <f t="shared" si="11"/>
        <v/>
      </c>
      <c r="O1011" s="32" t="s">
        <v>15684</v>
      </c>
      <c r="Q1011">
        <f>MATCH(A1011,summary!A:A,0)</f>
        <v>1079</v>
      </c>
    </row>
    <row r="1012" spans="1:17" x14ac:dyDescent="0.2">
      <c r="A1012" s="32" t="s">
        <v>4242</v>
      </c>
      <c r="B1012" s="32" t="s">
        <v>14315</v>
      </c>
      <c r="D1012" s="32" t="s">
        <v>14584</v>
      </c>
      <c r="E1012" s="33">
        <v>18192</v>
      </c>
      <c r="F1012" s="33">
        <v>17676</v>
      </c>
      <c r="G1012" s="33">
        <v>4</v>
      </c>
      <c r="H1012" s="33">
        <v>512</v>
      </c>
      <c r="I1012" s="33">
        <v>51884</v>
      </c>
      <c r="J1012" s="33">
        <v>239700</v>
      </c>
      <c r="K1012" s="32" t="s">
        <v>15052</v>
      </c>
      <c r="L1012" s="32" t="s">
        <v>15089</v>
      </c>
      <c r="M1012" t="str">
        <f>IF(AND(LEFT(O1012,9)="benchmark",LEFT(O1012,18)&lt;&gt;"benchmark_suitable"),1,"")</f>
        <v/>
      </c>
      <c r="N1012" t="str">
        <f t="shared" si="11"/>
        <v/>
      </c>
      <c r="O1012" s="32" t="s">
        <v>15685</v>
      </c>
      <c r="Q1012">
        <f>MATCH(A1012,summary!A:A,0)</f>
        <v>1080</v>
      </c>
    </row>
    <row r="1013" spans="1:17" x14ac:dyDescent="0.2">
      <c r="A1013" s="32" t="s">
        <v>4244</v>
      </c>
      <c r="B1013" s="32" t="s">
        <v>4530</v>
      </c>
      <c r="D1013" s="33">
        <v>0</v>
      </c>
      <c r="E1013" s="33">
        <v>13264</v>
      </c>
      <c r="F1013" s="33">
        <v>0</v>
      </c>
      <c r="G1013" s="33">
        <v>13264</v>
      </c>
      <c r="H1013" s="33">
        <v>0</v>
      </c>
      <c r="I1013" s="33">
        <v>41</v>
      </c>
      <c r="J1013" s="33">
        <v>335643</v>
      </c>
      <c r="K1013" s="32" t="s">
        <v>15052</v>
      </c>
      <c r="L1013" s="32" t="s">
        <v>15473</v>
      </c>
      <c r="M1013">
        <f>IF(AND(LEFT(O1013,9)="benchmark",LEFT(O1013,18)&lt;&gt;"benchmark_suitable"),1,"")</f>
        <v>1</v>
      </c>
      <c r="N1013">
        <f t="shared" si="11"/>
        <v>1</v>
      </c>
      <c r="O1013" s="32" t="s">
        <v>15686</v>
      </c>
      <c r="Q1013">
        <f>MATCH(A1013,summary!A:A,0)</f>
        <v>1082</v>
      </c>
    </row>
    <row r="1014" spans="1:17" x14ac:dyDescent="0.2">
      <c r="A1014" s="32" t="s">
        <v>15687</v>
      </c>
      <c r="B1014" s="32" t="s">
        <v>4530</v>
      </c>
      <c r="D1014" s="33">
        <v>190021</v>
      </c>
      <c r="E1014" s="33">
        <v>12000</v>
      </c>
      <c r="F1014" s="33">
        <v>9000</v>
      </c>
      <c r="G1014" s="33">
        <v>0</v>
      </c>
      <c r="H1014" s="33">
        <v>3000</v>
      </c>
      <c r="I1014" s="33">
        <v>14401</v>
      </c>
      <c r="J1014" s="33">
        <v>2549070</v>
      </c>
      <c r="K1014" s="32" t="s">
        <v>15052</v>
      </c>
      <c r="L1014" s="32" t="s">
        <v>15395</v>
      </c>
      <c r="M1014" t="str">
        <f>IF(AND(LEFT(O1014,9)="benchmark",LEFT(O1014,18)&lt;&gt;"benchmark_suitable"),1,"")</f>
        <v/>
      </c>
      <c r="N1014" t="str">
        <f t="shared" si="11"/>
        <v/>
      </c>
      <c r="O1014" s="32" t="s">
        <v>14984</v>
      </c>
      <c r="Q1014">
        <f>MATCH(A1014,summary!A:A,0)</f>
        <v>1084</v>
      </c>
    </row>
    <row r="1015" spans="1:17" x14ac:dyDescent="0.2">
      <c r="A1015" s="32" t="s">
        <v>15688</v>
      </c>
      <c r="B1015" s="32" t="s">
        <v>4530</v>
      </c>
      <c r="D1015" s="33">
        <v>507</v>
      </c>
      <c r="E1015" s="33">
        <v>2720</v>
      </c>
      <c r="F1015" s="33">
        <v>2220</v>
      </c>
      <c r="G1015" s="33">
        <v>0</v>
      </c>
      <c r="H1015" s="33">
        <v>500</v>
      </c>
      <c r="I1015" s="33">
        <v>6250</v>
      </c>
      <c r="J1015" s="33">
        <v>21474</v>
      </c>
      <c r="K1015" s="32" t="s">
        <v>15052</v>
      </c>
      <c r="L1015" s="32" t="s">
        <v>15057</v>
      </c>
      <c r="M1015" t="str">
        <f>IF(AND(LEFT(O1015,9)="benchmark",LEFT(O1015,18)&lt;&gt;"benchmark_suitable"),1,"")</f>
        <v/>
      </c>
      <c r="N1015">
        <f t="shared" si="11"/>
        <v>1</v>
      </c>
      <c r="O1015" s="32" t="s">
        <v>15689</v>
      </c>
      <c r="Q1015">
        <f>MATCH(A1015,summary!A:A,0)</f>
        <v>1085</v>
      </c>
    </row>
    <row r="1016" spans="1:17" x14ac:dyDescent="0.2">
      <c r="A1016" s="32" t="s">
        <v>15690</v>
      </c>
      <c r="B1016" s="32" t="s">
        <v>14315</v>
      </c>
      <c r="D1016" s="32" t="s">
        <v>15691</v>
      </c>
      <c r="E1016" s="33">
        <v>155103</v>
      </c>
      <c r="F1016" s="33">
        <v>16447</v>
      </c>
      <c r="G1016" s="33">
        <v>0</v>
      </c>
      <c r="H1016" s="33">
        <v>138656</v>
      </c>
      <c r="I1016" s="33">
        <v>139280</v>
      </c>
      <c r="J1016" s="33">
        <v>424272</v>
      </c>
      <c r="K1016" s="32" t="s">
        <v>14639</v>
      </c>
      <c r="L1016" s="32" t="s">
        <v>15230</v>
      </c>
      <c r="M1016" t="str">
        <f>IF(AND(LEFT(O1016,9)="benchmark",LEFT(O1016,18)&lt;&gt;"benchmark_suitable"),1,"")</f>
        <v/>
      </c>
      <c r="N1016" t="str">
        <f t="shared" ref="N1016:N1079" si="12">IF(NOT(ISERROR(FIND("benchmark_suitable",O1016))),1,"")</f>
        <v/>
      </c>
      <c r="O1016" s="32" t="s">
        <v>15692</v>
      </c>
      <c r="Q1016">
        <f>MATCH(A1016,summary!A:A,0)</f>
        <v>1089</v>
      </c>
    </row>
    <row r="1017" spans="1:17" x14ac:dyDescent="0.2">
      <c r="A1017" s="32" t="s">
        <v>4248</v>
      </c>
      <c r="B1017" s="32" t="s">
        <v>14315</v>
      </c>
      <c r="D1017" s="32" t="s">
        <v>15693</v>
      </c>
      <c r="E1017" s="33">
        <v>156083</v>
      </c>
      <c r="F1017" s="33">
        <v>16447</v>
      </c>
      <c r="G1017" s="33">
        <v>0</v>
      </c>
      <c r="H1017" s="33">
        <v>139636</v>
      </c>
      <c r="I1017" s="33">
        <v>139280</v>
      </c>
      <c r="J1017" s="33">
        <v>429032</v>
      </c>
      <c r="K1017" s="32" t="s">
        <v>14639</v>
      </c>
      <c r="L1017" s="32" t="s">
        <v>15230</v>
      </c>
      <c r="M1017" t="str">
        <f>IF(AND(LEFT(O1017,9)="benchmark",LEFT(O1017,18)&lt;&gt;"benchmark_suitable"),1,"")</f>
        <v/>
      </c>
      <c r="N1017" t="str">
        <f t="shared" si="12"/>
        <v/>
      </c>
      <c r="O1017" s="32" t="s">
        <v>15694</v>
      </c>
      <c r="Q1017">
        <f>MATCH(A1017,summary!A:A,0)</f>
        <v>1090</v>
      </c>
    </row>
    <row r="1018" spans="1:17" x14ac:dyDescent="0.2">
      <c r="A1018" s="32" t="s">
        <v>15695</v>
      </c>
      <c r="B1018" s="32" t="s">
        <v>4530</v>
      </c>
      <c r="D1018" s="33">
        <v>29314</v>
      </c>
      <c r="E1018" s="33">
        <v>6919</v>
      </c>
      <c r="F1018" s="33">
        <v>0</v>
      </c>
      <c r="G1018" s="33">
        <v>37</v>
      </c>
      <c r="H1018" s="33">
        <v>6882</v>
      </c>
      <c r="I1018" s="33">
        <v>2639</v>
      </c>
      <c r="J1018" s="33">
        <v>20868</v>
      </c>
      <c r="K1018" s="32" t="s">
        <v>14289</v>
      </c>
      <c r="L1018" s="32" t="s">
        <v>15696</v>
      </c>
      <c r="M1018" t="str">
        <f>IF(AND(LEFT(O1018,9)="benchmark",LEFT(O1018,18)&lt;&gt;"benchmark_suitable"),1,"")</f>
        <v/>
      </c>
      <c r="N1018" t="str">
        <f t="shared" si="12"/>
        <v/>
      </c>
      <c r="O1018" s="32" t="s">
        <v>15697</v>
      </c>
      <c r="Q1018">
        <f>MATCH(A1018,summary!A:A,0)</f>
        <v>1093</v>
      </c>
    </row>
    <row r="1019" spans="1:17" x14ac:dyDescent="0.2">
      <c r="A1019" s="32" t="s">
        <v>4256</v>
      </c>
      <c r="B1019" s="32" t="s">
        <v>14315</v>
      </c>
      <c r="D1019" s="32" t="s">
        <v>15698</v>
      </c>
      <c r="E1019" s="33">
        <v>11328</v>
      </c>
      <c r="F1019" s="33">
        <v>11176</v>
      </c>
      <c r="G1019" s="33">
        <v>0</v>
      </c>
      <c r="H1019" s="33">
        <v>152</v>
      </c>
      <c r="I1019" s="33">
        <v>23240</v>
      </c>
      <c r="J1019" s="33">
        <v>121764</v>
      </c>
      <c r="K1019" s="32" t="s">
        <v>15052</v>
      </c>
      <c r="L1019" s="32" t="s">
        <v>15057</v>
      </c>
      <c r="M1019" t="str">
        <f>IF(AND(LEFT(O1019,9)="benchmark",LEFT(O1019,18)&lt;&gt;"benchmark_suitable"),1,"")</f>
        <v/>
      </c>
      <c r="N1019" t="str">
        <f t="shared" si="12"/>
        <v/>
      </c>
      <c r="O1019" s="32" t="s">
        <v>15699</v>
      </c>
      <c r="Q1019">
        <f>MATCH(A1019,summary!A:A,0)</f>
        <v>1100</v>
      </c>
    </row>
    <row r="1020" spans="1:17" x14ac:dyDescent="0.2">
      <c r="A1020" s="32" t="s">
        <v>15700</v>
      </c>
      <c r="B1020" s="32" t="s">
        <v>4530</v>
      </c>
      <c r="D1020" s="33">
        <v>120</v>
      </c>
      <c r="E1020" s="33">
        <v>388</v>
      </c>
      <c r="F1020" s="33">
        <v>36</v>
      </c>
      <c r="G1020" s="33">
        <v>0</v>
      </c>
      <c r="H1020" s="33">
        <v>352</v>
      </c>
      <c r="I1020" s="33">
        <v>1297</v>
      </c>
      <c r="J1020" s="33">
        <v>4204</v>
      </c>
      <c r="K1020" s="32" t="s">
        <v>14289</v>
      </c>
      <c r="L1020" s="32" t="s">
        <v>14290</v>
      </c>
      <c r="M1020" t="str">
        <f>IF(AND(LEFT(O1020,9)="benchmark",LEFT(O1020,18)&lt;&gt;"benchmark_suitable"),1,"")</f>
        <v/>
      </c>
      <c r="N1020">
        <f t="shared" si="12"/>
        <v>1</v>
      </c>
      <c r="O1020" s="32" t="s">
        <v>15482</v>
      </c>
      <c r="Q1020">
        <f>MATCH(A1020,summary!A:A,0)</f>
        <v>1101</v>
      </c>
    </row>
    <row r="1021" spans="1:17" x14ac:dyDescent="0.2">
      <c r="A1021" s="32" t="s">
        <v>4257</v>
      </c>
      <c r="B1021" s="32" t="s">
        <v>14315</v>
      </c>
      <c r="D1021" s="32" t="s">
        <v>15701</v>
      </c>
      <c r="E1021" s="33">
        <v>38356</v>
      </c>
      <c r="F1021" s="33">
        <v>32040</v>
      </c>
      <c r="G1021" s="33">
        <v>0</v>
      </c>
      <c r="H1021" s="33">
        <v>6316</v>
      </c>
      <c r="I1021" s="33">
        <v>6284</v>
      </c>
      <c r="J1021" s="33">
        <v>371608</v>
      </c>
      <c r="K1021" s="32" t="s">
        <v>14289</v>
      </c>
      <c r="L1021" s="32" t="s">
        <v>14290</v>
      </c>
      <c r="M1021" t="str">
        <f>IF(AND(LEFT(O1021,9)="benchmark",LEFT(O1021,18)&lt;&gt;"benchmark_suitable"),1,"")</f>
        <v/>
      </c>
      <c r="N1021" t="str">
        <f t="shared" si="12"/>
        <v/>
      </c>
      <c r="O1021" s="32" t="s">
        <v>14292</v>
      </c>
      <c r="Q1021">
        <f>MATCH(A1021,summary!A:A,0)</f>
        <v>1102</v>
      </c>
    </row>
    <row r="1022" spans="1:17" x14ac:dyDescent="0.2">
      <c r="A1022" s="32" t="s">
        <v>3207</v>
      </c>
      <c r="B1022" s="32" t="s">
        <v>4530</v>
      </c>
      <c r="D1022" s="33">
        <v>51200</v>
      </c>
      <c r="E1022" s="33">
        <v>6621</v>
      </c>
      <c r="F1022" s="33">
        <v>6620</v>
      </c>
      <c r="G1022" s="33">
        <v>0</v>
      </c>
      <c r="H1022" s="33">
        <v>1</v>
      </c>
      <c r="I1022" s="33">
        <v>735</v>
      </c>
      <c r="J1022" s="33">
        <v>223261</v>
      </c>
      <c r="K1022" s="32" t="s">
        <v>14289</v>
      </c>
      <c r="L1022" s="32" t="s">
        <v>14290</v>
      </c>
      <c r="M1022" t="str">
        <f>IF(AND(LEFT(O1022,9)="benchmark",LEFT(O1022,18)&lt;&gt;"benchmark_suitable"),1,"")</f>
        <v/>
      </c>
      <c r="N1022">
        <f t="shared" si="12"/>
        <v>1</v>
      </c>
      <c r="O1022" s="32" t="s">
        <v>15702</v>
      </c>
      <c r="Q1022">
        <f>MATCH(A1022,summary!A:A,0)</f>
        <v>1103</v>
      </c>
    </row>
    <row r="1023" spans="1:17" x14ac:dyDescent="0.2">
      <c r="A1023" s="32" t="s">
        <v>15703</v>
      </c>
      <c r="B1023" s="32" t="s">
        <v>4530</v>
      </c>
      <c r="D1023" s="33">
        <v>42215</v>
      </c>
      <c r="E1023" s="33">
        <v>5868</v>
      </c>
      <c r="F1023" s="33">
        <v>5832</v>
      </c>
      <c r="G1023" s="33">
        <v>36</v>
      </c>
      <c r="H1023" s="33">
        <v>0</v>
      </c>
      <c r="I1023" s="33">
        <v>2313</v>
      </c>
      <c r="J1023" s="33">
        <v>17712</v>
      </c>
      <c r="K1023" s="32" t="s">
        <v>14289</v>
      </c>
      <c r="L1023" s="32" t="s">
        <v>15696</v>
      </c>
      <c r="M1023" t="str">
        <f>IF(AND(LEFT(O1023,9)="benchmark",LEFT(O1023,18)&lt;&gt;"benchmark_suitable"),1,"")</f>
        <v/>
      </c>
      <c r="N1023" t="str">
        <f t="shared" si="12"/>
        <v/>
      </c>
      <c r="O1023" s="32" t="s">
        <v>15704</v>
      </c>
      <c r="Q1023">
        <f>MATCH(A1023,summary!A:A,0)</f>
        <v>1104</v>
      </c>
    </row>
    <row r="1024" spans="1:17" x14ac:dyDescent="0.2">
      <c r="A1024" s="32" t="s">
        <v>15705</v>
      </c>
      <c r="B1024" s="32" t="s">
        <v>4530</v>
      </c>
      <c r="D1024" s="33">
        <v>24945</v>
      </c>
      <c r="E1024" s="33">
        <v>7350</v>
      </c>
      <c r="F1024" s="33">
        <v>7308</v>
      </c>
      <c r="G1024" s="33">
        <v>42</v>
      </c>
      <c r="H1024" s="33">
        <v>0</v>
      </c>
      <c r="I1024" s="33">
        <v>2220</v>
      </c>
      <c r="J1024" s="33">
        <v>22176</v>
      </c>
      <c r="K1024" s="32" t="s">
        <v>14289</v>
      </c>
      <c r="L1024" s="32" t="s">
        <v>15696</v>
      </c>
      <c r="M1024" t="str">
        <f>IF(AND(LEFT(O1024,9)="benchmark",LEFT(O1024,18)&lt;&gt;"benchmark_suitable"),1,"")</f>
        <v/>
      </c>
      <c r="N1024" t="str">
        <f t="shared" si="12"/>
        <v/>
      </c>
      <c r="O1024" s="32" t="s">
        <v>15706</v>
      </c>
      <c r="Q1024">
        <f>MATCH(A1024,summary!A:A,0)</f>
        <v>1106</v>
      </c>
    </row>
    <row r="1025" spans="1:17" x14ac:dyDescent="0.2">
      <c r="A1025" s="32" t="s">
        <v>4470</v>
      </c>
      <c r="B1025" s="32" t="s">
        <v>4530</v>
      </c>
      <c r="D1025" s="33">
        <v>53905</v>
      </c>
      <c r="E1025" s="33">
        <v>5868</v>
      </c>
      <c r="F1025" s="33">
        <v>5832</v>
      </c>
      <c r="G1025" s="33">
        <v>36</v>
      </c>
      <c r="H1025" s="33">
        <v>0</v>
      </c>
      <c r="I1025" s="33">
        <v>2313</v>
      </c>
      <c r="J1025" s="33">
        <v>17712</v>
      </c>
      <c r="K1025" s="32" t="s">
        <v>14289</v>
      </c>
      <c r="L1025" s="32" t="s">
        <v>15696</v>
      </c>
      <c r="M1025">
        <f>IF(AND(LEFT(O1025,9)="benchmark",LEFT(O1025,18)&lt;&gt;"benchmark_suitable"),1,"")</f>
        <v>1</v>
      </c>
      <c r="N1025">
        <f t="shared" si="12"/>
        <v>1</v>
      </c>
      <c r="O1025" s="32" t="s">
        <v>15707</v>
      </c>
      <c r="Q1025">
        <f>MATCH(A1025,summary!A:A,0)</f>
        <v>1107</v>
      </c>
    </row>
    <row r="1026" spans="1:17" x14ac:dyDescent="0.2">
      <c r="A1026" s="32" t="s">
        <v>15708</v>
      </c>
      <c r="B1026" s="32" t="s">
        <v>4530</v>
      </c>
      <c r="D1026" s="33">
        <v>35520</v>
      </c>
      <c r="E1026" s="33">
        <v>7350</v>
      </c>
      <c r="F1026" s="33">
        <v>7308</v>
      </c>
      <c r="G1026" s="33">
        <v>42</v>
      </c>
      <c r="H1026" s="33">
        <v>0</v>
      </c>
      <c r="I1026" s="33">
        <v>2220</v>
      </c>
      <c r="J1026" s="33">
        <v>22176</v>
      </c>
      <c r="K1026" s="32" t="s">
        <v>14289</v>
      </c>
      <c r="L1026" s="32" t="s">
        <v>15696</v>
      </c>
      <c r="M1026" t="str">
        <f>IF(AND(LEFT(O1026,9)="benchmark",LEFT(O1026,18)&lt;&gt;"benchmark_suitable"),1,"")</f>
        <v/>
      </c>
      <c r="N1026" t="str">
        <f t="shared" si="12"/>
        <v/>
      </c>
      <c r="O1026" s="32" t="s">
        <v>15706</v>
      </c>
      <c r="Q1026">
        <f>MATCH(A1026,summary!A:A,0)</f>
        <v>1108</v>
      </c>
    </row>
    <row r="1027" spans="1:17" x14ac:dyDescent="0.2">
      <c r="A1027" s="32" t="s">
        <v>15709</v>
      </c>
      <c r="B1027" s="32" t="s">
        <v>14315</v>
      </c>
      <c r="D1027" s="32" t="s">
        <v>14584</v>
      </c>
      <c r="E1027" s="33">
        <v>55410</v>
      </c>
      <c r="F1027" s="33">
        <v>49360</v>
      </c>
      <c r="G1027" s="33">
        <v>0</v>
      </c>
      <c r="H1027" s="33">
        <v>6050</v>
      </c>
      <c r="I1027" s="33">
        <v>1812472</v>
      </c>
      <c r="J1027" s="33">
        <v>26170400</v>
      </c>
      <c r="K1027" s="32" t="s">
        <v>14498</v>
      </c>
      <c r="L1027" s="32" t="s">
        <v>14290</v>
      </c>
      <c r="M1027" t="str">
        <f>IF(AND(LEFT(O1027,9)="benchmark",LEFT(O1027,18)&lt;&gt;"benchmark_suitable"),1,"")</f>
        <v/>
      </c>
      <c r="N1027" t="str">
        <f t="shared" si="12"/>
        <v/>
      </c>
      <c r="O1027" s="32" t="s">
        <v>15710</v>
      </c>
      <c r="Q1027">
        <f>MATCH(A1027,summary!A:A,0)</f>
        <v>1110</v>
      </c>
    </row>
    <row r="1028" spans="1:17" x14ac:dyDescent="0.2">
      <c r="A1028" s="32" t="s">
        <v>4471</v>
      </c>
      <c r="B1028" s="32" t="s">
        <v>4531</v>
      </c>
      <c r="D1028" s="33">
        <v>115</v>
      </c>
      <c r="E1028" s="33">
        <v>34248</v>
      </c>
      <c r="F1028" s="33">
        <v>34170</v>
      </c>
      <c r="G1028" s="33">
        <v>78</v>
      </c>
      <c r="H1028" s="33">
        <v>0</v>
      </c>
      <c r="I1028" s="33">
        <v>14062</v>
      </c>
      <c r="J1028" s="33">
        <v>622800</v>
      </c>
      <c r="K1028" s="32" t="s">
        <v>15711</v>
      </c>
      <c r="L1028" s="32" t="s">
        <v>15712</v>
      </c>
      <c r="M1028">
        <f>IF(AND(LEFT(O1028,9)="benchmark",LEFT(O1028,18)&lt;&gt;"benchmark_suitable"),1,"")</f>
        <v>1</v>
      </c>
      <c r="N1028">
        <f t="shared" si="12"/>
        <v>1</v>
      </c>
      <c r="O1028" s="32" t="s">
        <v>15713</v>
      </c>
      <c r="Q1028">
        <f>MATCH(A1028,summary!A:A,0)</f>
        <v>1111</v>
      </c>
    </row>
    <row r="1029" spans="1:17" x14ac:dyDescent="0.2">
      <c r="A1029" s="32" t="s">
        <v>15714</v>
      </c>
      <c r="B1029" s="32" t="s">
        <v>4530</v>
      </c>
      <c r="D1029" s="33">
        <v>237</v>
      </c>
      <c r="E1029" s="33">
        <v>29667</v>
      </c>
      <c r="F1029" s="33">
        <v>29613</v>
      </c>
      <c r="G1029" s="33">
        <v>54</v>
      </c>
      <c r="H1029" s="33">
        <v>0</v>
      </c>
      <c r="I1029" s="33">
        <v>8668</v>
      </c>
      <c r="J1029" s="33">
        <v>621829</v>
      </c>
      <c r="K1029" s="32" t="s">
        <v>15711</v>
      </c>
      <c r="L1029" s="32" t="s">
        <v>15712</v>
      </c>
      <c r="M1029" t="str">
        <f>IF(AND(LEFT(O1029,9)="benchmark",LEFT(O1029,18)&lt;&gt;"benchmark_suitable"),1,"")</f>
        <v/>
      </c>
      <c r="N1029">
        <f t="shared" si="12"/>
        <v>1</v>
      </c>
      <c r="O1029" s="32" t="s">
        <v>15715</v>
      </c>
      <c r="Q1029">
        <f>MATCH(A1029,summary!A:A,0)</f>
        <v>1112</v>
      </c>
    </row>
    <row r="1030" spans="1:17" x14ac:dyDescent="0.2">
      <c r="A1030" s="32" t="s">
        <v>15716</v>
      </c>
      <c r="B1030" s="32" t="s">
        <v>4530</v>
      </c>
      <c r="D1030" s="33">
        <v>338</v>
      </c>
      <c r="E1030" s="33">
        <v>11650</v>
      </c>
      <c r="F1030" s="33">
        <v>11630</v>
      </c>
      <c r="G1030" s="33">
        <v>20</v>
      </c>
      <c r="H1030" s="33">
        <v>0</v>
      </c>
      <c r="I1030" s="33">
        <v>4872</v>
      </c>
      <c r="J1030" s="33">
        <v>208050</v>
      </c>
      <c r="K1030" s="32" t="s">
        <v>15711</v>
      </c>
      <c r="L1030" s="32" t="s">
        <v>15712</v>
      </c>
      <c r="M1030" t="str">
        <f>IF(AND(LEFT(O1030,9)="benchmark",LEFT(O1030,18)&lt;&gt;"benchmark_suitable"),1,"")</f>
        <v/>
      </c>
      <c r="N1030">
        <f t="shared" si="12"/>
        <v>1</v>
      </c>
      <c r="O1030" s="32" t="s">
        <v>15717</v>
      </c>
      <c r="Q1030">
        <f>MATCH(A1030,summary!A:A,0)</f>
        <v>1113</v>
      </c>
    </row>
    <row r="1031" spans="1:17" x14ac:dyDescent="0.2">
      <c r="A1031" s="32" t="s">
        <v>15718</v>
      </c>
      <c r="B1031" s="32" t="s">
        <v>4530</v>
      </c>
      <c r="D1031" s="33">
        <v>48</v>
      </c>
      <c r="E1031" s="33">
        <v>11690</v>
      </c>
      <c r="F1031" s="33">
        <v>11670</v>
      </c>
      <c r="G1031" s="33">
        <v>20</v>
      </c>
      <c r="H1031" s="33">
        <v>0</v>
      </c>
      <c r="I1031" s="33">
        <v>5032</v>
      </c>
      <c r="J1031" s="33">
        <v>208410</v>
      </c>
      <c r="K1031" s="32" t="s">
        <v>15711</v>
      </c>
      <c r="L1031" s="32" t="s">
        <v>15712</v>
      </c>
      <c r="M1031" t="str">
        <f>IF(AND(LEFT(O1031,9)="benchmark",LEFT(O1031,18)&lt;&gt;"benchmark_suitable"),1,"")</f>
        <v/>
      </c>
      <c r="N1031">
        <f t="shared" si="12"/>
        <v>1</v>
      </c>
      <c r="O1031" s="32" t="s">
        <v>15719</v>
      </c>
      <c r="Q1031">
        <f>MATCH(A1031,summary!A:A,0)</f>
        <v>1114</v>
      </c>
    </row>
    <row r="1032" spans="1:17" x14ac:dyDescent="0.2">
      <c r="A1032" s="32" t="s">
        <v>4472</v>
      </c>
      <c r="B1032" s="32" t="s">
        <v>4530</v>
      </c>
      <c r="D1032" s="33">
        <v>58</v>
      </c>
      <c r="E1032" s="33">
        <v>10250</v>
      </c>
      <c r="F1032" s="33">
        <v>10230</v>
      </c>
      <c r="G1032" s="33">
        <v>20</v>
      </c>
      <c r="H1032" s="33">
        <v>0</v>
      </c>
      <c r="I1032" s="33">
        <v>3522</v>
      </c>
      <c r="J1032" s="33">
        <v>204000</v>
      </c>
      <c r="K1032" s="32" t="s">
        <v>15711</v>
      </c>
      <c r="L1032" s="32" t="s">
        <v>15712</v>
      </c>
      <c r="M1032">
        <f>IF(AND(LEFT(O1032,9)="benchmark",LEFT(O1032,18)&lt;&gt;"benchmark_suitable"),1,"")</f>
        <v>1</v>
      </c>
      <c r="N1032">
        <f t="shared" si="12"/>
        <v>1</v>
      </c>
      <c r="O1032" s="32" t="s">
        <v>15720</v>
      </c>
      <c r="Q1032">
        <f>MATCH(A1032,summary!A:A,0)</f>
        <v>1115</v>
      </c>
    </row>
    <row r="1033" spans="1:17" x14ac:dyDescent="0.2">
      <c r="A1033" s="32" t="s">
        <v>4043</v>
      </c>
      <c r="B1033" s="32" t="s">
        <v>4530</v>
      </c>
      <c r="D1033" s="33">
        <v>16862</v>
      </c>
      <c r="E1033" s="33">
        <v>87482</v>
      </c>
      <c r="F1033" s="33">
        <v>87482</v>
      </c>
      <c r="G1033" s="33">
        <v>0</v>
      </c>
      <c r="H1033" s="33">
        <v>0</v>
      </c>
      <c r="I1033" s="33">
        <v>36</v>
      </c>
      <c r="J1033" s="33">
        <v>636666</v>
      </c>
      <c r="K1033" s="32" t="s">
        <v>14289</v>
      </c>
      <c r="L1033" s="32" t="s">
        <v>14290</v>
      </c>
      <c r="M1033">
        <f>IF(AND(LEFT(O1033,9)="benchmark",LEFT(O1033,18)&lt;&gt;"benchmark_suitable"),1,"")</f>
        <v>1</v>
      </c>
      <c r="N1033">
        <f t="shared" si="12"/>
        <v>1</v>
      </c>
      <c r="O1033" s="32" t="s">
        <v>14351</v>
      </c>
      <c r="Q1033">
        <f>MATCH(A1033,summary!A:A,0)</f>
        <v>1116</v>
      </c>
    </row>
    <row r="1034" spans="1:17" x14ac:dyDescent="0.2">
      <c r="A1034" s="32" t="s">
        <v>4260</v>
      </c>
      <c r="B1034" s="32" t="s">
        <v>4530</v>
      </c>
      <c r="D1034" s="33">
        <v>6155380000</v>
      </c>
      <c r="E1034" s="33">
        <v>420434</v>
      </c>
      <c r="F1034" s="33">
        <v>29705</v>
      </c>
      <c r="G1034" s="33">
        <v>0</v>
      </c>
      <c r="H1034" s="33">
        <v>390729</v>
      </c>
      <c r="I1034" s="33">
        <v>422587</v>
      </c>
      <c r="J1034" s="33">
        <v>1775810</v>
      </c>
      <c r="K1034" s="32" t="s">
        <v>15721</v>
      </c>
      <c r="L1034" s="32" t="s">
        <v>14290</v>
      </c>
      <c r="M1034" t="str">
        <f>IF(AND(LEFT(O1034,9)="benchmark",LEFT(O1034,18)&lt;&gt;"benchmark_suitable"),1,"")</f>
        <v/>
      </c>
      <c r="N1034" t="str">
        <f t="shared" si="12"/>
        <v/>
      </c>
      <c r="O1034" s="32" t="s">
        <v>15320</v>
      </c>
      <c r="Q1034">
        <f>MATCH(A1034,summary!A:A,0)</f>
        <v>1117</v>
      </c>
    </row>
    <row r="1035" spans="1:17" x14ac:dyDescent="0.2">
      <c r="A1035" s="32" t="s">
        <v>15722</v>
      </c>
      <c r="B1035" s="32" t="s">
        <v>14315</v>
      </c>
      <c r="D1035" s="32" t="s">
        <v>15723</v>
      </c>
      <c r="E1035" s="33">
        <v>420434</v>
      </c>
      <c r="F1035" s="33">
        <v>18632</v>
      </c>
      <c r="G1035" s="33">
        <v>11073</v>
      </c>
      <c r="H1035" s="33">
        <v>390729</v>
      </c>
      <c r="I1035" s="33">
        <v>422587</v>
      </c>
      <c r="J1035" s="33">
        <v>1775810</v>
      </c>
      <c r="K1035" s="32" t="s">
        <v>15721</v>
      </c>
      <c r="L1035" s="32" t="s">
        <v>14290</v>
      </c>
      <c r="M1035" t="str">
        <f>IF(AND(LEFT(O1035,9)="benchmark",LEFT(O1035,18)&lt;&gt;"benchmark_suitable"),1,"")</f>
        <v/>
      </c>
      <c r="N1035" t="str">
        <f t="shared" si="12"/>
        <v/>
      </c>
      <c r="O1035" s="32" t="s">
        <v>15724</v>
      </c>
      <c r="Q1035">
        <f>MATCH(A1035,summary!A:A,0)</f>
        <v>1118</v>
      </c>
    </row>
    <row r="1036" spans="1:17" x14ac:dyDescent="0.2">
      <c r="A1036" s="32" t="s">
        <v>15725</v>
      </c>
      <c r="B1036" s="32" t="s">
        <v>4530</v>
      </c>
      <c r="D1036" s="33">
        <v>0</v>
      </c>
      <c r="E1036" s="33">
        <v>50862</v>
      </c>
      <c r="F1036" s="33">
        <v>32783</v>
      </c>
      <c r="G1036" s="33">
        <v>18079</v>
      </c>
      <c r="H1036" s="33">
        <v>0</v>
      </c>
      <c r="I1036" s="33">
        <v>92737</v>
      </c>
      <c r="J1036" s="33">
        <v>232944</v>
      </c>
      <c r="K1036" s="32" t="s">
        <v>14360</v>
      </c>
      <c r="L1036" s="32" t="s">
        <v>15726</v>
      </c>
      <c r="M1036" t="str">
        <f>IF(AND(LEFT(O1036,9)="benchmark",LEFT(O1036,18)&lt;&gt;"benchmark_suitable"),1,"")</f>
        <v/>
      </c>
      <c r="N1036" t="str">
        <f t="shared" si="12"/>
        <v/>
      </c>
      <c r="O1036" s="32" t="s">
        <v>15727</v>
      </c>
      <c r="Q1036">
        <f>MATCH(A1036,summary!A:A,0)</f>
        <v>1119</v>
      </c>
    </row>
    <row r="1037" spans="1:17" x14ac:dyDescent="0.2">
      <c r="A1037" s="32" t="s">
        <v>15728</v>
      </c>
      <c r="B1037" s="32" t="s">
        <v>4530</v>
      </c>
      <c r="D1037" s="32" t="s">
        <v>4356</v>
      </c>
      <c r="E1037" s="33">
        <v>50859</v>
      </c>
      <c r="F1037" s="33">
        <v>32779</v>
      </c>
      <c r="G1037" s="33">
        <v>18080</v>
      </c>
      <c r="H1037" s="33">
        <v>0</v>
      </c>
      <c r="I1037" s="33">
        <v>92792</v>
      </c>
      <c r="J1037" s="33">
        <v>233170</v>
      </c>
      <c r="K1037" s="32" t="s">
        <v>14360</v>
      </c>
      <c r="L1037" s="32" t="s">
        <v>15726</v>
      </c>
      <c r="M1037" t="str">
        <f>IF(AND(LEFT(O1037,9)="benchmark",LEFT(O1037,18)&lt;&gt;"benchmark_suitable"),1,"")</f>
        <v/>
      </c>
      <c r="N1037" t="str">
        <f t="shared" si="12"/>
        <v/>
      </c>
      <c r="O1037" s="32" t="s">
        <v>15729</v>
      </c>
      <c r="Q1037">
        <f>MATCH(A1037,summary!A:A,0)</f>
        <v>1120</v>
      </c>
    </row>
    <row r="1038" spans="1:17" x14ac:dyDescent="0.2">
      <c r="A1038" s="32" t="s">
        <v>4473</v>
      </c>
      <c r="B1038" s="32" t="s">
        <v>4531</v>
      </c>
      <c r="D1038" s="33">
        <v>-33269</v>
      </c>
      <c r="E1038" s="33">
        <v>6250</v>
      </c>
      <c r="F1038" s="33">
        <v>6250</v>
      </c>
      <c r="G1038" s="33">
        <v>0</v>
      </c>
      <c r="H1038" s="33">
        <v>0</v>
      </c>
      <c r="I1038" s="33">
        <v>160633</v>
      </c>
      <c r="J1038" s="33">
        <v>371240</v>
      </c>
      <c r="K1038" s="32" t="s">
        <v>15730</v>
      </c>
      <c r="L1038" s="32" t="s">
        <v>15731</v>
      </c>
      <c r="M1038">
        <f>IF(AND(LEFT(O1038,9)="benchmark",LEFT(O1038,18)&lt;&gt;"benchmark_suitable"),1,"")</f>
        <v>1</v>
      </c>
      <c r="N1038">
        <f t="shared" si="12"/>
        <v>1</v>
      </c>
      <c r="O1038" s="32" t="s">
        <v>15732</v>
      </c>
      <c r="Q1038">
        <f>MATCH(A1038,summary!A:A,0)</f>
        <v>1122</v>
      </c>
    </row>
    <row r="1039" spans="1:17" x14ac:dyDescent="0.2">
      <c r="A1039" s="32" t="s">
        <v>15733</v>
      </c>
      <c r="B1039" s="32" t="s">
        <v>4531</v>
      </c>
      <c r="D1039" s="33">
        <v>-58540</v>
      </c>
      <c r="E1039" s="33">
        <v>10800</v>
      </c>
      <c r="F1039" s="33">
        <v>10800</v>
      </c>
      <c r="G1039" s="33">
        <v>0</v>
      </c>
      <c r="H1039" s="33">
        <v>0</v>
      </c>
      <c r="I1039" s="33">
        <v>319508</v>
      </c>
      <c r="J1039" s="33">
        <v>725377</v>
      </c>
      <c r="K1039" s="32" t="s">
        <v>15730</v>
      </c>
      <c r="L1039" s="32" t="s">
        <v>15731</v>
      </c>
      <c r="M1039" t="str">
        <f>IF(AND(LEFT(O1039,9)="benchmark",LEFT(O1039,18)&lt;&gt;"benchmark_suitable"),1,"")</f>
        <v/>
      </c>
      <c r="N1039" t="str">
        <f t="shared" si="12"/>
        <v/>
      </c>
      <c r="O1039" s="32" t="s">
        <v>15734</v>
      </c>
      <c r="Q1039">
        <f>MATCH(A1039,summary!A:A,0)</f>
        <v>1126</v>
      </c>
    </row>
    <row r="1040" spans="1:17" x14ac:dyDescent="0.2">
      <c r="A1040" s="32" t="s">
        <v>15735</v>
      </c>
      <c r="B1040" s="32" t="s">
        <v>4530</v>
      </c>
      <c r="D1040" s="33">
        <v>-6202</v>
      </c>
      <c r="E1040" s="33">
        <v>1350</v>
      </c>
      <c r="F1040" s="33">
        <v>1350</v>
      </c>
      <c r="G1040" s="33">
        <v>0</v>
      </c>
      <c r="H1040" s="33">
        <v>0</v>
      </c>
      <c r="I1040" s="33">
        <v>15533</v>
      </c>
      <c r="J1040" s="33">
        <v>41844</v>
      </c>
      <c r="K1040" s="32" t="s">
        <v>15730</v>
      </c>
      <c r="L1040" s="32" t="s">
        <v>15731</v>
      </c>
      <c r="M1040" t="str">
        <f>IF(AND(LEFT(O1040,9)="benchmark",LEFT(O1040,18)&lt;&gt;"benchmark_suitable"),1,"")</f>
        <v/>
      </c>
      <c r="N1040">
        <f t="shared" si="12"/>
        <v>1</v>
      </c>
      <c r="O1040" s="32" t="s">
        <v>14977</v>
      </c>
      <c r="Q1040">
        <f>MATCH(A1040,summary!A:A,0)</f>
        <v>1127</v>
      </c>
    </row>
    <row r="1041" spans="1:17" x14ac:dyDescent="0.2">
      <c r="A1041" s="32" t="s">
        <v>15736</v>
      </c>
      <c r="B1041" s="32" t="s">
        <v>4530</v>
      </c>
      <c r="D1041" s="33">
        <v>-11242</v>
      </c>
      <c r="E1041" s="33">
        <v>2023</v>
      </c>
      <c r="F1041" s="33">
        <v>2023</v>
      </c>
      <c r="G1041" s="33">
        <v>0</v>
      </c>
      <c r="H1041" s="33">
        <v>0</v>
      </c>
      <c r="I1041" s="33">
        <v>31798</v>
      </c>
      <c r="J1041" s="33">
        <v>79756</v>
      </c>
      <c r="K1041" s="32" t="s">
        <v>15730</v>
      </c>
      <c r="L1041" s="32" t="s">
        <v>15731</v>
      </c>
      <c r="M1041" t="str">
        <f>IF(AND(LEFT(O1041,9)="benchmark",LEFT(O1041,18)&lt;&gt;"benchmark_suitable"),1,"")</f>
        <v/>
      </c>
      <c r="N1041">
        <f t="shared" si="12"/>
        <v>1</v>
      </c>
      <c r="O1041" s="32" t="s">
        <v>14977</v>
      </c>
      <c r="Q1041">
        <f>MATCH(A1041,summary!A:A,0)</f>
        <v>1129</v>
      </c>
    </row>
    <row r="1042" spans="1:17" x14ac:dyDescent="0.2">
      <c r="A1042" s="32" t="s">
        <v>15737</v>
      </c>
      <c r="B1042" s="32" t="s">
        <v>4530</v>
      </c>
      <c r="D1042" s="33">
        <v>-15775</v>
      </c>
      <c r="E1042" s="33">
        <v>3200</v>
      </c>
      <c r="F1042" s="33">
        <v>3200</v>
      </c>
      <c r="G1042" s="33">
        <v>0</v>
      </c>
      <c r="H1042" s="33">
        <v>0</v>
      </c>
      <c r="I1042" s="33">
        <v>63608</v>
      </c>
      <c r="J1042" s="33">
        <v>152793</v>
      </c>
      <c r="K1042" s="32" t="s">
        <v>15730</v>
      </c>
      <c r="L1042" s="32" t="s">
        <v>15731</v>
      </c>
      <c r="M1042" t="str">
        <f>IF(AND(LEFT(O1042,9)="benchmark",LEFT(O1042,18)&lt;&gt;"benchmark_suitable"),1,"")</f>
        <v/>
      </c>
      <c r="N1042">
        <f t="shared" si="12"/>
        <v>1</v>
      </c>
      <c r="O1042" s="32" t="s">
        <v>14977</v>
      </c>
      <c r="Q1042">
        <f>MATCH(A1042,summary!A:A,0)</f>
        <v>1130</v>
      </c>
    </row>
    <row r="1043" spans="1:17" x14ac:dyDescent="0.2">
      <c r="A1043" s="32" t="s">
        <v>3228</v>
      </c>
      <c r="B1043" s="32" t="s">
        <v>4530</v>
      </c>
      <c r="D1043" s="32">
        <v>-16</v>
      </c>
      <c r="E1043" s="33">
        <v>769</v>
      </c>
      <c r="F1043" s="33">
        <v>768</v>
      </c>
      <c r="G1043" s="33">
        <v>0</v>
      </c>
      <c r="H1043" s="33">
        <v>1</v>
      </c>
      <c r="I1043" s="33">
        <v>64</v>
      </c>
      <c r="J1043" s="33">
        <v>1542</v>
      </c>
      <c r="K1043" s="32" t="s">
        <v>14289</v>
      </c>
      <c r="L1043" s="32" t="s">
        <v>14290</v>
      </c>
      <c r="M1043" t="str">
        <f>IF(AND(LEFT(O1043,9)="benchmark",LEFT(O1043,18)&lt;&gt;"benchmark_suitable"),1,"")</f>
        <v/>
      </c>
      <c r="N1043" t="str">
        <f t="shared" si="12"/>
        <v/>
      </c>
      <c r="O1043" s="32" t="s">
        <v>14465</v>
      </c>
      <c r="Q1043">
        <f>MATCH(A1043,summary!A:A,0)</f>
        <v>1131</v>
      </c>
    </row>
    <row r="1044" spans="1:17" x14ac:dyDescent="0.2">
      <c r="A1044" s="32" t="s">
        <v>15738</v>
      </c>
      <c r="B1044" s="32" t="s">
        <v>4530</v>
      </c>
      <c r="D1044" s="32">
        <v>2.8939200000000002E-2</v>
      </c>
      <c r="E1044" s="33">
        <v>20409</v>
      </c>
      <c r="F1044" s="33">
        <v>7</v>
      </c>
      <c r="G1044" s="33">
        <v>0</v>
      </c>
      <c r="H1044" s="33">
        <v>20402</v>
      </c>
      <c r="I1044" s="33">
        <v>230</v>
      </c>
      <c r="J1044" s="33">
        <v>40860</v>
      </c>
      <c r="K1044" s="32" t="s">
        <v>14388</v>
      </c>
      <c r="L1044" s="32" t="s">
        <v>14389</v>
      </c>
      <c r="M1044" t="str">
        <f>IF(AND(LEFT(O1044,9)="benchmark",LEFT(O1044,18)&lt;&gt;"benchmark_suitable"),1,"")</f>
        <v/>
      </c>
      <c r="N1044" t="str">
        <f t="shared" si="12"/>
        <v/>
      </c>
      <c r="O1044" s="32" t="s">
        <v>15739</v>
      </c>
      <c r="Q1044">
        <f>MATCH(A1044,summary!A:A,0)</f>
        <v>1132</v>
      </c>
    </row>
    <row r="1045" spans="1:17" x14ac:dyDescent="0.2">
      <c r="A1045" s="32" t="s">
        <v>4021</v>
      </c>
      <c r="B1045" s="32" t="s">
        <v>4530</v>
      </c>
      <c r="D1045" s="33">
        <v>7615</v>
      </c>
      <c r="E1045" s="33">
        <v>201</v>
      </c>
      <c r="F1045" s="33">
        <v>201</v>
      </c>
      <c r="G1045" s="33">
        <v>0</v>
      </c>
      <c r="H1045" s="33">
        <v>0</v>
      </c>
      <c r="I1045" s="33">
        <v>133</v>
      </c>
      <c r="J1045" s="33">
        <v>1923</v>
      </c>
      <c r="K1045" s="32" t="s">
        <v>14289</v>
      </c>
      <c r="L1045" s="32" t="s">
        <v>15740</v>
      </c>
      <c r="M1045" t="str">
        <f>IF(AND(LEFT(O1045,9)="benchmark",LEFT(O1045,18)&lt;&gt;"benchmark_suitable"),1,"")</f>
        <v/>
      </c>
      <c r="N1045" t="str">
        <f t="shared" si="12"/>
        <v/>
      </c>
      <c r="O1045" s="32" t="s">
        <v>15741</v>
      </c>
      <c r="Q1045">
        <f>MATCH(A1045,summary!A:A,0)</f>
        <v>1135</v>
      </c>
    </row>
    <row r="1046" spans="1:17" x14ac:dyDescent="0.2">
      <c r="A1046" s="32" t="s">
        <v>4474</v>
      </c>
      <c r="B1046" s="32" t="s">
        <v>4530</v>
      </c>
      <c r="D1046" s="33">
        <v>15078</v>
      </c>
      <c r="E1046" s="33">
        <v>2376</v>
      </c>
      <c r="F1046" s="33">
        <v>1188</v>
      </c>
      <c r="G1046" s="33">
        <v>0</v>
      </c>
      <c r="H1046" s="33">
        <v>1188</v>
      </c>
      <c r="I1046" s="33">
        <v>1388</v>
      </c>
      <c r="J1046" s="33">
        <v>4752</v>
      </c>
      <c r="K1046" s="32" t="s">
        <v>14289</v>
      </c>
      <c r="L1046" s="32" t="s">
        <v>15742</v>
      </c>
      <c r="M1046">
        <f>IF(AND(LEFT(O1046,9)="benchmark",LEFT(O1046,18)&lt;&gt;"benchmark_suitable"),1,"")</f>
        <v>1</v>
      </c>
      <c r="N1046">
        <f t="shared" si="12"/>
        <v>1</v>
      </c>
      <c r="O1046" s="32" t="s">
        <v>14484</v>
      </c>
      <c r="Q1046">
        <f>MATCH(A1046,summary!A:A,0)</f>
        <v>1140</v>
      </c>
    </row>
    <row r="1047" spans="1:17" x14ac:dyDescent="0.2">
      <c r="A1047" s="32" t="s">
        <v>4266</v>
      </c>
      <c r="B1047" s="32" t="s">
        <v>4530</v>
      </c>
      <c r="D1047" s="32" t="s">
        <v>4356</v>
      </c>
      <c r="E1047" s="33">
        <v>100</v>
      </c>
      <c r="F1047" s="33">
        <v>100</v>
      </c>
      <c r="G1047" s="33">
        <v>0</v>
      </c>
      <c r="H1047" s="33">
        <v>0</v>
      </c>
      <c r="I1047" s="33">
        <v>1</v>
      </c>
      <c r="J1047" s="33">
        <v>100</v>
      </c>
      <c r="K1047" s="32" t="s">
        <v>15743</v>
      </c>
      <c r="L1047" s="32" t="s">
        <v>14290</v>
      </c>
      <c r="M1047" t="str">
        <f>IF(AND(LEFT(O1047,9)="benchmark",LEFT(O1047,18)&lt;&gt;"benchmark_suitable"),1,"")</f>
        <v/>
      </c>
      <c r="N1047">
        <f t="shared" si="12"/>
        <v>1</v>
      </c>
      <c r="O1047" s="32" t="s">
        <v>15744</v>
      </c>
      <c r="Q1047">
        <f>MATCH(A1047,summary!A:A,0)</f>
        <v>1142</v>
      </c>
    </row>
    <row r="1048" spans="1:17" x14ac:dyDescent="0.2">
      <c r="A1048" s="32" t="s">
        <v>15745</v>
      </c>
      <c r="B1048" s="32" t="s">
        <v>4530</v>
      </c>
      <c r="D1048" s="33">
        <v>71836</v>
      </c>
      <c r="E1048" s="33">
        <v>5976</v>
      </c>
      <c r="F1048" s="33">
        <v>2988</v>
      </c>
      <c r="G1048" s="33">
        <v>0</v>
      </c>
      <c r="H1048" s="33">
        <v>2988</v>
      </c>
      <c r="I1048" s="33">
        <v>3488</v>
      </c>
      <c r="J1048" s="33">
        <v>11952</v>
      </c>
      <c r="K1048" s="32" t="s">
        <v>14289</v>
      </c>
      <c r="L1048" s="32" t="s">
        <v>15742</v>
      </c>
      <c r="M1048" t="str">
        <f>IF(AND(LEFT(O1048,9)="benchmark",LEFT(O1048,18)&lt;&gt;"benchmark_suitable"),1,"")</f>
        <v/>
      </c>
      <c r="N1048">
        <f t="shared" si="12"/>
        <v>1</v>
      </c>
      <c r="O1048" s="32" t="s">
        <v>14417</v>
      </c>
      <c r="Q1048">
        <f>MATCH(A1048,summary!A:A,0)</f>
        <v>1143</v>
      </c>
    </row>
    <row r="1049" spans="1:17" x14ac:dyDescent="0.2">
      <c r="A1049" s="32" t="s">
        <v>15746</v>
      </c>
      <c r="B1049" s="32" t="s">
        <v>4530</v>
      </c>
      <c r="D1049" s="33">
        <v>15215</v>
      </c>
      <c r="E1049" s="33">
        <v>5976</v>
      </c>
      <c r="F1049" s="33">
        <v>2988</v>
      </c>
      <c r="G1049" s="33">
        <v>0</v>
      </c>
      <c r="H1049" s="33">
        <v>2988</v>
      </c>
      <c r="I1049" s="33">
        <v>3488</v>
      </c>
      <c r="J1049" s="33">
        <v>11952</v>
      </c>
      <c r="K1049" s="32" t="s">
        <v>14289</v>
      </c>
      <c r="L1049" s="32" t="s">
        <v>15742</v>
      </c>
      <c r="M1049" t="str">
        <f>IF(AND(LEFT(O1049,9)="benchmark",LEFT(O1049,18)&lt;&gt;"benchmark_suitable"),1,"")</f>
        <v/>
      </c>
      <c r="N1049" t="str">
        <f t="shared" si="12"/>
        <v/>
      </c>
      <c r="O1049" s="32" t="s">
        <v>15034</v>
      </c>
      <c r="Q1049">
        <f>MATCH(A1049,summary!A:A,0)</f>
        <v>1144</v>
      </c>
    </row>
    <row r="1050" spans="1:17" x14ac:dyDescent="0.2">
      <c r="A1050" s="32" t="s">
        <v>15747</v>
      </c>
      <c r="B1050" s="32" t="s">
        <v>4530</v>
      </c>
      <c r="D1050" s="33">
        <v>6</v>
      </c>
      <c r="E1050" s="33">
        <v>5976</v>
      </c>
      <c r="F1050" s="33">
        <v>2988</v>
      </c>
      <c r="G1050" s="33">
        <v>0</v>
      </c>
      <c r="H1050" s="33">
        <v>2988</v>
      </c>
      <c r="I1050" s="33">
        <v>3488</v>
      </c>
      <c r="J1050" s="33">
        <v>11952</v>
      </c>
      <c r="K1050" s="32" t="s">
        <v>14289</v>
      </c>
      <c r="L1050" s="32" t="s">
        <v>15742</v>
      </c>
      <c r="M1050" t="str">
        <f>IF(AND(LEFT(O1050,9)="benchmark",LEFT(O1050,18)&lt;&gt;"benchmark_suitable"),1,"")</f>
        <v/>
      </c>
      <c r="N1050" t="str">
        <f t="shared" si="12"/>
        <v/>
      </c>
      <c r="O1050" s="32" t="s">
        <v>15034</v>
      </c>
      <c r="Q1050">
        <f>MATCH(A1050,summary!A:A,0)</f>
        <v>1145</v>
      </c>
    </row>
    <row r="1051" spans="1:17" x14ac:dyDescent="0.2">
      <c r="A1051" s="32" t="s">
        <v>15748</v>
      </c>
      <c r="B1051" s="32" t="s">
        <v>4530</v>
      </c>
      <c r="D1051" s="33">
        <v>-20425</v>
      </c>
      <c r="E1051" s="33">
        <v>118500</v>
      </c>
      <c r="F1051" s="33">
        <v>118500</v>
      </c>
      <c r="G1051" s="33">
        <v>0</v>
      </c>
      <c r="H1051" s="33">
        <v>0</v>
      </c>
      <c r="I1051" s="33">
        <v>10525</v>
      </c>
      <c r="J1051" s="33">
        <v>1575580</v>
      </c>
      <c r="K1051" s="32" t="s">
        <v>14360</v>
      </c>
      <c r="L1051" s="32" t="s">
        <v>14560</v>
      </c>
      <c r="M1051" t="str">
        <f>IF(AND(LEFT(O1051,9)="benchmark",LEFT(O1051,18)&lt;&gt;"benchmark_suitable"),1,"")</f>
        <v/>
      </c>
      <c r="N1051">
        <f t="shared" si="12"/>
        <v>1</v>
      </c>
      <c r="O1051" s="32" t="s">
        <v>15749</v>
      </c>
      <c r="Q1051">
        <f>MATCH(A1051,summary!A:A,0)</f>
        <v>1149</v>
      </c>
    </row>
    <row r="1052" spans="1:17" x14ac:dyDescent="0.2">
      <c r="A1052" s="32" t="s">
        <v>15750</v>
      </c>
      <c r="B1052" s="32" t="s">
        <v>14315</v>
      </c>
      <c r="D1052" s="32" t="s">
        <v>15751</v>
      </c>
      <c r="E1052" s="33">
        <v>27888</v>
      </c>
      <c r="F1052" s="33">
        <v>27888</v>
      </c>
      <c r="G1052" s="33">
        <v>0</v>
      </c>
      <c r="H1052" s="33">
        <v>0</v>
      </c>
      <c r="I1052" s="33">
        <v>874</v>
      </c>
      <c r="J1052" s="33">
        <v>60737</v>
      </c>
      <c r="K1052" s="32" t="s">
        <v>14360</v>
      </c>
      <c r="L1052" s="32" t="s">
        <v>14560</v>
      </c>
      <c r="M1052" t="str">
        <f>IF(AND(LEFT(O1052,9)="benchmark",LEFT(O1052,18)&lt;&gt;"benchmark_suitable"),1,"")</f>
        <v/>
      </c>
      <c r="N1052" t="str">
        <f t="shared" si="12"/>
        <v/>
      </c>
      <c r="O1052" s="32" t="s">
        <v>15752</v>
      </c>
      <c r="Q1052">
        <f>MATCH(A1052,summary!A:A,0)</f>
        <v>1150</v>
      </c>
    </row>
    <row r="1053" spans="1:17" x14ac:dyDescent="0.2">
      <c r="A1053" s="32" t="s">
        <v>15753</v>
      </c>
      <c r="B1053" s="32" t="s">
        <v>14315</v>
      </c>
      <c r="D1053" s="32" t="s">
        <v>15754</v>
      </c>
      <c r="E1053" s="33">
        <v>25124</v>
      </c>
      <c r="F1053" s="33">
        <v>25124</v>
      </c>
      <c r="G1053" s="33">
        <v>0</v>
      </c>
      <c r="H1053" s="33">
        <v>0</v>
      </c>
      <c r="I1053" s="33">
        <v>1320</v>
      </c>
      <c r="J1053" s="33">
        <v>154694</v>
      </c>
      <c r="K1053" s="32" t="s">
        <v>14360</v>
      </c>
      <c r="L1053" s="32" t="s">
        <v>14560</v>
      </c>
      <c r="M1053" t="str">
        <f>IF(AND(LEFT(O1053,9)="benchmark",LEFT(O1053,18)&lt;&gt;"benchmark_suitable"),1,"")</f>
        <v/>
      </c>
      <c r="N1053" t="str">
        <f t="shared" si="12"/>
        <v/>
      </c>
      <c r="O1053" s="32" t="s">
        <v>15755</v>
      </c>
      <c r="Q1053">
        <f>MATCH(A1053,summary!A:A,0)</f>
        <v>1151</v>
      </c>
    </row>
    <row r="1054" spans="1:17" x14ac:dyDescent="0.2">
      <c r="A1054" s="32" t="s">
        <v>15756</v>
      </c>
      <c r="B1054" s="32" t="s">
        <v>14315</v>
      </c>
      <c r="D1054" s="32" t="s">
        <v>14584</v>
      </c>
      <c r="E1054" s="33">
        <v>71</v>
      </c>
      <c r="F1054" s="33">
        <v>71</v>
      </c>
      <c r="G1054" s="33">
        <v>0</v>
      </c>
      <c r="H1054" s="33">
        <v>0</v>
      </c>
      <c r="I1054" s="33">
        <v>17</v>
      </c>
      <c r="J1054" s="33">
        <v>1113</v>
      </c>
      <c r="K1054" s="32" t="s">
        <v>14360</v>
      </c>
      <c r="L1054" s="32" t="s">
        <v>14560</v>
      </c>
      <c r="M1054" t="str">
        <f>IF(AND(LEFT(O1054,9)="benchmark",LEFT(O1054,18)&lt;&gt;"benchmark_suitable"),1,"")</f>
        <v/>
      </c>
      <c r="N1054" t="str">
        <f t="shared" si="12"/>
        <v/>
      </c>
      <c r="O1054" s="32" t="s">
        <v>15757</v>
      </c>
      <c r="Q1054">
        <f>MATCH(A1054,summary!A:A,0)</f>
        <v>1152</v>
      </c>
    </row>
    <row r="1055" spans="1:17" x14ac:dyDescent="0.2">
      <c r="A1055" s="32" t="s">
        <v>4475</v>
      </c>
      <c r="B1055" s="32" t="s">
        <v>4530</v>
      </c>
      <c r="D1055" s="33">
        <v>1</v>
      </c>
      <c r="E1055" s="33">
        <v>4552</v>
      </c>
      <c r="F1055" s="33">
        <v>4552</v>
      </c>
      <c r="G1055" s="33">
        <v>0</v>
      </c>
      <c r="H1055" s="33">
        <v>0</v>
      </c>
      <c r="I1055" s="33">
        <v>4587</v>
      </c>
      <c r="J1055" s="33">
        <v>28387</v>
      </c>
      <c r="K1055" s="32" t="s">
        <v>15758</v>
      </c>
      <c r="L1055" s="32" t="s">
        <v>15759</v>
      </c>
      <c r="M1055">
        <f>IF(AND(LEFT(O1055,9)="benchmark",LEFT(O1055,18)&lt;&gt;"benchmark_suitable"),1,"")</f>
        <v>1</v>
      </c>
      <c r="N1055">
        <f t="shared" si="12"/>
        <v>1</v>
      </c>
      <c r="O1055" s="32" t="s">
        <v>15760</v>
      </c>
      <c r="Q1055">
        <f>MATCH(A1055,summary!A:A,0)</f>
        <v>1154</v>
      </c>
    </row>
    <row r="1056" spans="1:17" x14ac:dyDescent="0.2">
      <c r="A1056" s="32" t="s">
        <v>3356</v>
      </c>
      <c r="B1056" s="32" t="s">
        <v>4530</v>
      </c>
      <c r="D1056" s="32">
        <v>-8674.3426070000005</v>
      </c>
      <c r="E1056" s="33">
        <v>2700</v>
      </c>
      <c r="F1056" s="33">
        <v>100</v>
      </c>
      <c r="G1056" s="33">
        <v>0</v>
      </c>
      <c r="H1056" s="33">
        <v>2600</v>
      </c>
      <c r="I1056" s="33">
        <v>125</v>
      </c>
      <c r="J1056" s="33">
        <v>5200</v>
      </c>
      <c r="K1056" s="32" t="s">
        <v>15761</v>
      </c>
      <c r="L1056" s="32" t="s">
        <v>14290</v>
      </c>
      <c r="M1056">
        <f>IF(AND(LEFT(O1056,9)="benchmark",LEFT(O1056,18)&lt;&gt;"benchmark_suitable"),1,"")</f>
        <v>1</v>
      </c>
      <c r="N1056">
        <f t="shared" si="12"/>
        <v>1</v>
      </c>
      <c r="O1056" s="32" t="s">
        <v>15762</v>
      </c>
      <c r="Q1056">
        <f>MATCH(A1056,summary!A:A,0)</f>
        <v>1155</v>
      </c>
    </row>
    <row r="1057" spans="1:17" x14ac:dyDescent="0.2">
      <c r="A1057" s="32" t="s">
        <v>3367</v>
      </c>
      <c r="B1057" s="32" t="s">
        <v>4530</v>
      </c>
      <c r="D1057" s="32">
        <v>-14339.353450000001</v>
      </c>
      <c r="E1057" s="33">
        <v>2600</v>
      </c>
      <c r="F1057" s="33">
        <v>100</v>
      </c>
      <c r="G1057" s="33">
        <v>0</v>
      </c>
      <c r="H1057" s="33">
        <v>2500</v>
      </c>
      <c r="I1057" s="33">
        <v>225</v>
      </c>
      <c r="J1057" s="33">
        <v>7700</v>
      </c>
      <c r="K1057" s="32" t="s">
        <v>15761</v>
      </c>
      <c r="L1057" s="32" t="s">
        <v>14290</v>
      </c>
      <c r="M1057">
        <f>IF(AND(LEFT(O1057,9)="benchmark",LEFT(O1057,18)&lt;&gt;"benchmark_suitable"),1,"")</f>
        <v>1</v>
      </c>
      <c r="N1057">
        <f t="shared" si="12"/>
        <v>1</v>
      </c>
      <c r="O1057" s="32" t="s">
        <v>15762</v>
      </c>
      <c r="Q1057">
        <f>MATCH(A1057,summary!A:A,0)</f>
        <v>1156</v>
      </c>
    </row>
    <row r="1058" spans="1:17" x14ac:dyDescent="0.2">
      <c r="A1058" s="32" t="s">
        <v>4476</v>
      </c>
      <c r="B1058" s="32" t="s">
        <v>4530</v>
      </c>
      <c r="D1058" s="32">
        <v>2623271.327</v>
      </c>
      <c r="E1058" s="33">
        <v>79555</v>
      </c>
      <c r="F1058" s="33">
        <v>72141</v>
      </c>
      <c r="G1058" s="33">
        <v>0</v>
      </c>
      <c r="H1058" s="33">
        <v>7414</v>
      </c>
      <c r="I1058" s="33">
        <v>266227</v>
      </c>
      <c r="J1058" s="33">
        <v>1062480</v>
      </c>
      <c r="K1058" s="32" t="s">
        <v>15763</v>
      </c>
      <c r="L1058" s="32" t="s">
        <v>15764</v>
      </c>
      <c r="M1058">
        <f>IF(AND(LEFT(O1058,9)="benchmark",LEFT(O1058,18)&lt;&gt;"benchmark_suitable"),1,"")</f>
        <v>1</v>
      </c>
      <c r="N1058">
        <f t="shared" si="12"/>
        <v>1</v>
      </c>
      <c r="O1058" s="32" t="s">
        <v>15765</v>
      </c>
      <c r="Q1058">
        <f>MATCH(A1058,summary!A:A,0)</f>
        <v>1157</v>
      </c>
    </row>
    <row r="1059" spans="1:17" x14ac:dyDescent="0.2">
      <c r="A1059" s="32" t="s">
        <v>15766</v>
      </c>
      <c r="B1059" s="32" t="s">
        <v>4531</v>
      </c>
      <c r="D1059" s="32">
        <v>1480389.747</v>
      </c>
      <c r="E1059" s="33">
        <v>74119</v>
      </c>
      <c r="F1059" s="33">
        <v>65900</v>
      </c>
      <c r="G1059" s="33">
        <v>0</v>
      </c>
      <c r="H1059" s="33">
        <v>8219</v>
      </c>
      <c r="I1059" s="33">
        <v>239780</v>
      </c>
      <c r="J1059" s="33">
        <v>908634</v>
      </c>
      <c r="K1059" s="32" t="s">
        <v>15763</v>
      </c>
      <c r="L1059" s="32" t="s">
        <v>15764</v>
      </c>
      <c r="M1059" t="str">
        <f>IF(AND(LEFT(O1059,9)="benchmark",LEFT(O1059,18)&lt;&gt;"benchmark_suitable"),1,"")</f>
        <v/>
      </c>
      <c r="N1059" t="str">
        <f t="shared" si="12"/>
        <v/>
      </c>
      <c r="O1059" s="32" t="s">
        <v>15767</v>
      </c>
      <c r="Q1059">
        <f>MATCH(A1059,summary!A:A,0)</f>
        <v>1158</v>
      </c>
    </row>
    <row r="1060" spans="1:17" x14ac:dyDescent="0.2">
      <c r="A1060" s="32" t="s">
        <v>15768</v>
      </c>
      <c r="B1060" s="32" t="s">
        <v>4530</v>
      </c>
      <c r="D1060" s="33">
        <v>21100</v>
      </c>
      <c r="E1060" s="33">
        <v>14488</v>
      </c>
      <c r="F1060" s="33">
        <v>11501</v>
      </c>
      <c r="G1060" s="33">
        <v>0</v>
      </c>
      <c r="H1060" s="33">
        <v>2987</v>
      </c>
      <c r="I1060" s="33">
        <v>31925</v>
      </c>
      <c r="J1060" s="33">
        <v>156378</v>
      </c>
      <c r="K1060" s="32" t="s">
        <v>15763</v>
      </c>
      <c r="L1060" s="32" t="s">
        <v>15764</v>
      </c>
      <c r="M1060" t="str">
        <f>IF(AND(LEFT(O1060,9)="benchmark",LEFT(O1060,18)&lt;&gt;"benchmark_suitable"),1,"")</f>
        <v/>
      </c>
      <c r="N1060">
        <f t="shared" si="12"/>
        <v>1</v>
      </c>
      <c r="O1060" s="32" t="s">
        <v>15769</v>
      </c>
      <c r="Q1060">
        <f>MATCH(A1060,summary!A:A,0)</f>
        <v>1159</v>
      </c>
    </row>
    <row r="1061" spans="1:17" x14ac:dyDescent="0.2">
      <c r="A1061" s="32" t="s">
        <v>15770</v>
      </c>
      <c r="B1061" s="32" t="s">
        <v>4530</v>
      </c>
      <c r="D1061" s="33">
        <v>28501</v>
      </c>
      <c r="E1061" s="33">
        <v>126204</v>
      </c>
      <c r="F1061" s="33">
        <v>104778</v>
      </c>
      <c r="G1061" s="33">
        <v>0</v>
      </c>
      <c r="H1061" s="33">
        <v>21426</v>
      </c>
      <c r="I1061" s="33">
        <v>175664</v>
      </c>
      <c r="J1061" s="33">
        <v>542098</v>
      </c>
      <c r="K1061" s="32" t="s">
        <v>15763</v>
      </c>
      <c r="L1061" s="32" t="s">
        <v>15764</v>
      </c>
      <c r="M1061" t="str">
        <f>IF(AND(LEFT(O1061,9)="benchmark",LEFT(O1061,18)&lt;&gt;"benchmark_suitable"),1,"")</f>
        <v/>
      </c>
      <c r="N1061">
        <f t="shared" si="12"/>
        <v>1</v>
      </c>
      <c r="O1061" s="32" t="s">
        <v>15771</v>
      </c>
      <c r="Q1061">
        <f>MATCH(A1061,summary!A:A,0)</f>
        <v>1160</v>
      </c>
    </row>
    <row r="1062" spans="1:17" x14ac:dyDescent="0.2">
      <c r="A1062" s="32" t="s">
        <v>4477</v>
      </c>
      <c r="B1062" s="32" t="s">
        <v>4530</v>
      </c>
      <c r="D1062" s="33">
        <v>49324</v>
      </c>
      <c r="E1062" s="33">
        <v>111827</v>
      </c>
      <c r="F1062" s="33">
        <v>109346</v>
      </c>
      <c r="G1062" s="33">
        <v>0</v>
      </c>
      <c r="H1062" s="33">
        <v>2481</v>
      </c>
      <c r="I1062" s="33">
        <v>168336</v>
      </c>
      <c r="J1062" s="33">
        <v>480259</v>
      </c>
      <c r="K1062" s="32" t="s">
        <v>15763</v>
      </c>
      <c r="L1062" s="32" t="s">
        <v>15764</v>
      </c>
      <c r="M1062">
        <f>IF(AND(LEFT(O1062,9)="benchmark",LEFT(O1062,18)&lt;&gt;"benchmark_suitable"),1,"")</f>
        <v>1</v>
      </c>
      <c r="N1062">
        <f t="shared" si="12"/>
        <v>1</v>
      </c>
      <c r="O1062" s="32" t="s">
        <v>15765</v>
      </c>
      <c r="Q1062">
        <f>MATCH(A1062,summary!A:A,0)</f>
        <v>1161</v>
      </c>
    </row>
    <row r="1063" spans="1:17" x14ac:dyDescent="0.2">
      <c r="A1063" s="32" t="s">
        <v>15772</v>
      </c>
      <c r="B1063" s="32" t="s">
        <v>4530</v>
      </c>
      <c r="D1063" s="33">
        <v>-7000</v>
      </c>
      <c r="E1063" s="33">
        <v>344</v>
      </c>
      <c r="F1063" s="33">
        <v>272</v>
      </c>
      <c r="G1063" s="33">
        <v>0</v>
      </c>
      <c r="H1063" s="33">
        <v>72</v>
      </c>
      <c r="I1063" s="33">
        <v>601</v>
      </c>
      <c r="J1063" s="33">
        <v>5176</v>
      </c>
      <c r="K1063" s="32" t="s">
        <v>15773</v>
      </c>
      <c r="L1063" s="32" t="s">
        <v>15774</v>
      </c>
      <c r="M1063" t="str">
        <f>IF(AND(LEFT(O1063,9)="benchmark",LEFT(O1063,18)&lt;&gt;"benchmark_suitable"),1,"")</f>
        <v/>
      </c>
      <c r="N1063">
        <f t="shared" si="12"/>
        <v>1</v>
      </c>
      <c r="O1063" s="32" t="s">
        <v>15775</v>
      </c>
      <c r="Q1063">
        <f>MATCH(A1063,summary!A:A,0)</f>
        <v>1162</v>
      </c>
    </row>
    <row r="1064" spans="1:17" x14ac:dyDescent="0.2">
      <c r="A1064" s="32" t="s">
        <v>4268</v>
      </c>
      <c r="B1064" s="32" t="s">
        <v>4530</v>
      </c>
      <c r="D1064" s="33">
        <v>-9000</v>
      </c>
      <c r="E1064" s="33">
        <v>490</v>
      </c>
      <c r="F1064" s="33">
        <v>400</v>
      </c>
      <c r="G1064" s="33">
        <v>0</v>
      </c>
      <c r="H1064" s="33">
        <v>90</v>
      </c>
      <c r="I1064" s="33">
        <v>931</v>
      </c>
      <c r="J1064" s="33">
        <v>8150</v>
      </c>
      <c r="K1064" s="32" t="s">
        <v>15773</v>
      </c>
      <c r="L1064" s="32" t="s">
        <v>15774</v>
      </c>
      <c r="M1064" t="str">
        <f>IF(AND(LEFT(O1064,9)="benchmark",LEFT(O1064,18)&lt;&gt;"benchmark_suitable"),1,"")</f>
        <v/>
      </c>
      <c r="N1064">
        <f t="shared" si="12"/>
        <v>1</v>
      </c>
      <c r="O1064" s="32" t="s">
        <v>15775</v>
      </c>
      <c r="Q1064">
        <f>MATCH(A1064,summary!A:A,0)</f>
        <v>1163</v>
      </c>
    </row>
    <row r="1065" spans="1:17" x14ac:dyDescent="0.2">
      <c r="A1065" s="32" t="s">
        <v>4271</v>
      </c>
      <c r="B1065" s="32" t="s">
        <v>4530</v>
      </c>
      <c r="D1065" s="33">
        <v>-12000</v>
      </c>
      <c r="E1065" s="33">
        <v>754</v>
      </c>
      <c r="F1065" s="33">
        <v>637</v>
      </c>
      <c r="G1065" s="33">
        <v>0</v>
      </c>
      <c r="H1065" s="33">
        <v>117</v>
      </c>
      <c r="I1065" s="33">
        <v>1561</v>
      </c>
      <c r="J1065" s="33">
        <v>13871</v>
      </c>
      <c r="K1065" s="32" t="s">
        <v>15773</v>
      </c>
      <c r="L1065" s="32" t="s">
        <v>15774</v>
      </c>
      <c r="M1065" t="str">
        <f>IF(AND(LEFT(O1065,9)="benchmark",LEFT(O1065,18)&lt;&gt;"benchmark_suitable"),1,"")</f>
        <v/>
      </c>
      <c r="N1065">
        <f t="shared" si="12"/>
        <v>1</v>
      </c>
      <c r="O1065" s="32" t="s">
        <v>15775</v>
      </c>
      <c r="Q1065">
        <f>MATCH(A1065,summary!A:A,0)</f>
        <v>1166</v>
      </c>
    </row>
    <row r="1066" spans="1:17" x14ac:dyDescent="0.2">
      <c r="A1066" s="32" t="s">
        <v>15776</v>
      </c>
      <c r="B1066" s="32" t="s">
        <v>4530</v>
      </c>
      <c r="D1066" s="33">
        <v>-15000</v>
      </c>
      <c r="E1066" s="33">
        <v>1072</v>
      </c>
      <c r="F1066" s="33">
        <v>928</v>
      </c>
      <c r="G1066" s="33">
        <v>0</v>
      </c>
      <c r="H1066" s="33">
        <v>144</v>
      </c>
      <c r="I1066" s="33">
        <v>2353</v>
      </c>
      <c r="J1066" s="33">
        <v>21104</v>
      </c>
      <c r="K1066" s="32" t="s">
        <v>15773</v>
      </c>
      <c r="L1066" s="32" t="s">
        <v>15774</v>
      </c>
      <c r="M1066" t="str">
        <f>IF(AND(LEFT(O1066,9)="benchmark",LEFT(O1066,18)&lt;&gt;"benchmark_suitable"),1,"")</f>
        <v/>
      </c>
      <c r="N1066">
        <f t="shared" si="12"/>
        <v>1</v>
      </c>
      <c r="O1066" s="32" t="s">
        <v>15775</v>
      </c>
      <c r="Q1066">
        <f>MATCH(A1066,summary!A:A,0)</f>
        <v>1167</v>
      </c>
    </row>
    <row r="1067" spans="1:17" x14ac:dyDescent="0.2">
      <c r="A1067" s="32" t="s">
        <v>15777</v>
      </c>
      <c r="B1067" s="32" t="s">
        <v>4530</v>
      </c>
      <c r="D1067" s="33">
        <v>-19000</v>
      </c>
      <c r="E1067" s="33">
        <v>1580</v>
      </c>
      <c r="F1067" s="33">
        <v>1400</v>
      </c>
      <c r="G1067" s="33">
        <v>0</v>
      </c>
      <c r="H1067" s="33">
        <v>180</v>
      </c>
      <c r="I1067" s="33">
        <v>3661</v>
      </c>
      <c r="J1067" s="33">
        <v>33100</v>
      </c>
      <c r="K1067" s="32" t="s">
        <v>15773</v>
      </c>
      <c r="L1067" s="32" t="s">
        <v>15774</v>
      </c>
      <c r="M1067" t="str">
        <f>IF(AND(LEFT(O1067,9)="benchmark",LEFT(O1067,18)&lt;&gt;"benchmark_suitable"),1,"")</f>
        <v/>
      </c>
      <c r="N1067">
        <f t="shared" si="12"/>
        <v>1</v>
      </c>
      <c r="O1067" s="32" t="s">
        <v>15775</v>
      </c>
      <c r="Q1067">
        <f>MATCH(A1067,summary!A:A,0)</f>
        <v>1169</v>
      </c>
    </row>
    <row r="1068" spans="1:17" x14ac:dyDescent="0.2">
      <c r="A1068" s="32" t="s">
        <v>15778</v>
      </c>
      <c r="B1068" s="32" t="s">
        <v>4530</v>
      </c>
      <c r="D1068" s="33">
        <v>74982</v>
      </c>
      <c r="E1068" s="33">
        <v>9526</v>
      </c>
      <c r="F1068" s="33">
        <v>9373</v>
      </c>
      <c r="G1068" s="33">
        <v>129</v>
      </c>
      <c r="H1068" s="33">
        <v>24</v>
      </c>
      <c r="I1068" s="33">
        <v>12246</v>
      </c>
      <c r="J1068" s="33">
        <v>39067</v>
      </c>
      <c r="K1068" s="32" t="s">
        <v>14360</v>
      </c>
      <c r="L1068" s="32" t="s">
        <v>15779</v>
      </c>
      <c r="M1068" t="str">
        <f>IF(AND(LEFT(O1068,9)="benchmark",LEFT(O1068,18)&lt;&gt;"benchmark_suitable"),1,"")</f>
        <v/>
      </c>
      <c r="N1068">
        <f t="shared" si="12"/>
        <v>1</v>
      </c>
      <c r="O1068" s="32" t="s">
        <v>15780</v>
      </c>
      <c r="Q1068">
        <f>MATCH(A1068,summary!A:A,0)</f>
        <v>1170</v>
      </c>
    </row>
    <row r="1069" spans="1:17" x14ac:dyDescent="0.2">
      <c r="A1069" s="32" t="s">
        <v>4478</v>
      </c>
      <c r="B1069" s="32" t="s">
        <v>4530</v>
      </c>
      <c r="D1069" s="33">
        <v>125055</v>
      </c>
      <c r="E1069" s="33">
        <v>10399</v>
      </c>
      <c r="F1069" s="33">
        <v>10245</v>
      </c>
      <c r="G1069" s="33">
        <v>130</v>
      </c>
      <c r="H1069" s="33">
        <v>24</v>
      </c>
      <c r="I1069" s="33">
        <v>14589</v>
      </c>
      <c r="J1069" s="33">
        <v>44959</v>
      </c>
      <c r="K1069" s="32" t="s">
        <v>14360</v>
      </c>
      <c r="L1069" s="32" t="s">
        <v>15779</v>
      </c>
      <c r="M1069">
        <f>IF(AND(LEFT(O1069,9)="benchmark",LEFT(O1069,18)&lt;&gt;"benchmark_suitable"),1,"")</f>
        <v>1</v>
      </c>
      <c r="N1069">
        <f t="shared" si="12"/>
        <v>1</v>
      </c>
      <c r="O1069" s="32" t="s">
        <v>15781</v>
      </c>
      <c r="Q1069">
        <f>MATCH(A1069,summary!A:A,0)</f>
        <v>1171</v>
      </c>
    </row>
    <row r="1070" spans="1:17" x14ac:dyDescent="0.2">
      <c r="A1070" s="32" t="s">
        <v>15782</v>
      </c>
      <c r="B1070" s="32" t="s">
        <v>4530</v>
      </c>
      <c r="D1070" s="33">
        <v>8124</v>
      </c>
      <c r="E1070" s="33">
        <v>11659</v>
      </c>
      <c r="F1070" s="33">
        <v>11514</v>
      </c>
      <c r="G1070" s="33">
        <v>121</v>
      </c>
      <c r="H1070" s="33">
        <v>24</v>
      </c>
      <c r="I1070" s="33">
        <v>18442</v>
      </c>
      <c r="J1070" s="33">
        <v>54662</v>
      </c>
      <c r="K1070" s="32" t="s">
        <v>14360</v>
      </c>
      <c r="L1070" s="32" t="s">
        <v>15779</v>
      </c>
      <c r="M1070">
        <f>IF(AND(LEFT(O1070,9)="benchmark",LEFT(O1070,18)&lt;&gt;"benchmark_suitable"),1,"")</f>
        <v>1</v>
      </c>
      <c r="N1070">
        <f t="shared" si="12"/>
        <v>1</v>
      </c>
      <c r="O1070" s="32" t="s">
        <v>15781</v>
      </c>
      <c r="Q1070">
        <f>MATCH(A1070,summary!A:A,0)</f>
        <v>1172</v>
      </c>
    </row>
    <row r="1071" spans="1:17" x14ac:dyDescent="0.2">
      <c r="A1071" s="32" t="s">
        <v>15783</v>
      </c>
      <c r="B1071" s="32" t="s">
        <v>4530</v>
      </c>
      <c r="D1071" s="33">
        <v>29948</v>
      </c>
      <c r="E1071" s="33">
        <v>11961</v>
      </c>
      <c r="F1071" s="33">
        <v>11788</v>
      </c>
      <c r="G1071" s="33">
        <v>149</v>
      </c>
      <c r="H1071" s="33">
        <v>24</v>
      </c>
      <c r="I1071" s="33">
        <v>15562</v>
      </c>
      <c r="J1071" s="33">
        <v>190915</v>
      </c>
      <c r="K1071" s="32" t="s">
        <v>14360</v>
      </c>
      <c r="L1071" s="32" t="s">
        <v>15779</v>
      </c>
      <c r="M1071" t="str">
        <f>IF(AND(LEFT(O1071,9)="benchmark",LEFT(O1071,18)&lt;&gt;"benchmark_suitable"),1,"")</f>
        <v/>
      </c>
      <c r="N1071">
        <f t="shared" si="12"/>
        <v>1</v>
      </c>
      <c r="O1071" s="32" t="s">
        <v>15784</v>
      </c>
      <c r="Q1071">
        <f>MATCH(A1071,summary!A:A,0)</f>
        <v>1173</v>
      </c>
    </row>
    <row r="1072" spans="1:17" x14ac:dyDescent="0.2">
      <c r="A1072" s="32" t="s">
        <v>15785</v>
      </c>
      <c r="B1072" s="32" t="s">
        <v>4530</v>
      </c>
      <c r="D1072" s="33">
        <v>8124</v>
      </c>
      <c r="E1072" s="33">
        <v>13104</v>
      </c>
      <c r="F1072" s="33">
        <v>12931</v>
      </c>
      <c r="G1072" s="33">
        <v>149</v>
      </c>
      <c r="H1072" s="33">
        <v>24</v>
      </c>
      <c r="I1072" s="33">
        <v>17470</v>
      </c>
      <c r="J1072" s="33">
        <v>224457</v>
      </c>
      <c r="K1072" s="32" t="s">
        <v>14360</v>
      </c>
      <c r="L1072" s="32" t="s">
        <v>15779</v>
      </c>
      <c r="M1072" t="str">
        <f>IF(AND(LEFT(O1072,9)="benchmark",LEFT(O1072,18)&lt;&gt;"benchmark_suitable"),1,"")</f>
        <v/>
      </c>
      <c r="N1072">
        <f t="shared" si="12"/>
        <v>1</v>
      </c>
      <c r="O1072" s="32" t="s">
        <v>15784</v>
      </c>
      <c r="Q1072">
        <f>MATCH(A1072,summary!A:A,0)</f>
        <v>1174</v>
      </c>
    </row>
    <row r="1073" spans="1:17" x14ac:dyDescent="0.2">
      <c r="A1073" s="32" t="s">
        <v>15786</v>
      </c>
      <c r="B1073" s="32" t="s">
        <v>14315</v>
      </c>
      <c r="D1073" s="32" t="s">
        <v>15788</v>
      </c>
      <c r="E1073" s="33">
        <v>311316</v>
      </c>
      <c r="F1073" s="33">
        <v>115831</v>
      </c>
      <c r="G1073" s="33">
        <v>195485</v>
      </c>
      <c r="H1073" s="33">
        <v>0</v>
      </c>
      <c r="I1073" s="33">
        <v>359835</v>
      </c>
      <c r="J1073" s="33">
        <v>642512</v>
      </c>
      <c r="K1073" s="32" t="s">
        <v>14360</v>
      </c>
      <c r="L1073" s="32" t="s">
        <v>15787</v>
      </c>
      <c r="M1073" t="str">
        <f>IF(AND(LEFT(O1073,9)="benchmark",LEFT(O1073,18)&lt;&gt;"benchmark_suitable"),1,"")</f>
        <v/>
      </c>
      <c r="N1073" t="str">
        <f t="shared" si="12"/>
        <v/>
      </c>
      <c r="O1073" s="32" t="s">
        <v>15789</v>
      </c>
      <c r="Q1073">
        <f>MATCH(A1073,summary!A:A,0)</f>
        <v>1176</v>
      </c>
    </row>
    <row r="1074" spans="1:17" x14ac:dyDescent="0.2">
      <c r="A1074" s="32" t="s">
        <v>15790</v>
      </c>
      <c r="B1074" s="32" t="s">
        <v>14315</v>
      </c>
      <c r="D1074" s="32" t="s">
        <v>15791</v>
      </c>
      <c r="E1074" s="33">
        <v>385067</v>
      </c>
      <c r="F1074" s="33">
        <v>143886</v>
      </c>
      <c r="G1074" s="33">
        <v>241181</v>
      </c>
      <c r="H1074" s="33">
        <v>0</v>
      </c>
      <c r="I1074" s="33">
        <v>443776</v>
      </c>
      <c r="J1074" s="33">
        <v>796615</v>
      </c>
      <c r="K1074" s="32" t="s">
        <v>14360</v>
      </c>
      <c r="L1074" s="32" t="s">
        <v>15787</v>
      </c>
      <c r="M1074" t="str">
        <f>IF(AND(LEFT(O1074,9)="benchmark",LEFT(O1074,18)&lt;&gt;"benchmark_suitable"),1,"")</f>
        <v/>
      </c>
      <c r="N1074" t="str">
        <f t="shared" si="12"/>
        <v/>
      </c>
      <c r="O1074" s="32" t="s">
        <v>15789</v>
      </c>
      <c r="Q1074">
        <f>MATCH(A1074,summary!A:A,0)</f>
        <v>1177</v>
      </c>
    </row>
    <row r="1075" spans="1:17" x14ac:dyDescent="0.2">
      <c r="A1075" s="32" t="s">
        <v>3408</v>
      </c>
      <c r="B1075" s="32" t="s">
        <v>4530</v>
      </c>
      <c r="D1075" s="33">
        <v>11</v>
      </c>
      <c r="E1075" s="33">
        <v>86</v>
      </c>
      <c r="F1075" s="33">
        <v>55</v>
      </c>
      <c r="G1075" s="33">
        <v>0</v>
      </c>
      <c r="H1075" s="33">
        <v>31</v>
      </c>
      <c r="I1075" s="33">
        <v>45</v>
      </c>
      <c r="J1075" s="33">
        <v>915</v>
      </c>
      <c r="K1075" s="32" t="s">
        <v>14289</v>
      </c>
      <c r="L1075" s="32" t="s">
        <v>14290</v>
      </c>
      <c r="M1075">
        <f>IF(AND(LEFT(O1075,9)="benchmark",LEFT(O1075,18)&lt;&gt;"benchmark_suitable"),1,"")</f>
        <v>1</v>
      </c>
      <c r="N1075">
        <f t="shared" si="12"/>
        <v>1</v>
      </c>
      <c r="O1075" s="32" t="s">
        <v>15137</v>
      </c>
      <c r="Q1075">
        <f>MATCH(A1075,summary!A:A,0)</f>
        <v>1178</v>
      </c>
    </row>
    <row r="1076" spans="1:17" x14ac:dyDescent="0.2">
      <c r="A1076" s="32" t="s">
        <v>15792</v>
      </c>
      <c r="B1076" s="32" t="s">
        <v>14315</v>
      </c>
      <c r="D1076" s="32" t="s">
        <v>15795</v>
      </c>
      <c r="E1076" s="33">
        <v>44237</v>
      </c>
      <c r="F1076" s="33">
        <v>44207</v>
      </c>
      <c r="G1076" s="33">
        <v>0</v>
      </c>
      <c r="H1076" s="33">
        <v>30</v>
      </c>
      <c r="I1076" s="33">
        <v>144478</v>
      </c>
      <c r="J1076" s="33">
        <v>731949</v>
      </c>
      <c r="K1076" s="32" t="s">
        <v>15793</v>
      </c>
      <c r="L1076" s="32" t="s">
        <v>15794</v>
      </c>
      <c r="M1076" t="str">
        <f>IF(AND(LEFT(O1076,9)="benchmark",LEFT(O1076,18)&lt;&gt;"benchmark_suitable"),1,"")</f>
        <v/>
      </c>
      <c r="N1076" t="str">
        <f t="shared" si="12"/>
        <v/>
      </c>
      <c r="O1076" s="32" t="s">
        <v>15796</v>
      </c>
      <c r="Q1076">
        <f>MATCH(A1076,summary!A:A,0)</f>
        <v>1179</v>
      </c>
    </row>
    <row r="1077" spans="1:17" x14ac:dyDescent="0.2">
      <c r="A1077" s="32" t="s">
        <v>15797</v>
      </c>
      <c r="B1077" s="32" t="s">
        <v>14315</v>
      </c>
      <c r="D1077" s="32" t="s">
        <v>15798</v>
      </c>
      <c r="E1077" s="33">
        <v>20537</v>
      </c>
      <c r="F1077" s="33">
        <v>20517</v>
      </c>
      <c r="G1077" s="33">
        <v>0</v>
      </c>
      <c r="H1077" s="33">
        <v>20</v>
      </c>
      <c r="I1077" s="33">
        <v>65935</v>
      </c>
      <c r="J1077" s="33">
        <v>339036</v>
      </c>
      <c r="K1077" s="32" t="s">
        <v>15793</v>
      </c>
      <c r="L1077" s="32" t="s">
        <v>15794</v>
      </c>
      <c r="M1077" t="str">
        <f>IF(AND(LEFT(O1077,9)="benchmark",LEFT(O1077,18)&lt;&gt;"benchmark_suitable"),1,"")</f>
        <v/>
      </c>
      <c r="N1077" t="str">
        <f t="shared" si="12"/>
        <v/>
      </c>
      <c r="O1077" s="32" t="s">
        <v>15799</v>
      </c>
      <c r="Q1077">
        <f>MATCH(A1077,summary!A:A,0)</f>
        <v>1180</v>
      </c>
    </row>
    <row r="1078" spans="1:17" x14ac:dyDescent="0.2">
      <c r="A1078" s="32" t="s">
        <v>15800</v>
      </c>
      <c r="B1078" s="32" t="s">
        <v>14315</v>
      </c>
      <c r="D1078" s="32" t="s">
        <v>15801</v>
      </c>
      <c r="E1078" s="33">
        <v>44237</v>
      </c>
      <c r="F1078" s="33">
        <v>44207</v>
      </c>
      <c r="G1078" s="33">
        <v>0</v>
      </c>
      <c r="H1078" s="33">
        <v>30</v>
      </c>
      <c r="I1078" s="33">
        <v>144478</v>
      </c>
      <c r="J1078" s="33">
        <v>731949</v>
      </c>
      <c r="K1078" s="32" t="s">
        <v>15793</v>
      </c>
      <c r="L1078" s="32" t="s">
        <v>15794</v>
      </c>
      <c r="M1078" t="str">
        <f>IF(AND(LEFT(O1078,9)="benchmark",LEFT(O1078,18)&lt;&gt;"benchmark_suitable"),1,"")</f>
        <v/>
      </c>
      <c r="N1078" t="str">
        <f t="shared" si="12"/>
        <v/>
      </c>
      <c r="O1078" s="32" t="s">
        <v>15799</v>
      </c>
      <c r="Q1078">
        <f>MATCH(A1078,summary!A:A,0)</f>
        <v>1181</v>
      </c>
    </row>
    <row r="1079" spans="1:17" x14ac:dyDescent="0.2">
      <c r="A1079" s="32" t="s">
        <v>15802</v>
      </c>
      <c r="B1079" s="32" t="s">
        <v>14315</v>
      </c>
      <c r="D1079" s="32" t="s">
        <v>15803</v>
      </c>
      <c r="E1079" s="33">
        <v>10788</v>
      </c>
      <c r="F1079" s="33">
        <v>10774</v>
      </c>
      <c r="G1079" s="33">
        <v>0</v>
      </c>
      <c r="H1079" s="33">
        <v>14</v>
      </c>
      <c r="I1079" s="33">
        <v>34529</v>
      </c>
      <c r="J1079" s="33">
        <v>178591</v>
      </c>
      <c r="K1079" s="32" t="s">
        <v>15793</v>
      </c>
      <c r="L1079" s="32" t="s">
        <v>15794</v>
      </c>
      <c r="M1079" t="str">
        <f>IF(AND(LEFT(O1079,9)="benchmark",LEFT(O1079,18)&lt;&gt;"benchmark_suitable"),1,"")</f>
        <v/>
      </c>
      <c r="N1079" t="str">
        <f t="shared" si="12"/>
        <v/>
      </c>
      <c r="O1079" s="32" t="s">
        <v>15799</v>
      </c>
      <c r="Q1079">
        <f>MATCH(A1079,summary!A:A,0)</f>
        <v>1182</v>
      </c>
    </row>
    <row r="1080" spans="1:17" x14ac:dyDescent="0.2">
      <c r="A1080" s="32" t="s">
        <v>15804</v>
      </c>
      <c r="B1080" s="32" t="s">
        <v>14315</v>
      </c>
      <c r="D1080" s="32" t="s">
        <v>15805</v>
      </c>
      <c r="E1080" s="33">
        <v>48163</v>
      </c>
      <c r="F1080" s="33">
        <v>48133</v>
      </c>
      <c r="G1080" s="33">
        <v>0</v>
      </c>
      <c r="H1080" s="33">
        <v>30</v>
      </c>
      <c r="I1080" s="33">
        <v>163429</v>
      </c>
      <c r="J1080" s="33">
        <v>804740</v>
      </c>
      <c r="K1080" s="32" t="s">
        <v>15793</v>
      </c>
      <c r="L1080" s="32" t="s">
        <v>15794</v>
      </c>
      <c r="M1080" t="str">
        <f>IF(AND(LEFT(O1080,9)="benchmark",LEFT(O1080,18)&lt;&gt;"benchmark_suitable"),1,"")</f>
        <v/>
      </c>
      <c r="N1080" t="str">
        <f t="shared" ref="N1080:N1143" si="13">IF(NOT(ISERROR(FIND("benchmark_suitable",O1080))),1,"")</f>
        <v/>
      </c>
      <c r="O1080" s="32" t="s">
        <v>15796</v>
      </c>
      <c r="Q1080">
        <f>MATCH(A1080,summary!A:A,0)</f>
        <v>1183</v>
      </c>
    </row>
    <row r="1081" spans="1:17" x14ac:dyDescent="0.2">
      <c r="A1081" s="32" t="s">
        <v>15806</v>
      </c>
      <c r="B1081" s="32" t="s">
        <v>4530</v>
      </c>
      <c r="D1081" s="32" t="s">
        <v>4356</v>
      </c>
      <c r="E1081" s="33">
        <v>975</v>
      </c>
      <c r="F1081" s="33">
        <v>975</v>
      </c>
      <c r="G1081" s="33">
        <v>0</v>
      </c>
      <c r="H1081" s="33">
        <v>0</v>
      </c>
      <c r="I1081" s="33">
        <v>78</v>
      </c>
      <c r="J1081" s="33">
        <v>2925</v>
      </c>
      <c r="K1081" s="32" t="s">
        <v>15807</v>
      </c>
      <c r="L1081" s="32" t="s">
        <v>14290</v>
      </c>
      <c r="M1081" t="str">
        <f>IF(AND(LEFT(O1081,9)="benchmark",LEFT(O1081,18)&lt;&gt;"benchmark_suitable"),1,"")</f>
        <v/>
      </c>
      <c r="N1081">
        <f t="shared" si="13"/>
        <v>1</v>
      </c>
      <c r="O1081" s="32" t="s">
        <v>15808</v>
      </c>
      <c r="Q1081">
        <f>MATCH(A1081,summary!A:A,0)</f>
        <v>1184</v>
      </c>
    </row>
    <row r="1082" spans="1:17" x14ac:dyDescent="0.2">
      <c r="A1082" s="32" t="s">
        <v>3458</v>
      </c>
      <c r="B1082" s="32" t="s">
        <v>4531</v>
      </c>
      <c r="D1082" s="32">
        <v>16.734246760000001</v>
      </c>
      <c r="E1082" s="33">
        <v>320</v>
      </c>
      <c r="F1082" s="33">
        <v>300</v>
      </c>
      <c r="G1082" s="33">
        <v>0</v>
      </c>
      <c r="H1082" s="33">
        <v>20</v>
      </c>
      <c r="I1082" s="33">
        <v>302</v>
      </c>
      <c r="J1082" s="33">
        <v>6620</v>
      </c>
      <c r="K1082" s="32" t="s">
        <v>15809</v>
      </c>
      <c r="L1082" s="32" t="s">
        <v>14290</v>
      </c>
      <c r="M1082" t="str">
        <f>IF(AND(LEFT(O1082,9)="benchmark",LEFT(O1082,18)&lt;&gt;"benchmark_suitable"),1,"")</f>
        <v/>
      </c>
      <c r="N1082" t="str">
        <f t="shared" si="13"/>
        <v/>
      </c>
      <c r="O1082" s="32" t="s">
        <v>15531</v>
      </c>
      <c r="Q1082">
        <f>MATCH(A1082,summary!A:A,0)</f>
        <v>1187</v>
      </c>
    </row>
    <row r="1083" spans="1:17" x14ac:dyDescent="0.2">
      <c r="A1083" s="32" t="s">
        <v>3475</v>
      </c>
      <c r="B1083" s="32" t="s">
        <v>4530</v>
      </c>
      <c r="D1083" s="33">
        <v>-56</v>
      </c>
      <c r="E1083" s="33">
        <v>250</v>
      </c>
      <c r="F1083" s="33">
        <v>149</v>
      </c>
      <c r="G1083" s="33">
        <v>0</v>
      </c>
      <c r="H1083" s="33">
        <v>101</v>
      </c>
      <c r="I1083" s="33">
        <v>208</v>
      </c>
      <c r="J1083" s="33">
        <v>5350</v>
      </c>
      <c r="K1083" s="32" t="s">
        <v>14289</v>
      </c>
      <c r="L1083" s="32" t="s">
        <v>14290</v>
      </c>
      <c r="M1083" t="str">
        <f>IF(AND(LEFT(O1083,9)="benchmark",LEFT(O1083,18)&lt;&gt;"benchmark_suitable"),1,"")</f>
        <v/>
      </c>
      <c r="N1083">
        <f t="shared" si="13"/>
        <v>1</v>
      </c>
      <c r="O1083" s="32" t="s">
        <v>15810</v>
      </c>
      <c r="Q1083">
        <f>MATCH(A1083,summary!A:A,0)</f>
        <v>1188</v>
      </c>
    </row>
    <row r="1084" spans="1:17" x14ac:dyDescent="0.2">
      <c r="A1084" s="32" t="s">
        <v>4716</v>
      </c>
      <c r="B1084" s="32" t="s">
        <v>4530</v>
      </c>
      <c r="D1084" s="33">
        <v>-62</v>
      </c>
      <c r="E1084" s="33">
        <v>301</v>
      </c>
      <c r="F1084" s="33">
        <v>200</v>
      </c>
      <c r="G1084" s="33">
        <v>0</v>
      </c>
      <c r="H1084" s="33">
        <v>101</v>
      </c>
      <c r="I1084" s="33">
        <v>211</v>
      </c>
      <c r="J1084" s="33">
        <v>10501</v>
      </c>
      <c r="K1084" s="32" t="s">
        <v>14289</v>
      </c>
      <c r="L1084" s="32" t="s">
        <v>14290</v>
      </c>
      <c r="M1084" t="str">
        <f>IF(AND(LEFT(O1084,9)="benchmark",LEFT(O1084,18)&lt;&gt;"benchmark_suitable"),1,"")</f>
        <v/>
      </c>
      <c r="N1084">
        <f t="shared" si="13"/>
        <v>1</v>
      </c>
      <c r="O1084" s="32" t="s">
        <v>15811</v>
      </c>
      <c r="Q1084">
        <f>MATCH(A1084,summary!A:A,0)</f>
        <v>1189</v>
      </c>
    </row>
    <row r="1085" spans="1:17" x14ac:dyDescent="0.2">
      <c r="A1085" s="32" t="s">
        <v>15812</v>
      </c>
      <c r="B1085" s="32" t="s">
        <v>14315</v>
      </c>
      <c r="D1085" s="32" t="s">
        <v>15814</v>
      </c>
      <c r="E1085" s="33">
        <v>2589931</v>
      </c>
      <c r="F1085" s="33">
        <v>2589840</v>
      </c>
      <c r="G1085" s="33">
        <v>91</v>
      </c>
      <c r="H1085" s="33">
        <v>0</v>
      </c>
      <c r="I1085" s="33">
        <v>301</v>
      </c>
      <c r="J1085" s="33">
        <v>10331100</v>
      </c>
      <c r="K1085" s="32" t="s">
        <v>14360</v>
      </c>
      <c r="L1085" s="32" t="s">
        <v>15813</v>
      </c>
      <c r="M1085" t="str">
        <f>IF(AND(LEFT(O1085,9)="benchmark",LEFT(O1085,18)&lt;&gt;"benchmark_suitable"),1,"")</f>
        <v/>
      </c>
      <c r="N1085" t="str">
        <f t="shared" si="13"/>
        <v/>
      </c>
      <c r="O1085" s="32" t="s">
        <v>15815</v>
      </c>
      <c r="Q1085">
        <f>MATCH(A1085,summary!A:A,0)</f>
        <v>1190</v>
      </c>
    </row>
    <row r="1086" spans="1:17" x14ac:dyDescent="0.2">
      <c r="A1086" s="32" t="s">
        <v>4479</v>
      </c>
      <c r="B1086" s="32" t="s">
        <v>4531</v>
      </c>
      <c r="D1086" s="33">
        <v>1473</v>
      </c>
      <c r="E1086" s="33">
        <v>159145</v>
      </c>
      <c r="F1086" s="33">
        <v>159054</v>
      </c>
      <c r="G1086" s="33">
        <v>91</v>
      </c>
      <c r="H1086" s="33">
        <v>0</v>
      </c>
      <c r="I1086" s="33">
        <v>301</v>
      </c>
      <c r="J1086" s="33">
        <v>629449</v>
      </c>
      <c r="K1086" s="32" t="s">
        <v>14360</v>
      </c>
      <c r="L1086" s="32" t="s">
        <v>15813</v>
      </c>
      <c r="M1086">
        <f>IF(AND(LEFT(O1086,9)="benchmark",LEFT(O1086,18)&lt;&gt;"benchmark_suitable"),1,"")</f>
        <v>1</v>
      </c>
      <c r="N1086">
        <f t="shared" si="13"/>
        <v>1</v>
      </c>
      <c r="O1086" s="32" t="s">
        <v>15816</v>
      </c>
      <c r="Q1086">
        <f>MATCH(A1086,summary!A:A,0)</f>
        <v>1191</v>
      </c>
    </row>
    <row r="1087" spans="1:17" x14ac:dyDescent="0.2">
      <c r="A1087" s="32" t="s">
        <v>15817</v>
      </c>
      <c r="B1087" s="32" t="s">
        <v>4530</v>
      </c>
      <c r="D1087" s="33">
        <v>1209</v>
      </c>
      <c r="E1087" s="33">
        <v>132672</v>
      </c>
      <c r="F1087" s="33">
        <v>132594</v>
      </c>
      <c r="G1087" s="33">
        <v>78</v>
      </c>
      <c r="H1087" s="33">
        <v>0</v>
      </c>
      <c r="I1087" s="33">
        <v>254</v>
      </c>
      <c r="J1087" s="33">
        <v>524690</v>
      </c>
      <c r="K1087" s="32" t="s">
        <v>14360</v>
      </c>
      <c r="L1087" s="32" t="s">
        <v>15813</v>
      </c>
      <c r="M1087" t="str">
        <f>IF(AND(LEFT(O1087,9)="benchmark",LEFT(O1087,18)&lt;&gt;"benchmark_suitable"),1,"")</f>
        <v/>
      </c>
      <c r="N1087">
        <f t="shared" si="13"/>
        <v>1</v>
      </c>
      <c r="O1087" s="32" t="s">
        <v>15818</v>
      </c>
      <c r="Q1087">
        <f>MATCH(A1087,summary!A:A,0)</f>
        <v>1192</v>
      </c>
    </row>
    <row r="1088" spans="1:17" x14ac:dyDescent="0.2">
      <c r="A1088" s="32" t="s">
        <v>4480</v>
      </c>
      <c r="B1088" s="32" t="s">
        <v>4530</v>
      </c>
      <c r="D1088" s="33">
        <v>1747</v>
      </c>
      <c r="E1088" s="33">
        <v>127326</v>
      </c>
      <c r="F1088" s="33">
        <v>127248</v>
      </c>
      <c r="G1088" s="33">
        <v>78</v>
      </c>
      <c r="H1088" s="33">
        <v>0</v>
      </c>
      <c r="I1088" s="33">
        <v>254</v>
      </c>
      <c r="J1088" s="33">
        <v>503427</v>
      </c>
      <c r="K1088" s="32" t="s">
        <v>14360</v>
      </c>
      <c r="L1088" s="32" t="s">
        <v>15813</v>
      </c>
      <c r="M1088">
        <f>IF(AND(LEFT(O1088,9)="benchmark",LEFT(O1088,18)&lt;&gt;"benchmark_suitable"),1,"")</f>
        <v>1</v>
      </c>
      <c r="N1088">
        <f t="shared" si="13"/>
        <v>1</v>
      </c>
      <c r="O1088" s="32" t="s">
        <v>15816</v>
      </c>
      <c r="Q1088">
        <f>MATCH(A1088,summary!A:A,0)</f>
        <v>1193</v>
      </c>
    </row>
    <row r="1089" spans="1:17" x14ac:dyDescent="0.2">
      <c r="A1089" s="32" t="s">
        <v>3495</v>
      </c>
      <c r="B1089" s="32" t="s">
        <v>4530</v>
      </c>
      <c r="D1089" s="33">
        <v>10</v>
      </c>
      <c r="E1089" s="33">
        <v>1059</v>
      </c>
      <c r="F1089" s="33">
        <v>1058</v>
      </c>
      <c r="G1089" s="33">
        <v>1</v>
      </c>
      <c r="H1089" s="33">
        <v>0</v>
      </c>
      <c r="I1089" s="33">
        <v>8164</v>
      </c>
      <c r="J1089" s="33">
        <v>17779</v>
      </c>
      <c r="K1089" s="32" t="s">
        <v>15819</v>
      </c>
      <c r="L1089" s="32" t="s">
        <v>14290</v>
      </c>
      <c r="M1089" t="str">
        <f>IF(AND(LEFT(O1089,9)="benchmark",LEFT(O1089,18)&lt;&gt;"benchmark_suitable"),1,"")</f>
        <v/>
      </c>
      <c r="N1089">
        <f t="shared" si="13"/>
        <v>1</v>
      </c>
      <c r="O1089" s="32" t="s">
        <v>15820</v>
      </c>
      <c r="Q1089">
        <f>MATCH(A1089,summary!A:A,0)</f>
        <v>1195</v>
      </c>
    </row>
    <row r="1090" spans="1:17" x14ac:dyDescent="0.2">
      <c r="A1090" s="32" t="s">
        <v>15821</v>
      </c>
      <c r="B1090" s="32" t="s">
        <v>4531</v>
      </c>
      <c r="D1090" s="33">
        <v>0</v>
      </c>
      <c r="E1090" s="33">
        <v>3740</v>
      </c>
      <c r="F1090" s="33">
        <v>3740</v>
      </c>
      <c r="G1090" s="33">
        <v>0</v>
      </c>
      <c r="H1090" s="33">
        <v>0</v>
      </c>
      <c r="I1090" s="33">
        <v>14652</v>
      </c>
      <c r="J1090" s="33">
        <v>43956</v>
      </c>
      <c r="K1090" s="32" t="s">
        <v>15822</v>
      </c>
      <c r="L1090" s="32" t="s">
        <v>14290</v>
      </c>
      <c r="M1090" t="str">
        <f>IF(AND(LEFT(O1090,9)="benchmark",LEFT(O1090,18)&lt;&gt;"benchmark_suitable"),1,"")</f>
        <v/>
      </c>
      <c r="N1090" t="str">
        <f t="shared" si="13"/>
        <v/>
      </c>
      <c r="O1090" s="32" t="s">
        <v>15823</v>
      </c>
      <c r="Q1090">
        <f>MATCH(A1090,summary!A:A,0)</f>
        <v>1196</v>
      </c>
    </row>
    <row r="1091" spans="1:17" x14ac:dyDescent="0.2">
      <c r="A1091" s="32" t="s">
        <v>15824</v>
      </c>
      <c r="B1091" s="32" t="s">
        <v>14315</v>
      </c>
      <c r="D1091" s="32" t="s">
        <v>14584</v>
      </c>
      <c r="E1091" s="33">
        <v>3745</v>
      </c>
      <c r="F1091" s="33">
        <v>3745</v>
      </c>
      <c r="G1091" s="33">
        <v>0</v>
      </c>
      <c r="H1091" s="33">
        <v>0</v>
      </c>
      <c r="I1091" s="33">
        <v>14672</v>
      </c>
      <c r="J1091" s="33">
        <v>44016</v>
      </c>
      <c r="K1091" s="32" t="s">
        <v>15822</v>
      </c>
      <c r="L1091" s="32" t="s">
        <v>14290</v>
      </c>
      <c r="M1091" t="str">
        <f>IF(AND(LEFT(O1091,9)="benchmark",LEFT(O1091,18)&lt;&gt;"benchmark_suitable"),1,"")</f>
        <v/>
      </c>
      <c r="N1091" t="str">
        <f t="shared" si="13"/>
        <v/>
      </c>
      <c r="O1091" s="32" t="s">
        <v>15825</v>
      </c>
      <c r="Q1091">
        <f>MATCH(A1091,summary!A:A,0)</f>
        <v>1197</v>
      </c>
    </row>
    <row r="1092" spans="1:17" x14ac:dyDescent="0.2">
      <c r="A1092" s="32" t="s">
        <v>4481</v>
      </c>
      <c r="B1092" s="32" t="s">
        <v>4530</v>
      </c>
      <c r="D1092" s="33">
        <v>340</v>
      </c>
      <c r="E1092" s="33">
        <v>4150</v>
      </c>
      <c r="F1092" s="33">
        <v>4150</v>
      </c>
      <c r="G1092" s="33">
        <v>0</v>
      </c>
      <c r="H1092" s="33">
        <v>0</v>
      </c>
      <c r="I1092" s="33">
        <v>1820</v>
      </c>
      <c r="J1092" s="33">
        <v>18200</v>
      </c>
      <c r="K1092" s="32" t="s">
        <v>14289</v>
      </c>
      <c r="L1092" s="32" t="s">
        <v>14290</v>
      </c>
      <c r="M1092">
        <f>IF(AND(LEFT(O1092,9)="benchmark",LEFT(O1092,18)&lt;&gt;"benchmark_suitable"),1,"")</f>
        <v>1</v>
      </c>
      <c r="N1092">
        <f t="shared" si="13"/>
        <v>1</v>
      </c>
      <c r="O1092" s="32" t="s">
        <v>14351</v>
      </c>
      <c r="Q1092">
        <f>MATCH(A1092,summary!A:A,0)</f>
        <v>1198</v>
      </c>
    </row>
    <row r="1093" spans="1:17" x14ac:dyDescent="0.2">
      <c r="A1093" s="32" t="s">
        <v>3511</v>
      </c>
      <c r="B1093" s="32" t="s">
        <v>4530</v>
      </c>
      <c r="D1093" s="32">
        <v>-132.87313700000001</v>
      </c>
      <c r="E1093" s="33">
        <v>840</v>
      </c>
      <c r="F1093" s="33">
        <v>48</v>
      </c>
      <c r="G1093" s="33">
        <v>0</v>
      </c>
      <c r="H1093" s="33">
        <v>792</v>
      </c>
      <c r="I1093" s="33">
        <v>1192</v>
      </c>
      <c r="J1093" s="33">
        <v>3432</v>
      </c>
      <c r="K1093" s="32" t="s">
        <v>15826</v>
      </c>
      <c r="L1093" s="32" t="s">
        <v>14290</v>
      </c>
      <c r="M1093" t="str">
        <f>IF(AND(LEFT(O1093,9)="benchmark",LEFT(O1093,18)&lt;&gt;"benchmark_suitable"),1,"")</f>
        <v/>
      </c>
      <c r="N1093">
        <f t="shared" si="13"/>
        <v>1</v>
      </c>
      <c r="O1093" s="32" t="s">
        <v>14842</v>
      </c>
      <c r="Q1093">
        <f>MATCH(A1093,summary!A:A,0)</f>
        <v>1199</v>
      </c>
    </row>
    <row r="1094" spans="1:17" x14ac:dyDescent="0.2">
      <c r="A1094" s="32" t="s">
        <v>3531</v>
      </c>
      <c r="B1094" s="32" t="s">
        <v>4530</v>
      </c>
      <c r="D1094" s="32">
        <v>16029.69268</v>
      </c>
      <c r="E1094" s="33">
        <v>1541</v>
      </c>
      <c r="F1094" s="33">
        <v>1288</v>
      </c>
      <c r="G1094" s="33">
        <v>129</v>
      </c>
      <c r="H1094" s="33">
        <v>124</v>
      </c>
      <c r="I1094" s="33">
        <v>503</v>
      </c>
      <c r="J1094" s="33">
        <v>4622</v>
      </c>
      <c r="K1094" s="32" t="s">
        <v>14289</v>
      </c>
      <c r="L1094" s="32" t="s">
        <v>14290</v>
      </c>
      <c r="M1094" t="str">
        <f>IF(AND(LEFT(O1094,9)="benchmark",LEFT(O1094,18)&lt;&gt;"benchmark_suitable"),1,"")</f>
        <v/>
      </c>
      <c r="N1094" t="str">
        <f t="shared" si="13"/>
        <v/>
      </c>
      <c r="O1094" s="32" t="s">
        <v>15827</v>
      </c>
      <c r="Q1094">
        <f>MATCH(A1094,summary!A:A,0)</f>
        <v>1200</v>
      </c>
    </row>
    <row r="1095" spans="1:17" x14ac:dyDescent="0.2">
      <c r="A1095" s="32" t="s">
        <v>3553</v>
      </c>
      <c r="B1095" s="32" t="s">
        <v>4530</v>
      </c>
      <c r="D1095" s="32">
        <v>16029.69268</v>
      </c>
      <c r="E1095" s="33">
        <v>1541</v>
      </c>
      <c r="F1095" s="33">
        <v>1288</v>
      </c>
      <c r="G1095" s="33">
        <v>129</v>
      </c>
      <c r="H1095" s="33">
        <v>124</v>
      </c>
      <c r="I1095" s="33">
        <v>456</v>
      </c>
      <c r="J1095" s="33">
        <v>4214</v>
      </c>
      <c r="K1095" s="32" t="s">
        <v>14289</v>
      </c>
      <c r="L1095" s="32" t="s">
        <v>14290</v>
      </c>
      <c r="M1095" t="str">
        <f>IF(AND(LEFT(O1095,9)="benchmark",LEFT(O1095,18)&lt;&gt;"benchmark_suitable"),1,"")</f>
        <v/>
      </c>
      <c r="N1095" t="str">
        <f t="shared" si="13"/>
        <v/>
      </c>
      <c r="O1095" s="32" t="s">
        <v>15828</v>
      </c>
      <c r="Q1095">
        <f>MATCH(A1095,summary!A:A,0)</f>
        <v>1201</v>
      </c>
    </row>
    <row r="1096" spans="1:17" x14ac:dyDescent="0.2">
      <c r="A1096" s="32" t="s">
        <v>4272</v>
      </c>
      <c r="B1096" s="32" t="s">
        <v>4531</v>
      </c>
      <c r="D1096" s="33">
        <v>-40</v>
      </c>
      <c r="E1096" s="33">
        <v>900</v>
      </c>
      <c r="F1096" s="33">
        <v>900</v>
      </c>
      <c r="G1096" s="33">
        <v>0</v>
      </c>
      <c r="H1096" s="33">
        <v>0</v>
      </c>
      <c r="I1096" s="33">
        <v>960</v>
      </c>
      <c r="J1096" s="33">
        <v>93440</v>
      </c>
      <c r="K1096" s="32" t="s">
        <v>15829</v>
      </c>
      <c r="L1096" s="32" t="s">
        <v>14290</v>
      </c>
      <c r="M1096" t="str">
        <f>IF(AND(LEFT(O1096,9)="benchmark",LEFT(O1096,18)&lt;&gt;"benchmark_suitable"),1,"")</f>
        <v/>
      </c>
      <c r="N1096" t="str">
        <f t="shared" si="13"/>
        <v/>
      </c>
      <c r="O1096" s="32" t="s">
        <v>15830</v>
      </c>
      <c r="Q1096">
        <f>MATCH(A1096,summary!A:A,0)</f>
        <v>1202</v>
      </c>
    </row>
    <row r="1097" spans="1:17" x14ac:dyDescent="0.2">
      <c r="A1097" s="32" t="s">
        <v>15831</v>
      </c>
      <c r="B1097" s="32" t="s">
        <v>14315</v>
      </c>
      <c r="D1097" s="32" t="s">
        <v>15833</v>
      </c>
      <c r="E1097" s="33">
        <v>11468</v>
      </c>
      <c r="F1097" s="33">
        <v>1938</v>
      </c>
      <c r="G1097" s="33">
        <v>2830</v>
      </c>
      <c r="H1097" s="33">
        <v>6700</v>
      </c>
      <c r="I1097" s="33">
        <v>4768</v>
      </c>
      <c r="J1097" s="33">
        <v>19072</v>
      </c>
      <c r="K1097" s="32" t="s">
        <v>15832</v>
      </c>
      <c r="L1097" s="32" t="s">
        <v>14290</v>
      </c>
      <c r="M1097" t="str">
        <f>IF(AND(LEFT(O1097,9)="benchmark",LEFT(O1097,18)&lt;&gt;"benchmark_suitable"),1,"")</f>
        <v/>
      </c>
      <c r="N1097" t="str">
        <f t="shared" si="13"/>
        <v/>
      </c>
      <c r="O1097" s="32" t="s">
        <v>15834</v>
      </c>
      <c r="Q1097">
        <f>MATCH(A1097,summary!A:A,0)</f>
        <v>1203</v>
      </c>
    </row>
    <row r="1098" spans="1:17" x14ac:dyDescent="0.2">
      <c r="A1098" s="32" t="s">
        <v>15835</v>
      </c>
      <c r="B1098" s="32" t="s">
        <v>4530</v>
      </c>
      <c r="D1098" s="33">
        <v>1653</v>
      </c>
      <c r="E1098" s="33">
        <v>720</v>
      </c>
      <c r="F1098" s="33">
        <v>360</v>
      </c>
      <c r="G1098" s="33">
        <v>0</v>
      </c>
      <c r="H1098" s="33">
        <v>360</v>
      </c>
      <c r="I1098" s="33">
        <v>410</v>
      </c>
      <c r="J1098" s="33">
        <v>1440</v>
      </c>
      <c r="K1098" s="32" t="s">
        <v>14289</v>
      </c>
      <c r="L1098" s="32" t="s">
        <v>15742</v>
      </c>
      <c r="M1098" t="str">
        <f>IF(AND(LEFT(O1098,9)="benchmark",LEFT(O1098,18)&lt;&gt;"benchmark_suitable"),1,"")</f>
        <v/>
      </c>
      <c r="N1098">
        <f t="shared" si="13"/>
        <v>1</v>
      </c>
      <c r="O1098" s="32" t="s">
        <v>14412</v>
      </c>
      <c r="Q1098">
        <f>MATCH(A1098,summary!A:A,0)</f>
        <v>1204</v>
      </c>
    </row>
    <row r="1099" spans="1:17" x14ac:dyDescent="0.2">
      <c r="A1099" s="32" t="s">
        <v>4482</v>
      </c>
      <c r="B1099" s="32" t="s">
        <v>4530</v>
      </c>
      <c r="D1099" s="33">
        <v>17566</v>
      </c>
      <c r="E1099" s="33">
        <v>40623</v>
      </c>
      <c r="F1099" s="33">
        <v>14688</v>
      </c>
      <c r="G1099" s="33">
        <v>11247</v>
      </c>
      <c r="H1099" s="33">
        <v>14688</v>
      </c>
      <c r="I1099" s="33">
        <v>40935</v>
      </c>
      <c r="J1099" s="33">
        <v>96149</v>
      </c>
      <c r="K1099" s="32" t="s">
        <v>14360</v>
      </c>
      <c r="L1099" s="32" t="s">
        <v>15836</v>
      </c>
      <c r="M1099">
        <f>IF(AND(LEFT(O1099,9)="benchmark",LEFT(O1099,18)&lt;&gt;"benchmark_suitable"),1,"")</f>
        <v>1</v>
      </c>
      <c r="N1099">
        <f t="shared" si="13"/>
        <v>1</v>
      </c>
      <c r="O1099" s="32" t="s">
        <v>15837</v>
      </c>
      <c r="Q1099">
        <f>MATCH(A1099,summary!A:A,0)</f>
        <v>1206</v>
      </c>
    </row>
    <row r="1100" spans="1:17" x14ac:dyDescent="0.2">
      <c r="A1100" s="32" t="s">
        <v>4483</v>
      </c>
      <c r="B1100" s="32" t="s">
        <v>4531</v>
      </c>
      <c r="D1100" s="33">
        <v>155328</v>
      </c>
      <c r="E1100" s="33">
        <v>172013</v>
      </c>
      <c r="F1100" s="33">
        <v>62400</v>
      </c>
      <c r="G1100" s="33">
        <v>47213</v>
      </c>
      <c r="H1100" s="33">
        <v>62400</v>
      </c>
      <c r="I1100" s="33">
        <v>173603</v>
      </c>
      <c r="J1100" s="33">
        <v>406825</v>
      </c>
      <c r="K1100" s="32" t="s">
        <v>14360</v>
      </c>
      <c r="L1100" s="32" t="s">
        <v>15836</v>
      </c>
      <c r="M1100">
        <f>IF(AND(LEFT(O1100,9)="benchmark",LEFT(O1100,18)&lt;&gt;"benchmark_suitable"),1,"")</f>
        <v>1</v>
      </c>
      <c r="N1100">
        <f t="shared" si="13"/>
        <v>1</v>
      </c>
      <c r="O1100" s="32" t="s">
        <v>15837</v>
      </c>
      <c r="Q1100">
        <f>MATCH(A1100,summary!A:A,0)</f>
        <v>1207</v>
      </c>
    </row>
    <row r="1101" spans="1:17" x14ac:dyDescent="0.2">
      <c r="A1101" s="32" t="s">
        <v>4273</v>
      </c>
      <c r="B1101" s="32" t="s">
        <v>4530</v>
      </c>
      <c r="D1101" s="32">
        <v>-70.569964299999995</v>
      </c>
      <c r="E1101" s="33">
        <v>117527</v>
      </c>
      <c r="F1101" s="33">
        <v>117527</v>
      </c>
      <c r="G1101" s="33">
        <v>0</v>
      </c>
      <c r="H1101" s="33">
        <v>0</v>
      </c>
      <c r="I1101" s="33">
        <v>46843</v>
      </c>
      <c r="J1101" s="33">
        <v>392086</v>
      </c>
      <c r="K1101" s="32" t="s">
        <v>15838</v>
      </c>
      <c r="L1101" s="32" t="s">
        <v>15839</v>
      </c>
      <c r="M1101">
        <f>IF(AND(LEFT(O1101,9)="benchmark",LEFT(O1101,18)&lt;&gt;"benchmark_suitable"),1,"")</f>
        <v>1</v>
      </c>
      <c r="N1101">
        <f t="shared" si="13"/>
        <v>1</v>
      </c>
      <c r="O1101" s="32" t="s">
        <v>15840</v>
      </c>
      <c r="Q1101">
        <f>MATCH(A1101,summary!A:A,0)</f>
        <v>1208</v>
      </c>
    </row>
    <row r="1102" spans="1:17" x14ac:dyDescent="0.2">
      <c r="A1102" s="32" t="s">
        <v>4274</v>
      </c>
      <c r="B1102" s="32" t="s">
        <v>4530</v>
      </c>
      <c r="D1102" s="32">
        <v>-200.44990770000001</v>
      </c>
      <c r="E1102" s="33">
        <v>270869</v>
      </c>
      <c r="F1102" s="33">
        <v>270869</v>
      </c>
      <c r="G1102" s="33">
        <v>0</v>
      </c>
      <c r="H1102" s="33">
        <v>0</v>
      </c>
      <c r="I1102" s="33">
        <v>95791</v>
      </c>
      <c r="J1102" s="33">
        <v>756228</v>
      </c>
      <c r="K1102" s="32" t="s">
        <v>15838</v>
      </c>
      <c r="L1102" s="32" t="s">
        <v>15839</v>
      </c>
      <c r="M1102">
        <f>IF(AND(LEFT(O1102,9)="benchmark",LEFT(O1102,18)&lt;&gt;"benchmark_suitable"),1,"")</f>
        <v>1</v>
      </c>
      <c r="N1102">
        <f t="shared" si="13"/>
        <v>1</v>
      </c>
      <c r="O1102" s="32" t="s">
        <v>15841</v>
      </c>
      <c r="Q1102">
        <f>MATCH(A1102,summary!A:A,0)</f>
        <v>1209</v>
      </c>
    </row>
    <row r="1103" spans="1:17" x14ac:dyDescent="0.2">
      <c r="A1103" s="32" t="s">
        <v>4275</v>
      </c>
      <c r="B1103" s="32" t="s">
        <v>4531</v>
      </c>
      <c r="D1103" s="32">
        <v>-867.0939654</v>
      </c>
      <c r="E1103" s="33">
        <v>758775</v>
      </c>
      <c r="F1103" s="33">
        <v>758775</v>
      </c>
      <c r="G1103" s="33">
        <v>0</v>
      </c>
      <c r="H1103" s="33">
        <v>0</v>
      </c>
      <c r="I1103" s="33">
        <v>253905</v>
      </c>
      <c r="J1103" s="33">
        <v>1728450</v>
      </c>
      <c r="K1103" s="32" t="s">
        <v>15838</v>
      </c>
      <c r="L1103" s="32" t="s">
        <v>15839</v>
      </c>
      <c r="M1103" t="str">
        <f>IF(AND(LEFT(O1103,9)="benchmark",LEFT(O1103,18)&lt;&gt;"benchmark_suitable"),1,"")</f>
        <v/>
      </c>
      <c r="N1103" t="str">
        <f t="shared" si="13"/>
        <v/>
      </c>
      <c r="O1103" s="32" t="s">
        <v>15842</v>
      </c>
      <c r="Q1103">
        <f>MATCH(A1103,summary!A:A,0)</f>
        <v>1210</v>
      </c>
    </row>
    <row r="1104" spans="1:17" x14ac:dyDescent="0.2">
      <c r="A1104" s="32" t="s">
        <v>4276</v>
      </c>
      <c r="B1104" s="32" t="s">
        <v>4530</v>
      </c>
      <c r="D1104" s="33">
        <v>174</v>
      </c>
      <c r="E1104" s="33">
        <v>63019</v>
      </c>
      <c r="F1104" s="33">
        <v>63009</v>
      </c>
      <c r="G1104" s="33">
        <v>0</v>
      </c>
      <c r="H1104" s="33">
        <v>10</v>
      </c>
      <c r="I1104" s="33">
        <v>509</v>
      </c>
      <c r="J1104" s="33">
        <v>468878</v>
      </c>
      <c r="K1104" s="32" t="s">
        <v>14537</v>
      </c>
      <c r="L1104" s="32" t="s">
        <v>14290</v>
      </c>
      <c r="M1104">
        <f>IF(AND(LEFT(O1104,9)="benchmark",LEFT(O1104,18)&lt;&gt;"benchmark_suitable"),1,"")</f>
        <v>1</v>
      </c>
      <c r="N1104">
        <f t="shared" si="13"/>
        <v>1</v>
      </c>
      <c r="O1104" s="32" t="s">
        <v>15843</v>
      </c>
      <c r="Q1104">
        <f>MATCH(A1104,summary!A:A,0)</f>
        <v>1211</v>
      </c>
    </row>
    <row r="1105" spans="1:17" x14ac:dyDescent="0.2">
      <c r="A1105" s="32" t="s">
        <v>15844</v>
      </c>
      <c r="B1105" s="32" t="s">
        <v>4530</v>
      </c>
      <c r="D1105" s="33">
        <v>400</v>
      </c>
      <c r="E1105" s="33">
        <v>1796</v>
      </c>
      <c r="F1105" s="33">
        <v>1177</v>
      </c>
      <c r="G1105" s="33">
        <v>0</v>
      </c>
      <c r="H1105" s="33">
        <v>619</v>
      </c>
      <c r="I1105" s="33">
        <v>2527</v>
      </c>
      <c r="J1105" s="33">
        <v>7098</v>
      </c>
      <c r="K1105" s="32" t="s">
        <v>14289</v>
      </c>
      <c r="L1105" s="32" t="s">
        <v>14290</v>
      </c>
      <c r="M1105" t="str">
        <f>IF(AND(LEFT(O1105,9)="benchmark",LEFT(O1105,18)&lt;&gt;"benchmark_suitable"),1,"")</f>
        <v/>
      </c>
      <c r="N1105">
        <f t="shared" si="13"/>
        <v>1</v>
      </c>
      <c r="O1105" s="32" t="s">
        <v>15845</v>
      </c>
      <c r="Q1105">
        <f>MATCH(A1105,summary!A:A,0)</f>
        <v>1212</v>
      </c>
    </row>
    <row r="1106" spans="1:17" x14ac:dyDescent="0.2">
      <c r="A1106" s="32" t="s">
        <v>4277</v>
      </c>
      <c r="B1106" s="32" t="s">
        <v>14315</v>
      </c>
      <c r="D1106" s="32" t="s">
        <v>15847</v>
      </c>
      <c r="E1106" s="33">
        <v>2187</v>
      </c>
      <c r="F1106" s="33">
        <v>2187</v>
      </c>
      <c r="G1106" s="33">
        <v>0</v>
      </c>
      <c r="H1106" s="33">
        <v>0</v>
      </c>
      <c r="I1106" s="33">
        <v>2187</v>
      </c>
      <c r="J1106" s="33">
        <v>32805</v>
      </c>
      <c r="K1106" s="32" t="s">
        <v>15846</v>
      </c>
      <c r="L1106" s="32" t="s">
        <v>14290</v>
      </c>
      <c r="M1106" t="str">
        <f>IF(AND(LEFT(O1106,9)="benchmark",LEFT(O1106,18)&lt;&gt;"benchmark_suitable"),1,"")</f>
        <v/>
      </c>
      <c r="N1106" t="str">
        <f t="shared" si="13"/>
        <v/>
      </c>
      <c r="O1106" s="32" t="s">
        <v>14665</v>
      </c>
      <c r="Q1106">
        <f>MATCH(A1106,summary!A:A,0)</f>
        <v>1213</v>
      </c>
    </row>
    <row r="1107" spans="1:17" x14ac:dyDescent="0.2">
      <c r="A1107" s="32" t="s">
        <v>15848</v>
      </c>
      <c r="B1107" s="32" t="s">
        <v>4530</v>
      </c>
      <c r="D1107" s="33">
        <v>3664</v>
      </c>
      <c r="E1107" s="33">
        <v>504</v>
      </c>
      <c r="F1107" s="33">
        <v>252</v>
      </c>
      <c r="G1107" s="33">
        <v>0</v>
      </c>
      <c r="H1107" s="33">
        <v>252</v>
      </c>
      <c r="I1107" s="33">
        <v>285</v>
      </c>
      <c r="J1107" s="33">
        <v>1008</v>
      </c>
      <c r="K1107" s="32" t="s">
        <v>15031</v>
      </c>
      <c r="L1107" s="32" t="s">
        <v>15849</v>
      </c>
      <c r="M1107" t="str">
        <f>IF(AND(LEFT(O1107,9)="benchmark",LEFT(O1107,18)&lt;&gt;"benchmark_suitable"),1,"")</f>
        <v/>
      </c>
      <c r="N1107">
        <f t="shared" si="13"/>
        <v>1</v>
      </c>
      <c r="O1107" s="32" t="s">
        <v>14417</v>
      </c>
      <c r="Q1107">
        <f>MATCH(A1107,summary!A:A,0)</f>
        <v>1214</v>
      </c>
    </row>
    <row r="1108" spans="1:17" x14ac:dyDescent="0.2">
      <c r="A1108" s="32" t="s">
        <v>15850</v>
      </c>
      <c r="B1108" s="32" t="s">
        <v>4530</v>
      </c>
      <c r="D1108" s="33">
        <v>3252</v>
      </c>
      <c r="E1108" s="33">
        <v>338</v>
      </c>
      <c r="F1108" s="33">
        <v>169</v>
      </c>
      <c r="G1108" s="33">
        <v>0</v>
      </c>
      <c r="H1108" s="33">
        <v>169</v>
      </c>
      <c r="I1108" s="33">
        <v>195</v>
      </c>
      <c r="J1108" s="33">
        <v>676</v>
      </c>
      <c r="K1108" s="32" t="s">
        <v>15031</v>
      </c>
      <c r="L1108" s="32" t="s">
        <v>15849</v>
      </c>
      <c r="M1108" t="str">
        <f>IF(AND(LEFT(O1108,9)="benchmark",LEFT(O1108,18)&lt;&gt;"benchmark_suitable"),1,"")</f>
        <v/>
      </c>
      <c r="N1108">
        <f t="shared" si="13"/>
        <v>1</v>
      </c>
      <c r="O1108" s="32" t="s">
        <v>14417</v>
      </c>
      <c r="Q1108">
        <f>MATCH(A1108,summary!A:A,0)</f>
        <v>1215</v>
      </c>
    </row>
    <row r="1109" spans="1:17" x14ac:dyDescent="0.2">
      <c r="A1109" s="32" t="s">
        <v>3604</v>
      </c>
      <c r="B1109" s="32" t="s">
        <v>4530</v>
      </c>
      <c r="D1109" s="33">
        <v>3712</v>
      </c>
      <c r="E1109" s="33">
        <v>504</v>
      </c>
      <c r="F1109" s="33">
        <v>252</v>
      </c>
      <c r="G1109" s="33">
        <v>0</v>
      </c>
      <c r="H1109" s="33">
        <v>252</v>
      </c>
      <c r="I1109" s="33">
        <v>447</v>
      </c>
      <c r="J1109" s="33">
        <v>10277</v>
      </c>
      <c r="K1109" s="32" t="s">
        <v>15031</v>
      </c>
      <c r="L1109" s="32" t="s">
        <v>15849</v>
      </c>
      <c r="M1109">
        <f>IF(AND(LEFT(O1109,9)="benchmark",LEFT(O1109,18)&lt;&gt;"benchmark_suitable"),1,"")</f>
        <v>1</v>
      </c>
      <c r="N1109">
        <f t="shared" si="13"/>
        <v>1</v>
      </c>
      <c r="O1109" s="32" t="s">
        <v>15851</v>
      </c>
      <c r="Q1109">
        <f>MATCH(A1109,summary!A:A,0)</f>
        <v>1218</v>
      </c>
    </row>
    <row r="1110" spans="1:17" x14ac:dyDescent="0.2">
      <c r="A1110" s="32" t="s">
        <v>4061</v>
      </c>
      <c r="B1110" s="32" t="s">
        <v>4530</v>
      </c>
      <c r="D1110" s="32">
        <v>165395.27530000001</v>
      </c>
      <c r="E1110" s="33">
        <v>622</v>
      </c>
      <c r="F1110" s="33">
        <v>457</v>
      </c>
      <c r="G1110" s="33">
        <v>0</v>
      </c>
      <c r="H1110" s="33">
        <v>165</v>
      </c>
      <c r="I1110" s="33">
        <v>125899</v>
      </c>
      <c r="J1110" s="33">
        <v>852384</v>
      </c>
      <c r="K1110" s="32" t="s">
        <v>14289</v>
      </c>
      <c r="L1110" s="32" t="s">
        <v>14290</v>
      </c>
      <c r="M1110">
        <f>IF(AND(LEFT(O1110,9)="benchmark",LEFT(O1110,18)&lt;&gt;"benchmark_suitable"),1,"")</f>
        <v>1</v>
      </c>
      <c r="N1110">
        <f t="shared" si="13"/>
        <v>1</v>
      </c>
      <c r="O1110" s="32" t="s">
        <v>15003</v>
      </c>
      <c r="Q1110">
        <f>MATCH(A1110,summary!A:A,0)</f>
        <v>1221</v>
      </c>
    </row>
    <row r="1111" spans="1:17" x14ac:dyDescent="0.2">
      <c r="A1111" s="32" t="s">
        <v>4484</v>
      </c>
      <c r="B1111" s="32" t="s">
        <v>4530</v>
      </c>
      <c r="D1111" s="32">
        <v>-36800603.229999997</v>
      </c>
      <c r="E1111" s="33">
        <v>1150</v>
      </c>
      <c r="F1111" s="33">
        <v>1150</v>
      </c>
      <c r="G1111" s="33">
        <v>0</v>
      </c>
      <c r="H1111" s="33">
        <v>0</v>
      </c>
      <c r="I1111" s="33">
        <v>4735</v>
      </c>
      <c r="J1111" s="33">
        <v>13724</v>
      </c>
      <c r="K1111" s="32" t="s">
        <v>14975</v>
      </c>
      <c r="L1111" s="32" t="s">
        <v>15852</v>
      </c>
      <c r="M1111">
        <f>IF(AND(LEFT(O1111,9)="benchmark",LEFT(O1111,18)&lt;&gt;"benchmark_suitable"),1,"")</f>
        <v>1</v>
      </c>
      <c r="N1111">
        <f t="shared" si="13"/>
        <v>1</v>
      </c>
      <c r="O1111" s="32" t="s">
        <v>15732</v>
      </c>
      <c r="Q1111">
        <f>MATCH(A1111,summary!A:A,0)</f>
        <v>1222</v>
      </c>
    </row>
    <row r="1112" spans="1:17" x14ac:dyDescent="0.2">
      <c r="A1112" s="32" t="s">
        <v>4278</v>
      </c>
      <c r="B1112" s="32" t="s">
        <v>4530</v>
      </c>
      <c r="D1112" s="34">
        <v>-600052168.90999997</v>
      </c>
      <c r="E1112" s="33">
        <v>1660</v>
      </c>
      <c r="F1112" s="33">
        <v>1660</v>
      </c>
      <c r="G1112" s="33">
        <v>0</v>
      </c>
      <c r="H1112" s="33">
        <v>0</v>
      </c>
      <c r="I1112" s="33">
        <v>17024</v>
      </c>
      <c r="J1112" s="33">
        <v>39442</v>
      </c>
      <c r="K1112" s="32" t="s">
        <v>14975</v>
      </c>
      <c r="L1112" s="32" t="s">
        <v>15852</v>
      </c>
      <c r="M1112" t="str">
        <f>IF(AND(LEFT(O1112,9)="benchmark",LEFT(O1112,18)&lt;&gt;"benchmark_suitable"),1,"")</f>
        <v/>
      </c>
      <c r="N1112">
        <f t="shared" si="13"/>
        <v>1</v>
      </c>
      <c r="O1112" s="32" t="s">
        <v>14977</v>
      </c>
      <c r="Q1112">
        <f>MATCH(A1112,summary!A:A,0)</f>
        <v>1223</v>
      </c>
    </row>
    <row r="1113" spans="1:17" x14ac:dyDescent="0.2">
      <c r="A1113" s="32" t="s">
        <v>4279</v>
      </c>
      <c r="B1113" s="32" t="s">
        <v>4531</v>
      </c>
      <c r="D1113" s="32">
        <v>-39280521.229999997</v>
      </c>
      <c r="E1113" s="33">
        <v>3540</v>
      </c>
      <c r="F1113" s="33">
        <v>3540</v>
      </c>
      <c r="G1113" s="33">
        <v>0</v>
      </c>
      <c r="H1113" s="33">
        <v>0</v>
      </c>
      <c r="I1113" s="33">
        <v>19906</v>
      </c>
      <c r="J1113" s="33">
        <v>52901</v>
      </c>
      <c r="K1113" s="32" t="s">
        <v>14975</v>
      </c>
      <c r="L1113" s="32" t="s">
        <v>15852</v>
      </c>
      <c r="M1113" t="str">
        <f>IF(AND(LEFT(O1113,9)="benchmark",LEFT(O1113,18)&lt;&gt;"benchmark_suitable"),1,"")</f>
        <v/>
      </c>
      <c r="N1113" t="str">
        <f t="shared" si="13"/>
        <v/>
      </c>
      <c r="O1113" s="32" t="s">
        <v>15734</v>
      </c>
      <c r="Q1113">
        <f>MATCH(A1113,summary!A:A,0)</f>
        <v>1224</v>
      </c>
    </row>
    <row r="1114" spans="1:17" x14ac:dyDescent="0.2">
      <c r="A1114" s="32" t="s">
        <v>4280</v>
      </c>
      <c r="B1114" s="32" t="s">
        <v>4530</v>
      </c>
      <c r="D1114" s="33">
        <v>-517793000</v>
      </c>
      <c r="E1114" s="33">
        <v>4200</v>
      </c>
      <c r="F1114" s="33">
        <v>4200</v>
      </c>
      <c r="G1114" s="33">
        <v>0</v>
      </c>
      <c r="H1114" s="33">
        <v>0</v>
      </c>
      <c r="I1114" s="33">
        <v>62800</v>
      </c>
      <c r="J1114" s="33">
        <v>138670</v>
      </c>
      <c r="K1114" s="32" t="s">
        <v>14975</v>
      </c>
      <c r="L1114" s="32" t="s">
        <v>15852</v>
      </c>
      <c r="M1114" t="str">
        <f>IF(AND(LEFT(O1114,9)="benchmark",LEFT(O1114,18)&lt;&gt;"benchmark_suitable"),1,"")</f>
        <v/>
      </c>
      <c r="N1114">
        <f t="shared" si="13"/>
        <v>1</v>
      </c>
      <c r="O1114" s="32" t="s">
        <v>14977</v>
      </c>
      <c r="Q1114">
        <f>MATCH(A1114,summary!A:A,0)</f>
        <v>1225</v>
      </c>
    </row>
    <row r="1115" spans="1:17" x14ac:dyDescent="0.2">
      <c r="A1115" s="32" t="s">
        <v>4023</v>
      </c>
      <c r="B1115" s="32" t="s">
        <v>4530</v>
      </c>
      <c r="D1115" s="32">
        <v>30356760.98</v>
      </c>
      <c r="E1115" s="33">
        <v>9557</v>
      </c>
      <c r="F1115" s="33">
        <v>55</v>
      </c>
      <c r="G1115" s="33">
        <v>0</v>
      </c>
      <c r="H1115" s="33">
        <v>9502</v>
      </c>
      <c r="I1115" s="33">
        <v>6803</v>
      </c>
      <c r="J1115" s="33">
        <v>41842</v>
      </c>
      <c r="K1115" s="32" t="s">
        <v>14289</v>
      </c>
      <c r="L1115" s="32" t="s">
        <v>14290</v>
      </c>
      <c r="M1115" t="str">
        <f>IF(AND(LEFT(O1115,9)="benchmark",LEFT(O1115,18)&lt;&gt;"benchmark_suitable"),1,"")</f>
        <v/>
      </c>
      <c r="N1115" t="str">
        <f t="shared" si="13"/>
        <v/>
      </c>
      <c r="O1115" s="32" t="s">
        <v>14421</v>
      </c>
      <c r="Q1115">
        <f>MATCH(A1115,summary!A:A,0)</f>
        <v>1227</v>
      </c>
    </row>
    <row r="1116" spans="1:17" x14ac:dyDescent="0.2">
      <c r="A1116" s="32" t="s">
        <v>15853</v>
      </c>
      <c r="B1116" s="32" t="s">
        <v>14315</v>
      </c>
      <c r="D1116" s="32" t="s">
        <v>15855</v>
      </c>
      <c r="E1116" s="33">
        <v>2184028</v>
      </c>
      <c r="F1116" s="33">
        <v>190080</v>
      </c>
      <c r="G1116" s="33">
        <v>0</v>
      </c>
      <c r="H1116" s="33">
        <v>1993948</v>
      </c>
      <c r="I1116" s="33">
        <v>1766257</v>
      </c>
      <c r="J1116" s="33">
        <v>10464800</v>
      </c>
      <c r="K1116" s="32" t="s">
        <v>15854</v>
      </c>
      <c r="L1116" s="32" t="s">
        <v>14290</v>
      </c>
      <c r="M1116" t="str">
        <f>IF(AND(LEFT(O1116,9)="benchmark",LEFT(O1116,18)&lt;&gt;"benchmark_suitable"),1,"")</f>
        <v/>
      </c>
      <c r="N1116" t="str">
        <f t="shared" si="13"/>
        <v/>
      </c>
      <c r="O1116" s="32" t="s">
        <v>15856</v>
      </c>
      <c r="Q1116">
        <f>MATCH(A1116,summary!A:A,0)</f>
        <v>1228</v>
      </c>
    </row>
    <row r="1117" spans="1:17" x14ac:dyDescent="0.2">
      <c r="A1117" s="32" t="s">
        <v>4719</v>
      </c>
      <c r="B1117" s="32" t="s">
        <v>4530</v>
      </c>
      <c r="D1117" s="32">
        <v>15</v>
      </c>
      <c r="E1117" s="33">
        <v>461</v>
      </c>
      <c r="F1117" s="33">
        <v>450</v>
      </c>
      <c r="G1117" s="33">
        <v>0</v>
      </c>
      <c r="H1117" s="33">
        <v>11</v>
      </c>
      <c r="I1117" s="33">
        <v>68</v>
      </c>
      <c r="J1117" s="33">
        <v>836</v>
      </c>
      <c r="K1117" s="32" t="s">
        <v>14289</v>
      </c>
      <c r="L1117" s="32" t="s">
        <v>14290</v>
      </c>
      <c r="M1117" t="str">
        <f>IF(AND(LEFT(O1117,9)="benchmark",LEFT(O1117,18)&lt;&gt;"benchmark_suitable"),1,"")</f>
        <v/>
      </c>
      <c r="N1117">
        <f t="shared" si="13"/>
        <v>1</v>
      </c>
      <c r="O1117" s="32" t="s">
        <v>15857</v>
      </c>
      <c r="Q1117">
        <f>MATCH(A1117,summary!A:A,0)</f>
        <v>1230</v>
      </c>
    </row>
    <row r="1118" spans="1:17" x14ac:dyDescent="0.2">
      <c r="A1118" s="32" t="s">
        <v>4281</v>
      </c>
      <c r="B1118" s="32" t="s">
        <v>4530</v>
      </c>
      <c r="D1118" s="33">
        <v>423</v>
      </c>
      <c r="E1118" s="33">
        <v>7359</v>
      </c>
      <c r="F1118" s="33">
        <v>100</v>
      </c>
      <c r="G1118" s="33">
        <v>0</v>
      </c>
      <c r="H1118" s="33">
        <v>7259</v>
      </c>
      <c r="I1118" s="33">
        <v>7260</v>
      </c>
      <c r="J1118" s="33">
        <v>21877</v>
      </c>
      <c r="K1118" s="32" t="s">
        <v>15858</v>
      </c>
      <c r="L1118" s="32" t="s">
        <v>15859</v>
      </c>
      <c r="M1118">
        <f>IF(AND(LEFT(O1118,9)="benchmark",LEFT(O1118,18)&lt;&gt;"benchmark_suitable"),1,"")</f>
        <v>1</v>
      </c>
      <c r="N1118">
        <f t="shared" si="13"/>
        <v>1</v>
      </c>
      <c r="O1118" s="32" t="s">
        <v>15590</v>
      </c>
      <c r="Q1118">
        <f>MATCH(A1118,summary!A:A,0)</f>
        <v>1232</v>
      </c>
    </row>
    <row r="1119" spans="1:17" x14ac:dyDescent="0.2">
      <c r="A1119" s="32" t="s">
        <v>4282</v>
      </c>
      <c r="B1119" s="32" t="s">
        <v>4530</v>
      </c>
      <c r="D1119" s="33">
        <v>976</v>
      </c>
      <c r="E1119" s="33">
        <v>8784</v>
      </c>
      <c r="F1119" s="33">
        <v>100</v>
      </c>
      <c r="G1119" s="33">
        <v>0</v>
      </c>
      <c r="H1119" s="33">
        <v>8684</v>
      </c>
      <c r="I1119" s="33">
        <v>8685</v>
      </c>
      <c r="J1119" s="33">
        <v>26152</v>
      </c>
      <c r="K1119" s="32" t="s">
        <v>15858</v>
      </c>
      <c r="L1119" s="32" t="s">
        <v>15859</v>
      </c>
      <c r="M1119" t="str">
        <f>IF(AND(LEFT(O1119,9)="benchmark",LEFT(O1119,18)&lt;&gt;"benchmark_suitable"),1,"")</f>
        <v/>
      </c>
      <c r="N1119">
        <f t="shared" si="13"/>
        <v>1</v>
      </c>
      <c r="O1119" s="32" t="s">
        <v>15857</v>
      </c>
      <c r="Q1119">
        <f>MATCH(A1119,summary!A:A,0)</f>
        <v>1233</v>
      </c>
    </row>
    <row r="1120" spans="1:17" x14ac:dyDescent="0.2">
      <c r="A1120" s="32" t="s">
        <v>4283</v>
      </c>
      <c r="B1120" s="32" t="s">
        <v>4531</v>
      </c>
      <c r="D1120" s="33">
        <v>2017</v>
      </c>
      <c r="E1120" s="33">
        <v>35254</v>
      </c>
      <c r="F1120" s="33">
        <v>200</v>
      </c>
      <c r="G1120" s="33">
        <v>0</v>
      </c>
      <c r="H1120" s="33">
        <v>35054</v>
      </c>
      <c r="I1120" s="33">
        <v>35055</v>
      </c>
      <c r="J1120" s="33">
        <v>105362</v>
      </c>
      <c r="K1120" s="32" t="s">
        <v>15858</v>
      </c>
      <c r="L1120" s="32" t="s">
        <v>15859</v>
      </c>
      <c r="M1120" t="str">
        <f>IF(AND(LEFT(O1120,9)="benchmark",LEFT(O1120,18)&lt;&gt;"benchmark_suitable"),1,"")</f>
        <v/>
      </c>
      <c r="N1120" t="str">
        <f t="shared" si="13"/>
        <v/>
      </c>
      <c r="O1120" s="32" t="s">
        <v>15132</v>
      </c>
      <c r="Q1120">
        <f>MATCH(A1120,summary!A:A,0)</f>
        <v>1234</v>
      </c>
    </row>
    <row r="1121" spans="1:17" x14ac:dyDescent="0.2">
      <c r="A1121" s="32" t="s">
        <v>4284</v>
      </c>
      <c r="B1121" s="32" t="s">
        <v>4531</v>
      </c>
      <c r="D1121" s="33">
        <v>837</v>
      </c>
      <c r="E1121" s="33">
        <v>29605</v>
      </c>
      <c r="F1121" s="33">
        <v>200</v>
      </c>
      <c r="G1121" s="33">
        <v>0</v>
      </c>
      <c r="H1121" s="33">
        <v>29405</v>
      </c>
      <c r="I1121" s="33">
        <v>29406</v>
      </c>
      <c r="J1121" s="33">
        <v>88415</v>
      </c>
      <c r="K1121" s="32" t="s">
        <v>15858</v>
      </c>
      <c r="L1121" s="32" t="s">
        <v>15859</v>
      </c>
      <c r="M1121" t="str">
        <f>IF(AND(LEFT(O1121,9)="benchmark",LEFT(O1121,18)&lt;&gt;"benchmark_suitable"),1,"")</f>
        <v/>
      </c>
      <c r="N1121" t="str">
        <f t="shared" si="13"/>
        <v/>
      </c>
      <c r="O1121" s="32" t="s">
        <v>15132</v>
      </c>
      <c r="Q1121">
        <f>MATCH(A1121,summary!A:A,0)</f>
        <v>1235</v>
      </c>
    </row>
    <row r="1122" spans="1:17" x14ac:dyDescent="0.2">
      <c r="A1122" s="32" t="s">
        <v>4285</v>
      </c>
      <c r="B1122" s="32" t="s">
        <v>4530</v>
      </c>
      <c r="D1122" s="33">
        <v>4521</v>
      </c>
      <c r="E1122" s="33">
        <v>37816</v>
      </c>
      <c r="F1122" s="33">
        <v>200</v>
      </c>
      <c r="G1122" s="33">
        <v>0</v>
      </c>
      <c r="H1122" s="33">
        <v>37616</v>
      </c>
      <c r="I1122" s="33">
        <v>37617</v>
      </c>
      <c r="J1122" s="33">
        <v>113048</v>
      </c>
      <c r="K1122" s="32" t="s">
        <v>15858</v>
      </c>
      <c r="L1122" s="32" t="s">
        <v>15859</v>
      </c>
      <c r="M1122">
        <f>IF(AND(LEFT(O1122,9)="benchmark",LEFT(O1122,18)&lt;&gt;"benchmark_suitable"),1,"")</f>
        <v>1</v>
      </c>
      <c r="N1122">
        <f t="shared" si="13"/>
        <v>1</v>
      </c>
      <c r="O1122" s="32" t="s">
        <v>15590</v>
      </c>
      <c r="Q1122">
        <f>MATCH(A1122,summary!A:A,0)</f>
        <v>1236</v>
      </c>
    </row>
    <row r="1123" spans="1:17" x14ac:dyDescent="0.2">
      <c r="A1123" s="32" t="s">
        <v>15860</v>
      </c>
      <c r="B1123" s="32" t="s">
        <v>14315</v>
      </c>
      <c r="D1123" s="32" t="s">
        <v>15862</v>
      </c>
      <c r="E1123" s="33">
        <v>12292</v>
      </c>
      <c r="F1123" s="33">
        <v>12292</v>
      </c>
      <c r="G1123" s="33">
        <v>0</v>
      </c>
      <c r="H1123" s="33">
        <v>0</v>
      </c>
      <c r="I1123" s="33">
        <v>97389</v>
      </c>
      <c r="J1123" s="33">
        <v>241240</v>
      </c>
      <c r="K1123" s="32" t="s">
        <v>15730</v>
      </c>
      <c r="L1123" s="32" t="s">
        <v>15861</v>
      </c>
      <c r="M1123" t="str">
        <f>IF(AND(LEFT(O1123,9)="benchmark",LEFT(O1123,18)&lt;&gt;"benchmark_suitable"),1,"")</f>
        <v/>
      </c>
      <c r="N1123" t="str">
        <f t="shared" si="13"/>
        <v/>
      </c>
      <c r="O1123" s="32" t="s">
        <v>15863</v>
      </c>
      <c r="Q1123">
        <f>MATCH(A1123,summary!A:A,0)</f>
        <v>1238</v>
      </c>
    </row>
    <row r="1124" spans="1:17" x14ac:dyDescent="0.2">
      <c r="A1124" s="32" t="s">
        <v>15864</v>
      </c>
      <c r="B1124" s="32" t="s">
        <v>14315</v>
      </c>
      <c r="D1124" s="32" t="s">
        <v>15865</v>
      </c>
      <c r="E1124" s="33">
        <v>23980</v>
      </c>
      <c r="F1124" s="33">
        <v>23980</v>
      </c>
      <c r="G1124" s="33">
        <v>0</v>
      </c>
      <c r="H1124" s="33">
        <v>0</v>
      </c>
      <c r="I1124" s="33">
        <v>197155</v>
      </c>
      <c r="J1124" s="33">
        <v>485784</v>
      </c>
      <c r="K1124" s="32" t="s">
        <v>15730</v>
      </c>
      <c r="L1124" s="32" t="s">
        <v>15861</v>
      </c>
      <c r="M1124" t="str">
        <f>IF(AND(LEFT(O1124,9)="benchmark",LEFT(O1124,18)&lt;&gt;"benchmark_suitable"),1,"")</f>
        <v/>
      </c>
      <c r="N1124" t="str">
        <f t="shared" si="13"/>
        <v/>
      </c>
      <c r="O1124" s="32" t="s">
        <v>15863</v>
      </c>
      <c r="Q1124">
        <f>MATCH(A1124,summary!A:A,0)</f>
        <v>1239</v>
      </c>
    </row>
    <row r="1125" spans="1:17" x14ac:dyDescent="0.2">
      <c r="A1125" s="32" t="s">
        <v>15866</v>
      </c>
      <c r="B1125" s="32" t="s">
        <v>14315</v>
      </c>
      <c r="D1125" s="32" t="s">
        <v>15867</v>
      </c>
      <c r="E1125" s="33">
        <v>42438</v>
      </c>
      <c r="F1125" s="33">
        <v>42438</v>
      </c>
      <c r="G1125" s="33">
        <v>0</v>
      </c>
      <c r="H1125" s="33">
        <v>0</v>
      </c>
      <c r="I1125" s="33">
        <v>358395</v>
      </c>
      <c r="J1125" s="33">
        <v>879732</v>
      </c>
      <c r="K1125" s="32" t="s">
        <v>15730</v>
      </c>
      <c r="L1125" s="32" t="s">
        <v>15861</v>
      </c>
      <c r="M1125" t="str">
        <f>IF(AND(LEFT(O1125,9)="benchmark",LEFT(O1125,18)&lt;&gt;"benchmark_suitable"),1,"")</f>
        <v/>
      </c>
      <c r="N1125" t="str">
        <f t="shared" si="13"/>
        <v/>
      </c>
      <c r="O1125" s="32" t="s">
        <v>15863</v>
      </c>
      <c r="Q1125">
        <f>MATCH(A1125,summary!A:A,0)</f>
        <v>1241</v>
      </c>
    </row>
    <row r="1126" spans="1:17" x14ac:dyDescent="0.2">
      <c r="A1126" s="32" t="s">
        <v>4288</v>
      </c>
      <c r="B1126" s="32" t="s">
        <v>14315</v>
      </c>
      <c r="D1126" s="32" t="s">
        <v>15868</v>
      </c>
      <c r="E1126" s="33">
        <v>162547</v>
      </c>
      <c r="F1126" s="33">
        <v>162547</v>
      </c>
      <c r="G1126" s="33">
        <v>0</v>
      </c>
      <c r="H1126" s="33">
        <v>0</v>
      </c>
      <c r="I1126" s="33">
        <v>1441651</v>
      </c>
      <c r="J1126" s="33">
        <v>3514880</v>
      </c>
      <c r="K1126" s="32" t="s">
        <v>15730</v>
      </c>
      <c r="L1126" s="32" t="s">
        <v>15861</v>
      </c>
      <c r="M1126" t="str">
        <f>IF(AND(LEFT(O1126,9)="benchmark",LEFT(O1126,18)&lt;&gt;"benchmark_suitable"),1,"")</f>
        <v/>
      </c>
      <c r="N1126" t="str">
        <f t="shared" si="13"/>
        <v/>
      </c>
      <c r="O1126" s="32" t="s">
        <v>15863</v>
      </c>
      <c r="Q1126">
        <f>MATCH(A1126,summary!A:A,0)</f>
        <v>1242</v>
      </c>
    </row>
    <row r="1127" spans="1:17" x14ac:dyDescent="0.2">
      <c r="A1127" s="32" t="s">
        <v>4289</v>
      </c>
      <c r="B1127" s="32" t="s">
        <v>14315</v>
      </c>
      <c r="D1127" s="32" t="s">
        <v>15869</v>
      </c>
      <c r="E1127" s="33">
        <v>326599</v>
      </c>
      <c r="F1127" s="33">
        <v>326599</v>
      </c>
      <c r="G1127" s="33">
        <v>0</v>
      </c>
      <c r="H1127" s="33">
        <v>0</v>
      </c>
      <c r="I1127" s="33">
        <v>2953849</v>
      </c>
      <c r="J1127" s="33">
        <v>7182740</v>
      </c>
      <c r="K1127" s="32" t="s">
        <v>15730</v>
      </c>
      <c r="L1127" s="32" t="s">
        <v>15861</v>
      </c>
      <c r="M1127" t="str">
        <f>IF(AND(LEFT(O1127,9)="benchmark",LEFT(O1127,18)&lt;&gt;"benchmark_suitable"),1,"")</f>
        <v/>
      </c>
      <c r="N1127" t="str">
        <f t="shared" si="13"/>
        <v/>
      </c>
      <c r="O1127" s="32" t="s">
        <v>15863</v>
      </c>
      <c r="Q1127">
        <f>MATCH(A1127,summary!A:A,0)</f>
        <v>1243</v>
      </c>
    </row>
    <row r="1128" spans="1:17" x14ac:dyDescent="0.2">
      <c r="A1128" s="32" t="s">
        <v>15870</v>
      </c>
      <c r="B1128" s="32" t="s">
        <v>4530</v>
      </c>
      <c r="D1128" s="33">
        <v>-50403</v>
      </c>
      <c r="E1128" s="33">
        <v>5132</v>
      </c>
      <c r="F1128" s="33">
        <v>3894</v>
      </c>
      <c r="G1128" s="33">
        <v>762</v>
      </c>
      <c r="H1128" s="33">
        <v>476</v>
      </c>
      <c r="I1128" s="33">
        <v>8165</v>
      </c>
      <c r="J1128" s="33">
        <v>20540</v>
      </c>
      <c r="K1128" s="32" t="s">
        <v>15871</v>
      </c>
      <c r="L1128" s="32" t="s">
        <v>15872</v>
      </c>
      <c r="M1128" t="str">
        <f>IF(AND(LEFT(O1128,9)="benchmark",LEFT(O1128,18)&lt;&gt;"benchmark_suitable"),1,"")</f>
        <v/>
      </c>
      <c r="N1128" t="str">
        <f t="shared" si="13"/>
        <v/>
      </c>
      <c r="O1128" s="32" t="s">
        <v>15873</v>
      </c>
      <c r="Q1128">
        <f>MATCH(A1128,summary!A:A,0)</f>
        <v>1245</v>
      </c>
    </row>
    <row r="1129" spans="1:17" x14ac:dyDescent="0.2">
      <c r="A1129" s="32" t="s">
        <v>4485</v>
      </c>
      <c r="B1129" s="32" t="s">
        <v>4530</v>
      </c>
      <c r="D1129" s="33">
        <v>-6020203</v>
      </c>
      <c r="E1129" s="33">
        <v>6839</v>
      </c>
      <c r="F1129" s="33">
        <v>5192</v>
      </c>
      <c r="G1129" s="33">
        <v>1016</v>
      </c>
      <c r="H1129" s="33">
        <v>631</v>
      </c>
      <c r="I1129" s="33">
        <v>10883</v>
      </c>
      <c r="J1129" s="33">
        <v>27383</v>
      </c>
      <c r="K1129" s="32" t="s">
        <v>15871</v>
      </c>
      <c r="L1129" s="32" t="s">
        <v>15872</v>
      </c>
      <c r="M1129">
        <f>IF(AND(LEFT(O1129,9)="benchmark",LEFT(O1129,18)&lt;&gt;"benchmark_suitable"),1,"")</f>
        <v>1</v>
      </c>
      <c r="N1129">
        <f t="shared" si="13"/>
        <v>1</v>
      </c>
      <c r="O1129" s="32" t="s">
        <v>15874</v>
      </c>
      <c r="Q1129">
        <f>MATCH(A1129,summary!A:A,0)</f>
        <v>1246</v>
      </c>
    </row>
    <row r="1130" spans="1:17" x14ac:dyDescent="0.2">
      <c r="A1130" s="32" t="s">
        <v>15875</v>
      </c>
      <c r="B1130" s="32" t="s">
        <v>14315</v>
      </c>
      <c r="D1130" s="32" t="s">
        <v>15876</v>
      </c>
      <c r="E1130" s="33">
        <v>22968</v>
      </c>
      <c r="F1130" s="33">
        <v>22616</v>
      </c>
      <c r="G1130" s="33">
        <v>0</v>
      </c>
      <c r="H1130" s="33">
        <v>352</v>
      </c>
      <c r="I1130" s="33">
        <v>52692</v>
      </c>
      <c r="J1130" s="33">
        <v>604216</v>
      </c>
      <c r="K1130" s="32" t="s">
        <v>15871</v>
      </c>
      <c r="L1130" s="32" t="s">
        <v>15872</v>
      </c>
      <c r="M1130" t="str">
        <f>IF(AND(LEFT(O1130,9)="benchmark",LEFT(O1130,18)&lt;&gt;"benchmark_suitable"),1,"")</f>
        <v/>
      </c>
      <c r="N1130" t="str">
        <f t="shared" si="13"/>
        <v/>
      </c>
      <c r="O1130" s="32" t="s">
        <v>15877</v>
      </c>
      <c r="Q1130">
        <f>MATCH(A1130,summary!A:A,0)</f>
        <v>1247</v>
      </c>
    </row>
    <row r="1131" spans="1:17" x14ac:dyDescent="0.2">
      <c r="A1131" s="32" t="s">
        <v>4486</v>
      </c>
      <c r="B1131" s="32" t="s">
        <v>4530</v>
      </c>
      <c r="D1131" s="32">
        <v>-6.6755047320000003</v>
      </c>
      <c r="E1131" s="33">
        <v>11523</v>
      </c>
      <c r="F1131" s="33">
        <v>11341</v>
      </c>
      <c r="G1131" s="33">
        <v>0</v>
      </c>
      <c r="H1131" s="33">
        <v>182</v>
      </c>
      <c r="I1131" s="33">
        <v>26897</v>
      </c>
      <c r="J1131" s="33">
        <v>303291</v>
      </c>
      <c r="K1131" s="32" t="s">
        <v>15871</v>
      </c>
      <c r="L1131" s="32" t="s">
        <v>15872</v>
      </c>
      <c r="M1131">
        <f>IF(AND(LEFT(O1131,9)="benchmark",LEFT(O1131,18)&lt;&gt;"benchmark_suitable"),1,"")</f>
        <v>1</v>
      </c>
      <c r="N1131">
        <f t="shared" si="13"/>
        <v>1</v>
      </c>
      <c r="O1131" s="32" t="s">
        <v>15878</v>
      </c>
      <c r="Q1131">
        <f>MATCH(A1131,summary!A:A,0)</f>
        <v>1249</v>
      </c>
    </row>
    <row r="1132" spans="1:17" x14ac:dyDescent="0.2">
      <c r="A1132" s="32" t="s">
        <v>15879</v>
      </c>
      <c r="B1132" s="32" t="s">
        <v>14315</v>
      </c>
      <c r="D1132" s="32" t="s">
        <v>15880</v>
      </c>
      <c r="E1132" s="33">
        <v>18390</v>
      </c>
      <c r="F1132" s="33">
        <v>18106</v>
      </c>
      <c r="G1132" s="33">
        <v>0</v>
      </c>
      <c r="H1132" s="33">
        <v>284</v>
      </c>
      <c r="I1132" s="33">
        <v>42374</v>
      </c>
      <c r="J1132" s="33">
        <v>483846</v>
      </c>
      <c r="K1132" s="32" t="s">
        <v>15871</v>
      </c>
      <c r="L1132" s="32" t="s">
        <v>15872</v>
      </c>
      <c r="M1132" t="str">
        <f>IF(AND(LEFT(O1132,9)="benchmark",LEFT(O1132,18)&lt;&gt;"benchmark_suitable"),1,"")</f>
        <v/>
      </c>
      <c r="N1132" t="str">
        <f t="shared" si="13"/>
        <v/>
      </c>
      <c r="O1132" s="32" t="s">
        <v>15877</v>
      </c>
      <c r="Q1132">
        <f>MATCH(A1132,summary!A:A,0)</f>
        <v>1251</v>
      </c>
    </row>
    <row r="1133" spans="1:17" x14ac:dyDescent="0.2">
      <c r="A1133" s="32" t="s">
        <v>4294</v>
      </c>
      <c r="B1133" s="32" t="s">
        <v>4530</v>
      </c>
      <c r="D1133" s="33">
        <v>19449</v>
      </c>
      <c r="E1133" s="33">
        <v>4456</v>
      </c>
      <c r="F1133" s="33">
        <v>4320</v>
      </c>
      <c r="G1133" s="33">
        <v>136</v>
      </c>
      <c r="H1133" s="33">
        <v>0</v>
      </c>
      <c r="I1133" s="33">
        <v>1667</v>
      </c>
      <c r="J1133" s="33">
        <v>16517</v>
      </c>
      <c r="K1133" s="32" t="s">
        <v>15881</v>
      </c>
      <c r="L1133" s="32" t="s">
        <v>15882</v>
      </c>
      <c r="M1133">
        <f>IF(AND(LEFT(O1133,9)="benchmark",LEFT(O1133,18)&lt;&gt;"benchmark_suitable"),1,"")</f>
        <v>1</v>
      </c>
      <c r="N1133">
        <f t="shared" si="13"/>
        <v>1</v>
      </c>
      <c r="O1133" s="32" t="s">
        <v>15883</v>
      </c>
      <c r="Q1133">
        <f>MATCH(A1133,summary!A:A,0)</f>
        <v>1253</v>
      </c>
    </row>
    <row r="1134" spans="1:17" x14ac:dyDescent="0.2">
      <c r="A1134" s="32" t="s">
        <v>3671</v>
      </c>
      <c r="B1134" s="32" t="s">
        <v>4530</v>
      </c>
      <c r="D1134" s="33">
        <v>11460</v>
      </c>
      <c r="E1134" s="33">
        <v>3117</v>
      </c>
      <c r="F1134" s="33">
        <v>2993</v>
      </c>
      <c r="G1134" s="33">
        <v>124</v>
      </c>
      <c r="H1134" s="33">
        <v>0</v>
      </c>
      <c r="I1134" s="33">
        <v>1293</v>
      </c>
      <c r="J1134" s="33">
        <v>11751</v>
      </c>
      <c r="K1134" s="32" t="s">
        <v>15881</v>
      </c>
      <c r="L1134" s="32" t="s">
        <v>15882</v>
      </c>
      <c r="M1134">
        <f>IF(AND(LEFT(O1134,9)="benchmark",LEFT(O1134,18)&lt;&gt;"benchmark_suitable"),1,"")</f>
        <v>1</v>
      </c>
      <c r="N1134">
        <f t="shared" si="13"/>
        <v>1</v>
      </c>
      <c r="O1134" s="32" t="s">
        <v>15884</v>
      </c>
      <c r="Q1134">
        <f>MATCH(A1134,summary!A:A,0)</f>
        <v>1254</v>
      </c>
    </row>
    <row r="1135" spans="1:17" x14ac:dyDescent="0.2">
      <c r="A1135" s="32" t="s">
        <v>15885</v>
      </c>
      <c r="B1135" s="32" t="s">
        <v>4531</v>
      </c>
      <c r="D1135" s="33">
        <v>20889</v>
      </c>
      <c r="E1135" s="33">
        <v>12321</v>
      </c>
      <c r="F1135" s="33">
        <v>12155</v>
      </c>
      <c r="G1135" s="33">
        <v>166</v>
      </c>
      <c r="H1135" s="33">
        <v>0</v>
      </c>
      <c r="I1135" s="33">
        <v>4010</v>
      </c>
      <c r="J1135" s="33">
        <v>46955</v>
      </c>
      <c r="K1135" s="32" t="s">
        <v>15881</v>
      </c>
      <c r="L1135" s="32" t="s">
        <v>15882</v>
      </c>
      <c r="M1135" t="str">
        <f>IF(AND(LEFT(O1135,9)="benchmark",LEFT(O1135,18)&lt;&gt;"benchmark_suitable"),1,"")</f>
        <v/>
      </c>
      <c r="N1135" t="str">
        <f t="shared" si="13"/>
        <v/>
      </c>
      <c r="O1135" s="32" t="s">
        <v>15886</v>
      </c>
      <c r="Q1135">
        <f>MATCH(A1135,summary!A:A,0)</f>
        <v>1255</v>
      </c>
    </row>
    <row r="1136" spans="1:17" x14ac:dyDescent="0.2">
      <c r="A1136" s="32" t="s">
        <v>4295</v>
      </c>
      <c r="B1136" s="32" t="s">
        <v>4530</v>
      </c>
      <c r="D1136" s="33">
        <v>20889</v>
      </c>
      <c r="E1136" s="33">
        <v>6491</v>
      </c>
      <c r="F1136" s="33">
        <v>6325</v>
      </c>
      <c r="G1136" s="33">
        <v>166</v>
      </c>
      <c r="H1136" s="33">
        <v>0</v>
      </c>
      <c r="I1136" s="33">
        <v>2367</v>
      </c>
      <c r="J1136" s="33">
        <v>30472</v>
      </c>
      <c r="K1136" s="32" t="s">
        <v>15881</v>
      </c>
      <c r="L1136" s="32" t="s">
        <v>15882</v>
      </c>
      <c r="M1136" t="str">
        <f>IF(AND(LEFT(O1136,9)="benchmark",LEFT(O1136,18)&lt;&gt;"benchmark_suitable"),1,"")</f>
        <v/>
      </c>
      <c r="N1136">
        <f t="shared" si="13"/>
        <v>1</v>
      </c>
      <c r="O1136" s="32" t="s">
        <v>15887</v>
      </c>
      <c r="Q1136">
        <f>MATCH(A1136,summary!A:A,0)</f>
        <v>1256</v>
      </c>
    </row>
    <row r="1137" spans="1:17" x14ac:dyDescent="0.2">
      <c r="A1137" s="32" t="s">
        <v>15888</v>
      </c>
      <c r="B1137" s="32" t="s">
        <v>14315</v>
      </c>
      <c r="D1137" s="32" t="s">
        <v>15889</v>
      </c>
      <c r="E1137" s="33">
        <v>16741</v>
      </c>
      <c r="F1137" s="33">
        <v>16554</v>
      </c>
      <c r="G1137" s="33">
        <v>187</v>
      </c>
      <c r="H1137" s="33">
        <v>0</v>
      </c>
      <c r="I1137" s="33">
        <v>4636</v>
      </c>
      <c r="J1137" s="33">
        <v>59832</v>
      </c>
      <c r="K1137" s="32" t="s">
        <v>15881</v>
      </c>
      <c r="L1137" s="32" t="s">
        <v>15882</v>
      </c>
      <c r="M1137" t="str">
        <f>IF(AND(LEFT(O1137,9)="benchmark",LEFT(O1137,18)&lt;&gt;"benchmark_suitable"),1,"")</f>
        <v/>
      </c>
      <c r="N1137" t="str">
        <f t="shared" si="13"/>
        <v/>
      </c>
      <c r="O1137" s="32" t="s">
        <v>15890</v>
      </c>
      <c r="Q1137">
        <f>MATCH(A1137,summary!A:A,0)</f>
        <v>1257</v>
      </c>
    </row>
    <row r="1138" spans="1:17" x14ac:dyDescent="0.2">
      <c r="A1138" s="32" t="s">
        <v>4487</v>
      </c>
      <c r="B1138" s="32" t="s">
        <v>4530</v>
      </c>
      <c r="D1138" s="32">
        <v>-63.208495030000002</v>
      </c>
      <c r="E1138" s="33">
        <v>6816</v>
      </c>
      <c r="F1138" s="33">
        <v>6642</v>
      </c>
      <c r="G1138" s="33">
        <v>0</v>
      </c>
      <c r="H1138" s="33">
        <v>174</v>
      </c>
      <c r="I1138" s="33">
        <v>1251</v>
      </c>
      <c r="J1138" s="33">
        <v>878812</v>
      </c>
      <c r="K1138" s="32" t="s">
        <v>14354</v>
      </c>
      <c r="L1138" s="32" t="s">
        <v>14290</v>
      </c>
      <c r="M1138">
        <f>IF(AND(LEFT(O1138,9)="benchmark",LEFT(O1138,18)&lt;&gt;"benchmark_suitable"),1,"")</f>
        <v>1</v>
      </c>
      <c r="N1138">
        <f t="shared" si="13"/>
        <v>1</v>
      </c>
      <c r="O1138" s="32" t="s">
        <v>15891</v>
      </c>
      <c r="Q1138">
        <f>MATCH(A1138,summary!A:A,0)</f>
        <v>1259</v>
      </c>
    </row>
    <row r="1139" spans="1:17" x14ac:dyDescent="0.2">
      <c r="A1139" s="32" t="s">
        <v>4488</v>
      </c>
      <c r="B1139" s="32" t="s">
        <v>4531</v>
      </c>
      <c r="D1139" s="32">
        <v>-52.322274350000001</v>
      </c>
      <c r="E1139" s="33">
        <v>106150</v>
      </c>
      <c r="F1139" s="33">
        <v>105950</v>
      </c>
      <c r="G1139" s="33">
        <v>0</v>
      </c>
      <c r="H1139" s="33">
        <v>200</v>
      </c>
      <c r="I1139" s="33">
        <v>4665</v>
      </c>
      <c r="J1139" s="33">
        <v>2370220</v>
      </c>
      <c r="K1139" s="32" t="s">
        <v>14354</v>
      </c>
      <c r="L1139" s="32" t="s">
        <v>14290</v>
      </c>
      <c r="M1139">
        <f>IF(AND(LEFT(O1139,9)="benchmark",LEFT(O1139,18)&lt;&gt;"benchmark_suitable"),1,"")</f>
        <v>1</v>
      </c>
      <c r="N1139">
        <f t="shared" si="13"/>
        <v>1</v>
      </c>
      <c r="O1139" s="32" t="s">
        <v>15892</v>
      </c>
      <c r="Q1139">
        <f>MATCH(A1139,summary!A:A,0)</f>
        <v>1260</v>
      </c>
    </row>
    <row r="1140" spans="1:17" x14ac:dyDescent="0.2">
      <c r="A1140" s="32" t="s">
        <v>3693</v>
      </c>
      <c r="B1140" s="32" t="s">
        <v>4530</v>
      </c>
      <c r="D1140" s="32">
        <v>12889.99999</v>
      </c>
      <c r="E1140" s="33">
        <v>1166</v>
      </c>
      <c r="F1140" s="33">
        <v>246</v>
      </c>
      <c r="G1140" s="33">
        <v>492</v>
      </c>
      <c r="H1140" s="33">
        <v>428</v>
      </c>
      <c r="I1140" s="33">
        <v>2295</v>
      </c>
      <c r="J1140" s="33">
        <v>29386</v>
      </c>
      <c r="K1140" s="32" t="s">
        <v>15893</v>
      </c>
      <c r="L1140" s="32" t="s">
        <v>14290</v>
      </c>
      <c r="M1140">
        <f>IF(AND(LEFT(O1140,9)="benchmark",LEFT(O1140,18)&lt;&gt;"benchmark_suitable"),1,"")</f>
        <v>1</v>
      </c>
      <c r="N1140">
        <f t="shared" si="13"/>
        <v>1</v>
      </c>
      <c r="O1140" s="32" t="s">
        <v>15894</v>
      </c>
      <c r="Q1140">
        <f>MATCH(A1140,summary!A:A,0)</f>
        <v>1261</v>
      </c>
    </row>
    <row r="1141" spans="1:17" x14ac:dyDescent="0.2">
      <c r="A1141" s="32" t="s">
        <v>3715</v>
      </c>
      <c r="B1141" s="32" t="s">
        <v>4530</v>
      </c>
      <c r="D1141" s="34">
        <v>1077.56</v>
      </c>
      <c r="E1141" s="33">
        <v>556</v>
      </c>
      <c r="F1141" s="33">
        <v>300</v>
      </c>
      <c r="G1141" s="33">
        <v>15</v>
      </c>
      <c r="H1141" s="33">
        <v>241</v>
      </c>
      <c r="I1141" s="33">
        <v>291</v>
      </c>
      <c r="J1141" s="33">
        <v>2431</v>
      </c>
      <c r="K1141" s="32" t="s">
        <v>14289</v>
      </c>
      <c r="L1141" s="32" t="s">
        <v>14290</v>
      </c>
      <c r="M1141" t="str">
        <f>IF(AND(LEFT(O1141,9)="benchmark",LEFT(O1141,18)&lt;&gt;"benchmark_suitable"),1,"")</f>
        <v/>
      </c>
      <c r="N1141">
        <f t="shared" si="13"/>
        <v>1</v>
      </c>
      <c r="O1141" s="32" t="s">
        <v>15895</v>
      </c>
      <c r="Q1141">
        <f>MATCH(A1141,summary!A:A,0)</f>
        <v>1262</v>
      </c>
    </row>
    <row r="1142" spans="1:17" x14ac:dyDescent="0.2">
      <c r="A1142" s="32" t="s">
        <v>15896</v>
      </c>
      <c r="B1142" s="32" t="s">
        <v>4530</v>
      </c>
      <c r="D1142" s="33">
        <v>0</v>
      </c>
      <c r="E1142" s="33">
        <v>25462</v>
      </c>
      <c r="F1142" s="33">
        <v>10276</v>
      </c>
      <c r="G1142" s="33">
        <v>15056</v>
      </c>
      <c r="H1142" s="33">
        <v>130</v>
      </c>
      <c r="I1142" s="33">
        <v>33269</v>
      </c>
      <c r="J1142" s="33">
        <v>56547</v>
      </c>
      <c r="K1142" s="32" t="s">
        <v>14360</v>
      </c>
      <c r="L1142" s="32" t="s">
        <v>15897</v>
      </c>
      <c r="M1142" t="str">
        <f>IF(AND(LEFT(O1142,9)="benchmark",LEFT(O1142,18)&lt;&gt;"benchmark_suitable"),1,"")</f>
        <v/>
      </c>
      <c r="N1142" t="str">
        <f t="shared" si="13"/>
        <v/>
      </c>
      <c r="O1142" s="32" t="s">
        <v>15898</v>
      </c>
      <c r="Q1142">
        <f>MATCH(A1142,summary!A:A,0)</f>
        <v>1264</v>
      </c>
    </row>
    <row r="1143" spans="1:17" x14ac:dyDescent="0.2">
      <c r="A1143" s="32" t="s">
        <v>4297</v>
      </c>
      <c r="B1143" s="32" t="s">
        <v>4531</v>
      </c>
      <c r="D1143" s="32">
        <v>16.08499802</v>
      </c>
      <c r="E1143" s="33">
        <v>33765</v>
      </c>
      <c r="F1143" s="33">
        <v>33763</v>
      </c>
      <c r="G1143" s="33">
        <v>0</v>
      </c>
      <c r="H1143" s="33">
        <v>2</v>
      </c>
      <c r="I1143" s="33">
        <v>225</v>
      </c>
      <c r="J1143" s="33">
        <v>984143</v>
      </c>
      <c r="K1143" s="32" t="s">
        <v>14884</v>
      </c>
      <c r="L1143" s="32" t="s">
        <v>14290</v>
      </c>
      <c r="M1143" t="str">
        <f>IF(AND(LEFT(O1143,9)="benchmark",LEFT(O1143,18)&lt;&gt;"benchmark_suitable"),1,"")</f>
        <v/>
      </c>
      <c r="N1143" t="str">
        <f t="shared" si="13"/>
        <v/>
      </c>
      <c r="O1143" s="32" t="s">
        <v>15899</v>
      </c>
      <c r="Q1143">
        <f>MATCH(A1143,summary!A:A,0)</f>
        <v>1265</v>
      </c>
    </row>
    <row r="1144" spans="1:17" x14ac:dyDescent="0.2">
      <c r="A1144" s="32" t="s">
        <v>15900</v>
      </c>
      <c r="B1144" s="32" t="s">
        <v>14315</v>
      </c>
      <c r="D1144" s="32" t="s">
        <v>15902</v>
      </c>
      <c r="E1144" s="33">
        <v>923564</v>
      </c>
      <c r="F1144" s="33">
        <v>317079</v>
      </c>
      <c r="G1144" s="33">
        <v>0</v>
      </c>
      <c r="H1144" s="33">
        <v>606485</v>
      </c>
      <c r="I1144" s="33">
        <v>440134</v>
      </c>
      <c r="J1144" s="33">
        <v>4510790</v>
      </c>
      <c r="K1144" s="32" t="s">
        <v>15901</v>
      </c>
      <c r="L1144" s="32" t="s">
        <v>14290</v>
      </c>
      <c r="M1144" t="str">
        <f>IF(AND(LEFT(O1144,9)="benchmark",LEFT(O1144,18)&lt;&gt;"benchmark_suitable"),1,"")</f>
        <v/>
      </c>
      <c r="N1144" t="str">
        <f t="shared" ref="N1144:N1207" si="14">IF(NOT(ISERROR(FIND("benchmark_suitable",O1144))),1,"")</f>
        <v/>
      </c>
      <c r="O1144" s="32" t="s">
        <v>15877</v>
      </c>
      <c r="Q1144">
        <f>MATCH(A1144,summary!A:A,0)</f>
        <v>1266</v>
      </c>
    </row>
    <row r="1145" spans="1:17" x14ac:dyDescent="0.2">
      <c r="A1145" s="32" t="s">
        <v>4489</v>
      </c>
      <c r="B1145" s="32" t="s">
        <v>4531</v>
      </c>
      <c r="D1145" s="32">
        <v>-0.16972352700000001</v>
      </c>
      <c r="E1145" s="33">
        <v>364417</v>
      </c>
      <c r="F1145" s="33">
        <v>364417</v>
      </c>
      <c r="G1145" s="33">
        <v>0</v>
      </c>
      <c r="H1145" s="33">
        <v>0</v>
      </c>
      <c r="I1145" s="33">
        <v>14733</v>
      </c>
      <c r="J1145" s="33">
        <v>1777920</v>
      </c>
      <c r="K1145" s="32" t="s">
        <v>15730</v>
      </c>
      <c r="L1145" s="32" t="s">
        <v>15903</v>
      </c>
      <c r="M1145">
        <f>IF(AND(LEFT(O1145,9)="benchmark",LEFT(O1145,18)&lt;&gt;"benchmark_suitable"),1,"")</f>
        <v>1</v>
      </c>
      <c r="N1145">
        <f t="shared" si="14"/>
        <v>1</v>
      </c>
      <c r="O1145" s="32" t="s">
        <v>15904</v>
      </c>
      <c r="Q1145">
        <f>MATCH(A1145,summary!A:A,0)</f>
        <v>1267</v>
      </c>
    </row>
    <row r="1146" spans="1:17" x14ac:dyDescent="0.2">
      <c r="A1146" s="32" t="s">
        <v>15905</v>
      </c>
      <c r="B1146" s="32" t="s">
        <v>4531</v>
      </c>
      <c r="D1146" s="33">
        <v>29</v>
      </c>
      <c r="E1146" s="33">
        <v>2945</v>
      </c>
      <c r="F1146" s="33">
        <v>2945</v>
      </c>
      <c r="G1146" s="33">
        <v>0</v>
      </c>
      <c r="H1146" s="33">
        <v>0</v>
      </c>
      <c r="I1146" s="33">
        <v>8418</v>
      </c>
      <c r="J1146" s="33">
        <v>44641</v>
      </c>
      <c r="K1146" s="32" t="s">
        <v>15906</v>
      </c>
      <c r="L1146" s="32" t="s">
        <v>15907</v>
      </c>
      <c r="M1146" t="str">
        <f>IF(AND(LEFT(O1146,9)="benchmark",LEFT(O1146,18)&lt;&gt;"benchmark_suitable"),1,"")</f>
        <v/>
      </c>
      <c r="N1146" t="str">
        <f t="shared" si="14"/>
        <v/>
      </c>
      <c r="O1146" s="32" t="s">
        <v>15908</v>
      </c>
      <c r="Q1146">
        <f>MATCH(A1146,summary!A:A,0)</f>
        <v>1268</v>
      </c>
    </row>
    <row r="1147" spans="1:17" x14ac:dyDescent="0.2">
      <c r="A1147" s="32" t="s">
        <v>4490</v>
      </c>
      <c r="B1147" s="32" t="s">
        <v>4530</v>
      </c>
      <c r="D1147" s="32">
        <v>-0.17178048300000001</v>
      </c>
      <c r="E1147" s="33">
        <v>273142</v>
      </c>
      <c r="F1147" s="33">
        <v>273139</v>
      </c>
      <c r="G1147" s="33">
        <v>0</v>
      </c>
      <c r="H1147" s="33">
        <v>3</v>
      </c>
      <c r="I1147" s="33">
        <v>10962</v>
      </c>
      <c r="J1147" s="33">
        <v>1318610</v>
      </c>
      <c r="K1147" s="32" t="s">
        <v>15730</v>
      </c>
      <c r="L1147" s="32" t="s">
        <v>15903</v>
      </c>
      <c r="M1147">
        <f>IF(AND(LEFT(O1147,9)="benchmark",LEFT(O1147,18)&lt;&gt;"benchmark_suitable"),1,"")</f>
        <v>1</v>
      </c>
      <c r="N1147">
        <f t="shared" si="14"/>
        <v>1</v>
      </c>
      <c r="O1147" s="32" t="s">
        <v>15909</v>
      </c>
      <c r="Q1147">
        <f>MATCH(A1147,summary!A:A,0)</f>
        <v>1269</v>
      </c>
    </row>
    <row r="1148" spans="1:17" x14ac:dyDescent="0.2">
      <c r="A1148" s="32" t="s">
        <v>15910</v>
      </c>
      <c r="B1148" s="32" t="s">
        <v>4530</v>
      </c>
      <c r="D1148" s="32">
        <v>-22.151773160000001</v>
      </c>
      <c r="E1148" s="33">
        <v>78141</v>
      </c>
      <c r="F1148" s="33">
        <v>78137</v>
      </c>
      <c r="G1148" s="33">
        <v>0</v>
      </c>
      <c r="H1148" s="33">
        <v>4</v>
      </c>
      <c r="I1148" s="33">
        <v>9892</v>
      </c>
      <c r="J1148" s="33">
        <v>317902</v>
      </c>
      <c r="K1148" s="32" t="s">
        <v>15730</v>
      </c>
      <c r="L1148" s="32" t="s">
        <v>15903</v>
      </c>
      <c r="M1148" t="str">
        <f>IF(AND(LEFT(O1148,9)="benchmark",LEFT(O1148,18)&lt;&gt;"benchmark_suitable"),1,"")</f>
        <v/>
      </c>
      <c r="N1148">
        <f t="shared" si="14"/>
        <v>1</v>
      </c>
      <c r="O1148" s="32" t="s">
        <v>15911</v>
      </c>
      <c r="Q1148">
        <f>MATCH(A1148,summary!A:A,0)</f>
        <v>1270</v>
      </c>
    </row>
    <row r="1149" spans="1:17" x14ac:dyDescent="0.2">
      <c r="A1149" s="32" t="s">
        <v>15912</v>
      </c>
      <c r="B1149" s="32" t="s">
        <v>14315</v>
      </c>
      <c r="D1149" s="32" t="s">
        <v>15913</v>
      </c>
      <c r="E1149" s="33">
        <v>1690631</v>
      </c>
      <c r="F1149" s="33">
        <v>1690577</v>
      </c>
      <c r="G1149" s="33">
        <v>0</v>
      </c>
      <c r="H1149" s="33">
        <v>54</v>
      </c>
      <c r="I1149" s="33">
        <v>87878</v>
      </c>
      <c r="J1149" s="33">
        <v>7022610</v>
      </c>
      <c r="K1149" s="32" t="s">
        <v>15730</v>
      </c>
      <c r="L1149" s="32" t="s">
        <v>15903</v>
      </c>
      <c r="M1149" t="str">
        <f>IF(AND(LEFT(O1149,9)="benchmark",LEFT(O1149,18)&lt;&gt;"benchmark_suitable"),1,"")</f>
        <v/>
      </c>
      <c r="N1149" t="str">
        <f t="shared" si="14"/>
        <v/>
      </c>
      <c r="O1149" s="32" t="s">
        <v>15914</v>
      </c>
      <c r="Q1149">
        <f>MATCH(A1149,summary!A:A,0)</f>
        <v>1271</v>
      </c>
    </row>
    <row r="1150" spans="1:17" x14ac:dyDescent="0.2">
      <c r="A1150" s="32" t="s">
        <v>15915</v>
      </c>
      <c r="B1150" s="32" t="s">
        <v>4530</v>
      </c>
      <c r="D1150" s="33">
        <v>-19</v>
      </c>
      <c r="E1150" s="33">
        <v>35378</v>
      </c>
      <c r="F1150" s="33">
        <v>34324</v>
      </c>
      <c r="G1150" s="33">
        <v>0</v>
      </c>
      <c r="H1150" s="33">
        <v>1054</v>
      </c>
      <c r="I1150" s="33">
        <v>20916</v>
      </c>
      <c r="J1150" s="33">
        <v>283668</v>
      </c>
      <c r="K1150" s="32" t="s">
        <v>15916</v>
      </c>
      <c r="L1150" s="32" t="s">
        <v>15917</v>
      </c>
      <c r="M1150" t="str">
        <f>IF(AND(LEFT(O1150,9)="benchmark",LEFT(O1150,18)&lt;&gt;"benchmark_suitable"),1,"")</f>
        <v/>
      </c>
      <c r="N1150">
        <f t="shared" si="14"/>
        <v>1</v>
      </c>
      <c r="O1150" s="32" t="s">
        <v>15918</v>
      </c>
      <c r="Q1150">
        <f>MATCH(A1150,summary!A:A,0)</f>
        <v>1274</v>
      </c>
    </row>
    <row r="1151" spans="1:17" x14ac:dyDescent="0.2">
      <c r="A1151" s="32" t="s">
        <v>4491</v>
      </c>
      <c r="B1151" s="32" t="s">
        <v>4530</v>
      </c>
      <c r="D1151" s="33">
        <v>-19</v>
      </c>
      <c r="E1151" s="33">
        <v>35378</v>
      </c>
      <c r="F1151" s="33">
        <v>34324</v>
      </c>
      <c r="G1151" s="33">
        <v>0</v>
      </c>
      <c r="H1151" s="33">
        <v>1054</v>
      </c>
      <c r="I1151" s="33">
        <v>20916</v>
      </c>
      <c r="J1151" s="33">
        <v>283668</v>
      </c>
      <c r="K1151" s="32" t="s">
        <v>15916</v>
      </c>
      <c r="L1151" s="32" t="s">
        <v>15917</v>
      </c>
      <c r="M1151">
        <f>IF(AND(LEFT(O1151,9)="benchmark",LEFT(O1151,18)&lt;&gt;"benchmark_suitable"),1,"")</f>
        <v>1</v>
      </c>
      <c r="N1151">
        <f t="shared" si="14"/>
        <v>1</v>
      </c>
      <c r="O1151" s="32" t="s">
        <v>15919</v>
      </c>
      <c r="Q1151">
        <f>MATCH(A1151,summary!A:A,0)</f>
        <v>1275</v>
      </c>
    </row>
    <row r="1152" spans="1:17" x14ac:dyDescent="0.2">
      <c r="A1152" s="32" t="s">
        <v>4299</v>
      </c>
      <c r="B1152" s="32" t="s">
        <v>4530</v>
      </c>
      <c r="D1152" s="32">
        <v>-19</v>
      </c>
      <c r="E1152" s="33">
        <v>35378</v>
      </c>
      <c r="F1152" s="33">
        <v>34324</v>
      </c>
      <c r="G1152" s="33">
        <v>0</v>
      </c>
      <c r="H1152" s="33">
        <v>1054</v>
      </c>
      <c r="I1152" s="33">
        <v>16516</v>
      </c>
      <c r="J1152" s="33">
        <v>125048</v>
      </c>
      <c r="K1152" s="32" t="s">
        <v>15916</v>
      </c>
      <c r="L1152" s="32" t="s">
        <v>15917</v>
      </c>
      <c r="M1152">
        <f>IF(AND(LEFT(O1152,9)="benchmark",LEFT(O1152,18)&lt;&gt;"benchmark_suitable"),1,"")</f>
        <v>1</v>
      </c>
      <c r="N1152">
        <f t="shared" si="14"/>
        <v>1</v>
      </c>
      <c r="O1152" s="32" t="s">
        <v>15920</v>
      </c>
      <c r="Q1152">
        <f>MATCH(A1152,summary!A:A,0)</f>
        <v>1277</v>
      </c>
    </row>
    <row r="1153" spans="1:17" x14ac:dyDescent="0.2">
      <c r="A1153" s="32" t="s">
        <v>15921</v>
      </c>
      <c r="B1153" s="32" t="s">
        <v>4531</v>
      </c>
      <c r="D1153" s="33">
        <v>-25</v>
      </c>
      <c r="E1153" s="33">
        <v>81681</v>
      </c>
      <c r="F1153" s="33">
        <v>79961</v>
      </c>
      <c r="G1153" s="33">
        <v>0</v>
      </c>
      <c r="H1153" s="33">
        <v>1720</v>
      </c>
      <c r="I1153" s="33">
        <v>44804</v>
      </c>
      <c r="J1153" s="33">
        <v>698176</v>
      </c>
      <c r="K1153" s="32" t="s">
        <v>15916</v>
      </c>
      <c r="L1153" s="32" t="s">
        <v>15917</v>
      </c>
      <c r="M1153" t="str">
        <f>IF(AND(LEFT(O1153,9)="benchmark",LEFT(O1153,18)&lt;&gt;"benchmark_suitable"),1,"")</f>
        <v/>
      </c>
      <c r="N1153">
        <f t="shared" si="14"/>
        <v>1</v>
      </c>
      <c r="O1153" s="32" t="s">
        <v>15918</v>
      </c>
      <c r="Q1153">
        <f>MATCH(A1153,summary!A:A,0)</f>
        <v>1278</v>
      </c>
    </row>
    <row r="1154" spans="1:17" x14ac:dyDescent="0.2">
      <c r="A1154" s="32" t="s">
        <v>15922</v>
      </c>
      <c r="B1154" s="32" t="s">
        <v>4531</v>
      </c>
      <c r="D1154" s="33">
        <v>-25</v>
      </c>
      <c r="E1154" s="33">
        <v>95637</v>
      </c>
      <c r="F1154" s="33">
        <v>93747</v>
      </c>
      <c r="G1154" s="33">
        <v>0</v>
      </c>
      <c r="H1154" s="33">
        <v>1890</v>
      </c>
      <c r="I1154" s="33">
        <v>51712</v>
      </c>
      <c r="J1154" s="33">
        <v>821192</v>
      </c>
      <c r="K1154" s="32" t="s">
        <v>15916</v>
      </c>
      <c r="L1154" s="32" t="s">
        <v>15917</v>
      </c>
      <c r="M1154" t="str">
        <f>IF(AND(LEFT(O1154,9)="benchmark",LEFT(O1154,18)&lt;&gt;"benchmark_suitable"),1,"")</f>
        <v/>
      </c>
      <c r="N1154">
        <f t="shared" si="14"/>
        <v>1</v>
      </c>
      <c r="O1154" s="32" t="s">
        <v>15923</v>
      </c>
      <c r="Q1154">
        <f>MATCH(A1154,summary!A:A,0)</f>
        <v>1281</v>
      </c>
    </row>
    <row r="1155" spans="1:17" x14ac:dyDescent="0.2">
      <c r="A1155" s="32" t="s">
        <v>4492</v>
      </c>
      <c r="B1155" s="32" t="s">
        <v>4530</v>
      </c>
      <c r="D1155" s="32">
        <v>3217.7</v>
      </c>
      <c r="E1155" s="33">
        <v>328575</v>
      </c>
      <c r="F1155" s="33">
        <v>252731</v>
      </c>
      <c r="G1155" s="33">
        <v>0</v>
      </c>
      <c r="H1155" s="33">
        <v>75844</v>
      </c>
      <c r="I1155" s="33">
        <v>295989</v>
      </c>
      <c r="J1155" s="33">
        <v>1770510</v>
      </c>
      <c r="K1155" s="32" t="s">
        <v>15924</v>
      </c>
      <c r="L1155" s="32" t="s">
        <v>14290</v>
      </c>
      <c r="M1155">
        <f>IF(AND(LEFT(O1155,9)="benchmark",LEFT(O1155,18)&lt;&gt;"benchmark_suitable"),1,"")</f>
        <v>1</v>
      </c>
      <c r="N1155">
        <f t="shared" si="14"/>
        <v>1</v>
      </c>
      <c r="O1155" s="32" t="s">
        <v>15925</v>
      </c>
      <c r="Q1155">
        <f>MATCH(A1155,summary!A:A,0)</f>
        <v>1282</v>
      </c>
    </row>
    <row r="1156" spans="1:17" x14ac:dyDescent="0.2">
      <c r="A1156" s="32" t="s">
        <v>15926</v>
      </c>
      <c r="B1156" s="32" t="s">
        <v>14315</v>
      </c>
      <c r="D1156" s="32" t="s">
        <v>15929</v>
      </c>
      <c r="E1156" s="33">
        <v>99947</v>
      </c>
      <c r="F1156" s="33">
        <v>99947</v>
      </c>
      <c r="G1156" s="33">
        <v>0</v>
      </c>
      <c r="H1156" s="33">
        <v>0</v>
      </c>
      <c r="I1156" s="33">
        <v>1000</v>
      </c>
      <c r="J1156" s="33">
        <v>999893</v>
      </c>
      <c r="K1156" s="32" t="s">
        <v>15927</v>
      </c>
      <c r="L1156" s="32" t="s">
        <v>15928</v>
      </c>
      <c r="M1156" t="str">
        <f>IF(AND(LEFT(O1156,9)="benchmark",LEFT(O1156,18)&lt;&gt;"benchmark_suitable"),1,"")</f>
        <v/>
      </c>
      <c r="N1156" t="str">
        <f t="shared" si="14"/>
        <v/>
      </c>
      <c r="O1156" s="32" t="s">
        <v>14665</v>
      </c>
      <c r="Q1156">
        <f>MATCH(A1156,summary!A:A,0)</f>
        <v>1283</v>
      </c>
    </row>
    <row r="1157" spans="1:17" x14ac:dyDescent="0.2">
      <c r="A1157" s="32" t="s">
        <v>15930</v>
      </c>
      <c r="B1157" s="32" t="s">
        <v>14315</v>
      </c>
      <c r="D1157" s="32" t="s">
        <v>15931</v>
      </c>
      <c r="E1157" s="35">
        <v>100000</v>
      </c>
      <c r="F1157" s="35">
        <v>100000</v>
      </c>
      <c r="G1157" s="33">
        <v>0</v>
      </c>
      <c r="H1157" s="33">
        <v>0</v>
      </c>
      <c r="I1157" s="33">
        <v>2000</v>
      </c>
      <c r="J1157" s="35">
        <v>1000000</v>
      </c>
      <c r="K1157" s="32" t="s">
        <v>15927</v>
      </c>
      <c r="L1157" s="32" t="s">
        <v>15928</v>
      </c>
      <c r="M1157" t="str">
        <f>IF(AND(LEFT(O1157,9)="benchmark",LEFT(O1157,18)&lt;&gt;"benchmark_suitable"),1,"")</f>
        <v/>
      </c>
      <c r="N1157" t="str">
        <f t="shared" si="14"/>
        <v/>
      </c>
      <c r="O1157" s="32" t="s">
        <v>14665</v>
      </c>
      <c r="Q1157">
        <f>MATCH(A1157,summary!A:A,0)</f>
        <v>1284</v>
      </c>
    </row>
    <row r="1158" spans="1:17" x14ac:dyDescent="0.2">
      <c r="A1158" s="32" t="s">
        <v>15932</v>
      </c>
      <c r="B1158" s="32" t="s">
        <v>14315</v>
      </c>
      <c r="D1158" s="32" t="s">
        <v>15933</v>
      </c>
      <c r="E1158" s="35">
        <v>200000</v>
      </c>
      <c r="F1158" s="35">
        <v>200000</v>
      </c>
      <c r="G1158" s="33">
        <v>0</v>
      </c>
      <c r="H1158" s="33">
        <v>0</v>
      </c>
      <c r="I1158" s="33">
        <v>2000</v>
      </c>
      <c r="J1158" s="35">
        <v>2000000</v>
      </c>
      <c r="K1158" s="32" t="s">
        <v>15927</v>
      </c>
      <c r="L1158" s="32" t="s">
        <v>15928</v>
      </c>
      <c r="M1158" t="str">
        <f>IF(AND(LEFT(O1158,9)="benchmark",LEFT(O1158,18)&lt;&gt;"benchmark_suitable"),1,"")</f>
        <v/>
      </c>
      <c r="N1158" t="str">
        <f t="shared" si="14"/>
        <v/>
      </c>
      <c r="O1158" s="32" t="s">
        <v>14665</v>
      </c>
      <c r="Q1158">
        <f>MATCH(A1158,summary!A:A,0)</f>
        <v>1285</v>
      </c>
    </row>
    <row r="1159" spans="1:17" x14ac:dyDescent="0.2">
      <c r="A1159" s="32" t="s">
        <v>15934</v>
      </c>
      <c r="B1159" s="32" t="s">
        <v>14315</v>
      </c>
      <c r="D1159" s="32" t="s">
        <v>15935</v>
      </c>
      <c r="E1159" s="35">
        <v>500000</v>
      </c>
      <c r="F1159" s="35">
        <v>500000</v>
      </c>
      <c r="G1159" s="33">
        <v>0</v>
      </c>
      <c r="H1159" s="33">
        <v>0</v>
      </c>
      <c r="I1159" s="33">
        <v>5000</v>
      </c>
      <c r="J1159" s="33">
        <v>6250000</v>
      </c>
      <c r="K1159" s="32" t="s">
        <v>15927</v>
      </c>
      <c r="L1159" s="32" t="s">
        <v>15928</v>
      </c>
      <c r="M1159" t="str">
        <f>IF(AND(LEFT(O1159,9)="benchmark",LEFT(O1159,18)&lt;&gt;"benchmark_suitable"),1,"")</f>
        <v/>
      </c>
      <c r="N1159" t="str">
        <f t="shared" si="14"/>
        <v/>
      </c>
      <c r="O1159" s="32" t="s">
        <v>14665</v>
      </c>
      <c r="Q1159">
        <f>MATCH(A1159,summary!A:A,0)</f>
        <v>1286</v>
      </c>
    </row>
    <row r="1160" spans="1:17" x14ac:dyDescent="0.2">
      <c r="A1160" s="32" t="s">
        <v>15936</v>
      </c>
      <c r="B1160" s="32" t="s">
        <v>14315</v>
      </c>
      <c r="D1160" s="32" t="s">
        <v>15937</v>
      </c>
      <c r="E1160" s="35">
        <v>1000000</v>
      </c>
      <c r="F1160" s="35">
        <v>1000000</v>
      </c>
      <c r="G1160" s="33">
        <v>0</v>
      </c>
      <c r="H1160" s="33">
        <v>0</v>
      </c>
      <c r="I1160" s="33">
        <v>5000</v>
      </c>
      <c r="J1160" s="33">
        <v>12500000</v>
      </c>
      <c r="K1160" s="32" t="s">
        <v>15927</v>
      </c>
      <c r="L1160" s="32" t="s">
        <v>15928</v>
      </c>
      <c r="M1160" t="str">
        <f>IF(AND(LEFT(O1160,9)="benchmark",LEFT(O1160,18)&lt;&gt;"benchmark_suitable"),1,"")</f>
        <v/>
      </c>
      <c r="N1160" t="str">
        <f t="shared" si="14"/>
        <v/>
      </c>
      <c r="O1160" s="32" t="s">
        <v>14665</v>
      </c>
      <c r="Q1160">
        <f>MATCH(A1160,summary!A:A,0)</f>
        <v>1287</v>
      </c>
    </row>
    <row r="1161" spans="1:17" x14ac:dyDescent="0.2">
      <c r="A1161" s="32" t="s">
        <v>4303</v>
      </c>
      <c r="B1161" s="32" t="s">
        <v>14315</v>
      </c>
      <c r="D1161" s="32" t="s">
        <v>15940</v>
      </c>
      <c r="E1161" s="33">
        <v>22886</v>
      </c>
      <c r="F1161" s="33">
        <v>10312</v>
      </c>
      <c r="G1161" s="33">
        <v>0</v>
      </c>
      <c r="H1161" s="33">
        <v>12574</v>
      </c>
      <c r="I1161" s="33">
        <v>12154</v>
      </c>
      <c r="J1161" s="33">
        <v>105571</v>
      </c>
      <c r="K1161" s="32" t="s">
        <v>15938</v>
      </c>
      <c r="L1161" s="32" t="s">
        <v>15939</v>
      </c>
      <c r="M1161" t="str">
        <f>IF(AND(LEFT(O1161,9)="benchmark",LEFT(O1161,18)&lt;&gt;"benchmark_suitable"),1,"")</f>
        <v/>
      </c>
      <c r="N1161" t="str">
        <f t="shared" si="14"/>
        <v/>
      </c>
      <c r="O1161" s="32" t="s">
        <v>15941</v>
      </c>
      <c r="Q1161">
        <f>MATCH(A1161,summary!A:A,0)</f>
        <v>1288</v>
      </c>
    </row>
    <row r="1162" spans="1:17" x14ac:dyDescent="0.2">
      <c r="A1162" s="32" t="s">
        <v>4493</v>
      </c>
      <c r="B1162" s="32" t="s">
        <v>4530</v>
      </c>
      <c r="D1162" s="32">
        <v>-230.9891623</v>
      </c>
      <c r="E1162" s="33">
        <v>5885</v>
      </c>
      <c r="F1162" s="33">
        <v>2872</v>
      </c>
      <c r="G1162" s="33">
        <v>0</v>
      </c>
      <c r="H1162" s="33">
        <v>3013</v>
      </c>
      <c r="I1162" s="33">
        <v>2151</v>
      </c>
      <c r="J1162" s="33">
        <v>23643</v>
      </c>
      <c r="K1162" s="32" t="s">
        <v>15938</v>
      </c>
      <c r="L1162" s="32" t="s">
        <v>15939</v>
      </c>
      <c r="M1162">
        <f>IF(AND(LEFT(O1162,9)="benchmark",LEFT(O1162,18)&lt;&gt;"benchmark_suitable"),1,"")</f>
        <v>1</v>
      </c>
      <c r="N1162">
        <f t="shared" si="14"/>
        <v>1</v>
      </c>
      <c r="O1162" s="32" t="s">
        <v>15942</v>
      </c>
      <c r="Q1162">
        <f>MATCH(A1162,summary!A:A,0)</f>
        <v>1289</v>
      </c>
    </row>
    <row r="1163" spans="1:17" x14ac:dyDescent="0.2">
      <c r="A1163" s="32" t="s">
        <v>15943</v>
      </c>
      <c r="B1163" s="32" t="s">
        <v>14315</v>
      </c>
      <c r="D1163" s="32" t="s">
        <v>15944</v>
      </c>
      <c r="E1163" s="33">
        <v>8515</v>
      </c>
      <c r="F1163" s="33">
        <v>5520</v>
      </c>
      <c r="G1163" s="33">
        <v>0</v>
      </c>
      <c r="H1163" s="33">
        <v>2995</v>
      </c>
      <c r="I1163" s="33">
        <v>3932</v>
      </c>
      <c r="J1163" s="33">
        <v>68453</v>
      </c>
      <c r="K1163" s="32" t="s">
        <v>15938</v>
      </c>
      <c r="L1163" s="32" t="s">
        <v>15939</v>
      </c>
      <c r="M1163" t="str">
        <f>IF(AND(LEFT(O1163,9)="benchmark",LEFT(O1163,18)&lt;&gt;"benchmark_suitable"),1,"")</f>
        <v/>
      </c>
      <c r="N1163" t="str">
        <f t="shared" si="14"/>
        <v/>
      </c>
      <c r="O1163" s="32" t="s">
        <v>15945</v>
      </c>
      <c r="Q1163">
        <f>MATCH(A1163,summary!A:A,0)</f>
        <v>1290</v>
      </c>
    </row>
    <row r="1164" spans="1:17" x14ac:dyDescent="0.2">
      <c r="A1164" s="32" t="s">
        <v>4304</v>
      </c>
      <c r="B1164" s="32" t="s">
        <v>4531</v>
      </c>
      <c r="D1164" s="32">
        <v>-17.887559079999999</v>
      </c>
      <c r="E1164" s="33">
        <v>9767</v>
      </c>
      <c r="F1164" s="33">
        <v>7728</v>
      </c>
      <c r="G1164" s="33">
        <v>0</v>
      </c>
      <c r="H1164" s="33">
        <v>2039</v>
      </c>
      <c r="I1164" s="33">
        <v>5440</v>
      </c>
      <c r="J1164" s="33">
        <v>109654</v>
      </c>
      <c r="K1164" s="32" t="s">
        <v>15938</v>
      </c>
      <c r="L1164" s="32" t="s">
        <v>15939</v>
      </c>
      <c r="M1164" t="str">
        <f>IF(AND(LEFT(O1164,9)="benchmark",LEFT(O1164,18)&lt;&gt;"benchmark_suitable"),1,"")</f>
        <v/>
      </c>
      <c r="N1164" t="str">
        <f t="shared" si="14"/>
        <v/>
      </c>
      <c r="O1164" s="32" t="s">
        <v>15946</v>
      </c>
      <c r="Q1164">
        <f>MATCH(A1164,summary!A:A,0)</f>
        <v>1291</v>
      </c>
    </row>
    <row r="1165" spans="1:17" x14ac:dyDescent="0.2">
      <c r="A1165" s="32" t="s">
        <v>4305</v>
      </c>
      <c r="B1165" s="32" t="s">
        <v>14315</v>
      </c>
      <c r="D1165" s="32" t="s">
        <v>15947</v>
      </c>
      <c r="E1165" s="33">
        <v>37265</v>
      </c>
      <c r="F1165" s="33">
        <v>23004</v>
      </c>
      <c r="G1165" s="33">
        <v>0</v>
      </c>
      <c r="H1165" s="33">
        <v>14261</v>
      </c>
      <c r="I1165" s="33">
        <v>13304</v>
      </c>
      <c r="J1165" s="33">
        <v>147037</v>
      </c>
      <c r="K1165" s="32" t="s">
        <v>15938</v>
      </c>
      <c r="L1165" s="32" t="s">
        <v>15939</v>
      </c>
      <c r="M1165" t="str">
        <f>IF(AND(LEFT(O1165,9)="benchmark",LEFT(O1165,18)&lt;&gt;"benchmark_suitable"),1,"")</f>
        <v/>
      </c>
      <c r="N1165" t="str">
        <f t="shared" si="14"/>
        <v/>
      </c>
      <c r="O1165" s="32" t="s">
        <v>15948</v>
      </c>
      <c r="Q1165">
        <f>MATCH(A1165,summary!A:A,0)</f>
        <v>1292</v>
      </c>
    </row>
    <row r="1166" spans="1:17" x14ac:dyDescent="0.2">
      <c r="A1166" s="32" t="s">
        <v>15949</v>
      </c>
      <c r="B1166" s="32" t="s">
        <v>14315</v>
      </c>
      <c r="D1166" s="32" t="s">
        <v>15952</v>
      </c>
      <c r="E1166" s="33">
        <v>207665</v>
      </c>
      <c r="F1166" s="33">
        <v>123834</v>
      </c>
      <c r="G1166" s="33">
        <v>82835</v>
      </c>
      <c r="H1166" s="33">
        <v>996</v>
      </c>
      <c r="I1166" s="33">
        <v>242243</v>
      </c>
      <c r="J1166" s="33">
        <v>1027680</v>
      </c>
      <c r="K1166" s="32" t="s">
        <v>15950</v>
      </c>
      <c r="L1166" s="32" t="s">
        <v>15951</v>
      </c>
      <c r="M1166" t="str">
        <f>IF(AND(LEFT(O1166,9)="benchmark",LEFT(O1166,18)&lt;&gt;"benchmark_suitable"),1,"")</f>
        <v/>
      </c>
      <c r="N1166" t="str">
        <f t="shared" si="14"/>
        <v/>
      </c>
      <c r="O1166" s="32" t="s">
        <v>15953</v>
      </c>
      <c r="Q1166">
        <f>MATCH(A1166,summary!A:A,0)</f>
        <v>1294</v>
      </c>
    </row>
    <row r="1167" spans="1:17" x14ac:dyDescent="0.2">
      <c r="A1167" s="32" t="s">
        <v>15954</v>
      </c>
      <c r="B1167" s="32" t="s">
        <v>14315</v>
      </c>
      <c r="D1167" s="32" t="s">
        <v>14584</v>
      </c>
      <c r="E1167" s="33">
        <v>207665</v>
      </c>
      <c r="F1167" s="33">
        <v>123834</v>
      </c>
      <c r="G1167" s="33">
        <v>82835</v>
      </c>
      <c r="H1167" s="33">
        <v>996</v>
      </c>
      <c r="I1167" s="33">
        <v>242244</v>
      </c>
      <c r="J1167" s="33">
        <v>1028180</v>
      </c>
      <c r="K1167" s="32" t="s">
        <v>15950</v>
      </c>
      <c r="L1167" s="32" t="s">
        <v>15951</v>
      </c>
      <c r="M1167" t="str">
        <f>IF(AND(LEFT(O1167,9)="benchmark",LEFT(O1167,18)&lt;&gt;"benchmark_suitable"),1,"")</f>
        <v/>
      </c>
      <c r="N1167" t="str">
        <f t="shared" si="14"/>
        <v/>
      </c>
      <c r="O1167" s="32" t="s">
        <v>15955</v>
      </c>
      <c r="Q1167">
        <f>MATCH(A1167,summary!A:A,0)</f>
        <v>1295</v>
      </c>
    </row>
    <row r="1168" spans="1:17" x14ac:dyDescent="0.2">
      <c r="A1168" s="32" t="s">
        <v>15956</v>
      </c>
      <c r="B1168" s="32" t="s">
        <v>14315</v>
      </c>
      <c r="D1168" s="32" t="s">
        <v>14584</v>
      </c>
      <c r="E1168" s="33">
        <v>207665</v>
      </c>
      <c r="F1168" s="33">
        <v>123834</v>
      </c>
      <c r="G1168" s="33">
        <v>82835</v>
      </c>
      <c r="H1168" s="33">
        <v>996</v>
      </c>
      <c r="I1168" s="33">
        <v>242245</v>
      </c>
      <c r="J1168" s="33">
        <v>1028680</v>
      </c>
      <c r="K1168" s="32" t="s">
        <v>15950</v>
      </c>
      <c r="L1168" s="32" t="s">
        <v>15951</v>
      </c>
      <c r="M1168" t="str">
        <f>IF(AND(LEFT(O1168,9)="benchmark",LEFT(O1168,18)&lt;&gt;"benchmark_suitable"),1,"")</f>
        <v/>
      </c>
      <c r="N1168" t="str">
        <f t="shared" si="14"/>
        <v/>
      </c>
      <c r="O1168" s="32" t="s">
        <v>15955</v>
      </c>
      <c r="Q1168">
        <f>MATCH(A1168,summary!A:A,0)</f>
        <v>1296</v>
      </c>
    </row>
    <row r="1169" spans="1:17" x14ac:dyDescent="0.2">
      <c r="A1169" s="32" t="s">
        <v>15957</v>
      </c>
      <c r="B1169" s="32" t="s">
        <v>14315</v>
      </c>
      <c r="D1169" s="32" t="s">
        <v>15960</v>
      </c>
      <c r="E1169" s="33">
        <v>4019</v>
      </c>
      <c r="F1169" s="33">
        <v>1424</v>
      </c>
      <c r="G1169" s="33">
        <v>0</v>
      </c>
      <c r="H1169" s="33">
        <v>2595</v>
      </c>
      <c r="I1169" s="33">
        <v>3747</v>
      </c>
      <c r="J1169" s="33">
        <v>13747</v>
      </c>
      <c r="K1169" s="32" t="s">
        <v>15958</v>
      </c>
      <c r="L1169" s="32" t="s">
        <v>15959</v>
      </c>
      <c r="M1169" t="str">
        <f>IF(AND(LEFT(O1169,9)="benchmark",LEFT(O1169,18)&lt;&gt;"benchmark_suitable"),1,"")</f>
        <v/>
      </c>
      <c r="N1169" t="str">
        <f t="shared" si="14"/>
        <v/>
      </c>
      <c r="O1169" s="32" t="s">
        <v>14506</v>
      </c>
      <c r="Q1169">
        <f>MATCH(A1169,summary!A:A,0)</f>
        <v>1300</v>
      </c>
    </row>
    <row r="1170" spans="1:17" x14ac:dyDescent="0.2">
      <c r="A1170" s="32" t="s">
        <v>4306</v>
      </c>
      <c r="B1170" s="32" t="s">
        <v>4531</v>
      </c>
      <c r="D1170" s="32">
        <v>185179.04300000001</v>
      </c>
      <c r="E1170" s="33">
        <v>4019</v>
      </c>
      <c r="F1170" s="33">
        <v>1424</v>
      </c>
      <c r="G1170" s="33">
        <v>0</v>
      </c>
      <c r="H1170" s="33">
        <v>2595</v>
      </c>
      <c r="I1170" s="33">
        <v>3747</v>
      </c>
      <c r="J1170" s="33">
        <v>13747</v>
      </c>
      <c r="K1170" s="32" t="s">
        <v>15958</v>
      </c>
      <c r="L1170" s="32" t="s">
        <v>15959</v>
      </c>
      <c r="M1170" t="str">
        <f>IF(AND(LEFT(O1170,9)="benchmark",LEFT(O1170,18)&lt;&gt;"benchmark_suitable"),1,"")</f>
        <v/>
      </c>
      <c r="N1170" t="str">
        <f t="shared" si="14"/>
        <v/>
      </c>
      <c r="O1170" s="32" t="s">
        <v>14506</v>
      </c>
      <c r="Q1170">
        <f>MATCH(A1170,summary!A:A,0)</f>
        <v>1301</v>
      </c>
    </row>
    <row r="1171" spans="1:17" x14ac:dyDescent="0.2">
      <c r="A1171" s="32" t="s">
        <v>3799</v>
      </c>
      <c r="B1171" s="32" t="s">
        <v>4531</v>
      </c>
      <c r="D1171" s="33">
        <v>124886</v>
      </c>
      <c r="E1171" s="33">
        <v>4019</v>
      </c>
      <c r="F1171" s="33">
        <v>1424</v>
      </c>
      <c r="G1171" s="33">
        <v>0</v>
      </c>
      <c r="H1171" s="33">
        <v>2595</v>
      </c>
      <c r="I1171" s="33">
        <v>3747</v>
      </c>
      <c r="J1171" s="33">
        <v>13747</v>
      </c>
      <c r="K1171" s="32" t="s">
        <v>15958</v>
      </c>
      <c r="L1171" s="32" t="s">
        <v>15959</v>
      </c>
      <c r="M1171" t="str">
        <f>IF(AND(LEFT(O1171,9)="benchmark",LEFT(O1171,18)&lt;&gt;"benchmark_suitable"),1,"")</f>
        <v/>
      </c>
      <c r="N1171" t="str">
        <f t="shared" si="14"/>
        <v/>
      </c>
      <c r="O1171" s="32" t="s">
        <v>14506</v>
      </c>
      <c r="Q1171">
        <f>MATCH(A1171,summary!A:A,0)</f>
        <v>1302</v>
      </c>
    </row>
    <row r="1172" spans="1:17" x14ac:dyDescent="0.2">
      <c r="A1172" s="32" t="s">
        <v>15961</v>
      </c>
      <c r="B1172" s="32" t="s">
        <v>14315</v>
      </c>
      <c r="D1172" s="32" t="s">
        <v>15962</v>
      </c>
      <c r="E1172" s="33">
        <v>4019</v>
      </c>
      <c r="F1172" s="33">
        <v>1424</v>
      </c>
      <c r="G1172" s="33">
        <v>0</v>
      </c>
      <c r="H1172" s="33">
        <v>2595</v>
      </c>
      <c r="I1172" s="33">
        <v>3747</v>
      </c>
      <c r="J1172" s="33">
        <v>13747</v>
      </c>
      <c r="K1172" s="32" t="s">
        <v>15958</v>
      </c>
      <c r="L1172" s="32" t="s">
        <v>15959</v>
      </c>
      <c r="M1172" t="str">
        <f>IF(AND(LEFT(O1172,9)="benchmark",LEFT(O1172,18)&lt;&gt;"benchmark_suitable"),1,"")</f>
        <v/>
      </c>
      <c r="N1172" t="str">
        <f t="shared" si="14"/>
        <v/>
      </c>
      <c r="O1172" s="32" t="s">
        <v>14506</v>
      </c>
      <c r="Q1172">
        <f>MATCH(A1172,summary!A:A,0)</f>
        <v>1303</v>
      </c>
    </row>
    <row r="1173" spans="1:17" x14ac:dyDescent="0.2">
      <c r="A1173" s="32" t="s">
        <v>4307</v>
      </c>
      <c r="B1173" s="32" t="s">
        <v>4531</v>
      </c>
      <c r="D1173" s="32">
        <v>159462.57269999999</v>
      </c>
      <c r="E1173" s="33">
        <v>4019</v>
      </c>
      <c r="F1173" s="33">
        <v>1424</v>
      </c>
      <c r="G1173" s="33">
        <v>0</v>
      </c>
      <c r="H1173" s="33">
        <v>2595</v>
      </c>
      <c r="I1173" s="33">
        <v>3747</v>
      </c>
      <c r="J1173" s="33">
        <v>13747</v>
      </c>
      <c r="K1173" s="32" t="s">
        <v>15958</v>
      </c>
      <c r="L1173" s="32" t="s">
        <v>15959</v>
      </c>
      <c r="M1173" t="str">
        <f>IF(AND(LEFT(O1173,9)="benchmark",LEFT(O1173,18)&lt;&gt;"benchmark_suitable"),1,"")</f>
        <v/>
      </c>
      <c r="N1173" t="str">
        <f t="shared" si="14"/>
        <v/>
      </c>
      <c r="O1173" s="32" t="s">
        <v>14506</v>
      </c>
      <c r="Q1173">
        <f>MATCH(A1173,summary!A:A,0)</f>
        <v>1304</v>
      </c>
    </row>
    <row r="1174" spans="1:17" x14ac:dyDescent="0.2">
      <c r="A1174" s="32" t="s">
        <v>4044</v>
      </c>
      <c r="B1174" s="32" t="s">
        <v>4530</v>
      </c>
      <c r="D1174" s="33">
        <v>423</v>
      </c>
      <c r="E1174" s="33">
        <v>1372</v>
      </c>
      <c r="F1174" s="33">
        <v>1372</v>
      </c>
      <c r="G1174" s="33">
        <v>0</v>
      </c>
      <c r="H1174" s="33">
        <v>0</v>
      </c>
      <c r="I1174" s="33">
        <v>4944</v>
      </c>
      <c r="J1174" s="33">
        <v>33549</v>
      </c>
      <c r="K1174" s="32" t="s">
        <v>15963</v>
      </c>
      <c r="L1174" s="32" t="s">
        <v>14290</v>
      </c>
      <c r="M1174">
        <f>IF(AND(LEFT(O1174,9)="benchmark",LEFT(O1174,18)&lt;&gt;"benchmark_suitable"),1,"")</f>
        <v>1</v>
      </c>
      <c r="N1174">
        <f t="shared" si="14"/>
        <v>1</v>
      </c>
      <c r="O1174" s="32" t="s">
        <v>14678</v>
      </c>
      <c r="Q1174">
        <f>MATCH(A1174,summary!A:A,0)</f>
        <v>1305</v>
      </c>
    </row>
    <row r="1175" spans="1:17" x14ac:dyDescent="0.2">
      <c r="A1175" s="32" t="s">
        <v>4494</v>
      </c>
      <c r="B1175" s="32" t="s">
        <v>4530</v>
      </c>
      <c r="D1175" s="32">
        <v>410.7637014</v>
      </c>
      <c r="E1175" s="33">
        <v>1372</v>
      </c>
      <c r="F1175" s="33">
        <v>451</v>
      </c>
      <c r="G1175" s="33">
        <v>0</v>
      </c>
      <c r="H1175" s="33">
        <v>921</v>
      </c>
      <c r="I1175" s="33">
        <v>4944</v>
      </c>
      <c r="J1175" s="33">
        <v>33549</v>
      </c>
      <c r="K1175" s="32" t="s">
        <v>14289</v>
      </c>
      <c r="L1175" s="32" t="s">
        <v>14290</v>
      </c>
      <c r="M1175">
        <f>IF(AND(LEFT(O1175,9)="benchmark",LEFT(O1175,18)&lt;&gt;"benchmark_suitable"),1,"")</f>
        <v>1</v>
      </c>
      <c r="N1175">
        <f t="shared" si="14"/>
        <v>1</v>
      </c>
      <c r="O1175" s="32" t="s">
        <v>15851</v>
      </c>
      <c r="Q1175">
        <f>MATCH(A1175,summary!A:A,0)</f>
        <v>1308</v>
      </c>
    </row>
    <row r="1176" spans="1:17" x14ac:dyDescent="0.2">
      <c r="A1176" s="32" t="s">
        <v>15964</v>
      </c>
      <c r="B1176" s="32" t="s">
        <v>4530</v>
      </c>
      <c r="D1176" s="32">
        <v>132.66969399999999</v>
      </c>
      <c r="E1176" s="33">
        <v>10008</v>
      </c>
      <c r="F1176" s="33">
        <v>3912</v>
      </c>
      <c r="G1176" s="33">
        <v>0</v>
      </c>
      <c r="H1176" s="33">
        <v>6096</v>
      </c>
      <c r="I1176" s="33">
        <v>8136</v>
      </c>
      <c r="J1176" s="33">
        <v>29976</v>
      </c>
      <c r="K1176" s="32" t="s">
        <v>14354</v>
      </c>
      <c r="L1176" s="32" t="s">
        <v>15965</v>
      </c>
      <c r="M1176" t="str">
        <f>IF(AND(LEFT(O1176,9)="benchmark",LEFT(O1176,18)&lt;&gt;"benchmark_suitable"),1,"")</f>
        <v/>
      </c>
      <c r="N1176" t="str">
        <f t="shared" si="14"/>
        <v/>
      </c>
      <c r="O1176" s="32" t="s">
        <v>15966</v>
      </c>
      <c r="Q1176">
        <f>MATCH(A1176,summary!A:A,0)</f>
        <v>1309</v>
      </c>
    </row>
    <row r="1177" spans="1:17" x14ac:dyDescent="0.2">
      <c r="A1177" s="32" t="s">
        <v>15967</v>
      </c>
      <c r="B1177" s="32" t="s">
        <v>4531</v>
      </c>
      <c r="D1177" s="32">
        <v>230.32618769999999</v>
      </c>
      <c r="E1177" s="33">
        <v>11404</v>
      </c>
      <c r="F1177" s="33">
        <v>4152</v>
      </c>
      <c r="G1177" s="33">
        <v>0</v>
      </c>
      <c r="H1177" s="33">
        <v>7252</v>
      </c>
      <c r="I1177" s="33">
        <v>8540</v>
      </c>
      <c r="J1177" s="33">
        <v>34900</v>
      </c>
      <c r="K1177" s="32" t="s">
        <v>14354</v>
      </c>
      <c r="L1177" s="32" t="s">
        <v>15965</v>
      </c>
      <c r="M1177" t="str">
        <f>IF(AND(LEFT(O1177,9)="benchmark",LEFT(O1177,18)&lt;&gt;"benchmark_suitable"),1,"")</f>
        <v/>
      </c>
      <c r="N1177" t="str">
        <f t="shared" si="14"/>
        <v/>
      </c>
      <c r="O1177" s="32" t="s">
        <v>15966</v>
      </c>
      <c r="Q1177">
        <f>MATCH(A1177,summary!A:A,0)</f>
        <v>1310</v>
      </c>
    </row>
    <row r="1178" spans="1:17" x14ac:dyDescent="0.2">
      <c r="A1178" s="32" t="s">
        <v>15968</v>
      </c>
      <c r="B1178" s="32" t="s">
        <v>14315</v>
      </c>
      <c r="D1178" s="32" t="s">
        <v>15969</v>
      </c>
      <c r="E1178" s="33">
        <v>48736</v>
      </c>
      <c r="F1178" s="33">
        <v>10608</v>
      </c>
      <c r="G1178" s="33">
        <v>0</v>
      </c>
      <c r="H1178" s="33">
        <v>38128</v>
      </c>
      <c r="I1178" s="33">
        <v>31424</v>
      </c>
      <c r="J1178" s="33">
        <v>157504</v>
      </c>
      <c r="K1178" s="32" t="s">
        <v>14354</v>
      </c>
      <c r="L1178" s="32" t="s">
        <v>15965</v>
      </c>
      <c r="M1178" t="str">
        <f>IF(AND(LEFT(O1178,9)="benchmark",LEFT(O1178,18)&lt;&gt;"benchmark_suitable"),1,"")</f>
        <v/>
      </c>
      <c r="N1178" t="str">
        <f t="shared" si="14"/>
        <v/>
      </c>
      <c r="O1178" s="32" t="s">
        <v>15970</v>
      </c>
      <c r="Q1178">
        <f>MATCH(A1178,summary!A:A,0)</f>
        <v>1311</v>
      </c>
    </row>
    <row r="1179" spans="1:17" x14ac:dyDescent="0.2">
      <c r="A1179" s="32" t="s">
        <v>4309</v>
      </c>
      <c r="B1179" s="32" t="s">
        <v>14315</v>
      </c>
      <c r="D1179" s="32" t="s">
        <v>15972</v>
      </c>
      <c r="E1179" s="33">
        <v>13594</v>
      </c>
      <c r="F1179" s="33">
        <v>10549</v>
      </c>
      <c r="G1179" s="33">
        <v>0</v>
      </c>
      <c r="H1179" s="33">
        <v>3045</v>
      </c>
      <c r="I1179" s="33">
        <v>45554</v>
      </c>
      <c r="J1179" s="33">
        <v>121571</v>
      </c>
      <c r="K1179" s="32" t="s">
        <v>15971</v>
      </c>
      <c r="L1179" s="32" t="s">
        <v>14290</v>
      </c>
      <c r="M1179" t="str">
        <f>IF(AND(LEFT(O1179,9)="benchmark",LEFT(O1179,18)&lt;&gt;"benchmark_suitable"),1,"")</f>
        <v/>
      </c>
      <c r="N1179" t="str">
        <f t="shared" si="14"/>
        <v/>
      </c>
      <c r="O1179" s="32" t="s">
        <v>15973</v>
      </c>
      <c r="Q1179">
        <f>MATCH(A1179,summary!A:A,0)</f>
        <v>1312</v>
      </c>
    </row>
    <row r="1180" spans="1:17" x14ac:dyDescent="0.2">
      <c r="A1180" s="32" t="s">
        <v>15974</v>
      </c>
      <c r="B1180" s="32" t="s">
        <v>4530</v>
      </c>
      <c r="D1180" s="33">
        <v>-265650</v>
      </c>
      <c r="E1180" s="33">
        <v>10513</v>
      </c>
      <c r="F1180" s="33">
        <v>4817</v>
      </c>
      <c r="G1180" s="33">
        <v>4343</v>
      </c>
      <c r="H1180" s="33">
        <v>1353</v>
      </c>
      <c r="I1180" s="33">
        <v>16727</v>
      </c>
      <c r="J1180" s="33">
        <v>31243</v>
      </c>
      <c r="K1180" s="32" t="s">
        <v>14360</v>
      </c>
      <c r="L1180" s="32" t="s">
        <v>15975</v>
      </c>
      <c r="M1180" t="str">
        <f>IF(AND(LEFT(O1180,9)="benchmark",LEFT(O1180,18)&lt;&gt;"benchmark_suitable"),1,"")</f>
        <v/>
      </c>
      <c r="N1180" t="str">
        <f t="shared" si="14"/>
        <v/>
      </c>
      <c r="O1180" s="32" t="s">
        <v>15009</v>
      </c>
      <c r="Q1180">
        <f>MATCH(A1180,summary!A:A,0)</f>
        <v>1313</v>
      </c>
    </row>
    <row r="1181" spans="1:17" x14ac:dyDescent="0.2">
      <c r="A1181" s="32" t="s">
        <v>15976</v>
      </c>
      <c r="B1181" s="32" t="s">
        <v>4530</v>
      </c>
      <c r="D1181" s="33">
        <v>-301650</v>
      </c>
      <c r="E1181" s="33">
        <v>18770</v>
      </c>
      <c r="F1181" s="33">
        <v>10310</v>
      </c>
      <c r="G1181" s="33">
        <v>7104</v>
      </c>
      <c r="H1181" s="33">
        <v>1356</v>
      </c>
      <c r="I1181" s="33">
        <v>27823</v>
      </c>
      <c r="J1181" s="33">
        <v>55903</v>
      </c>
      <c r="K1181" s="32" t="s">
        <v>14360</v>
      </c>
      <c r="L1181" s="32" t="s">
        <v>15975</v>
      </c>
      <c r="M1181" t="str">
        <f>IF(AND(LEFT(O1181,9)="benchmark",LEFT(O1181,18)&lt;&gt;"benchmark_suitable"),1,"")</f>
        <v/>
      </c>
      <c r="N1181" t="str">
        <f t="shared" si="14"/>
        <v/>
      </c>
      <c r="O1181" s="32" t="s">
        <v>15009</v>
      </c>
      <c r="Q1181">
        <f>MATCH(A1181,summary!A:A,0)</f>
        <v>1314</v>
      </c>
    </row>
    <row r="1182" spans="1:17" x14ac:dyDescent="0.2">
      <c r="A1182" s="32" t="s">
        <v>15977</v>
      </c>
      <c r="B1182" s="32" t="s">
        <v>4530</v>
      </c>
      <c r="D1182" s="33">
        <v>-389100</v>
      </c>
      <c r="E1182" s="33">
        <v>25206</v>
      </c>
      <c r="F1182" s="33">
        <v>13635</v>
      </c>
      <c r="G1182" s="33">
        <v>9763</v>
      </c>
      <c r="H1182" s="33">
        <v>1808</v>
      </c>
      <c r="I1182" s="33">
        <v>37821</v>
      </c>
      <c r="J1182" s="33">
        <v>75480</v>
      </c>
      <c r="K1182" s="32" t="s">
        <v>14360</v>
      </c>
      <c r="L1182" s="32" t="s">
        <v>15975</v>
      </c>
      <c r="M1182" t="str">
        <f>IF(AND(LEFT(O1182,9)="benchmark",LEFT(O1182,18)&lt;&gt;"benchmark_suitable"),1,"")</f>
        <v/>
      </c>
      <c r="N1182" t="str">
        <f t="shared" si="14"/>
        <v/>
      </c>
      <c r="O1182" s="32" t="s">
        <v>15009</v>
      </c>
      <c r="Q1182">
        <f>MATCH(A1182,summary!A:A,0)</f>
        <v>1315</v>
      </c>
    </row>
    <row r="1183" spans="1:17" x14ac:dyDescent="0.2">
      <c r="A1183" s="32" t="s">
        <v>15978</v>
      </c>
      <c r="B1183" s="32" t="s">
        <v>14315</v>
      </c>
      <c r="D1183" s="32" t="s">
        <v>15981</v>
      </c>
      <c r="E1183" s="33">
        <v>444474</v>
      </c>
      <c r="F1183" s="33">
        <v>1296</v>
      </c>
      <c r="G1183" s="33">
        <v>440754</v>
      </c>
      <c r="H1183" s="33">
        <v>2424</v>
      </c>
      <c r="I1183" s="33">
        <v>134322</v>
      </c>
      <c r="J1183" s="33">
        <v>1046080</v>
      </c>
      <c r="K1183" s="32" t="s">
        <v>15979</v>
      </c>
      <c r="L1183" s="32" t="s">
        <v>15980</v>
      </c>
      <c r="M1183" t="str">
        <f>IF(AND(LEFT(O1183,9)="benchmark",LEFT(O1183,18)&lt;&gt;"benchmark_suitable"),1,"")</f>
        <v/>
      </c>
      <c r="N1183" t="str">
        <f t="shared" si="14"/>
        <v/>
      </c>
      <c r="O1183" s="32" t="s">
        <v>15982</v>
      </c>
      <c r="Q1183">
        <f>MATCH(A1183,summary!A:A,0)</f>
        <v>1316</v>
      </c>
    </row>
    <row r="1184" spans="1:17" x14ac:dyDescent="0.2">
      <c r="A1184" s="32" t="s">
        <v>4310</v>
      </c>
      <c r="B1184" s="32" t="s">
        <v>4531</v>
      </c>
      <c r="D1184" s="32">
        <v>13136.636270000001</v>
      </c>
      <c r="E1184" s="33">
        <v>444625</v>
      </c>
      <c r="F1184" s="33">
        <v>1296</v>
      </c>
      <c r="G1184" s="33">
        <v>440899</v>
      </c>
      <c r="H1184" s="33">
        <v>2430</v>
      </c>
      <c r="I1184" s="33">
        <v>133944</v>
      </c>
      <c r="J1184" s="33">
        <v>1044720</v>
      </c>
      <c r="K1184" s="32" t="s">
        <v>15983</v>
      </c>
      <c r="L1184" s="32" t="s">
        <v>15980</v>
      </c>
      <c r="M1184" t="str">
        <f>IF(AND(LEFT(O1184,9)="benchmark",LEFT(O1184,18)&lt;&gt;"benchmark_suitable"),1,"")</f>
        <v/>
      </c>
      <c r="N1184" t="str">
        <f t="shared" si="14"/>
        <v/>
      </c>
      <c r="O1184" s="32" t="s">
        <v>15982</v>
      </c>
      <c r="Q1184">
        <f>MATCH(A1184,summary!A:A,0)</f>
        <v>1317</v>
      </c>
    </row>
    <row r="1185" spans="1:17" x14ac:dyDescent="0.2">
      <c r="A1185" s="32" t="s">
        <v>15984</v>
      </c>
      <c r="B1185" s="32" t="s">
        <v>14315</v>
      </c>
      <c r="D1185" s="32" t="s">
        <v>15985</v>
      </c>
      <c r="E1185" s="33">
        <v>467589</v>
      </c>
      <c r="F1185" s="33">
        <v>864</v>
      </c>
      <c r="G1185" s="33">
        <v>464295</v>
      </c>
      <c r="H1185" s="33">
        <v>2430</v>
      </c>
      <c r="I1185" s="33">
        <v>133377</v>
      </c>
      <c r="J1185" s="33">
        <v>1114010</v>
      </c>
      <c r="K1185" s="32" t="s">
        <v>15983</v>
      </c>
      <c r="L1185" s="32" t="s">
        <v>15980</v>
      </c>
      <c r="M1185" t="str">
        <f>IF(AND(LEFT(O1185,9)="benchmark",LEFT(O1185,18)&lt;&gt;"benchmark_suitable"),1,"")</f>
        <v/>
      </c>
      <c r="N1185" t="str">
        <f t="shared" si="14"/>
        <v/>
      </c>
      <c r="O1185" s="32" t="s">
        <v>15986</v>
      </c>
      <c r="Q1185">
        <f>MATCH(A1185,summary!A:A,0)</f>
        <v>1318</v>
      </c>
    </row>
    <row r="1186" spans="1:17" x14ac:dyDescent="0.2">
      <c r="A1186" s="32" t="s">
        <v>4311</v>
      </c>
      <c r="B1186" s="32" t="s">
        <v>14315</v>
      </c>
      <c r="D1186" s="32" t="s">
        <v>15987</v>
      </c>
      <c r="E1186" s="33">
        <v>13741</v>
      </c>
      <c r="F1186" s="33">
        <v>11775</v>
      </c>
      <c r="G1186" s="33">
        <v>0</v>
      </c>
      <c r="H1186" s="33">
        <v>1966</v>
      </c>
      <c r="I1186" s="33">
        <v>2220</v>
      </c>
      <c r="J1186" s="33">
        <v>258915</v>
      </c>
      <c r="K1186" s="32" t="s">
        <v>14426</v>
      </c>
      <c r="L1186" s="32" t="s">
        <v>14290</v>
      </c>
      <c r="M1186" t="str">
        <f>IF(AND(LEFT(O1186,9)="benchmark",LEFT(O1186,18)&lt;&gt;"benchmark_suitable"),1,"")</f>
        <v/>
      </c>
      <c r="N1186" t="str">
        <f t="shared" si="14"/>
        <v/>
      </c>
      <c r="O1186" s="32" t="s">
        <v>15988</v>
      </c>
      <c r="Q1186">
        <f>MATCH(A1186,summary!A:A,0)</f>
        <v>1319</v>
      </c>
    </row>
    <row r="1187" spans="1:17" x14ac:dyDescent="0.2">
      <c r="A1187" s="32" t="s">
        <v>15989</v>
      </c>
      <c r="B1187" s="32" t="s">
        <v>14315</v>
      </c>
      <c r="D1187" s="32" t="s">
        <v>15991</v>
      </c>
      <c r="E1187" s="33">
        <v>175352</v>
      </c>
      <c r="F1187" s="33">
        <v>165337</v>
      </c>
      <c r="G1187" s="33">
        <v>0</v>
      </c>
      <c r="H1187" s="33">
        <v>10015</v>
      </c>
      <c r="I1187" s="33">
        <v>105858</v>
      </c>
      <c r="J1187" s="33">
        <v>479075</v>
      </c>
      <c r="K1187" s="32" t="s">
        <v>15730</v>
      </c>
      <c r="L1187" s="32" t="s">
        <v>15990</v>
      </c>
      <c r="M1187" t="str">
        <f>IF(AND(LEFT(O1187,9)="benchmark",LEFT(O1187,18)&lt;&gt;"benchmark_suitable"),1,"")</f>
        <v/>
      </c>
      <c r="N1187" t="str">
        <f t="shared" si="14"/>
        <v/>
      </c>
      <c r="O1187" s="32" t="s">
        <v>15992</v>
      </c>
      <c r="Q1187">
        <f>MATCH(A1187,summary!A:A,0)</f>
        <v>1320</v>
      </c>
    </row>
    <row r="1188" spans="1:17" x14ac:dyDescent="0.2">
      <c r="A1188" s="32" t="s">
        <v>15993</v>
      </c>
      <c r="B1188" s="32" t="s">
        <v>14315</v>
      </c>
      <c r="D1188" s="32" t="s">
        <v>15994</v>
      </c>
      <c r="E1188" s="33">
        <v>452787</v>
      </c>
      <c r="F1188" s="33">
        <v>432541</v>
      </c>
      <c r="G1188" s="33">
        <v>0</v>
      </c>
      <c r="H1188" s="33">
        <v>20246</v>
      </c>
      <c r="I1188" s="33">
        <v>266802</v>
      </c>
      <c r="J1188" s="33">
        <v>1205830</v>
      </c>
      <c r="K1188" s="32" t="s">
        <v>15730</v>
      </c>
      <c r="L1188" s="32" t="s">
        <v>15990</v>
      </c>
      <c r="M1188" t="str">
        <f>IF(AND(LEFT(O1188,9)="benchmark",LEFT(O1188,18)&lt;&gt;"benchmark_suitable"),1,"")</f>
        <v/>
      </c>
      <c r="N1188" t="str">
        <f t="shared" si="14"/>
        <v/>
      </c>
      <c r="O1188" s="32" t="s">
        <v>15995</v>
      </c>
      <c r="Q1188">
        <f>MATCH(A1188,summary!A:A,0)</f>
        <v>1322</v>
      </c>
    </row>
    <row r="1189" spans="1:17" x14ac:dyDescent="0.2">
      <c r="A1189" s="32" t="s">
        <v>4495</v>
      </c>
      <c r="B1189" s="32" t="s">
        <v>4531</v>
      </c>
      <c r="D1189" s="32">
        <v>7753674.8540000003</v>
      </c>
      <c r="E1189" s="33">
        <v>55156</v>
      </c>
      <c r="F1189" s="33">
        <v>40010</v>
      </c>
      <c r="G1189" s="33">
        <v>0</v>
      </c>
      <c r="H1189" s="33">
        <v>15146</v>
      </c>
      <c r="I1189" s="33">
        <v>50781</v>
      </c>
      <c r="J1189" s="33">
        <v>268173</v>
      </c>
      <c r="K1189" s="32" t="s">
        <v>15730</v>
      </c>
      <c r="L1189" s="32" t="s">
        <v>15990</v>
      </c>
      <c r="M1189">
        <f>IF(AND(LEFT(O1189,9)="benchmark",LEFT(O1189,18)&lt;&gt;"benchmark_suitable"),1,"")</f>
        <v>1</v>
      </c>
      <c r="N1189">
        <f t="shared" si="14"/>
        <v>1</v>
      </c>
      <c r="O1189" s="32" t="s">
        <v>15996</v>
      </c>
      <c r="Q1189">
        <f>MATCH(A1189,summary!A:A,0)</f>
        <v>1325</v>
      </c>
    </row>
    <row r="1190" spans="1:17" x14ac:dyDescent="0.2">
      <c r="A1190" s="32" t="s">
        <v>4496</v>
      </c>
      <c r="B1190" s="32" t="s">
        <v>4531</v>
      </c>
      <c r="D1190" s="32">
        <v>8128831.1770000001</v>
      </c>
      <c r="E1190" s="33">
        <v>59708</v>
      </c>
      <c r="F1190" s="33">
        <v>43524</v>
      </c>
      <c r="G1190" s="33">
        <v>0</v>
      </c>
      <c r="H1190" s="33">
        <v>16184</v>
      </c>
      <c r="I1190" s="33">
        <v>54745</v>
      </c>
      <c r="J1190" s="33">
        <v>281260</v>
      </c>
      <c r="K1190" s="32" t="s">
        <v>15730</v>
      </c>
      <c r="L1190" s="32" t="s">
        <v>15990</v>
      </c>
      <c r="M1190">
        <f>IF(AND(LEFT(O1190,9)="benchmark",LEFT(O1190,18)&lt;&gt;"benchmark_suitable"),1,"")</f>
        <v>1</v>
      </c>
      <c r="N1190">
        <f t="shared" si="14"/>
        <v>1</v>
      </c>
      <c r="O1190" s="32" t="s">
        <v>15996</v>
      </c>
      <c r="Q1190">
        <f>MATCH(A1190,summary!A:A,0)</f>
        <v>1327</v>
      </c>
    </row>
    <row r="1191" spans="1:17" x14ac:dyDescent="0.2">
      <c r="A1191" s="32" t="s">
        <v>15997</v>
      </c>
      <c r="B1191" s="32" t="s">
        <v>14315</v>
      </c>
      <c r="D1191" s="32" t="s">
        <v>15998</v>
      </c>
      <c r="E1191" s="33">
        <v>154463</v>
      </c>
      <c r="F1191" s="33">
        <v>146210</v>
      </c>
      <c r="G1191" s="33">
        <v>0</v>
      </c>
      <c r="H1191" s="33">
        <v>8253</v>
      </c>
      <c r="I1191" s="33">
        <v>92183</v>
      </c>
      <c r="J1191" s="33">
        <v>408715</v>
      </c>
      <c r="K1191" s="32" t="s">
        <v>15730</v>
      </c>
      <c r="L1191" s="32" t="s">
        <v>15990</v>
      </c>
      <c r="M1191" t="str">
        <f>IF(AND(LEFT(O1191,9)="benchmark",LEFT(O1191,18)&lt;&gt;"benchmark_suitable"),1,"")</f>
        <v/>
      </c>
      <c r="N1191" t="str">
        <f t="shared" si="14"/>
        <v/>
      </c>
      <c r="O1191" s="32" t="s">
        <v>15992</v>
      </c>
      <c r="Q1191">
        <f>MATCH(A1191,summary!A:A,0)</f>
        <v>1328</v>
      </c>
    </row>
    <row r="1192" spans="1:17" x14ac:dyDescent="0.2">
      <c r="A1192" s="32" t="s">
        <v>15999</v>
      </c>
      <c r="B1192" s="32" t="s">
        <v>4531</v>
      </c>
      <c r="D1192" s="32">
        <v>72.308620360000006</v>
      </c>
      <c r="E1192" s="33">
        <v>47611</v>
      </c>
      <c r="F1192" s="33">
        <v>63</v>
      </c>
      <c r="G1192" s="33">
        <v>0</v>
      </c>
      <c r="H1192" s="33">
        <v>47548</v>
      </c>
      <c r="I1192" s="33">
        <v>213801</v>
      </c>
      <c r="J1192" s="33">
        <v>475334</v>
      </c>
      <c r="K1192" s="32" t="s">
        <v>14881</v>
      </c>
      <c r="L1192" s="32" t="s">
        <v>14290</v>
      </c>
      <c r="M1192" t="str">
        <f>IF(AND(LEFT(O1192,9)="benchmark",LEFT(O1192,18)&lt;&gt;"benchmark_suitable"),1,"")</f>
        <v/>
      </c>
      <c r="N1192" t="str">
        <f t="shared" si="14"/>
        <v/>
      </c>
      <c r="O1192" s="32" t="s">
        <v>16000</v>
      </c>
      <c r="Q1192">
        <f>MATCH(A1192,summary!A:A,0)</f>
        <v>1329</v>
      </c>
    </row>
    <row r="1193" spans="1:17" x14ac:dyDescent="0.2">
      <c r="A1193" s="32" t="s">
        <v>4497</v>
      </c>
      <c r="B1193" s="32" t="s">
        <v>4530</v>
      </c>
      <c r="D1193" s="32">
        <v>586803238.70000005</v>
      </c>
      <c r="E1193" s="33">
        <v>228350</v>
      </c>
      <c r="F1193" s="33">
        <v>167</v>
      </c>
      <c r="G1193" s="33">
        <v>167</v>
      </c>
      <c r="H1193" s="33">
        <v>228016</v>
      </c>
      <c r="I1193" s="33">
        <v>126512</v>
      </c>
      <c r="J1193" s="33">
        <v>463941</v>
      </c>
      <c r="K1193" s="32" t="s">
        <v>16001</v>
      </c>
      <c r="L1193" s="32" t="s">
        <v>16002</v>
      </c>
      <c r="M1193">
        <f>IF(AND(LEFT(O1193,9)="benchmark",LEFT(O1193,18)&lt;&gt;"benchmark_suitable"),1,"")</f>
        <v>1</v>
      </c>
      <c r="N1193">
        <f t="shared" si="14"/>
        <v>1</v>
      </c>
      <c r="O1193" s="32" t="s">
        <v>15157</v>
      </c>
      <c r="Q1193">
        <f>MATCH(A1193,summary!A:A,0)</f>
        <v>1330</v>
      </c>
    </row>
    <row r="1194" spans="1:17" x14ac:dyDescent="0.2">
      <c r="A1194" s="32" t="s">
        <v>16003</v>
      </c>
      <c r="B1194" s="32" t="s">
        <v>14315</v>
      </c>
      <c r="D1194" s="32" t="s">
        <v>16004</v>
      </c>
      <c r="E1194" s="33">
        <v>221438</v>
      </c>
      <c r="F1194" s="33">
        <v>4546</v>
      </c>
      <c r="G1194" s="33">
        <v>4546</v>
      </c>
      <c r="H1194" s="33">
        <v>212346</v>
      </c>
      <c r="I1194" s="33">
        <v>129662</v>
      </c>
      <c r="J1194" s="33">
        <v>459205</v>
      </c>
      <c r="K1194" s="32" t="s">
        <v>16001</v>
      </c>
      <c r="L1194" s="32" t="s">
        <v>16002</v>
      </c>
      <c r="M1194" t="str">
        <f>IF(AND(LEFT(O1194,9)="benchmark",LEFT(O1194,18)&lt;&gt;"benchmark_suitable"),1,"")</f>
        <v/>
      </c>
      <c r="N1194" t="str">
        <f t="shared" si="14"/>
        <v/>
      </c>
      <c r="O1194" s="32" t="s">
        <v>15425</v>
      </c>
      <c r="Q1194">
        <f>MATCH(A1194,summary!A:A,0)</f>
        <v>1331</v>
      </c>
    </row>
    <row r="1195" spans="1:17" x14ac:dyDescent="0.2">
      <c r="A1195" s="32" t="s">
        <v>16005</v>
      </c>
      <c r="B1195" s="32" t="s">
        <v>14315</v>
      </c>
      <c r="D1195" s="32" t="s">
        <v>16006</v>
      </c>
      <c r="E1195" s="33">
        <v>328461</v>
      </c>
      <c r="F1195" s="33">
        <v>494</v>
      </c>
      <c r="G1195" s="33">
        <v>494</v>
      </c>
      <c r="H1195" s="33">
        <v>327473</v>
      </c>
      <c r="I1195" s="33">
        <v>183168</v>
      </c>
      <c r="J1195" s="33">
        <v>668716</v>
      </c>
      <c r="K1195" s="32" t="s">
        <v>16001</v>
      </c>
      <c r="L1195" s="32" t="s">
        <v>16002</v>
      </c>
      <c r="M1195" t="str">
        <f>IF(AND(LEFT(O1195,9)="benchmark",LEFT(O1195,18)&lt;&gt;"benchmark_suitable"),1,"")</f>
        <v/>
      </c>
      <c r="N1195" t="str">
        <f t="shared" si="14"/>
        <v/>
      </c>
      <c r="O1195" s="32" t="s">
        <v>15425</v>
      </c>
      <c r="Q1195">
        <f>MATCH(A1195,summary!A:A,0)</f>
        <v>1332</v>
      </c>
    </row>
    <row r="1196" spans="1:17" x14ac:dyDescent="0.2">
      <c r="A1196" s="32" t="s">
        <v>16007</v>
      </c>
      <c r="B1196" s="32" t="s">
        <v>14315</v>
      </c>
      <c r="D1196" s="32" t="s">
        <v>16008</v>
      </c>
      <c r="E1196" s="33">
        <v>538777</v>
      </c>
      <c r="F1196" s="33">
        <v>815</v>
      </c>
      <c r="G1196" s="33">
        <v>815</v>
      </c>
      <c r="H1196" s="33">
        <v>537147</v>
      </c>
      <c r="I1196" s="33">
        <v>300348</v>
      </c>
      <c r="J1196" s="33">
        <v>1097780</v>
      </c>
      <c r="K1196" s="32" t="s">
        <v>16001</v>
      </c>
      <c r="L1196" s="32" t="s">
        <v>16002</v>
      </c>
      <c r="M1196" t="str">
        <f>IF(AND(LEFT(O1196,9)="benchmark",LEFT(O1196,18)&lt;&gt;"benchmark_suitable"),1,"")</f>
        <v/>
      </c>
      <c r="N1196" t="str">
        <f t="shared" si="14"/>
        <v/>
      </c>
      <c r="O1196" s="32" t="s">
        <v>15425</v>
      </c>
      <c r="Q1196">
        <f>MATCH(A1196,summary!A:A,0)</f>
        <v>1333</v>
      </c>
    </row>
    <row r="1197" spans="1:17" x14ac:dyDescent="0.2">
      <c r="A1197" s="32" t="s">
        <v>16009</v>
      </c>
      <c r="B1197" s="32" t="s">
        <v>14315</v>
      </c>
      <c r="D1197" s="32" t="s">
        <v>16010</v>
      </c>
      <c r="E1197" s="33">
        <v>549021</v>
      </c>
      <c r="F1197" s="33">
        <v>11059</v>
      </c>
      <c r="G1197" s="33">
        <v>11059</v>
      </c>
      <c r="H1197" s="33">
        <v>526903</v>
      </c>
      <c r="I1197" s="33">
        <v>320836</v>
      </c>
      <c r="J1197" s="33">
        <v>1138760</v>
      </c>
      <c r="K1197" s="32" t="s">
        <v>16001</v>
      </c>
      <c r="L1197" s="32" t="s">
        <v>16002</v>
      </c>
      <c r="M1197" t="str">
        <f>IF(AND(LEFT(O1197,9)="benchmark",LEFT(O1197,18)&lt;&gt;"benchmark_suitable"),1,"")</f>
        <v/>
      </c>
      <c r="N1197" t="str">
        <f t="shared" si="14"/>
        <v/>
      </c>
      <c r="O1197" s="32" t="s">
        <v>15425</v>
      </c>
      <c r="Q1197">
        <f>MATCH(A1197,summary!A:A,0)</f>
        <v>1334</v>
      </c>
    </row>
    <row r="1198" spans="1:17" x14ac:dyDescent="0.2">
      <c r="A1198" s="32" t="s">
        <v>4498</v>
      </c>
      <c r="B1198" s="32" t="s">
        <v>4531</v>
      </c>
      <c r="D1198" s="33">
        <v>-16</v>
      </c>
      <c r="E1198" s="33">
        <v>1024</v>
      </c>
      <c r="F1198" s="33">
        <v>1024</v>
      </c>
      <c r="G1198" s="33">
        <v>0</v>
      </c>
      <c r="H1198" s="33">
        <v>0</v>
      </c>
      <c r="I1198" s="33">
        <v>169162</v>
      </c>
      <c r="J1198" s="33">
        <v>338324</v>
      </c>
      <c r="K1198" s="32" t="s">
        <v>14836</v>
      </c>
      <c r="L1198" s="32" t="s">
        <v>16011</v>
      </c>
      <c r="M1198">
        <f>IF(AND(LEFT(O1198,9)="benchmark",LEFT(O1198,18)&lt;&gt;"benchmark_suitable"),1,"")</f>
        <v>1</v>
      </c>
      <c r="N1198">
        <f t="shared" si="14"/>
        <v>1</v>
      </c>
      <c r="O1198" s="32" t="s">
        <v>16012</v>
      </c>
      <c r="Q1198">
        <f>MATCH(A1198,summary!A:A,0)</f>
        <v>1335</v>
      </c>
    </row>
    <row r="1199" spans="1:17" x14ac:dyDescent="0.2">
      <c r="A1199" s="32" t="s">
        <v>16013</v>
      </c>
      <c r="B1199" s="32" t="s">
        <v>14315</v>
      </c>
      <c r="D1199" s="32" t="s">
        <v>16014</v>
      </c>
      <c r="E1199" s="33">
        <v>2048</v>
      </c>
      <c r="F1199" s="33">
        <v>2048</v>
      </c>
      <c r="G1199" s="33">
        <v>0</v>
      </c>
      <c r="H1199" s="33">
        <v>0</v>
      </c>
      <c r="I1199" s="33">
        <v>504451</v>
      </c>
      <c r="J1199" s="33">
        <v>1008900</v>
      </c>
      <c r="K1199" s="32" t="s">
        <v>14836</v>
      </c>
      <c r="L1199" s="32" t="s">
        <v>16011</v>
      </c>
      <c r="M1199" t="str">
        <f>IF(AND(LEFT(O1199,9)="benchmark",LEFT(O1199,18)&lt;&gt;"benchmark_suitable"),1,"")</f>
        <v/>
      </c>
      <c r="N1199" t="str">
        <f t="shared" si="14"/>
        <v/>
      </c>
      <c r="O1199" s="32" t="s">
        <v>16015</v>
      </c>
      <c r="Q1199">
        <f>MATCH(A1199,summary!A:A,0)</f>
        <v>1336</v>
      </c>
    </row>
    <row r="1200" spans="1:17" x14ac:dyDescent="0.2">
      <c r="A1200" s="32" t="s">
        <v>16016</v>
      </c>
      <c r="B1200" s="32" t="s">
        <v>14315</v>
      </c>
      <c r="D1200" s="32" t="s">
        <v>16017</v>
      </c>
      <c r="E1200" s="33">
        <v>2048</v>
      </c>
      <c r="F1200" s="33">
        <v>2048</v>
      </c>
      <c r="G1200" s="33">
        <v>0</v>
      </c>
      <c r="H1200" s="33">
        <v>0</v>
      </c>
      <c r="I1200" s="33">
        <v>78848</v>
      </c>
      <c r="J1200" s="33">
        <v>157696</v>
      </c>
      <c r="K1200" s="32" t="s">
        <v>14836</v>
      </c>
      <c r="L1200" s="32" t="s">
        <v>16011</v>
      </c>
      <c r="M1200" t="str">
        <f>IF(AND(LEFT(O1200,9)="benchmark",LEFT(O1200,18)&lt;&gt;"benchmark_suitable"),1,"")</f>
        <v/>
      </c>
      <c r="N1200" t="str">
        <f t="shared" si="14"/>
        <v/>
      </c>
      <c r="O1200" s="32" t="s">
        <v>16015</v>
      </c>
      <c r="Q1200">
        <f>MATCH(A1200,summary!A:A,0)</f>
        <v>1337</v>
      </c>
    </row>
    <row r="1201" spans="1:17" x14ac:dyDescent="0.2">
      <c r="A1201" s="32" t="s">
        <v>16018</v>
      </c>
      <c r="B1201" s="32" t="s">
        <v>4530</v>
      </c>
      <c r="D1201" s="33">
        <v>-350</v>
      </c>
      <c r="E1201" s="33">
        <v>2046</v>
      </c>
      <c r="F1201" s="33">
        <v>2046</v>
      </c>
      <c r="G1201" s="33">
        <v>0</v>
      </c>
      <c r="H1201" s="33">
        <v>0</v>
      </c>
      <c r="I1201" s="33">
        <v>18944</v>
      </c>
      <c r="J1201" s="33">
        <v>37888</v>
      </c>
      <c r="K1201" s="32" t="s">
        <v>14836</v>
      </c>
      <c r="L1201" s="32" t="s">
        <v>16011</v>
      </c>
      <c r="M1201" t="str">
        <f>IF(AND(LEFT(O1201,9)="benchmark",LEFT(O1201,18)&lt;&gt;"benchmark_suitable"),1,"")</f>
        <v/>
      </c>
      <c r="N1201" t="str">
        <f t="shared" si="14"/>
        <v/>
      </c>
      <c r="O1201" s="32" t="s">
        <v>16019</v>
      </c>
      <c r="Q1201">
        <f>MATCH(A1201,summary!A:A,0)</f>
        <v>1338</v>
      </c>
    </row>
    <row r="1202" spans="1:17" x14ac:dyDescent="0.2">
      <c r="A1202" s="32" t="s">
        <v>4499</v>
      </c>
      <c r="B1202" s="32" t="s">
        <v>4530</v>
      </c>
      <c r="D1202" s="33">
        <v>69</v>
      </c>
      <c r="E1202" s="33">
        <v>600</v>
      </c>
      <c r="F1202" s="33">
        <v>300</v>
      </c>
      <c r="G1202" s="33">
        <v>0</v>
      </c>
      <c r="H1202" s="33">
        <v>300</v>
      </c>
      <c r="I1202" s="33">
        <v>450</v>
      </c>
      <c r="J1202" s="33">
        <v>1200</v>
      </c>
      <c r="K1202" s="32" t="s">
        <v>14289</v>
      </c>
      <c r="L1202" s="32" t="s">
        <v>16020</v>
      </c>
      <c r="M1202">
        <f>IF(AND(LEFT(O1202,9)="benchmark",LEFT(O1202,18)&lt;&gt;"benchmark_suitable"),1,"")</f>
        <v>1</v>
      </c>
      <c r="N1202">
        <f t="shared" si="14"/>
        <v>1</v>
      </c>
      <c r="O1202" s="32" t="s">
        <v>14413</v>
      </c>
      <c r="Q1202">
        <f>MATCH(A1202,summary!A:A,0)</f>
        <v>1339</v>
      </c>
    </row>
    <row r="1203" spans="1:17" x14ac:dyDescent="0.2">
      <c r="A1203" s="32" t="s">
        <v>4062</v>
      </c>
      <c r="B1203" s="32" t="s">
        <v>4530</v>
      </c>
      <c r="D1203" s="32">
        <v>660705645.79999995</v>
      </c>
      <c r="E1203" s="33">
        <v>14101</v>
      </c>
      <c r="F1203" s="33">
        <v>14101</v>
      </c>
      <c r="G1203" s="33">
        <v>0</v>
      </c>
      <c r="H1203" s="33">
        <v>0</v>
      </c>
      <c r="I1203" s="33">
        <v>1761</v>
      </c>
      <c r="J1203" s="33">
        <v>290968</v>
      </c>
      <c r="K1203" s="32" t="s">
        <v>16021</v>
      </c>
      <c r="L1203" s="32" t="s">
        <v>16022</v>
      </c>
      <c r="M1203">
        <f>IF(AND(LEFT(O1203,9)="benchmark",LEFT(O1203,18)&lt;&gt;"benchmark_suitable"),1,"")</f>
        <v>1</v>
      </c>
      <c r="N1203">
        <f t="shared" si="14"/>
        <v>1</v>
      </c>
      <c r="O1203" s="32" t="s">
        <v>16023</v>
      </c>
      <c r="Q1203">
        <f>MATCH(A1203,summary!A:A,0)</f>
        <v>1340</v>
      </c>
    </row>
    <row r="1204" spans="1:17" x14ac:dyDescent="0.2">
      <c r="A1204" s="32" t="s">
        <v>4721</v>
      </c>
      <c r="B1204" s="32" t="s">
        <v>4530</v>
      </c>
      <c r="D1204" s="34">
        <v>427684487.68000001</v>
      </c>
      <c r="E1204" s="33">
        <v>12497</v>
      </c>
      <c r="F1204" s="33">
        <v>12497</v>
      </c>
      <c r="G1204" s="33">
        <v>0</v>
      </c>
      <c r="H1204" s="33">
        <v>0</v>
      </c>
      <c r="I1204" s="33">
        <v>1033</v>
      </c>
      <c r="J1204" s="33">
        <v>316629</v>
      </c>
      <c r="K1204" s="32" t="s">
        <v>16021</v>
      </c>
      <c r="L1204" s="32" t="s">
        <v>16022</v>
      </c>
      <c r="M1204" t="str">
        <f>IF(AND(LEFT(O1204,9)="benchmark",LEFT(O1204,18)&lt;&gt;"benchmark_suitable"),1,"")</f>
        <v/>
      </c>
      <c r="N1204">
        <f t="shared" si="14"/>
        <v>1</v>
      </c>
      <c r="O1204" s="32" t="s">
        <v>16024</v>
      </c>
      <c r="Q1204">
        <f>MATCH(A1204,summary!A:A,0)</f>
        <v>1341</v>
      </c>
    </row>
    <row r="1205" spans="1:17" x14ac:dyDescent="0.2">
      <c r="A1205" s="32" t="s">
        <v>4500</v>
      </c>
      <c r="B1205" s="32" t="s">
        <v>4530</v>
      </c>
      <c r="D1205" s="32">
        <v>529740623.19999999</v>
      </c>
      <c r="E1205" s="33">
        <v>15085</v>
      </c>
      <c r="F1205" s="33">
        <v>15085</v>
      </c>
      <c r="G1205" s="33">
        <v>0</v>
      </c>
      <c r="H1205" s="33">
        <v>0</v>
      </c>
      <c r="I1205" s="33">
        <v>1435</v>
      </c>
      <c r="J1205" s="33">
        <v>426148</v>
      </c>
      <c r="K1205" s="32" t="s">
        <v>16021</v>
      </c>
      <c r="L1205" s="32" t="s">
        <v>16022</v>
      </c>
      <c r="M1205">
        <f>IF(AND(LEFT(O1205,9)="benchmark",LEFT(O1205,18)&lt;&gt;"benchmark_suitable"),1,"")</f>
        <v>1</v>
      </c>
      <c r="N1205">
        <f t="shared" si="14"/>
        <v>1</v>
      </c>
      <c r="O1205" s="32" t="s">
        <v>16023</v>
      </c>
      <c r="Q1205">
        <f>MATCH(A1205,summary!A:A,0)</f>
        <v>1342</v>
      </c>
    </row>
    <row r="1206" spans="1:17" x14ac:dyDescent="0.2">
      <c r="A1206" s="32" t="s">
        <v>4316</v>
      </c>
      <c r="B1206" s="32" t="s">
        <v>4530</v>
      </c>
      <c r="D1206" s="32">
        <v>449144758.39999998</v>
      </c>
      <c r="E1206" s="33">
        <v>10894</v>
      </c>
      <c r="F1206" s="33">
        <v>10894</v>
      </c>
      <c r="G1206" s="33">
        <v>0</v>
      </c>
      <c r="H1206" s="33">
        <v>0</v>
      </c>
      <c r="I1206" s="33">
        <v>825</v>
      </c>
      <c r="J1206" s="33">
        <v>316317</v>
      </c>
      <c r="K1206" s="32" t="s">
        <v>16021</v>
      </c>
      <c r="L1206" s="32" t="s">
        <v>16022</v>
      </c>
      <c r="M1206" t="str">
        <f>IF(AND(LEFT(O1206,9)="benchmark",LEFT(O1206,18)&lt;&gt;"benchmark_suitable"),1,"")</f>
        <v/>
      </c>
      <c r="N1206">
        <f t="shared" si="14"/>
        <v>1</v>
      </c>
      <c r="O1206" s="32" t="s">
        <v>16024</v>
      </c>
      <c r="Q1206">
        <f>MATCH(A1206,summary!A:A,0)</f>
        <v>1343</v>
      </c>
    </row>
    <row r="1207" spans="1:17" x14ac:dyDescent="0.2">
      <c r="A1207" s="32" t="s">
        <v>3820</v>
      </c>
      <c r="B1207" s="32" t="s">
        <v>4530</v>
      </c>
      <c r="D1207" s="32">
        <v>219676790.40000001</v>
      </c>
      <c r="E1207" s="33">
        <v>1680</v>
      </c>
      <c r="F1207" s="33">
        <v>992</v>
      </c>
      <c r="G1207" s="33">
        <v>688</v>
      </c>
      <c r="H1207" s="33">
        <v>0</v>
      </c>
      <c r="I1207" s="33">
        <v>1531</v>
      </c>
      <c r="J1207" s="33">
        <v>71704</v>
      </c>
      <c r="K1207" s="32" t="s">
        <v>16021</v>
      </c>
      <c r="L1207" s="32" t="s">
        <v>16022</v>
      </c>
      <c r="M1207" t="str">
        <f>IF(AND(LEFT(O1207,9)="benchmark",LEFT(O1207,18)&lt;&gt;"benchmark_suitable"),1,"")</f>
        <v/>
      </c>
      <c r="N1207">
        <f t="shared" si="14"/>
        <v>1</v>
      </c>
      <c r="O1207" s="32" t="s">
        <v>16025</v>
      </c>
      <c r="Q1207">
        <f>MATCH(A1207,summary!A:A,0)</f>
        <v>1344</v>
      </c>
    </row>
    <row r="1208" spans="1:17" x14ac:dyDescent="0.2">
      <c r="A1208" s="32" t="s">
        <v>4317</v>
      </c>
      <c r="B1208" s="32" t="s">
        <v>14315</v>
      </c>
      <c r="D1208" s="32" t="s">
        <v>16027</v>
      </c>
      <c r="E1208" s="33">
        <v>1317382</v>
      </c>
      <c r="F1208" s="33">
        <v>90810</v>
      </c>
      <c r="G1208" s="33">
        <v>1978</v>
      </c>
      <c r="H1208" s="33">
        <v>1224594</v>
      </c>
      <c r="I1208" s="33">
        <v>572800</v>
      </c>
      <c r="J1208" s="33">
        <v>5233840</v>
      </c>
      <c r="K1208" s="32" t="s">
        <v>16026</v>
      </c>
      <c r="L1208" s="32" t="s">
        <v>14290</v>
      </c>
      <c r="M1208" t="str">
        <f>IF(AND(LEFT(O1208,9)="benchmark",LEFT(O1208,18)&lt;&gt;"benchmark_suitable"),1,"")</f>
        <v/>
      </c>
      <c r="N1208" t="str">
        <f t="shared" ref="N1208:N1271" si="15">IF(NOT(ISERROR(FIND("benchmark_suitable",O1208))),1,"")</f>
        <v/>
      </c>
      <c r="O1208" s="32" t="s">
        <v>16028</v>
      </c>
      <c r="Q1208">
        <f>MATCH(A1208,summary!A:A,0)</f>
        <v>1345</v>
      </c>
    </row>
    <row r="1209" spans="1:17" x14ac:dyDescent="0.2">
      <c r="A1209" s="32" t="s">
        <v>4501</v>
      </c>
      <c r="B1209" s="32" t="s">
        <v>4531</v>
      </c>
      <c r="D1209" s="33">
        <v>-394</v>
      </c>
      <c r="E1209" s="33">
        <v>3253</v>
      </c>
      <c r="F1209" s="33">
        <v>3252</v>
      </c>
      <c r="G1209" s="33">
        <v>1</v>
      </c>
      <c r="H1209" s="33">
        <v>0</v>
      </c>
      <c r="I1209" s="33">
        <v>6505</v>
      </c>
      <c r="J1209" s="33">
        <v>1761020</v>
      </c>
      <c r="K1209" s="32" t="s">
        <v>14360</v>
      </c>
      <c r="L1209" s="32" t="s">
        <v>16029</v>
      </c>
      <c r="M1209">
        <f>IF(AND(LEFT(O1209,9)="benchmark",LEFT(O1209,18)&lt;&gt;"benchmark_suitable"),1,"")</f>
        <v>1</v>
      </c>
      <c r="N1209">
        <f t="shared" si="15"/>
        <v>1</v>
      </c>
      <c r="O1209" s="32" t="s">
        <v>14891</v>
      </c>
      <c r="Q1209">
        <f>MATCH(A1209,summary!A:A,0)</f>
        <v>1346</v>
      </c>
    </row>
    <row r="1210" spans="1:17" x14ac:dyDescent="0.2">
      <c r="A1210" s="32" t="s">
        <v>16030</v>
      </c>
      <c r="B1210" s="32" t="s">
        <v>4531</v>
      </c>
      <c r="D1210" s="33">
        <v>-394</v>
      </c>
      <c r="E1210" s="33">
        <v>19513</v>
      </c>
      <c r="F1210" s="33">
        <v>6504</v>
      </c>
      <c r="G1210" s="33">
        <v>13009</v>
      </c>
      <c r="H1210" s="33">
        <v>0</v>
      </c>
      <c r="I1210" s="33">
        <v>22765</v>
      </c>
      <c r="J1210" s="33">
        <v>1780530</v>
      </c>
      <c r="K1210" s="32" t="s">
        <v>14360</v>
      </c>
      <c r="L1210" s="32" t="s">
        <v>16029</v>
      </c>
      <c r="M1210" t="str">
        <f>IF(AND(LEFT(O1210,9)="benchmark",LEFT(O1210,18)&lt;&gt;"benchmark_suitable"),1,"")</f>
        <v/>
      </c>
      <c r="N1210" t="str">
        <f t="shared" si="15"/>
        <v/>
      </c>
      <c r="O1210" s="32" t="s">
        <v>14893</v>
      </c>
      <c r="Q1210">
        <f>MATCH(A1210,summary!A:A,0)</f>
        <v>1347</v>
      </c>
    </row>
    <row r="1211" spans="1:17" x14ac:dyDescent="0.2">
      <c r="A1211" s="32" t="s">
        <v>16031</v>
      </c>
      <c r="B1211" s="32" t="s">
        <v>4530</v>
      </c>
      <c r="D1211" s="33">
        <v>13</v>
      </c>
      <c r="E1211" s="33">
        <v>11660</v>
      </c>
      <c r="F1211" s="33">
        <v>11638</v>
      </c>
      <c r="G1211" s="33">
        <v>22</v>
      </c>
      <c r="H1211" s="33">
        <v>0</v>
      </c>
      <c r="I1211" s="33">
        <v>7887</v>
      </c>
      <c r="J1211" s="33">
        <v>898813</v>
      </c>
      <c r="K1211" s="32" t="s">
        <v>14306</v>
      </c>
      <c r="L1211" s="32" t="s">
        <v>16032</v>
      </c>
      <c r="M1211" t="str">
        <f>IF(AND(LEFT(O1211,9)="benchmark",LEFT(O1211,18)&lt;&gt;"benchmark_suitable"),1,"")</f>
        <v/>
      </c>
      <c r="N1211">
        <f t="shared" si="15"/>
        <v>1</v>
      </c>
      <c r="O1211" s="32" t="s">
        <v>15818</v>
      </c>
      <c r="Q1211">
        <f>MATCH(A1211,summary!A:A,0)</f>
        <v>1348</v>
      </c>
    </row>
    <row r="1212" spans="1:17" x14ac:dyDescent="0.2">
      <c r="A1212" s="32" t="s">
        <v>16033</v>
      </c>
      <c r="B1212" s="32" t="s">
        <v>4530</v>
      </c>
      <c r="D1212" s="33">
        <v>15</v>
      </c>
      <c r="E1212" s="33">
        <v>28860</v>
      </c>
      <c r="F1212" s="33">
        <v>28830</v>
      </c>
      <c r="G1212" s="33">
        <v>30</v>
      </c>
      <c r="H1212" s="33">
        <v>0</v>
      </c>
      <c r="I1212" s="33">
        <v>19435</v>
      </c>
      <c r="J1212" s="33">
        <v>3937200</v>
      </c>
      <c r="K1212" s="32" t="s">
        <v>14306</v>
      </c>
      <c r="L1212" s="32" t="s">
        <v>16032</v>
      </c>
      <c r="M1212" t="str">
        <f>IF(AND(LEFT(O1212,9)="benchmark",LEFT(O1212,18)&lt;&gt;"benchmark_suitable"),1,"")</f>
        <v/>
      </c>
      <c r="N1212">
        <f t="shared" si="15"/>
        <v>1</v>
      </c>
      <c r="O1212" s="32" t="s">
        <v>15818</v>
      </c>
      <c r="Q1212">
        <f>MATCH(A1212,summary!A:A,0)</f>
        <v>1349</v>
      </c>
    </row>
    <row r="1213" spans="1:17" x14ac:dyDescent="0.2">
      <c r="A1213" s="32" t="s">
        <v>16034</v>
      </c>
      <c r="B1213" s="32" t="s">
        <v>4530</v>
      </c>
      <c r="D1213" s="32">
        <v>14.999999799999999</v>
      </c>
      <c r="E1213" s="33">
        <v>49320</v>
      </c>
      <c r="F1213" s="33">
        <v>49284</v>
      </c>
      <c r="G1213" s="33">
        <v>36</v>
      </c>
      <c r="H1213" s="33">
        <v>0</v>
      </c>
      <c r="I1213" s="33">
        <v>33150</v>
      </c>
      <c r="J1213" s="33">
        <v>9475670</v>
      </c>
      <c r="K1213" s="32" t="s">
        <v>14306</v>
      </c>
      <c r="L1213" s="32" t="s">
        <v>16032</v>
      </c>
      <c r="M1213" t="str">
        <f>IF(AND(LEFT(O1213,9)="benchmark",LEFT(O1213,18)&lt;&gt;"benchmark_suitable"),1,"")</f>
        <v/>
      </c>
      <c r="N1213">
        <f t="shared" si="15"/>
        <v>1</v>
      </c>
      <c r="O1213" s="32" t="s">
        <v>15818</v>
      </c>
      <c r="Q1213">
        <f>MATCH(A1213,summary!A:A,0)</f>
        <v>1350</v>
      </c>
    </row>
    <row r="1214" spans="1:17" x14ac:dyDescent="0.2">
      <c r="A1214" s="32" t="s">
        <v>4502</v>
      </c>
      <c r="B1214" s="32" t="s">
        <v>4530</v>
      </c>
      <c r="D1214" s="33">
        <v>15</v>
      </c>
      <c r="E1214" s="33">
        <v>62234</v>
      </c>
      <c r="F1214" s="33">
        <v>62197</v>
      </c>
      <c r="G1214" s="33">
        <v>37</v>
      </c>
      <c r="H1214" s="33">
        <v>0</v>
      </c>
      <c r="I1214" s="33">
        <v>40160</v>
      </c>
      <c r="J1214" s="33">
        <v>13566400</v>
      </c>
      <c r="K1214" s="32" t="s">
        <v>14306</v>
      </c>
      <c r="L1214" s="32" t="s">
        <v>16032</v>
      </c>
      <c r="M1214">
        <f>IF(AND(LEFT(O1214,9)="benchmark",LEFT(O1214,18)&lt;&gt;"benchmark_suitable"),1,"")</f>
        <v>1</v>
      </c>
      <c r="N1214">
        <f t="shared" si="15"/>
        <v>1</v>
      </c>
      <c r="O1214" s="32" t="s">
        <v>15816</v>
      </c>
      <c r="Q1214">
        <f>MATCH(A1214,summary!A:A,0)</f>
        <v>1351</v>
      </c>
    </row>
    <row r="1215" spans="1:17" x14ac:dyDescent="0.2">
      <c r="A1215" s="32" t="s">
        <v>4503</v>
      </c>
      <c r="B1215" s="32" t="s">
        <v>4530</v>
      </c>
      <c r="D1215" s="32">
        <v>16</v>
      </c>
      <c r="E1215" s="33">
        <v>95030</v>
      </c>
      <c r="F1215" s="33">
        <v>94987</v>
      </c>
      <c r="G1215" s="33">
        <v>43</v>
      </c>
      <c r="H1215" s="33">
        <v>0</v>
      </c>
      <c r="I1215" s="33">
        <v>61591</v>
      </c>
      <c r="J1215" s="33">
        <v>27329900</v>
      </c>
      <c r="K1215" s="32" t="s">
        <v>14306</v>
      </c>
      <c r="L1215" s="32" t="s">
        <v>16032</v>
      </c>
      <c r="M1215">
        <f>IF(AND(LEFT(O1215,9)="benchmark",LEFT(O1215,18)&lt;&gt;"benchmark_suitable"),1,"")</f>
        <v>1</v>
      </c>
      <c r="N1215">
        <f t="shared" si="15"/>
        <v>1</v>
      </c>
      <c r="O1215" s="32" t="s">
        <v>15816</v>
      </c>
      <c r="Q1215">
        <f>MATCH(A1215,summary!A:A,0)</f>
        <v>1352</v>
      </c>
    </row>
    <row r="1216" spans="1:17" x14ac:dyDescent="0.2">
      <c r="A1216" s="32" t="s">
        <v>16035</v>
      </c>
      <c r="B1216" s="32" t="s">
        <v>4530</v>
      </c>
      <c r="D1216" s="32" t="s">
        <v>4356</v>
      </c>
      <c r="E1216" s="33">
        <v>15</v>
      </c>
      <c r="F1216" s="33">
        <v>15</v>
      </c>
      <c r="G1216" s="33">
        <v>0</v>
      </c>
      <c r="H1216" s="33">
        <v>0</v>
      </c>
      <c r="I1216" s="33">
        <v>37</v>
      </c>
      <c r="J1216" s="33">
        <v>135</v>
      </c>
      <c r="K1216" s="32" t="s">
        <v>14289</v>
      </c>
      <c r="L1216" s="32" t="s">
        <v>16036</v>
      </c>
      <c r="M1216" t="str">
        <f>IF(AND(LEFT(O1216,9)="benchmark",LEFT(O1216,18)&lt;&gt;"benchmark_suitable"),1,"")</f>
        <v/>
      </c>
      <c r="N1216" t="str">
        <f t="shared" si="15"/>
        <v/>
      </c>
      <c r="O1216" s="32" t="s">
        <v>16037</v>
      </c>
      <c r="Q1216">
        <f>MATCH(A1216,summary!A:A,0)</f>
        <v>1357</v>
      </c>
    </row>
    <row r="1217" spans="1:17" x14ac:dyDescent="0.2">
      <c r="A1217" s="32" t="s">
        <v>16038</v>
      </c>
      <c r="B1217" s="32" t="s">
        <v>4530</v>
      </c>
      <c r="D1217" s="32" t="s">
        <v>4356</v>
      </c>
      <c r="E1217" s="33">
        <v>45</v>
      </c>
      <c r="F1217" s="33">
        <v>45</v>
      </c>
      <c r="G1217" s="33">
        <v>0</v>
      </c>
      <c r="H1217" s="33">
        <v>0</v>
      </c>
      <c r="I1217" s="33">
        <v>332</v>
      </c>
      <c r="J1217" s="33">
        <v>1079</v>
      </c>
      <c r="K1217" s="32" t="s">
        <v>14289</v>
      </c>
      <c r="L1217" s="32" t="s">
        <v>16036</v>
      </c>
      <c r="M1217" t="str">
        <f>IF(AND(LEFT(O1217,9)="benchmark",LEFT(O1217,18)&lt;&gt;"benchmark_suitable"),1,"")</f>
        <v/>
      </c>
      <c r="N1217" t="str">
        <f t="shared" si="15"/>
        <v/>
      </c>
      <c r="O1217" s="32" t="s">
        <v>16039</v>
      </c>
      <c r="Q1217">
        <f>MATCH(A1217,summary!A:A,0)</f>
        <v>1362</v>
      </c>
    </row>
    <row r="1218" spans="1:17" x14ac:dyDescent="0.2">
      <c r="A1218" s="32" t="s">
        <v>16040</v>
      </c>
      <c r="B1218" s="32" t="s">
        <v>4530</v>
      </c>
      <c r="D1218" s="32" t="s">
        <v>4356</v>
      </c>
      <c r="E1218" s="33">
        <v>9</v>
      </c>
      <c r="F1218" s="33">
        <v>9</v>
      </c>
      <c r="G1218" s="33">
        <v>0</v>
      </c>
      <c r="H1218" s="33">
        <v>0</v>
      </c>
      <c r="I1218" s="33">
        <v>14</v>
      </c>
      <c r="J1218" s="33">
        <v>54</v>
      </c>
      <c r="K1218" s="32" t="s">
        <v>14289</v>
      </c>
      <c r="L1218" s="32" t="s">
        <v>16036</v>
      </c>
      <c r="M1218" t="str">
        <f>IF(AND(LEFT(O1218,9)="benchmark",LEFT(O1218,18)&lt;&gt;"benchmark_suitable"),1,"")</f>
        <v/>
      </c>
      <c r="N1218" t="str">
        <f t="shared" si="15"/>
        <v/>
      </c>
      <c r="O1218" s="32" t="s">
        <v>16037</v>
      </c>
      <c r="Q1218">
        <f>MATCH(A1218,summary!A:A,0)</f>
        <v>1363</v>
      </c>
    </row>
    <row r="1219" spans="1:17" x14ac:dyDescent="0.2">
      <c r="A1219" s="32" t="s">
        <v>16041</v>
      </c>
      <c r="B1219" s="32" t="s">
        <v>4531</v>
      </c>
      <c r="D1219" s="33">
        <v>330</v>
      </c>
      <c r="E1219" s="33">
        <v>8436</v>
      </c>
      <c r="F1219" s="33">
        <v>1485</v>
      </c>
      <c r="G1219" s="33">
        <v>734</v>
      </c>
      <c r="H1219" s="33">
        <v>6217</v>
      </c>
      <c r="I1219" s="33">
        <v>13813</v>
      </c>
      <c r="J1219" s="33">
        <v>26231</v>
      </c>
      <c r="K1219" s="32" t="s">
        <v>14360</v>
      </c>
      <c r="L1219" s="32" t="s">
        <v>14556</v>
      </c>
      <c r="M1219" t="str">
        <f>IF(AND(LEFT(O1219,9)="benchmark",LEFT(O1219,18)&lt;&gt;"benchmark_suitable"),1,"")</f>
        <v/>
      </c>
      <c r="N1219" t="str">
        <f t="shared" si="15"/>
        <v/>
      </c>
      <c r="O1219" s="32" t="s">
        <v>14558</v>
      </c>
      <c r="Q1219">
        <f>MATCH(A1219,summary!A:A,0)</f>
        <v>1364</v>
      </c>
    </row>
    <row r="1220" spans="1:17" x14ac:dyDescent="0.2">
      <c r="A1220" s="32" t="s">
        <v>4318</v>
      </c>
      <c r="B1220" s="32" t="s">
        <v>14315</v>
      </c>
      <c r="D1220" s="32" t="s">
        <v>16043</v>
      </c>
      <c r="E1220" s="33">
        <v>20644</v>
      </c>
      <c r="F1220" s="33">
        <v>962</v>
      </c>
      <c r="G1220" s="33">
        <v>0</v>
      </c>
      <c r="H1220" s="33">
        <v>19682</v>
      </c>
      <c r="I1220" s="33">
        <v>57346</v>
      </c>
      <c r="J1220" s="33">
        <v>171076</v>
      </c>
      <c r="K1220" s="32" t="s">
        <v>16042</v>
      </c>
      <c r="L1220" s="32" t="s">
        <v>14290</v>
      </c>
      <c r="M1220" t="str">
        <f>IF(AND(LEFT(O1220,9)="benchmark",LEFT(O1220,18)&lt;&gt;"benchmark_suitable"),1,"")</f>
        <v/>
      </c>
      <c r="N1220" t="str">
        <f t="shared" si="15"/>
        <v/>
      </c>
      <c r="O1220" s="32" t="s">
        <v>14712</v>
      </c>
      <c r="Q1220">
        <f>MATCH(A1220,summary!A:A,0)</f>
        <v>1365</v>
      </c>
    </row>
    <row r="1221" spans="1:17" x14ac:dyDescent="0.2">
      <c r="A1221" s="32" t="s">
        <v>4063</v>
      </c>
      <c r="B1221" s="32" t="s">
        <v>4531</v>
      </c>
      <c r="D1221" s="32">
        <v>493.71965</v>
      </c>
      <c r="E1221" s="33">
        <v>204880</v>
      </c>
      <c r="F1221" s="33">
        <v>204880</v>
      </c>
      <c r="G1221" s="33">
        <v>0</v>
      </c>
      <c r="H1221" s="33">
        <v>0</v>
      </c>
      <c r="I1221" s="33">
        <v>159488</v>
      </c>
      <c r="J1221" s="33">
        <v>662128</v>
      </c>
      <c r="K1221" s="32" t="s">
        <v>15001</v>
      </c>
      <c r="L1221" s="32" t="s">
        <v>14290</v>
      </c>
      <c r="M1221" t="str">
        <f>IF(AND(LEFT(O1221,9)="benchmark",LEFT(O1221,18)&lt;&gt;"benchmark_suitable"),1,"")</f>
        <v/>
      </c>
      <c r="N1221" t="str">
        <f t="shared" si="15"/>
        <v/>
      </c>
      <c r="O1221" s="32" t="s">
        <v>16044</v>
      </c>
      <c r="Q1221">
        <f>MATCH(A1221,summary!A:A,0)</f>
        <v>1366</v>
      </c>
    </row>
    <row r="1222" spans="1:17" x14ac:dyDescent="0.2">
      <c r="A1222" s="32" t="s">
        <v>16045</v>
      </c>
      <c r="B1222" s="32" t="s">
        <v>4530</v>
      </c>
      <c r="D1222" s="33">
        <v>20078</v>
      </c>
      <c r="E1222" s="33">
        <v>29999</v>
      </c>
      <c r="F1222" s="33">
        <v>29799</v>
      </c>
      <c r="G1222" s="33">
        <v>200</v>
      </c>
      <c r="H1222" s="33">
        <v>0</v>
      </c>
      <c r="I1222" s="33">
        <v>59997</v>
      </c>
      <c r="J1222" s="33">
        <v>189292</v>
      </c>
      <c r="K1222" s="32" t="s">
        <v>16046</v>
      </c>
      <c r="L1222" s="32" t="s">
        <v>14290</v>
      </c>
      <c r="M1222" t="str">
        <f>IF(AND(LEFT(O1222,9)="benchmark",LEFT(O1222,18)&lt;&gt;"benchmark_suitable"),1,"")</f>
        <v/>
      </c>
      <c r="N1222" t="str">
        <f t="shared" si="15"/>
        <v/>
      </c>
      <c r="O1222" s="32" t="s">
        <v>16047</v>
      </c>
      <c r="Q1222">
        <f>MATCH(A1222,summary!A:A,0)</f>
        <v>1369</v>
      </c>
    </row>
    <row r="1223" spans="1:17" x14ac:dyDescent="0.2">
      <c r="A1223" s="32" t="s">
        <v>4504</v>
      </c>
      <c r="B1223" s="32" t="s">
        <v>4531</v>
      </c>
      <c r="D1223" s="33">
        <v>7</v>
      </c>
      <c r="E1223" s="33">
        <v>14770</v>
      </c>
      <c r="F1223" s="33">
        <v>14770</v>
      </c>
      <c r="G1223" s="33">
        <v>0</v>
      </c>
      <c r="H1223" s="33">
        <v>0</v>
      </c>
      <c r="I1223" s="33">
        <v>165684</v>
      </c>
      <c r="J1223" s="33">
        <v>555082</v>
      </c>
      <c r="K1223" s="32" t="s">
        <v>16046</v>
      </c>
      <c r="L1223" s="32" t="s">
        <v>14290</v>
      </c>
      <c r="M1223">
        <f>IF(AND(LEFT(O1223,9)="benchmark",LEFT(O1223,18)&lt;&gt;"benchmark_suitable"),1,"")</f>
        <v>1</v>
      </c>
      <c r="N1223">
        <f t="shared" si="15"/>
        <v>1</v>
      </c>
      <c r="O1223" s="32" t="s">
        <v>16048</v>
      </c>
      <c r="Q1223">
        <f>MATCH(A1223,summary!A:A,0)</f>
        <v>1370</v>
      </c>
    </row>
    <row r="1224" spans="1:17" x14ac:dyDescent="0.2">
      <c r="A1224" s="32" t="s">
        <v>16049</v>
      </c>
      <c r="B1224" s="32" t="s">
        <v>4530</v>
      </c>
      <c r="D1224" s="32">
        <v>-14.28199611</v>
      </c>
      <c r="E1224" s="33">
        <v>8066286</v>
      </c>
      <c r="F1224" s="33">
        <v>8066286</v>
      </c>
      <c r="G1224" s="33">
        <v>0</v>
      </c>
      <c r="H1224" s="33">
        <v>0</v>
      </c>
      <c r="I1224" s="33">
        <v>15270211</v>
      </c>
      <c r="J1224" s="33">
        <v>32602300</v>
      </c>
      <c r="K1224" s="32" t="s">
        <v>16046</v>
      </c>
      <c r="L1224" s="32" t="s">
        <v>14290</v>
      </c>
      <c r="M1224" t="str">
        <f>IF(AND(LEFT(O1224,9)="benchmark",LEFT(O1224,18)&lt;&gt;"benchmark_suitable"),1,"")</f>
        <v/>
      </c>
      <c r="N1224" t="str">
        <f t="shared" si="15"/>
        <v/>
      </c>
      <c r="O1224" s="32" t="s">
        <v>16050</v>
      </c>
      <c r="Q1224">
        <f>MATCH(A1224,summary!A:A,0)</f>
        <v>1371</v>
      </c>
    </row>
    <row r="1225" spans="1:17" x14ac:dyDescent="0.2">
      <c r="A1225" s="32" t="s">
        <v>4505</v>
      </c>
      <c r="B1225" s="32" t="s">
        <v>4530</v>
      </c>
      <c r="D1225" s="32">
        <v>-7559.5330540000004</v>
      </c>
      <c r="E1225" s="33">
        <v>799616</v>
      </c>
      <c r="F1225" s="33">
        <v>0</v>
      </c>
      <c r="G1225" s="33">
        <v>200</v>
      </c>
      <c r="H1225" s="33">
        <v>799416</v>
      </c>
      <c r="I1225" s="33">
        <v>166781</v>
      </c>
      <c r="J1225" s="33">
        <v>2334440</v>
      </c>
      <c r="K1225" s="32" t="s">
        <v>16046</v>
      </c>
      <c r="L1225" s="32" t="s">
        <v>14290</v>
      </c>
      <c r="M1225">
        <f>IF(AND(LEFT(O1225,9)="benchmark",LEFT(O1225,18)&lt;&gt;"benchmark_suitable"),1,"")</f>
        <v>1</v>
      </c>
      <c r="N1225">
        <f t="shared" si="15"/>
        <v>1</v>
      </c>
      <c r="O1225" s="32" t="s">
        <v>16051</v>
      </c>
      <c r="Q1225">
        <f>MATCH(A1225,summary!A:A,0)</f>
        <v>1372</v>
      </c>
    </row>
    <row r="1226" spans="1:17" x14ac:dyDescent="0.2">
      <c r="A1226" s="32" t="s">
        <v>16052</v>
      </c>
      <c r="B1226" s="32" t="s">
        <v>4530</v>
      </c>
      <c r="D1226" s="33">
        <v>288</v>
      </c>
      <c r="E1226" s="33">
        <v>304</v>
      </c>
      <c r="F1226" s="33">
        <v>304</v>
      </c>
      <c r="G1226" s="33">
        <v>0</v>
      </c>
      <c r="H1226" s="33">
        <v>0</v>
      </c>
      <c r="I1226" s="33">
        <v>234</v>
      </c>
      <c r="J1226" s="33">
        <v>1129</v>
      </c>
      <c r="K1226" s="32" t="s">
        <v>16046</v>
      </c>
      <c r="L1226" s="32" t="s">
        <v>14290</v>
      </c>
      <c r="M1226" t="str">
        <f>IF(AND(LEFT(O1226,9)="benchmark",LEFT(O1226,18)&lt;&gt;"benchmark_suitable"),1,"")</f>
        <v/>
      </c>
      <c r="N1226" t="str">
        <f t="shared" si="15"/>
        <v/>
      </c>
      <c r="O1226" s="32" t="s">
        <v>16053</v>
      </c>
      <c r="Q1226">
        <f>MATCH(A1226,summary!A:A,0)</f>
        <v>1373</v>
      </c>
    </row>
    <row r="1227" spans="1:17" x14ac:dyDescent="0.2">
      <c r="A1227" s="32" t="s">
        <v>16054</v>
      </c>
      <c r="B1227" s="32" t="s">
        <v>4530</v>
      </c>
      <c r="D1227" s="33">
        <v>288</v>
      </c>
      <c r="E1227" s="33">
        <v>319</v>
      </c>
      <c r="F1227" s="33">
        <v>319</v>
      </c>
      <c r="G1227" s="33">
        <v>0</v>
      </c>
      <c r="H1227" s="33">
        <v>0</v>
      </c>
      <c r="I1227" s="33">
        <v>130</v>
      </c>
      <c r="J1227" s="33">
        <v>1076</v>
      </c>
      <c r="K1227" s="32" t="s">
        <v>16046</v>
      </c>
      <c r="L1227" s="32" t="s">
        <v>14290</v>
      </c>
      <c r="M1227" t="str">
        <f>IF(AND(LEFT(O1227,9)="benchmark",LEFT(O1227,18)&lt;&gt;"benchmark_suitable"),1,"")</f>
        <v/>
      </c>
      <c r="N1227" t="str">
        <f t="shared" si="15"/>
        <v/>
      </c>
      <c r="O1227" s="32" t="s">
        <v>16053</v>
      </c>
      <c r="Q1227">
        <f>MATCH(A1227,summary!A:A,0)</f>
        <v>1374</v>
      </c>
    </row>
    <row r="1228" spans="1:17" x14ac:dyDescent="0.2">
      <c r="A1228" s="32" t="s">
        <v>16055</v>
      </c>
      <c r="B1228" s="32" t="s">
        <v>4530</v>
      </c>
      <c r="D1228" s="33">
        <v>1330</v>
      </c>
      <c r="E1228" s="33">
        <v>1381</v>
      </c>
      <c r="F1228" s="33">
        <v>732</v>
      </c>
      <c r="G1228" s="33">
        <v>235</v>
      </c>
      <c r="H1228" s="33">
        <v>414</v>
      </c>
      <c r="I1228" s="33">
        <v>2108</v>
      </c>
      <c r="J1228" s="33">
        <v>5253</v>
      </c>
      <c r="K1228" s="32" t="s">
        <v>16046</v>
      </c>
      <c r="L1228" s="32" t="s">
        <v>14290</v>
      </c>
      <c r="M1228" t="str">
        <f>IF(AND(LEFT(O1228,9)="benchmark",LEFT(O1228,18)&lt;&gt;"benchmark_suitable"),1,"")</f>
        <v/>
      </c>
      <c r="N1228">
        <f t="shared" si="15"/>
        <v>1</v>
      </c>
      <c r="O1228" s="32" t="s">
        <v>16056</v>
      </c>
      <c r="Q1228">
        <f>MATCH(A1228,summary!A:A,0)</f>
        <v>1375</v>
      </c>
    </row>
    <row r="1229" spans="1:17" x14ac:dyDescent="0.2">
      <c r="A1229" s="32" t="s">
        <v>4506</v>
      </c>
      <c r="B1229" s="32" t="s">
        <v>4530</v>
      </c>
      <c r="D1229" s="33">
        <v>48</v>
      </c>
      <c r="E1229" s="33">
        <v>13410</v>
      </c>
      <c r="F1229" s="33">
        <v>13410</v>
      </c>
      <c r="G1229" s="33">
        <v>0</v>
      </c>
      <c r="H1229" s="33">
        <v>0</v>
      </c>
      <c r="I1229" s="33">
        <v>240</v>
      </c>
      <c r="J1229" s="33">
        <v>28920</v>
      </c>
      <c r="K1229" s="32" t="s">
        <v>16046</v>
      </c>
      <c r="L1229" s="32" t="s">
        <v>14290</v>
      </c>
      <c r="M1229">
        <f>IF(AND(LEFT(O1229,9)="benchmark",LEFT(O1229,18)&lt;&gt;"benchmark_suitable"),1,"")</f>
        <v>1</v>
      </c>
      <c r="N1229">
        <f t="shared" si="15"/>
        <v>1</v>
      </c>
      <c r="O1229" s="32" t="s">
        <v>16057</v>
      </c>
      <c r="Q1229">
        <f>MATCH(A1229,summary!A:A,0)</f>
        <v>1376</v>
      </c>
    </row>
    <row r="1230" spans="1:17" x14ac:dyDescent="0.2">
      <c r="A1230" s="32" t="s">
        <v>4507</v>
      </c>
      <c r="B1230" s="32" t="s">
        <v>4531</v>
      </c>
      <c r="D1230" s="33">
        <v>12677206</v>
      </c>
      <c r="E1230" s="33">
        <v>1429098</v>
      </c>
      <c r="F1230" s="33">
        <v>1311292</v>
      </c>
      <c r="G1230" s="33">
        <v>117806</v>
      </c>
      <c r="H1230" s="33">
        <v>0</v>
      </c>
      <c r="I1230" s="33">
        <v>10713</v>
      </c>
      <c r="J1230" s="33">
        <v>4287090</v>
      </c>
      <c r="K1230" s="32" t="s">
        <v>16046</v>
      </c>
      <c r="L1230" s="32" t="s">
        <v>14290</v>
      </c>
      <c r="M1230">
        <f>IF(AND(LEFT(O1230,9)="benchmark",LEFT(O1230,18)&lt;&gt;"benchmark_suitable"),1,"")</f>
        <v>1</v>
      </c>
      <c r="N1230">
        <f t="shared" si="15"/>
        <v>1</v>
      </c>
      <c r="O1230" s="32" t="s">
        <v>16058</v>
      </c>
      <c r="Q1230">
        <f>MATCH(A1230,summary!A:A,0)</f>
        <v>1377</v>
      </c>
    </row>
    <row r="1231" spans="1:17" x14ac:dyDescent="0.2">
      <c r="A1231" s="32" t="s">
        <v>16059</v>
      </c>
      <c r="B1231" s="32" t="s">
        <v>14315</v>
      </c>
      <c r="D1231" s="32" t="s">
        <v>16060</v>
      </c>
      <c r="E1231" s="33">
        <v>2912</v>
      </c>
      <c r="F1231" s="33">
        <v>2912</v>
      </c>
      <c r="G1231" s="33">
        <v>0</v>
      </c>
      <c r="H1231" s="33">
        <v>0</v>
      </c>
      <c r="I1231" s="33">
        <v>597385</v>
      </c>
      <c r="J1231" s="33">
        <v>7653930</v>
      </c>
      <c r="K1231" s="32" t="s">
        <v>16046</v>
      </c>
      <c r="L1231" s="32" t="s">
        <v>14290</v>
      </c>
      <c r="M1231" t="str">
        <f>IF(AND(LEFT(O1231,9)="benchmark",LEFT(O1231,18)&lt;&gt;"benchmark_suitable"),1,"")</f>
        <v/>
      </c>
      <c r="N1231" t="str">
        <f t="shared" si="15"/>
        <v/>
      </c>
      <c r="O1231" s="32" t="s">
        <v>16061</v>
      </c>
      <c r="Q1231">
        <f>MATCH(A1231,summary!A:A,0)</f>
        <v>1378</v>
      </c>
    </row>
    <row r="1232" spans="1:17" x14ac:dyDescent="0.2">
      <c r="A1232" s="32" t="s">
        <v>16062</v>
      </c>
      <c r="B1232" s="32" t="s">
        <v>4530</v>
      </c>
      <c r="D1232" s="33">
        <v>45592</v>
      </c>
      <c r="E1232" s="33">
        <v>903</v>
      </c>
      <c r="F1232" s="33">
        <v>300</v>
      </c>
      <c r="G1232" s="33">
        <v>0</v>
      </c>
      <c r="H1232" s="33">
        <v>603</v>
      </c>
      <c r="I1232" s="33">
        <v>903</v>
      </c>
      <c r="J1232" s="33">
        <v>46955</v>
      </c>
      <c r="K1232" s="32" t="s">
        <v>16046</v>
      </c>
      <c r="L1232" s="32" t="s">
        <v>14290</v>
      </c>
      <c r="M1232" t="str">
        <f>IF(AND(LEFT(O1232,9)="benchmark",LEFT(O1232,18)&lt;&gt;"benchmark_suitable"),1,"")</f>
        <v/>
      </c>
      <c r="N1232">
        <f t="shared" si="15"/>
        <v>1</v>
      </c>
      <c r="O1232" s="32" t="s">
        <v>15156</v>
      </c>
      <c r="Q1232">
        <f>MATCH(A1232,summary!A:A,0)</f>
        <v>1379</v>
      </c>
    </row>
    <row r="1233" spans="1:17" x14ac:dyDescent="0.2">
      <c r="A1233" s="32" t="s">
        <v>16063</v>
      </c>
      <c r="B1233" s="32" t="s">
        <v>4530</v>
      </c>
      <c r="D1233" s="33">
        <v>20</v>
      </c>
      <c r="E1233" s="33">
        <v>27</v>
      </c>
      <c r="F1233" s="33">
        <v>24</v>
      </c>
      <c r="G1233" s="33">
        <v>3</v>
      </c>
      <c r="H1233" s="33">
        <v>0</v>
      </c>
      <c r="I1233" s="33">
        <v>7540</v>
      </c>
      <c r="J1233" s="33">
        <v>95325</v>
      </c>
      <c r="K1233" s="32" t="s">
        <v>16046</v>
      </c>
      <c r="L1233" s="32" t="s">
        <v>14290</v>
      </c>
      <c r="M1233" t="str">
        <f>IF(AND(LEFT(O1233,9)="benchmark",LEFT(O1233,18)&lt;&gt;"benchmark_suitable"),1,"")</f>
        <v/>
      </c>
      <c r="N1233" t="str">
        <f t="shared" si="15"/>
        <v/>
      </c>
      <c r="O1233" s="32" t="s">
        <v>16064</v>
      </c>
      <c r="Q1233">
        <f>MATCH(A1233,summary!A:A,0)</f>
        <v>1380</v>
      </c>
    </row>
    <row r="1234" spans="1:17" x14ac:dyDescent="0.2">
      <c r="A1234" s="32" t="s">
        <v>4508</v>
      </c>
      <c r="B1234" s="32" t="s">
        <v>4531</v>
      </c>
      <c r="D1234" s="32" t="s">
        <v>4356</v>
      </c>
      <c r="E1234" s="33">
        <v>7129</v>
      </c>
      <c r="F1234" s="33">
        <v>7129</v>
      </c>
      <c r="G1234" s="33">
        <v>0</v>
      </c>
      <c r="H1234" s="33">
        <v>0</v>
      </c>
      <c r="I1234" s="33">
        <v>260602</v>
      </c>
      <c r="J1234" s="33">
        <v>2228830</v>
      </c>
      <c r="K1234" s="32" t="s">
        <v>16046</v>
      </c>
      <c r="L1234" s="32" t="s">
        <v>14290</v>
      </c>
      <c r="M1234">
        <f>IF(AND(LEFT(O1234,9)="benchmark",LEFT(O1234,18)&lt;&gt;"benchmark_suitable"),1,"")</f>
        <v>1</v>
      </c>
      <c r="N1234">
        <f t="shared" si="15"/>
        <v>1</v>
      </c>
      <c r="O1234" s="32" t="s">
        <v>16065</v>
      </c>
      <c r="Q1234">
        <f>MATCH(A1234,summary!A:A,0)</f>
        <v>1381</v>
      </c>
    </row>
    <row r="1235" spans="1:17" x14ac:dyDescent="0.2">
      <c r="A1235" s="32" t="s">
        <v>16066</v>
      </c>
      <c r="B1235" s="32" t="s">
        <v>14315</v>
      </c>
      <c r="D1235" s="32" t="s">
        <v>16067</v>
      </c>
      <c r="E1235" s="33">
        <v>24275</v>
      </c>
      <c r="F1235" s="33">
        <v>6250</v>
      </c>
      <c r="G1235" s="33">
        <v>0</v>
      </c>
      <c r="H1235" s="33">
        <v>18025</v>
      </c>
      <c r="I1235" s="33">
        <v>40502</v>
      </c>
      <c r="J1235" s="33">
        <v>161525</v>
      </c>
      <c r="K1235" s="32" t="s">
        <v>16046</v>
      </c>
      <c r="L1235" s="32" t="s">
        <v>14290</v>
      </c>
      <c r="M1235" t="str">
        <f>IF(AND(LEFT(O1235,9)="benchmark",LEFT(O1235,18)&lt;&gt;"benchmark_suitable"),1,"")</f>
        <v/>
      </c>
      <c r="N1235" t="str">
        <f t="shared" si="15"/>
        <v/>
      </c>
      <c r="O1235" s="32" t="s">
        <v>16068</v>
      </c>
      <c r="Q1235">
        <f>MATCH(A1235,summary!A:A,0)</f>
        <v>1382</v>
      </c>
    </row>
    <row r="1236" spans="1:17" x14ac:dyDescent="0.2">
      <c r="A1236" s="32" t="s">
        <v>16069</v>
      </c>
      <c r="B1236" s="32" t="s">
        <v>4530</v>
      </c>
      <c r="D1236" s="32">
        <v>4.8292808999999999E-2</v>
      </c>
      <c r="E1236" s="33">
        <v>6769</v>
      </c>
      <c r="F1236" s="33">
        <v>576</v>
      </c>
      <c r="G1236" s="33">
        <v>0</v>
      </c>
      <c r="H1236" s="33">
        <v>6193</v>
      </c>
      <c r="I1236" s="33">
        <v>6673</v>
      </c>
      <c r="J1236" s="33">
        <v>22825</v>
      </c>
      <c r="K1236" s="32" t="s">
        <v>16046</v>
      </c>
      <c r="L1236" s="32" t="s">
        <v>14290</v>
      </c>
      <c r="M1236" t="str">
        <f>IF(AND(LEFT(O1236,9)="benchmark",LEFT(O1236,18)&lt;&gt;"benchmark_suitable"),1,"")</f>
        <v/>
      </c>
      <c r="N1236" t="str">
        <f t="shared" si="15"/>
        <v/>
      </c>
      <c r="O1236" s="32" t="s">
        <v>14390</v>
      </c>
      <c r="Q1236">
        <f>MATCH(A1236,summary!A:A,0)</f>
        <v>1383</v>
      </c>
    </row>
    <row r="1237" spans="1:17" x14ac:dyDescent="0.2">
      <c r="A1237" s="32" t="s">
        <v>4509</v>
      </c>
      <c r="B1237" s="32" t="s">
        <v>4530</v>
      </c>
      <c r="D1237" s="32">
        <v>1745.1238129999999</v>
      </c>
      <c r="E1237" s="33">
        <v>436</v>
      </c>
      <c r="F1237" s="33">
        <v>396</v>
      </c>
      <c r="G1237" s="33">
        <v>0</v>
      </c>
      <c r="H1237" s="33">
        <v>40</v>
      </c>
      <c r="I1237" s="33">
        <v>870</v>
      </c>
      <c r="J1237" s="33">
        <v>2492</v>
      </c>
      <c r="K1237" s="32" t="s">
        <v>16046</v>
      </c>
      <c r="L1237" s="32" t="s">
        <v>14290</v>
      </c>
      <c r="M1237">
        <f>IF(AND(LEFT(O1237,9)="benchmark",LEFT(O1237,18)&lt;&gt;"benchmark_suitable"),1,"")</f>
        <v>1</v>
      </c>
      <c r="N1237">
        <f t="shared" si="15"/>
        <v>1</v>
      </c>
      <c r="O1237" s="32" t="s">
        <v>15137</v>
      </c>
      <c r="Q1237">
        <f>MATCH(A1237,summary!A:A,0)</f>
        <v>1384</v>
      </c>
    </row>
    <row r="1238" spans="1:17" x14ac:dyDescent="0.2">
      <c r="A1238" s="32" t="s">
        <v>16070</v>
      </c>
      <c r="B1238" s="32" t="s">
        <v>4530</v>
      </c>
      <c r="D1238" s="33">
        <v>1330</v>
      </c>
      <c r="E1238" s="33">
        <v>3185</v>
      </c>
      <c r="F1238" s="33">
        <v>912</v>
      </c>
      <c r="G1238" s="33">
        <v>1675</v>
      </c>
      <c r="H1238" s="33">
        <v>598</v>
      </c>
      <c r="I1238" s="33">
        <v>3912</v>
      </c>
      <c r="J1238" s="33">
        <v>7053</v>
      </c>
      <c r="K1238" s="32" t="s">
        <v>16046</v>
      </c>
      <c r="L1238" s="32" t="s">
        <v>14290</v>
      </c>
      <c r="M1238" t="str">
        <f>IF(AND(LEFT(O1238,9)="benchmark",LEFT(O1238,18)&lt;&gt;"benchmark_suitable"),1,"")</f>
        <v/>
      </c>
      <c r="N1238" t="str">
        <f t="shared" si="15"/>
        <v/>
      </c>
      <c r="O1238" s="32" t="s">
        <v>16071</v>
      </c>
      <c r="Q1238">
        <f>MATCH(A1238,summary!A:A,0)</f>
        <v>1385</v>
      </c>
    </row>
    <row r="1239" spans="1:17" x14ac:dyDescent="0.2">
      <c r="A1239" s="32" t="s">
        <v>16072</v>
      </c>
      <c r="B1239" s="32" t="s">
        <v>4530</v>
      </c>
      <c r="D1239" s="33">
        <v>20</v>
      </c>
      <c r="E1239" s="33">
        <v>7560</v>
      </c>
      <c r="F1239" s="33">
        <v>24</v>
      </c>
      <c r="G1239" s="33">
        <v>7536</v>
      </c>
      <c r="H1239" s="33">
        <v>0</v>
      </c>
      <c r="I1239" s="33">
        <v>15073</v>
      </c>
      <c r="J1239" s="33">
        <v>93811</v>
      </c>
      <c r="K1239" s="32" t="s">
        <v>16046</v>
      </c>
      <c r="L1239" s="32" t="s">
        <v>14290</v>
      </c>
      <c r="M1239" t="str">
        <f>IF(AND(LEFT(O1239,9)="benchmark",LEFT(O1239,18)&lt;&gt;"benchmark_suitable"),1,"")</f>
        <v/>
      </c>
      <c r="N1239" t="str">
        <f t="shared" si="15"/>
        <v/>
      </c>
      <c r="O1239" s="32" t="s">
        <v>16064</v>
      </c>
      <c r="Q1239">
        <f>MATCH(A1239,summary!A:A,0)</f>
        <v>1386</v>
      </c>
    </row>
    <row r="1240" spans="1:17" x14ac:dyDescent="0.2">
      <c r="A1240" s="32" t="s">
        <v>16073</v>
      </c>
      <c r="B1240" s="32" t="s">
        <v>4530</v>
      </c>
      <c r="D1240" s="32" t="s">
        <v>4356</v>
      </c>
      <c r="E1240" s="33">
        <v>12050</v>
      </c>
      <c r="F1240" s="33">
        <v>12050</v>
      </c>
      <c r="G1240" s="33">
        <v>0</v>
      </c>
      <c r="H1240" s="33">
        <v>0</v>
      </c>
      <c r="I1240" s="33">
        <v>12441</v>
      </c>
      <c r="J1240" s="33">
        <v>96050</v>
      </c>
      <c r="K1240" s="32" t="s">
        <v>14354</v>
      </c>
      <c r="L1240" s="32" t="s">
        <v>14290</v>
      </c>
      <c r="M1240" t="str">
        <f>IF(AND(LEFT(O1240,9)="benchmark",LEFT(O1240,18)&lt;&gt;"benchmark_suitable"),1,"")</f>
        <v/>
      </c>
      <c r="N1240">
        <f t="shared" si="15"/>
        <v>1</v>
      </c>
      <c r="O1240" s="32" t="s">
        <v>16074</v>
      </c>
      <c r="Q1240">
        <f>MATCH(A1240,summary!A:A,0)</f>
        <v>1387</v>
      </c>
    </row>
    <row r="1241" spans="1:17" x14ac:dyDescent="0.2">
      <c r="A1241" s="32" t="s">
        <v>16075</v>
      </c>
      <c r="B1241" s="32" t="s">
        <v>4531</v>
      </c>
      <c r="D1241" s="33">
        <v>0</v>
      </c>
      <c r="E1241" s="33">
        <v>4191</v>
      </c>
      <c r="F1241" s="33">
        <v>4191</v>
      </c>
      <c r="G1241" s="33">
        <v>0</v>
      </c>
      <c r="H1241" s="33">
        <v>0</v>
      </c>
      <c r="I1241" s="33">
        <v>12702</v>
      </c>
      <c r="J1241" s="33">
        <v>53470</v>
      </c>
      <c r="K1241" s="32" t="s">
        <v>16046</v>
      </c>
      <c r="L1241" s="32" t="s">
        <v>14290</v>
      </c>
      <c r="M1241" t="str">
        <f>IF(AND(LEFT(O1241,9)="benchmark",LEFT(O1241,18)&lt;&gt;"benchmark_suitable"),1,"")</f>
        <v/>
      </c>
      <c r="N1241" t="str">
        <f t="shared" si="15"/>
        <v/>
      </c>
      <c r="O1241" s="32" t="s">
        <v>16076</v>
      </c>
      <c r="Q1241">
        <f>MATCH(A1241,summary!A:A,0)</f>
        <v>1388</v>
      </c>
    </row>
    <row r="1242" spans="1:17" x14ac:dyDescent="0.2">
      <c r="A1242" s="32" t="s">
        <v>16077</v>
      </c>
      <c r="B1242" s="32" t="s">
        <v>14315</v>
      </c>
      <c r="D1242" s="32" t="s">
        <v>14584</v>
      </c>
      <c r="E1242" s="33">
        <v>1024</v>
      </c>
      <c r="F1242" s="33">
        <v>1024</v>
      </c>
      <c r="G1242" s="33">
        <v>0</v>
      </c>
      <c r="H1242" s="33">
        <v>0</v>
      </c>
      <c r="I1242" s="33">
        <v>1028</v>
      </c>
      <c r="J1242" s="33">
        <v>12288</v>
      </c>
      <c r="K1242" s="32" t="s">
        <v>14354</v>
      </c>
      <c r="L1242" s="32" t="s">
        <v>14290</v>
      </c>
      <c r="M1242" t="str">
        <f>IF(AND(LEFT(O1242,9)="benchmark",LEFT(O1242,18)&lt;&gt;"benchmark_suitable"),1,"")</f>
        <v/>
      </c>
      <c r="N1242" t="str">
        <f t="shared" si="15"/>
        <v/>
      </c>
      <c r="O1242" s="32" t="s">
        <v>16078</v>
      </c>
      <c r="Q1242">
        <f>MATCH(A1242,summary!A:A,0)</f>
        <v>1389</v>
      </c>
    </row>
    <row r="1243" spans="1:17" x14ac:dyDescent="0.2">
      <c r="A1243" s="32" t="s">
        <v>16079</v>
      </c>
      <c r="B1243" s="32" t="s">
        <v>14315</v>
      </c>
      <c r="D1243" s="32" t="s">
        <v>16080</v>
      </c>
      <c r="E1243" s="33">
        <v>488882</v>
      </c>
      <c r="F1243" s="33">
        <v>488760</v>
      </c>
      <c r="G1243" s="33">
        <v>0</v>
      </c>
      <c r="H1243" s="33">
        <v>122</v>
      </c>
      <c r="I1243" s="33">
        <v>26195</v>
      </c>
      <c r="J1243" s="33">
        <v>1833860</v>
      </c>
      <c r="K1243" s="32" t="s">
        <v>14354</v>
      </c>
      <c r="L1243" s="32" t="s">
        <v>14290</v>
      </c>
      <c r="M1243" t="str">
        <f>IF(AND(LEFT(O1243,9)="benchmark",LEFT(O1243,18)&lt;&gt;"benchmark_suitable"),1,"")</f>
        <v/>
      </c>
      <c r="N1243" t="str">
        <f t="shared" si="15"/>
        <v/>
      </c>
      <c r="O1243" s="32" t="s">
        <v>16081</v>
      </c>
      <c r="Q1243">
        <f>MATCH(A1243,summary!A:A,0)</f>
        <v>1390</v>
      </c>
    </row>
    <row r="1244" spans="1:17" x14ac:dyDescent="0.2">
      <c r="A1244" s="32" t="s">
        <v>4510</v>
      </c>
      <c r="B1244" s="32" t="s">
        <v>4530</v>
      </c>
      <c r="D1244" s="33">
        <v>-345</v>
      </c>
      <c r="E1244" s="33">
        <v>20203</v>
      </c>
      <c r="F1244" s="33">
        <v>20102</v>
      </c>
      <c r="G1244" s="33">
        <v>101</v>
      </c>
      <c r="H1244" s="33">
        <v>0</v>
      </c>
      <c r="I1244" s="33">
        <v>20489</v>
      </c>
      <c r="J1244" s="33">
        <v>211915</v>
      </c>
      <c r="K1244" s="32" t="s">
        <v>14354</v>
      </c>
      <c r="L1244" s="32" t="s">
        <v>14290</v>
      </c>
      <c r="M1244">
        <f>IF(AND(LEFT(O1244,9)="benchmark",LEFT(O1244,18)&lt;&gt;"benchmark_suitable"),1,"")</f>
        <v>1</v>
      </c>
      <c r="N1244">
        <f t="shared" si="15"/>
        <v>1</v>
      </c>
      <c r="O1244" s="32" t="s">
        <v>16082</v>
      </c>
      <c r="Q1244">
        <f>MATCH(A1244,summary!A:A,0)</f>
        <v>1391</v>
      </c>
    </row>
    <row r="1245" spans="1:17" x14ac:dyDescent="0.2">
      <c r="A1245" s="32" t="s">
        <v>16083</v>
      </c>
      <c r="B1245" s="32" t="s">
        <v>4530</v>
      </c>
      <c r="D1245" s="32">
        <v>83.999999860000003</v>
      </c>
      <c r="E1245" s="33">
        <v>17879</v>
      </c>
      <c r="F1245" s="33">
        <v>11196</v>
      </c>
      <c r="G1245" s="33">
        <v>6682</v>
      </c>
      <c r="H1245" s="33">
        <v>1</v>
      </c>
      <c r="I1245" s="33">
        <v>15170</v>
      </c>
      <c r="J1245" s="33">
        <v>748887</v>
      </c>
      <c r="K1245" s="32" t="s">
        <v>14354</v>
      </c>
      <c r="L1245" s="32" t="s">
        <v>14290</v>
      </c>
      <c r="M1245" t="str">
        <f>IF(AND(LEFT(O1245,9)="benchmark",LEFT(O1245,18)&lt;&gt;"benchmark_suitable"),1,"")</f>
        <v/>
      </c>
      <c r="N1245">
        <f t="shared" si="15"/>
        <v>1</v>
      </c>
      <c r="O1245" s="32" t="s">
        <v>16084</v>
      </c>
      <c r="Q1245">
        <f>MATCH(A1245,summary!A:A,0)</f>
        <v>1392</v>
      </c>
    </row>
    <row r="1246" spans="1:17" x14ac:dyDescent="0.2">
      <c r="A1246" s="32" t="s">
        <v>16085</v>
      </c>
      <c r="B1246" s="32" t="s">
        <v>14315</v>
      </c>
      <c r="D1246" s="32" t="s">
        <v>16086</v>
      </c>
      <c r="E1246" s="33">
        <v>12941</v>
      </c>
      <c r="F1246" s="33">
        <v>576</v>
      </c>
      <c r="G1246" s="33">
        <v>0</v>
      </c>
      <c r="H1246" s="33">
        <v>12365</v>
      </c>
      <c r="I1246" s="33">
        <v>6334</v>
      </c>
      <c r="J1246" s="33">
        <v>29908</v>
      </c>
      <c r="K1246" s="32" t="s">
        <v>14354</v>
      </c>
      <c r="L1246" s="32" t="s">
        <v>14290</v>
      </c>
      <c r="M1246" t="str">
        <f>IF(AND(LEFT(O1246,9)="benchmark",LEFT(O1246,18)&lt;&gt;"benchmark_suitable"),1,"")</f>
        <v/>
      </c>
      <c r="N1246" t="str">
        <f t="shared" si="15"/>
        <v/>
      </c>
      <c r="O1246" s="32" t="s">
        <v>14510</v>
      </c>
      <c r="Q1246">
        <f>MATCH(A1246,summary!A:A,0)</f>
        <v>1393</v>
      </c>
    </row>
    <row r="1247" spans="1:17" x14ac:dyDescent="0.2">
      <c r="A1247" s="32" t="s">
        <v>16087</v>
      </c>
      <c r="B1247" s="32" t="s">
        <v>4530</v>
      </c>
      <c r="D1247" s="34">
        <v>-1048.96</v>
      </c>
      <c r="E1247" s="33">
        <v>20047</v>
      </c>
      <c r="F1247" s="33">
        <v>1484</v>
      </c>
      <c r="G1247" s="33">
        <v>0</v>
      </c>
      <c r="H1247" s="33">
        <v>18563</v>
      </c>
      <c r="I1247" s="33">
        <v>59023</v>
      </c>
      <c r="J1247" s="33">
        <v>135627</v>
      </c>
      <c r="K1247" s="32" t="s">
        <v>14354</v>
      </c>
      <c r="L1247" s="32" t="s">
        <v>14290</v>
      </c>
      <c r="M1247" t="str">
        <f>IF(AND(LEFT(O1247,9)="benchmark",LEFT(O1247,18)&lt;&gt;"benchmark_suitable"),1,"")</f>
        <v/>
      </c>
      <c r="N1247">
        <f t="shared" si="15"/>
        <v>1</v>
      </c>
      <c r="O1247" s="32" t="s">
        <v>16088</v>
      </c>
      <c r="Q1247">
        <f>MATCH(A1247,summary!A:A,0)</f>
        <v>1394</v>
      </c>
    </row>
    <row r="1248" spans="1:17" x14ac:dyDescent="0.2">
      <c r="A1248" s="32" t="s">
        <v>16089</v>
      </c>
      <c r="B1248" s="32" t="s">
        <v>14315</v>
      </c>
      <c r="D1248" s="32" t="s">
        <v>16090</v>
      </c>
      <c r="E1248" s="33">
        <v>6296679</v>
      </c>
      <c r="F1248" s="33">
        <v>2505</v>
      </c>
      <c r="G1248" s="33">
        <v>0</v>
      </c>
      <c r="H1248" s="33">
        <v>6294174</v>
      </c>
      <c r="I1248" s="33">
        <v>4231124</v>
      </c>
      <c r="J1248" s="33">
        <v>15728600</v>
      </c>
      <c r="K1248" s="32" t="s">
        <v>14354</v>
      </c>
      <c r="L1248" s="32" t="s">
        <v>14290</v>
      </c>
      <c r="M1248" t="str">
        <f>IF(AND(LEFT(O1248,9)="benchmark",LEFT(O1248,18)&lt;&gt;"benchmark_suitable"),1,"")</f>
        <v/>
      </c>
      <c r="N1248" t="str">
        <f t="shared" si="15"/>
        <v/>
      </c>
      <c r="O1248" s="32" t="s">
        <v>14425</v>
      </c>
      <c r="Q1248">
        <f>MATCH(A1248,summary!A:A,0)</f>
        <v>1395</v>
      </c>
    </row>
    <row r="1249" spans="1:17" x14ac:dyDescent="0.2">
      <c r="A1249" s="32" t="s">
        <v>16091</v>
      </c>
      <c r="B1249" s="32" t="s">
        <v>14315</v>
      </c>
      <c r="D1249" s="32" t="s">
        <v>16092</v>
      </c>
      <c r="E1249" s="33">
        <v>1025</v>
      </c>
      <c r="F1249" s="33">
        <v>0</v>
      </c>
      <c r="G1249" s="33">
        <v>1024</v>
      </c>
      <c r="H1249" s="33">
        <v>1</v>
      </c>
      <c r="I1249" s="33">
        <v>16384</v>
      </c>
      <c r="J1249" s="33">
        <v>398774</v>
      </c>
      <c r="K1249" s="32" t="s">
        <v>14354</v>
      </c>
      <c r="L1249" s="32" t="s">
        <v>14290</v>
      </c>
      <c r="M1249" t="str">
        <f>IF(AND(LEFT(O1249,9)="benchmark",LEFT(O1249,18)&lt;&gt;"benchmark_suitable"),1,"")</f>
        <v/>
      </c>
      <c r="N1249" t="str">
        <f t="shared" si="15"/>
        <v/>
      </c>
      <c r="O1249" s="32" t="s">
        <v>14758</v>
      </c>
      <c r="Q1249">
        <f>MATCH(A1249,summary!A:A,0)</f>
        <v>1396</v>
      </c>
    </row>
    <row r="1250" spans="1:17" x14ac:dyDescent="0.2">
      <c r="A1250" s="32" t="s">
        <v>16093</v>
      </c>
      <c r="B1250" s="32" t="s">
        <v>4530</v>
      </c>
      <c r="D1250" s="33">
        <v>0</v>
      </c>
      <c r="E1250" s="33">
        <v>3162</v>
      </c>
      <c r="F1250" s="33">
        <v>3162</v>
      </c>
      <c r="G1250" s="33">
        <v>0</v>
      </c>
      <c r="H1250" s="33">
        <v>0</v>
      </c>
      <c r="I1250" s="33">
        <v>9492</v>
      </c>
      <c r="J1250" s="33">
        <v>38036</v>
      </c>
      <c r="K1250" s="32" t="s">
        <v>16046</v>
      </c>
      <c r="L1250" s="32" t="s">
        <v>14290</v>
      </c>
      <c r="M1250" t="str">
        <f>IF(AND(LEFT(O1250,9)="benchmark",LEFT(O1250,18)&lt;&gt;"benchmark_suitable"),1,"")</f>
        <v/>
      </c>
      <c r="N1250">
        <f t="shared" si="15"/>
        <v>1</v>
      </c>
      <c r="O1250" s="32" t="s">
        <v>16094</v>
      </c>
      <c r="Q1250">
        <f>MATCH(A1250,summary!A:A,0)</f>
        <v>1397</v>
      </c>
    </row>
    <row r="1251" spans="1:17" x14ac:dyDescent="0.2">
      <c r="A1251" s="32" t="s">
        <v>4511</v>
      </c>
      <c r="B1251" s="32" t="s">
        <v>4530</v>
      </c>
      <c r="D1251" s="32">
        <v>24256.312290000002</v>
      </c>
      <c r="E1251" s="33">
        <v>16440</v>
      </c>
      <c r="F1251" s="33">
        <v>2000</v>
      </c>
      <c r="G1251" s="33">
        <v>0</v>
      </c>
      <c r="H1251" s="33">
        <v>14440</v>
      </c>
      <c r="I1251" s="33">
        <v>38192</v>
      </c>
      <c r="J1251" s="33">
        <v>104420</v>
      </c>
      <c r="K1251" s="32" t="s">
        <v>14354</v>
      </c>
      <c r="L1251" s="32" t="s">
        <v>14290</v>
      </c>
      <c r="M1251">
        <f>IF(AND(LEFT(O1251,9)="benchmark",LEFT(O1251,18)&lt;&gt;"benchmark_suitable"),1,"")</f>
        <v>1</v>
      </c>
      <c r="N1251">
        <f t="shared" si="15"/>
        <v>1</v>
      </c>
      <c r="O1251" s="32" t="s">
        <v>16095</v>
      </c>
      <c r="Q1251">
        <f>MATCH(A1251,summary!A:A,0)</f>
        <v>1398</v>
      </c>
    </row>
    <row r="1252" spans="1:17" x14ac:dyDescent="0.2">
      <c r="A1252" s="32" t="s">
        <v>16096</v>
      </c>
      <c r="B1252" s="32" t="s">
        <v>14315</v>
      </c>
      <c r="D1252" s="32" t="s">
        <v>16097</v>
      </c>
      <c r="E1252" s="33">
        <v>4725</v>
      </c>
      <c r="F1252" s="33">
        <v>2000</v>
      </c>
      <c r="G1252" s="33">
        <v>0</v>
      </c>
      <c r="H1252" s="33">
        <v>2725</v>
      </c>
      <c r="I1252" s="33">
        <v>28923</v>
      </c>
      <c r="J1252" s="33">
        <v>221321</v>
      </c>
      <c r="K1252" s="32" t="s">
        <v>14354</v>
      </c>
      <c r="L1252" s="32" t="s">
        <v>14290</v>
      </c>
      <c r="M1252" t="str">
        <f>IF(AND(LEFT(O1252,9)="benchmark",LEFT(O1252,18)&lt;&gt;"benchmark_suitable"),1,"")</f>
        <v/>
      </c>
      <c r="N1252" t="str">
        <f t="shared" si="15"/>
        <v/>
      </c>
      <c r="O1252" s="32" t="s">
        <v>14506</v>
      </c>
      <c r="Q1252">
        <f>MATCH(A1252,summary!A:A,0)</f>
        <v>1399</v>
      </c>
    </row>
    <row r="1253" spans="1:17" x14ac:dyDescent="0.2">
      <c r="A1253" s="32" t="s">
        <v>4512</v>
      </c>
      <c r="B1253" s="32" t="s">
        <v>4530</v>
      </c>
      <c r="D1253" s="32">
        <v>7.7586307220000004</v>
      </c>
      <c r="E1253" s="33">
        <v>19466</v>
      </c>
      <c r="F1253" s="33">
        <v>0</v>
      </c>
      <c r="G1253" s="33">
        <v>1026</v>
      </c>
      <c r="H1253" s="33">
        <v>18440</v>
      </c>
      <c r="I1253" s="33">
        <v>18439</v>
      </c>
      <c r="J1253" s="33">
        <v>435653</v>
      </c>
      <c r="K1253" s="32" t="s">
        <v>14354</v>
      </c>
      <c r="L1253" s="32" t="s">
        <v>14290</v>
      </c>
      <c r="M1253">
        <f>IF(AND(LEFT(O1253,9)="benchmark",LEFT(O1253,18)&lt;&gt;"benchmark_suitable"),1,"")</f>
        <v>1</v>
      </c>
      <c r="N1253">
        <f t="shared" si="15"/>
        <v>1</v>
      </c>
      <c r="O1253" s="32" t="s">
        <v>16098</v>
      </c>
      <c r="Q1253">
        <f>MATCH(A1253,summary!A:A,0)</f>
        <v>1400</v>
      </c>
    </row>
    <row r="1254" spans="1:17" x14ac:dyDescent="0.2">
      <c r="A1254" s="32" t="s">
        <v>16099</v>
      </c>
      <c r="B1254" s="32" t="s">
        <v>4530</v>
      </c>
      <c r="D1254" s="33">
        <v>0</v>
      </c>
      <c r="E1254" s="33">
        <v>209232</v>
      </c>
      <c r="F1254" s="33">
        <v>201</v>
      </c>
      <c r="G1254" s="33">
        <v>0</v>
      </c>
      <c r="H1254" s="33">
        <v>209031</v>
      </c>
      <c r="I1254" s="33">
        <v>215032</v>
      </c>
      <c r="J1254" s="33">
        <v>1044480</v>
      </c>
      <c r="K1254" s="32" t="s">
        <v>14354</v>
      </c>
      <c r="L1254" s="32" t="s">
        <v>14290</v>
      </c>
      <c r="M1254" t="str">
        <f>IF(AND(LEFT(O1254,9)="benchmark",LEFT(O1254,18)&lt;&gt;"benchmark_suitable"),1,"")</f>
        <v/>
      </c>
      <c r="N1254">
        <f t="shared" si="15"/>
        <v>1</v>
      </c>
      <c r="O1254" s="32" t="s">
        <v>16100</v>
      </c>
      <c r="Q1254">
        <f>MATCH(A1254,summary!A:A,0)</f>
        <v>1401</v>
      </c>
    </row>
    <row r="1255" spans="1:17" x14ac:dyDescent="0.2">
      <c r="A1255" s="32" t="s">
        <v>4513</v>
      </c>
      <c r="B1255" s="32" t="s">
        <v>4530</v>
      </c>
      <c r="D1255" s="32">
        <v>51906.477370000001</v>
      </c>
      <c r="E1255" s="33">
        <v>130052</v>
      </c>
      <c r="F1255" s="33">
        <v>130051</v>
      </c>
      <c r="G1255" s="33">
        <v>1</v>
      </c>
      <c r="H1255" s="33">
        <v>0</v>
      </c>
      <c r="I1255" s="33">
        <v>771</v>
      </c>
      <c r="J1255" s="33">
        <v>584976</v>
      </c>
      <c r="K1255" s="32" t="s">
        <v>16046</v>
      </c>
      <c r="L1255" s="32" t="s">
        <v>14290</v>
      </c>
      <c r="M1255">
        <f>IF(AND(LEFT(O1255,9)="benchmark",LEFT(O1255,18)&lt;&gt;"benchmark_suitable"),1,"")</f>
        <v>1</v>
      </c>
      <c r="N1255">
        <f t="shared" si="15"/>
        <v>1</v>
      </c>
      <c r="O1255" s="32" t="s">
        <v>16101</v>
      </c>
      <c r="Q1255">
        <f>MATCH(A1255,summary!A:A,0)</f>
        <v>1402</v>
      </c>
    </row>
    <row r="1256" spans="1:17" x14ac:dyDescent="0.2">
      <c r="A1256" s="32" t="s">
        <v>4514</v>
      </c>
      <c r="B1256" s="32" t="s">
        <v>4530</v>
      </c>
      <c r="D1256" s="32">
        <v>-1132.2231770000001</v>
      </c>
      <c r="E1256" s="33">
        <v>138844</v>
      </c>
      <c r="F1256" s="33">
        <v>451</v>
      </c>
      <c r="G1256" s="33">
        <v>14</v>
      </c>
      <c r="H1256" s="33">
        <v>138379</v>
      </c>
      <c r="I1256" s="33">
        <v>6532</v>
      </c>
      <c r="J1256" s="33">
        <v>2845540</v>
      </c>
      <c r="K1256" s="32" t="s">
        <v>16046</v>
      </c>
      <c r="L1256" s="32" t="s">
        <v>14290</v>
      </c>
      <c r="M1256">
        <f>IF(AND(LEFT(O1256,9)="benchmark",LEFT(O1256,18)&lt;&gt;"benchmark_suitable"),1,"")</f>
        <v>1</v>
      </c>
      <c r="N1256">
        <f t="shared" si="15"/>
        <v>1</v>
      </c>
      <c r="O1256" s="32" t="s">
        <v>16102</v>
      </c>
      <c r="Q1256">
        <f>MATCH(A1256,summary!A:A,0)</f>
        <v>1403</v>
      </c>
    </row>
    <row r="1257" spans="1:17" x14ac:dyDescent="0.2">
      <c r="A1257" s="32" t="s">
        <v>4045</v>
      </c>
      <c r="B1257" s="32" t="s">
        <v>4531</v>
      </c>
      <c r="D1257" s="32">
        <v>467.40749099999999</v>
      </c>
      <c r="E1257" s="33">
        <v>6805</v>
      </c>
      <c r="F1257" s="33">
        <v>6724</v>
      </c>
      <c r="G1257" s="33">
        <v>0</v>
      </c>
      <c r="H1257" s="33">
        <v>81</v>
      </c>
      <c r="I1257" s="33">
        <v>884</v>
      </c>
      <c r="J1257" s="33">
        <v>34965</v>
      </c>
      <c r="K1257" s="32" t="s">
        <v>16103</v>
      </c>
      <c r="L1257" s="32" t="s">
        <v>4045</v>
      </c>
      <c r="M1257" t="str">
        <f>IF(AND(LEFT(O1257,9)="benchmark",LEFT(O1257,18)&lt;&gt;"benchmark_suitable"),1,"")</f>
        <v/>
      </c>
      <c r="N1257" t="str">
        <f t="shared" si="15"/>
        <v/>
      </c>
      <c r="O1257" s="32" t="s">
        <v>14381</v>
      </c>
      <c r="Q1257">
        <f>MATCH(A1257,summary!A:A,0)</f>
        <v>1404</v>
      </c>
    </row>
    <row r="1258" spans="1:17" x14ac:dyDescent="0.2">
      <c r="A1258" s="32" t="s">
        <v>4515</v>
      </c>
      <c r="B1258" s="32" t="s">
        <v>4530</v>
      </c>
      <c r="D1258" s="32">
        <v>379.07129579999997</v>
      </c>
      <c r="E1258" s="33">
        <v>6805</v>
      </c>
      <c r="F1258" s="33">
        <v>2306</v>
      </c>
      <c r="G1258" s="33">
        <v>0</v>
      </c>
      <c r="H1258" s="33">
        <v>4499</v>
      </c>
      <c r="I1258" s="33">
        <v>884</v>
      </c>
      <c r="J1258" s="33">
        <v>34965</v>
      </c>
      <c r="K1258" s="32" t="s">
        <v>16103</v>
      </c>
      <c r="L1258" s="32" t="s">
        <v>4045</v>
      </c>
      <c r="M1258">
        <f>IF(AND(LEFT(O1258,9)="benchmark",LEFT(O1258,18)&lt;&gt;"benchmark_suitable"),1,"")</f>
        <v>1</v>
      </c>
      <c r="N1258">
        <f t="shared" si="15"/>
        <v>1</v>
      </c>
      <c r="O1258" s="32" t="s">
        <v>15621</v>
      </c>
      <c r="Q1258">
        <f>MATCH(A1258,summary!A:A,0)</f>
        <v>1405</v>
      </c>
    </row>
    <row r="1259" spans="1:17" x14ac:dyDescent="0.2">
      <c r="A1259" s="32" t="s">
        <v>16104</v>
      </c>
      <c r="B1259" s="32" t="s">
        <v>4530</v>
      </c>
      <c r="D1259" s="32">
        <v>385.19969300000002</v>
      </c>
      <c r="E1259" s="33">
        <v>6805</v>
      </c>
      <c r="F1259" s="33">
        <v>2406</v>
      </c>
      <c r="G1259" s="33">
        <v>0</v>
      </c>
      <c r="H1259" s="33">
        <v>4399</v>
      </c>
      <c r="I1259" s="33">
        <v>884</v>
      </c>
      <c r="J1259" s="33">
        <v>34965</v>
      </c>
      <c r="K1259" s="32" t="s">
        <v>16103</v>
      </c>
      <c r="L1259" s="32" t="s">
        <v>4045</v>
      </c>
      <c r="M1259" t="str">
        <f>IF(AND(LEFT(O1259,9)="benchmark",LEFT(O1259,18)&lt;&gt;"benchmark_suitable"),1,"")</f>
        <v/>
      </c>
      <c r="N1259">
        <f t="shared" si="15"/>
        <v>1</v>
      </c>
      <c r="O1259" s="32" t="s">
        <v>16105</v>
      </c>
      <c r="Q1259">
        <f>MATCH(A1259,summary!A:A,0)</f>
        <v>1406</v>
      </c>
    </row>
    <row r="1260" spans="1:17" x14ac:dyDescent="0.2">
      <c r="A1260" s="32" t="s">
        <v>4516</v>
      </c>
      <c r="B1260" s="32" t="s">
        <v>4530</v>
      </c>
      <c r="D1260" s="32">
        <v>397.7613437</v>
      </c>
      <c r="E1260" s="33">
        <v>6805</v>
      </c>
      <c r="F1260" s="33">
        <v>2706</v>
      </c>
      <c r="G1260" s="33">
        <v>0</v>
      </c>
      <c r="H1260" s="33">
        <v>4099</v>
      </c>
      <c r="I1260" s="33">
        <v>884</v>
      </c>
      <c r="J1260" s="33">
        <v>34965</v>
      </c>
      <c r="K1260" s="32" t="s">
        <v>16103</v>
      </c>
      <c r="L1260" s="32" t="s">
        <v>4045</v>
      </c>
      <c r="M1260">
        <f>IF(AND(LEFT(O1260,9)="benchmark",LEFT(O1260,18)&lt;&gt;"benchmark_suitable"),1,"")</f>
        <v>1</v>
      </c>
      <c r="N1260">
        <f t="shared" si="15"/>
        <v>1</v>
      </c>
      <c r="O1260" s="32" t="s">
        <v>15621</v>
      </c>
      <c r="Q1260">
        <f>MATCH(A1260,summary!A:A,0)</f>
        <v>1407</v>
      </c>
    </row>
    <row r="1261" spans="1:17" x14ac:dyDescent="0.2">
      <c r="A1261" s="32" t="s">
        <v>16106</v>
      </c>
      <c r="B1261" s="32" t="s">
        <v>4530</v>
      </c>
      <c r="D1261" s="32">
        <v>1029039.5</v>
      </c>
      <c r="E1261" s="33">
        <v>4596905</v>
      </c>
      <c r="F1261" s="33">
        <v>4570985</v>
      </c>
      <c r="G1261" s="33">
        <v>8640</v>
      </c>
      <c r="H1261" s="33">
        <v>17280</v>
      </c>
      <c r="I1261" s="33">
        <v>27375</v>
      </c>
      <c r="J1261" s="33">
        <v>46841400</v>
      </c>
      <c r="K1261" s="32" t="s">
        <v>16107</v>
      </c>
      <c r="L1261" s="32" t="s">
        <v>14290</v>
      </c>
      <c r="M1261" t="str">
        <f>IF(AND(LEFT(O1261,9)="benchmark",LEFT(O1261,18)&lt;&gt;"benchmark_suitable"),1,"")</f>
        <v/>
      </c>
      <c r="N1261" t="str">
        <f t="shared" si="15"/>
        <v/>
      </c>
      <c r="O1261" s="32" t="s">
        <v>16108</v>
      </c>
      <c r="Q1261">
        <f>MATCH(A1261,summary!A:A,0)</f>
        <v>1408</v>
      </c>
    </row>
    <row r="1262" spans="1:17" x14ac:dyDescent="0.2">
      <c r="A1262" s="32" t="s">
        <v>4064</v>
      </c>
      <c r="B1262" s="32" t="s">
        <v>14315</v>
      </c>
      <c r="D1262" s="32" t="s">
        <v>16110</v>
      </c>
      <c r="E1262" s="33">
        <v>73885</v>
      </c>
      <c r="F1262" s="33">
        <v>73885</v>
      </c>
      <c r="G1262" s="33">
        <v>0</v>
      </c>
      <c r="H1262" s="33">
        <v>0</v>
      </c>
      <c r="I1262" s="33">
        <v>551</v>
      </c>
      <c r="J1262" s="33">
        <v>325689</v>
      </c>
      <c r="K1262" s="32" t="s">
        <v>16109</v>
      </c>
      <c r="L1262" s="32" t="s">
        <v>14290</v>
      </c>
      <c r="M1262" t="str">
        <f>IF(AND(LEFT(O1262,9)="benchmark",LEFT(O1262,18)&lt;&gt;"benchmark_suitable"),1,"")</f>
        <v/>
      </c>
      <c r="N1262" t="str">
        <f t="shared" si="15"/>
        <v/>
      </c>
      <c r="O1262" s="32" t="s">
        <v>14616</v>
      </c>
      <c r="Q1262">
        <f>MATCH(A1262,summary!A:A,0)</f>
        <v>1409</v>
      </c>
    </row>
    <row r="1263" spans="1:17" x14ac:dyDescent="0.2">
      <c r="A1263" s="32" t="s">
        <v>4321</v>
      </c>
      <c r="B1263" s="32" t="s">
        <v>14315</v>
      </c>
      <c r="D1263" s="32" t="s">
        <v>16060</v>
      </c>
      <c r="E1263" s="33">
        <v>36630</v>
      </c>
      <c r="F1263" s="33">
        <v>36630</v>
      </c>
      <c r="G1263" s="33">
        <v>0</v>
      </c>
      <c r="H1263" s="33">
        <v>0</v>
      </c>
      <c r="I1263" s="33">
        <v>338</v>
      </c>
      <c r="J1263" s="33">
        <v>133096</v>
      </c>
      <c r="K1263" s="32" t="s">
        <v>16109</v>
      </c>
      <c r="L1263" s="32" t="s">
        <v>14290</v>
      </c>
      <c r="M1263" t="str">
        <f>IF(AND(LEFT(O1263,9)="benchmark",LEFT(O1263,18)&lt;&gt;"benchmark_suitable"),1,"")</f>
        <v/>
      </c>
      <c r="N1263" t="str">
        <f t="shared" si="15"/>
        <v/>
      </c>
      <c r="O1263" s="32" t="s">
        <v>14616</v>
      </c>
      <c r="Q1263">
        <f>MATCH(A1263,summary!A:A,0)</f>
        <v>1410</v>
      </c>
    </row>
    <row r="1264" spans="1:17" x14ac:dyDescent="0.2">
      <c r="A1264" s="32" t="s">
        <v>16111</v>
      </c>
      <c r="B1264" s="32" t="s">
        <v>4530</v>
      </c>
      <c r="D1264" s="32">
        <v>7518328.2000000002</v>
      </c>
      <c r="E1264" s="33">
        <v>2288</v>
      </c>
      <c r="F1264" s="33">
        <v>0</v>
      </c>
      <c r="G1264" s="33">
        <v>605</v>
      </c>
      <c r="H1264" s="33">
        <v>1683</v>
      </c>
      <c r="I1264" s="33">
        <v>439</v>
      </c>
      <c r="J1264" s="33">
        <v>5654</v>
      </c>
      <c r="K1264" s="32" t="s">
        <v>14289</v>
      </c>
      <c r="L1264" s="32" t="s">
        <v>14546</v>
      </c>
      <c r="M1264" t="str">
        <f>IF(AND(LEFT(O1264,9)="benchmark",LEFT(O1264,18)&lt;&gt;"benchmark_suitable"),1,"")</f>
        <v/>
      </c>
      <c r="N1264" t="str">
        <f t="shared" si="15"/>
        <v/>
      </c>
      <c r="O1264" s="32" t="s">
        <v>16112</v>
      </c>
      <c r="Q1264">
        <f>MATCH(A1264,summary!A:A,0)</f>
        <v>1411</v>
      </c>
    </row>
    <row r="1265" spans="1:17" x14ac:dyDescent="0.2">
      <c r="A1265" s="32" t="s">
        <v>16113</v>
      </c>
      <c r="B1265" s="32" t="s">
        <v>4530</v>
      </c>
      <c r="D1265" s="34">
        <v>37871728.590000004</v>
      </c>
      <c r="E1265" s="33">
        <v>9241</v>
      </c>
      <c r="F1265" s="33">
        <v>1188</v>
      </c>
      <c r="G1265" s="33">
        <v>0</v>
      </c>
      <c r="H1265" s="33">
        <v>8053</v>
      </c>
      <c r="I1265" s="33">
        <v>2687</v>
      </c>
      <c r="J1265" s="33">
        <v>26533</v>
      </c>
      <c r="K1265" s="32" t="s">
        <v>14289</v>
      </c>
      <c r="L1265" s="32" t="s">
        <v>14546</v>
      </c>
      <c r="M1265" t="str">
        <f>IF(AND(LEFT(O1265,9)="benchmark",LEFT(O1265,18)&lt;&gt;"benchmark_suitable"),1,"")</f>
        <v/>
      </c>
      <c r="N1265" t="str">
        <f t="shared" si="15"/>
        <v/>
      </c>
      <c r="O1265" s="32" t="s">
        <v>15518</v>
      </c>
      <c r="Q1265">
        <f>MATCH(A1265,summary!A:A,0)</f>
        <v>1412</v>
      </c>
    </row>
    <row r="1266" spans="1:17" x14ac:dyDescent="0.2">
      <c r="A1266" s="32" t="s">
        <v>16114</v>
      </c>
      <c r="B1266" s="32" t="s">
        <v>4530</v>
      </c>
      <c r="D1266" s="33">
        <v>10696</v>
      </c>
      <c r="E1266" s="33">
        <v>56048</v>
      </c>
      <c r="F1266" s="33">
        <v>56048</v>
      </c>
      <c r="G1266" s="33">
        <v>0</v>
      </c>
      <c r="H1266" s="33">
        <v>0</v>
      </c>
      <c r="I1266" s="33">
        <v>110404</v>
      </c>
      <c r="J1266" s="33">
        <v>331212</v>
      </c>
      <c r="K1266" s="32" t="s">
        <v>16115</v>
      </c>
      <c r="L1266" s="32" t="s">
        <v>16116</v>
      </c>
      <c r="M1266" t="str">
        <f>IF(AND(LEFT(O1266,9)="benchmark",LEFT(O1266,18)&lt;&gt;"benchmark_suitable"),1,"")</f>
        <v/>
      </c>
      <c r="N1266">
        <f t="shared" si="15"/>
        <v>1</v>
      </c>
      <c r="O1266" s="32" t="s">
        <v>16117</v>
      </c>
      <c r="Q1266">
        <f>MATCH(A1266,summary!A:A,0)</f>
        <v>1415</v>
      </c>
    </row>
    <row r="1267" spans="1:17" x14ac:dyDescent="0.2">
      <c r="A1267" s="32" t="s">
        <v>16118</v>
      </c>
      <c r="B1267" s="32" t="s">
        <v>4530</v>
      </c>
      <c r="D1267" s="33">
        <v>1224</v>
      </c>
      <c r="E1267" s="33">
        <v>9182</v>
      </c>
      <c r="F1267" s="33">
        <v>9182</v>
      </c>
      <c r="G1267" s="33">
        <v>0</v>
      </c>
      <c r="H1267" s="33">
        <v>0</v>
      </c>
      <c r="I1267" s="33">
        <v>17712</v>
      </c>
      <c r="J1267" s="33">
        <v>53136</v>
      </c>
      <c r="K1267" s="32" t="s">
        <v>16115</v>
      </c>
      <c r="L1267" s="32" t="s">
        <v>16116</v>
      </c>
      <c r="M1267" t="str">
        <f>IF(AND(LEFT(O1267,9)="benchmark",LEFT(O1267,18)&lt;&gt;"benchmark_suitable"),1,"")</f>
        <v/>
      </c>
      <c r="N1267">
        <f t="shared" si="15"/>
        <v>1</v>
      </c>
      <c r="O1267" s="32" t="s">
        <v>16117</v>
      </c>
      <c r="Q1267">
        <f>MATCH(A1267,summary!A:A,0)</f>
        <v>1416</v>
      </c>
    </row>
    <row r="1268" spans="1:17" x14ac:dyDescent="0.2">
      <c r="A1268" s="32" t="s">
        <v>16119</v>
      </c>
      <c r="B1268" s="32" t="s">
        <v>4531</v>
      </c>
      <c r="D1268" s="32">
        <v>24.163194440000002</v>
      </c>
      <c r="E1268" s="33">
        <v>2406</v>
      </c>
      <c r="F1268" s="33">
        <v>2404</v>
      </c>
      <c r="G1268" s="33">
        <v>0</v>
      </c>
      <c r="H1268" s="33">
        <v>2</v>
      </c>
      <c r="I1268" s="33">
        <v>35999</v>
      </c>
      <c r="J1268" s="33">
        <v>74338</v>
      </c>
      <c r="K1268" s="32" t="s">
        <v>15807</v>
      </c>
      <c r="L1268" s="32" t="s">
        <v>14290</v>
      </c>
      <c r="M1268" t="str">
        <f>IF(AND(LEFT(O1268,9)="benchmark",LEFT(O1268,18)&lt;&gt;"benchmark_suitable"),1,"")</f>
        <v/>
      </c>
      <c r="N1268" t="str">
        <f t="shared" si="15"/>
        <v/>
      </c>
      <c r="O1268" s="32" t="s">
        <v>16120</v>
      </c>
      <c r="Q1268">
        <f>MATCH(A1268,summary!A:A,0)</f>
        <v>1417</v>
      </c>
    </row>
    <row r="1269" spans="1:17" x14ac:dyDescent="0.2">
      <c r="A1269" s="32" t="s">
        <v>4517</v>
      </c>
      <c r="B1269" s="32" t="s">
        <v>4530</v>
      </c>
      <c r="D1269" s="32">
        <v>24.163194440000002</v>
      </c>
      <c r="E1269" s="33">
        <v>72747</v>
      </c>
      <c r="F1269" s="33">
        <v>72747</v>
      </c>
      <c r="G1269" s="33">
        <v>0</v>
      </c>
      <c r="H1269" s="33">
        <v>0</v>
      </c>
      <c r="I1269" s="33">
        <v>2436</v>
      </c>
      <c r="J1269" s="33">
        <v>215837</v>
      </c>
      <c r="K1269" s="32" t="s">
        <v>15807</v>
      </c>
      <c r="L1269" s="32" t="s">
        <v>14290</v>
      </c>
      <c r="M1269">
        <f>IF(AND(LEFT(O1269,9)="benchmark",LEFT(O1269,18)&lt;&gt;"benchmark_suitable"),1,"")</f>
        <v>1</v>
      </c>
      <c r="N1269">
        <f t="shared" si="15"/>
        <v>1</v>
      </c>
      <c r="O1269" s="32" t="s">
        <v>16121</v>
      </c>
      <c r="Q1269">
        <f>MATCH(A1269,summary!A:A,0)</f>
        <v>1418</v>
      </c>
    </row>
    <row r="1270" spans="1:17" x14ac:dyDescent="0.2">
      <c r="A1270" s="32" t="s">
        <v>4532</v>
      </c>
      <c r="B1270" s="32" t="s">
        <v>4530</v>
      </c>
      <c r="D1270" s="32">
        <v>2673520.2110000001</v>
      </c>
      <c r="E1270" s="33">
        <v>72215</v>
      </c>
      <c r="F1270" s="33">
        <v>33143</v>
      </c>
      <c r="G1270" s="33">
        <v>0</v>
      </c>
      <c r="H1270" s="33">
        <v>39072</v>
      </c>
      <c r="I1270" s="33">
        <v>50680</v>
      </c>
      <c r="J1270" s="33">
        <v>617867</v>
      </c>
      <c r="K1270" s="32" t="s">
        <v>14289</v>
      </c>
      <c r="L1270" s="32" t="s">
        <v>14290</v>
      </c>
      <c r="M1270" t="str">
        <f>IF(AND(LEFT(O1270,9)="benchmark",LEFT(O1270,18)&lt;&gt;"benchmark_suitable"),1,"")</f>
        <v/>
      </c>
      <c r="N1270" t="str">
        <f t="shared" si="15"/>
        <v/>
      </c>
      <c r="O1270" s="32" t="s">
        <v>16122</v>
      </c>
      <c r="Q1270">
        <f>MATCH(A1270,summary!A:A,0)</f>
        <v>1419</v>
      </c>
    </row>
    <row r="1271" spans="1:17" x14ac:dyDescent="0.2">
      <c r="A1271" s="32" t="s">
        <v>4518</v>
      </c>
      <c r="B1271" s="32" t="s">
        <v>4531</v>
      </c>
      <c r="D1271" s="33">
        <v>40417</v>
      </c>
      <c r="E1271" s="33">
        <v>106261</v>
      </c>
      <c r="F1271" s="33">
        <v>53131</v>
      </c>
      <c r="G1271" s="33">
        <v>0</v>
      </c>
      <c r="H1271" s="33">
        <v>53130</v>
      </c>
      <c r="I1271" s="33">
        <v>53360</v>
      </c>
      <c r="J1271" s="33">
        <v>212060</v>
      </c>
      <c r="K1271" s="32" t="s">
        <v>16123</v>
      </c>
      <c r="L1271" s="32" t="s">
        <v>14290</v>
      </c>
      <c r="M1271">
        <f>IF(AND(LEFT(O1271,9)="benchmark",LEFT(O1271,18)&lt;&gt;"benchmark_suitable"),1,"")</f>
        <v>1</v>
      </c>
      <c r="N1271">
        <f t="shared" si="15"/>
        <v>1</v>
      </c>
      <c r="O1271" s="32" t="s">
        <v>14484</v>
      </c>
      <c r="Q1271">
        <f>MATCH(A1271,summary!A:A,0)</f>
        <v>1420</v>
      </c>
    </row>
    <row r="1272" spans="1:17" x14ac:dyDescent="0.2">
      <c r="A1272" s="32" t="s">
        <v>3870</v>
      </c>
      <c r="B1272" s="32" t="s">
        <v>4530</v>
      </c>
      <c r="D1272" s="33">
        <v>764772</v>
      </c>
      <c r="E1272" s="33">
        <v>397</v>
      </c>
      <c r="F1272" s="33">
        <v>77</v>
      </c>
      <c r="G1272" s="33">
        <v>94</v>
      </c>
      <c r="H1272" s="33">
        <v>226</v>
      </c>
      <c r="I1272" s="33">
        <v>171</v>
      </c>
      <c r="J1272" s="33">
        <v>829</v>
      </c>
      <c r="K1272" s="32" t="s">
        <v>16124</v>
      </c>
      <c r="L1272" s="32" t="s">
        <v>16125</v>
      </c>
      <c r="M1272">
        <f>IF(AND(LEFT(O1272,9)="benchmark",LEFT(O1272,18)&lt;&gt;"benchmark_suitable"),1,"")</f>
        <v>1</v>
      </c>
      <c r="N1272">
        <f t="shared" ref="N1272:N1311" si="16">IF(NOT(ISERROR(FIND("benchmark_suitable",O1272))),1,"")</f>
        <v>1</v>
      </c>
      <c r="O1272" s="32" t="s">
        <v>14873</v>
      </c>
      <c r="Q1272">
        <f>MATCH(A1272,summary!A:A,0)</f>
        <v>1421</v>
      </c>
    </row>
    <row r="1273" spans="1:17" x14ac:dyDescent="0.2">
      <c r="A1273" s="32" t="s">
        <v>16126</v>
      </c>
      <c r="B1273" s="32" t="s">
        <v>4530</v>
      </c>
      <c r="D1273" s="33">
        <v>764772</v>
      </c>
      <c r="E1273" s="33">
        <v>397</v>
      </c>
      <c r="F1273" s="33">
        <v>77</v>
      </c>
      <c r="G1273" s="33">
        <v>94</v>
      </c>
      <c r="H1273" s="33">
        <v>226</v>
      </c>
      <c r="I1273" s="33">
        <v>371</v>
      </c>
      <c r="J1273" s="33">
        <v>1742</v>
      </c>
      <c r="K1273" s="32" t="s">
        <v>16124</v>
      </c>
      <c r="L1273" s="32" t="s">
        <v>16125</v>
      </c>
      <c r="M1273" t="str">
        <f>IF(AND(LEFT(O1273,9)="benchmark",LEFT(O1273,18)&lt;&gt;"benchmark_suitable"),1,"")</f>
        <v/>
      </c>
      <c r="N1273">
        <f t="shared" si="16"/>
        <v>1</v>
      </c>
      <c r="O1273" s="32" t="s">
        <v>16127</v>
      </c>
      <c r="Q1273">
        <f>MATCH(A1273,summary!A:A,0)</f>
        <v>1422</v>
      </c>
    </row>
    <row r="1274" spans="1:17" x14ac:dyDescent="0.2">
      <c r="A1274" s="32" t="s">
        <v>16128</v>
      </c>
      <c r="B1274" s="32" t="s">
        <v>14315</v>
      </c>
      <c r="D1274" s="32" t="s">
        <v>16130</v>
      </c>
      <c r="E1274" s="33">
        <v>4537</v>
      </c>
      <c r="F1274" s="33">
        <v>2496</v>
      </c>
      <c r="G1274" s="33">
        <v>2041</v>
      </c>
      <c r="H1274" s="33">
        <v>0</v>
      </c>
      <c r="I1274" s="33">
        <v>7719</v>
      </c>
      <c r="J1274" s="33">
        <v>26958</v>
      </c>
      <c r="K1274" s="32" t="s">
        <v>16129</v>
      </c>
      <c r="L1274" s="32" t="s">
        <v>14290</v>
      </c>
      <c r="M1274" t="str">
        <f>IF(AND(LEFT(O1274,9)="benchmark",LEFT(O1274,18)&lt;&gt;"benchmark_suitable"),1,"")</f>
        <v/>
      </c>
      <c r="N1274" t="str">
        <f t="shared" si="16"/>
        <v/>
      </c>
      <c r="O1274" s="32" t="s">
        <v>16131</v>
      </c>
      <c r="Q1274">
        <f>MATCH(A1274,summary!A:A,0)</f>
        <v>1424</v>
      </c>
    </row>
    <row r="1275" spans="1:17" x14ac:dyDescent="0.2">
      <c r="A1275" s="32" t="s">
        <v>4324</v>
      </c>
      <c r="B1275" s="32" t="s">
        <v>4530</v>
      </c>
      <c r="D1275" s="33">
        <v>610</v>
      </c>
      <c r="E1275" s="33">
        <v>2883</v>
      </c>
      <c r="F1275" s="33">
        <v>2883</v>
      </c>
      <c r="G1275" s="33">
        <v>0</v>
      </c>
      <c r="H1275" s="33">
        <v>0</v>
      </c>
      <c r="I1275" s="33">
        <v>4408</v>
      </c>
      <c r="J1275" s="33">
        <v>13224</v>
      </c>
      <c r="K1275" s="32" t="s">
        <v>16115</v>
      </c>
      <c r="L1275" s="32" t="s">
        <v>16116</v>
      </c>
      <c r="M1275" t="str">
        <f>IF(AND(LEFT(O1275,9)="benchmark",LEFT(O1275,18)&lt;&gt;"benchmark_suitable"),1,"")</f>
        <v/>
      </c>
      <c r="N1275">
        <f t="shared" si="16"/>
        <v>1</v>
      </c>
      <c r="O1275" s="32" t="s">
        <v>16117</v>
      </c>
      <c r="Q1275">
        <f>MATCH(A1275,summary!A:A,0)</f>
        <v>1425</v>
      </c>
    </row>
    <row r="1276" spans="1:17" x14ac:dyDescent="0.2">
      <c r="A1276" s="32" t="s">
        <v>16132</v>
      </c>
      <c r="B1276" s="32" t="s">
        <v>4531</v>
      </c>
      <c r="D1276" s="33">
        <v>150501</v>
      </c>
      <c r="E1276" s="33">
        <v>595066</v>
      </c>
      <c r="F1276" s="33">
        <v>570303</v>
      </c>
      <c r="G1276" s="33">
        <v>0</v>
      </c>
      <c r="H1276" s="33">
        <v>24763</v>
      </c>
      <c r="I1276" s="33">
        <v>901872</v>
      </c>
      <c r="J1276" s="33">
        <v>3687100</v>
      </c>
      <c r="K1276" s="32" t="s">
        <v>16133</v>
      </c>
      <c r="L1276" s="32" t="s">
        <v>14290</v>
      </c>
      <c r="M1276" t="str">
        <f>IF(AND(LEFT(O1276,9)="benchmark",LEFT(O1276,18)&lt;&gt;"benchmark_suitable"),1,"")</f>
        <v/>
      </c>
      <c r="N1276" t="str">
        <f t="shared" si="16"/>
        <v/>
      </c>
      <c r="O1276" s="32" t="s">
        <v>16134</v>
      </c>
      <c r="Q1276">
        <f>MATCH(A1276,summary!A:A,0)</f>
        <v>1426</v>
      </c>
    </row>
    <row r="1277" spans="1:17" x14ac:dyDescent="0.2">
      <c r="A1277" s="32" t="s">
        <v>16135</v>
      </c>
      <c r="B1277" s="32" t="s">
        <v>14315</v>
      </c>
      <c r="D1277" s="32" t="s">
        <v>16136</v>
      </c>
      <c r="E1277" s="33">
        <v>747601</v>
      </c>
      <c r="F1277" s="33">
        <v>713749</v>
      </c>
      <c r="G1277" s="33">
        <v>0</v>
      </c>
      <c r="H1277" s="33">
        <v>33852</v>
      </c>
      <c r="I1277" s="33">
        <v>1154615</v>
      </c>
      <c r="J1277" s="33">
        <v>4720570</v>
      </c>
      <c r="K1277" s="32" t="s">
        <v>16133</v>
      </c>
      <c r="L1277" s="32" t="s">
        <v>14290</v>
      </c>
      <c r="M1277" t="str">
        <f>IF(AND(LEFT(O1277,9)="benchmark",LEFT(O1277,18)&lt;&gt;"benchmark_suitable"),1,"")</f>
        <v/>
      </c>
      <c r="N1277" t="str">
        <f t="shared" si="16"/>
        <v/>
      </c>
      <c r="O1277" s="32" t="s">
        <v>16134</v>
      </c>
      <c r="Q1277">
        <f>MATCH(A1277,summary!A:A,0)</f>
        <v>1427</v>
      </c>
    </row>
    <row r="1278" spans="1:17" x14ac:dyDescent="0.2">
      <c r="A1278" s="32" t="s">
        <v>3914</v>
      </c>
      <c r="B1278" s="32" t="s">
        <v>4530</v>
      </c>
      <c r="D1278" s="33">
        <v>130596</v>
      </c>
      <c r="E1278" s="33">
        <v>1080</v>
      </c>
      <c r="F1278" s="33">
        <v>360</v>
      </c>
      <c r="G1278" s="33">
        <v>0</v>
      </c>
      <c r="H1278" s="33">
        <v>720</v>
      </c>
      <c r="I1278" s="33">
        <v>750</v>
      </c>
      <c r="J1278" s="33">
        <v>2508</v>
      </c>
      <c r="K1278" s="32" t="s">
        <v>14289</v>
      </c>
      <c r="L1278" s="32" t="s">
        <v>14290</v>
      </c>
      <c r="M1278">
        <f>IF(AND(LEFT(O1278,9)="benchmark",LEFT(O1278,18)&lt;&gt;"benchmark_suitable"),1,"")</f>
        <v>1</v>
      </c>
      <c r="N1278">
        <f t="shared" si="16"/>
        <v>1</v>
      </c>
      <c r="O1278" s="32" t="s">
        <v>14413</v>
      </c>
      <c r="Q1278">
        <f>MATCH(A1278,summary!A:A,0)</f>
        <v>1428</v>
      </c>
    </row>
    <row r="1279" spans="1:17" x14ac:dyDescent="0.2">
      <c r="A1279" s="32" t="s">
        <v>4519</v>
      </c>
      <c r="B1279" s="32" t="s">
        <v>4531</v>
      </c>
      <c r="D1279" s="33">
        <v>71820</v>
      </c>
      <c r="E1279" s="33">
        <v>12890</v>
      </c>
      <c r="F1279" s="33">
        <v>5278</v>
      </c>
      <c r="G1279" s="33">
        <v>2602</v>
      </c>
      <c r="H1279" s="33">
        <v>5010</v>
      </c>
      <c r="I1279" s="33">
        <v>15603</v>
      </c>
      <c r="J1279" s="33">
        <v>41531</v>
      </c>
      <c r="K1279" s="32" t="s">
        <v>14360</v>
      </c>
      <c r="L1279" s="32" t="s">
        <v>16137</v>
      </c>
      <c r="M1279">
        <f>IF(AND(LEFT(O1279,9)="benchmark",LEFT(O1279,18)&lt;&gt;"benchmark_suitable"),1,"")</f>
        <v>1</v>
      </c>
      <c r="N1279">
        <f t="shared" si="16"/>
        <v>1</v>
      </c>
      <c r="O1279" s="32" t="s">
        <v>16138</v>
      </c>
      <c r="Q1279">
        <f>MATCH(A1279,summary!A:A,0)</f>
        <v>1429</v>
      </c>
    </row>
    <row r="1280" spans="1:17" x14ac:dyDescent="0.2">
      <c r="A1280" s="32" t="s">
        <v>4520</v>
      </c>
      <c r="B1280" s="32" t="s">
        <v>4530</v>
      </c>
      <c r="D1280" s="33">
        <v>28290</v>
      </c>
      <c r="E1280" s="33">
        <v>10218</v>
      </c>
      <c r="F1280" s="33">
        <v>4154</v>
      </c>
      <c r="G1280" s="33">
        <v>2056</v>
      </c>
      <c r="H1280" s="33">
        <v>4008</v>
      </c>
      <c r="I1280" s="33">
        <v>12309</v>
      </c>
      <c r="J1280" s="33">
        <v>32785</v>
      </c>
      <c r="K1280" s="32" t="s">
        <v>14360</v>
      </c>
      <c r="L1280" s="32" t="s">
        <v>16137</v>
      </c>
      <c r="M1280">
        <f>IF(AND(LEFT(O1280,9)="benchmark",LEFT(O1280,18)&lt;&gt;"benchmark_suitable"),1,"")</f>
        <v>1</v>
      </c>
      <c r="N1280">
        <f t="shared" si="16"/>
        <v>1</v>
      </c>
      <c r="O1280" s="32" t="s">
        <v>16139</v>
      </c>
      <c r="Q1280">
        <f>MATCH(A1280,summary!A:A,0)</f>
        <v>1430</v>
      </c>
    </row>
    <row r="1281" spans="1:17" x14ac:dyDescent="0.2">
      <c r="A1281" s="32" t="s">
        <v>4325</v>
      </c>
      <c r="B1281" s="32" t="s">
        <v>4530</v>
      </c>
      <c r="D1281" s="32">
        <v>-3063103722</v>
      </c>
      <c r="E1281" s="33">
        <v>9685</v>
      </c>
      <c r="F1281" s="33">
        <v>2456</v>
      </c>
      <c r="G1281" s="33">
        <v>0</v>
      </c>
      <c r="H1281" s="33">
        <v>7229</v>
      </c>
      <c r="I1281" s="33">
        <v>9616</v>
      </c>
      <c r="J1281" s="33">
        <v>29541</v>
      </c>
      <c r="K1281" s="32" t="s">
        <v>14954</v>
      </c>
      <c r="L1281" s="32" t="s">
        <v>14290</v>
      </c>
      <c r="M1281" t="str">
        <f>IF(AND(LEFT(O1281,9)="benchmark",LEFT(O1281,18)&lt;&gt;"benchmark_suitable"),1,"")</f>
        <v/>
      </c>
      <c r="N1281" t="str">
        <f t="shared" si="16"/>
        <v/>
      </c>
      <c r="O1281" s="32" t="s">
        <v>15657</v>
      </c>
      <c r="Q1281">
        <f>MATCH(A1281,summary!A:A,0)</f>
        <v>1431</v>
      </c>
    </row>
    <row r="1282" spans="1:17" x14ac:dyDescent="0.2">
      <c r="A1282" s="32" t="s">
        <v>4521</v>
      </c>
      <c r="B1282" s="32" t="s">
        <v>4530</v>
      </c>
      <c r="D1282" s="33">
        <v>5189487</v>
      </c>
      <c r="E1282" s="33">
        <v>7687</v>
      </c>
      <c r="F1282" s="33">
        <v>6415</v>
      </c>
      <c r="G1282" s="33">
        <v>0</v>
      </c>
      <c r="H1282" s="33">
        <v>1272</v>
      </c>
      <c r="I1282" s="33">
        <v>1265</v>
      </c>
      <c r="J1282" s="33">
        <v>93571</v>
      </c>
      <c r="K1282" s="32" t="s">
        <v>14289</v>
      </c>
      <c r="L1282" s="32" t="s">
        <v>14290</v>
      </c>
      <c r="M1282">
        <f>IF(AND(LEFT(O1282,9)="benchmark",LEFT(O1282,18)&lt;&gt;"benchmark_suitable"),1,"")</f>
        <v>1</v>
      </c>
      <c r="N1282">
        <f t="shared" si="16"/>
        <v>1</v>
      </c>
      <c r="O1282" s="32" t="s">
        <v>16140</v>
      </c>
      <c r="Q1282">
        <f>MATCH(A1282,summary!A:A,0)</f>
        <v>1432</v>
      </c>
    </row>
    <row r="1283" spans="1:17" x14ac:dyDescent="0.2">
      <c r="A1283" s="32" t="s">
        <v>4326</v>
      </c>
      <c r="B1283" s="32" t="s">
        <v>4530</v>
      </c>
      <c r="D1283" s="32">
        <v>22.868099999999998</v>
      </c>
      <c r="E1283" s="33">
        <v>30055</v>
      </c>
      <c r="F1283" s="33">
        <v>20456</v>
      </c>
      <c r="G1283" s="33">
        <v>9592</v>
      </c>
      <c r="H1283" s="33">
        <v>7</v>
      </c>
      <c r="I1283" s="33">
        <v>15706</v>
      </c>
      <c r="J1283" s="33">
        <v>515436</v>
      </c>
      <c r="K1283" s="32" t="s">
        <v>14289</v>
      </c>
      <c r="L1283" s="32" t="s">
        <v>16141</v>
      </c>
      <c r="M1283">
        <f>IF(AND(LEFT(O1283,9)="benchmark",LEFT(O1283,18)&lt;&gt;"benchmark_suitable"),1,"")</f>
        <v>1</v>
      </c>
      <c r="N1283">
        <f t="shared" si="16"/>
        <v>1</v>
      </c>
      <c r="O1283" s="32" t="s">
        <v>16142</v>
      </c>
      <c r="Q1283">
        <f>MATCH(A1283,summary!A:A,0)</f>
        <v>1433</v>
      </c>
    </row>
    <row r="1284" spans="1:17" x14ac:dyDescent="0.2">
      <c r="A1284" s="32" t="s">
        <v>4327</v>
      </c>
      <c r="B1284" s="32" t="s">
        <v>4531</v>
      </c>
      <c r="D1284" s="32">
        <v>12.005100000000001</v>
      </c>
      <c r="E1284" s="33">
        <v>27326</v>
      </c>
      <c r="F1284" s="33">
        <v>20776</v>
      </c>
      <c r="G1284" s="33">
        <v>6543</v>
      </c>
      <c r="H1284" s="33">
        <v>7</v>
      </c>
      <c r="I1284" s="33">
        <v>14427</v>
      </c>
      <c r="J1284" s="33">
        <v>521898</v>
      </c>
      <c r="K1284" s="32" t="s">
        <v>14289</v>
      </c>
      <c r="L1284" s="32" t="s">
        <v>16141</v>
      </c>
      <c r="M1284" t="str">
        <f>IF(AND(LEFT(O1284,9)="benchmark",LEFT(O1284,18)&lt;&gt;"benchmark_suitable"),1,"")</f>
        <v/>
      </c>
      <c r="N1284" t="str">
        <f t="shared" si="16"/>
        <v/>
      </c>
      <c r="O1284" s="32" t="s">
        <v>16143</v>
      </c>
      <c r="Q1284">
        <f>MATCH(A1284,summary!A:A,0)</f>
        <v>1434</v>
      </c>
    </row>
    <row r="1285" spans="1:17" x14ac:dyDescent="0.2">
      <c r="A1285" s="32" t="s">
        <v>16144</v>
      </c>
      <c r="B1285" s="32" t="s">
        <v>14315</v>
      </c>
      <c r="D1285" s="32" t="s">
        <v>16145</v>
      </c>
      <c r="E1285" s="33">
        <v>27226</v>
      </c>
      <c r="F1285" s="33">
        <v>18537</v>
      </c>
      <c r="G1285" s="33">
        <v>8682</v>
      </c>
      <c r="H1285" s="33">
        <v>7</v>
      </c>
      <c r="I1285" s="33">
        <v>14361</v>
      </c>
      <c r="J1285" s="33">
        <v>520532</v>
      </c>
      <c r="K1285" s="32" t="s">
        <v>14289</v>
      </c>
      <c r="L1285" s="32" t="s">
        <v>16141</v>
      </c>
      <c r="M1285" t="str">
        <f>IF(AND(LEFT(O1285,9)="benchmark",LEFT(O1285,18)&lt;&gt;"benchmark_suitable"),1,"")</f>
        <v/>
      </c>
      <c r="N1285" t="str">
        <f t="shared" si="16"/>
        <v/>
      </c>
      <c r="O1285" s="32" t="s">
        <v>16146</v>
      </c>
      <c r="Q1285">
        <f>MATCH(A1285,summary!A:A,0)</f>
        <v>1436</v>
      </c>
    </row>
    <row r="1286" spans="1:17" x14ac:dyDescent="0.2">
      <c r="A1286" s="32" t="s">
        <v>16147</v>
      </c>
      <c r="B1286" s="32" t="s">
        <v>4531</v>
      </c>
      <c r="D1286" s="34">
        <v>2566.02</v>
      </c>
      <c r="E1286" s="33">
        <v>27342</v>
      </c>
      <c r="F1286" s="33">
        <v>18619</v>
      </c>
      <c r="G1286" s="33">
        <v>8716</v>
      </c>
      <c r="H1286" s="33">
        <v>7</v>
      </c>
      <c r="I1286" s="33">
        <v>14427</v>
      </c>
      <c r="J1286" s="33">
        <v>521944</v>
      </c>
      <c r="K1286" s="32" t="s">
        <v>14289</v>
      </c>
      <c r="L1286" s="32" t="s">
        <v>16141</v>
      </c>
      <c r="M1286" t="str">
        <f>IF(AND(LEFT(O1286,9)="benchmark",LEFT(O1286,18)&lt;&gt;"benchmark_suitable"),1,"")</f>
        <v/>
      </c>
      <c r="N1286" t="str">
        <f t="shared" si="16"/>
        <v/>
      </c>
      <c r="O1286" s="32" t="s">
        <v>16148</v>
      </c>
      <c r="Q1286">
        <f>MATCH(A1286,summary!A:A,0)</f>
        <v>1437</v>
      </c>
    </row>
    <row r="1287" spans="1:17" x14ac:dyDescent="0.2">
      <c r="A1287" s="32" t="s">
        <v>16149</v>
      </c>
      <c r="B1287" s="32" t="s">
        <v>14315</v>
      </c>
      <c r="D1287" s="32" t="s">
        <v>16150</v>
      </c>
      <c r="E1287" s="33">
        <v>27342</v>
      </c>
      <c r="F1287" s="33">
        <v>18619</v>
      </c>
      <c r="G1287" s="33">
        <v>8716</v>
      </c>
      <c r="H1287" s="33">
        <v>7</v>
      </c>
      <c r="I1287" s="33">
        <v>14427</v>
      </c>
      <c r="J1287" s="33">
        <v>521945</v>
      </c>
      <c r="K1287" s="32" t="s">
        <v>14289</v>
      </c>
      <c r="L1287" s="32" t="s">
        <v>16141</v>
      </c>
      <c r="M1287" t="str">
        <f>IF(AND(LEFT(O1287,9)="benchmark",LEFT(O1287,18)&lt;&gt;"benchmark_suitable"),1,"")</f>
        <v/>
      </c>
      <c r="N1287" t="str">
        <f t="shared" si="16"/>
        <v/>
      </c>
      <c r="O1287" s="32" t="s">
        <v>16148</v>
      </c>
      <c r="Q1287">
        <f>MATCH(A1287,summary!A:A,0)</f>
        <v>1438</v>
      </c>
    </row>
    <row r="1288" spans="1:17" x14ac:dyDescent="0.2">
      <c r="A1288" s="32" t="s">
        <v>4329</v>
      </c>
      <c r="B1288" s="32" t="s">
        <v>4531</v>
      </c>
      <c r="D1288" s="33">
        <v>10</v>
      </c>
      <c r="E1288" s="33">
        <v>760</v>
      </c>
      <c r="F1288" s="33">
        <v>759</v>
      </c>
      <c r="G1288" s="33">
        <v>1</v>
      </c>
      <c r="H1288" s="33">
        <v>0</v>
      </c>
      <c r="I1288" s="33">
        <v>8146</v>
      </c>
      <c r="J1288" s="33">
        <v>27961</v>
      </c>
      <c r="K1288" s="32" t="s">
        <v>15819</v>
      </c>
      <c r="L1288" s="32" t="s">
        <v>14290</v>
      </c>
      <c r="M1288" t="str">
        <f>IF(AND(LEFT(O1288,9)="benchmark",LEFT(O1288,18)&lt;&gt;"benchmark_suitable"),1,"")</f>
        <v/>
      </c>
      <c r="N1288" t="str">
        <f t="shared" si="16"/>
        <v/>
      </c>
      <c r="O1288" s="32" t="s">
        <v>16151</v>
      </c>
      <c r="Q1288">
        <f>MATCH(A1288,summary!A:A,0)</f>
        <v>1439</v>
      </c>
    </row>
    <row r="1289" spans="1:17" x14ac:dyDescent="0.2">
      <c r="A1289" s="32" t="s">
        <v>16152</v>
      </c>
      <c r="B1289" s="32" t="s">
        <v>4530</v>
      </c>
      <c r="D1289" s="32" t="s">
        <v>4356</v>
      </c>
      <c r="E1289" s="33">
        <v>1405278</v>
      </c>
      <c r="F1289" s="33">
        <v>269009</v>
      </c>
      <c r="G1289" s="33">
        <v>0</v>
      </c>
      <c r="H1289" s="33">
        <v>1136269</v>
      </c>
      <c r="I1289" s="33">
        <v>4308353</v>
      </c>
      <c r="J1289" s="33">
        <v>11856400</v>
      </c>
      <c r="K1289" s="32" t="s">
        <v>16153</v>
      </c>
      <c r="L1289" s="32" t="s">
        <v>14290</v>
      </c>
      <c r="M1289" t="str">
        <f>IF(AND(LEFT(O1289,9)="benchmark",LEFT(O1289,18)&lt;&gt;"benchmark_suitable"),1,"")</f>
        <v/>
      </c>
      <c r="N1289" t="str">
        <f t="shared" si="16"/>
        <v/>
      </c>
      <c r="O1289" s="32" t="s">
        <v>16154</v>
      </c>
      <c r="Q1289">
        <f>MATCH(A1289,summary!A:A,0)</f>
        <v>1442</v>
      </c>
    </row>
    <row r="1290" spans="1:17" x14ac:dyDescent="0.2">
      <c r="A1290" s="32" t="s">
        <v>16155</v>
      </c>
      <c r="B1290" s="32" t="s">
        <v>14315</v>
      </c>
      <c r="D1290" s="32" t="s">
        <v>16157</v>
      </c>
      <c r="E1290" s="33">
        <v>110818</v>
      </c>
      <c r="F1290" s="33">
        <v>16800</v>
      </c>
      <c r="G1290" s="33">
        <v>0</v>
      </c>
      <c r="H1290" s="33">
        <v>94018</v>
      </c>
      <c r="I1290" s="33">
        <v>196498</v>
      </c>
      <c r="J1290" s="33">
        <v>787045</v>
      </c>
      <c r="K1290" s="32" t="s">
        <v>15730</v>
      </c>
      <c r="L1290" s="32" t="s">
        <v>16156</v>
      </c>
      <c r="M1290" t="str">
        <f>IF(AND(LEFT(O1290,9)="benchmark",LEFT(O1290,18)&lt;&gt;"benchmark_suitable"),1,"")</f>
        <v/>
      </c>
      <c r="N1290" t="str">
        <f t="shared" si="16"/>
        <v/>
      </c>
      <c r="O1290" s="32" t="s">
        <v>14421</v>
      </c>
      <c r="Q1290">
        <f>MATCH(A1290,summary!A:A,0)</f>
        <v>1443</v>
      </c>
    </row>
    <row r="1291" spans="1:17" x14ac:dyDescent="0.2">
      <c r="A1291" s="32" t="s">
        <v>4522</v>
      </c>
      <c r="B1291" s="32" t="s">
        <v>4530</v>
      </c>
      <c r="D1291" s="32">
        <v>11507.405059999999</v>
      </c>
      <c r="E1291" s="33">
        <v>62529</v>
      </c>
      <c r="F1291" s="33">
        <v>9072</v>
      </c>
      <c r="G1291" s="33">
        <v>0</v>
      </c>
      <c r="H1291" s="33">
        <v>53457</v>
      </c>
      <c r="I1291" s="33">
        <v>121161</v>
      </c>
      <c r="J1291" s="33">
        <v>419447</v>
      </c>
      <c r="K1291" s="32" t="s">
        <v>15730</v>
      </c>
      <c r="L1291" s="32" t="s">
        <v>16156</v>
      </c>
      <c r="M1291">
        <f>IF(AND(LEFT(O1291,9)="benchmark",LEFT(O1291,18)&lt;&gt;"benchmark_suitable"),1,"")</f>
        <v>1</v>
      </c>
      <c r="N1291">
        <f t="shared" si="16"/>
        <v>1</v>
      </c>
      <c r="O1291" s="32" t="s">
        <v>16158</v>
      </c>
      <c r="Q1291">
        <f>MATCH(A1291,summary!A:A,0)</f>
        <v>1444</v>
      </c>
    </row>
    <row r="1292" spans="1:17" x14ac:dyDescent="0.2">
      <c r="A1292" s="32" t="s">
        <v>16159</v>
      </c>
      <c r="B1292" s="32" t="s">
        <v>4531</v>
      </c>
      <c r="D1292" s="32">
        <v>26834.28427</v>
      </c>
      <c r="E1292" s="33">
        <v>33020</v>
      </c>
      <c r="F1292" s="33">
        <v>7224</v>
      </c>
      <c r="G1292" s="33">
        <v>0</v>
      </c>
      <c r="H1292" s="33">
        <v>25796</v>
      </c>
      <c r="I1292" s="33">
        <v>47132</v>
      </c>
      <c r="J1292" s="33">
        <v>335644</v>
      </c>
      <c r="K1292" s="32" t="s">
        <v>15730</v>
      </c>
      <c r="L1292" s="32" t="s">
        <v>16156</v>
      </c>
      <c r="M1292" t="str">
        <f>IF(AND(LEFT(O1292,9)="benchmark",LEFT(O1292,18)&lt;&gt;"benchmark_suitable"),1,"")</f>
        <v/>
      </c>
      <c r="N1292" t="str">
        <f t="shared" si="16"/>
        <v/>
      </c>
      <c r="O1292" s="32" t="s">
        <v>16160</v>
      </c>
      <c r="Q1292">
        <f>MATCH(A1292,summary!A:A,0)</f>
        <v>1445</v>
      </c>
    </row>
    <row r="1293" spans="1:17" x14ac:dyDescent="0.2">
      <c r="A1293" s="32" t="s">
        <v>16161</v>
      </c>
      <c r="B1293" s="32" t="s">
        <v>4530</v>
      </c>
      <c r="D1293" s="32">
        <v>11167.74532</v>
      </c>
      <c r="E1293" s="33">
        <v>37413</v>
      </c>
      <c r="F1293" s="33">
        <v>9576</v>
      </c>
      <c r="G1293" s="33">
        <v>0</v>
      </c>
      <c r="H1293" s="33">
        <v>27837</v>
      </c>
      <c r="I1293" s="33">
        <v>53709</v>
      </c>
      <c r="J1293" s="33">
        <v>214625</v>
      </c>
      <c r="K1293" s="32" t="s">
        <v>15730</v>
      </c>
      <c r="L1293" s="32" t="s">
        <v>16156</v>
      </c>
      <c r="M1293" t="str">
        <f>IF(AND(LEFT(O1293,9)="benchmark",LEFT(O1293,18)&lt;&gt;"benchmark_suitable"),1,"")</f>
        <v/>
      </c>
      <c r="N1293">
        <f t="shared" si="16"/>
        <v>1</v>
      </c>
      <c r="O1293" s="32" t="s">
        <v>16162</v>
      </c>
      <c r="Q1293">
        <f>MATCH(A1293,summary!A:A,0)</f>
        <v>1446</v>
      </c>
    </row>
    <row r="1294" spans="1:17" x14ac:dyDescent="0.2">
      <c r="A1294" s="32" t="s">
        <v>4523</v>
      </c>
      <c r="B1294" s="32" t="s">
        <v>4530</v>
      </c>
      <c r="D1294" s="32">
        <v>10993.13141</v>
      </c>
      <c r="E1294" s="33">
        <v>33242</v>
      </c>
      <c r="F1294" s="33">
        <v>8064</v>
      </c>
      <c r="G1294" s="33">
        <v>0</v>
      </c>
      <c r="H1294" s="33">
        <v>25178</v>
      </c>
      <c r="I1294" s="33">
        <v>49565</v>
      </c>
      <c r="J1294" s="33">
        <v>332316</v>
      </c>
      <c r="K1294" s="32" t="s">
        <v>15730</v>
      </c>
      <c r="L1294" s="32" t="s">
        <v>16156</v>
      </c>
      <c r="M1294">
        <f>IF(AND(LEFT(O1294,9)="benchmark",LEFT(O1294,18)&lt;&gt;"benchmark_suitable"),1,"")</f>
        <v>1</v>
      </c>
      <c r="N1294">
        <f t="shared" si="16"/>
        <v>1</v>
      </c>
      <c r="O1294" s="32" t="s">
        <v>16163</v>
      </c>
      <c r="Q1294">
        <f>MATCH(A1294,summary!A:A,0)</f>
        <v>1447</v>
      </c>
    </row>
    <row r="1295" spans="1:17" x14ac:dyDescent="0.2">
      <c r="A1295" s="32" t="s">
        <v>4332</v>
      </c>
      <c r="B1295" s="32" t="s">
        <v>4530</v>
      </c>
      <c r="D1295" s="33">
        <v>314</v>
      </c>
      <c r="E1295" s="33">
        <v>2256</v>
      </c>
      <c r="F1295" s="33">
        <v>379</v>
      </c>
      <c r="G1295" s="33">
        <v>0</v>
      </c>
      <c r="H1295" s="33">
        <v>1877</v>
      </c>
      <c r="I1295" s="33">
        <v>1973</v>
      </c>
      <c r="J1295" s="33">
        <v>10147</v>
      </c>
      <c r="K1295" s="32" t="s">
        <v>15901</v>
      </c>
      <c r="L1295" s="32" t="s">
        <v>14290</v>
      </c>
      <c r="M1295">
        <f>IF(AND(LEFT(O1295,9)="benchmark",LEFT(O1295,18)&lt;&gt;"benchmark_suitable"),1,"")</f>
        <v>1</v>
      </c>
      <c r="N1295">
        <f t="shared" si="16"/>
        <v>1</v>
      </c>
      <c r="O1295" s="32" t="s">
        <v>16164</v>
      </c>
      <c r="Q1295">
        <f>MATCH(A1295,summary!A:A,0)</f>
        <v>1448</v>
      </c>
    </row>
    <row r="1296" spans="1:17" x14ac:dyDescent="0.2">
      <c r="A1296" s="32" t="s">
        <v>3934</v>
      </c>
      <c r="B1296" s="32" t="s">
        <v>4530</v>
      </c>
      <c r="D1296" s="33">
        <v>30090328</v>
      </c>
      <c r="E1296" s="33">
        <v>2947</v>
      </c>
      <c r="F1296" s="33">
        <v>2802</v>
      </c>
      <c r="G1296" s="33">
        <v>72</v>
      </c>
      <c r="H1296" s="33">
        <v>73</v>
      </c>
      <c r="I1296" s="33">
        <v>4465</v>
      </c>
      <c r="J1296" s="33">
        <v>22872</v>
      </c>
      <c r="K1296" s="32" t="s">
        <v>16165</v>
      </c>
      <c r="L1296" s="32" t="s">
        <v>14290</v>
      </c>
      <c r="M1296" t="str">
        <f>IF(AND(LEFT(O1296,9)="benchmark",LEFT(O1296,18)&lt;&gt;"benchmark_suitable"),1,"")</f>
        <v/>
      </c>
      <c r="N1296">
        <f t="shared" si="16"/>
        <v>1</v>
      </c>
      <c r="O1296" s="32" t="s">
        <v>16166</v>
      </c>
      <c r="Q1296">
        <f>MATCH(A1296,summary!A:A,0)</f>
        <v>1449</v>
      </c>
    </row>
    <row r="1297" spans="1:17" x14ac:dyDescent="0.2">
      <c r="A1297" s="32" t="s">
        <v>4333</v>
      </c>
      <c r="B1297" s="32" t="s">
        <v>4530</v>
      </c>
      <c r="D1297" s="32">
        <v>19635558.239999998</v>
      </c>
      <c r="E1297" s="33">
        <v>25755</v>
      </c>
      <c r="F1297" s="33">
        <v>2856</v>
      </c>
      <c r="G1297" s="33">
        <v>0</v>
      </c>
      <c r="H1297" s="33">
        <v>22899</v>
      </c>
      <c r="I1297" s="33">
        <v>48939</v>
      </c>
      <c r="J1297" s="33">
        <v>127595</v>
      </c>
      <c r="K1297" s="32" t="s">
        <v>16167</v>
      </c>
      <c r="L1297" s="32" t="s">
        <v>14290</v>
      </c>
      <c r="M1297">
        <f>IF(AND(LEFT(O1297,9)="benchmark",LEFT(O1297,18)&lt;&gt;"benchmark_suitable"),1,"")</f>
        <v>1</v>
      </c>
      <c r="N1297">
        <f t="shared" si="16"/>
        <v>1</v>
      </c>
      <c r="O1297" s="32" t="s">
        <v>16168</v>
      </c>
      <c r="Q1297">
        <f>MATCH(A1297,summary!A:A,0)</f>
        <v>1450</v>
      </c>
    </row>
    <row r="1298" spans="1:17" x14ac:dyDescent="0.2">
      <c r="A1298" s="32" t="s">
        <v>3956</v>
      </c>
      <c r="B1298" s="32" t="s">
        <v>4531</v>
      </c>
      <c r="D1298" s="33">
        <v>120</v>
      </c>
      <c r="E1298" s="33">
        <v>2312</v>
      </c>
      <c r="F1298" s="33">
        <v>1681</v>
      </c>
      <c r="G1298" s="33">
        <v>0</v>
      </c>
      <c r="H1298" s="33">
        <v>631</v>
      </c>
      <c r="I1298" s="33">
        <v>3291</v>
      </c>
      <c r="J1298" s="33">
        <v>9628</v>
      </c>
      <c r="K1298" s="32" t="s">
        <v>16169</v>
      </c>
      <c r="L1298" s="32" t="s">
        <v>14290</v>
      </c>
      <c r="M1298" t="str">
        <f>IF(AND(LEFT(O1298,9)="benchmark",LEFT(O1298,18)&lt;&gt;"benchmark_suitable"),1,"")</f>
        <v/>
      </c>
      <c r="N1298" t="str">
        <f t="shared" si="16"/>
        <v/>
      </c>
      <c r="O1298" s="32" t="s">
        <v>16170</v>
      </c>
      <c r="Q1298">
        <f>MATCH(A1298,summary!A:A,0)</f>
        <v>1451</v>
      </c>
    </row>
    <row r="1299" spans="1:17" x14ac:dyDescent="0.2">
      <c r="A1299" s="32" t="s">
        <v>16171</v>
      </c>
      <c r="B1299" s="32" t="s">
        <v>14315</v>
      </c>
      <c r="D1299" s="32" t="s">
        <v>16173</v>
      </c>
      <c r="E1299" s="33">
        <v>228648</v>
      </c>
      <c r="F1299" s="33">
        <v>216357</v>
      </c>
      <c r="G1299" s="33">
        <v>12291</v>
      </c>
      <c r="H1299" s="33">
        <v>0</v>
      </c>
      <c r="I1299" s="33">
        <v>1377561</v>
      </c>
      <c r="J1299" s="33">
        <v>16485100</v>
      </c>
      <c r="K1299" s="32" t="s">
        <v>16172</v>
      </c>
      <c r="L1299" s="32" t="s">
        <v>14290</v>
      </c>
      <c r="M1299" t="str">
        <f>IF(AND(LEFT(O1299,9)="benchmark",LEFT(O1299,18)&lt;&gt;"benchmark_suitable"),1,"")</f>
        <v/>
      </c>
      <c r="N1299" t="str">
        <f t="shared" si="16"/>
        <v/>
      </c>
      <c r="O1299" s="32" t="s">
        <v>16174</v>
      </c>
      <c r="Q1299">
        <f>MATCH(A1299,summary!A:A,0)</f>
        <v>1452</v>
      </c>
    </row>
    <row r="1300" spans="1:17" x14ac:dyDescent="0.2">
      <c r="A1300" s="32" t="s">
        <v>16175</v>
      </c>
      <c r="B1300" s="32" t="s">
        <v>14315</v>
      </c>
      <c r="D1300" s="32" t="s">
        <v>16178</v>
      </c>
      <c r="E1300" s="33">
        <v>150</v>
      </c>
      <c r="F1300" s="33">
        <v>150</v>
      </c>
      <c r="G1300" s="33">
        <v>0</v>
      </c>
      <c r="H1300" s="33">
        <v>0</v>
      </c>
      <c r="I1300" s="33">
        <v>7822</v>
      </c>
      <c r="J1300" s="33">
        <v>103991</v>
      </c>
      <c r="K1300" s="32" t="s">
        <v>16176</v>
      </c>
      <c r="L1300" s="32" t="s">
        <v>16177</v>
      </c>
      <c r="M1300" t="str">
        <f>IF(AND(LEFT(O1300,9)="benchmark",LEFT(O1300,18)&lt;&gt;"benchmark_suitable"),1,"")</f>
        <v/>
      </c>
      <c r="N1300" t="str">
        <f t="shared" si="16"/>
        <v/>
      </c>
      <c r="O1300" s="32" t="s">
        <v>14669</v>
      </c>
      <c r="Q1300">
        <f>MATCH(A1300,summary!A:A,0)</f>
        <v>1453</v>
      </c>
    </row>
    <row r="1301" spans="1:17" x14ac:dyDescent="0.2">
      <c r="A1301" s="32" t="s">
        <v>4334</v>
      </c>
      <c r="B1301" s="32" t="s">
        <v>14315</v>
      </c>
      <c r="D1301" s="32" t="s">
        <v>16180</v>
      </c>
      <c r="E1301" s="33">
        <v>12481</v>
      </c>
      <c r="F1301" s="33">
        <v>192</v>
      </c>
      <c r="G1301" s="33">
        <v>0</v>
      </c>
      <c r="H1301" s="33">
        <v>12289</v>
      </c>
      <c r="I1301" s="33">
        <v>27331</v>
      </c>
      <c r="J1301" s="33">
        <v>487296</v>
      </c>
      <c r="K1301" s="32" t="s">
        <v>16179</v>
      </c>
      <c r="L1301" s="32" t="s">
        <v>14290</v>
      </c>
      <c r="M1301" t="str">
        <f>IF(AND(LEFT(O1301,9)="benchmark",LEFT(O1301,18)&lt;&gt;"benchmark_suitable"),1,"")</f>
        <v/>
      </c>
      <c r="N1301" t="str">
        <f t="shared" si="16"/>
        <v/>
      </c>
      <c r="O1301" s="32" t="s">
        <v>14506</v>
      </c>
      <c r="Q1301">
        <f>MATCH(A1301,summary!A:A,0)</f>
        <v>1454</v>
      </c>
    </row>
    <row r="1302" spans="1:17" x14ac:dyDescent="0.2">
      <c r="A1302" s="32" t="s">
        <v>4524</v>
      </c>
      <c r="B1302" s="32" t="s">
        <v>4530</v>
      </c>
      <c r="D1302" s="32">
        <v>-149.37501</v>
      </c>
      <c r="E1302" s="33">
        <v>5608</v>
      </c>
      <c r="F1302" s="33">
        <v>5606</v>
      </c>
      <c r="G1302" s="33">
        <v>0</v>
      </c>
      <c r="H1302" s="33">
        <v>2</v>
      </c>
      <c r="I1302" s="33">
        <v>13416</v>
      </c>
      <c r="J1302" s="33">
        <v>850621</v>
      </c>
      <c r="K1302" s="32" t="s">
        <v>15730</v>
      </c>
      <c r="L1302" s="32" t="s">
        <v>14290</v>
      </c>
      <c r="M1302">
        <f>IF(AND(LEFT(O1302,9)="benchmark",LEFT(O1302,18)&lt;&gt;"benchmark_suitable"),1,"")</f>
        <v>1</v>
      </c>
      <c r="N1302">
        <f t="shared" si="16"/>
        <v>1</v>
      </c>
      <c r="O1302" s="32" t="s">
        <v>14514</v>
      </c>
      <c r="Q1302">
        <f>MATCH(A1302,summary!A:A,0)</f>
        <v>1455</v>
      </c>
    </row>
    <row r="1303" spans="1:17" x14ac:dyDescent="0.2">
      <c r="A1303" s="32" t="s">
        <v>4336</v>
      </c>
      <c r="B1303" s="32" t="s">
        <v>4530</v>
      </c>
      <c r="D1303" s="33">
        <v>5</v>
      </c>
      <c r="E1303" s="33">
        <v>51471</v>
      </c>
      <c r="F1303" s="33">
        <v>51471</v>
      </c>
      <c r="G1303" s="33">
        <v>0</v>
      </c>
      <c r="H1303" s="33">
        <v>0</v>
      </c>
      <c r="I1303" s="33">
        <v>47280</v>
      </c>
      <c r="J1303" s="33">
        <v>372305</v>
      </c>
      <c r="K1303" s="32" t="s">
        <v>16181</v>
      </c>
      <c r="L1303" s="32" t="s">
        <v>14290</v>
      </c>
      <c r="M1303" t="str">
        <f>IF(AND(LEFT(O1303,9)="benchmark",LEFT(O1303,18)&lt;&gt;"benchmark_suitable"),1,"")</f>
        <v/>
      </c>
      <c r="N1303">
        <f t="shared" si="16"/>
        <v>1</v>
      </c>
      <c r="O1303" s="32" t="s">
        <v>16182</v>
      </c>
      <c r="Q1303">
        <f>MATCH(A1303,summary!A:A,0)</f>
        <v>1458</v>
      </c>
    </row>
    <row r="1304" spans="1:17" x14ac:dyDescent="0.2">
      <c r="A1304" s="32" t="s">
        <v>4335</v>
      </c>
      <c r="B1304" s="32" t="s">
        <v>4530</v>
      </c>
      <c r="D1304" s="33">
        <v>81</v>
      </c>
      <c r="E1304" s="33">
        <v>199999</v>
      </c>
      <c r="F1304" s="33">
        <v>199999</v>
      </c>
      <c r="G1304" s="33">
        <v>0</v>
      </c>
      <c r="H1304" s="33">
        <v>0</v>
      </c>
      <c r="I1304" s="33">
        <v>198450</v>
      </c>
      <c r="J1304" s="33">
        <v>648340</v>
      </c>
      <c r="K1304" s="32" t="s">
        <v>16181</v>
      </c>
      <c r="L1304" s="32" t="s">
        <v>14290</v>
      </c>
      <c r="M1304" t="str">
        <f>IF(AND(LEFT(O1304,9)="benchmark",LEFT(O1304,18)&lt;&gt;"benchmark_suitable"),1,"")</f>
        <v/>
      </c>
      <c r="N1304">
        <f t="shared" si="16"/>
        <v>1</v>
      </c>
      <c r="O1304" s="32" t="s">
        <v>16182</v>
      </c>
      <c r="Q1304">
        <f>MATCH(A1304,summary!A:A,0)</f>
        <v>1459</v>
      </c>
    </row>
    <row r="1305" spans="1:17" x14ac:dyDescent="0.2">
      <c r="A1305" s="32" t="s">
        <v>4337</v>
      </c>
      <c r="B1305" s="32" t="s">
        <v>4530</v>
      </c>
      <c r="D1305" s="33">
        <v>-8</v>
      </c>
      <c r="E1305" s="33">
        <v>3361</v>
      </c>
      <c r="F1305" s="33">
        <v>3360</v>
      </c>
      <c r="G1305" s="33">
        <v>1</v>
      </c>
      <c r="H1305" s="33">
        <v>0</v>
      </c>
      <c r="I1305" s="33">
        <v>1553</v>
      </c>
      <c r="J1305" s="33">
        <v>89361</v>
      </c>
      <c r="K1305" s="32" t="s">
        <v>16183</v>
      </c>
      <c r="L1305" s="32" t="s">
        <v>14290</v>
      </c>
      <c r="M1305">
        <f>IF(AND(LEFT(O1305,9)="benchmark",LEFT(O1305,18)&lt;&gt;"benchmark_suitable"),1,"")</f>
        <v>1</v>
      </c>
      <c r="N1305">
        <f t="shared" si="16"/>
        <v>1</v>
      </c>
      <c r="O1305" s="32" t="s">
        <v>16184</v>
      </c>
      <c r="Q1305">
        <f>MATCH(A1305,summary!A:A,0)</f>
        <v>1460</v>
      </c>
    </row>
    <row r="1306" spans="1:17" x14ac:dyDescent="0.2">
      <c r="A1306" s="32" t="s">
        <v>4338</v>
      </c>
      <c r="B1306" s="32" t="s">
        <v>4531</v>
      </c>
      <c r="D1306" s="33">
        <v>259</v>
      </c>
      <c r="E1306" s="33">
        <v>10000</v>
      </c>
      <c r="F1306" s="33">
        <v>10000</v>
      </c>
      <c r="G1306" s="33">
        <v>0</v>
      </c>
      <c r="H1306" s="33">
        <v>0</v>
      </c>
      <c r="I1306" s="33">
        <v>656900</v>
      </c>
      <c r="J1306" s="33">
        <v>1333400</v>
      </c>
      <c r="K1306" s="32" t="s">
        <v>14500</v>
      </c>
      <c r="L1306" s="32" t="s">
        <v>14290</v>
      </c>
      <c r="M1306" t="str">
        <f>IF(AND(LEFT(O1306,9)="benchmark",LEFT(O1306,18)&lt;&gt;"benchmark_suitable"),1,"")</f>
        <v/>
      </c>
      <c r="N1306" t="str">
        <f t="shared" si="16"/>
        <v/>
      </c>
      <c r="O1306" s="32" t="s">
        <v>14669</v>
      </c>
      <c r="Q1306">
        <f>MATCH(A1306,summary!A:A,0)</f>
        <v>1461</v>
      </c>
    </row>
    <row r="1307" spans="1:17" x14ac:dyDescent="0.2">
      <c r="A1307" s="32" t="s">
        <v>16185</v>
      </c>
      <c r="B1307" s="32" t="s">
        <v>4531</v>
      </c>
      <c r="D1307" s="33">
        <v>0</v>
      </c>
      <c r="E1307" s="33">
        <v>382147</v>
      </c>
      <c r="F1307" s="33">
        <v>382119</v>
      </c>
      <c r="G1307" s="33">
        <v>28</v>
      </c>
      <c r="H1307" s="33">
        <v>0</v>
      </c>
      <c r="I1307" s="33">
        <v>194599</v>
      </c>
      <c r="J1307" s="33">
        <v>2646000</v>
      </c>
      <c r="K1307" s="32" t="s">
        <v>14473</v>
      </c>
      <c r="L1307" s="32" t="s">
        <v>14474</v>
      </c>
      <c r="M1307" t="str">
        <f>IF(AND(LEFT(O1307,9)="benchmark",LEFT(O1307,18)&lt;&gt;"benchmark_suitable"),1,"")</f>
        <v/>
      </c>
      <c r="N1307" t="str">
        <f t="shared" si="16"/>
        <v/>
      </c>
      <c r="O1307" s="32" t="s">
        <v>16186</v>
      </c>
      <c r="Q1307">
        <f>MATCH(A1307,summary!A:A,0)</f>
        <v>1462</v>
      </c>
    </row>
    <row r="1308" spans="1:17" x14ac:dyDescent="0.2">
      <c r="A1308" s="32" t="s">
        <v>16187</v>
      </c>
      <c r="B1308" s="32" t="s">
        <v>14315</v>
      </c>
      <c r="D1308" s="32" t="s">
        <v>16188</v>
      </c>
      <c r="E1308" s="33">
        <v>8100</v>
      </c>
      <c r="F1308" s="33">
        <v>900</v>
      </c>
      <c r="G1308" s="33">
        <v>0</v>
      </c>
      <c r="H1308" s="33">
        <v>7200</v>
      </c>
      <c r="I1308" s="33">
        <v>9080</v>
      </c>
      <c r="J1308" s="33">
        <v>43635</v>
      </c>
      <c r="K1308" s="32" t="s">
        <v>14692</v>
      </c>
      <c r="L1308" s="32" t="s">
        <v>14290</v>
      </c>
      <c r="M1308" t="str">
        <f>IF(AND(LEFT(O1308,9)="benchmark",LEFT(O1308,18)&lt;&gt;"benchmark_suitable"),1,"")</f>
        <v/>
      </c>
      <c r="N1308" t="str">
        <f t="shared" si="16"/>
        <v/>
      </c>
      <c r="O1308" s="32" t="s">
        <v>16189</v>
      </c>
      <c r="Q1308">
        <f>MATCH(A1308,summary!A:A,0)</f>
        <v>1463</v>
      </c>
    </row>
    <row r="1309" spans="1:17" x14ac:dyDescent="0.2">
      <c r="A1309" s="32" t="s">
        <v>16190</v>
      </c>
      <c r="B1309" s="32" t="s">
        <v>14315</v>
      </c>
      <c r="D1309" s="32" t="s">
        <v>16188</v>
      </c>
      <c r="E1309" s="33">
        <v>8100</v>
      </c>
      <c r="F1309" s="33">
        <v>900</v>
      </c>
      <c r="G1309" s="33">
        <v>0</v>
      </c>
      <c r="H1309" s="33">
        <v>7200</v>
      </c>
      <c r="I1309" s="33">
        <v>8184</v>
      </c>
      <c r="J1309" s="33">
        <v>35561</v>
      </c>
      <c r="K1309" s="32" t="s">
        <v>14692</v>
      </c>
      <c r="L1309" s="32" t="s">
        <v>14290</v>
      </c>
      <c r="M1309" t="str">
        <f>IF(AND(LEFT(O1309,9)="benchmark",LEFT(O1309,18)&lt;&gt;"benchmark_suitable"),1,"")</f>
        <v/>
      </c>
      <c r="N1309" t="str">
        <f t="shared" si="16"/>
        <v/>
      </c>
      <c r="O1309" s="32" t="s">
        <v>16189</v>
      </c>
      <c r="Q1309">
        <f>MATCH(A1309,summary!A:A,0)</f>
        <v>1464</v>
      </c>
    </row>
    <row r="1310" spans="1:17" x14ac:dyDescent="0.2">
      <c r="A1310" s="32" t="s">
        <v>16191</v>
      </c>
      <c r="B1310" s="32" t="s">
        <v>14315</v>
      </c>
      <c r="D1310" s="32" t="s">
        <v>16192</v>
      </c>
      <c r="E1310" s="33">
        <v>17937</v>
      </c>
      <c r="F1310" s="33">
        <v>17937</v>
      </c>
      <c r="G1310" s="33">
        <v>0</v>
      </c>
      <c r="H1310" s="33">
        <v>0</v>
      </c>
      <c r="I1310" s="33">
        <v>850513</v>
      </c>
      <c r="J1310" s="33">
        <v>1715610</v>
      </c>
      <c r="K1310" s="32" t="s">
        <v>14577</v>
      </c>
      <c r="L1310" s="32" t="s">
        <v>14290</v>
      </c>
      <c r="M1310" t="str">
        <f>IF(AND(LEFT(O1310,9)="benchmark",LEFT(O1310,18)&lt;&gt;"benchmark_suitable"),1,"")</f>
        <v/>
      </c>
      <c r="N1310" t="str">
        <f t="shared" si="16"/>
        <v/>
      </c>
      <c r="O1310" s="32" t="s">
        <v>16193</v>
      </c>
      <c r="Q1310">
        <f>MATCH(A1310,summary!A:A,0)</f>
        <v>1465</v>
      </c>
    </row>
    <row r="1311" spans="1:17" x14ac:dyDescent="0.2">
      <c r="A1311" s="32" t="s">
        <v>16194</v>
      </c>
      <c r="B1311" s="32" t="s">
        <v>14315</v>
      </c>
      <c r="D1311" s="32" t="s">
        <v>16196</v>
      </c>
      <c r="E1311" s="33">
        <v>70116</v>
      </c>
      <c r="F1311" s="33">
        <v>5314</v>
      </c>
      <c r="G1311" s="33">
        <v>0</v>
      </c>
      <c r="H1311" s="33">
        <v>64802</v>
      </c>
      <c r="I1311" s="33">
        <v>81558</v>
      </c>
      <c r="J1311" s="33">
        <v>1628940</v>
      </c>
      <c r="K1311" s="32" t="s">
        <v>16195</v>
      </c>
      <c r="L1311" s="32" t="s">
        <v>14290</v>
      </c>
      <c r="M1311" t="str">
        <f>IF(AND(LEFT(O1311,9)="benchmark",LEFT(O1311,18)&lt;&gt;"benchmark_suitable"),1,"")</f>
        <v/>
      </c>
      <c r="N1311" t="str">
        <f t="shared" si="16"/>
        <v/>
      </c>
      <c r="O1311" s="32" t="s">
        <v>14506</v>
      </c>
      <c r="Q1311">
        <f>MATCH(A1311,summary!A:A,0)</f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12F-111E-3E41-A7C8-46AEDD909A19}">
  <dimension ref="A1:B48"/>
  <sheetViews>
    <sheetView topLeftCell="A13" workbookViewId="0">
      <selection activeCell="A47" sqref="A47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s="2" t="s">
        <v>7513</v>
      </c>
    </row>
    <row r="2" spans="1:2" x14ac:dyDescent="0.2">
      <c r="A2" t="s">
        <v>7514</v>
      </c>
    </row>
    <row r="3" spans="1:2" x14ac:dyDescent="0.2">
      <c r="A3" t="s">
        <v>7515</v>
      </c>
      <c r="B3" t="s">
        <v>7516</v>
      </c>
    </row>
    <row r="4" spans="1:2" x14ac:dyDescent="0.2">
      <c r="B4" t="s">
        <v>4363</v>
      </c>
    </row>
    <row r="5" spans="1:2" x14ac:dyDescent="0.2">
      <c r="B5" t="s">
        <v>4375</v>
      </c>
    </row>
    <row r="6" spans="1:2" x14ac:dyDescent="0.2">
      <c r="B6" t="s">
        <v>4387</v>
      </c>
    </row>
    <row r="7" spans="1:2" x14ac:dyDescent="0.2">
      <c r="B7" t="s">
        <v>4420</v>
      </c>
    </row>
    <row r="8" spans="1:2" x14ac:dyDescent="0.2">
      <c r="B8" t="s">
        <v>4431</v>
      </c>
    </row>
    <row r="9" spans="1:2" x14ac:dyDescent="0.2">
      <c r="B9" t="s">
        <v>4435</v>
      </c>
    </row>
    <row r="10" spans="1:2" x14ac:dyDescent="0.2">
      <c r="B10" t="s">
        <v>4437</v>
      </c>
    </row>
    <row r="11" spans="1:2" x14ac:dyDescent="0.2">
      <c r="B11" t="s">
        <v>4467</v>
      </c>
    </row>
    <row r="12" spans="1:2" x14ac:dyDescent="0.2">
      <c r="B12" t="s">
        <v>4508</v>
      </c>
    </row>
    <row r="13" spans="1:2" x14ac:dyDescent="0.2">
      <c r="A13" t="s">
        <v>7517</v>
      </c>
      <c r="B13" t="s">
        <v>7518</v>
      </c>
    </row>
    <row r="14" spans="1:2" x14ac:dyDescent="0.2">
      <c r="B14" t="s">
        <v>4357</v>
      </c>
    </row>
    <row r="15" spans="1:2" x14ac:dyDescent="0.2">
      <c r="B15" t="s">
        <v>4366</v>
      </c>
    </row>
    <row r="16" spans="1:2" x14ac:dyDescent="0.2">
      <c r="B16" t="s">
        <v>4376</v>
      </c>
    </row>
    <row r="17" spans="2:2" x14ac:dyDescent="0.2">
      <c r="B17" t="s">
        <v>4380</v>
      </c>
    </row>
    <row r="18" spans="2:2" x14ac:dyDescent="0.2">
      <c r="B18" t="s">
        <v>4119</v>
      </c>
    </row>
    <row r="19" spans="2:2" x14ac:dyDescent="0.2">
      <c r="B19" t="s">
        <v>4120</v>
      </c>
    </row>
    <row r="20" spans="2:2" x14ac:dyDescent="0.2">
      <c r="B20" t="s">
        <v>4388</v>
      </c>
    </row>
    <row r="21" spans="2:2" x14ac:dyDescent="0.2">
      <c r="B21" t="s">
        <v>4392</v>
      </c>
    </row>
    <row r="22" spans="2:2" x14ac:dyDescent="0.2">
      <c r="B22" t="s">
        <v>4397</v>
      </c>
    </row>
    <row r="23" spans="2:2" x14ac:dyDescent="0.2">
      <c r="B23" t="s">
        <v>4415</v>
      </c>
    </row>
    <row r="24" spans="2:2" x14ac:dyDescent="0.2">
      <c r="B24" t="s">
        <v>4416</v>
      </c>
    </row>
    <row r="25" spans="2:2" x14ac:dyDescent="0.2">
      <c r="B25" t="s">
        <v>4166</v>
      </c>
    </row>
    <row r="26" spans="2:2" x14ac:dyDescent="0.2">
      <c r="B26" t="s">
        <v>4424</v>
      </c>
    </row>
    <row r="27" spans="2:2" x14ac:dyDescent="0.2">
      <c r="B27" t="s">
        <v>4434</v>
      </c>
    </row>
    <row r="28" spans="2:2" x14ac:dyDescent="0.2">
      <c r="B28" t="s">
        <v>4459</v>
      </c>
    </row>
    <row r="29" spans="2:2" x14ac:dyDescent="0.2">
      <c r="B29" t="s">
        <v>4207</v>
      </c>
    </row>
    <row r="30" spans="2:2" x14ac:dyDescent="0.2">
      <c r="B30" t="s">
        <v>4465</v>
      </c>
    </row>
    <row r="31" spans="2:2" x14ac:dyDescent="0.2">
      <c r="B31" t="s">
        <v>4223</v>
      </c>
    </row>
    <row r="32" spans="2:2" x14ac:dyDescent="0.2">
      <c r="B32" t="s">
        <v>4227</v>
      </c>
    </row>
    <row r="33" spans="1:2" x14ac:dyDescent="0.2">
      <c r="B33" t="s">
        <v>4244</v>
      </c>
    </row>
    <row r="34" spans="1:2" x14ac:dyDescent="0.2">
      <c r="B34" t="s">
        <v>4475</v>
      </c>
    </row>
    <row r="35" spans="1:2" x14ac:dyDescent="0.2">
      <c r="B35" t="s">
        <v>4489</v>
      </c>
    </row>
    <row r="36" spans="1:2" x14ac:dyDescent="0.2">
      <c r="B36" t="s">
        <v>4507</v>
      </c>
    </row>
    <row r="37" spans="1:2" x14ac:dyDescent="0.2">
      <c r="A37" t="s">
        <v>7519</v>
      </c>
      <c r="B37" t="s">
        <v>7520</v>
      </c>
    </row>
    <row r="38" spans="1:2" x14ac:dyDescent="0.2">
      <c r="B38" t="s">
        <v>7521</v>
      </c>
    </row>
    <row r="39" spans="1:2" x14ac:dyDescent="0.2">
      <c r="B39" t="s">
        <v>7522</v>
      </c>
    </row>
    <row r="40" spans="1:2" x14ac:dyDescent="0.2">
      <c r="B40" t="s">
        <v>7523</v>
      </c>
    </row>
    <row r="41" spans="1:2" x14ac:dyDescent="0.2">
      <c r="A41" t="s">
        <v>7524</v>
      </c>
      <c r="B41" t="s">
        <v>7525</v>
      </c>
    </row>
    <row r="42" spans="1:2" x14ac:dyDescent="0.2">
      <c r="B42" t="s">
        <v>4381</v>
      </c>
    </row>
    <row r="43" spans="1:2" x14ac:dyDescent="0.2">
      <c r="B43" t="s">
        <v>4384</v>
      </c>
    </row>
    <row r="44" spans="1:2" x14ac:dyDescent="0.2">
      <c r="B44" t="s">
        <v>4430</v>
      </c>
    </row>
    <row r="45" spans="1:2" x14ac:dyDescent="0.2">
      <c r="B45" t="s">
        <v>4458</v>
      </c>
    </row>
    <row r="46" spans="1:2" x14ac:dyDescent="0.2">
      <c r="B46" t="s">
        <v>4505</v>
      </c>
    </row>
    <row r="48" spans="1:2" x14ac:dyDescent="0.2">
      <c r="A4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8850-2D29-0C47-BAED-41A5F9A088F6}">
  <dimension ref="A1:B1419"/>
  <sheetViews>
    <sheetView topLeftCell="A540" workbookViewId="0">
      <selection activeCell="B565" sqref="B565"/>
    </sheetView>
  </sheetViews>
  <sheetFormatPr baseColWidth="10" defaultRowHeight="16" x14ac:dyDescent="0.2"/>
  <sheetData>
    <row r="1" spans="1:2" x14ac:dyDescent="0.2">
      <c r="A1" t="s">
        <v>15</v>
      </c>
      <c r="B1" t="s">
        <v>4749</v>
      </c>
    </row>
    <row r="2" spans="1:2" x14ac:dyDescent="0.2">
      <c r="A2" t="s">
        <v>168</v>
      </c>
      <c r="B2">
        <v>302</v>
      </c>
    </row>
    <row r="3" spans="1:2" x14ac:dyDescent="0.2">
      <c r="A3" t="s">
        <v>189</v>
      </c>
      <c r="B3">
        <v>3311.1799841000002</v>
      </c>
    </row>
    <row r="4" spans="1:2" x14ac:dyDescent="0.2">
      <c r="A4" t="s">
        <v>4357</v>
      </c>
      <c r="B4">
        <v>0</v>
      </c>
    </row>
    <row r="5" spans="1:2" x14ac:dyDescent="0.2">
      <c r="A5" t="s">
        <v>4087</v>
      </c>
      <c r="B5">
        <v>-41</v>
      </c>
    </row>
    <row r="6" spans="1:2" x14ac:dyDescent="0.2">
      <c r="A6" t="s">
        <v>4358</v>
      </c>
      <c r="B6">
        <v>211.99999999999801</v>
      </c>
    </row>
    <row r="7" spans="1:2" x14ac:dyDescent="0.2">
      <c r="A7" t="s">
        <v>4048</v>
      </c>
      <c r="B7">
        <v>90.009878614000002</v>
      </c>
    </row>
    <row r="8" spans="1:2" x14ac:dyDescent="0.2">
      <c r="A8" t="s">
        <v>4359</v>
      </c>
      <c r="B8">
        <v>24544.25</v>
      </c>
    </row>
    <row r="9" spans="1:2" x14ac:dyDescent="0.2">
      <c r="A9" t="s">
        <v>4360</v>
      </c>
      <c r="B9">
        <v>-357544.31150000001</v>
      </c>
    </row>
    <row r="10" spans="1:2" x14ac:dyDescent="0.2">
      <c r="A10" t="s">
        <v>4361</v>
      </c>
      <c r="B10">
        <v>-284248.23070000001</v>
      </c>
    </row>
    <row r="11" spans="1:2" x14ac:dyDescent="0.2">
      <c r="A11" t="s">
        <v>336</v>
      </c>
      <c r="B11">
        <v>754</v>
      </c>
    </row>
    <row r="12" spans="1:2" x14ac:dyDescent="0.2">
      <c r="A12" t="s">
        <v>526</v>
      </c>
      <c r="B12">
        <v>6742.1998835000004</v>
      </c>
    </row>
    <row r="13" spans="1:2" x14ac:dyDescent="0.2">
      <c r="A13" t="s">
        <v>4096</v>
      </c>
      <c r="B13">
        <v>6205.2147103999996</v>
      </c>
    </row>
    <row r="14" spans="1:2" x14ac:dyDescent="0.2">
      <c r="A14" t="s">
        <v>4362</v>
      </c>
      <c r="B14">
        <v>4491.4475839500001</v>
      </c>
    </row>
    <row r="15" spans="1:2" x14ac:dyDescent="0.2">
      <c r="A15" t="s">
        <v>581</v>
      </c>
      <c r="B15">
        <v>1</v>
      </c>
    </row>
    <row r="16" spans="1:2" x14ac:dyDescent="0.2">
      <c r="A16" t="s">
        <v>4363</v>
      </c>
      <c r="B16" t="s">
        <v>4356</v>
      </c>
    </row>
    <row r="17" spans="1:2" x14ac:dyDescent="0.2">
      <c r="A17" t="s">
        <v>4364</v>
      </c>
      <c r="B17">
        <v>53</v>
      </c>
    </row>
    <row r="18" spans="1:2" x14ac:dyDescent="0.2">
      <c r="A18" t="s">
        <v>4365</v>
      </c>
      <c r="B18">
        <v>24</v>
      </c>
    </row>
    <row r="19" spans="1:2" x14ac:dyDescent="0.2">
      <c r="A19" t="s">
        <v>4099</v>
      </c>
      <c r="B19">
        <v>33283.853236000003</v>
      </c>
    </row>
    <row r="20" spans="1:2" x14ac:dyDescent="0.2">
      <c r="A20" t="s">
        <v>4366</v>
      </c>
      <c r="B20">
        <v>0</v>
      </c>
    </row>
    <row r="21" spans="1:2" x14ac:dyDescent="0.2">
      <c r="A21" t="s">
        <v>4367</v>
      </c>
      <c r="B21">
        <v>4</v>
      </c>
    </row>
    <row r="22" spans="1:2" x14ac:dyDescent="0.2">
      <c r="A22" t="s">
        <v>4368</v>
      </c>
      <c r="B22">
        <v>4</v>
      </c>
    </row>
    <row r="23" spans="1:2" x14ac:dyDescent="0.2">
      <c r="A23" t="s">
        <v>4369</v>
      </c>
      <c r="B23">
        <v>55789389.886</v>
      </c>
    </row>
    <row r="24" spans="1:2" x14ac:dyDescent="0.2">
      <c r="A24" t="s">
        <v>4370</v>
      </c>
      <c r="B24">
        <v>252</v>
      </c>
    </row>
    <row r="25" spans="1:2" x14ac:dyDescent="0.2">
      <c r="A25" t="s">
        <v>4102</v>
      </c>
      <c r="B25">
        <v>2639942.06</v>
      </c>
    </row>
    <row r="26" spans="1:2" x14ac:dyDescent="0.2">
      <c r="A26" t="s">
        <v>4371</v>
      </c>
      <c r="B26">
        <v>-12</v>
      </c>
    </row>
    <row r="27" spans="1:2" x14ac:dyDescent="0.2">
      <c r="A27" t="s">
        <v>4372</v>
      </c>
      <c r="B27">
        <v>6</v>
      </c>
    </row>
    <row r="28" spans="1:2" x14ac:dyDescent="0.2">
      <c r="A28" t="s">
        <v>4373</v>
      </c>
      <c r="B28">
        <v>74</v>
      </c>
    </row>
    <row r="29" spans="1:2" x14ac:dyDescent="0.2">
      <c r="A29" t="s">
        <v>4374</v>
      </c>
      <c r="B29">
        <v>25148940.559999999</v>
      </c>
    </row>
    <row r="30" spans="1:2" x14ac:dyDescent="0.2">
      <c r="A30" t="s">
        <v>4375</v>
      </c>
      <c r="B30" t="s">
        <v>4356</v>
      </c>
    </row>
    <row r="31" spans="1:2" x14ac:dyDescent="0.2">
      <c r="A31" t="s">
        <v>4376</v>
      </c>
      <c r="B31">
        <v>0</v>
      </c>
    </row>
    <row r="32" spans="1:2" x14ac:dyDescent="0.2">
      <c r="A32" t="s">
        <v>631</v>
      </c>
      <c r="B32">
        <v>351</v>
      </c>
    </row>
    <row r="33" spans="1:2" x14ac:dyDescent="0.2">
      <c r="A33" t="s">
        <v>653</v>
      </c>
      <c r="B33">
        <v>173</v>
      </c>
    </row>
    <row r="34" spans="1:2" x14ac:dyDescent="0.2">
      <c r="A34" t="s">
        <v>4377</v>
      </c>
      <c r="B34">
        <v>-97</v>
      </c>
    </row>
    <row r="35" spans="1:2" x14ac:dyDescent="0.2">
      <c r="A35" t="s">
        <v>4378</v>
      </c>
      <c r="B35">
        <v>576.34463302999995</v>
      </c>
    </row>
    <row r="36" spans="1:2" x14ac:dyDescent="0.2">
      <c r="A36" t="s">
        <v>4379</v>
      </c>
      <c r="B36">
        <v>576.92491595656202</v>
      </c>
    </row>
    <row r="37" spans="1:2" x14ac:dyDescent="0.2">
      <c r="A37" t="s">
        <v>4380</v>
      </c>
      <c r="B37">
        <v>-160</v>
      </c>
    </row>
    <row r="38" spans="1:2" x14ac:dyDescent="0.2">
      <c r="A38" t="s">
        <v>4381</v>
      </c>
      <c r="B38">
        <v>103333.87407000001</v>
      </c>
    </row>
    <row r="39" spans="1:2" x14ac:dyDescent="0.2">
      <c r="A39" t="s">
        <v>4382</v>
      </c>
      <c r="B39">
        <v>101282.647018</v>
      </c>
    </row>
    <row r="40" spans="1:2" x14ac:dyDescent="0.2">
      <c r="A40" t="s">
        <v>4383</v>
      </c>
      <c r="B40">
        <v>37412.604588000002</v>
      </c>
    </row>
    <row r="41" spans="1:2" x14ac:dyDescent="0.2">
      <c r="A41" t="s">
        <v>4111</v>
      </c>
      <c r="B41">
        <v>934.007915999999</v>
      </c>
    </row>
    <row r="42" spans="1:2" x14ac:dyDescent="0.2">
      <c r="A42" t="s">
        <v>4112</v>
      </c>
      <c r="B42">
        <v>880.92010800000003</v>
      </c>
    </row>
    <row r="43" spans="1:2" x14ac:dyDescent="0.2">
      <c r="A43" t="s">
        <v>4384</v>
      </c>
      <c r="B43">
        <v>37</v>
      </c>
    </row>
    <row r="44" spans="1:2" x14ac:dyDescent="0.2">
      <c r="A44" t="s">
        <v>4119</v>
      </c>
      <c r="B44">
        <v>100</v>
      </c>
    </row>
    <row r="45" spans="1:2" x14ac:dyDescent="0.2">
      <c r="A45" t="s">
        <v>4120</v>
      </c>
      <c r="B45">
        <v>81</v>
      </c>
    </row>
    <row r="46" spans="1:2" x14ac:dyDescent="0.2">
      <c r="A46" t="s">
        <v>4385</v>
      </c>
      <c r="B46">
        <v>65887</v>
      </c>
    </row>
    <row r="47" spans="1:2" x14ac:dyDescent="0.2">
      <c r="A47" t="s">
        <v>4039</v>
      </c>
      <c r="B47">
        <v>174</v>
      </c>
    </row>
    <row r="48" spans="1:2" x14ac:dyDescent="0.2">
      <c r="A48" t="s">
        <v>4386</v>
      </c>
      <c r="B48">
        <v>230</v>
      </c>
    </row>
    <row r="49" spans="1:2" x14ac:dyDescent="0.2">
      <c r="A49" t="s">
        <v>4387</v>
      </c>
      <c r="B49" t="s">
        <v>4356</v>
      </c>
    </row>
    <row r="50" spans="1:2" x14ac:dyDescent="0.2">
      <c r="A50" t="s">
        <v>4388</v>
      </c>
      <c r="B50">
        <v>0</v>
      </c>
    </row>
    <row r="51" spans="1:2" x14ac:dyDescent="0.2">
      <c r="A51" t="s">
        <v>4389</v>
      </c>
      <c r="B51">
        <v>138</v>
      </c>
    </row>
    <row r="52" spans="1:2" x14ac:dyDescent="0.2">
      <c r="A52" t="s">
        <v>4390</v>
      </c>
      <c r="B52">
        <v>-4783.7333920000001</v>
      </c>
    </row>
    <row r="53" spans="1:2" x14ac:dyDescent="0.2">
      <c r="A53" t="s">
        <v>4391</v>
      </c>
      <c r="B53">
        <v>6840.9656417899996</v>
      </c>
    </row>
    <row r="54" spans="1:2" x14ac:dyDescent="0.2">
      <c r="A54" t="s">
        <v>4123</v>
      </c>
      <c r="B54">
        <v>47095869.648999996</v>
      </c>
    </row>
    <row r="55" spans="1:2" x14ac:dyDescent="0.2">
      <c r="A55" t="s">
        <v>4392</v>
      </c>
      <c r="B55">
        <v>1</v>
      </c>
    </row>
    <row r="56" spans="1:2" x14ac:dyDescent="0.2">
      <c r="A56" t="s">
        <v>4393</v>
      </c>
      <c r="B56">
        <v>23</v>
      </c>
    </row>
    <row r="57" spans="1:2" x14ac:dyDescent="0.2">
      <c r="A57" t="s">
        <v>979</v>
      </c>
      <c r="B57">
        <v>1200012600</v>
      </c>
    </row>
    <row r="58" spans="1:2" x14ac:dyDescent="0.2">
      <c r="A58" t="s">
        <v>996</v>
      </c>
      <c r="B58">
        <v>-2406733.3687999998</v>
      </c>
    </row>
    <row r="59" spans="1:2" x14ac:dyDescent="0.2">
      <c r="A59" t="s">
        <v>1017</v>
      </c>
      <c r="B59">
        <v>-2607958.33</v>
      </c>
    </row>
    <row r="60" spans="1:2" x14ac:dyDescent="0.2">
      <c r="A60" t="s">
        <v>4394</v>
      </c>
      <c r="B60">
        <v>-9</v>
      </c>
    </row>
    <row r="61" spans="1:2" x14ac:dyDescent="0.2">
      <c r="A61" t="s">
        <v>4395</v>
      </c>
      <c r="B61">
        <v>19686</v>
      </c>
    </row>
    <row r="62" spans="1:2" x14ac:dyDescent="0.2">
      <c r="A62" t="s">
        <v>4396</v>
      </c>
      <c r="B62">
        <v>6382.0990482460002</v>
      </c>
    </row>
    <row r="63" spans="1:2" x14ac:dyDescent="0.2">
      <c r="A63" t="s">
        <v>4397</v>
      </c>
      <c r="B63">
        <v>0</v>
      </c>
    </row>
    <row r="64" spans="1:2" x14ac:dyDescent="0.2">
      <c r="A64" t="s">
        <v>4398</v>
      </c>
      <c r="B64">
        <v>-2851</v>
      </c>
    </row>
    <row r="65" spans="1:2" x14ac:dyDescent="0.2">
      <c r="A65" t="s">
        <v>1098</v>
      </c>
      <c r="B65">
        <v>3942</v>
      </c>
    </row>
    <row r="66" spans="1:2" x14ac:dyDescent="0.2">
      <c r="A66" t="s">
        <v>4399</v>
      </c>
      <c r="B66">
        <v>6375</v>
      </c>
    </row>
    <row r="67" spans="1:2" x14ac:dyDescent="0.2">
      <c r="A67" t="s">
        <v>4400</v>
      </c>
      <c r="B67">
        <v>3723497.5913959998</v>
      </c>
    </row>
    <row r="68" spans="1:2" x14ac:dyDescent="0.2">
      <c r="A68" t="s">
        <v>4401</v>
      </c>
      <c r="B68">
        <v>12159.492835397001</v>
      </c>
    </row>
    <row r="69" spans="1:2" x14ac:dyDescent="0.2">
      <c r="A69" t="s">
        <v>4402</v>
      </c>
      <c r="B69">
        <v>204.08170701</v>
      </c>
    </row>
    <row r="70" spans="1:2" x14ac:dyDescent="0.2">
      <c r="A70" t="s">
        <v>4403</v>
      </c>
      <c r="B70">
        <v>-3288</v>
      </c>
    </row>
    <row r="71" spans="1:2" x14ac:dyDescent="0.2">
      <c r="A71" t="s">
        <v>4404</v>
      </c>
      <c r="B71">
        <v>24</v>
      </c>
    </row>
    <row r="72" spans="1:2" x14ac:dyDescent="0.2">
      <c r="A72" t="s">
        <v>4139</v>
      </c>
      <c r="B72">
        <v>404227536.16000003</v>
      </c>
    </row>
    <row r="73" spans="1:2" x14ac:dyDescent="0.2">
      <c r="A73" t="s">
        <v>4140</v>
      </c>
      <c r="B73">
        <v>404077441.12</v>
      </c>
    </row>
    <row r="74" spans="1:2" x14ac:dyDescent="0.2">
      <c r="A74" t="s">
        <v>1189</v>
      </c>
      <c r="B74">
        <v>1480195</v>
      </c>
    </row>
    <row r="75" spans="1:2" x14ac:dyDescent="0.2">
      <c r="A75" t="s">
        <v>4405</v>
      </c>
      <c r="B75">
        <v>2.6800000000000001E-2</v>
      </c>
    </row>
    <row r="76" spans="1:2" x14ac:dyDescent="0.2">
      <c r="A76" t="s">
        <v>4144</v>
      </c>
      <c r="B76">
        <v>-495</v>
      </c>
    </row>
    <row r="77" spans="1:2" x14ac:dyDescent="0.2">
      <c r="A77" t="s">
        <v>4406</v>
      </c>
      <c r="B77">
        <v>-111</v>
      </c>
    </row>
    <row r="78" spans="1:2" x14ac:dyDescent="0.2">
      <c r="A78" t="s">
        <v>4041</v>
      </c>
      <c r="B78">
        <v>1</v>
      </c>
    </row>
    <row r="79" spans="1:2" x14ac:dyDescent="0.2">
      <c r="A79" t="s">
        <v>4407</v>
      </c>
      <c r="B79">
        <v>1</v>
      </c>
    </row>
    <row r="80" spans="1:2" x14ac:dyDescent="0.2">
      <c r="A80" t="s">
        <v>4408</v>
      </c>
      <c r="B80">
        <v>11801.185719999999</v>
      </c>
    </row>
    <row r="81" spans="1:2" x14ac:dyDescent="0.2">
      <c r="A81" t="s">
        <v>4409</v>
      </c>
      <c r="B81">
        <v>40005.05399</v>
      </c>
    </row>
    <row r="82" spans="1:2" x14ac:dyDescent="0.2">
      <c r="A82" t="s">
        <v>1354</v>
      </c>
      <c r="B82">
        <v>11689</v>
      </c>
    </row>
    <row r="83" spans="1:2" x14ac:dyDescent="0.2">
      <c r="A83" t="s">
        <v>1376</v>
      </c>
      <c r="B83">
        <v>211913</v>
      </c>
    </row>
    <row r="84" spans="1:2" x14ac:dyDescent="0.2">
      <c r="A84" t="s">
        <v>4410</v>
      </c>
      <c r="B84">
        <v>-52301</v>
      </c>
    </row>
    <row r="85" spans="1:2" x14ac:dyDescent="0.2">
      <c r="A85" t="s">
        <v>4411</v>
      </c>
      <c r="B85">
        <v>326481.14282799</v>
      </c>
    </row>
    <row r="86" spans="1:2" x14ac:dyDescent="0.2">
      <c r="A86" t="s">
        <v>4053</v>
      </c>
      <c r="B86">
        <v>109143.4935</v>
      </c>
    </row>
    <row r="87" spans="1:2" x14ac:dyDescent="0.2">
      <c r="A87" t="s">
        <v>4412</v>
      </c>
      <c r="B87">
        <v>5.5333761199999998E-2</v>
      </c>
    </row>
    <row r="88" spans="1:2" x14ac:dyDescent="0.2">
      <c r="A88" t="s">
        <v>4057</v>
      </c>
      <c r="B88">
        <v>-21718</v>
      </c>
    </row>
    <row r="89" spans="1:2" x14ac:dyDescent="0.2">
      <c r="A89" t="s">
        <v>4058</v>
      </c>
      <c r="B89">
        <v>-20540</v>
      </c>
    </row>
    <row r="90" spans="1:2" x14ac:dyDescent="0.2">
      <c r="A90" t="s">
        <v>4413</v>
      </c>
      <c r="B90">
        <v>52200</v>
      </c>
    </row>
    <row r="91" spans="1:2" x14ac:dyDescent="0.2">
      <c r="A91" t="s">
        <v>4158</v>
      </c>
      <c r="B91">
        <v>130800</v>
      </c>
    </row>
    <row r="92" spans="1:2" x14ac:dyDescent="0.2">
      <c r="A92" t="s">
        <v>4414</v>
      </c>
      <c r="B92">
        <v>8105</v>
      </c>
    </row>
    <row r="93" spans="1:2" x14ac:dyDescent="0.2">
      <c r="A93" t="s">
        <v>4160</v>
      </c>
      <c r="B93">
        <v>14409</v>
      </c>
    </row>
    <row r="94" spans="1:2" x14ac:dyDescent="0.2">
      <c r="A94" t="s">
        <v>4415</v>
      </c>
      <c r="B94">
        <v>161</v>
      </c>
    </row>
    <row r="95" spans="1:2" x14ac:dyDescent="0.2">
      <c r="A95" t="s">
        <v>4416</v>
      </c>
      <c r="B95">
        <v>-309</v>
      </c>
    </row>
    <row r="96" spans="1:2" x14ac:dyDescent="0.2">
      <c r="A96" t="s">
        <v>4166</v>
      </c>
      <c r="B96">
        <v>-195</v>
      </c>
    </row>
    <row r="97" spans="1:2" x14ac:dyDescent="0.2">
      <c r="A97" t="s">
        <v>4417</v>
      </c>
      <c r="B97">
        <v>46</v>
      </c>
    </row>
    <row r="98" spans="1:2" x14ac:dyDescent="0.2">
      <c r="A98" t="s">
        <v>4418</v>
      </c>
      <c r="B98">
        <v>-17783</v>
      </c>
    </row>
    <row r="99" spans="1:2" x14ac:dyDescent="0.2">
      <c r="A99" t="s">
        <v>4419</v>
      </c>
      <c r="B99">
        <v>176</v>
      </c>
    </row>
    <row r="100" spans="1:2" x14ac:dyDescent="0.2">
      <c r="A100" t="s">
        <v>1939</v>
      </c>
      <c r="B100">
        <v>91</v>
      </c>
    </row>
    <row r="101" spans="1:2" x14ac:dyDescent="0.2">
      <c r="A101" t="s">
        <v>4420</v>
      </c>
      <c r="B101" t="s">
        <v>4356</v>
      </c>
    </row>
    <row r="102" spans="1:2" x14ac:dyDescent="0.2">
      <c r="A102" t="s">
        <v>4421</v>
      </c>
      <c r="B102">
        <v>1.810748</v>
      </c>
    </row>
    <row r="103" spans="1:2" x14ac:dyDescent="0.2">
      <c r="A103" t="s">
        <v>4422</v>
      </c>
      <c r="B103">
        <v>2008.2</v>
      </c>
    </row>
    <row r="104" spans="1:2" x14ac:dyDescent="0.2">
      <c r="A104" t="s">
        <v>4423</v>
      </c>
      <c r="B104">
        <v>-2.3880616899999998</v>
      </c>
    </row>
    <row r="105" spans="1:2" x14ac:dyDescent="0.2">
      <c r="A105" t="s">
        <v>4424</v>
      </c>
      <c r="B105">
        <v>0</v>
      </c>
    </row>
    <row r="106" spans="1:2" x14ac:dyDescent="0.2">
      <c r="A106" t="s">
        <v>4425</v>
      </c>
      <c r="B106">
        <v>26756</v>
      </c>
    </row>
    <row r="107" spans="1:2" x14ac:dyDescent="0.2">
      <c r="A107" t="s">
        <v>4426</v>
      </c>
      <c r="B107">
        <v>1600</v>
      </c>
    </row>
    <row r="108" spans="1:2" x14ac:dyDescent="0.2">
      <c r="A108" t="s">
        <v>4427</v>
      </c>
      <c r="B108">
        <v>6307996</v>
      </c>
    </row>
    <row r="109" spans="1:2" x14ac:dyDescent="0.2">
      <c r="A109" t="s">
        <v>4428</v>
      </c>
      <c r="B109">
        <v>71320</v>
      </c>
    </row>
    <row r="110" spans="1:2" x14ac:dyDescent="0.2">
      <c r="A110" t="s">
        <v>4429</v>
      </c>
      <c r="B110">
        <v>453</v>
      </c>
    </row>
    <row r="111" spans="1:2" x14ac:dyDescent="0.2">
      <c r="A111" t="s">
        <v>4430</v>
      </c>
      <c r="B111">
        <v>6.7249999999999505E-2</v>
      </c>
    </row>
    <row r="112" spans="1:2" x14ac:dyDescent="0.2">
      <c r="A112" t="s">
        <v>4431</v>
      </c>
      <c r="B112" t="s">
        <v>4356</v>
      </c>
    </row>
    <row r="113" spans="1:2" x14ac:dyDescent="0.2">
      <c r="A113" t="s">
        <v>4432</v>
      </c>
      <c r="B113">
        <v>-34.700000000000003</v>
      </c>
    </row>
    <row r="114" spans="1:2" x14ac:dyDescent="0.2">
      <c r="A114" t="s">
        <v>4433</v>
      </c>
      <c r="B114">
        <v>988585.62</v>
      </c>
    </row>
    <row r="115" spans="1:2" x14ac:dyDescent="0.2">
      <c r="A115" t="s">
        <v>4434</v>
      </c>
      <c r="B115">
        <v>-13172.2</v>
      </c>
    </row>
    <row r="116" spans="1:2" x14ac:dyDescent="0.2">
      <c r="A116" t="s">
        <v>4435</v>
      </c>
      <c r="B116" t="s">
        <v>4356</v>
      </c>
    </row>
    <row r="117" spans="1:2" x14ac:dyDescent="0.2">
      <c r="A117" t="s">
        <v>4436</v>
      </c>
      <c r="B117">
        <v>12941.74</v>
      </c>
    </row>
    <row r="118" spans="1:2" x14ac:dyDescent="0.2">
      <c r="A118" t="s">
        <v>4437</v>
      </c>
      <c r="B118" t="s">
        <v>4356</v>
      </c>
    </row>
    <row r="119" spans="1:2" x14ac:dyDescent="0.2">
      <c r="A119" t="s">
        <v>4438</v>
      </c>
      <c r="B119">
        <v>2.1415999999999999</v>
      </c>
    </row>
    <row r="120" spans="1:2" x14ac:dyDescent="0.2">
      <c r="A120" t="s">
        <v>4439</v>
      </c>
      <c r="B120">
        <v>1471</v>
      </c>
    </row>
    <row r="121" spans="1:2" x14ac:dyDescent="0.2">
      <c r="A121" t="s">
        <v>4440</v>
      </c>
      <c r="B121">
        <v>33.384729927000002</v>
      </c>
    </row>
    <row r="122" spans="1:2" x14ac:dyDescent="0.2">
      <c r="A122" t="s">
        <v>4441</v>
      </c>
      <c r="B122">
        <v>45.370167019999798</v>
      </c>
    </row>
    <row r="123" spans="1:2" x14ac:dyDescent="0.2">
      <c r="A123" t="s">
        <v>4442</v>
      </c>
      <c r="B123">
        <v>61.6</v>
      </c>
    </row>
    <row r="124" spans="1:2" x14ac:dyDescent="0.2">
      <c r="A124" t="s">
        <v>4443</v>
      </c>
      <c r="B124">
        <v>27265.705999999998</v>
      </c>
    </row>
    <row r="125" spans="1:2" x14ac:dyDescent="0.2">
      <c r="A125" t="s">
        <v>4444</v>
      </c>
      <c r="B125">
        <v>25009.662227000001</v>
      </c>
    </row>
    <row r="126" spans="1:2" x14ac:dyDescent="0.2">
      <c r="A126" t="s">
        <v>4445</v>
      </c>
      <c r="B126">
        <v>283627956.59500003</v>
      </c>
    </row>
    <row r="127" spans="1:2" x14ac:dyDescent="0.2">
      <c r="A127" t="s">
        <v>4446</v>
      </c>
      <c r="B127">
        <v>1613.0388458499999</v>
      </c>
    </row>
    <row r="128" spans="1:2" x14ac:dyDescent="0.2">
      <c r="A128" t="s">
        <v>4447</v>
      </c>
      <c r="B128">
        <v>2612710</v>
      </c>
    </row>
    <row r="129" spans="1:2" x14ac:dyDescent="0.2">
      <c r="A129" t="s">
        <v>4448</v>
      </c>
      <c r="B129">
        <v>561.99999716889999</v>
      </c>
    </row>
    <row r="130" spans="1:2" x14ac:dyDescent="0.2">
      <c r="A130" t="s">
        <v>4449</v>
      </c>
      <c r="B130">
        <v>182</v>
      </c>
    </row>
    <row r="131" spans="1:2" x14ac:dyDescent="0.2">
      <c r="A131" t="s">
        <v>4450</v>
      </c>
      <c r="B131">
        <v>323.83878738999999</v>
      </c>
    </row>
    <row r="132" spans="1:2" x14ac:dyDescent="0.2">
      <c r="A132" t="s">
        <v>4451</v>
      </c>
      <c r="B132">
        <v>6260</v>
      </c>
    </row>
    <row r="133" spans="1:2" x14ac:dyDescent="0.2">
      <c r="A133" t="s">
        <v>4452</v>
      </c>
      <c r="B133">
        <v>935</v>
      </c>
    </row>
    <row r="134" spans="1:2" x14ac:dyDescent="0.2">
      <c r="A134" t="s">
        <v>4453</v>
      </c>
      <c r="B134">
        <v>3645</v>
      </c>
    </row>
    <row r="135" spans="1:2" x14ac:dyDescent="0.2">
      <c r="A135" t="s">
        <v>4454</v>
      </c>
      <c r="B135">
        <v>655</v>
      </c>
    </row>
    <row r="136" spans="1:2" x14ac:dyDescent="0.2">
      <c r="A136" t="s">
        <v>4455</v>
      </c>
      <c r="B136">
        <v>0.110283623</v>
      </c>
    </row>
    <row r="137" spans="1:2" x14ac:dyDescent="0.2">
      <c r="A137" t="s">
        <v>4456</v>
      </c>
      <c r="B137">
        <v>3.8354325999999999E-3</v>
      </c>
    </row>
    <row r="138" spans="1:2" x14ac:dyDescent="0.2">
      <c r="A138" t="s">
        <v>4182</v>
      </c>
      <c r="B138">
        <v>203</v>
      </c>
    </row>
    <row r="139" spans="1:2" x14ac:dyDescent="0.2">
      <c r="A139" t="s">
        <v>4457</v>
      </c>
      <c r="B139">
        <v>184380</v>
      </c>
    </row>
    <row r="140" spans="1:2" x14ac:dyDescent="0.2">
      <c r="A140" t="s">
        <v>4458</v>
      </c>
      <c r="B140">
        <v>30</v>
      </c>
    </row>
    <row r="141" spans="1:2" x14ac:dyDescent="0.2">
      <c r="A141" t="s">
        <v>4459</v>
      </c>
      <c r="B141">
        <v>112.00152</v>
      </c>
    </row>
    <row r="142" spans="1:2" x14ac:dyDescent="0.2">
      <c r="A142" t="s">
        <v>4460</v>
      </c>
      <c r="B142">
        <v>2351.4031</v>
      </c>
    </row>
    <row r="143" spans="1:2" x14ac:dyDescent="0.2">
      <c r="A143" t="s">
        <v>2878</v>
      </c>
      <c r="B143">
        <v>3201</v>
      </c>
    </row>
    <row r="144" spans="1:2" x14ac:dyDescent="0.2">
      <c r="A144" t="s">
        <v>4461</v>
      </c>
      <c r="B144">
        <v>113.6562385063</v>
      </c>
    </row>
    <row r="145" spans="1:2" x14ac:dyDescent="0.2">
      <c r="A145" t="s">
        <v>4462</v>
      </c>
      <c r="B145">
        <v>54.76</v>
      </c>
    </row>
    <row r="146" spans="1:2" x14ac:dyDescent="0.2">
      <c r="A146" t="s">
        <v>4207</v>
      </c>
      <c r="B146">
        <v>318</v>
      </c>
    </row>
    <row r="147" spans="1:2" x14ac:dyDescent="0.2">
      <c r="A147" t="s">
        <v>4463</v>
      </c>
      <c r="B147">
        <v>4</v>
      </c>
    </row>
    <row r="148" spans="1:2" x14ac:dyDescent="0.2">
      <c r="A148" t="s">
        <v>4464</v>
      </c>
      <c r="B148">
        <v>-237.75668150000001</v>
      </c>
    </row>
    <row r="149" spans="1:2" x14ac:dyDescent="0.2">
      <c r="A149" t="s">
        <v>4465</v>
      </c>
      <c r="B149">
        <v>-238</v>
      </c>
    </row>
    <row r="150" spans="1:2" x14ac:dyDescent="0.2">
      <c r="A150" t="s">
        <v>2118</v>
      </c>
      <c r="B150">
        <v>0.1500025774</v>
      </c>
    </row>
    <row r="151" spans="1:2" x14ac:dyDescent="0.2">
      <c r="A151" t="s">
        <v>2304</v>
      </c>
      <c r="B151">
        <v>15</v>
      </c>
    </row>
    <row r="152" spans="1:2" x14ac:dyDescent="0.2">
      <c r="A152" t="s">
        <v>4466</v>
      </c>
      <c r="B152">
        <v>-3719</v>
      </c>
    </row>
    <row r="153" spans="1:2" x14ac:dyDescent="0.2">
      <c r="A153" t="s">
        <v>4467</v>
      </c>
      <c r="B153" t="s">
        <v>4356</v>
      </c>
    </row>
    <row r="154" spans="1:2" x14ac:dyDescent="0.2">
      <c r="A154" t="s">
        <v>4059</v>
      </c>
      <c r="B154">
        <v>214</v>
      </c>
    </row>
    <row r="155" spans="1:2" x14ac:dyDescent="0.2">
      <c r="A155" t="s">
        <v>4219</v>
      </c>
      <c r="B155">
        <v>242</v>
      </c>
    </row>
    <row r="156" spans="1:2" x14ac:dyDescent="0.2">
      <c r="A156" t="s">
        <v>4468</v>
      </c>
      <c r="B156">
        <v>231</v>
      </c>
    </row>
    <row r="157" spans="1:2" x14ac:dyDescent="0.2">
      <c r="A157" t="s">
        <v>4223</v>
      </c>
      <c r="B157">
        <v>0</v>
      </c>
    </row>
    <row r="158" spans="1:2" x14ac:dyDescent="0.2">
      <c r="A158" t="s">
        <v>3103</v>
      </c>
      <c r="B158">
        <v>2</v>
      </c>
    </row>
    <row r="159" spans="1:2" x14ac:dyDescent="0.2">
      <c r="A159" t="s">
        <v>4227</v>
      </c>
      <c r="B159">
        <v>-1524.3333333333301</v>
      </c>
    </row>
    <row r="160" spans="1:2" x14ac:dyDescent="0.2">
      <c r="A160" t="s">
        <v>4469</v>
      </c>
      <c r="B160">
        <v>-549.21438505000003</v>
      </c>
    </row>
    <row r="161" spans="1:2" x14ac:dyDescent="0.2">
      <c r="A161" t="s">
        <v>3160</v>
      </c>
      <c r="B161">
        <v>20622</v>
      </c>
    </row>
    <row r="162" spans="1:2" x14ac:dyDescent="0.2">
      <c r="A162" t="s">
        <v>4244</v>
      </c>
      <c r="B162">
        <v>0</v>
      </c>
    </row>
    <row r="163" spans="1:2" x14ac:dyDescent="0.2">
      <c r="A163" t="s">
        <v>4470</v>
      </c>
      <c r="B163">
        <v>53905</v>
      </c>
    </row>
    <row r="164" spans="1:2" x14ac:dyDescent="0.2">
      <c r="A164" t="s">
        <v>4471</v>
      </c>
      <c r="B164">
        <v>115</v>
      </c>
    </row>
    <row r="165" spans="1:2" x14ac:dyDescent="0.2">
      <c r="A165" t="s">
        <v>4472</v>
      </c>
      <c r="B165">
        <v>58</v>
      </c>
    </row>
    <row r="166" spans="1:2" x14ac:dyDescent="0.2">
      <c r="A166" t="s">
        <v>4043</v>
      </c>
      <c r="B166">
        <v>16862</v>
      </c>
    </row>
    <row r="167" spans="1:2" x14ac:dyDescent="0.2">
      <c r="A167" t="s">
        <v>4473</v>
      </c>
      <c r="B167">
        <v>-33269</v>
      </c>
    </row>
    <row r="168" spans="1:2" x14ac:dyDescent="0.2">
      <c r="A168" t="s">
        <v>4474</v>
      </c>
      <c r="B168">
        <v>15078</v>
      </c>
    </row>
    <row r="169" spans="1:2" x14ac:dyDescent="0.2">
      <c r="A169" t="s">
        <v>4475</v>
      </c>
      <c r="B169">
        <v>1</v>
      </c>
    </row>
    <row r="170" spans="1:2" x14ac:dyDescent="0.2">
      <c r="A170" t="s">
        <v>3356</v>
      </c>
      <c r="B170">
        <v>-8674.3426071199992</v>
      </c>
    </row>
    <row r="171" spans="1:2" x14ac:dyDescent="0.2">
      <c r="A171" t="s">
        <v>3367</v>
      </c>
      <c r="B171">
        <v>-14339.353450000001</v>
      </c>
    </row>
    <row r="172" spans="1:2" x14ac:dyDescent="0.2">
      <c r="A172" t="s">
        <v>4476</v>
      </c>
      <c r="B172">
        <v>2623271.3266670001</v>
      </c>
    </row>
    <row r="173" spans="1:2" x14ac:dyDescent="0.2">
      <c r="A173" t="s">
        <v>4477</v>
      </c>
      <c r="B173">
        <v>49324</v>
      </c>
    </row>
    <row r="174" spans="1:2" x14ac:dyDescent="0.2">
      <c r="A174" t="s">
        <v>4478</v>
      </c>
      <c r="B174">
        <v>125055</v>
      </c>
    </row>
    <row r="175" spans="1:2" x14ac:dyDescent="0.2">
      <c r="A175" t="s">
        <v>3408</v>
      </c>
      <c r="B175">
        <v>11</v>
      </c>
    </row>
    <row r="176" spans="1:2" x14ac:dyDescent="0.2">
      <c r="A176" t="s">
        <v>4479</v>
      </c>
      <c r="B176">
        <v>1473</v>
      </c>
    </row>
    <row r="177" spans="1:2" x14ac:dyDescent="0.2">
      <c r="A177" t="s">
        <v>4480</v>
      </c>
      <c r="B177">
        <v>1747</v>
      </c>
    </row>
    <row r="178" spans="1:2" x14ac:dyDescent="0.2">
      <c r="A178" t="s">
        <v>4481</v>
      </c>
      <c r="B178">
        <v>340</v>
      </c>
    </row>
    <row r="179" spans="1:2" x14ac:dyDescent="0.2">
      <c r="A179" t="s">
        <v>4482</v>
      </c>
      <c r="B179">
        <v>17566</v>
      </c>
    </row>
    <row r="180" spans="1:2" x14ac:dyDescent="0.2">
      <c r="A180" t="s">
        <v>4483</v>
      </c>
      <c r="B180">
        <v>155328</v>
      </c>
    </row>
    <row r="181" spans="1:2" x14ac:dyDescent="0.2">
      <c r="A181" t="s">
        <v>4273</v>
      </c>
      <c r="B181">
        <v>-70.569964299999995</v>
      </c>
    </row>
    <row r="182" spans="1:2" x14ac:dyDescent="0.2">
      <c r="A182" t="s">
        <v>4274</v>
      </c>
      <c r="B182">
        <v>-200.44990770000001</v>
      </c>
    </row>
    <row r="183" spans="1:2" x14ac:dyDescent="0.2">
      <c r="A183" t="s">
        <v>4276</v>
      </c>
      <c r="B183">
        <v>174</v>
      </c>
    </row>
    <row r="184" spans="1:2" x14ac:dyDescent="0.2">
      <c r="A184" t="s">
        <v>3604</v>
      </c>
      <c r="B184">
        <v>3712</v>
      </c>
    </row>
    <row r="185" spans="1:2" x14ac:dyDescent="0.2">
      <c r="A185" t="s">
        <v>4061</v>
      </c>
      <c r="B185">
        <v>165395.275295</v>
      </c>
    </row>
    <row r="186" spans="1:2" x14ac:dyDescent="0.2">
      <c r="A186" t="s">
        <v>4484</v>
      </c>
      <c r="B186">
        <v>-36800603.233199999</v>
      </c>
    </row>
    <row r="187" spans="1:2" x14ac:dyDescent="0.2">
      <c r="A187" t="s">
        <v>4281</v>
      </c>
      <c r="B187">
        <v>423</v>
      </c>
    </row>
    <row r="188" spans="1:2" x14ac:dyDescent="0.2">
      <c r="A188" t="s">
        <v>4285</v>
      </c>
      <c r="B188">
        <v>4521</v>
      </c>
    </row>
    <row r="189" spans="1:2" x14ac:dyDescent="0.2">
      <c r="A189" t="s">
        <v>4485</v>
      </c>
      <c r="B189">
        <v>-6020203</v>
      </c>
    </row>
    <row r="190" spans="1:2" x14ac:dyDescent="0.2">
      <c r="A190" t="s">
        <v>4486</v>
      </c>
      <c r="B190">
        <v>-6.6755047315380001</v>
      </c>
    </row>
    <row r="191" spans="1:2" x14ac:dyDescent="0.2">
      <c r="A191" t="s">
        <v>4294</v>
      </c>
      <c r="B191">
        <v>19449</v>
      </c>
    </row>
    <row r="192" spans="1:2" x14ac:dyDescent="0.2">
      <c r="A192" t="s">
        <v>4295</v>
      </c>
      <c r="B192">
        <v>20889</v>
      </c>
    </row>
    <row r="193" spans="1:2" x14ac:dyDescent="0.2">
      <c r="A193" t="s">
        <v>4487</v>
      </c>
      <c r="B193">
        <v>-63.208495030000002</v>
      </c>
    </row>
    <row r="194" spans="1:2" x14ac:dyDescent="0.2">
      <c r="A194" t="s">
        <v>4488</v>
      </c>
      <c r="B194">
        <v>-52.322274350999997</v>
      </c>
    </row>
    <row r="195" spans="1:2" x14ac:dyDescent="0.2">
      <c r="A195" t="s">
        <v>3693</v>
      </c>
      <c r="B195">
        <v>12889.999991999999</v>
      </c>
    </row>
    <row r="196" spans="1:2" x14ac:dyDescent="0.2">
      <c r="A196" t="s">
        <v>4489</v>
      </c>
      <c r="B196">
        <v>-0.16972352705829999</v>
      </c>
    </row>
    <row r="197" spans="1:2" x14ac:dyDescent="0.2">
      <c r="A197" t="s">
        <v>4490</v>
      </c>
      <c r="B197">
        <v>-0.17178048342319999</v>
      </c>
    </row>
    <row r="198" spans="1:2" x14ac:dyDescent="0.2">
      <c r="A198" t="s">
        <v>4491</v>
      </c>
      <c r="B198">
        <v>-19</v>
      </c>
    </row>
    <row r="199" spans="1:2" x14ac:dyDescent="0.2">
      <c r="A199" t="s">
        <v>4299</v>
      </c>
      <c r="B199">
        <v>-19.000000000099998</v>
      </c>
    </row>
    <row r="200" spans="1:2" x14ac:dyDescent="0.2">
      <c r="A200" t="s">
        <v>4492</v>
      </c>
      <c r="B200">
        <v>3217.7</v>
      </c>
    </row>
    <row r="201" spans="1:2" x14ac:dyDescent="0.2">
      <c r="A201" t="s">
        <v>4493</v>
      </c>
      <c r="B201">
        <v>-230.9891623</v>
      </c>
    </row>
    <row r="202" spans="1:2" x14ac:dyDescent="0.2">
      <c r="A202" t="s">
        <v>4044</v>
      </c>
      <c r="B202">
        <v>423</v>
      </c>
    </row>
    <row r="203" spans="1:2" x14ac:dyDescent="0.2">
      <c r="A203" t="s">
        <v>4494</v>
      </c>
      <c r="B203">
        <v>410.76370138999999</v>
      </c>
    </row>
    <row r="204" spans="1:2" x14ac:dyDescent="0.2">
      <c r="A204" t="s">
        <v>4495</v>
      </c>
      <c r="B204">
        <v>7753674.8537600003</v>
      </c>
    </row>
    <row r="205" spans="1:2" x14ac:dyDescent="0.2">
      <c r="A205" t="s">
        <v>4496</v>
      </c>
      <c r="B205">
        <v>8128831.1771999998</v>
      </c>
    </row>
    <row r="206" spans="1:2" x14ac:dyDescent="0.2">
      <c r="A206" t="s">
        <v>4497</v>
      </c>
      <c r="B206">
        <v>586803238.65699995</v>
      </c>
    </row>
    <row r="207" spans="1:2" x14ac:dyDescent="0.2">
      <c r="A207" t="s">
        <v>4498</v>
      </c>
      <c r="B207">
        <v>-16</v>
      </c>
    </row>
    <row r="208" spans="1:2" x14ac:dyDescent="0.2">
      <c r="A208" t="s">
        <v>4499</v>
      </c>
      <c r="B208">
        <v>69</v>
      </c>
    </row>
    <row r="209" spans="1:2" x14ac:dyDescent="0.2">
      <c r="A209" t="s">
        <v>4062</v>
      </c>
      <c r="B209">
        <v>660705645.75899994</v>
      </c>
    </row>
    <row r="210" spans="1:2" x14ac:dyDescent="0.2">
      <c r="A210" t="s">
        <v>4500</v>
      </c>
      <c r="B210">
        <v>529740623.19999999</v>
      </c>
    </row>
    <row r="211" spans="1:2" x14ac:dyDescent="0.2">
      <c r="A211" t="s">
        <v>4501</v>
      </c>
      <c r="B211">
        <v>-394</v>
      </c>
    </row>
    <row r="212" spans="1:2" x14ac:dyDescent="0.2">
      <c r="A212" t="s">
        <v>4502</v>
      </c>
      <c r="B212">
        <v>15</v>
      </c>
    </row>
    <row r="213" spans="1:2" x14ac:dyDescent="0.2">
      <c r="A213" t="s">
        <v>4503</v>
      </c>
      <c r="B213">
        <v>15.999999999790001</v>
      </c>
    </row>
    <row r="214" spans="1:2" x14ac:dyDescent="0.2">
      <c r="A214" t="s">
        <v>4504</v>
      </c>
      <c r="B214">
        <v>7</v>
      </c>
    </row>
    <row r="215" spans="1:2" x14ac:dyDescent="0.2">
      <c r="A215" t="s">
        <v>4505</v>
      </c>
      <c r="B215">
        <v>-7559.5330538170001</v>
      </c>
    </row>
    <row r="216" spans="1:2" x14ac:dyDescent="0.2">
      <c r="A216" t="s">
        <v>4506</v>
      </c>
      <c r="B216">
        <v>48</v>
      </c>
    </row>
    <row r="217" spans="1:2" x14ac:dyDescent="0.2">
      <c r="A217" t="s">
        <v>4507</v>
      </c>
      <c r="B217">
        <v>12677206</v>
      </c>
    </row>
    <row r="218" spans="1:2" x14ac:dyDescent="0.2">
      <c r="A218" t="s">
        <v>4508</v>
      </c>
      <c r="B218" t="s">
        <v>4356</v>
      </c>
    </row>
    <row r="219" spans="1:2" x14ac:dyDescent="0.2">
      <c r="A219" t="s">
        <v>4509</v>
      </c>
      <c r="B219">
        <v>1745.1238129999999</v>
      </c>
    </row>
    <row r="220" spans="1:2" x14ac:dyDescent="0.2">
      <c r="A220" t="s">
        <v>4510</v>
      </c>
      <c r="B220">
        <v>-345</v>
      </c>
    </row>
    <row r="221" spans="1:2" x14ac:dyDescent="0.2">
      <c r="A221" t="s">
        <v>4511</v>
      </c>
      <c r="B221">
        <v>24256.3122898</v>
      </c>
    </row>
    <row r="222" spans="1:2" x14ac:dyDescent="0.2">
      <c r="A222" t="s">
        <v>4512</v>
      </c>
      <c r="B222">
        <v>7.7586307222700004</v>
      </c>
    </row>
    <row r="223" spans="1:2" x14ac:dyDescent="0.2">
      <c r="A223" t="s">
        <v>4513</v>
      </c>
      <c r="B223">
        <v>51906.477370000001</v>
      </c>
    </row>
    <row r="224" spans="1:2" x14ac:dyDescent="0.2">
      <c r="A224" t="s">
        <v>4514</v>
      </c>
      <c r="B224">
        <v>-1132.2231770000001</v>
      </c>
    </row>
    <row r="225" spans="1:2" x14ac:dyDescent="0.2">
      <c r="A225" t="s">
        <v>4515</v>
      </c>
      <c r="B225">
        <v>379.07129574999999</v>
      </c>
    </row>
    <row r="226" spans="1:2" x14ac:dyDescent="0.2">
      <c r="A226" t="s">
        <v>4516</v>
      </c>
      <c r="B226">
        <v>397.76134365000001</v>
      </c>
    </row>
    <row r="227" spans="1:2" x14ac:dyDescent="0.2">
      <c r="A227" t="s">
        <v>4517</v>
      </c>
      <c r="B227">
        <v>24.163194440000002</v>
      </c>
    </row>
    <row r="228" spans="1:2" x14ac:dyDescent="0.2">
      <c r="A228" t="s">
        <v>4518</v>
      </c>
      <c r="B228">
        <v>40417</v>
      </c>
    </row>
    <row r="229" spans="1:2" x14ac:dyDescent="0.2">
      <c r="A229" t="s">
        <v>3870</v>
      </c>
      <c r="B229">
        <v>764772</v>
      </c>
    </row>
    <row r="230" spans="1:2" x14ac:dyDescent="0.2">
      <c r="A230" t="s">
        <v>4324</v>
      </c>
      <c r="B230">
        <v>610</v>
      </c>
    </row>
    <row r="231" spans="1:2" x14ac:dyDescent="0.2">
      <c r="A231" t="s">
        <v>3914</v>
      </c>
      <c r="B231">
        <v>130596</v>
      </c>
    </row>
    <row r="232" spans="1:2" x14ac:dyDescent="0.2">
      <c r="A232" t="s">
        <v>4519</v>
      </c>
      <c r="B232">
        <v>71820</v>
      </c>
    </row>
    <row r="233" spans="1:2" x14ac:dyDescent="0.2">
      <c r="A233" t="s">
        <v>4520</v>
      </c>
      <c r="B233">
        <v>28290</v>
      </c>
    </row>
    <row r="234" spans="1:2" x14ac:dyDescent="0.2">
      <c r="A234" t="s">
        <v>4521</v>
      </c>
      <c r="B234">
        <v>5189487</v>
      </c>
    </row>
    <row r="235" spans="1:2" x14ac:dyDescent="0.2">
      <c r="A235" t="s">
        <v>4326</v>
      </c>
      <c r="B235">
        <v>22.868099999999899</v>
      </c>
    </row>
    <row r="236" spans="1:2" x14ac:dyDescent="0.2">
      <c r="A236" t="s">
        <v>4522</v>
      </c>
      <c r="B236">
        <v>11507.4050616</v>
      </c>
    </row>
    <row r="237" spans="1:2" x14ac:dyDescent="0.2">
      <c r="A237" t="s">
        <v>4523</v>
      </c>
      <c r="B237">
        <v>10993.131409</v>
      </c>
    </row>
    <row r="238" spans="1:2" x14ac:dyDescent="0.2">
      <c r="A238" t="s">
        <v>4332</v>
      </c>
      <c r="B238">
        <v>314</v>
      </c>
    </row>
    <row r="239" spans="1:2" x14ac:dyDescent="0.2">
      <c r="A239" t="s">
        <v>4333</v>
      </c>
      <c r="B239">
        <v>19635558.243999999</v>
      </c>
    </row>
    <row r="240" spans="1:2" x14ac:dyDescent="0.2">
      <c r="A240" t="s">
        <v>4524</v>
      </c>
      <c r="B240">
        <v>-149.37501</v>
      </c>
    </row>
    <row r="241" spans="1:2" x14ac:dyDescent="0.2">
      <c r="A241" t="s">
        <v>4337</v>
      </c>
      <c r="B241">
        <v>-8</v>
      </c>
    </row>
    <row r="243" spans="1:2" x14ac:dyDescent="0.2">
      <c r="A243" t="s">
        <v>4750</v>
      </c>
      <c r="B243">
        <v>302</v>
      </c>
    </row>
    <row r="244" spans="1:2" x14ac:dyDescent="0.2">
      <c r="A244" t="s">
        <v>4751</v>
      </c>
      <c r="B244">
        <v>3311.1799841000002</v>
      </c>
    </row>
    <row r="245" spans="1:2" x14ac:dyDescent="0.2">
      <c r="A245" t="s">
        <v>4752</v>
      </c>
      <c r="B245">
        <v>0</v>
      </c>
    </row>
    <row r="246" spans="1:2" x14ac:dyDescent="0.2">
      <c r="A246" t="s">
        <v>4753</v>
      </c>
      <c r="B246">
        <v>-41</v>
      </c>
    </row>
    <row r="247" spans="1:2" x14ac:dyDescent="0.2">
      <c r="A247" t="s">
        <v>4754</v>
      </c>
      <c r="B247">
        <v>211.99999999999801</v>
      </c>
    </row>
    <row r="248" spans="1:2" x14ac:dyDescent="0.2">
      <c r="A248" t="s">
        <v>4755</v>
      </c>
      <c r="B248">
        <v>90.009878614000002</v>
      </c>
    </row>
    <row r="249" spans="1:2" x14ac:dyDescent="0.2">
      <c r="A249" t="s">
        <v>4756</v>
      </c>
      <c r="B249">
        <v>24544.25</v>
      </c>
    </row>
    <row r="250" spans="1:2" x14ac:dyDescent="0.2">
      <c r="A250" t="s">
        <v>4757</v>
      </c>
      <c r="B250">
        <v>-357544.31150000001</v>
      </c>
    </row>
    <row r="251" spans="1:2" x14ac:dyDescent="0.2">
      <c r="A251" t="s">
        <v>4758</v>
      </c>
      <c r="B251">
        <v>-284248.23070000001</v>
      </c>
    </row>
    <row r="252" spans="1:2" x14ac:dyDescent="0.2">
      <c r="A252" t="s">
        <v>4759</v>
      </c>
      <c r="B252">
        <v>754</v>
      </c>
    </row>
    <row r="253" spans="1:2" x14ac:dyDescent="0.2">
      <c r="A253" t="s">
        <v>4760</v>
      </c>
      <c r="B253">
        <v>6742.1998835000004</v>
      </c>
    </row>
    <row r="254" spans="1:2" x14ac:dyDescent="0.2">
      <c r="A254" t="s">
        <v>4761</v>
      </c>
      <c r="B254">
        <v>6205.2147103999996</v>
      </c>
    </row>
    <row r="255" spans="1:2" x14ac:dyDescent="0.2">
      <c r="A255" t="s">
        <v>4762</v>
      </c>
      <c r="B255">
        <v>4491.4475839500001</v>
      </c>
    </row>
    <row r="256" spans="1:2" x14ac:dyDescent="0.2">
      <c r="A256" t="s">
        <v>4763</v>
      </c>
      <c r="B256">
        <v>1</v>
      </c>
    </row>
    <row r="257" spans="1:2" x14ac:dyDescent="0.2">
      <c r="A257" t="s">
        <v>4764</v>
      </c>
      <c r="B257" t="s">
        <v>4356</v>
      </c>
    </row>
    <row r="258" spans="1:2" x14ac:dyDescent="0.2">
      <c r="A258" t="s">
        <v>4765</v>
      </c>
      <c r="B258">
        <v>53</v>
      </c>
    </row>
    <row r="259" spans="1:2" x14ac:dyDescent="0.2">
      <c r="A259" t="s">
        <v>4766</v>
      </c>
      <c r="B259">
        <v>24</v>
      </c>
    </row>
    <row r="260" spans="1:2" x14ac:dyDescent="0.2">
      <c r="A260" t="s">
        <v>4767</v>
      </c>
      <c r="B260">
        <v>33283.853236000003</v>
      </c>
    </row>
    <row r="261" spans="1:2" x14ac:dyDescent="0.2">
      <c r="A261" t="s">
        <v>4768</v>
      </c>
      <c r="B261">
        <v>0</v>
      </c>
    </row>
    <row r="262" spans="1:2" x14ac:dyDescent="0.2">
      <c r="A262" t="s">
        <v>4769</v>
      </c>
      <c r="B262">
        <v>4</v>
      </c>
    </row>
    <row r="263" spans="1:2" x14ac:dyDescent="0.2">
      <c r="A263" t="s">
        <v>4770</v>
      </c>
      <c r="B263">
        <v>4</v>
      </c>
    </row>
    <row r="264" spans="1:2" x14ac:dyDescent="0.2">
      <c r="A264" t="s">
        <v>4771</v>
      </c>
      <c r="B264">
        <v>55789389.886</v>
      </c>
    </row>
    <row r="265" spans="1:2" x14ac:dyDescent="0.2">
      <c r="A265" t="s">
        <v>4772</v>
      </c>
      <c r="B265">
        <v>252</v>
      </c>
    </row>
    <row r="266" spans="1:2" x14ac:dyDescent="0.2">
      <c r="A266" t="s">
        <v>4773</v>
      </c>
      <c r="B266">
        <v>2639942.06</v>
      </c>
    </row>
    <row r="267" spans="1:2" x14ac:dyDescent="0.2">
      <c r="A267" t="s">
        <v>4774</v>
      </c>
      <c r="B267">
        <v>-12</v>
      </c>
    </row>
    <row r="268" spans="1:2" x14ac:dyDescent="0.2">
      <c r="A268" t="s">
        <v>4775</v>
      </c>
      <c r="B268">
        <v>6</v>
      </c>
    </row>
    <row r="269" spans="1:2" x14ac:dyDescent="0.2">
      <c r="A269" t="s">
        <v>4776</v>
      </c>
      <c r="B269">
        <v>74</v>
      </c>
    </row>
    <row r="270" spans="1:2" x14ac:dyDescent="0.2">
      <c r="A270" t="s">
        <v>4777</v>
      </c>
      <c r="B270">
        <v>25148940.559999999</v>
      </c>
    </row>
    <row r="271" spans="1:2" x14ac:dyDescent="0.2">
      <c r="A271" t="s">
        <v>4778</v>
      </c>
      <c r="B271" t="s">
        <v>4356</v>
      </c>
    </row>
    <row r="272" spans="1:2" x14ac:dyDescent="0.2">
      <c r="A272" t="s">
        <v>4779</v>
      </c>
      <c r="B272">
        <v>0</v>
      </c>
    </row>
    <row r="273" spans="1:2" x14ac:dyDescent="0.2">
      <c r="A273" t="s">
        <v>4780</v>
      </c>
      <c r="B273">
        <v>351</v>
      </c>
    </row>
    <row r="274" spans="1:2" x14ac:dyDescent="0.2">
      <c r="A274" t="s">
        <v>4781</v>
      </c>
      <c r="B274">
        <v>173</v>
      </c>
    </row>
    <row r="275" spans="1:2" x14ac:dyDescent="0.2">
      <c r="A275" t="s">
        <v>4782</v>
      </c>
      <c r="B275">
        <v>-97</v>
      </c>
    </row>
    <row r="276" spans="1:2" x14ac:dyDescent="0.2">
      <c r="A276" t="s">
        <v>4783</v>
      </c>
      <c r="B276">
        <v>576.34463302999995</v>
      </c>
    </row>
    <row r="277" spans="1:2" x14ac:dyDescent="0.2">
      <c r="A277" t="s">
        <v>4784</v>
      </c>
      <c r="B277">
        <v>576.92491595656202</v>
      </c>
    </row>
    <row r="278" spans="1:2" x14ac:dyDescent="0.2">
      <c r="A278" t="s">
        <v>4785</v>
      </c>
      <c r="B278">
        <v>-160</v>
      </c>
    </row>
    <row r="279" spans="1:2" x14ac:dyDescent="0.2">
      <c r="A279" t="s">
        <v>4786</v>
      </c>
      <c r="B279">
        <v>103333.87407000001</v>
      </c>
    </row>
    <row r="280" spans="1:2" x14ac:dyDescent="0.2">
      <c r="A280" t="s">
        <v>4787</v>
      </c>
      <c r="B280">
        <v>101282.647018</v>
      </c>
    </row>
    <row r="281" spans="1:2" x14ac:dyDescent="0.2">
      <c r="A281" t="s">
        <v>4788</v>
      </c>
      <c r="B281">
        <v>37412.604588000002</v>
      </c>
    </row>
    <row r="282" spans="1:2" x14ac:dyDescent="0.2">
      <c r="A282" t="s">
        <v>4789</v>
      </c>
      <c r="B282">
        <v>934.007915999999</v>
      </c>
    </row>
    <row r="283" spans="1:2" x14ac:dyDescent="0.2">
      <c r="A283" t="s">
        <v>4790</v>
      </c>
      <c r="B283">
        <v>880.92010800000003</v>
      </c>
    </row>
    <row r="284" spans="1:2" x14ac:dyDescent="0.2">
      <c r="A284" t="s">
        <v>4791</v>
      </c>
      <c r="B284">
        <v>37</v>
      </c>
    </row>
    <row r="285" spans="1:2" x14ac:dyDescent="0.2">
      <c r="A285" t="s">
        <v>4792</v>
      </c>
      <c r="B285">
        <v>100</v>
      </c>
    </row>
    <row r="286" spans="1:2" x14ac:dyDescent="0.2">
      <c r="A286" t="s">
        <v>4793</v>
      </c>
      <c r="B286">
        <v>81</v>
      </c>
    </row>
    <row r="287" spans="1:2" x14ac:dyDescent="0.2">
      <c r="A287" t="s">
        <v>4794</v>
      </c>
      <c r="B287">
        <v>65887</v>
      </c>
    </row>
    <row r="288" spans="1:2" x14ac:dyDescent="0.2">
      <c r="A288" t="s">
        <v>4795</v>
      </c>
      <c r="B288">
        <v>174</v>
      </c>
    </row>
    <row r="289" spans="1:2" x14ac:dyDescent="0.2">
      <c r="A289" t="s">
        <v>4796</v>
      </c>
      <c r="B289">
        <v>230</v>
      </c>
    </row>
    <row r="290" spans="1:2" x14ac:dyDescent="0.2">
      <c r="A290" t="s">
        <v>4797</v>
      </c>
      <c r="B290" t="s">
        <v>4356</v>
      </c>
    </row>
    <row r="291" spans="1:2" x14ac:dyDescent="0.2">
      <c r="A291" t="s">
        <v>4798</v>
      </c>
      <c r="B291">
        <v>0</v>
      </c>
    </row>
    <row r="292" spans="1:2" x14ac:dyDescent="0.2">
      <c r="A292" t="s">
        <v>4799</v>
      </c>
      <c r="B292">
        <v>138</v>
      </c>
    </row>
    <row r="293" spans="1:2" x14ac:dyDescent="0.2">
      <c r="A293" t="s">
        <v>4800</v>
      </c>
      <c r="B293">
        <v>-4783.7333920000001</v>
      </c>
    </row>
    <row r="294" spans="1:2" x14ac:dyDescent="0.2">
      <c r="A294" t="s">
        <v>4801</v>
      </c>
      <c r="B294">
        <v>6840.9656417899996</v>
      </c>
    </row>
    <row r="295" spans="1:2" x14ac:dyDescent="0.2">
      <c r="A295" t="s">
        <v>4802</v>
      </c>
      <c r="B295">
        <v>47095869.648999996</v>
      </c>
    </row>
    <row r="296" spans="1:2" x14ac:dyDescent="0.2">
      <c r="A296" t="s">
        <v>4803</v>
      </c>
      <c r="B296">
        <v>1</v>
      </c>
    </row>
    <row r="297" spans="1:2" x14ac:dyDescent="0.2">
      <c r="A297" t="s">
        <v>4804</v>
      </c>
      <c r="B297">
        <v>23</v>
      </c>
    </row>
    <row r="298" spans="1:2" x14ac:dyDescent="0.2">
      <c r="A298" t="s">
        <v>4805</v>
      </c>
      <c r="B298">
        <v>1200012600</v>
      </c>
    </row>
    <row r="299" spans="1:2" x14ac:dyDescent="0.2">
      <c r="A299" t="s">
        <v>4806</v>
      </c>
      <c r="B299">
        <v>-2406733.3687999998</v>
      </c>
    </row>
    <row r="300" spans="1:2" x14ac:dyDescent="0.2">
      <c r="A300" t="s">
        <v>4807</v>
      </c>
      <c r="B300">
        <v>-2607958.33</v>
      </c>
    </row>
    <row r="301" spans="1:2" x14ac:dyDescent="0.2">
      <c r="A301" t="s">
        <v>4808</v>
      </c>
      <c r="B301">
        <v>-9</v>
      </c>
    </row>
    <row r="302" spans="1:2" x14ac:dyDescent="0.2">
      <c r="A302" t="s">
        <v>4809</v>
      </c>
      <c r="B302">
        <v>19686</v>
      </c>
    </row>
    <row r="303" spans="1:2" x14ac:dyDescent="0.2">
      <c r="A303" t="s">
        <v>4810</v>
      </c>
      <c r="B303">
        <v>6382.0990482460002</v>
      </c>
    </row>
    <row r="304" spans="1:2" x14ac:dyDescent="0.2">
      <c r="A304" t="s">
        <v>4811</v>
      </c>
      <c r="B304">
        <v>0</v>
      </c>
    </row>
    <row r="305" spans="1:2" x14ac:dyDescent="0.2">
      <c r="A305" t="s">
        <v>4812</v>
      </c>
      <c r="B305">
        <v>-2851</v>
      </c>
    </row>
    <row r="306" spans="1:2" x14ac:dyDescent="0.2">
      <c r="A306" t="s">
        <v>4813</v>
      </c>
      <c r="B306">
        <v>3942</v>
      </c>
    </row>
    <row r="307" spans="1:2" x14ac:dyDescent="0.2">
      <c r="A307" t="s">
        <v>4814</v>
      </c>
      <c r="B307">
        <v>6375</v>
      </c>
    </row>
    <row r="308" spans="1:2" x14ac:dyDescent="0.2">
      <c r="A308" t="s">
        <v>4815</v>
      </c>
      <c r="B308">
        <v>3723497.5913959998</v>
      </c>
    </row>
    <row r="309" spans="1:2" x14ac:dyDescent="0.2">
      <c r="A309" t="s">
        <v>4816</v>
      </c>
      <c r="B309">
        <v>12159.492835397001</v>
      </c>
    </row>
    <row r="310" spans="1:2" x14ac:dyDescent="0.2">
      <c r="A310" t="s">
        <v>4817</v>
      </c>
      <c r="B310">
        <v>204.08170701</v>
      </c>
    </row>
    <row r="311" spans="1:2" x14ac:dyDescent="0.2">
      <c r="A311" t="s">
        <v>4818</v>
      </c>
      <c r="B311">
        <v>-3288</v>
      </c>
    </row>
    <row r="312" spans="1:2" x14ac:dyDescent="0.2">
      <c r="A312" t="s">
        <v>4819</v>
      </c>
      <c r="B312">
        <v>24</v>
      </c>
    </row>
    <row r="313" spans="1:2" x14ac:dyDescent="0.2">
      <c r="A313" t="s">
        <v>4820</v>
      </c>
      <c r="B313">
        <v>404227536.16000003</v>
      </c>
    </row>
    <row r="314" spans="1:2" x14ac:dyDescent="0.2">
      <c r="A314" t="s">
        <v>4821</v>
      </c>
      <c r="B314">
        <v>404077441.12</v>
      </c>
    </row>
    <row r="315" spans="1:2" x14ac:dyDescent="0.2">
      <c r="A315" t="s">
        <v>4822</v>
      </c>
      <c r="B315">
        <v>1480195</v>
      </c>
    </row>
    <row r="316" spans="1:2" x14ac:dyDescent="0.2">
      <c r="A316" t="s">
        <v>4823</v>
      </c>
      <c r="B316">
        <v>2.6800000000000001E-2</v>
      </c>
    </row>
    <row r="317" spans="1:2" x14ac:dyDescent="0.2">
      <c r="A317" t="s">
        <v>4824</v>
      </c>
      <c r="B317">
        <v>-495</v>
      </c>
    </row>
    <row r="318" spans="1:2" x14ac:dyDescent="0.2">
      <c r="A318" t="s">
        <v>4825</v>
      </c>
      <c r="B318">
        <v>-111</v>
      </c>
    </row>
    <row r="319" spans="1:2" x14ac:dyDescent="0.2">
      <c r="A319" t="s">
        <v>4826</v>
      </c>
      <c r="B319">
        <v>1</v>
      </c>
    </row>
    <row r="320" spans="1:2" x14ac:dyDescent="0.2">
      <c r="A320" t="s">
        <v>4827</v>
      </c>
      <c r="B320">
        <v>1</v>
      </c>
    </row>
    <row r="321" spans="1:2" x14ac:dyDescent="0.2">
      <c r="A321" t="s">
        <v>4828</v>
      </c>
      <c r="B321">
        <v>11801.185719999999</v>
      </c>
    </row>
    <row r="322" spans="1:2" x14ac:dyDescent="0.2">
      <c r="A322" t="s">
        <v>4829</v>
      </c>
      <c r="B322">
        <v>40005.05399</v>
      </c>
    </row>
    <row r="323" spans="1:2" x14ac:dyDescent="0.2">
      <c r="A323" t="s">
        <v>4830</v>
      </c>
      <c r="B323">
        <v>11689</v>
      </c>
    </row>
    <row r="324" spans="1:2" x14ac:dyDescent="0.2">
      <c r="A324" t="s">
        <v>4831</v>
      </c>
      <c r="B324">
        <v>211913</v>
      </c>
    </row>
    <row r="325" spans="1:2" x14ac:dyDescent="0.2">
      <c r="A325" t="s">
        <v>4832</v>
      </c>
      <c r="B325">
        <v>-52301</v>
      </c>
    </row>
    <row r="326" spans="1:2" x14ac:dyDescent="0.2">
      <c r="A326" t="s">
        <v>4833</v>
      </c>
      <c r="B326">
        <v>326481.14282799</v>
      </c>
    </row>
    <row r="327" spans="1:2" x14ac:dyDescent="0.2">
      <c r="A327" t="s">
        <v>4834</v>
      </c>
      <c r="B327">
        <v>109143.4935</v>
      </c>
    </row>
    <row r="328" spans="1:2" x14ac:dyDescent="0.2">
      <c r="A328" t="s">
        <v>4835</v>
      </c>
      <c r="B328">
        <v>5.5333761199999998E-2</v>
      </c>
    </row>
    <row r="329" spans="1:2" x14ac:dyDescent="0.2">
      <c r="A329" t="s">
        <v>4836</v>
      </c>
      <c r="B329">
        <v>-21718</v>
      </c>
    </row>
    <row r="330" spans="1:2" x14ac:dyDescent="0.2">
      <c r="A330" t="s">
        <v>4837</v>
      </c>
      <c r="B330">
        <v>-20540</v>
      </c>
    </row>
    <row r="331" spans="1:2" x14ac:dyDescent="0.2">
      <c r="A331" t="s">
        <v>4838</v>
      </c>
      <c r="B331">
        <v>52200</v>
      </c>
    </row>
    <row r="332" spans="1:2" x14ac:dyDescent="0.2">
      <c r="A332" t="s">
        <v>4839</v>
      </c>
      <c r="B332">
        <v>130800</v>
      </c>
    </row>
    <row r="333" spans="1:2" x14ac:dyDescent="0.2">
      <c r="A333" t="s">
        <v>4840</v>
      </c>
      <c r="B333">
        <v>8105</v>
      </c>
    </row>
    <row r="334" spans="1:2" x14ac:dyDescent="0.2">
      <c r="A334" t="s">
        <v>4841</v>
      </c>
      <c r="B334">
        <v>14409</v>
      </c>
    </row>
    <row r="335" spans="1:2" x14ac:dyDescent="0.2">
      <c r="A335" t="s">
        <v>4842</v>
      </c>
      <c r="B335">
        <v>161</v>
      </c>
    </row>
    <row r="336" spans="1:2" x14ac:dyDescent="0.2">
      <c r="A336" t="s">
        <v>4843</v>
      </c>
      <c r="B336">
        <v>-309</v>
      </c>
    </row>
    <row r="337" spans="1:2" x14ac:dyDescent="0.2">
      <c r="A337" t="s">
        <v>4844</v>
      </c>
      <c r="B337">
        <v>-195</v>
      </c>
    </row>
    <row r="338" spans="1:2" x14ac:dyDescent="0.2">
      <c r="A338" t="s">
        <v>4845</v>
      </c>
      <c r="B338">
        <v>46</v>
      </c>
    </row>
    <row r="339" spans="1:2" x14ac:dyDescent="0.2">
      <c r="A339" t="s">
        <v>4846</v>
      </c>
      <c r="B339">
        <v>-17783</v>
      </c>
    </row>
    <row r="340" spans="1:2" x14ac:dyDescent="0.2">
      <c r="A340" t="s">
        <v>4847</v>
      </c>
      <c r="B340">
        <v>176</v>
      </c>
    </row>
    <row r="341" spans="1:2" x14ac:dyDescent="0.2">
      <c r="A341" t="s">
        <v>4848</v>
      </c>
      <c r="B341">
        <v>91</v>
      </c>
    </row>
    <row r="342" spans="1:2" x14ac:dyDescent="0.2">
      <c r="A342" t="s">
        <v>4849</v>
      </c>
      <c r="B342" t="s">
        <v>4356</v>
      </c>
    </row>
    <row r="343" spans="1:2" x14ac:dyDescent="0.2">
      <c r="A343" t="s">
        <v>4850</v>
      </c>
      <c r="B343">
        <v>1.810748</v>
      </c>
    </row>
    <row r="344" spans="1:2" x14ac:dyDescent="0.2">
      <c r="A344" t="s">
        <v>4851</v>
      </c>
      <c r="B344">
        <v>2008.2</v>
      </c>
    </row>
    <row r="345" spans="1:2" x14ac:dyDescent="0.2">
      <c r="A345" t="s">
        <v>4852</v>
      </c>
      <c r="B345">
        <v>-2.3880616899999998</v>
      </c>
    </row>
    <row r="346" spans="1:2" x14ac:dyDescent="0.2">
      <c r="A346" t="s">
        <v>4853</v>
      </c>
      <c r="B346">
        <v>0</v>
      </c>
    </row>
    <row r="347" spans="1:2" x14ac:dyDescent="0.2">
      <c r="A347" t="s">
        <v>4854</v>
      </c>
      <c r="B347">
        <v>26756</v>
      </c>
    </row>
    <row r="348" spans="1:2" x14ac:dyDescent="0.2">
      <c r="A348" t="s">
        <v>4855</v>
      </c>
      <c r="B348">
        <v>1600</v>
      </c>
    </row>
    <row r="349" spans="1:2" x14ac:dyDescent="0.2">
      <c r="A349" t="s">
        <v>4856</v>
      </c>
      <c r="B349">
        <v>6307996</v>
      </c>
    </row>
    <row r="350" spans="1:2" x14ac:dyDescent="0.2">
      <c r="A350" t="s">
        <v>4857</v>
      </c>
      <c r="B350">
        <v>71320</v>
      </c>
    </row>
    <row r="351" spans="1:2" x14ac:dyDescent="0.2">
      <c r="A351" t="s">
        <v>4858</v>
      </c>
      <c r="B351">
        <v>453</v>
      </c>
    </row>
    <row r="352" spans="1:2" x14ac:dyDescent="0.2">
      <c r="A352" t="s">
        <v>4859</v>
      </c>
      <c r="B352">
        <v>6.7249999999999505E-2</v>
      </c>
    </row>
    <row r="353" spans="1:2" x14ac:dyDescent="0.2">
      <c r="A353" t="s">
        <v>4860</v>
      </c>
      <c r="B353" t="s">
        <v>4356</v>
      </c>
    </row>
    <row r="354" spans="1:2" x14ac:dyDescent="0.2">
      <c r="A354" t="s">
        <v>4861</v>
      </c>
      <c r="B354">
        <v>-34.700000000000003</v>
      </c>
    </row>
    <row r="355" spans="1:2" x14ac:dyDescent="0.2">
      <c r="A355" t="s">
        <v>4862</v>
      </c>
      <c r="B355">
        <v>988585.62</v>
      </c>
    </row>
    <row r="356" spans="1:2" x14ac:dyDescent="0.2">
      <c r="A356" t="s">
        <v>4863</v>
      </c>
      <c r="B356">
        <v>-13172.2</v>
      </c>
    </row>
    <row r="357" spans="1:2" x14ac:dyDescent="0.2">
      <c r="A357" t="s">
        <v>4864</v>
      </c>
      <c r="B357" t="s">
        <v>4356</v>
      </c>
    </row>
    <row r="358" spans="1:2" x14ac:dyDescent="0.2">
      <c r="A358" t="s">
        <v>4865</v>
      </c>
      <c r="B358">
        <v>12941.74</v>
      </c>
    </row>
    <row r="359" spans="1:2" x14ac:dyDescent="0.2">
      <c r="A359" t="s">
        <v>4866</v>
      </c>
      <c r="B359" t="s">
        <v>4356</v>
      </c>
    </row>
    <row r="360" spans="1:2" x14ac:dyDescent="0.2">
      <c r="A360" t="s">
        <v>4867</v>
      </c>
      <c r="B360">
        <v>2.1415999999999999</v>
      </c>
    </row>
    <row r="361" spans="1:2" x14ac:dyDescent="0.2">
      <c r="A361" t="s">
        <v>4868</v>
      </c>
      <c r="B361">
        <v>1471</v>
      </c>
    </row>
    <row r="362" spans="1:2" x14ac:dyDescent="0.2">
      <c r="A362" t="s">
        <v>4869</v>
      </c>
      <c r="B362">
        <v>33.384729927000002</v>
      </c>
    </row>
    <row r="363" spans="1:2" x14ac:dyDescent="0.2">
      <c r="A363" t="s">
        <v>4870</v>
      </c>
      <c r="B363">
        <v>45.370167019999798</v>
      </c>
    </row>
    <row r="364" spans="1:2" x14ac:dyDescent="0.2">
      <c r="A364" t="s">
        <v>4871</v>
      </c>
      <c r="B364">
        <v>61.6</v>
      </c>
    </row>
    <row r="365" spans="1:2" x14ac:dyDescent="0.2">
      <c r="A365" t="s">
        <v>4872</v>
      </c>
      <c r="B365">
        <v>27265.705999999998</v>
      </c>
    </row>
    <row r="366" spans="1:2" x14ac:dyDescent="0.2">
      <c r="A366" t="s">
        <v>4873</v>
      </c>
      <c r="B366">
        <v>25009.662227000001</v>
      </c>
    </row>
    <row r="367" spans="1:2" x14ac:dyDescent="0.2">
      <c r="A367" t="s">
        <v>4874</v>
      </c>
      <c r="B367">
        <v>283627956.59500003</v>
      </c>
    </row>
    <row r="368" spans="1:2" x14ac:dyDescent="0.2">
      <c r="A368" t="s">
        <v>4875</v>
      </c>
      <c r="B368">
        <v>1613.0388458499999</v>
      </c>
    </row>
    <row r="369" spans="1:2" x14ac:dyDescent="0.2">
      <c r="A369" t="s">
        <v>4876</v>
      </c>
      <c r="B369">
        <v>2612710</v>
      </c>
    </row>
    <row r="370" spans="1:2" x14ac:dyDescent="0.2">
      <c r="A370" t="s">
        <v>4877</v>
      </c>
      <c r="B370">
        <v>561.99999716889999</v>
      </c>
    </row>
    <row r="371" spans="1:2" x14ac:dyDescent="0.2">
      <c r="A371" t="s">
        <v>4878</v>
      </c>
      <c r="B371">
        <v>182</v>
      </c>
    </row>
    <row r="372" spans="1:2" x14ac:dyDescent="0.2">
      <c r="A372" t="s">
        <v>4879</v>
      </c>
      <c r="B372">
        <v>323.83878738999999</v>
      </c>
    </row>
    <row r="373" spans="1:2" x14ac:dyDescent="0.2">
      <c r="A373" t="s">
        <v>4880</v>
      </c>
      <c r="B373">
        <v>6260</v>
      </c>
    </row>
    <row r="374" spans="1:2" x14ac:dyDescent="0.2">
      <c r="A374" t="s">
        <v>4881</v>
      </c>
      <c r="B374">
        <v>935</v>
      </c>
    </row>
    <row r="375" spans="1:2" x14ac:dyDescent="0.2">
      <c r="A375" t="s">
        <v>4882</v>
      </c>
      <c r="B375">
        <v>3645</v>
      </c>
    </row>
    <row r="376" spans="1:2" x14ac:dyDescent="0.2">
      <c r="A376" t="s">
        <v>4883</v>
      </c>
      <c r="B376">
        <v>655</v>
      </c>
    </row>
    <row r="377" spans="1:2" x14ac:dyDescent="0.2">
      <c r="A377" t="s">
        <v>4884</v>
      </c>
      <c r="B377">
        <v>0.110283623</v>
      </c>
    </row>
    <row r="378" spans="1:2" x14ac:dyDescent="0.2">
      <c r="A378" t="s">
        <v>4885</v>
      </c>
      <c r="B378">
        <v>3.8354325999999999E-3</v>
      </c>
    </row>
    <row r="379" spans="1:2" x14ac:dyDescent="0.2">
      <c r="A379" t="s">
        <v>4886</v>
      </c>
      <c r="B379">
        <v>203</v>
      </c>
    </row>
    <row r="380" spans="1:2" x14ac:dyDescent="0.2">
      <c r="A380" t="s">
        <v>4887</v>
      </c>
      <c r="B380">
        <v>184380</v>
      </c>
    </row>
    <row r="381" spans="1:2" x14ac:dyDescent="0.2">
      <c r="A381" t="s">
        <v>4888</v>
      </c>
      <c r="B381">
        <v>30</v>
      </c>
    </row>
    <row r="382" spans="1:2" x14ac:dyDescent="0.2">
      <c r="A382" t="s">
        <v>4889</v>
      </c>
      <c r="B382">
        <v>112.00152</v>
      </c>
    </row>
    <row r="383" spans="1:2" x14ac:dyDescent="0.2">
      <c r="A383" t="s">
        <v>4890</v>
      </c>
      <c r="B383">
        <v>2351.4031</v>
      </c>
    </row>
    <row r="384" spans="1:2" x14ac:dyDescent="0.2">
      <c r="A384" t="s">
        <v>4891</v>
      </c>
      <c r="B384">
        <v>3201</v>
      </c>
    </row>
    <row r="385" spans="1:2" x14ac:dyDescent="0.2">
      <c r="A385" t="s">
        <v>4892</v>
      </c>
      <c r="B385">
        <v>113.6562385063</v>
      </c>
    </row>
    <row r="386" spans="1:2" x14ac:dyDescent="0.2">
      <c r="A386" t="s">
        <v>4893</v>
      </c>
      <c r="B386">
        <v>54.76</v>
      </c>
    </row>
    <row r="387" spans="1:2" x14ac:dyDescent="0.2">
      <c r="A387" t="s">
        <v>4894</v>
      </c>
      <c r="B387">
        <v>318</v>
      </c>
    </row>
    <row r="388" spans="1:2" x14ac:dyDescent="0.2">
      <c r="A388" t="s">
        <v>4895</v>
      </c>
      <c r="B388">
        <v>4</v>
      </c>
    </row>
    <row r="389" spans="1:2" x14ac:dyDescent="0.2">
      <c r="A389" t="s">
        <v>4896</v>
      </c>
      <c r="B389">
        <v>-237.75668150000001</v>
      </c>
    </row>
    <row r="390" spans="1:2" x14ac:dyDescent="0.2">
      <c r="A390" t="s">
        <v>4897</v>
      </c>
      <c r="B390">
        <v>-238</v>
      </c>
    </row>
    <row r="391" spans="1:2" x14ac:dyDescent="0.2">
      <c r="A391" t="s">
        <v>4898</v>
      </c>
      <c r="B391">
        <v>0.1500025774</v>
      </c>
    </row>
    <row r="392" spans="1:2" x14ac:dyDescent="0.2">
      <c r="A392" t="s">
        <v>4899</v>
      </c>
      <c r="B392">
        <v>15</v>
      </c>
    </row>
    <row r="393" spans="1:2" x14ac:dyDescent="0.2">
      <c r="A393" t="s">
        <v>4900</v>
      </c>
      <c r="B393">
        <v>-3719</v>
      </c>
    </row>
    <row r="394" spans="1:2" x14ac:dyDescent="0.2">
      <c r="A394" t="s">
        <v>4901</v>
      </c>
      <c r="B394" t="s">
        <v>4356</v>
      </c>
    </row>
    <row r="395" spans="1:2" x14ac:dyDescent="0.2">
      <c r="A395" t="s">
        <v>4902</v>
      </c>
      <c r="B395">
        <v>214</v>
      </c>
    </row>
    <row r="396" spans="1:2" x14ac:dyDescent="0.2">
      <c r="A396" t="s">
        <v>4903</v>
      </c>
      <c r="B396">
        <v>242</v>
      </c>
    </row>
    <row r="397" spans="1:2" x14ac:dyDescent="0.2">
      <c r="A397" t="s">
        <v>4904</v>
      </c>
      <c r="B397">
        <v>231</v>
      </c>
    </row>
    <row r="398" spans="1:2" x14ac:dyDescent="0.2">
      <c r="A398" t="s">
        <v>4905</v>
      </c>
      <c r="B398">
        <v>0</v>
      </c>
    </row>
    <row r="399" spans="1:2" x14ac:dyDescent="0.2">
      <c r="A399" t="s">
        <v>4906</v>
      </c>
      <c r="B399">
        <v>2</v>
      </c>
    </row>
    <row r="400" spans="1:2" x14ac:dyDescent="0.2">
      <c r="A400" t="s">
        <v>4907</v>
      </c>
      <c r="B400">
        <v>-1524.3333333333301</v>
      </c>
    </row>
    <row r="401" spans="1:2" x14ac:dyDescent="0.2">
      <c r="A401" t="s">
        <v>4908</v>
      </c>
      <c r="B401">
        <v>-549.21438505000003</v>
      </c>
    </row>
    <row r="402" spans="1:2" x14ac:dyDescent="0.2">
      <c r="A402" t="s">
        <v>4909</v>
      </c>
      <c r="B402">
        <v>20622</v>
      </c>
    </row>
    <row r="403" spans="1:2" x14ac:dyDescent="0.2">
      <c r="A403" t="s">
        <v>4910</v>
      </c>
      <c r="B403">
        <v>0</v>
      </c>
    </row>
    <row r="404" spans="1:2" x14ac:dyDescent="0.2">
      <c r="A404" t="s">
        <v>4911</v>
      </c>
      <c r="B404">
        <v>53905</v>
      </c>
    </row>
    <row r="405" spans="1:2" x14ac:dyDescent="0.2">
      <c r="A405" t="s">
        <v>4912</v>
      </c>
      <c r="B405">
        <v>115</v>
      </c>
    </row>
    <row r="406" spans="1:2" x14ac:dyDescent="0.2">
      <c r="A406" t="s">
        <v>4913</v>
      </c>
      <c r="B406">
        <v>58</v>
      </c>
    </row>
    <row r="407" spans="1:2" x14ac:dyDescent="0.2">
      <c r="A407" t="s">
        <v>4914</v>
      </c>
      <c r="B407">
        <v>16862</v>
      </c>
    </row>
    <row r="408" spans="1:2" x14ac:dyDescent="0.2">
      <c r="A408" t="s">
        <v>4915</v>
      </c>
      <c r="B408">
        <v>-33269</v>
      </c>
    </row>
    <row r="409" spans="1:2" x14ac:dyDescent="0.2">
      <c r="A409" t="s">
        <v>4916</v>
      </c>
      <c r="B409">
        <v>15078</v>
      </c>
    </row>
    <row r="410" spans="1:2" x14ac:dyDescent="0.2">
      <c r="A410" t="s">
        <v>4917</v>
      </c>
      <c r="B410">
        <v>1</v>
      </c>
    </row>
    <row r="411" spans="1:2" x14ac:dyDescent="0.2">
      <c r="A411" t="s">
        <v>4918</v>
      </c>
      <c r="B411">
        <v>-8674.3426071199992</v>
      </c>
    </row>
    <row r="412" spans="1:2" x14ac:dyDescent="0.2">
      <c r="A412" t="s">
        <v>4919</v>
      </c>
      <c r="B412">
        <v>-14339.353450000001</v>
      </c>
    </row>
    <row r="413" spans="1:2" x14ac:dyDescent="0.2">
      <c r="A413" t="s">
        <v>4920</v>
      </c>
      <c r="B413">
        <v>2623271.3266670001</v>
      </c>
    </row>
    <row r="414" spans="1:2" x14ac:dyDescent="0.2">
      <c r="A414" t="s">
        <v>4921</v>
      </c>
      <c r="B414">
        <v>49324</v>
      </c>
    </row>
    <row r="415" spans="1:2" x14ac:dyDescent="0.2">
      <c r="A415" t="s">
        <v>4922</v>
      </c>
      <c r="B415">
        <v>125055</v>
      </c>
    </row>
    <row r="416" spans="1:2" x14ac:dyDescent="0.2">
      <c r="A416" t="s">
        <v>4923</v>
      </c>
      <c r="B416">
        <v>11</v>
      </c>
    </row>
    <row r="417" spans="1:2" x14ac:dyDescent="0.2">
      <c r="A417" t="s">
        <v>4924</v>
      </c>
      <c r="B417">
        <v>1473</v>
      </c>
    </row>
    <row r="418" spans="1:2" x14ac:dyDescent="0.2">
      <c r="A418" t="s">
        <v>4925</v>
      </c>
      <c r="B418">
        <v>1747</v>
      </c>
    </row>
    <row r="419" spans="1:2" x14ac:dyDescent="0.2">
      <c r="A419" t="s">
        <v>4926</v>
      </c>
      <c r="B419">
        <v>340</v>
      </c>
    </row>
    <row r="420" spans="1:2" x14ac:dyDescent="0.2">
      <c r="A420" t="s">
        <v>4927</v>
      </c>
      <c r="B420">
        <v>17566</v>
      </c>
    </row>
    <row r="421" spans="1:2" x14ac:dyDescent="0.2">
      <c r="A421" t="s">
        <v>4928</v>
      </c>
      <c r="B421">
        <v>155328</v>
      </c>
    </row>
    <row r="422" spans="1:2" x14ac:dyDescent="0.2">
      <c r="A422" t="s">
        <v>4929</v>
      </c>
      <c r="B422">
        <v>-70.569964299999995</v>
      </c>
    </row>
    <row r="423" spans="1:2" x14ac:dyDescent="0.2">
      <c r="A423" t="s">
        <v>4930</v>
      </c>
      <c r="B423">
        <v>-200.44990770000001</v>
      </c>
    </row>
    <row r="424" spans="1:2" x14ac:dyDescent="0.2">
      <c r="A424" t="s">
        <v>4931</v>
      </c>
      <c r="B424">
        <v>174</v>
      </c>
    </row>
    <row r="425" spans="1:2" x14ac:dyDescent="0.2">
      <c r="A425" t="s">
        <v>4932</v>
      </c>
      <c r="B425">
        <v>3712</v>
      </c>
    </row>
    <row r="426" spans="1:2" x14ac:dyDescent="0.2">
      <c r="A426" t="s">
        <v>4933</v>
      </c>
      <c r="B426">
        <v>165395.275295</v>
      </c>
    </row>
    <row r="427" spans="1:2" x14ac:dyDescent="0.2">
      <c r="A427" t="s">
        <v>4934</v>
      </c>
      <c r="B427">
        <v>-36800603.233199999</v>
      </c>
    </row>
    <row r="428" spans="1:2" x14ac:dyDescent="0.2">
      <c r="A428" t="s">
        <v>4935</v>
      </c>
      <c r="B428">
        <v>423</v>
      </c>
    </row>
    <row r="429" spans="1:2" x14ac:dyDescent="0.2">
      <c r="A429" t="s">
        <v>4936</v>
      </c>
      <c r="B429">
        <v>4521</v>
      </c>
    </row>
    <row r="430" spans="1:2" x14ac:dyDescent="0.2">
      <c r="A430" t="s">
        <v>4937</v>
      </c>
      <c r="B430">
        <v>-6020203</v>
      </c>
    </row>
    <row r="431" spans="1:2" x14ac:dyDescent="0.2">
      <c r="A431" t="s">
        <v>4938</v>
      </c>
      <c r="B431">
        <v>-6.6755047315380001</v>
      </c>
    </row>
    <row r="432" spans="1:2" x14ac:dyDescent="0.2">
      <c r="A432" t="s">
        <v>4939</v>
      </c>
      <c r="B432">
        <v>19449</v>
      </c>
    </row>
    <row r="433" spans="1:2" x14ac:dyDescent="0.2">
      <c r="A433" t="s">
        <v>4940</v>
      </c>
      <c r="B433">
        <v>20889</v>
      </c>
    </row>
    <row r="434" spans="1:2" x14ac:dyDescent="0.2">
      <c r="A434" t="s">
        <v>4941</v>
      </c>
      <c r="B434">
        <v>-63.208495030000002</v>
      </c>
    </row>
    <row r="435" spans="1:2" x14ac:dyDescent="0.2">
      <c r="A435" t="s">
        <v>4942</v>
      </c>
      <c r="B435">
        <v>-52.322274350999997</v>
      </c>
    </row>
    <row r="436" spans="1:2" x14ac:dyDescent="0.2">
      <c r="A436" t="s">
        <v>4943</v>
      </c>
      <c r="B436">
        <v>12889.999991999999</v>
      </c>
    </row>
    <row r="437" spans="1:2" x14ac:dyDescent="0.2">
      <c r="A437" t="s">
        <v>4944</v>
      </c>
      <c r="B437">
        <v>-0.16972352705829999</v>
      </c>
    </row>
    <row r="438" spans="1:2" x14ac:dyDescent="0.2">
      <c r="A438" t="s">
        <v>4945</v>
      </c>
      <c r="B438">
        <v>-0.17178048342319999</v>
      </c>
    </row>
    <row r="439" spans="1:2" x14ac:dyDescent="0.2">
      <c r="A439" t="s">
        <v>4946</v>
      </c>
      <c r="B439">
        <v>-19</v>
      </c>
    </row>
    <row r="440" spans="1:2" x14ac:dyDescent="0.2">
      <c r="A440" t="s">
        <v>4947</v>
      </c>
      <c r="B440">
        <v>-19.000000000099998</v>
      </c>
    </row>
    <row r="441" spans="1:2" x14ac:dyDescent="0.2">
      <c r="A441" t="s">
        <v>4948</v>
      </c>
      <c r="B441">
        <v>3217.7</v>
      </c>
    </row>
    <row r="442" spans="1:2" x14ac:dyDescent="0.2">
      <c r="A442" t="s">
        <v>4949</v>
      </c>
      <c r="B442">
        <v>-230.9891623</v>
      </c>
    </row>
    <row r="443" spans="1:2" x14ac:dyDescent="0.2">
      <c r="A443" t="s">
        <v>4950</v>
      </c>
      <c r="B443">
        <v>423</v>
      </c>
    </row>
    <row r="444" spans="1:2" x14ac:dyDescent="0.2">
      <c r="A444" t="s">
        <v>4951</v>
      </c>
      <c r="B444">
        <v>410.76370138999999</v>
      </c>
    </row>
    <row r="445" spans="1:2" x14ac:dyDescent="0.2">
      <c r="A445" t="s">
        <v>4952</v>
      </c>
      <c r="B445">
        <v>7753674.8537600003</v>
      </c>
    </row>
    <row r="446" spans="1:2" x14ac:dyDescent="0.2">
      <c r="A446" t="s">
        <v>4953</v>
      </c>
      <c r="B446">
        <v>8128831.1771999998</v>
      </c>
    </row>
    <row r="447" spans="1:2" x14ac:dyDescent="0.2">
      <c r="A447" t="s">
        <v>4954</v>
      </c>
      <c r="B447">
        <v>586803238.65699995</v>
      </c>
    </row>
    <row r="448" spans="1:2" x14ac:dyDescent="0.2">
      <c r="A448" t="s">
        <v>4955</v>
      </c>
      <c r="B448">
        <v>-16</v>
      </c>
    </row>
    <row r="449" spans="1:2" x14ac:dyDescent="0.2">
      <c r="A449" t="s">
        <v>4956</v>
      </c>
      <c r="B449">
        <v>69</v>
      </c>
    </row>
    <row r="450" spans="1:2" x14ac:dyDescent="0.2">
      <c r="A450" t="s">
        <v>4957</v>
      </c>
      <c r="B450">
        <v>660705645.75899994</v>
      </c>
    </row>
    <row r="451" spans="1:2" x14ac:dyDescent="0.2">
      <c r="A451" t="s">
        <v>4958</v>
      </c>
      <c r="B451">
        <v>529740623.19999999</v>
      </c>
    </row>
    <row r="452" spans="1:2" x14ac:dyDescent="0.2">
      <c r="A452" t="s">
        <v>4959</v>
      </c>
      <c r="B452">
        <v>-394</v>
      </c>
    </row>
    <row r="453" spans="1:2" x14ac:dyDescent="0.2">
      <c r="A453" t="s">
        <v>4960</v>
      </c>
      <c r="B453">
        <v>15</v>
      </c>
    </row>
    <row r="454" spans="1:2" x14ac:dyDescent="0.2">
      <c r="A454" t="s">
        <v>4961</v>
      </c>
      <c r="B454">
        <v>15.999999999790001</v>
      </c>
    </row>
    <row r="455" spans="1:2" x14ac:dyDescent="0.2">
      <c r="A455" t="s">
        <v>4962</v>
      </c>
      <c r="B455">
        <v>7</v>
      </c>
    </row>
    <row r="456" spans="1:2" x14ac:dyDescent="0.2">
      <c r="A456" t="s">
        <v>4963</v>
      </c>
      <c r="B456">
        <v>-7559.5330538170001</v>
      </c>
    </row>
    <row r="457" spans="1:2" x14ac:dyDescent="0.2">
      <c r="A457" t="s">
        <v>4964</v>
      </c>
      <c r="B457">
        <v>48</v>
      </c>
    </row>
    <row r="458" spans="1:2" x14ac:dyDescent="0.2">
      <c r="A458" t="s">
        <v>4965</v>
      </c>
      <c r="B458">
        <v>12677206</v>
      </c>
    </row>
    <row r="459" spans="1:2" x14ac:dyDescent="0.2">
      <c r="A459" t="s">
        <v>4966</v>
      </c>
      <c r="B459" t="s">
        <v>4356</v>
      </c>
    </row>
    <row r="460" spans="1:2" x14ac:dyDescent="0.2">
      <c r="A460" t="s">
        <v>4967</v>
      </c>
      <c r="B460">
        <v>1745.1238129999999</v>
      </c>
    </row>
    <row r="461" spans="1:2" x14ac:dyDescent="0.2">
      <c r="A461" t="s">
        <v>4968</v>
      </c>
      <c r="B461">
        <v>-345</v>
      </c>
    </row>
    <row r="462" spans="1:2" x14ac:dyDescent="0.2">
      <c r="A462" t="s">
        <v>4969</v>
      </c>
      <c r="B462">
        <v>24256.3122898</v>
      </c>
    </row>
    <row r="463" spans="1:2" x14ac:dyDescent="0.2">
      <c r="A463" t="s">
        <v>4970</v>
      </c>
      <c r="B463">
        <v>7.7586307222700004</v>
      </c>
    </row>
    <row r="464" spans="1:2" x14ac:dyDescent="0.2">
      <c r="A464" t="s">
        <v>4971</v>
      </c>
      <c r="B464">
        <v>51906.477370000001</v>
      </c>
    </row>
    <row r="465" spans="1:2" x14ac:dyDescent="0.2">
      <c r="A465" t="s">
        <v>4972</v>
      </c>
      <c r="B465">
        <v>-1132.2231770000001</v>
      </c>
    </row>
    <row r="466" spans="1:2" x14ac:dyDescent="0.2">
      <c r="A466" t="s">
        <v>4973</v>
      </c>
      <c r="B466">
        <v>379.07129574999999</v>
      </c>
    </row>
    <row r="467" spans="1:2" x14ac:dyDescent="0.2">
      <c r="A467" t="s">
        <v>4974</v>
      </c>
      <c r="B467">
        <v>397.76134365000001</v>
      </c>
    </row>
    <row r="468" spans="1:2" x14ac:dyDescent="0.2">
      <c r="A468" t="s">
        <v>4975</v>
      </c>
      <c r="B468">
        <v>24.163194440000002</v>
      </c>
    </row>
    <row r="469" spans="1:2" x14ac:dyDescent="0.2">
      <c r="A469" t="s">
        <v>4976</v>
      </c>
      <c r="B469">
        <v>40417</v>
      </c>
    </row>
    <row r="470" spans="1:2" x14ac:dyDescent="0.2">
      <c r="A470" t="s">
        <v>4977</v>
      </c>
      <c r="B470">
        <v>764772</v>
      </c>
    </row>
    <row r="471" spans="1:2" x14ac:dyDescent="0.2">
      <c r="A471" t="s">
        <v>4978</v>
      </c>
      <c r="B471">
        <v>610</v>
      </c>
    </row>
    <row r="472" spans="1:2" x14ac:dyDescent="0.2">
      <c r="A472" t="s">
        <v>4979</v>
      </c>
      <c r="B472">
        <v>130596</v>
      </c>
    </row>
    <row r="473" spans="1:2" x14ac:dyDescent="0.2">
      <c r="A473" t="s">
        <v>4980</v>
      </c>
      <c r="B473">
        <v>71820</v>
      </c>
    </row>
    <row r="474" spans="1:2" x14ac:dyDescent="0.2">
      <c r="A474" t="s">
        <v>4981</v>
      </c>
      <c r="B474">
        <v>28290</v>
      </c>
    </row>
    <row r="475" spans="1:2" x14ac:dyDescent="0.2">
      <c r="A475" t="s">
        <v>4982</v>
      </c>
      <c r="B475">
        <v>5189487</v>
      </c>
    </row>
    <row r="476" spans="1:2" x14ac:dyDescent="0.2">
      <c r="A476" t="s">
        <v>4983</v>
      </c>
      <c r="B476">
        <v>22.868099999999899</v>
      </c>
    </row>
    <row r="477" spans="1:2" x14ac:dyDescent="0.2">
      <c r="A477" t="s">
        <v>4984</v>
      </c>
      <c r="B477">
        <v>11507.4050616</v>
      </c>
    </row>
    <row r="478" spans="1:2" x14ac:dyDescent="0.2">
      <c r="A478" t="s">
        <v>4985</v>
      </c>
      <c r="B478">
        <v>10993.131409</v>
      </c>
    </row>
    <row r="479" spans="1:2" x14ac:dyDescent="0.2">
      <c r="A479" t="s">
        <v>4986</v>
      </c>
      <c r="B479">
        <v>314</v>
      </c>
    </row>
    <row r="480" spans="1:2" x14ac:dyDescent="0.2">
      <c r="A480" t="s">
        <v>4987</v>
      </c>
      <c r="B480">
        <v>19635558.243999999</v>
      </c>
    </row>
    <row r="481" spans="1:2" x14ac:dyDescent="0.2">
      <c r="A481" t="s">
        <v>4988</v>
      </c>
      <c r="B481">
        <v>-149.37501</v>
      </c>
    </row>
    <row r="482" spans="1:2" x14ac:dyDescent="0.2">
      <c r="A482" t="s">
        <v>4989</v>
      </c>
      <c r="B482">
        <v>-8</v>
      </c>
    </row>
    <row r="484" spans="1:2" x14ac:dyDescent="0.2">
      <c r="A484" t="s">
        <v>4990</v>
      </c>
      <c r="B484">
        <v>-6</v>
      </c>
    </row>
    <row r="485" spans="1:2" x14ac:dyDescent="0.2">
      <c r="A485">
        <v>22433</v>
      </c>
      <c r="B485">
        <v>21477</v>
      </c>
    </row>
    <row r="486" spans="1:2" x14ac:dyDescent="0.2">
      <c r="A486">
        <v>23588</v>
      </c>
      <c r="B486">
        <v>8090</v>
      </c>
    </row>
    <row r="487" spans="1:2" x14ac:dyDescent="0.2">
      <c r="A487" t="s">
        <v>129</v>
      </c>
      <c r="B487">
        <v>924</v>
      </c>
    </row>
    <row r="488" spans="1:2" x14ac:dyDescent="0.2">
      <c r="A488" t="s">
        <v>4083</v>
      </c>
      <c r="B488">
        <v>3</v>
      </c>
    </row>
    <row r="489" spans="1:2" x14ac:dyDescent="0.2">
      <c r="A489" t="s">
        <v>168</v>
      </c>
      <c r="B489">
        <v>302</v>
      </c>
    </row>
    <row r="490" spans="1:2" x14ac:dyDescent="0.2">
      <c r="A490" t="s">
        <v>189</v>
      </c>
      <c r="B490">
        <v>3311.1799841229999</v>
      </c>
    </row>
    <row r="491" spans="1:2" x14ac:dyDescent="0.2">
      <c r="A491" t="s">
        <v>208</v>
      </c>
      <c r="B491">
        <v>11503.444125</v>
      </c>
    </row>
    <row r="492" spans="1:2" x14ac:dyDescent="0.2">
      <c r="A492" t="s">
        <v>230</v>
      </c>
      <c r="B492">
        <v>1158</v>
      </c>
    </row>
    <row r="493" spans="1:2" x14ac:dyDescent="0.2">
      <c r="A493" t="s">
        <v>250</v>
      </c>
      <c r="B493">
        <v>1168</v>
      </c>
    </row>
    <row r="494" spans="1:2" x14ac:dyDescent="0.2">
      <c r="A494" t="s">
        <v>3995</v>
      </c>
      <c r="B494">
        <v>6796</v>
      </c>
    </row>
    <row r="495" spans="1:2" x14ac:dyDescent="0.2">
      <c r="A495" t="s">
        <v>3996</v>
      </c>
      <c r="B495">
        <v>7810</v>
      </c>
    </row>
    <row r="496" spans="1:2" x14ac:dyDescent="0.2">
      <c r="A496" t="s">
        <v>3997</v>
      </c>
      <c r="B496">
        <v>340160</v>
      </c>
    </row>
    <row r="497" spans="1:2" x14ac:dyDescent="0.2">
      <c r="A497" t="s">
        <v>3998</v>
      </c>
      <c r="B497">
        <v>56137</v>
      </c>
    </row>
    <row r="498" spans="1:2" x14ac:dyDescent="0.2">
      <c r="A498" t="s">
        <v>3999</v>
      </c>
      <c r="B498">
        <v>26374</v>
      </c>
    </row>
    <row r="499" spans="1:2" x14ac:dyDescent="0.2">
      <c r="A499" t="s">
        <v>4000</v>
      </c>
      <c r="B499">
        <v>49649</v>
      </c>
    </row>
    <row r="500" spans="1:2" x14ac:dyDescent="0.2">
      <c r="A500" t="s">
        <v>272</v>
      </c>
      <c r="B500">
        <v>2713</v>
      </c>
    </row>
    <row r="501" spans="1:2" x14ac:dyDescent="0.2">
      <c r="A501" t="s">
        <v>4087</v>
      </c>
      <c r="B501">
        <v>-41</v>
      </c>
    </row>
    <row r="502" spans="1:2" x14ac:dyDescent="0.2">
      <c r="A502" t="s">
        <v>292</v>
      </c>
      <c r="B502">
        <v>7580813.0460000001</v>
      </c>
    </row>
    <row r="503" spans="1:2" x14ac:dyDescent="0.2">
      <c r="A503" t="s">
        <v>4048</v>
      </c>
      <c r="B503">
        <v>90.009878614000002</v>
      </c>
    </row>
    <row r="504" spans="1:2" x14ac:dyDescent="0.2">
      <c r="A504" t="s">
        <v>4089</v>
      </c>
      <c r="B504">
        <v>2463621.5772754098</v>
      </c>
    </row>
    <row r="505" spans="1:2" x14ac:dyDescent="0.2">
      <c r="A505" t="s">
        <v>4090</v>
      </c>
      <c r="B505">
        <v>25687.9</v>
      </c>
    </row>
    <row r="506" spans="1:2" x14ac:dyDescent="0.2">
      <c r="A506" t="s">
        <v>4093</v>
      </c>
      <c r="B506">
        <v>-106411.8401</v>
      </c>
    </row>
    <row r="507" spans="1:2" x14ac:dyDescent="0.2">
      <c r="A507" t="s">
        <v>314</v>
      </c>
      <c r="B507">
        <v>3.3383625480000001</v>
      </c>
    </row>
    <row r="508" spans="1:2" x14ac:dyDescent="0.2">
      <c r="A508" t="s">
        <v>336</v>
      </c>
      <c r="B508">
        <v>754</v>
      </c>
    </row>
    <row r="509" spans="1:2" x14ac:dyDescent="0.2">
      <c r="A509" t="s">
        <v>358</v>
      </c>
      <c r="B509">
        <v>878430.31599999999</v>
      </c>
    </row>
    <row r="510" spans="1:2" x14ac:dyDescent="0.2">
      <c r="A510" t="s">
        <v>380</v>
      </c>
      <c r="B510">
        <v>11786160.618000001</v>
      </c>
    </row>
    <row r="511" spans="1:2" x14ac:dyDescent="0.2">
      <c r="A511" t="s">
        <v>402</v>
      </c>
      <c r="B511">
        <v>18541484.238000002</v>
      </c>
    </row>
    <row r="512" spans="1:2" x14ac:dyDescent="0.2">
      <c r="A512" t="s">
        <v>423</v>
      </c>
      <c r="B512">
        <v>8966406.4920000006</v>
      </c>
    </row>
    <row r="513" spans="1:2" x14ac:dyDescent="0.2">
      <c r="A513" t="s">
        <v>444</v>
      </c>
      <c r="B513">
        <v>62</v>
      </c>
    </row>
    <row r="514" spans="1:2" x14ac:dyDescent="0.2">
      <c r="A514" t="s">
        <v>463</v>
      </c>
      <c r="B514">
        <v>184202.75</v>
      </c>
    </row>
    <row r="515" spans="1:2" x14ac:dyDescent="0.2">
      <c r="A515" t="s">
        <v>4094</v>
      </c>
      <c r="B515">
        <v>3065005.78</v>
      </c>
    </row>
    <row r="516" spans="1:2" x14ac:dyDescent="0.2">
      <c r="A516" t="s">
        <v>484</v>
      </c>
      <c r="B516">
        <v>46.75</v>
      </c>
    </row>
    <row r="517" spans="1:2" x14ac:dyDescent="0.2">
      <c r="A517" t="s">
        <v>504</v>
      </c>
      <c r="B517">
        <v>54.6</v>
      </c>
    </row>
    <row r="518" spans="1:2" x14ac:dyDescent="0.2">
      <c r="A518" t="s">
        <v>526</v>
      </c>
      <c r="B518">
        <v>6742.2000239999998</v>
      </c>
    </row>
    <row r="519" spans="1:2" x14ac:dyDescent="0.2">
      <c r="A519" t="s">
        <v>548</v>
      </c>
      <c r="B519">
        <v>7.5989849999999999</v>
      </c>
    </row>
    <row r="520" spans="1:2" x14ac:dyDescent="0.2">
      <c r="A520" t="s">
        <v>4095</v>
      </c>
      <c r="B520">
        <v>190</v>
      </c>
    </row>
    <row r="521" spans="1:2" x14ac:dyDescent="0.2">
      <c r="A521" t="s">
        <v>4096</v>
      </c>
      <c r="B521">
        <v>6205.2147103999996</v>
      </c>
    </row>
    <row r="522" spans="1:2" x14ac:dyDescent="0.2">
      <c r="A522" t="s">
        <v>4097</v>
      </c>
      <c r="B522">
        <v>4025.0235808000002</v>
      </c>
    </row>
    <row r="523" spans="1:2" x14ac:dyDescent="0.2">
      <c r="A523" t="s">
        <v>570</v>
      </c>
      <c r="B523">
        <v>34</v>
      </c>
    </row>
    <row r="524" spans="1:2" x14ac:dyDescent="0.2">
      <c r="A524" t="s">
        <v>581</v>
      </c>
      <c r="B524">
        <v>1</v>
      </c>
    </row>
    <row r="525" spans="1:2" x14ac:dyDescent="0.2">
      <c r="A525" t="s">
        <v>4099</v>
      </c>
      <c r="B525">
        <v>33283.853236000003</v>
      </c>
    </row>
    <row r="526" spans="1:2" x14ac:dyDescent="0.2">
      <c r="A526" t="s">
        <v>597</v>
      </c>
      <c r="B526">
        <v>-2451380</v>
      </c>
    </row>
    <row r="527" spans="1:2" x14ac:dyDescent="0.2">
      <c r="A527" t="s">
        <v>4102</v>
      </c>
      <c r="B527">
        <v>2639942.06</v>
      </c>
    </row>
    <row r="528" spans="1:2" x14ac:dyDescent="0.2">
      <c r="A528" t="s">
        <v>4103</v>
      </c>
      <c r="B528">
        <v>689</v>
      </c>
    </row>
    <row r="529" spans="1:2" x14ac:dyDescent="0.2">
      <c r="A529" t="s">
        <v>616</v>
      </c>
      <c r="B529">
        <v>20</v>
      </c>
    </row>
    <row r="530" spans="1:2" x14ac:dyDescent="0.2">
      <c r="A530" t="s">
        <v>631</v>
      </c>
      <c r="B530">
        <v>351</v>
      </c>
    </row>
    <row r="531" spans="1:2" x14ac:dyDescent="0.2">
      <c r="A531" t="s">
        <v>653</v>
      </c>
      <c r="B531">
        <v>173</v>
      </c>
    </row>
    <row r="532" spans="1:2" x14ac:dyDescent="0.2">
      <c r="A532" t="s">
        <v>672</v>
      </c>
      <c r="B532">
        <v>408</v>
      </c>
    </row>
    <row r="533" spans="1:2" x14ac:dyDescent="0.2">
      <c r="A533" t="s">
        <v>693</v>
      </c>
      <c r="B533">
        <v>12430</v>
      </c>
    </row>
    <row r="534" spans="1:2" x14ac:dyDescent="0.2">
      <c r="A534" t="s">
        <v>4378</v>
      </c>
      <c r="B534">
        <v>576.34463300000004</v>
      </c>
    </row>
    <row r="535" spans="1:2" x14ac:dyDescent="0.2">
      <c r="A535" t="s">
        <v>4534</v>
      </c>
      <c r="B535">
        <v>576.43522470000005</v>
      </c>
    </row>
    <row r="536" spans="1:2" x14ac:dyDescent="0.2">
      <c r="A536" t="s">
        <v>4379</v>
      </c>
      <c r="B536">
        <v>576.92491600000005</v>
      </c>
    </row>
    <row r="537" spans="1:2" x14ac:dyDescent="0.2">
      <c r="A537" t="s">
        <v>710</v>
      </c>
      <c r="B537">
        <v>65.666666667000001</v>
      </c>
    </row>
    <row r="538" spans="1:2" x14ac:dyDescent="0.2">
      <c r="A538" t="s">
        <v>4107</v>
      </c>
      <c r="B538">
        <v>1767903.6501</v>
      </c>
    </row>
    <row r="539" spans="1:2" x14ac:dyDescent="0.2">
      <c r="A539" t="s">
        <v>732</v>
      </c>
      <c r="B539">
        <v>188182</v>
      </c>
    </row>
    <row r="540" spans="1:2" x14ac:dyDescent="0.2">
      <c r="A540" t="s">
        <v>753</v>
      </c>
      <c r="B540">
        <v>38752</v>
      </c>
    </row>
    <row r="541" spans="1:2" x14ac:dyDescent="0.2">
      <c r="A541" t="s">
        <v>773</v>
      </c>
      <c r="B541">
        <v>2300867</v>
      </c>
    </row>
    <row r="542" spans="1:2" x14ac:dyDescent="0.2">
      <c r="A542" t="s">
        <v>4049</v>
      </c>
      <c r="B542">
        <v>-5000</v>
      </c>
    </row>
    <row r="543" spans="1:2" x14ac:dyDescent="0.2">
      <c r="A543" t="s">
        <v>4109</v>
      </c>
      <c r="B543">
        <v>6609253</v>
      </c>
    </row>
    <row r="544" spans="1:2" x14ac:dyDescent="0.2">
      <c r="A544" t="s">
        <v>4050</v>
      </c>
      <c r="B544">
        <v>93.52</v>
      </c>
    </row>
    <row r="545" spans="1:2" x14ac:dyDescent="0.2">
      <c r="A545" t="s">
        <v>4004</v>
      </c>
      <c r="B545">
        <v>568.10069999999996</v>
      </c>
    </row>
    <row r="546" spans="1:2" x14ac:dyDescent="0.2">
      <c r="A546" t="s">
        <v>4111</v>
      </c>
      <c r="B546">
        <v>934.00791600000002</v>
      </c>
    </row>
    <row r="547" spans="1:2" x14ac:dyDescent="0.2">
      <c r="A547" t="s">
        <v>4112</v>
      </c>
      <c r="B547">
        <v>880.92010800000003</v>
      </c>
    </row>
    <row r="548" spans="1:2" x14ac:dyDescent="0.2">
      <c r="A548" t="s">
        <v>795</v>
      </c>
      <c r="B548">
        <v>1216.9201740000001</v>
      </c>
    </row>
    <row r="549" spans="1:2" x14ac:dyDescent="0.2">
      <c r="A549" t="s">
        <v>817</v>
      </c>
      <c r="B549">
        <v>885.41184699999997</v>
      </c>
    </row>
    <row r="550" spans="1:2" x14ac:dyDescent="0.2">
      <c r="A550" t="s">
        <v>4113</v>
      </c>
      <c r="B550">
        <v>71</v>
      </c>
    </row>
    <row r="551" spans="1:2" x14ac:dyDescent="0.2">
      <c r="A551" t="s">
        <v>4115</v>
      </c>
      <c r="B551">
        <v>69</v>
      </c>
    </row>
    <row r="552" spans="1:2" x14ac:dyDescent="0.2">
      <c r="A552" t="s">
        <v>4119</v>
      </c>
      <c r="B552">
        <v>100</v>
      </c>
    </row>
    <row r="553" spans="1:2" x14ac:dyDescent="0.2">
      <c r="A553" t="s">
        <v>4120</v>
      </c>
      <c r="B553">
        <v>81</v>
      </c>
    </row>
    <row r="554" spans="1:2" x14ac:dyDescent="0.2">
      <c r="A554" t="s">
        <v>4039</v>
      </c>
      <c r="B554">
        <v>174</v>
      </c>
    </row>
    <row r="555" spans="1:2" x14ac:dyDescent="0.2">
      <c r="A555" t="s">
        <v>836</v>
      </c>
      <c r="B555">
        <v>405935.18</v>
      </c>
    </row>
    <row r="556" spans="1:2" x14ac:dyDescent="0.2">
      <c r="A556" t="s">
        <v>4006</v>
      </c>
      <c r="B556">
        <v>51973</v>
      </c>
    </row>
    <row r="557" spans="1:2" x14ac:dyDescent="0.2">
      <c r="A557" t="s">
        <v>4007</v>
      </c>
      <c r="B557">
        <v>8936</v>
      </c>
    </row>
    <row r="558" spans="1:2" x14ac:dyDescent="0.2">
      <c r="A558" t="s">
        <v>857</v>
      </c>
      <c r="B558">
        <v>3983</v>
      </c>
    </row>
    <row r="559" spans="1:2" x14ac:dyDescent="0.2">
      <c r="A559" t="s">
        <v>4008</v>
      </c>
      <c r="B559">
        <v>1201500</v>
      </c>
    </row>
    <row r="560" spans="1:2" x14ac:dyDescent="0.2">
      <c r="A560" t="s">
        <v>876</v>
      </c>
      <c r="B560">
        <v>30086</v>
      </c>
    </row>
    <row r="561" spans="1:2" x14ac:dyDescent="0.2">
      <c r="A561" t="s">
        <v>4009</v>
      </c>
      <c r="B561">
        <v>112313.3627</v>
      </c>
    </row>
    <row r="562" spans="1:2" x14ac:dyDescent="0.2">
      <c r="A562" t="s">
        <v>4123</v>
      </c>
      <c r="B562">
        <v>47095869.648999996</v>
      </c>
    </row>
    <row r="563" spans="1:2" x14ac:dyDescent="0.2">
      <c r="A563" t="s">
        <v>4124</v>
      </c>
      <c r="B563">
        <v>473840</v>
      </c>
    </row>
    <row r="564" spans="1:2" x14ac:dyDescent="0.2">
      <c r="A564" t="s">
        <v>887</v>
      </c>
      <c r="B564">
        <v>25779856.371555101</v>
      </c>
    </row>
    <row r="565" spans="1:2" x14ac:dyDescent="0.2">
      <c r="A565" t="s">
        <v>930</v>
      </c>
      <c r="B565">
        <v>25779856.371697899</v>
      </c>
    </row>
    <row r="566" spans="1:2" x14ac:dyDescent="0.2">
      <c r="A566" t="s">
        <v>909</v>
      </c>
      <c r="B566">
        <v>25779856.371697899</v>
      </c>
    </row>
    <row r="567" spans="1:2" x14ac:dyDescent="0.2">
      <c r="A567" t="s">
        <v>938</v>
      </c>
      <c r="B567">
        <v>27991042.647999998</v>
      </c>
    </row>
    <row r="568" spans="1:2" x14ac:dyDescent="0.2">
      <c r="A568" t="s">
        <v>958</v>
      </c>
      <c r="B568">
        <v>27991042.647999998</v>
      </c>
    </row>
    <row r="569" spans="1:2" x14ac:dyDescent="0.2">
      <c r="A569" t="s">
        <v>979</v>
      </c>
      <c r="B569">
        <v>1200012600</v>
      </c>
    </row>
    <row r="570" spans="1:2" x14ac:dyDescent="0.2">
      <c r="A570" t="s">
        <v>996</v>
      </c>
      <c r="B570">
        <v>-2406733.3687999998</v>
      </c>
    </row>
    <row r="571" spans="1:2" x14ac:dyDescent="0.2">
      <c r="A571" t="s">
        <v>1017</v>
      </c>
      <c r="B571">
        <v>-2607958.33</v>
      </c>
    </row>
    <row r="572" spans="1:2" x14ac:dyDescent="0.2">
      <c r="A572" t="s">
        <v>1038</v>
      </c>
      <c r="B572">
        <v>84</v>
      </c>
    </row>
    <row r="573" spans="1:2" x14ac:dyDescent="0.2">
      <c r="A573" t="s">
        <v>1059</v>
      </c>
      <c r="B573">
        <v>21166</v>
      </c>
    </row>
    <row r="574" spans="1:2" x14ac:dyDescent="0.2">
      <c r="A574" t="s">
        <v>4127</v>
      </c>
      <c r="B574">
        <v>1931</v>
      </c>
    </row>
    <row r="575" spans="1:2" x14ac:dyDescent="0.2">
      <c r="A575" t="s">
        <v>1076</v>
      </c>
      <c r="B575">
        <v>-73899800</v>
      </c>
    </row>
    <row r="576" spans="1:2" x14ac:dyDescent="0.2">
      <c r="A576" t="s">
        <v>1098</v>
      </c>
      <c r="B576">
        <v>3942</v>
      </c>
    </row>
    <row r="577" spans="1:2" x14ac:dyDescent="0.2">
      <c r="A577" t="s">
        <v>1120</v>
      </c>
      <c r="B577">
        <v>29</v>
      </c>
    </row>
    <row r="578" spans="1:2" x14ac:dyDescent="0.2">
      <c r="A578" t="s">
        <v>4129</v>
      </c>
      <c r="B578">
        <v>36</v>
      </c>
    </row>
    <row r="579" spans="1:2" x14ac:dyDescent="0.2">
      <c r="A579" t="s">
        <v>4130</v>
      </c>
      <c r="B579">
        <v>33</v>
      </c>
    </row>
    <row r="580" spans="1:2" x14ac:dyDescent="0.2">
      <c r="A580" t="s">
        <v>4131</v>
      </c>
      <c r="B580">
        <v>58</v>
      </c>
    </row>
    <row r="581" spans="1:2" x14ac:dyDescent="0.2">
      <c r="A581" t="s">
        <v>4401</v>
      </c>
      <c r="B581">
        <v>12159.492865</v>
      </c>
    </row>
    <row r="582" spans="1:2" x14ac:dyDescent="0.2">
      <c r="A582" t="s">
        <v>4133</v>
      </c>
      <c r="B582">
        <v>481.0068</v>
      </c>
    </row>
    <row r="583" spans="1:2" x14ac:dyDescent="0.2">
      <c r="A583" t="s">
        <v>4134</v>
      </c>
      <c r="B583">
        <v>1492707</v>
      </c>
    </row>
    <row r="584" spans="1:2" x14ac:dyDescent="0.2">
      <c r="A584" t="s">
        <v>1133</v>
      </c>
      <c r="B584">
        <v>10674</v>
      </c>
    </row>
    <row r="585" spans="1:2" x14ac:dyDescent="0.2">
      <c r="A585" t="s">
        <v>1145</v>
      </c>
      <c r="B585">
        <v>106940226</v>
      </c>
    </row>
    <row r="586" spans="1:2" x14ac:dyDescent="0.2">
      <c r="A586" t="s">
        <v>1157</v>
      </c>
      <c r="B586">
        <v>4722</v>
      </c>
    </row>
    <row r="587" spans="1:2" x14ac:dyDescent="0.2">
      <c r="A587" t="s">
        <v>1176</v>
      </c>
      <c r="B587">
        <v>4</v>
      </c>
    </row>
    <row r="588" spans="1:2" x14ac:dyDescent="0.2">
      <c r="A588" t="s">
        <v>4139</v>
      </c>
      <c r="B588">
        <v>404227536.16000003</v>
      </c>
    </row>
    <row r="589" spans="1:2" x14ac:dyDescent="0.2">
      <c r="A589" t="s">
        <v>4140</v>
      </c>
      <c r="B589">
        <v>404077441.12</v>
      </c>
    </row>
    <row r="590" spans="1:2" x14ac:dyDescent="0.2">
      <c r="A590" t="s">
        <v>1189</v>
      </c>
      <c r="B590">
        <v>1480195</v>
      </c>
    </row>
    <row r="591" spans="1:2" x14ac:dyDescent="0.2">
      <c r="A591" t="s">
        <v>4010</v>
      </c>
      <c r="B591">
        <v>2967</v>
      </c>
    </row>
    <row r="592" spans="1:2" x14ac:dyDescent="0.2">
      <c r="A592" t="s">
        <v>1210</v>
      </c>
      <c r="B592">
        <v>44900000</v>
      </c>
    </row>
    <row r="593" spans="1:2" x14ac:dyDescent="0.2">
      <c r="A593" t="s">
        <v>1232</v>
      </c>
      <c r="B593">
        <v>1120</v>
      </c>
    </row>
    <row r="594" spans="1:2" x14ac:dyDescent="0.2">
      <c r="A594" t="s">
        <v>1252</v>
      </c>
      <c r="B594">
        <v>374</v>
      </c>
    </row>
    <row r="595" spans="1:2" x14ac:dyDescent="0.2">
      <c r="A595" t="s">
        <v>4052</v>
      </c>
      <c r="B595">
        <v>-13164</v>
      </c>
    </row>
    <row r="596" spans="1:2" x14ac:dyDescent="0.2">
      <c r="A596" t="s">
        <v>4143</v>
      </c>
      <c r="B596">
        <v>-289</v>
      </c>
    </row>
    <row r="597" spans="1:2" x14ac:dyDescent="0.2">
      <c r="A597" t="s">
        <v>4144</v>
      </c>
      <c r="B597">
        <v>-495</v>
      </c>
    </row>
    <row r="598" spans="1:2" x14ac:dyDescent="0.2">
      <c r="A598" t="s">
        <v>4145</v>
      </c>
      <c r="B598">
        <v>-674</v>
      </c>
    </row>
    <row r="599" spans="1:2" x14ac:dyDescent="0.2">
      <c r="A599" t="s">
        <v>4146</v>
      </c>
      <c r="B599">
        <v>-847</v>
      </c>
    </row>
    <row r="600" spans="1:2" x14ac:dyDescent="0.2">
      <c r="A600" t="s">
        <v>4147</v>
      </c>
      <c r="B600">
        <v>-922</v>
      </c>
    </row>
    <row r="601" spans="1:2" x14ac:dyDescent="0.2">
      <c r="A601" t="s">
        <v>4148</v>
      </c>
      <c r="B601">
        <v>1</v>
      </c>
    </row>
    <row r="602" spans="1:2" x14ac:dyDescent="0.2">
      <c r="A602" t="s">
        <v>4040</v>
      </c>
      <c r="B602">
        <v>1</v>
      </c>
    </row>
    <row r="603" spans="1:2" x14ac:dyDescent="0.2">
      <c r="A603" t="s">
        <v>4041</v>
      </c>
      <c r="B603">
        <v>1</v>
      </c>
    </row>
    <row r="604" spans="1:2" x14ac:dyDescent="0.2">
      <c r="A604" t="s">
        <v>1273</v>
      </c>
      <c r="B604">
        <v>11801.1857</v>
      </c>
    </row>
    <row r="605" spans="1:2" x14ac:dyDescent="0.2">
      <c r="A605" t="s">
        <v>1291</v>
      </c>
      <c r="B605">
        <v>40005.054100000001</v>
      </c>
    </row>
    <row r="606" spans="1:2" x14ac:dyDescent="0.2">
      <c r="A606" t="s">
        <v>1312</v>
      </c>
      <c r="B606">
        <v>91405.723681999996</v>
      </c>
    </row>
    <row r="607" spans="1:2" x14ac:dyDescent="0.2">
      <c r="A607" t="s">
        <v>1332</v>
      </c>
      <c r="B607">
        <v>-44565819.318860002</v>
      </c>
    </row>
    <row r="608" spans="1:2" x14ac:dyDescent="0.2">
      <c r="A608" t="s">
        <v>1354</v>
      </c>
      <c r="B608">
        <v>11689</v>
      </c>
    </row>
    <row r="609" spans="1:2" x14ac:dyDescent="0.2">
      <c r="A609" t="s">
        <v>4536</v>
      </c>
      <c r="B609">
        <v>65.666666699999993</v>
      </c>
    </row>
    <row r="610" spans="1:2" x14ac:dyDescent="0.2">
      <c r="A610" t="s">
        <v>1376</v>
      </c>
      <c r="B610">
        <v>211913</v>
      </c>
    </row>
    <row r="611" spans="1:2" x14ac:dyDescent="0.2">
      <c r="A611" t="s">
        <v>1397</v>
      </c>
      <c r="B611">
        <v>-66729</v>
      </c>
    </row>
    <row r="612" spans="1:2" x14ac:dyDescent="0.2">
      <c r="A612" t="s">
        <v>4150</v>
      </c>
      <c r="B612">
        <v>-566395707.87083006</v>
      </c>
    </row>
    <row r="613" spans="1:2" x14ac:dyDescent="0.2">
      <c r="A613" t="s">
        <v>1415</v>
      </c>
      <c r="B613">
        <v>-784302337.63317299</v>
      </c>
    </row>
    <row r="614" spans="1:2" x14ac:dyDescent="0.2">
      <c r="A614" t="s">
        <v>4011</v>
      </c>
      <c r="B614">
        <v>563.5</v>
      </c>
    </row>
    <row r="615" spans="1:2" x14ac:dyDescent="0.2">
      <c r="A615" t="s">
        <v>4012</v>
      </c>
      <c r="B615">
        <v>1690</v>
      </c>
    </row>
    <row r="616" spans="1:2" x14ac:dyDescent="0.2">
      <c r="A616" t="s">
        <v>1435</v>
      </c>
      <c r="B616">
        <v>3360</v>
      </c>
    </row>
    <row r="617" spans="1:2" x14ac:dyDescent="0.2">
      <c r="A617" t="s">
        <v>4013</v>
      </c>
      <c r="B617">
        <v>2666.6990000000001</v>
      </c>
    </row>
    <row r="618" spans="1:2" x14ac:dyDescent="0.2">
      <c r="A618" t="s">
        <v>4014</v>
      </c>
      <c r="B618">
        <v>2984.5</v>
      </c>
    </row>
    <row r="619" spans="1:2" x14ac:dyDescent="0.2">
      <c r="A619" t="s">
        <v>4015</v>
      </c>
      <c r="B619">
        <v>12850.86074</v>
      </c>
    </row>
    <row r="620" spans="1:2" x14ac:dyDescent="0.2">
      <c r="A620" t="s">
        <v>1455</v>
      </c>
      <c r="B620">
        <v>2810</v>
      </c>
    </row>
    <row r="621" spans="1:2" x14ac:dyDescent="0.2">
      <c r="A621" t="s">
        <v>1474</v>
      </c>
      <c r="B621">
        <v>115155</v>
      </c>
    </row>
    <row r="622" spans="1:2" x14ac:dyDescent="0.2">
      <c r="A622" t="s">
        <v>4042</v>
      </c>
      <c r="B622">
        <v>-563.846</v>
      </c>
    </row>
    <row r="623" spans="1:2" x14ac:dyDescent="0.2">
      <c r="A623" t="s">
        <v>1489</v>
      </c>
      <c r="B623">
        <v>-607.15</v>
      </c>
    </row>
    <row r="624" spans="1:2" x14ac:dyDescent="0.2">
      <c r="A624" t="s">
        <v>1509</v>
      </c>
      <c r="B624">
        <v>307</v>
      </c>
    </row>
    <row r="625" spans="1:2" x14ac:dyDescent="0.2">
      <c r="A625" t="s">
        <v>4016</v>
      </c>
      <c r="B625">
        <v>6548</v>
      </c>
    </row>
    <row r="626" spans="1:2" x14ac:dyDescent="0.2">
      <c r="A626" t="s">
        <v>4017</v>
      </c>
      <c r="B626">
        <v>-54558500</v>
      </c>
    </row>
    <row r="627" spans="1:2" x14ac:dyDescent="0.2">
      <c r="A627" t="s">
        <v>1526</v>
      </c>
      <c r="B627">
        <v>280.95</v>
      </c>
    </row>
    <row r="628" spans="1:2" x14ac:dyDescent="0.2">
      <c r="A628" t="s">
        <v>1539</v>
      </c>
      <c r="B628">
        <v>20740508.09</v>
      </c>
    </row>
    <row r="629" spans="1:2" x14ac:dyDescent="0.2">
      <c r="A629" t="s">
        <v>4053</v>
      </c>
      <c r="B629">
        <v>109143.4935</v>
      </c>
    </row>
    <row r="630" spans="1:2" x14ac:dyDescent="0.2">
      <c r="A630" t="s">
        <v>4054</v>
      </c>
      <c r="B630">
        <v>12314.1</v>
      </c>
    </row>
    <row r="631" spans="1:2" x14ac:dyDescent="0.2">
      <c r="A631" t="s">
        <v>4056</v>
      </c>
      <c r="B631">
        <v>19839497.005874299</v>
      </c>
    </row>
    <row r="632" spans="1:2" x14ac:dyDescent="0.2">
      <c r="A632" t="s">
        <v>4152</v>
      </c>
      <c r="B632">
        <v>363</v>
      </c>
    </row>
    <row r="633" spans="1:2" x14ac:dyDescent="0.2">
      <c r="A633" t="s">
        <v>4057</v>
      </c>
      <c r="B633">
        <v>-21718</v>
      </c>
    </row>
    <row r="634" spans="1:2" x14ac:dyDescent="0.2">
      <c r="A634" t="s">
        <v>4058</v>
      </c>
      <c r="B634">
        <v>-20540</v>
      </c>
    </row>
    <row r="635" spans="1:2" x14ac:dyDescent="0.2">
      <c r="A635" t="s">
        <v>4154</v>
      </c>
      <c r="B635">
        <v>15915</v>
      </c>
    </row>
    <row r="636" spans="1:2" x14ac:dyDescent="0.2">
      <c r="A636" t="s">
        <v>4158</v>
      </c>
      <c r="B636">
        <v>130800</v>
      </c>
    </row>
    <row r="637" spans="1:2" x14ac:dyDescent="0.2">
      <c r="A637" t="s">
        <v>4159</v>
      </c>
      <c r="B637">
        <v>52200</v>
      </c>
    </row>
    <row r="638" spans="1:2" x14ac:dyDescent="0.2">
      <c r="A638" t="s">
        <v>1556</v>
      </c>
      <c r="B638">
        <v>8993</v>
      </c>
    </row>
    <row r="639" spans="1:2" x14ac:dyDescent="0.2">
      <c r="A639" t="s">
        <v>4160</v>
      </c>
      <c r="B639">
        <v>14409</v>
      </c>
    </row>
    <row r="640" spans="1:2" x14ac:dyDescent="0.2">
      <c r="A640" t="s">
        <v>1578</v>
      </c>
      <c r="B640">
        <v>0.55000000000000004</v>
      </c>
    </row>
    <row r="641" spans="1:2" x14ac:dyDescent="0.2">
      <c r="A641" t="s">
        <v>4163</v>
      </c>
      <c r="B641">
        <v>378</v>
      </c>
    </row>
    <row r="642" spans="1:2" x14ac:dyDescent="0.2">
      <c r="A642" t="s">
        <v>1617</v>
      </c>
      <c r="B642">
        <v>572103000000</v>
      </c>
    </row>
    <row r="643" spans="1:2" x14ac:dyDescent="0.2">
      <c r="A643" t="s">
        <v>1637</v>
      </c>
      <c r="B643">
        <v>565032000000</v>
      </c>
    </row>
    <row r="644" spans="1:2" x14ac:dyDescent="0.2">
      <c r="A644" t="s">
        <v>4416</v>
      </c>
      <c r="B644">
        <v>-309</v>
      </c>
    </row>
    <row r="645" spans="1:2" x14ac:dyDescent="0.2">
      <c r="A645" t="s">
        <v>4165</v>
      </c>
      <c r="B645">
        <v>-273</v>
      </c>
    </row>
    <row r="646" spans="1:2" x14ac:dyDescent="0.2">
      <c r="A646" t="s">
        <v>4166</v>
      </c>
      <c r="B646">
        <v>-195</v>
      </c>
    </row>
    <row r="647" spans="1:2" x14ac:dyDescent="0.2">
      <c r="A647" t="s">
        <v>1657</v>
      </c>
      <c r="B647">
        <v>-74</v>
      </c>
    </row>
    <row r="648" spans="1:2" x14ac:dyDescent="0.2">
      <c r="A648" t="s">
        <v>4670</v>
      </c>
      <c r="B648">
        <v>-77</v>
      </c>
    </row>
    <row r="649" spans="1:2" x14ac:dyDescent="0.2">
      <c r="A649" t="s">
        <v>1676</v>
      </c>
      <c r="B649">
        <v>68</v>
      </c>
    </row>
    <row r="650" spans="1:2" x14ac:dyDescent="0.2">
      <c r="A650" t="s">
        <v>4167</v>
      </c>
      <c r="B650">
        <v>-428</v>
      </c>
    </row>
    <row r="651" spans="1:2" x14ac:dyDescent="0.2">
      <c r="A651" t="s">
        <v>1696</v>
      </c>
      <c r="B651">
        <v>1231065191.8499999</v>
      </c>
    </row>
    <row r="652" spans="1:2" x14ac:dyDescent="0.2">
      <c r="A652" t="s">
        <v>1710</v>
      </c>
      <c r="B652">
        <v>-123</v>
      </c>
    </row>
    <row r="653" spans="1:2" x14ac:dyDescent="0.2">
      <c r="A653" t="s">
        <v>1728</v>
      </c>
      <c r="B653">
        <v>601</v>
      </c>
    </row>
    <row r="654" spans="1:2" x14ac:dyDescent="0.2">
      <c r="A654" t="s">
        <v>4169</v>
      </c>
      <c r="B654">
        <v>-202319</v>
      </c>
    </row>
    <row r="655" spans="1:2" x14ac:dyDescent="0.2">
      <c r="A655" t="s">
        <v>4676</v>
      </c>
      <c r="B655">
        <v>-77</v>
      </c>
    </row>
    <row r="656" spans="1:2" x14ac:dyDescent="0.2">
      <c r="A656" t="s">
        <v>4678</v>
      </c>
      <c r="B656">
        <v>31320456.260000002</v>
      </c>
    </row>
    <row r="657" spans="1:2" x14ac:dyDescent="0.2">
      <c r="A657" t="s">
        <v>1749</v>
      </c>
      <c r="B657">
        <v>3000.045337302</v>
      </c>
    </row>
    <row r="658" spans="1:2" x14ac:dyDescent="0.2">
      <c r="A658" t="s">
        <v>1790</v>
      </c>
      <c r="B658">
        <v>105.12</v>
      </c>
    </row>
    <row r="659" spans="1:2" x14ac:dyDescent="0.2">
      <c r="A659" t="s">
        <v>1812</v>
      </c>
      <c r="B659">
        <v>105.73</v>
      </c>
    </row>
    <row r="660" spans="1:2" x14ac:dyDescent="0.2">
      <c r="A660" t="s">
        <v>4680</v>
      </c>
      <c r="B660">
        <v>31450000</v>
      </c>
    </row>
    <row r="661" spans="1:2" x14ac:dyDescent="0.2">
      <c r="A661" t="s">
        <v>1833</v>
      </c>
      <c r="B661">
        <v>40</v>
      </c>
    </row>
    <row r="662" spans="1:2" x14ac:dyDescent="0.2">
      <c r="A662" t="s">
        <v>4684</v>
      </c>
      <c r="B662">
        <v>3179698977</v>
      </c>
    </row>
    <row r="663" spans="1:2" x14ac:dyDescent="0.2">
      <c r="A663" t="s">
        <v>4171</v>
      </c>
      <c r="B663">
        <v>-176</v>
      </c>
    </row>
    <row r="664" spans="1:2" x14ac:dyDescent="0.2">
      <c r="A664" t="s">
        <v>4172</v>
      </c>
      <c r="B664">
        <v>-44</v>
      </c>
    </row>
    <row r="665" spans="1:2" x14ac:dyDescent="0.2">
      <c r="A665" t="s">
        <v>4174</v>
      </c>
      <c r="B665">
        <v>-128</v>
      </c>
    </row>
    <row r="666" spans="1:2" x14ac:dyDescent="0.2">
      <c r="A666" t="s">
        <v>1853</v>
      </c>
      <c r="B666">
        <v>8</v>
      </c>
    </row>
    <row r="667" spans="1:2" x14ac:dyDescent="0.2">
      <c r="A667" t="s">
        <v>4693</v>
      </c>
      <c r="B667">
        <v>-100</v>
      </c>
    </row>
    <row r="668" spans="1:2" x14ac:dyDescent="0.2">
      <c r="A668" t="s">
        <v>4176</v>
      </c>
      <c r="B668">
        <v>-179.25</v>
      </c>
    </row>
    <row r="669" spans="1:2" x14ac:dyDescent="0.2">
      <c r="A669" t="s">
        <v>1861</v>
      </c>
      <c r="B669">
        <v>8</v>
      </c>
    </row>
    <row r="670" spans="1:2" x14ac:dyDescent="0.2">
      <c r="A670" t="s">
        <v>1867</v>
      </c>
      <c r="B670">
        <v>-181</v>
      </c>
    </row>
    <row r="671" spans="1:2" x14ac:dyDescent="0.2">
      <c r="A671" t="s">
        <v>4177</v>
      </c>
      <c r="B671">
        <v>-154.5</v>
      </c>
    </row>
    <row r="672" spans="1:2" x14ac:dyDescent="0.2">
      <c r="A672" t="s">
        <v>4695</v>
      </c>
      <c r="B672">
        <v>-17041</v>
      </c>
    </row>
    <row r="673" spans="1:2" x14ac:dyDescent="0.2">
      <c r="A673" t="s">
        <v>4701</v>
      </c>
      <c r="B673">
        <v>13400</v>
      </c>
    </row>
    <row r="674" spans="1:2" x14ac:dyDescent="0.2">
      <c r="A674" t="s">
        <v>1885</v>
      </c>
      <c r="B674">
        <v>43</v>
      </c>
    </row>
    <row r="675" spans="1:2" x14ac:dyDescent="0.2">
      <c r="A675" t="s">
        <v>1902</v>
      </c>
      <c r="B675">
        <v>354</v>
      </c>
    </row>
    <row r="676" spans="1:2" x14ac:dyDescent="0.2">
      <c r="A676" t="s">
        <v>4709</v>
      </c>
      <c r="B676">
        <v>35954</v>
      </c>
    </row>
    <row r="677" spans="1:2" x14ac:dyDescent="0.2">
      <c r="A677" t="s">
        <v>1939</v>
      </c>
      <c r="B677">
        <v>91</v>
      </c>
    </row>
    <row r="678" spans="1:2" x14ac:dyDescent="0.2">
      <c r="A678" t="s">
        <v>4710</v>
      </c>
      <c r="B678">
        <v>23136</v>
      </c>
    </row>
    <row r="679" spans="1:2" x14ac:dyDescent="0.2">
      <c r="A679" t="s">
        <v>1960</v>
      </c>
      <c r="B679">
        <v>9</v>
      </c>
    </row>
    <row r="680" spans="1:2" x14ac:dyDescent="0.2">
      <c r="A680" t="s">
        <v>4711</v>
      </c>
      <c r="B680">
        <v>-30</v>
      </c>
    </row>
    <row r="681" spans="1:2" x14ac:dyDescent="0.2">
      <c r="A681" t="s">
        <v>1976</v>
      </c>
      <c r="B681">
        <v>32075.599999999999</v>
      </c>
    </row>
    <row r="682" spans="1:2" x14ac:dyDescent="0.2">
      <c r="A682" t="s">
        <v>1996</v>
      </c>
      <c r="B682">
        <v>3</v>
      </c>
    </row>
    <row r="683" spans="1:2" x14ac:dyDescent="0.2">
      <c r="A683" t="s">
        <v>2007</v>
      </c>
      <c r="B683">
        <v>12</v>
      </c>
    </row>
    <row r="684" spans="1:2" x14ac:dyDescent="0.2">
      <c r="A684" t="s">
        <v>2029</v>
      </c>
      <c r="B684">
        <v>9</v>
      </c>
    </row>
    <row r="685" spans="1:2" x14ac:dyDescent="0.2">
      <c r="A685" t="s">
        <v>2064</v>
      </c>
      <c r="B685">
        <v>159</v>
      </c>
    </row>
    <row r="686" spans="1:2" x14ac:dyDescent="0.2">
      <c r="A686" t="s">
        <v>2085</v>
      </c>
      <c r="B686">
        <v>9</v>
      </c>
    </row>
    <row r="687" spans="1:2" x14ac:dyDescent="0.2">
      <c r="A687" t="s">
        <v>2103</v>
      </c>
      <c r="B687">
        <v>6</v>
      </c>
    </row>
    <row r="688" spans="1:2" x14ac:dyDescent="0.2">
      <c r="A688" t="s">
        <v>4542</v>
      </c>
      <c r="B688">
        <v>56.6</v>
      </c>
    </row>
    <row r="689" spans="1:2" x14ac:dyDescent="0.2">
      <c r="A689" t="s">
        <v>4178</v>
      </c>
      <c r="B689">
        <v>406.36320698399999</v>
      </c>
    </row>
    <row r="690" spans="1:2" x14ac:dyDescent="0.2">
      <c r="A690" t="s">
        <v>2221</v>
      </c>
      <c r="B690">
        <v>492.51</v>
      </c>
    </row>
    <row r="691" spans="1:2" x14ac:dyDescent="0.2">
      <c r="A691" t="s">
        <v>4543</v>
      </c>
      <c r="B691">
        <v>-101</v>
      </c>
    </row>
    <row r="692" spans="1:2" x14ac:dyDescent="0.2">
      <c r="A692" t="s">
        <v>2243</v>
      </c>
      <c r="B692">
        <v>47454.61</v>
      </c>
    </row>
    <row r="693" spans="1:2" x14ac:dyDescent="0.2">
      <c r="A693" t="s">
        <v>2261</v>
      </c>
      <c r="B693">
        <v>3635.87</v>
      </c>
    </row>
    <row r="694" spans="1:2" x14ac:dyDescent="0.2">
      <c r="A694" t="s">
        <v>2283</v>
      </c>
      <c r="B694">
        <v>2296.2199999999998</v>
      </c>
    </row>
    <row r="695" spans="1:2" x14ac:dyDescent="0.2">
      <c r="A695" t="s">
        <v>4180</v>
      </c>
      <c r="B695">
        <v>583780</v>
      </c>
    </row>
    <row r="696" spans="1:2" x14ac:dyDescent="0.2">
      <c r="A696" t="s">
        <v>2319</v>
      </c>
      <c r="B696">
        <v>513.57000000000005</v>
      </c>
    </row>
    <row r="697" spans="1:2" x14ac:dyDescent="0.2">
      <c r="A697" t="s">
        <v>4181</v>
      </c>
      <c r="B697">
        <v>-1385000</v>
      </c>
    </row>
    <row r="698" spans="1:2" x14ac:dyDescent="0.2">
      <c r="A698" t="s">
        <v>2341</v>
      </c>
      <c r="B698">
        <v>17891.080000000002</v>
      </c>
    </row>
    <row r="699" spans="1:2" x14ac:dyDescent="0.2">
      <c r="A699" t="s">
        <v>4548</v>
      </c>
      <c r="B699">
        <v>61</v>
      </c>
    </row>
    <row r="700" spans="1:2" x14ac:dyDescent="0.2">
      <c r="A700" t="s">
        <v>4549</v>
      </c>
      <c r="B700">
        <v>2995.2</v>
      </c>
    </row>
    <row r="701" spans="1:2" x14ac:dyDescent="0.2">
      <c r="A701" t="s">
        <v>2360</v>
      </c>
      <c r="B701">
        <v>122</v>
      </c>
    </row>
    <row r="702" spans="1:2" x14ac:dyDescent="0.2">
      <c r="A702" t="s">
        <v>2377</v>
      </c>
      <c r="B702">
        <v>134</v>
      </c>
    </row>
    <row r="703" spans="1:2" x14ac:dyDescent="0.2">
      <c r="A703" t="s">
        <v>2392</v>
      </c>
      <c r="B703">
        <v>13</v>
      </c>
    </row>
    <row r="704" spans="1:2" x14ac:dyDescent="0.2">
      <c r="A704" t="s">
        <v>2399</v>
      </c>
      <c r="B704">
        <v>1174300</v>
      </c>
    </row>
    <row r="705" spans="1:2" x14ac:dyDescent="0.2">
      <c r="A705" t="s">
        <v>2408</v>
      </c>
      <c r="B705">
        <v>1286800</v>
      </c>
    </row>
    <row r="706" spans="1:2" x14ac:dyDescent="0.2">
      <c r="A706" t="s">
        <v>2417</v>
      </c>
      <c r="B706">
        <v>18.399999999999999</v>
      </c>
    </row>
    <row r="707" spans="1:2" x14ac:dyDescent="0.2">
      <c r="A707" t="s">
        <v>2439</v>
      </c>
      <c r="B707">
        <v>18.600000000000001</v>
      </c>
    </row>
    <row r="708" spans="1:2" x14ac:dyDescent="0.2">
      <c r="A708" t="s">
        <v>2460</v>
      </c>
      <c r="B708">
        <v>690000</v>
      </c>
    </row>
    <row r="709" spans="1:2" x14ac:dyDescent="0.2">
      <c r="A709" t="s">
        <v>4558</v>
      </c>
      <c r="B709">
        <v>14</v>
      </c>
    </row>
    <row r="710" spans="1:2" x14ac:dyDescent="0.2">
      <c r="A710" t="s">
        <v>2480</v>
      </c>
      <c r="B710">
        <v>9</v>
      </c>
    </row>
    <row r="711" spans="1:2" x14ac:dyDescent="0.2">
      <c r="A711" t="s">
        <v>4562</v>
      </c>
      <c r="B711">
        <v>48</v>
      </c>
    </row>
    <row r="712" spans="1:2" x14ac:dyDescent="0.2">
      <c r="A712" t="s">
        <v>2499</v>
      </c>
      <c r="B712">
        <v>-11</v>
      </c>
    </row>
    <row r="713" spans="1:2" x14ac:dyDescent="0.2">
      <c r="A713" t="s">
        <v>2517</v>
      </c>
      <c r="B713">
        <v>1171462873</v>
      </c>
    </row>
    <row r="714" spans="1:2" x14ac:dyDescent="0.2">
      <c r="A714" t="s">
        <v>2536</v>
      </c>
      <c r="B714">
        <v>18429.98</v>
      </c>
    </row>
    <row r="715" spans="1:2" x14ac:dyDescent="0.2">
      <c r="A715" t="s">
        <v>2556</v>
      </c>
      <c r="B715">
        <v>16790.240000000002</v>
      </c>
    </row>
    <row r="716" spans="1:2" x14ac:dyDescent="0.2">
      <c r="A716" t="s">
        <v>4571</v>
      </c>
      <c r="B716">
        <v>1763966.71</v>
      </c>
    </row>
    <row r="717" spans="1:2" x14ac:dyDescent="0.2">
      <c r="A717" t="s">
        <v>4572</v>
      </c>
      <c r="B717">
        <v>1844367.88</v>
      </c>
    </row>
    <row r="718" spans="1:2" x14ac:dyDescent="0.2">
      <c r="A718" t="s">
        <v>4573</v>
      </c>
      <c r="B718">
        <v>1795981.08</v>
      </c>
    </row>
    <row r="719" spans="1:2" x14ac:dyDescent="0.2">
      <c r="A719" t="s">
        <v>4574</v>
      </c>
      <c r="B719">
        <v>1772948.96</v>
      </c>
    </row>
    <row r="720" spans="1:2" x14ac:dyDescent="0.2">
      <c r="A720" t="s">
        <v>2578</v>
      </c>
      <c r="B720">
        <v>50</v>
      </c>
    </row>
    <row r="721" spans="1:2" x14ac:dyDescent="0.2">
      <c r="A721" t="s">
        <v>4182</v>
      </c>
      <c r="B721">
        <v>203</v>
      </c>
    </row>
    <row r="722" spans="1:2" x14ac:dyDescent="0.2">
      <c r="A722" t="s">
        <v>4583</v>
      </c>
      <c r="B722">
        <v>63015042</v>
      </c>
    </row>
    <row r="723" spans="1:2" x14ac:dyDescent="0.2">
      <c r="A723" t="s">
        <v>2596</v>
      </c>
      <c r="B723">
        <v>6730</v>
      </c>
    </row>
    <row r="724" spans="1:2" x14ac:dyDescent="0.2">
      <c r="A724" t="s">
        <v>4183</v>
      </c>
      <c r="B724">
        <v>234</v>
      </c>
    </row>
    <row r="725" spans="1:2" x14ac:dyDescent="0.2">
      <c r="A725" t="s">
        <v>4587</v>
      </c>
      <c r="B725">
        <v>493.16</v>
      </c>
    </row>
    <row r="726" spans="1:2" x14ac:dyDescent="0.2">
      <c r="A726" t="s">
        <v>2637</v>
      </c>
      <c r="B726">
        <v>12250247.91</v>
      </c>
    </row>
    <row r="727" spans="1:2" x14ac:dyDescent="0.2">
      <c r="A727" t="s">
        <v>4185</v>
      </c>
      <c r="B727">
        <v>-1099</v>
      </c>
    </row>
    <row r="728" spans="1:2" x14ac:dyDescent="0.2">
      <c r="A728" t="s">
        <v>2658</v>
      </c>
      <c r="B728">
        <v>15.7</v>
      </c>
    </row>
    <row r="729" spans="1:2" x14ac:dyDescent="0.2">
      <c r="A729" t="s">
        <v>4186</v>
      </c>
      <c r="B729">
        <v>-80</v>
      </c>
    </row>
    <row r="730" spans="1:2" x14ac:dyDescent="0.2">
      <c r="A730" t="s">
        <v>4588</v>
      </c>
      <c r="B730">
        <v>3421500</v>
      </c>
    </row>
    <row r="731" spans="1:2" x14ac:dyDescent="0.2">
      <c r="A731" t="s">
        <v>4458</v>
      </c>
      <c r="B731">
        <v>30</v>
      </c>
    </row>
    <row r="732" spans="1:2" x14ac:dyDescent="0.2">
      <c r="A732" t="s">
        <v>4591</v>
      </c>
      <c r="B732">
        <v>15</v>
      </c>
    </row>
    <row r="733" spans="1:2" x14ac:dyDescent="0.2">
      <c r="A733" t="s">
        <v>2678</v>
      </c>
      <c r="B733">
        <v>-48296500</v>
      </c>
    </row>
    <row r="734" spans="1:2" x14ac:dyDescent="0.2">
      <c r="A734" t="s">
        <v>4189</v>
      </c>
      <c r="B734">
        <v>-11170211.7336377</v>
      </c>
    </row>
    <row r="735" spans="1:2" x14ac:dyDescent="0.2">
      <c r="A735" t="s">
        <v>4592</v>
      </c>
      <c r="B735">
        <v>4932670.66</v>
      </c>
    </row>
    <row r="736" spans="1:2" x14ac:dyDescent="0.2">
      <c r="A736" t="s">
        <v>2693</v>
      </c>
      <c r="B736">
        <v>50386</v>
      </c>
    </row>
    <row r="737" spans="1:2" x14ac:dyDescent="0.2">
      <c r="A737" t="s">
        <v>2711</v>
      </c>
      <c r="B737">
        <v>210.3</v>
      </c>
    </row>
    <row r="738" spans="1:2" x14ac:dyDescent="0.2">
      <c r="A738" t="s">
        <v>2730</v>
      </c>
      <c r="B738">
        <v>195.4</v>
      </c>
    </row>
    <row r="739" spans="1:2" x14ac:dyDescent="0.2">
      <c r="A739" t="s">
        <v>2749</v>
      </c>
      <c r="B739">
        <v>215</v>
      </c>
    </row>
    <row r="740" spans="1:2" x14ac:dyDescent="0.2">
      <c r="A740" t="s">
        <v>2768</v>
      </c>
      <c r="B740">
        <v>454.2</v>
      </c>
    </row>
    <row r="741" spans="1:2" x14ac:dyDescent="0.2">
      <c r="A741" t="s">
        <v>2786</v>
      </c>
      <c r="B741">
        <v>342.4</v>
      </c>
    </row>
    <row r="742" spans="1:2" x14ac:dyDescent="0.2">
      <c r="A742" t="s">
        <v>4597</v>
      </c>
      <c r="B742">
        <v>2877</v>
      </c>
    </row>
    <row r="743" spans="1:2" x14ac:dyDescent="0.2">
      <c r="A743" t="s">
        <v>2805</v>
      </c>
      <c r="B743">
        <v>-44378</v>
      </c>
    </row>
    <row r="744" spans="1:2" x14ac:dyDescent="0.2">
      <c r="A744" t="s">
        <v>4598</v>
      </c>
      <c r="B744">
        <v>25468</v>
      </c>
    </row>
    <row r="745" spans="1:2" x14ac:dyDescent="0.2">
      <c r="A745" t="s">
        <v>4194</v>
      </c>
      <c r="B745">
        <v>33</v>
      </c>
    </row>
    <row r="746" spans="1:2" x14ac:dyDescent="0.2">
      <c r="A746" t="s">
        <v>4195</v>
      </c>
      <c r="B746">
        <v>31</v>
      </c>
    </row>
    <row r="747" spans="1:2" x14ac:dyDescent="0.2">
      <c r="A747" t="s">
        <v>2826</v>
      </c>
      <c r="B747">
        <v>-272</v>
      </c>
    </row>
    <row r="748" spans="1:2" x14ac:dyDescent="0.2">
      <c r="A748" t="s">
        <v>4600</v>
      </c>
      <c r="B748">
        <v>28</v>
      </c>
    </row>
    <row r="749" spans="1:2" x14ac:dyDescent="0.2">
      <c r="A749" t="s">
        <v>4196</v>
      </c>
      <c r="B749">
        <v>29</v>
      </c>
    </row>
    <row r="750" spans="1:2" x14ac:dyDescent="0.2">
      <c r="A750" t="s">
        <v>4197</v>
      </c>
      <c r="B750">
        <v>58</v>
      </c>
    </row>
    <row r="751" spans="1:2" x14ac:dyDescent="0.2">
      <c r="A751" t="s">
        <v>4198</v>
      </c>
      <c r="B751">
        <v>58.011000000000003</v>
      </c>
    </row>
    <row r="752" spans="1:2" x14ac:dyDescent="0.2">
      <c r="A752" t="s">
        <v>4199</v>
      </c>
      <c r="B752">
        <v>29.008199999999999</v>
      </c>
    </row>
    <row r="753" spans="1:2" x14ac:dyDescent="0.2">
      <c r="A753" t="s">
        <v>4459</v>
      </c>
      <c r="B753">
        <v>112</v>
      </c>
    </row>
    <row r="754" spans="1:2" x14ac:dyDescent="0.2">
      <c r="A754" t="s">
        <v>4602</v>
      </c>
      <c r="B754">
        <v>2.3199999999999998</v>
      </c>
    </row>
    <row r="755" spans="1:2" x14ac:dyDescent="0.2">
      <c r="A755" t="s">
        <v>2844</v>
      </c>
      <c r="B755">
        <v>9809653.2200000007</v>
      </c>
    </row>
    <row r="756" spans="1:2" x14ac:dyDescent="0.2">
      <c r="A756" t="s">
        <v>2863</v>
      </c>
      <c r="B756">
        <v>4</v>
      </c>
    </row>
    <row r="757" spans="1:2" x14ac:dyDescent="0.2">
      <c r="A757" t="s">
        <v>2878</v>
      </c>
      <c r="B757">
        <v>3201</v>
      </c>
    </row>
    <row r="758" spans="1:2" x14ac:dyDescent="0.2">
      <c r="A758" t="s">
        <v>2898</v>
      </c>
      <c r="B758">
        <v>96.73</v>
      </c>
    </row>
    <row r="759" spans="1:2" x14ac:dyDescent="0.2">
      <c r="A759" t="s">
        <v>2920</v>
      </c>
      <c r="B759">
        <v>108.67</v>
      </c>
    </row>
    <row r="760" spans="1:2" x14ac:dyDescent="0.2">
      <c r="A760" t="s">
        <v>4203</v>
      </c>
      <c r="B760">
        <v>-243</v>
      </c>
    </row>
    <row r="761" spans="1:2" x14ac:dyDescent="0.2">
      <c r="A761" t="s">
        <v>4204</v>
      </c>
      <c r="B761">
        <v>12320.092000000001</v>
      </c>
    </row>
    <row r="762" spans="1:2" x14ac:dyDescent="0.2">
      <c r="A762" t="s">
        <v>2940</v>
      </c>
      <c r="B762">
        <v>28755</v>
      </c>
    </row>
    <row r="763" spans="1:2" x14ac:dyDescent="0.2">
      <c r="A763" t="s">
        <v>2959</v>
      </c>
      <c r="B763">
        <v>14</v>
      </c>
    </row>
    <row r="764" spans="1:2" x14ac:dyDescent="0.2">
      <c r="A764" t="s">
        <v>2976</v>
      </c>
      <c r="B764">
        <v>3175</v>
      </c>
    </row>
    <row r="765" spans="1:2" x14ac:dyDescent="0.2">
      <c r="A765" t="s">
        <v>2998</v>
      </c>
      <c r="B765">
        <v>54.76</v>
      </c>
    </row>
    <row r="766" spans="1:2" x14ac:dyDescent="0.2">
      <c r="A766" t="s">
        <v>4642</v>
      </c>
      <c r="B766">
        <v>-14</v>
      </c>
    </row>
    <row r="767" spans="1:2" x14ac:dyDescent="0.2">
      <c r="A767" t="s">
        <v>4622</v>
      </c>
      <c r="B767">
        <v>1000</v>
      </c>
    </row>
    <row r="768" spans="1:2" x14ac:dyDescent="0.2">
      <c r="A768" t="s">
        <v>3017</v>
      </c>
      <c r="B768">
        <v>31.870398371</v>
      </c>
    </row>
    <row r="769" spans="1:2" x14ac:dyDescent="0.2">
      <c r="A769" t="s">
        <v>4205</v>
      </c>
      <c r="B769">
        <v>15376</v>
      </c>
    </row>
    <row r="770" spans="1:2" x14ac:dyDescent="0.2">
      <c r="A770" t="s">
        <v>4206</v>
      </c>
      <c r="B770">
        <v>276</v>
      </c>
    </row>
    <row r="771" spans="1:2" x14ac:dyDescent="0.2">
      <c r="A771" t="s">
        <v>4207</v>
      </c>
      <c r="B771">
        <v>318</v>
      </c>
    </row>
    <row r="772" spans="1:2" x14ac:dyDescent="0.2">
      <c r="A772" t="s">
        <v>4208</v>
      </c>
      <c r="B772">
        <v>260</v>
      </c>
    </row>
    <row r="773" spans="1:2" x14ac:dyDescent="0.2">
      <c r="A773" t="s">
        <v>4635</v>
      </c>
      <c r="B773">
        <v>6</v>
      </c>
    </row>
    <row r="774" spans="1:2" x14ac:dyDescent="0.2">
      <c r="A774" t="s">
        <v>4209</v>
      </c>
      <c r="B774">
        <v>2598</v>
      </c>
    </row>
    <row r="775" spans="1:2" x14ac:dyDescent="0.2">
      <c r="A775" t="s">
        <v>4210</v>
      </c>
      <c r="B775">
        <v>3010</v>
      </c>
    </row>
    <row r="776" spans="1:2" x14ac:dyDescent="0.2">
      <c r="A776" t="s">
        <v>4211</v>
      </c>
      <c r="B776">
        <v>3510</v>
      </c>
    </row>
    <row r="777" spans="1:2" x14ac:dyDescent="0.2">
      <c r="A777" t="s">
        <v>4213</v>
      </c>
      <c r="B777">
        <v>2791</v>
      </c>
    </row>
    <row r="778" spans="1:2" x14ac:dyDescent="0.2">
      <c r="A778" t="s">
        <v>4214</v>
      </c>
      <c r="B778">
        <v>9361</v>
      </c>
    </row>
    <row r="779" spans="1:2" x14ac:dyDescent="0.2">
      <c r="A779" t="s">
        <v>4642</v>
      </c>
      <c r="B779">
        <v>2</v>
      </c>
    </row>
    <row r="780" spans="1:2" x14ac:dyDescent="0.2">
      <c r="A780" t="s">
        <v>3039</v>
      </c>
      <c r="B780">
        <v>16</v>
      </c>
    </row>
    <row r="781" spans="1:2" x14ac:dyDescent="0.2">
      <c r="A781" t="s">
        <v>4215</v>
      </c>
      <c r="B781">
        <v>2607</v>
      </c>
    </row>
    <row r="782" spans="1:2" x14ac:dyDescent="0.2">
      <c r="A782" t="s">
        <v>4647</v>
      </c>
      <c r="B782">
        <v>60</v>
      </c>
    </row>
    <row r="783" spans="1:2" x14ac:dyDescent="0.2">
      <c r="A783" t="s">
        <v>3061</v>
      </c>
      <c r="B783">
        <v>446.5</v>
      </c>
    </row>
    <row r="784" spans="1:2" x14ac:dyDescent="0.2">
      <c r="A784" t="s">
        <v>4654</v>
      </c>
      <c r="B784">
        <v>0.5</v>
      </c>
    </row>
    <row r="785" spans="1:2" x14ac:dyDescent="0.2">
      <c r="A785" t="s">
        <v>4464</v>
      </c>
      <c r="B785">
        <v>-237.76</v>
      </c>
    </row>
    <row r="786" spans="1:2" x14ac:dyDescent="0.2">
      <c r="A786" t="s">
        <v>4217</v>
      </c>
      <c r="B786">
        <v>1.5</v>
      </c>
    </row>
    <row r="787" spans="1:2" x14ac:dyDescent="0.2">
      <c r="A787" t="s">
        <v>4218</v>
      </c>
      <c r="B787">
        <v>2188</v>
      </c>
    </row>
    <row r="788" spans="1:2" x14ac:dyDescent="0.2">
      <c r="A788" t="s">
        <v>4540</v>
      </c>
      <c r="B788">
        <v>-1135</v>
      </c>
    </row>
    <row r="789" spans="1:2" x14ac:dyDescent="0.2">
      <c r="A789" t="s">
        <v>1600</v>
      </c>
      <c r="B789">
        <v>9</v>
      </c>
    </row>
    <row r="790" spans="1:2" x14ac:dyDescent="0.2">
      <c r="A790" t="s">
        <v>4541</v>
      </c>
      <c r="B790">
        <v>13</v>
      </c>
    </row>
    <row r="791" spans="1:2" x14ac:dyDescent="0.2">
      <c r="A791" t="s">
        <v>4170</v>
      </c>
      <c r="B791">
        <v>-95.474806559000001</v>
      </c>
    </row>
    <row r="792" spans="1:2" x14ac:dyDescent="0.2">
      <c r="A792" t="s">
        <v>1771</v>
      </c>
      <c r="B792">
        <v>74333.343340000007</v>
      </c>
    </row>
    <row r="793" spans="1:2" x14ac:dyDescent="0.2">
      <c r="A793" t="s">
        <v>1920</v>
      </c>
      <c r="B793">
        <v>80598.430096861004</v>
      </c>
    </row>
    <row r="794" spans="1:2" x14ac:dyDescent="0.2">
      <c r="A794" t="s">
        <v>2049</v>
      </c>
      <c r="B794">
        <v>446</v>
      </c>
    </row>
    <row r="795" spans="1:2" x14ac:dyDescent="0.2">
      <c r="A795" t="s">
        <v>2118</v>
      </c>
      <c r="B795">
        <v>0.150002577</v>
      </c>
    </row>
    <row r="796" spans="1:2" x14ac:dyDescent="0.2">
      <c r="A796" t="s">
        <v>2138</v>
      </c>
      <c r="B796">
        <v>16</v>
      </c>
    </row>
    <row r="797" spans="1:2" x14ac:dyDescent="0.2">
      <c r="A797" t="s">
        <v>2177</v>
      </c>
      <c r="B797">
        <v>454.86469699999998</v>
      </c>
    </row>
    <row r="798" spans="1:2" x14ac:dyDescent="0.2">
      <c r="A798" t="s">
        <v>2157</v>
      </c>
      <c r="B798">
        <v>-434</v>
      </c>
    </row>
    <row r="799" spans="1:2" x14ac:dyDescent="0.2">
      <c r="A799" t="s">
        <v>2199</v>
      </c>
      <c r="B799">
        <v>368.84275100000002</v>
      </c>
    </row>
    <row r="800" spans="1:2" x14ac:dyDescent="0.2">
      <c r="A800" t="s">
        <v>4538</v>
      </c>
      <c r="B800">
        <v>-48600000000</v>
      </c>
    </row>
    <row r="801" spans="1:2" x14ac:dyDescent="0.2">
      <c r="A801" t="s">
        <v>2304</v>
      </c>
      <c r="B801">
        <v>15</v>
      </c>
    </row>
    <row r="802" spans="1:2" x14ac:dyDescent="0.2">
      <c r="A802" t="s">
        <v>4184</v>
      </c>
      <c r="B802">
        <v>83</v>
      </c>
    </row>
    <row r="803" spans="1:2" x14ac:dyDescent="0.2">
      <c r="A803" t="s">
        <v>2616</v>
      </c>
      <c r="B803">
        <v>721934</v>
      </c>
    </row>
    <row r="804" spans="1:2" x14ac:dyDescent="0.2">
      <c r="A804" t="s">
        <v>4466</v>
      </c>
      <c r="B804">
        <v>-3719</v>
      </c>
    </row>
    <row r="805" spans="1:2" x14ac:dyDescent="0.2">
      <c r="A805" t="s">
        <v>4059</v>
      </c>
      <c r="B805">
        <v>214</v>
      </c>
    </row>
    <row r="806" spans="1:2" x14ac:dyDescent="0.2">
      <c r="A806" t="s">
        <v>4219</v>
      </c>
      <c r="B806">
        <v>242</v>
      </c>
    </row>
    <row r="807" spans="1:2" x14ac:dyDescent="0.2">
      <c r="A807" t="s">
        <v>3083</v>
      </c>
      <c r="B807">
        <v>65.666666667000001</v>
      </c>
    </row>
    <row r="808" spans="1:2" x14ac:dyDescent="0.2">
      <c r="A808" t="s">
        <v>4220</v>
      </c>
      <c r="B808">
        <v>608910</v>
      </c>
    </row>
    <row r="809" spans="1:2" x14ac:dyDescent="0.2">
      <c r="A809" t="s">
        <v>4018</v>
      </c>
      <c r="B809">
        <v>-41</v>
      </c>
    </row>
    <row r="810" spans="1:2" x14ac:dyDescent="0.2">
      <c r="A810" t="s">
        <v>4221</v>
      </c>
      <c r="B810">
        <v>104810000000</v>
      </c>
    </row>
    <row r="811" spans="1:2" x14ac:dyDescent="0.2">
      <c r="A811" t="s">
        <v>4222</v>
      </c>
      <c r="B811">
        <v>162</v>
      </c>
    </row>
    <row r="812" spans="1:2" x14ac:dyDescent="0.2">
      <c r="A812" t="s">
        <v>3103</v>
      </c>
      <c r="B812">
        <v>2</v>
      </c>
    </row>
    <row r="813" spans="1:2" x14ac:dyDescent="0.2">
      <c r="A813" t="s">
        <v>3118</v>
      </c>
      <c r="B813">
        <v>21</v>
      </c>
    </row>
    <row r="814" spans="1:2" x14ac:dyDescent="0.2">
      <c r="A814" t="s">
        <v>4227</v>
      </c>
      <c r="B814">
        <v>-1524.3333333329999</v>
      </c>
    </row>
    <row r="815" spans="1:2" x14ac:dyDescent="0.2">
      <c r="A815" t="s">
        <v>4228</v>
      </c>
      <c r="B815">
        <v>86</v>
      </c>
    </row>
    <row r="816" spans="1:2" x14ac:dyDescent="0.2">
      <c r="A816" t="s">
        <v>4229</v>
      </c>
      <c r="B816">
        <v>-13</v>
      </c>
    </row>
    <row r="817" spans="1:2" x14ac:dyDescent="0.2">
      <c r="A817" t="s">
        <v>3140</v>
      </c>
      <c r="B817">
        <v>27</v>
      </c>
    </row>
    <row r="818" spans="1:2" x14ac:dyDescent="0.2">
      <c r="A818" t="s">
        <v>4231</v>
      </c>
      <c r="B818">
        <v>45</v>
      </c>
    </row>
    <row r="819" spans="1:2" x14ac:dyDescent="0.2">
      <c r="A819" t="s">
        <v>4234</v>
      </c>
      <c r="B819">
        <v>-1454.6717550000001</v>
      </c>
    </row>
    <row r="820" spans="1:2" x14ac:dyDescent="0.2">
      <c r="A820" t="s">
        <v>3160</v>
      </c>
      <c r="B820">
        <v>20622</v>
      </c>
    </row>
    <row r="821" spans="1:2" x14ac:dyDescent="0.2">
      <c r="A821" t="s">
        <v>4245</v>
      </c>
      <c r="B821">
        <v>77030500000000</v>
      </c>
    </row>
    <row r="822" spans="1:2" x14ac:dyDescent="0.2">
      <c r="A822" t="s">
        <v>3182</v>
      </c>
      <c r="B822">
        <v>9</v>
      </c>
    </row>
    <row r="823" spans="1:2" x14ac:dyDescent="0.2">
      <c r="A823" t="s">
        <v>4247</v>
      </c>
      <c r="B823">
        <v>77700060</v>
      </c>
    </row>
    <row r="824" spans="1:2" x14ac:dyDescent="0.2">
      <c r="A824" t="s">
        <v>4253</v>
      </c>
      <c r="B824">
        <v>15</v>
      </c>
    </row>
    <row r="825" spans="1:2" x14ac:dyDescent="0.2">
      <c r="A825" t="s">
        <v>3200</v>
      </c>
      <c r="B825">
        <v>7</v>
      </c>
    </row>
    <row r="826" spans="1:2" x14ac:dyDescent="0.2">
      <c r="A826" t="s">
        <v>3207</v>
      </c>
      <c r="B826">
        <v>51200</v>
      </c>
    </row>
    <row r="827" spans="1:2" x14ac:dyDescent="0.2">
      <c r="A827" t="s">
        <v>4258</v>
      </c>
      <c r="B827">
        <v>28130</v>
      </c>
    </row>
    <row r="828" spans="1:2" x14ac:dyDescent="0.2">
      <c r="A828" t="s">
        <v>4259</v>
      </c>
      <c r="B828">
        <v>24940</v>
      </c>
    </row>
    <row r="829" spans="1:2" x14ac:dyDescent="0.2">
      <c r="A829" t="s">
        <v>4043</v>
      </c>
      <c r="B829">
        <v>16862</v>
      </c>
    </row>
    <row r="830" spans="1:2" x14ac:dyDescent="0.2">
      <c r="A830" t="s">
        <v>4260</v>
      </c>
      <c r="B830">
        <v>6155380000</v>
      </c>
    </row>
    <row r="831" spans="1:2" x14ac:dyDescent="0.2">
      <c r="A831" t="s">
        <v>4261</v>
      </c>
      <c r="B831">
        <v>-33826</v>
      </c>
    </row>
    <row r="832" spans="1:2" x14ac:dyDescent="0.2">
      <c r="A832" t="s">
        <v>4262</v>
      </c>
      <c r="B832">
        <v>-43485</v>
      </c>
    </row>
    <row r="833" spans="1:2" x14ac:dyDescent="0.2">
      <c r="A833" t="s">
        <v>4263</v>
      </c>
      <c r="B833">
        <v>-64291</v>
      </c>
    </row>
    <row r="834" spans="1:2" x14ac:dyDescent="0.2">
      <c r="A834" t="s">
        <v>4264</v>
      </c>
      <c r="B834">
        <v>-65514</v>
      </c>
    </row>
    <row r="835" spans="1:2" x14ac:dyDescent="0.2">
      <c r="A835" t="s">
        <v>4265</v>
      </c>
      <c r="B835">
        <v>-10280</v>
      </c>
    </row>
    <row r="836" spans="1:2" x14ac:dyDescent="0.2">
      <c r="A836" t="s">
        <v>3228</v>
      </c>
      <c r="B836">
        <v>-16</v>
      </c>
    </row>
    <row r="837" spans="1:2" x14ac:dyDescent="0.2">
      <c r="A837" t="s">
        <v>4019</v>
      </c>
      <c r="B837">
        <v>3089</v>
      </c>
    </row>
    <row r="838" spans="1:2" x14ac:dyDescent="0.2">
      <c r="A838" t="s">
        <v>4020</v>
      </c>
      <c r="B838">
        <v>62027</v>
      </c>
    </row>
    <row r="839" spans="1:2" x14ac:dyDescent="0.2">
      <c r="A839" t="s">
        <v>4021</v>
      </c>
      <c r="B839">
        <v>7615</v>
      </c>
    </row>
    <row r="840" spans="1:2" x14ac:dyDescent="0.2">
      <c r="A840" t="s">
        <v>3248</v>
      </c>
      <c r="B840">
        <v>258411</v>
      </c>
    </row>
    <row r="841" spans="1:2" x14ac:dyDescent="0.2">
      <c r="A841" t="s">
        <v>4022</v>
      </c>
      <c r="B841">
        <v>5223.7489999999998</v>
      </c>
    </row>
    <row r="842" spans="1:2" x14ac:dyDescent="0.2">
      <c r="A842" t="s">
        <v>3266</v>
      </c>
      <c r="B842">
        <v>8691</v>
      </c>
    </row>
    <row r="843" spans="1:2" x14ac:dyDescent="0.2">
      <c r="A843" t="s">
        <v>3278</v>
      </c>
      <c r="B843">
        <v>47878</v>
      </c>
    </row>
    <row r="844" spans="1:2" x14ac:dyDescent="0.2">
      <c r="A844" t="s">
        <v>3289</v>
      </c>
      <c r="B844">
        <v>3124</v>
      </c>
    </row>
    <row r="845" spans="1:2" x14ac:dyDescent="0.2">
      <c r="A845" t="s">
        <v>3308</v>
      </c>
      <c r="B845">
        <v>-2451377</v>
      </c>
    </row>
    <row r="846" spans="1:2" x14ac:dyDescent="0.2">
      <c r="A846" t="s">
        <v>3316</v>
      </c>
      <c r="B846">
        <v>-63</v>
      </c>
    </row>
    <row r="847" spans="1:2" x14ac:dyDescent="0.2">
      <c r="A847" t="s">
        <v>3336</v>
      </c>
      <c r="B847">
        <v>39667</v>
      </c>
    </row>
    <row r="848" spans="1:2" x14ac:dyDescent="0.2">
      <c r="A848" t="s">
        <v>3356</v>
      </c>
      <c r="B848">
        <v>-8674.3426071169997</v>
      </c>
    </row>
    <row r="849" spans="1:2" x14ac:dyDescent="0.2">
      <c r="A849" t="s">
        <v>3367</v>
      </c>
      <c r="B849">
        <v>-14339.353446925999</v>
      </c>
    </row>
    <row r="850" spans="1:2" x14ac:dyDescent="0.2">
      <c r="A850" t="s">
        <v>4268</v>
      </c>
      <c r="B850">
        <v>-9000</v>
      </c>
    </row>
    <row r="851" spans="1:2" x14ac:dyDescent="0.2">
      <c r="A851" t="s">
        <v>4269</v>
      </c>
      <c r="B851">
        <v>-10000</v>
      </c>
    </row>
    <row r="852" spans="1:2" x14ac:dyDescent="0.2">
      <c r="A852" t="s">
        <v>4270</v>
      </c>
      <c r="B852">
        <v>-11000</v>
      </c>
    </row>
    <row r="853" spans="1:2" x14ac:dyDescent="0.2">
      <c r="A853" t="s">
        <v>4271</v>
      </c>
      <c r="B853">
        <v>-12000</v>
      </c>
    </row>
    <row r="854" spans="1:2" x14ac:dyDescent="0.2">
      <c r="A854" t="s">
        <v>3378</v>
      </c>
      <c r="B854">
        <v>-18000</v>
      </c>
    </row>
    <row r="855" spans="1:2" x14ac:dyDescent="0.2">
      <c r="A855" t="s">
        <v>3394</v>
      </c>
      <c r="B855">
        <v>788.26300000000003</v>
      </c>
    </row>
    <row r="856" spans="1:2" x14ac:dyDescent="0.2">
      <c r="A856" t="s">
        <v>3408</v>
      </c>
      <c r="B856">
        <v>11</v>
      </c>
    </row>
    <row r="857" spans="1:2" x14ac:dyDescent="0.2">
      <c r="A857" t="s">
        <v>3418</v>
      </c>
      <c r="B857">
        <v>7350</v>
      </c>
    </row>
    <row r="858" spans="1:2" x14ac:dyDescent="0.2">
      <c r="A858" t="s">
        <v>3439</v>
      </c>
      <c r="B858">
        <v>7350</v>
      </c>
    </row>
    <row r="859" spans="1:2" x14ac:dyDescent="0.2">
      <c r="A859" t="s">
        <v>3458</v>
      </c>
      <c r="B859">
        <v>16.734246764000002</v>
      </c>
    </row>
    <row r="860" spans="1:2" x14ac:dyDescent="0.2">
      <c r="A860" t="s">
        <v>3475</v>
      </c>
      <c r="B860">
        <v>-56</v>
      </c>
    </row>
    <row r="861" spans="1:2" x14ac:dyDescent="0.2">
      <c r="A861" t="s">
        <v>4060</v>
      </c>
      <c r="B861">
        <v>-31</v>
      </c>
    </row>
    <row r="862" spans="1:2" x14ac:dyDescent="0.2">
      <c r="A862" t="s">
        <v>3495</v>
      </c>
      <c r="B862">
        <v>10</v>
      </c>
    </row>
    <row r="863" spans="1:2" x14ac:dyDescent="0.2">
      <c r="A863" t="s">
        <v>4481</v>
      </c>
      <c r="B863">
        <v>340</v>
      </c>
    </row>
    <row r="864" spans="1:2" x14ac:dyDescent="0.2">
      <c r="A864" t="s">
        <v>3511</v>
      </c>
      <c r="B864">
        <v>-132.87313694700001</v>
      </c>
    </row>
    <row r="865" spans="1:2" x14ac:dyDescent="0.2">
      <c r="A865" t="s">
        <v>3531</v>
      </c>
      <c r="B865">
        <v>16029.69268</v>
      </c>
    </row>
    <row r="866" spans="1:2" x14ac:dyDescent="0.2">
      <c r="A866" t="s">
        <v>3553</v>
      </c>
      <c r="B866">
        <v>16029.69268</v>
      </c>
    </row>
    <row r="867" spans="1:2" x14ac:dyDescent="0.2">
      <c r="A867" t="s">
        <v>4272</v>
      </c>
      <c r="B867">
        <v>-40</v>
      </c>
    </row>
    <row r="868" spans="1:2" x14ac:dyDescent="0.2">
      <c r="A868" t="s">
        <v>3573</v>
      </c>
      <c r="B868">
        <v>5332</v>
      </c>
    </row>
    <row r="869" spans="1:2" x14ac:dyDescent="0.2">
      <c r="A869" t="s">
        <v>4273</v>
      </c>
      <c r="B869">
        <v>-70.569964299999995</v>
      </c>
    </row>
    <row r="870" spans="1:2" x14ac:dyDescent="0.2">
      <c r="A870" t="s">
        <v>4274</v>
      </c>
      <c r="B870">
        <v>-200.44990766699999</v>
      </c>
    </row>
    <row r="871" spans="1:2" x14ac:dyDescent="0.2">
      <c r="A871" t="s">
        <v>4275</v>
      </c>
      <c r="B871">
        <v>-867.09396544444598</v>
      </c>
    </row>
    <row r="872" spans="1:2" x14ac:dyDescent="0.2">
      <c r="A872" t="s">
        <v>4276</v>
      </c>
      <c r="B872">
        <v>174</v>
      </c>
    </row>
    <row r="873" spans="1:2" x14ac:dyDescent="0.2">
      <c r="A873" t="s">
        <v>3585</v>
      </c>
      <c r="B873">
        <v>3712</v>
      </c>
    </row>
    <row r="874" spans="1:2" x14ac:dyDescent="0.2">
      <c r="A874" t="s">
        <v>3604</v>
      </c>
      <c r="B874">
        <v>3712</v>
      </c>
    </row>
    <row r="875" spans="1:2" x14ac:dyDescent="0.2">
      <c r="A875" t="s">
        <v>3626</v>
      </c>
      <c r="B875">
        <v>3823</v>
      </c>
    </row>
    <row r="876" spans="1:2" x14ac:dyDescent="0.2">
      <c r="A876" t="s">
        <v>4061</v>
      </c>
      <c r="B876">
        <v>165395</v>
      </c>
    </row>
    <row r="877" spans="1:2" x14ac:dyDescent="0.2">
      <c r="A877" t="s">
        <v>4278</v>
      </c>
      <c r="B877">
        <v>-600052000</v>
      </c>
    </row>
    <row r="878" spans="1:2" x14ac:dyDescent="0.2">
      <c r="A878" t="s">
        <v>4279</v>
      </c>
      <c r="B878">
        <v>-39280521.228165701</v>
      </c>
    </row>
    <row r="879" spans="1:2" x14ac:dyDescent="0.2">
      <c r="A879" t="s">
        <v>4280</v>
      </c>
      <c r="B879">
        <v>-517793000</v>
      </c>
    </row>
    <row r="880" spans="1:2" x14ac:dyDescent="0.2">
      <c r="A880" t="s">
        <v>3640</v>
      </c>
      <c r="B880">
        <v>-34630648.438331597</v>
      </c>
    </row>
    <row r="881" spans="1:2" x14ac:dyDescent="0.2">
      <c r="A881" t="s">
        <v>4023</v>
      </c>
      <c r="B881">
        <v>30356761</v>
      </c>
    </row>
    <row r="882" spans="1:2" x14ac:dyDescent="0.2">
      <c r="A882" t="s">
        <v>3660</v>
      </c>
      <c r="B882">
        <v>82.199999000000005</v>
      </c>
    </row>
    <row r="883" spans="1:2" x14ac:dyDescent="0.2">
      <c r="A883" t="s">
        <v>4745</v>
      </c>
      <c r="B883">
        <v>19</v>
      </c>
    </row>
    <row r="884" spans="1:2" x14ac:dyDescent="0.2">
      <c r="A884" t="s">
        <v>4281</v>
      </c>
      <c r="B884">
        <v>423</v>
      </c>
    </row>
    <row r="885" spans="1:2" x14ac:dyDescent="0.2">
      <c r="A885" t="s">
        <v>4282</v>
      </c>
      <c r="B885">
        <v>976</v>
      </c>
    </row>
    <row r="886" spans="1:2" x14ac:dyDescent="0.2">
      <c r="A886" t="s">
        <v>4283</v>
      </c>
      <c r="B886">
        <v>2017</v>
      </c>
    </row>
    <row r="887" spans="1:2" x14ac:dyDescent="0.2">
      <c r="A887" t="s">
        <v>4284</v>
      </c>
      <c r="B887">
        <v>837</v>
      </c>
    </row>
    <row r="888" spans="1:2" x14ac:dyDescent="0.2">
      <c r="A888" t="s">
        <v>4285</v>
      </c>
      <c r="B888">
        <v>4521</v>
      </c>
    </row>
    <row r="889" spans="1:2" x14ac:dyDescent="0.2">
      <c r="A889" t="s">
        <v>4286</v>
      </c>
      <c r="B889">
        <v>-1913.8806199999999</v>
      </c>
    </row>
    <row r="890" spans="1:2" x14ac:dyDescent="0.2">
      <c r="A890" t="s">
        <v>4290</v>
      </c>
      <c r="B890">
        <v>-457.18614000000002</v>
      </c>
    </row>
    <row r="891" spans="1:2" x14ac:dyDescent="0.2">
      <c r="A891" t="s">
        <v>4291</v>
      </c>
      <c r="B891">
        <v>-6.6527560000000001</v>
      </c>
    </row>
    <row r="892" spans="1:2" x14ac:dyDescent="0.2">
      <c r="A892" t="s">
        <v>4294</v>
      </c>
      <c r="B892">
        <v>19449</v>
      </c>
    </row>
    <row r="893" spans="1:2" x14ac:dyDescent="0.2">
      <c r="A893" t="s">
        <v>3671</v>
      </c>
      <c r="B893">
        <v>11460</v>
      </c>
    </row>
    <row r="894" spans="1:2" x14ac:dyDescent="0.2">
      <c r="A894" t="s">
        <v>4295</v>
      </c>
      <c r="B894">
        <v>20889</v>
      </c>
    </row>
    <row r="895" spans="1:2" x14ac:dyDescent="0.2">
      <c r="A895" t="s">
        <v>3693</v>
      </c>
      <c r="B895">
        <v>12890</v>
      </c>
    </row>
    <row r="896" spans="1:2" x14ac:dyDescent="0.2">
      <c r="A896" t="s">
        <v>3715</v>
      </c>
      <c r="B896">
        <v>1077.56</v>
      </c>
    </row>
    <row r="897" spans="1:2" x14ac:dyDescent="0.2">
      <c r="A897" t="s">
        <v>3737</v>
      </c>
      <c r="B897">
        <v>3208.9567999999999</v>
      </c>
    </row>
    <row r="898" spans="1:2" x14ac:dyDescent="0.2">
      <c r="A898" t="s">
        <v>4024</v>
      </c>
      <c r="B898">
        <v>375</v>
      </c>
    </row>
    <row r="899" spans="1:2" x14ac:dyDescent="0.2">
      <c r="A899" t="s">
        <v>4298</v>
      </c>
      <c r="B899">
        <v>-5</v>
      </c>
    </row>
    <row r="900" spans="1:2" x14ac:dyDescent="0.2">
      <c r="A900" t="s">
        <v>4300</v>
      </c>
      <c r="B900">
        <v>-19</v>
      </c>
    </row>
    <row r="901" spans="1:2" x14ac:dyDescent="0.2">
      <c r="A901" t="s">
        <v>4299</v>
      </c>
      <c r="B901">
        <v>-19</v>
      </c>
    </row>
    <row r="902" spans="1:2" x14ac:dyDescent="0.2">
      <c r="A902" t="s">
        <v>4302</v>
      </c>
      <c r="B902">
        <v>-25</v>
      </c>
    </row>
    <row r="903" spans="1:2" x14ac:dyDescent="0.2">
      <c r="A903" t="s">
        <v>4301</v>
      </c>
      <c r="B903">
        <v>-25</v>
      </c>
    </row>
    <row r="904" spans="1:2" x14ac:dyDescent="0.2">
      <c r="A904" t="s">
        <v>4304</v>
      </c>
      <c r="B904">
        <v>-17.8875590846508</v>
      </c>
    </row>
    <row r="905" spans="1:2" x14ac:dyDescent="0.2">
      <c r="A905" t="s">
        <v>3752</v>
      </c>
      <c r="B905">
        <v>-7772</v>
      </c>
    </row>
    <row r="906" spans="1:2" x14ac:dyDescent="0.2">
      <c r="A906" t="s">
        <v>3763</v>
      </c>
      <c r="B906">
        <v>15869.75</v>
      </c>
    </row>
    <row r="907" spans="1:2" x14ac:dyDescent="0.2">
      <c r="A907" t="s">
        <v>3779</v>
      </c>
      <c r="B907">
        <v>54537.75</v>
      </c>
    </row>
    <row r="908" spans="1:2" x14ac:dyDescent="0.2">
      <c r="A908" t="s">
        <v>4025</v>
      </c>
      <c r="B908">
        <v>6484.25</v>
      </c>
    </row>
    <row r="909" spans="1:2" x14ac:dyDescent="0.2">
      <c r="A909" t="s">
        <v>4306</v>
      </c>
      <c r="B909">
        <v>185179.04304970801</v>
      </c>
    </row>
    <row r="910" spans="1:2" x14ac:dyDescent="0.2">
      <c r="A910" t="s">
        <v>3799</v>
      </c>
      <c r="B910">
        <v>124886</v>
      </c>
    </row>
    <row r="911" spans="1:2" x14ac:dyDescent="0.2">
      <c r="A911" t="s">
        <v>4307</v>
      </c>
      <c r="B911">
        <v>159462.57272145801</v>
      </c>
    </row>
    <row r="912" spans="1:2" x14ac:dyDescent="0.2">
      <c r="A912" t="s">
        <v>4044</v>
      </c>
      <c r="B912">
        <v>423</v>
      </c>
    </row>
    <row r="913" spans="1:2" x14ac:dyDescent="0.2">
      <c r="A913" t="s">
        <v>4308</v>
      </c>
      <c r="B913">
        <v>287</v>
      </c>
    </row>
    <row r="914" spans="1:2" x14ac:dyDescent="0.2">
      <c r="A914" t="s">
        <v>4310</v>
      </c>
      <c r="B914">
        <v>13136.636273</v>
      </c>
    </row>
    <row r="915" spans="1:2" x14ac:dyDescent="0.2">
      <c r="A915" t="s">
        <v>4062</v>
      </c>
      <c r="B915">
        <v>660705645.75999999</v>
      </c>
    </row>
    <row r="916" spans="1:2" x14ac:dyDescent="0.2">
      <c r="A916" t="s">
        <v>4316</v>
      </c>
      <c r="B916">
        <v>449144758.39999998</v>
      </c>
    </row>
    <row r="917" spans="1:2" x14ac:dyDescent="0.2">
      <c r="A917" t="s">
        <v>3820</v>
      </c>
      <c r="B917">
        <v>219676790.40000001</v>
      </c>
    </row>
    <row r="918" spans="1:2" x14ac:dyDescent="0.2">
      <c r="A918" t="s">
        <v>4031</v>
      </c>
      <c r="B918">
        <v>5</v>
      </c>
    </row>
    <row r="919" spans="1:2" x14ac:dyDescent="0.2">
      <c r="A919" t="s">
        <v>4032</v>
      </c>
      <c r="B919">
        <v>9</v>
      </c>
    </row>
    <row r="920" spans="1:2" x14ac:dyDescent="0.2">
      <c r="A920" t="s">
        <v>4991</v>
      </c>
      <c r="B920">
        <v>18</v>
      </c>
    </row>
    <row r="921" spans="1:2" x14ac:dyDescent="0.2">
      <c r="A921" t="s">
        <v>4992</v>
      </c>
      <c r="B921">
        <v>30</v>
      </c>
    </row>
    <row r="922" spans="1:2" x14ac:dyDescent="0.2">
      <c r="A922" t="s">
        <v>4026</v>
      </c>
      <c r="B922">
        <v>5</v>
      </c>
    </row>
    <row r="923" spans="1:2" x14ac:dyDescent="0.2">
      <c r="A923" t="s">
        <v>4027</v>
      </c>
      <c r="B923">
        <v>9</v>
      </c>
    </row>
    <row r="924" spans="1:2" x14ac:dyDescent="0.2">
      <c r="A924" t="s">
        <v>3842</v>
      </c>
      <c r="B924">
        <v>18</v>
      </c>
    </row>
    <row r="925" spans="1:2" x14ac:dyDescent="0.2">
      <c r="A925" t="s">
        <v>3856</v>
      </c>
      <c r="B925">
        <v>30</v>
      </c>
    </row>
    <row r="926" spans="1:2" x14ac:dyDescent="0.2">
      <c r="A926" t="s">
        <v>4063</v>
      </c>
      <c r="B926">
        <v>493.71965</v>
      </c>
    </row>
    <row r="927" spans="1:2" x14ac:dyDescent="0.2">
      <c r="A927" t="s">
        <v>4045</v>
      </c>
      <c r="B927">
        <v>467.40749099999999</v>
      </c>
    </row>
    <row r="928" spans="1:2" x14ac:dyDescent="0.2">
      <c r="A928" t="s">
        <v>4322</v>
      </c>
      <c r="B928">
        <v>5182</v>
      </c>
    </row>
    <row r="929" spans="1:2" x14ac:dyDescent="0.2">
      <c r="A929" t="s">
        <v>4323</v>
      </c>
      <c r="B929">
        <v>443</v>
      </c>
    </row>
    <row r="930" spans="1:2" x14ac:dyDescent="0.2">
      <c r="A930" t="s">
        <v>4532</v>
      </c>
      <c r="B930">
        <v>2673663.2650000001</v>
      </c>
    </row>
    <row r="931" spans="1:2" x14ac:dyDescent="0.2">
      <c r="A931" t="s">
        <v>3870</v>
      </c>
      <c r="B931">
        <v>764772</v>
      </c>
    </row>
    <row r="932" spans="1:2" x14ac:dyDescent="0.2">
      <c r="A932" t="s">
        <v>3892</v>
      </c>
      <c r="B932">
        <v>1096557</v>
      </c>
    </row>
    <row r="933" spans="1:2" x14ac:dyDescent="0.2">
      <c r="A933" t="s">
        <v>4324</v>
      </c>
      <c r="B933">
        <v>610</v>
      </c>
    </row>
    <row r="934" spans="1:2" x14ac:dyDescent="0.2">
      <c r="A934" t="s">
        <v>3914</v>
      </c>
      <c r="B934">
        <v>130596</v>
      </c>
    </row>
    <row r="935" spans="1:2" x14ac:dyDescent="0.2">
      <c r="A935" t="s">
        <v>4325</v>
      </c>
      <c r="B935">
        <v>-3063103721.717</v>
      </c>
    </row>
    <row r="936" spans="1:2" x14ac:dyDescent="0.2">
      <c r="A936" t="s">
        <v>4326</v>
      </c>
      <c r="B936">
        <v>22.868099999999998</v>
      </c>
    </row>
    <row r="937" spans="1:2" x14ac:dyDescent="0.2">
      <c r="A937" t="s">
        <v>4327</v>
      </c>
      <c r="B937">
        <v>12.005100000000001</v>
      </c>
    </row>
    <row r="938" spans="1:2" x14ac:dyDescent="0.2">
      <c r="A938" t="s">
        <v>4328</v>
      </c>
      <c r="B938">
        <v>13.5311</v>
      </c>
    </row>
    <row r="939" spans="1:2" x14ac:dyDescent="0.2">
      <c r="A939" t="s">
        <v>4329</v>
      </c>
      <c r="B939">
        <v>10</v>
      </c>
    </row>
    <row r="940" spans="1:2" x14ac:dyDescent="0.2">
      <c r="A940" t="s">
        <v>4331</v>
      </c>
      <c r="B940">
        <v>7204.9187689999999</v>
      </c>
    </row>
    <row r="941" spans="1:2" x14ac:dyDescent="0.2">
      <c r="A941" t="s">
        <v>4332</v>
      </c>
      <c r="B941">
        <v>314</v>
      </c>
    </row>
    <row r="942" spans="1:2" x14ac:dyDescent="0.2">
      <c r="A942" t="s">
        <v>3934</v>
      </c>
      <c r="B942">
        <v>30090328</v>
      </c>
    </row>
    <row r="943" spans="1:2" x14ac:dyDescent="0.2">
      <c r="A943" t="s">
        <v>4333</v>
      </c>
      <c r="B943">
        <v>19635558.244019501</v>
      </c>
    </row>
    <row r="944" spans="1:2" x14ac:dyDescent="0.2">
      <c r="A944" t="s">
        <v>3956</v>
      </c>
      <c r="B944">
        <v>120</v>
      </c>
    </row>
    <row r="945" spans="1:2" x14ac:dyDescent="0.2">
      <c r="A945" t="s">
        <v>4030</v>
      </c>
      <c r="B945">
        <v>20</v>
      </c>
    </row>
    <row r="946" spans="1:2" x14ac:dyDescent="0.2">
      <c r="A946" t="s">
        <v>3975</v>
      </c>
      <c r="B946">
        <v>13.75</v>
      </c>
    </row>
    <row r="947" spans="1:2" x14ac:dyDescent="0.2">
      <c r="A947" t="s">
        <v>4336</v>
      </c>
      <c r="B947">
        <v>5</v>
      </c>
    </row>
    <row r="948" spans="1:2" x14ac:dyDescent="0.2">
      <c r="A948" t="s">
        <v>4335</v>
      </c>
      <c r="B948">
        <v>81</v>
      </c>
    </row>
    <row r="949" spans="1:2" x14ac:dyDescent="0.2">
      <c r="A949" t="s">
        <v>4337</v>
      </c>
      <c r="B949">
        <v>-8</v>
      </c>
    </row>
    <row r="950" spans="1:2" x14ac:dyDescent="0.2">
      <c r="A950" t="s">
        <v>4338</v>
      </c>
      <c r="B950">
        <v>259</v>
      </c>
    </row>
    <row r="951" spans="1:2" x14ac:dyDescent="0.2">
      <c r="A951" t="s">
        <v>4341</v>
      </c>
      <c r="B951">
        <v>10334015.82</v>
      </c>
    </row>
    <row r="953" spans="1:2" x14ac:dyDescent="0.2">
      <c r="A953" t="s">
        <v>4993</v>
      </c>
      <c r="B953">
        <v>21477</v>
      </c>
    </row>
    <row r="954" spans="1:2" x14ac:dyDescent="0.2">
      <c r="A954" t="s">
        <v>4994</v>
      </c>
      <c r="B954">
        <v>8090</v>
      </c>
    </row>
    <row r="955" spans="1:2" x14ac:dyDescent="0.2">
      <c r="A955" t="s">
        <v>4995</v>
      </c>
      <c r="B955">
        <v>924</v>
      </c>
    </row>
    <row r="956" spans="1:2" x14ac:dyDescent="0.2">
      <c r="A956" t="s">
        <v>4996</v>
      </c>
      <c r="B956">
        <v>3</v>
      </c>
    </row>
    <row r="957" spans="1:2" x14ac:dyDescent="0.2">
      <c r="A957" t="s">
        <v>4750</v>
      </c>
      <c r="B957">
        <v>302</v>
      </c>
    </row>
    <row r="958" spans="1:2" x14ac:dyDescent="0.2">
      <c r="A958" t="s">
        <v>4751</v>
      </c>
      <c r="B958">
        <v>3311.1799841229999</v>
      </c>
    </row>
    <row r="959" spans="1:2" x14ac:dyDescent="0.2">
      <c r="A959" t="s">
        <v>4997</v>
      </c>
      <c r="B959">
        <v>11503.444125</v>
      </c>
    </row>
    <row r="960" spans="1:2" x14ac:dyDescent="0.2">
      <c r="A960" t="s">
        <v>4998</v>
      </c>
      <c r="B960">
        <v>1158</v>
      </c>
    </row>
    <row r="961" spans="1:2" x14ac:dyDescent="0.2">
      <c r="A961" t="s">
        <v>4999</v>
      </c>
      <c r="B961">
        <v>1168</v>
      </c>
    </row>
    <row r="962" spans="1:2" x14ac:dyDescent="0.2">
      <c r="A962" t="s">
        <v>5000</v>
      </c>
      <c r="B962">
        <v>6796</v>
      </c>
    </row>
    <row r="963" spans="1:2" x14ac:dyDescent="0.2">
      <c r="A963" t="s">
        <v>5001</v>
      </c>
      <c r="B963">
        <v>7810</v>
      </c>
    </row>
    <row r="964" spans="1:2" x14ac:dyDescent="0.2">
      <c r="A964" t="s">
        <v>5002</v>
      </c>
      <c r="B964">
        <v>340160</v>
      </c>
    </row>
    <row r="965" spans="1:2" x14ac:dyDescent="0.2">
      <c r="A965" t="s">
        <v>5003</v>
      </c>
      <c r="B965">
        <v>56137</v>
      </c>
    </row>
    <row r="966" spans="1:2" x14ac:dyDescent="0.2">
      <c r="A966" t="s">
        <v>5004</v>
      </c>
      <c r="B966">
        <v>26374</v>
      </c>
    </row>
    <row r="967" spans="1:2" x14ac:dyDescent="0.2">
      <c r="A967" t="s">
        <v>5005</v>
      </c>
      <c r="B967">
        <v>49649</v>
      </c>
    </row>
    <row r="968" spans="1:2" x14ac:dyDescent="0.2">
      <c r="A968" t="s">
        <v>5006</v>
      </c>
      <c r="B968">
        <v>2713</v>
      </c>
    </row>
    <row r="969" spans="1:2" x14ac:dyDescent="0.2">
      <c r="A969" t="s">
        <v>4753</v>
      </c>
      <c r="B969">
        <v>-41</v>
      </c>
    </row>
    <row r="970" spans="1:2" x14ac:dyDescent="0.2">
      <c r="A970" t="s">
        <v>5007</v>
      </c>
      <c r="B970">
        <v>7580813.0460000001</v>
      </c>
    </row>
    <row r="971" spans="1:2" x14ac:dyDescent="0.2">
      <c r="A971" t="s">
        <v>4755</v>
      </c>
      <c r="B971">
        <v>90.009878614000002</v>
      </c>
    </row>
    <row r="972" spans="1:2" x14ac:dyDescent="0.2">
      <c r="A972" t="s">
        <v>5008</v>
      </c>
      <c r="B972">
        <v>2463621.5772754098</v>
      </c>
    </row>
    <row r="973" spans="1:2" x14ac:dyDescent="0.2">
      <c r="A973" t="s">
        <v>5009</v>
      </c>
      <c r="B973">
        <v>25687.9</v>
      </c>
    </row>
    <row r="974" spans="1:2" x14ac:dyDescent="0.2">
      <c r="A974" t="s">
        <v>5010</v>
      </c>
      <c r="B974">
        <v>-106411.8401</v>
      </c>
    </row>
    <row r="975" spans="1:2" x14ac:dyDescent="0.2">
      <c r="A975" t="s">
        <v>5011</v>
      </c>
      <c r="B975">
        <v>3.3383625480000001</v>
      </c>
    </row>
    <row r="976" spans="1:2" x14ac:dyDescent="0.2">
      <c r="A976" t="s">
        <v>4759</v>
      </c>
      <c r="B976">
        <v>754</v>
      </c>
    </row>
    <row r="977" spans="1:2" x14ac:dyDescent="0.2">
      <c r="A977" t="s">
        <v>5012</v>
      </c>
      <c r="B977">
        <v>878430.31599999999</v>
      </c>
    </row>
    <row r="978" spans="1:2" x14ac:dyDescent="0.2">
      <c r="A978" t="s">
        <v>5013</v>
      </c>
      <c r="B978">
        <v>11786160.618000001</v>
      </c>
    </row>
    <row r="979" spans="1:2" x14ac:dyDescent="0.2">
      <c r="A979" t="s">
        <v>5014</v>
      </c>
      <c r="B979">
        <v>18541484.238000002</v>
      </c>
    </row>
    <row r="980" spans="1:2" x14ac:dyDescent="0.2">
      <c r="A980" t="s">
        <v>5015</v>
      </c>
      <c r="B980">
        <v>8966406.4920000006</v>
      </c>
    </row>
    <row r="981" spans="1:2" x14ac:dyDescent="0.2">
      <c r="A981" t="s">
        <v>5016</v>
      </c>
      <c r="B981">
        <v>62</v>
      </c>
    </row>
    <row r="982" spans="1:2" x14ac:dyDescent="0.2">
      <c r="A982" t="s">
        <v>5017</v>
      </c>
      <c r="B982">
        <v>184202.75</v>
      </c>
    </row>
    <row r="983" spans="1:2" x14ac:dyDescent="0.2">
      <c r="A983" t="s">
        <v>5018</v>
      </c>
      <c r="B983">
        <v>3065005.78</v>
      </c>
    </row>
    <row r="984" spans="1:2" x14ac:dyDescent="0.2">
      <c r="A984" t="s">
        <v>5019</v>
      </c>
      <c r="B984">
        <v>46.75</v>
      </c>
    </row>
    <row r="985" spans="1:2" x14ac:dyDescent="0.2">
      <c r="A985" t="s">
        <v>5020</v>
      </c>
      <c r="B985">
        <v>54.6</v>
      </c>
    </row>
    <row r="986" spans="1:2" x14ac:dyDescent="0.2">
      <c r="A986" t="s">
        <v>4760</v>
      </c>
      <c r="B986">
        <v>6742.2000239999998</v>
      </c>
    </row>
    <row r="987" spans="1:2" x14ac:dyDescent="0.2">
      <c r="A987" t="s">
        <v>5021</v>
      </c>
      <c r="B987">
        <v>7.5989849999999999</v>
      </c>
    </row>
    <row r="988" spans="1:2" x14ac:dyDescent="0.2">
      <c r="A988" t="s">
        <v>5022</v>
      </c>
      <c r="B988">
        <v>190</v>
      </c>
    </row>
    <row r="989" spans="1:2" x14ac:dyDescent="0.2">
      <c r="A989" t="s">
        <v>4761</v>
      </c>
      <c r="B989">
        <v>6205.2147103999996</v>
      </c>
    </row>
    <row r="990" spans="1:2" x14ac:dyDescent="0.2">
      <c r="A990" t="s">
        <v>5023</v>
      </c>
      <c r="B990">
        <v>4025.0235808000002</v>
      </c>
    </row>
    <row r="991" spans="1:2" x14ac:dyDescent="0.2">
      <c r="A991" t="s">
        <v>5024</v>
      </c>
      <c r="B991">
        <v>34</v>
      </c>
    </row>
    <row r="992" spans="1:2" x14ac:dyDescent="0.2">
      <c r="A992" t="s">
        <v>4763</v>
      </c>
      <c r="B992">
        <v>1</v>
      </c>
    </row>
    <row r="993" spans="1:2" x14ac:dyDescent="0.2">
      <c r="A993" t="s">
        <v>4767</v>
      </c>
      <c r="B993">
        <v>33283.853236000003</v>
      </c>
    </row>
    <row r="994" spans="1:2" x14ac:dyDescent="0.2">
      <c r="A994" t="s">
        <v>5025</v>
      </c>
      <c r="B994">
        <v>-2451380</v>
      </c>
    </row>
    <row r="995" spans="1:2" x14ac:dyDescent="0.2">
      <c r="A995" t="s">
        <v>4773</v>
      </c>
      <c r="B995">
        <v>2639942.06</v>
      </c>
    </row>
    <row r="996" spans="1:2" x14ac:dyDescent="0.2">
      <c r="A996" t="s">
        <v>5026</v>
      </c>
      <c r="B996">
        <v>689</v>
      </c>
    </row>
    <row r="997" spans="1:2" x14ac:dyDescent="0.2">
      <c r="A997" t="s">
        <v>5027</v>
      </c>
      <c r="B997">
        <v>20</v>
      </c>
    </row>
    <row r="998" spans="1:2" x14ac:dyDescent="0.2">
      <c r="A998" t="s">
        <v>4780</v>
      </c>
      <c r="B998">
        <v>351</v>
      </c>
    </row>
    <row r="999" spans="1:2" x14ac:dyDescent="0.2">
      <c r="A999" t="s">
        <v>4781</v>
      </c>
      <c r="B999">
        <v>173</v>
      </c>
    </row>
    <row r="1000" spans="1:2" x14ac:dyDescent="0.2">
      <c r="A1000" t="s">
        <v>5028</v>
      </c>
      <c r="B1000">
        <v>408</v>
      </c>
    </row>
    <row r="1001" spans="1:2" x14ac:dyDescent="0.2">
      <c r="A1001" t="s">
        <v>5029</v>
      </c>
      <c r="B1001">
        <v>12430</v>
      </c>
    </row>
    <row r="1002" spans="1:2" x14ac:dyDescent="0.2">
      <c r="A1002" t="s">
        <v>4783</v>
      </c>
      <c r="B1002">
        <v>576.34463300000004</v>
      </c>
    </row>
    <row r="1003" spans="1:2" x14ac:dyDescent="0.2">
      <c r="A1003" t="s">
        <v>5030</v>
      </c>
      <c r="B1003">
        <v>576.43522470000005</v>
      </c>
    </row>
    <row r="1004" spans="1:2" x14ac:dyDescent="0.2">
      <c r="A1004" t="s">
        <v>4784</v>
      </c>
      <c r="B1004">
        <v>576.92491600000005</v>
      </c>
    </row>
    <row r="1005" spans="1:2" x14ac:dyDescent="0.2">
      <c r="A1005" t="s">
        <v>5031</v>
      </c>
      <c r="B1005">
        <v>65.666666667000001</v>
      </c>
    </row>
    <row r="1006" spans="1:2" x14ac:dyDescent="0.2">
      <c r="A1006" t="s">
        <v>5032</v>
      </c>
      <c r="B1006">
        <v>1767903.6501</v>
      </c>
    </row>
    <row r="1007" spans="1:2" x14ac:dyDescent="0.2">
      <c r="A1007" t="s">
        <v>5033</v>
      </c>
      <c r="B1007">
        <v>188182</v>
      </c>
    </row>
    <row r="1008" spans="1:2" x14ac:dyDescent="0.2">
      <c r="A1008" t="s">
        <v>5034</v>
      </c>
      <c r="B1008">
        <v>38752</v>
      </c>
    </row>
    <row r="1009" spans="1:2" x14ac:dyDescent="0.2">
      <c r="A1009" t="s">
        <v>5035</v>
      </c>
      <c r="B1009">
        <v>2300867</v>
      </c>
    </row>
    <row r="1010" spans="1:2" x14ac:dyDescent="0.2">
      <c r="A1010" t="s">
        <v>5036</v>
      </c>
      <c r="B1010">
        <v>-5000</v>
      </c>
    </row>
    <row r="1011" spans="1:2" x14ac:dyDescent="0.2">
      <c r="A1011" t="s">
        <v>5037</v>
      </c>
      <c r="B1011">
        <v>6609253</v>
      </c>
    </row>
    <row r="1012" spans="1:2" x14ac:dyDescent="0.2">
      <c r="A1012" t="s">
        <v>5038</v>
      </c>
      <c r="B1012">
        <v>93.52</v>
      </c>
    </row>
    <row r="1013" spans="1:2" x14ac:dyDescent="0.2">
      <c r="A1013" t="s">
        <v>5039</v>
      </c>
      <c r="B1013">
        <v>568.10069999999996</v>
      </c>
    </row>
    <row r="1014" spans="1:2" x14ac:dyDescent="0.2">
      <c r="A1014" t="s">
        <v>4789</v>
      </c>
      <c r="B1014">
        <v>934.00791600000002</v>
      </c>
    </row>
    <row r="1015" spans="1:2" x14ac:dyDescent="0.2">
      <c r="A1015" t="s">
        <v>4790</v>
      </c>
      <c r="B1015">
        <v>880.92010800000003</v>
      </c>
    </row>
    <row r="1016" spans="1:2" x14ac:dyDescent="0.2">
      <c r="A1016" t="s">
        <v>5040</v>
      </c>
      <c r="B1016">
        <v>1216.9201740000001</v>
      </c>
    </row>
    <row r="1017" spans="1:2" x14ac:dyDescent="0.2">
      <c r="A1017" t="s">
        <v>5041</v>
      </c>
      <c r="B1017">
        <v>885.41184699999997</v>
      </c>
    </row>
    <row r="1018" spans="1:2" x14ac:dyDescent="0.2">
      <c r="A1018" t="s">
        <v>5042</v>
      </c>
      <c r="B1018">
        <v>71</v>
      </c>
    </row>
    <row r="1019" spans="1:2" x14ac:dyDescent="0.2">
      <c r="A1019" t="s">
        <v>5043</v>
      </c>
      <c r="B1019">
        <v>69</v>
      </c>
    </row>
    <row r="1020" spans="1:2" x14ac:dyDescent="0.2">
      <c r="A1020" t="s">
        <v>4792</v>
      </c>
      <c r="B1020">
        <v>100</v>
      </c>
    </row>
    <row r="1021" spans="1:2" x14ac:dyDescent="0.2">
      <c r="A1021" t="s">
        <v>4793</v>
      </c>
      <c r="B1021">
        <v>81</v>
      </c>
    </row>
    <row r="1022" spans="1:2" x14ac:dyDescent="0.2">
      <c r="A1022" t="s">
        <v>4795</v>
      </c>
      <c r="B1022">
        <v>174</v>
      </c>
    </row>
    <row r="1023" spans="1:2" x14ac:dyDescent="0.2">
      <c r="A1023" t="s">
        <v>5044</v>
      </c>
      <c r="B1023">
        <v>405935.18</v>
      </c>
    </row>
    <row r="1024" spans="1:2" x14ac:dyDescent="0.2">
      <c r="A1024" t="s">
        <v>5045</v>
      </c>
      <c r="B1024">
        <v>51973</v>
      </c>
    </row>
    <row r="1025" spans="1:2" x14ac:dyDescent="0.2">
      <c r="A1025" t="s">
        <v>5046</v>
      </c>
      <c r="B1025">
        <v>8936</v>
      </c>
    </row>
    <row r="1026" spans="1:2" x14ac:dyDescent="0.2">
      <c r="A1026" t="s">
        <v>5047</v>
      </c>
      <c r="B1026">
        <v>3983</v>
      </c>
    </row>
    <row r="1027" spans="1:2" x14ac:dyDescent="0.2">
      <c r="A1027" t="s">
        <v>5048</v>
      </c>
      <c r="B1027">
        <v>1201500</v>
      </c>
    </row>
    <row r="1028" spans="1:2" x14ac:dyDescent="0.2">
      <c r="A1028" t="s">
        <v>5049</v>
      </c>
      <c r="B1028">
        <v>30086</v>
      </c>
    </row>
    <row r="1029" spans="1:2" x14ac:dyDescent="0.2">
      <c r="A1029" t="s">
        <v>5050</v>
      </c>
      <c r="B1029">
        <v>112313.3627</v>
      </c>
    </row>
    <row r="1030" spans="1:2" x14ac:dyDescent="0.2">
      <c r="A1030" t="s">
        <v>4802</v>
      </c>
      <c r="B1030">
        <v>47095869.648999996</v>
      </c>
    </row>
    <row r="1031" spans="1:2" x14ac:dyDescent="0.2">
      <c r="A1031" t="s">
        <v>5051</v>
      </c>
      <c r="B1031">
        <v>473840</v>
      </c>
    </row>
    <row r="1032" spans="1:2" x14ac:dyDescent="0.2">
      <c r="A1032" t="s">
        <v>5052</v>
      </c>
      <c r="B1032">
        <v>25779856.399999999</v>
      </c>
    </row>
    <row r="1033" spans="1:2" x14ac:dyDescent="0.2">
      <c r="A1033" t="s">
        <v>5053</v>
      </c>
      <c r="B1033">
        <v>25779856.372000001</v>
      </c>
    </row>
    <row r="1034" spans="1:2" x14ac:dyDescent="0.2">
      <c r="A1034" t="s">
        <v>5054</v>
      </c>
      <c r="B1034">
        <v>25779856.399999999</v>
      </c>
    </row>
    <row r="1035" spans="1:2" x14ac:dyDescent="0.2">
      <c r="A1035" t="s">
        <v>5055</v>
      </c>
      <c r="B1035">
        <v>27991042.647999998</v>
      </c>
    </row>
    <row r="1036" spans="1:2" x14ac:dyDescent="0.2">
      <c r="A1036" t="s">
        <v>5056</v>
      </c>
      <c r="B1036">
        <v>27991042.647999998</v>
      </c>
    </row>
    <row r="1037" spans="1:2" x14ac:dyDescent="0.2">
      <c r="A1037" t="s">
        <v>4805</v>
      </c>
      <c r="B1037">
        <v>1200012600</v>
      </c>
    </row>
    <row r="1038" spans="1:2" x14ac:dyDescent="0.2">
      <c r="A1038" t="s">
        <v>4806</v>
      </c>
      <c r="B1038">
        <v>-2406733.3687999998</v>
      </c>
    </row>
    <row r="1039" spans="1:2" x14ac:dyDescent="0.2">
      <c r="A1039" t="s">
        <v>4807</v>
      </c>
      <c r="B1039">
        <v>-2607958.33</v>
      </c>
    </row>
    <row r="1040" spans="1:2" x14ac:dyDescent="0.2">
      <c r="A1040" t="s">
        <v>5057</v>
      </c>
      <c r="B1040">
        <v>84</v>
      </c>
    </row>
    <row r="1041" spans="1:2" x14ac:dyDescent="0.2">
      <c r="A1041" t="s">
        <v>5058</v>
      </c>
      <c r="B1041">
        <v>21166</v>
      </c>
    </row>
    <row r="1042" spans="1:2" x14ac:dyDescent="0.2">
      <c r="A1042" t="s">
        <v>5059</v>
      </c>
      <c r="B1042">
        <v>1931</v>
      </c>
    </row>
    <row r="1043" spans="1:2" x14ac:dyDescent="0.2">
      <c r="A1043" t="s">
        <v>5060</v>
      </c>
      <c r="B1043">
        <v>-73899800</v>
      </c>
    </row>
    <row r="1044" spans="1:2" x14ac:dyDescent="0.2">
      <c r="A1044" t="s">
        <v>4813</v>
      </c>
      <c r="B1044">
        <v>3942</v>
      </c>
    </row>
    <row r="1045" spans="1:2" x14ac:dyDescent="0.2">
      <c r="A1045" t="s">
        <v>5061</v>
      </c>
      <c r="B1045">
        <v>29</v>
      </c>
    </row>
    <row r="1046" spans="1:2" x14ac:dyDescent="0.2">
      <c r="A1046" t="s">
        <v>5062</v>
      </c>
      <c r="B1046">
        <v>36</v>
      </c>
    </row>
    <row r="1047" spans="1:2" x14ac:dyDescent="0.2">
      <c r="A1047" t="s">
        <v>5063</v>
      </c>
      <c r="B1047">
        <v>33</v>
      </c>
    </row>
    <row r="1048" spans="1:2" x14ac:dyDescent="0.2">
      <c r="A1048" t="s">
        <v>5064</v>
      </c>
      <c r="B1048">
        <v>58</v>
      </c>
    </row>
    <row r="1049" spans="1:2" x14ac:dyDescent="0.2">
      <c r="A1049" t="s">
        <v>4816</v>
      </c>
      <c r="B1049">
        <v>12159.492865</v>
      </c>
    </row>
    <row r="1050" spans="1:2" x14ac:dyDescent="0.2">
      <c r="A1050" t="s">
        <v>5065</v>
      </c>
      <c r="B1050">
        <v>481.0068</v>
      </c>
    </row>
    <row r="1051" spans="1:2" x14ac:dyDescent="0.2">
      <c r="A1051" t="s">
        <v>5066</v>
      </c>
      <c r="B1051">
        <v>1492707</v>
      </c>
    </row>
    <row r="1052" spans="1:2" x14ac:dyDescent="0.2">
      <c r="A1052" t="s">
        <v>5067</v>
      </c>
      <c r="B1052">
        <v>10674</v>
      </c>
    </row>
    <row r="1053" spans="1:2" x14ac:dyDescent="0.2">
      <c r="A1053" t="s">
        <v>5068</v>
      </c>
      <c r="B1053">
        <v>106940226</v>
      </c>
    </row>
    <row r="1054" spans="1:2" x14ac:dyDescent="0.2">
      <c r="A1054" t="s">
        <v>5069</v>
      </c>
      <c r="B1054">
        <v>4722</v>
      </c>
    </row>
    <row r="1055" spans="1:2" x14ac:dyDescent="0.2">
      <c r="A1055" t="s">
        <v>5070</v>
      </c>
      <c r="B1055">
        <v>4</v>
      </c>
    </row>
    <row r="1056" spans="1:2" x14ac:dyDescent="0.2">
      <c r="A1056" t="s">
        <v>4820</v>
      </c>
      <c r="B1056">
        <v>404227536.16000003</v>
      </c>
    </row>
    <row r="1057" spans="1:2" x14ac:dyDescent="0.2">
      <c r="A1057" t="s">
        <v>4821</v>
      </c>
      <c r="B1057">
        <v>404077441.12</v>
      </c>
    </row>
    <row r="1058" spans="1:2" x14ac:dyDescent="0.2">
      <c r="A1058" t="s">
        <v>4822</v>
      </c>
      <c r="B1058">
        <v>1480195</v>
      </c>
    </row>
    <row r="1059" spans="1:2" x14ac:dyDescent="0.2">
      <c r="A1059" t="s">
        <v>5071</v>
      </c>
      <c r="B1059">
        <v>2967</v>
      </c>
    </row>
    <row r="1060" spans="1:2" x14ac:dyDescent="0.2">
      <c r="A1060" t="s">
        <v>5072</v>
      </c>
      <c r="B1060">
        <v>44900000</v>
      </c>
    </row>
    <row r="1061" spans="1:2" x14ac:dyDescent="0.2">
      <c r="A1061" t="s">
        <v>5073</v>
      </c>
      <c r="B1061">
        <v>1120</v>
      </c>
    </row>
    <row r="1062" spans="1:2" x14ac:dyDescent="0.2">
      <c r="A1062" t="s">
        <v>5074</v>
      </c>
      <c r="B1062">
        <v>374</v>
      </c>
    </row>
    <row r="1063" spans="1:2" x14ac:dyDescent="0.2">
      <c r="A1063" t="s">
        <v>5075</v>
      </c>
      <c r="B1063">
        <v>-13164</v>
      </c>
    </row>
    <row r="1064" spans="1:2" x14ac:dyDescent="0.2">
      <c r="A1064" t="s">
        <v>5076</v>
      </c>
      <c r="B1064">
        <v>-289</v>
      </c>
    </row>
    <row r="1065" spans="1:2" x14ac:dyDescent="0.2">
      <c r="A1065" t="s">
        <v>4824</v>
      </c>
      <c r="B1065">
        <v>-495</v>
      </c>
    </row>
    <row r="1066" spans="1:2" x14ac:dyDescent="0.2">
      <c r="A1066" t="s">
        <v>5077</v>
      </c>
      <c r="B1066">
        <v>-674</v>
      </c>
    </row>
    <row r="1067" spans="1:2" x14ac:dyDescent="0.2">
      <c r="A1067" t="s">
        <v>5078</v>
      </c>
      <c r="B1067">
        <v>-847</v>
      </c>
    </row>
    <row r="1068" spans="1:2" x14ac:dyDescent="0.2">
      <c r="A1068" t="s">
        <v>5079</v>
      </c>
      <c r="B1068">
        <v>-922</v>
      </c>
    </row>
    <row r="1069" spans="1:2" x14ac:dyDescent="0.2">
      <c r="A1069" t="s">
        <v>5080</v>
      </c>
      <c r="B1069">
        <v>1</v>
      </c>
    </row>
    <row r="1070" spans="1:2" x14ac:dyDescent="0.2">
      <c r="A1070" t="s">
        <v>5081</v>
      </c>
      <c r="B1070">
        <v>1</v>
      </c>
    </row>
    <row r="1071" spans="1:2" x14ac:dyDescent="0.2">
      <c r="A1071" t="s">
        <v>4826</v>
      </c>
      <c r="B1071">
        <v>1</v>
      </c>
    </row>
    <row r="1072" spans="1:2" x14ac:dyDescent="0.2">
      <c r="A1072" t="s">
        <v>5082</v>
      </c>
      <c r="B1072">
        <v>11801.1857</v>
      </c>
    </row>
    <row r="1073" spans="1:2" x14ac:dyDescent="0.2">
      <c r="A1073" t="s">
        <v>5083</v>
      </c>
      <c r="B1073">
        <v>40005.054100000001</v>
      </c>
    </row>
    <row r="1074" spans="1:2" x14ac:dyDescent="0.2">
      <c r="A1074" t="s">
        <v>5084</v>
      </c>
      <c r="B1074">
        <v>91405.723681999996</v>
      </c>
    </row>
    <row r="1075" spans="1:2" x14ac:dyDescent="0.2">
      <c r="A1075" t="s">
        <v>5085</v>
      </c>
      <c r="B1075">
        <v>-44565819.318860002</v>
      </c>
    </row>
    <row r="1076" spans="1:2" x14ac:dyDescent="0.2">
      <c r="A1076" t="s">
        <v>4830</v>
      </c>
      <c r="B1076">
        <v>11689</v>
      </c>
    </row>
    <row r="1077" spans="1:2" x14ac:dyDescent="0.2">
      <c r="A1077" t="s">
        <v>5086</v>
      </c>
      <c r="B1077">
        <v>65.666666699999993</v>
      </c>
    </row>
    <row r="1078" spans="1:2" x14ac:dyDescent="0.2">
      <c r="A1078" t="s">
        <v>4831</v>
      </c>
      <c r="B1078">
        <v>211913</v>
      </c>
    </row>
    <row r="1079" spans="1:2" x14ac:dyDescent="0.2">
      <c r="A1079" t="s">
        <v>5087</v>
      </c>
      <c r="B1079">
        <v>-66729</v>
      </c>
    </row>
    <row r="1080" spans="1:2" x14ac:dyDescent="0.2">
      <c r="A1080" t="s">
        <v>5088</v>
      </c>
      <c r="B1080">
        <v>-566395707.87083006</v>
      </c>
    </row>
    <row r="1081" spans="1:2" x14ac:dyDescent="0.2">
      <c r="A1081" t="s">
        <v>5089</v>
      </c>
      <c r="B1081">
        <v>-784302337.63317299</v>
      </c>
    </row>
    <row r="1082" spans="1:2" x14ac:dyDescent="0.2">
      <c r="A1082" t="s">
        <v>5090</v>
      </c>
      <c r="B1082">
        <v>563.5</v>
      </c>
    </row>
    <row r="1083" spans="1:2" x14ac:dyDescent="0.2">
      <c r="A1083" t="s">
        <v>5091</v>
      </c>
      <c r="B1083">
        <v>1690</v>
      </c>
    </row>
    <row r="1084" spans="1:2" x14ac:dyDescent="0.2">
      <c r="A1084" t="s">
        <v>5092</v>
      </c>
      <c r="B1084">
        <v>3360</v>
      </c>
    </row>
    <row r="1085" spans="1:2" x14ac:dyDescent="0.2">
      <c r="A1085" t="s">
        <v>5093</v>
      </c>
      <c r="B1085">
        <v>2666.6990000000001</v>
      </c>
    </row>
    <row r="1086" spans="1:2" x14ac:dyDescent="0.2">
      <c r="A1086" t="s">
        <v>5094</v>
      </c>
      <c r="B1086">
        <v>2984.5</v>
      </c>
    </row>
    <row r="1087" spans="1:2" x14ac:dyDescent="0.2">
      <c r="A1087" t="s">
        <v>5095</v>
      </c>
      <c r="B1087">
        <v>12850.86074</v>
      </c>
    </row>
    <row r="1088" spans="1:2" x14ac:dyDescent="0.2">
      <c r="A1088" t="s">
        <v>5096</v>
      </c>
      <c r="B1088">
        <v>2810</v>
      </c>
    </row>
    <row r="1089" spans="1:2" x14ac:dyDescent="0.2">
      <c r="A1089" t="s">
        <v>5097</v>
      </c>
      <c r="B1089">
        <v>115155</v>
      </c>
    </row>
    <row r="1090" spans="1:2" x14ac:dyDescent="0.2">
      <c r="A1090" t="s">
        <v>5098</v>
      </c>
      <c r="B1090">
        <v>-563.846</v>
      </c>
    </row>
    <row r="1091" spans="1:2" x14ac:dyDescent="0.2">
      <c r="A1091" t="s">
        <v>5099</v>
      </c>
      <c r="B1091">
        <v>-607.15</v>
      </c>
    </row>
    <row r="1092" spans="1:2" x14ac:dyDescent="0.2">
      <c r="A1092" t="s">
        <v>5100</v>
      </c>
      <c r="B1092">
        <v>307</v>
      </c>
    </row>
    <row r="1093" spans="1:2" x14ac:dyDescent="0.2">
      <c r="A1093" t="s">
        <v>5101</v>
      </c>
      <c r="B1093">
        <v>6548</v>
      </c>
    </row>
    <row r="1094" spans="1:2" x14ac:dyDescent="0.2">
      <c r="A1094" t="s">
        <v>5102</v>
      </c>
      <c r="B1094">
        <v>-54558500</v>
      </c>
    </row>
    <row r="1095" spans="1:2" x14ac:dyDescent="0.2">
      <c r="A1095" t="s">
        <v>5103</v>
      </c>
      <c r="B1095">
        <v>280.95</v>
      </c>
    </row>
    <row r="1096" spans="1:2" x14ac:dyDescent="0.2">
      <c r="A1096" t="s">
        <v>5104</v>
      </c>
      <c r="B1096">
        <v>20740508.09</v>
      </c>
    </row>
    <row r="1097" spans="1:2" x14ac:dyDescent="0.2">
      <c r="A1097" t="s">
        <v>4834</v>
      </c>
      <c r="B1097">
        <v>109143.4935</v>
      </c>
    </row>
    <row r="1098" spans="1:2" x14ac:dyDescent="0.2">
      <c r="A1098" t="s">
        <v>5105</v>
      </c>
      <c r="B1098">
        <v>12314.1</v>
      </c>
    </row>
    <row r="1099" spans="1:2" x14ac:dyDescent="0.2">
      <c r="A1099" t="s">
        <v>5106</v>
      </c>
      <c r="B1099">
        <v>19839497.005874299</v>
      </c>
    </row>
    <row r="1100" spans="1:2" x14ac:dyDescent="0.2">
      <c r="A1100" t="s">
        <v>5107</v>
      </c>
      <c r="B1100">
        <v>363</v>
      </c>
    </row>
    <row r="1101" spans="1:2" x14ac:dyDescent="0.2">
      <c r="A1101" t="s">
        <v>4836</v>
      </c>
      <c r="B1101">
        <v>-21718</v>
      </c>
    </row>
    <row r="1102" spans="1:2" x14ac:dyDescent="0.2">
      <c r="A1102" t="s">
        <v>4837</v>
      </c>
      <c r="B1102">
        <v>-20540</v>
      </c>
    </row>
    <row r="1103" spans="1:2" x14ac:dyDescent="0.2">
      <c r="A1103" t="s">
        <v>5108</v>
      </c>
      <c r="B1103">
        <v>15915</v>
      </c>
    </row>
    <row r="1104" spans="1:2" x14ac:dyDescent="0.2">
      <c r="A1104" t="s">
        <v>4839</v>
      </c>
      <c r="B1104">
        <v>130800</v>
      </c>
    </row>
    <row r="1105" spans="1:2" x14ac:dyDescent="0.2">
      <c r="A1105" t="s">
        <v>5109</v>
      </c>
      <c r="B1105">
        <v>52200</v>
      </c>
    </row>
    <row r="1106" spans="1:2" x14ac:dyDescent="0.2">
      <c r="A1106" t="s">
        <v>5110</v>
      </c>
      <c r="B1106">
        <v>8993</v>
      </c>
    </row>
    <row r="1107" spans="1:2" x14ac:dyDescent="0.2">
      <c r="A1107" t="s">
        <v>4841</v>
      </c>
      <c r="B1107">
        <v>14409</v>
      </c>
    </row>
    <row r="1108" spans="1:2" x14ac:dyDescent="0.2">
      <c r="A1108" t="s">
        <v>5111</v>
      </c>
      <c r="B1108">
        <v>0.55000000000000004</v>
      </c>
    </row>
    <row r="1109" spans="1:2" x14ac:dyDescent="0.2">
      <c r="A1109" t="s">
        <v>5112</v>
      </c>
      <c r="B1109">
        <v>378</v>
      </c>
    </row>
    <row r="1110" spans="1:2" x14ac:dyDescent="0.2">
      <c r="A1110" t="s">
        <v>5113</v>
      </c>
      <c r="B1110">
        <v>572103000000</v>
      </c>
    </row>
    <row r="1111" spans="1:2" x14ac:dyDescent="0.2">
      <c r="A1111" t="s">
        <v>5114</v>
      </c>
      <c r="B1111">
        <v>565032000000</v>
      </c>
    </row>
    <row r="1112" spans="1:2" x14ac:dyDescent="0.2">
      <c r="A1112" t="s">
        <v>4843</v>
      </c>
      <c r="B1112">
        <v>-309</v>
      </c>
    </row>
    <row r="1113" spans="1:2" x14ac:dyDescent="0.2">
      <c r="A1113" t="s">
        <v>5115</v>
      </c>
      <c r="B1113">
        <v>-273</v>
      </c>
    </row>
    <row r="1114" spans="1:2" x14ac:dyDescent="0.2">
      <c r="A1114" t="s">
        <v>4844</v>
      </c>
      <c r="B1114">
        <v>-195</v>
      </c>
    </row>
    <row r="1115" spans="1:2" x14ac:dyDescent="0.2">
      <c r="A1115" t="s">
        <v>5116</v>
      </c>
      <c r="B1115">
        <v>-74</v>
      </c>
    </row>
    <row r="1116" spans="1:2" x14ac:dyDescent="0.2">
      <c r="A1116" t="s">
        <v>5117</v>
      </c>
      <c r="B1116">
        <v>-77</v>
      </c>
    </row>
    <row r="1117" spans="1:2" x14ac:dyDescent="0.2">
      <c r="A1117" t="s">
        <v>5118</v>
      </c>
      <c r="B1117">
        <v>68</v>
      </c>
    </row>
    <row r="1118" spans="1:2" x14ac:dyDescent="0.2">
      <c r="A1118" t="s">
        <v>5119</v>
      </c>
      <c r="B1118">
        <v>-428</v>
      </c>
    </row>
    <row r="1119" spans="1:2" x14ac:dyDescent="0.2">
      <c r="A1119" t="s">
        <v>5120</v>
      </c>
      <c r="B1119">
        <v>1231065191.8499999</v>
      </c>
    </row>
    <row r="1120" spans="1:2" x14ac:dyDescent="0.2">
      <c r="A1120" t="s">
        <v>5121</v>
      </c>
      <c r="B1120">
        <v>-123</v>
      </c>
    </row>
    <row r="1121" spans="1:2" x14ac:dyDescent="0.2">
      <c r="A1121" t="s">
        <v>5122</v>
      </c>
      <c r="B1121">
        <v>601</v>
      </c>
    </row>
    <row r="1122" spans="1:2" x14ac:dyDescent="0.2">
      <c r="A1122" t="s">
        <v>5123</v>
      </c>
      <c r="B1122">
        <v>-202319</v>
      </c>
    </row>
    <row r="1123" spans="1:2" x14ac:dyDescent="0.2">
      <c r="A1123" t="s">
        <v>5124</v>
      </c>
      <c r="B1123">
        <v>-77</v>
      </c>
    </row>
    <row r="1124" spans="1:2" x14ac:dyDescent="0.2">
      <c r="A1124" t="s">
        <v>5125</v>
      </c>
      <c r="B1124">
        <v>31320456.260000002</v>
      </c>
    </row>
    <row r="1125" spans="1:2" x14ac:dyDescent="0.2">
      <c r="A1125" t="s">
        <v>5126</v>
      </c>
      <c r="B1125">
        <v>3000.045337302</v>
      </c>
    </row>
    <row r="1126" spans="1:2" x14ac:dyDescent="0.2">
      <c r="A1126" t="s">
        <v>5127</v>
      </c>
      <c r="B1126">
        <v>105.12</v>
      </c>
    </row>
    <row r="1127" spans="1:2" x14ac:dyDescent="0.2">
      <c r="A1127" t="s">
        <v>5128</v>
      </c>
      <c r="B1127">
        <v>105.73</v>
      </c>
    </row>
    <row r="1128" spans="1:2" x14ac:dyDescent="0.2">
      <c r="A1128" t="s">
        <v>5129</v>
      </c>
      <c r="B1128">
        <v>31450000</v>
      </c>
    </row>
    <row r="1129" spans="1:2" x14ac:dyDescent="0.2">
      <c r="A1129" t="s">
        <v>5130</v>
      </c>
      <c r="B1129">
        <v>40</v>
      </c>
    </row>
    <row r="1130" spans="1:2" x14ac:dyDescent="0.2">
      <c r="A1130" t="s">
        <v>5131</v>
      </c>
      <c r="B1130">
        <v>3179698977</v>
      </c>
    </row>
    <row r="1131" spans="1:2" x14ac:dyDescent="0.2">
      <c r="A1131" t="s">
        <v>5132</v>
      </c>
      <c r="B1131">
        <v>-176</v>
      </c>
    </row>
    <row r="1132" spans="1:2" x14ac:dyDescent="0.2">
      <c r="A1132" t="s">
        <v>5133</v>
      </c>
      <c r="B1132">
        <v>-44</v>
      </c>
    </row>
    <row r="1133" spans="1:2" x14ac:dyDescent="0.2">
      <c r="A1133" t="s">
        <v>5134</v>
      </c>
      <c r="B1133">
        <v>-128</v>
      </c>
    </row>
    <row r="1134" spans="1:2" x14ac:dyDescent="0.2">
      <c r="A1134" t="s">
        <v>5135</v>
      </c>
      <c r="B1134">
        <v>8</v>
      </c>
    </row>
    <row r="1135" spans="1:2" x14ac:dyDescent="0.2">
      <c r="A1135" t="s">
        <v>5136</v>
      </c>
      <c r="B1135">
        <v>-100</v>
      </c>
    </row>
    <row r="1136" spans="1:2" x14ac:dyDescent="0.2">
      <c r="A1136" t="s">
        <v>5137</v>
      </c>
      <c r="B1136">
        <v>-179.25</v>
      </c>
    </row>
    <row r="1137" spans="1:2" x14ac:dyDescent="0.2">
      <c r="A1137" t="s">
        <v>5138</v>
      </c>
      <c r="B1137">
        <v>8</v>
      </c>
    </row>
    <row r="1138" spans="1:2" x14ac:dyDescent="0.2">
      <c r="A1138" t="s">
        <v>5139</v>
      </c>
      <c r="B1138">
        <v>-181</v>
      </c>
    </row>
    <row r="1139" spans="1:2" x14ac:dyDescent="0.2">
      <c r="A1139" t="s">
        <v>5140</v>
      </c>
      <c r="B1139">
        <v>-154.5</v>
      </c>
    </row>
    <row r="1140" spans="1:2" x14ac:dyDescent="0.2">
      <c r="A1140" t="s">
        <v>5141</v>
      </c>
      <c r="B1140">
        <v>-17041</v>
      </c>
    </row>
    <row r="1141" spans="1:2" x14ac:dyDescent="0.2">
      <c r="A1141" t="s">
        <v>5142</v>
      </c>
      <c r="B1141">
        <v>13400</v>
      </c>
    </row>
    <row r="1142" spans="1:2" x14ac:dyDescent="0.2">
      <c r="A1142" t="s">
        <v>5143</v>
      </c>
      <c r="B1142">
        <v>43</v>
      </c>
    </row>
    <row r="1143" spans="1:2" x14ac:dyDescent="0.2">
      <c r="A1143" t="s">
        <v>5144</v>
      </c>
      <c r="B1143">
        <v>354</v>
      </c>
    </row>
    <row r="1144" spans="1:2" x14ac:dyDescent="0.2">
      <c r="A1144" t="s">
        <v>5145</v>
      </c>
      <c r="B1144">
        <v>35954</v>
      </c>
    </row>
    <row r="1145" spans="1:2" x14ac:dyDescent="0.2">
      <c r="A1145" t="s">
        <v>4848</v>
      </c>
      <c r="B1145">
        <v>91</v>
      </c>
    </row>
    <row r="1146" spans="1:2" x14ac:dyDescent="0.2">
      <c r="A1146" t="s">
        <v>5146</v>
      </c>
      <c r="B1146">
        <v>23136</v>
      </c>
    </row>
    <row r="1147" spans="1:2" x14ac:dyDescent="0.2">
      <c r="A1147" t="s">
        <v>5147</v>
      </c>
      <c r="B1147">
        <v>9</v>
      </c>
    </row>
    <row r="1148" spans="1:2" x14ac:dyDescent="0.2">
      <c r="A1148" t="s">
        <v>5148</v>
      </c>
      <c r="B1148">
        <v>-30</v>
      </c>
    </row>
    <row r="1149" spans="1:2" x14ac:dyDescent="0.2">
      <c r="A1149" t="s">
        <v>5149</v>
      </c>
      <c r="B1149">
        <v>32075.599999999999</v>
      </c>
    </row>
    <row r="1150" spans="1:2" x14ac:dyDescent="0.2">
      <c r="A1150" t="s">
        <v>5150</v>
      </c>
      <c r="B1150">
        <v>3</v>
      </c>
    </row>
    <row r="1151" spans="1:2" x14ac:dyDescent="0.2">
      <c r="A1151" t="s">
        <v>5151</v>
      </c>
      <c r="B1151">
        <v>12</v>
      </c>
    </row>
    <row r="1152" spans="1:2" x14ac:dyDescent="0.2">
      <c r="A1152" t="s">
        <v>5152</v>
      </c>
      <c r="B1152">
        <v>9</v>
      </c>
    </row>
    <row r="1153" spans="1:2" x14ac:dyDescent="0.2">
      <c r="A1153" t="s">
        <v>5153</v>
      </c>
      <c r="B1153">
        <v>159</v>
      </c>
    </row>
    <row r="1154" spans="1:2" x14ac:dyDescent="0.2">
      <c r="A1154" t="s">
        <v>5154</v>
      </c>
      <c r="B1154">
        <v>9</v>
      </c>
    </row>
    <row r="1155" spans="1:2" x14ac:dyDescent="0.2">
      <c r="A1155" t="s">
        <v>5155</v>
      </c>
      <c r="B1155">
        <v>6</v>
      </c>
    </row>
    <row r="1156" spans="1:2" x14ac:dyDescent="0.2">
      <c r="A1156" t="s">
        <v>5156</v>
      </c>
      <c r="B1156">
        <v>56.6</v>
      </c>
    </row>
    <row r="1157" spans="1:2" x14ac:dyDescent="0.2">
      <c r="A1157" t="s">
        <v>5157</v>
      </c>
      <c r="B1157">
        <v>406.36320698399999</v>
      </c>
    </row>
    <row r="1158" spans="1:2" x14ac:dyDescent="0.2">
      <c r="A1158" t="s">
        <v>5158</v>
      </c>
      <c r="B1158">
        <v>492.51</v>
      </c>
    </row>
    <row r="1159" spans="1:2" x14ac:dyDescent="0.2">
      <c r="A1159" t="s">
        <v>5159</v>
      </c>
      <c r="B1159">
        <v>-101</v>
      </c>
    </row>
    <row r="1160" spans="1:2" x14ac:dyDescent="0.2">
      <c r="A1160" t="s">
        <v>5160</v>
      </c>
      <c r="B1160">
        <v>47454.61</v>
      </c>
    </row>
    <row r="1161" spans="1:2" x14ac:dyDescent="0.2">
      <c r="A1161" t="s">
        <v>5161</v>
      </c>
      <c r="B1161">
        <v>3635.87</v>
      </c>
    </row>
    <row r="1162" spans="1:2" x14ac:dyDescent="0.2">
      <c r="A1162" t="s">
        <v>5162</v>
      </c>
      <c r="B1162">
        <v>2296.2199999999998</v>
      </c>
    </row>
    <row r="1163" spans="1:2" x14ac:dyDescent="0.2">
      <c r="A1163" t="s">
        <v>5163</v>
      </c>
      <c r="B1163">
        <v>583780</v>
      </c>
    </row>
    <row r="1164" spans="1:2" x14ac:dyDescent="0.2">
      <c r="A1164" t="s">
        <v>5164</v>
      </c>
      <c r="B1164">
        <v>513.57000000000005</v>
      </c>
    </row>
    <row r="1165" spans="1:2" x14ac:dyDescent="0.2">
      <c r="A1165" t="s">
        <v>5165</v>
      </c>
      <c r="B1165">
        <v>-1385000</v>
      </c>
    </row>
    <row r="1166" spans="1:2" x14ac:dyDescent="0.2">
      <c r="A1166" t="s">
        <v>5166</v>
      </c>
      <c r="B1166">
        <v>17891.080000000002</v>
      </c>
    </row>
    <row r="1167" spans="1:2" x14ac:dyDescent="0.2">
      <c r="A1167" t="s">
        <v>5167</v>
      </c>
      <c r="B1167">
        <v>61</v>
      </c>
    </row>
    <row r="1168" spans="1:2" x14ac:dyDescent="0.2">
      <c r="A1168" t="s">
        <v>5168</v>
      </c>
      <c r="B1168">
        <v>2995.2</v>
      </c>
    </row>
    <row r="1169" spans="1:2" x14ac:dyDescent="0.2">
      <c r="A1169" t="s">
        <v>5169</v>
      </c>
      <c r="B1169">
        <v>122</v>
      </c>
    </row>
    <row r="1170" spans="1:2" x14ac:dyDescent="0.2">
      <c r="A1170" t="s">
        <v>5170</v>
      </c>
      <c r="B1170">
        <v>134</v>
      </c>
    </row>
    <row r="1171" spans="1:2" x14ac:dyDescent="0.2">
      <c r="A1171" t="s">
        <v>5171</v>
      </c>
      <c r="B1171">
        <v>13</v>
      </c>
    </row>
    <row r="1172" spans="1:2" x14ac:dyDescent="0.2">
      <c r="A1172" t="s">
        <v>5172</v>
      </c>
      <c r="B1172">
        <v>1174300</v>
      </c>
    </row>
    <row r="1173" spans="1:2" x14ac:dyDescent="0.2">
      <c r="A1173" t="s">
        <v>5173</v>
      </c>
      <c r="B1173">
        <v>1286800</v>
      </c>
    </row>
    <row r="1174" spans="1:2" x14ac:dyDescent="0.2">
      <c r="A1174" t="s">
        <v>5174</v>
      </c>
      <c r="B1174">
        <v>18.399999999999999</v>
      </c>
    </row>
    <row r="1175" spans="1:2" x14ac:dyDescent="0.2">
      <c r="A1175" t="s">
        <v>5175</v>
      </c>
      <c r="B1175">
        <v>18.600000000000001</v>
      </c>
    </row>
    <row r="1176" spans="1:2" x14ac:dyDescent="0.2">
      <c r="A1176" t="s">
        <v>5176</v>
      </c>
      <c r="B1176">
        <v>690000</v>
      </c>
    </row>
    <row r="1177" spans="1:2" x14ac:dyDescent="0.2">
      <c r="A1177" t="s">
        <v>5177</v>
      </c>
      <c r="B1177">
        <v>14</v>
      </c>
    </row>
    <row r="1178" spans="1:2" x14ac:dyDescent="0.2">
      <c r="A1178" t="s">
        <v>5178</v>
      </c>
      <c r="B1178">
        <v>9</v>
      </c>
    </row>
    <row r="1179" spans="1:2" x14ac:dyDescent="0.2">
      <c r="A1179" t="s">
        <v>5179</v>
      </c>
      <c r="B1179">
        <v>48</v>
      </c>
    </row>
    <row r="1180" spans="1:2" x14ac:dyDescent="0.2">
      <c r="A1180" t="s">
        <v>5180</v>
      </c>
      <c r="B1180">
        <v>-11</v>
      </c>
    </row>
    <row r="1181" spans="1:2" x14ac:dyDescent="0.2">
      <c r="A1181" t="s">
        <v>5181</v>
      </c>
      <c r="B1181">
        <v>1171462873</v>
      </c>
    </row>
    <row r="1182" spans="1:2" x14ac:dyDescent="0.2">
      <c r="A1182" t="s">
        <v>5182</v>
      </c>
      <c r="B1182">
        <v>18429.98</v>
      </c>
    </row>
    <row r="1183" spans="1:2" x14ac:dyDescent="0.2">
      <c r="A1183" t="s">
        <v>5183</v>
      </c>
      <c r="B1183">
        <v>16790.240000000002</v>
      </c>
    </row>
    <row r="1184" spans="1:2" x14ac:dyDescent="0.2">
      <c r="A1184" t="s">
        <v>5184</v>
      </c>
      <c r="B1184">
        <v>1763966.71</v>
      </c>
    </row>
    <row r="1185" spans="1:2" x14ac:dyDescent="0.2">
      <c r="A1185" t="s">
        <v>5185</v>
      </c>
      <c r="B1185">
        <v>1844367.88</v>
      </c>
    </row>
    <row r="1186" spans="1:2" x14ac:dyDescent="0.2">
      <c r="A1186" t="s">
        <v>5186</v>
      </c>
      <c r="B1186">
        <v>1795981.08</v>
      </c>
    </row>
    <row r="1187" spans="1:2" x14ac:dyDescent="0.2">
      <c r="A1187" t="s">
        <v>5187</v>
      </c>
      <c r="B1187">
        <v>1772948.96</v>
      </c>
    </row>
    <row r="1188" spans="1:2" x14ac:dyDescent="0.2">
      <c r="A1188" t="s">
        <v>5188</v>
      </c>
      <c r="B1188">
        <v>50</v>
      </c>
    </row>
    <row r="1189" spans="1:2" x14ac:dyDescent="0.2">
      <c r="A1189" t="s">
        <v>4886</v>
      </c>
      <c r="B1189">
        <v>203</v>
      </c>
    </row>
    <row r="1190" spans="1:2" x14ac:dyDescent="0.2">
      <c r="A1190" t="s">
        <v>5189</v>
      </c>
      <c r="B1190">
        <v>63015042</v>
      </c>
    </row>
    <row r="1191" spans="1:2" x14ac:dyDescent="0.2">
      <c r="A1191" t="s">
        <v>5190</v>
      </c>
      <c r="B1191">
        <v>6730</v>
      </c>
    </row>
    <row r="1192" spans="1:2" x14ac:dyDescent="0.2">
      <c r="A1192" t="s">
        <v>5191</v>
      </c>
      <c r="B1192">
        <v>234</v>
      </c>
    </row>
    <row r="1193" spans="1:2" x14ac:dyDescent="0.2">
      <c r="A1193" t="s">
        <v>5192</v>
      </c>
      <c r="B1193">
        <v>493.16</v>
      </c>
    </row>
    <row r="1194" spans="1:2" x14ac:dyDescent="0.2">
      <c r="A1194" t="s">
        <v>5193</v>
      </c>
      <c r="B1194">
        <v>12250247.91</v>
      </c>
    </row>
    <row r="1195" spans="1:2" x14ac:dyDescent="0.2">
      <c r="A1195" t="s">
        <v>5194</v>
      </c>
      <c r="B1195">
        <v>-1099</v>
      </c>
    </row>
    <row r="1196" spans="1:2" x14ac:dyDescent="0.2">
      <c r="A1196" t="s">
        <v>5195</v>
      </c>
      <c r="B1196">
        <v>15.7</v>
      </c>
    </row>
    <row r="1197" spans="1:2" x14ac:dyDescent="0.2">
      <c r="A1197" t="s">
        <v>5196</v>
      </c>
      <c r="B1197">
        <v>-80</v>
      </c>
    </row>
    <row r="1198" spans="1:2" x14ac:dyDescent="0.2">
      <c r="A1198" t="s">
        <v>5197</v>
      </c>
      <c r="B1198">
        <v>3421500</v>
      </c>
    </row>
    <row r="1199" spans="1:2" x14ac:dyDescent="0.2">
      <c r="A1199" t="s">
        <v>4888</v>
      </c>
      <c r="B1199">
        <v>30</v>
      </c>
    </row>
    <row r="1200" spans="1:2" x14ac:dyDescent="0.2">
      <c r="A1200" t="s">
        <v>5198</v>
      </c>
      <c r="B1200">
        <v>15</v>
      </c>
    </row>
    <row r="1201" spans="1:2" x14ac:dyDescent="0.2">
      <c r="A1201" t="s">
        <v>5199</v>
      </c>
      <c r="B1201">
        <v>-48296500</v>
      </c>
    </row>
    <row r="1202" spans="1:2" x14ac:dyDescent="0.2">
      <c r="A1202" t="s">
        <v>5200</v>
      </c>
      <c r="B1202">
        <v>-11170211.7336377</v>
      </c>
    </row>
    <row r="1203" spans="1:2" x14ac:dyDescent="0.2">
      <c r="A1203" t="s">
        <v>5201</v>
      </c>
      <c r="B1203">
        <v>4932670.66</v>
      </c>
    </row>
    <row r="1204" spans="1:2" x14ac:dyDescent="0.2">
      <c r="A1204" t="s">
        <v>5202</v>
      </c>
      <c r="B1204">
        <v>50386</v>
      </c>
    </row>
    <row r="1205" spans="1:2" x14ac:dyDescent="0.2">
      <c r="A1205" t="s">
        <v>5203</v>
      </c>
      <c r="B1205">
        <v>210.3</v>
      </c>
    </row>
    <row r="1206" spans="1:2" x14ac:dyDescent="0.2">
      <c r="A1206" t="s">
        <v>5204</v>
      </c>
      <c r="B1206">
        <v>195.4</v>
      </c>
    </row>
    <row r="1207" spans="1:2" x14ac:dyDescent="0.2">
      <c r="A1207" t="s">
        <v>5205</v>
      </c>
      <c r="B1207">
        <v>215</v>
      </c>
    </row>
    <row r="1208" spans="1:2" x14ac:dyDescent="0.2">
      <c r="A1208" t="s">
        <v>5206</v>
      </c>
      <c r="B1208">
        <v>454.2</v>
      </c>
    </row>
    <row r="1209" spans="1:2" x14ac:dyDescent="0.2">
      <c r="A1209" t="s">
        <v>5207</v>
      </c>
      <c r="B1209">
        <v>342.4</v>
      </c>
    </row>
    <row r="1210" spans="1:2" x14ac:dyDescent="0.2">
      <c r="A1210" t="s">
        <v>5208</v>
      </c>
      <c r="B1210">
        <v>2877</v>
      </c>
    </row>
    <row r="1211" spans="1:2" x14ac:dyDescent="0.2">
      <c r="A1211" t="s">
        <v>5209</v>
      </c>
      <c r="B1211">
        <v>-44378</v>
      </c>
    </row>
    <row r="1212" spans="1:2" x14ac:dyDescent="0.2">
      <c r="A1212" t="s">
        <v>5210</v>
      </c>
      <c r="B1212">
        <v>25468</v>
      </c>
    </row>
    <row r="1213" spans="1:2" x14ac:dyDescent="0.2">
      <c r="A1213" t="s">
        <v>5211</v>
      </c>
      <c r="B1213">
        <v>33</v>
      </c>
    </row>
    <row r="1214" spans="1:2" x14ac:dyDescent="0.2">
      <c r="A1214" t="s">
        <v>5212</v>
      </c>
      <c r="B1214">
        <v>31</v>
      </c>
    </row>
    <row r="1215" spans="1:2" x14ac:dyDescent="0.2">
      <c r="A1215" t="s">
        <v>5213</v>
      </c>
      <c r="B1215">
        <v>-272</v>
      </c>
    </row>
    <row r="1216" spans="1:2" x14ac:dyDescent="0.2">
      <c r="A1216" t="s">
        <v>5214</v>
      </c>
      <c r="B1216">
        <v>28</v>
      </c>
    </row>
    <row r="1217" spans="1:2" x14ac:dyDescent="0.2">
      <c r="A1217" t="s">
        <v>5215</v>
      </c>
      <c r="B1217">
        <v>29</v>
      </c>
    </row>
    <row r="1218" spans="1:2" x14ac:dyDescent="0.2">
      <c r="A1218" t="s">
        <v>5216</v>
      </c>
      <c r="B1218">
        <v>58</v>
      </c>
    </row>
    <row r="1219" spans="1:2" x14ac:dyDescent="0.2">
      <c r="A1219" t="s">
        <v>5217</v>
      </c>
      <c r="B1219">
        <v>58.011000000000003</v>
      </c>
    </row>
    <row r="1220" spans="1:2" x14ac:dyDescent="0.2">
      <c r="A1220" t="s">
        <v>5218</v>
      </c>
      <c r="B1220">
        <v>29.008199999999999</v>
      </c>
    </row>
    <row r="1221" spans="1:2" x14ac:dyDescent="0.2">
      <c r="A1221" t="s">
        <v>4889</v>
      </c>
      <c r="B1221">
        <v>112</v>
      </c>
    </row>
    <row r="1222" spans="1:2" x14ac:dyDescent="0.2">
      <c r="A1222" t="s">
        <v>5219</v>
      </c>
      <c r="B1222">
        <v>2.3199999999999998</v>
      </c>
    </row>
    <row r="1223" spans="1:2" x14ac:dyDescent="0.2">
      <c r="A1223" t="s">
        <v>5220</v>
      </c>
      <c r="B1223">
        <v>9809653.2200000007</v>
      </c>
    </row>
    <row r="1224" spans="1:2" x14ac:dyDescent="0.2">
      <c r="A1224" t="s">
        <v>5221</v>
      </c>
      <c r="B1224">
        <v>4</v>
      </c>
    </row>
    <row r="1225" spans="1:2" x14ac:dyDescent="0.2">
      <c r="A1225" t="s">
        <v>4891</v>
      </c>
      <c r="B1225">
        <v>3201</v>
      </c>
    </row>
    <row r="1226" spans="1:2" x14ac:dyDescent="0.2">
      <c r="A1226" t="s">
        <v>5222</v>
      </c>
      <c r="B1226">
        <v>96.73</v>
      </c>
    </row>
    <row r="1227" spans="1:2" x14ac:dyDescent="0.2">
      <c r="A1227" t="s">
        <v>5223</v>
      </c>
      <c r="B1227">
        <v>108.67</v>
      </c>
    </row>
    <row r="1228" spans="1:2" x14ac:dyDescent="0.2">
      <c r="A1228" t="s">
        <v>5224</v>
      </c>
      <c r="B1228">
        <v>-243</v>
      </c>
    </row>
    <row r="1229" spans="1:2" x14ac:dyDescent="0.2">
      <c r="A1229" t="s">
        <v>5225</v>
      </c>
      <c r="B1229">
        <v>12320.092000000001</v>
      </c>
    </row>
    <row r="1230" spans="1:2" x14ac:dyDescent="0.2">
      <c r="A1230" t="s">
        <v>5226</v>
      </c>
      <c r="B1230">
        <v>28755</v>
      </c>
    </row>
    <row r="1231" spans="1:2" x14ac:dyDescent="0.2">
      <c r="A1231" t="s">
        <v>5227</v>
      </c>
      <c r="B1231">
        <v>14</v>
      </c>
    </row>
    <row r="1232" spans="1:2" x14ac:dyDescent="0.2">
      <c r="A1232" t="s">
        <v>5228</v>
      </c>
      <c r="B1232">
        <v>3175</v>
      </c>
    </row>
    <row r="1233" spans="1:2" x14ac:dyDescent="0.2">
      <c r="A1233" t="s">
        <v>5229</v>
      </c>
      <c r="B1233">
        <v>54.76</v>
      </c>
    </row>
    <row r="1234" spans="1:2" x14ac:dyDescent="0.2">
      <c r="A1234" t="s">
        <v>5230</v>
      </c>
      <c r="B1234">
        <v>-14</v>
      </c>
    </row>
    <row r="1235" spans="1:2" x14ac:dyDescent="0.2">
      <c r="A1235" t="s">
        <v>5231</v>
      </c>
      <c r="B1235">
        <v>1000</v>
      </c>
    </row>
    <row r="1236" spans="1:2" x14ac:dyDescent="0.2">
      <c r="A1236" t="s">
        <v>5232</v>
      </c>
      <c r="B1236">
        <v>31.870398371</v>
      </c>
    </row>
    <row r="1237" spans="1:2" x14ac:dyDescent="0.2">
      <c r="A1237" t="s">
        <v>5233</v>
      </c>
      <c r="B1237">
        <v>15376</v>
      </c>
    </row>
    <row r="1238" spans="1:2" x14ac:dyDescent="0.2">
      <c r="A1238" t="s">
        <v>5234</v>
      </c>
      <c r="B1238">
        <v>276</v>
      </c>
    </row>
    <row r="1239" spans="1:2" x14ac:dyDescent="0.2">
      <c r="A1239" t="s">
        <v>4894</v>
      </c>
      <c r="B1239">
        <v>318</v>
      </c>
    </row>
    <row r="1240" spans="1:2" x14ac:dyDescent="0.2">
      <c r="A1240" t="s">
        <v>5235</v>
      </c>
      <c r="B1240">
        <v>260</v>
      </c>
    </row>
    <row r="1241" spans="1:2" x14ac:dyDescent="0.2">
      <c r="A1241" t="s">
        <v>5236</v>
      </c>
      <c r="B1241">
        <v>6</v>
      </c>
    </row>
    <row r="1242" spans="1:2" x14ac:dyDescent="0.2">
      <c r="A1242" t="s">
        <v>5237</v>
      </c>
      <c r="B1242">
        <v>2598</v>
      </c>
    </row>
    <row r="1243" spans="1:2" x14ac:dyDescent="0.2">
      <c r="A1243" t="s">
        <v>5238</v>
      </c>
      <c r="B1243">
        <v>3010</v>
      </c>
    </row>
    <row r="1244" spans="1:2" x14ac:dyDescent="0.2">
      <c r="A1244" t="s">
        <v>5239</v>
      </c>
      <c r="B1244">
        <v>3510</v>
      </c>
    </row>
    <row r="1245" spans="1:2" x14ac:dyDescent="0.2">
      <c r="A1245" t="s">
        <v>5240</v>
      </c>
      <c r="B1245">
        <v>2791</v>
      </c>
    </row>
    <row r="1246" spans="1:2" x14ac:dyDescent="0.2">
      <c r="A1246" t="s">
        <v>5241</v>
      </c>
      <c r="B1246">
        <v>9361</v>
      </c>
    </row>
    <row r="1247" spans="1:2" x14ac:dyDescent="0.2">
      <c r="A1247" t="s">
        <v>5230</v>
      </c>
      <c r="B1247">
        <v>2</v>
      </c>
    </row>
    <row r="1248" spans="1:2" x14ac:dyDescent="0.2">
      <c r="A1248" t="s">
        <v>5242</v>
      </c>
      <c r="B1248">
        <v>16</v>
      </c>
    </row>
    <row r="1249" spans="1:2" x14ac:dyDescent="0.2">
      <c r="A1249" t="s">
        <v>5243</v>
      </c>
      <c r="B1249">
        <v>2607</v>
      </c>
    </row>
    <row r="1250" spans="1:2" x14ac:dyDescent="0.2">
      <c r="A1250" t="s">
        <v>5244</v>
      </c>
      <c r="B1250">
        <v>60</v>
      </c>
    </row>
    <row r="1251" spans="1:2" x14ac:dyDescent="0.2">
      <c r="A1251" t="s">
        <v>5245</v>
      </c>
      <c r="B1251">
        <v>446.5</v>
      </c>
    </row>
    <row r="1252" spans="1:2" x14ac:dyDescent="0.2">
      <c r="A1252" t="s">
        <v>5246</v>
      </c>
      <c r="B1252">
        <v>0.5</v>
      </c>
    </row>
    <row r="1253" spans="1:2" x14ac:dyDescent="0.2">
      <c r="A1253" t="s">
        <v>4896</v>
      </c>
      <c r="B1253">
        <v>-237.76</v>
      </c>
    </row>
    <row r="1254" spans="1:2" x14ac:dyDescent="0.2">
      <c r="A1254" t="s">
        <v>5247</v>
      </c>
      <c r="B1254">
        <v>1.5</v>
      </c>
    </row>
    <row r="1255" spans="1:2" x14ac:dyDescent="0.2">
      <c r="A1255" t="s">
        <v>5248</v>
      </c>
      <c r="B1255">
        <v>2188</v>
      </c>
    </row>
    <row r="1256" spans="1:2" x14ac:dyDescent="0.2">
      <c r="A1256" t="s">
        <v>5249</v>
      </c>
      <c r="B1256">
        <v>-1135</v>
      </c>
    </row>
    <row r="1257" spans="1:2" x14ac:dyDescent="0.2">
      <c r="A1257" t="s">
        <v>5250</v>
      </c>
      <c r="B1257">
        <v>9</v>
      </c>
    </row>
    <row r="1258" spans="1:2" x14ac:dyDescent="0.2">
      <c r="A1258" t="s">
        <v>5251</v>
      </c>
      <c r="B1258">
        <v>13</v>
      </c>
    </row>
    <row r="1259" spans="1:2" x14ac:dyDescent="0.2">
      <c r="A1259" t="s">
        <v>5252</v>
      </c>
      <c r="B1259">
        <v>-95.474806559000001</v>
      </c>
    </row>
    <row r="1260" spans="1:2" x14ac:dyDescent="0.2">
      <c r="A1260" t="s">
        <v>5253</v>
      </c>
      <c r="B1260">
        <v>74333.343340000007</v>
      </c>
    </row>
    <row r="1261" spans="1:2" x14ac:dyDescent="0.2">
      <c r="A1261" t="s">
        <v>5254</v>
      </c>
      <c r="B1261">
        <v>80598.430096861004</v>
      </c>
    </row>
    <row r="1262" spans="1:2" x14ac:dyDescent="0.2">
      <c r="A1262" t="s">
        <v>5255</v>
      </c>
      <c r="B1262">
        <v>446</v>
      </c>
    </row>
    <row r="1263" spans="1:2" x14ac:dyDescent="0.2">
      <c r="A1263" t="s">
        <v>4898</v>
      </c>
      <c r="B1263">
        <v>0.150002577</v>
      </c>
    </row>
    <row r="1264" spans="1:2" x14ac:dyDescent="0.2">
      <c r="A1264" t="s">
        <v>5256</v>
      </c>
      <c r="B1264">
        <v>16</v>
      </c>
    </row>
    <row r="1265" spans="1:2" x14ac:dyDescent="0.2">
      <c r="A1265" t="s">
        <v>5257</v>
      </c>
      <c r="B1265">
        <v>454.86469699999998</v>
      </c>
    </row>
    <row r="1266" spans="1:2" x14ac:dyDescent="0.2">
      <c r="A1266" t="s">
        <v>5258</v>
      </c>
      <c r="B1266">
        <v>-434</v>
      </c>
    </row>
    <row r="1267" spans="1:2" x14ac:dyDescent="0.2">
      <c r="A1267" t="s">
        <v>5259</v>
      </c>
      <c r="B1267">
        <v>368.84275100000002</v>
      </c>
    </row>
    <row r="1268" spans="1:2" x14ac:dyDescent="0.2">
      <c r="A1268" t="s">
        <v>5260</v>
      </c>
      <c r="B1268">
        <v>-48600000000</v>
      </c>
    </row>
    <row r="1269" spans="1:2" x14ac:dyDescent="0.2">
      <c r="A1269" t="s">
        <v>4899</v>
      </c>
      <c r="B1269">
        <v>15</v>
      </c>
    </row>
    <row r="1270" spans="1:2" x14ac:dyDescent="0.2">
      <c r="A1270" t="s">
        <v>5261</v>
      </c>
      <c r="B1270">
        <v>83</v>
      </c>
    </row>
    <row r="1271" spans="1:2" x14ac:dyDescent="0.2">
      <c r="A1271" t="s">
        <v>5262</v>
      </c>
      <c r="B1271">
        <v>721934</v>
      </c>
    </row>
    <row r="1272" spans="1:2" x14ac:dyDescent="0.2">
      <c r="A1272" t="s">
        <v>4900</v>
      </c>
      <c r="B1272">
        <v>-3719</v>
      </c>
    </row>
    <row r="1273" spans="1:2" x14ac:dyDescent="0.2">
      <c r="A1273" t="s">
        <v>4902</v>
      </c>
      <c r="B1273">
        <v>214</v>
      </c>
    </row>
    <row r="1274" spans="1:2" x14ac:dyDescent="0.2">
      <c r="A1274" t="s">
        <v>4903</v>
      </c>
      <c r="B1274">
        <v>242</v>
      </c>
    </row>
    <row r="1275" spans="1:2" x14ac:dyDescent="0.2">
      <c r="A1275" t="s">
        <v>5263</v>
      </c>
      <c r="B1275">
        <v>65.666666667000001</v>
      </c>
    </row>
    <row r="1276" spans="1:2" x14ac:dyDescent="0.2">
      <c r="A1276" t="s">
        <v>5264</v>
      </c>
      <c r="B1276">
        <v>608910</v>
      </c>
    </row>
    <row r="1277" spans="1:2" x14ac:dyDescent="0.2">
      <c r="A1277" t="s">
        <v>5265</v>
      </c>
      <c r="B1277">
        <v>-41</v>
      </c>
    </row>
    <row r="1278" spans="1:2" x14ac:dyDescent="0.2">
      <c r="A1278" t="s">
        <v>5266</v>
      </c>
      <c r="B1278">
        <v>104810000000</v>
      </c>
    </row>
    <row r="1279" spans="1:2" x14ac:dyDescent="0.2">
      <c r="A1279" t="s">
        <v>5267</v>
      </c>
      <c r="B1279">
        <v>162</v>
      </c>
    </row>
    <row r="1280" spans="1:2" x14ac:dyDescent="0.2">
      <c r="A1280" t="s">
        <v>4906</v>
      </c>
      <c r="B1280">
        <v>2</v>
      </c>
    </row>
    <row r="1281" spans="1:2" x14ac:dyDescent="0.2">
      <c r="A1281" t="s">
        <v>5268</v>
      </c>
      <c r="B1281">
        <v>21</v>
      </c>
    </row>
    <row r="1282" spans="1:2" x14ac:dyDescent="0.2">
      <c r="A1282" t="s">
        <v>4907</v>
      </c>
      <c r="B1282">
        <v>-1524.3333333329999</v>
      </c>
    </row>
    <row r="1283" spans="1:2" x14ac:dyDescent="0.2">
      <c r="A1283" t="s">
        <v>5269</v>
      </c>
      <c r="B1283">
        <v>86</v>
      </c>
    </row>
    <row r="1284" spans="1:2" x14ac:dyDescent="0.2">
      <c r="A1284" t="s">
        <v>5270</v>
      </c>
      <c r="B1284">
        <v>-13</v>
      </c>
    </row>
    <row r="1285" spans="1:2" x14ac:dyDescent="0.2">
      <c r="A1285" t="s">
        <v>5271</v>
      </c>
      <c r="B1285">
        <v>27</v>
      </c>
    </row>
    <row r="1286" spans="1:2" x14ac:dyDescent="0.2">
      <c r="A1286" t="s">
        <v>5272</v>
      </c>
      <c r="B1286">
        <v>45</v>
      </c>
    </row>
    <row r="1287" spans="1:2" x14ac:dyDescent="0.2">
      <c r="A1287" t="s">
        <v>5273</v>
      </c>
      <c r="B1287">
        <v>-1454.6717550000001</v>
      </c>
    </row>
    <row r="1288" spans="1:2" x14ac:dyDescent="0.2">
      <c r="A1288" t="s">
        <v>4909</v>
      </c>
      <c r="B1288">
        <v>20622</v>
      </c>
    </row>
    <row r="1289" spans="1:2" x14ac:dyDescent="0.2">
      <c r="A1289" t="s">
        <v>5274</v>
      </c>
      <c r="B1289">
        <v>77030500000000</v>
      </c>
    </row>
    <row r="1290" spans="1:2" x14ac:dyDescent="0.2">
      <c r="A1290" t="s">
        <v>5275</v>
      </c>
      <c r="B1290">
        <v>9</v>
      </c>
    </row>
    <row r="1291" spans="1:2" x14ac:dyDescent="0.2">
      <c r="A1291" t="s">
        <v>5276</v>
      </c>
      <c r="B1291">
        <v>77700060</v>
      </c>
    </row>
    <row r="1292" spans="1:2" x14ac:dyDescent="0.2">
      <c r="A1292" t="s">
        <v>5277</v>
      </c>
      <c r="B1292">
        <v>15</v>
      </c>
    </row>
    <row r="1293" spans="1:2" x14ac:dyDescent="0.2">
      <c r="A1293" t="s">
        <v>5278</v>
      </c>
      <c r="B1293">
        <v>7</v>
      </c>
    </row>
    <row r="1294" spans="1:2" x14ac:dyDescent="0.2">
      <c r="A1294" t="s">
        <v>5279</v>
      </c>
      <c r="B1294">
        <v>51200</v>
      </c>
    </row>
    <row r="1295" spans="1:2" x14ac:dyDescent="0.2">
      <c r="A1295" t="s">
        <v>5280</v>
      </c>
      <c r="B1295">
        <v>28130</v>
      </c>
    </row>
    <row r="1296" spans="1:2" x14ac:dyDescent="0.2">
      <c r="A1296" t="s">
        <v>5281</v>
      </c>
      <c r="B1296">
        <v>24940</v>
      </c>
    </row>
    <row r="1297" spans="1:2" x14ac:dyDescent="0.2">
      <c r="A1297" t="s">
        <v>4914</v>
      </c>
      <c r="B1297">
        <v>16862</v>
      </c>
    </row>
    <row r="1298" spans="1:2" x14ac:dyDescent="0.2">
      <c r="A1298" t="s">
        <v>5282</v>
      </c>
      <c r="B1298">
        <v>6155380000</v>
      </c>
    </row>
    <row r="1299" spans="1:2" x14ac:dyDescent="0.2">
      <c r="A1299" t="s">
        <v>5283</v>
      </c>
      <c r="B1299">
        <v>-33826</v>
      </c>
    </row>
    <row r="1300" spans="1:2" x14ac:dyDescent="0.2">
      <c r="A1300" t="s">
        <v>5284</v>
      </c>
      <c r="B1300">
        <v>-43485</v>
      </c>
    </row>
    <row r="1301" spans="1:2" x14ac:dyDescent="0.2">
      <c r="A1301" t="s">
        <v>5285</v>
      </c>
      <c r="B1301">
        <v>-64291</v>
      </c>
    </row>
    <row r="1302" spans="1:2" x14ac:dyDescent="0.2">
      <c r="A1302" t="s">
        <v>5286</v>
      </c>
      <c r="B1302">
        <v>-65514</v>
      </c>
    </row>
    <row r="1303" spans="1:2" x14ac:dyDescent="0.2">
      <c r="A1303" t="s">
        <v>5287</v>
      </c>
      <c r="B1303">
        <v>-10280</v>
      </c>
    </row>
    <row r="1304" spans="1:2" x14ac:dyDescent="0.2">
      <c r="A1304" t="s">
        <v>5288</v>
      </c>
      <c r="B1304">
        <v>-16</v>
      </c>
    </row>
    <row r="1305" spans="1:2" x14ac:dyDescent="0.2">
      <c r="A1305" t="s">
        <v>5289</v>
      </c>
      <c r="B1305">
        <v>3089</v>
      </c>
    </row>
    <row r="1306" spans="1:2" x14ac:dyDescent="0.2">
      <c r="A1306" t="s">
        <v>5290</v>
      </c>
      <c r="B1306">
        <v>62027</v>
      </c>
    </row>
    <row r="1307" spans="1:2" x14ac:dyDescent="0.2">
      <c r="A1307" t="s">
        <v>5291</v>
      </c>
      <c r="B1307">
        <v>7615</v>
      </c>
    </row>
    <row r="1308" spans="1:2" x14ac:dyDescent="0.2">
      <c r="A1308" t="s">
        <v>5292</v>
      </c>
      <c r="B1308">
        <v>258411</v>
      </c>
    </row>
    <row r="1309" spans="1:2" x14ac:dyDescent="0.2">
      <c r="A1309" t="s">
        <v>5293</v>
      </c>
      <c r="B1309">
        <v>5223.7489999999998</v>
      </c>
    </row>
    <row r="1310" spans="1:2" x14ac:dyDescent="0.2">
      <c r="A1310" t="s">
        <v>5294</v>
      </c>
      <c r="B1310">
        <v>8691</v>
      </c>
    </row>
    <row r="1311" spans="1:2" x14ac:dyDescent="0.2">
      <c r="A1311" t="s">
        <v>5295</v>
      </c>
      <c r="B1311">
        <v>47878</v>
      </c>
    </row>
    <row r="1312" spans="1:2" x14ac:dyDescent="0.2">
      <c r="A1312" t="s">
        <v>5296</v>
      </c>
      <c r="B1312">
        <v>3124</v>
      </c>
    </row>
    <row r="1313" spans="1:2" x14ac:dyDescent="0.2">
      <c r="A1313" t="s">
        <v>5297</v>
      </c>
      <c r="B1313">
        <v>-2451377</v>
      </c>
    </row>
    <row r="1314" spans="1:2" x14ac:dyDescent="0.2">
      <c r="A1314" t="s">
        <v>5298</v>
      </c>
      <c r="B1314">
        <v>-63</v>
      </c>
    </row>
    <row r="1315" spans="1:2" x14ac:dyDescent="0.2">
      <c r="A1315" t="s">
        <v>5299</v>
      </c>
      <c r="B1315">
        <v>39667</v>
      </c>
    </row>
    <row r="1316" spans="1:2" x14ac:dyDescent="0.2">
      <c r="A1316" t="s">
        <v>4918</v>
      </c>
      <c r="B1316">
        <v>-8674.3426071169997</v>
      </c>
    </row>
    <row r="1317" spans="1:2" x14ac:dyDescent="0.2">
      <c r="A1317" t="s">
        <v>4919</v>
      </c>
      <c r="B1317">
        <v>-14339.353446925999</v>
      </c>
    </row>
    <row r="1318" spans="1:2" x14ac:dyDescent="0.2">
      <c r="A1318" t="s">
        <v>5300</v>
      </c>
      <c r="B1318">
        <v>-9000</v>
      </c>
    </row>
    <row r="1319" spans="1:2" x14ac:dyDescent="0.2">
      <c r="A1319" t="s">
        <v>5301</v>
      </c>
      <c r="B1319">
        <v>-10000</v>
      </c>
    </row>
    <row r="1320" spans="1:2" x14ac:dyDescent="0.2">
      <c r="A1320" t="s">
        <v>5302</v>
      </c>
      <c r="B1320">
        <v>-11000</v>
      </c>
    </row>
    <row r="1321" spans="1:2" x14ac:dyDescent="0.2">
      <c r="A1321" t="s">
        <v>5303</v>
      </c>
      <c r="B1321">
        <v>-12000</v>
      </c>
    </row>
    <row r="1322" spans="1:2" x14ac:dyDescent="0.2">
      <c r="A1322" t="s">
        <v>5304</v>
      </c>
      <c r="B1322">
        <v>-18000</v>
      </c>
    </row>
    <row r="1323" spans="1:2" x14ac:dyDescent="0.2">
      <c r="A1323" t="s">
        <v>5305</v>
      </c>
      <c r="B1323">
        <v>788.26300000000003</v>
      </c>
    </row>
    <row r="1324" spans="1:2" x14ac:dyDescent="0.2">
      <c r="A1324" t="s">
        <v>4923</v>
      </c>
      <c r="B1324">
        <v>11</v>
      </c>
    </row>
    <row r="1325" spans="1:2" x14ac:dyDescent="0.2">
      <c r="A1325" t="s">
        <v>5306</v>
      </c>
      <c r="B1325">
        <v>7350</v>
      </c>
    </row>
    <row r="1326" spans="1:2" x14ac:dyDescent="0.2">
      <c r="A1326" t="s">
        <v>5307</v>
      </c>
      <c r="B1326">
        <v>7350</v>
      </c>
    </row>
    <row r="1327" spans="1:2" x14ac:dyDescent="0.2">
      <c r="A1327" t="s">
        <v>5308</v>
      </c>
      <c r="B1327">
        <v>16.734246764000002</v>
      </c>
    </row>
    <row r="1328" spans="1:2" x14ac:dyDescent="0.2">
      <c r="A1328" t="s">
        <v>5309</v>
      </c>
      <c r="B1328">
        <v>-56</v>
      </c>
    </row>
    <row r="1329" spans="1:2" x14ac:dyDescent="0.2">
      <c r="A1329" t="s">
        <v>5310</v>
      </c>
      <c r="B1329">
        <v>-31</v>
      </c>
    </row>
    <row r="1330" spans="1:2" x14ac:dyDescent="0.2">
      <c r="A1330" t="s">
        <v>5311</v>
      </c>
      <c r="B1330">
        <v>10</v>
      </c>
    </row>
    <row r="1331" spans="1:2" x14ac:dyDescent="0.2">
      <c r="A1331" t="s">
        <v>4926</v>
      </c>
      <c r="B1331">
        <v>340</v>
      </c>
    </row>
    <row r="1332" spans="1:2" x14ac:dyDescent="0.2">
      <c r="A1332" t="s">
        <v>5312</v>
      </c>
      <c r="B1332">
        <v>-132.87313694700001</v>
      </c>
    </row>
    <row r="1333" spans="1:2" x14ac:dyDescent="0.2">
      <c r="A1333" t="s">
        <v>5313</v>
      </c>
      <c r="B1333">
        <v>16029.69268</v>
      </c>
    </row>
    <row r="1334" spans="1:2" x14ac:dyDescent="0.2">
      <c r="A1334" t="s">
        <v>5314</v>
      </c>
      <c r="B1334">
        <v>16029.69268</v>
      </c>
    </row>
    <row r="1335" spans="1:2" x14ac:dyDescent="0.2">
      <c r="A1335" t="s">
        <v>5315</v>
      </c>
      <c r="B1335">
        <v>-40</v>
      </c>
    </row>
    <row r="1336" spans="1:2" x14ac:dyDescent="0.2">
      <c r="A1336" t="s">
        <v>5316</v>
      </c>
      <c r="B1336">
        <v>5332</v>
      </c>
    </row>
    <row r="1337" spans="1:2" x14ac:dyDescent="0.2">
      <c r="A1337" t="s">
        <v>4929</v>
      </c>
      <c r="B1337">
        <v>-70.569964299999995</v>
      </c>
    </row>
    <row r="1338" spans="1:2" x14ac:dyDescent="0.2">
      <c r="A1338" t="s">
        <v>4930</v>
      </c>
      <c r="B1338">
        <v>-200.44990766699999</v>
      </c>
    </row>
    <row r="1339" spans="1:2" x14ac:dyDescent="0.2">
      <c r="A1339" t="s">
        <v>5317</v>
      </c>
      <c r="B1339">
        <v>-867.09396544444598</v>
      </c>
    </row>
    <row r="1340" spans="1:2" x14ac:dyDescent="0.2">
      <c r="A1340" t="s">
        <v>4931</v>
      </c>
      <c r="B1340">
        <v>174</v>
      </c>
    </row>
    <row r="1341" spans="1:2" x14ac:dyDescent="0.2">
      <c r="A1341" t="s">
        <v>5318</v>
      </c>
      <c r="B1341">
        <v>3712</v>
      </c>
    </row>
    <row r="1342" spans="1:2" x14ac:dyDescent="0.2">
      <c r="A1342" t="s">
        <v>4932</v>
      </c>
      <c r="B1342">
        <v>3712</v>
      </c>
    </row>
    <row r="1343" spans="1:2" x14ac:dyDescent="0.2">
      <c r="A1343" t="s">
        <v>5319</v>
      </c>
      <c r="B1343">
        <v>3823</v>
      </c>
    </row>
    <row r="1344" spans="1:2" x14ac:dyDescent="0.2">
      <c r="A1344" t="s">
        <v>4933</v>
      </c>
      <c r="B1344">
        <v>165395</v>
      </c>
    </row>
    <row r="1345" spans="1:2" x14ac:dyDescent="0.2">
      <c r="A1345" t="s">
        <v>5320</v>
      </c>
      <c r="B1345">
        <v>-600052000</v>
      </c>
    </row>
    <row r="1346" spans="1:2" x14ac:dyDescent="0.2">
      <c r="A1346" t="s">
        <v>5321</v>
      </c>
      <c r="B1346">
        <v>-39280521.228165701</v>
      </c>
    </row>
    <row r="1347" spans="1:2" x14ac:dyDescent="0.2">
      <c r="A1347" t="s">
        <v>5322</v>
      </c>
      <c r="B1347">
        <v>-517793000</v>
      </c>
    </row>
    <row r="1348" spans="1:2" x14ac:dyDescent="0.2">
      <c r="A1348" t="s">
        <v>5323</v>
      </c>
      <c r="B1348">
        <v>-34630648.438331597</v>
      </c>
    </row>
    <row r="1349" spans="1:2" x14ac:dyDescent="0.2">
      <c r="A1349" t="s">
        <v>5324</v>
      </c>
      <c r="B1349">
        <v>30356761</v>
      </c>
    </row>
    <row r="1350" spans="1:2" x14ac:dyDescent="0.2">
      <c r="A1350" t="s">
        <v>5325</v>
      </c>
      <c r="B1350">
        <v>82.199999000000005</v>
      </c>
    </row>
    <row r="1351" spans="1:2" x14ac:dyDescent="0.2">
      <c r="A1351" t="s">
        <v>5326</v>
      </c>
      <c r="B1351">
        <v>19</v>
      </c>
    </row>
    <row r="1352" spans="1:2" x14ac:dyDescent="0.2">
      <c r="A1352" t="s">
        <v>4935</v>
      </c>
      <c r="B1352">
        <v>423</v>
      </c>
    </row>
    <row r="1353" spans="1:2" x14ac:dyDescent="0.2">
      <c r="A1353" t="s">
        <v>5327</v>
      </c>
      <c r="B1353">
        <v>976</v>
      </c>
    </row>
    <row r="1354" spans="1:2" x14ac:dyDescent="0.2">
      <c r="A1354" t="s">
        <v>5328</v>
      </c>
      <c r="B1354">
        <v>2017</v>
      </c>
    </row>
    <row r="1355" spans="1:2" x14ac:dyDescent="0.2">
      <c r="A1355" t="s">
        <v>5329</v>
      </c>
      <c r="B1355">
        <v>837</v>
      </c>
    </row>
    <row r="1356" spans="1:2" x14ac:dyDescent="0.2">
      <c r="A1356" t="s">
        <v>4936</v>
      </c>
      <c r="B1356">
        <v>4521</v>
      </c>
    </row>
    <row r="1357" spans="1:2" x14ac:dyDescent="0.2">
      <c r="A1357" t="s">
        <v>5330</v>
      </c>
      <c r="B1357">
        <v>-1913.8806199999999</v>
      </c>
    </row>
    <row r="1358" spans="1:2" x14ac:dyDescent="0.2">
      <c r="A1358" t="s">
        <v>5331</v>
      </c>
      <c r="B1358">
        <v>-457.18614000000002</v>
      </c>
    </row>
    <row r="1359" spans="1:2" x14ac:dyDescent="0.2">
      <c r="A1359" t="s">
        <v>5332</v>
      </c>
      <c r="B1359">
        <v>-6.6527560000000001</v>
      </c>
    </row>
    <row r="1360" spans="1:2" x14ac:dyDescent="0.2">
      <c r="A1360" t="s">
        <v>4939</v>
      </c>
      <c r="B1360">
        <v>19449</v>
      </c>
    </row>
    <row r="1361" spans="1:2" x14ac:dyDescent="0.2">
      <c r="A1361" t="s">
        <v>5333</v>
      </c>
      <c r="B1361">
        <v>11460</v>
      </c>
    </row>
    <row r="1362" spans="1:2" x14ac:dyDescent="0.2">
      <c r="A1362" t="s">
        <v>4940</v>
      </c>
      <c r="B1362">
        <v>20889</v>
      </c>
    </row>
    <row r="1363" spans="1:2" x14ac:dyDescent="0.2">
      <c r="A1363" t="s">
        <v>4943</v>
      </c>
      <c r="B1363">
        <v>12890</v>
      </c>
    </row>
    <row r="1364" spans="1:2" x14ac:dyDescent="0.2">
      <c r="A1364" t="s">
        <v>5334</v>
      </c>
      <c r="B1364">
        <v>1077.56</v>
      </c>
    </row>
    <row r="1365" spans="1:2" x14ac:dyDescent="0.2">
      <c r="A1365" t="s">
        <v>5335</v>
      </c>
      <c r="B1365">
        <v>3208.9567999999999</v>
      </c>
    </row>
    <row r="1366" spans="1:2" x14ac:dyDescent="0.2">
      <c r="A1366" t="s">
        <v>5336</v>
      </c>
      <c r="B1366">
        <v>375</v>
      </c>
    </row>
    <row r="1367" spans="1:2" x14ac:dyDescent="0.2">
      <c r="A1367" t="s">
        <v>5337</v>
      </c>
      <c r="B1367">
        <v>-5</v>
      </c>
    </row>
    <row r="1368" spans="1:2" x14ac:dyDescent="0.2">
      <c r="A1368" t="s">
        <v>5338</v>
      </c>
      <c r="B1368">
        <v>-19</v>
      </c>
    </row>
    <row r="1369" spans="1:2" x14ac:dyDescent="0.2">
      <c r="A1369" t="s">
        <v>4947</v>
      </c>
      <c r="B1369">
        <v>-19</v>
      </c>
    </row>
    <row r="1370" spans="1:2" x14ac:dyDescent="0.2">
      <c r="A1370" t="s">
        <v>5339</v>
      </c>
      <c r="B1370">
        <v>-25</v>
      </c>
    </row>
    <row r="1371" spans="1:2" x14ac:dyDescent="0.2">
      <c r="A1371" t="s">
        <v>5340</v>
      </c>
      <c r="B1371">
        <v>-25</v>
      </c>
    </row>
    <row r="1372" spans="1:2" x14ac:dyDescent="0.2">
      <c r="A1372" t="s">
        <v>5341</v>
      </c>
      <c r="B1372">
        <v>-17.8875590846508</v>
      </c>
    </row>
    <row r="1373" spans="1:2" x14ac:dyDescent="0.2">
      <c r="A1373" t="s">
        <v>5342</v>
      </c>
      <c r="B1373">
        <v>-7772</v>
      </c>
    </row>
    <row r="1374" spans="1:2" x14ac:dyDescent="0.2">
      <c r="A1374" t="s">
        <v>5343</v>
      </c>
      <c r="B1374">
        <v>15869.75</v>
      </c>
    </row>
    <row r="1375" spans="1:2" x14ac:dyDescent="0.2">
      <c r="A1375" t="s">
        <v>5344</v>
      </c>
      <c r="B1375">
        <v>54537.75</v>
      </c>
    </row>
    <row r="1376" spans="1:2" x14ac:dyDescent="0.2">
      <c r="A1376" t="s">
        <v>5345</v>
      </c>
      <c r="B1376">
        <v>6484.25</v>
      </c>
    </row>
    <row r="1377" spans="1:2" x14ac:dyDescent="0.2">
      <c r="A1377" t="s">
        <v>5346</v>
      </c>
      <c r="B1377">
        <v>185179.04304970801</v>
      </c>
    </row>
    <row r="1378" spans="1:2" x14ac:dyDescent="0.2">
      <c r="A1378" t="s">
        <v>5347</v>
      </c>
      <c r="B1378">
        <v>124886</v>
      </c>
    </row>
    <row r="1379" spans="1:2" x14ac:dyDescent="0.2">
      <c r="A1379" t="s">
        <v>5348</v>
      </c>
      <c r="B1379">
        <v>159462.57272145801</v>
      </c>
    </row>
    <row r="1380" spans="1:2" x14ac:dyDescent="0.2">
      <c r="A1380" t="s">
        <v>4950</v>
      </c>
      <c r="B1380">
        <v>423</v>
      </c>
    </row>
    <row r="1381" spans="1:2" x14ac:dyDescent="0.2">
      <c r="A1381" t="s">
        <v>5349</v>
      </c>
      <c r="B1381">
        <v>287</v>
      </c>
    </row>
    <row r="1382" spans="1:2" x14ac:dyDescent="0.2">
      <c r="A1382" t="s">
        <v>5350</v>
      </c>
      <c r="B1382">
        <v>13136.636273</v>
      </c>
    </row>
    <row r="1383" spans="1:2" x14ac:dyDescent="0.2">
      <c r="A1383" t="s">
        <v>4957</v>
      </c>
      <c r="B1383">
        <v>660705645.75999999</v>
      </c>
    </row>
    <row r="1384" spans="1:2" x14ac:dyDescent="0.2">
      <c r="A1384" t="s">
        <v>5351</v>
      </c>
      <c r="B1384">
        <v>449144758.39999998</v>
      </c>
    </row>
    <row r="1385" spans="1:2" x14ac:dyDescent="0.2">
      <c r="A1385" t="s">
        <v>5352</v>
      </c>
      <c r="B1385">
        <v>219676790.40000001</v>
      </c>
    </row>
    <row r="1386" spans="1:2" x14ac:dyDescent="0.2">
      <c r="A1386" t="s">
        <v>5353</v>
      </c>
      <c r="B1386">
        <v>5</v>
      </c>
    </row>
    <row r="1387" spans="1:2" x14ac:dyDescent="0.2">
      <c r="A1387" t="s">
        <v>5354</v>
      </c>
      <c r="B1387">
        <v>9</v>
      </c>
    </row>
    <row r="1388" spans="1:2" x14ac:dyDescent="0.2">
      <c r="A1388" t="s">
        <v>5355</v>
      </c>
      <c r="B1388">
        <v>18</v>
      </c>
    </row>
    <row r="1389" spans="1:2" x14ac:dyDescent="0.2">
      <c r="A1389" t="s">
        <v>5356</v>
      </c>
      <c r="B1389">
        <v>30</v>
      </c>
    </row>
    <row r="1390" spans="1:2" x14ac:dyDescent="0.2">
      <c r="A1390" t="s">
        <v>5357</v>
      </c>
      <c r="B1390">
        <v>5</v>
      </c>
    </row>
    <row r="1391" spans="1:2" x14ac:dyDescent="0.2">
      <c r="A1391" t="s">
        <v>5358</v>
      </c>
      <c r="B1391">
        <v>9</v>
      </c>
    </row>
    <row r="1392" spans="1:2" x14ac:dyDescent="0.2">
      <c r="A1392" t="s">
        <v>5359</v>
      </c>
      <c r="B1392">
        <v>18</v>
      </c>
    </row>
    <row r="1393" spans="1:2" x14ac:dyDescent="0.2">
      <c r="A1393" t="s">
        <v>5360</v>
      </c>
      <c r="B1393">
        <v>30</v>
      </c>
    </row>
    <row r="1394" spans="1:2" x14ac:dyDescent="0.2">
      <c r="A1394" t="s">
        <v>5361</v>
      </c>
      <c r="B1394">
        <v>493.71965</v>
      </c>
    </row>
    <row r="1395" spans="1:2" x14ac:dyDescent="0.2">
      <c r="A1395" t="s">
        <v>5362</v>
      </c>
      <c r="B1395">
        <v>467.40749099999999</v>
      </c>
    </row>
    <row r="1396" spans="1:2" x14ac:dyDescent="0.2">
      <c r="A1396" t="s">
        <v>5363</v>
      </c>
      <c r="B1396">
        <v>5182</v>
      </c>
    </row>
    <row r="1397" spans="1:2" x14ac:dyDescent="0.2">
      <c r="A1397" t="s">
        <v>5364</v>
      </c>
      <c r="B1397">
        <v>443</v>
      </c>
    </row>
    <row r="1398" spans="1:2" x14ac:dyDescent="0.2">
      <c r="A1398" t="s">
        <v>4532</v>
      </c>
      <c r="B1398">
        <v>2673663.2650000001</v>
      </c>
    </row>
    <row r="1399" spans="1:2" x14ac:dyDescent="0.2">
      <c r="A1399" t="s">
        <v>4977</v>
      </c>
      <c r="B1399">
        <v>764772</v>
      </c>
    </row>
    <row r="1400" spans="1:2" x14ac:dyDescent="0.2">
      <c r="A1400" t="s">
        <v>5365</v>
      </c>
      <c r="B1400">
        <v>1096557</v>
      </c>
    </row>
    <row r="1401" spans="1:2" x14ac:dyDescent="0.2">
      <c r="A1401" t="s">
        <v>4978</v>
      </c>
      <c r="B1401">
        <v>610</v>
      </c>
    </row>
    <row r="1402" spans="1:2" x14ac:dyDescent="0.2">
      <c r="A1402" t="s">
        <v>4979</v>
      </c>
      <c r="B1402">
        <v>130596</v>
      </c>
    </row>
    <row r="1403" spans="1:2" x14ac:dyDescent="0.2">
      <c r="A1403" t="s">
        <v>5366</v>
      </c>
      <c r="B1403">
        <v>-3063103721.717</v>
      </c>
    </row>
    <row r="1404" spans="1:2" x14ac:dyDescent="0.2">
      <c r="A1404" t="s">
        <v>4983</v>
      </c>
      <c r="B1404">
        <v>22.868099999999998</v>
      </c>
    </row>
    <row r="1405" spans="1:2" x14ac:dyDescent="0.2">
      <c r="A1405" t="s">
        <v>5367</v>
      </c>
      <c r="B1405">
        <v>12.005100000000001</v>
      </c>
    </row>
    <row r="1406" spans="1:2" x14ac:dyDescent="0.2">
      <c r="A1406" t="s">
        <v>5368</v>
      </c>
      <c r="B1406">
        <v>13.5311</v>
      </c>
    </row>
    <row r="1407" spans="1:2" x14ac:dyDescent="0.2">
      <c r="A1407" t="s">
        <v>5369</v>
      </c>
      <c r="B1407">
        <v>10</v>
      </c>
    </row>
    <row r="1408" spans="1:2" x14ac:dyDescent="0.2">
      <c r="A1408" t="s">
        <v>5370</v>
      </c>
      <c r="B1408">
        <v>7204.9187689999999</v>
      </c>
    </row>
    <row r="1409" spans="1:2" x14ac:dyDescent="0.2">
      <c r="A1409" t="s">
        <v>4986</v>
      </c>
      <c r="B1409">
        <v>314</v>
      </c>
    </row>
    <row r="1410" spans="1:2" x14ac:dyDescent="0.2">
      <c r="A1410" t="s">
        <v>5371</v>
      </c>
      <c r="B1410">
        <v>30090328</v>
      </c>
    </row>
    <row r="1411" spans="1:2" x14ac:dyDescent="0.2">
      <c r="A1411" t="s">
        <v>4987</v>
      </c>
      <c r="B1411">
        <v>19635558.244019501</v>
      </c>
    </row>
    <row r="1412" spans="1:2" x14ac:dyDescent="0.2">
      <c r="A1412" t="s">
        <v>5372</v>
      </c>
      <c r="B1412">
        <v>120</v>
      </c>
    </row>
    <row r="1413" spans="1:2" x14ac:dyDescent="0.2">
      <c r="A1413" t="s">
        <v>5373</v>
      </c>
      <c r="B1413">
        <v>20</v>
      </c>
    </row>
    <row r="1414" spans="1:2" x14ac:dyDescent="0.2">
      <c r="A1414" t="s">
        <v>5374</v>
      </c>
      <c r="B1414">
        <v>13.75</v>
      </c>
    </row>
    <row r="1415" spans="1:2" x14ac:dyDescent="0.2">
      <c r="A1415" t="s">
        <v>5375</v>
      </c>
      <c r="B1415">
        <v>5</v>
      </c>
    </row>
    <row r="1416" spans="1:2" x14ac:dyDescent="0.2">
      <c r="A1416" t="s">
        <v>5376</v>
      </c>
      <c r="B1416">
        <v>81</v>
      </c>
    </row>
    <row r="1417" spans="1:2" x14ac:dyDescent="0.2">
      <c r="A1417" t="s">
        <v>4989</v>
      </c>
      <c r="B1417">
        <v>-8</v>
      </c>
    </row>
    <row r="1418" spans="1:2" x14ac:dyDescent="0.2">
      <c r="A1418" t="s">
        <v>5377</v>
      </c>
      <c r="B1418">
        <v>259</v>
      </c>
    </row>
    <row r="1419" spans="1:2" x14ac:dyDescent="0.2">
      <c r="A1419" t="s">
        <v>5378</v>
      </c>
      <c r="B1419">
        <v>10334015.82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C050-9F3C-A74C-904F-B1CFCAFB177C}">
  <dimension ref="A1:DT669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baseColWidth="10" defaultRowHeight="16" x14ac:dyDescent="0.2"/>
  <sheetData>
    <row r="1" spans="1:124" x14ac:dyDescent="0.2">
      <c r="C1" t="s">
        <v>9</v>
      </c>
      <c r="E1" t="s">
        <v>10</v>
      </c>
      <c r="M1" t="s">
        <v>11</v>
      </c>
      <c r="Z1" t="s">
        <v>12</v>
      </c>
      <c r="AO1" t="s">
        <v>13</v>
      </c>
      <c r="DQ1" t="s">
        <v>14</v>
      </c>
    </row>
    <row r="2" spans="1:12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  <c r="BG2" t="s">
        <v>19</v>
      </c>
      <c r="BH2" t="s">
        <v>20</v>
      </c>
      <c r="BI2" t="s">
        <v>21</v>
      </c>
      <c r="BJ2" t="s">
        <v>22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23</v>
      </c>
      <c r="CR2" t="s">
        <v>24</v>
      </c>
      <c r="CS2" t="s">
        <v>25</v>
      </c>
      <c r="CT2" t="s">
        <v>26</v>
      </c>
      <c r="CU2" t="s">
        <v>105</v>
      </c>
      <c r="CV2" t="s">
        <v>106</v>
      </c>
      <c r="CW2" t="s">
        <v>107</v>
      </c>
      <c r="CX2" t="s">
        <v>108</v>
      </c>
      <c r="CY2" t="s">
        <v>109</v>
      </c>
      <c r="CZ2" t="s">
        <v>110</v>
      </c>
      <c r="DA2" t="s">
        <v>111</v>
      </c>
      <c r="DB2" t="s">
        <v>112</v>
      </c>
      <c r="DC2" t="s">
        <v>113</v>
      </c>
      <c r="DD2" t="s">
        <v>114</v>
      </c>
      <c r="DE2" t="s">
        <v>115</v>
      </c>
      <c r="DF2" t="s">
        <v>116</v>
      </c>
      <c r="DG2" t="s">
        <v>117</v>
      </c>
      <c r="DH2" t="s">
        <v>118</v>
      </c>
      <c r="DI2" t="s">
        <v>119</v>
      </c>
      <c r="DJ2" t="s">
        <v>120</v>
      </c>
      <c r="DK2" t="s">
        <v>121</v>
      </c>
      <c r="DL2" t="s">
        <v>122</v>
      </c>
      <c r="DM2" t="s">
        <v>123</v>
      </c>
      <c r="DN2" t="s">
        <v>124</v>
      </c>
      <c r="DO2" t="s">
        <v>125</v>
      </c>
      <c r="DP2" t="s">
        <v>126</v>
      </c>
      <c r="DQ2" t="s">
        <v>127</v>
      </c>
      <c r="DR2" t="s">
        <v>128</v>
      </c>
    </row>
    <row r="3" spans="1:124" x14ac:dyDescent="0.2">
      <c r="A3" t="s">
        <v>168</v>
      </c>
      <c r="B3">
        <v>10776</v>
      </c>
      <c r="C3">
        <v>1.5664076455877101</v>
      </c>
      <c r="D3">
        <v>124.122995904763</v>
      </c>
      <c r="E3">
        <v>5731</v>
      </c>
      <c r="F3">
        <v>650</v>
      </c>
      <c r="G3">
        <v>1304</v>
      </c>
      <c r="H3">
        <v>650</v>
      </c>
      <c r="I3">
        <v>410.58699999999999</v>
      </c>
      <c r="J3">
        <v>39.106999999999999</v>
      </c>
      <c r="K3">
        <v>66.241</v>
      </c>
      <c r="L3">
        <v>39.106999999999999</v>
      </c>
      <c r="M3">
        <v>576</v>
      </c>
      <c r="N3">
        <v>18380</v>
      </c>
      <c r="O3">
        <v>136</v>
      </c>
      <c r="P3">
        <v>1.2899999999999999E-3</v>
      </c>
      <c r="Q3">
        <v>0.49510999999999999</v>
      </c>
      <c r="R3">
        <v>90</v>
      </c>
      <c r="S3">
        <v>0</v>
      </c>
      <c r="T3">
        <v>0</v>
      </c>
      <c r="U3">
        <v>7282</v>
      </c>
      <c r="V3">
        <v>62</v>
      </c>
      <c r="W3">
        <v>18318</v>
      </c>
      <c r="X3">
        <v>0</v>
      </c>
      <c r="Y3">
        <v>1.0362E-2</v>
      </c>
      <c r="Z3">
        <v>385</v>
      </c>
      <c r="AA3">
        <v>4178</v>
      </c>
      <c r="AB3">
        <v>189</v>
      </c>
      <c r="AC3">
        <v>2.2899999999999999E-3</v>
      </c>
      <c r="AD3">
        <v>0.49775999999999998</v>
      </c>
      <c r="AE3">
        <v>75</v>
      </c>
      <c r="AF3">
        <v>0</v>
      </c>
      <c r="AG3">
        <v>0</v>
      </c>
      <c r="AH3">
        <v>0</v>
      </c>
      <c r="AI3">
        <v>47</v>
      </c>
      <c r="AJ3">
        <v>4131</v>
      </c>
      <c r="AK3">
        <v>0</v>
      </c>
      <c r="AL3">
        <v>2.1793E-2</v>
      </c>
      <c r="AM3">
        <v>0</v>
      </c>
      <c r="AN3">
        <v>0</v>
      </c>
      <c r="AO3">
        <v>302</v>
      </c>
      <c r="AP3">
        <v>302</v>
      </c>
      <c r="AQ3">
        <v>302</v>
      </c>
      <c r="AR3">
        <v>302</v>
      </c>
      <c r="AS3">
        <v>302</v>
      </c>
      <c r="AT3">
        <v>302</v>
      </c>
      <c r="AU3">
        <v>302</v>
      </c>
      <c r="AV3">
        <v>302</v>
      </c>
      <c r="AW3">
        <v>302</v>
      </c>
      <c r="AX3">
        <v>302</v>
      </c>
      <c r="AY3">
        <v>302</v>
      </c>
      <c r="AZ3">
        <v>302</v>
      </c>
      <c r="BA3">
        <v>1838258</v>
      </c>
      <c r="BB3">
        <v>173916</v>
      </c>
      <c r="BC3">
        <v>291471</v>
      </c>
      <c r="BD3">
        <v>173916</v>
      </c>
      <c r="BE3">
        <v>615085963</v>
      </c>
      <c r="BF3">
        <v>322578</v>
      </c>
      <c r="BG3">
        <v>5731</v>
      </c>
      <c r="BH3">
        <v>650</v>
      </c>
      <c r="BI3">
        <v>1304</v>
      </c>
      <c r="BJ3">
        <v>650</v>
      </c>
      <c r="BK3">
        <v>5048.5714289999996</v>
      </c>
      <c r="BL3">
        <v>924.14285710000001</v>
      </c>
      <c r="BM3">
        <v>33</v>
      </c>
      <c r="BN3">
        <v>61</v>
      </c>
      <c r="BO3">
        <v>19</v>
      </c>
      <c r="BP3">
        <v>47</v>
      </c>
      <c r="BQ3">
        <v>28</v>
      </c>
      <c r="BR3">
        <v>-1.3176245766935301E+18</v>
      </c>
      <c r="BS3">
        <v>105.34669276736</v>
      </c>
      <c r="BT3">
        <v>125.674973609863</v>
      </c>
      <c r="BU3">
        <v>107.794161379657</v>
      </c>
      <c r="BV3">
        <v>126.121856339072</v>
      </c>
      <c r="BW3">
        <v>105.546357893897</v>
      </c>
      <c r="BX3">
        <v>125.692796899209</v>
      </c>
      <c r="BY3">
        <v>135.04110503552101</v>
      </c>
      <c r="BZ3">
        <v>142.01133696234101</v>
      </c>
      <c r="CA3">
        <v>135.04110503552101</v>
      </c>
      <c r="CB3">
        <v>142.836923653935</v>
      </c>
      <c r="CC3">
        <v>133.08624411674799</v>
      </c>
      <c r="CD3">
        <v>141.64887583108501</v>
      </c>
      <c r="CE3">
        <v>7.4009999999999998</v>
      </c>
      <c r="CF3">
        <v>5.5839999999999996</v>
      </c>
      <c r="CG3">
        <v>4.9710000000000001</v>
      </c>
      <c r="CH3">
        <v>4.1289999999999996</v>
      </c>
      <c r="CI3">
        <v>6.3010000000000002</v>
      </c>
      <c r="CJ3">
        <v>5.0990000000000002</v>
      </c>
      <c r="CK3">
        <v>155.77099999999999</v>
      </c>
      <c r="CL3">
        <v>39.104999999999997</v>
      </c>
      <c r="CM3">
        <v>66.23</v>
      </c>
      <c r="CN3">
        <v>39.104999999999997</v>
      </c>
      <c r="CO3">
        <v>229.869</v>
      </c>
      <c r="CP3">
        <v>58.03</v>
      </c>
      <c r="CQ3">
        <v>410.58699999999999</v>
      </c>
      <c r="CR3">
        <v>39.106999999999999</v>
      </c>
      <c r="CS3">
        <v>66.241</v>
      </c>
      <c r="CT3">
        <v>39.106999999999999</v>
      </c>
      <c r="CU3">
        <v>377.80099999999999</v>
      </c>
      <c r="CV3">
        <v>58.030999999999999</v>
      </c>
      <c r="CW3" t="s">
        <v>169</v>
      </c>
      <c r="CX3" t="s">
        <v>169</v>
      </c>
      <c r="CY3" t="s">
        <v>170</v>
      </c>
      <c r="CZ3" t="s">
        <v>171</v>
      </c>
      <c r="DA3" t="s">
        <v>172</v>
      </c>
      <c r="DB3" t="s">
        <v>173</v>
      </c>
      <c r="DC3" t="s">
        <v>174</v>
      </c>
      <c r="DD3" t="s">
        <v>7526</v>
      </c>
      <c r="DE3" t="s">
        <v>7527</v>
      </c>
      <c r="DF3" t="s">
        <v>7528</v>
      </c>
      <c r="DG3" t="s">
        <v>169</v>
      </c>
      <c r="DH3" t="s">
        <v>169</v>
      </c>
      <c r="DI3" t="s">
        <v>7529</v>
      </c>
      <c r="DJ3" t="s">
        <v>7530</v>
      </c>
      <c r="DK3" t="s">
        <v>182</v>
      </c>
      <c r="DL3" t="s">
        <v>183</v>
      </c>
      <c r="DM3" t="s">
        <v>184</v>
      </c>
      <c r="DN3" t="s">
        <v>7531</v>
      </c>
      <c r="DO3" t="s">
        <v>7532</v>
      </c>
      <c r="DP3" t="s">
        <v>7533</v>
      </c>
      <c r="DQ3" t="s">
        <v>7534</v>
      </c>
      <c r="DR3">
        <v>3054</v>
      </c>
      <c r="DS3" t="s">
        <v>168</v>
      </c>
      <c r="DT3" t="s">
        <v>147</v>
      </c>
    </row>
    <row r="4" spans="1:124" x14ac:dyDescent="0.2">
      <c r="A4" t="s">
        <v>189</v>
      </c>
      <c r="B4">
        <v>10776</v>
      </c>
      <c r="C4">
        <v>2879.0656868536698</v>
      </c>
      <c r="D4">
        <v>2879.0656868536698</v>
      </c>
      <c r="E4">
        <v>1203464</v>
      </c>
      <c r="F4">
        <v>1161658</v>
      </c>
      <c r="G4">
        <v>889326</v>
      </c>
      <c r="H4">
        <v>880882</v>
      </c>
      <c r="I4">
        <v>3600.0010000000002</v>
      </c>
      <c r="J4">
        <v>3600.0010000000002</v>
      </c>
      <c r="K4">
        <v>3600</v>
      </c>
      <c r="L4">
        <v>3600</v>
      </c>
      <c r="M4">
        <v>233</v>
      </c>
      <c r="N4">
        <v>2013</v>
      </c>
      <c r="O4">
        <v>29</v>
      </c>
      <c r="P4">
        <v>6.019E-2</v>
      </c>
      <c r="Q4">
        <v>0.48610999999999999</v>
      </c>
      <c r="R4">
        <v>50</v>
      </c>
      <c r="S4">
        <v>0</v>
      </c>
      <c r="T4">
        <v>0</v>
      </c>
      <c r="U4">
        <v>0</v>
      </c>
      <c r="V4">
        <v>183</v>
      </c>
      <c r="W4">
        <v>1464</v>
      </c>
      <c r="X4">
        <v>366</v>
      </c>
      <c r="Y4">
        <v>5.8529999999999997E-3</v>
      </c>
      <c r="Z4">
        <v>233</v>
      </c>
      <c r="AA4">
        <v>2013</v>
      </c>
      <c r="AB4">
        <v>29</v>
      </c>
      <c r="AC4">
        <v>6.019E-2</v>
      </c>
      <c r="AD4">
        <v>0.48610999999999999</v>
      </c>
      <c r="AE4">
        <v>50</v>
      </c>
      <c r="AF4">
        <v>0</v>
      </c>
      <c r="AG4">
        <v>0</v>
      </c>
      <c r="AH4">
        <v>0</v>
      </c>
      <c r="AI4">
        <v>183</v>
      </c>
      <c r="AJ4">
        <v>1464</v>
      </c>
      <c r="AK4">
        <v>366</v>
      </c>
      <c r="AL4">
        <v>5.8529999999999997E-3</v>
      </c>
      <c r="AM4">
        <v>366</v>
      </c>
      <c r="AN4">
        <v>0</v>
      </c>
      <c r="AO4">
        <v>3327.4799863165399</v>
      </c>
      <c r="AP4">
        <v>3327.4799863165399</v>
      </c>
      <c r="AQ4">
        <v>3312.2799911349898</v>
      </c>
      <c r="AR4">
        <v>3312.2799911349898</v>
      </c>
      <c r="AS4">
        <v>3323.9585585530199</v>
      </c>
      <c r="AT4">
        <v>3323.9585585530199</v>
      </c>
      <c r="AU4">
        <v>3287.47976898159</v>
      </c>
      <c r="AV4">
        <v>3286.95357676298</v>
      </c>
      <c r="AW4">
        <v>3296.7239245375899</v>
      </c>
      <c r="AX4">
        <v>3296.5350081052102</v>
      </c>
      <c r="AY4">
        <v>3286.6050635223401</v>
      </c>
      <c r="AZ4">
        <v>3286.5876595402201</v>
      </c>
      <c r="BA4">
        <v>43945463</v>
      </c>
      <c r="BB4">
        <v>41757263</v>
      </c>
      <c r="BC4">
        <v>41958409</v>
      </c>
      <c r="BD4">
        <v>40864328</v>
      </c>
      <c r="BE4">
        <v>43255624</v>
      </c>
      <c r="BF4">
        <v>42446923</v>
      </c>
      <c r="BG4">
        <v>1203464</v>
      </c>
      <c r="BH4">
        <v>1161658</v>
      </c>
      <c r="BI4">
        <v>889326</v>
      </c>
      <c r="BJ4">
        <v>880882</v>
      </c>
      <c r="BK4">
        <v>1093359.429</v>
      </c>
      <c r="BL4">
        <v>1076666.429</v>
      </c>
      <c r="BM4">
        <v>15</v>
      </c>
      <c r="BN4">
        <v>15</v>
      </c>
      <c r="BO4">
        <v>12</v>
      </c>
      <c r="BP4">
        <v>12</v>
      </c>
      <c r="BQ4">
        <v>15</v>
      </c>
      <c r="BR4">
        <v>15</v>
      </c>
      <c r="BS4">
        <v>3047.2342843138699</v>
      </c>
      <c r="BT4">
        <v>3047.2342843138699</v>
      </c>
      <c r="BU4">
        <v>3066.6081271714302</v>
      </c>
      <c r="BV4">
        <v>3066.6081271714302</v>
      </c>
      <c r="BW4">
        <v>3054.9939968737299</v>
      </c>
      <c r="BX4">
        <v>3054.9939968594499</v>
      </c>
      <c r="BY4">
        <v>3132.0767614219499</v>
      </c>
      <c r="BZ4">
        <v>3132.0767614219499</v>
      </c>
      <c r="CA4">
        <v>3161.4350226769802</v>
      </c>
      <c r="CB4">
        <v>3161.4350226769802</v>
      </c>
      <c r="CC4">
        <v>3152.6845877293999</v>
      </c>
      <c r="CD4">
        <v>3152.6845877293999</v>
      </c>
      <c r="CE4">
        <v>0.193</v>
      </c>
      <c r="CF4">
        <v>0.19500000000000001</v>
      </c>
      <c r="CG4">
        <v>0.158</v>
      </c>
      <c r="CH4">
        <v>0.158</v>
      </c>
      <c r="CI4">
        <v>0.189</v>
      </c>
      <c r="CJ4">
        <v>0.189</v>
      </c>
      <c r="CK4">
        <v>2550.8530000000001</v>
      </c>
      <c r="CL4">
        <v>2707.2080000000001</v>
      </c>
      <c r="CM4">
        <v>1144.393</v>
      </c>
      <c r="CN4">
        <v>1200.133</v>
      </c>
      <c r="CO4">
        <v>2906.674</v>
      </c>
      <c r="CP4">
        <v>2960.2020000000002</v>
      </c>
      <c r="CQ4">
        <v>3600.0010000000002</v>
      </c>
      <c r="CR4">
        <v>3600.0010000000002</v>
      </c>
      <c r="CS4">
        <v>3600</v>
      </c>
      <c r="CT4">
        <v>3600</v>
      </c>
      <c r="CU4">
        <v>1428575028.572</v>
      </c>
      <c r="CV4">
        <v>3600</v>
      </c>
      <c r="CW4" t="s">
        <v>190</v>
      </c>
      <c r="CX4" t="s">
        <v>7535</v>
      </c>
      <c r="CY4" t="s">
        <v>7536</v>
      </c>
      <c r="CZ4" t="s">
        <v>7537</v>
      </c>
      <c r="DA4" t="s">
        <v>194</v>
      </c>
      <c r="DB4" t="s">
        <v>195</v>
      </c>
      <c r="DC4" t="s">
        <v>196</v>
      </c>
      <c r="DD4" t="s">
        <v>7538</v>
      </c>
      <c r="DE4" t="s">
        <v>7539</v>
      </c>
      <c r="DF4" t="s">
        <v>7540</v>
      </c>
      <c r="DG4" t="s">
        <v>190</v>
      </c>
      <c r="DH4" t="s">
        <v>7541</v>
      </c>
      <c r="DI4" t="s">
        <v>7542</v>
      </c>
      <c r="DJ4" t="s">
        <v>7543</v>
      </c>
      <c r="DK4" t="s">
        <v>194</v>
      </c>
      <c r="DL4" t="s">
        <v>195</v>
      </c>
      <c r="DM4" t="s">
        <v>196</v>
      </c>
      <c r="DN4" t="s">
        <v>7544</v>
      </c>
      <c r="DO4" t="s">
        <v>7545</v>
      </c>
      <c r="DP4" t="s">
        <v>7546</v>
      </c>
      <c r="DQ4" t="s">
        <v>7547</v>
      </c>
      <c r="DR4">
        <v>50414</v>
      </c>
      <c r="DS4" t="s">
        <v>189</v>
      </c>
      <c r="DT4" t="s">
        <v>147</v>
      </c>
    </row>
    <row r="5" spans="1:124" x14ac:dyDescent="0.2">
      <c r="A5" t="s">
        <v>4357</v>
      </c>
      <c r="B5">
        <v>10776</v>
      </c>
      <c r="C5">
        <v>0</v>
      </c>
      <c r="D5">
        <v>0</v>
      </c>
      <c r="E5">
        <v>25249</v>
      </c>
      <c r="F5">
        <v>26336</v>
      </c>
      <c r="G5">
        <v>14961</v>
      </c>
      <c r="H5">
        <v>6717</v>
      </c>
      <c r="I5">
        <v>3601.6610000000001</v>
      </c>
      <c r="J5">
        <v>3600.0129999999999</v>
      </c>
      <c r="K5">
        <v>3600.0039999999999</v>
      </c>
      <c r="L5">
        <v>1699.912</v>
      </c>
      <c r="M5">
        <v>23294</v>
      </c>
      <c r="N5">
        <v>28926</v>
      </c>
      <c r="O5">
        <v>1526</v>
      </c>
      <c r="P5">
        <v>7.7999999999999999E-4</v>
      </c>
      <c r="Q5">
        <v>0.5</v>
      </c>
      <c r="R5">
        <v>1379</v>
      </c>
      <c r="S5">
        <v>0</v>
      </c>
      <c r="T5">
        <v>27</v>
      </c>
      <c r="U5">
        <v>0</v>
      </c>
      <c r="V5">
        <v>0</v>
      </c>
      <c r="W5">
        <v>28926</v>
      </c>
      <c r="X5">
        <v>0</v>
      </c>
      <c r="Y5">
        <v>3.9800000000000002E-4</v>
      </c>
      <c r="Z5">
        <v>15082</v>
      </c>
      <c r="AA5">
        <v>24238</v>
      </c>
      <c r="AB5">
        <v>1539</v>
      </c>
      <c r="AC5">
        <v>9.0000000000000006E-5</v>
      </c>
      <c r="AD5">
        <v>0.5</v>
      </c>
      <c r="AE5">
        <v>1117</v>
      </c>
      <c r="AF5">
        <v>0</v>
      </c>
      <c r="AG5">
        <v>0</v>
      </c>
      <c r="AH5">
        <v>0</v>
      </c>
      <c r="AI5">
        <v>0</v>
      </c>
      <c r="AJ5">
        <v>24238</v>
      </c>
      <c r="AK5">
        <v>0</v>
      </c>
      <c r="AL5">
        <v>5.4199999999999995E-4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6.5714285714285703</v>
      </c>
      <c r="AT5">
        <v>8.71428571428571</v>
      </c>
      <c r="AU5">
        <v>1.1102E-16</v>
      </c>
      <c r="AV5">
        <v>0</v>
      </c>
      <c r="AW5">
        <v>2.2204E-16</v>
      </c>
      <c r="AX5">
        <v>0</v>
      </c>
      <c r="AY5">
        <v>6.7409999999999995E-17</v>
      </c>
      <c r="AZ5">
        <v>0</v>
      </c>
      <c r="BA5">
        <v>8813395</v>
      </c>
      <c r="BB5">
        <v>7527709</v>
      </c>
      <c r="BC5">
        <v>5991745</v>
      </c>
      <c r="BD5">
        <v>3858161</v>
      </c>
      <c r="BE5">
        <v>621320266</v>
      </c>
      <c r="BF5">
        <v>8695224</v>
      </c>
      <c r="BG5">
        <v>25249</v>
      </c>
      <c r="BH5">
        <v>26336</v>
      </c>
      <c r="BI5">
        <v>14961</v>
      </c>
      <c r="BJ5">
        <v>6717</v>
      </c>
      <c r="BK5">
        <v>22559.85714</v>
      </c>
      <c r="BL5">
        <v>23601.71429</v>
      </c>
      <c r="BM5">
        <v>8</v>
      </c>
      <c r="BN5">
        <v>10</v>
      </c>
      <c r="BO5">
        <v>8</v>
      </c>
      <c r="BP5">
        <v>8</v>
      </c>
      <c r="BQ5">
        <v>8</v>
      </c>
      <c r="BR5">
        <v>-1.3176245766935301E+18</v>
      </c>
      <c r="BS5">
        <v>0</v>
      </c>
      <c r="BT5">
        <v>0</v>
      </c>
      <c r="BU5">
        <v>0</v>
      </c>
      <c r="BV5">
        <v>0</v>
      </c>
      <c r="BW5">
        <v>-0.14285714285714199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22.295999999999999</v>
      </c>
      <c r="CF5">
        <v>17.824000000000002</v>
      </c>
      <c r="CG5">
        <v>20.224</v>
      </c>
      <c r="CH5">
        <v>11.993</v>
      </c>
      <c r="CI5">
        <v>21.984000000000002</v>
      </c>
      <c r="CJ5">
        <v>16.202000000000002</v>
      </c>
      <c r="CK5">
        <v>3418.268</v>
      </c>
      <c r="CL5">
        <v>2646.39</v>
      </c>
      <c r="CM5">
        <v>2004.434</v>
      </c>
      <c r="CN5">
        <v>481.43799999999999</v>
      </c>
      <c r="CO5">
        <v>2826.0790000000002</v>
      </c>
      <c r="CP5">
        <v>2174.518</v>
      </c>
      <c r="CQ5">
        <v>3601.6610000000001</v>
      </c>
      <c r="CR5">
        <v>3600.0129999999999</v>
      </c>
      <c r="CS5">
        <v>3600.0039999999999</v>
      </c>
      <c r="CT5">
        <v>1699.912</v>
      </c>
      <c r="CU5">
        <v>3600.4870000000001</v>
      </c>
      <c r="CV5">
        <v>3328.6060000000002</v>
      </c>
      <c r="CW5" t="s">
        <v>7548</v>
      </c>
      <c r="CX5" t="s">
        <v>7549</v>
      </c>
      <c r="CY5" t="s">
        <v>7550</v>
      </c>
      <c r="CZ5" t="s">
        <v>7551</v>
      </c>
      <c r="DA5" t="s">
        <v>7552</v>
      </c>
      <c r="DB5" t="s">
        <v>137</v>
      </c>
      <c r="DC5" t="s">
        <v>137</v>
      </c>
      <c r="DD5" t="s">
        <v>7553</v>
      </c>
      <c r="DE5" t="s">
        <v>7554</v>
      </c>
      <c r="DF5" t="s">
        <v>7555</v>
      </c>
      <c r="DG5" t="s">
        <v>7556</v>
      </c>
      <c r="DH5" t="s">
        <v>7557</v>
      </c>
      <c r="DI5" t="s">
        <v>7558</v>
      </c>
      <c r="DJ5" t="s">
        <v>7559</v>
      </c>
      <c r="DK5" t="s">
        <v>6167</v>
      </c>
      <c r="DL5" t="s">
        <v>137</v>
      </c>
      <c r="DM5" t="s">
        <v>137</v>
      </c>
      <c r="DN5" t="s">
        <v>7560</v>
      </c>
      <c r="DO5" t="s">
        <v>7561</v>
      </c>
      <c r="DP5" t="s">
        <v>7562</v>
      </c>
      <c r="DQ5" t="s">
        <v>7563</v>
      </c>
      <c r="DR5">
        <v>48517</v>
      </c>
      <c r="DS5" t="s">
        <v>4357</v>
      </c>
      <c r="DT5" t="s">
        <v>147</v>
      </c>
    </row>
    <row r="6" spans="1:124" x14ac:dyDescent="0.2">
      <c r="A6" t="s">
        <v>4087</v>
      </c>
      <c r="B6">
        <v>10776</v>
      </c>
      <c r="C6">
        <v>-264.60165055174099</v>
      </c>
      <c r="D6">
        <v>-255.598177777904</v>
      </c>
      <c r="E6">
        <v>9311</v>
      </c>
      <c r="F6">
        <v>10224</v>
      </c>
      <c r="G6">
        <v>3665</v>
      </c>
      <c r="H6">
        <v>1936</v>
      </c>
      <c r="I6">
        <v>276.13299999999998</v>
      </c>
      <c r="J6">
        <v>347.98899999999998</v>
      </c>
      <c r="K6">
        <v>157.50800000000001</v>
      </c>
      <c r="L6">
        <v>52.036000000000001</v>
      </c>
      <c r="M6">
        <v>53467</v>
      </c>
      <c r="N6">
        <v>26871</v>
      </c>
      <c r="O6">
        <v>339</v>
      </c>
      <c r="P6">
        <v>2.0000000000000002E-5</v>
      </c>
      <c r="Q6">
        <v>2.0320000000000001E-2</v>
      </c>
      <c r="R6">
        <v>13301</v>
      </c>
      <c r="S6">
        <v>0</v>
      </c>
      <c r="T6">
        <v>6</v>
      </c>
      <c r="U6">
        <v>0</v>
      </c>
      <c r="V6">
        <v>0</v>
      </c>
      <c r="W6">
        <v>13300</v>
      </c>
      <c r="X6">
        <v>13571</v>
      </c>
      <c r="Y6">
        <v>1.3899999999999999E-4</v>
      </c>
      <c r="Z6">
        <v>40137</v>
      </c>
      <c r="AA6">
        <v>26850</v>
      </c>
      <c r="AB6">
        <v>468</v>
      </c>
      <c r="AC6">
        <v>8.0000000000000007E-5</v>
      </c>
      <c r="AD6">
        <v>0.1076</v>
      </c>
      <c r="AE6">
        <v>13295</v>
      </c>
      <c r="AF6">
        <v>0</v>
      </c>
      <c r="AG6">
        <v>0</v>
      </c>
      <c r="AH6">
        <v>0</v>
      </c>
      <c r="AI6">
        <v>0</v>
      </c>
      <c r="AJ6">
        <v>13291</v>
      </c>
      <c r="AK6">
        <v>13559</v>
      </c>
      <c r="AL6">
        <v>1.5899999999999999E-4</v>
      </c>
      <c r="AM6">
        <v>0</v>
      </c>
      <c r="AN6">
        <v>0</v>
      </c>
      <c r="AO6">
        <v>-41</v>
      </c>
      <c r="AP6">
        <v>-41</v>
      </c>
      <c r="AQ6">
        <v>-41</v>
      </c>
      <c r="AR6">
        <v>-41</v>
      </c>
      <c r="AS6">
        <v>-41</v>
      </c>
      <c r="AT6">
        <v>-41</v>
      </c>
      <c r="AU6">
        <v>-41</v>
      </c>
      <c r="AV6">
        <v>-41</v>
      </c>
      <c r="AW6">
        <v>-41</v>
      </c>
      <c r="AX6">
        <v>-41</v>
      </c>
      <c r="AY6">
        <v>-41.142857142857103</v>
      </c>
      <c r="AZ6">
        <v>-41</v>
      </c>
      <c r="BA6">
        <v>214342</v>
      </c>
      <c r="BB6">
        <v>289792</v>
      </c>
      <c r="BC6">
        <v>131748</v>
      </c>
      <c r="BD6">
        <v>98639</v>
      </c>
      <c r="BE6">
        <v>268619</v>
      </c>
      <c r="BF6">
        <v>161952</v>
      </c>
      <c r="BG6">
        <v>9311</v>
      </c>
      <c r="BH6">
        <v>10224</v>
      </c>
      <c r="BI6">
        <v>3665</v>
      </c>
      <c r="BJ6">
        <v>1936</v>
      </c>
      <c r="BK6">
        <v>12386.85714</v>
      </c>
      <c r="BL6">
        <v>4400.1428569999998</v>
      </c>
      <c r="BM6">
        <v>20</v>
      </c>
      <c r="BN6">
        <v>16</v>
      </c>
      <c r="BO6">
        <v>17</v>
      </c>
      <c r="BP6">
        <v>16</v>
      </c>
      <c r="BQ6">
        <v>19</v>
      </c>
      <c r="BR6">
        <v>16</v>
      </c>
      <c r="BS6">
        <v>-263.81497780927202</v>
      </c>
      <c r="BT6">
        <v>-244.33859451490599</v>
      </c>
      <c r="BU6">
        <v>-263.81497780927202</v>
      </c>
      <c r="BV6">
        <v>-244.33859451490599</v>
      </c>
      <c r="BW6">
        <v>-263.81497779498602</v>
      </c>
      <c r="BX6">
        <v>-244.33859451490599</v>
      </c>
      <c r="BY6">
        <v>-263.44599269077401</v>
      </c>
      <c r="BZ6">
        <v>-239.44037619515601</v>
      </c>
      <c r="CA6">
        <v>-263.44119912990601</v>
      </c>
      <c r="CB6">
        <v>-239.44037619515601</v>
      </c>
      <c r="CC6">
        <v>-263.44325351313501</v>
      </c>
      <c r="CD6">
        <v>-239.44037619515601</v>
      </c>
      <c r="CE6">
        <v>5.7030000000000003</v>
      </c>
      <c r="CF6">
        <v>5.2169999999999996</v>
      </c>
      <c r="CG6">
        <v>5.2519999999999998</v>
      </c>
      <c r="CH6">
        <v>4.6150000000000002</v>
      </c>
      <c r="CI6">
        <v>5.6970000000000001</v>
      </c>
      <c r="CJ6">
        <v>4.8879999999999999</v>
      </c>
      <c r="CK6">
        <v>276.12299999999999</v>
      </c>
      <c r="CL6">
        <v>347.98599999999999</v>
      </c>
      <c r="CM6">
        <v>155.37100000000001</v>
      </c>
      <c r="CN6">
        <v>49.115000000000002</v>
      </c>
      <c r="CO6">
        <v>377.83</v>
      </c>
      <c r="CP6">
        <v>129.59899999999999</v>
      </c>
      <c r="CQ6">
        <v>276.13299999999998</v>
      </c>
      <c r="CR6">
        <v>347.98899999999998</v>
      </c>
      <c r="CS6">
        <v>157.50800000000001</v>
      </c>
      <c r="CT6">
        <v>52.036000000000001</v>
      </c>
      <c r="CU6">
        <v>1428571807.6010001</v>
      </c>
      <c r="CV6">
        <v>135.61799999999999</v>
      </c>
      <c r="CW6" t="s">
        <v>5638</v>
      </c>
      <c r="CX6" t="s">
        <v>5638</v>
      </c>
      <c r="CY6" t="s">
        <v>7564</v>
      </c>
      <c r="CZ6" t="s">
        <v>7565</v>
      </c>
      <c r="DA6" t="s">
        <v>7566</v>
      </c>
      <c r="DB6" t="s">
        <v>7567</v>
      </c>
      <c r="DC6" t="s">
        <v>7568</v>
      </c>
      <c r="DD6" t="s">
        <v>7569</v>
      </c>
      <c r="DE6" t="s">
        <v>7570</v>
      </c>
      <c r="DF6" t="s">
        <v>7571</v>
      </c>
      <c r="DG6" t="s">
        <v>5638</v>
      </c>
      <c r="DH6" t="s">
        <v>5638</v>
      </c>
      <c r="DI6" t="s">
        <v>7572</v>
      </c>
      <c r="DJ6" t="s">
        <v>7573</v>
      </c>
      <c r="DK6" t="s">
        <v>1138</v>
      </c>
      <c r="DL6" t="s">
        <v>5641</v>
      </c>
      <c r="DM6" t="s">
        <v>5642</v>
      </c>
      <c r="DN6" t="s">
        <v>7574</v>
      </c>
      <c r="DO6" t="s">
        <v>7575</v>
      </c>
      <c r="DP6" t="s">
        <v>7576</v>
      </c>
      <c r="DQ6" t="s">
        <v>7577</v>
      </c>
      <c r="DR6">
        <v>3623</v>
      </c>
      <c r="DS6" t="s">
        <v>4087</v>
      </c>
      <c r="DT6" t="s">
        <v>147</v>
      </c>
    </row>
    <row r="7" spans="1:124" x14ac:dyDescent="0.2">
      <c r="A7" t="s">
        <v>4358</v>
      </c>
      <c r="B7">
        <v>10776</v>
      </c>
      <c r="C7">
        <v>183.362554973822</v>
      </c>
      <c r="D7">
        <v>183.36255497382101</v>
      </c>
      <c r="E7">
        <v>3296028</v>
      </c>
      <c r="F7">
        <v>3439423</v>
      </c>
      <c r="G7">
        <v>2230829</v>
      </c>
      <c r="H7">
        <v>2743523</v>
      </c>
      <c r="I7">
        <v>3600</v>
      </c>
      <c r="J7">
        <v>3600.0010000000002</v>
      </c>
      <c r="K7">
        <v>3600</v>
      </c>
      <c r="L7">
        <v>3600</v>
      </c>
      <c r="M7">
        <v>161</v>
      </c>
      <c r="N7">
        <v>156</v>
      </c>
      <c r="O7">
        <v>114</v>
      </c>
      <c r="P7">
        <v>3.1759999999999997E-2</v>
      </c>
      <c r="Q7">
        <v>0.42319000000000001</v>
      </c>
      <c r="R7">
        <v>31</v>
      </c>
      <c r="S7">
        <v>0</v>
      </c>
      <c r="T7">
        <v>0</v>
      </c>
      <c r="U7">
        <v>0</v>
      </c>
      <c r="V7">
        <v>0</v>
      </c>
      <c r="W7">
        <v>130</v>
      </c>
      <c r="X7">
        <v>26</v>
      </c>
      <c r="Y7">
        <v>0.14811299999999999</v>
      </c>
      <c r="Z7">
        <v>161</v>
      </c>
      <c r="AA7">
        <v>156</v>
      </c>
      <c r="AB7">
        <v>114</v>
      </c>
      <c r="AC7">
        <v>3.1759999999999997E-2</v>
      </c>
      <c r="AD7">
        <v>0.42319000000000001</v>
      </c>
      <c r="AE7">
        <v>31</v>
      </c>
      <c r="AF7">
        <v>0</v>
      </c>
      <c r="AG7">
        <v>0</v>
      </c>
      <c r="AH7">
        <v>0</v>
      </c>
      <c r="AI7">
        <v>0</v>
      </c>
      <c r="AJ7">
        <v>130</v>
      </c>
      <c r="AK7">
        <v>26</v>
      </c>
      <c r="AL7">
        <v>0.13477500000000001</v>
      </c>
      <c r="AM7">
        <v>150</v>
      </c>
      <c r="AN7">
        <v>0</v>
      </c>
      <c r="AO7">
        <v>212</v>
      </c>
      <c r="AP7">
        <v>211.999999021299</v>
      </c>
      <c r="AQ7">
        <v>211.99999866666599</v>
      </c>
      <c r="AR7">
        <v>211.999999021299</v>
      </c>
      <c r="AS7">
        <v>211.99999954863301</v>
      </c>
      <c r="AT7">
        <v>211.999999617328</v>
      </c>
      <c r="AU7">
        <v>198.396069044142</v>
      </c>
      <c r="AV7">
        <v>198.55805061124499</v>
      </c>
      <c r="AW7">
        <v>199.07246467918699</v>
      </c>
      <c r="AX7">
        <v>198.55805061124499</v>
      </c>
      <c r="AY7">
        <v>198.29304181399101</v>
      </c>
      <c r="AZ7">
        <v>198.21163644339501</v>
      </c>
      <c r="BA7">
        <v>42520989</v>
      </c>
      <c r="BB7">
        <v>45145083</v>
      </c>
      <c r="BC7">
        <v>32441842</v>
      </c>
      <c r="BD7">
        <v>39599512</v>
      </c>
      <c r="BE7">
        <v>43543945</v>
      </c>
      <c r="BF7">
        <v>43403977</v>
      </c>
      <c r="BG7">
        <v>3296028</v>
      </c>
      <c r="BH7">
        <v>3439423</v>
      </c>
      <c r="BI7">
        <v>2230829</v>
      </c>
      <c r="BJ7">
        <v>2743523</v>
      </c>
      <c r="BK7">
        <v>3210044.2859999998</v>
      </c>
      <c r="BL7">
        <v>3178780</v>
      </c>
      <c r="BM7">
        <v>39</v>
      </c>
      <c r="BN7">
        <v>36</v>
      </c>
      <c r="BO7">
        <v>37</v>
      </c>
      <c r="BP7">
        <v>34</v>
      </c>
      <c r="BQ7">
        <v>42</v>
      </c>
      <c r="BR7">
        <v>35</v>
      </c>
      <c r="BS7">
        <v>184.07433663876699</v>
      </c>
      <c r="BT7">
        <v>184.05958033265799</v>
      </c>
      <c r="BU7">
        <v>184.07433663876799</v>
      </c>
      <c r="BV7">
        <v>184.05958033265799</v>
      </c>
      <c r="BW7">
        <v>184.07433634190701</v>
      </c>
      <c r="BX7">
        <v>184.05958033265799</v>
      </c>
      <c r="BY7">
        <v>185.67987903446701</v>
      </c>
      <c r="BZ7">
        <v>185.45822421562701</v>
      </c>
      <c r="CA7">
        <v>185.84595876297601</v>
      </c>
      <c r="CB7">
        <v>185.660484501767</v>
      </c>
      <c r="CC7">
        <v>185.775831481805</v>
      </c>
      <c r="CD7">
        <v>185.529270231552</v>
      </c>
      <c r="CE7">
        <v>0.16800000000000001</v>
      </c>
      <c r="CF7">
        <v>0.16500000000000001</v>
      </c>
      <c r="CG7">
        <v>0.16800000000000001</v>
      </c>
      <c r="CH7">
        <v>0.16200000000000001</v>
      </c>
      <c r="CI7">
        <v>1428571428.7709999</v>
      </c>
      <c r="CJ7">
        <v>0.16700000000000001</v>
      </c>
      <c r="CK7">
        <v>2.8780000000000001</v>
      </c>
      <c r="CL7">
        <v>2274.2950000000001</v>
      </c>
      <c r="CM7">
        <v>2.722</v>
      </c>
      <c r="CN7">
        <v>1.5209999999999999</v>
      </c>
      <c r="CO7">
        <v>761.64499999999998</v>
      </c>
      <c r="CP7">
        <v>751.90499999999997</v>
      </c>
      <c r="CQ7">
        <v>3600</v>
      </c>
      <c r="CR7">
        <v>3600.0010000000002</v>
      </c>
      <c r="CS7">
        <v>3600</v>
      </c>
      <c r="CT7">
        <v>3600</v>
      </c>
      <c r="CU7">
        <v>3600</v>
      </c>
      <c r="CV7">
        <v>3600</v>
      </c>
      <c r="CW7" t="s">
        <v>7578</v>
      </c>
      <c r="CX7" t="s">
        <v>7579</v>
      </c>
      <c r="CY7" t="s">
        <v>7580</v>
      </c>
      <c r="CZ7" t="s">
        <v>7581</v>
      </c>
      <c r="DA7" t="s">
        <v>7582</v>
      </c>
      <c r="DB7" t="s">
        <v>7583</v>
      </c>
      <c r="DC7" t="s">
        <v>7584</v>
      </c>
      <c r="DD7" t="s">
        <v>7585</v>
      </c>
      <c r="DE7" t="s">
        <v>7586</v>
      </c>
      <c r="DF7" t="s">
        <v>7587</v>
      </c>
      <c r="DG7" t="s">
        <v>5647</v>
      </c>
      <c r="DH7" t="s">
        <v>7588</v>
      </c>
      <c r="DI7" t="s">
        <v>7589</v>
      </c>
      <c r="DJ7" t="s">
        <v>7590</v>
      </c>
      <c r="DK7" t="s">
        <v>5651</v>
      </c>
      <c r="DL7" t="s">
        <v>5652</v>
      </c>
      <c r="DM7" t="s">
        <v>5653</v>
      </c>
      <c r="DN7" t="s">
        <v>7591</v>
      </c>
      <c r="DO7" t="s">
        <v>7592</v>
      </c>
      <c r="DP7" t="s">
        <v>7593</v>
      </c>
      <c r="DQ7" t="s">
        <v>7594</v>
      </c>
      <c r="DR7">
        <v>50441</v>
      </c>
      <c r="DS7" t="s">
        <v>4358</v>
      </c>
      <c r="DT7" t="s">
        <v>147</v>
      </c>
    </row>
    <row r="8" spans="1:124" x14ac:dyDescent="0.2">
      <c r="A8" t="s">
        <v>4048</v>
      </c>
      <c r="B8">
        <v>10776</v>
      </c>
      <c r="C8">
        <v>81.243198846264207</v>
      </c>
      <c r="D8">
        <v>81.302232635287993</v>
      </c>
      <c r="E8">
        <v>11559</v>
      </c>
      <c r="F8">
        <v>11921</v>
      </c>
      <c r="G8">
        <v>10240</v>
      </c>
      <c r="H8">
        <v>9288</v>
      </c>
      <c r="I8">
        <v>2530.1979999999999</v>
      </c>
      <c r="J8">
        <v>2240.4870000000001</v>
      </c>
      <c r="K8">
        <v>2530.1979999999999</v>
      </c>
      <c r="L8">
        <v>1477.251</v>
      </c>
      <c r="M8">
        <v>21732</v>
      </c>
      <c r="N8">
        <v>48738</v>
      </c>
      <c r="O8">
        <v>2088</v>
      </c>
      <c r="P8">
        <v>1.4999999999999999E-4</v>
      </c>
      <c r="Q8">
        <v>0.49931999999999999</v>
      </c>
      <c r="R8">
        <v>7080</v>
      </c>
      <c r="S8">
        <v>13</v>
      </c>
      <c r="T8">
        <v>163</v>
      </c>
      <c r="U8">
        <v>93</v>
      </c>
      <c r="V8">
        <v>106</v>
      </c>
      <c r="W8">
        <v>46667</v>
      </c>
      <c r="X8">
        <v>1965</v>
      </c>
      <c r="Y8">
        <v>2.43E-4</v>
      </c>
      <c r="Z8">
        <v>17999</v>
      </c>
      <c r="AA8">
        <v>15654</v>
      </c>
      <c r="AB8">
        <v>1657</v>
      </c>
      <c r="AC8">
        <v>5.5999999999999995E-4</v>
      </c>
      <c r="AD8">
        <v>0.49995000000000001</v>
      </c>
      <c r="AE8">
        <v>5488</v>
      </c>
      <c r="AF8">
        <v>0</v>
      </c>
      <c r="AG8">
        <v>0</v>
      </c>
      <c r="AH8">
        <v>0</v>
      </c>
      <c r="AI8">
        <v>13</v>
      </c>
      <c r="AJ8">
        <v>14535</v>
      </c>
      <c r="AK8">
        <v>1106</v>
      </c>
      <c r="AL8">
        <v>6.1300000000000005E-4</v>
      </c>
      <c r="AM8">
        <v>0</v>
      </c>
      <c r="AN8">
        <v>0</v>
      </c>
      <c r="AO8">
        <v>90.009882749970004</v>
      </c>
      <c r="AP8">
        <v>90.009882385929899</v>
      </c>
      <c r="AQ8">
        <v>90.009882749970004</v>
      </c>
      <c r="AR8">
        <v>90.009880128979901</v>
      </c>
      <c r="AS8">
        <v>92.009895970077096</v>
      </c>
      <c r="AT8">
        <v>90.152730834512795</v>
      </c>
      <c r="AU8">
        <v>90.004584297511201</v>
      </c>
      <c r="AV8">
        <v>90.009795749701993</v>
      </c>
      <c r="AW8">
        <v>90.004584297511201</v>
      </c>
      <c r="AX8">
        <v>90.009862056446494</v>
      </c>
      <c r="AY8">
        <v>87.362503461749498</v>
      </c>
      <c r="AZ8">
        <v>89.766604156794301</v>
      </c>
      <c r="BA8">
        <v>7694867</v>
      </c>
      <c r="BB8">
        <v>8019112</v>
      </c>
      <c r="BC8">
        <v>6232453</v>
      </c>
      <c r="BD8">
        <v>4774056</v>
      </c>
      <c r="BE8">
        <v>7970124</v>
      </c>
      <c r="BF8">
        <v>-1.31762457668562E+18</v>
      </c>
      <c r="BG8">
        <v>11559</v>
      </c>
      <c r="BH8">
        <v>11921</v>
      </c>
      <c r="BI8">
        <v>10240</v>
      </c>
      <c r="BJ8">
        <v>9288</v>
      </c>
      <c r="BK8">
        <v>11273.71429</v>
      </c>
      <c r="BL8">
        <v>13746.57143</v>
      </c>
      <c r="BM8">
        <v>26</v>
      </c>
      <c r="BN8">
        <v>30</v>
      </c>
      <c r="BO8">
        <v>20</v>
      </c>
      <c r="BP8">
        <v>22</v>
      </c>
      <c r="BQ8">
        <v>24</v>
      </c>
      <c r="BR8">
        <v>29</v>
      </c>
      <c r="BS8">
        <v>81.297200484203103</v>
      </c>
      <c r="BT8">
        <v>81.365299784503193</v>
      </c>
      <c r="BU8">
        <v>81.337858661198894</v>
      </c>
      <c r="BV8">
        <v>81.375494608194003</v>
      </c>
      <c r="BW8">
        <v>81.450208692770701</v>
      </c>
      <c r="BX8">
        <v>81.365128515270399</v>
      </c>
      <c r="BY8">
        <v>81.339417467419594</v>
      </c>
      <c r="BZ8">
        <v>81.494150078193002</v>
      </c>
      <c r="CA8">
        <v>81.374941868411597</v>
      </c>
      <c r="CB8">
        <v>81.570323672234593</v>
      </c>
      <c r="CC8">
        <v>81.350176254510302</v>
      </c>
      <c r="CD8">
        <v>81.477125720235904</v>
      </c>
      <c r="CE8">
        <v>27.282</v>
      </c>
      <c r="CF8">
        <v>21.061</v>
      </c>
      <c r="CG8">
        <v>22.111999999999998</v>
      </c>
      <c r="CH8">
        <v>16.218</v>
      </c>
      <c r="CI8">
        <v>24.405999999999999</v>
      </c>
      <c r="CJ8">
        <v>20.324000000000002</v>
      </c>
      <c r="CK8">
        <v>1593.568</v>
      </c>
      <c r="CL8">
        <v>1721.3589999999999</v>
      </c>
      <c r="CM8">
        <v>1321.0820000000001</v>
      </c>
      <c r="CN8">
        <v>1181.8489999999999</v>
      </c>
      <c r="CO8">
        <v>2344.6529999999998</v>
      </c>
      <c r="CP8">
        <v>2536.7579999999998</v>
      </c>
      <c r="CQ8">
        <v>2530.1979999999999</v>
      </c>
      <c r="CR8">
        <v>2240.4870000000001</v>
      </c>
      <c r="CS8">
        <v>2530.1979999999999</v>
      </c>
      <c r="CT8">
        <v>1477.251</v>
      </c>
      <c r="CU8">
        <v>3448.7159999999999</v>
      </c>
      <c r="CV8">
        <v>2696.3049999999998</v>
      </c>
      <c r="CW8" t="s">
        <v>7595</v>
      </c>
      <c r="CX8" t="s">
        <v>7596</v>
      </c>
      <c r="CY8" t="s">
        <v>7597</v>
      </c>
      <c r="CZ8" t="s">
        <v>7598</v>
      </c>
      <c r="DA8" t="s">
        <v>7599</v>
      </c>
      <c r="DB8" t="s">
        <v>7600</v>
      </c>
      <c r="DC8" t="s">
        <v>7601</v>
      </c>
      <c r="DD8" t="s">
        <v>7602</v>
      </c>
      <c r="DE8" t="s">
        <v>7603</v>
      </c>
      <c r="DF8" t="s">
        <v>7604</v>
      </c>
      <c r="DG8" t="s">
        <v>7605</v>
      </c>
      <c r="DH8" t="s">
        <v>7606</v>
      </c>
      <c r="DI8" t="s">
        <v>7607</v>
      </c>
      <c r="DJ8" t="s">
        <v>7608</v>
      </c>
      <c r="DK8" t="s">
        <v>5662</v>
      </c>
      <c r="DL8" t="s">
        <v>5663</v>
      </c>
      <c r="DM8" t="s">
        <v>5664</v>
      </c>
      <c r="DN8" t="s">
        <v>7609</v>
      </c>
      <c r="DO8" t="s">
        <v>7610</v>
      </c>
      <c r="DP8" t="s">
        <v>7611</v>
      </c>
      <c r="DQ8" t="s">
        <v>7612</v>
      </c>
      <c r="DR8">
        <v>43037</v>
      </c>
      <c r="DS8" t="s">
        <v>4048</v>
      </c>
      <c r="DT8" t="s">
        <v>147</v>
      </c>
    </row>
    <row r="9" spans="1:124" x14ac:dyDescent="0.2">
      <c r="A9" t="s">
        <v>4359</v>
      </c>
      <c r="B9">
        <v>10776</v>
      </c>
      <c r="C9">
        <v>2866.8562499999898</v>
      </c>
      <c r="D9">
        <v>4592.5048593175397</v>
      </c>
      <c r="E9">
        <v>31231</v>
      </c>
      <c r="F9">
        <v>42649</v>
      </c>
      <c r="G9">
        <v>29462</v>
      </c>
      <c r="H9">
        <v>42649</v>
      </c>
      <c r="I9">
        <v>3600.0010000000002</v>
      </c>
      <c r="J9">
        <v>3600.0010000000002</v>
      </c>
      <c r="K9">
        <v>3600.0010000000002</v>
      </c>
      <c r="L9">
        <v>3600.0010000000002</v>
      </c>
      <c r="M9">
        <v>3904</v>
      </c>
      <c r="N9">
        <v>3872</v>
      </c>
      <c r="O9">
        <v>266</v>
      </c>
      <c r="P9">
        <v>2.0799999999999998E-3</v>
      </c>
      <c r="Q9">
        <v>5.2080000000000001E-2</v>
      </c>
      <c r="R9">
        <v>1280</v>
      </c>
      <c r="S9">
        <v>0</v>
      </c>
      <c r="T9">
        <v>0</v>
      </c>
      <c r="U9">
        <v>0</v>
      </c>
      <c r="V9">
        <v>0</v>
      </c>
      <c r="W9">
        <v>288</v>
      </c>
      <c r="X9">
        <v>3584</v>
      </c>
      <c r="Y9">
        <v>7.5500000000000003E-4</v>
      </c>
      <c r="Z9">
        <v>2520</v>
      </c>
      <c r="AA9">
        <v>2651</v>
      </c>
      <c r="AB9">
        <v>247</v>
      </c>
      <c r="AC9">
        <v>2.7799999999999999E-3</v>
      </c>
      <c r="AD9">
        <v>0.49167</v>
      </c>
      <c r="AE9">
        <v>1093</v>
      </c>
      <c r="AF9">
        <v>0</v>
      </c>
      <c r="AG9">
        <v>0</v>
      </c>
      <c r="AH9">
        <v>0</v>
      </c>
      <c r="AI9">
        <v>0</v>
      </c>
      <c r="AJ9">
        <v>288</v>
      </c>
      <c r="AK9">
        <v>2363</v>
      </c>
      <c r="AL9">
        <v>1.291E-3</v>
      </c>
      <c r="AM9">
        <v>0</v>
      </c>
      <c r="AN9">
        <v>0</v>
      </c>
      <c r="AO9">
        <v>24709.57</v>
      </c>
      <c r="AP9">
        <v>24585.52</v>
      </c>
      <c r="AQ9">
        <v>24580.319999999901</v>
      </c>
      <c r="AR9">
        <v>24544.25</v>
      </c>
      <c r="AS9">
        <v>24671.9342857142</v>
      </c>
      <c r="AT9">
        <v>24603.792857142798</v>
      </c>
      <c r="AU9">
        <v>23674.591112714101</v>
      </c>
      <c r="AV9">
        <v>23831.911887799899</v>
      </c>
      <c r="AW9">
        <v>23736.2646771896</v>
      </c>
      <c r="AX9">
        <v>23834.227151372801</v>
      </c>
      <c r="AY9">
        <v>23652.854458165199</v>
      </c>
      <c r="AZ9">
        <v>23764.647644955199</v>
      </c>
      <c r="BA9">
        <v>9051073</v>
      </c>
      <c r="BB9">
        <v>12164459</v>
      </c>
      <c r="BC9">
        <v>9051073</v>
      </c>
      <c r="BD9">
        <v>12125088</v>
      </c>
      <c r="BE9">
        <v>623211029</v>
      </c>
      <c r="BF9">
        <v>12643870</v>
      </c>
      <c r="BG9">
        <v>31231</v>
      </c>
      <c r="BH9">
        <v>42649</v>
      </c>
      <c r="BI9">
        <v>29462</v>
      </c>
      <c r="BJ9">
        <v>42649</v>
      </c>
      <c r="BK9">
        <v>31063.85714</v>
      </c>
      <c r="BL9">
        <v>45539.85714</v>
      </c>
      <c r="BM9">
        <v>54</v>
      </c>
      <c r="BN9">
        <v>47</v>
      </c>
      <c r="BO9">
        <v>53</v>
      </c>
      <c r="BP9">
        <v>47</v>
      </c>
      <c r="BQ9">
        <v>57</v>
      </c>
      <c r="BR9">
        <v>-1.3176245766935301E+18</v>
      </c>
      <c r="BS9">
        <v>8048.6469597865498</v>
      </c>
      <c r="BT9">
        <v>8225.8290737722291</v>
      </c>
      <c r="BU9">
        <v>8227.0005421410206</v>
      </c>
      <c r="BV9">
        <v>8225.8290737722291</v>
      </c>
      <c r="BW9">
        <v>7764.3323552352704</v>
      </c>
      <c r="BX9">
        <v>8225.82907377224</v>
      </c>
      <c r="BY9">
        <v>18155.788696520402</v>
      </c>
      <c r="BZ9">
        <v>19485.008854765001</v>
      </c>
      <c r="CA9">
        <v>18702.4062687281</v>
      </c>
      <c r="CB9">
        <v>19490.263151683201</v>
      </c>
      <c r="CC9">
        <v>18376.974302640301</v>
      </c>
      <c r="CD9">
        <v>19485.5236612382</v>
      </c>
      <c r="CE9">
        <v>3.82</v>
      </c>
      <c r="CF9">
        <v>3.6720000000000002</v>
      </c>
      <c r="CG9">
        <v>3.82</v>
      </c>
      <c r="CH9">
        <v>3.6259999999999999</v>
      </c>
      <c r="CI9">
        <v>4.5579999999999998</v>
      </c>
      <c r="CJ9">
        <v>3.6760000000000002</v>
      </c>
      <c r="CK9">
        <v>1821.6790000000001</v>
      </c>
      <c r="CL9">
        <v>2994.1759999999999</v>
      </c>
      <c r="CM9">
        <v>1237.7329999999999</v>
      </c>
      <c r="CN9">
        <v>1065.5709999999999</v>
      </c>
      <c r="CO9">
        <v>1980.4380000000001</v>
      </c>
      <c r="CP9">
        <v>2542.7890000000002</v>
      </c>
      <c r="CQ9">
        <v>3600.0010000000002</v>
      </c>
      <c r="CR9">
        <v>3600.0010000000002</v>
      </c>
      <c r="CS9">
        <v>3600.0010000000002</v>
      </c>
      <c r="CT9">
        <v>3600.0010000000002</v>
      </c>
      <c r="CU9">
        <v>3600.0010000000002</v>
      </c>
      <c r="CV9">
        <v>3600.0010000000002</v>
      </c>
      <c r="CW9" t="s">
        <v>7613</v>
      </c>
      <c r="CX9" t="s">
        <v>7614</v>
      </c>
      <c r="CY9" t="s">
        <v>7615</v>
      </c>
      <c r="CZ9" t="s">
        <v>7616</v>
      </c>
      <c r="DA9" t="s">
        <v>7617</v>
      </c>
      <c r="DB9" t="s">
        <v>7618</v>
      </c>
      <c r="DC9" t="s">
        <v>7619</v>
      </c>
      <c r="DD9" t="s">
        <v>7620</v>
      </c>
      <c r="DE9" t="s">
        <v>7621</v>
      </c>
      <c r="DF9" t="s">
        <v>7622</v>
      </c>
      <c r="DG9" t="s">
        <v>5669</v>
      </c>
      <c r="DH9" t="s">
        <v>7623</v>
      </c>
      <c r="DI9" t="s">
        <v>7624</v>
      </c>
      <c r="DJ9" t="s">
        <v>7625</v>
      </c>
      <c r="DK9" t="s">
        <v>5673</v>
      </c>
      <c r="DL9" t="s">
        <v>5674</v>
      </c>
      <c r="DM9" t="s">
        <v>5675</v>
      </c>
      <c r="DN9" t="s">
        <v>7626</v>
      </c>
      <c r="DO9" t="s">
        <v>7627</v>
      </c>
      <c r="DP9" t="s">
        <v>7628</v>
      </c>
      <c r="DQ9" t="s">
        <v>7629</v>
      </c>
      <c r="DR9">
        <v>50405</v>
      </c>
      <c r="DS9" t="s">
        <v>4359</v>
      </c>
      <c r="DT9" t="s">
        <v>147</v>
      </c>
    </row>
    <row r="10" spans="1:124" x14ac:dyDescent="0.2">
      <c r="A10" t="s">
        <v>4360</v>
      </c>
      <c r="B10">
        <v>10776</v>
      </c>
      <c r="C10">
        <v>-432165.72655859898</v>
      </c>
      <c r="D10">
        <v>-373259.99369999999</v>
      </c>
      <c r="E10">
        <v>904</v>
      </c>
      <c r="F10">
        <v>1276</v>
      </c>
      <c r="G10">
        <v>749</v>
      </c>
      <c r="H10">
        <v>854</v>
      </c>
      <c r="I10">
        <v>3600.0839999999998</v>
      </c>
      <c r="J10">
        <v>3600.0250000000001</v>
      </c>
      <c r="K10">
        <v>3600.0010000000002</v>
      </c>
      <c r="L10">
        <v>3600.0010000000002</v>
      </c>
      <c r="M10">
        <v>17245</v>
      </c>
      <c r="N10">
        <v>147912</v>
      </c>
      <c r="O10">
        <v>1497</v>
      </c>
      <c r="P10">
        <v>1.65E-3</v>
      </c>
      <c r="Q10">
        <v>0.5</v>
      </c>
      <c r="R10">
        <v>4557</v>
      </c>
      <c r="S10">
        <v>0</v>
      </c>
      <c r="T10">
        <v>0</v>
      </c>
      <c r="U10">
        <v>0</v>
      </c>
      <c r="V10">
        <v>0</v>
      </c>
      <c r="W10">
        <v>147912</v>
      </c>
      <c r="X10">
        <v>0</v>
      </c>
      <c r="Y10">
        <v>-1.163E-3</v>
      </c>
      <c r="Z10">
        <v>16689</v>
      </c>
      <c r="AA10">
        <v>146063</v>
      </c>
      <c r="AB10">
        <v>676</v>
      </c>
      <c r="AC10">
        <v>0.16667000000000001</v>
      </c>
      <c r="AD10">
        <v>0.5</v>
      </c>
      <c r="AE10">
        <v>4442</v>
      </c>
      <c r="AF10">
        <v>0</v>
      </c>
      <c r="AG10">
        <v>0</v>
      </c>
      <c r="AH10">
        <v>0</v>
      </c>
      <c r="AI10">
        <v>0</v>
      </c>
      <c r="AJ10">
        <v>146063</v>
      </c>
      <c r="AK10">
        <v>0</v>
      </c>
      <c r="AL10">
        <v>-5.0600000000000005E-4</v>
      </c>
      <c r="AM10">
        <v>0</v>
      </c>
      <c r="AN10">
        <v>0</v>
      </c>
      <c r="AO10">
        <v>1E+100</v>
      </c>
      <c r="AP10">
        <v>1E+100</v>
      </c>
      <c r="AQ10">
        <v>-352153.61959999899</v>
      </c>
      <c r="AR10">
        <v>-357030.72199999902</v>
      </c>
      <c r="AS10">
        <v>8.5714285714285699E+99</v>
      </c>
      <c r="AT10">
        <v>4.2857142857142801E+99</v>
      </c>
      <c r="AU10">
        <v>-360095.08396731003</v>
      </c>
      <c r="AV10">
        <v>-358225.072753713</v>
      </c>
      <c r="AW10">
        <v>-358828.87058866298</v>
      </c>
      <c r="AX10">
        <v>-358124.37935000099</v>
      </c>
      <c r="AY10">
        <v>-360086.26276829903</v>
      </c>
      <c r="AZ10">
        <v>-358956.79703222698</v>
      </c>
      <c r="BA10">
        <v>1252142</v>
      </c>
      <c r="BB10">
        <v>1707858</v>
      </c>
      <c r="BC10">
        <v>1081918</v>
      </c>
      <c r="BD10">
        <v>1163725</v>
      </c>
      <c r="BE10">
        <v>614798630</v>
      </c>
      <c r="BF10">
        <v>1431408</v>
      </c>
      <c r="BG10">
        <v>904</v>
      </c>
      <c r="BH10">
        <v>1276</v>
      </c>
      <c r="BI10">
        <v>749</v>
      </c>
      <c r="BJ10">
        <v>854</v>
      </c>
      <c r="BK10">
        <v>1090.4285709999999</v>
      </c>
      <c r="BL10">
        <v>2250.8571430000002</v>
      </c>
      <c r="BM10">
        <v>22</v>
      </c>
      <c r="BN10">
        <v>72</v>
      </c>
      <c r="BO10">
        <v>22</v>
      </c>
      <c r="BP10">
        <v>64</v>
      </c>
      <c r="BQ10">
        <v>25</v>
      </c>
      <c r="BR10">
        <v>-1.3176245766935301E+18</v>
      </c>
      <c r="BS10">
        <v>-378168.697204842</v>
      </c>
      <c r="BT10">
        <v>-366948.14557500102</v>
      </c>
      <c r="BU10">
        <v>-376703.09369491303</v>
      </c>
      <c r="BV10">
        <v>-366857.58097500098</v>
      </c>
      <c r="BW10">
        <v>-377517.06862120901</v>
      </c>
      <c r="BX10">
        <v>-366947.23377142998</v>
      </c>
      <c r="BY10">
        <v>-364829.55999662599</v>
      </c>
      <c r="BZ10">
        <v>-361333.70564956998</v>
      </c>
      <c r="CA10">
        <v>-363994.11466861703</v>
      </c>
      <c r="CB10">
        <v>-358851.09090940002</v>
      </c>
      <c r="CC10">
        <v>-364655.56627645798</v>
      </c>
      <c r="CD10">
        <v>-361040.26050503203</v>
      </c>
      <c r="CE10">
        <v>190.76400000000001</v>
      </c>
      <c r="CF10">
        <v>259.16000000000003</v>
      </c>
      <c r="CG10">
        <v>79.165999999999997</v>
      </c>
      <c r="CH10">
        <v>171.46600000000001</v>
      </c>
      <c r="CI10">
        <v>224.297</v>
      </c>
      <c r="CJ10">
        <v>317.47399999999999</v>
      </c>
      <c r="CK10">
        <v>0</v>
      </c>
      <c r="CL10">
        <v>0</v>
      </c>
      <c r="CM10">
        <v>0</v>
      </c>
      <c r="CN10">
        <v>0</v>
      </c>
      <c r="CO10">
        <v>509.911</v>
      </c>
      <c r="CP10">
        <v>1897.645</v>
      </c>
      <c r="CQ10">
        <v>3600.0839999999998</v>
      </c>
      <c r="CR10">
        <v>3600.0250000000001</v>
      </c>
      <c r="CS10">
        <v>3600.0010000000002</v>
      </c>
      <c r="CT10">
        <v>3600.0010000000002</v>
      </c>
      <c r="CU10">
        <v>3600.0450000000001</v>
      </c>
      <c r="CV10">
        <v>3600.0189999999998</v>
      </c>
      <c r="CW10" t="s">
        <v>7630</v>
      </c>
      <c r="CX10" t="s">
        <v>7631</v>
      </c>
      <c r="CY10" t="s">
        <v>7632</v>
      </c>
      <c r="CZ10" t="s">
        <v>7633</v>
      </c>
      <c r="DA10" t="s">
        <v>7634</v>
      </c>
      <c r="DB10" t="s">
        <v>7635</v>
      </c>
      <c r="DC10" t="s">
        <v>7636</v>
      </c>
      <c r="DD10" t="s">
        <v>7637</v>
      </c>
      <c r="DE10" t="s">
        <v>7638</v>
      </c>
      <c r="DF10" t="s">
        <v>7639</v>
      </c>
      <c r="DG10" t="s">
        <v>7640</v>
      </c>
      <c r="DH10" t="s">
        <v>7641</v>
      </c>
      <c r="DI10" t="s">
        <v>7642</v>
      </c>
      <c r="DJ10" t="s">
        <v>7643</v>
      </c>
      <c r="DK10" t="s">
        <v>5684</v>
      </c>
      <c r="DL10" t="s">
        <v>5685</v>
      </c>
      <c r="DM10" t="s">
        <v>5686</v>
      </c>
      <c r="DN10" t="s">
        <v>7644</v>
      </c>
      <c r="DO10" t="s">
        <v>7645</v>
      </c>
      <c r="DP10" t="s">
        <v>7646</v>
      </c>
      <c r="DQ10" t="s">
        <v>7647</v>
      </c>
      <c r="DR10">
        <v>50677</v>
      </c>
      <c r="DS10" t="s">
        <v>4360</v>
      </c>
      <c r="DT10" t="s">
        <v>147</v>
      </c>
    </row>
    <row r="11" spans="1:124" x14ac:dyDescent="0.2">
      <c r="A11" t="s">
        <v>4361</v>
      </c>
      <c r="B11">
        <v>10776</v>
      </c>
      <c r="C11">
        <v>-321641.35874872201</v>
      </c>
      <c r="D11">
        <v>-297849.22370000102</v>
      </c>
      <c r="E11">
        <v>586</v>
      </c>
      <c r="F11">
        <v>21780</v>
      </c>
      <c r="G11">
        <v>586</v>
      </c>
      <c r="H11">
        <v>10845</v>
      </c>
      <c r="I11">
        <v>3600.0030000000002</v>
      </c>
      <c r="J11">
        <v>3600.0230000000001</v>
      </c>
      <c r="K11">
        <v>3600.0030000000002</v>
      </c>
      <c r="L11">
        <v>3600.0070000000001</v>
      </c>
      <c r="M11">
        <v>29904</v>
      </c>
      <c r="N11">
        <v>114240</v>
      </c>
      <c r="O11">
        <v>1944</v>
      </c>
      <c r="P11">
        <v>1.65E-3</v>
      </c>
      <c r="Q11">
        <v>0.5</v>
      </c>
      <c r="R11">
        <v>19461</v>
      </c>
      <c r="S11">
        <v>0</v>
      </c>
      <c r="T11">
        <v>0</v>
      </c>
      <c r="U11">
        <v>0</v>
      </c>
      <c r="V11">
        <v>0</v>
      </c>
      <c r="W11">
        <v>114240</v>
      </c>
      <c r="X11">
        <v>0</v>
      </c>
      <c r="Y11">
        <v>-1.4599999999999999E-3</v>
      </c>
      <c r="Z11">
        <v>19142</v>
      </c>
      <c r="AA11">
        <v>103551</v>
      </c>
      <c r="AB11">
        <v>1139</v>
      </c>
      <c r="AC11">
        <v>6.25E-2</v>
      </c>
      <c r="AD11">
        <v>0.5</v>
      </c>
      <c r="AE11">
        <v>10993</v>
      </c>
      <c r="AF11">
        <v>0</v>
      </c>
      <c r="AG11">
        <v>0</v>
      </c>
      <c r="AH11">
        <v>0</v>
      </c>
      <c r="AI11">
        <v>0</v>
      </c>
      <c r="AJ11">
        <v>103551</v>
      </c>
      <c r="AK11">
        <v>0</v>
      </c>
      <c r="AL11">
        <v>2.9399999999999999E-4</v>
      </c>
      <c r="AM11">
        <v>0</v>
      </c>
      <c r="AN11">
        <v>0</v>
      </c>
      <c r="AO11">
        <v>1E+100</v>
      </c>
      <c r="AP11">
        <v>-284248.23069999903</v>
      </c>
      <c r="AQ11">
        <v>1E+100</v>
      </c>
      <c r="AR11">
        <v>-284248.23069999903</v>
      </c>
      <c r="AS11">
        <v>9.9999999999999904E+99</v>
      </c>
      <c r="AT11">
        <v>-284217.99555714201</v>
      </c>
      <c r="AU11">
        <v>-288158.65014672902</v>
      </c>
      <c r="AV11">
        <v>-284359.74848919001</v>
      </c>
      <c r="AW11">
        <v>-287194.683123358</v>
      </c>
      <c r="AX11">
        <v>-284341.84628417698</v>
      </c>
      <c r="AY11">
        <v>-288179.08080048102</v>
      </c>
      <c r="AZ11">
        <v>-284483.70464453398</v>
      </c>
      <c r="BA11">
        <v>509880</v>
      </c>
      <c r="BB11">
        <v>3272154</v>
      </c>
      <c r="BC11">
        <v>508088</v>
      </c>
      <c r="BD11">
        <v>2385124</v>
      </c>
      <c r="BE11">
        <v>540608</v>
      </c>
      <c r="BF11">
        <v>-1.31762457669073E+18</v>
      </c>
      <c r="BG11">
        <v>586</v>
      </c>
      <c r="BH11">
        <v>21780</v>
      </c>
      <c r="BI11">
        <v>586</v>
      </c>
      <c r="BJ11">
        <v>10845</v>
      </c>
      <c r="BK11">
        <v>624.42857140000001</v>
      </c>
      <c r="BL11">
        <v>22326.85714</v>
      </c>
      <c r="BM11">
        <v>54</v>
      </c>
      <c r="BN11">
        <v>40</v>
      </c>
      <c r="BO11">
        <v>34</v>
      </c>
      <c r="BP11">
        <v>21</v>
      </c>
      <c r="BQ11">
        <v>45</v>
      </c>
      <c r="BR11">
        <v>58</v>
      </c>
      <c r="BS11">
        <v>-301161.75043490803</v>
      </c>
      <c r="BT11">
        <v>-291750.46065000002</v>
      </c>
      <c r="BU11">
        <v>-300468.202740376</v>
      </c>
      <c r="BV11">
        <v>-291750.46065000002</v>
      </c>
      <c r="BW11">
        <v>-300984.01653981302</v>
      </c>
      <c r="BX11">
        <v>-291892.14212009002</v>
      </c>
      <c r="BY11">
        <v>-297613.30599322502</v>
      </c>
      <c r="BZ11">
        <v>-290093.50723611203</v>
      </c>
      <c r="CA11">
        <v>-291589.92434642999</v>
      </c>
      <c r="CB11">
        <v>-286607.643888639</v>
      </c>
      <c r="CC11">
        <v>-295651.25784889201</v>
      </c>
      <c r="CD11">
        <v>-289009.187762858</v>
      </c>
      <c r="CE11">
        <v>1462.6289999999999</v>
      </c>
      <c r="CF11">
        <v>47.359000000000002</v>
      </c>
      <c r="CG11">
        <v>829.64700000000005</v>
      </c>
      <c r="CH11">
        <v>47.359000000000002</v>
      </c>
      <c r="CI11">
        <v>1167.24</v>
      </c>
      <c r="CJ11">
        <v>82.093999999999994</v>
      </c>
      <c r="CK11">
        <v>0</v>
      </c>
      <c r="CL11">
        <v>2553.3739999999998</v>
      </c>
      <c r="CM11">
        <v>0</v>
      </c>
      <c r="CN11">
        <v>1557.145</v>
      </c>
      <c r="CO11">
        <v>0</v>
      </c>
      <c r="CP11">
        <v>2244.3359999999998</v>
      </c>
      <c r="CQ11">
        <v>3600.0030000000002</v>
      </c>
      <c r="CR11">
        <v>3600.0230000000001</v>
      </c>
      <c r="CS11">
        <v>3600.0030000000002</v>
      </c>
      <c r="CT11">
        <v>3600.0070000000001</v>
      </c>
      <c r="CU11">
        <v>3623.0680000000002</v>
      </c>
      <c r="CV11">
        <v>3600.0169999999998</v>
      </c>
      <c r="CW11" t="s">
        <v>130</v>
      </c>
      <c r="CX11" t="s">
        <v>7648</v>
      </c>
      <c r="CY11" t="s">
        <v>7649</v>
      </c>
      <c r="CZ11" t="s">
        <v>7650</v>
      </c>
      <c r="DA11" t="s">
        <v>7651</v>
      </c>
      <c r="DB11" t="s">
        <v>7652</v>
      </c>
      <c r="DC11" t="s">
        <v>7653</v>
      </c>
      <c r="DD11" t="s">
        <v>7654</v>
      </c>
      <c r="DE11" t="s">
        <v>137</v>
      </c>
      <c r="DF11" t="s">
        <v>7655</v>
      </c>
      <c r="DG11" t="s">
        <v>5691</v>
      </c>
      <c r="DH11" t="s">
        <v>7656</v>
      </c>
      <c r="DI11" t="s">
        <v>7657</v>
      </c>
      <c r="DJ11" t="s">
        <v>7658</v>
      </c>
      <c r="DK11" t="s">
        <v>5695</v>
      </c>
      <c r="DL11" t="s">
        <v>5696</v>
      </c>
      <c r="DM11" t="s">
        <v>5697</v>
      </c>
      <c r="DN11" t="s">
        <v>7659</v>
      </c>
      <c r="DO11" t="s">
        <v>7660</v>
      </c>
      <c r="DP11" t="s">
        <v>7661</v>
      </c>
      <c r="DQ11" t="s">
        <v>7662</v>
      </c>
      <c r="DR11">
        <v>50681</v>
      </c>
      <c r="DS11" t="s">
        <v>4361</v>
      </c>
      <c r="DT11" t="s">
        <v>147</v>
      </c>
    </row>
    <row r="12" spans="1:124" x14ac:dyDescent="0.2">
      <c r="A12" t="s">
        <v>336</v>
      </c>
      <c r="B12">
        <v>10776</v>
      </c>
      <c r="C12">
        <v>40.4268292682926</v>
      </c>
      <c r="D12">
        <v>237.987804878048</v>
      </c>
      <c r="E12">
        <v>722</v>
      </c>
      <c r="F12">
        <v>608</v>
      </c>
      <c r="G12">
        <v>697</v>
      </c>
      <c r="H12">
        <v>564</v>
      </c>
      <c r="I12">
        <v>15.532999999999999</v>
      </c>
      <c r="J12">
        <v>3.633</v>
      </c>
      <c r="K12">
        <v>15.532999999999999</v>
      </c>
      <c r="L12">
        <v>2.3980000000000001</v>
      </c>
      <c r="M12">
        <v>1750</v>
      </c>
      <c r="N12">
        <v>2500</v>
      </c>
      <c r="O12">
        <v>181</v>
      </c>
      <c r="P12">
        <v>1.2200000000000001E-2</v>
      </c>
      <c r="Q12">
        <v>0.45122000000000001</v>
      </c>
      <c r="R12">
        <v>500</v>
      </c>
      <c r="S12">
        <v>0</v>
      </c>
      <c r="T12">
        <v>0</v>
      </c>
      <c r="U12">
        <v>0</v>
      </c>
      <c r="V12">
        <v>0</v>
      </c>
      <c r="W12">
        <v>1250</v>
      </c>
      <c r="X12">
        <v>1250</v>
      </c>
      <c r="Y12">
        <v>1.1429999999999999E-3</v>
      </c>
      <c r="Z12">
        <v>790</v>
      </c>
      <c r="AA12">
        <v>1220</v>
      </c>
      <c r="AB12">
        <v>123</v>
      </c>
      <c r="AC12">
        <v>1.2200000000000001E-2</v>
      </c>
      <c r="AD12">
        <v>0.47560999999999998</v>
      </c>
      <c r="AE12">
        <v>180</v>
      </c>
      <c r="AF12">
        <v>0</v>
      </c>
      <c r="AG12">
        <v>0</v>
      </c>
      <c r="AH12">
        <v>0</v>
      </c>
      <c r="AI12">
        <v>0</v>
      </c>
      <c r="AJ12">
        <v>610</v>
      </c>
      <c r="AK12">
        <v>610</v>
      </c>
      <c r="AL12">
        <v>2.532E-3</v>
      </c>
      <c r="AM12">
        <v>0</v>
      </c>
      <c r="AN12">
        <v>0</v>
      </c>
      <c r="AO12">
        <v>754.00000000000102</v>
      </c>
      <c r="AP12">
        <v>754</v>
      </c>
      <c r="AQ12">
        <v>753.99999999999898</v>
      </c>
      <c r="AR12">
        <v>753.99999999999898</v>
      </c>
      <c r="AS12">
        <v>754.00000000000102</v>
      </c>
      <c r="AT12">
        <v>754</v>
      </c>
      <c r="AU12">
        <v>754</v>
      </c>
      <c r="AV12">
        <v>754</v>
      </c>
      <c r="AW12">
        <v>754.00000000000705</v>
      </c>
      <c r="AX12">
        <v>754</v>
      </c>
      <c r="AY12">
        <v>754.14285714285802</v>
      </c>
      <c r="AZ12">
        <v>754</v>
      </c>
      <c r="BA12">
        <v>67954</v>
      </c>
      <c r="BB12">
        <v>33116</v>
      </c>
      <c r="BC12">
        <v>60965</v>
      </c>
      <c r="BD12">
        <v>24576</v>
      </c>
      <c r="BE12">
        <v>73542</v>
      </c>
      <c r="BF12">
        <v>27808</v>
      </c>
      <c r="BG12">
        <v>722</v>
      </c>
      <c r="BH12">
        <v>608</v>
      </c>
      <c r="BI12">
        <v>697</v>
      </c>
      <c r="BJ12">
        <v>564</v>
      </c>
      <c r="BK12">
        <v>912.57142859999999</v>
      </c>
      <c r="BL12">
        <v>581.7142857</v>
      </c>
      <c r="BM12">
        <v>30</v>
      </c>
      <c r="BN12">
        <v>20</v>
      </c>
      <c r="BO12">
        <v>24</v>
      </c>
      <c r="BP12">
        <v>20</v>
      </c>
      <c r="BQ12">
        <v>29</v>
      </c>
      <c r="BR12">
        <v>21</v>
      </c>
      <c r="BS12">
        <v>467.649709727806</v>
      </c>
      <c r="BT12">
        <v>548.85520324622701</v>
      </c>
      <c r="BU12">
        <v>473.899403896021</v>
      </c>
      <c r="BV12">
        <v>549.77066869526197</v>
      </c>
      <c r="BW12">
        <v>466.79074714279301</v>
      </c>
      <c r="BX12">
        <v>547.11016745998199</v>
      </c>
      <c r="BY12">
        <v>725.582634344025</v>
      </c>
      <c r="BZ12">
        <v>738.981074151234</v>
      </c>
      <c r="CA12">
        <v>728.87076697787495</v>
      </c>
      <c r="CB12">
        <v>745.06123857465502</v>
      </c>
      <c r="CC12">
        <v>725.57091050027702</v>
      </c>
      <c r="CD12">
        <v>742.57672538477198</v>
      </c>
      <c r="CE12">
        <v>1.421</v>
      </c>
      <c r="CF12">
        <v>0.46899999999999997</v>
      </c>
      <c r="CG12">
        <v>1.339</v>
      </c>
      <c r="CH12">
        <v>0.46899999999999997</v>
      </c>
      <c r="CI12">
        <v>1428571430.0339999</v>
      </c>
      <c r="CJ12">
        <v>0.502</v>
      </c>
      <c r="CK12">
        <v>15.532</v>
      </c>
      <c r="CL12">
        <v>3.633</v>
      </c>
      <c r="CM12">
        <v>15.532</v>
      </c>
      <c r="CN12">
        <v>2.3980000000000001</v>
      </c>
      <c r="CO12">
        <v>20.486999999999998</v>
      </c>
      <c r="CP12">
        <v>3.0489999999999999</v>
      </c>
      <c r="CQ12">
        <v>15.532999999999999</v>
      </c>
      <c r="CR12">
        <v>3.633</v>
      </c>
      <c r="CS12">
        <v>15.532999999999999</v>
      </c>
      <c r="CT12">
        <v>2.3980000000000001</v>
      </c>
      <c r="CU12">
        <v>20.488</v>
      </c>
      <c r="CV12">
        <v>3.05</v>
      </c>
      <c r="CW12" t="s">
        <v>7663</v>
      </c>
      <c r="CX12" t="s">
        <v>7664</v>
      </c>
      <c r="CY12" t="s">
        <v>7665</v>
      </c>
      <c r="CZ12" t="s">
        <v>7666</v>
      </c>
      <c r="DA12" t="s">
        <v>341</v>
      </c>
      <c r="DB12" t="s">
        <v>342</v>
      </c>
      <c r="DC12" t="s">
        <v>343</v>
      </c>
      <c r="DD12" t="s">
        <v>7667</v>
      </c>
      <c r="DE12" t="s">
        <v>7668</v>
      </c>
      <c r="DF12" t="s">
        <v>7669</v>
      </c>
      <c r="DG12" t="s">
        <v>7670</v>
      </c>
      <c r="DH12" t="s">
        <v>7671</v>
      </c>
      <c r="DI12" t="s">
        <v>7672</v>
      </c>
      <c r="DJ12" t="s">
        <v>7673</v>
      </c>
      <c r="DK12" t="s">
        <v>351</v>
      </c>
      <c r="DL12" t="s">
        <v>352</v>
      </c>
      <c r="DM12" t="s">
        <v>353</v>
      </c>
      <c r="DN12" t="s">
        <v>7674</v>
      </c>
      <c r="DO12" t="s">
        <v>7675</v>
      </c>
      <c r="DP12" t="s">
        <v>7676</v>
      </c>
      <c r="DQ12" t="s">
        <v>7677</v>
      </c>
      <c r="DR12">
        <v>165</v>
      </c>
      <c r="DS12" t="s">
        <v>336</v>
      </c>
      <c r="DT12" t="s">
        <v>147</v>
      </c>
    </row>
    <row r="13" spans="1:124" x14ac:dyDescent="0.2">
      <c r="A13" t="s">
        <v>526</v>
      </c>
      <c r="B13">
        <v>10776</v>
      </c>
      <c r="C13">
        <v>6637.1880269437497</v>
      </c>
      <c r="D13">
        <v>6637.1880269451603</v>
      </c>
      <c r="E13">
        <v>6774</v>
      </c>
      <c r="F13">
        <v>12614</v>
      </c>
      <c r="G13">
        <v>4272</v>
      </c>
      <c r="H13">
        <v>4618</v>
      </c>
      <c r="I13">
        <v>10.451000000000001</v>
      </c>
      <c r="J13">
        <v>14.532</v>
      </c>
      <c r="K13">
        <v>6.29</v>
      </c>
      <c r="L13">
        <v>5.7130000000000001</v>
      </c>
      <c r="M13">
        <v>1026</v>
      </c>
      <c r="N13">
        <v>2298</v>
      </c>
      <c r="O13">
        <v>38</v>
      </c>
      <c r="P13">
        <v>3.2219999999999999E-2</v>
      </c>
      <c r="Q13">
        <v>0.36548999999999998</v>
      </c>
      <c r="R13">
        <v>1016</v>
      </c>
      <c r="S13">
        <v>0</v>
      </c>
      <c r="T13">
        <v>0</v>
      </c>
      <c r="U13">
        <v>0</v>
      </c>
      <c r="V13">
        <v>0</v>
      </c>
      <c r="W13">
        <v>170</v>
      </c>
      <c r="X13">
        <v>2128</v>
      </c>
      <c r="Y13">
        <v>1.9070000000000001E-3</v>
      </c>
      <c r="Z13">
        <v>815</v>
      </c>
      <c r="AA13">
        <v>1399</v>
      </c>
      <c r="AB13">
        <v>38</v>
      </c>
      <c r="AC13">
        <v>3.2219999999999999E-2</v>
      </c>
      <c r="AD13">
        <v>0.36548999999999998</v>
      </c>
      <c r="AE13">
        <v>201</v>
      </c>
      <c r="AF13">
        <v>0</v>
      </c>
      <c r="AG13">
        <v>0</v>
      </c>
      <c r="AH13">
        <v>0</v>
      </c>
      <c r="AI13">
        <v>0</v>
      </c>
      <c r="AJ13">
        <v>170</v>
      </c>
      <c r="AK13">
        <v>1229</v>
      </c>
      <c r="AL13">
        <v>2.9399999999999999E-3</v>
      </c>
      <c r="AM13">
        <v>0</v>
      </c>
      <c r="AN13">
        <v>0</v>
      </c>
      <c r="AO13">
        <v>6742.2000239999998</v>
      </c>
      <c r="AP13">
        <v>6742.2000239993604</v>
      </c>
      <c r="AQ13">
        <v>6742.2000239999898</v>
      </c>
      <c r="AR13">
        <v>6742.2000239993604</v>
      </c>
      <c r="AS13">
        <v>6742.2000239999998</v>
      </c>
      <c r="AT13">
        <v>6742.2000239994904</v>
      </c>
      <c r="AU13">
        <v>6741.5287372806797</v>
      </c>
      <c r="AV13">
        <v>6741.5258501370399</v>
      </c>
      <c r="AW13">
        <v>6741.6808077501901</v>
      </c>
      <c r="AX13">
        <v>6741.5763020653903</v>
      </c>
      <c r="AY13">
        <v>6741.4310062325003</v>
      </c>
      <c r="AZ13">
        <v>6741.5394270624502</v>
      </c>
      <c r="BA13">
        <v>131534</v>
      </c>
      <c r="BB13">
        <v>218458</v>
      </c>
      <c r="BC13">
        <v>75890</v>
      </c>
      <c r="BD13">
        <v>86962</v>
      </c>
      <c r="BE13">
        <v>119218</v>
      </c>
      <c r="BF13">
        <v>141622</v>
      </c>
      <c r="BG13">
        <v>6774</v>
      </c>
      <c r="BH13">
        <v>12614</v>
      </c>
      <c r="BI13">
        <v>4272</v>
      </c>
      <c r="BJ13">
        <v>4618</v>
      </c>
      <c r="BK13">
        <v>5823.7142860000004</v>
      </c>
      <c r="BL13">
        <v>7720.4285710000004</v>
      </c>
      <c r="BM13">
        <v>51</v>
      </c>
      <c r="BN13">
        <v>45</v>
      </c>
      <c r="BO13">
        <v>43</v>
      </c>
      <c r="BP13">
        <v>45</v>
      </c>
      <c r="BQ13">
        <v>49</v>
      </c>
      <c r="BR13">
        <v>52</v>
      </c>
      <c r="BS13">
        <v>6645.1873693666103</v>
      </c>
      <c r="BT13">
        <v>6645.1873693657099</v>
      </c>
      <c r="BU13">
        <v>6645.1873693666103</v>
      </c>
      <c r="BV13">
        <v>6645.7550011858102</v>
      </c>
      <c r="BW13">
        <v>6645.1873693808902</v>
      </c>
      <c r="BX13">
        <v>6645.2827729218197</v>
      </c>
      <c r="BY13">
        <v>6714.5706836789204</v>
      </c>
      <c r="BZ13">
        <v>6713.8318309391198</v>
      </c>
      <c r="CA13">
        <v>6716.6562781347102</v>
      </c>
      <c r="CB13">
        <v>6717.1223362192104</v>
      </c>
      <c r="CC13">
        <v>6714.3473684466098</v>
      </c>
      <c r="CD13">
        <v>6715.9076595627803</v>
      </c>
      <c r="CE13">
        <v>0.39800000000000002</v>
      </c>
      <c r="CF13">
        <v>0.29599999999999999</v>
      </c>
      <c r="CG13">
        <v>0.36</v>
      </c>
      <c r="CH13">
        <v>0.29599999999999999</v>
      </c>
      <c r="CI13">
        <v>4.5060000000000002</v>
      </c>
      <c r="CJ13">
        <v>0.308</v>
      </c>
      <c r="CK13">
        <v>9.2720000000000002</v>
      </c>
      <c r="CL13">
        <v>11.683</v>
      </c>
      <c r="CM13">
        <v>2.3279999999999998</v>
      </c>
      <c r="CN13">
        <v>0.58399999999999996</v>
      </c>
      <c r="CO13">
        <v>9.8320000000000007</v>
      </c>
      <c r="CP13">
        <v>5.9180000000000001</v>
      </c>
      <c r="CQ13">
        <v>10.451000000000001</v>
      </c>
      <c r="CR13">
        <v>14.532</v>
      </c>
      <c r="CS13">
        <v>6.29</v>
      </c>
      <c r="CT13">
        <v>5.7130000000000001</v>
      </c>
      <c r="CU13">
        <v>1428571438.1530001</v>
      </c>
      <c r="CV13">
        <v>9.25</v>
      </c>
      <c r="CW13" t="s">
        <v>527</v>
      </c>
      <c r="CX13" t="s">
        <v>528</v>
      </c>
      <c r="CY13" t="s">
        <v>529</v>
      </c>
      <c r="CZ13" t="s">
        <v>530</v>
      </c>
      <c r="DA13" t="s">
        <v>531</v>
      </c>
      <c r="DB13" t="s">
        <v>532</v>
      </c>
      <c r="DC13" t="s">
        <v>533</v>
      </c>
      <c r="DD13" t="s">
        <v>7678</v>
      </c>
      <c r="DE13" t="s">
        <v>7679</v>
      </c>
      <c r="DF13" t="s">
        <v>7680</v>
      </c>
      <c r="DG13" t="s">
        <v>537</v>
      </c>
      <c r="DH13" t="s">
        <v>538</v>
      </c>
      <c r="DI13" t="s">
        <v>539</v>
      </c>
      <c r="DJ13" t="s">
        <v>540</v>
      </c>
      <c r="DK13" t="s">
        <v>541</v>
      </c>
      <c r="DL13" t="s">
        <v>542</v>
      </c>
      <c r="DM13" t="s">
        <v>543</v>
      </c>
      <c r="DN13" t="s">
        <v>7681</v>
      </c>
      <c r="DO13" t="s">
        <v>7682</v>
      </c>
      <c r="DP13" t="s">
        <v>7683</v>
      </c>
      <c r="DQ13" t="s">
        <v>7684</v>
      </c>
      <c r="DR13">
        <v>133</v>
      </c>
      <c r="DS13" t="s">
        <v>526</v>
      </c>
      <c r="DT13" t="s">
        <v>147</v>
      </c>
    </row>
    <row r="14" spans="1:124" x14ac:dyDescent="0.2">
      <c r="A14" t="s">
        <v>4096</v>
      </c>
      <c r="B14">
        <v>10776</v>
      </c>
      <c r="C14">
        <v>5891.2265802948496</v>
      </c>
      <c r="D14">
        <v>6017.6613926745904</v>
      </c>
      <c r="E14">
        <v>16794</v>
      </c>
      <c r="F14">
        <v>25349</v>
      </c>
      <c r="G14">
        <v>15530</v>
      </c>
      <c r="H14">
        <v>18349</v>
      </c>
      <c r="I14">
        <v>488.95499999999998</v>
      </c>
      <c r="J14">
        <v>543.76700000000005</v>
      </c>
      <c r="K14">
        <v>488.95499999999998</v>
      </c>
      <c r="L14">
        <v>416.72899999999998</v>
      </c>
      <c r="M14">
        <v>1128</v>
      </c>
      <c r="N14">
        <v>16021</v>
      </c>
      <c r="O14">
        <v>147</v>
      </c>
      <c r="P14">
        <v>3.5E-4</v>
      </c>
      <c r="Q14">
        <v>0.5</v>
      </c>
      <c r="R14">
        <v>215</v>
      </c>
      <c r="S14">
        <v>0</v>
      </c>
      <c r="T14">
        <v>0</v>
      </c>
      <c r="U14">
        <v>4</v>
      </c>
      <c r="V14">
        <v>0</v>
      </c>
      <c r="W14">
        <v>15806</v>
      </c>
      <c r="X14">
        <v>215</v>
      </c>
      <c r="Y14">
        <v>1.11E-2</v>
      </c>
      <c r="Z14">
        <v>1112</v>
      </c>
      <c r="AA14">
        <v>14199</v>
      </c>
      <c r="AB14">
        <v>141</v>
      </c>
      <c r="AC14">
        <v>3.5799999999999998E-3</v>
      </c>
      <c r="AD14">
        <v>0.5</v>
      </c>
      <c r="AE14">
        <v>129</v>
      </c>
      <c r="AF14">
        <v>0</v>
      </c>
      <c r="AG14">
        <v>0</v>
      </c>
      <c r="AH14">
        <v>0</v>
      </c>
      <c r="AI14">
        <v>125</v>
      </c>
      <c r="AJ14">
        <v>14074</v>
      </c>
      <c r="AK14">
        <v>0</v>
      </c>
      <c r="AL14">
        <v>1.0475999999999999E-2</v>
      </c>
      <c r="AM14">
        <v>0</v>
      </c>
      <c r="AN14">
        <v>0</v>
      </c>
      <c r="AO14">
        <v>6205.2147103999996</v>
      </c>
      <c r="AP14">
        <v>6205.2147103999696</v>
      </c>
      <c r="AQ14">
        <v>6205.2147103992202</v>
      </c>
      <c r="AR14">
        <v>6205.2147103999296</v>
      </c>
      <c r="AS14">
        <v>6205.2147103998796</v>
      </c>
      <c r="AT14">
        <v>6205.2147104000396</v>
      </c>
      <c r="AU14">
        <v>6204.5979686323299</v>
      </c>
      <c r="AV14">
        <v>6204.5969331660899</v>
      </c>
      <c r="AW14">
        <v>6204.6011696239802</v>
      </c>
      <c r="AX14">
        <v>6204.5986682906296</v>
      </c>
      <c r="AY14">
        <v>6204.5968224465196</v>
      </c>
      <c r="AZ14">
        <v>6204.5962701263297</v>
      </c>
      <c r="BA14">
        <v>1641398</v>
      </c>
      <c r="BB14">
        <v>1909065</v>
      </c>
      <c r="BC14">
        <v>1273908</v>
      </c>
      <c r="BD14">
        <v>1296106</v>
      </c>
      <c r="BE14">
        <v>615170019</v>
      </c>
      <c r="BF14">
        <v>1634208</v>
      </c>
      <c r="BG14">
        <v>16794</v>
      </c>
      <c r="BH14">
        <v>25349</v>
      </c>
      <c r="BI14">
        <v>15530</v>
      </c>
      <c r="BJ14">
        <v>18349</v>
      </c>
      <c r="BK14">
        <v>17691</v>
      </c>
      <c r="BL14">
        <v>24650.28571</v>
      </c>
      <c r="BM14">
        <v>45</v>
      </c>
      <c r="BN14">
        <v>42</v>
      </c>
      <c r="BO14">
        <v>32</v>
      </c>
      <c r="BP14">
        <v>38</v>
      </c>
      <c r="BQ14">
        <v>38</v>
      </c>
      <c r="BR14">
        <v>-1.3176245766935301E+18</v>
      </c>
      <c r="BS14">
        <v>6005.6449326001202</v>
      </c>
      <c r="BT14">
        <v>6077.7209644292097</v>
      </c>
      <c r="BU14">
        <v>6015.3559620557899</v>
      </c>
      <c r="BV14">
        <v>6083.14005829494</v>
      </c>
      <c r="BW14">
        <v>6009.2654633693701</v>
      </c>
      <c r="BX14">
        <v>6075.8850204191804</v>
      </c>
      <c r="BY14">
        <v>6172.8832527518698</v>
      </c>
      <c r="BZ14">
        <v>6172.0257688041402</v>
      </c>
      <c r="CA14">
        <v>6177.3235764566698</v>
      </c>
      <c r="CB14">
        <v>6172.7155781887705</v>
      </c>
      <c r="CC14">
        <v>6167.9878279682198</v>
      </c>
      <c r="CD14">
        <v>6169.8836080360998</v>
      </c>
      <c r="CE14">
        <v>4.944</v>
      </c>
      <c r="CF14">
        <v>3.5059999999999998</v>
      </c>
      <c r="CG14">
        <v>3.7130000000000001</v>
      </c>
      <c r="CH14">
        <v>2.992</v>
      </c>
      <c r="CI14">
        <v>4.4169999999999998</v>
      </c>
      <c r="CJ14">
        <v>3.4510000000000001</v>
      </c>
      <c r="CK14">
        <v>481.91800000000001</v>
      </c>
      <c r="CL14">
        <v>468.78500000000003</v>
      </c>
      <c r="CM14">
        <v>481.91800000000001</v>
      </c>
      <c r="CN14">
        <v>349.34500000000003</v>
      </c>
      <c r="CO14">
        <v>544.03300000000002</v>
      </c>
      <c r="CP14">
        <v>480.24</v>
      </c>
      <c r="CQ14">
        <v>488.95499999999998</v>
      </c>
      <c r="CR14">
        <v>543.76700000000005</v>
      </c>
      <c r="CS14">
        <v>488.95499999999998</v>
      </c>
      <c r="CT14">
        <v>416.72899999999998</v>
      </c>
      <c r="CU14">
        <v>557.43499999999995</v>
      </c>
      <c r="CV14">
        <v>520.06200000000001</v>
      </c>
      <c r="CW14" t="s">
        <v>7685</v>
      </c>
      <c r="CX14" t="s">
        <v>7686</v>
      </c>
      <c r="CY14" t="s">
        <v>7687</v>
      </c>
      <c r="CZ14" t="s">
        <v>7688</v>
      </c>
      <c r="DA14" t="s">
        <v>7689</v>
      </c>
      <c r="DB14" t="s">
        <v>7690</v>
      </c>
      <c r="DC14" t="s">
        <v>7691</v>
      </c>
      <c r="DD14" t="s">
        <v>7692</v>
      </c>
      <c r="DE14" t="s">
        <v>7693</v>
      </c>
      <c r="DF14" t="s">
        <v>7694</v>
      </c>
      <c r="DG14" t="s">
        <v>5710</v>
      </c>
      <c r="DH14" t="s">
        <v>5711</v>
      </c>
      <c r="DI14" t="s">
        <v>5712</v>
      </c>
      <c r="DJ14" t="s">
        <v>5713</v>
      </c>
      <c r="DK14" t="s">
        <v>5714</v>
      </c>
      <c r="DL14" t="s">
        <v>5715</v>
      </c>
      <c r="DM14" t="s">
        <v>5716</v>
      </c>
      <c r="DN14" t="s">
        <v>7695</v>
      </c>
      <c r="DO14" t="s">
        <v>7696</v>
      </c>
      <c r="DP14" t="s">
        <v>7697</v>
      </c>
      <c r="DQ14" t="s">
        <v>7698</v>
      </c>
      <c r="DR14">
        <v>7547</v>
      </c>
      <c r="DS14" t="s">
        <v>4096</v>
      </c>
      <c r="DT14" t="s">
        <v>147</v>
      </c>
    </row>
    <row r="15" spans="1:124" x14ac:dyDescent="0.2">
      <c r="A15" t="s">
        <v>4362</v>
      </c>
      <c r="B15">
        <v>10776</v>
      </c>
      <c r="C15">
        <v>4331.1683525980698</v>
      </c>
      <c r="D15">
        <v>4374.5342432326797</v>
      </c>
      <c r="E15">
        <v>12543</v>
      </c>
      <c r="F15">
        <v>12909</v>
      </c>
      <c r="G15">
        <v>10437</v>
      </c>
      <c r="H15">
        <v>11634</v>
      </c>
      <c r="I15">
        <v>264.98399999999998</v>
      </c>
      <c r="J15">
        <v>303.76</v>
      </c>
      <c r="K15">
        <v>226.02600000000001</v>
      </c>
      <c r="L15">
        <v>206.131</v>
      </c>
      <c r="M15">
        <v>717</v>
      </c>
      <c r="N15">
        <v>13640</v>
      </c>
      <c r="O15">
        <v>58</v>
      </c>
      <c r="P15">
        <v>3.7799999999999999E-3</v>
      </c>
      <c r="Q15">
        <v>0.48780000000000001</v>
      </c>
      <c r="R15">
        <v>90</v>
      </c>
      <c r="S15">
        <v>0</v>
      </c>
      <c r="T15">
        <v>0</v>
      </c>
      <c r="U15">
        <v>0</v>
      </c>
      <c r="V15">
        <v>0</v>
      </c>
      <c r="W15">
        <v>13550</v>
      </c>
      <c r="X15">
        <v>90</v>
      </c>
      <c r="Y15">
        <v>1.9626999999999999E-2</v>
      </c>
      <c r="Z15">
        <v>713</v>
      </c>
      <c r="AA15">
        <v>12688</v>
      </c>
      <c r="AB15">
        <v>60</v>
      </c>
      <c r="AC15">
        <v>3.8800000000000002E-3</v>
      </c>
      <c r="AD15">
        <v>0.49218000000000001</v>
      </c>
      <c r="AE15">
        <v>44</v>
      </c>
      <c r="AF15">
        <v>0</v>
      </c>
      <c r="AG15">
        <v>0</v>
      </c>
      <c r="AH15">
        <v>0</v>
      </c>
      <c r="AI15">
        <v>44</v>
      </c>
      <c r="AJ15">
        <v>12644</v>
      </c>
      <c r="AK15">
        <v>0</v>
      </c>
      <c r="AL15">
        <v>1.8273999999999999E-2</v>
      </c>
      <c r="AM15">
        <v>0</v>
      </c>
      <c r="AN15">
        <v>0</v>
      </c>
      <c r="AO15">
        <v>4491.4475840000696</v>
      </c>
      <c r="AP15">
        <v>4491.4475840000096</v>
      </c>
      <c r="AQ15">
        <v>4491.4475804355598</v>
      </c>
      <c r="AR15">
        <v>4491.4475839998704</v>
      </c>
      <c r="AS15">
        <v>4491.4475834907298</v>
      </c>
      <c r="AT15">
        <v>4491.4475839999604</v>
      </c>
      <c r="AU15">
        <v>4491.0023144847</v>
      </c>
      <c r="AV15">
        <v>4491.0098072535502</v>
      </c>
      <c r="AW15">
        <v>4491.0443109398802</v>
      </c>
      <c r="AX15">
        <v>4491.4475839999304</v>
      </c>
      <c r="AY15">
        <v>4491.0191308041303</v>
      </c>
      <c r="AZ15">
        <v>4491.1156666779798</v>
      </c>
      <c r="BA15">
        <v>831173</v>
      </c>
      <c r="BB15">
        <v>417203</v>
      </c>
      <c r="BC15">
        <v>556632</v>
      </c>
      <c r="BD15">
        <v>323396</v>
      </c>
      <c r="BE15">
        <v>734374</v>
      </c>
      <c r="BF15">
        <v>-1.3176245766930801E+18</v>
      </c>
      <c r="BG15">
        <v>12543</v>
      </c>
      <c r="BH15">
        <v>12909</v>
      </c>
      <c r="BI15">
        <v>10437</v>
      </c>
      <c r="BJ15">
        <v>11634</v>
      </c>
      <c r="BK15">
        <v>12660</v>
      </c>
      <c r="BL15">
        <v>12769.42857</v>
      </c>
      <c r="BM15">
        <v>49</v>
      </c>
      <c r="BN15">
        <v>41</v>
      </c>
      <c r="BO15">
        <v>43</v>
      </c>
      <c r="BP15">
        <v>41</v>
      </c>
      <c r="BQ15">
        <v>52</v>
      </c>
      <c r="BR15">
        <v>46</v>
      </c>
      <c r="BS15">
        <v>4352.6179086538004</v>
      </c>
      <c r="BT15">
        <v>4384.2081403962902</v>
      </c>
      <c r="BU15">
        <v>4358.3237735312796</v>
      </c>
      <c r="BV15">
        <v>4386.8459347131702</v>
      </c>
      <c r="BW15">
        <v>4354.3946318677799</v>
      </c>
      <c r="BX15">
        <v>4383.39737239849</v>
      </c>
      <c r="BY15">
        <v>4457.6324245754204</v>
      </c>
      <c r="BZ15">
        <v>4441.9653698704396</v>
      </c>
      <c r="CA15">
        <v>4461.8252549388599</v>
      </c>
      <c r="CB15">
        <v>4456.9964928830896</v>
      </c>
      <c r="CC15">
        <v>4456.7600211635199</v>
      </c>
      <c r="CD15">
        <v>4449.6539748960804</v>
      </c>
      <c r="CE15">
        <v>4.0739999999999998</v>
      </c>
      <c r="CF15">
        <v>2.67</v>
      </c>
      <c r="CG15">
        <v>3.5619999999999998</v>
      </c>
      <c r="CH15">
        <v>2.67</v>
      </c>
      <c r="CI15">
        <v>4.3419999999999996</v>
      </c>
      <c r="CJ15">
        <v>3.3330000000000002</v>
      </c>
      <c r="CK15">
        <v>263.78100000000001</v>
      </c>
      <c r="CL15">
        <v>300.964</v>
      </c>
      <c r="CM15">
        <v>224.238</v>
      </c>
      <c r="CN15">
        <v>198.94200000000001</v>
      </c>
      <c r="CO15">
        <v>320.69499999999999</v>
      </c>
      <c r="CP15">
        <v>245.244</v>
      </c>
      <c r="CQ15">
        <v>264.98399999999998</v>
      </c>
      <c r="CR15">
        <v>303.76</v>
      </c>
      <c r="CS15">
        <v>226.02600000000001</v>
      </c>
      <c r="CT15">
        <v>206.131</v>
      </c>
      <c r="CU15">
        <v>322.82799999999997</v>
      </c>
      <c r="CV15">
        <v>246.94800000000001</v>
      </c>
      <c r="CW15" t="s">
        <v>7699</v>
      </c>
      <c r="CX15" t="s">
        <v>7700</v>
      </c>
      <c r="CY15" t="s">
        <v>7701</v>
      </c>
      <c r="CZ15" t="s">
        <v>7702</v>
      </c>
      <c r="DA15" t="s">
        <v>7703</v>
      </c>
      <c r="DB15" t="s">
        <v>7704</v>
      </c>
      <c r="DC15" t="s">
        <v>7705</v>
      </c>
      <c r="DD15" t="s">
        <v>7706</v>
      </c>
      <c r="DE15" t="s">
        <v>7707</v>
      </c>
      <c r="DF15" t="s">
        <v>7708</v>
      </c>
      <c r="DG15" t="s">
        <v>7709</v>
      </c>
      <c r="DH15" t="s">
        <v>7710</v>
      </c>
      <c r="DI15" t="s">
        <v>7711</v>
      </c>
      <c r="DJ15" t="s">
        <v>7712</v>
      </c>
      <c r="DK15" t="s">
        <v>5725</v>
      </c>
      <c r="DL15" t="s">
        <v>5726</v>
      </c>
      <c r="DM15" t="s">
        <v>5727</v>
      </c>
      <c r="DN15" t="s">
        <v>7713</v>
      </c>
      <c r="DO15" t="s">
        <v>7714</v>
      </c>
      <c r="DP15" t="s">
        <v>7715</v>
      </c>
      <c r="DQ15" t="s">
        <v>7716</v>
      </c>
      <c r="DR15">
        <v>3992</v>
      </c>
      <c r="DS15" t="s">
        <v>4362</v>
      </c>
      <c r="DT15" t="s">
        <v>147</v>
      </c>
    </row>
    <row r="16" spans="1:124" x14ac:dyDescent="0.2">
      <c r="A16" t="s">
        <v>581</v>
      </c>
      <c r="B16">
        <v>10776</v>
      </c>
      <c r="C16">
        <v>0</v>
      </c>
      <c r="D16">
        <v>0</v>
      </c>
      <c r="E16">
        <v>7767</v>
      </c>
      <c r="F16">
        <v>4743</v>
      </c>
      <c r="G16">
        <v>3750</v>
      </c>
      <c r="H16">
        <v>2769</v>
      </c>
      <c r="I16">
        <v>603.54100000000005</v>
      </c>
      <c r="J16">
        <v>385.06299999999999</v>
      </c>
      <c r="K16">
        <v>319.45499999999998</v>
      </c>
      <c r="L16">
        <v>259.2</v>
      </c>
      <c r="M16">
        <v>5614</v>
      </c>
      <c r="N16">
        <v>3600</v>
      </c>
      <c r="O16">
        <v>564</v>
      </c>
      <c r="P16">
        <v>7.5000000000000002E-4</v>
      </c>
      <c r="Q16">
        <v>0.5</v>
      </c>
      <c r="R16">
        <v>1586</v>
      </c>
      <c r="S16">
        <v>0</v>
      </c>
      <c r="T16">
        <v>1586</v>
      </c>
      <c r="U16">
        <v>0</v>
      </c>
      <c r="V16">
        <v>0</v>
      </c>
      <c r="W16">
        <v>3600</v>
      </c>
      <c r="X16">
        <v>0</v>
      </c>
      <c r="Y16">
        <v>1.0740000000000001E-3</v>
      </c>
      <c r="Z16">
        <v>3892</v>
      </c>
      <c r="AA16">
        <v>1943</v>
      </c>
      <c r="AB16">
        <v>593</v>
      </c>
      <c r="AC16">
        <v>4.6000000000000001E-4</v>
      </c>
      <c r="AD16">
        <v>0.5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1943</v>
      </c>
      <c r="AK16">
        <v>0</v>
      </c>
      <c r="AL16">
        <v>2.1570000000000001E-3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0.85714285714285698</v>
      </c>
      <c r="AZ16">
        <v>1</v>
      </c>
      <c r="BA16">
        <v>4441782</v>
      </c>
      <c r="BB16">
        <v>2462110</v>
      </c>
      <c r="BC16">
        <v>1901695</v>
      </c>
      <c r="BD16">
        <v>1523777</v>
      </c>
      <c r="BE16">
        <v>3672006</v>
      </c>
      <c r="BF16">
        <v>2551685</v>
      </c>
      <c r="BG16">
        <v>7767</v>
      </c>
      <c r="BH16">
        <v>4743</v>
      </c>
      <c r="BI16">
        <v>3750</v>
      </c>
      <c r="BJ16">
        <v>2769</v>
      </c>
      <c r="BK16">
        <v>6475.5714289999996</v>
      </c>
      <c r="BL16">
        <v>4528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>
        <v>0</v>
      </c>
      <c r="BT16">
        <v>0</v>
      </c>
      <c r="BU16">
        <v>0</v>
      </c>
      <c r="BV16">
        <v>0</v>
      </c>
      <c r="BW16">
        <v>1.428571428571E-8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1.522</v>
      </c>
      <c r="CF16">
        <v>1.02</v>
      </c>
      <c r="CG16">
        <v>1.0289999999999999</v>
      </c>
      <c r="CH16">
        <v>1.02</v>
      </c>
      <c r="CI16">
        <v>1.585</v>
      </c>
      <c r="CJ16">
        <v>1.294</v>
      </c>
      <c r="CK16">
        <v>459.67200000000003</v>
      </c>
      <c r="CL16">
        <v>228.983</v>
      </c>
      <c r="CM16">
        <v>156.81</v>
      </c>
      <c r="CN16">
        <v>60.218000000000004</v>
      </c>
      <c r="CO16">
        <v>458.78399999999999</v>
      </c>
      <c r="CP16">
        <v>191.822</v>
      </c>
      <c r="CQ16">
        <v>603.54100000000005</v>
      </c>
      <c r="CR16">
        <v>385.06299999999999</v>
      </c>
      <c r="CS16">
        <v>319.45499999999998</v>
      </c>
      <c r="CT16">
        <v>259.2</v>
      </c>
      <c r="CU16">
        <v>1428571968.6229999</v>
      </c>
      <c r="CV16">
        <v>350.38299999999998</v>
      </c>
      <c r="CW16" t="s">
        <v>583</v>
      </c>
      <c r="CX16" t="s">
        <v>583</v>
      </c>
      <c r="CY16" t="s">
        <v>7717</v>
      </c>
      <c r="CZ16" t="s">
        <v>7718</v>
      </c>
      <c r="DA16" t="s">
        <v>586</v>
      </c>
      <c r="DB16" t="s">
        <v>137</v>
      </c>
      <c r="DC16" t="s">
        <v>137</v>
      </c>
      <c r="DD16" t="s">
        <v>7719</v>
      </c>
      <c r="DE16" t="s">
        <v>7720</v>
      </c>
      <c r="DF16" t="s">
        <v>7721</v>
      </c>
      <c r="DG16" t="s">
        <v>583</v>
      </c>
      <c r="DH16" t="s">
        <v>583</v>
      </c>
      <c r="DI16" t="s">
        <v>7722</v>
      </c>
      <c r="DJ16" t="s">
        <v>7723</v>
      </c>
      <c r="DK16" t="s">
        <v>363</v>
      </c>
      <c r="DL16" t="s">
        <v>137</v>
      </c>
      <c r="DM16" t="s">
        <v>137</v>
      </c>
      <c r="DN16" t="s">
        <v>7724</v>
      </c>
      <c r="DO16" t="s">
        <v>7725</v>
      </c>
      <c r="DP16" t="s">
        <v>7726</v>
      </c>
      <c r="DQ16" t="s">
        <v>7727</v>
      </c>
      <c r="DR16">
        <v>6235</v>
      </c>
      <c r="DS16" t="s">
        <v>581</v>
      </c>
      <c r="DT16" t="s">
        <v>147</v>
      </c>
    </row>
    <row r="17" spans="1:124" x14ac:dyDescent="0.2">
      <c r="A17" t="s">
        <v>4364</v>
      </c>
      <c r="B17">
        <v>10776</v>
      </c>
      <c r="C17">
        <v>51.59</v>
      </c>
      <c r="D17">
        <v>51.59</v>
      </c>
      <c r="E17">
        <v>2945543</v>
      </c>
      <c r="F17">
        <v>1794801</v>
      </c>
      <c r="G17">
        <v>1739849</v>
      </c>
      <c r="H17">
        <v>1794801</v>
      </c>
      <c r="I17">
        <v>3600</v>
      </c>
      <c r="J17">
        <v>3600</v>
      </c>
      <c r="K17">
        <v>3600</v>
      </c>
      <c r="L17">
        <v>3600</v>
      </c>
      <c r="M17">
        <v>111</v>
      </c>
      <c r="N17">
        <v>1456</v>
      </c>
      <c r="O17">
        <v>67</v>
      </c>
      <c r="P17">
        <v>1.8720000000000001E-2</v>
      </c>
      <c r="Q17">
        <v>0.5</v>
      </c>
      <c r="R17">
        <v>20</v>
      </c>
      <c r="S17">
        <v>0</v>
      </c>
      <c r="T17">
        <v>0</v>
      </c>
      <c r="U17">
        <v>1</v>
      </c>
      <c r="V17">
        <v>0</v>
      </c>
      <c r="W17">
        <v>1454</v>
      </c>
      <c r="X17">
        <v>2</v>
      </c>
      <c r="Y17">
        <v>0.14827699999999999</v>
      </c>
      <c r="Z17">
        <v>111</v>
      </c>
      <c r="AA17">
        <v>1455</v>
      </c>
      <c r="AB17">
        <v>67</v>
      </c>
      <c r="AC17">
        <v>1.8720000000000001E-2</v>
      </c>
      <c r="AD17">
        <v>0.5</v>
      </c>
      <c r="AE17">
        <v>20</v>
      </c>
      <c r="AF17">
        <v>0</v>
      </c>
      <c r="AG17">
        <v>0</v>
      </c>
      <c r="AH17">
        <v>0</v>
      </c>
      <c r="AI17">
        <v>0</v>
      </c>
      <c r="AJ17">
        <v>1454</v>
      </c>
      <c r="AK17">
        <v>1</v>
      </c>
      <c r="AL17">
        <v>0.14837900000000001</v>
      </c>
      <c r="AM17">
        <v>0</v>
      </c>
      <c r="AN17">
        <v>0</v>
      </c>
      <c r="AO17">
        <v>54</v>
      </c>
      <c r="AP17">
        <v>54</v>
      </c>
      <c r="AQ17">
        <v>53</v>
      </c>
      <c r="AR17">
        <v>53</v>
      </c>
      <c r="AS17">
        <v>53.714285714285701</v>
      </c>
      <c r="AT17">
        <v>53.571428571428498</v>
      </c>
      <c r="AU17">
        <v>51.590000000000103</v>
      </c>
      <c r="AV17">
        <v>51.590000000000202</v>
      </c>
      <c r="AW17">
        <v>51.590000000000103</v>
      </c>
      <c r="AX17">
        <v>51.590000000000202</v>
      </c>
      <c r="AY17">
        <v>51.59</v>
      </c>
      <c r="AZ17">
        <v>51.59</v>
      </c>
      <c r="BA17">
        <v>79257556</v>
      </c>
      <c r="BB17">
        <v>152815591</v>
      </c>
      <c r="BC17">
        <v>78126419</v>
      </c>
      <c r="BD17">
        <v>79692278</v>
      </c>
      <c r="BE17">
        <v>722391212</v>
      </c>
      <c r="BF17">
        <v>95550570</v>
      </c>
      <c r="BG17">
        <v>2945543</v>
      </c>
      <c r="BH17">
        <v>1794801</v>
      </c>
      <c r="BI17">
        <v>1739849</v>
      </c>
      <c r="BJ17">
        <v>1794801</v>
      </c>
      <c r="BK17">
        <v>2354989.1430000002</v>
      </c>
      <c r="BL17">
        <v>2400686.1430000002</v>
      </c>
      <c r="BM17">
        <v>9</v>
      </c>
      <c r="BN17">
        <v>9</v>
      </c>
      <c r="BO17">
        <v>8</v>
      </c>
      <c r="BP17">
        <v>7</v>
      </c>
      <c r="BQ17">
        <v>9</v>
      </c>
      <c r="BR17">
        <v>-1.3176245766935301E+18</v>
      </c>
      <c r="BS17">
        <v>51.589999999999897</v>
      </c>
      <c r="BT17">
        <v>51.59</v>
      </c>
      <c r="BU17">
        <v>51.59</v>
      </c>
      <c r="BV17">
        <v>51.59</v>
      </c>
      <c r="BW17">
        <v>51.447142857142801</v>
      </c>
      <c r="BX17">
        <v>51.589999999999897</v>
      </c>
      <c r="BY17">
        <v>51.589999999999897</v>
      </c>
      <c r="BZ17">
        <v>51.59</v>
      </c>
      <c r="CA17">
        <v>51.59</v>
      </c>
      <c r="CB17">
        <v>51.59</v>
      </c>
      <c r="CC17">
        <v>51.59</v>
      </c>
      <c r="CD17">
        <v>51.59</v>
      </c>
      <c r="CE17">
        <v>0.63</v>
      </c>
      <c r="CF17">
        <v>0.67800000000000005</v>
      </c>
      <c r="CG17">
        <v>0.59499999999999997</v>
      </c>
      <c r="CH17">
        <v>0.53800000000000003</v>
      </c>
      <c r="CI17">
        <v>0.84599999999999997</v>
      </c>
      <c r="CJ17">
        <v>0.74399999999999999</v>
      </c>
      <c r="CK17">
        <v>25.184999999999999</v>
      </c>
      <c r="CL17">
        <v>192.12</v>
      </c>
      <c r="CM17">
        <v>25.184999999999999</v>
      </c>
      <c r="CN17">
        <v>34.323</v>
      </c>
      <c r="CO17">
        <v>506.95499999999998</v>
      </c>
      <c r="CP17">
        <v>258.00599999999997</v>
      </c>
      <c r="CQ17">
        <v>3600</v>
      </c>
      <c r="CR17">
        <v>3600</v>
      </c>
      <c r="CS17">
        <v>3600</v>
      </c>
      <c r="CT17">
        <v>3600</v>
      </c>
      <c r="CU17">
        <v>3600</v>
      </c>
      <c r="CV17">
        <v>3600</v>
      </c>
      <c r="CW17" t="s">
        <v>7728</v>
      </c>
      <c r="CX17" t="s">
        <v>7729</v>
      </c>
      <c r="CY17" t="s">
        <v>7730</v>
      </c>
      <c r="CZ17" t="s">
        <v>7731</v>
      </c>
      <c r="DA17" t="s">
        <v>7732</v>
      </c>
      <c r="DB17" t="s">
        <v>5741</v>
      </c>
      <c r="DC17" t="s">
        <v>5741</v>
      </c>
      <c r="DD17" t="s">
        <v>7733</v>
      </c>
      <c r="DE17" t="s">
        <v>7734</v>
      </c>
      <c r="DF17" t="s">
        <v>7735</v>
      </c>
      <c r="DG17" t="s">
        <v>5736</v>
      </c>
      <c r="DH17" t="s">
        <v>5737</v>
      </c>
      <c r="DI17" t="s">
        <v>7736</v>
      </c>
      <c r="DJ17" t="s">
        <v>7737</v>
      </c>
      <c r="DK17" t="s">
        <v>5740</v>
      </c>
      <c r="DL17" t="s">
        <v>5741</v>
      </c>
      <c r="DM17" t="s">
        <v>5741</v>
      </c>
      <c r="DN17" t="s">
        <v>7738</v>
      </c>
      <c r="DO17" t="s">
        <v>7739</v>
      </c>
      <c r="DP17" t="s">
        <v>7740</v>
      </c>
      <c r="DQ17" t="s">
        <v>7741</v>
      </c>
      <c r="DR17">
        <v>50434</v>
      </c>
      <c r="DS17" t="s">
        <v>4364</v>
      </c>
      <c r="DT17" t="s">
        <v>147</v>
      </c>
    </row>
    <row r="18" spans="1:124" x14ac:dyDescent="0.2">
      <c r="A18" t="s">
        <v>4365</v>
      </c>
      <c r="B18">
        <v>10776</v>
      </c>
      <c r="C18">
        <v>2.0000000000000502</v>
      </c>
      <c r="D18">
        <v>1.9999999999999101</v>
      </c>
      <c r="E18">
        <v>1572</v>
      </c>
      <c r="F18">
        <v>15149</v>
      </c>
      <c r="G18">
        <v>531</v>
      </c>
      <c r="H18">
        <v>538</v>
      </c>
      <c r="I18">
        <v>3600.0050000000001</v>
      </c>
      <c r="J18">
        <v>2228.1239999999998</v>
      </c>
      <c r="K18">
        <v>2800.7249999999999</v>
      </c>
      <c r="L18">
        <v>147.93</v>
      </c>
      <c r="M18">
        <v>14646</v>
      </c>
      <c r="N18">
        <v>23968</v>
      </c>
      <c r="O18">
        <v>2659</v>
      </c>
      <c r="P18">
        <v>6.0000000000000002E-5</v>
      </c>
      <c r="Q18">
        <v>0.5</v>
      </c>
      <c r="R18">
        <v>9486</v>
      </c>
      <c r="S18">
        <v>26</v>
      </c>
      <c r="T18">
        <v>88</v>
      </c>
      <c r="U18">
        <v>0</v>
      </c>
      <c r="V18">
        <v>94</v>
      </c>
      <c r="W18">
        <v>23874</v>
      </c>
      <c r="X18">
        <v>0</v>
      </c>
      <c r="Y18">
        <v>3.79E-4</v>
      </c>
      <c r="Z18">
        <v>2431</v>
      </c>
      <c r="AA18">
        <v>6534</v>
      </c>
      <c r="AB18">
        <v>999</v>
      </c>
      <c r="AC18">
        <v>2.7999999999999998E-4</v>
      </c>
      <c r="AD18">
        <v>0.49959999999999999</v>
      </c>
      <c r="AE18">
        <v>1279</v>
      </c>
      <c r="AF18">
        <v>0</v>
      </c>
      <c r="AG18">
        <v>0</v>
      </c>
      <c r="AH18">
        <v>0</v>
      </c>
      <c r="AI18">
        <v>5</v>
      </c>
      <c r="AJ18">
        <v>6529</v>
      </c>
      <c r="AK18">
        <v>0</v>
      </c>
      <c r="AL18">
        <v>1.8630000000000001E-3</v>
      </c>
      <c r="AM18">
        <v>0</v>
      </c>
      <c r="AN18">
        <v>0</v>
      </c>
      <c r="AO18">
        <v>114</v>
      </c>
      <c r="AP18">
        <v>23.9999999999993</v>
      </c>
      <c r="AQ18">
        <v>24</v>
      </c>
      <c r="AR18">
        <v>23.999998168674701</v>
      </c>
      <c r="AS18">
        <v>109.85714285714199</v>
      </c>
      <c r="AT18">
        <v>23.999999567746901</v>
      </c>
      <c r="AU18">
        <v>23</v>
      </c>
      <c r="AV18">
        <v>23.9999999999993</v>
      </c>
      <c r="AW18">
        <v>24.000000000314198</v>
      </c>
      <c r="AX18">
        <v>24</v>
      </c>
      <c r="AY18">
        <v>23.142857142901999</v>
      </c>
      <c r="AZ18">
        <v>23.999999567746901</v>
      </c>
      <c r="BA18">
        <v>5074896</v>
      </c>
      <c r="BB18">
        <v>6169740</v>
      </c>
      <c r="BC18">
        <v>3234070</v>
      </c>
      <c r="BD18">
        <v>703211</v>
      </c>
      <c r="BE18">
        <v>4031067</v>
      </c>
      <c r="BF18">
        <v>3042605</v>
      </c>
      <c r="BG18">
        <v>1572</v>
      </c>
      <c r="BH18">
        <v>15149</v>
      </c>
      <c r="BI18">
        <v>531</v>
      </c>
      <c r="BJ18">
        <v>538</v>
      </c>
      <c r="BK18">
        <v>1014</v>
      </c>
      <c r="BL18">
        <v>6883</v>
      </c>
      <c r="BM18">
        <v>8</v>
      </c>
      <c r="BN18">
        <v>26</v>
      </c>
      <c r="BO18">
        <v>8</v>
      </c>
      <c r="BP18">
        <v>10</v>
      </c>
      <c r="BQ18">
        <v>16</v>
      </c>
      <c r="BR18">
        <v>19</v>
      </c>
      <c r="BS18">
        <v>1.9999999999979201</v>
      </c>
      <c r="BT18">
        <v>2.1666666666666501</v>
      </c>
      <c r="BU18">
        <v>3.83333333333346</v>
      </c>
      <c r="BV18">
        <v>4.2916666666666501</v>
      </c>
      <c r="BW18">
        <v>2.2619047619061199</v>
      </c>
      <c r="BX18">
        <v>2.82261904761903</v>
      </c>
      <c r="BY18">
        <v>2.0000000000007798</v>
      </c>
      <c r="BZ18">
        <v>11.7499971666664</v>
      </c>
      <c r="CA18">
        <v>11.000000000000201</v>
      </c>
      <c r="CB18">
        <v>18.368421052631501</v>
      </c>
      <c r="CC18">
        <v>4.9732140238098497</v>
      </c>
      <c r="CD18">
        <v>8.7806531522074192</v>
      </c>
      <c r="CE18">
        <v>541.12800000000004</v>
      </c>
      <c r="CF18">
        <v>40.720999999999997</v>
      </c>
      <c r="CG18">
        <v>541.12800000000004</v>
      </c>
      <c r="CH18">
        <v>26.411000000000001</v>
      </c>
      <c r="CI18">
        <v>1428572174.4449999</v>
      </c>
      <c r="CJ18">
        <v>31.834</v>
      </c>
      <c r="CK18">
        <v>977.47299999999996</v>
      </c>
      <c r="CL18">
        <v>2177.9899999999998</v>
      </c>
      <c r="CM18">
        <v>977.47299999999996</v>
      </c>
      <c r="CN18">
        <v>147.929</v>
      </c>
      <c r="CO18">
        <v>1470.191</v>
      </c>
      <c r="CP18">
        <v>1049.749</v>
      </c>
      <c r="CQ18">
        <v>3600.0050000000001</v>
      </c>
      <c r="CR18">
        <v>2228.1239999999998</v>
      </c>
      <c r="CS18">
        <v>2800.7249999999999</v>
      </c>
      <c r="CT18">
        <v>147.93</v>
      </c>
      <c r="CU18">
        <v>3485.826</v>
      </c>
      <c r="CV18">
        <v>1056.913</v>
      </c>
      <c r="CW18" t="s">
        <v>7742</v>
      </c>
      <c r="CX18" t="s">
        <v>7743</v>
      </c>
      <c r="CY18" t="s">
        <v>7744</v>
      </c>
      <c r="CZ18" t="s">
        <v>7745</v>
      </c>
      <c r="DA18" t="s">
        <v>7746</v>
      </c>
      <c r="DB18" t="s">
        <v>7747</v>
      </c>
      <c r="DC18" t="s">
        <v>7748</v>
      </c>
      <c r="DD18" t="s">
        <v>7749</v>
      </c>
      <c r="DE18" t="s">
        <v>7750</v>
      </c>
      <c r="DF18" t="s">
        <v>7751</v>
      </c>
      <c r="DG18" t="s">
        <v>7752</v>
      </c>
      <c r="DH18" t="s">
        <v>7752</v>
      </c>
      <c r="DI18" t="s">
        <v>7753</v>
      </c>
      <c r="DJ18" t="s">
        <v>7754</v>
      </c>
      <c r="DK18" t="s">
        <v>5750</v>
      </c>
      <c r="DL18" t="s">
        <v>5751</v>
      </c>
      <c r="DM18" t="s">
        <v>5752</v>
      </c>
      <c r="DN18" t="s">
        <v>7755</v>
      </c>
      <c r="DO18" t="s">
        <v>7756</v>
      </c>
      <c r="DP18" t="s">
        <v>7757</v>
      </c>
      <c r="DQ18" t="s">
        <v>7758</v>
      </c>
      <c r="DR18">
        <v>31830</v>
      </c>
      <c r="DS18" t="s">
        <v>4365</v>
      </c>
      <c r="DT18" t="s">
        <v>147</v>
      </c>
    </row>
    <row r="19" spans="1:124" x14ac:dyDescent="0.2">
      <c r="A19" t="s">
        <v>4099</v>
      </c>
      <c r="B19">
        <v>10776</v>
      </c>
      <c r="C19">
        <v>33246.215058898299</v>
      </c>
      <c r="D19">
        <v>33246.215058898502</v>
      </c>
      <c r="E19">
        <v>16317</v>
      </c>
      <c r="F19">
        <v>16165</v>
      </c>
      <c r="G19">
        <v>15046</v>
      </c>
      <c r="H19">
        <v>14575</v>
      </c>
      <c r="I19">
        <v>2590.1849999999999</v>
      </c>
      <c r="J19">
        <v>2658.1880000000001</v>
      </c>
      <c r="K19">
        <v>2590.1849999999999</v>
      </c>
      <c r="L19">
        <v>2658.1880000000001</v>
      </c>
      <c r="M19">
        <v>277594</v>
      </c>
      <c r="N19">
        <v>154978</v>
      </c>
      <c r="O19">
        <v>8157</v>
      </c>
      <c r="P19">
        <v>2.0000000000000001E-4</v>
      </c>
      <c r="Q19">
        <v>0.49990000000000001</v>
      </c>
      <c r="R19">
        <v>26281</v>
      </c>
      <c r="S19">
        <v>0</v>
      </c>
      <c r="T19">
        <v>1</v>
      </c>
      <c r="U19">
        <v>0</v>
      </c>
      <c r="V19">
        <v>26287</v>
      </c>
      <c r="W19">
        <v>0</v>
      </c>
      <c r="X19">
        <v>128691</v>
      </c>
      <c r="Y19">
        <v>1.1067E-2</v>
      </c>
      <c r="Z19">
        <v>277591</v>
      </c>
      <c r="AA19">
        <v>154975</v>
      </c>
      <c r="AB19">
        <v>8162</v>
      </c>
      <c r="AC19">
        <v>1E-4</v>
      </c>
      <c r="AD19">
        <v>0.5</v>
      </c>
      <c r="AE19">
        <v>26278</v>
      </c>
      <c r="AF19">
        <v>0</v>
      </c>
      <c r="AG19">
        <v>0</v>
      </c>
      <c r="AH19">
        <v>0</v>
      </c>
      <c r="AI19">
        <v>26287</v>
      </c>
      <c r="AJ19">
        <v>0</v>
      </c>
      <c r="AK19">
        <v>128688</v>
      </c>
      <c r="AL19">
        <v>1.1272000000000001E-2</v>
      </c>
      <c r="AM19">
        <v>0</v>
      </c>
      <c r="AN19">
        <v>0</v>
      </c>
      <c r="AO19">
        <v>33283.854974397596</v>
      </c>
      <c r="AP19">
        <v>33283.854147600003</v>
      </c>
      <c r="AQ19">
        <v>33283.8532359948</v>
      </c>
      <c r="AR19">
        <v>33283.854147600003</v>
      </c>
      <c r="AS19">
        <v>33283.863627022802</v>
      </c>
      <c r="AT19">
        <v>1.4285714285714201E+99</v>
      </c>
      <c r="AU19">
        <v>33283.833093599002</v>
      </c>
      <c r="AV19">
        <v>33283.826926801499</v>
      </c>
      <c r="AW19">
        <v>33283.838944801399</v>
      </c>
      <c r="AX19">
        <v>33283.836506801301</v>
      </c>
      <c r="AY19">
        <v>33283.8245140488</v>
      </c>
      <c r="AZ19">
        <v>33283.822795332002</v>
      </c>
      <c r="BA19">
        <v>1228467</v>
      </c>
      <c r="BB19">
        <v>1149240</v>
      </c>
      <c r="BC19">
        <v>1186667</v>
      </c>
      <c r="BD19">
        <v>1149240</v>
      </c>
      <c r="BE19">
        <v>614864332</v>
      </c>
      <c r="BF19">
        <v>1376001</v>
      </c>
      <c r="BG19">
        <v>16317</v>
      </c>
      <c r="BH19">
        <v>16165</v>
      </c>
      <c r="BI19">
        <v>15046</v>
      </c>
      <c r="BJ19">
        <v>14575</v>
      </c>
      <c r="BK19">
        <v>16246</v>
      </c>
      <c r="BL19">
        <v>15813</v>
      </c>
      <c r="BM19">
        <v>16</v>
      </c>
      <c r="BN19">
        <v>14</v>
      </c>
      <c r="BO19">
        <v>13</v>
      </c>
      <c r="BP19">
        <v>12</v>
      </c>
      <c r="BQ19">
        <v>15</v>
      </c>
      <c r="BR19">
        <v>-1.3176245766935301E+18</v>
      </c>
      <c r="BS19">
        <v>33259.349458900499</v>
      </c>
      <c r="BT19">
        <v>33271.758527700898</v>
      </c>
      <c r="BU19">
        <v>33283.813409401198</v>
      </c>
      <c r="BV19">
        <v>33283.8134094013</v>
      </c>
      <c r="BW19">
        <v>33270.044209406602</v>
      </c>
      <c r="BX19">
        <v>33277.381230037798</v>
      </c>
      <c r="BY19">
        <v>33273.139378064603</v>
      </c>
      <c r="BZ19">
        <v>33273.138142001102</v>
      </c>
      <c r="CA19">
        <v>33283.814645467297</v>
      </c>
      <c r="CB19">
        <v>33283.817033284096</v>
      </c>
      <c r="CC19">
        <v>33280.488311859503</v>
      </c>
      <c r="CD19">
        <v>33280.597472973699</v>
      </c>
      <c r="CE19">
        <v>71.361000000000004</v>
      </c>
      <c r="CF19">
        <v>69.117999999999995</v>
      </c>
      <c r="CG19">
        <v>61.167999999999999</v>
      </c>
      <c r="CH19">
        <v>57.764000000000003</v>
      </c>
      <c r="CI19">
        <v>76.653999999999996</v>
      </c>
      <c r="CJ19">
        <v>81.155000000000001</v>
      </c>
      <c r="CK19">
        <v>2589.1480000000001</v>
      </c>
      <c r="CL19">
        <v>2657.35</v>
      </c>
      <c r="CM19">
        <v>2589.1480000000001</v>
      </c>
      <c r="CN19">
        <v>0</v>
      </c>
      <c r="CO19">
        <v>2766.1779999999999</v>
      </c>
      <c r="CP19">
        <v>2431.4690000000001</v>
      </c>
      <c r="CQ19">
        <v>2590.1849999999999</v>
      </c>
      <c r="CR19">
        <v>2658.1880000000001</v>
      </c>
      <c r="CS19">
        <v>2590.1849999999999</v>
      </c>
      <c r="CT19">
        <v>2658.1880000000001</v>
      </c>
      <c r="CU19">
        <v>2767.1469999999999</v>
      </c>
      <c r="CV19">
        <v>2946.5149999999999</v>
      </c>
      <c r="CW19" t="s">
        <v>7759</v>
      </c>
      <c r="CX19" t="s">
        <v>7760</v>
      </c>
      <c r="CY19" t="s">
        <v>7761</v>
      </c>
      <c r="CZ19" t="s">
        <v>7762</v>
      </c>
      <c r="DA19" t="s">
        <v>7763</v>
      </c>
      <c r="DB19" t="s">
        <v>7764</v>
      </c>
      <c r="DC19" t="s">
        <v>7765</v>
      </c>
      <c r="DD19" t="s">
        <v>7766</v>
      </c>
      <c r="DE19" t="s">
        <v>7767</v>
      </c>
      <c r="DF19" t="s">
        <v>7768</v>
      </c>
      <c r="DG19" t="s">
        <v>5757</v>
      </c>
      <c r="DH19" t="s">
        <v>5758</v>
      </c>
      <c r="DI19" t="s">
        <v>7769</v>
      </c>
      <c r="DJ19" t="s">
        <v>7770</v>
      </c>
      <c r="DK19" t="s">
        <v>5761</v>
      </c>
      <c r="DL19" t="s">
        <v>5762</v>
      </c>
      <c r="DM19" t="s">
        <v>5763</v>
      </c>
      <c r="DN19" t="s">
        <v>7771</v>
      </c>
      <c r="DO19" t="s">
        <v>7772</v>
      </c>
      <c r="DP19" t="s">
        <v>7773</v>
      </c>
      <c r="DQ19" t="s">
        <v>7774</v>
      </c>
      <c r="DR19">
        <v>40417</v>
      </c>
      <c r="DS19" t="s">
        <v>4099</v>
      </c>
      <c r="DT19" t="s">
        <v>147</v>
      </c>
    </row>
    <row r="20" spans="1:124" x14ac:dyDescent="0.2">
      <c r="A20" t="s">
        <v>4366</v>
      </c>
      <c r="B20">
        <v>10776</v>
      </c>
      <c r="C20">
        <v>0</v>
      </c>
      <c r="D20">
        <v>0</v>
      </c>
      <c r="E20">
        <v>0</v>
      </c>
      <c r="F20">
        <v>16</v>
      </c>
      <c r="G20">
        <v>0</v>
      </c>
      <c r="H20">
        <v>0</v>
      </c>
      <c r="I20">
        <v>0.78900000000000003</v>
      </c>
      <c r="J20">
        <v>0.91200000000000003</v>
      </c>
      <c r="K20">
        <v>0.55600000000000005</v>
      </c>
      <c r="L20">
        <v>0.46700000000000003</v>
      </c>
      <c r="M20">
        <v>10112</v>
      </c>
      <c r="N20">
        <v>24793</v>
      </c>
      <c r="O20">
        <v>231</v>
      </c>
      <c r="P20">
        <v>1.0000000000000001E-5</v>
      </c>
      <c r="Q20">
        <v>7.9000000000000001E-4</v>
      </c>
      <c r="R20">
        <v>244</v>
      </c>
      <c r="S20">
        <v>0</v>
      </c>
      <c r="T20">
        <v>0</v>
      </c>
      <c r="U20">
        <v>16500</v>
      </c>
      <c r="V20">
        <v>0</v>
      </c>
      <c r="W20">
        <v>2467</v>
      </c>
      <c r="X20">
        <v>22326</v>
      </c>
      <c r="Y20">
        <v>2.5700000000000001E-4</v>
      </c>
      <c r="Z20">
        <v>9974</v>
      </c>
      <c r="AA20">
        <v>8224</v>
      </c>
      <c r="AB20">
        <v>228</v>
      </c>
      <c r="AC20">
        <v>1.0000000000000001E-5</v>
      </c>
      <c r="AD20">
        <v>1.1999999999999999E-3</v>
      </c>
      <c r="AE20">
        <v>244</v>
      </c>
      <c r="AF20">
        <v>0</v>
      </c>
      <c r="AG20">
        <v>0</v>
      </c>
      <c r="AH20">
        <v>0</v>
      </c>
      <c r="AI20">
        <v>0</v>
      </c>
      <c r="AJ20">
        <v>2467</v>
      </c>
      <c r="AK20">
        <v>5757</v>
      </c>
      <c r="AL20">
        <v>3.79E-4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-0.14285714285714199</v>
      </c>
      <c r="AZ20">
        <v>0</v>
      </c>
      <c r="BA20">
        <v>12328</v>
      </c>
      <c r="BB20">
        <v>12306</v>
      </c>
      <c r="BC20">
        <v>10587</v>
      </c>
      <c r="BD20">
        <v>10497</v>
      </c>
      <c r="BE20">
        <v>11744</v>
      </c>
      <c r="BF20">
        <v>11979</v>
      </c>
      <c r="BG20">
        <v>0</v>
      </c>
      <c r="BH20">
        <v>16</v>
      </c>
      <c r="BI20">
        <v>0</v>
      </c>
      <c r="BJ20">
        <v>0</v>
      </c>
      <c r="BK20">
        <v>2</v>
      </c>
      <c r="BL20">
        <v>4</v>
      </c>
      <c r="BM20">
        <v>0</v>
      </c>
      <c r="BN20">
        <v>7</v>
      </c>
      <c r="BO20">
        <v>0</v>
      </c>
      <c r="BP20">
        <v>0</v>
      </c>
      <c r="BQ20">
        <v>1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1.428571428571E-8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0.78900000000000003</v>
      </c>
      <c r="CF20">
        <v>0.86599999999999999</v>
      </c>
      <c r="CG20">
        <v>0.55600000000000005</v>
      </c>
      <c r="CH20">
        <v>0.46700000000000003</v>
      </c>
      <c r="CI20">
        <v>0.76700000000000002</v>
      </c>
      <c r="CJ20">
        <v>0.67400000000000004</v>
      </c>
      <c r="CK20">
        <v>0.78800000000000003</v>
      </c>
      <c r="CL20">
        <v>0.91</v>
      </c>
      <c r="CM20">
        <v>0.55500000000000005</v>
      </c>
      <c r="CN20">
        <v>0.46700000000000003</v>
      </c>
      <c r="CO20">
        <v>0.77400000000000002</v>
      </c>
      <c r="CP20">
        <v>0.68899999999999995</v>
      </c>
      <c r="CQ20">
        <v>0.78900000000000003</v>
      </c>
      <c r="CR20">
        <v>0.91200000000000003</v>
      </c>
      <c r="CS20">
        <v>0.55600000000000005</v>
      </c>
      <c r="CT20">
        <v>0.46700000000000003</v>
      </c>
      <c r="CU20">
        <v>1428571429.3469999</v>
      </c>
      <c r="CV20">
        <v>0.69</v>
      </c>
      <c r="CW20" t="s">
        <v>7557</v>
      </c>
      <c r="CX20" t="s">
        <v>7557</v>
      </c>
      <c r="CY20" t="s">
        <v>7775</v>
      </c>
      <c r="CZ20" t="s">
        <v>7776</v>
      </c>
      <c r="DA20" t="s">
        <v>7777</v>
      </c>
      <c r="DB20" t="s">
        <v>137</v>
      </c>
      <c r="DC20" t="s">
        <v>137</v>
      </c>
      <c r="DD20" t="s">
        <v>7778</v>
      </c>
      <c r="DE20" t="s">
        <v>7779</v>
      </c>
      <c r="DF20" t="s">
        <v>7780</v>
      </c>
      <c r="DG20" t="s">
        <v>7557</v>
      </c>
      <c r="DH20" t="s">
        <v>7557</v>
      </c>
      <c r="DI20" t="s">
        <v>7781</v>
      </c>
      <c r="DJ20" t="s">
        <v>7782</v>
      </c>
      <c r="DK20" t="s">
        <v>7783</v>
      </c>
      <c r="DL20" t="s">
        <v>137</v>
      </c>
      <c r="DM20" t="s">
        <v>137</v>
      </c>
      <c r="DN20" t="s">
        <v>7784</v>
      </c>
      <c r="DO20" t="s">
        <v>7785</v>
      </c>
      <c r="DP20" t="s">
        <v>7786</v>
      </c>
      <c r="DQ20" t="s">
        <v>7787</v>
      </c>
      <c r="DR20">
        <v>11</v>
      </c>
      <c r="DS20" t="s">
        <v>4366</v>
      </c>
      <c r="DT20" t="s">
        <v>147</v>
      </c>
    </row>
    <row r="21" spans="1:124" x14ac:dyDescent="0.2">
      <c r="A21" t="s">
        <v>4367</v>
      </c>
      <c r="B21">
        <v>10776</v>
      </c>
      <c r="C21">
        <v>3</v>
      </c>
      <c r="D21">
        <v>3</v>
      </c>
      <c r="E21">
        <v>5357</v>
      </c>
      <c r="F21">
        <v>5357</v>
      </c>
      <c r="G21">
        <v>1023</v>
      </c>
      <c r="H21">
        <v>1023</v>
      </c>
      <c r="I21">
        <v>3600.0459999999998</v>
      </c>
      <c r="J21">
        <v>3600.0459999999998</v>
      </c>
      <c r="K21">
        <v>3600.011</v>
      </c>
      <c r="L21">
        <v>3600.011</v>
      </c>
      <c r="M21">
        <v>67583</v>
      </c>
      <c r="N21">
        <v>73728</v>
      </c>
      <c r="O21">
        <v>49234</v>
      </c>
      <c r="P21">
        <v>4.8000000000000001E-4</v>
      </c>
      <c r="Q21">
        <v>0.5</v>
      </c>
      <c r="R21">
        <v>18431</v>
      </c>
      <c r="S21">
        <v>0</v>
      </c>
      <c r="T21">
        <v>0</v>
      </c>
      <c r="U21">
        <v>0</v>
      </c>
      <c r="V21">
        <v>0</v>
      </c>
      <c r="W21">
        <v>73728</v>
      </c>
      <c r="X21">
        <v>0</v>
      </c>
      <c r="Y21">
        <v>3.9300000000000001E-4</v>
      </c>
      <c r="Z21">
        <v>67583</v>
      </c>
      <c r="AA21">
        <v>73728</v>
      </c>
      <c r="AB21">
        <v>49234</v>
      </c>
      <c r="AC21">
        <v>4.8000000000000001E-4</v>
      </c>
      <c r="AD21">
        <v>0.5</v>
      </c>
      <c r="AE21">
        <v>18431</v>
      </c>
      <c r="AF21">
        <v>0</v>
      </c>
      <c r="AG21">
        <v>0</v>
      </c>
      <c r="AH21">
        <v>0</v>
      </c>
      <c r="AI21">
        <v>0</v>
      </c>
      <c r="AJ21">
        <v>73728</v>
      </c>
      <c r="AK21">
        <v>0</v>
      </c>
      <c r="AL21">
        <v>3.9300000000000001E-4</v>
      </c>
      <c r="AM21">
        <v>0</v>
      </c>
      <c r="AN21">
        <v>0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3</v>
      </c>
      <c r="AV21">
        <v>3</v>
      </c>
      <c r="AW21">
        <v>3</v>
      </c>
      <c r="AX21">
        <v>3</v>
      </c>
      <c r="AY21">
        <v>3.1428571428571401</v>
      </c>
      <c r="AZ21">
        <v>3.1428571428571401</v>
      </c>
      <c r="BA21">
        <v>2774606</v>
      </c>
      <c r="BB21">
        <v>2774606</v>
      </c>
      <c r="BC21">
        <v>2196439</v>
      </c>
      <c r="BD21">
        <v>2196439</v>
      </c>
      <c r="BE21">
        <v>2851899</v>
      </c>
      <c r="BF21">
        <v>2851899</v>
      </c>
      <c r="BG21">
        <v>5357</v>
      </c>
      <c r="BH21">
        <v>5357</v>
      </c>
      <c r="BI21">
        <v>1023</v>
      </c>
      <c r="BJ21">
        <v>1023</v>
      </c>
      <c r="BK21">
        <v>3984.2857140000001</v>
      </c>
      <c r="BL21">
        <v>3984.2857140000001</v>
      </c>
      <c r="BM21">
        <v>14</v>
      </c>
      <c r="BN21">
        <v>14</v>
      </c>
      <c r="BO21">
        <v>12</v>
      </c>
      <c r="BP21">
        <v>12</v>
      </c>
      <c r="BQ21">
        <v>13</v>
      </c>
      <c r="BR21">
        <v>13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1127.4069999999999</v>
      </c>
      <c r="CF21">
        <v>1127.4069999999999</v>
      </c>
      <c r="CG21">
        <v>908.56</v>
      </c>
      <c r="CH21">
        <v>908.56</v>
      </c>
      <c r="CI21">
        <v>1428572545.4319999</v>
      </c>
      <c r="CJ21">
        <v>1428572545.4319999</v>
      </c>
      <c r="CK21">
        <v>1162.606</v>
      </c>
      <c r="CL21">
        <v>1162.606</v>
      </c>
      <c r="CM21">
        <v>958.13499999999999</v>
      </c>
      <c r="CN21">
        <v>958.13499999999999</v>
      </c>
      <c r="CO21">
        <v>1156.509</v>
      </c>
      <c r="CP21">
        <v>1156.509</v>
      </c>
      <c r="CQ21">
        <v>3600.0459999999998</v>
      </c>
      <c r="CR21">
        <v>3600.0459999999998</v>
      </c>
      <c r="CS21">
        <v>3600.011</v>
      </c>
      <c r="CT21">
        <v>3600.011</v>
      </c>
      <c r="CU21">
        <v>3600.0320000000002</v>
      </c>
      <c r="CV21">
        <v>3600.0320000000002</v>
      </c>
      <c r="CW21" t="s">
        <v>1177</v>
      </c>
      <c r="CX21" t="s">
        <v>5768</v>
      </c>
      <c r="CY21" t="s">
        <v>7788</v>
      </c>
      <c r="CZ21" t="s">
        <v>7789</v>
      </c>
      <c r="DA21" t="s">
        <v>5771</v>
      </c>
      <c r="DB21" t="s">
        <v>1185</v>
      </c>
      <c r="DC21" t="s">
        <v>1185</v>
      </c>
      <c r="DD21" t="s">
        <v>7790</v>
      </c>
      <c r="DE21" t="s">
        <v>7791</v>
      </c>
      <c r="DF21" t="s">
        <v>7792</v>
      </c>
      <c r="DG21" t="s">
        <v>1177</v>
      </c>
      <c r="DH21" t="s">
        <v>5768</v>
      </c>
      <c r="DI21" t="s">
        <v>7788</v>
      </c>
      <c r="DJ21" t="s">
        <v>7789</v>
      </c>
      <c r="DK21" t="s">
        <v>5771</v>
      </c>
      <c r="DL21" t="s">
        <v>1185</v>
      </c>
      <c r="DM21" t="s">
        <v>1185</v>
      </c>
      <c r="DN21" t="s">
        <v>7790</v>
      </c>
      <c r="DO21" t="s">
        <v>7791</v>
      </c>
      <c r="DP21" t="s">
        <v>7792</v>
      </c>
      <c r="DQ21" t="s">
        <v>7793</v>
      </c>
      <c r="DR21">
        <v>25872</v>
      </c>
      <c r="DS21" t="s">
        <v>4367</v>
      </c>
      <c r="DT21" t="s">
        <v>147</v>
      </c>
    </row>
    <row r="22" spans="1:124" x14ac:dyDescent="0.2">
      <c r="A22" t="s">
        <v>4368</v>
      </c>
      <c r="B22">
        <v>10776</v>
      </c>
      <c r="C22">
        <v>3</v>
      </c>
      <c r="D22">
        <v>3</v>
      </c>
      <c r="E22">
        <v>41979</v>
      </c>
      <c r="F22">
        <v>41979</v>
      </c>
      <c r="G22">
        <v>4818</v>
      </c>
      <c r="H22">
        <v>4818</v>
      </c>
      <c r="I22">
        <v>3600.0169999999998</v>
      </c>
      <c r="J22">
        <v>3600.0169999999998</v>
      </c>
      <c r="K22">
        <v>1195.6130000000001</v>
      </c>
      <c r="L22">
        <v>1195.6130000000001</v>
      </c>
      <c r="M22">
        <v>33791</v>
      </c>
      <c r="N22">
        <v>36864</v>
      </c>
      <c r="O22">
        <v>25155</v>
      </c>
      <c r="P22">
        <v>5.0000000000000002E-5</v>
      </c>
      <c r="Q22">
        <v>0.5</v>
      </c>
      <c r="R22">
        <v>9215</v>
      </c>
      <c r="S22">
        <v>0</v>
      </c>
      <c r="T22">
        <v>0</v>
      </c>
      <c r="U22">
        <v>0</v>
      </c>
      <c r="V22">
        <v>0</v>
      </c>
      <c r="W22">
        <v>36864</v>
      </c>
      <c r="X22">
        <v>0</v>
      </c>
      <c r="Y22">
        <v>1.0900000000000001E-4</v>
      </c>
      <c r="Z22">
        <v>33791</v>
      </c>
      <c r="AA22">
        <v>36864</v>
      </c>
      <c r="AB22">
        <v>25155</v>
      </c>
      <c r="AC22">
        <v>5.0000000000000002E-5</v>
      </c>
      <c r="AD22">
        <v>0.5</v>
      </c>
      <c r="AE22">
        <v>9215</v>
      </c>
      <c r="AF22">
        <v>0</v>
      </c>
      <c r="AG22">
        <v>0</v>
      </c>
      <c r="AH22">
        <v>0</v>
      </c>
      <c r="AI22">
        <v>0</v>
      </c>
      <c r="AJ22">
        <v>36864</v>
      </c>
      <c r="AK22">
        <v>0</v>
      </c>
      <c r="AL22">
        <v>1.0900000000000001E-4</v>
      </c>
      <c r="AM22">
        <v>0</v>
      </c>
      <c r="AN22">
        <v>0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3</v>
      </c>
      <c r="AV22">
        <v>3</v>
      </c>
      <c r="AW22">
        <v>4</v>
      </c>
      <c r="AX22">
        <v>4</v>
      </c>
      <c r="AY22">
        <v>3.4285714285714199</v>
      </c>
      <c r="AZ22">
        <v>3.4285714285714199</v>
      </c>
      <c r="BA22">
        <v>7385039</v>
      </c>
      <c r="BB22">
        <v>7385039</v>
      </c>
      <c r="BC22">
        <v>2997220</v>
      </c>
      <c r="BD22">
        <v>2997220</v>
      </c>
      <c r="BE22">
        <v>619810587</v>
      </c>
      <c r="BF22">
        <v>619810587</v>
      </c>
      <c r="BG22">
        <v>41979</v>
      </c>
      <c r="BH22">
        <v>41979</v>
      </c>
      <c r="BI22">
        <v>4818</v>
      </c>
      <c r="BJ22">
        <v>4818</v>
      </c>
      <c r="BK22">
        <v>28250.57143</v>
      </c>
      <c r="BL22">
        <v>28250.57143</v>
      </c>
      <c r="BM22">
        <v>14</v>
      </c>
      <c r="BN22">
        <v>14</v>
      </c>
      <c r="BO22">
        <v>10</v>
      </c>
      <c r="BP22">
        <v>10</v>
      </c>
      <c r="BQ22">
        <v>12</v>
      </c>
      <c r="BR22">
        <v>12</v>
      </c>
      <c r="BS22">
        <v>3</v>
      </c>
      <c r="BT22">
        <v>3</v>
      </c>
      <c r="BU22">
        <v>3</v>
      </c>
      <c r="BV22">
        <v>3</v>
      </c>
      <c r="BW22">
        <v>2.8571428571428501</v>
      </c>
      <c r="BX22">
        <v>2.8571428571428501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311.77300000000002</v>
      </c>
      <c r="CF22">
        <v>311.77300000000002</v>
      </c>
      <c r="CG22">
        <v>185.792</v>
      </c>
      <c r="CH22">
        <v>185.792</v>
      </c>
      <c r="CI22">
        <v>242.41200000000001</v>
      </c>
      <c r="CJ22">
        <v>242.41200000000001</v>
      </c>
      <c r="CK22">
        <v>320.37900000000002</v>
      </c>
      <c r="CL22">
        <v>320.37900000000002</v>
      </c>
      <c r="CM22">
        <v>194.03</v>
      </c>
      <c r="CN22">
        <v>194.03</v>
      </c>
      <c r="CO22">
        <v>255.74600000000001</v>
      </c>
      <c r="CP22">
        <v>255.74600000000001</v>
      </c>
      <c r="CQ22">
        <v>3600.0169999999998</v>
      </c>
      <c r="CR22">
        <v>3600.0169999999998</v>
      </c>
      <c r="CS22">
        <v>1195.6130000000001</v>
      </c>
      <c r="CT22">
        <v>1195.6130000000001</v>
      </c>
      <c r="CU22">
        <v>2817.26</v>
      </c>
      <c r="CV22">
        <v>2817.26</v>
      </c>
      <c r="CW22" t="s">
        <v>1177</v>
      </c>
      <c r="CX22" t="s">
        <v>5776</v>
      </c>
      <c r="CY22" t="s">
        <v>7794</v>
      </c>
      <c r="CZ22" t="s">
        <v>7795</v>
      </c>
      <c r="DA22" t="s">
        <v>5779</v>
      </c>
      <c r="DB22" t="s">
        <v>1185</v>
      </c>
      <c r="DC22" t="s">
        <v>1185</v>
      </c>
      <c r="DD22" t="s">
        <v>7796</v>
      </c>
      <c r="DE22" t="s">
        <v>7797</v>
      </c>
      <c r="DF22" t="s">
        <v>7798</v>
      </c>
      <c r="DG22" t="s">
        <v>1177</v>
      </c>
      <c r="DH22" t="s">
        <v>5776</v>
      </c>
      <c r="DI22" t="s">
        <v>7794</v>
      </c>
      <c r="DJ22" t="s">
        <v>7795</v>
      </c>
      <c r="DK22" t="s">
        <v>5779</v>
      </c>
      <c r="DL22" t="s">
        <v>1185</v>
      </c>
      <c r="DM22" t="s">
        <v>1185</v>
      </c>
      <c r="DN22" t="s">
        <v>7796</v>
      </c>
      <c r="DO22" t="s">
        <v>7797</v>
      </c>
      <c r="DP22" t="s">
        <v>7798</v>
      </c>
      <c r="DQ22" t="s">
        <v>7799</v>
      </c>
      <c r="DR22">
        <v>19830</v>
      </c>
      <c r="DS22" t="s">
        <v>4368</v>
      </c>
      <c r="DT22" t="s">
        <v>147</v>
      </c>
    </row>
    <row r="23" spans="1:124" x14ac:dyDescent="0.2">
      <c r="A23" t="s">
        <v>4369</v>
      </c>
      <c r="B23">
        <v>10776</v>
      </c>
      <c r="C23">
        <v>54633108.509346597</v>
      </c>
      <c r="D23">
        <v>54633108.5093465</v>
      </c>
      <c r="E23">
        <v>56488</v>
      </c>
      <c r="F23">
        <v>58236</v>
      </c>
      <c r="G23">
        <v>55815</v>
      </c>
      <c r="H23">
        <v>45686</v>
      </c>
      <c r="I23">
        <v>3600.002</v>
      </c>
      <c r="J23">
        <v>3600.0039999999999</v>
      </c>
      <c r="K23">
        <v>3600.002</v>
      </c>
      <c r="L23">
        <v>3600.0010000000002</v>
      </c>
      <c r="M23">
        <v>3520</v>
      </c>
      <c r="N23">
        <v>16392</v>
      </c>
      <c r="O23">
        <v>491</v>
      </c>
      <c r="P23">
        <v>3.1600000000000003E-2</v>
      </c>
      <c r="Q23">
        <v>0.49308000000000002</v>
      </c>
      <c r="R23">
        <v>1096</v>
      </c>
      <c r="S23">
        <v>0</v>
      </c>
      <c r="T23">
        <v>0</v>
      </c>
      <c r="U23">
        <v>0</v>
      </c>
      <c r="V23">
        <v>0</v>
      </c>
      <c r="W23">
        <v>1392</v>
      </c>
      <c r="X23">
        <v>15000</v>
      </c>
      <c r="Y23">
        <v>2.7490000000000001E-3</v>
      </c>
      <c r="Z23">
        <v>3460</v>
      </c>
      <c r="AA23">
        <v>15957</v>
      </c>
      <c r="AB23">
        <v>491</v>
      </c>
      <c r="AC23">
        <v>3.1600000000000003E-2</v>
      </c>
      <c r="AD23">
        <v>0.49308000000000002</v>
      </c>
      <c r="AE23">
        <v>1076</v>
      </c>
      <c r="AF23">
        <v>0</v>
      </c>
      <c r="AG23">
        <v>0</v>
      </c>
      <c r="AH23">
        <v>0</v>
      </c>
      <c r="AI23">
        <v>0</v>
      </c>
      <c r="AJ23">
        <v>1369</v>
      </c>
      <c r="AK23">
        <v>14588</v>
      </c>
      <c r="AL23">
        <v>2.8180000000000002E-3</v>
      </c>
      <c r="AM23">
        <v>0</v>
      </c>
      <c r="AN23">
        <v>0</v>
      </c>
      <c r="AO23">
        <v>55854910.316699997</v>
      </c>
      <c r="AP23">
        <v>55996083.939800002</v>
      </c>
      <c r="AQ23">
        <v>55834752.398900002</v>
      </c>
      <c r="AR23">
        <v>55825657.114</v>
      </c>
      <c r="AS23">
        <v>55869147.595171399</v>
      </c>
      <c r="AT23">
        <v>55929556.153142802</v>
      </c>
      <c r="AU23">
        <v>55602989.123977602</v>
      </c>
      <c r="AV23">
        <v>55567475.681889698</v>
      </c>
      <c r="AW23">
        <v>55696078.4045114</v>
      </c>
      <c r="AX23">
        <v>55662015.926573701</v>
      </c>
      <c r="AY23">
        <v>55648437.296111099</v>
      </c>
      <c r="AZ23">
        <v>55597181.680683002</v>
      </c>
      <c r="BA23">
        <v>9682320</v>
      </c>
      <c r="BB23">
        <v>9396743</v>
      </c>
      <c r="BC23">
        <v>8858466</v>
      </c>
      <c r="BD23">
        <v>8189431</v>
      </c>
      <c r="BE23">
        <v>9159012</v>
      </c>
      <c r="BF23">
        <v>-1.3176245766847401E+18</v>
      </c>
      <c r="BG23">
        <v>56488</v>
      </c>
      <c r="BH23">
        <v>58236</v>
      </c>
      <c r="BI23">
        <v>55815</v>
      </c>
      <c r="BJ23">
        <v>45686</v>
      </c>
      <c r="BK23">
        <v>59940.571430000004</v>
      </c>
      <c r="BL23">
        <v>55738.85714</v>
      </c>
      <c r="BM23">
        <v>6</v>
      </c>
      <c r="BN23">
        <v>3</v>
      </c>
      <c r="BO23">
        <v>6</v>
      </c>
      <c r="BP23">
        <v>3</v>
      </c>
      <c r="BQ23">
        <v>6</v>
      </c>
      <c r="BR23">
        <v>3</v>
      </c>
      <c r="BS23">
        <v>54633945.6785447</v>
      </c>
      <c r="BT23">
        <v>54633108.509346597</v>
      </c>
      <c r="BU23">
        <v>54633945.6785447</v>
      </c>
      <c r="BV23">
        <v>54633108.509346597</v>
      </c>
      <c r="BW23">
        <v>54633945.821401797</v>
      </c>
      <c r="BX23">
        <v>54633108.509346597</v>
      </c>
      <c r="BY23">
        <v>54634783.245800003</v>
      </c>
      <c r="BZ23">
        <v>54633108.509346597</v>
      </c>
      <c r="CA23">
        <v>54634783.245800003</v>
      </c>
      <c r="CB23">
        <v>54633108.509346597</v>
      </c>
      <c r="CC23">
        <v>54634783.245800003</v>
      </c>
      <c r="CD23">
        <v>54633108.509346597</v>
      </c>
      <c r="CE23">
        <v>7.8419999999999996</v>
      </c>
      <c r="CF23">
        <v>6.5839999999999996</v>
      </c>
      <c r="CG23">
        <v>7.6280000000000001</v>
      </c>
      <c r="CH23">
        <v>6.5839999999999996</v>
      </c>
      <c r="CI23">
        <v>7.7069999999999999</v>
      </c>
      <c r="CJ23">
        <v>7.0940000000000003</v>
      </c>
      <c r="CK23">
        <v>2358.58</v>
      </c>
      <c r="CL23">
        <v>3407.7159999999999</v>
      </c>
      <c r="CM23">
        <v>1602.7360000000001</v>
      </c>
      <c r="CN23">
        <v>1322.1410000000001</v>
      </c>
      <c r="CO23">
        <v>2577.0479999999998</v>
      </c>
      <c r="CP23">
        <v>2241.491</v>
      </c>
      <c r="CQ23">
        <v>3600.002</v>
      </c>
      <c r="CR23">
        <v>3600.0039999999999</v>
      </c>
      <c r="CS23">
        <v>3600.002</v>
      </c>
      <c r="CT23">
        <v>3600.0010000000002</v>
      </c>
      <c r="CU23">
        <v>3600.002</v>
      </c>
      <c r="CV23">
        <v>3600.002</v>
      </c>
      <c r="CW23" t="s">
        <v>7800</v>
      </c>
      <c r="CX23" t="s">
        <v>7801</v>
      </c>
      <c r="CY23" t="s">
        <v>7802</v>
      </c>
      <c r="CZ23" t="s">
        <v>7803</v>
      </c>
      <c r="DA23" t="s">
        <v>363</v>
      </c>
      <c r="DB23" t="s">
        <v>7804</v>
      </c>
      <c r="DC23" t="s">
        <v>7805</v>
      </c>
      <c r="DD23" t="s">
        <v>7806</v>
      </c>
      <c r="DE23" t="s">
        <v>7807</v>
      </c>
      <c r="DF23" t="s">
        <v>7808</v>
      </c>
      <c r="DG23" t="s">
        <v>7809</v>
      </c>
      <c r="DH23" t="s">
        <v>7810</v>
      </c>
      <c r="DI23" t="s">
        <v>7811</v>
      </c>
      <c r="DJ23" t="s">
        <v>7812</v>
      </c>
      <c r="DK23" t="s">
        <v>698</v>
      </c>
      <c r="DL23" t="s">
        <v>5788</v>
      </c>
      <c r="DM23" t="s">
        <v>5788</v>
      </c>
      <c r="DN23" t="s">
        <v>7813</v>
      </c>
      <c r="DO23" t="s">
        <v>7814</v>
      </c>
      <c r="DP23" t="s">
        <v>7815</v>
      </c>
      <c r="DQ23" t="s">
        <v>7816</v>
      </c>
      <c r="DR23">
        <v>50405</v>
      </c>
      <c r="DS23" t="s">
        <v>4369</v>
      </c>
      <c r="DT23" t="s">
        <v>147</v>
      </c>
    </row>
    <row r="24" spans="1:124" x14ac:dyDescent="0.2">
      <c r="A24" t="s">
        <v>4370</v>
      </c>
      <c r="B24">
        <v>10776</v>
      </c>
      <c r="C24">
        <v>250</v>
      </c>
      <c r="D24">
        <v>250</v>
      </c>
      <c r="E24">
        <v>495</v>
      </c>
      <c r="F24">
        <v>362</v>
      </c>
      <c r="G24">
        <v>311</v>
      </c>
      <c r="H24">
        <v>167</v>
      </c>
      <c r="I24">
        <v>5.5419999999999998</v>
      </c>
      <c r="J24">
        <v>2.1040000000000001</v>
      </c>
      <c r="K24">
        <v>2.8879999999999999</v>
      </c>
      <c r="L24">
        <v>1.3009999999999999</v>
      </c>
      <c r="M24">
        <v>16381</v>
      </c>
      <c r="N24">
        <v>11697</v>
      </c>
      <c r="O24">
        <v>1836</v>
      </c>
      <c r="P24">
        <v>8.5500000000000003E-3</v>
      </c>
      <c r="Q24">
        <v>0.49963000000000002</v>
      </c>
      <c r="R24">
        <v>1</v>
      </c>
      <c r="S24">
        <v>0</v>
      </c>
      <c r="T24">
        <v>1</v>
      </c>
      <c r="U24">
        <v>0</v>
      </c>
      <c r="V24">
        <v>0</v>
      </c>
      <c r="W24">
        <v>7196</v>
      </c>
      <c r="X24">
        <v>4501</v>
      </c>
      <c r="Y24">
        <v>2.34E-4</v>
      </c>
      <c r="Z24">
        <v>12807</v>
      </c>
      <c r="AA24">
        <v>9872</v>
      </c>
      <c r="AB24">
        <v>2470</v>
      </c>
      <c r="AC24">
        <v>6.6669999999999993E-2</v>
      </c>
      <c r="AD24">
        <v>0.48276000000000002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7142</v>
      </c>
      <c r="AK24">
        <v>2730</v>
      </c>
      <c r="AL24">
        <v>2.9799999999999998E-4</v>
      </c>
      <c r="AM24">
        <v>0</v>
      </c>
      <c r="AN24">
        <v>0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42560</v>
      </c>
      <c r="BB24">
        <v>26602</v>
      </c>
      <c r="BC24">
        <v>27100</v>
      </c>
      <c r="BD24">
        <v>16257</v>
      </c>
      <c r="BE24">
        <v>613622402</v>
      </c>
      <c r="BF24">
        <v>27215</v>
      </c>
      <c r="BG24">
        <v>495</v>
      </c>
      <c r="BH24">
        <v>362</v>
      </c>
      <c r="BI24">
        <v>311</v>
      </c>
      <c r="BJ24">
        <v>167</v>
      </c>
      <c r="BK24">
        <v>540.42857140000001</v>
      </c>
      <c r="BL24">
        <v>317</v>
      </c>
      <c r="BM24">
        <v>7</v>
      </c>
      <c r="BN24">
        <v>12</v>
      </c>
      <c r="BO24">
        <v>6</v>
      </c>
      <c r="BP24">
        <v>9</v>
      </c>
      <c r="BQ24">
        <v>7</v>
      </c>
      <c r="BR24">
        <v>-1.3176245766935301E+18</v>
      </c>
      <c r="BS24">
        <v>250</v>
      </c>
      <c r="BT24">
        <v>250</v>
      </c>
      <c r="BU24">
        <v>250</v>
      </c>
      <c r="BV24">
        <v>250</v>
      </c>
      <c r="BW24">
        <v>249.85714285714201</v>
      </c>
      <c r="BX24">
        <v>250</v>
      </c>
      <c r="BY24">
        <v>250</v>
      </c>
      <c r="BZ24">
        <v>250</v>
      </c>
      <c r="CA24">
        <v>250</v>
      </c>
      <c r="CB24">
        <v>250</v>
      </c>
      <c r="CC24">
        <v>250</v>
      </c>
      <c r="CD24">
        <v>250</v>
      </c>
      <c r="CE24">
        <v>1.0740000000000001</v>
      </c>
      <c r="CF24">
        <v>1.048</v>
      </c>
      <c r="CG24">
        <v>0.997</v>
      </c>
      <c r="CH24">
        <v>0.78800000000000003</v>
      </c>
      <c r="CI24">
        <v>1.5209999999999999</v>
      </c>
      <c r="CJ24">
        <v>0.99399999999999999</v>
      </c>
      <c r="CK24">
        <v>4.0229999999999997</v>
      </c>
      <c r="CL24">
        <v>1.129</v>
      </c>
      <c r="CM24">
        <v>1.1919999999999999</v>
      </c>
      <c r="CN24">
        <v>0.85199999999999998</v>
      </c>
      <c r="CO24">
        <v>4.8860000000000001</v>
      </c>
      <c r="CP24">
        <v>1.282</v>
      </c>
      <c r="CQ24">
        <v>5.5419999999999998</v>
      </c>
      <c r="CR24">
        <v>2.1040000000000001</v>
      </c>
      <c r="CS24">
        <v>2.8879999999999999</v>
      </c>
      <c r="CT24">
        <v>1.3009999999999999</v>
      </c>
      <c r="CU24">
        <v>7.2939999999999996</v>
      </c>
      <c r="CV24">
        <v>2.4129999999999998</v>
      </c>
      <c r="CW24" t="s">
        <v>5793</v>
      </c>
      <c r="CX24" t="s">
        <v>5793</v>
      </c>
      <c r="CY24" t="s">
        <v>7817</v>
      </c>
      <c r="CZ24" t="s">
        <v>7818</v>
      </c>
      <c r="DA24" t="s">
        <v>7819</v>
      </c>
      <c r="DB24" t="s">
        <v>5797</v>
      </c>
      <c r="DC24" t="s">
        <v>5797</v>
      </c>
      <c r="DD24" t="s">
        <v>7820</v>
      </c>
      <c r="DE24" t="s">
        <v>7821</v>
      </c>
      <c r="DF24" t="s">
        <v>7822</v>
      </c>
      <c r="DG24" t="s">
        <v>5793</v>
      </c>
      <c r="DH24" t="s">
        <v>5793</v>
      </c>
      <c r="DI24" t="s">
        <v>5794</v>
      </c>
      <c r="DJ24" t="s">
        <v>5795</v>
      </c>
      <c r="DK24" t="s">
        <v>5796</v>
      </c>
      <c r="DL24" t="s">
        <v>5797</v>
      </c>
      <c r="DM24" t="s">
        <v>5797</v>
      </c>
      <c r="DN24" t="s">
        <v>7823</v>
      </c>
      <c r="DO24" t="s">
        <v>7824</v>
      </c>
      <c r="DP24" t="s">
        <v>7825</v>
      </c>
      <c r="DQ24" t="s">
        <v>7826</v>
      </c>
      <c r="DR24">
        <v>69</v>
      </c>
      <c r="DS24" t="s">
        <v>4370</v>
      </c>
      <c r="DT24" t="s">
        <v>147</v>
      </c>
    </row>
    <row r="25" spans="1:124" x14ac:dyDescent="0.2">
      <c r="A25" t="s">
        <v>4102</v>
      </c>
      <c r="B25">
        <v>10776</v>
      </c>
      <c r="C25">
        <v>917102.21442666894</v>
      </c>
      <c r="D25">
        <v>1010659.58908769</v>
      </c>
      <c r="E25">
        <v>1350</v>
      </c>
      <c r="F25">
        <v>46404</v>
      </c>
      <c r="G25">
        <v>539</v>
      </c>
      <c r="H25">
        <v>5432</v>
      </c>
      <c r="I25">
        <v>3600.2579999999998</v>
      </c>
      <c r="J25">
        <v>529.62599999999998</v>
      </c>
      <c r="K25">
        <v>3600.018</v>
      </c>
      <c r="L25">
        <v>204.18199999999999</v>
      </c>
      <c r="M25">
        <v>2187</v>
      </c>
      <c r="N25">
        <v>48417</v>
      </c>
      <c r="O25">
        <v>424</v>
      </c>
      <c r="P25">
        <v>5.0000000000000002E-5</v>
      </c>
      <c r="Q25">
        <v>0.5</v>
      </c>
      <c r="R25">
        <v>173</v>
      </c>
      <c r="S25">
        <v>0</v>
      </c>
      <c r="T25">
        <v>0</v>
      </c>
      <c r="U25">
        <v>0</v>
      </c>
      <c r="V25">
        <v>0</v>
      </c>
      <c r="W25">
        <v>48417</v>
      </c>
      <c r="X25">
        <v>0</v>
      </c>
      <c r="Y25">
        <v>1.8848E-2</v>
      </c>
      <c r="Z25">
        <v>1293</v>
      </c>
      <c r="AA25">
        <v>21965</v>
      </c>
      <c r="AB25">
        <v>309</v>
      </c>
      <c r="AC25">
        <v>1.1000000000000001E-3</v>
      </c>
      <c r="AD25">
        <v>0.5</v>
      </c>
      <c r="AE25">
        <v>435</v>
      </c>
      <c r="AF25">
        <v>0</v>
      </c>
      <c r="AG25">
        <v>0</v>
      </c>
      <c r="AH25">
        <v>0</v>
      </c>
      <c r="AI25">
        <v>0</v>
      </c>
      <c r="AJ25">
        <v>21965</v>
      </c>
      <c r="AK25">
        <v>0</v>
      </c>
      <c r="AL25">
        <v>1.4283000000000001E-2</v>
      </c>
      <c r="AM25">
        <v>0</v>
      </c>
      <c r="AN25">
        <v>0</v>
      </c>
      <c r="AO25">
        <v>3876246.55</v>
      </c>
      <c r="AP25">
        <v>2639942.06</v>
      </c>
      <c r="AQ25">
        <v>2687076.58</v>
      </c>
      <c r="AR25">
        <v>2639942.0592094101</v>
      </c>
      <c r="AS25">
        <v>3412132.48571428</v>
      </c>
      <c r="AT25">
        <v>2639958.7225183202</v>
      </c>
      <c r="AU25">
        <v>1723284.2119558</v>
      </c>
      <c r="AV25">
        <v>2639679.4601766001</v>
      </c>
      <c r="AW25">
        <v>1954280.4410603</v>
      </c>
      <c r="AX25">
        <v>2639802.79916366</v>
      </c>
      <c r="AY25">
        <v>1797526.25577505</v>
      </c>
      <c r="AZ25">
        <v>2639701.67469732</v>
      </c>
      <c r="BA25">
        <v>422290</v>
      </c>
      <c r="BB25">
        <v>1066818</v>
      </c>
      <c r="BC25">
        <v>339684</v>
      </c>
      <c r="BD25">
        <v>346909</v>
      </c>
      <c r="BE25">
        <v>391499</v>
      </c>
      <c r="BF25">
        <v>-1.3176245766928599E+18</v>
      </c>
      <c r="BG25">
        <v>1350</v>
      </c>
      <c r="BH25">
        <v>46404</v>
      </c>
      <c r="BI25">
        <v>539</v>
      </c>
      <c r="BJ25">
        <v>5432</v>
      </c>
      <c r="BK25">
        <v>1088.4285709999999</v>
      </c>
      <c r="BL25">
        <v>22244</v>
      </c>
      <c r="BM25">
        <v>142</v>
      </c>
      <c r="BN25">
        <v>76</v>
      </c>
      <c r="BO25">
        <v>107</v>
      </c>
      <c r="BP25">
        <v>59</v>
      </c>
      <c r="BQ25">
        <v>129</v>
      </c>
      <c r="BR25">
        <v>75</v>
      </c>
      <c r="BS25">
        <v>953927.132199254</v>
      </c>
      <c r="BT25">
        <v>1041925.8412946</v>
      </c>
      <c r="BU25">
        <v>955241.47093574703</v>
      </c>
      <c r="BV25">
        <v>1041925.8412946</v>
      </c>
      <c r="BW25">
        <v>954115.03773303796</v>
      </c>
      <c r="BX25">
        <v>1036992.80809545</v>
      </c>
      <c r="BY25">
        <v>1721090.4873575</v>
      </c>
      <c r="BZ25">
        <v>1794489.3809875599</v>
      </c>
      <c r="CA25">
        <v>1853089.4252430401</v>
      </c>
      <c r="CB25">
        <v>1843021.59937103</v>
      </c>
      <c r="CC25">
        <v>1767813.1910272399</v>
      </c>
      <c r="CD25">
        <v>1755226.4551174899</v>
      </c>
      <c r="CE25">
        <v>545.11900000000003</v>
      </c>
      <c r="CF25">
        <v>38.381</v>
      </c>
      <c r="CG25">
        <v>392.87799999999999</v>
      </c>
      <c r="CH25">
        <v>27.741</v>
      </c>
      <c r="CI25">
        <v>486.45299999999997</v>
      </c>
      <c r="CJ25">
        <v>38.116</v>
      </c>
      <c r="CK25">
        <v>633.76499999999999</v>
      </c>
      <c r="CL25">
        <v>314.303</v>
      </c>
      <c r="CM25">
        <v>434.89100000000002</v>
      </c>
      <c r="CN25">
        <v>194.649</v>
      </c>
      <c r="CO25">
        <v>559.375</v>
      </c>
      <c r="CP25">
        <v>300.78199999999998</v>
      </c>
      <c r="CQ25">
        <v>3600.2579999999998</v>
      </c>
      <c r="CR25">
        <v>529.62599999999998</v>
      </c>
      <c r="CS25">
        <v>3600.018</v>
      </c>
      <c r="CT25">
        <v>204.18199999999999</v>
      </c>
      <c r="CU25">
        <v>3600.096</v>
      </c>
      <c r="CV25">
        <v>356.74599999999998</v>
      </c>
      <c r="CW25" t="s">
        <v>7827</v>
      </c>
      <c r="CX25" t="s">
        <v>7828</v>
      </c>
      <c r="CY25" t="s">
        <v>7829</v>
      </c>
      <c r="CZ25" t="s">
        <v>7830</v>
      </c>
      <c r="DA25" t="s">
        <v>7831</v>
      </c>
      <c r="DB25" t="s">
        <v>7832</v>
      </c>
      <c r="DC25" t="s">
        <v>7833</v>
      </c>
      <c r="DD25" t="s">
        <v>7834</v>
      </c>
      <c r="DE25" t="s">
        <v>7835</v>
      </c>
      <c r="DF25" t="s">
        <v>7836</v>
      </c>
      <c r="DG25" t="s">
        <v>5802</v>
      </c>
      <c r="DH25" t="s">
        <v>5803</v>
      </c>
      <c r="DI25" t="s">
        <v>5804</v>
      </c>
      <c r="DJ25" t="s">
        <v>5805</v>
      </c>
      <c r="DK25" t="s">
        <v>5806</v>
      </c>
      <c r="DL25" t="s">
        <v>5807</v>
      </c>
      <c r="DM25" t="s">
        <v>5808</v>
      </c>
      <c r="DN25" t="s">
        <v>7837</v>
      </c>
      <c r="DO25" t="s">
        <v>7838</v>
      </c>
      <c r="DP25" t="s">
        <v>7839</v>
      </c>
      <c r="DQ25" t="s">
        <v>7840</v>
      </c>
      <c r="DR25">
        <v>27717</v>
      </c>
      <c r="DS25" t="s">
        <v>4102</v>
      </c>
      <c r="DT25" t="s">
        <v>147</v>
      </c>
    </row>
    <row r="26" spans="1:124" x14ac:dyDescent="0.2">
      <c r="A26" t="s">
        <v>4371</v>
      </c>
      <c r="B26">
        <v>10776</v>
      </c>
      <c r="C26">
        <v>-18.285714285714299</v>
      </c>
      <c r="D26">
        <v>-18.285714285714299</v>
      </c>
      <c r="E26">
        <v>70496</v>
      </c>
      <c r="F26">
        <v>70496</v>
      </c>
      <c r="G26">
        <v>67062</v>
      </c>
      <c r="H26">
        <v>67062</v>
      </c>
      <c r="I26">
        <v>3600.0010000000002</v>
      </c>
      <c r="J26">
        <v>3600.0010000000002</v>
      </c>
      <c r="K26">
        <v>3600</v>
      </c>
      <c r="L26">
        <v>3600</v>
      </c>
      <c r="M26">
        <v>1024</v>
      </c>
      <c r="N26">
        <v>1024</v>
      </c>
      <c r="O26">
        <v>694</v>
      </c>
      <c r="P26">
        <v>1.1E-4</v>
      </c>
      <c r="Q26">
        <v>0.11074000000000001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1024</v>
      </c>
      <c r="X26">
        <v>0</v>
      </c>
      <c r="Y26">
        <v>5.4688000000000001E-2</v>
      </c>
      <c r="Z26">
        <v>1024</v>
      </c>
      <c r="AA26">
        <v>1024</v>
      </c>
      <c r="AB26">
        <v>694</v>
      </c>
      <c r="AC26">
        <v>1.1E-4</v>
      </c>
      <c r="AD26">
        <v>0.11074000000000001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1024</v>
      </c>
      <c r="AK26">
        <v>0</v>
      </c>
      <c r="AL26">
        <v>5.4688000000000001E-2</v>
      </c>
      <c r="AM26">
        <v>0</v>
      </c>
      <c r="AN26">
        <v>0</v>
      </c>
      <c r="AO26">
        <v>-12</v>
      </c>
      <c r="AP26">
        <v>-12</v>
      </c>
      <c r="AQ26">
        <v>-12</v>
      </c>
      <c r="AR26">
        <v>-12</v>
      </c>
      <c r="AS26">
        <v>-12</v>
      </c>
      <c r="AT26">
        <v>-12</v>
      </c>
      <c r="AU26">
        <v>-16</v>
      </c>
      <c r="AV26">
        <v>-16</v>
      </c>
      <c r="AW26">
        <v>-16</v>
      </c>
      <c r="AX26">
        <v>-16</v>
      </c>
      <c r="AY26">
        <v>-16.1428571428571</v>
      </c>
      <c r="AZ26">
        <v>-16.1428571428571</v>
      </c>
      <c r="BA26">
        <v>17576220</v>
      </c>
      <c r="BB26">
        <v>17576220</v>
      </c>
      <c r="BC26">
        <v>15985623</v>
      </c>
      <c r="BD26">
        <v>15985623</v>
      </c>
      <c r="BE26">
        <v>17268127</v>
      </c>
      <c r="BF26">
        <v>17268127</v>
      </c>
      <c r="BG26">
        <v>70496</v>
      </c>
      <c r="BH26">
        <v>70496</v>
      </c>
      <c r="BI26">
        <v>67062</v>
      </c>
      <c r="BJ26">
        <v>67062</v>
      </c>
      <c r="BK26">
        <v>74648.714290000004</v>
      </c>
      <c r="BL26">
        <v>74648.714290000004</v>
      </c>
      <c r="BM26">
        <v>4</v>
      </c>
      <c r="BN26">
        <v>4</v>
      </c>
      <c r="BO26">
        <v>4</v>
      </c>
      <c r="BP26">
        <v>4</v>
      </c>
      <c r="BQ26">
        <v>5</v>
      </c>
      <c r="BR26">
        <v>5</v>
      </c>
      <c r="BS26">
        <v>-18.285714285714199</v>
      </c>
      <c r="BT26">
        <v>-18.285714285714199</v>
      </c>
      <c r="BU26">
        <v>-18.285714285714199</v>
      </c>
      <c r="BV26">
        <v>-18.285714285714199</v>
      </c>
      <c r="BW26">
        <v>-18.2857142714285</v>
      </c>
      <c r="BX26">
        <v>-18.2857142714285</v>
      </c>
      <c r="BY26">
        <v>-18.285714285713699</v>
      </c>
      <c r="BZ26">
        <v>-18.285714285713699</v>
      </c>
      <c r="CA26">
        <v>-18.285714285713301</v>
      </c>
      <c r="CB26">
        <v>-18.285714285713301</v>
      </c>
      <c r="CC26">
        <v>-18.285714285714299</v>
      </c>
      <c r="CD26">
        <v>-18.285714285714299</v>
      </c>
      <c r="CE26">
        <v>23.876000000000001</v>
      </c>
      <c r="CF26">
        <v>23.876000000000001</v>
      </c>
      <c r="CG26">
        <v>22.754000000000001</v>
      </c>
      <c r="CH26">
        <v>22.754000000000001</v>
      </c>
      <c r="CI26">
        <v>30.832999999999998</v>
      </c>
      <c r="CJ26">
        <v>30.832999999999998</v>
      </c>
      <c r="CK26">
        <v>1650.806</v>
      </c>
      <c r="CL26">
        <v>1650.806</v>
      </c>
      <c r="CM26">
        <v>1473.376</v>
      </c>
      <c r="CN26">
        <v>1473.376</v>
      </c>
      <c r="CO26">
        <v>1641.3340000000001</v>
      </c>
      <c r="CP26">
        <v>1641.3340000000001</v>
      </c>
      <c r="CQ26">
        <v>3600.0010000000002</v>
      </c>
      <c r="CR26">
        <v>3600.0010000000002</v>
      </c>
      <c r="CS26">
        <v>3600</v>
      </c>
      <c r="CT26">
        <v>3600</v>
      </c>
      <c r="CU26">
        <v>1428575028.572</v>
      </c>
      <c r="CV26">
        <v>1428575028.572</v>
      </c>
      <c r="CW26" t="s">
        <v>5813</v>
      </c>
      <c r="CX26" t="s">
        <v>5814</v>
      </c>
      <c r="CY26" t="s">
        <v>7841</v>
      </c>
      <c r="CZ26" t="s">
        <v>7842</v>
      </c>
      <c r="DA26" t="s">
        <v>5817</v>
      </c>
      <c r="DB26" t="s">
        <v>5818</v>
      </c>
      <c r="DC26" t="s">
        <v>5818</v>
      </c>
      <c r="DD26" t="s">
        <v>7843</v>
      </c>
      <c r="DE26" t="s">
        <v>7844</v>
      </c>
      <c r="DF26" t="s">
        <v>7845</v>
      </c>
      <c r="DG26" t="s">
        <v>5813</v>
      </c>
      <c r="DH26" t="s">
        <v>5814</v>
      </c>
      <c r="DI26" t="s">
        <v>7841</v>
      </c>
      <c r="DJ26" t="s">
        <v>7842</v>
      </c>
      <c r="DK26" t="s">
        <v>5817</v>
      </c>
      <c r="DL26" t="s">
        <v>5818</v>
      </c>
      <c r="DM26" t="s">
        <v>5818</v>
      </c>
      <c r="DN26" t="s">
        <v>7843</v>
      </c>
      <c r="DO26" t="s">
        <v>7844</v>
      </c>
      <c r="DP26" t="s">
        <v>7845</v>
      </c>
      <c r="DQ26" t="s">
        <v>7846</v>
      </c>
      <c r="DR26">
        <v>25214</v>
      </c>
      <c r="DS26" t="s">
        <v>4371</v>
      </c>
      <c r="DT26" t="s">
        <v>147</v>
      </c>
    </row>
    <row r="27" spans="1:124" x14ac:dyDescent="0.2">
      <c r="A27" t="s">
        <v>4372</v>
      </c>
      <c r="B27">
        <v>10776</v>
      </c>
      <c r="C27">
        <v>0</v>
      </c>
      <c r="D27">
        <v>0</v>
      </c>
      <c r="E27">
        <v>496</v>
      </c>
      <c r="F27">
        <v>696</v>
      </c>
      <c r="G27">
        <v>472</v>
      </c>
      <c r="H27">
        <v>204</v>
      </c>
      <c r="I27">
        <v>67.12</v>
      </c>
      <c r="J27">
        <v>128.024</v>
      </c>
      <c r="K27">
        <v>56.79</v>
      </c>
      <c r="L27">
        <v>42.554000000000002</v>
      </c>
      <c r="M27">
        <v>21235</v>
      </c>
      <c r="N27">
        <v>17264</v>
      </c>
      <c r="O27">
        <v>1214</v>
      </c>
      <c r="P27">
        <v>1.25E-3</v>
      </c>
      <c r="Q27">
        <v>0.5</v>
      </c>
      <c r="R27">
        <v>131</v>
      </c>
      <c r="S27">
        <v>46</v>
      </c>
      <c r="T27">
        <v>0</v>
      </c>
      <c r="U27">
        <v>0</v>
      </c>
      <c r="V27">
        <v>109</v>
      </c>
      <c r="W27">
        <v>17155</v>
      </c>
      <c r="X27">
        <v>0</v>
      </c>
      <c r="Y27">
        <v>2.3599999999999999E-4</v>
      </c>
      <c r="Z27">
        <v>16854</v>
      </c>
      <c r="AA27">
        <v>17109</v>
      </c>
      <c r="AB27">
        <v>1200</v>
      </c>
      <c r="AC27">
        <v>1.2899999999999999E-3</v>
      </c>
      <c r="AD27">
        <v>0.5</v>
      </c>
      <c r="AE27">
        <v>131</v>
      </c>
      <c r="AF27">
        <v>0</v>
      </c>
      <c r="AG27">
        <v>0</v>
      </c>
      <c r="AH27">
        <v>0</v>
      </c>
      <c r="AI27">
        <v>107</v>
      </c>
      <c r="AJ27">
        <v>17002</v>
      </c>
      <c r="AK27">
        <v>0</v>
      </c>
      <c r="AL27">
        <v>2.7799999999999998E-4</v>
      </c>
      <c r="AM27">
        <v>0</v>
      </c>
      <c r="AN27">
        <v>0</v>
      </c>
      <c r="AO27">
        <v>6</v>
      </c>
      <c r="AP27">
        <v>6</v>
      </c>
      <c r="AQ27">
        <v>5.9999992500000001</v>
      </c>
      <c r="AR27">
        <v>6</v>
      </c>
      <c r="AS27">
        <v>5.9999998928571401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5.9999998928571401</v>
      </c>
      <c r="AZ27">
        <v>6</v>
      </c>
      <c r="BA27">
        <v>199705</v>
      </c>
      <c r="BB27">
        <v>355482</v>
      </c>
      <c r="BC27">
        <v>134559</v>
      </c>
      <c r="BD27">
        <v>123304</v>
      </c>
      <c r="BE27">
        <v>613891859</v>
      </c>
      <c r="BF27">
        <v>382354</v>
      </c>
      <c r="BG27">
        <v>496</v>
      </c>
      <c r="BH27">
        <v>696</v>
      </c>
      <c r="BI27">
        <v>472</v>
      </c>
      <c r="BJ27">
        <v>204</v>
      </c>
      <c r="BK27">
        <v>757.2857143</v>
      </c>
      <c r="BL27">
        <v>1008.714286</v>
      </c>
      <c r="BM27">
        <v>25</v>
      </c>
      <c r="BN27">
        <v>24</v>
      </c>
      <c r="BO27">
        <v>23</v>
      </c>
      <c r="BP27">
        <v>24</v>
      </c>
      <c r="BQ27">
        <v>26</v>
      </c>
      <c r="BR27">
        <v>-1.3176245766935301E+18</v>
      </c>
      <c r="BS27">
        <v>0</v>
      </c>
      <c r="BT27">
        <v>0</v>
      </c>
      <c r="BU27">
        <v>0</v>
      </c>
      <c r="BV27">
        <v>0</v>
      </c>
      <c r="BW27">
        <v>-0.14285714285714199</v>
      </c>
      <c r="BX27">
        <v>0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44.612000000000002</v>
      </c>
      <c r="CF27">
        <v>34.372</v>
      </c>
      <c r="CG27">
        <v>34.408000000000001</v>
      </c>
      <c r="CH27">
        <v>25.036000000000001</v>
      </c>
      <c r="CI27">
        <v>39.212000000000003</v>
      </c>
      <c r="CJ27">
        <v>28.864999999999998</v>
      </c>
      <c r="CK27">
        <v>67.111999999999995</v>
      </c>
      <c r="CL27">
        <v>128.02000000000001</v>
      </c>
      <c r="CM27">
        <v>56.786000000000001</v>
      </c>
      <c r="CN27">
        <v>42.548000000000002</v>
      </c>
      <c r="CO27">
        <v>116.244</v>
      </c>
      <c r="CP27">
        <v>119.30500000000001</v>
      </c>
      <c r="CQ27">
        <v>67.12</v>
      </c>
      <c r="CR27">
        <v>128.024</v>
      </c>
      <c r="CS27">
        <v>56.79</v>
      </c>
      <c r="CT27">
        <v>42.554000000000002</v>
      </c>
      <c r="CU27">
        <v>116.248</v>
      </c>
      <c r="CV27">
        <v>119.309</v>
      </c>
      <c r="CW27" t="s">
        <v>7847</v>
      </c>
      <c r="CX27" t="s">
        <v>7847</v>
      </c>
      <c r="CY27" t="s">
        <v>7848</v>
      </c>
      <c r="CZ27" t="s">
        <v>7849</v>
      </c>
      <c r="DA27" t="s">
        <v>7850</v>
      </c>
      <c r="DB27" t="s">
        <v>137</v>
      </c>
      <c r="DC27" t="s">
        <v>1605</v>
      </c>
      <c r="DD27" t="s">
        <v>7851</v>
      </c>
      <c r="DE27" t="s">
        <v>7852</v>
      </c>
      <c r="DF27" t="s">
        <v>7853</v>
      </c>
      <c r="DG27" t="s">
        <v>2104</v>
      </c>
      <c r="DH27" t="s">
        <v>2104</v>
      </c>
      <c r="DI27" t="s">
        <v>7854</v>
      </c>
      <c r="DJ27" t="s">
        <v>7855</v>
      </c>
      <c r="DK27" t="s">
        <v>7856</v>
      </c>
      <c r="DL27" t="s">
        <v>137</v>
      </c>
      <c r="DM27" t="s">
        <v>1605</v>
      </c>
      <c r="DN27" t="s">
        <v>7857</v>
      </c>
      <c r="DO27" t="s">
        <v>7858</v>
      </c>
      <c r="DP27" t="s">
        <v>7859</v>
      </c>
      <c r="DQ27" t="s">
        <v>7860</v>
      </c>
      <c r="DR27">
        <v>1656</v>
      </c>
      <c r="DS27" t="s">
        <v>4372</v>
      </c>
      <c r="DT27" t="s">
        <v>147</v>
      </c>
    </row>
    <row r="28" spans="1:124" x14ac:dyDescent="0.2">
      <c r="A28" t="s">
        <v>4373</v>
      </c>
      <c r="B28">
        <v>10776</v>
      </c>
      <c r="C28">
        <v>0</v>
      </c>
      <c r="D28">
        <v>0</v>
      </c>
      <c r="E28">
        <v>11875</v>
      </c>
      <c r="F28">
        <v>16202</v>
      </c>
      <c r="G28">
        <v>11875</v>
      </c>
      <c r="H28">
        <v>13040</v>
      </c>
      <c r="I28">
        <v>3600.0030000000002</v>
      </c>
      <c r="J28">
        <v>3600.0010000000002</v>
      </c>
      <c r="K28">
        <v>3600.0010000000002</v>
      </c>
      <c r="L28">
        <v>3600.0010000000002</v>
      </c>
      <c r="M28">
        <v>14038</v>
      </c>
      <c r="N28">
        <v>10863</v>
      </c>
      <c r="O28">
        <v>854</v>
      </c>
      <c r="P28">
        <v>5.4000000000000001E-4</v>
      </c>
      <c r="Q28">
        <v>0.5</v>
      </c>
      <c r="R28">
        <v>94</v>
      </c>
      <c r="S28">
        <v>53</v>
      </c>
      <c r="T28">
        <v>0</v>
      </c>
      <c r="U28">
        <v>0</v>
      </c>
      <c r="V28">
        <v>71</v>
      </c>
      <c r="W28">
        <v>10792</v>
      </c>
      <c r="X28">
        <v>0</v>
      </c>
      <c r="Y28">
        <v>3.7599999999999998E-4</v>
      </c>
      <c r="Z28">
        <v>10307</v>
      </c>
      <c r="AA28">
        <v>10595</v>
      </c>
      <c r="AB28">
        <v>879</v>
      </c>
      <c r="AC28">
        <v>2.6099999999999999E-3</v>
      </c>
      <c r="AD28">
        <v>0.5</v>
      </c>
      <c r="AE28">
        <v>94</v>
      </c>
      <c r="AF28">
        <v>0</v>
      </c>
      <c r="AG28">
        <v>0</v>
      </c>
      <c r="AH28">
        <v>0</v>
      </c>
      <c r="AI28">
        <v>55</v>
      </c>
      <c r="AJ28">
        <v>10540</v>
      </c>
      <c r="AK28">
        <v>0</v>
      </c>
      <c r="AL28">
        <v>4.6999999999999999E-4</v>
      </c>
      <c r="AM28">
        <v>0</v>
      </c>
      <c r="AN28">
        <v>0</v>
      </c>
      <c r="AO28">
        <v>80.999999999999901</v>
      </c>
      <c r="AP28">
        <v>79</v>
      </c>
      <c r="AQ28">
        <v>80</v>
      </c>
      <c r="AR28">
        <v>76</v>
      </c>
      <c r="AS28">
        <v>82.142857142857096</v>
      </c>
      <c r="AT28">
        <v>80.714285714285694</v>
      </c>
      <c r="AU28">
        <v>66</v>
      </c>
      <c r="AV28">
        <v>66</v>
      </c>
      <c r="AW28">
        <v>67</v>
      </c>
      <c r="AX28">
        <v>68</v>
      </c>
      <c r="AY28">
        <v>65.714285714285694</v>
      </c>
      <c r="AZ28">
        <v>66.571428571428498</v>
      </c>
      <c r="BA28">
        <v>12782278</v>
      </c>
      <c r="BB28">
        <v>14548427</v>
      </c>
      <c r="BC28">
        <v>11436669</v>
      </c>
      <c r="BD28">
        <v>13715626</v>
      </c>
      <c r="BE28">
        <v>12268845</v>
      </c>
      <c r="BF28">
        <v>15032721</v>
      </c>
      <c r="BG28">
        <v>11875</v>
      </c>
      <c r="BH28">
        <v>16202</v>
      </c>
      <c r="BI28">
        <v>11875</v>
      </c>
      <c r="BJ28">
        <v>13040</v>
      </c>
      <c r="BK28">
        <v>14673.28571</v>
      </c>
      <c r="BL28">
        <v>15852.57143</v>
      </c>
      <c r="BM28">
        <v>95</v>
      </c>
      <c r="BN28">
        <v>89</v>
      </c>
      <c r="BO28">
        <v>81</v>
      </c>
      <c r="BP28">
        <v>72</v>
      </c>
      <c r="BQ28">
        <v>93</v>
      </c>
      <c r="BR28">
        <v>84</v>
      </c>
      <c r="BS28">
        <v>2</v>
      </c>
      <c r="BT28">
        <v>1.99999999999999</v>
      </c>
      <c r="BU28">
        <v>3</v>
      </c>
      <c r="BV28">
        <v>2.2999999999999901</v>
      </c>
      <c r="BW28">
        <v>2.0000000142857099</v>
      </c>
      <c r="BX28">
        <v>2.04285714285714</v>
      </c>
      <c r="BY28">
        <v>46.079692978734997</v>
      </c>
      <c r="BZ28">
        <v>46.5471075455403</v>
      </c>
      <c r="CA28">
        <v>46.952683616139701</v>
      </c>
      <c r="CB28">
        <v>47.657844276353401</v>
      </c>
      <c r="CC28">
        <v>44.608612378240203</v>
      </c>
      <c r="CD28">
        <v>45.486573793687199</v>
      </c>
      <c r="CE28">
        <v>29.919</v>
      </c>
      <c r="CF28">
        <v>20.024000000000001</v>
      </c>
      <c r="CG28">
        <v>19.326000000000001</v>
      </c>
      <c r="CH28">
        <v>17.635000000000002</v>
      </c>
      <c r="CI28">
        <v>26.2</v>
      </c>
      <c r="CJ28">
        <v>19.908000000000001</v>
      </c>
      <c r="CK28">
        <v>1686.4259999999999</v>
      </c>
      <c r="CL28">
        <v>3078.9740000000002</v>
      </c>
      <c r="CM28">
        <v>1044.9580000000001</v>
      </c>
      <c r="CN28">
        <v>1007.059</v>
      </c>
      <c r="CO28">
        <v>2656.73</v>
      </c>
      <c r="CP28">
        <v>2650.2460000000001</v>
      </c>
      <c r="CQ28">
        <v>3600.0030000000002</v>
      </c>
      <c r="CR28">
        <v>3600.0010000000002</v>
      </c>
      <c r="CS28">
        <v>3600.0010000000002</v>
      </c>
      <c r="CT28">
        <v>3600.0010000000002</v>
      </c>
      <c r="CU28">
        <v>1428575028.573</v>
      </c>
      <c r="CV28">
        <v>3600.002</v>
      </c>
      <c r="CW28" t="s">
        <v>7861</v>
      </c>
      <c r="CX28" t="s">
        <v>7862</v>
      </c>
      <c r="CY28" t="s">
        <v>7863</v>
      </c>
      <c r="CZ28" t="s">
        <v>7864</v>
      </c>
      <c r="DA28" t="s">
        <v>7865</v>
      </c>
      <c r="DB28" t="s">
        <v>7866</v>
      </c>
      <c r="DC28" t="s">
        <v>7867</v>
      </c>
      <c r="DD28" t="s">
        <v>7868</v>
      </c>
      <c r="DE28" t="s">
        <v>7869</v>
      </c>
      <c r="DF28" t="s">
        <v>7870</v>
      </c>
      <c r="DG28" t="s">
        <v>5829</v>
      </c>
      <c r="DH28" t="s">
        <v>5830</v>
      </c>
      <c r="DI28" t="s">
        <v>7871</v>
      </c>
      <c r="DJ28" t="s">
        <v>7872</v>
      </c>
      <c r="DK28" t="s">
        <v>5833</v>
      </c>
      <c r="DL28" t="s">
        <v>5834</v>
      </c>
      <c r="DM28" t="s">
        <v>5835</v>
      </c>
      <c r="DN28" t="s">
        <v>7873</v>
      </c>
      <c r="DO28" t="s">
        <v>7874</v>
      </c>
      <c r="DP28" t="s">
        <v>7875</v>
      </c>
      <c r="DQ28" t="s">
        <v>7876</v>
      </c>
      <c r="DR28">
        <v>50409</v>
      </c>
      <c r="DS28" t="s">
        <v>4373</v>
      </c>
      <c r="DT28" t="s">
        <v>147</v>
      </c>
    </row>
    <row r="29" spans="1:124" x14ac:dyDescent="0.2">
      <c r="A29" t="s">
        <v>4374</v>
      </c>
      <c r="B29">
        <v>10776</v>
      </c>
      <c r="C29">
        <v>20161515.663928501</v>
      </c>
      <c r="D29">
        <v>20161515.663928501</v>
      </c>
      <c r="E29">
        <v>92566</v>
      </c>
      <c r="F29">
        <v>81005</v>
      </c>
      <c r="G29">
        <v>92566</v>
      </c>
      <c r="H29">
        <v>81005</v>
      </c>
      <c r="I29">
        <v>3600</v>
      </c>
      <c r="J29">
        <v>3600.0010000000002</v>
      </c>
      <c r="K29">
        <v>3600</v>
      </c>
      <c r="L29">
        <v>3600</v>
      </c>
      <c r="M29">
        <v>1446</v>
      </c>
      <c r="N29">
        <v>4161</v>
      </c>
      <c r="O29">
        <v>56</v>
      </c>
      <c r="P29">
        <v>1.07E-3</v>
      </c>
      <c r="Q29">
        <v>0.48792999999999997</v>
      </c>
      <c r="R29">
        <v>1332</v>
      </c>
      <c r="S29">
        <v>0</v>
      </c>
      <c r="T29">
        <v>0</v>
      </c>
      <c r="U29">
        <v>0</v>
      </c>
      <c r="V29">
        <v>0</v>
      </c>
      <c r="W29">
        <v>171</v>
      </c>
      <c r="X29">
        <v>3990</v>
      </c>
      <c r="Y29">
        <v>2.0460000000000001E-3</v>
      </c>
      <c r="Z29">
        <v>1302</v>
      </c>
      <c r="AA29">
        <v>3882</v>
      </c>
      <c r="AB29">
        <v>56</v>
      </c>
      <c r="AC29">
        <v>1.07E-3</v>
      </c>
      <c r="AD29">
        <v>0.48792999999999997</v>
      </c>
      <c r="AE29">
        <v>1188</v>
      </c>
      <c r="AF29">
        <v>0</v>
      </c>
      <c r="AG29">
        <v>0</v>
      </c>
      <c r="AH29">
        <v>0</v>
      </c>
      <c r="AI29">
        <v>0</v>
      </c>
      <c r="AJ29">
        <v>171</v>
      </c>
      <c r="AK29">
        <v>3711</v>
      </c>
      <c r="AL29">
        <v>2.3240000000000001E-3</v>
      </c>
      <c r="AM29">
        <v>0</v>
      </c>
      <c r="AN29">
        <v>0</v>
      </c>
      <c r="AO29">
        <v>25223571.7999999</v>
      </c>
      <c r="AP29">
        <v>25148940.559999902</v>
      </c>
      <c r="AQ29">
        <v>25151916.539999899</v>
      </c>
      <c r="AR29">
        <v>25148940.559999902</v>
      </c>
      <c r="AS29">
        <v>25199124.922857098</v>
      </c>
      <c r="AT29">
        <v>25174135.665714201</v>
      </c>
      <c r="AU29">
        <v>24743638.026172899</v>
      </c>
      <c r="AV29">
        <v>24541989.6408775</v>
      </c>
      <c r="AW29">
        <v>24961423.7216346</v>
      </c>
      <c r="AX29">
        <v>25117630.699115299</v>
      </c>
      <c r="AY29">
        <v>24739594.1078238</v>
      </c>
      <c r="AZ29">
        <v>24774061.846408401</v>
      </c>
      <c r="BA29">
        <v>17980644</v>
      </c>
      <c r="BB29">
        <v>17425589</v>
      </c>
      <c r="BC29">
        <v>15543114</v>
      </c>
      <c r="BD29">
        <v>16201374</v>
      </c>
      <c r="BE29">
        <v>17592401</v>
      </c>
      <c r="BF29">
        <v>18478963</v>
      </c>
      <c r="BG29">
        <v>92566</v>
      </c>
      <c r="BH29">
        <v>81005</v>
      </c>
      <c r="BI29">
        <v>92566</v>
      </c>
      <c r="BJ29">
        <v>81005</v>
      </c>
      <c r="BK29">
        <v>120717.4286</v>
      </c>
      <c r="BL29">
        <v>126889</v>
      </c>
      <c r="BM29">
        <v>29</v>
      </c>
      <c r="BN29">
        <v>20</v>
      </c>
      <c r="BO29">
        <v>20</v>
      </c>
      <c r="BP29">
        <v>20</v>
      </c>
      <c r="BQ29">
        <v>23</v>
      </c>
      <c r="BR29">
        <v>21</v>
      </c>
      <c r="BS29">
        <v>21032122.371318001</v>
      </c>
      <c r="BT29">
        <v>21049798.035958402</v>
      </c>
      <c r="BU29">
        <v>21037996.305465002</v>
      </c>
      <c r="BV29">
        <v>21053523.869818199</v>
      </c>
      <c r="BW29">
        <v>21028374.5191308</v>
      </c>
      <c r="BX29">
        <v>21049831.068566799</v>
      </c>
      <c r="BY29">
        <v>21530360.272267099</v>
      </c>
      <c r="BZ29">
        <v>21517691.542716399</v>
      </c>
      <c r="CA29">
        <v>21537683.985918999</v>
      </c>
      <c r="CB29">
        <v>21528819.227065898</v>
      </c>
      <c r="CC29">
        <v>21520458.6845356</v>
      </c>
      <c r="CD29">
        <v>21520658.035287</v>
      </c>
      <c r="CE29">
        <v>0.73699999999999999</v>
      </c>
      <c r="CF29">
        <v>0.55600000000000005</v>
      </c>
      <c r="CG29">
        <v>0.60299999999999998</v>
      </c>
      <c r="CH29">
        <v>0.53800000000000003</v>
      </c>
      <c r="CI29">
        <v>1428571429.2349999</v>
      </c>
      <c r="CJ29">
        <v>0.55900000000000005</v>
      </c>
      <c r="CK29">
        <v>3271.0749999999998</v>
      </c>
      <c r="CL29">
        <v>1104.1880000000001</v>
      </c>
      <c r="CM29">
        <v>652.21100000000001</v>
      </c>
      <c r="CN29">
        <v>141.113</v>
      </c>
      <c r="CO29">
        <v>2527.0830000000001</v>
      </c>
      <c r="CP29">
        <v>1596.105</v>
      </c>
      <c r="CQ29">
        <v>3600</v>
      </c>
      <c r="CR29">
        <v>3600.0010000000002</v>
      </c>
      <c r="CS29">
        <v>3600</v>
      </c>
      <c r="CT29">
        <v>3600</v>
      </c>
      <c r="CU29">
        <v>3600.0010000000002</v>
      </c>
      <c r="CV29">
        <v>3600.0010000000002</v>
      </c>
      <c r="CW29" t="s">
        <v>7877</v>
      </c>
      <c r="CX29" t="s">
        <v>7878</v>
      </c>
      <c r="CY29" t="s">
        <v>7879</v>
      </c>
      <c r="CZ29" t="s">
        <v>7880</v>
      </c>
      <c r="DA29" t="s">
        <v>7881</v>
      </c>
      <c r="DB29" t="s">
        <v>7882</v>
      </c>
      <c r="DC29" t="s">
        <v>7883</v>
      </c>
      <c r="DD29" t="s">
        <v>7884</v>
      </c>
      <c r="DE29" t="s">
        <v>7885</v>
      </c>
      <c r="DF29" t="s">
        <v>7886</v>
      </c>
      <c r="DG29" t="s">
        <v>7887</v>
      </c>
      <c r="DH29" t="s">
        <v>7888</v>
      </c>
      <c r="DI29" t="s">
        <v>7889</v>
      </c>
      <c r="DJ29" t="s">
        <v>7890</v>
      </c>
      <c r="DK29" t="s">
        <v>5844</v>
      </c>
      <c r="DL29" t="s">
        <v>5845</v>
      </c>
      <c r="DM29" t="s">
        <v>5846</v>
      </c>
      <c r="DN29" t="s">
        <v>7891</v>
      </c>
      <c r="DO29" t="s">
        <v>7892</v>
      </c>
      <c r="DP29" t="s">
        <v>7893</v>
      </c>
      <c r="DQ29" t="s">
        <v>7894</v>
      </c>
      <c r="DR29">
        <v>50403</v>
      </c>
      <c r="DS29" t="s">
        <v>4374</v>
      </c>
      <c r="DT29" t="s">
        <v>147</v>
      </c>
    </row>
    <row r="30" spans="1:124" x14ac:dyDescent="0.2">
      <c r="A30" t="s">
        <v>4376</v>
      </c>
      <c r="B30">
        <v>10776</v>
      </c>
      <c r="C30">
        <v>0</v>
      </c>
      <c r="D30">
        <v>0</v>
      </c>
      <c r="E30">
        <v>119</v>
      </c>
      <c r="F30">
        <v>188</v>
      </c>
      <c r="G30">
        <v>68</v>
      </c>
      <c r="H30">
        <v>117</v>
      </c>
      <c r="I30">
        <v>3600.002</v>
      </c>
      <c r="J30">
        <v>3600.0010000000002</v>
      </c>
      <c r="K30">
        <v>2385.4580000000001</v>
      </c>
      <c r="L30">
        <v>3600.0010000000002</v>
      </c>
      <c r="M30">
        <v>98021</v>
      </c>
      <c r="N30">
        <v>48950</v>
      </c>
      <c r="O30">
        <v>27854</v>
      </c>
      <c r="P30">
        <v>4.9199999999999999E-3</v>
      </c>
      <c r="Q30">
        <v>0.5</v>
      </c>
      <c r="R30">
        <v>10861</v>
      </c>
      <c r="S30">
        <v>0</v>
      </c>
      <c r="T30">
        <v>0</v>
      </c>
      <c r="U30">
        <v>1328</v>
      </c>
      <c r="V30">
        <v>1120</v>
      </c>
      <c r="W30">
        <v>47830</v>
      </c>
      <c r="X30">
        <v>0</v>
      </c>
      <c r="Y30">
        <v>5.8200000000000005E-4</v>
      </c>
      <c r="Z30">
        <v>58566</v>
      </c>
      <c r="AA30">
        <v>27539</v>
      </c>
      <c r="AB30">
        <v>21287</v>
      </c>
      <c r="AC30">
        <v>4.6999999999999999E-4</v>
      </c>
      <c r="AD30">
        <v>0.5</v>
      </c>
      <c r="AE30">
        <v>3184</v>
      </c>
      <c r="AF30">
        <v>0</v>
      </c>
      <c r="AG30">
        <v>0</v>
      </c>
      <c r="AH30">
        <v>0</v>
      </c>
      <c r="AI30">
        <v>32</v>
      </c>
      <c r="AJ30">
        <v>27507</v>
      </c>
      <c r="AK30">
        <v>0</v>
      </c>
      <c r="AL30">
        <v>1.2300000000000001E-4</v>
      </c>
      <c r="AM30">
        <v>0</v>
      </c>
      <c r="AN30">
        <v>0</v>
      </c>
      <c r="AO30">
        <v>1E+100</v>
      </c>
      <c r="AP30">
        <v>1E+100</v>
      </c>
      <c r="AQ30">
        <v>0</v>
      </c>
      <c r="AR30">
        <v>1E+100</v>
      </c>
      <c r="AS30">
        <v>8.5714285714285699E+99</v>
      </c>
      <c r="AT30">
        <v>9.9999999999999904E+99</v>
      </c>
      <c r="AU30">
        <v>0</v>
      </c>
      <c r="AV30">
        <v>0</v>
      </c>
      <c r="AW30">
        <v>0</v>
      </c>
      <c r="AX30">
        <v>0</v>
      </c>
      <c r="AY30">
        <v>-0.14285714285714199</v>
      </c>
      <c r="AZ30">
        <v>0</v>
      </c>
      <c r="BA30">
        <v>2041905</v>
      </c>
      <c r="BB30">
        <v>3231510</v>
      </c>
      <c r="BC30">
        <v>1497505</v>
      </c>
      <c r="BD30">
        <v>2354313</v>
      </c>
      <c r="BE30">
        <v>1873602</v>
      </c>
      <c r="BF30">
        <v>2706776</v>
      </c>
      <c r="BG30">
        <v>119</v>
      </c>
      <c r="BH30">
        <v>188</v>
      </c>
      <c r="BI30">
        <v>68</v>
      </c>
      <c r="BJ30">
        <v>117</v>
      </c>
      <c r="BK30">
        <v>103.2857143</v>
      </c>
      <c r="BL30">
        <v>141.57142859999999</v>
      </c>
      <c r="BM30">
        <v>12</v>
      </c>
      <c r="BN30">
        <v>8</v>
      </c>
      <c r="BO30">
        <v>10</v>
      </c>
      <c r="BP30">
        <v>8</v>
      </c>
      <c r="BQ30">
        <v>10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1.428571428571E-8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521.29300000000001</v>
      </c>
      <c r="CF30">
        <v>116.136</v>
      </c>
      <c r="CG30">
        <v>379.738</v>
      </c>
      <c r="CH30">
        <v>116.136</v>
      </c>
      <c r="CI30">
        <v>496.892</v>
      </c>
      <c r="CJ30">
        <v>211.71600000000001</v>
      </c>
      <c r="CK30">
        <v>0</v>
      </c>
      <c r="CL30">
        <v>0</v>
      </c>
      <c r="CM30">
        <v>0</v>
      </c>
      <c r="CN30">
        <v>0</v>
      </c>
      <c r="CO30">
        <v>340.77699999999999</v>
      </c>
      <c r="CP30">
        <v>0</v>
      </c>
      <c r="CQ30">
        <v>3600.002</v>
      </c>
      <c r="CR30">
        <v>3600.0010000000002</v>
      </c>
      <c r="CS30">
        <v>2385.4580000000001</v>
      </c>
      <c r="CT30">
        <v>3600.0010000000002</v>
      </c>
      <c r="CU30">
        <v>1428574855.072</v>
      </c>
      <c r="CV30">
        <v>3600.0050000000001</v>
      </c>
      <c r="CW30" t="s">
        <v>7895</v>
      </c>
      <c r="CX30" t="s">
        <v>7557</v>
      </c>
      <c r="CY30" t="s">
        <v>7896</v>
      </c>
      <c r="CZ30" t="s">
        <v>7897</v>
      </c>
      <c r="DA30" t="s">
        <v>7898</v>
      </c>
      <c r="DB30" t="s">
        <v>137</v>
      </c>
      <c r="DC30" t="s">
        <v>137</v>
      </c>
      <c r="DD30" t="s">
        <v>7899</v>
      </c>
      <c r="DE30" t="s">
        <v>7900</v>
      </c>
      <c r="DF30" t="s">
        <v>7901</v>
      </c>
      <c r="DG30" t="s">
        <v>130</v>
      </c>
      <c r="DH30" t="s">
        <v>7557</v>
      </c>
      <c r="DI30" t="s">
        <v>7902</v>
      </c>
      <c r="DJ30" t="s">
        <v>7903</v>
      </c>
      <c r="DK30" t="s">
        <v>7904</v>
      </c>
      <c r="DL30" t="s">
        <v>137</v>
      </c>
      <c r="DM30" t="s">
        <v>137</v>
      </c>
      <c r="DN30" t="s">
        <v>7905</v>
      </c>
      <c r="DO30" t="s">
        <v>137</v>
      </c>
      <c r="DP30" t="s">
        <v>7906</v>
      </c>
      <c r="DQ30" t="s">
        <v>7907</v>
      </c>
      <c r="DR30">
        <v>49241</v>
      </c>
      <c r="DS30" t="s">
        <v>4376</v>
      </c>
      <c r="DT30" t="s">
        <v>147</v>
      </c>
    </row>
    <row r="31" spans="1:124" x14ac:dyDescent="0.2">
      <c r="A31" t="s">
        <v>631</v>
      </c>
      <c r="B31">
        <v>10776</v>
      </c>
      <c r="C31">
        <v>269.25158730158699</v>
      </c>
      <c r="D31">
        <v>269.25158730158603</v>
      </c>
      <c r="E31">
        <v>65035</v>
      </c>
      <c r="F31">
        <v>126363</v>
      </c>
      <c r="G31">
        <v>65035</v>
      </c>
      <c r="H31">
        <v>54434</v>
      </c>
      <c r="I31">
        <v>888.56899999999996</v>
      </c>
      <c r="J31">
        <v>1288.152</v>
      </c>
      <c r="K31">
        <v>888.56899999999996</v>
      </c>
      <c r="L31">
        <v>576.29700000000003</v>
      </c>
      <c r="M31">
        <v>351</v>
      </c>
      <c r="N31">
        <v>1758</v>
      </c>
      <c r="O31">
        <v>84</v>
      </c>
      <c r="P31">
        <v>9.5200000000000007E-3</v>
      </c>
      <c r="Q31">
        <v>0.49524000000000001</v>
      </c>
      <c r="R31">
        <v>301</v>
      </c>
      <c r="S31">
        <v>0</v>
      </c>
      <c r="T31">
        <v>1</v>
      </c>
      <c r="U31">
        <v>0</v>
      </c>
      <c r="V31">
        <v>0</v>
      </c>
      <c r="W31">
        <v>1457</v>
      </c>
      <c r="X31">
        <v>301</v>
      </c>
      <c r="Y31">
        <v>1.0338E-2</v>
      </c>
      <c r="Z31">
        <v>274</v>
      </c>
      <c r="AA31">
        <v>1680</v>
      </c>
      <c r="AB31">
        <v>136</v>
      </c>
      <c r="AC31">
        <v>9.5200000000000007E-3</v>
      </c>
      <c r="AD31">
        <v>0.49524000000000001</v>
      </c>
      <c r="AE31">
        <v>273</v>
      </c>
      <c r="AF31">
        <v>0</v>
      </c>
      <c r="AG31">
        <v>0</v>
      </c>
      <c r="AH31">
        <v>0</v>
      </c>
      <c r="AI31">
        <v>223</v>
      </c>
      <c r="AJ31">
        <v>1457</v>
      </c>
      <c r="AK31">
        <v>0</v>
      </c>
      <c r="AL31">
        <v>1.3341E-2</v>
      </c>
      <c r="AM31">
        <v>0</v>
      </c>
      <c r="AN31">
        <v>0</v>
      </c>
      <c r="AO31">
        <v>350.99999999999699</v>
      </c>
      <c r="AP31">
        <v>350.99999876466001</v>
      </c>
      <c r="AQ31">
        <v>350.99999699999898</v>
      </c>
      <c r="AR31">
        <v>350.99999850000103</v>
      </c>
      <c r="AS31">
        <v>350.99999957143001</v>
      </c>
      <c r="AT31">
        <v>350.99999959316602</v>
      </c>
      <c r="AU31">
        <v>350.96560288833501</v>
      </c>
      <c r="AV31">
        <v>350.99999876466001</v>
      </c>
      <c r="AW31">
        <v>350.96695275087899</v>
      </c>
      <c r="AX31">
        <v>351.000000000005</v>
      </c>
      <c r="AY31">
        <v>350.822538974559</v>
      </c>
      <c r="AZ31">
        <v>350.99999959316602</v>
      </c>
      <c r="BA31">
        <v>7828600</v>
      </c>
      <c r="BB31">
        <v>15545373</v>
      </c>
      <c r="BC31">
        <v>7828600</v>
      </c>
      <c r="BD31">
        <v>5333782</v>
      </c>
      <c r="BE31">
        <v>16199591</v>
      </c>
      <c r="BF31">
        <v>12204612</v>
      </c>
      <c r="BG31">
        <v>65035</v>
      </c>
      <c r="BH31">
        <v>126363</v>
      </c>
      <c r="BI31">
        <v>65035</v>
      </c>
      <c r="BJ31">
        <v>54434</v>
      </c>
      <c r="BK31">
        <v>116181</v>
      </c>
      <c r="BL31">
        <v>109454.28569999999</v>
      </c>
      <c r="BM31">
        <v>24</v>
      </c>
      <c r="BN31">
        <v>25</v>
      </c>
      <c r="BO31">
        <v>24</v>
      </c>
      <c r="BP31">
        <v>25</v>
      </c>
      <c r="BQ31">
        <v>29</v>
      </c>
      <c r="BR31">
        <v>28</v>
      </c>
      <c r="BS31">
        <v>283.17118717810399</v>
      </c>
      <c r="BT31">
        <v>284.33617557579902</v>
      </c>
      <c r="BU31">
        <v>285.92702856690698</v>
      </c>
      <c r="BV31">
        <v>285.61611677893001</v>
      </c>
      <c r="BW31">
        <v>284.04549352499998</v>
      </c>
      <c r="BX31">
        <v>283.88033433665498</v>
      </c>
      <c r="BY31">
        <v>294.58098821220301</v>
      </c>
      <c r="BZ31">
        <v>296.97444797424703</v>
      </c>
      <c r="CA31">
        <v>298.6991524677</v>
      </c>
      <c r="CB31">
        <v>298.94579765977602</v>
      </c>
      <c r="CC31">
        <v>297.16813778034702</v>
      </c>
      <c r="CD31">
        <v>297.47731304204001</v>
      </c>
      <c r="CE31">
        <v>0.39700000000000002</v>
      </c>
      <c r="CF31">
        <v>0.42399999999999999</v>
      </c>
      <c r="CG31">
        <v>0.39700000000000002</v>
      </c>
      <c r="CH31">
        <v>0.38900000000000001</v>
      </c>
      <c r="CI31">
        <v>1.3440000000000001</v>
      </c>
      <c r="CJ31">
        <v>0.45100000000000001</v>
      </c>
      <c r="CK31">
        <v>867.625</v>
      </c>
      <c r="CL31">
        <v>1261.933</v>
      </c>
      <c r="CM31">
        <v>851.529</v>
      </c>
      <c r="CN31">
        <v>558.88499999999999</v>
      </c>
      <c r="CO31">
        <v>1326.6990000000001</v>
      </c>
      <c r="CP31">
        <v>1072.1279999999999</v>
      </c>
      <c r="CQ31">
        <v>888.56899999999996</v>
      </c>
      <c r="CR31">
        <v>1288.152</v>
      </c>
      <c r="CS31">
        <v>888.56899999999996</v>
      </c>
      <c r="CT31">
        <v>576.29700000000003</v>
      </c>
      <c r="CU31">
        <v>1428572916.0799999</v>
      </c>
      <c r="CV31">
        <v>1106.684</v>
      </c>
      <c r="CW31" t="s">
        <v>632</v>
      </c>
      <c r="CX31" t="s">
        <v>633</v>
      </c>
      <c r="CY31" t="s">
        <v>634</v>
      </c>
      <c r="CZ31" t="s">
        <v>635</v>
      </c>
      <c r="DA31" t="s">
        <v>636</v>
      </c>
      <c r="DB31" t="s">
        <v>637</v>
      </c>
      <c r="DC31" t="s">
        <v>638</v>
      </c>
      <c r="DD31" t="s">
        <v>7908</v>
      </c>
      <c r="DE31" t="s">
        <v>7909</v>
      </c>
      <c r="DF31" t="s">
        <v>7910</v>
      </c>
      <c r="DG31" t="s">
        <v>7911</v>
      </c>
      <c r="DH31" t="s">
        <v>7911</v>
      </c>
      <c r="DI31" t="s">
        <v>7912</v>
      </c>
      <c r="DJ31" t="s">
        <v>7913</v>
      </c>
      <c r="DK31" t="s">
        <v>646</v>
      </c>
      <c r="DL31" t="s">
        <v>647</v>
      </c>
      <c r="DM31" t="s">
        <v>648</v>
      </c>
      <c r="DN31" t="s">
        <v>7914</v>
      </c>
      <c r="DO31" t="s">
        <v>7915</v>
      </c>
      <c r="DP31" t="s">
        <v>7916</v>
      </c>
      <c r="DQ31" t="s">
        <v>7917</v>
      </c>
      <c r="DR31">
        <v>18161</v>
      </c>
      <c r="DS31" t="s">
        <v>631</v>
      </c>
      <c r="DT31" t="s">
        <v>147</v>
      </c>
    </row>
    <row r="32" spans="1:124" x14ac:dyDescent="0.2">
      <c r="A32" t="s">
        <v>653</v>
      </c>
      <c r="B32">
        <v>10776</v>
      </c>
      <c r="C32">
        <v>171</v>
      </c>
      <c r="D32">
        <v>171</v>
      </c>
      <c r="E32">
        <v>297529</v>
      </c>
      <c r="F32">
        <v>241993</v>
      </c>
      <c r="G32">
        <v>89771</v>
      </c>
      <c r="H32">
        <v>202882</v>
      </c>
      <c r="I32">
        <v>1346.037</v>
      </c>
      <c r="J32">
        <v>721.62599999999998</v>
      </c>
      <c r="K32">
        <v>249.02099999999999</v>
      </c>
      <c r="L32">
        <v>669.55</v>
      </c>
      <c r="M32">
        <v>351</v>
      </c>
      <c r="N32">
        <v>1536</v>
      </c>
      <c r="O32">
        <v>81</v>
      </c>
      <c r="P32">
        <v>6.6400000000000001E-3</v>
      </c>
      <c r="Q32">
        <v>0.49769000000000002</v>
      </c>
      <c r="R32">
        <v>301</v>
      </c>
      <c r="S32">
        <v>0</v>
      </c>
      <c r="T32">
        <v>1</v>
      </c>
      <c r="U32">
        <v>0</v>
      </c>
      <c r="V32">
        <v>0</v>
      </c>
      <c r="W32">
        <v>1284</v>
      </c>
      <c r="X32">
        <v>252</v>
      </c>
      <c r="Y32">
        <v>1.0548E-2</v>
      </c>
      <c r="Z32">
        <v>233</v>
      </c>
      <c r="AA32">
        <v>1459</v>
      </c>
      <c r="AB32">
        <v>169</v>
      </c>
      <c r="AC32">
        <v>5.3400000000000001E-3</v>
      </c>
      <c r="AD32">
        <v>0.5</v>
      </c>
      <c r="AE32">
        <v>224</v>
      </c>
      <c r="AF32">
        <v>0</v>
      </c>
      <c r="AG32">
        <v>0</v>
      </c>
      <c r="AH32">
        <v>0</v>
      </c>
      <c r="AI32">
        <v>174</v>
      </c>
      <c r="AJ32">
        <v>1284</v>
      </c>
      <c r="AK32">
        <v>1</v>
      </c>
      <c r="AL32">
        <v>1.2987E-2</v>
      </c>
      <c r="AM32">
        <v>0</v>
      </c>
      <c r="AN32">
        <v>0</v>
      </c>
      <c r="AO32">
        <v>173</v>
      </c>
      <c r="AP32">
        <v>173</v>
      </c>
      <c r="AQ32">
        <v>173</v>
      </c>
      <c r="AR32">
        <v>172.99999999999901</v>
      </c>
      <c r="AS32">
        <v>173.142857142857</v>
      </c>
      <c r="AT32">
        <v>173</v>
      </c>
      <c r="AU32">
        <v>172.985242427819</v>
      </c>
      <c r="AV32">
        <v>172.987027851964</v>
      </c>
      <c r="AW32">
        <v>172.98713523689901</v>
      </c>
      <c r="AX32">
        <v>172.999999</v>
      </c>
      <c r="AY32">
        <v>172.56263580542799</v>
      </c>
      <c r="AZ32">
        <v>172.988121304342</v>
      </c>
      <c r="BA32">
        <v>18826340</v>
      </c>
      <c r="BB32">
        <v>10602599</v>
      </c>
      <c r="BC32">
        <v>3677475</v>
      </c>
      <c r="BD32">
        <v>10490047</v>
      </c>
      <c r="BE32">
        <v>645334815</v>
      </c>
      <c r="BF32">
        <v>18334394</v>
      </c>
      <c r="BG32">
        <v>297529</v>
      </c>
      <c r="BH32">
        <v>241993</v>
      </c>
      <c r="BI32">
        <v>89771</v>
      </c>
      <c r="BJ32">
        <v>202882</v>
      </c>
      <c r="BK32">
        <v>611385.57140000002</v>
      </c>
      <c r="BL32">
        <v>374245</v>
      </c>
      <c r="BM32">
        <v>6</v>
      </c>
      <c r="BN32">
        <v>4</v>
      </c>
      <c r="BO32">
        <v>4</v>
      </c>
      <c r="BP32">
        <v>4</v>
      </c>
      <c r="BQ32">
        <v>6</v>
      </c>
      <c r="BR32">
        <v>-1.3176245766935301E+18</v>
      </c>
      <c r="BS32">
        <v>171</v>
      </c>
      <c r="BT32">
        <v>171</v>
      </c>
      <c r="BU32">
        <v>171</v>
      </c>
      <c r="BV32">
        <v>171</v>
      </c>
      <c r="BW32">
        <v>170.85714285714201</v>
      </c>
      <c r="BX32">
        <v>171</v>
      </c>
      <c r="BY32">
        <v>170.99999999999901</v>
      </c>
      <c r="BZ32">
        <v>171</v>
      </c>
      <c r="CA32">
        <v>171</v>
      </c>
      <c r="CB32">
        <v>171</v>
      </c>
      <c r="CC32">
        <v>171</v>
      </c>
      <c r="CD32">
        <v>171</v>
      </c>
      <c r="CE32">
        <v>0.311</v>
      </c>
      <c r="CF32">
        <v>0.27</v>
      </c>
      <c r="CG32">
        <v>0.19700000000000001</v>
      </c>
      <c r="CH32">
        <v>0.186</v>
      </c>
      <c r="CI32">
        <v>0.45900000000000002</v>
      </c>
      <c r="CJ32">
        <v>0.23899999999999999</v>
      </c>
      <c r="CK32">
        <v>550.91499999999996</v>
      </c>
      <c r="CL32">
        <v>85.683000000000007</v>
      </c>
      <c r="CM32">
        <v>176.38900000000001</v>
      </c>
      <c r="CN32">
        <v>85.683000000000007</v>
      </c>
      <c r="CO32">
        <v>760.54899999999998</v>
      </c>
      <c r="CP32">
        <v>374.19799999999998</v>
      </c>
      <c r="CQ32">
        <v>1346.037</v>
      </c>
      <c r="CR32">
        <v>721.62599999999998</v>
      </c>
      <c r="CS32">
        <v>249.02099999999999</v>
      </c>
      <c r="CT32">
        <v>669.55</v>
      </c>
      <c r="CU32">
        <v>2229.5529999999999</v>
      </c>
      <c r="CV32">
        <v>1176.45</v>
      </c>
      <c r="CW32" t="s">
        <v>654</v>
      </c>
      <c r="CX32" t="s">
        <v>7918</v>
      </c>
      <c r="CY32" t="s">
        <v>7919</v>
      </c>
      <c r="CZ32" t="s">
        <v>7920</v>
      </c>
      <c r="DA32" t="s">
        <v>658</v>
      </c>
      <c r="DB32" t="s">
        <v>659</v>
      </c>
      <c r="DC32" t="s">
        <v>659</v>
      </c>
      <c r="DD32" t="s">
        <v>7921</v>
      </c>
      <c r="DE32" t="s">
        <v>7922</v>
      </c>
      <c r="DF32" t="s">
        <v>7923</v>
      </c>
      <c r="DG32" t="s">
        <v>663</v>
      </c>
      <c r="DH32" t="s">
        <v>664</v>
      </c>
      <c r="DI32" t="s">
        <v>665</v>
      </c>
      <c r="DJ32" t="s">
        <v>666</v>
      </c>
      <c r="DK32" t="s">
        <v>667</v>
      </c>
      <c r="DL32" t="s">
        <v>659</v>
      </c>
      <c r="DM32" t="s">
        <v>659</v>
      </c>
      <c r="DN32" t="s">
        <v>7924</v>
      </c>
      <c r="DO32" t="s">
        <v>7925</v>
      </c>
      <c r="DP32" t="s">
        <v>7926</v>
      </c>
      <c r="DQ32" t="s">
        <v>7927</v>
      </c>
      <c r="DR32">
        <v>23845</v>
      </c>
      <c r="DS32" t="s">
        <v>653</v>
      </c>
      <c r="DT32" t="s">
        <v>147</v>
      </c>
    </row>
    <row r="33" spans="1:124" x14ac:dyDescent="0.2">
      <c r="A33" t="s">
        <v>4377</v>
      </c>
      <c r="B33">
        <v>10776</v>
      </c>
      <c r="C33">
        <v>-127.999999999997</v>
      </c>
      <c r="D33">
        <v>-127.999999999997</v>
      </c>
      <c r="E33">
        <v>21848</v>
      </c>
      <c r="F33">
        <v>21848</v>
      </c>
      <c r="G33">
        <v>21692</v>
      </c>
      <c r="H33">
        <v>21692</v>
      </c>
      <c r="I33">
        <v>3600</v>
      </c>
      <c r="J33">
        <v>3600</v>
      </c>
      <c r="K33">
        <v>3600</v>
      </c>
      <c r="L33">
        <v>3600</v>
      </c>
      <c r="M33">
        <v>4633</v>
      </c>
      <c r="N33">
        <v>3472</v>
      </c>
      <c r="O33">
        <v>3210</v>
      </c>
      <c r="P33">
        <v>1.5869999999999999E-2</v>
      </c>
      <c r="Q33">
        <v>7.1429999999999993E-2</v>
      </c>
      <c r="R33">
        <v>0</v>
      </c>
      <c r="S33">
        <v>0</v>
      </c>
      <c r="T33">
        <v>0</v>
      </c>
      <c r="U33">
        <v>0</v>
      </c>
      <c r="V33">
        <v>0</v>
      </c>
      <c r="W33">
        <v>3472</v>
      </c>
      <c r="X33">
        <v>0</v>
      </c>
      <c r="Y33">
        <v>7.7899999999999996E-4</v>
      </c>
      <c r="Z33">
        <v>4633</v>
      </c>
      <c r="AA33">
        <v>3472</v>
      </c>
      <c r="AB33">
        <v>3210</v>
      </c>
      <c r="AC33">
        <v>1.5869999999999999E-2</v>
      </c>
      <c r="AD33">
        <v>7.1429999999999993E-2</v>
      </c>
      <c r="AE33">
        <v>89</v>
      </c>
      <c r="AF33">
        <v>0</v>
      </c>
      <c r="AG33">
        <v>0</v>
      </c>
      <c r="AH33">
        <v>0</v>
      </c>
      <c r="AI33">
        <v>0</v>
      </c>
      <c r="AJ33">
        <v>3472</v>
      </c>
      <c r="AK33">
        <v>0</v>
      </c>
      <c r="AL33">
        <v>7.7899999999999996E-4</v>
      </c>
      <c r="AM33">
        <v>0</v>
      </c>
      <c r="AN33">
        <v>0</v>
      </c>
      <c r="AO33">
        <v>-96</v>
      </c>
      <c r="AP33">
        <v>-96</v>
      </c>
      <c r="AQ33">
        <v>-97</v>
      </c>
      <c r="AR33">
        <v>-97</v>
      </c>
      <c r="AS33">
        <v>-95.857142857142705</v>
      </c>
      <c r="AT33">
        <v>-95.857142857142705</v>
      </c>
      <c r="AU33">
        <v>-118</v>
      </c>
      <c r="AV33">
        <v>-118</v>
      </c>
      <c r="AW33">
        <v>-117</v>
      </c>
      <c r="AX33">
        <v>-117</v>
      </c>
      <c r="AY33">
        <v>-117.85714285714199</v>
      </c>
      <c r="AZ33">
        <v>-117.85714285714199</v>
      </c>
      <c r="BA33">
        <v>15313730</v>
      </c>
      <c r="BB33">
        <v>15313730</v>
      </c>
      <c r="BC33">
        <v>14837437</v>
      </c>
      <c r="BD33">
        <v>14837437</v>
      </c>
      <c r="BE33">
        <v>15464386</v>
      </c>
      <c r="BF33">
        <v>15464386</v>
      </c>
      <c r="BG33">
        <v>21848</v>
      </c>
      <c r="BH33">
        <v>21848</v>
      </c>
      <c r="BI33">
        <v>21692</v>
      </c>
      <c r="BJ33">
        <v>21692</v>
      </c>
      <c r="BK33">
        <v>22468.42857</v>
      </c>
      <c r="BL33">
        <v>22468.42857</v>
      </c>
      <c r="BM33">
        <v>10</v>
      </c>
      <c r="BN33">
        <v>10</v>
      </c>
      <c r="BO33">
        <v>9</v>
      </c>
      <c r="BP33">
        <v>9</v>
      </c>
      <c r="BQ33">
        <v>16</v>
      </c>
      <c r="BR33">
        <v>16</v>
      </c>
      <c r="BS33">
        <v>-127.99999999999901</v>
      </c>
      <c r="BT33">
        <v>-127.99999999999901</v>
      </c>
      <c r="BU33">
        <v>-127.999999999998</v>
      </c>
      <c r="BV33">
        <v>-127.999999999998</v>
      </c>
      <c r="BW33">
        <v>-127.999999985713</v>
      </c>
      <c r="BX33">
        <v>-127.999999985713</v>
      </c>
      <c r="BY33">
        <v>-127.09546437622799</v>
      </c>
      <c r="BZ33">
        <v>-127.09546437622799</v>
      </c>
      <c r="CA33">
        <v>-126.54351757024401</v>
      </c>
      <c r="CB33">
        <v>-126.54351757024401</v>
      </c>
      <c r="CC33">
        <v>-127.219767549007</v>
      </c>
      <c r="CD33">
        <v>-127.219767549007</v>
      </c>
      <c r="CE33">
        <v>5.1459999999999999</v>
      </c>
      <c r="CF33">
        <v>5.1459999999999999</v>
      </c>
      <c r="CG33">
        <v>4.0010000000000003</v>
      </c>
      <c r="CH33">
        <v>4.0010000000000003</v>
      </c>
      <c r="CI33">
        <v>5.6749999999999998</v>
      </c>
      <c r="CJ33">
        <v>5.6749999999999998</v>
      </c>
      <c r="CK33">
        <v>3314.1460000000002</v>
      </c>
      <c r="CL33">
        <v>3314.1460000000002</v>
      </c>
      <c r="CM33">
        <v>436.37599999999998</v>
      </c>
      <c r="CN33">
        <v>436.37599999999998</v>
      </c>
      <c r="CO33">
        <v>2000.4359999999999</v>
      </c>
      <c r="CP33">
        <v>2000.4359999999999</v>
      </c>
      <c r="CQ33">
        <v>3600</v>
      </c>
      <c r="CR33">
        <v>3600</v>
      </c>
      <c r="CS33">
        <v>3600</v>
      </c>
      <c r="CT33">
        <v>3600</v>
      </c>
      <c r="CU33">
        <v>1428575028.572</v>
      </c>
      <c r="CV33">
        <v>1428575028.572</v>
      </c>
      <c r="CW33" t="s">
        <v>7928</v>
      </c>
      <c r="CX33" t="s">
        <v>7929</v>
      </c>
      <c r="CY33" t="s">
        <v>7930</v>
      </c>
      <c r="CZ33" t="s">
        <v>7931</v>
      </c>
      <c r="DA33" t="s">
        <v>7932</v>
      </c>
      <c r="DB33" t="s">
        <v>7933</v>
      </c>
      <c r="DC33" t="s">
        <v>7934</v>
      </c>
      <c r="DD33" t="s">
        <v>7935</v>
      </c>
      <c r="DE33" t="s">
        <v>7936</v>
      </c>
      <c r="DF33" t="s">
        <v>7937</v>
      </c>
      <c r="DG33" t="s">
        <v>7928</v>
      </c>
      <c r="DH33" t="s">
        <v>7929</v>
      </c>
      <c r="DI33" t="s">
        <v>7930</v>
      </c>
      <c r="DJ33" t="s">
        <v>7931</v>
      </c>
      <c r="DK33" t="s">
        <v>7932</v>
      </c>
      <c r="DL33" t="s">
        <v>7933</v>
      </c>
      <c r="DM33" t="s">
        <v>7934</v>
      </c>
      <c r="DN33" t="s">
        <v>7935</v>
      </c>
      <c r="DO33" t="s">
        <v>7936</v>
      </c>
      <c r="DP33" t="s">
        <v>7937</v>
      </c>
      <c r="DQ33" t="s">
        <v>7938</v>
      </c>
      <c r="DR33">
        <v>25203</v>
      </c>
      <c r="DS33" t="s">
        <v>4377</v>
      </c>
      <c r="DT33" t="s">
        <v>147</v>
      </c>
    </row>
    <row r="34" spans="1:124" x14ac:dyDescent="0.2">
      <c r="A34" t="s">
        <v>4378</v>
      </c>
      <c r="B34">
        <v>10776</v>
      </c>
      <c r="C34">
        <v>576.23162027456794</v>
      </c>
      <c r="D34">
        <v>576.23162027456794</v>
      </c>
      <c r="E34">
        <v>23</v>
      </c>
      <c r="F34">
        <v>24</v>
      </c>
      <c r="G34">
        <v>13</v>
      </c>
      <c r="H34">
        <v>19</v>
      </c>
      <c r="I34">
        <v>29.224</v>
      </c>
      <c r="J34">
        <v>22.254000000000001</v>
      </c>
      <c r="K34">
        <v>17.581</v>
      </c>
      <c r="L34">
        <v>21.49</v>
      </c>
      <c r="M34">
        <v>3202</v>
      </c>
      <c r="N34">
        <v>13873</v>
      </c>
      <c r="O34">
        <v>12</v>
      </c>
      <c r="P34">
        <v>2.5600000000000002E-3</v>
      </c>
      <c r="Q34">
        <v>0.44020999999999999</v>
      </c>
      <c r="R34">
        <v>1224</v>
      </c>
      <c r="S34">
        <v>0</v>
      </c>
      <c r="T34">
        <v>0</v>
      </c>
      <c r="U34">
        <v>0</v>
      </c>
      <c r="V34">
        <v>0</v>
      </c>
      <c r="W34">
        <v>69</v>
      </c>
      <c r="X34">
        <v>13804</v>
      </c>
      <c r="Y34">
        <v>1.7930000000000001E-3</v>
      </c>
      <c r="Z34">
        <v>3151</v>
      </c>
      <c r="AA34">
        <v>13837</v>
      </c>
      <c r="AB34">
        <v>12</v>
      </c>
      <c r="AC34">
        <v>2.5600000000000002E-3</v>
      </c>
      <c r="AD34">
        <v>0.44020999999999999</v>
      </c>
      <c r="AE34">
        <v>1188</v>
      </c>
      <c r="AF34">
        <v>0</v>
      </c>
      <c r="AG34">
        <v>0</v>
      </c>
      <c r="AH34">
        <v>0</v>
      </c>
      <c r="AI34">
        <v>0</v>
      </c>
      <c r="AJ34">
        <v>69</v>
      </c>
      <c r="AK34">
        <v>13768</v>
      </c>
      <c r="AL34">
        <v>1.812E-3</v>
      </c>
      <c r="AM34">
        <v>0</v>
      </c>
      <c r="AN34">
        <v>0</v>
      </c>
      <c r="AO34">
        <v>576.34463303063399</v>
      </c>
      <c r="AP34">
        <v>576.34463303064194</v>
      </c>
      <c r="AQ34">
        <v>576.34463303060102</v>
      </c>
      <c r="AR34">
        <v>576.34463303064001</v>
      </c>
      <c r="AS34">
        <v>576.34463303063001</v>
      </c>
      <c r="AT34">
        <v>576.34463303064297</v>
      </c>
      <c r="AU34">
        <v>576.34463303063399</v>
      </c>
      <c r="AV34">
        <v>576.30618769950604</v>
      </c>
      <c r="AW34">
        <v>576.34463303063399</v>
      </c>
      <c r="AX34">
        <v>576.34463303064001</v>
      </c>
      <c r="AY34">
        <v>576.31458624155505</v>
      </c>
      <c r="AZ34">
        <v>576.31147210434597</v>
      </c>
      <c r="BA34">
        <v>94197</v>
      </c>
      <c r="BB34">
        <v>73149</v>
      </c>
      <c r="BC34">
        <v>56008</v>
      </c>
      <c r="BD34">
        <v>69205</v>
      </c>
      <c r="BE34">
        <v>72472</v>
      </c>
      <c r="BF34">
        <v>-1.31762457669345E+18</v>
      </c>
      <c r="BG34">
        <v>23</v>
      </c>
      <c r="BH34">
        <v>24</v>
      </c>
      <c r="BI34">
        <v>13</v>
      </c>
      <c r="BJ34">
        <v>19</v>
      </c>
      <c r="BK34">
        <v>24.571428569999998</v>
      </c>
      <c r="BL34">
        <v>32</v>
      </c>
      <c r="BM34">
        <v>11</v>
      </c>
      <c r="BN34">
        <v>13</v>
      </c>
      <c r="BO34">
        <v>10</v>
      </c>
      <c r="BP34">
        <v>10</v>
      </c>
      <c r="BQ34">
        <v>10</v>
      </c>
      <c r="BR34">
        <v>11</v>
      </c>
      <c r="BS34">
        <v>576.25265073167304</v>
      </c>
      <c r="BT34">
        <v>576.25262427944301</v>
      </c>
      <c r="BU34">
        <v>576.25265082785802</v>
      </c>
      <c r="BV34">
        <v>576.25262427958205</v>
      </c>
      <c r="BW34">
        <v>576.39550033051296</v>
      </c>
      <c r="BX34">
        <v>576.25262427944199</v>
      </c>
      <c r="BY34">
        <v>576.25991475420597</v>
      </c>
      <c r="BZ34">
        <v>576.25881090683197</v>
      </c>
      <c r="CA34">
        <v>576.25997406403303</v>
      </c>
      <c r="CB34">
        <v>576.25997406430304</v>
      </c>
      <c r="CC34">
        <v>576.25920337778803</v>
      </c>
      <c r="CD34">
        <v>576.25929860631402</v>
      </c>
      <c r="CE34">
        <v>22.262</v>
      </c>
      <c r="CF34">
        <v>16.928000000000001</v>
      </c>
      <c r="CG34">
        <v>13.449</v>
      </c>
      <c r="CH34">
        <v>14.587999999999999</v>
      </c>
      <c r="CI34">
        <v>16.616</v>
      </c>
      <c r="CJ34">
        <v>18.088000000000001</v>
      </c>
      <c r="CK34">
        <v>26.260999999999999</v>
      </c>
      <c r="CL34">
        <v>20.175000000000001</v>
      </c>
      <c r="CM34">
        <v>17.577999999999999</v>
      </c>
      <c r="CN34">
        <v>20.175000000000001</v>
      </c>
      <c r="CO34">
        <v>22.420999999999999</v>
      </c>
      <c r="CP34">
        <v>25.57</v>
      </c>
      <c r="CQ34">
        <v>29.224</v>
      </c>
      <c r="CR34">
        <v>22.254000000000001</v>
      </c>
      <c r="CS34">
        <v>17.581</v>
      </c>
      <c r="CT34">
        <v>21.49</v>
      </c>
      <c r="CU34">
        <v>23.216999999999999</v>
      </c>
      <c r="CV34">
        <v>26.292000000000002</v>
      </c>
      <c r="CW34" t="s">
        <v>7939</v>
      </c>
      <c r="CX34" t="s">
        <v>7940</v>
      </c>
      <c r="CY34" t="s">
        <v>7941</v>
      </c>
      <c r="CZ34" t="s">
        <v>7942</v>
      </c>
      <c r="DA34" t="s">
        <v>7943</v>
      </c>
      <c r="DB34" t="s">
        <v>7944</v>
      </c>
      <c r="DC34" t="s">
        <v>7945</v>
      </c>
      <c r="DD34" t="s">
        <v>7946</v>
      </c>
      <c r="DE34" t="s">
        <v>7947</v>
      </c>
      <c r="DF34" t="s">
        <v>7948</v>
      </c>
      <c r="DG34" t="s">
        <v>5870</v>
      </c>
      <c r="DH34" t="s">
        <v>5871</v>
      </c>
      <c r="DI34" t="s">
        <v>5872</v>
      </c>
      <c r="DJ34" t="s">
        <v>5873</v>
      </c>
      <c r="DK34" t="s">
        <v>5874</v>
      </c>
      <c r="DL34" t="s">
        <v>5875</v>
      </c>
      <c r="DM34" t="s">
        <v>5876</v>
      </c>
      <c r="DN34" t="s">
        <v>7949</v>
      </c>
      <c r="DO34" t="s">
        <v>7950</v>
      </c>
      <c r="DP34" t="s">
        <v>7951</v>
      </c>
      <c r="DQ34" t="s">
        <v>7952</v>
      </c>
      <c r="DR34">
        <v>375</v>
      </c>
      <c r="DS34" t="s">
        <v>4378</v>
      </c>
      <c r="DT34" t="s">
        <v>147</v>
      </c>
    </row>
    <row r="35" spans="1:124" x14ac:dyDescent="0.2">
      <c r="A35" t="s">
        <v>4379</v>
      </c>
      <c r="B35">
        <v>10776</v>
      </c>
      <c r="C35">
        <v>576.23162027456794</v>
      </c>
      <c r="D35">
        <v>576.23162027456794</v>
      </c>
      <c r="E35">
        <v>339</v>
      </c>
      <c r="F35">
        <v>346</v>
      </c>
      <c r="G35">
        <v>191</v>
      </c>
      <c r="H35">
        <v>221</v>
      </c>
      <c r="I35">
        <v>144.53100000000001</v>
      </c>
      <c r="J35">
        <v>148.976</v>
      </c>
      <c r="K35">
        <v>102.753</v>
      </c>
      <c r="L35">
        <v>112.759</v>
      </c>
      <c r="M35">
        <v>3202</v>
      </c>
      <c r="N35">
        <v>13873</v>
      </c>
      <c r="O35">
        <v>25</v>
      </c>
      <c r="P35">
        <v>2.5600000000000002E-3</v>
      </c>
      <c r="Q35">
        <v>0.44020999999999999</v>
      </c>
      <c r="R35">
        <v>1224</v>
      </c>
      <c r="S35">
        <v>0</v>
      </c>
      <c r="T35">
        <v>0</v>
      </c>
      <c r="U35">
        <v>0</v>
      </c>
      <c r="V35">
        <v>0</v>
      </c>
      <c r="W35">
        <v>115</v>
      </c>
      <c r="X35">
        <v>13758</v>
      </c>
      <c r="Y35">
        <v>1.7930000000000001E-3</v>
      </c>
      <c r="Z35">
        <v>3151</v>
      </c>
      <c r="AA35">
        <v>13837</v>
      </c>
      <c r="AB35">
        <v>25</v>
      </c>
      <c r="AC35">
        <v>2.5600000000000002E-3</v>
      </c>
      <c r="AD35">
        <v>0.44020999999999999</v>
      </c>
      <c r="AE35">
        <v>1188</v>
      </c>
      <c r="AF35">
        <v>0</v>
      </c>
      <c r="AG35">
        <v>0</v>
      </c>
      <c r="AH35">
        <v>0</v>
      </c>
      <c r="AI35">
        <v>0</v>
      </c>
      <c r="AJ35">
        <v>115</v>
      </c>
      <c r="AK35">
        <v>13722</v>
      </c>
      <c r="AL35">
        <v>1.812E-3</v>
      </c>
      <c r="AM35">
        <v>0</v>
      </c>
      <c r="AN35">
        <v>0</v>
      </c>
      <c r="AO35">
        <v>576.92491595653405</v>
      </c>
      <c r="AP35">
        <v>576.92491595655804</v>
      </c>
      <c r="AQ35">
        <v>576.92491595653405</v>
      </c>
      <c r="AR35">
        <v>576.92491595655804</v>
      </c>
      <c r="AS35">
        <v>576.92491600863002</v>
      </c>
      <c r="AT35">
        <v>576.92491600862695</v>
      </c>
      <c r="AU35">
        <v>576.86813290710802</v>
      </c>
      <c r="AV35">
        <v>576.86738173033905</v>
      </c>
      <c r="AW35">
        <v>576.88515627372794</v>
      </c>
      <c r="AX35">
        <v>576.87691904489202</v>
      </c>
      <c r="AY35">
        <v>576.87189882162897</v>
      </c>
      <c r="AZ35">
        <v>576.87179047637005</v>
      </c>
      <c r="BA35">
        <v>386181</v>
      </c>
      <c r="BB35">
        <v>415620</v>
      </c>
      <c r="BC35">
        <v>276621</v>
      </c>
      <c r="BD35">
        <v>303829</v>
      </c>
      <c r="BE35">
        <v>387057</v>
      </c>
      <c r="BF35">
        <v>-1.3176245766930701E+18</v>
      </c>
      <c r="BG35">
        <v>339</v>
      </c>
      <c r="BH35">
        <v>346</v>
      </c>
      <c r="BI35">
        <v>191</v>
      </c>
      <c r="BJ35">
        <v>221</v>
      </c>
      <c r="BK35">
        <v>324.42857140000001</v>
      </c>
      <c r="BL35">
        <v>394.14285710000001</v>
      </c>
      <c r="BM35">
        <v>30</v>
      </c>
      <c r="BN35">
        <v>25</v>
      </c>
      <c r="BO35">
        <v>25</v>
      </c>
      <c r="BP35">
        <v>22</v>
      </c>
      <c r="BQ35">
        <v>29</v>
      </c>
      <c r="BR35">
        <v>27</v>
      </c>
      <c r="BS35">
        <v>576.29823347772106</v>
      </c>
      <c r="BT35">
        <v>576.291908848768</v>
      </c>
      <c r="BU35">
        <v>576.30117238954995</v>
      </c>
      <c r="BV35">
        <v>576.29296895602795</v>
      </c>
      <c r="BW35">
        <v>576.44057111695201</v>
      </c>
      <c r="BX35">
        <v>576.29001204776705</v>
      </c>
      <c r="BY35">
        <v>576.37002626255003</v>
      </c>
      <c r="BZ35">
        <v>576.36003534156703</v>
      </c>
      <c r="CA35">
        <v>576.37002626255003</v>
      </c>
      <c r="CB35">
        <v>576.36539733044106</v>
      </c>
      <c r="CC35">
        <v>576.36622484507598</v>
      </c>
      <c r="CD35">
        <v>576.36063988582305</v>
      </c>
      <c r="CE35">
        <v>18.419</v>
      </c>
      <c r="CF35">
        <v>19.472999999999999</v>
      </c>
      <c r="CG35">
        <v>15.848000000000001</v>
      </c>
      <c r="CH35">
        <v>14.869</v>
      </c>
      <c r="CI35">
        <v>17.356000000000002</v>
      </c>
      <c r="CJ35">
        <v>18.771000000000001</v>
      </c>
      <c r="CK35">
        <v>114.502</v>
      </c>
      <c r="CL35">
        <v>90.225999999999999</v>
      </c>
      <c r="CM35">
        <v>36.148000000000003</v>
      </c>
      <c r="CN35">
        <v>39.122</v>
      </c>
      <c r="CO35">
        <v>110.699</v>
      </c>
      <c r="CP35">
        <v>122.563</v>
      </c>
      <c r="CQ35">
        <v>144.53100000000001</v>
      </c>
      <c r="CR35">
        <v>148.976</v>
      </c>
      <c r="CS35">
        <v>102.753</v>
      </c>
      <c r="CT35">
        <v>112.759</v>
      </c>
      <c r="CU35">
        <v>143.935</v>
      </c>
      <c r="CV35">
        <v>172.702</v>
      </c>
      <c r="CW35" t="s">
        <v>7953</v>
      </c>
      <c r="CX35" t="s">
        <v>7954</v>
      </c>
      <c r="CY35" t="s">
        <v>7955</v>
      </c>
      <c r="CZ35" t="s">
        <v>7956</v>
      </c>
      <c r="DA35" t="s">
        <v>7957</v>
      </c>
      <c r="DB35" t="s">
        <v>7958</v>
      </c>
      <c r="DC35" t="s">
        <v>7959</v>
      </c>
      <c r="DD35" t="s">
        <v>7960</v>
      </c>
      <c r="DE35" t="s">
        <v>7961</v>
      </c>
      <c r="DF35" t="s">
        <v>7962</v>
      </c>
      <c r="DG35" t="s">
        <v>5881</v>
      </c>
      <c r="DH35" t="s">
        <v>5882</v>
      </c>
      <c r="DI35" t="s">
        <v>5883</v>
      </c>
      <c r="DJ35" t="s">
        <v>5884</v>
      </c>
      <c r="DK35" t="s">
        <v>5885</v>
      </c>
      <c r="DL35" t="s">
        <v>5886</v>
      </c>
      <c r="DM35" t="s">
        <v>5887</v>
      </c>
      <c r="DN35" t="s">
        <v>7963</v>
      </c>
      <c r="DO35" t="s">
        <v>7964</v>
      </c>
      <c r="DP35" t="s">
        <v>7965</v>
      </c>
      <c r="DQ35" t="s">
        <v>7966</v>
      </c>
      <c r="DR35">
        <v>2246</v>
      </c>
      <c r="DS35" t="s">
        <v>4379</v>
      </c>
      <c r="DT35" t="s">
        <v>147</v>
      </c>
    </row>
    <row r="36" spans="1:124" x14ac:dyDescent="0.2">
      <c r="A36" t="s">
        <v>4380</v>
      </c>
      <c r="B36">
        <v>10776</v>
      </c>
      <c r="C36">
        <v>-160</v>
      </c>
      <c r="D36">
        <v>-160</v>
      </c>
      <c r="E36">
        <v>1</v>
      </c>
      <c r="F36">
        <v>512</v>
      </c>
      <c r="G36">
        <v>1</v>
      </c>
      <c r="H36">
        <v>414</v>
      </c>
      <c r="I36">
        <v>0.97</v>
      </c>
      <c r="J36">
        <v>1.847</v>
      </c>
      <c r="K36">
        <v>0.97</v>
      </c>
      <c r="L36">
        <v>1.3480000000000001</v>
      </c>
      <c r="M36">
        <v>10765</v>
      </c>
      <c r="N36">
        <v>14387</v>
      </c>
      <c r="O36">
        <v>247</v>
      </c>
      <c r="P36">
        <v>0.11111</v>
      </c>
      <c r="Q36">
        <v>0.5</v>
      </c>
      <c r="R36">
        <v>470</v>
      </c>
      <c r="S36">
        <v>0</v>
      </c>
      <c r="T36">
        <v>0</v>
      </c>
      <c r="U36">
        <v>8</v>
      </c>
      <c r="V36">
        <v>0</v>
      </c>
      <c r="W36">
        <v>14387</v>
      </c>
      <c r="X36">
        <v>0</v>
      </c>
      <c r="Y36">
        <v>4.1399999999999998E-4</v>
      </c>
      <c r="Z36">
        <v>4661</v>
      </c>
      <c r="AA36">
        <v>5285</v>
      </c>
      <c r="AB36">
        <v>109</v>
      </c>
      <c r="AC36">
        <v>0.11111</v>
      </c>
      <c r="AD36">
        <v>0.5</v>
      </c>
      <c r="AE36">
        <v>156</v>
      </c>
      <c r="AF36">
        <v>0</v>
      </c>
      <c r="AG36">
        <v>0</v>
      </c>
      <c r="AH36">
        <v>0</v>
      </c>
      <c r="AI36">
        <v>1</v>
      </c>
      <c r="AJ36">
        <v>5284</v>
      </c>
      <c r="AK36">
        <v>0</v>
      </c>
      <c r="AL36">
        <v>1.0219999999999999E-3</v>
      </c>
      <c r="AM36">
        <v>0</v>
      </c>
      <c r="AN36">
        <v>0</v>
      </c>
      <c r="AO36">
        <v>-160</v>
      </c>
      <c r="AP36">
        <v>-160</v>
      </c>
      <c r="AQ36">
        <v>-160</v>
      </c>
      <c r="AR36">
        <v>-160</v>
      </c>
      <c r="AS36">
        <v>-160</v>
      </c>
      <c r="AT36">
        <v>-160</v>
      </c>
      <c r="AU36">
        <v>-160</v>
      </c>
      <c r="AV36">
        <v>-160</v>
      </c>
      <c r="AW36">
        <v>-160</v>
      </c>
      <c r="AX36">
        <v>-160</v>
      </c>
      <c r="AY36">
        <v>-159.85714285714201</v>
      </c>
      <c r="AZ36">
        <v>-160</v>
      </c>
      <c r="BA36">
        <v>23273</v>
      </c>
      <c r="BB36">
        <v>42757</v>
      </c>
      <c r="BC36">
        <v>23273</v>
      </c>
      <c r="BD36">
        <v>25451</v>
      </c>
      <c r="BE36">
        <v>40386</v>
      </c>
      <c r="BF36">
        <v>33637</v>
      </c>
      <c r="BG36">
        <v>1</v>
      </c>
      <c r="BH36">
        <v>512</v>
      </c>
      <c r="BI36">
        <v>1</v>
      </c>
      <c r="BJ36">
        <v>414</v>
      </c>
      <c r="BK36">
        <v>445.2857143</v>
      </c>
      <c r="BL36">
        <v>493.57142859999999</v>
      </c>
      <c r="BM36">
        <v>9</v>
      </c>
      <c r="BN36">
        <v>8</v>
      </c>
      <c r="BO36">
        <v>6</v>
      </c>
      <c r="BP36">
        <v>6</v>
      </c>
      <c r="BQ36">
        <v>7</v>
      </c>
      <c r="BR36">
        <v>7</v>
      </c>
      <c r="BS36">
        <v>-160</v>
      </c>
      <c r="BT36">
        <v>-160</v>
      </c>
      <c r="BU36">
        <v>-160</v>
      </c>
      <c r="BV36">
        <v>-160</v>
      </c>
      <c r="BW36">
        <v>-160</v>
      </c>
      <c r="BX36">
        <v>-160</v>
      </c>
      <c r="BY36">
        <v>-160</v>
      </c>
      <c r="BZ36">
        <v>-160</v>
      </c>
      <c r="CA36">
        <v>-160</v>
      </c>
      <c r="CB36">
        <v>-160</v>
      </c>
      <c r="CC36">
        <v>-160</v>
      </c>
      <c r="CD36">
        <v>-160</v>
      </c>
      <c r="CE36">
        <v>0.93300000000000005</v>
      </c>
      <c r="CF36">
        <v>0.56999999999999995</v>
      </c>
      <c r="CG36">
        <v>0.878</v>
      </c>
      <c r="CH36">
        <v>0.41399999999999998</v>
      </c>
      <c r="CI36">
        <v>1428571429.585</v>
      </c>
      <c r="CJ36">
        <v>0.50600000000000001</v>
      </c>
      <c r="CK36">
        <v>0.96799999999999997</v>
      </c>
      <c r="CL36">
        <v>1.847</v>
      </c>
      <c r="CM36">
        <v>0.96799999999999997</v>
      </c>
      <c r="CN36">
        <v>1.3480000000000001</v>
      </c>
      <c r="CO36">
        <v>3.0459999999999998</v>
      </c>
      <c r="CP36">
        <v>1.554</v>
      </c>
      <c r="CQ36">
        <v>0.97</v>
      </c>
      <c r="CR36">
        <v>1.847</v>
      </c>
      <c r="CS36">
        <v>0.97</v>
      </c>
      <c r="CT36">
        <v>1.3480000000000001</v>
      </c>
      <c r="CU36">
        <v>3.0470000000000002</v>
      </c>
      <c r="CV36">
        <v>1.554</v>
      </c>
      <c r="CW36" t="s">
        <v>7967</v>
      </c>
      <c r="CX36" t="s">
        <v>7967</v>
      </c>
      <c r="CY36" t="s">
        <v>7968</v>
      </c>
      <c r="CZ36" t="s">
        <v>7969</v>
      </c>
      <c r="DA36" t="s">
        <v>7970</v>
      </c>
      <c r="DB36" t="s">
        <v>7971</v>
      </c>
      <c r="DC36" t="s">
        <v>7971</v>
      </c>
      <c r="DD36" t="s">
        <v>7972</v>
      </c>
      <c r="DE36" t="s">
        <v>7973</v>
      </c>
      <c r="DF36" t="s">
        <v>7974</v>
      </c>
      <c r="DG36" t="s">
        <v>7967</v>
      </c>
      <c r="DH36" t="s">
        <v>7967</v>
      </c>
      <c r="DI36" t="s">
        <v>7975</v>
      </c>
      <c r="DJ36" t="s">
        <v>7976</v>
      </c>
      <c r="DK36" t="s">
        <v>7977</v>
      </c>
      <c r="DL36" t="s">
        <v>7971</v>
      </c>
      <c r="DM36" t="s">
        <v>7971</v>
      </c>
      <c r="DN36" t="s">
        <v>7978</v>
      </c>
      <c r="DO36" t="s">
        <v>7979</v>
      </c>
      <c r="DP36" t="s">
        <v>7980</v>
      </c>
      <c r="DQ36" t="s">
        <v>7981</v>
      </c>
      <c r="DR36">
        <v>33</v>
      </c>
      <c r="DS36" t="s">
        <v>4380</v>
      </c>
      <c r="DT36" t="s">
        <v>147</v>
      </c>
    </row>
    <row r="37" spans="1:124" x14ac:dyDescent="0.2">
      <c r="A37" t="s">
        <v>4381</v>
      </c>
      <c r="B37">
        <v>10776</v>
      </c>
      <c r="C37">
        <v>11714.1419792175</v>
      </c>
      <c r="D37">
        <v>103333.874073028</v>
      </c>
      <c r="E37">
        <v>1</v>
      </c>
      <c r="F37">
        <v>0</v>
      </c>
      <c r="G37">
        <v>1</v>
      </c>
      <c r="H37">
        <v>0</v>
      </c>
      <c r="I37">
        <v>0.93300000000000005</v>
      </c>
      <c r="J37">
        <v>0.05</v>
      </c>
      <c r="K37">
        <v>0.74399999999999999</v>
      </c>
      <c r="L37">
        <v>4.9000000000000002E-2</v>
      </c>
      <c r="M37">
        <v>4630</v>
      </c>
      <c r="N37">
        <v>11090</v>
      </c>
      <c r="O37">
        <v>157</v>
      </c>
      <c r="P37">
        <v>7.2899999999999996E-3</v>
      </c>
      <c r="Q37">
        <v>0.49893999999999999</v>
      </c>
      <c r="R37">
        <v>210</v>
      </c>
      <c r="S37">
        <v>195</v>
      </c>
      <c r="T37">
        <v>0</v>
      </c>
      <c r="U37">
        <v>0</v>
      </c>
      <c r="V37">
        <v>0</v>
      </c>
      <c r="W37">
        <v>11025</v>
      </c>
      <c r="X37">
        <v>65</v>
      </c>
      <c r="Y37">
        <v>8.0900000000000004E-4</v>
      </c>
      <c r="Z37">
        <v>661</v>
      </c>
      <c r="AA37">
        <v>7713</v>
      </c>
      <c r="AB37">
        <v>103</v>
      </c>
      <c r="AC37">
        <v>1.5959999999999998E-2</v>
      </c>
      <c r="AD37">
        <v>0.49509999999999998</v>
      </c>
      <c r="AE37">
        <v>210</v>
      </c>
      <c r="AF37">
        <v>0</v>
      </c>
      <c r="AG37">
        <v>0</v>
      </c>
      <c r="AH37">
        <v>0</v>
      </c>
      <c r="AI37">
        <v>0</v>
      </c>
      <c r="AJ37">
        <v>7684</v>
      </c>
      <c r="AK37">
        <v>29</v>
      </c>
      <c r="AL37">
        <v>3.2060000000000001E-3</v>
      </c>
      <c r="AM37">
        <v>0</v>
      </c>
      <c r="AN37">
        <v>0</v>
      </c>
      <c r="AO37">
        <v>103333.874073028</v>
      </c>
      <c r="AP37">
        <v>103333.874073028</v>
      </c>
      <c r="AQ37">
        <v>103333.874073028</v>
      </c>
      <c r="AR37">
        <v>103333.874073028</v>
      </c>
      <c r="AS37">
        <v>103333.874073028</v>
      </c>
      <c r="AT37">
        <v>103333.874073028</v>
      </c>
      <c r="AU37">
        <v>103333.874073028</v>
      </c>
      <c r="AV37">
        <v>103333.874073028</v>
      </c>
      <c r="AW37">
        <v>103333.874073028</v>
      </c>
      <c r="AX37">
        <v>103333.874073028</v>
      </c>
      <c r="AY37">
        <v>103334.016930171</v>
      </c>
      <c r="AZ37">
        <v>103333.874073028</v>
      </c>
      <c r="BA37">
        <v>9627</v>
      </c>
      <c r="BB37">
        <v>3607</v>
      </c>
      <c r="BC37">
        <v>7213</v>
      </c>
      <c r="BD37">
        <v>3141</v>
      </c>
      <c r="BE37">
        <v>10637</v>
      </c>
      <c r="BF37">
        <v>5968</v>
      </c>
      <c r="BG37">
        <v>1</v>
      </c>
      <c r="BH37">
        <v>0</v>
      </c>
      <c r="BI37">
        <v>1</v>
      </c>
      <c r="BJ37">
        <v>0</v>
      </c>
      <c r="BK37">
        <v>3.7142857139999998</v>
      </c>
      <c r="BL37">
        <v>0.57142857140000003</v>
      </c>
      <c r="BM37">
        <v>6</v>
      </c>
      <c r="BN37">
        <v>0</v>
      </c>
      <c r="BO37">
        <v>4</v>
      </c>
      <c r="BP37">
        <v>0</v>
      </c>
      <c r="BQ37">
        <v>6</v>
      </c>
      <c r="BR37">
        <v>2</v>
      </c>
      <c r="BS37">
        <v>102639.756928111</v>
      </c>
      <c r="BT37">
        <v>103333.874073028</v>
      </c>
      <c r="BU37">
        <v>103333.874073028</v>
      </c>
      <c r="BV37">
        <v>103333.874073028</v>
      </c>
      <c r="BW37">
        <v>103234.714480897</v>
      </c>
      <c r="BX37">
        <v>103333.874073028</v>
      </c>
      <c r="BY37">
        <v>103333.874073028</v>
      </c>
      <c r="BZ37">
        <v>103333.874073028</v>
      </c>
      <c r="CA37">
        <v>103333.874073028</v>
      </c>
      <c r="CB37">
        <v>103333.874073028</v>
      </c>
      <c r="CC37">
        <v>103333.874073028</v>
      </c>
      <c r="CD37">
        <v>103333.874073028</v>
      </c>
      <c r="CE37">
        <v>0.85899999999999999</v>
      </c>
      <c r="CF37">
        <v>0.05</v>
      </c>
      <c r="CG37">
        <v>0.73199999999999998</v>
      </c>
      <c r="CH37">
        <v>4.9000000000000002E-2</v>
      </c>
      <c r="CI37">
        <v>1428571429.4300001</v>
      </c>
      <c r="CJ37">
        <v>8.3000000000000004E-2</v>
      </c>
      <c r="CK37">
        <v>0.93200000000000005</v>
      </c>
      <c r="CL37">
        <v>3.9E-2</v>
      </c>
      <c r="CM37">
        <v>0.74299999999999999</v>
      </c>
      <c r="CN37">
        <v>3.9E-2</v>
      </c>
      <c r="CO37">
        <v>0.93</v>
      </c>
      <c r="CP37">
        <v>8.5999999999999993E-2</v>
      </c>
      <c r="CQ37">
        <v>0.93300000000000005</v>
      </c>
      <c r="CR37">
        <v>0.05</v>
      </c>
      <c r="CS37">
        <v>0.74399999999999999</v>
      </c>
      <c r="CT37">
        <v>4.9000000000000002E-2</v>
      </c>
      <c r="CU37">
        <v>0.93100000000000005</v>
      </c>
      <c r="CV37">
        <v>9.0999999999999998E-2</v>
      </c>
      <c r="CW37" t="s">
        <v>7982</v>
      </c>
      <c r="CX37" t="s">
        <v>7982</v>
      </c>
      <c r="CY37" t="s">
        <v>7983</v>
      </c>
      <c r="CZ37" t="s">
        <v>7984</v>
      </c>
      <c r="DA37" t="s">
        <v>7985</v>
      </c>
      <c r="DB37" t="s">
        <v>7986</v>
      </c>
      <c r="DC37" t="s">
        <v>7987</v>
      </c>
      <c r="DD37" t="s">
        <v>7988</v>
      </c>
      <c r="DE37" t="s">
        <v>7989</v>
      </c>
      <c r="DF37" t="s">
        <v>7990</v>
      </c>
      <c r="DG37" t="s">
        <v>7991</v>
      </c>
      <c r="DH37" t="s">
        <v>7992</v>
      </c>
      <c r="DI37" t="s">
        <v>7993</v>
      </c>
      <c r="DJ37" t="s">
        <v>7994</v>
      </c>
      <c r="DK37" t="s">
        <v>7995</v>
      </c>
      <c r="DL37" t="s">
        <v>7987</v>
      </c>
      <c r="DM37" t="s">
        <v>7987</v>
      </c>
      <c r="DN37" t="s">
        <v>7996</v>
      </c>
      <c r="DO37" t="s">
        <v>7997</v>
      </c>
      <c r="DP37" t="s">
        <v>7998</v>
      </c>
      <c r="DQ37" t="s">
        <v>7999</v>
      </c>
      <c r="DR37">
        <v>8</v>
      </c>
      <c r="DS37" t="s">
        <v>4381</v>
      </c>
      <c r="DT37" t="s">
        <v>147</v>
      </c>
    </row>
    <row r="38" spans="1:124" x14ac:dyDescent="0.2">
      <c r="A38" t="s">
        <v>4382</v>
      </c>
      <c r="B38">
        <v>10776</v>
      </c>
      <c r="C38">
        <v>11714.1419792175</v>
      </c>
      <c r="D38">
        <v>99718.790531158404</v>
      </c>
      <c r="E38">
        <v>5584</v>
      </c>
      <c r="F38">
        <v>17051</v>
      </c>
      <c r="G38">
        <v>724</v>
      </c>
      <c r="H38">
        <v>1246</v>
      </c>
      <c r="I38">
        <v>48.639000000000003</v>
      </c>
      <c r="J38">
        <v>37.35</v>
      </c>
      <c r="K38">
        <v>6.8630000000000004</v>
      </c>
      <c r="L38">
        <v>4.8540000000000001</v>
      </c>
      <c r="M38">
        <v>4630</v>
      </c>
      <c r="N38">
        <v>11090</v>
      </c>
      <c r="O38">
        <v>154</v>
      </c>
      <c r="P38">
        <v>6.8999999999999997E-4</v>
      </c>
      <c r="Q38">
        <v>0.48948000000000003</v>
      </c>
      <c r="R38">
        <v>210</v>
      </c>
      <c r="S38">
        <v>195</v>
      </c>
      <c r="T38">
        <v>0</v>
      </c>
      <c r="U38">
        <v>0</v>
      </c>
      <c r="V38">
        <v>0</v>
      </c>
      <c r="W38">
        <v>11025</v>
      </c>
      <c r="X38">
        <v>65</v>
      </c>
      <c r="Y38">
        <v>8.0900000000000004E-4</v>
      </c>
      <c r="Z38">
        <v>690</v>
      </c>
      <c r="AA38">
        <v>7740</v>
      </c>
      <c r="AB38">
        <v>88</v>
      </c>
      <c r="AC38">
        <v>1.584E-2</v>
      </c>
      <c r="AD38">
        <v>0.47824</v>
      </c>
      <c r="AE38">
        <v>210</v>
      </c>
      <c r="AF38">
        <v>0</v>
      </c>
      <c r="AG38">
        <v>0</v>
      </c>
      <c r="AH38">
        <v>0</v>
      </c>
      <c r="AI38">
        <v>0</v>
      </c>
      <c r="AJ38">
        <v>7710</v>
      </c>
      <c r="AK38">
        <v>30</v>
      </c>
      <c r="AL38">
        <v>3.0850000000000001E-3</v>
      </c>
      <c r="AM38">
        <v>0</v>
      </c>
      <c r="AN38">
        <v>0</v>
      </c>
      <c r="AO38">
        <v>101282.64701843201</v>
      </c>
      <c r="AP38">
        <v>101282.64701843201</v>
      </c>
      <c r="AQ38">
        <v>101282.64701843201</v>
      </c>
      <c r="AR38">
        <v>101282.64701843201</v>
      </c>
      <c r="AS38">
        <v>101282.64701843201</v>
      </c>
      <c r="AT38">
        <v>101282.64701843201</v>
      </c>
      <c r="AU38">
        <v>101275.917360301</v>
      </c>
      <c r="AV38">
        <v>101282.64701843201</v>
      </c>
      <c r="AW38">
        <v>101282.64701843201</v>
      </c>
      <c r="AX38">
        <v>101282.64701843201</v>
      </c>
      <c r="AY38">
        <v>101278.25453951101</v>
      </c>
      <c r="AZ38">
        <v>101281.60938856201</v>
      </c>
      <c r="BA38">
        <v>331566</v>
      </c>
      <c r="BB38">
        <v>380894</v>
      </c>
      <c r="BC38">
        <v>63508</v>
      </c>
      <c r="BD38">
        <v>66765</v>
      </c>
      <c r="BE38">
        <v>302663</v>
      </c>
      <c r="BF38">
        <v>285281</v>
      </c>
      <c r="BG38">
        <v>5584</v>
      </c>
      <c r="BH38">
        <v>17051</v>
      </c>
      <c r="BI38">
        <v>724</v>
      </c>
      <c r="BJ38">
        <v>1246</v>
      </c>
      <c r="BK38">
        <v>7504.7142860000004</v>
      </c>
      <c r="BL38">
        <v>13473.57143</v>
      </c>
      <c r="BM38">
        <v>18</v>
      </c>
      <c r="BN38">
        <v>12</v>
      </c>
      <c r="BO38">
        <v>13</v>
      </c>
      <c r="BP38">
        <v>12</v>
      </c>
      <c r="BQ38">
        <v>24</v>
      </c>
      <c r="BR38">
        <v>13</v>
      </c>
      <c r="BS38">
        <v>99718.790531158404</v>
      </c>
      <c r="BT38">
        <v>99718.790531158404</v>
      </c>
      <c r="BU38">
        <v>99718.790531158404</v>
      </c>
      <c r="BV38">
        <v>99718.790531158404</v>
      </c>
      <c r="BW38">
        <v>99433.049283067303</v>
      </c>
      <c r="BX38">
        <v>99718.790531158404</v>
      </c>
      <c r="BY38">
        <v>99718.790531158404</v>
      </c>
      <c r="BZ38">
        <v>99718.790531158404</v>
      </c>
      <c r="CA38">
        <v>100451.17551317401</v>
      </c>
      <c r="CB38">
        <v>99801.9195917818</v>
      </c>
      <c r="CC38">
        <v>100101.153632548</v>
      </c>
      <c r="CD38">
        <v>99730.666111247498</v>
      </c>
      <c r="CE38">
        <v>1.611</v>
      </c>
      <c r="CF38">
        <v>0.49199999999999999</v>
      </c>
      <c r="CG38">
        <v>1.4059999999999999</v>
      </c>
      <c r="CH38">
        <v>0.377</v>
      </c>
      <c r="CI38">
        <v>1428571430.3069999</v>
      </c>
      <c r="CJ38">
        <v>0.48399999999999999</v>
      </c>
      <c r="CK38">
        <v>6.859</v>
      </c>
      <c r="CL38">
        <v>3.1360000000000001</v>
      </c>
      <c r="CM38">
        <v>5.8280000000000003</v>
      </c>
      <c r="CN38">
        <v>3.1360000000000001</v>
      </c>
      <c r="CO38">
        <v>11.568</v>
      </c>
      <c r="CP38">
        <v>4.6440000000000001</v>
      </c>
      <c r="CQ38">
        <v>48.639000000000003</v>
      </c>
      <c r="CR38">
        <v>37.35</v>
      </c>
      <c r="CS38">
        <v>6.8630000000000004</v>
      </c>
      <c r="CT38">
        <v>4.8540000000000001</v>
      </c>
      <c r="CU38">
        <v>52.079000000000001</v>
      </c>
      <c r="CV38">
        <v>28.783999999999999</v>
      </c>
      <c r="CW38" t="s">
        <v>8000</v>
      </c>
      <c r="CX38" t="s">
        <v>8001</v>
      </c>
      <c r="CY38" t="s">
        <v>8002</v>
      </c>
      <c r="CZ38" t="s">
        <v>8003</v>
      </c>
      <c r="DA38" t="s">
        <v>8004</v>
      </c>
      <c r="DB38" t="s">
        <v>8005</v>
      </c>
      <c r="DC38" t="s">
        <v>8006</v>
      </c>
      <c r="DD38" t="s">
        <v>8007</v>
      </c>
      <c r="DE38" t="s">
        <v>8008</v>
      </c>
      <c r="DF38" t="s">
        <v>8009</v>
      </c>
      <c r="DG38" t="s">
        <v>5892</v>
      </c>
      <c r="DH38" t="s">
        <v>5893</v>
      </c>
      <c r="DI38" t="s">
        <v>5894</v>
      </c>
      <c r="DJ38" t="s">
        <v>5895</v>
      </c>
      <c r="DK38" t="s">
        <v>5896</v>
      </c>
      <c r="DL38" t="s">
        <v>5897</v>
      </c>
      <c r="DM38" t="s">
        <v>5898</v>
      </c>
      <c r="DN38" t="s">
        <v>8010</v>
      </c>
      <c r="DO38" t="s">
        <v>8011</v>
      </c>
      <c r="DP38" t="s">
        <v>8012</v>
      </c>
      <c r="DQ38" t="s">
        <v>8013</v>
      </c>
      <c r="DR38">
        <v>567</v>
      </c>
      <c r="DS38" t="s">
        <v>4382</v>
      </c>
      <c r="DT38" t="s">
        <v>147</v>
      </c>
    </row>
    <row r="39" spans="1:124" x14ac:dyDescent="0.2">
      <c r="A39" t="s">
        <v>4383</v>
      </c>
      <c r="B39">
        <v>10776</v>
      </c>
      <c r="C39">
        <v>584.49999999999898</v>
      </c>
      <c r="D39">
        <v>7642.2380907776096</v>
      </c>
      <c r="E39">
        <v>256242</v>
      </c>
      <c r="F39">
        <v>242057</v>
      </c>
      <c r="G39">
        <v>177176</v>
      </c>
      <c r="H39">
        <v>176144</v>
      </c>
      <c r="I39">
        <v>3600.002</v>
      </c>
      <c r="J39">
        <v>3600.002</v>
      </c>
      <c r="K39">
        <v>3600.0010000000002</v>
      </c>
      <c r="L39">
        <v>3600.0010000000002</v>
      </c>
      <c r="M39">
        <v>6064</v>
      </c>
      <c r="N39">
        <v>11096</v>
      </c>
      <c r="O39">
        <v>169</v>
      </c>
      <c r="P39">
        <v>4.8799999999999998E-3</v>
      </c>
      <c r="Q39">
        <v>0.41771999999999998</v>
      </c>
      <c r="R39">
        <v>513</v>
      </c>
      <c r="S39">
        <v>35</v>
      </c>
      <c r="T39">
        <v>29</v>
      </c>
      <c r="U39">
        <v>0</v>
      </c>
      <c r="V39">
        <v>0</v>
      </c>
      <c r="W39">
        <v>6608</v>
      </c>
      <c r="X39">
        <v>4488</v>
      </c>
      <c r="Y39">
        <v>8.3799999999999999E-4</v>
      </c>
      <c r="Z39">
        <v>4458</v>
      </c>
      <c r="AA39">
        <v>8478</v>
      </c>
      <c r="AB39">
        <v>34</v>
      </c>
      <c r="AC39">
        <v>2.2089999999999999E-2</v>
      </c>
      <c r="AD39">
        <v>0.5</v>
      </c>
      <c r="AE39">
        <v>454</v>
      </c>
      <c r="AF39">
        <v>0</v>
      </c>
      <c r="AG39">
        <v>0</v>
      </c>
      <c r="AH39">
        <v>0</v>
      </c>
      <c r="AI39">
        <v>20</v>
      </c>
      <c r="AJ39">
        <v>4866</v>
      </c>
      <c r="AK39">
        <v>3592</v>
      </c>
      <c r="AL39">
        <v>1.7099999999999999E-3</v>
      </c>
      <c r="AM39">
        <v>0</v>
      </c>
      <c r="AN39">
        <v>0</v>
      </c>
      <c r="AO39">
        <v>38893.965025527097</v>
      </c>
      <c r="AP39">
        <v>38498.168190456003</v>
      </c>
      <c r="AQ39">
        <v>37412.604598526697</v>
      </c>
      <c r="AR39">
        <v>37412.604598525999</v>
      </c>
      <c r="AS39">
        <v>38531.996628488298</v>
      </c>
      <c r="AT39">
        <v>38014.4819975625</v>
      </c>
      <c r="AU39">
        <v>31635.557690986599</v>
      </c>
      <c r="AV39">
        <v>32205.046233131801</v>
      </c>
      <c r="AW39">
        <v>32141.9240784842</v>
      </c>
      <c r="AX39">
        <v>33180.269520696696</v>
      </c>
      <c r="AY39">
        <v>31372.083646206502</v>
      </c>
      <c r="AZ39">
        <v>32221.7508408865</v>
      </c>
      <c r="BA39">
        <v>17433888</v>
      </c>
      <c r="BB39">
        <v>23671270</v>
      </c>
      <c r="BC39">
        <v>16184004</v>
      </c>
      <c r="BD39">
        <v>21840376</v>
      </c>
      <c r="BE39">
        <v>632415799</v>
      </c>
      <c r="BF39">
        <v>23988574</v>
      </c>
      <c r="BG39">
        <v>256242</v>
      </c>
      <c r="BH39">
        <v>242057</v>
      </c>
      <c r="BI39">
        <v>177176</v>
      </c>
      <c r="BJ39">
        <v>176144</v>
      </c>
      <c r="BK39">
        <v>216360.42860000001</v>
      </c>
      <c r="BL39">
        <v>229962.57139999999</v>
      </c>
      <c r="BM39">
        <v>39</v>
      </c>
      <c r="BN39">
        <v>85</v>
      </c>
      <c r="BO39">
        <v>36</v>
      </c>
      <c r="BP39">
        <v>72</v>
      </c>
      <c r="BQ39">
        <v>42</v>
      </c>
      <c r="BR39">
        <v>-1.3176245766935301E+18</v>
      </c>
      <c r="BS39">
        <v>5763.7924071875996</v>
      </c>
      <c r="BT39">
        <v>8906.3932621266904</v>
      </c>
      <c r="BU39">
        <v>6593.2061796935404</v>
      </c>
      <c r="BV39">
        <v>9017.6970812996897</v>
      </c>
      <c r="BW39">
        <v>6293.3941970134001</v>
      </c>
      <c r="BX39">
        <v>8694.8426401532997</v>
      </c>
      <c r="BY39">
        <v>7949.7110762823804</v>
      </c>
      <c r="BZ39">
        <v>12246.9327357494</v>
      </c>
      <c r="CA39">
        <v>8108.5948501357898</v>
      </c>
      <c r="CB39">
        <v>14804.778964564301</v>
      </c>
      <c r="CC39">
        <v>8015.7688783541498</v>
      </c>
      <c r="CD39">
        <v>13148.3896430564</v>
      </c>
      <c r="CE39">
        <v>0.98499999999999999</v>
      </c>
      <c r="CF39">
        <v>2.1829999999999998</v>
      </c>
      <c r="CG39">
        <v>0.95299999999999996</v>
      </c>
      <c r="CH39">
        <v>1.6639999999999999</v>
      </c>
      <c r="CI39">
        <v>1.2470000000000001</v>
      </c>
      <c r="CJ39">
        <v>2.165</v>
      </c>
      <c r="CK39">
        <v>1785.1510000000001</v>
      </c>
      <c r="CL39">
        <v>2114.529</v>
      </c>
      <c r="CM39">
        <v>689.46</v>
      </c>
      <c r="CN39">
        <v>200.268</v>
      </c>
      <c r="CO39">
        <v>1836.6669999999999</v>
      </c>
      <c r="CP39">
        <v>1778.068</v>
      </c>
      <c r="CQ39">
        <v>3600.002</v>
      </c>
      <c r="CR39">
        <v>3600.002</v>
      </c>
      <c r="CS39">
        <v>3600.0010000000002</v>
      </c>
      <c r="CT39">
        <v>3600.0010000000002</v>
      </c>
      <c r="CU39">
        <v>3600.002</v>
      </c>
      <c r="CV39">
        <v>3600.002</v>
      </c>
      <c r="CW39" t="s">
        <v>8014</v>
      </c>
      <c r="CX39" t="s">
        <v>8015</v>
      </c>
      <c r="CY39" t="s">
        <v>8016</v>
      </c>
      <c r="CZ39" t="s">
        <v>8017</v>
      </c>
      <c r="DA39" t="s">
        <v>8018</v>
      </c>
      <c r="DB39" t="s">
        <v>8019</v>
      </c>
      <c r="DC39" t="s">
        <v>8020</v>
      </c>
      <c r="DD39" t="s">
        <v>8021</v>
      </c>
      <c r="DE39" t="s">
        <v>8022</v>
      </c>
      <c r="DF39" t="s">
        <v>8023</v>
      </c>
      <c r="DG39" t="s">
        <v>8024</v>
      </c>
      <c r="DH39" t="s">
        <v>8025</v>
      </c>
      <c r="DI39" t="s">
        <v>8026</v>
      </c>
      <c r="DJ39" t="s">
        <v>8027</v>
      </c>
      <c r="DK39" t="s">
        <v>5907</v>
      </c>
      <c r="DL39" t="s">
        <v>5908</v>
      </c>
      <c r="DM39" t="s">
        <v>5909</v>
      </c>
      <c r="DN39" t="s">
        <v>8028</v>
      </c>
      <c r="DO39" t="s">
        <v>8029</v>
      </c>
      <c r="DP39" t="s">
        <v>8030</v>
      </c>
      <c r="DQ39" t="s">
        <v>8031</v>
      </c>
      <c r="DR39">
        <v>50407</v>
      </c>
      <c r="DS39" t="s">
        <v>4383</v>
      </c>
      <c r="DT39" t="s">
        <v>147</v>
      </c>
    </row>
    <row r="40" spans="1:124" x14ac:dyDescent="0.2">
      <c r="A40" t="s">
        <v>4111</v>
      </c>
      <c r="B40">
        <v>10776</v>
      </c>
      <c r="C40">
        <v>811.27899612280703</v>
      </c>
      <c r="D40">
        <v>811.27899612280703</v>
      </c>
      <c r="E40">
        <v>3851</v>
      </c>
      <c r="F40">
        <v>3851</v>
      </c>
      <c r="G40">
        <v>3851</v>
      </c>
      <c r="H40">
        <v>3851</v>
      </c>
      <c r="I40">
        <v>4.7789999999999999</v>
      </c>
      <c r="J40">
        <v>4.7789999999999999</v>
      </c>
      <c r="K40">
        <v>4.5270000000000001</v>
      </c>
      <c r="L40">
        <v>4.5270000000000001</v>
      </c>
      <c r="M40">
        <v>32</v>
      </c>
      <c r="N40">
        <v>4516</v>
      </c>
      <c r="O40">
        <v>30</v>
      </c>
      <c r="P40">
        <v>4.7800000000000004E-3</v>
      </c>
      <c r="Q40">
        <v>0.44975999999999999</v>
      </c>
      <c r="R40">
        <v>32</v>
      </c>
      <c r="S40">
        <v>0</v>
      </c>
      <c r="T40">
        <v>0</v>
      </c>
      <c r="U40">
        <v>0</v>
      </c>
      <c r="V40">
        <v>0</v>
      </c>
      <c r="W40">
        <v>4516</v>
      </c>
      <c r="X40">
        <v>0</v>
      </c>
      <c r="Y40">
        <v>0.30615500000000001</v>
      </c>
      <c r="Z40">
        <v>32</v>
      </c>
      <c r="AA40">
        <v>4516</v>
      </c>
      <c r="AB40">
        <v>30</v>
      </c>
      <c r="AC40">
        <v>4.7800000000000004E-3</v>
      </c>
      <c r="AD40">
        <v>0.44975999999999999</v>
      </c>
      <c r="AE40">
        <v>32</v>
      </c>
      <c r="AF40">
        <v>0</v>
      </c>
      <c r="AG40">
        <v>0</v>
      </c>
      <c r="AH40">
        <v>0</v>
      </c>
      <c r="AI40">
        <v>0</v>
      </c>
      <c r="AJ40">
        <v>4516</v>
      </c>
      <c r="AK40">
        <v>0</v>
      </c>
      <c r="AL40">
        <v>0.30615500000000001</v>
      </c>
      <c r="AM40">
        <v>0</v>
      </c>
      <c r="AN40">
        <v>0</v>
      </c>
      <c r="AO40">
        <v>934.00791600000002</v>
      </c>
      <c r="AP40">
        <v>934.00791600000002</v>
      </c>
      <c r="AQ40">
        <v>934.00791600000002</v>
      </c>
      <c r="AR40">
        <v>934.00791600000002</v>
      </c>
      <c r="AS40">
        <v>934.00791600000002</v>
      </c>
      <c r="AT40">
        <v>934.00791600000002</v>
      </c>
      <c r="AU40">
        <v>934.00791600000002</v>
      </c>
      <c r="AV40">
        <v>934.00791600000002</v>
      </c>
      <c r="AW40">
        <v>934.00791600000002</v>
      </c>
      <c r="AX40">
        <v>934.00791600000002</v>
      </c>
      <c r="AY40">
        <v>934.15077314285702</v>
      </c>
      <c r="AZ40">
        <v>934.15077314285702</v>
      </c>
      <c r="BA40">
        <v>47175</v>
      </c>
      <c r="BB40">
        <v>47175</v>
      </c>
      <c r="BC40">
        <v>47175</v>
      </c>
      <c r="BD40">
        <v>47175</v>
      </c>
      <c r="BE40">
        <v>47331</v>
      </c>
      <c r="BF40">
        <v>47331</v>
      </c>
      <c r="BG40">
        <v>3851</v>
      </c>
      <c r="BH40">
        <v>3851</v>
      </c>
      <c r="BI40">
        <v>3851</v>
      </c>
      <c r="BJ40">
        <v>3851</v>
      </c>
      <c r="BK40">
        <v>3875</v>
      </c>
      <c r="BL40">
        <v>3875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811.27899612280703</v>
      </c>
      <c r="BT40">
        <v>811.27899612280703</v>
      </c>
      <c r="BU40">
        <v>811.27899612280703</v>
      </c>
      <c r="BV40">
        <v>811.27899612280703</v>
      </c>
      <c r="BW40">
        <v>849.18487469423496</v>
      </c>
      <c r="BX40">
        <v>849.18487469423496</v>
      </c>
      <c r="BY40">
        <v>811.27899612280703</v>
      </c>
      <c r="BZ40">
        <v>811.27899612280703</v>
      </c>
      <c r="CA40">
        <v>811.27899612280703</v>
      </c>
      <c r="CB40">
        <v>811.27899612280703</v>
      </c>
      <c r="CC40">
        <v>839.02442940852097</v>
      </c>
      <c r="CD40">
        <v>839.02442940852097</v>
      </c>
      <c r="CE40">
        <v>8.5999999999999993E-2</v>
      </c>
      <c r="CF40">
        <v>8.5999999999999993E-2</v>
      </c>
      <c r="CG40">
        <v>8.2000000000000003E-2</v>
      </c>
      <c r="CH40">
        <v>8.2000000000000003E-2</v>
      </c>
      <c r="CI40">
        <v>1428571428.6559999</v>
      </c>
      <c r="CJ40">
        <v>1428571428.6559999</v>
      </c>
      <c r="CK40">
        <v>1.7010000000000001</v>
      </c>
      <c r="CL40">
        <v>1.7010000000000001</v>
      </c>
      <c r="CM40">
        <v>1.601</v>
      </c>
      <c r="CN40">
        <v>1.601</v>
      </c>
      <c r="CO40">
        <v>1.6619999999999999</v>
      </c>
      <c r="CP40">
        <v>1.6619999999999999</v>
      </c>
      <c r="CQ40">
        <v>4.7789999999999999</v>
      </c>
      <c r="CR40">
        <v>4.7789999999999999</v>
      </c>
      <c r="CS40">
        <v>4.5270000000000001</v>
      </c>
      <c r="CT40">
        <v>4.5270000000000001</v>
      </c>
      <c r="CU40">
        <v>4.6760000000000002</v>
      </c>
      <c r="CV40">
        <v>4.6760000000000002</v>
      </c>
      <c r="CW40" t="s">
        <v>5914</v>
      </c>
      <c r="CX40" t="s">
        <v>5914</v>
      </c>
      <c r="CY40" t="s">
        <v>5915</v>
      </c>
      <c r="CZ40" t="s">
        <v>5916</v>
      </c>
      <c r="DA40" t="s">
        <v>698</v>
      </c>
      <c r="DB40" t="s">
        <v>5917</v>
      </c>
      <c r="DC40" t="s">
        <v>5917</v>
      </c>
      <c r="DD40" t="s">
        <v>8032</v>
      </c>
      <c r="DE40" t="s">
        <v>8033</v>
      </c>
      <c r="DF40" t="s">
        <v>8034</v>
      </c>
      <c r="DG40" t="s">
        <v>5914</v>
      </c>
      <c r="DH40" t="s">
        <v>5914</v>
      </c>
      <c r="DI40" t="s">
        <v>5915</v>
      </c>
      <c r="DJ40" t="s">
        <v>5916</v>
      </c>
      <c r="DK40" t="s">
        <v>698</v>
      </c>
      <c r="DL40" t="s">
        <v>5917</v>
      </c>
      <c r="DM40" t="s">
        <v>5917</v>
      </c>
      <c r="DN40" t="s">
        <v>8032</v>
      </c>
      <c r="DO40" t="s">
        <v>8033</v>
      </c>
      <c r="DP40" t="s">
        <v>8034</v>
      </c>
      <c r="DQ40" t="s">
        <v>8035</v>
      </c>
      <c r="DR40">
        <v>33</v>
      </c>
      <c r="DS40" t="s">
        <v>4111</v>
      </c>
      <c r="DT40" t="s">
        <v>147</v>
      </c>
    </row>
    <row r="41" spans="1:124" x14ac:dyDescent="0.2">
      <c r="A41" t="s">
        <v>4112</v>
      </c>
      <c r="B41">
        <v>10776</v>
      </c>
      <c r="C41">
        <v>803.37388832975898</v>
      </c>
      <c r="D41">
        <v>803.37388832975898</v>
      </c>
      <c r="E41">
        <v>5888</v>
      </c>
      <c r="F41">
        <v>5888</v>
      </c>
      <c r="G41">
        <v>5888</v>
      </c>
      <c r="H41">
        <v>5888</v>
      </c>
      <c r="I41">
        <v>3600.0079999999998</v>
      </c>
      <c r="J41">
        <v>3600.0079999999998</v>
      </c>
      <c r="K41">
        <v>3600.0070000000001</v>
      </c>
      <c r="L41">
        <v>3600.0070000000001</v>
      </c>
      <c r="M41">
        <v>100</v>
      </c>
      <c r="N41">
        <v>65832</v>
      </c>
      <c r="O41">
        <v>71</v>
      </c>
      <c r="P41">
        <v>3.5E-4</v>
      </c>
      <c r="Q41">
        <v>0.44995000000000002</v>
      </c>
      <c r="R41">
        <v>100</v>
      </c>
      <c r="S41">
        <v>0</v>
      </c>
      <c r="T41">
        <v>0</v>
      </c>
      <c r="U41">
        <v>0</v>
      </c>
      <c r="V41">
        <v>0</v>
      </c>
      <c r="W41">
        <v>65832</v>
      </c>
      <c r="X41">
        <v>0</v>
      </c>
      <c r="Y41">
        <v>0.14573</v>
      </c>
      <c r="Z41">
        <v>100</v>
      </c>
      <c r="AA41">
        <v>65832</v>
      </c>
      <c r="AB41">
        <v>71</v>
      </c>
      <c r="AC41">
        <v>3.5E-4</v>
      </c>
      <c r="AD41">
        <v>0.44995000000000002</v>
      </c>
      <c r="AE41">
        <v>100</v>
      </c>
      <c r="AF41">
        <v>0</v>
      </c>
      <c r="AG41">
        <v>0</v>
      </c>
      <c r="AH41">
        <v>0</v>
      </c>
      <c r="AI41">
        <v>0</v>
      </c>
      <c r="AJ41">
        <v>65832</v>
      </c>
      <c r="AK41">
        <v>0</v>
      </c>
      <c r="AL41">
        <v>0.14573</v>
      </c>
      <c r="AM41">
        <v>0</v>
      </c>
      <c r="AN41">
        <v>0</v>
      </c>
      <c r="AO41">
        <v>884.01109599999904</v>
      </c>
      <c r="AP41">
        <v>884.01109599999904</v>
      </c>
      <c r="AQ41">
        <v>884.01109599999904</v>
      </c>
      <c r="AR41">
        <v>884.01109599999904</v>
      </c>
      <c r="AS41">
        <v>939.15465957142897</v>
      </c>
      <c r="AT41">
        <v>939.15465957142897</v>
      </c>
      <c r="AU41">
        <v>842.38283442530599</v>
      </c>
      <c r="AV41">
        <v>842.38283442530599</v>
      </c>
      <c r="AW41">
        <v>845.31922187103203</v>
      </c>
      <c r="AX41">
        <v>845.31922187103203</v>
      </c>
      <c r="AY41">
        <v>843.68231438000998</v>
      </c>
      <c r="AZ41">
        <v>843.68231438000998</v>
      </c>
      <c r="BA41">
        <v>1313714</v>
      </c>
      <c r="BB41">
        <v>1313714</v>
      </c>
      <c r="BC41">
        <v>1313714</v>
      </c>
      <c r="BD41">
        <v>1313714</v>
      </c>
      <c r="BE41">
        <v>1523114</v>
      </c>
      <c r="BF41">
        <v>1523114</v>
      </c>
      <c r="BG41">
        <v>5888</v>
      </c>
      <c r="BH41">
        <v>5888</v>
      </c>
      <c r="BI41">
        <v>5888</v>
      </c>
      <c r="BJ41">
        <v>5888</v>
      </c>
      <c r="BK41">
        <v>7163</v>
      </c>
      <c r="BL41">
        <v>7163</v>
      </c>
      <c r="BM41">
        <v>27</v>
      </c>
      <c r="BN41">
        <v>27</v>
      </c>
      <c r="BO41">
        <v>23</v>
      </c>
      <c r="BP41">
        <v>23</v>
      </c>
      <c r="BQ41">
        <v>27</v>
      </c>
      <c r="BR41">
        <v>27</v>
      </c>
      <c r="BS41">
        <v>809.82185202067103</v>
      </c>
      <c r="BT41">
        <v>809.82185202067103</v>
      </c>
      <c r="BU41">
        <v>809.98764106879901</v>
      </c>
      <c r="BV41">
        <v>809.98764106879901</v>
      </c>
      <c r="BW41">
        <v>810.03332429960301</v>
      </c>
      <c r="BX41">
        <v>810.03332429960301</v>
      </c>
      <c r="BY41">
        <v>823.53154643584799</v>
      </c>
      <c r="BZ41">
        <v>823.53154643584799</v>
      </c>
      <c r="CA41">
        <v>825.44213295098598</v>
      </c>
      <c r="CB41">
        <v>825.44213295098598</v>
      </c>
      <c r="CC41">
        <v>824.310363795846</v>
      </c>
      <c r="CD41">
        <v>824.310363795846</v>
      </c>
      <c r="CE41">
        <v>57.427999999999997</v>
      </c>
      <c r="CF41">
        <v>57.427999999999997</v>
      </c>
      <c r="CG41">
        <v>51.817</v>
      </c>
      <c r="CH41">
        <v>51.817</v>
      </c>
      <c r="CI41">
        <v>56.645000000000003</v>
      </c>
      <c r="CJ41">
        <v>56.645000000000003</v>
      </c>
      <c r="CK41">
        <v>3322.2759999999998</v>
      </c>
      <c r="CL41">
        <v>3322.2759999999998</v>
      </c>
      <c r="CM41">
        <v>801.95799999999997</v>
      </c>
      <c r="CN41">
        <v>801.95799999999997</v>
      </c>
      <c r="CO41">
        <v>2776.433</v>
      </c>
      <c r="CP41">
        <v>2776.433</v>
      </c>
      <c r="CQ41">
        <v>3600.0079999999998</v>
      </c>
      <c r="CR41">
        <v>3600.0079999999998</v>
      </c>
      <c r="CS41">
        <v>3600.0070000000001</v>
      </c>
      <c r="CT41">
        <v>3600.0070000000001</v>
      </c>
      <c r="CU41">
        <v>3600.0520000000001</v>
      </c>
      <c r="CV41">
        <v>3600.0520000000001</v>
      </c>
      <c r="CW41" t="s">
        <v>5922</v>
      </c>
      <c r="CX41" t="s">
        <v>8036</v>
      </c>
      <c r="CY41" t="s">
        <v>8037</v>
      </c>
      <c r="CZ41" t="s">
        <v>8038</v>
      </c>
      <c r="DA41" t="s">
        <v>5926</v>
      </c>
      <c r="DB41" t="s">
        <v>5927</v>
      </c>
      <c r="DC41" t="s">
        <v>5928</v>
      </c>
      <c r="DD41" t="s">
        <v>8039</v>
      </c>
      <c r="DE41" t="s">
        <v>8040</v>
      </c>
      <c r="DF41" t="s">
        <v>8041</v>
      </c>
      <c r="DG41" t="s">
        <v>5922</v>
      </c>
      <c r="DH41" t="s">
        <v>8036</v>
      </c>
      <c r="DI41" t="s">
        <v>8037</v>
      </c>
      <c r="DJ41" t="s">
        <v>8038</v>
      </c>
      <c r="DK41" t="s">
        <v>5926</v>
      </c>
      <c r="DL41" t="s">
        <v>5927</v>
      </c>
      <c r="DM41" t="s">
        <v>5928</v>
      </c>
      <c r="DN41" t="s">
        <v>8039</v>
      </c>
      <c r="DO41" t="s">
        <v>8040</v>
      </c>
      <c r="DP41" t="s">
        <v>8041</v>
      </c>
      <c r="DQ41" t="s">
        <v>8042</v>
      </c>
      <c r="DR41">
        <v>25211</v>
      </c>
      <c r="DS41" t="s">
        <v>4112</v>
      </c>
      <c r="DT41" t="s">
        <v>147</v>
      </c>
    </row>
    <row r="42" spans="1:124" x14ac:dyDescent="0.2">
      <c r="A42" t="s">
        <v>4384</v>
      </c>
      <c r="B42">
        <v>10776</v>
      </c>
      <c r="C42">
        <v>0</v>
      </c>
      <c r="D42">
        <v>37</v>
      </c>
      <c r="E42">
        <v>551</v>
      </c>
      <c r="F42">
        <v>0</v>
      </c>
      <c r="G42">
        <v>551</v>
      </c>
      <c r="H42">
        <v>0</v>
      </c>
      <c r="I42">
        <v>1.0169999999999999</v>
      </c>
      <c r="J42">
        <v>0</v>
      </c>
      <c r="K42">
        <v>1.0169999999999999</v>
      </c>
      <c r="L42">
        <v>0</v>
      </c>
      <c r="M42">
        <v>100</v>
      </c>
      <c r="N42">
        <v>200</v>
      </c>
      <c r="O42">
        <v>29</v>
      </c>
      <c r="P42">
        <v>0.5</v>
      </c>
      <c r="Q42">
        <v>0.5</v>
      </c>
      <c r="R42">
        <v>100</v>
      </c>
      <c r="S42">
        <v>0</v>
      </c>
      <c r="T42">
        <v>0</v>
      </c>
      <c r="U42">
        <v>0</v>
      </c>
      <c r="V42">
        <v>100</v>
      </c>
      <c r="W42">
        <v>100</v>
      </c>
      <c r="X42">
        <v>0</v>
      </c>
      <c r="Y42">
        <v>2.8000000000000001E-2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36.999999999999801</v>
      </c>
      <c r="AP42">
        <v>0</v>
      </c>
      <c r="AQ42">
        <v>36.999999999999801</v>
      </c>
      <c r="AR42">
        <v>0</v>
      </c>
      <c r="AS42">
        <v>36.999999999999901</v>
      </c>
      <c r="AT42">
        <v>0</v>
      </c>
      <c r="AU42">
        <v>36.999999999999801</v>
      </c>
      <c r="AV42">
        <v>0</v>
      </c>
      <c r="AW42">
        <v>37.000000000000199</v>
      </c>
      <c r="AX42" t="s">
        <v>8043</v>
      </c>
      <c r="AY42">
        <v>36.999999999999901</v>
      </c>
      <c r="AZ42">
        <v>0</v>
      </c>
      <c r="BA42">
        <v>9510</v>
      </c>
      <c r="BB42">
        <v>0</v>
      </c>
      <c r="BC42">
        <v>8648</v>
      </c>
      <c r="BD42">
        <v>0</v>
      </c>
      <c r="BE42">
        <v>10499</v>
      </c>
      <c r="BF42">
        <v>0</v>
      </c>
      <c r="BG42">
        <v>551</v>
      </c>
      <c r="BH42">
        <v>0</v>
      </c>
      <c r="BI42">
        <v>551</v>
      </c>
      <c r="BJ42">
        <v>0</v>
      </c>
      <c r="BK42">
        <v>576.42857140000001</v>
      </c>
      <c r="BL42">
        <v>0</v>
      </c>
      <c r="BM42">
        <v>57</v>
      </c>
      <c r="BN42">
        <v>0</v>
      </c>
      <c r="BO42">
        <v>44</v>
      </c>
      <c r="BP42">
        <v>0</v>
      </c>
      <c r="BQ42">
        <v>53</v>
      </c>
      <c r="BR42">
        <v>0</v>
      </c>
      <c r="BS42">
        <v>16.5</v>
      </c>
      <c r="BT42">
        <v>5.9999999999999997E-7</v>
      </c>
      <c r="BU42">
        <v>16.5</v>
      </c>
      <c r="BV42">
        <v>-3.0000000000000001E-6</v>
      </c>
      <c r="BW42">
        <v>16.6428571428571</v>
      </c>
      <c r="BX42">
        <v>0</v>
      </c>
      <c r="BY42">
        <v>31.0556828617283</v>
      </c>
      <c r="BZ42">
        <v>0</v>
      </c>
      <c r="CA42">
        <v>32.450437239184801</v>
      </c>
      <c r="CB42">
        <v>0</v>
      </c>
      <c r="CC42">
        <v>30.006955259986601</v>
      </c>
      <c r="CD42">
        <v>0</v>
      </c>
      <c r="CE42">
        <v>0.219</v>
      </c>
      <c r="CF42">
        <v>0</v>
      </c>
      <c r="CG42">
        <v>0.13100000000000001</v>
      </c>
      <c r="CH42">
        <v>0</v>
      </c>
      <c r="CI42">
        <v>0.19400000000000001</v>
      </c>
      <c r="CJ42">
        <v>0</v>
      </c>
      <c r="CK42">
        <v>1.0169999999999999</v>
      </c>
      <c r="CL42">
        <v>0</v>
      </c>
      <c r="CM42">
        <v>1.0169999999999999</v>
      </c>
      <c r="CN42">
        <v>0</v>
      </c>
      <c r="CO42">
        <v>1.4079999999999999</v>
      </c>
      <c r="CP42">
        <v>0</v>
      </c>
      <c r="CQ42">
        <v>1.0169999999999999</v>
      </c>
      <c r="CR42">
        <v>0</v>
      </c>
      <c r="CS42">
        <v>1.0169999999999999</v>
      </c>
      <c r="CT42">
        <v>0</v>
      </c>
      <c r="CU42">
        <v>1.5509999999999999</v>
      </c>
      <c r="CV42">
        <v>0</v>
      </c>
      <c r="CW42" t="s">
        <v>8044</v>
      </c>
      <c r="CX42" t="s">
        <v>8044</v>
      </c>
      <c r="CY42" t="s">
        <v>8045</v>
      </c>
      <c r="CZ42" t="s">
        <v>8046</v>
      </c>
      <c r="DA42" t="s">
        <v>8047</v>
      </c>
      <c r="DB42" t="s">
        <v>8048</v>
      </c>
      <c r="DC42" t="s">
        <v>8049</v>
      </c>
      <c r="DD42" t="s">
        <v>8050</v>
      </c>
      <c r="DE42" t="s">
        <v>8051</v>
      </c>
      <c r="DF42" t="s">
        <v>8052</v>
      </c>
      <c r="DQ42" t="s">
        <v>8053</v>
      </c>
      <c r="DR42">
        <v>10</v>
      </c>
      <c r="DS42" t="s">
        <v>4384</v>
      </c>
      <c r="DT42" t="s">
        <v>147</v>
      </c>
    </row>
    <row r="43" spans="1:124" x14ac:dyDescent="0.2">
      <c r="A43" t="s">
        <v>4119</v>
      </c>
      <c r="B43">
        <v>10776</v>
      </c>
      <c r="C43">
        <v>99.999999999999105</v>
      </c>
      <c r="D43">
        <v>100</v>
      </c>
      <c r="E43">
        <v>0</v>
      </c>
      <c r="F43">
        <v>0</v>
      </c>
      <c r="G43">
        <v>0</v>
      </c>
      <c r="H43">
        <v>0</v>
      </c>
      <c r="I43">
        <v>3229.3850000000002</v>
      </c>
      <c r="J43">
        <v>0</v>
      </c>
      <c r="K43">
        <v>2992.5039999999999</v>
      </c>
      <c r="L43">
        <v>0</v>
      </c>
      <c r="M43">
        <v>69608</v>
      </c>
      <c r="N43">
        <v>17680</v>
      </c>
      <c r="O43">
        <v>2922</v>
      </c>
      <c r="P43">
        <v>2.0000000000000002E-5</v>
      </c>
      <c r="Q43">
        <v>0.35729</v>
      </c>
      <c r="R43">
        <v>200</v>
      </c>
      <c r="S43">
        <v>608</v>
      </c>
      <c r="T43">
        <v>0</v>
      </c>
      <c r="U43">
        <v>0</v>
      </c>
      <c r="V43">
        <v>0</v>
      </c>
      <c r="W43">
        <v>17680</v>
      </c>
      <c r="X43">
        <v>0</v>
      </c>
      <c r="Y43">
        <v>9.4399999999999996E-4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100</v>
      </c>
      <c r="AP43">
        <v>0</v>
      </c>
      <c r="AQ43">
        <v>100</v>
      </c>
      <c r="AR43">
        <v>0</v>
      </c>
      <c r="AS43">
        <v>100</v>
      </c>
      <c r="AT43">
        <v>0</v>
      </c>
      <c r="AU43">
        <v>100</v>
      </c>
      <c r="AV43">
        <v>5.9999999999999997E-7</v>
      </c>
      <c r="AW43">
        <v>100.00000000012101</v>
      </c>
      <c r="AX43">
        <v>-3.0000000000000001E-6</v>
      </c>
      <c r="AY43">
        <v>100.14285714288</v>
      </c>
      <c r="AZ43">
        <v>0</v>
      </c>
      <c r="BA43">
        <v>731742</v>
      </c>
      <c r="BB43">
        <v>0</v>
      </c>
      <c r="BC43">
        <v>661297</v>
      </c>
      <c r="BD43">
        <v>0</v>
      </c>
      <c r="BE43">
        <v>741045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0.28571428570000001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100</v>
      </c>
      <c r="BT43">
        <v>-9.9999999999999995E-8</v>
      </c>
      <c r="BU43">
        <v>1E+100</v>
      </c>
      <c r="BV43">
        <v>0</v>
      </c>
      <c r="BW43">
        <v>5.7142857142857104E+99</v>
      </c>
      <c r="BX43">
        <v>0</v>
      </c>
      <c r="BY43">
        <v>100</v>
      </c>
      <c r="BZ43">
        <v>0</v>
      </c>
      <c r="CA43">
        <v>1E+100</v>
      </c>
      <c r="CB43">
        <v>0</v>
      </c>
      <c r="CC43">
        <v>5.7142857142857104E+99</v>
      </c>
      <c r="CD43">
        <v>0</v>
      </c>
      <c r="CE43">
        <v>3229.3850000000002</v>
      </c>
      <c r="CF43" t="s">
        <v>8043</v>
      </c>
      <c r="CG43">
        <v>2695.1559999999999</v>
      </c>
      <c r="CH43">
        <v>0</v>
      </c>
      <c r="CI43">
        <v>1428574816.4990001</v>
      </c>
      <c r="CJ43">
        <v>0</v>
      </c>
      <c r="CK43">
        <v>3229.3510000000001</v>
      </c>
      <c r="CL43">
        <v>0</v>
      </c>
      <c r="CM43">
        <v>0</v>
      </c>
      <c r="CN43">
        <v>0</v>
      </c>
      <c r="CO43">
        <v>1373.249</v>
      </c>
      <c r="CP43">
        <v>0</v>
      </c>
      <c r="CQ43">
        <v>3229.3850000000002</v>
      </c>
      <c r="CR43">
        <v>0</v>
      </c>
      <c r="CS43">
        <v>2992.5039999999999</v>
      </c>
      <c r="CT43">
        <v>0</v>
      </c>
      <c r="CU43">
        <v>3430.4059999999999</v>
      </c>
      <c r="CV43">
        <v>0</v>
      </c>
      <c r="CW43" t="s">
        <v>8054</v>
      </c>
      <c r="CX43" t="s">
        <v>8055</v>
      </c>
      <c r="CY43" t="s">
        <v>8056</v>
      </c>
      <c r="CZ43" t="s">
        <v>8057</v>
      </c>
      <c r="DA43" t="s">
        <v>8058</v>
      </c>
      <c r="DB43" t="s">
        <v>8059</v>
      </c>
      <c r="DC43" t="s">
        <v>8059</v>
      </c>
      <c r="DD43" t="s">
        <v>8060</v>
      </c>
      <c r="DE43" t="s">
        <v>8061</v>
      </c>
      <c r="DF43" t="s">
        <v>8062</v>
      </c>
      <c r="DQ43" t="s">
        <v>8063</v>
      </c>
      <c r="DR43">
        <v>24887</v>
      </c>
      <c r="DS43" t="s">
        <v>4119</v>
      </c>
      <c r="DT43" t="s">
        <v>147</v>
      </c>
    </row>
    <row r="44" spans="1:124" x14ac:dyDescent="0.2">
      <c r="A44" t="s">
        <v>4120</v>
      </c>
      <c r="B44">
        <v>10776</v>
      </c>
      <c r="C44">
        <v>81</v>
      </c>
      <c r="D44">
        <v>81</v>
      </c>
      <c r="E44">
        <v>0</v>
      </c>
      <c r="F44">
        <v>0</v>
      </c>
      <c r="G44">
        <v>0</v>
      </c>
      <c r="H44">
        <v>0</v>
      </c>
      <c r="I44">
        <v>265.87700000000001</v>
      </c>
      <c r="J44">
        <v>0</v>
      </c>
      <c r="K44">
        <v>232.67099999999999</v>
      </c>
      <c r="L44">
        <v>0</v>
      </c>
      <c r="M44">
        <v>40962</v>
      </c>
      <c r="N44">
        <v>10404</v>
      </c>
      <c r="O44">
        <v>2518</v>
      </c>
      <c r="P44">
        <v>1.0000000000000001E-5</v>
      </c>
      <c r="Q44">
        <v>0.31875999999999999</v>
      </c>
      <c r="R44">
        <v>162</v>
      </c>
      <c r="S44">
        <v>1120</v>
      </c>
      <c r="T44">
        <v>0</v>
      </c>
      <c r="U44">
        <v>0</v>
      </c>
      <c r="V44">
        <v>0</v>
      </c>
      <c r="W44">
        <v>10404</v>
      </c>
      <c r="X44">
        <v>0</v>
      </c>
      <c r="Y44">
        <v>1.2130000000000001E-3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81</v>
      </c>
      <c r="AP44">
        <v>0</v>
      </c>
      <c r="AQ44">
        <v>81</v>
      </c>
      <c r="AR44">
        <v>0</v>
      </c>
      <c r="AS44">
        <v>81</v>
      </c>
      <c r="AT44">
        <v>0</v>
      </c>
      <c r="AU44">
        <v>81</v>
      </c>
      <c r="AV44">
        <v>1E-8</v>
      </c>
      <c r="AW44">
        <v>81.000000000000298</v>
      </c>
      <c r="AX44">
        <v>-9.9999999999999995E-8</v>
      </c>
      <c r="AY44">
        <v>81</v>
      </c>
      <c r="AZ44">
        <v>0</v>
      </c>
      <c r="BA44">
        <v>144921</v>
      </c>
      <c r="BB44">
        <v>0</v>
      </c>
      <c r="BC44">
        <v>125193</v>
      </c>
      <c r="BD44">
        <v>0</v>
      </c>
      <c r="BE44">
        <v>613713430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-9.2233720368547697E+18</v>
      </c>
      <c r="BS44">
        <v>81</v>
      </c>
      <c r="BT44">
        <v>9.9999999999999995E-8</v>
      </c>
      <c r="BU44">
        <v>81.000000000000298</v>
      </c>
      <c r="BV44">
        <v>-5.9999999999999997E-7</v>
      </c>
      <c r="BW44">
        <v>80.857142857142904</v>
      </c>
      <c r="BX44">
        <v>0</v>
      </c>
      <c r="BY44">
        <v>81</v>
      </c>
      <c r="BZ44">
        <v>0</v>
      </c>
      <c r="CA44">
        <v>81.000000000000298</v>
      </c>
      <c r="CB44">
        <v>0</v>
      </c>
      <c r="CC44">
        <v>81</v>
      </c>
      <c r="CD44">
        <v>0</v>
      </c>
      <c r="CE44">
        <v>265.87700000000001</v>
      </c>
      <c r="CF44">
        <v>0</v>
      </c>
      <c r="CG44">
        <v>232.67099999999999</v>
      </c>
      <c r="CH44">
        <v>0</v>
      </c>
      <c r="CI44">
        <v>275.37900000000002</v>
      </c>
      <c r="CJ44">
        <v>0</v>
      </c>
      <c r="CK44">
        <v>265.851</v>
      </c>
      <c r="CL44">
        <v>0</v>
      </c>
      <c r="CM44">
        <v>232.66</v>
      </c>
      <c r="CN44">
        <v>0</v>
      </c>
      <c r="CO44">
        <v>275.221</v>
      </c>
      <c r="CP44">
        <v>0</v>
      </c>
      <c r="CQ44">
        <v>265.87700000000001</v>
      </c>
      <c r="CR44">
        <v>0</v>
      </c>
      <c r="CS44">
        <v>232.67099999999999</v>
      </c>
      <c r="CT44">
        <v>0</v>
      </c>
      <c r="CU44">
        <v>275.23599999999999</v>
      </c>
      <c r="CV44">
        <v>0</v>
      </c>
      <c r="CW44" t="s">
        <v>8064</v>
      </c>
      <c r="CX44" t="s">
        <v>8064</v>
      </c>
      <c r="CY44" t="s">
        <v>8065</v>
      </c>
      <c r="CZ44" t="s">
        <v>1484</v>
      </c>
      <c r="DA44" t="s">
        <v>1484</v>
      </c>
      <c r="DB44" t="s">
        <v>8066</v>
      </c>
      <c r="DC44" t="s">
        <v>8066</v>
      </c>
      <c r="DD44" t="s">
        <v>8067</v>
      </c>
      <c r="DE44" t="s">
        <v>8068</v>
      </c>
      <c r="DF44" t="s">
        <v>8067</v>
      </c>
      <c r="DQ44" t="s">
        <v>8069</v>
      </c>
      <c r="DR44">
        <v>2004</v>
      </c>
      <c r="DS44" t="s">
        <v>4120</v>
      </c>
      <c r="DT44" t="s">
        <v>147</v>
      </c>
    </row>
    <row r="45" spans="1:124" x14ac:dyDescent="0.2">
      <c r="A45" t="s">
        <v>4385</v>
      </c>
      <c r="B45">
        <v>10776</v>
      </c>
      <c r="C45">
        <v>28427.048404552101</v>
      </c>
      <c r="D45">
        <v>28427.048404552101</v>
      </c>
      <c r="E45">
        <v>647</v>
      </c>
      <c r="F45">
        <v>647</v>
      </c>
      <c r="G45">
        <v>647</v>
      </c>
      <c r="H45">
        <v>647</v>
      </c>
      <c r="I45">
        <v>3.2759999999999998</v>
      </c>
      <c r="J45">
        <v>3.2759999999999998</v>
      </c>
      <c r="K45">
        <v>3.2719999999999998</v>
      </c>
      <c r="L45">
        <v>3.2719999999999998</v>
      </c>
      <c r="M45">
        <v>550</v>
      </c>
      <c r="N45">
        <v>990</v>
      </c>
      <c r="O45">
        <v>134</v>
      </c>
      <c r="P45">
        <v>2.81E-3</v>
      </c>
      <c r="Q45">
        <v>0.17795</v>
      </c>
      <c r="R45">
        <v>250</v>
      </c>
      <c r="S45">
        <v>0</v>
      </c>
      <c r="T45">
        <v>0</v>
      </c>
      <c r="U45">
        <v>0</v>
      </c>
      <c r="V45">
        <v>0</v>
      </c>
      <c r="W45">
        <v>250</v>
      </c>
      <c r="X45">
        <v>740</v>
      </c>
      <c r="Y45">
        <v>3.6359999999999999E-3</v>
      </c>
      <c r="Z45">
        <v>550</v>
      </c>
      <c r="AA45">
        <v>990</v>
      </c>
      <c r="AB45">
        <v>134</v>
      </c>
      <c r="AC45">
        <v>2.81E-3</v>
      </c>
      <c r="AD45">
        <v>0.17795</v>
      </c>
      <c r="AE45">
        <v>250</v>
      </c>
      <c r="AF45">
        <v>0</v>
      </c>
      <c r="AG45">
        <v>0</v>
      </c>
      <c r="AH45">
        <v>0</v>
      </c>
      <c r="AI45">
        <v>0</v>
      </c>
      <c r="AJ45">
        <v>250</v>
      </c>
      <c r="AK45">
        <v>740</v>
      </c>
      <c r="AL45">
        <v>3.6359999999999999E-3</v>
      </c>
      <c r="AM45">
        <v>0</v>
      </c>
      <c r="AN45">
        <v>0</v>
      </c>
      <c r="AO45">
        <v>65886.999999998705</v>
      </c>
      <c r="AP45">
        <v>65886.999999998705</v>
      </c>
      <c r="AQ45">
        <v>65886.999999998705</v>
      </c>
      <c r="AR45">
        <v>65886.999999998705</v>
      </c>
      <c r="AS45">
        <v>65886.999999999302</v>
      </c>
      <c r="AT45">
        <v>65886.999999999302</v>
      </c>
      <c r="AU45">
        <v>65886.999999998705</v>
      </c>
      <c r="AV45">
        <v>65886.999999998705</v>
      </c>
      <c r="AW45">
        <v>65887</v>
      </c>
      <c r="AX45">
        <v>65887</v>
      </c>
      <c r="AY45">
        <v>65887.142857142098</v>
      </c>
      <c r="AZ45">
        <v>65887.142857142098</v>
      </c>
      <c r="BA45">
        <v>18551</v>
      </c>
      <c r="BB45">
        <v>18551</v>
      </c>
      <c r="BC45">
        <v>18549</v>
      </c>
      <c r="BD45">
        <v>18549</v>
      </c>
      <c r="BE45">
        <v>18989</v>
      </c>
      <c r="BF45">
        <v>18989</v>
      </c>
      <c r="BG45">
        <v>647</v>
      </c>
      <c r="BH45">
        <v>647</v>
      </c>
      <c r="BI45">
        <v>647</v>
      </c>
      <c r="BJ45">
        <v>647</v>
      </c>
      <c r="BK45">
        <v>651.85714289999999</v>
      </c>
      <c r="BL45">
        <v>651.85714289999999</v>
      </c>
      <c r="BM45">
        <v>40</v>
      </c>
      <c r="BN45">
        <v>40</v>
      </c>
      <c r="BO45">
        <v>35</v>
      </c>
      <c r="BP45">
        <v>35</v>
      </c>
      <c r="BQ45">
        <v>38</v>
      </c>
      <c r="BR45">
        <v>38</v>
      </c>
      <c r="BS45">
        <v>38571.246442799202</v>
      </c>
      <c r="BT45">
        <v>38571.246442799202</v>
      </c>
      <c r="BU45">
        <v>38750.661622681801</v>
      </c>
      <c r="BV45">
        <v>38750.661622681801</v>
      </c>
      <c r="BW45">
        <v>38638.2209441175</v>
      </c>
      <c r="BX45">
        <v>38638.2209441175</v>
      </c>
      <c r="BY45">
        <v>60020.6032320741</v>
      </c>
      <c r="BZ45">
        <v>60020.6032320741</v>
      </c>
      <c r="CA45">
        <v>60020.6032320741</v>
      </c>
      <c r="CB45">
        <v>60020.6032320741</v>
      </c>
      <c r="CC45">
        <v>59740.433117939603</v>
      </c>
      <c r="CD45">
        <v>59740.433117939603</v>
      </c>
      <c r="CE45">
        <v>0.30399999999999999</v>
      </c>
      <c r="CF45">
        <v>0.30399999999999999</v>
      </c>
      <c r="CG45">
        <v>0.26</v>
      </c>
      <c r="CH45">
        <v>0.26</v>
      </c>
      <c r="CI45">
        <v>1428571428.8610001</v>
      </c>
      <c r="CJ45">
        <v>1428571428.8610001</v>
      </c>
      <c r="CK45">
        <v>3.2759999999999998</v>
      </c>
      <c r="CL45">
        <v>3.2759999999999998</v>
      </c>
      <c r="CM45">
        <v>3.2719999999999998</v>
      </c>
      <c r="CN45">
        <v>3.2719999999999998</v>
      </c>
      <c r="CO45">
        <v>3.3570000000000002</v>
      </c>
      <c r="CP45">
        <v>3.3570000000000002</v>
      </c>
      <c r="CQ45">
        <v>3.2759999999999998</v>
      </c>
      <c r="CR45">
        <v>3.2759999999999998</v>
      </c>
      <c r="CS45">
        <v>3.2719999999999998</v>
      </c>
      <c r="CT45">
        <v>3.2719999999999998</v>
      </c>
      <c r="CU45">
        <v>3.3580000000000001</v>
      </c>
      <c r="CV45">
        <v>3.3580000000000001</v>
      </c>
      <c r="CW45" t="s">
        <v>5933</v>
      </c>
      <c r="CX45" t="s">
        <v>5933</v>
      </c>
      <c r="CY45" t="s">
        <v>5934</v>
      </c>
      <c r="CZ45" t="s">
        <v>5935</v>
      </c>
      <c r="DA45" t="s">
        <v>5936</v>
      </c>
      <c r="DB45" t="s">
        <v>5937</v>
      </c>
      <c r="DC45" t="s">
        <v>5938</v>
      </c>
      <c r="DD45" t="s">
        <v>8070</v>
      </c>
      <c r="DE45" t="s">
        <v>8071</v>
      </c>
      <c r="DF45" t="s">
        <v>8072</v>
      </c>
      <c r="DG45" t="s">
        <v>5933</v>
      </c>
      <c r="DH45" t="s">
        <v>5933</v>
      </c>
      <c r="DI45" t="s">
        <v>5934</v>
      </c>
      <c r="DJ45" t="s">
        <v>5935</v>
      </c>
      <c r="DK45" t="s">
        <v>5936</v>
      </c>
      <c r="DL45" t="s">
        <v>5937</v>
      </c>
      <c r="DM45" t="s">
        <v>5938</v>
      </c>
      <c r="DN45" t="s">
        <v>8070</v>
      </c>
      <c r="DO45" t="s">
        <v>8071</v>
      </c>
      <c r="DP45" t="s">
        <v>8072</v>
      </c>
      <c r="DQ45" t="s">
        <v>8073</v>
      </c>
      <c r="DR45">
        <v>24</v>
      </c>
      <c r="DS45" t="s">
        <v>4385</v>
      </c>
      <c r="DT45" t="s">
        <v>147</v>
      </c>
    </row>
    <row r="46" spans="1:124" x14ac:dyDescent="0.2">
      <c r="A46" t="s">
        <v>4039</v>
      </c>
      <c r="B46">
        <v>10776</v>
      </c>
      <c r="C46">
        <v>172.14556667654799</v>
      </c>
      <c r="D46">
        <v>172.14556667654799</v>
      </c>
      <c r="E46">
        <v>10046</v>
      </c>
      <c r="F46">
        <v>2189</v>
      </c>
      <c r="G46">
        <v>1827</v>
      </c>
      <c r="H46">
        <v>1388</v>
      </c>
      <c r="I46">
        <v>770.14099999999996</v>
      </c>
      <c r="J46">
        <v>108.102</v>
      </c>
      <c r="K46">
        <v>168.37299999999999</v>
      </c>
      <c r="L46">
        <v>61.951000000000001</v>
      </c>
      <c r="M46">
        <v>507</v>
      </c>
      <c r="N46">
        <v>63009</v>
      </c>
      <c r="O46">
        <v>294</v>
      </c>
      <c r="P46">
        <v>5.5000000000000003E-4</v>
      </c>
      <c r="Q46">
        <v>0.49878</v>
      </c>
      <c r="R46">
        <v>0</v>
      </c>
      <c r="S46">
        <v>8</v>
      </c>
      <c r="T46">
        <v>0</v>
      </c>
      <c r="U46">
        <v>0</v>
      </c>
      <c r="V46">
        <v>0</v>
      </c>
      <c r="W46">
        <v>63009</v>
      </c>
      <c r="X46">
        <v>0</v>
      </c>
      <c r="Y46">
        <v>1.2814000000000001E-2</v>
      </c>
      <c r="Z46">
        <v>448</v>
      </c>
      <c r="AA46">
        <v>22712</v>
      </c>
      <c r="AB46">
        <v>248</v>
      </c>
      <c r="AC46">
        <v>3.0899999999999999E-3</v>
      </c>
      <c r="AD46">
        <v>0.49878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22712</v>
      </c>
      <c r="AK46">
        <v>0</v>
      </c>
      <c r="AL46">
        <v>1.384E-2</v>
      </c>
      <c r="AM46">
        <v>0</v>
      </c>
      <c r="AN46">
        <v>0</v>
      </c>
      <c r="AO46">
        <v>174</v>
      </c>
      <c r="AP46">
        <v>174</v>
      </c>
      <c r="AQ46">
        <v>174</v>
      </c>
      <c r="AR46">
        <v>174</v>
      </c>
      <c r="AS46">
        <v>174</v>
      </c>
      <c r="AT46">
        <v>174</v>
      </c>
      <c r="AU46">
        <v>174</v>
      </c>
      <c r="AV46">
        <v>174</v>
      </c>
      <c r="AW46">
        <v>174</v>
      </c>
      <c r="AX46">
        <v>174</v>
      </c>
      <c r="AY46">
        <v>174</v>
      </c>
      <c r="AZ46">
        <v>174</v>
      </c>
      <c r="BA46">
        <v>1048562</v>
      </c>
      <c r="BB46">
        <v>237484</v>
      </c>
      <c r="BC46">
        <v>215760</v>
      </c>
      <c r="BD46">
        <v>139068</v>
      </c>
      <c r="BE46">
        <v>700213</v>
      </c>
      <c r="BF46">
        <v>-1.3176245766933499E+18</v>
      </c>
      <c r="BG46">
        <v>10046</v>
      </c>
      <c r="BH46">
        <v>2189</v>
      </c>
      <c r="BI46">
        <v>1827</v>
      </c>
      <c r="BJ46">
        <v>1388</v>
      </c>
      <c r="BK46">
        <v>7006.4285710000004</v>
      </c>
      <c r="BL46">
        <v>1708.857143</v>
      </c>
      <c r="BM46">
        <v>4</v>
      </c>
      <c r="BN46">
        <v>4</v>
      </c>
      <c r="BO46">
        <v>4</v>
      </c>
      <c r="BP46">
        <v>3</v>
      </c>
      <c r="BQ46">
        <v>4</v>
      </c>
      <c r="BR46">
        <v>3</v>
      </c>
      <c r="BS46">
        <v>172.14556667654799</v>
      </c>
      <c r="BT46">
        <v>172.14556667654799</v>
      </c>
      <c r="BU46">
        <v>172.14556667654901</v>
      </c>
      <c r="BV46">
        <v>172.14556667654799</v>
      </c>
      <c r="BW46">
        <v>172.28842381940601</v>
      </c>
      <c r="BX46">
        <v>172.14556667654799</v>
      </c>
      <c r="BY46">
        <v>172.14556667654799</v>
      </c>
      <c r="BZ46">
        <v>172.14556667654799</v>
      </c>
      <c r="CA46">
        <v>172.14556667654901</v>
      </c>
      <c r="CB46">
        <v>172.14556667654799</v>
      </c>
      <c r="CC46">
        <v>172.14556667654799</v>
      </c>
      <c r="CD46">
        <v>172.14556667654799</v>
      </c>
      <c r="CE46">
        <v>16.908999999999999</v>
      </c>
      <c r="CF46">
        <v>5.2640000000000002</v>
      </c>
      <c r="CG46">
        <v>14.691000000000001</v>
      </c>
      <c r="CH46">
        <v>4.2270000000000003</v>
      </c>
      <c r="CI46">
        <v>16.716999999999999</v>
      </c>
      <c r="CJ46">
        <v>5.282</v>
      </c>
      <c r="CK46">
        <v>749.57100000000003</v>
      </c>
      <c r="CL46">
        <v>99.216999999999999</v>
      </c>
      <c r="CM46">
        <v>48.505000000000003</v>
      </c>
      <c r="CN46">
        <v>15.196</v>
      </c>
      <c r="CO46">
        <v>520.67399999999998</v>
      </c>
      <c r="CP46">
        <v>61.216999999999999</v>
      </c>
      <c r="CQ46">
        <v>770.14099999999996</v>
      </c>
      <c r="CR46">
        <v>108.102</v>
      </c>
      <c r="CS46">
        <v>168.37299999999999</v>
      </c>
      <c r="CT46">
        <v>61.951000000000001</v>
      </c>
      <c r="CU46">
        <v>555.45000000000005</v>
      </c>
      <c r="CV46">
        <v>85.731999999999999</v>
      </c>
      <c r="CW46" t="s">
        <v>5943</v>
      </c>
      <c r="CX46" t="s">
        <v>5943</v>
      </c>
      <c r="CY46" t="s">
        <v>8074</v>
      </c>
      <c r="CZ46" t="s">
        <v>8075</v>
      </c>
      <c r="DA46" t="s">
        <v>8076</v>
      </c>
      <c r="DB46" t="s">
        <v>5947</v>
      </c>
      <c r="DC46" t="s">
        <v>5947</v>
      </c>
      <c r="DD46" t="s">
        <v>8077</v>
      </c>
      <c r="DE46" t="s">
        <v>8078</v>
      </c>
      <c r="DF46" t="s">
        <v>8079</v>
      </c>
      <c r="DG46" t="s">
        <v>5943</v>
      </c>
      <c r="DH46" t="s">
        <v>5943</v>
      </c>
      <c r="DI46" t="s">
        <v>5944</v>
      </c>
      <c r="DJ46" t="s">
        <v>5945</v>
      </c>
      <c r="DK46" t="s">
        <v>5946</v>
      </c>
      <c r="DL46" t="s">
        <v>5947</v>
      </c>
      <c r="DM46" t="s">
        <v>5947</v>
      </c>
      <c r="DN46" t="s">
        <v>8080</v>
      </c>
      <c r="DO46" t="s">
        <v>8081</v>
      </c>
      <c r="DP46" t="s">
        <v>8082</v>
      </c>
      <c r="DQ46" t="s">
        <v>8083</v>
      </c>
      <c r="DR46">
        <v>4493</v>
      </c>
      <c r="DS46" t="s">
        <v>4039</v>
      </c>
      <c r="DT46" t="s">
        <v>147</v>
      </c>
    </row>
    <row r="47" spans="1:124" x14ac:dyDescent="0.2">
      <c r="A47" t="s">
        <v>4386</v>
      </c>
      <c r="B47">
        <v>10776</v>
      </c>
      <c r="C47">
        <v>27</v>
      </c>
      <c r="D47">
        <v>27</v>
      </c>
      <c r="E47">
        <v>84934</v>
      </c>
      <c r="F47">
        <v>169504</v>
      </c>
      <c r="G47">
        <v>84934</v>
      </c>
      <c r="H47">
        <v>41916</v>
      </c>
      <c r="I47">
        <v>564.68600000000004</v>
      </c>
      <c r="J47">
        <v>373.73</v>
      </c>
      <c r="K47">
        <v>564.68600000000004</v>
      </c>
      <c r="L47">
        <v>74.328000000000003</v>
      </c>
      <c r="M47">
        <v>5998</v>
      </c>
      <c r="N47">
        <v>784</v>
      </c>
      <c r="O47">
        <v>25</v>
      </c>
      <c r="P47">
        <v>8.1399999999999997E-3</v>
      </c>
      <c r="Q47">
        <v>0.46848000000000001</v>
      </c>
      <c r="R47">
        <v>144</v>
      </c>
      <c r="S47">
        <v>0</v>
      </c>
      <c r="T47">
        <v>0</v>
      </c>
      <c r="U47">
        <v>0</v>
      </c>
      <c r="V47">
        <v>0</v>
      </c>
      <c r="W47">
        <v>48</v>
      </c>
      <c r="X47">
        <v>736</v>
      </c>
      <c r="Y47">
        <v>4.1200000000000004E-3</v>
      </c>
      <c r="Z47">
        <v>2006</v>
      </c>
      <c r="AA47">
        <v>296</v>
      </c>
      <c r="AB47">
        <v>67</v>
      </c>
      <c r="AC47">
        <v>8.7399999999999995E-3</v>
      </c>
      <c r="AD47">
        <v>0.40151999999999999</v>
      </c>
      <c r="AE47">
        <v>48</v>
      </c>
      <c r="AF47">
        <v>0</v>
      </c>
      <c r="AG47">
        <v>0</v>
      </c>
      <c r="AH47">
        <v>0</v>
      </c>
      <c r="AI47">
        <v>24</v>
      </c>
      <c r="AJ47">
        <v>72</v>
      </c>
      <c r="AK47">
        <v>200</v>
      </c>
      <c r="AL47">
        <v>1.0966999999999999E-2</v>
      </c>
      <c r="AM47">
        <v>0</v>
      </c>
      <c r="AN47">
        <v>0</v>
      </c>
      <c r="AO47">
        <v>230</v>
      </c>
      <c r="AP47">
        <v>230</v>
      </c>
      <c r="AQ47">
        <v>230</v>
      </c>
      <c r="AR47">
        <v>229.99999999999901</v>
      </c>
      <c r="AS47">
        <v>230</v>
      </c>
      <c r="AT47">
        <v>230</v>
      </c>
      <c r="AU47">
        <v>230</v>
      </c>
      <c r="AV47">
        <v>230</v>
      </c>
      <c r="AW47">
        <v>230</v>
      </c>
      <c r="AX47">
        <v>230</v>
      </c>
      <c r="AY47">
        <v>216.14190476190399</v>
      </c>
      <c r="AZ47">
        <v>229.989642857142</v>
      </c>
      <c r="BA47">
        <v>7905290</v>
      </c>
      <c r="BB47">
        <v>11023439</v>
      </c>
      <c r="BC47">
        <v>7905290</v>
      </c>
      <c r="BD47">
        <v>1660600</v>
      </c>
      <c r="BE47">
        <v>643855660</v>
      </c>
      <c r="BF47">
        <v>9682591</v>
      </c>
      <c r="BG47">
        <v>84934</v>
      </c>
      <c r="BH47">
        <v>169504</v>
      </c>
      <c r="BI47">
        <v>84934</v>
      </c>
      <c r="BJ47">
        <v>41916</v>
      </c>
      <c r="BK47">
        <v>307118.57140000002</v>
      </c>
      <c r="BL47">
        <v>173922.85709999999</v>
      </c>
      <c r="BM47">
        <v>6</v>
      </c>
      <c r="BN47">
        <v>12</v>
      </c>
      <c r="BO47">
        <v>5</v>
      </c>
      <c r="BP47">
        <v>10</v>
      </c>
      <c r="BQ47">
        <v>6</v>
      </c>
      <c r="BR47">
        <v>-1.3176245766935301E+18</v>
      </c>
      <c r="BS47">
        <v>27</v>
      </c>
      <c r="BT47">
        <v>27</v>
      </c>
      <c r="BU47">
        <v>27</v>
      </c>
      <c r="BV47">
        <v>27</v>
      </c>
      <c r="BW47">
        <v>26.857142857142801</v>
      </c>
      <c r="BX47">
        <v>27</v>
      </c>
      <c r="BY47">
        <v>26.999999999999901</v>
      </c>
      <c r="BZ47">
        <v>27</v>
      </c>
      <c r="CA47">
        <v>27</v>
      </c>
      <c r="CB47">
        <v>27</v>
      </c>
      <c r="CC47">
        <v>27</v>
      </c>
      <c r="CD47">
        <v>27</v>
      </c>
      <c r="CE47">
        <v>1.125</v>
      </c>
      <c r="CF47">
        <v>0.35699999999999998</v>
      </c>
      <c r="CG47">
        <v>0.69799999999999995</v>
      </c>
      <c r="CH47">
        <v>0.28799999999999998</v>
      </c>
      <c r="CI47">
        <v>1.1930000000000001</v>
      </c>
      <c r="CJ47">
        <v>0.35299999999999998</v>
      </c>
      <c r="CK47">
        <v>1.397</v>
      </c>
      <c r="CL47">
        <v>6.0129999999999999</v>
      </c>
      <c r="CM47">
        <v>1.397</v>
      </c>
      <c r="CN47">
        <v>1.1779999999999999</v>
      </c>
      <c r="CO47">
        <v>410.928</v>
      </c>
      <c r="CP47">
        <v>69.483000000000004</v>
      </c>
      <c r="CQ47">
        <v>564.68600000000004</v>
      </c>
      <c r="CR47">
        <v>373.73</v>
      </c>
      <c r="CS47">
        <v>564.68600000000004</v>
      </c>
      <c r="CT47">
        <v>74.328000000000003</v>
      </c>
      <c r="CU47">
        <v>1665.338</v>
      </c>
      <c r="CV47">
        <v>331.94099999999997</v>
      </c>
      <c r="CW47" t="s">
        <v>8084</v>
      </c>
      <c r="CX47" t="s">
        <v>8085</v>
      </c>
      <c r="CY47" t="s">
        <v>8086</v>
      </c>
      <c r="CZ47" t="s">
        <v>8087</v>
      </c>
      <c r="DA47" t="s">
        <v>8088</v>
      </c>
      <c r="DB47" t="s">
        <v>5957</v>
      </c>
      <c r="DC47" t="s">
        <v>5957</v>
      </c>
      <c r="DD47" t="s">
        <v>8089</v>
      </c>
      <c r="DE47" t="s">
        <v>8090</v>
      </c>
      <c r="DF47" t="s">
        <v>8091</v>
      </c>
      <c r="DG47" t="s">
        <v>5952</v>
      </c>
      <c r="DH47" t="s">
        <v>5953</v>
      </c>
      <c r="DI47" t="s">
        <v>5954</v>
      </c>
      <c r="DJ47" t="s">
        <v>5955</v>
      </c>
      <c r="DK47" t="s">
        <v>5956</v>
      </c>
      <c r="DL47" t="s">
        <v>5957</v>
      </c>
      <c r="DM47" t="s">
        <v>5957</v>
      </c>
      <c r="DN47" t="s">
        <v>8092</v>
      </c>
      <c r="DO47" t="s">
        <v>8093</v>
      </c>
      <c r="DP47" t="s">
        <v>8094</v>
      </c>
      <c r="DQ47" t="s">
        <v>8095</v>
      </c>
      <c r="DR47">
        <v>13983</v>
      </c>
      <c r="DS47" t="s">
        <v>4386</v>
      </c>
      <c r="DT47" t="s">
        <v>147</v>
      </c>
    </row>
    <row r="48" spans="1:124" x14ac:dyDescent="0.2">
      <c r="A48" t="s">
        <v>4388</v>
      </c>
      <c r="B48">
        <v>10776</v>
      </c>
      <c r="C48">
        <v>0</v>
      </c>
      <c r="D48">
        <v>0</v>
      </c>
      <c r="E48">
        <v>1231</v>
      </c>
      <c r="F48">
        <v>1064</v>
      </c>
      <c r="G48">
        <v>393</v>
      </c>
      <c r="H48">
        <v>1064</v>
      </c>
      <c r="I48">
        <v>5.9880000000000004</v>
      </c>
      <c r="J48">
        <v>3.3639999999999999</v>
      </c>
      <c r="K48">
        <v>1.1120000000000001</v>
      </c>
      <c r="L48">
        <v>3.3639999999999999</v>
      </c>
      <c r="M48">
        <v>4480</v>
      </c>
      <c r="N48">
        <v>3710</v>
      </c>
      <c r="O48">
        <v>3078</v>
      </c>
      <c r="P48">
        <v>0.01</v>
      </c>
      <c r="Q48">
        <v>0.5</v>
      </c>
      <c r="R48">
        <v>0</v>
      </c>
      <c r="S48">
        <v>0</v>
      </c>
      <c r="T48">
        <v>0</v>
      </c>
      <c r="U48">
        <v>0</v>
      </c>
      <c r="V48">
        <v>0</v>
      </c>
      <c r="W48">
        <v>3605</v>
      </c>
      <c r="X48">
        <v>105</v>
      </c>
      <c r="Y48">
        <v>1.0399999999999999E-3</v>
      </c>
      <c r="Z48">
        <v>3887</v>
      </c>
      <c r="AA48">
        <v>3330</v>
      </c>
      <c r="AB48">
        <v>2698</v>
      </c>
      <c r="AC48">
        <v>0.01</v>
      </c>
      <c r="AD48">
        <v>0.5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3225</v>
      </c>
      <c r="AK48">
        <v>105</v>
      </c>
      <c r="AL48">
        <v>1.1559999999999999E-3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4.2857142857142801E+99</v>
      </c>
      <c r="AT48">
        <v>5.7142857142857104E+99</v>
      </c>
      <c r="AU48">
        <v>0</v>
      </c>
      <c r="AV48">
        <v>0</v>
      </c>
      <c r="AW48">
        <v>0</v>
      </c>
      <c r="AX48">
        <v>0</v>
      </c>
      <c r="AY48">
        <v>1.4285710000000001E-14</v>
      </c>
      <c r="AZ48">
        <v>0</v>
      </c>
      <c r="BA48">
        <v>84351</v>
      </c>
      <c r="BB48">
        <v>51063</v>
      </c>
      <c r="BC48">
        <v>23550</v>
      </c>
      <c r="BD48">
        <v>51063</v>
      </c>
      <c r="BE48">
        <v>14512890</v>
      </c>
      <c r="BF48">
        <v>-1.3176245766695601E+18</v>
      </c>
      <c r="BG48">
        <v>1231</v>
      </c>
      <c r="BH48">
        <v>1064</v>
      </c>
      <c r="BI48">
        <v>393</v>
      </c>
      <c r="BJ48">
        <v>1064</v>
      </c>
      <c r="BK48">
        <v>805500.71429999999</v>
      </c>
      <c r="BL48">
        <v>1104822.8570000001</v>
      </c>
      <c r="BM48">
        <v>12</v>
      </c>
      <c r="BN48">
        <v>9</v>
      </c>
      <c r="BO48">
        <v>10</v>
      </c>
      <c r="BP48">
        <v>8</v>
      </c>
      <c r="BQ48">
        <v>11</v>
      </c>
      <c r="BR48">
        <v>10</v>
      </c>
      <c r="BS48">
        <v>0</v>
      </c>
      <c r="BT48">
        <v>0</v>
      </c>
      <c r="BU48">
        <v>0</v>
      </c>
      <c r="BV48">
        <v>0</v>
      </c>
      <c r="BW48">
        <v>0.14285714285714199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0.48099999999999998</v>
      </c>
      <c r="CF48">
        <v>0.36199999999999999</v>
      </c>
      <c r="CG48">
        <v>0.40699999999999997</v>
      </c>
      <c r="CH48">
        <v>0.30499999999999999</v>
      </c>
      <c r="CI48">
        <v>0.46200000000000002</v>
      </c>
      <c r="CJ48">
        <v>0.38900000000000001</v>
      </c>
      <c r="CK48">
        <v>5.9859999999999998</v>
      </c>
      <c r="CL48">
        <v>3.363</v>
      </c>
      <c r="CM48">
        <v>0</v>
      </c>
      <c r="CN48">
        <v>0</v>
      </c>
      <c r="CO48">
        <v>2.702</v>
      </c>
      <c r="CP48">
        <v>8.7840000000000007</v>
      </c>
      <c r="CQ48">
        <v>5.9880000000000004</v>
      </c>
      <c r="CR48">
        <v>3.3639999999999999</v>
      </c>
      <c r="CS48">
        <v>1.1120000000000001</v>
      </c>
      <c r="CT48">
        <v>3.3639999999999999</v>
      </c>
      <c r="CU48">
        <v>1545.56</v>
      </c>
      <c r="CV48">
        <v>2065.9270000000001</v>
      </c>
      <c r="CW48" t="s">
        <v>8096</v>
      </c>
      <c r="CX48" t="s">
        <v>7557</v>
      </c>
      <c r="CY48" t="s">
        <v>8097</v>
      </c>
      <c r="CZ48" t="s">
        <v>8098</v>
      </c>
      <c r="DA48" t="s">
        <v>8099</v>
      </c>
      <c r="DB48" t="s">
        <v>137</v>
      </c>
      <c r="DC48" t="s">
        <v>137</v>
      </c>
      <c r="DD48" t="s">
        <v>8100</v>
      </c>
      <c r="DE48" t="s">
        <v>8101</v>
      </c>
      <c r="DF48" t="s">
        <v>8102</v>
      </c>
      <c r="DG48" t="s">
        <v>8103</v>
      </c>
      <c r="DH48" t="s">
        <v>7557</v>
      </c>
      <c r="DI48" t="s">
        <v>8104</v>
      </c>
      <c r="DJ48" t="s">
        <v>8105</v>
      </c>
      <c r="DK48" t="s">
        <v>8106</v>
      </c>
      <c r="DL48" t="s">
        <v>137</v>
      </c>
      <c r="DM48" t="s">
        <v>137</v>
      </c>
      <c r="DN48" t="s">
        <v>8107</v>
      </c>
      <c r="DO48" t="s">
        <v>8108</v>
      </c>
      <c r="DP48" t="s">
        <v>8109</v>
      </c>
      <c r="DQ48" t="s">
        <v>8110</v>
      </c>
      <c r="DR48">
        <v>25285</v>
      </c>
      <c r="DS48" t="s">
        <v>4388</v>
      </c>
      <c r="DT48" t="s">
        <v>147</v>
      </c>
    </row>
    <row r="49" spans="1:124" x14ac:dyDescent="0.2">
      <c r="A49" t="s">
        <v>4389</v>
      </c>
      <c r="B49">
        <v>10776</v>
      </c>
      <c r="C49">
        <v>137.06916764361</v>
      </c>
      <c r="D49">
        <v>137.06916764361</v>
      </c>
      <c r="E49">
        <v>1670</v>
      </c>
      <c r="F49">
        <v>4745</v>
      </c>
      <c r="G49">
        <v>1670</v>
      </c>
      <c r="H49">
        <v>4703</v>
      </c>
      <c r="I49">
        <v>10.932</v>
      </c>
      <c r="J49">
        <v>58.756</v>
      </c>
      <c r="K49">
        <v>10.932</v>
      </c>
      <c r="L49">
        <v>58.756</v>
      </c>
      <c r="M49">
        <v>3707</v>
      </c>
      <c r="N49">
        <v>34219</v>
      </c>
      <c r="O49">
        <v>267</v>
      </c>
      <c r="P49">
        <v>1.4930000000000001E-2</v>
      </c>
      <c r="Q49">
        <v>0.4264</v>
      </c>
      <c r="R49">
        <v>3229</v>
      </c>
      <c r="S49">
        <v>0</v>
      </c>
      <c r="T49">
        <v>728</v>
      </c>
      <c r="U49">
        <v>0</v>
      </c>
      <c r="V49">
        <v>258</v>
      </c>
      <c r="W49">
        <v>33960</v>
      </c>
      <c r="X49">
        <v>1</v>
      </c>
      <c r="Y49">
        <v>8.2600000000000002E-4</v>
      </c>
      <c r="Z49">
        <v>2386</v>
      </c>
      <c r="AA49">
        <v>32423</v>
      </c>
      <c r="AB49">
        <v>270</v>
      </c>
      <c r="AC49">
        <v>5.0800000000000003E-3</v>
      </c>
      <c r="AD49">
        <v>0.48222999999999999</v>
      </c>
      <c r="AE49">
        <v>1909</v>
      </c>
      <c r="AF49">
        <v>0</v>
      </c>
      <c r="AG49">
        <v>0</v>
      </c>
      <c r="AH49">
        <v>0</v>
      </c>
      <c r="AI49">
        <v>318</v>
      </c>
      <c r="AJ49">
        <v>32105</v>
      </c>
      <c r="AK49">
        <v>0</v>
      </c>
      <c r="AL49">
        <v>1.289E-3</v>
      </c>
      <c r="AM49">
        <v>0</v>
      </c>
      <c r="AN49">
        <v>0</v>
      </c>
      <c r="AO49">
        <v>138</v>
      </c>
      <c r="AP49">
        <v>138</v>
      </c>
      <c r="AQ49">
        <v>138</v>
      </c>
      <c r="AR49">
        <v>138</v>
      </c>
      <c r="AS49">
        <v>138</v>
      </c>
      <c r="AT49">
        <v>138</v>
      </c>
      <c r="AU49">
        <v>138</v>
      </c>
      <c r="AV49">
        <v>138</v>
      </c>
      <c r="AW49">
        <v>138</v>
      </c>
      <c r="AX49">
        <v>138</v>
      </c>
      <c r="AY49">
        <v>138.142857142857</v>
      </c>
      <c r="AZ49">
        <v>138</v>
      </c>
      <c r="BA49">
        <v>32383</v>
      </c>
      <c r="BB49">
        <v>105252</v>
      </c>
      <c r="BC49">
        <v>32383</v>
      </c>
      <c r="BD49">
        <v>105252</v>
      </c>
      <c r="BE49">
        <v>199216</v>
      </c>
      <c r="BF49">
        <v>246285</v>
      </c>
      <c r="BG49">
        <v>1670</v>
      </c>
      <c r="BH49">
        <v>4745</v>
      </c>
      <c r="BI49">
        <v>1670</v>
      </c>
      <c r="BJ49">
        <v>4703</v>
      </c>
      <c r="BK49">
        <v>6218.2857139999996</v>
      </c>
      <c r="BL49">
        <v>6676.2857139999996</v>
      </c>
      <c r="BM49">
        <v>15</v>
      </c>
      <c r="BN49">
        <v>19</v>
      </c>
      <c r="BO49">
        <v>8</v>
      </c>
      <c r="BP49">
        <v>12</v>
      </c>
      <c r="BQ49">
        <v>13</v>
      </c>
      <c r="BR49">
        <v>14</v>
      </c>
      <c r="BS49">
        <v>138</v>
      </c>
      <c r="BT49">
        <v>137.06916764361</v>
      </c>
      <c r="BU49">
        <v>138</v>
      </c>
      <c r="BV49">
        <v>137.06916764361</v>
      </c>
      <c r="BW49">
        <v>138</v>
      </c>
      <c r="BX49">
        <v>137.06916764361</v>
      </c>
      <c r="BY49">
        <v>138</v>
      </c>
      <c r="BZ49">
        <v>137.06916764361</v>
      </c>
      <c r="CA49">
        <v>138</v>
      </c>
      <c r="CB49">
        <v>137.06916764361</v>
      </c>
      <c r="CC49">
        <v>138</v>
      </c>
      <c r="CD49">
        <v>137.06916764361</v>
      </c>
      <c r="CE49">
        <v>2.8010000000000002</v>
      </c>
      <c r="CF49">
        <v>3.8140000000000001</v>
      </c>
      <c r="CG49">
        <v>1.5609999999999999</v>
      </c>
      <c r="CH49">
        <v>2.7080000000000002</v>
      </c>
      <c r="CI49">
        <v>1428571431.273</v>
      </c>
      <c r="CJ49">
        <v>3.16</v>
      </c>
      <c r="CK49">
        <v>10.929</v>
      </c>
      <c r="CL49">
        <v>58.752000000000002</v>
      </c>
      <c r="CM49">
        <v>10.929</v>
      </c>
      <c r="CN49">
        <v>58.752000000000002</v>
      </c>
      <c r="CO49">
        <v>104.696</v>
      </c>
      <c r="CP49">
        <v>101.38200000000001</v>
      </c>
      <c r="CQ49">
        <v>10.932</v>
      </c>
      <c r="CR49">
        <v>58.756</v>
      </c>
      <c r="CS49">
        <v>10.932</v>
      </c>
      <c r="CT49">
        <v>58.756</v>
      </c>
      <c r="CU49">
        <v>104.7</v>
      </c>
      <c r="CV49">
        <v>101.38500000000001</v>
      </c>
      <c r="CW49" t="s">
        <v>5962</v>
      </c>
      <c r="CX49" t="s">
        <v>5962</v>
      </c>
      <c r="CY49" t="s">
        <v>8111</v>
      </c>
      <c r="CZ49" t="s">
        <v>8112</v>
      </c>
      <c r="DA49" t="s">
        <v>8113</v>
      </c>
      <c r="DB49" t="s">
        <v>8114</v>
      </c>
      <c r="DC49" t="s">
        <v>8114</v>
      </c>
      <c r="DD49" t="s">
        <v>8115</v>
      </c>
      <c r="DE49" t="s">
        <v>8116</v>
      </c>
      <c r="DF49" t="s">
        <v>8117</v>
      </c>
      <c r="DG49" t="s">
        <v>5962</v>
      </c>
      <c r="DH49" t="s">
        <v>5962</v>
      </c>
      <c r="DI49" t="s">
        <v>8118</v>
      </c>
      <c r="DJ49" t="s">
        <v>8119</v>
      </c>
      <c r="DK49" t="s">
        <v>8120</v>
      </c>
      <c r="DL49" t="s">
        <v>8121</v>
      </c>
      <c r="DM49" t="s">
        <v>8121</v>
      </c>
      <c r="DN49" t="s">
        <v>8122</v>
      </c>
      <c r="DO49" t="s">
        <v>8123</v>
      </c>
      <c r="DP49" t="s">
        <v>8124</v>
      </c>
      <c r="DQ49" t="s">
        <v>8125</v>
      </c>
      <c r="DR49">
        <v>1447</v>
      </c>
      <c r="DS49" t="s">
        <v>4389</v>
      </c>
      <c r="DT49" t="s">
        <v>147</v>
      </c>
    </row>
    <row r="50" spans="1:124" x14ac:dyDescent="0.2">
      <c r="A50" t="s">
        <v>4390</v>
      </c>
      <c r="B50">
        <v>10776</v>
      </c>
      <c r="C50">
        <v>-4840.5419613008798</v>
      </c>
      <c r="D50">
        <v>-4840.5419613008798</v>
      </c>
      <c r="E50">
        <v>4506175</v>
      </c>
      <c r="F50">
        <v>4506175</v>
      </c>
      <c r="G50">
        <v>4257892</v>
      </c>
      <c r="H50">
        <v>4257892</v>
      </c>
      <c r="I50">
        <v>512.274</v>
      </c>
      <c r="J50">
        <v>512.274</v>
      </c>
      <c r="K50">
        <v>459.40300000000002</v>
      </c>
      <c r="L50">
        <v>459.40300000000002</v>
      </c>
      <c r="M50">
        <v>24</v>
      </c>
      <c r="N50">
        <v>41</v>
      </c>
      <c r="O50">
        <v>18</v>
      </c>
      <c r="P50">
        <v>7.9240000000000005E-2</v>
      </c>
      <c r="Q50">
        <v>0.49469999999999997</v>
      </c>
      <c r="R50">
        <v>0</v>
      </c>
      <c r="S50">
        <v>0</v>
      </c>
      <c r="T50">
        <v>0</v>
      </c>
      <c r="U50">
        <v>0</v>
      </c>
      <c r="V50">
        <v>41</v>
      </c>
      <c r="W50">
        <v>0</v>
      </c>
      <c r="X50">
        <v>0</v>
      </c>
      <c r="Y50">
        <v>0.93699200000000005</v>
      </c>
      <c r="Z50">
        <v>24</v>
      </c>
      <c r="AA50">
        <v>41</v>
      </c>
      <c r="AB50">
        <v>18</v>
      </c>
      <c r="AC50">
        <v>7.9240000000000005E-2</v>
      </c>
      <c r="AD50">
        <v>0.49469999999999997</v>
      </c>
      <c r="AE50">
        <v>0</v>
      </c>
      <c r="AF50">
        <v>0</v>
      </c>
      <c r="AG50">
        <v>0</v>
      </c>
      <c r="AH50">
        <v>0</v>
      </c>
      <c r="AI50">
        <v>41</v>
      </c>
      <c r="AJ50">
        <v>0</v>
      </c>
      <c r="AK50">
        <v>0</v>
      </c>
      <c r="AL50">
        <v>0.93699200000000005</v>
      </c>
      <c r="AM50">
        <v>0</v>
      </c>
      <c r="AN50">
        <v>0</v>
      </c>
      <c r="AO50">
        <v>-4783.7333915999898</v>
      </c>
      <c r="AP50">
        <v>-4783.7333915999898</v>
      </c>
      <c r="AQ50">
        <v>-4783.7333915999898</v>
      </c>
      <c r="AR50">
        <v>-4783.7333915999898</v>
      </c>
      <c r="AS50">
        <v>-4783.7333915999898</v>
      </c>
      <c r="AT50">
        <v>-4783.7333915999898</v>
      </c>
      <c r="AU50">
        <v>-4784.2117309707801</v>
      </c>
      <c r="AV50">
        <v>-4784.2117309707801</v>
      </c>
      <c r="AW50">
        <v>-4784.21161343126</v>
      </c>
      <c r="AX50">
        <v>-4784.21161343126</v>
      </c>
      <c r="AY50">
        <v>-4784.2117191834104</v>
      </c>
      <c r="AZ50">
        <v>-4784.2117191834104</v>
      </c>
      <c r="BA50">
        <v>23596323</v>
      </c>
      <c r="BB50">
        <v>23596323</v>
      </c>
      <c r="BC50">
        <v>22370294</v>
      </c>
      <c r="BD50">
        <v>22370294</v>
      </c>
      <c r="BE50">
        <v>639541657</v>
      </c>
      <c r="BF50">
        <v>639541657</v>
      </c>
      <c r="BG50">
        <v>4506175</v>
      </c>
      <c r="BH50">
        <v>4506175</v>
      </c>
      <c r="BI50">
        <v>4257892</v>
      </c>
      <c r="BJ50">
        <v>4257892</v>
      </c>
      <c r="BK50">
        <v>4974734.4289999995</v>
      </c>
      <c r="BL50">
        <v>4974734.4289999995</v>
      </c>
      <c r="BM50">
        <v>12</v>
      </c>
      <c r="BN50">
        <v>12</v>
      </c>
      <c r="BO50">
        <v>12</v>
      </c>
      <c r="BP50">
        <v>12</v>
      </c>
      <c r="BQ50">
        <v>12</v>
      </c>
      <c r="BR50">
        <v>12</v>
      </c>
      <c r="BS50">
        <v>-4839.7941282155298</v>
      </c>
      <c r="BT50">
        <v>-4839.7941282155298</v>
      </c>
      <c r="BU50">
        <v>-4839.7941282155298</v>
      </c>
      <c r="BV50">
        <v>-4839.7941282155298</v>
      </c>
      <c r="BW50">
        <v>-4839.9369853583903</v>
      </c>
      <c r="BX50">
        <v>-4839.9369853583903</v>
      </c>
      <c r="BY50">
        <v>-4838.4700612181396</v>
      </c>
      <c r="BZ50">
        <v>-4838.4700612181396</v>
      </c>
      <c r="CA50">
        <v>-4838.4700612181396</v>
      </c>
      <c r="CB50">
        <v>-4838.4700612181396</v>
      </c>
      <c r="CC50">
        <v>-4838.4700612181396</v>
      </c>
      <c r="CD50">
        <v>-4838.4700612181396</v>
      </c>
      <c r="CE50">
        <v>1.2E-2</v>
      </c>
      <c r="CF50">
        <v>1.2E-2</v>
      </c>
      <c r="CG50">
        <v>1.0999999999999999E-2</v>
      </c>
      <c r="CH50">
        <v>1.0999999999999999E-2</v>
      </c>
      <c r="CI50">
        <v>0.154</v>
      </c>
      <c r="CJ50">
        <v>0.154</v>
      </c>
      <c r="CK50">
        <v>34.037999999999997</v>
      </c>
      <c r="CL50">
        <v>34.037999999999997</v>
      </c>
      <c r="CM50">
        <v>5.093</v>
      </c>
      <c r="CN50">
        <v>5.093</v>
      </c>
      <c r="CO50">
        <v>125.324</v>
      </c>
      <c r="CP50">
        <v>125.324</v>
      </c>
      <c r="CQ50">
        <v>512.274</v>
      </c>
      <c r="CR50">
        <v>512.274</v>
      </c>
      <c r="CS50">
        <v>459.40300000000002</v>
      </c>
      <c r="CT50">
        <v>459.40300000000002</v>
      </c>
      <c r="CU50">
        <v>546.01800000000003</v>
      </c>
      <c r="CV50">
        <v>546.01800000000003</v>
      </c>
      <c r="CW50" t="s">
        <v>5966</v>
      </c>
      <c r="CX50" t="s">
        <v>5967</v>
      </c>
      <c r="CY50" t="s">
        <v>5968</v>
      </c>
      <c r="CZ50" t="s">
        <v>5969</v>
      </c>
      <c r="DA50" t="s">
        <v>385</v>
      </c>
      <c r="DB50" t="s">
        <v>5970</v>
      </c>
      <c r="DC50" t="s">
        <v>5971</v>
      </c>
      <c r="DD50" t="s">
        <v>8126</v>
      </c>
      <c r="DE50" t="s">
        <v>8127</v>
      </c>
      <c r="DF50" t="s">
        <v>8128</v>
      </c>
      <c r="DG50" t="s">
        <v>5966</v>
      </c>
      <c r="DH50" t="s">
        <v>5967</v>
      </c>
      <c r="DI50" t="s">
        <v>5968</v>
      </c>
      <c r="DJ50" t="s">
        <v>5969</v>
      </c>
      <c r="DK50" t="s">
        <v>385</v>
      </c>
      <c r="DL50" t="s">
        <v>5970</v>
      </c>
      <c r="DM50" t="s">
        <v>5971</v>
      </c>
      <c r="DN50" t="s">
        <v>8126</v>
      </c>
      <c r="DO50" t="s">
        <v>8127</v>
      </c>
      <c r="DP50" t="s">
        <v>8128</v>
      </c>
      <c r="DQ50" t="s">
        <v>8129</v>
      </c>
      <c r="DR50">
        <v>3823</v>
      </c>
      <c r="DS50" t="s">
        <v>4390</v>
      </c>
      <c r="DT50" t="s">
        <v>147</v>
      </c>
    </row>
    <row r="51" spans="1:124" x14ac:dyDescent="0.2">
      <c r="A51" t="s">
        <v>4391</v>
      </c>
      <c r="B51">
        <v>10776</v>
      </c>
      <c r="C51">
        <v>6765.2090425934102</v>
      </c>
      <c r="D51">
        <v>6766.2498397106501</v>
      </c>
      <c r="E51">
        <v>26968471</v>
      </c>
      <c r="F51">
        <v>29146963</v>
      </c>
      <c r="G51">
        <v>16397766</v>
      </c>
      <c r="H51">
        <v>20032694</v>
      </c>
      <c r="I51">
        <v>1454.124</v>
      </c>
      <c r="J51">
        <v>1452.7180000000001</v>
      </c>
      <c r="K51">
        <v>811.44299999999998</v>
      </c>
      <c r="L51">
        <v>983.61900000000003</v>
      </c>
      <c r="M51">
        <v>27</v>
      </c>
      <c r="N51">
        <v>30</v>
      </c>
      <c r="O51">
        <v>15</v>
      </c>
      <c r="P51">
        <v>0.16353000000000001</v>
      </c>
      <c r="Q51">
        <v>0.49131999999999998</v>
      </c>
      <c r="R51">
        <v>0</v>
      </c>
      <c r="S51">
        <v>0</v>
      </c>
      <c r="T51">
        <v>0</v>
      </c>
      <c r="U51">
        <v>0</v>
      </c>
      <c r="V51">
        <v>30</v>
      </c>
      <c r="W51">
        <v>0</v>
      </c>
      <c r="X51">
        <v>0</v>
      </c>
      <c r="Y51">
        <v>0.65678999999999998</v>
      </c>
      <c r="Z51">
        <v>27</v>
      </c>
      <c r="AA51">
        <v>30</v>
      </c>
      <c r="AB51">
        <v>21</v>
      </c>
      <c r="AC51">
        <v>2.2100000000000002E-2</v>
      </c>
      <c r="AD51">
        <v>0.49919999999999998</v>
      </c>
      <c r="AE51">
        <v>0</v>
      </c>
      <c r="AF51">
        <v>0</v>
      </c>
      <c r="AG51">
        <v>0</v>
      </c>
      <c r="AH51">
        <v>0</v>
      </c>
      <c r="AI51">
        <v>30</v>
      </c>
      <c r="AJ51">
        <v>0</v>
      </c>
      <c r="AK51">
        <v>0</v>
      </c>
      <c r="AL51">
        <v>0.65678999999999998</v>
      </c>
      <c r="AM51">
        <v>3</v>
      </c>
      <c r="AN51">
        <v>0</v>
      </c>
      <c r="AO51">
        <v>6840.9656417919896</v>
      </c>
      <c r="AP51">
        <v>6840.9656417919896</v>
      </c>
      <c r="AQ51">
        <v>6840.9656417919896</v>
      </c>
      <c r="AR51">
        <v>6840.9656417919896</v>
      </c>
      <c r="AS51">
        <v>6840.9656417919896</v>
      </c>
      <c r="AT51">
        <v>6840.9656417919896</v>
      </c>
      <c r="AU51">
        <v>6840.2815529373302</v>
      </c>
      <c r="AV51">
        <v>6840.2815623369697</v>
      </c>
      <c r="AW51">
        <v>6840.2815934354203</v>
      </c>
      <c r="AX51">
        <v>6840.28168448012</v>
      </c>
      <c r="AY51">
        <v>6840.4244229096403</v>
      </c>
      <c r="AZ51">
        <v>6840.2815871621497</v>
      </c>
      <c r="BA51">
        <v>77837360</v>
      </c>
      <c r="BB51">
        <v>84208194</v>
      </c>
      <c r="BC51">
        <v>47345151</v>
      </c>
      <c r="BD51">
        <v>57229441</v>
      </c>
      <c r="BE51">
        <v>57549309</v>
      </c>
      <c r="BF51">
        <v>66409603</v>
      </c>
      <c r="BG51">
        <v>26968471</v>
      </c>
      <c r="BH51">
        <v>29146963</v>
      </c>
      <c r="BI51">
        <v>16397766</v>
      </c>
      <c r="BJ51">
        <v>20032694</v>
      </c>
      <c r="BK51">
        <v>20005187.43</v>
      </c>
      <c r="BL51">
        <v>22741081.43</v>
      </c>
      <c r="BM51">
        <v>8</v>
      </c>
      <c r="BN51">
        <v>12</v>
      </c>
      <c r="BO51">
        <v>8</v>
      </c>
      <c r="BP51">
        <v>12</v>
      </c>
      <c r="BQ51">
        <v>8</v>
      </c>
      <c r="BR51">
        <v>12</v>
      </c>
      <c r="BS51">
        <v>6766.88051750461</v>
      </c>
      <c r="BT51">
        <v>6766.8023180753498</v>
      </c>
      <c r="BU51">
        <v>6766.88051750461</v>
      </c>
      <c r="BV51">
        <v>6766.8023180753498</v>
      </c>
      <c r="BW51">
        <v>6809.68447259604</v>
      </c>
      <c r="BX51">
        <v>6766.8023180753498</v>
      </c>
      <c r="BY51">
        <v>6767.6302897537998</v>
      </c>
      <c r="BZ51">
        <v>6767.9793714164798</v>
      </c>
      <c r="CA51">
        <v>6767.6302897537998</v>
      </c>
      <c r="CB51">
        <v>6767.9793714164798</v>
      </c>
      <c r="CC51">
        <v>6808.4805386566604</v>
      </c>
      <c r="CD51">
        <v>6767.9793714164798</v>
      </c>
      <c r="CE51">
        <v>8.0000000000000002E-3</v>
      </c>
      <c r="CF51">
        <v>0.01</v>
      </c>
      <c r="CG51">
        <v>8.0000000000000002E-3</v>
      </c>
      <c r="CH51">
        <v>0.01</v>
      </c>
      <c r="CI51">
        <v>1428571428.5799999</v>
      </c>
      <c r="CJ51">
        <v>0.01</v>
      </c>
      <c r="CK51">
        <v>911.04300000000001</v>
      </c>
      <c r="CL51">
        <v>1107.4069999999999</v>
      </c>
      <c r="CM51">
        <v>5.5010000000000003</v>
      </c>
      <c r="CN51">
        <v>1.5780000000000001</v>
      </c>
      <c r="CO51">
        <v>205.09899999999999</v>
      </c>
      <c r="CP51">
        <v>300.72199999999998</v>
      </c>
      <c r="CQ51">
        <v>1454.124</v>
      </c>
      <c r="CR51">
        <v>1452.7180000000001</v>
      </c>
      <c r="CS51">
        <v>811.44299999999998</v>
      </c>
      <c r="CT51">
        <v>983.61900000000003</v>
      </c>
      <c r="CU51">
        <v>1015.711</v>
      </c>
      <c r="CV51">
        <v>1135.2360000000001</v>
      </c>
      <c r="CW51" t="s">
        <v>5976</v>
      </c>
      <c r="CX51" t="s">
        <v>8130</v>
      </c>
      <c r="CY51" t="s">
        <v>8131</v>
      </c>
      <c r="CZ51" t="s">
        <v>8132</v>
      </c>
      <c r="DA51" t="s">
        <v>2753</v>
      </c>
      <c r="DB51" t="s">
        <v>8133</v>
      </c>
      <c r="DC51" t="s">
        <v>8134</v>
      </c>
      <c r="DD51" t="s">
        <v>8135</v>
      </c>
      <c r="DE51" t="s">
        <v>8136</v>
      </c>
      <c r="DF51" t="s">
        <v>8137</v>
      </c>
      <c r="DG51" t="s">
        <v>5976</v>
      </c>
      <c r="DH51" t="s">
        <v>5977</v>
      </c>
      <c r="DI51" t="s">
        <v>5978</v>
      </c>
      <c r="DJ51" t="s">
        <v>5979</v>
      </c>
      <c r="DK51" t="s">
        <v>385</v>
      </c>
      <c r="DL51" t="s">
        <v>5980</v>
      </c>
      <c r="DM51" t="s">
        <v>5981</v>
      </c>
      <c r="DN51" t="s">
        <v>8138</v>
      </c>
      <c r="DO51" t="s">
        <v>8139</v>
      </c>
      <c r="DP51" t="s">
        <v>8140</v>
      </c>
      <c r="DQ51" t="s">
        <v>8141</v>
      </c>
      <c r="DR51">
        <v>15062</v>
      </c>
      <c r="DS51" t="s">
        <v>4391</v>
      </c>
      <c r="DT51" t="s">
        <v>147</v>
      </c>
    </row>
    <row r="52" spans="1:124" x14ac:dyDescent="0.2">
      <c r="A52" t="s">
        <v>4123</v>
      </c>
      <c r="B52">
        <v>10776</v>
      </c>
      <c r="C52">
        <v>45980135.416398801</v>
      </c>
      <c r="D52">
        <v>45980135.416398801</v>
      </c>
      <c r="E52">
        <v>8335</v>
      </c>
      <c r="F52">
        <v>10468</v>
      </c>
      <c r="G52">
        <v>7496</v>
      </c>
      <c r="H52">
        <v>9251</v>
      </c>
      <c r="I52">
        <v>3600.0030000000002</v>
      </c>
      <c r="J52">
        <v>3600.0680000000002</v>
      </c>
      <c r="K52">
        <v>3600.0030000000002</v>
      </c>
      <c r="L52">
        <v>3600.002</v>
      </c>
      <c r="M52">
        <v>10779</v>
      </c>
      <c r="N52">
        <v>10813</v>
      </c>
      <c r="O52">
        <v>216</v>
      </c>
      <c r="P52">
        <v>6.0600000000000003E-3</v>
      </c>
      <c r="Q52">
        <v>0.5</v>
      </c>
      <c r="R52">
        <v>239</v>
      </c>
      <c r="S52">
        <v>5254</v>
      </c>
      <c r="T52">
        <v>0</v>
      </c>
      <c r="U52">
        <v>43</v>
      </c>
      <c r="V52">
        <v>5251</v>
      </c>
      <c r="W52">
        <v>5323</v>
      </c>
      <c r="X52">
        <v>239</v>
      </c>
      <c r="Y52">
        <v>1.506E-3</v>
      </c>
      <c r="Z52">
        <v>5484</v>
      </c>
      <c r="AA52">
        <v>10611</v>
      </c>
      <c r="AB52">
        <v>303</v>
      </c>
      <c r="AC52">
        <v>6.0600000000000003E-3</v>
      </c>
      <c r="AD52">
        <v>0.5</v>
      </c>
      <c r="AE52">
        <v>112</v>
      </c>
      <c r="AF52">
        <v>0</v>
      </c>
      <c r="AG52">
        <v>0</v>
      </c>
      <c r="AH52">
        <v>0</v>
      </c>
      <c r="AI52">
        <v>5330</v>
      </c>
      <c r="AJ52">
        <v>5281</v>
      </c>
      <c r="AK52">
        <v>0</v>
      </c>
      <c r="AL52">
        <v>1.8879999999999999E-3</v>
      </c>
      <c r="AM52">
        <v>0</v>
      </c>
      <c r="AN52">
        <v>0</v>
      </c>
      <c r="AO52">
        <v>47606395.509000003</v>
      </c>
      <c r="AP52">
        <v>47175303.704620503</v>
      </c>
      <c r="AQ52">
        <v>47309107.857799903</v>
      </c>
      <c r="AR52">
        <v>47175303.704620503</v>
      </c>
      <c r="AS52">
        <v>47574195.6665769</v>
      </c>
      <c r="AT52">
        <v>47270275.543843299</v>
      </c>
      <c r="AU52">
        <v>46937924.345567003</v>
      </c>
      <c r="AV52">
        <v>47027494.107158601</v>
      </c>
      <c r="AW52">
        <v>46966647.955227301</v>
      </c>
      <c r="AX52">
        <v>47027494.107158601</v>
      </c>
      <c r="AY52">
        <v>46946142.586930797</v>
      </c>
      <c r="AZ52">
        <v>47000058.444883302</v>
      </c>
      <c r="BA52">
        <v>4767940</v>
      </c>
      <c r="BB52">
        <v>3652663</v>
      </c>
      <c r="BC52">
        <v>4313402</v>
      </c>
      <c r="BD52">
        <v>3517913</v>
      </c>
      <c r="BE52">
        <v>5067302</v>
      </c>
      <c r="BF52">
        <v>3873763</v>
      </c>
      <c r="BG52">
        <v>8335</v>
      </c>
      <c r="BH52">
        <v>10468</v>
      </c>
      <c r="BI52">
        <v>7496</v>
      </c>
      <c r="BJ52">
        <v>9251</v>
      </c>
      <c r="BK52">
        <v>8604.7142860000004</v>
      </c>
      <c r="BL52">
        <v>9926</v>
      </c>
      <c r="BM52">
        <v>49</v>
      </c>
      <c r="BN52">
        <v>40</v>
      </c>
      <c r="BO52">
        <v>41</v>
      </c>
      <c r="BP52">
        <v>28</v>
      </c>
      <c r="BQ52">
        <v>55</v>
      </c>
      <c r="BR52">
        <v>34</v>
      </c>
      <c r="BS52">
        <v>46113492.832277797</v>
      </c>
      <c r="BT52">
        <v>46259777.836372703</v>
      </c>
      <c r="BU52">
        <v>46114367.306639098</v>
      </c>
      <c r="BV52">
        <v>46317891.674434997</v>
      </c>
      <c r="BW52">
        <v>46089882.922820598</v>
      </c>
      <c r="BX52">
        <v>46260009.0721609</v>
      </c>
      <c r="BY52">
        <v>46765944.207096599</v>
      </c>
      <c r="BZ52">
        <v>46797843.618914001</v>
      </c>
      <c r="CA52">
        <v>46802565.167388499</v>
      </c>
      <c r="CB52">
        <v>46804503.043312199</v>
      </c>
      <c r="CC52">
        <v>46771000.054314397</v>
      </c>
      <c r="CD52">
        <v>46783801.926256299</v>
      </c>
      <c r="CE52">
        <v>29.994</v>
      </c>
      <c r="CF52">
        <v>14.64</v>
      </c>
      <c r="CG52">
        <v>22.513999999999999</v>
      </c>
      <c r="CH52">
        <v>11.673</v>
      </c>
      <c r="CI52">
        <v>30.37</v>
      </c>
      <c r="CJ52">
        <v>13.452</v>
      </c>
      <c r="CK52">
        <v>2389.8530000000001</v>
      </c>
      <c r="CL52">
        <v>2456.4549999999999</v>
      </c>
      <c r="CM52">
        <v>1145.9639999999999</v>
      </c>
      <c r="CN52">
        <v>1042.075</v>
      </c>
      <c r="CO52">
        <v>2038.0029999999999</v>
      </c>
      <c r="CP52">
        <v>2088.087</v>
      </c>
      <c r="CQ52">
        <v>3600.0030000000002</v>
      </c>
      <c r="CR52">
        <v>3600.0680000000002</v>
      </c>
      <c r="CS52">
        <v>3600.0030000000002</v>
      </c>
      <c r="CT52">
        <v>3600.002</v>
      </c>
      <c r="CU52">
        <v>1428575028.579</v>
      </c>
      <c r="CV52">
        <v>3600.0189999999998</v>
      </c>
      <c r="CW52" t="s">
        <v>8142</v>
      </c>
      <c r="CX52" t="s">
        <v>8143</v>
      </c>
      <c r="CY52" t="s">
        <v>8144</v>
      </c>
      <c r="CZ52" t="s">
        <v>8145</v>
      </c>
      <c r="DA52" t="s">
        <v>8146</v>
      </c>
      <c r="DB52" t="s">
        <v>8147</v>
      </c>
      <c r="DC52" t="s">
        <v>8148</v>
      </c>
      <c r="DD52" t="s">
        <v>8149</v>
      </c>
      <c r="DE52" t="s">
        <v>8150</v>
      </c>
      <c r="DF52" t="s">
        <v>8151</v>
      </c>
      <c r="DG52" t="s">
        <v>8152</v>
      </c>
      <c r="DH52" t="s">
        <v>8153</v>
      </c>
      <c r="DI52" t="s">
        <v>8154</v>
      </c>
      <c r="DJ52" t="s">
        <v>8155</v>
      </c>
      <c r="DK52" t="s">
        <v>5990</v>
      </c>
      <c r="DL52" t="s">
        <v>5991</v>
      </c>
      <c r="DM52" t="s">
        <v>5992</v>
      </c>
      <c r="DN52" t="s">
        <v>8156</v>
      </c>
      <c r="DO52" t="s">
        <v>8157</v>
      </c>
      <c r="DP52" t="s">
        <v>8158</v>
      </c>
      <c r="DQ52" t="s">
        <v>8159</v>
      </c>
      <c r="DR52">
        <v>50404</v>
      </c>
      <c r="DS52" t="s">
        <v>4123</v>
      </c>
      <c r="DT52" t="s">
        <v>147</v>
      </c>
    </row>
    <row r="53" spans="1:124" x14ac:dyDescent="0.2">
      <c r="A53" t="s">
        <v>4392</v>
      </c>
      <c r="B53">
        <v>10776</v>
      </c>
      <c r="C53">
        <v>0.999999999999999</v>
      </c>
      <c r="D53">
        <v>1</v>
      </c>
      <c r="E53">
        <v>389</v>
      </c>
      <c r="F53">
        <v>575</v>
      </c>
      <c r="G53">
        <v>389</v>
      </c>
      <c r="H53">
        <v>553</v>
      </c>
      <c r="I53">
        <v>3600.0509999999999</v>
      </c>
      <c r="J53">
        <v>3600.0059999999999</v>
      </c>
      <c r="K53">
        <v>3600.0250000000001</v>
      </c>
      <c r="L53">
        <v>3600.0059999999999</v>
      </c>
      <c r="M53">
        <v>457985</v>
      </c>
      <c r="N53">
        <v>227535</v>
      </c>
      <c r="O53">
        <v>44238</v>
      </c>
      <c r="P53">
        <v>5.7099999999999998E-3</v>
      </c>
      <c r="Q53">
        <v>0.5</v>
      </c>
      <c r="R53">
        <v>75216</v>
      </c>
      <c r="S53">
        <v>0</v>
      </c>
      <c r="T53">
        <v>38</v>
      </c>
      <c r="U53">
        <v>31552</v>
      </c>
      <c r="V53">
        <v>2025</v>
      </c>
      <c r="W53">
        <v>192408</v>
      </c>
      <c r="X53">
        <v>33102</v>
      </c>
      <c r="Y53">
        <v>1.093E-3</v>
      </c>
      <c r="Z53">
        <v>245118</v>
      </c>
      <c r="AA53">
        <v>119604</v>
      </c>
      <c r="AB53">
        <v>40102</v>
      </c>
      <c r="AC53">
        <v>1.1800000000000001E-3</v>
      </c>
      <c r="AD53">
        <v>0.5</v>
      </c>
      <c r="AE53">
        <v>32719</v>
      </c>
      <c r="AF53">
        <v>0</v>
      </c>
      <c r="AG53">
        <v>0</v>
      </c>
      <c r="AH53">
        <v>0</v>
      </c>
      <c r="AI53">
        <v>718</v>
      </c>
      <c r="AJ53">
        <v>118886</v>
      </c>
      <c r="AK53">
        <v>0</v>
      </c>
      <c r="AL53">
        <v>-9.3300000000000002E-4</v>
      </c>
      <c r="AM53">
        <v>0</v>
      </c>
      <c r="AN53">
        <v>0</v>
      </c>
      <c r="AO53">
        <v>1E+100</v>
      </c>
      <c r="AP53">
        <v>1E+100</v>
      </c>
      <c r="AQ53">
        <v>1E+100</v>
      </c>
      <c r="AR53">
        <v>1E+100</v>
      </c>
      <c r="AS53">
        <v>9.9999999999999904E+99</v>
      </c>
      <c r="AT53">
        <v>9.9999999999999904E+99</v>
      </c>
      <c r="AU53">
        <v>1</v>
      </c>
      <c r="AV53">
        <v>1</v>
      </c>
      <c r="AW53">
        <v>1</v>
      </c>
      <c r="AX53">
        <v>1</v>
      </c>
      <c r="AY53">
        <v>1.00000000000001</v>
      </c>
      <c r="AZ53">
        <v>1</v>
      </c>
      <c r="BA53">
        <v>1528911</v>
      </c>
      <c r="BB53">
        <v>3091702</v>
      </c>
      <c r="BC53">
        <v>1519778</v>
      </c>
      <c r="BD53">
        <v>2503402</v>
      </c>
      <c r="BE53">
        <v>1619773</v>
      </c>
      <c r="BF53">
        <v>-1.3176245766905999E+18</v>
      </c>
      <c r="BG53">
        <v>389</v>
      </c>
      <c r="BH53">
        <v>575</v>
      </c>
      <c r="BI53">
        <v>389</v>
      </c>
      <c r="BJ53">
        <v>553</v>
      </c>
      <c r="BK53">
        <v>1704.142857</v>
      </c>
      <c r="BL53">
        <v>808.57142859999999</v>
      </c>
      <c r="BM53">
        <v>14</v>
      </c>
      <c r="BN53">
        <v>12</v>
      </c>
      <c r="BO53">
        <v>12</v>
      </c>
      <c r="BP53">
        <v>10</v>
      </c>
      <c r="BQ53">
        <v>12</v>
      </c>
      <c r="BR53">
        <v>13</v>
      </c>
      <c r="BS53">
        <v>1</v>
      </c>
      <c r="BT53">
        <v>1</v>
      </c>
      <c r="BU53">
        <v>1</v>
      </c>
      <c r="BV53">
        <v>1</v>
      </c>
      <c r="BW53">
        <v>1.1428571428571399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3156.5230000000001</v>
      </c>
      <c r="CF53">
        <v>546.702</v>
      </c>
      <c r="CG53">
        <v>1845.6849999999999</v>
      </c>
      <c r="CH53">
        <v>546.702</v>
      </c>
      <c r="CI53">
        <v>2274.431</v>
      </c>
      <c r="CJ53">
        <v>959.24400000000003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3600.0509999999999</v>
      </c>
      <c r="CR53">
        <v>3600.0059999999999</v>
      </c>
      <c r="CS53">
        <v>3600.0250000000001</v>
      </c>
      <c r="CT53">
        <v>3600.0059999999999</v>
      </c>
      <c r="CU53">
        <v>3600.6289999999999</v>
      </c>
      <c r="CV53">
        <v>3620.3690000000001</v>
      </c>
      <c r="CW53" t="s">
        <v>130</v>
      </c>
      <c r="CX53" t="s">
        <v>583</v>
      </c>
      <c r="CY53" t="s">
        <v>8160</v>
      </c>
      <c r="CZ53" t="s">
        <v>8161</v>
      </c>
      <c r="DA53" t="s">
        <v>8162</v>
      </c>
      <c r="DB53" t="s">
        <v>1999</v>
      </c>
      <c r="DC53" t="s">
        <v>1999</v>
      </c>
      <c r="DD53" t="s">
        <v>8163</v>
      </c>
      <c r="DE53" t="s">
        <v>137</v>
      </c>
      <c r="DF53" t="s">
        <v>8164</v>
      </c>
      <c r="DG53" t="s">
        <v>130</v>
      </c>
      <c r="DH53" t="s">
        <v>583</v>
      </c>
      <c r="DI53" t="s">
        <v>8165</v>
      </c>
      <c r="DJ53" t="s">
        <v>8166</v>
      </c>
      <c r="DK53" t="s">
        <v>8167</v>
      </c>
      <c r="DL53" t="s">
        <v>1999</v>
      </c>
      <c r="DM53" t="s">
        <v>1999</v>
      </c>
      <c r="DN53" t="s">
        <v>8168</v>
      </c>
      <c r="DO53" t="s">
        <v>137</v>
      </c>
      <c r="DP53" t="s">
        <v>8169</v>
      </c>
      <c r="DQ53" t="s">
        <v>8170</v>
      </c>
      <c r="DR53">
        <v>50766</v>
      </c>
      <c r="DS53" t="s">
        <v>4392</v>
      </c>
      <c r="DT53" t="s">
        <v>147</v>
      </c>
    </row>
    <row r="54" spans="1:124" x14ac:dyDescent="0.2">
      <c r="A54" t="s">
        <v>979</v>
      </c>
      <c r="B54">
        <v>10776</v>
      </c>
      <c r="C54">
        <v>800002400</v>
      </c>
      <c r="D54">
        <v>800002400</v>
      </c>
      <c r="E54">
        <v>588630</v>
      </c>
      <c r="F54">
        <v>456227</v>
      </c>
      <c r="G54">
        <v>222301</v>
      </c>
      <c r="H54">
        <v>182217</v>
      </c>
      <c r="I54">
        <v>419.95600000000002</v>
      </c>
      <c r="J54">
        <v>266.78300000000002</v>
      </c>
      <c r="K54">
        <v>152.9</v>
      </c>
      <c r="L54">
        <v>124.021</v>
      </c>
      <c r="M54">
        <v>396</v>
      </c>
      <c r="N54">
        <v>322</v>
      </c>
      <c r="O54">
        <v>72</v>
      </c>
      <c r="P54">
        <v>1.1900000000000001E-2</v>
      </c>
      <c r="Q54">
        <v>8.5709999999999995E-2</v>
      </c>
      <c r="R54">
        <v>36</v>
      </c>
      <c r="S54">
        <v>0</v>
      </c>
      <c r="T54">
        <v>0</v>
      </c>
      <c r="U54">
        <v>1</v>
      </c>
      <c r="V54">
        <v>0</v>
      </c>
      <c r="W54">
        <v>302</v>
      </c>
      <c r="X54">
        <v>20</v>
      </c>
      <c r="Y54">
        <v>1.4234E-2</v>
      </c>
      <c r="Z54">
        <v>392</v>
      </c>
      <c r="AA54">
        <v>317</v>
      </c>
      <c r="AB54">
        <v>72</v>
      </c>
      <c r="AC54">
        <v>1.4290000000000001E-2</v>
      </c>
      <c r="AD54">
        <v>0.5</v>
      </c>
      <c r="AE54">
        <v>36</v>
      </c>
      <c r="AF54">
        <v>0</v>
      </c>
      <c r="AG54">
        <v>0</v>
      </c>
      <c r="AH54">
        <v>0</v>
      </c>
      <c r="AI54">
        <v>0</v>
      </c>
      <c r="AJ54">
        <v>298</v>
      </c>
      <c r="AK54">
        <v>19</v>
      </c>
      <c r="AL54">
        <v>1.4605999999999999E-2</v>
      </c>
      <c r="AM54">
        <v>0</v>
      </c>
      <c r="AN54">
        <v>0</v>
      </c>
      <c r="AO54">
        <v>1200012600</v>
      </c>
      <c r="AP54">
        <v>1200012599.99999</v>
      </c>
      <c r="AQ54">
        <v>1200012599.99999</v>
      </c>
      <c r="AR54">
        <v>1200012599.99999</v>
      </c>
      <c r="AS54">
        <v>1200012599.99999</v>
      </c>
      <c r="AT54">
        <v>1200012599.99999</v>
      </c>
      <c r="AU54">
        <v>1199893028.4621999</v>
      </c>
      <c r="AV54">
        <v>1199894005.0011401</v>
      </c>
      <c r="AW54">
        <v>1200007432.17151</v>
      </c>
      <c r="AX54">
        <v>1200008734.1022799</v>
      </c>
      <c r="AY54">
        <v>1199925454.20274</v>
      </c>
      <c r="AZ54">
        <v>1199943300.4016099</v>
      </c>
      <c r="BA54">
        <v>9679283</v>
      </c>
      <c r="BB54">
        <v>6524060</v>
      </c>
      <c r="BC54">
        <v>4179400</v>
      </c>
      <c r="BD54">
        <v>3331314</v>
      </c>
      <c r="BE54">
        <v>9425655</v>
      </c>
      <c r="BF54">
        <v>7229964</v>
      </c>
      <c r="BG54">
        <v>588630</v>
      </c>
      <c r="BH54">
        <v>456227</v>
      </c>
      <c r="BI54">
        <v>222301</v>
      </c>
      <c r="BJ54">
        <v>182217</v>
      </c>
      <c r="BK54">
        <v>637052.71429999999</v>
      </c>
      <c r="BL54">
        <v>483367.85710000002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800002400</v>
      </c>
      <c r="BT54">
        <v>800002400</v>
      </c>
      <c r="BU54">
        <v>800002400</v>
      </c>
      <c r="BV54">
        <v>800002400</v>
      </c>
      <c r="BW54">
        <v>800002400</v>
      </c>
      <c r="BX54">
        <v>800002400</v>
      </c>
      <c r="BY54">
        <v>800002400</v>
      </c>
      <c r="BZ54">
        <v>800002400</v>
      </c>
      <c r="CA54">
        <v>800002400</v>
      </c>
      <c r="CB54">
        <v>800002400</v>
      </c>
      <c r="CC54">
        <v>800002400</v>
      </c>
      <c r="CD54">
        <v>800002400</v>
      </c>
      <c r="CE54">
        <v>2.1000000000000001E-2</v>
      </c>
      <c r="CF54">
        <v>0.02</v>
      </c>
      <c r="CG54">
        <v>0.02</v>
      </c>
      <c r="CH54">
        <v>0.02</v>
      </c>
      <c r="CI54">
        <v>0.30599999999999999</v>
      </c>
      <c r="CJ54">
        <v>0.02</v>
      </c>
      <c r="CK54">
        <v>418.87200000000001</v>
      </c>
      <c r="CL54">
        <v>266.18400000000003</v>
      </c>
      <c r="CM54">
        <v>151.267</v>
      </c>
      <c r="CN54">
        <v>118.899</v>
      </c>
      <c r="CO54">
        <v>368.637</v>
      </c>
      <c r="CP54">
        <v>274.26100000000002</v>
      </c>
      <c r="CQ54">
        <v>419.95600000000002</v>
      </c>
      <c r="CR54">
        <v>266.78300000000002</v>
      </c>
      <c r="CS54">
        <v>152.9</v>
      </c>
      <c r="CT54">
        <v>124.021</v>
      </c>
      <c r="CU54">
        <v>1428571802.0739999</v>
      </c>
      <c r="CV54">
        <v>278.02300000000002</v>
      </c>
      <c r="CW54" t="s">
        <v>980</v>
      </c>
      <c r="CX54" t="s">
        <v>981</v>
      </c>
      <c r="CY54" t="s">
        <v>982</v>
      </c>
      <c r="CZ54" t="s">
        <v>983</v>
      </c>
      <c r="DA54" t="s">
        <v>373</v>
      </c>
      <c r="DB54" t="s">
        <v>984</v>
      </c>
      <c r="DC54" t="s">
        <v>984</v>
      </c>
      <c r="DD54" t="s">
        <v>8171</v>
      </c>
      <c r="DE54" t="s">
        <v>8172</v>
      </c>
      <c r="DF54" t="s">
        <v>8173</v>
      </c>
      <c r="DG54" t="s">
        <v>988</v>
      </c>
      <c r="DH54" t="s">
        <v>989</v>
      </c>
      <c r="DI54" t="s">
        <v>990</v>
      </c>
      <c r="DJ54" t="s">
        <v>991</v>
      </c>
      <c r="DK54" t="s">
        <v>373</v>
      </c>
      <c r="DL54" t="s">
        <v>984</v>
      </c>
      <c r="DM54" t="s">
        <v>984</v>
      </c>
      <c r="DN54" t="s">
        <v>8174</v>
      </c>
      <c r="DO54" t="s">
        <v>8175</v>
      </c>
      <c r="DP54" t="s">
        <v>8176</v>
      </c>
      <c r="DQ54" t="s">
        <v>8177</v>
      </c>
      <c r="DR54">
        <v>4562</v>
      </c>
      <c r="DS54" t="s">
        <v>979</v>
      </c>
      <c r="DT54" t="s">
        <v>147</v>
      </c>
    </row>
    <row r="55" spans="1:124" x14ac:dyDescent="0.2">
      <c r="A55" t="s">
        <v>4393</v>
      </c>
      <c r="B55">
        <v>10776</v>
      </c>
      <c r="C55">
        <v>14.0802958565341</v>
      </c>
      <c r="D55">
        <v>14.0802958565341</v>
      </c>
      <c r="E55">
        <v>215533</v>
      </c>
      <c r="F55">
        <v>215724</v>
      </c>
      <c r="G55">
        <v>210380</v>
      </c>
      <c r="H55">
        <v>206064</v>
      </c>
      <c r="I55">
        <v>3600.002</v>
      </c>
      <c r="J55">
        <v>3600.0010000000002</v>
      </c>
      <c r="K55">
        <v>3600.0010000000002</v>
      </c>
      <c r="L55">
        <v>3600.0010000000002</v>
      </c>
      <c r="M55">
        <v>6119</v>
      </c>
      <c r="N55">
        <v>214</v>
      </c>
      <c r="O55">
        <v>101</v>
      </c>
      <c r="P55">
        <v>2.2000000000000001E-3</v>
      </c>
      <c r="Q55">
        <v>0.36574000000000001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214</v>
      </c>
      <c r="X55">
        <v>0</v>
      </c>
      <c r="Y55">
        <v>4.8812000000000001E-2</v>
      </c>
      <c r="Z55">
        <v>6119</v>
      </c>
      <c r="AA55">
        <v>211</v>
      </c>
      <c r="AB55">
        <v>101</v>
      </c>
      <c r="AC55">
        <v>2.2000000000000001E-3</v>
      </c>
      <c r="AD55">
        <v>0.36574000000000001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211</v>
      </c>
      <c r="AK55">
        <v>0</v>
      </c>
      <c r="AL55">
        <v>4.9494999999999997E-2</v>
      </c>
      <c r="AM55">
        <v>6119</v>
      </c>
      <c r="AN55">
        <v>0</v>
      </c>
      <c r="AO55">
        <v>23</v>
      </c>
      <c r="AP55">
        <v>23</v>
      </c>
      <c r="AQ55">
        <v>23</v>
      </c>
      <c r="AR55">
        <v>23</v>
      </c>
      <c r="AS55">
        <v>23</v>
      </c>
      <c r="AT55">
        <v>23</v>
      </c>
      <c r="AU55">
        <v>21</v>
      </c>
      <c r="AV55">
        <v>21</v>
      </c>
      <c r="AW55">
        <v>22</v>
      </c>
      <c r="AX55">
        <v>21</v>
      </c>
      <c r="AY55">
        <v>21.1428571428571</v>
      </c>
      <c r="AZ55">
        <v>21</v>
      </c>
      <c r="BA55">
        <v>13652171</v>
      </c>
      <c r="BB55">
        <v>13440324</v>
      </c>
      <c r="BC55">
        <v>13334793</v>
      </c>
      <c r="BD55">
        <v>13266764</v>
      </c>
      <c r="BE55">
        <v>14611546</v>
      </c>
      <c r="BF55">
        <v>-1.31762457667903E+18</v>
      </c>
      <c r="BG55">
        <v>215533</v>
      </c>
      <c r="BH55">
        <v>215724</v>
      </c>
      <c r="BI55">
        <v>210380</v>
      </c>
      <c r="BJ55">
        <v>206064</v>
      </c>
      <c r="BK55">
        <v>223672.28570000001</v>
      </c>
      <c r="BL55">
        <v>220078</v>
      </c>
      <c r="BM55">
        <v>24</v>
      </c>
      <c r="BN55">
        <v>27</v>
      </c>
      <c r="BO55">
        <v>24</v>
      </c>
      <c r="BP55">
        <v>27</v>
      </c>
      <c r="BQ55">
        <v>24</v>
      </c>
      <c r="BR55">
        <v>27</v>
      </c>
      <c r="BS55">
        <v>14.2883460746641</v>
      </c>
      <c r="BT55">
        <v>14.292525367305499</v>
      </c>
      <c r="BU55">
        <v>14.2883460746641</v>
      </c>
      <c r="BV55">
        <v>14.292525367305499</v>
      </c>
      <c r="BW55">
        <v>14.431203217521301</v>
      </c>
      <c r="BX55">
        <v>14.292525367305499</v>
      </c>
      <c r="BY55">
        <v>14.3847793738744</v>
      </c>
      <c r="BZ55">
        <v>14.372375382546601</v>
      </c>
      <c r="CA55">
        <v>14.3847793738744</v>
      </c>
      <c r="CB55">
        <v>14.3723824701871</v>
      </c>
      <c r="CC55">
        <v>14.3847793738744</v>
      </c>
      <c r="CD55">
        <v>14.3723763950667</v>
      </c>
      <c r="CE55">
        <v>4.1680000000000001</v>
      </c>
      <c r="CF55">
        <v>4.2050000000000001</v>
      </c>
      <c r="CG55">
        <v>3.766</v>
      </c>
      <c r="CH55">
        <v>4.1239999999999997</v>
      </c>
      <c r="CI55">
        <v>3.964</v>
      </c>
      <c r="CJ55">
        <v>4.3330000000000002</v>
      </c>
      <c r="CK55">
        <v>5.0629999999999997</v>
      </c>
      <c r="CL55">
        <v>8.9260000000000002</v>
      </c>
      <c r="CM55">
        <v>4.6520000000000001</v>
      </c>
      <c r="CN55">
        <v>7.0709999999999997</v>
      </c>
      <c r="CO55">
        <v>4.859</v>
      </c>
      <c r="CP55">
        <v>8.6470000000000002</v>
      </c>
      <c r="CQ55">
        <v>3600.002</v>
      </c>
      <c r="CR55">
        <v>3600.0010000000002</v>
      </c>
      <c r="CS55">
        <v>3600.0010000000002</v>
      </c>
      <c r="CT55">
        <v>3600.0010000000002</v>
      </c>
      <c r="CU55">
        <v>3600.1439999999998</v>
      </c>
      <c r="CV55">
        <v>3600.0010000000002</v>
      </c>
      <c r="CW55" t="s">
        <v>6001</v>
      </c>
      <c r="CX55" t="s">
        <v>8178</v>
      </c>
      <c r="CY55" t="s">
        <v>8179</v>
      </c>
      <c r="CZ55" t="s">
        <v>8180</v>
      </c>
      <c r="DA55" t="s">
        <v>1245</v>
      </c>
      <c r="DB55" t="s">
        <v>8181</v>
      </c>
      <c r="DC55" t="s">
        <v>8182</v>
      </c>
      <c r="DD55" t="s">
        <v>8183</v>
      </c>
      <c r="DE55" t="s">
        <v>8184</v>
      </c>
      <c r="DF55" t="s">
        <v>8185</v>
      </c>
      <c r="DG55" t="s">
        <v>6001</v>
      </c>
      <c r="DH55" t="s">
        <v>3120</v>
      </c>
      <c r="DI55" t="s">
        <v>8186</v>
      </c>
      <c r="DJ55" t="s">
        <v>8187</v>
      </c>
      <c r="DK55" t="s">
        <v>6004</v>
      </c>
      <c r="DL55" t="s">
        <v>6005</v>
      </c>
      <c r="DM55" t="s">
        <v>6006</v>
      </c>
      <c r="DN55" t="s">
        <v>8188</v>
      </c>
      <c r="DO55" t="s">
        <v>8189</v>
      </c>
      <c r="DP55" t="s">
        <v>8190</v>
      </c>
      <c r="DQ55" t="s">
        <v>8191</v>
      </c>
      <c r="DR55">
        <v>50402</v>
      </c>
      <c r="DS55" t="s">
        <v>4393</v>
      </c>
      <c r="DT55" t="s">
        <v>147</v>
      </c>
    </row>
    <row r="56" spans="1:124" x14ac:dyDescent="0.2">
      <c r="A56" t="s">
        <v>996</v>
      </c>
      <c r="B56">
        <v>10776</v>
      </c>
      <c r="C56">
        <v>-2406943.5563428798</v>
      </c>
      <c r="D56">
        <v>-2406943.5563428798</v>
      </c>
      <c r="E56">
        <v>4521644</v>
      </c>
      <c r="F56">
        <v>4157456</v>
      </c>
      <c r="G56">
        <v>422446</v>
      </c>
      <c r="H56">
        <v>1425395</v>
      </c>
      <c r="I56">
        <v>3449.7159999999999</v>
      </c>
      <c r="J56">
        <v>3600</v>
      </c>
      <c r="K56">
        <v>341.214</v>
      </c>
      <c r="L56">
        <v>916.88400000000001</v>
      </c>
      <c r="M56">
        <v>424</v>
      </c>
      <c r="N56">
        <v>1205</v>
      </c>
      <c r="O56">
        <v>11</v>
      </c>
      <c r="P56">
        <v>5.0040000000000001E-2</v>
      </c>
      <c r="Q56">
        <v>0.38932</v>
      </c>
      <c r="R56">
        <v>5</v>
      </c>
      <c r="S56">
        <v>0</v>
      </c>
      <c r="T56">
        <v>0</v>
      </c>
      <c r="U56">
        <v>0</v>
      </c>
      <c r="V56">
        <v>0</v>
      </c>
      <c r="W56">
        <v>1200</v>
      </c>
      <c r="X56">
        <v>5</v>
      </c>
      <c r="Y56">
        <v>9.4789999999999996E-3</v>
      </c>
      <c r="Z56">
        <v>356</v>
      </c>
      <c r="AA56">
        <v>651</v>
      </c>
      <c r="AB56">
        <v>11</v>
      </c>
      <c r="AC56">
        <v>5.0040000000000001E-2</v>
      </c>
      <c r="AD56">
        <v>0.38932</v>
      </c>
      <c r="AE56">
        <v>87</v>
      </c>
      <c r="AF56">
        <v>0</v>
      </c>
      <c r="AG56">
        <v>0</v>
      </c>
      <c r="AH56">
        <v>0</v>
      </c>
      <c r="AI56">
        <v>0</v>
      </c>
      <c r="AJ56">
        <v>646</v>
      </c>
      <c r="AK56">
        <v>5</v>
      </c>
      <c r="AL56">
        <v>1.7833000000000002E-2</v>
      </c>
      <c r="AM56">
        <v>0</v>
      </c>
      <c r="AN56">
        <v>0</v>
      </c>
      <c r="AO56">
        <v>-2406559.2752999999</v>
      </c>
      <c r="AP56">
        <v>-2406575.9273999901</v>
      </c>
      <c r="AQ56">
        <v>-2406634.53739999</v>
      </c>
      <c r="AR56">
        <v>-2406610.86909999</v>
      </c>
      <c r="AS56">
        <v>-2406559.76095714</v>
      </c>
      <c r="AT56">
        <v>-2406568.3999000001</v>
      </c>
      <c r="AU56">
        <v>-2406790.28958411</v>
      </c>
      <c r="AV56">
        <v>-2406835.77828064</v>
      </c>
      <c r="AW56">
        <v>-2406790.28958411</v>
      </c>
      <c r="AX56">
        <v>-2406783.1263671401</v>
      </c>
      <c r="AY56">
        <v>-2406817.6187410299</v>
      </c>
      <c r="AZ56">
        <v>-2406820.1093792398</v>
      </c>
      <c r="BA56">
        <v>40954402</v>
      </c>
      <c r="BB56">
        <v>41974635</v>
      </c>
      <c r="BC56">
        <v>3923133</v>
      </c>
      <c r="BD56">
        <v>9389391</v>
      </c>
      <c r="BE56">
        <v>25051320</v>
      </c>
      <c r="BF56">
        <v>28146328</v>
      </c>
      <c r="BG56">
        <v>4521644</v>
      </c>
      <c r="BH56">
        <v>4157456</v>
      </c>
      <c r="BI56">
        <v>422446</v>
      </c>
      <c r="BJ56">
        <v>1425395</v>
      </c>
      <c r="BK56">
        <v>2709805.429</v>
      </c>
      <c r="BL56">
        <v>3105599.8569999998</v>
      </c>
      <c r="BM56">
        <v>6</v>
      </c>
      <c r="BN56">
        <v>9</v>
      </c>
      <c r="BO56">
        <v>6</v>
      </c>
      <c r="BP56">
        <v>9</v>
      </c>
      <c r="BQ56">
        <v>7</v>
      </c>
      <c r="BR56">
        <v>9</v>
      </c>
      <c r="BS56">
        <v>-2406935.6422277601</v>
      </c>
      <c r="BT56">
        <v>-2406942.2275899202</v>
      </c>
      <c r="BU56">
        <v>-2406935.6422277601</v>
      </c>
      <c r="BV56">
        <v>-2406942.2275899202</v>
      </c>
      <c r="BW56">
        <v>-2406941.0142264101</v>
      </c>
      <c r="BX56">
        <v>-2406942.2275899202</v>
      </c>
      <c r="BY56">
        <v>-2406932.8373015602</v>
      </c>
      <c r="BZ56">
        <v>-2406925.5006304998</v>
      </c>
      <c r="CA56">
        <v>-2406920.3213928398</v>
      </c>
      <c r="CB56">
        <v>-2406925.5006304998</v>
      </c>
      <c r="CC56">
        <v>-2406927.3349719201</v>
      </c>
      <c r="CD56">
        <v>-2406925.5006304998</v>
      </c>
      <c r="CE56">
        <v>5.5E-2</v>
      </c>
      <c r="CF56">
        <v>4.9000000000000002E-2</v>
      </c>
      <c r="CG56">
        <v>4.7E-2</v>
      </c>
      <c r="CH56">
        <v>4.9000000000000002E-2</v>
      </c>
      <c r="CI56">
        <v>5.5E-2</v>
      </c>
      <c r="CJ56">
        <v>0.05</v>
      </c>
      <c r="CK56">
        <v>3449.145</v>
      </c>
      <c r="CL56">
        <v>2654.069</v>
      </c>
      <c r="CM56">
        <v>341.05399999999997</v>
      </c>
      <c r="CN56">
        <v>892.87099999999998</v>
      </c>
      <c r="CO56">
        <v>1890.2639999999999</v>
      </c>
      <c r="CP56">
        <v>1820.998</v>
      </c>
      <c r="CQ56">
        <v>3449.7159999999999</v>
      </c>
      <c r="CR56">
        <v>3600</v>
      </c>
      <c r="CS56">
        <v>341.214</v>
      </c>
      <c r="CT56">
        <v>916.88400000000001</v>
      </c>
      <c r="CU56">
        <v>1428573562.0020001</v>
      </c>
      <c r="CV56">
        <v>2421.652</v>
      </c>
      <c r="CW56" t="s">
        <v>997</v>
      </c>
      <c r="CX56" t="s">
        <v>8192</v>
      </c>
      <c r="CY56" t="s">
        <v>8193</v>
      </c>
      <c r="CZ56" t="s">
        <v>8194</v>
      </c>
      <c r="DA56" t="s">
        <v>1001</v>
      </c>
      <c r="DB56" t="s">
        <v>1002</v>
      </c>
      <c r="DC56" t="s">
        <v>1003</v>
      </c>
      <c r="DD56" t="s">
        <v>8195</v>
      </c>
      <c r="DE56" t="s">
        <v>8196</v>
      </c>
      <c r="DF56" t="s">
        <v>8197</v>
      </c>
      <c r="DG56" t="s">
        <v>1007</v>
      </c>
      <c r="DH56" t="s">
        <v>8198</v>
      </c>
      <c r="DI56" t="s">
        <v>8199</v>
      </c>
      <c r="DJ56" t="s">
        <v>8200</v>
      </c>
      <c r="DK56" t="s">
        <v>407</v>
      </c>
      <c r="DL56" t="s">
        <v>1011</v>
      </c>
      <c r="DM56" t="s">
        <v>1012</v>
      </c>
      <c r="DN56" t="s">
        <v>8201</v>
      </c>
      <c r="DO56" t="s">
        <v>8202</v>
      </c>
      <c r="DP56" t="s">
        <v>8203</v>
      </c>
      <c r="DQ56" t="s">
        <v>8204</v>
      </c>
      <c r="DR56">
        <v>31919</v>
      </c>
      <c r="DS56" t="s">
        <v>996</v>
      </c>
      <c r="DT56" t="s">
        <v>147</v>
      </c>
    </row>
    <row r="57" spans="1:124" x14ac:dyDescent="0.2">
      <c r="A57" t="s">
        <v>1017</v>
      </c>
      <c r="B57">
        <v>10776</v>
      </c>
      <c r="C57">
        <v>-2608070.3157429998</v>
      </c>
      <c r="D57">
        <v>-2608070.3157429998</v>
      </c>
      <c r="E57">
        <v>2644976</v>
      </c>
      <c r="F57">
        <v>1000742</v>
      </c>
      <c r="G57">
        <v>352289</v>
      </c>
      <c r="H57">
        <v>648825</v>
      </c>
      <c r="I57">
        <v>3600.002</v>
      </c>
      <c r="J57">
        <v>1085.481</v>
      </c>
      <c r="K57">
        <v>408.947</v>
      </c>
      <c r="L57">
        <v>608.09299999999996</v>
      </c>
      <c r="M57">
        <v>435</v>
      </c>
      <c r="N57">
        <v>1919</v>
      </c>
      <c r="O57">
        <v>17</v>
      </c>
      <c r="P57">
        <v>3.5290000000000002E-2</v>
      </c>
      <c r="Q57">
        <v>0.45663999999999999</v>
      </c>
      <c r="R57">
        <v>5</v>
      </c>
      <c r="S57">
        <v>0</v>
      </c>
      <c r="T57">
        <v>0</v>
      </c>
      <c r="U57">
        <v>0</v>
      </c>
      <c r="V57">
        <v>0</v>
      </c>
      <c r="W57">
        <v>1914</v>
      </c>
      <c r="X57">
        <v>5</v>
      </c>
      <c r="Y57">
        <v>1.0354E-2</v>
      </c>
      <c r="Z57">
        <v>358</v>
      </c>
      <c r="AA57">
        <v>953</v>
      </c>
      <c r="AB57">
        <v>16</v>
      </c>
      <c r="AC57">
        <v>3.5290000000000002E-2</v>
      </c>
      <c r="AD57">
        <v>0.45663999999999999</v>
      </c>
      <c r="AE57">
        <v>89</v>
      </c>
      <c r="AF57">
        <v>0</v>
      </c>
      <c r="AG57">
        <v>0</v>
      </c>
      <c r="AH57">
        <v>0</v>
      </c>
      <c r="AI57">
        <v>0</v>
      </c>
      <c r="AJ57">
        <v>948</v>
      </c>
      <c r="AK57">
        <v>5</v>
      </c>
      <c r="AL57">
        <v>2.1866E-2</v>
      </c>
      <c r="AM57">
        <v>0</v>
      </c>
      <c r="AN57">
        <v>0</v>
      </c>
      <c r="AO57">
        <v>-2607627.4219</v>
      </c>
      <c r="AP57">
        <v>-2607799.4088999899</v>
      </c>
      <c r="AQ57">
        <v>-2607854.3800999899</v>
      </c>
      <c r="AR57">
        <v>-2607866.5140999998</v>
      </c>
      <c r="AS57">
        <v>-2607639.4488571398</v>
      </c>
      <c r="AT57">
        <v>-2607766.3848285698</v>
      </c>
      <c r="AU57">
        <v>-2608068.9525414598</v>
      </c>
      <c r="AV57">
        <v>-2608051.7550952402</v>
      </c>
      <c r="AW57">
        <v>-2608051.54421225</v>
      </c>
      <c r="AX57">
        <v>-2608051.7550952402</v>
      </c>
      <c r="AY57">
        <v>-2608063.0516951801</v>
      </c>
      <c r="AZ57">
        <v>-2608063.7112037898</v>
      </c>
      <c r="BA57">
        <v>24375312</v>
      </c>
      <c r="BB57">
        <v>9426009</v>
      </c>
      <c r="BC57">
        <v>3625782</v>
      </c>
      <c r="BD57">
        <v>5707999</v>
      </c>
      <c r="BE57">
        <v>631631784</v>
      </c>
      <c r="BF57">
        <v>17797531</v>
      </c>
      <c r="BG57">
        <v>2644976</v>
      </c>
      <c r="BH57">
        <v>1000742</v>
      </c>
      <c r="BI57">
        <v>352289</v>
      </c>
      <c r="BJ57">
        <v>648825</v>
      </c>
      <c r="BK57">
        <v>1703126.571</v>
      </c>
      <c r="BL57">
        <v>1828537.571</v>
      </c>
      <c r="BM57">
        <v>6</v>
      </c>
      <c r="BN57">
        <v>6</v>
      </c>
      <c r="BO57">
        <v>5</v>
      </c>
      <c r="BP57">
        <v>6</v>
      </c>
      <c r="BQ57">
        <v>5</v>
      </c>
      <c r="BR57">
        <v>-1.3176245766935301E+18</v>
      </c>
      <c r="BS57">
        <v>-2608070.3138583698</v>
      </c>
      <c r="BT57">
        <v>-2608070.3093304099</v>
      </c>
      <c r="BU57">
        <v>-2608070.3137376602</v>
      </c>
      <c r="BV57">
        <v>-2608070.3093304099</v>
      </c>
      <c r="BW57">
        <v>-2608070.4567947998</v>
      </c>
      <c r="BX57">
        <v>-2608070.30935159</v>
      </c>
      <c r="BY57">
        <v>-2608070.3133086902</v>
      </c>
      <c r="BZ57">
        <v>-2608070.30687019</v>
      </c>
      <c r="CA57">
        <v>-2608070.31287954</v>
      </c>
      <c r="CB57">
        <v>-2608070.30687019</v>
      </c>
      <c r="CC57">
        <v>-2608070.3132085898</v>
      </c>
      <c r="CD57">
        <v>-2608070.3071875898</v>
      </c>
      <c r="CE57">
        <v>6.6000000000000003E-2</v>
      </c>
      <c r="CF57">
        <v>6.8000000000000005E-2</v>
      </c>
      <c r="CG57">
        <v>6.2E-2</v>
      </c>
      <c r="CH57">
        <v>0.06</v>
      </c>
      <c r="CI57">
        <v>0.20899999999999999</v>
      </c>
      <c r="CJ57">
        <v>6.5000000000000002E-2</v>
      </c>
      <c r="CK57">
        <v>1917.8889999999999</v>
      </c>
      <c r="CL57">
        <v>1085.194</v>
      </c>
      <c r="CM57">
        <v>347.24799999999999</v>
      </c>
      <c r="CN57">
        <v>607.82899999999995</v>
      </c>
      <c r="CO57">
        <v>1837.752</v>
      </c>
      <c r="CP57">
        <v>1832.87</v>
      </c>
      <c r="CQ57">
        <v>3600.002</v>
      </c>
      <c r="CR57">
        <v>1085.481</v>
      </c>
      <c r="CS57">
        <v>408.947</v>
      </c>
      <c r="CT57">
        <v>608.09299999999996</v>
      </c>
      <c r="CU57">
        <v>2606.3539999999998</v>
      </c>
      <c r="CV57">
        <v>2394.7730000000001</v>
      </c>
      <c r="CW57" t="s">
        <v>8205</v>
      </c>
      <c r="CX57" t="s">
        <v>8206</v>
      </c>
      <c r="CY57" t="s">
        <v>8207</v>
      </c>
      <c r="CZ57" t="s">
        <v>8208</v>
      </c>
      <c r="DA57" t="s">
        <v>1022</v>
      </c>
      <c r="DB57" t="s">
        <v>1023</v>
      </c>
      <c r="DC57" t="s">
        <v>1024</v>
      </c>
      <c r="DD57" t="s">
        <v>8209</v>
      </c>
      <c r="DE57" t="s">
        <v>8210</v>
      </c>
      <c r="DF57" t="s">
        <v>8211</v>
      </c>
      <c r="DG57" t="s">
        <v>8212</v>
      </c>
      <c r="DH57" t="s">
        <v>8213</v>
      </c>
      <c r="DI57" t="s">
        <v>8214</v>
      </c>
      <c r="DJ57" t="s">
        <v>8215</v>
      </c>
      <c r="DK57" t="s">
        <v>363</v>
      </c>
      <c r="DL57" t="s">
        <v>1032</v>
      </c>
      <c r="DM57" t="s">
        <v>1033</v>
      </c>
      <c r="DN57" t="s">
        <v>8216</v>
      </c>
      <c r="DO57" t="s">
        <v>8217</v>
      </c>
      <c r="DP57" t="s">
        <v>8218</v>
      </c>
      <c r="DQ57" t="s">
        <v>8219</v>
      </c>
      <c r="DR57">
        <v>35033</v>
      </c>
      <c r="DS57" t="s">
        <v>1017</v>
      </c>
      <c r="DT57" t="s">
        <v>147</v>
      </c>
    </row>
    <row r="58" spans="1:124" x14ac:dyDescent="0.2">
      <c r="A58" t="s">
        <v>4394</v>
      </c>
      <c r="B58">
        <v>10776</v>
      </c>
      <c r="C58">
        <v>-37</v>
      </c>
      <c r="D58">
        <v>-36</v>
      </c>
      <c r="E58">
        <v>32686</v>
      </c>
      <c r="F58">
        <v>92015</v>
      </c>
      <c r="G58">
        <v>26161</v>
      </c>
      <c r="H58">
        <v>39273</v>
      </c>
      <c r="I58">
        <v>3600.0010000000002</v>
      </c>
      <c r="J58">
        <v>3600</v>
      </c>
      <c r="K58">
        <v>3600.0010000000002</v>
      </c>
      <c r="L58">
        <v>3600</v>
      </c>
      <c r="M58">
        <v>5587</v>
      </c>
      <c r="N58">
        <v>2183</v>
      </c>
      <c r="O58">
        <v>522</v>
      </c>
      <c r="P58">
        <v>3.1E-4</v>
      </c>
      <c r="Q58">
        <v>0.38962999999999998</v>
      </c>
      <c r="R58">
        <v>74</v>
      </c>
      <c r="S58">
        <v>0</v>
      </c>
      <c r="T58">
        <v>37</v>
      </c>
      <c r="U58">
        <v>0</v>
      </c>
      <c r="V58">
        <v>0</v>
      </c>
      <c r="W58">
        <v>2183</v>
      </c>
      <c r="X58">
        <v>0</v>
      </c>
      <c r="Y58">
        <v>1.5809999999999999E-3</v>
      </c>
      <c r="Z58">
        <v>4810</v>
      </c>
      <c r="AA58">
        <v>1924</v>
      </c>
      <c r="AB58">
        <v>534</v>
      </c>
      <c r="AC58">
        <v>1.2099999999999999E-3</v>
      </c>
      <c r="AD58">
        <v>0.33333000000000002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1924</v>
      </c>
      <c r="AK58">
        <v>0</v>
      </c>
      <c r="AL58">
        <v>1.8309999999999999E-3</v>
      </c>
      <c r="AM58">
        <v>0</v>
      </c>
      <c r="AN58">
        <v>0</v>
      </c>
      <c r="AO58">
        <v>-9</v>
      </c>
      <c r="AP58">
        <v>-9</v>
      </c>
      <c r="AQ58">
        <v>-9</v>
      </c>
      <c r="AR58">
        <v>-9</v>
      </c>
      <c r="AS58">
        <v>-9</v>
      </c>
      <c r="AT58">
        <v>-9</v>
      </c>
      <c r="AU58">
        <v>-20</v>
      </c>
      <c r="AV58">
        <v>-19</v>
      </c>
      <c r="AW58">
        <v>-19</v>
      </c>
      <c r="AX58">
        <v>-19</v>
      </c>
      <c r="AY58">
        <v>-19.571428571428399</v>
      </c>
      <c r="AZ58">
        <v>-32.857142857142499</v>
      </c>
      <c r="BA58">
        <v>21851068</v>
      </c>
      <c r="BB58">
        <v>30616592</v>
      </c>
      <c r="BC58">
        <v>21851068</v>
      </c>
      <c r="BD58">
        <v>20094637</v>
      </c>
      <c r="BE58">
        <v>24251755</v>
      </c>
      <c r="BF58">
        <v>-1.3176245766672799E+18</v>
      </c>
      <c r="BG58">
        <v>32686</v>
      </c>
      <c r="BH58">
        <v>92015</v>
      </c>
      <c r="BI58">
        <v>26161</v>
      </c>
      <c r="BJ58">
        <v>39273</v>
      </c>
      <c r="BK58">
        <v>32195.57143</v>
      </c>
      <c r="BL58">
        <v>65088.285709999996</v>
      </c>
      <c r="BM58">
        <v>8</v>
      </c>
      <c r="BN58">
        <v>6</v>
      </c>
      <c r="BO58">
        <v>6</v>
      </c>
      <c r="BP58">
        <v>6</v>
      </c>
      <c r="BQ58">
        <v>7</v>
      </c>
      <c r="BR58">
        <v>6</v>
      </c>
      <c r="BS58">
        <v>-37</v>
      </c>
      <c r="BT58">
        <v>-36</v>
      </c>
      <c r="BU58">
        <v>-37</v>
      </c>
      <c r="BV58">
        <v>-35.999999999999901</v>
      </c>
      <c r="BW58">
        <v>-36.857142857142797</v>
      </c>
      <c r="BX58">
        <v>-36</v>
      </c>
      <c r="BY58">
        <v>-37</v>
      </c>
      <c r="BZ58">
        <v>-36</v>
      </c>
      <c r="CA58">
        <v>-37</v>
      </c>
      <c r="CB58">
        <v>-35.999999999999901</v>
      </c>
      <c r="CC58">
        <v>-37</v>
      </c>
      <c r="CD58">
        <v>-36</v>
      </c>
      <c r="CE58">
        <v>12.302</v>
      </c>
      <c r="CF58">
        <v>6.92</v>
      </c>
      <c r="CG58">
        <v>8.24</v>
      </c>
      <c r="CH58">
        <v>6.1189999999999998</v>
      </c>
      <c r="CI58">
        <v>11.042999999999999</v>
      </c>
      <c r="CJ58">
        <v>6.766</v>
      </c>
      <c r="CK58">
        <v>1073.067</v>
      </c>
      <c r="CL58">
        <v>710.32600000000002</v>
      </c>
      <c r="CM58">
        <v>17.794</v>
      </c>
      <c r="CN58">
        <v>18.663</v>
      </c>
      <c r="CO58">
        <v>910.57500000000005</v>
      </c>
      <c r="CP58">
        <v>565.83900000000006</v>
      </c>
      <c r="CQ58">
        <v>3600.0010000000002</v>
      </c>
      <c r="CR58">
        <v>3600</v>
      </c>
      <c r="CS58">
        <v>3600.0010000000002</v>
      </c>
      <c r="CT58">
        <v>3600</v>
      </c>
      <c r="CU58">
        <v>3599.8580000000002</v>
      </c>
      <c r="CV58">
        <v>3600.0010000000002</v>
      </c>
      <c r="CW58" t="s">
        <v>6027</v>
      </c>
      <c r="CX58" t="s">
        <v>8220</v>
      </c>
      <c r="CY58" t="s">
        <v>8221</v>
      </c>
      <c r="CZ58" t="s">
        <v>8222</v>
      </c>
      <c r="DA58" t="s">
        <v>8223</v>
      </c>
      <c r="DB58" t="s">
        <v>8224</v>
      </c>
      <c r="DC58" t="s">
        <v>8224</v>
      </c>
      <c r="DD58" t="s">
        <v>8225</v>
      </c>
      <c r="DE58" t="s">
        <v>8226</v>
      </c>
      <c r="DF58" t="s">
        <v>8227</v>
      </c>
      <c r="DG58" t="s">
        <v>6027</v>
      </c>
      <c r="DH58" t="s">
        <v>8228</v>
      </c>
      <c r="DI58" t="s">
        <v>8229</v>
      </c>
      <c r="DJ58" t="s">
        <v>8230</v>
      </c>
      <c r="DK58" t="s">
        <v>363</v>
      </c>
      <c r="DL58" t="s">
        <v>6031</v>
      </c>
      <c r="DM58" t="s">
        <v>6031</v>
      </c>
      <c r="DN58" t="s">
        <v>8231</v>
      </c>
      <c r="DO58" t="s">
        <v>8232</v>
      </c>
      <c r="DP58" t="s">
        <v>8233</v>
      </c>
      <c r="DQ58" t="s">
        <v>8234</v>
      </c>
      <c r="DR58">
        <v>50402</v>
      </c>
      <c r="DS58" t="s">
        <v>4394</v>
      </c>
      <c r="DT58" t="s">
        <v>147</v>
      </c>
    </row>
    <row r="59" spans="1:124" x14ac:dyDescent="0.2">
      <c r="A59" t="s">
        <v>4395</v>
      </c>
      <c r="B59">
        <v>10776</v>
      </c>
      <c r="C59">
        <v>12671.9999999999</v>
      </c>
      <c r="D59">
        <v>12672</v>
      </c>
      <c r="E59">
        <v>125479</v>
      </c>
      <c r="F59">
        <v>140468</v>
      </c>
      <c r="G59">
        <v>105034</v>
      </c>
      <c r="H59">
        <v>125101</v>
      </c>
      <c r="I59">
        <v>384.6</v>
      </c>
      <c r="J59">
        <v>465.08300000000003</v>
      </c>
      <c r="K59">
        <v>128.321</v>
      </c>
      <c r="L59">
        <v>126.21</v>
      </c>
      <c r="M59">
        <v>865</v>
      </c>
      <c r="N59">
        <v>254</v>
      </c>
      <c r="O59">
        <v>95</v>
      </c>
      <c r="P59">
        <v>1.0200000000000001E-2</v>
      </c>
      <c r="Q59">
        <v>0.5</v>
      </c>
      <c r="R59">
        <v>45</v>
      </c>
      <c r="S59">
        <v>0</v>
      </c>
      <c r="T59">
        <v>0</v>
      </c>
      <c r="U59">
        <v>0</v>
      </c>
      <c r="V59">
        <v>20</v>
      </c>
      <c r="W59">
        <v>180</v>
      </c>
      <c r="X59">
        <v>54</v>
      </c>
      <c r="Y59">
        <v>1.1834000000000001E-2</v>
      </c>
      <c r="Z59">
        <v>865</v>
      </c>
      <c r="AA59">
        <v>254</v>
      </c>
      <c r="AB59">
        <v>100</v>
      </c>
      <c r="AC59">
        <v>0.14285999999999999</v>
      </c>
      <c r="AD59">
        <v>0.5</v>
      </c>
      <c r="AE59">
        <v>45</v>
      </c>
      <c r="AF59">
        <v>0</v>
      </c>
      <c r="AG59">
        <v>0</v>
      </c>
      <c r="AH59">
        <v>0</v>
      </c>
      <c r="AI59">
        <v>20</v>
      </c>
      <c r="AJ59">
        <v>180</v>
      </c>
      <c r="AK59">
        <v>54</v>
      </c>
      <c r="AL59">
        <v>1.2134000000000001E-2</v>
      </c>
      <c r="AM59">
        <v>396</v>
      </c>
      <c r="AN59">
        <v>0</v>
      </c>
      <c r="AO59">
        <v>19686</v>
      </c>
      <c r="AP59">
        <v>19686</v>
      </c>
      <c r="AQ59">
        <v>19685.999999999902</v>
      </c>
      <c r="AR59">
        <v>19685.999999999902</v>
      </c>
      <c r="AS59">
        <v>19685.999999999902</v>
      </c>
      <c r="AT59">
        <v>19686</v>
      </c>
      <c r="AU59">
        <v>19684.334091652399</v>
      </c>
      <c r="AV59">
        <v>19684.114663570999</v>
      </c>
      <c r="AW59">
        <v>19684.334091652399</v>
      </c>
      <c r="AX59">
        <v>19684.274193994101</v>
      </c>
      <c r="AY59">
        <v>19683.981012231801</v>
      </c>
      <c r="AZ59">
        <v>19684.126839938199</v>
      </c>
      <c r="BA59">
        <v>9162438</v>
      </c>
      <c r="BB59">
        <v>10125846</v>
      </c>
      <c r="BC59">
        <v>4538080</v>
      </c>
      <c r="BD59">
        <v>4418085</v>
      </c>
      <c r="BE59">
        <v>6935429</v>
      </c>
      <c r="BF59">
        <v>7437922</v>
      </c>
      <c r="BG59">
        <v>125479</v>
      </c>
      <c r="BH59">
        <v>140468</v>
      </c>
      <c r="BI59">
        <v>105034</v>
      </c>
      <c r="BJ59">
        <v>125101</v>
      </c>
      <c r="BK59">
        <v>199487.42860000001</v>
      </c>
      <c r="BL59">
        <v>184350.42860000001</v>
      </c>
      <c r="BM59">
        <v>34</v>
      </c>
      <c r="BN59">
        <v>40</v>
      </c>
      <c r="BO59">
        <v>25</v>
      </c>
      <c r="BP59">
        <v>24</v>
      </c>
      <c r="BQ59">
        <v>29</v>
      </c>
      <c r="BR59">
        <v>30</v>
      </c>
      <c r="BS59">
        <v>12717.020910973</v>
      </c>
      <c r="BT59">
        <v>12722.166666666601</v>
      </c>
      <c r="BU59">
        <v>12717.020910973</v>
      </c>
      <c r="BV59">
        <v>12722.166666666601</v>
      </c>
      <c r="BW59">
        <v>12717.020910987299</v>
      </c>
      <c r="BX59">
        <v>12722.166666666601</v>
      </c>
      <c r="BY59">
        <v>12986.618588585599</v>
      </c>
      <c r="BZ59">
        <v>12994.9259433962</v>
      </c>
      <c r="CA59">
        <v>12991.45837765</v>
      </c>
      <c r="CB59">
        <v>12996.6499999999</v>
      </c>
      <c r="CC59">
        <v>12983.806840057099</v>
      </c>
      <c r="CD59">
        <v>12982.937739806601</v>
      </c>
      <c r="CE59">
        <v>0.248</v>
      </c>
      <c r="CF59">
        <v>0.308</v>
      </c>
      <c r="CG59">
        <v>0.17699999999999999</v>
      </c>
      <c r="CH59">
        <v>0.16900000000000001</v>
      </c>
      <c r="CI59">
        <v>0.21</v>
      </c>
      <c r="CJ59">
        <v>0.23200000000000001</v>
      </c>
      <c r="CK59">
        <v>298.43900000000002</v>
      </c>
      <c r="CL59">
        <v>369.673</v>
      </c>
      <c r="CM59">
        <v>74.721000000000004</v>
      </c>
      <c r="CN59">
        <v>41.220999999999997</v>
      </c>
      <c r="CO59">
        <v>212.065</v>
      </c>
      <c r="CP59">
        <v>234.43600000000001</v>
      </c>
      <c r="CQ59">
        <v>384.6</v>
      </c>
      <c r="CR59">
        <v>465.08300000000003</v>
      </c>
      <c r="CS59">
        <v>128.321</v>
      </c>
      <c r="CT59">
        <v>126.21</v>
      </c>
      <c r="CU59">
        <v>1428571689.7060001</v>
      </c>
      <c r="CV59">
        <v>290.363</v>
      </c>
      <c r="CW59" t="s">
        <v>8235</v>
      </c>
      <c r="CX59" t="s">
        <v>8236</v>
      </c>
      <c r="CY59" t="s">
        <v>8237</v>
      </c>
      <c r="CZ59" t="s">
        <v>8238</v>
      </c>
      <c r="DA59" t="s">
        <v>8239</v>
      </c>
      <c r="DB59" t="s">
        <v>8240</v>
      </c>
      <c r="DC59" t="s">
        <v>8241</v>
      </c>
      <c r="DD59" t="s">
        <v>8242</v>
      </c>
      <c r="DE59" t="s">
        <v>8243</v>
      </c>
      <c r="DF59" t="s">
        <v>8244</v>
      </c>
      <c r="DG59" t="s">
        <v>6036</v>
      </c>
      <c r="DH59" t="s">
        <v>6037</v>
      </c>
      <c r="DI59" t="s">
        <v>6038</v>
      </c>
      <c r="DJ59" t="s">
        <v>6039</v>
      </c>
      <c r="DK59" t="s">
        <v>6040</v>
      </c>
      <c r="DL59" t="s">
        <v>6041</v>
      </c>
      <c r="DM59" t="s">
        <v>6042</v>
      </c>
      <c r="DN59" t="s">
        <v>8245</v>
      </c>
      <c r="DO59" t="s">
        <v>8246</v>
      </c>
      <c r="DP59" t="s">
        <v>8247</v>
      </c>
      <c r="DQ59" t="s">
        <v>8248</v>
      </c>
      <c r="DR59">
        <v>3862</v>
      </c>
      <c r="DS59" t="s">
        <v>4395</v>
      </c>
      <c r="DT59" t="s">
        <v>147</v>
      </c>
    </row>
    <row r="60" spans="1:124" x14ac:dyDescent="0.2">
      <c r="A60" t="s">
        <v>4396</v>
      </c>
      <c r="B60">
        <v>10776</v>
      </c>
      <c r="C60">
        <v>5325.1601044348899</v>
      </c>
      <c r="D60">
        <v>5325.1601044348799</v>
      </c>
      <c r="E60">
        <v>841</v>
      </c>
      <c r="F60">
        <v>10629</v>
      </c>
      <c r="G60">
        <v>631</v>
      </c>
      <c r="H60">
        <v>7393</v>
      </c>
      <c r="I60">
        <v>25.045000000000002</v>
      </c>
      <c r="J60">
        <v>87.013999999999996</v>
      </c>
      <c r="K60">
        <v>10.186</v>
      </c>
      <c r="L60">
        <v>64.936999999999998</v>
      </c>
      <c r="M60">
        <v>6558</v>
      </c>
      <c r="N60">
        <v>12640</v>
      </c>
      <c r="O60">
        <v>118</v>
      </c>
      <c r="P60">
        <v>2.5999999999999999E-3</v>
      </c>
      <c r="Q60">
        <v>0.16667000000000001</v>
      </c>
      <c r="R60">
        <v>227</v>
      </c>
      <c r="S60">
        <v>0</v>
      </c>
      <c r="T60">
        <v>79</v>
      </c>
      <c r="U60">
        <v>0</v>
      </c>
      <c r="V60">
        <v>0</v>
      </c>
      <c r="W60">
        <v>6320</v>
      </c>
      <c r="X60">
        <v>6320</v>
      </c>
      <c r="Y60">
        <v>3.8000000000000002E-4</v>
      </c>
      <c r="Z60">
        <v>6332</v>
      </c>
      <c r="AA60">
        <v>12414</v>
      </c>
      <c r="AB60">
        <v>99</v>
      </c>
      <c r="AC60">
        <v>2.5999999999999999E-3</v>
      </c>
      <c r="AD60">
        <v>0.14582999999999999</v>
      </c>
      <c r="AE60">
        <v>80</v>
      </c>
      <c r="AF60">
        <v>0</v>
      </c>
      <c r="AG60">
        <v>0</v>
      </c>
      <c r="AH60">
        <v>0</v>
      </c>
      <c r="AI60">
        <v>0</v>
      </c>
      <c r="AJ60">
        <v>6173</v>
      </c>
      <c r="AK60">
        <v>6241</v>
      </c>
      <c r="AL60">
        <v>3.9500000000000001E-4</v>
      </c>
      <c r="AM60">
        <v>0</v>
      </c>
      <c r="AN60">
        <v>0</v>
      </c>
      <c r="AO60">
        <v>6382.0990499939699</v>
      </c>
      <c r="AP60">
        <v>6382.0990499949303</v>
      </c>
      <c r="AQ60">
        <v>6382.0990499913696</v>
      </c>
      <c r="AR60">
        <v>6382.0990499937398</v>
      </c>
      <c r="AS60">
        <v>6382.0990499931104</v>
      </c>
      <c r="AT60">
        <v>6382.0990499947202</v>
      </c>
      <c r="AU60">
        <v>6381.8635426856799</v>
      </c>
      <c r="AV60">
        <v>6381.4843140045796</v>
      </c>
      <c r="AW60">
        <v>6382.0990499935297</v>
      </c>
      <c r="AX60">
        <v>6381.5891367969098</v>
      </c>
      <c r="AY60">
        <v>6381.9195307458103</v>
      </c>
      <c r="AZ60">
        <v>6381.4949689738196</v>
      </c>
      <c r="BA60">
        <v>22207</v>
      </c>
      <c r="BB60">
        <v>433526</v>
      </c>
      <c r="BC60">
        <v>19080</v>
      </c>
      <c r="BD60">
        <v>281823</v>
      </c>
      <c r="BE60">
        <v>21461</v>
      </c>
      <c r="BF60">
        <v>-1.31762457669309E+18</v>
      </c>
      <c r="BG60">
        <v>841</v>
      </c>
      <c r="BH60">
        <v>10629</v>
      </c>
      <c r="BI60">
        <v>631</v>
      </c>
      <c r="BJ60">
        <v>7393</v>
      </c>
      <c r="BK60">
        <v>809.57142859999999</v>
      </c>
      <c r="BL60">
        <v>9788</v>
      </c>
      <c r="BM60">
        <v>35</v>
      </c>
      <c r="BN60">
        <v>31</v>
      </c>
      <c r="BO60">
        <v>28</v>
      </c>
      <c r="BP60">
        <v>29</v>
      </c>
      <c r="BQ60">
        <v>30</v>
      </c>
      <c r="BR60">
        <v>33</v>
      </c>
      <c r="BS60">
        <v>5653.0910847369496</v>
      </c>
      <c r="BT60">
        <v>5664.2730210141999</v>
      </c>
      <c r="BU60">
        <v>5654.6701004555598</v>
      </c>
      <c r="BV60">
        <v>5666.5558567222297</v>
      </c>
      <c r="BW60">
        <v>5653.9251263178003</v>
      </c>
      <c r="BX60">
        <v>5664.7024474154196</v>
      </c>
      <c r="BY60">
        <v>6337.1706321807496</v>
      </c>
      <c r="BZ60">
        <v>6259.2044785070902</v>
      </c>
      <c r="CA60">
        <v>6337.1706321807496</v>
      </c>
      <c r="CB60">
        <v>6282.2649564561698</v>
      </c>
      <c r="CC60">
        <v>6322.9814463199</v>
      </c>
      <c r="CD60">
        <v>6269.0281252127297</v>
      </c>
      <c r="CE60">
        <v>1.698</v>
      </c>
      <c r="CF60">
        <v>1.306</v>
      </c>
      <c r="CG60">
        <v>1.2989999999999999</v>
      </c>
      <c r="CH60">
        <v>1.2410000000000001</v>
      </c>
      <c r="CI60">
        <v>1.4730000000000001</v>
      </c>
      <c r="CJ60">
        <v>1.411</v>
      </c>
      <c r="CK60">
        <v>24.846</v>
      </c>
      <c r="CL60">
        <v>48.972000000000001</v>
      </c>
      <c r="CM60">
        <v>10.164</v>
      </c>
      <c r="CN60">
        <v>23.751000000000001</v>
      </c>
      <c r="CO60">
        <v>18.853000000000002</v>
      </c>
      <c r="CP60">
        <v>34.414000000000001</v>
      </c>
      <c r="CQ60">
        <v>25.045000000000002</v>
      </c>
      <c r="CR60">
        <v>87.013999999999996</v>
      </c>
      <c r="CS60">
        <v>10.186</v>
      </c>
      <c r="CT60">
        <v>64.936999999999998</v>
      </c>
      <c r="CU60">
        <v>18.975999999999999</v>
      </c>
      <c r="CV60">
        <v>87.897000000000006</v>
      </c>
      <c r="CW60" t="s">
        <v>8249</v>
      </c>
      <c r="CX60" t="s">
        <v>8250</v>
      </c>
      <c r="CY60" t="s">
        <v>8251</v>
      </c>
      <c r="CZ60" t="s">
        <v>8252</v>
      </c>
      <c r="DA60" t="s">
        <v>8253</v>
      </c>
      <c r="DB60" t="s">
        <v>8254</v>
      </c>
      <c r="DC60" t="s">
        <v>8255</v>
      </c>
      <c r="DD60" t="s">
        <v>8256</v>
      </c>
      <c r="DE60" t="s">
        <v>8257</v>
      </c>
      <c r="DF60" t="s">
        <v>8258</v>
      </c>
      <c r="DG60" t="s">
        <v>6047</v>
      </c>
      <c r="DH60" t="s">
        <v>6048</v>
      </c>
      <c r="DI60" t="s">
        <v>6049</v>
      </c>
      <c r="DJ60" t="s">
        <v>6050</v>
      </c>
      <c r="DK60" t="s">
        <v>6051</v>
      </c>
      <c r="DL60" t="s">
        <v>6052</v>
      </c>
      <c r="DM60" t="s">
        <v>6053</v>
      </c>
      <c r="DN60" t="s">
        <v>8259</v>
      </c>
      <c r="DO60" t="s">
        <v>8260</v>
      </c>
      <c r="DP60" t="s">
        <v>8261</v>
      </c>
      <c r="DQ60" t="s">
        <v>8262</v>
      </c>
      <c r="DR60">
        <v>750</v>
      </c>
      <c r="DS60" t="s">
        <v>4396</v>
      </c>
      <c r="DT60" t="s">
        <v>147</v>
      </c>
    </row>
    <row r="61" spans="1:124" x14ac:dyDescent="0.2">
      <c r="A61" t="s">
        <v>4397</v>
      </c>
      <c r="B61">
        <v>10776</v>
      </c>
      <c r="C61">
        <v>2.4964587E-13</v>
      </c>
      <c r="D61">
        <v>0</v>
      </c>
      <c r="E61">
        <v>0</v>
      </c>
      <c r="F61">
        <v>55</v>
      </c>
      <c r="G61">
        <v>0</v>
      </c>
      <c r="H61">
        <v>35</v>
      </c>
      <c r="I61">
        <v>3600.1190000000001</v>
      </c>
      <c r="J61">
        <v>3600.002</v>
      </c>
      <c r="K61">
        <v>3600.0140000000001</v>
      </c>
      <c r="L61">
        <v>3600</v>
      </c>
      <c r="M61">
        <v>92568</v>
      </c>
      <c r="N61">
        <v>320404</v>
      </c>
      <c r="O61">
        <v>20850</v>
      </c>
      <c r="P61">
        <v>1.0000000000000001E-5</v>
      </c>
      <c r="Q61">
        <v>0.5</v>
      </c>
      <c r="R61">
        <v>51867</v>
      </c>
      <c r="S61">
        <v>196</v>
      </c>
      <c r="T61">
        <v>98</v>
      </c>
      <c r="U61">
        <v>0</v>
      </c>
      <c r="V61">
        <v>718</v>
      </c>
      <c r="W61">
        <v>319686</v>
      </c>
      <c r="X61">
        <v>0</v>
      </c>
      <c r="Y61">
        <v>-3.8509999999999998E-3</v>
      </c>
      <c r="Z61">
        <v>30783</v>
      </c>
      <c r="AA61">
        <v>39038</v>
      </c>
      <c r="AB61">
        <v>5038</v>
      </c>
      <c r="AC61">
        <v>5.0000000000000002E-5</v>
      </c>
      <c r="AD61">
        <v>0.5</v>
      </c>
      <c r="AE61">
        <v>12078</v>
      </c>
      <c r="AF61">
        <v>0</v>
      </c>
      <c r="AG61">
        <v>0</v>
      </c>
      <c r="AH61">
        <v>0</v>
      </c>
      <c r="AI61">
        <v>174</v>
      </c>
      <c r="AJ61">
        <v>38864</v>
      </c>
      <c r="AK61">
        <v>0</v>
      </c>
      <c r="AL61">
        <v>1.5300000000000001E-4</v>
      </c>
      <c r="AM61">
        <v>0</v>
      </c>
      <c r="AN61">
        <v>0</v>
      </c>
      <c r="AO61">
        <v>1E+100</v>
      </c>
      <c r="AP61">
        <v>1E+100</v>
      </c>
      <c r="AQ61">
        <v>1E+100</v>
      </c>
      <c r="AR61">
        <v>1E+100</v>
      </c>
      <c r="AS61">
        <v>9.9999999999999904E+99</v>
      </c>
      <c r="AT61">
        <v>9.9999999999999904E+99</v>
      </c>
      <c r="AU61">
        <v>0</v>
      </c>
      <c r="AV61">
        <v>6.1017856999999997E-13</v>
      </c>
      <c r="AW61">
        <v>0</v>
      </c>
      <c r="AX61">
        <v>1.2097545190000001E-11</v>
      </c>
      <c r="AY61">
        <v>1.9440187939575701E-3</v>
      </c>
      <c r="AZ61">
        <v>2.1000820100000001E-12</v>
      </c>
      <c r="BA61">
        <v>520158</v>
      </c>
      <c r="BB61">
        <v>2580559</v>
      </c>
      <c r="BC61">
        <v>478211</v>
      </c>
      <c r="BD61">
        <v>2580559</v>
      </c>
      <c r="BE61">
        <v>6.5703979778518605E+17</v>
      </c>
      <c r="BF61">
        <v>-1.3176245766907899E+18</v>
      </c>
      <c r="BG61">
        <v>0</v>
      </c>
      <c r="BH61">
        <v>55</v>
      </c>
      <c r="BI61">
        <v>0</v>
      </c>
      <c r="BJ61">
        <v>35</v>
      </c>
      <c r="BK61">
        <v>0</v>
      </c>
      <c r="BL61">
        <v>208.57142859999999</v>
      </c>
      <c r="BM61">
        <v>0</v>
      </c>
      <c r="BN61">
        <v>18</v>
      </c>
      <c r="BO61">
        <v>0</v>
      </c>
      <c r="BP61">
        <v>14</v>
      </c>
      <c r="BQ61">
        <v>6.5644300912790195E+17</v>
      </c>
      <c r="BR61">
        <v>16</v>
      </c>
      <c r="BS61">
        <v>1E+100</v>
      </c>
      <c r="BT61">
        <v>0</v>
      </c>
      <c r="BU61">
        <v>1E+100</v>
      </c>
      <c r="BV61">
        <v>1.99285033E-12</v>
      </c>
      <c r="BW61">
        <v>9.9999999999999904E+99</v>
      </c>
      <c r="BX61">
        <v>3.3827306000000001E-13</v>
      </c>
      <c r="BY61">
        <v>1E+100</v>
      </c>
      <c r="BZ61">
        <v>5.786115E-14</v>
      </c>
      <c r="CA61">
        <v>1E+100</v>
      </c>
      <c r="CB61">
        <v>5.786115E-14</v>
      </c>
      <c r="CC61">
        <v>9.9999999999999904E+99</v>
      </c>
      <c r="CD61">
        <v>8.2658799999999993E-15</v>
      </c>
      <c r="CE61">
        <v>3600.1190000000001</v>
      </c>
      <c r="CF61">
        <v>1747.9259999999999</v>
      </c>
      <c r="CG61">
        <v>3600.0140000000001</v>
      </c>
      <c r="CH61">
        <v>1686.422</v>
      </c>
      <c r="CI61">
        <v>3600.183</v>
      </c>
      <c r="CJ61">
        <v>1911.652</v>
      </c>
      <c r="CK61">
        <v>0</v>
      </c>
      <c r="CL61">
        <v>0</v>
      </c>
      <c r="CM61">
        <v>0</v>
      </c>
      <c r="CN61">
        <v>0</v>
      </c>
      <c r="CO61">
        <v>0.09</v>
      </c>
      <c r="CP61">
        <v>0</v>
      </c>
      <c r="CQ61">
        <v>3600.1190000000001</v>
      </c>
      <c r="CR61">
        <v>3600.002</v>
      </c>
      <c r="CS61">
        <v>3600.0140000000001</v>
      </c>
      <c r="CT61">
        <v>3600</v>
      </c>
      <c r="CU61">
        <v>3600.1170000000002</v>
      </c>
      <c r="CV61">
        <v>3600.0030000000002</v>
      </c>
      <c r="CW61" t="s">
        <v>130</v>
      </c>
      <c r="CX61" t="s">
        <v>6194</v>
      </c>
      <c r="CY61" t="s">
        <v>8263</v>
      </c>
      <c r="CZ61" t="s">
        <v>1484</v>
      </c>
      <c r="DA61" t="s">
        <v>1484</v>
      </c>
      <c r="DB61" t="s">
        <v>1856</v>
      </c>
      <c r="DC61" t="s">
        <v>1856</v>
      </c>
      <c r="DD61" t="s">
        <v>8264</v>
      </c>
      <c r="DE61" t="s">
        <v>137</v>
      </c>
      <c r="DF61" t="s">
        <v>8264</v>
      </c>
      <c r="DG61" t="s">
        <v>130</v>
      </c>
      <c r="DH61" t="s">
        <v>8265</v>
      </c>
      <c r="DI61" t="s">
        <v>8266</v>
      </c>
      <c r="DJ61" t="s">
        <v>8267</v>
      </c>
      <c r="DK61" t="s">
        <v>8268</v>
      </c>
      <c r="DL61" t="s">
        <v>137</v>
      </c>
      <c r="DM61" t="s">
        <v>137</v>
      </c>
      <c r="DN61" t="s">
        <v>8269</v>
      </c>
      <c r="DO61" t="s">
        <v>137</v>
      </c>
      <c r="DP61" t="s">
        <v>8270</v>
      </c>
      <c r="DQ61" t="s">
        <v>8271</v>
      </c>
      <c r="DR61">
        <v>729638</v>
      </c>
      <c r="DS61" t="s">
        <v>4397</v>
      </c>
      <c r="DT61" t="s">
        <v>147</v>
      </c>
    </row>
    <row r="62" spans="1:124" x14ac:dyDescent="0.2">
      <c r="A62" t="s">
        <v>4398</v>
      </c>
      <c r="B62">
        <v>10776</v>
      </c>
      <c r="C62">
        <v>-2902.8525855769699</v>
      </c>
      <c r="D62">
        <v>-2902.8525855769699</v>
      </c>
      <c r="E62">
        <v>2</v>
      </c>
      <c r="F62">
        <v>1</v>
      </c>
      <c r="G62">
        <v>1</v>
      </c>
      <c r="H62">
        <v>1</v>
      </c>
      <c r="I62">
        <v>70.284000000000006</v>
      </c>
      <c r="J62">
        <v>58.420999999999999</v>
      </c>
      <c r="K62">
        <v>56.593000000000004</v>
      </c>
      <c r="L62">
        <v>55.9</v>
      </c>
      <c r="M62">
        <v>5195</v>
      </c>
      <c r="N62">
        <v>2602</v>
      </c>
      <c r="O62">
        <v>2403</v>
      </c>
      <c r="P62">
        <v>5.6999999999999998E-4</v>
      </c>
      <c r="Q62">
        <v>0.33567999999999998</v>
      </c>
      <c r="R62">
        <v>3</v>
      </c>
      <c r="S62">
        <v>0</v>
      </c>
      <c r="T62">
        <v>0</v>
      </c>
      <c r="U62">
        <v>3</v>
      </c>
      <c r="V62">
        <v>1</v>
      </c>
      <c r="W62">
        <v>2601</v>
      </c>
      <c r="X62">
        <v>0</v>
      </c>
      <c r="Y62">
        <v>3.2098000000000002E-2</v>
      </c>
      <c r="Z62">
        <v>5189</v>
      </c>
      <c r="AA62">
        <v>2595</v>
      </c>
      <c r="AB62">
        <v>2403</v>
      </c>
      <c r="AC62">
        <v>5.6999999999999998E-4</v>
      </c>
      <c r="AD62">
        <v>0.33567999999999998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2595</v>
      </c>
      <c r="AK62">
        <v>0</v>
      </c>
      <c r="AL62">
        <v>3.2031999999999998E-2</v>
      </c>
      <c r="AM62">
        <v>0</v>
      </c>
      <c r="AN62">
        <v>0</v>
      </c>
      <c r="AO62">
        <v>-2850.99999999995</v>
      </c>
      <c r="AP62">
        <v>-2851</v>
      </c>
      <c r="AQ62">
        <v>-2851.00000000003</v>
      </c>
      <c r="AR62">
        <v>-2851</v>
      </c>
      <c r="AS62">
        <v>-2851</v>
      </c>
      <c r="AT62">
        <v>-2851</v>
      </c>
      <c r="AU62">
        <v>-2850.99999999995</v>
      </c>
      <c r="AV62">
        <v>-2851</v>
      </c>
      <c r="AW62">
        <v>-2850.99999999995</v>
      </c>
      <c r="AX62">
        <v>-2851</v>
      </c>
      <c r="AY62">
        <v>-2851</v>
      </c>
      <c r="AZ62">
        <v>-2851</v>
      </c>
      <c r="BA62">
        <v>12196</v>
      </c>
      <c r="BB62">
        <v>7722</v>
      </c>
      <c r="BC62">
        <v>9204</v>
      </c>
      <c r="BD62">
        <v>7696</v>
      </c>
      <c r="BE62">
        <v>10425</v>
      </c>
      <c r="BF62">
        <v>-1.3176245766935301E+18</v>
      </c>
      <c r="BG62">
        <v>2</v>
      </c>
      <c r="BH62">
        <v>1</v>
      </c>
      <c r="BI62">
        <v>1</v>
      </c>
      <c r="BJ62">
        <v>1</v>
      </c>
      <c r="BK62">
        <v>1.2857142859999999</v>
      </c>
      <c r="BL62">
        <v>1</v>
      </c>
      <c r="BM62">
        <v>45</v>
      </c>
      <c r="BN62">
        <v>31</v>
      </c>
      <c r="BO62">
        <v>32</v>
      </c>
      <c r="BP62">
        <v>31</v>
      </c>
      <c r="BQ62">
        <v>36</v>
      </c>
      <c r="BR62">
        <v>31</v>
      </c>
      <c r="BS62">
        <v>-2886.8636180925801</v>
      </c>
      <c r="BT62">
        <v>-2882.0247825367101</v>
      </c>
      <c r="BU62">
        <v>-2886.1728813565801</v>
      </c>
      <c r="BV62">
        <v>-2882.0247825367101</v>
      </c>
      <c r="BW62">
        <v>-2887.2573804297699</v>
      </c>
      <c r="BX62">
        <v>-2882.0247825367101</v>
      </c>
      <c r="BY62">
        <v>-2851.0196814339502</v>
      </c>
      <c r="BZ62">
        <v>-2851.47068396642</v>
      </c>
      <c r="CA62">
        <v>-2851.0061220928601</v>
      </c>
      <c r="CB62">
        <v>-2851.47068396642</v>
      </c>
      <c r="CC62">
        <v>-2851.02499811094</v>
      </c>
      <c r="CD62">
        <v>-2851.47068396642</v>
      </c>
      <c r="CE62">
        <v>70.245999999999995</v>
      </c>
      <c r="CF62">
        <v>58.027000000000001</v>
      </c>
      <c r="CG62">
        <v>56.454000000000001</v>
      </c>
      <c r="CH62">
        <v>55.527000000000001</v>
      </c>
      <c r="CI62">
        <v>64.891000000000005</v>
      </c>
      <c r="CJ62">
        <v>56.68</v>
      </c>
      <c r="CK62">
        <v>70.275999999999996</v>
      </c>
      <c r="CL62">
        <v>58.408000000000001</v>
      </c>
      <c r="CM62">
        <v>56.585999999999999</v>
      </c>
      <c r="CN62">
        <v>55.892000000000003</v>
      </c>
      <c r="CO62">
        <v>65.016000000000005</v>
      </c>
      <c r="CP62">
        <v>57.061</v>
      </c>
      <c r="CQ62">
        <v>70.284000000000006</v>
      </c>
      <c r="CR62">
        <v>58.420999999999999</v>
      </c>
      <c r="CS62">
        <v>56.593000000000004</v>
      </c>
      <c r="CT62">
        <v>55.9</v>
      </c>
      <c r="CU62">
        <v>65.022999999999996</v>
      </c>
      <c r="CV62">
        <v>57.07</v>
      </c>
      <c r="CW62" t="s">
        <v>8272</v>
      </c>
      <c r="CX62" t="s">
        <v>8272</v>
      </c>
      <c r="CY62" t="s">
        <v>8273</v>
      </c>
      <c r="CZ62" t="s">
        <v>8274</v>
      </c>
      <c r="DA62" t="s">
        <v>8275</v>
      </c>
      <c r="DB62" t="s">
        <v>8276</v>
      </c>
      <c r="DC62" t="s">
        <v>8277</v>
      </c>
      <c r="DD62" t="s">
        <v>8278</v>
      </c>
      <c r="DE62" t="s">
        <v>8279</v>
      </c>
      <c r="DF62" t="s">
        <v>8280</v>
      </c>
      <c r="DG62" t="s">
        <v>8281</v>
      </c>
      <c r="DH62" t="s">
        <v>8281</v>
      </c>
      <c r="DI62" t="s">
        <v>8282</v>
      </c>
      <c r="DJ62" t="s">
        <v>133</v>
      </c>
      <c r="DK62" t="s">
        <v>1529</v>
      </c>
      <c r="DL62" t="s">
        <v>6060</v>
      </c>
      <c r="DM62" t="s">
        <v>8283</v>
      </c>
      <c r="DN62" t="s">
        <v>8284</v>
      </c>
      <c r="DO62" t="s">
        <v>8285</v>
      </c>
      <c r="DP62" t="s">
        <v>8286</v>
      </c>
      <c r="DQ62" t="s">
        <v>8287</v>
      </c>
      <c r="DR62">
        <v>882</v>
      </c>
      <c r="DS62" t="s">
        <v>4398</v>
      </c>
      <c r="DT62" t="s">
        <v>147</v>
      </c>
    </row>
    <row r="63" spans="1:124" x14ac:dyDescent="0.2">
      <c r="A63" t="s">
        <v>1098</v>
      </c>
      <c r="B63">
        <v>10776</v>
      </c>
      <c r="C63">
        <v>3868</v>
      </c>
      <c r="D63">
        <v>3868</v>
      </c>
      <c r="E63">
        <v>994549</v>
      </c>
      <c r="F63">
        <v>1029748</v>
      </c>
      <c r="G63">
        <v>735989</v>
      </c>
      <c r="H63">
        <v>733334</v>
      </c>
      <c r="I63">
        <v>3600.0010000000002</v>
      </c>
      <c r="J63">
        <v>3600.002</v>
      </c>
      <c r="K63">
        <v>2271.5410000000002</v>
      </c>
      <c r="L63">
        <v>3160.29</v>
      </c>
      <c r="M63">
        <v>1046</v>
      </c>
      <c r="N63">
        <v>728</v>
      </c>
      <c r="O63">
        <v>214</v>
      </c>
      <c r="P63">
        <v>1.6670000000000001E-2</v>
      </c>
      <c r="Q63">
        <v>0.5</v>
      </c>
      <c r="R63">
        <v>0</v>
      </c>
      <c r="S63">
        <v>0</v>
      </c>
      <c r="T63">
        <v>0</v>
      </c>
      <c r="U63">
        <v>0</v>
      </c>
      <c r="V63">
        <v>73</v>
      </c>
      <c r="W63">
        <v>450</v>
      </c>
      <c r="X63">
        <v>205</v>
      </c>
      <c r="Y63">
        <v>4.1209999999999997E-3</v>
      </c>
      <c r="Z63">
        <v>998</v>
      </c>
      <c r="AA63">
        <v>726</v>
      </c>
      <c r="AB63">
        <v>289</v>
      </c>
      <c r="AC63">
        <v>6.6699999999999997E-3</v>
      </c>
      <c r="AD63">
        <v>0.5</v>
      </c>
      <c r="AE63">
        <v>46</v>
      </c>
      <c r="AF63">
        <v>0</v>
      </c>
      <c r="AG63">
        <v>0</v>
      </c>
      <c r="AH63">
        <v>0</v>
      </c>
      <c r="AI63">
        <v>73</v>
      </c>
      <c r="AJ63">
        <v>449</v>
      </c>
      <c r="AK63">
        <v>204</v>
      </c>
      <c r="AL63">
        <v>4.267E-3</v>
      </c>
      <c r="AM63">
        <v>0</v>
      </c>
      <c r="AN63">
        <v>0</v>
      </c>
      <c r="AO63">
        <v>3942</v>
      </c>
      <c r="AP63">
        <v>3942</v>
      </c>
      <c r="AQ63">
        <v>3942</v>
      </c>
      <c r="AR63">
        <v>3941.9999993943002</v>
      </c>
      <c r="AS63">
        <v>3942</v>
      </c>
      <c r="AT63">
        <v>3941.9999999134702</v>
      </c>
      <c r="AU63">
        <v>3940.3092982456101</v>
      </c>
      <c r="AV63">
        <v>3941.5</v>
      </c>
      <c r="AW63">
        <v>3941.60606050261</v>
      </c>
      <c r="AX63">
        <v>3941.6059376837102</v>
      </c>
      <c r="AY63">
        <v>3941.1280285759299</v>
      </c>
      <c r="AZ63">
        <v>3940.7966921157199</v>
      </c>
      <c r="BA63">
        <v>35327632</v>
      </c>
      <c r="BB63">
        <v>34505213</v>
      </c>
      <c r="BC63">
        <v>24275061</v>
      </c>
      <c r="BD63">
        <v>32357966</v>
      </c>
      <c r="BE63">
        <v>645675432</v>
      </c>
      <c r="BF63">
        <v>36560544</v>
      </c>
      <c r="BG63">
        <v>994549</v>
      </c>
      <c r="BH63">
        <v>1029748</v>
      </c>
      <c r="BI63">
        <v>735989</v>
      </c>
      <c r="BJ63">
        <v>733334</v>
      </c>
      <c r="BK63">
        <v>932815.14289999998</v>
      </c>
      <c r="BL63">
        <v>953178.42859999998</v>
      </c>
      <c r="BM63">
        <v>17</v>
      </c>
      <c r="BN63">
        <v>17</v>
      </c>
      <c r="BO63">
        <v>17</v>
      </c>
      <c r="BP63">
        <v>15</v>
      </c>
      <c r="BQ63">
        <v>29</v>
      </c>
      <c r="BR63">
        <v>-1.3176245766935301E+18</v>
      </c>
      <c r="BS63">
        <v>3872.68847589192</v>
      </c>
      <c r="BT63">
        <v>3875.85442446241</v>
      </c>
      <c r="BU63">
        <v>3878.1011456541</v>
      </c>
      <c r="BV63">
        <v>3877.9673085535101</v>
      </c>
      <c r="BW63">
        <v>3875.2669992865399</v>
      </c>
      <c r="BX63">
        <v>3875.7983608832901</v>
      </c>
      <c r="BY63">
        <v>3904.3103448275801</v>
      </c>
      <c r="BZ63">
        <v>3898.69616439217</v>
      </c>
      <c r="CA63">
        <v>3917.1818181818098</v>
      </c>
      <c r="CB63">
        <v>3912.0389610389602</v>
      </c>
      <c r="CC63">
        <v>3911.4120181725798</v>
      </c>
      <c r="CD63">
        <v>3903.4187095735701</v>
      </c>
      <c r="CE63">
        <v>0.23799999999999999</v>
      </c>
      <c r="CF63">
        <v>0.186</v>
      </c>
      <c r="CG63">
        <v>0.23799999999999999</v>
      </c>
      <c r="CH63">
        <v>0.17199999999999999</v>
      </c>
      <c r="CI63">
        <v>0.48599999999999999</v>
      </c>
      <c r="CJ63">
        <v>0.22700000000000001</v>
      </c>
      <c r="CK63">
        <v>409.13</v>
      </c>
      <c r="CL63">
        <v>277.16399999999999</v>
      </c>
      <c r="CM63">
        <v>258.43099999999998</v>
      </c>
      <c r="CN63">
        <v>277.16399999999999</v>
      </c>
      <c r="CO63">
        <v>414.62400000000002</v>
      </c>
      <c r="CP63">
        <v>708.46299999999997</v>
      </c>
      <c r="CQ63">
        <v>3600.0010000000002</v>
      </c>
      <c r="CR63">
        <v>3600.002</v>
      </c>
      <c r="CS63">
        <v>2271.5410000000002</v>
      </c>
      <c r="CT63">
        <v>3160.29</v>
      </c>
      <c r="CU63">
        <v>3185.3040000000001</v>
      </c>
      <c r="CV63">
        <v>3478.4430000000002</v>
      </c>
      <c r="CW63" t="s">
        <v>1099</v>
      </c>
      <c r="CX63" t="s">
        <v>8288</v>
      </c>
      <c r="CY63" t="s">
        <v>8289</v>
      </c>
      <c r="CZ63" t="s">
        <v>8290</v>
      </c>
      <c r="DA63" t="s">
        <v>1103</v>
      </c>
      <c r="DB63" t="s">
        <v>1104</v>
      </c>
      <c r="DC63" t="s">
        <v>1105</v>
      </c>
      <c r="DD63" t="s">
        <v>8291</v>
      </c>
      <c r="DE63" t="s">
        <v>8292</v>
      </c>
      <c r="DF63" t="s">
        <v>8293</v>
      </c>
      <c r="DG63" t="s">
        <v>1109</v>
      </c>
      <c r="DH63" t="s">
        <v>8294</v>
      </c>
      <c r="DI63" t="s">
        <v>8295</v>
      </c>
      <c r="DJ63" t="s">
        <v>8296</v>
      </c>
      <c r="DK63" t="s">
        <v>1113</v>
      </c>
      <c r="DL63" t="s">
        <v>1114</v>
      </c>
      <c r="DM63" t="s">
        <v>1115</v>
      </c>
      <c r="DN63" t="s">
        <v>8297</v>
      </c>
      <c r="DO63" t="s">
        <v>8298</v>
      </c>
      <c r="DP63" t="s">
        <v>8299</v>
      </c>
      <c r="DQ63" t="s">
        <v>8300</v>
      </c>
      <c r="DR63">
        <v>46652</v>
      </c>
      <c r="DS63" t="s">
        <v>1098</v>
      </c>
      <c r="DT63" t="s">
        <v>147</v>
      </c>
    </row>
    <row r="64" spans="1:124" x14ac:dyDescent="0.2">
      <c r="A64" t="s">
        <v>4399</v>
      </c>
      <c r="B64">
        <v>10776</v>
      </c>
      <c r="C64">
        <v>6302</v>
      </c>
      <c r="D64">
        <v>6302</v>
      </c>
      <c r="E64">
        <v>364031</v>
      </c>
      <c r="F64">
        <v>343282</v>
      </c>
      <c r="G64">
        <v>112081</v>
      </c>
      <c r="H64">
        <v>190566</v>
      </c>
      <c r="I64">
        <v>1514.0309999999999</v>
      </c>
      <c r="J64">
        <v>1198.78</v>
      </c>
      <c r="K64">
        <v>370.36599999999999</v>
      </c>
      <c r="L64">
        <v>548.37699999999995</v>
      </c>
      <c r="M64">
        <v>1203</v>
      </c>
      <c r="N64">
        <v>2494</v>
      </c>
      <c r="O64">
        <v>709</v>
      </c>
      <c r="P64">
        <v>1.6670000000000001E-2</v>
      </c>
      <c r="Q64">
        <v>0.5</v>
      </c>
      <c r="R64">
        <v>1203</v>
      </c>
      <c r="S64">
        <v>0</v>
      </c>
      <c r="T64">
        <v>0</v>
      </c>
      <c r="U64">
        <v>167</v>
      </c>
      <c r="V64">
        <v>573</v>
      </c>
      <c r="W64">
        <v>262</v>
      </c>
      <c r="X64">
        <v>1659</v>
      </c>
      <c r="Y64">
        <v>7.4440000000000001E-3</v>
      </c>
      <c r="Z64">
        <v>856</v>
      </c>
      <c r="AA64">
        <v>1898</v>
      </c>
      <c r="AB64">
        <v>683</v>
      </c>
      <c r="AC64">
        <v>1.6670000000000001E-2</v>
      </c>
      <c r="AD64">
        <v>0.5</v>
      </c>
      <c r="AE64">
        <v>835</v>
      </c>
      <c r="AF64">
        <v>0</v>
      </c>
      <c r="AG64">
        <v>0</v>
      </c>
      <c r="AH64">
        <v>0</v>
      </c>
      <c r="AI64">
        <v>572</v>
      </c>
      <c r="AJ64">
        <v>229</v>
      </c>
      <c r="AK64">
        <v>1097</v>
      </c>
      <c r="AL64">
        <v>9.7970000000000002E-3</v>
      </c>
      <c r="AM64">
        <v>0</v>
      </c>
      <c r="AN64">
        <v>0</v>
      </c>
      <c r="AO64">
        <v>6375</v>
      </c>
      <c r="AP64">
        <v>6375</v>
      </c>
      <c r="AQ64">
        <v>6374.99999999999</v>
      </c>
      <c r="AR64">
        <v>6374.99999999999</v>
      </c>
      <c r="AS64">
        <v>6375</v>
      </c>
      <c r="AT64">
        <v>6375</v>
      </c>
      <c r="AU64">
        <v>6374.3636363636297</v>
      </c>
      <c r="AV64">
        <v>6374.3627222756204</v>
      </c>
      <c r="AW64">
        <v>6374.3636363636297</v>
      </c>
      <c r="AX64">
        <v>6374.3632842757497</v>
      </c>
      <c r="AY64">
        <v>6374.2201323047702</v>
      </c>
      <c r="AZ64">
        <v>6374.3629328602201</v>
      </c>
      <c r="BA64">
        <v>13054163</v>
      </c>
      <c r="BB64">
        <v>11230406</v>
      </c>
      <c r="BC64">
        <v>3281956</v>
      </c>
      <c r="BD64">
        <v>5391578</v>
      </c>
      <c r="BE64">
        <v>7361400</v>
      </c>
      <c r="BF64">
        <v>7652451</v>
      </c>
      <c r="BG64">
        <v>364031</v>
      </c>
      <c r="BH64">
        <v>343282</v>
      </c>
      <c r="BI64">
        <v>112081</v>
      </c>
      <c r="BJ64">
        <v>190566</v>
      </c>
      <c r="BK64">
        <v>220363.85709999999</v>
      </c>
      <c r="BL64">
        <v>257872.42860000001</v>
      </c>
      <c r="BM64">
        <v>21</v>
      </c>
      <c r="BN64">
        <v>23</v>
      </c>
      <c r="BO64">
        <v>16</v>
      </c>
      <c r="BP64">
        <v>15</v>
      </c>
      <c r="BQ64">
        <v>22</v>
      </c>
      <c r="BR64">
        <v>19</v>
      </c>
      <c r="BS64">
        <v>6304.9947470462803</v>
      </c>
      <c r="BT64">
        <v>6305.0198229893003</v>
      </c>
      <c r="BU64">
        <v>6305.0854007267499</v>
      </c>
      <c r="BV64">
        <v>6305.0854007267499</v>
      </c>
      <c r="BW64">
        <v>6304.9961256450797</v>
      </c>
      <c r="BX64">
        <v>6305.0313949305701</v>
      </c>
      <c r="BY64">
        <v>6349.5310354421799</v>
      </c>
      <c r="BZ64">
        <v>6352.1530005102004</v>
      </c>
      <c r="CA64">
        <v>6351.14965642887</v>
      </c>
      <c r="CB64">
        <v>6355.5424901244496</v>
      </c>
      <c r="CC64">
        <v>6349.6688233020204</v>
      </c>
      <c r="CD64">
        <v>6351.7915176343204</v>
      </c>
      <c r="CE64">
        <v>0.51300000000000001</v>
      </c>
      <c r="CF64">
        <v>0.56499999999999995</v>
      </c>
      <c r="CG64">
        <v>0.374</v>
      </c>
      <c r="CH64">
        <v>0.34399999999999997</v>
      </c>
      <c r="CI64">
        <v>0.51100000000000001</v>
      </c>
      <c r="CJ64">
        <v>0.44</v>
      </c>
      <c r="CK64">
        <v>565.28399999999999</v>
      </c>
      <c r="CL64">
        <v>892.19</v>
      </c>
      <c r="CM64">
        <v>130.84899999999999</v>
      </c>
      <c r="CN64">
        <v>272.20299999999997</v>
      </c>
      <c r="CO64">
        <v>400.62299999999999</v>
      </c>
      <c r="CP64">
        <v>445.04300000000001</v>
      </c>
      <c r="CQ64">
        <v>1514.0309999999999</v>
      </c>
      <c r="CR64">
        <v>1198.78</v>
      </c>
      <c r="CS64">
        <v>370.36599999999999</v>
      </c>
      <c r="CT64">
        <v>548.37699999999995</v>
      </c>
      <c r="CU64">
        <v>1428572279.8239999</v>
      </c>
      <c r="CV64">
        <v>792.09799999999996</v>
      </c>
      <c r="CW64" t="s">
        <v>8301</v>
      </c>
      <c r="CX64" t="s">
        <v>8302</v>
      </c>
      <c r="CY64" t="s">
        <v>8303</v>
      </c>
      <c r="CZ64" t="s">
        <v>8304</v>
      </c>
      <c r="DA64" t="s">
        <v>8305</v>
      </c>
      <c r="DB64" t="s">
        <v>8306</v>
      </c>
      <c r="DC64" t="s">
        <v>8307</v>
      </c>
      <c r="DD64" t="s">
        <v>8308</v>
      </c>
      <c r="DE64" t="s">
        <v>8309</v>
      </c>
      <c r="DF64" t="s">
        <v>8310</v>
      </c>
      <c r="DG64" t="s">
        <v>6072</v>
      </c>
      <c r="DH64" t="s">
        <v>6073</v>
      </c>
      <c r="DI64" t="s">
        <v>6074</v>
      </c>
      <c r="DJ64" t="s">
        <v>6075</v>
      </c>
      <c r="DK64" t="s">
        <v>6076</v>
      </c>
      <c r="DL64" t="s">
        <v>6077</v>
      </c>
      <c r="DM64" t="s">
        <v>6078</v>
      </c>
      <c r="DN64" t="s">
        <v>8311</v>
      </c>
      <c r="DO64" t="s">
        <v>8312</v>
      </c>
      <c r="DP64" t="s">
        <v>8313</v>
      </c>
      <c r="DQ64" t="s">
        <v>8314</v>
      </c>
      <c r="DR64">
        <v>11505</v>
      </c>
      <c r="DS64" t="s">
        <v>4399</v>
      </c>
      <c r="DT64" t="s">
        <v>147</v>
      </c>
    </row>
    <row r="65" spans="1:124" x14ac:dyDescent="0.2">
      <c r="A65" t="s">
        <v>4400</v>
      </c>
      <c r="B65">
        <v>10776</v>
      </c>
      <c r="C65">
        <v>2455662.8597228201</v>
      </c>
      <c r="D65">
        <v>3573379.0330470302</v>
      </c>
      <c r="E65">
        <v>10291</v>
      </c>
      <c r="F65">
        <v>120353</v>
      </c>
      <c r="G65">
        <v>10269</v>
      </c>
      <c r="H65">
        <v>29160</v>
      </c>
      <c r="I65">
        <v>3600.2979999999998</v>
      </c>
      <c r="J65">
        <v>3600.0059999999999</v>
      </c>
      <c r="K65">
        <v>3600.0169999999998</v>
      </c>
      <c r="L65">
        <v>1627.0250000000001</v>
      </c>
      <c r="M65">
        <v>104259</v>
      </c>
      <c r="N65">
        <v>61728</v>
      </c>
      <c r="O65">
        <v>4079</v>
      </c>
      <c r="P65">
        <v>1.0000000000000001E-5</v>
      </c>
      <c r="Q65">
        <v>0.5</v>
      </c>
      <c r="R65">
        <v>10537</v>
      </c>
      <c r="S65">
        <v>15979</v>
      </c>
      <c r="T65">
        <v>62</v>
      </c>
      <c r="U65">
        <v>0</v>
      </c>
      <c r="V65">
        <v>0</v>
      </c>
      <c r="W65">
        <v>9888</v>
      </c>
      <c r="X65">
        <v>51840</v>
      </c>
      <c r="Y65">
        <v>2.4399999999999999E-4</v>
      </c>
      <c r="Z65">
        <v>37451</v>
      </c>
      <c r="AA65">
        <v>29123</v>
      </c>
      <c r="AB65">
        <v>678</v>
      </c>
      <c r="AC65">
        <v>1.0000000000000001E-5</v>
      </c>
      <c r="AD65">
        <v>0.5</v>
      </c>
      <c r="AE65">
        <v>5711</v>
      </c>
      <c r="AF65">
        <v>0</v>
      </c>
      <c r="AG65">
        <v>0</v>
      </c>
      <c r="AH65">
        <v>0</v>
      </c>
      <c r="AI65">
        <v>0</v>
      </c>
      <c r="AJ65">
        <v>6330</v>
      </c>
      <c r="AK65">
        <v>22793</v>
      </c>
      <c r="AL65">
        <v>1.83E-4</v>
      </c>
      <c r="AM65">
        <v>0</v>
      </c>
      <c r="AN65">
        <v>0</v>
      </c>
      <c r="AO65">
        <v>3725844.26628171</v>
      </c>
      <c r="AP65">
        <v>3723497.59139597</v>
      </c>
      <c r="AQ65">
        <v>3724080.61383182</v>
      </c>
      <c r="AR65">
        <v>3723497.59139597</v>
      </c>
      <c r="AS65">
        <v>3725056.7704291898</v>
      </c>
      <c r="AT65">
        <v>3723500.3811245402</v>
      </c>
      <c r="AU65">
        <v>3718449.8921586</v>
      </c>
      <c r="AV65">
        <v>3723122.9930073698</v>
      </c>
      <c r="AW65">
        <v>3722349.9286147999</v>
      </c>
      <c r="AX65">
        <v>3723125.7074503098</v>
      </c>
      <c r="AY65">
        <v>3719644.4109674799</v>
      </c>
      <c r="AZ65">
        <v>3723106.84495456</v>
      </c>
      <c r="BA65">
        <v>973346</v>
      </c>
      <c r="BB65">
        <v>3186387</v>
      </c>
      <c r="BC65">
        <v>839142</v>
      </c>
      <c r="BD65">
        <v>1046443</v>
      </c>
      <c r="BE65">
        <v>1186502</v>
      </c>
      <c r="BF65">
        <v>-1.3176245766908401E+18</v>
      </c>
      <c r="BG65">
        <v>10291</v>
      </c>
      <c r="BH65">
        <v>120353</v>
      </c>
      <c r="BI65">
        <v>10269</v>
      </c>
      <c r="BJ65">
        <v>29160</v>
      </c>
      <c r="BK65">
        <v>12474</v>
      </c>
      <c r="BL65">
        <v>101445.4286</v>
      </c>
      <c r="BM65">
        <v>63</v>
      </c>
      <c r="BN65">
        <v>109</v>
      </c>
      <c r="BO65">
        <v>63</v>
      </c>
      <c r="BP65">
        <v>96</v>
      </c>
      <c r="BQ65">
        <v>73</v>
      </c>
      <c r="BR65">
        <v>110</v>
      </c>
      <c r="BS65">
        <v>3565608.48233796</v>
      </c>
      <c r="BT65">
        <v>3608496.9137694798</v>
      </c>
      <c r="BU65">
        <v>3569109.61102601</v>
      </c>
      <c r="BV65">
        <v>3608496.9137694798</v>
      </c>
      <c r="BW65">
        <v>3565884.7032558699</v>
      </c>
      <c r="BX65">
        <v>3607049.51596097</v>
      </c>
      <c r="BY65">
        <v>3672833.2694947599</v>
      </c>
      <c r="BZ65">
        <v>3684140.06298684</v>
      </c>
      <c r="CA65">
        <v>3683319.06323139</v>
      </c>
      <c r="CB65">
        <v>3687345.36195715</v>
      </c>
      <c r="CC65">
        <v>3676156.9161595302</v>
      </c>
      <c r="CD65">
        <v>3682972.47950859</v>
      </c>
      <c r="CE65">
        <v>288.56700000000001</v>
      </c>
      <c r="CF65">
        <v>31.85</v>
      </c>
      <c r="CG65">
        <v>261.90800000000002</v>
      </c>
      <c r="CH65">
        <v>29.367000000000001</v>
      </c>
      <c r="CI65">
        <v>281.95</v>
      </c>
      <c r="CJ65">
        <v>33.698999999999998</v>
      </c>
      <c r="CK65">
        <v>1143.7850000000001</v>
      </c>
      <c r="CL65">
        <v>1935.2049999999999</v>
      </c>
      <c r="CM65">
        <v>801.96100000000001</v>
      </c>
      <c r="CN65">
        <v>1539.1479999999999</v>
      </c>
      <c r="CO65">
        <v>1535.0419999999999</v>
      </c>
      <c r="CP65">
        <v>2058.1959999999999</v>
      </c>
      <c r="CQ65">
        <v>3600.2979999999998</v>
      </c>
      <c r="CR65">
        <v>3600.0059999999999</v>
      </c>
      <c r="CS65">
        <v>3600.0169999999998</v>
      </c>
      <c r="CT65">
        <v>1627.0250000000001</v>
      </c>
      <c r="CU65">
        <v>3600.1350000000002</v>
      </c>
      <c r="CV65">
        <v>3057.2759999999998</v>
      </c>
      <c r="CW65" t="s">
        <v>8315</v>
      </c>
      <c r="CX65" t="s">
        <v>8316</v>
      </c>
      <c r="CY65" t="s">
        <v>8317</v>
      </c>
      <c r="CZ65" t="s">
        <v>8318</v>
      </c>
      <c r="DA65" t="s">
        <v>8319</v>
      </c>
      <c r="DB65" t="s">
        <v>8320</v>
      </c>
      <c r="DC65" t="s">
        <v>8321</v>
      </c>
      <c r="DD65" t="s">
        <v>8322</v>
      </c>
      <c r="DE65" t="s">
        <v>8323</v>
      </c>
      <c r="DF65" t="s">
        <v>8324</v>
      </c>
      <c r="DG65" t="s">
        <v>8325</v>
      </c>
      <c r="DH65" t="s">
        <v>8326</v>
      </c>
      <c r="DI65" t="s">
        <v>8327</v>
      </c>
      <c r="DJ65" t="s">
        <v>8328</v>
      </c>
      <c r="DK65" t="s">
        <v>6087</v>
      </c>
      <c r="DL65" t="s">
        <v>6088</v>
      </c>
      <c r="DM65" t="s">
        <v>6089</v>
      </c>
      <c r="DN65" t="s">
        <v>8329</v>
      </c>
      <c r="DO65" t="s">
        <v>8330</v>
      </c>
      <c r="DP65" t="s">
        <v>8331</v>
      </c>
      <c r="DQ65" t="s">
        <v>8332</v>
      </c>
      <c r="DR65">
        <v>48265</v>
      </c>
      <c r="DS65" t="s">
        <v>4400</v>
      </c>
      <c r="DT65" t="s">
        <v>147</v>
      </c>
    </row>
    <row r="66" spans="1:124" x14ac:dyDescent="0.2">
      <c r="A66" t="s">
        <v>4401</v>
      </c>
      <c r="B66">
        <v>10776</v>
      </c>
      <c r="C66">
        <v>12123.5302223333</v>
      </c>
      <c r="D66">
        <v>12123.5302223333</v>
      </c>
      <c r="E66">
        <v>166</v>
      </c>
      <c r="F66">
        <v>233</v>
      </c>
      <c r="G66">
        <v>166</v>
      </c>
      <c r="H66">
        <v>134</v>
      </c>
      <c r="I66">
        <v>0.85</v>
      </c>
      <c r="J66">
        <v>1.385</v>
      </c>
      <c r="K66">
        <v>0.85</v>
      </c>
      <c r="L66">
        <v>0.77400000000000002</v>
      </c>
      <c r="M66">
        <v>39</v>
      </c>
      <c r="N66">
        <v>20315</v>
      </c>
      <c r="O66">
        <v>17</v>
      </c>
      <c r="P66">
        <v>0.16667000000000001</v>
      </c>
      <c r="Q66">
        <v>0.5</v>
      </c>
      <c r="R66">
        <v>39</v>
      </c>
      <c r="S66">
        <v>0</v>
      </c>
      <c r="T66">
        <v>0</v>
      </c>
      <c r="U66">
        <v>0</v>
      </c>
      <c r="V66">
        <v>0</v>
      </c>
      <c r="W66">
        <v>20315</v>
      </c>
      <c r="X66">
        <v>0</v>
      </c>
      <c r="Y66">
        <v>0.124013</v>
      </c>
      <c r="Z66">
        <v>39</v>
      </c>
      <c r="AA66">
        <v>19370</v>
      </c>
      <c r="AB66">
        <v>17</v>
      </c>
      <c r="AC66">
        <v>0.16667000000000001</v>
      </c>
      <c r="AD66">
        <v>0.5</v>
      </c>
      <c r="AE66">
        <v>39</v>
      </c>
      <c r="AF66">
        <v>0</v>
      </c>
      <c r="AG66">
        <v>0</v>
      </c>
      <c r="AH66">
        <v>0</v>
      </c>
      <c r="AI66">
        <v>0</v>
      </c>
      <c r="AJ66">
        <v>19370</v>
      </c>
      <c r="AK66">
        <v>0</v>
      </c>
      <c r="AL66">
        <v>0.123322</v>
      </c>
      <c r="AM66">
        <v>0</v>
      </c>
      <c r="AN66">
        <v>0</v>
      </c>
      <c r="AO66">
        <v>12159.492835999899</v>
      </c>
      <c r="AP66">
        <v>12159.492835999899</v>
      </c>
      <c r="AQ66">
        <v>12159.492835999899</v>
      </c>
      <c r="AR66">
        <v>12159.492835999899</v>
      </c>
      <c r="AS66">
        <v>12159.910612571401</v>
      </c>
      <c r="AT66">
        <v>12159.590125857099</v>
      </c>
      <c r="AU66">
        <v>12159.323908999901</v>
      </c>
      <c r="AV66">
        <v>12159.3414768571</v>
      </c>
      <c r="AW66">
        <v>12159.333918</v>
      </c>
      <c r="AX66">
        <v>12159.3414768571</v>
      </c>
      <c r="AY66">
        <v>12159.360763828499</v>
      </c>
      <c r="AZ66">
        <v>12159.335929630201</v>
      </c>
      <c r="BA66">
        <v>1014</v>
      </c>
      <c r="BB66">
        <v>1425</v>
      </c>
      <c r="BC66">
        <v>1014</v>
      </c>
      <c r="BD66">
        <v>833</v>
      </c>
      <c r="BE66">
        <v>1914</v>
      </c>
      <c r="BF66">
        <v>1611</v>
      </c>
      <c r="BG66">
        <v>166</v>
      </c>
      <c r="BH66">
        <v>233</v>
      </c>
      <c r="BI66">
        <v>166</v>
      </c>
      <c r="BJ66">
        <v>134</v>
      </c>
      <c r="BK66">
        <v>500.85714289999999</v>
      </c>
      <c r="BL66">
        <v>320.2857143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12123.5302223333</v>
      </c>
      <c r="BT66">
        <v>12123.5302223333</v>
      </c>
      <c r="BU66">
        <v>12123.5302223333</v>
      </c>
      <c r="BV66">
        <v>12123.5302223333</v>
      </c>
      <c r="BW66">
        <v>12123.5302223333</v>
      </c>
      <c r="BX66">
        <v>12123.5302223333</v>
      </c>
      <c r="BY66">
        <v>12123.5302223333</v>
      </c>
      <c r="BZ66">
        <v>12123.5302223333</v>
      </c>
      <c r="CA66">
        <v>12123.5302223333</v>
      </c>
      <c r="CB66">
        <v>12123.5302223333</v>
      </c>
      <c r="CC66">
        <v>12123.5302223333</v>
      </c>
      <c r="CD66">
        <v>12123.5302223333</v>
      </c>
      <c r="CE66">
        <v>0.17799999999999999</v>
      </c>
      <c r="CF66">
        <v>0.16400000000000001</v>
      </c>
      <c r="CG66">
        <v>0.17399999999999999</v>
      </c>
      <c r="CH66">
        <v>0.16200000000000001</v>
      </c>
      <c r="CI66">
        <v>1428571428.7490001</v>
      </c>
      <c r="CJ66">
        <v>0.16600000000000001</v>
      </c>
      <c r="CK66">
        <v>0.38600000000000001</v>
      </c>
      <c r="CL66">
        <v>1.3839999999999999</v>
      </c>
      <c r="CM66">
        <v>0.38600000000000001</v>
      </c>
      <c r="CN66">
        <v>0.65400000000000003</v>
      </c>
      <c r="CO66">
        <v>1.6419999999999999</v>
      </c>
      <c r="CP66">
        <v>1.4870000000000001</v>
      </c>
      <c r="CQ66">
        <v>0.85</v>
      </c>
      <c r="CR66">
        <v>1.385</v>
      </c>
      <c r="CS66">
        <v>0.85</v>
      </c>
      <c r="CT66">
        <v>0.77400000000000002</v>
      </c>
      <c r="CU66">
        <v>1.7929999999999999</v>
      </c>
      <c r="CV66">
        <v>1.5069999999999999</v>
      </c>
      <c r="CW66" t="s">
        <v>8333</v>
      </c>
      <c r="CX66" t="s">
        <v>8334</v>
      </c>
      <c r="CY66" t="s">
        <v>8335</v>
      </c>
      <c r="CZ66" t="s">
        <v>8336</v>
      </c>
      <c r="DA66" t="s">
        <v>698</v>
      </c>
      <c r="DB66" t="s">
        <v>6098</v>
      </c>
      <c r="DC66" t="s">
        <v>6098</v>
      </c>
      <c r="DD66" t="s">
        <v>8337</v>
      </c>
      <c r="DE66" t="s">
        <v>8338</v>
      </c>
      <c r="DF66" t="s">
        <v>8339</v>
      </c>
      <c r="DG66" t="s">
        <v>6094</v>
      </c>
      <c r="DH66" t="s">
        <v>6095</v>
      </c>
      <c r="DI66" t="s">
        <v>6096</v>
      </c>
      <c r="DJ66" t="s">
        <v>6097</v>
      </c>
      <c r="DK66" t="s">
        <v>698</v>
      </c>
      <c r="DL66" t="s">
        <v>6098</v>
      </c>
      <c r="DM66" t="s">
        <v>6098</v>
      </c>
      <c r="DN66" t="s">
        <v>8340</v>
      </c>
      <c r="DO66" t="s">
        <v>8341</v>
      </c>
      <c r="DP66" t="s">
        <v>8342</v>
      </c>
      <c r="DQ66" t="s">
        <v>8343</v>
      </c>
      <c r="DR66">
        <v>24</v>
      </c>
      <c r="DS66" t="s">
        <v>4401</v>
      </c>
      <c r="DT66" t="s">
        <v>147</v>
      </c>
    </row>
    <row r="67" spans="1:124" x14ac:dyDescent="0.2">
      <c r="A67" t="s">
        <v>4402</v>
      </c>
      <c r="B67">
        <v>10776</v>
      </c>
      <c r="C67">
        <v>51.1099999999999</v>
      </c>
      <c r="D67">
        <v>65.486946707172706</v>
      </c>
      <c r="E67">
        <v>843</v>
      </c>
      <c r="F67">
        <v>170</v>
      </c>
      <c r="G67">
        <v>654</v>
      </c>
      <c r="H67">
        <v>122</v>
      </c>
      <c r="I67">
        <v>46.231000000000002</v>
      </c>
      <c r="J67">
        <v>15.9</v>
      </c>
      <c r="K67">
        <v>39.241</v>
      </c>
      <c r="L67">
        <v>15.034000000000001</v>
      </c>
      <c r="M67">
        <v>20346</v>
      </c>
      <c r="N67">
        <v>5282</v>
      </c>
      <c r="O67">
        <v>14</v>
      </c>
      <c r="P67">
        <v>3.6999999999999999E-4</v>
      </c>
      <c r="Q67">
        <v>0.48949999999999999</v>
      </c>
      <c r="R67">
        <v>221</v>
      </c>
      <c r="S67">
        <v>0</v>
      </c>
      <c r="T67">
        <v>144</v>
      </c>
      <c r="U67">
        <v>0</v>
      </c>
      <c r="V67">
        <v>0</v>
      </c>
      <c r="W67">
        <v>30</v>
      </c>
      <c r="X67">
        <v>5252</v>
      </c>
      <c r="Y67">
        <v>6.6500000000000001E-4</v>
      </c>
      <c r="Z67">
        <v>18484</v>
      </c>
      <c r="AA67">
        <v>4822</v>
      </c>
      <c r="AB67">
        <v>19</v>
      </c>
      <c r="AC67">
        <v>7.0550000000000002E-2</v>
      </c>
      <c r="AD67">
        <v>0.49348999999999998</v>
      </c>
      <c r="AE67">
        <v>193</v>
      </c>
      <c r="AF67">
        <v>0</v>
      </c>
      <c r="AG67">
        <v>0</v>
      </c>
      <c r="AH67">
        <v>0</v>
      </c>
      <c r="AI67">
        <v>22</v>
      </c>
      <c r="AJ67">
        <v>29</v>
      </c>
      <c r="AK67">
        <v>4771</v>
      </c>
      <c r="AL67">
        <v>7.8700000000000005E-4</v>
      </c>
      <c r="AM67">
        <v>0</v>
      </c>
      <c r="AN67">
        <v>0</v>
      </c>
      <c r="AO67">
        <v>204.08174924146201</v>
      </c>
      <c r="AP67">
        <v>204.08174924146201</v>
      </c>
      <c r="AQ67">
        <v>204.081749241452</v>
      </c>
      <c r="AR67">
        <v>204.08174924146201</v>
      </c>
      <c r="AS67">
        <v>204.08174924145999</v>
      </c>
      <c r="AT67">
        <v>204.08174924146201</v>
      </c>
      <c r="AU67">
        <v>204.08174924146201</v>
      </c>
      <c r="AV67">
        <v>204.08174924146201</v>
      </c>
      <c r="AW67">
        <v>204.08174924146201</v>
      </c>
      <c r="AX67">
        <v>204.08174924146201</v>
      </c>
      <c r="AY67">
        <v>204.22460638431701</v>
      </c>
      <c r="AZ67">
        <v>204.08174924146201</v>
      </c>
      <c r="BA67">
        <v>445398</v>
      </c>
      <c r="BB67">
        <v>117585</v>
      </c>
      <c r="BC67">
        <v>356106</v>
      </c>
      <c r="BD67">
        <v>100537</v>
      </c>
      <c r="BE67">
        <v>418340</v>
      </c>
      <c r="BF67">
        <v>111712</v>
      </c>
      <c r="BG67">
        <v>843</v>
      </c>
      <c r="BH67">
        <v>170</v>
      </c>
      <c r="BI67">
        <v>654</v>
      </c>
      <c r="BJ67">
        <v>122</v>
      </c>
      <c r="BK67">
        <v>780.7142857</v>
      </c>
      <c r="BL67">
        <v>158.7142857</v>
      </c>
      <c r="BM67">
        <v>69</v>
      </c>
      <c r="BN67">
        <v>42</v>
      </c>
      <c r="BO67">
        <v>49</v>
      </c>
      <c r="BP67">
        <v>38</v>
      </c>
      <c r="BQ67">
        <v>62</v>
      </c>
      <c r="BR67">
        <v>44</v>
      </c>
      <c r="BS67">
        <v>60.730766679100299</v>
      </c>
      <c r="BT67">
        <v>85.164080045149305</v>
      </c>
      <c r="BU67">
        <v>63.431496564238401</v>
      </c>
      <c r="BV67">
        <v>87.634057253926798</v>
      </c>
      <c r="BW67">
        <v>61.809213423730903</v>
      </c>
      <c r="BX67">
        <v>86.792481972291299</v>
      </c>
      <c r="BY67">
        <v>115.43435081305999</v>
      </c>
      <c r="BZ67">
        <v>159.397355487276</v>
      </c>
      <c r="CA67">
        <v>115.68890996621199</v>
      </c>
      <c r="CB67">
        <v>159.397355487276</v>
      </c>
      <c r="CC67">
        <v>111.424705617502</v>
      </c>
      <c r="CD67">
        <v>157.210097005363</v>
      </c>
      <c r="CE67">
        <v>13.412000000000001</v>
      </c>
      <c r="CF67">
        <v>8.42</v>
      </c>
      <c r="CG67">
        <v>11.122</v>
      </c>
      <c r="CH67">
        <v>8.0280000000000005</v>
      </c>
      <c r="CI67">
        <v>1428571441.3110001</v>
      </c>
      <c r="CJ67">
        <v>8.6929999999999996</v>
      </c>
      <c r="CK67">
        <v>31.699000000000002</v>
      </c>
      <c r="CL67">
        <v>9.2050000000000001</v>
      </c>
      <c r="CM67">
        <v>20.81</v>
      </c>
      <c r="CN67">
        <v>8.9120000000000008</v>
      </c>
      <c r="CO67">
        <v>28.998999999999999</v>
      </c>
      <c r="CP67">
        <v>9.9559999999999995</v>
      </c>
      <c r="CQ67">
        <v>46.231000000000002</v>
      </c>
      <c r="CR67">
        <v>15.9</v>
      </c>
      <c r="CS67">
        <v>39.241</v>
      </c>
      <c r="CT67">
        <v>15.034000000000001</v>
      </c>
      <c r="CU67">
        <v>45.481000000000002</v>
      </c>
      <c r="CV67">
        <v>15.9</v>
      </c>
      <c r="CW67" t="s">
        <v>8344</v>
      </c>
      <c r="CX67" t="s">
        <v>8344</v>
      </c>
      <c r="CY67" t="s">
        <v>8345</v>
      </c>
      <c r="CZ67" t="s">
        <v>8346</v>
      </c>
      <c r="DA67" t="s">
        <v>8347</v>
      </c>
      <c r="DB67" t="s">
        <v>8348</v>
      </c>
      <c r="DC67" t="s">
        <v>8349</v>
      </c>
      <c r="DD67" t="s">
        <v>8350</v>
      </c>
      <c r="DE67" t="s">
        <v>8351</v>
      </c>
      <c r="DF67" t="s">
        <v>8352</v>
      </c>
      <c r="DG67" t="s">
        <v>6103</v>
      </c>
      <c r="DH67" t="s">
        <v>6103</v>
      </c>
      <c r="DI67" t="s">
        <v>6104</v>
      </c>
      <c r="DJ67" t="s">
        <v>6105</v>
      </c>
      <c r="DK67" t="s">
        <v>6106</v>
      </c>
      <c r="DL67" t="s">
        <v>6107</v>
      </c>
      <c r="DM67" t="s">
        <v>6108</v>
      </c>
      <c r="DN67" t="s">
        <v>8353</v>
      </c>
      <c r="DO67" t="s">
        <v>8354</v>
      </c>
      <c r="DP67" t="s">
        <v>8355</v>
      </c>
      <c r="DQ67" t="s">
        <v>8356</v>
      </c>
      <c r="DR67">
        <v>434</v>
      </c>
      <c r="DS67" t="s">
        <v>4402</v>
      </c>
      <c r="DT67" t="s">
        <v>147</v>
      </c>
    </row>
    <row r="68" spans="1:124" x14ac:dyDescent="0.2">
      <c r="A68" t="s">
        <v>4403</v>
      </c>
      <c r="B68">
        <v>10776</v>
      </c>
      <c r="C68">
        <v>-4165.0612244897502</v>
      </c>
      <c r="D68">
        <v>-4146.47307002254</v>
      </c>
      <c r="E68">
        <v>339</v>
      </c>
      <c r="F68">
        <v>321</v>
      </c>
      <c r="G68">
        <v>339</v>
      </c>
      <c r="H68">
        <v>294</v>
      </c>
      <c r="I68">
        <v>2018.077</v>
      </c>
      <c r="J68">
        <v>1868.078</v>
      </c>
      <c r="K68">
        <v>1565.0719999999999</v>
      </c>
      <c r="L68">
        <v>1414.2909999999999</v>
      </c>
      <c r="M68">
        <v>16419</v>
      </c>
      <c r="N68">
        <v>8211</v>
      </c>
      <c r="O68">
        <v>4295</v>
      </c>
      <c r="P68">
        <v>1.0200000000000001E-2</v>
      </c>
      <c r="Q68">
        <v>6.1219999999999997E-2</v>
      </c>
      <c r="R68">
        <v>1</v>
      </c>
      <c r="S68">
        <v>0</v>
      </c>
      <c r="T68">
        <v>0</v>
      </c>
      <c r="U68">
        <v>1</v>
      </c>
      <c r="V68">
        <v>1</v>
      </c>
      <c r="W68">
        <v>8210</v>
      </c>
      <c r="X68">
        <v>0</v>
      </c>
      <c r="Y68">
        <v>1.2595E-2</v>
      </c>
      <c r="Z68">
        <v>16418</v>
      </c>
      <c r="AA68">
        <v>8209</v>
      </c>
      <c r="AB68">
        <v>4339</v>
      </c>
      <c r="AC68">
        <v>1.0000000000000001E-5</v>
      </c>
      <c r="AD68">
        <v>0.48574000000000001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8209</v>
      </c>
      <c r="AK68">
        <v>0</v>
      </c>
      <c r="AL68">
        <v>1.2538000000000001E-2</v>
      </c>
      <c r="AM68">
        <v>0</v>
      </c>
      <c r="AN68">
        <v>0</v>
      </c>
      <c r="AO68">
        <v>-3288.00000000006</v>
      </c>
      <c r="AP68">
        <v>-3288</v>
      </c>
      <c r="AQ68">
        <v>-3288.00000000006</v>
      </c>
      <c r="AR68">
        <v>-3288</v>
      </c>
      <c r="AS68">
        <v>-3287.99999999998</v>
      </c>
      <c r="AT68">
        <v>-3288</v>
      </c>
      <c r="AU68">
        <v>-3288.00000000006</v>
      </c>
      <c r="AV68">
        <v>-3288</v>
      </c>
      <c r="AW68">
        <v>-3287.9999999998599</v>
      </c>
      <c r="AX68">
        <v>-3287.99999999999</v>
      </c>
      <c r="AY68">
        <v>-3287.99999999998</v>
      </c>
      <c r="AZ68">
        <v>-3288</v>
      </c>
      <c r="BA68">
        <v>215332</v>
      </c>
      <c r="BB68">
        <v>347260</v>
      </c>
      <c r="BC68">
        <v>159165</v>
      </c>
      <c r="BD68">
        <v>184248</v>
      </c>
      <c r="BE68">
        <v>613755767</v>
      </c>
      <c r="BF68">
        <v>237232</v>
      </c>
      <c r="BG68">
        <v>339</v>
      </c>
      <c r="BH68">
        <v>321</v>
      </c>
      <c r="BI68">
        <v>339</v>
      </c>
      <c r="BJ68">
        <v>294</v>
      </c>
      <c r="BK68">
        <v>430</v>
      </c>
      <c r="BL68">
        <v>346.42857140000001</v>
      </c>
      <c r="BM68">
        <v>323</v>
      </c>
      <c r="BN68">
        <v>171</v>
      </c>
      <c r="BO68">
        <v>273</v>
      </c>
      <c r="BP68">
        <v>139</v>
      </c>
      <c r="BQ68">
        <v>305</v>
      </c>
      <c r="BR68">
        <v>-1.3176245766935301E+18</v>
      </c>
      <c r="BS68">
        <v>-4157.8674318501598</v>
      </c>
      <c r="BT68">
        <v>-4143.3577622089197</v>
      </c>
      <c r="BU68">
        <v>-4153.8177546516299</v>
      </c>
      <c r="BV68">
        <v>-4142.94975475503</v>
      </c>
      <c r="BW68">
        <v>-4156.8714802354398</v>
      </c>
      <c r="BX68">
        <v>-4143.1874434622696</v>
      </c>
      <c r="BY68">
        <v>-3867.4407974562</v>
      </c>
      <c r="BZ68">
        <v>-3875.0992240842802</v>
      </c>
      <c r="CA68">
        <v>-3792.69006005131</v>
      </c>
      <c r="CB68">
        <v>-3723.9791863266</v>
      </c>
      <c r="CC68">
        <v>-3842.4555472868501</v>
      </c>
      <c r="CD68">
        <v>-3826.3456322387501</v>
      </c>
      <c r="CE68">
        <v>1625.4770000000001</v>
      </c>
      <c r="CF68">
        <v>1354.8920000000001</v>
      </c>
      <c r="CG68">
        <v>1152.7090000000001</v>
      </c>
      <c r="CH68">
        <v>1072.684</v>
      </c>
      <c r="CI68">
        <v>1562.5550000000001</v>
      </c>
      <c r="CJ68">
        <v>1572.075</v>
      </c>
      <c r="CK68">
        <v>1937.394</v>
      </c>
      <c r="CL68">
        <v>1707.537</v>
      </c>
      <c r="CM68">
        <v>1419.095</v>
      </c>
      <c r="CN68">
        <v>1329.8720000000001</v>
      </c>
      <c r="CO68">
        <v>1836.5550000000001</v>
      </c>
      <c r="CP68">
        <v>1813.828</v>
      </c>
      <c r="CQ68">
        <v>2018.077</v>
      </c>
      <c r="CR68">
        <v>1868.078</v>
      </c>
      <c r="CS68">
        <v>1565.0719999999999</v>
      </c>
      <c r="CT68">
        <v>1414.2909999999999</v>
      </c>
      <c r="CU68">
        <v>2007.5360000000001</v>
      </c>
      <c r="CV68">
        <v>1966.1469999999999</v>
      </c>
      <c r="CW68" t="s">
        <v>8357</v>
      </c>
      <c r="CX68" t="s">
        <v>8357</v>
      </c>
      <c r="CY68" t="s">
        <v>8358</v>
      </c>
      <c r="CZ68" t="s">
        <v>8359</v>
      </c>
      <c r="DA68" t="s">
        <v>8360</v>
      </c>
      <c r="DB68" t="s">
        <v>8361</v>
      </c>
      <c r="DC68" t="s">
        <v>8362</v>
      </c>
      <c r="DD68" t="s">
        <v>8363</v>
      </c>
      <c r="DE68" t="s">
        <v>8364</v>
      </c>
      <c r="DF68" t="s">
        <v>8365</v>
      </c>
      <c r="DG68" t="s">
        <v>6113</v>
      </c>
      <c r="DH68" t="s">
        <v>6113</v>
      </c>
      <c r="DI68" t="s">
        <v>6114</v>
      </c>
      <c r="DJ68" t="s">
        <v>6115</v>
      </c>
      <c r="DK68" t="s">
        <v>6116</v>
      </c>
      <c r="DL68" t="s">
        <v>6117</v>
      </c>
      <c r="DM68" t="s">
        <v>6118</v>
      </c>
      <c r="DN68" t="s">
        <v>8366</v>
      </c>
      <c r="DO68" t="s">
        <v>8367</v>
      </c>
      <c r="DP68" t="s">
        <v>8368</v>
      </c>
      <c r="DQ68" t="s">
        <v>8369</v>
      </c>
      <c r="DR68">
        <v>28070</v>
      </c>
      <c r="DS68" t="s">
        <v>4403</v>
      </c>
      <c r="DT68" t="s">
        <v>147</v>
      </c>
    </row>
    <row r="69" spans="1:124" x14ac:dyDescent="0.2">
      <c r="A69" t="s">
        <v>4404</v>
      </c>
      <c r="B69">
        <v>10776</v>
      </c>
      <c r="C69">
        <v>0</v>
      </c>
      <c r="D69">
        <v>13.8333333333333</v>
      </c>
      <c r="E69">
        <v>11532</v>
      </c>
      <c r="F69">
        <v>11792</v>
      </c>
      <c r="G69">
        <v>10742</v>
      </c>
      <c r="H69">
        <v>6433</v>
      </c>
      <c r="I69">
        <v>984.73</v>
      </c>
      <c r="J69">
        <v>1548.653</v>
      </c>
      <c r="K69">
        <v>702.84799999999996</v>
      </c>
      <c r="L69">
        <v>233.12</v>
      </c>
      <c r="M69">
        <v>38884</v>
      </c>
      <c r="N69">
        <v>21805</v>
      </c>
      <c r="O69">
        <v>2055</v>
      </c>
      <c r="P69">
        <v>7.6000000000000004E-4</v>
      </c>
      <c r="Q69">
        <v>0.49167</v>
      </c>
      <c r="R69">
        <v>1239</v>
      </c>
      <c r="S69">
        <v>493</v>
      </c>
      <c r="T69">
        <v>1235</v>
      </c>
      <c r="U69">
        <v>0</v>
      </c>
      <c r="V69">
        <v>416</v>
      </c>
      <c r="W69">
        <v>21389</v>
      </c>
      <c r="X69">
        <v>0</v>
      </c>
      <c r="Y69">
        <v>2.8299999999999999E-4</v>
      </c>
      <c r="Z69">
        <v>12704</v>
      </c>
      <c r="AA69">
        <v>7072</v>
      </c>
      <c r="AB69">
        <v>2405</v>
      </c>
      <c r="AC69">
        <v>5.5999999999999995E-4</v>
      </c>
      <c r="AD69">
        <v>0.5</v>
      </c>
      <c r="AE69">
        <v>0</v>
      </c>
      <c r="AF69">
        <v>0</v>
      </c>
      <c r="AG69">
        <v>0</v>
      </c>
      <c r="AH69">
        <v>0</v>
      </c>
      <c r="AI69">
        <v>166</v>
      </c>
      <c r="AJ69">
        <v>6906</v>
      </c>
      <c r="AK69">
        <v>0</v>
      </c>
      <c r="AL69">
        <v>6.6E-4</v>
      </c>
      <c r="AM69">
        <v>0</v>
      </c>
      <c r="AN69">
        <v>0</v>
      </c>
      <c r="AO69">
        <v>24</v>
      </c>
      <c r="AP69">
        <v>24</v>
      </c>
      <c r="AQ69">
        <v>23.999999999999901</v>
      </c>
      <c r="AR69">
        <v>23.999999999999901</v>
      </c>
      <c r="AS69">
        <v>24</v>
      </c>
      <c r="AT69">
        <v>24</v>
      </c>
      <c r="AU69">
        <v>24</v>
      </c>
      <c r="AV69">
        <v>24</v>
      </c>
      <c r="AW69">
        <v>24</v>
      </c>
      <c r="AX69">
        <v>24</v>
      </c>
      <c r="AY69">
        <v>24</v>
      </c>
      <c r="AZ69">
        <v>24</v>
      </c>
      <c r="BA69">
        <v>2155341</v>
      </c>
      <c r="BB69">
        <v>5164988</v>
      </c>
      <c r="BC69">
        <v>1100266</v>
      </c>
      <c r="BD69">
        <v>1123980</v>
      </c>
      <c r="BE69">
        <v>1754268</v>
      </c>
      <c r="BF69">
        <v>-1.31762457668977E+18</v>
      </c>
      <c r="BG69">
        <v>11532</v>
      </c>
      <c r="BH69">
        <v>11792</v>
      </c>
      <c r="BI69">
        <v>10742</v>
      </c>
      <c r="BJ69">
        <v>6433</v>
      </c>
      <c r="BK69">
        <v>12177.57143</v>
      </c>
      <c r="BL69">
        <v>10012.14286</v>
      </c>
      <c r="BM69">
        <v>22</v>
      </c>
      <c r="BN69">
        <v>63</v>
      </c>
      <c r="BO69">
        <v>21</v>
      </c>
      <c r="BP69">
        <v>51</v>
      </c>
      <c r="BQ69">
        <v>38</v>
      </c>
      <c r="BR69">
        <v>64</v>
      </c>
      <c r="BS69">
        <v>7</v>
      </c>
      <c r="BT69">
        <v>15</v>
      </c>
      <c r="BU69">
        <v>7</v>
      </c>
      <c r="BV69">
        <v>15</v>
      </c>
      <c r="BW69">
        <v>7.1428571428571397</v>
      </c>
      <c r="BX69">
        <v>15</v>
      </c>
      <c r="BY69">
        <v>15</v>
      </c>
      <c r="BZ69">
        <v>18.2678571428571</v>
      </c>
      <c r="CA69">
        <v>17</v>
      </c>
      <c r="CB69">
        <v>18.5</v>
      </c>
      <c r="CC69">
        <v>15.9894268899375</v>
      </c>
      <c r="CD69">
        <v>18.099473978630201</v>
      </c>
      <c r="CE69">
        <v>7.91</v>
      </c>
      <c r="CF69">
        <v>10.265000000000001</v>
      </c>
      <c r="CG69">
        <v>6.6890000000000001</v>
      </c>
      <c r="CH69">
        <v>6.6390000000000002</v>
      </c>
      <c r="CI69">
        <v>10.797000000000001</v>
      </c>
      <c r="CJ69">
        <v>10.278</v>
      </c>
      <c r="CK69">
        <v>984.23800000000006</v>
      </c>
      <c r="CL69">
        <v>1545.989</v>
      </c>
      <c r="CM69">
        <v>699.03099999999995</v>
      </c>
      <c r="CN69">
        <v>213.048</v>
      </c>
      <c r="CO69">
        <v>967.5</v>
      </c>
      <c r="CP69">
        <v>949.26</v>
      </c>
      <c r="CQ69">
        <v>984.73</v>
      </c>
      <c r="CR69">
        <v>1548.653</v>
      </c>
      <c r="CS69">
        <v>702.84799999999996</v>
      </c>
      <c r="CT69">
        <v>233.12</v>
      </c>
      <c r="CU69">
        <v>983.17899999999997</v>
      </c>
      <c r="CV69">
        <v>989.38699999999994</v>
      </c>
      <c r="CW69" t="s">
        <v>8370</v>
      </c>
      <c r="CX69" t="s">
        <v>8371</v>
      </c>
      <c r="CY69" t="s">
        <v>8372</v>
      </c>
      <c r="CZ69" t="s">
        <v>8373</v>
      </c>
      <c r="DA69" t="s">
        <v>8374</v>
      </c>
      <c r="DB69" t="s">
        <v>1965</v>
      </c>
      <c r="DC69" t="s">
        <v>8375</v>
      </c>
      <c r="DD69" t="s">
        <v>8376</v>
      </c>
      <c r="DE69" t="s">
        <v>8377</v>
      </c>
      <c r="DF69" t="s">
        <v>8378</v>
      </c>
      <c r="DG69" t="s">
        <v>8379</v>
      </c>
      <c r="DH69" t="s">
        <v>8379</v>
      </c>
      <c r="DI69" t="s">
        <v>8380</v>
      </c>
      <c r="DJ69" t="s">
        <v>8381</v>
      </c>
      <c r="DK69" t="s">
        <v>6127</v>
      </c>
      <c r="DL69" t="s">
        <v>6128</v>
      </c>
      <c r="DM69" t="s">
        <v>6129</v>
      </c>
      <c r="DN69" t="s">
        <v>8382</v>
      </c>
      <c r="DO69" t="s">
        <v>8383</v>
      </c>
      <c r="DP69" t="s">
        <v>8384</v>
      </c>
      <c r="DQ69" t="s">
        <v>8385</v>
      </c>
      <c r="DR69">
        <v>13812</v>
      </c>
      <c r="DS69" t="s">
        <v>4404</v>
      </c>
      <c r="DT69" t="s">
        <v>147</v>
      </c>
    </row>
    <row r="70" spans="1:124" x14ac:dyDescent="0.2">
      <c r="A70" t="s">
        <v>4139</v>
      </c>
      <c r="B70">
        <v>10776</v>
      </c>
      <c r="C70">
        <v>388573315.50960702</v>
      </c>
      <c r="D70">
        <v>389939997.54386598</v>
      </c>
      <c r="E70">
        <v>127410</v>
      </c>
      <c r="F70">
        <v>138633</v>
      </c>
      <c r="G70">
        <v>93532</v>
      </c>
      <c r="H70">
        <v>58858</v>
      </c>
      <c r="I70">
        <v>988.69299999999998</v>
      </c>
      <c r="J70">
        <v>934.33500000000004</v>
      </c>
      <c r="K70">
        <v>703.66499999999996</v>
      </c>
      <c r="L70">
        <v>452.91500000000002</v>
      </c>
      <c r="M70">
        <v>593</v>
      </c>
      <c r="N70">
        <v>6731</v>
      </c>
      <c r="O70">
        <v>65</v>
      </c>
      <c r="P70">
        <v>2.6069999999999999E-2</v>
      </c>
      <c r="Q70">
        <v>0.49940000000000001</v>
      </c>
      <c r="R70">
        <v>1</v>
      </c>
      <c r="S70">
        <v>3</v>
      </c>
      <c r="T70">
        <v>0</v>
      </c>
      <c r="U70">
        <v>0</v>
      </c>
      <c r="V70">
        <v>0</v>
      </c>
      <c r="W70">
        <v>6730</v>
      </c>
      <c r="X70">
        <v>1</v>
      </c>
      <c r="Y70">
        <v>3.2874E-2</v>
      </c>
      <c r="Z70">
        <v>514</v>
      </c>
      <c r="AA70">
        <v>6711</v>
      </c>
      <c r="AB70">
        <v>63</v>
      </c>
      <c r="AC70">
        <v>2.4279999999999999E-2</v>
      </c>
      <c r="AD70">
        <v>0.49008000000000002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6711</v>
      </c>
      <c r="AK70">
        <v>0</v>
      </c>
      <c r="AL70">
        <v>2.0414999999999999E-2</v>
      </c>
      <c r="AM70">
        <v>0</v>
      </c>
      <c r="AN70">
        <v>0</v>
      </c>
      <c r="AO70">
        <v>404227536.16000003</v>
      </c>
      <c r="AP70">
        <v>404227536.16000003</v>
      </c>
      <c r="AQ70">
        <v>404227536.15999901</v>
      </c>
      <c r="AR70">
        <v>404227536.15999901</v>
      </c>
      <c r="AS70">
        <v>404227536.16000098</v>
      </c>
      <c r="AT70">
        <v>404227536.16000003</v>
      </c>
      <c r="AU70">
        <v>404187121.09040499</v>
      </c>
      <c r="AV70">
        <v>404187169.54764903</v>
      </c>
      <c r="AW70">
        <v>404187223.93180698</v>
      </c>
      <c r="AX70">
        <v>404187239.461613</v>
      </c>
      <c r="AY70">
        <v>404187166.77111602</v>
      </c>
      <c r="AZ70">
        <v>404187180.266554</v>
      </c>
      <c r="BA70">
        <v>5709889</v>
      </c>
      <c r="BB70">
        <v>6348104</v>
      </c>
      <c r="BC70">
        <v>4051436</v>
      </c>
      <c r="BD70">
        <v>2664165</v>
      </c>
      <c r="BE70">
        <v>6063665</v>
      </c>
      <c r="BF70">
        <v>5375700</v>
      </c>
      <c r="BG70">
        <v>127410</v>
      </c>
      <c r="BH70">
        <v>138633</v>
      </c>
      <c r="BI70">
        <v>93532</v>
      </c>
      <c r="BJ70">
        <v>58858</v>
      </c>
      <c r="BK70">
        <v>138267.85709999999</v>
      </c>
      <c r="BL70">
        <v>118267.71430000001</v>
      </c>
      <c r="BM70">
        <v>46</v>
      </c>
      <c r="BN70">
        <v>51</v>
      </c>
      <c r="BO70">
        <v>38</v>
      </c>
      <c r="BP70">
        <v>39</v>
      </c>
      <c r="BQ70">
        <v>48</v>
      </c>
      <c r="BR70">
        <v>43</v>
      </c>
      <c r="BS70">
        <v>390156614.78829199</v>
      </c>
      <c r="BT70">
        <v>391588137.154553</v>
      </c>
      <c r="BU70">
        <v>390174301.120736</v>
      </c>
      <c r="BV70">
        <v>391588137.154553</v>
      </c>
      <c r="BW70">
        <v>390011028.23818302</v>
      </c>
      <c r="BX70">
        <v>391506514.03280997</v>
      </c>
      <c r="BY70">
        <v>397630273.16757202</v>
      </c>
      <c r="BZ70">
        <v>398227171.98436898</v>
      </c>
      <c r="CA70">
        <v>398257206.63130301</v>
      </c>
      <c r="CB70">
        <v>398227171.98436898</v>
      </c>
      <c r="CC70">
        <v>397809128.87316698</v>
      </c>
      <c r="CD70">
        <v>397965361.583206</v>
      </c>
      <c r="CE70">
        <v>2.0870000000000002</v>
      </c>
      <c r="CF70">
        <v>1.5149999999999999</v>
      </c>
      <c r="CG70">
        <v>1.65</v>
      </c>
      <c r="CH70">
        <v>1.1890000000000001</v>
      </c>
      <c r="CI70">
        <v>1.9219999999999999</v>
      </c>
      <c r="CJ70">
        <v>1.44</v>
      </c>
      <c r="CK70">
        <v>956.74099999999999</v>
      </c>
      <c r="CL70">
        <v>917.97400000000005</v>
      </c>
      <c r="CM70">
        <v>658.67100000000005</v>
      </c>
      <c r="CN70">
        <v>437.81599999999997</v>
      </c>
      <c r="CO70">
        <v>999.149</v>
      </c>
      <c r="CP70">
        <v>823.00699999999995</v>
      </c>
      <c r="CQ70">
        <v>988.69299999999998</v>
      </c>
      <c r="CR70">
        <v>934.33500000000004</v>
      </c>
      <c r="CS70">
        <v>703.66499999999996</v>
      </c>
      <c r="CT70">
        <v>452.91500000000002</v>
      </c>
      <c r="CU70">
        <v>1428572464.9690001</v>
      </c>
      <c r="CV70">
        <v>849.64</v>
      </c>
      <c r="CW70" t="s">
        <v>8386</v>
      </c>
      <c r="CX70" t="s">
        <v>8387</v>
      </c>
      <c r="CY70" t="s">
        <v>8388</v>
      </c>
      <c r="CZ70" t="s">
        <v>8389</v>
      </c>
      <c r="DA70" t="s">
        <v>8390</v>
      </c>
      <c r="DB70" t="s">
        <v>8391</v>
      </c>
      <c r="DC70" t="s">
        <v>8392</v>
      </c>
      <c r="DD70" t="s">
        <v>8393</v>
      </c>
      <c r="DE70" t="s">
        <v>8394</v>
      </c>
      <c r="DF70" t="s">
        <v>8395</v>
      </c>
      <c r="DG70" t="s">
        <v>6134</v>
      </c>
      <c r="DH70" t="s">
        <v>6135</v>
      </c>
      <c r="DI70" t="s">
        <v>6136</v>
      </c>
      <c r="DJ70" t="s">
        <v>6137</v>
      </c>
      <c r="DK70" t="s">
        <v>6138</v>
      </c>
      <c r="DL70" t="s">
        <v>6139</v>
      </c>
      <c r="DM70" t="s">
        <v>6140</v>
      </c>
      <c r="DN70" t="s">
        <v>8396</v>
      </c>
      <c r="DO70" t="s">
        <v>8397</v>
      </c>
      <c r="DP70" t="s">
        <v>8398</v>
      </c>
      <c r="DQ70" t="s">
        <v>8399</v>
      </c>
      <c r="DR70">
        <v>13205</v>
      </c>
      <c r="DS70" t="s">
        <v>4139</v>
      </c>
      <c r="DT70" t="s">
        <v>147</v>
      </c>
    </row>
    <row r="71" spans="1:124" x14ac:dyDescent="0.2">
      <c r="A71" t="s">
        <v>4140</v>
      </c>
      <c r="B71">
        <v>10776</v>
      </c>
      <c r="C71">
        <v>386421293.20891798</v>
      </c>
      <c r="D71">
        <v>388031464.32970202</v>
      </c>
      <c r="E71">
        <v>284159</v>
      </c>
      <c r="F71">
        <v>409423</v>
      </c>
      <c r="G71">
        <v>215764</v>
      </c>
      <c r="H71">
        <v>208972</v>
      </c>
      <c r="I71">
        <v>2652.9119999999998</v>
      </c>
      <c r="J71">
        <v>3600.0010000000002</v>
      </c>
      <c r="K71">
        <v>1969.9059999999999</v>
      </c>
      <c r="L71">
        <v>1998.6679999999999</v>
      </c>
      <c r="M71">
        <v>593</v>
      </c>
      <c r="N71">
        <v>11100</v>
      </c>
      <c r="O71">
        <v>69</v>
      </c>
      <c r="P71">
        <v>3.2000000000000003E-4</v>
      </c>
      <c r="Q71">
        <v>0.5</v>
      </c>
      <c r="R71">
        <v>1</v>
      </c>
      <c r="S71">
        <v>0</v>
      </c>
      <c r="T71">
        <v>0</v>
      </c>
      <c r="U71">
        <v>0</v>
      </c>
      <c r="V71">
        <v>0</v>
      </c>
      <c r="W71">
        <v>11099</v>
      </c>
      <c r="X71">
        <v>1</v>
      </c>
      <c r="Y71">
        <v>3.3417000000000002E-2</v>
      </c>
      <c r="Z71">
        <v>539</v>
      </c>
      <c r="AA71">
        <v>10917</v>
      </c>
      <c r="AB71">
        <v>68</v>
      </c>
      <c r="AC71">
        <v>2.8E-3</v>
      </c>
      <c r="AD71">
        <v>0.48233999999999999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10917</v>
      </c>
      <c r="AK71">
        <v>0</v>
      </c>
      <c r="AL71">
        <v>2.5395999999999998E-2</v>
      </c>
      <c r="AM71">
        <v>0</v>
      </c>
      <c r="AN71">
        <v>0</v>
      </c>
      <c r="AO71">
        <v>404077441.12000102</v>
      </c>
      <c r="AP71">
        <v>405199559.19999599</v>
      </c>
      <c r="AQ71">
        <v>404077441.11999702</v>
      </c>
      <c r="AR71">
        <v>404077441.11999398</v>
      </c>
      <c r="AS71">
        <v>404224415.29143101</v>
      </c>
      <c r="AT71">
        <v>404389869.05142599</v>
      </c>
      <c r="AU71">
        <v>404037049.61102402</v>
      </c>
      <c r="AV71">
        <v>402583425.54776001</v>
      </c>
      <c r="AW71">
        <v>404037081.634395</v>
      </c>
      <c r="AX71">
        <v>404037053.879269</v>
      </c>
      <c r="AY71">
        <v>403641272.530738</v>
      </c>
      <c r="AZ71">
        <v>403391350.61865902</v>
      </c>
      <c r="BA71">
        <v>11992328</v>
      </c>
      <c r="BB71">
        <v>12054457</v>
      </c>
      <c r="BC71">
        <v>8489087</v>
      </c>
      <c r="BD71">
        <v>7713512</v>
      </c>
      <c r="BE71">
        <v>11496462</v>
      </c>
      <c r="BF71">
        <v>-1.3176245766816699E+18</v>
      </c>
      <c r="BG71">
        <v>284159</v>
      </c>
      <c r="BH71">
        <v>409423</v>
      </c>
      <c r="BI71">
        <v>215764</v>
      </c>
      <c r="BJ71">
        <v>208972</v>
      </c>
      <c r="BK71">
        <v>304010.28570000001</v>
      </c>
      <c r="BL71">
        <v>343296.71429999999</v>
      </c>
      <c r="BM71">
        <v>50</v>
      </c>
      <c r="BN71">
        <v>45</v>
      </c>
      <c r="BO71">
        <v>45</v>
      </c>
      <c r="BP71">
        <v>28</v>
      </c>
      <c r="BQ71">
        <v>52</v>
      </c>
      <c r="BR71">
        <v>39</v>
      </c>
      <c r="BS71">
        <v>387105368.930906</v>
      </c>
      <c r="BT71">
        <v>389218993.23323703</v>
      </c>
      <c r="BU71">
        <v>387491748.78778201</v>
      </c>
      <c r="BV71">
        <v>389218993.23323703</v>
      </c>
      <c r="BW71">
        <v>387398652.28554302</v>
      </c>
      <c r="BX71">
        <v>389218993.23323703</v>
      </c>
      <c r="BY71">
        <v>395693652.91993898</v>
      </c>
      <c r="BZ71">
        <v>395088845.818775</v>
      </c>
      <c r="CA71">
        <v>396685544.60454601</v>
      </c>
      <c r="CB71">
        <v>395661716.002868</v>
      </c>
      <c r="CC71">
        <v>395857515.325701</v>
      </c>
      <c r="CD71">
        <v>395060119.00397903</v>
      </c>
      <c r="CE71">
        <v>4.3689999999999998</v>
      </c>
      <c r="CF71">
        <v>2.5049999999999999</v>
      </c>
      <c r="CG71">
        <v>3.5150000000000001</v>
      </c>
      <c r="CH71">
        <v>1.821</v>
      </c>
      <c r="CI71">
        <v>3.9950000000000001</v>
      </c>
      <c r="CJ71">
        <v>2.3279999999999998</v>
      </c>
      <c r="CK71">
        <v>2622.096</v>
      </c>
      <c r="CL71">
        <v>3075.268</v>
      </c>
      <c r="CM71">
        <v>1877.826</v>
      </c>
      <c r="CN71">
        <v>1890.721</v>
      </c>
      <c r="CO71">
        <v>2786.27</v>
      </c>
      <c r="CP71">
        <v>2832.3850000000002</v>
      </c>
      <c r="CQ71">
        <v>2652.9119999999998</v>
      </c>
      <c r="CR71">
        <v>3600.0010000000002</v>
      </c>
      <c r="CS71">
        <v>1969.9059999999999</v>
      </c>
      <c r="CT71">
        <v>1998.6679999999999</v>
      </c>
      <c r="CU71">
        <v>2935.7860000000001</v>
      </c>
      <c r="CV71">
        <v>3087.6089999999999</v>
      </c>
      <c r="CW71" t="s">
        <v>8400</v>
      </c>
      <c r="CX71" t="s">
        <v>8401</v>
      </c>
      <c r="CY71" t="s">
        <v>8402</v>
      </c>
      <c r="CZ71" t="s">
        <v>8403</v>
      </c>
      <c r="DA71" t="s">
        <v>8404</v>
      </c>
      <c r="DB71" t="s">
        <v>8405</v>
      </c>
      <c r="DC71" t="s">
        <v>8406</v>
      </c>
      <c r="DD71" t="s">
        <v>8407</v>
      </c>
      <c r="DE71" t="s">
        <v>8408</v>
      </c>
      <c r="DF71" t="s">
        <v>8409</v>
      </c>
      <c r="DG71" t="s">
        <v>6145</v>
      </c>
      <c r="DH71" t="s">
        <v>8410</v>
      </c>
      <c r="DI71" t="s">
        <v>8411</v>
      </c>
      <c r="DJ71" t="s">
        <v>8412</v>
      </c>
      <c r="DK71" t="s">
        <v>6149</v>
      </c>
      <c r="DL71" t="s">
        <v>6150</v>
      </c>
      <c r="DM71" t="s">
        <v>6151</v>
      </c>
      <c r="DN71" t="s">
        <v>8413</v>
      </c>
      <c r="DO71" t="s">
        <v>8414</v>
      </c>
      <c r="DP71" t="s">
        <v>8415</v>
      </c>
      <c r="DQ71" t="s">
        <v>8416</v>
      </c>
      <c r="DR71">
        <v>42168</v>
      </c>
      <c r="DS71" t="s">
        <v>4140</v>
      </c>
      <c r="DT71" t="s">
        <v>147</v>
      </c>
    </row>
    <row r="72" spans="1:124" x14ac:dyDescent="0.2">
      <c r="A72" t="s">
        <v>1189</v>
      </c>
      <c r="B72">
        <v>10776</v>
      </c>
      <c r="C72">
        <v>348385.34655072901</v>
      </c>
      <c r="D72">
        <v>348385.34655072901</v>
      </c>
      <c r="E72">
        <v>34544</v>
      </c>
      <c r="F72">
        <v>37545</v>
      </c>
      <c r="G72">
        <v>34544</v>
      </c>
      <c r="H72">
        <v>35662</v>
      </c>
      <c r="I72">
        <v>3600.0010000000002</v>
      </c>
      <c r="J72">
        <v>3600.0010000000002</v>
      </c>
      <c r="K72">
        <v>3600.0010000000002</v>
      </c>
      <c r="L72">
        <v>3600.0010000000002</v>
      </c>
      <c r="M72">
        <v>1920</v>
      </c>
      <c r="N72">
        <v>2985</v>
      </c>
      <c r="O72">
        <v>527</v>
      </c>
      <c r="P72">
        <v>5.1999999999999995E-4</v>
      </c>
      <c r="Q72">
        <v>7.4950000000000003E-2</v>
      </c>
      <c r="R72">
        <v>600</v>
      </c>
      <c r="S72">
        <v>0</v>
      </c>
      <c r="T72">
        <v>0</v>
      </c>
      <c r="U72">
        <v>0</v>
      </c>
      <c r="V72">
        <v>0</v>
      </c>
      <c r="W72">
        <v>1195</v>
      </c>
      <c r="X72">
        <v>1790</v>
      </c>
      <c r="Y72">
        <v>1.145E-3</v>
      </c>
      <c r="Z72">
        <v>1920</v>
      </c>
      <c r="AA72">
        <v>2985</v>
      </c>
      <c r="AB72">
        <v>527</v>
      </c>
      <c r="AC72">
        <v>5.1999999999999995E-4</v>
      </c>
      <c r="AD72">
        <v>7.4950000000000003E-2</v>
      </c>
      <c r="AE72">
        <v>600</v>
      </c>
      <c r="AF72">
        <v>0</v>
      </c>
      <c r="AG72">
        <v>0</v>
      </c>
      <c r="AH72">
        <v>0</v>
      </c>
      <c r="AI72">
        <v>0</v>
      </c>
      <c r="AJ72">
        <v>1195</v>
      </c>
      <c r="AK72">
        <v>1790</v>
      </c>
      <c r="AL72">
        <v>1.145E-3</v>
      </c>
      <c r="AM72">
        <v>1790</v>
      </c>
      <c r="AN72">
        <v>0</v>
      </c>
      <c r="AO72">
        <v>1482341</v>
      </c>
      <c r="AP72">
        <v>1480633</v>
      </c>
      <c r="AQ72">
        <v>1480499.99999999</v>
      </c>
      <c r="AR72">
        <v>1480633</v>
      </c>
      <c r="AS72">
        <v>1481872.57142857</v>
      </c>
      <c r="AT72">
        <v>1482009.57142856</v>
      </c>
      <c r="AU72">
        <v>1468046.1030987799</v>
      </c>
      <c r="AV72">
        <v>1467126.46358953</v>
      </c>
      <c r="AW72">
        <v>1470553.40197395</v>
      </c>
      <c r="AX72">
        <v>1472452.1598067901</v>
      </c>
      <c r="AY72">
        <v>1469019.9766633499</v>
      </c>
      <c r="AZ72">
        <v>1469968.3211175001</v>
      </c>
      <c r="BA72">
        <v>11907130</v>
      </c>
      <c r="BB72">
        <v>9889108</v>
      </c>
      <c r="BC72">
        <v>9836339</v>
      </c>
      <c r="BD72">
        <v>9889108</v>
      </c>
      <c r="BE72">
        <v>11299490</v>
      </c>
      <c r="BF72">
        <v>11911361</v>
      </c>
      <c r="BG72">
        <v>34544</v>
      </c>
      <c r="BH72">
        <v>37545</v>
      </c>
      <c r="BI72">
        <v>34544</v>
      </c>
      <c r="BJ72">
        <v>35662</v>
      </c>
      <c r="BK72">
        <v>39424.285709999996</v>
      </c>
      <c r="BL72">
        <v>40523.428569999996</v>
      </c>
      <c r="BM72">
        <v>34</v>
      </c>
      <c r="BN72">
        <v>35</v>
      </c>
      <c r="BO72">
        <v>34</v>
      </c>
      <c r="BP72">
        <v>35</v>
      </c>
      <c r="BQ72">
        <v>36</v>
      </c>
      <c r="BR72">
        <v>36</v>
      </c>
      <c r="BS72">
        <v>567834.85182123794</v>
      </c>
      <c r="BT72">
        <v>567834.85182123794</v>
      </c>
      <c r="BU72">
        <v>574007.33369219</v>
      </c>
      <c r="BV72">
        <v>574007.33369219</v>
      </c>
      <c r="BW72">
        <v>570162.33111150796</v>
      </c>
      <c r="BX72">
        <v>570162.33111149399</v>
      </c>
      <c r="BY72">
        <v>1291523.2173552201</v>
      </c>
      <c r="BZ72">
        <v>1297649.3786422301</v>
      </c>
      <c r="CA72">
        <v>1312392.1256693101</v>
      </c>
      <c r="CB72">
        <v>1297649.3786422301</v>
      </c>
      <c r="CC72">
        <v>1294608.7728847601</v>
      </c>
      <c r="CD72">
        <v>1292662.5542103101</v>
      </c>
      <c r="CE72">
        <v>5.2409999999999997</v>
      </c>
      <c r="CF72">
        <v>5.508</v>
      </c>
      <c r="CG72">
        <v>5.1020000000000003</v>
      </c>
      <c r="CH72">
        <v>5.1680000000000001</v>
      </c>
      <c r="CI72">
        <v>5.4459999999999997</v>
      </c>
      <c r="CJ72">
        <v>5.476</v>
      </c>
      <c r="CK72">
        <v>2113.4470000000001</v>
      </c>
      <c r="CL72">
        <v>2300.1149999999998</v>
      </c>
      <c r="CM72">
        <v>1295.7360000000001</v>
      </c>
      <c r="CN72">
        <v>1064.4749999999999</v>
      </c>
      <c r="CO72">
        <v>2294.1999999999998</v>
      </c>
      <c r="CP72">
        <v>2240.1149999999998</v>
      </c>
      <c r="CQ72">
        <v>3600.0010000000002</v>
      </c>
      <c r="CR72">
        <v>3600.0010000000002</v>
      </c>
      <c r="CS72">
        <v>3600.0010000000002</v>
      </c>
      <c r="CT72">
        <v>3600.0010000000002</v>
      </c>
      <c r="CU72">
        <v>1428575028.5739999</v>
      </c>
      <c r="CV72">
        <v>3600.0010000000002</v>
      </c>
      <c r="CW72" t="s">
        <v>8417</v>
      </c>
      <c r="CX72" t="s">
        <v>8418</v>
      </c>
      <c r="CY72" t="s">
        <v>8419</v>
      </c>
      <c r="CZ72" t="s">
        <v>8420</v>
      </c>
      <c r="DA72" t="s">
        <v>1194</v>
      </c>
      <c r="DB72" t="s">
        <v>1195</v>
      </c>
      <c r="DC72" t="s">
        <v>1196</v>
      </c>
      <c r="DD72" t="s">
        <v>8421</v>
      </c>
      <c r="DE72" t="s">
        <v>8422</v>
      </c>
      <c r="DF72" t="s">
        <v>8423</v>
      </c>
      <c r="DG72" t="s">
        <v>6156</v>
      </c>
      <c r="DH72" t="s">
        <v>8424</v>
      </c>
      <c r="DI72" t="s">
        <v>8425</v>
      </c>
      <c r="DJ72" t="s">
        <v>8426</v>
      </c>
      <c r="DK72" t="s">
        <v>1204</v>
      </c>
      <c r="DL72" t="s">
        <v>1195</v>
      </c>
      <c r="DM72" t="s">
        <v>1205</v>
      </c>
      <c r="DN72" t="s">
        <v>8427</v>
      </c>
      <c r="DO72" t="s">
        <v>8428</v>
      </c>
      <c r="DP72" t="s">
        <v>8429</v>
      </c>
      <c r="DQ72" t="s">
        <v>8430</v>
      </c>
      <c r="DR72">
        <v>50402</v>
      </c>
      <c r="DS72" t="s">
        <v>1189</v>
      </c>
      <c r="DT72" t="s">
        <v>147</v>
      </c>
    </row>
    <row r="73" spans="1:124" x14ac:dyDescent="0.2">
      <c r="A73" t="s">
        <v>4405</v>
      </c>
      <c r="B73">
        <v>10776</v>
      </c>
      <c r="C73">
        <v>0</v>
      </c>
      <c r="D73">
        <v>0</v>
      </c>
      <c r="E73">
        <v>11423495</v>
      </c>
      <c r="F73">
        <v>12206240</v>
      </c>
      <c r="G73">
        <v>8378824</v>
      </c>
      <c r="H73">
        <v>11731091</v>
      </c>
      <c r="I73">
        <v>3600.0010000000002</v>
      </c>
      <c r="J73">
        <v>3600</v>
      </c>
      <c r="K73">
        <v>2497.3980000000001</v>
      </c>
      <c r="L73">
        <v>3600</v>
      </c>
      <c r="M73">
        <v>51</v>
      </c>
      <c r="N73">
        <v>220</v>
      </c>
      <c r="O73">
        <v>13</v>
      </c>
      <c r="P73">
        <v>2.274E-2</v>
      </c>
      <c r="Q73">
        <v>0.47843000000000002</v>
      </c>
      <c r="R73">
        <v>30</v>
      </c>
      <c r="S73">
        <v>0</v>
      </c>
      <c r="T73">
        <v>0</v>
      </c>
      <c r="U73">
        <v>0</v>
      </c>
      <c r="V73">
        <v>0</v>
      </c>
      <c r="W73">
        <v>200</v>
      </c>
      <c r="X73">
        <v>20</v>
      </c>
      <c r="Y73">
        <v>0.25026700000000002</v>
      </c>
      <c r="Z73">
        <v>40</v>
      </c>
      <c r="AA73">
        <v>220</v>
      </c>
      <c r="AB73">
        <v>14</v>
      </c>
      <c r="AC73">
        <v>4.0000000000000002E-4</v>
      </c>
      <c r="AD73">
        <v>0.49793999999999999</v>
      </c>
      <c r="AE73">
        <v>30</v>
      </c>
      <c r="AF73">
        <v>0</v>
      </c>
      <c r="AG73">
        <v>0</v>
      </c>
      <c r="AH73">
        <v>0</v>
      </c>
      <c r="AI73">
        <v>0</v>
      </c>
      <c r="AJ73">
        <v>200</v>
      </c>
      <c r="AK73">
        <v>20</v>
      </c>
      <c r="AL73">
        <v>0.253523</v>
      </c>
      <c r="AM73">
        <v>20</v>
      </c>
      <c r="AN73">
        <v>0</v>
      </c>
      <c r="AO73">
        <v>2.6800000000000001E-2</v>
      </c>
      <c r="AP73">
        <v>2.6800000000000299E-2</v>
      </c>
      <c r="AQ73">
        <v>2.6799999999997701E-2</v>
      </c>
      <c r="AR73">
        <v>2.67999999999999E-2</v>
      </c>
      <c r="AS73">
        <v>3.1971428571428297E-2</v>
      </c>
      <c r="AT73">
        <v>2.7142857142857201E-2</v>
      </c>
      <c r="AU73">
        <v>2.6666666666667799E-2</v>
      </c>
      <c r="AV73">
        <v>1.6248366234335E-2</v>
      </c>
      <c r="AW73">
        <v>2.6797822259257101E-2</v>
      </c>
      <c r="AX73">
        <v>1.7647058823529699E-2</v>
      </c>
      <c r="AY73">
        <v>-0.12593991215012099</v>
      </c>
      <c r="AZ73">
        <v>1.48111423751247E-2</v>
      </c>
      <c r="BA73">
        <v>59270638</v>
      </c>
      <c r="BB73">
        <v>68173462</v>
      </c>
      <c r="BC73">
        <v>43472065</v>
      </c>
      <c r="BD73">
        <v>65923245</v>
      </c>
      <c r="BE73">
        <v>62931845</v>
      </c>
      <c r="BF73">
        <v>69663738</v>
      </c>
      <c r="BG73">
        <v>11423495</v>
      </c>
      <c r="BH73">
        <v>12206240</v>
      </c>
      <c r="BI73">
        <v>8378824</v>
      </c>
      <c r="BJ73">
        <v>11731091</v>
      </c>
      <c r="BK73">
        <v>11331759</v>
      </c>
      <c r="BL73">
        <v>12557963.859999999</v>
      </c>
      <c r="BM73">
        <v>12</v>
      </c>
      <c r="BN73">
        <v>10</v>
      </c>
      <c r="BO73">
        <v>8</v>
      </c>
      <c r="BP73">
        <v>8</v>
      </c>
      <c r="BQ73">
        <v>10</v>
      </c>
      <c r="BR73">
        <v>8</v>
      </c>
      <c r="BS73">
        <v>0</v>
      </c>
      <c r="BT73">
        <v>0</v>
      </c>
      <c r="BU73">
        <v>0</v>
      </c>
      <c r="BV73">
        <v>0</v>
      </c>
      <c r="BW73">
        <v>1.428571428571E-8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6.6000000000000003E-2</v>
      </c>
      <c r="CF73">
        <v>4.5999999999999999E-2</v>
      </c>
      <c r="CG73">
        <v>5.1999999999999998E-2</v>
      </c>
      <c r="CH73">
        <v>4.5999999999999999E-2</v>
      </c>
      <c r="CI73">
        <v>6.0999999999999999E-2</v>
      </c>
      <c r="CJ73">
        <v>4.9000000000000002E-2</v>
      </c>
      <c r="CK73">
        <v>3153.6320000000001</v>
      </c>
      <c r="CL73">
        <v>3509.6680000000001</v>
      </c>
      <c r="CM73">
        <v>1685.75</v>
      </c>
      <c r="CN73">
        <v>2754.1419999999998</v>
      </c>
      <c r="CO73">
        <v>2252.8789999999999</v>
      </c>
      <c r="CP73">
        <v>3210.0909999999999</v>
      </c>
      <c r="CQ73">
        <v>3600.0010000000002</v>
      </c>
      <c r="CR73">
        <v>3600</v>
      </c>
      <c r="CS73">
        <v>2497.3980000000001</v>
      </c>
      <c r="CT73">
        <v>3600</v>
      </c>
      <c r="CU73">
        <v>1428574863.7320001</v>
      </c>
      <c r="CV73">
        <v>3600</v>
      </c>
      <c r="CW73" t="s">
        <v>8431</v>
      </c>
      <c r="CX73" t="s">
        <v>8432</v>
      </c>
      <c r="CY73" t="s">
        <v>8433</v>
      </c>
      <c r="CZ73" t="s">
        <v>8434</v>
      </c>
      <c r="DA73" t="s">
        <v>8435</v>
      </c>
      <c r="DB73" t="s">
        <v>137</v>
      </c>
      <c r="DC73" t="s">
        <v>137</v>
      </c>
      <c r="DD73" t="s">
        <v>8436</v>
      </c>
      <c r="DE73" t="s">
        <v>8437</v>
      </c>
      <c r="DF73" t="s">
        <v>8438</v>
      </c>
      <c r="DG73" t="s">
        <v>6163</v>
      </c>
      <c r="DH73" t="s">
        <v>8439</v>
      </c>
      <c r="DI73" t="s">
        <v>8440</v>
      </c>
      <c r="DJ73" t="s">
        <v>8441</v>
      </c>
      <c r="DK73" t="s">
        <v>6167</v>
      </c>
      <c r="DL73" t="s">
        <v>137</v>
      </c>
      <c r="DM73" t="s">
        <v>137</v>
      </c>
      <c r="DN73" t="s">
        <v>8442</v>
      </c>
      <c r="DO73" t="s">
        <v>8443</v>
      </c>
      <c r="DP73" t="s">
        <v>8444</v>
      </c>
      <c r="DQ73" t="s">
        <v>8445</v>
      </c>
      <c r="DR73">
        <v>49265</v>
      </c>
      <c r="DS73" t="s">
        <v>4405</v>
      </c>
      <c r="DT73" t="s">
        <v>147</v>
      </c>
    </row>
    <row r="74" spans="1:124" x14ac:dyDescent="0.2">
      <c r="A74" t="s">
        <v>4144</v>
      </c>
      <c r="B74">
        <v>10776</v>
      </c>
      <c r="C74">
        <v>-602.17618061878397</v>
      </c>
      <c r="D74">
        <v>-600.15481673988802</v>
      </c>
      <c r="E74">
        <v>2460</v>
      </c>
      <c r="F74">
        <v>2505</v>
      </c>
      <c r="G74">
        <v>2431</v>
      </c>
      <c r="H74">
        <v>2358</v>
      </c>
      <c r="I74">
        <v>2617.9380000000001</v>
      </c>
      <c r="J74">
        <v>416.50200000000001</v>
      </c>
      <c r="K74">
        <v>2333.0340000000001</v>
      </c>
      <c r="L74">
        <v>381.70800000000003</v>
      </c>
      <c r="M74">
        <v>328818</v>
      </c>
      <c r="N74">
        <v>164547</v>
      </c>
      <c r="O74">
        <v>65</v>
      </c>
      <c r="P74">
        <v>4.8900000000000002E-3</v>
      </c>
      <c r="Q74">
        <v>0.43513000000000002</v>
      </c>
      <c r="R74">
        <v>118493</v>
      </c>
      <c r="S74">
        <v>0</v>
      </c>
      <c r="T74">
        <v>118493</v>
      </c>
      <c r="U74">
        <v>1</v>
      </c>
      <c r="V74">
        <v>0</v>
      </c>
      <c r="W74">
        <v>146</v>
      </c>
      <c r="X74">
        <v>164401</v>
      </c>
      <c r="Y74">
        <v>-3.1799999999999998E-4</v>
      </c>
      <c r="Z74">
        <v>19124</v>
      </c>
      <c r="AA74">
        <v>9298</v>
      </c>
      <c r="AB74">
        <v>1124</v>
      </c>
      <c r="AC74">
        <v>2.8600000000000001E-3</v>
      </c>
      <c r="AD74">
        <v>0.5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3218</v>
      </c>
      <c r="AK74">
        <v>6080</v>
      </c>
      <c r="AL74">
        <v>2.5099999999999998E-4</v>
      </c>
      <c r="AM74">
        <v>0</v>
      </c>
      <c r="AN74">
        <v>0</v>
      </c>
      <c r="AO74">
        <v>-495</v>
      </c>
      <c r="AP74">
        <v>-495</v>
      </c>
      <c r="AQ74">
        <v>-495</v>
      </c>
      <c r="AR74">
        <v>-495</v>
      </c>
      <c r="AS74">
        <v>-495</v>
      </c>
      <c r="AT74">
        <v>-495</v>
      </c>
      <c r="AU74">
        <v>-495</v>
      </c>
      <c r="AV74">
        <v>-495</v>
      </c>
      <c r="AW74">
        <v>-495</v>
      </c>
      <c r="AX74">
        <v>-495</v>
      </c>
      <c r="AY74">
        <v>-495.011977476178</v>
      </c>
      <c r="AZ74">
        <v>-495.03208665965599</v>
      </c>
      <c r="BA74">
        <v>1724815</v>
      </c>
      <c r="BB74">
        <v>1036326</v>
      </c>
      <c r="BC74">
        <v>1493550</v>
      </c>
      <c r="BD74">
        <v>964525</v>
      </c>
      <c r="BE74">
        <v>1752063</v>
      </c>
      <c r="BF74">
        <v>-1.31762457669246E+18</v>
      </c>
      <c r="BG74">
        <v>2460</v>
      </c>
      <c r="BH74">
        <v>2505</v>
      </c>
      <c r="BI74">
        <v>2431</v>
      </c>
      <c r="BJ74">
        <v>2358</v>
      </c>
      <c r="BK74">
        <v>2767</v>
      </c>
      <c r="BL74">
        <v>2708.2857140000001</v>
      </c>
      <c r="BM74">
        <v>12</v>
      </c>
      <c r="BN74">
        <v>34</v>
      </c>
      <c r="BO74">
        <v>9</v>
      </c>
      <c r="BP74">
        <v>13</v>
      </c>
      <c r="BQ74">
        <v>10</v>
      </c>
      <c r="BR74">
        <v>25</v>
      </c>
      <c r="BS74">
        <v>-590.103956481208</v>
      </c>
      <c r="BT74">
        <v>-587.21801370745698</v>
      </c>
      <c r="BU74">
        <v>-589.372109712834</v>
      </c>
      <c r="BV74">
        <v>-587.05541470755099</v>
      </c>
      <c r="BW74">
        <v>-589.597975252472</v>
      </c>
      <c r="BX74">
        <v>-587.30914687721895</v>
      </c>
      <c r="BY74">
        <v>-587.38029966474801</v>
      </c>
      <c r="BZ74">
        <v>-584.34227662990304</v>
      </c>
      <c r="CA74">
        <v>-587.23967959760398</v>
      </c>
      <c r="CB74">
        <v>-584.34227662990304</v>
      </c>
      <c r="CC74">
        <v>-587.58621686791605</v>
      </c>
      <c r="CD74">
        <v>-584.72747527135698</v>
      </c>
      <c r="CE74">
        <v>34.917000000000002</v>
      </c>
      <c r="CF74">
        <v>5.843</v>
      </c>
      <c r="CG74">
        <v>30.972999999999999</v>
      </c>
      <c r="CH74">
        <v>3.4449999999999998</v>
      </c>
      <c r="CI74">
        <v>32.384999999999998</v>
      </c>
      <c r="CJ74">
        <v>4.601</v>
      </c>
      <c r="CK74">
        <v>2613.9580000000001</v>
      </c>
      <c r="CL74">
        <v>413.95400000000001</v>
      </c>
      <c r="CM74">
        <v>2325.86</v>
      </c>
      <c r="CN74">
        <v>381.05900000000003</v>
      </c>
      <c r="CO74">
        <v>2685.3110000000001</v>
      </c>
      <c r="CP74">
        <v>413.84</v>
      </c>
      <c r="CQ74">
        <v>2617.9380000000001</v>
      </c>
      <c r="CR74">
        <v>416.50200000000001</v>
      </c>
      <c r="CS74">
        <v>2333.0340000000001</v>
      </c>
      <c r="CT74">
        <v>381.70800000000003</v>
      </c>
      <c r="CU74">
        <v>2694.5819999999999</v>
      </c>
      <c r="CV74">
        <v>414.971</v>
      </c>
      <c r="CW74" t="s">
        <v>6172</v>
      </c>
      <c r="CX74" t="s">
        <v>8446</v>
      </c>
      <c r="CY74" t="s">
        <v>8447</v>
      </c>
      <c r="CZ74" t="s">
        <v>8448</v>
      </c>
      <c r="DA74" t="s">
        <v>8449</v>
      </c>
      <c r="DB74" t="s">
        <v>8450</v>
      </c>
      <c r="DC74" t="s">
        <v>8451</v>
      </c>
      <c r="DD74" t="s">
        <v>8452</v>
      </c>
      <c r="DE74" t="s">
        <v>8453</v>
      </c>
      <c r="DF74" t="s">
        <v>8454</v>
      </c>
      <c r="DG74" t="s">
        <v>6172</v>
      </c>
      <c r="DH74" t="s">
        <v>6173</v>
      </c>
      <c r="DI74" t="s">
        <v>6174</v>
      </c>
      <c r="DJ74" t="s">
        <v>6175</v>
      </c>
      <c r="DK74" t="s">
        <v>6176</v>
      </c>
      <c r="DL74" t="s">
        <v>6177</v>
      </c>
      <c r="DM74" t="s">
        <v>6178</v>
      </c>
      <c r="DN74" t="s">
        <v>8455</v>
      </c>
      <c r="DO74" t="s">
        <v>8456</v>
      </c>
      <c r="DP74" t="s">
        <v>8457</v>
      </c>
      <c r="DQ74" t="s">
        <v>8458</v>
      </c>
      <c r="DR74">
        <v>21796</v>
      </c>
      <c r="DS74" t="s">
        <v>4144</v>
      </c>
      <c r="DT74" t="s">
        <v>147</v>
      </c>
    </row>
    <row r="75" spans="1:124" x14ac:dyDescent="0.2">
      <c r="A75" t="s">
        <v>4406</v>
      </c>
      <c r="B75">
        <v>10776</v>
      </c>
      <c r="C75">
        <v>-296.26789824301801</v>
      </c>
      <c r="D75">
        <v>-291.36908538380499</v>
      </c>
      <c r="E75">
        <v>2713</v>
      </c>
      <c r="F75">
        <v>2048</v>
      </c>
      <c r="G75">
        <v>1985</v>
      </c>
      <c r="H75">
        <v>1993</v>
      </c>
      <c r="I75">
        <v>2377.924</v>
      </c>
      <c r="J75">
        <v>181.09200000000001</v>
      </c>
      <c r="K75">
        <v>2141.46</v>
      </c>
      <c r="L75">
        <v>175.67699999999999</v>
      </c>
      <c r="M75">
        <v>328818</v>
      </c>
      <c r="N75">
        <v>164547</v>
      </c>
      <c r="O75">
        <v>69</v>
      </c>
      <c r="P75">
        <v>5.5999999999999999E-3</v>
      </c>
      <c r="Q75">
        <v>0.47972999999999999</v>
      </c>
      <c r="R75">
        <v>118493</v>
      </c>
      <c r="S75">
        <v>0</v>
      </c>
      <c r="T75">
        <v>118493</v>
      </c>
      <c r="U75">
        <v>1</v>
      </c>
      <c r="V75">
        <v>0</v>
      </c>
      <c r="W75">
        <v>146</v>
      </c>
      <c r="X75">
        <v>164401</v>
      </c>
      <c r="Y75">
        <v>-3.1799999999999998E-4</v>
      </c>
      <c r="Z75">
        <v>17015</v>
      </c>
      <c r="AA75">
        <v>8288</v>
      </c>
      <c r="AB75">
        <v>2006</v>
      </c>
      <c r="AC75">
        <v>1.74E-3</v>
      </c>
      <c r="AD75">
        <v>0.5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5072</v>
      </c>
      <c r="AK75">
        <v>3216</v>
      </c>
      <c r="AL75">
        <v>3.4200000000000002E-4</v>
      </c>
      <c r="AM75">
        <v>0</v>
      </c>
      <c r="AN75">
        <v>0</v>
      </c>
      <c r="AO75">
        <v>-111</v>
      </c>
      <c r="AP75">
        <v>-111</v>
      </c>
      <c r="AQ75">
        <v>-111</v>
      </c>
      <c r="AR75">
        <v>-111</v>
      </c>
      <c r="AS75">
        <v>-111</v>
      </c>
      <c r="AT75">
        <v>-111</v>
      </c>
      <c r="AU75">
        <v>-111</v>
      </c>
      <c r="AV75">
        <v>-111</v>
      </c>
      <c r="AW75">
        <v>-111</v>
      </c>
      <c r="AX75">
        <v>-111</v>
      </c>
      <c r="AY75">
        <v>-132.15238918298201</v>
      </c>
      <c r="AZ75">
        <v>-111</v>
      </c>
      <c r="BA75">
        <v>1624989</v>
      </c>
      <c r="BB75">
        <v>905326</v>
      </c>
      <c r="BC75">
        <v>1570319</v>
      </c>
      <c r="BD75">
        <v>884670</v>
      </c>
      <c r="BE75">
        <v>1823218</v>
      </c>
      <c r="BF75">
        <v>1021006</v>
      </c>
      <c r="BG75">
        <v>2713</v>
      </c>
      <c r="BH75">
        <v>2048</v>
      </c>
      <c r="BI75">
        <v>1985</v>
      </c>
      <c r="BJ75">
        <v>1993</v>
      </c>
      <c r="BK75">
        <v>2344.4285709999999</v>
      </c>
      <c r="BL75">
        <v>2144.2857140000001</v>
      </c>
      <c r="BM75">
        <v>17</v>
      </c>
      <c r="BN75">
        <v>38</v>
      </c>
      <c r="BO75">
        <v>12</v>
      </c>
      <c r="BP75">
        <v>25</v>
      </c>
      <c r="BQ75">
        <v>15</v>
      </c>
      <c r="BR75">
        <v>32</v>
      </c>
      <c r="BS75">
        <v>-289.88065644753902</v>
      </c>
      <c r="BT75">
        <v>-283.46521722852901</v>
      </c>
      <c r="BU75">
        <v>-289.76881197301799</v>
      </c>
      <c r="BV75">
        <v>-280.72921742547101</v>
      </c>
      <c r="BW75">
        <v>-289.87282189606998</v>
      </c>
      <c r="BX75">
        <v>-282.80996543592499</v>
      </c>
      <c r="BY75">
        <v>-283.71086645111097</v>
      </c>
      <c r="BZ75">
        <v>-279.07989238553802</v>
      </c>
      <c r="CA75">
        <v>-283.67187182080801</v>
      </c>
      <c r="CB75">
        <v>-278.26959543880099</v>
      </c>
      <c r="CC75">
        <v>-283.78138976100303</v>
      </c>
      <c r="CD75">
        <v>-278.58646000744699</v>
      </c>
      <c r="CE75">
        <v>46.755000000000003</v>
      </c>
      <c r="CF75">
        <v>8.0419999999999998</v>
      </c>
      <c r="CG75">
        <v>39.926000000000002</v>
      </c>
      <c r="CH75">
        <v>6.0890000000000004</v>
      </c>
      <c r="CI75">
        <v>1428571470.9949999</v>
      </c>
      <c r="CJ75">
        <v>7.1710000000000003</v>
      </c>
      <c r="CK75">
        <v>189.16800000000001</v>
      </c>
      <c r="CL75">
        <v>47.372</v>
      </c>
      <c r="CM75">
        <v>173.75399999999999</v>
      </c>
      <c r="CN75">
        <v>43.223999999999997</v>
      </c>
      <c r="CO75">
        <v>181.374</v>
      </c>
      <c r="CP75">
        <v>58.225000000000001</v>
      </c>
      <c r="CQ75">
        <v>2377.924</v>
      </c>
      <c r="CR75">
        <v>181.09200000000001</v>
      </c>
      <c r="CS75">
        <v>2141.46</v>
      </c>
      <c r="CT75">
        <v>175.67699999999999</v>
      </c>
      <c r="CU75">
        <v>3141.9119999999998</v>
      </c>
      <c r="CV75">
        <v>204.18600000000001</v>
      </c>
      <c r="CW75" t="s">
        <v>6183</v>
      </c>
      <c r="CX75" t="s">
        <v>8459</v>
      </c>
      <c r="CY75" t="s">
        <v>8460</v>
      </c>
      <c r="CZ75" t="s">
        <v>8461</v>
      </c>
      <c r="DA75" t="s">
        <v>8462</v>
      </c>
      <c r="DB75" t="s">
        <v>8463</v>
      </c>
      <c r="DC75" t="s">
        <v>8464</v>
      </c>
      <c r="DD75" t="s">
        <v>8465</v>
      </c>
      <c r="DE75" t="s">
        <v>8466</v>
      </c>
      <c r="DF75" t="s">
        <v>8467</v>
      </c>
      <c r="DG75" t="s">
        <v>6183</v>
      </c>
      <c r="DH75" t="s">
        <v>6183</v>
      </c>
      <c r="DI75" t="s">
        <v>6184</v>
      </c>
      <c r="DJ75" t="s">
        <v>6185</v>
      </c>
      <c r="DK75" t="s">
        <v>6186</v>
      </c>
      <c r="DL75" t="s">
        <v>6187</v>
      </c>
      <c r="DM75" t="s">
        <v>6188</v>
      </c>
      <c r="DN75" t="s">
        <v>8468</v>
      </c>
      <c r="DO75" t="s">
        <v>8469</v>
      </c>
      <c r="DP75" t="s">
        <v>8470</v>
      </c>
      <c r="DQ75" t="s">
        <v>8471</v>
      </c>
      <c r="DR75">
        <v>23464</v>
      </c>
      <c r="DS75" t="s">
        <v>4406</v>
      </c>
      <c r="DT75" t="s">
        <v>147</v>
      </c>
    </row>
    <row r="76" spans="1:124" x14ac:dyDescent="0.2">
      <c r="A76" t="s">
        <v>4041</v>
      </c>
      <c r="B76">
        <v>10776</v>
      </c>
      <c r="C76">
        <v>0</v>
      </c>
      <c r="D76">
        <v>0</v>
      </c>
      <c r="E76">
        <v>44267006</v>
      </c>
      <c r="F76">
        <v>39566482</v>
      </c>
      <c r="G76">
        <v>39526988</v>
      </c>
      <c r="H76">
        <v>34677756</v>
      </c>
      <c r="I76">
        <v>3600</v>
      </c>
      <c r="J76">
        <v>3600</v>
      </c>
      <c r="K76">
        <v>3600</v>
      </c>
      <c r="L76">
        <v>3600</v>
      </c>
      <c r="M76">
        <v>7</v>
      </c>
      <c r="N76">
        <v>74</v>
      </c>
      <c r="O76">
        <v>7</v>
      </c>
      <c r="P76">
        <v>4.4200000000000003E-3</v>
      </c>
      <c r="Q76">
        <v>0.45155000000000001</v>
      </c>
      <c r="R76">
        <v>7</v>
      </c>
      <c r="S76">
        <v>0</v>
      </c>
      <c r="T76">
        <v>0</v>
      </c>
      <c r="U76">
        <v>7</v>
      </c>
      <c r="V76">
        <v>0</v>
      </c>
      <c r="W76">
        <v>60</v>
      </c>
      <c r="X76">
        <v>14</v>
      </c>
      <c r="Y76">
        <v>0.83783799999999997</v>
      </c>
      <c r="Z76">
        <v>7</v>
      </c>
      <c r="AA76">
        <v>67</v>
      </c>
      <c r="AB76">
        <v>7</v>
      </c>
      <c r="AC76">
        <v>4.4200000000000003E-3</v>
      </c>
      <c r="AD76">
        <v>0.45155000000000001</v>
      </c>
      <c r="AE76">
        <v>7</v>
      </c>
      <c r="AF76">
        <v>0</v>
      </c>
      <c r="AG76">
        <v>0</v>
      </c>
      <c r="AH76">
        <v>0</v>
      </c>
      <c r="AI76">
        <v>7</v>
      </c>
      <c r="AJ76">
        <v>60</v>
      </c>
      <c r="AK76">
        <v>0</v>
      </c>
      <c r="AL76">
        <v>0.91044800000000004</v>
      </c>
      <c r="AM76">
        <v>0</v>
      </c>
      <c r="AN76">
        <v>0</v>
      </c>
      <c r="AO76">
        <v>12.000000000000499</v>
      </c>
      <c r="AP76">
        <v>10.999999999999901</v>
      </c>
      <c r="AQ76">
        <v>7.9999999999995497</v>
      </c>
      <c r="AR76">
        <v>7</v>
      </c>
      <c r="AS76">
        <v>11.285714285714199</v>
      </c>
      <c r="AT76">
        <v>9.9999999999999893</v>
      </c>
      <c r="AU76">
        <v>0</v>
      </c>
      <c r="AV76">
        <v>0</v>
      </c>
      <c r="AW76">
        <v>0</v>
      </c>
      <c r="AX76">
        <v>0</v>
      </c>
      <c r="AY76">
        <v>-0.14285714285714199</v>
      </c>
      <c r="AZ76">
        <v>0</v>
      </c>
      <c r="BA76">
        <v>135191642</v>
      </c>
      <c r="BB76">
        <v>123902058</v>
      </c>
      <c r="BC76">
        <v>111159421</v>
      </c>
      <c r="BD76">
        <v>97972132</v>
      </c>
      <c r="BE76">
        <v>124094145</v>
      </c>
      <c r="BF76">
        <v>116202788</v>
      </c>
      <c r="BG76">
        <v>44267006</v>
      </c>
      <c r="BH76">
        <v>39566482</v>
      </c>
      <c r="BI76">
        <v>39526988</v>
      </c>
      <c r="BJ76">
        <v>34677756</v>
      </c>
      <c r="BK76">
        <v>41407365.289999999</v>
      </c>
      <c r="BL76">
        <v>40659240.57</v>
      </c>
      <c r="BM76">
        <v>6</v>
      </c>
      <c r="BN76">
        <v>6</v>
      </c>
      <c r="BO76">
        <v>6</v>
      </c>
      <c r="BP76">
        <v>5</v>
      </c>
      <c r="BQ76">
        <v>6</v>
      </c>
      <c r="BR76">
        <v>5</v>
      </c>
      <c r="BS76">
        <v>0</v>
      </c>
      <c r="BT76">
        <v>0</v>
      </c>
      <c r="BU76">
        <v>0</v>
      </c>
      <c r="BV76">
        <v>0</v>
      </c>
      <c r="BW76">
        <v>1.428571428571E-8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4.0000000000000001E-3</v>
      </c>
      <c r="CF76">
        <v>4.0000000000000001E-3</v>
      </c>
      <c r="CG76">
        <v>3.0000000000000001E-3</v>
      </c>
      <c r="CH76">
        <v>4.0000000000000001E-3</v>
      </c>
      <c r="CI76">
        <v>0.14599999999999999</v>
      </c>
      <c r="CJ76">
        <v>4.0000000000000001E-3</v>
      </c>
      <c r="CK76">
        <v>1815.7429999999999</v>
      </c>
      <c r="CL76">
        <v>2816.3359999999998</v>
      </c>
      <c r="CM76">
        <v>524.49199999999996</v>
      </c>
      <c r="CN76">
        <v>585.08900000000006</v>
      </c>
      <c r="CO76">
        <v>1359.828</v>
      </c>
      <c r="CP76">
        <v>1453.2840000000001</v>
      </c>
      <c r="CQ76">
        <v>3600</v>
      </c>
      <c r="CR76">
        <v>3600</v>
      </c>
      <c r="CS76">
        <v>3600</v>
      </c>
      <c r="CT76">
        <v>3600</v>
      </c>
      <c r="CU76">
        <v>1428575028.572</v>
      </c>
      <c r="CV76">
        <v>3600</v>
      </c>
      <c r="CW76" t="s">
        <v>8472</v>
      </c>
      <c r="CX76" t="s">
        <v>7557</v>
      </c>
      <c r="CY76" t="s">
        <v>8473</v>
      </c>
      <c r="CZ76" t="s">
        <v>8474</v>
      </c>
      <c r="DA76" t="s">
        <v>363</v>
      </c>
      <c r="DB76" t="s">
        <v>137</v>
      </c>
      <c r="DC76" t="s">
        <v>137</v>
      </c>
      <c r="DD76" t="s">
        <v>8475</v>
      </c>
      <c r="DE76" t="s">
        <v>8476</v>
      </c>
      <c r="DF76" t="s">
        <v>8477</v>
      </c>
      <c r="DG76" t="s">
        <v>6193</v>
      </c>
      <c r="DH76" t="s">
        <v>6194</v>
      </c>
      <c r="DI76" t="s">
        <v>8478</v>
      </c>
      <c r="DJ76" t="s">
        <v>8479</v>
      </c>
      <c r="DK76" t="s">
        <v>6197</v>
      </c>
      <c r="DL76" t="s">
        <v>137</v>
      </c>
      <c r="DM76" t="s">
        <v>137</v>
      </c>
      <c r="DN76" t="s">
        <v>8480</v>
      </c>
      <c r="DO76" t="s">
        <v>8481</v>
      </c>
      <c r="DP76" t="s">
        <v>8482</v>
      </c>
      <c r="DQ76" t="s">
        <v>8483</v>
      </c>
      <c r="DR76">
        <v>50420</v>
      </c>
      <c r="DS76" t="s">
        <v>4041</v>
      </c>
      <c r="DT76" t="s">
        <v>147</v>
      </c>
    </row>
    <row r="77" spans="1:124" x14ac:dyDescent="0.2">
      <c r="A77" t="s">
        <v>4407</v>
      </c>
      <c r="B77">
        <v>10776</v>
      </c>
      <c r="C77">
        <v>0</v>
      </c>
      <c r="D77">
        <v>0</v>
      </c>
      <c r="E77">
        <v>449161</v>
      </c>
      <c r="F77">
        <v>449161</v>
      </c>
      <c r="G77">
        <v>197346</v>
      </c>
      <c r="H77">
        <v>197346</v>
      </c>
      <c r="I77">
        <v>18.074999999999999</v>
      </c>
      <c r="J77">
        <v>17.821999999999999</v>
      </c>
      <c r="K77">
        <v>8.016</v>
      </c>
      <c r="L77">
        <v>8.2479999999999993</v>
      </c>
      <c r="M77">
        <v>4</v>
      </c>
      <c r="N77">
        <v>34</v>
      </c>
      <c r="O77">
        <v>4</v>
      </c>
      <c r="P77">
        <v>1.0070000000000001E-2</v>
      </c>
      <c r="Q77">
        <v>0.45332</v>
      </c>
      <c r="R77">
        <v>4</v>
      </c>
      <c r="S77">
        <v>0</v>
      </c>
      <c r="T77">
        <v>0</v>
      </c>
      <c r="U77">
        <v>0</v>
      </c>
      <c r="V77">
        <v>0</v>
      </c>
      <c r="W77">
        <v>30</v>
      </c>
      <c r="X77">
        <v>4</v>
      </c>
      <c r="Y77">
        <v>0.90441199999999999</v>
      </c>
      <c r="Z77">
        <v>4</v>
      </c>
      <c r="AA77">
        <v>34</v>
      </c>
      <c r="AB77">
        <v>4</v>
      </c>
      <c r="AC77">
        <v>1.0070000000000001E-2</v>
      </c>
      <c r="AD77">
        <v>0.45332</v>
      </c>
      <c r="AE77">
        <v>4</v>
      </c>
      <c r="AF77">
        <v>0</v>
      </c>
      <c r="AG77">
        <v>0</v>
      </c>
      <c r="AH77">
        <v>0</v>
      </c>
      <c r="AI77">
        <v>4</v>
      </c>
      <c r="AJ77">
        <v>30</v>
      </c>
      <c r="AK77">
        <v>0</v>
      </c>
      <c r="AL77">
        <v>0.90441199999999999</v>
      </c>
      <c r="AM77">
        <v>4</v>
      </c>
      <c r="AN77">
        <v>0</v>
      </c>
      <c r="AO77">
        <v>0.999999999999999</v>
      </c>
      <c r="AP77">
        <v>0.999999999999999</v>
      </c>
      <c r="AQ77">
        <v>0.999999999999999</v>
      </c>
      <c r="AR77">
        <v>0.999999999999999</v>
      </c>
      <c r="AS77">
        <v>1</v>
      </c>
      <c r="AT77">
        <v>1</v>
      </c>
      <c r="AU77">
        <v>0.999999999999999</v>
      </c>
      <c r="AV77">
        <v>0.999999999999999</v>
      </c>
      <c r="AW77">
        <v>1</v>
      </c>
      <c r="AX77">
        <v>1</v>
      </c>
      <c r="AY77">
        <v>1.1428571428571399</v>
      </c>
      <c r="AZ77">
        <v>1</v>
      </c>
      <c r="BA77">
        <v>667967</v>
      </c>
      <c r="BB77">
        <v>667967</v>
      </c>
      <c r="BC77">
        <v>304263</v>
      </c>
      <c r="BD77">
        <v>304263</v>
      </c>
      <c r="BE77">
        <v>481120</v>
      </c>
      <c r="BF77">
        <v>481120</v>
      </c>
      <c r="BG77">
        <v>449161</v>
      </c>
      <c r="BH77">
        <v>449161</v>
      </c>
      <c r="BI77">
        <v>197346</v>
      </c>
      <c r="BJ77">
        <v>197346</v>
      </c>
      <c r="BK77">
        <v>328499.28570000001</v>
      </c>
      <c r="BL77">
        <v>328499.28570000001</v>
      </c>
      <c r="BM77">
        <v>6</v>
      </c>
      <c r="BN77">
        <v>6</v>
      </c>
      <c r="BO77">
        <v>4</v>
      </c>
      <c r="BP77">
        <v>4</v>
      </c>
      <c r="BQ77">
        <v>4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0.14285714285714199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0.14285714285714199</v>
      </c>
      <c r="CD77">
        <v>0</v>
      </c>
      <c r="CE77">
        <v>3.0000000000000001E-3</v>
      </c>
      <c r="CF77">
        <v>2E-3</v>
      </c>
      <c r="CG77">
        <v>1E-3</v>
      </c>
      <c r="CH77">
        <v>1E-3</v>
      </c>
      <c r="CI77">
        <v>1428571428.573</v>
      </c>
      <c r="CJ77">
        <v>2E-3</v>
      </c>
      <c r="CK77">
        <v>9.4250000000000007</v>
      </c>
      <c r="CL77">
        <v>9.2560000000000002</v>
      </c>
      <c r="CM77">
        <v>1.345</v>
      </c>
      <c r="CN77">
        <v>1.3049999999999999</v>
      </c>
      <c r="CO77">
        <v>4.8879999999999999</v>
      </c>
      <c r="CP77">
        <v>4.8639999999999999</v>
      </c>
      <c r="CQ77">
        <v>18.074999999999999</v>
      </c>
      <c r="CR77">
        <v>17.821999999999999</v>
      </c>
      <c r="CS77">
        <v>8.016</v>
      </c>
      <c r="CT77">
        <v>8.2479999999999993</v>
      </c>
      <c r="CU77">
        <v>13.151</v>
      </c>
      <c r="CV77">
        <v>13.077</v>
      </c>
      <c r="CW77" t="s">
        <v>6202</v>
      </c>
      <c r="CX77" t="s">
        <v>6202</v>
      </c>
      <c r="CY77" t="s">
        <v>6203</v>
      </c>
      <c r="CZ77" t="s">
        <v>6204</v>
      </c>
      <c r="DA77" t="s">
        <v>6205</v>
      </c>
      <c r="DB77" t="s">
        <v>137</v>
      </c>
      <c r="DC77" t="s">
        <v>137</v>
      </c>
      <c r="DD77" t="s">
        <v>8484</v>
      </c>
      <c r="DE77" t="s">
        <v>8485</v>
      </c>
      <c r="DF77" t="s">
        <v>8486</v>
      </c>
      <c r="DG77" t="s">
        <v>6202</v>
      </c>
      <c r="DH77" t="s">
        <v>6202</v>
      </c>
      <c r="DI77" t="s">
        <v>6203</v>
      </c>
      <c r="DJ77" t="s">
        <v>6204</v>
      </c>
      <c r="DK77" t="s">
        <v>6205</v>
      </c>
      <c r="DL77" t="s">
        <v>137</v>
      </c>
      <c r="DM77" t="s">
        <v>137</v>
      </c>
      <c r="DN77" t="s">
        <v>8487</v>
      </c>
      <c r="DO77" t="s">
        <v>8488</v>
      </c>
      <c r="DP77" t="s">
        <v>8489</v>
      </c>
      <c r="DQ77" t="s">
        <v>8490</v>
      </c>
      <c r="DR77">
        <v>184</v>
      </c>
      <c r="DS77" t="s">
        <v>4407</v>
      </c>
      <c r="DT77" t="s">
        <v>147</v>
      </c>
    </row>
    <row r="78" spans="1:124" x14ac:dyDescent="0.2">
      <c r="A78" t="s">
        <v>4408</v>
      </c>
      <c r="B78">
        <v>10776</v>
      </c>
      <c r="C78">
        <v>10482.7952803312</v>
      </c>
      <c r="D78">
        <v>10482.7952803312</v>
      </c>
      <c r="E78">
        <v>2996698</v>
      </c>
      <c r="F78">
        <v>3032531</v>
      </c>
      <c r="G78">
        <v>2668854</v>
      </c>
      <c r="H78">
        <v>2369517</v>
      </c>
      <c r="I78">
        <v>981.71299999999997</v>
      </c>
      <c r="J78">
        <v>964.84900000000005</v>
      </c>
      <c r="K78">
        <v>782.86500000000001</v>
      </c>
      <c r="L78">
        <v>564.91800000000001</v>
      </c>
      <c r="M78">
        <v>13</v>
      </c>
      <c r="N78">
        <v>151</v>
      </c>
      <c r="O78">
        <v>12</v>
      </c>
      <c r="P78">
        <v>1.146E-2</v>
      </c>
      <c r="Q78">
        <v>0.49862000000000001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150</v>
      </c>
      <c r="X78">
        <v>1</v>
      </c>
      <c r="Y78">
        <v>0.86907800000000002</v>
      </c>
      <c r="Z78">
        <v>13</v>
      </c>
      <c r="AA78">
        <v>148</v>
      </c>
      <c r="AB78">
        <v>12</v>
      </c>
      <c r="AC78">
        <v>1.146E-2</v>
      </c>
      <c r="AD78">
        <v>0.49862000000000001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145</v>
      </c>
      <c r="AK78">
        <v>1</v>
      </c>
      <c r="AL78">
        <v>0.87422</v>
      </c>
      <c r="AM78">
        <v>12</v>
      </c>
      <c r="AN78">
        <v>0</v>
      </c>
      <c r="AO78">
        <v>11801.185729000001</v>
      </c>
      <c r="AP78">
        <v>11801.185729000001</v>
      </c>
      <c r="AQ78">
        <v>11801.185729000001</v>
      </c>
      <c r="AR78">
        <v>11801.185729000001</v>
      </c>
      <c r="AS78">
        <v>11801.185729000001</v>
      </c>
      <c r="AT78">
        <v>11801.185729000001</v>
      </c>
      <c r="AU78">
        <v>11800.006085393599</v>
      </c>
      <c r="AV78">
        <v>11800.0078989469</v>
      </c>
      <c r="AW78">
        <v>11800.0134187438</v>
      </c>
      <c r="AX78">
        <v>11800.0139008018</v>
      </c>
      <c r="AY78">
        <v>11800.0099947448</v>
      </c>
      <c r="AZ78">
        <v>11800.0084660706</v>
      </c>
      <c r="BA78">
        <v>21282410</v>
      </c>
      <c r="BB78">
        <v>19613478</v>
      </c>
      <c r="BC78">
        <v>18999563</v>
      </c>
      <c r="BD78">
        <v>15318045</v>
      </c>
      <c r="BE78">
        <v>636105971</v>
      </c>
      <c r="BF78">
        <v>19006747</v>
      </c>
      <c r="BG78">
        <v>2996698</v>
      </c>
      <c r="BH78">
        <v>3032531</v>
      </c>
      <c r="BI78">
        <v>2668854</v>
      </c>
      <c r="BJ78">
        <v>2369517</v>
      </c>
      <c r="BK78">
        <v>3185824.1430000002</v>
      </c>
      <c r="BL78">
        <v>2943952.429</v>
      </c>
      <c r="BM78">
        <v>30</v>
      </c>
      <c r="BN78">
        <v>30</v>
      </c>
      <c r="BO78">
        <v>30</v>
      </c>
      <c r="BP78">
        <v>30</v>
      </c>
      <c r="BQ78">
        <v>30</v>
      </c>
      <c r="BR78">
        <v>-1.3176245766935301E+18</v>
      </c>
      <c r="BS78">
        <v>10502.7380701619</v>
      </c>
      <c r="BT78">
        <v>10502.7380701619</v>
      </c>
      <c r="BU78">
        <v>10502.7380701619</v>
      </c>
      <c r="BV78">
        <v>10502.7380701619</v>
      </c>
      <c r="BW78">
        <v>10502.595213019</v>
      </c>
      <c r="BX78">
        <v>10502.7380701619</v>
      </c>
      <c r="BY78">
        <v>10583.585272570101</v>
      </c>
      <c r="BZ78">
        <v>10583.585272570101</v>
      </c>
      <c r="CA78">
        <v>10583.585272570101</v>
      </c>
      <c r="CB78">
        <v>10583.585272570101</v>
      </c>
      <c r="CC78">
        <v>10583.585272570101</v>
      </c>
      <c r="CD78">
        <v>10583.585272570101</v>
      </c>
      <c r="CE78">
        <v>2.4E-2</v>
      </c>
      <c r="CF78">
        <v>3.2000000000000001E-2</v>
      </c>
      <c r="CG78">
        <v>2.3E-2</v>
      </c>
      <c r="CH78">
        <v>3.2000000000000001E-2</v>
      </c>
      <c r="CI78">
        <v>0.16600000000000001</v>
      </c>
      <c r="CJ78">
        <v>3.2000000000000001E-2</v>
      </c>
      <c r="CK78">
        <v>144.96700000000001</v>
      </c>
      <c r="CL78">
        <v>484.84100000000001</v>
      </c>
      <c r="CM78">
        <v>2.9870000000000001</v>
      </c>
      <c r="CN78">
        <v>7.3049999999999997</v>
      </c>
      <c r="CO78">
        <v>55.195999999999998</v>
      </c>
      <c r="CP78">
        <v>160.88800000000001</v>
      </c>
      <c r="CQ78">
        <v>981.71299999999997</v>
      </c>
      <c r="CR78">
        <v>964.84900000000005</v>
      </c>
      <c r="CS78">
        <v>782.86500000000001</v>
      </c>
      <c r="CT78">
        <v>564.91800000000001</v>
      </c>
      <c r="CU78">
        <v>1003.318</v>
      </c>
      <c r="CV78">
        <v>806.73500000000001</v>
      </c>
      <c r="CW78" t="s">
        <v>1274</v>
      </c>
      <c r="CX78" t="s">
        <v>1275</v>
      </c>
      <c r="CY78" t="s">
        <v>1276</v>
      </c>
      <c r="CZ78" t="s">
        <v>1277</v>
      </c>
      <c r="DA78" t="s">
        <v>821</v>
      </c>
      <c r="DB78" t="s">
        <v>1278</v>
      </c>
      <c r="DC78" t="s">
        <v>1279</v>
      </c>
      <c r="DD78" t="s">
        <v>8491</v>
      </c>
      <c r="DE78" t="s">
        <v>8492</v>
      </c>
      <c r="DF78" t="s">
        <v>8493</v>
      </c>
      <c r="DG78" t="s">
        <v>1283</v>
      </c>
      <c r="DH78" t="s">
        <v>1284</v>
      </c>
      <c r="DI78" t="s">
        <v>1285</v>
      </c>
      <c r="DJ78" t="s">
        <v>1286</v>
      </c>
      <c r="DK78" t="s">
        <v>821</v>
      </c>
      <c r="DL78" t="s">
        <v>1278</v>
      </c>
      <c r="DM78" t="s">
        <v>1279</v>
      </c>
      <c r="DN78" t="s">
        <v>8494</v>
      </c>
      <c r="DO78" t="s">
        <v>8495</v>
      </c>
      <c r="DP78" t="s">
        <v>8496</v>
      </c>
      <c r="DQ78" t="s">
        <v>8497</v>
      </c>
      <c r="DR78">
        <v>12672</v>
      </c>
      <c r="DS78" t="s">
        <v>4408</v>
      </c>
      <c r="DT78" t="s">
        <v>147</v>
      </c>
    </row>
    <row r="79" spans="1:124" x14ac:dyDescent="0.2">
      <c r="A79" t="s">
        <v>4409</v>
      </c>
      <c r="B79">
        <v>10776</v>
      </c>
      <c r="C79">
        <v>38893.9036405226</v>
      </c>
      <c r="D79">
        <v>38893.9036405226</v>
      </c>
      <c r="E79">
        <v>312350</v>
      </c>
      <c r="F79">
        <v>276636</v>
      </c>
      <c r="G79">
        <v>214847</v>
      </c>
      <c r="H79">
        <v>192914</v>
      </c>
      <c r="I79">
        <v>96.721999999999994</v>
      </c>
      <c r="J79">
        <v>65.611000000000004</v>
      </c>
      <c r="K79">
        <v>75.244</v>
      </c>
      <c r="L79">
        <v>45.423000000000002</v>
      </c>
      <c r="M79">
        <v>12</v>
      </c>
      <c r="N79">
        <v>151</v>
      </c>
      <c r="O79">
        <v>11</v>
      </c>
      <c r="P79">
        <v>2.1739999999999999E-2</v>
      </c>
      <c r="Q79">
        <v>0.49092999999999998</v>
      </c>
      <c r="R79">
        <v>0</v>
      </c>
      <c r="S79">
        <v>0</v>
      </c>
      <c r="T79">
        <v>0</v>
      </c>
      <c r="U79">
        <v>0</v>
      </c>
      <c r="V79">
        <v>0</v>
      </c>
      <c r="W79">
        <v>150</v>
      </c>
      <c r="X79">
        <v>1</v>
      </c>
      <c r="Y79">
        <v>0.90507700000000002</v>
      </c>
      <c r="Z79">
        <v>12</v>
      </c>
      <c r="AA79">
        <v>148</v>
      </c>
      <c r="AB79">
        <v>11</v>
      </c>
      <c r="AC79">
        <v>2.1739999999999999E-2</v>
      </c>
      <c r="AD79">
        <v>0.49092999999999998</v>
      </c>
      <c r="AE79">
        <v>0</v>
      </c>
      <c r="AF79">
        <v>0</v>
      </c>
      <c r="AG79">
        <v>0</v>
      </c>
      <c r="AH79">
        <v>0</v>
      </c>
      <c r="AI79">
        <v>2</v>
      </c>
      <c r="AJ79">
        <v>145</v>
      </c>
      <c r="AK79">
        <v>1</v>
      </c>
      <c r="AL79">
        <v>0.90934700000000002</v>
      </c>
      <c r="AM79">
        <v>11</v>
      </c>
      <c r="AN79">
        <v>0</v>
      </c>
      <c r="AO79">
        <v>40005.054141999899</v>
      </c>
      <c r="AP79">
        <v>40005.054142000001</v>
      </c>
      <c r="AQ79">
        <v>40005.054141999899</v>
      </c>
      <c r="AR79">
        <v>40005.054141999899</v>
      </c>
      <c r="AS79">
        <v>40005.054142000103</v>
      </c>
      <c r="AT79">
        <v>40005.054142000001</v>
      </c>
      <c r="AU79">
        <v>40001.066440738097</v>
      </c>
      <c r="AV79">
        <v>40001.128571929403</v>
      </c>
      <c r="AW79">
        <v>40001.119829741001</v>
      </c>
      <c r="AX79">
        <v>40001.128571929403</v>
      </c>
      <c r="AY79">
        <v>40000.9353359702</v>
      </c>
      <c r="AZ79">
        <v>40001.078468427702</v>
      </c>
      <c r="BA79">
        <v>2558264</v>
      </c>
      <c r="BB79">
        <v>2056531</v>
      </c>
      <c r="BC79">
        <v>1854599</v>
      </c>
      <c r="BD79">
        <v>1422821</v>
      </c>
      <c r="BE79">
        <v>2424372</v>
      </c>
      <c r="BF79">
        <v>1894127</v>
      </c>
      <c r="BG79">
        <v>312350</v>
      </c>
      <c r="BH79">
        <v>276636</v>
      </c>
      <c r="BI79">
        <v>214847</v>
      </c>
      <c r="BJ79">
        <v>192914</v>
      </c>
      <c r="BK79">
        <v>296715</v>
      </c>
      <c r="BL79">
        <v>255281.14290000001</v>
      </c>
      <c r="BM79">
        <v>26</v>
      </c>
      <c r="BN79">
        <v>59</v>
      </c>
      <c r="BO79">
        <v>26</v>
      </c>
      <c r="BP79">
        <v>59</v>
      </c>
      <c r="BQ79">
        <v>26</v>
      </c>
      <c r="BR79">
        <v>59</v>
      </c>
      <c r="BS79">
        <v>38934.568892145297</v>
      </c>
      <c r="BT79">
        <v>38934.568892145297</v>
      </c>
      <c r="BU79">
        <v>38934.568892145297</v>
      </c>
      <c r="BV79">
        <v>38934.568892145297</v>
      </c>
      <c r="BW79">
        <v>38934.568892159499</v>
      </c>
      <c r="BX79">
        <v>38934.568892145297</v>
      </c>
      <c r="BY79">
        <v>38983.828097370897</v>
      </c>
      <c r="BZ79">
        <v>39047.3789950625</v>
      </c>
      <c r="CA79">
        <v>38983.828097370897</v>
      </c>
      <c r="CB79">
        <v>39047.3789950625</v>
      </c>
      <c r="CC79">
        <v>38983.828097370897</v>
      </c>
      <c r="CD79">
        <v>39047.3789950625</v>
      </c>
      <c r="CE79">
        <v>1.7999999999999999E-2</v>
      </c>
      <c r="CF79">
        <v>5.8999999999999997E-2</v>
      </c>
      <c r="CG79">
        <v>1.7999999999999999E-2</v>
      </c>
      <c r="CH79">
        <v>5.8000000000000003E-2</v>
      </c>
      <c r="CI79">
        <v>1.7999999999999999E-2</v>
      </c>
      <c r="CJ79">
        <v>5.8000000000000003E-2</v>
      </c>
      <c r="CK79">
        <v>57.033000000000001</v>
      </c>
      <c r="CL79">
        <v>47.893000000000001</v>
      </c>
      <c r="CM79">
        <v>3.8090000000000002</v>
      </c>
      <c r="CN79">
        <v>16.594000000000001</v>
      </c>
      <c r="CO79">
        <v>43.222999999999999</v>
      </c>
      <c r="CP79">
        <v>38.122999999999998</v>
      </c>
      <c r="CQ79">
        <v>96.721999999999994</v>
      </c>
      <c r="CR79">
        <v>65.611000000000004</v>
      </c>
      <c r="CS79">
        <v>75.244</v>
      </c>
      <c r="CT79">
        <v>45.423000000000002</v>
      </c>
      <c r="CU79">
        <v>1428571522.2420001</v>
      </c>
      <c r="CV79">
        <v>64.432000000000002</v>
      </c>
      <c r="CW79" t="s">
        <v>1292</v>
      </c>
      <c r="CX79" t="s">
        <v>1293</v>
      </c>
      <c r="CY79" t="s">
        <v>1294</v>
      </c>
      <c r="CZ79" t="s">
        <v>1295</v>
      </c>
      <c r="DA79" t="s">
        <v>1296</v>
      </c>
      <c r="DB79" t="s">
        <v>1297</v>
      </c>
      <c r="DC79" t="s">
        <v>1298</v>
      </c>
      <c r="DD79" t="s">
        <v>8498</v>
      </c>
      <c r="DE79" t="s">
        <v>8499</v>
      </c>
      <c r="DF79" t="s">
        <v>8500</v>
      </c>
      <c r="DG79" t="s">
        <v>1302</v>
      </c>
      <c r="DH79" t="s">
        <v>1303</v>
      </c>
      <c r="DI79" t="s">
        <v>1304</v>
      </c>
      <c r="DJ79" t="s">
        <v>1305</v>
      </c>
      <c r="DK79" t="s">
        <v>1306</v>
      </c>
      <c r="DL79" t="s">
        <v>1297</v>
      </c>
      <c r="DM79" t="s">
        <v>1307</v>
      </c>
      <c r="DN79" t="s">
        <v>8501</v>
      </c>
      <c r="DO79" t="s">
        <v>8502</v>
      </c>
      <c r="DP79" t="s">
        <v>8503</v>
      </c>
      <c r="DQ79" t="s">
        <v>8504</v>
      </c>
      <c r="DR79">
        <v>1108</v>
      </c>
      <c r="DS79" t="s">
        <v>4409</v>
      </c>
      <c r="DT79" t="s">
        <v>147</v>
      </c>
    </row>
    <row r="80" spans="1:124" x14ac:dyDescent="0.2">
      <c r="A80" t="s">
        <v>1354</v>
      </c>
      <c r="B80">
        <v>10776</v>
      </c>
      <c r="C80">
        <v>608.84433962264097</v>
      </c>
      <c r="D80">
        <v>608.84433962264097</v>
      </c>
      <c r="E80">
        <v>661</v>
      </c>
      <c r="F80">
        <v>645</v>
      </c>
      <c r="G80">
        <v>624</v>
      </c>
      <c r="H80">
        <v>632</v>
      </c>
      <c r="I80">
        <v>12.266999999999999</v>
      </c>
      <c r="J80">
        <v>14.699</v>
      </c>
      <c r="K80">
        <v>10.333</v>
      </c>
      <c r="L80">
        <v>7.6509999999999998</v>
      </c>
      <c r="M80">
        <v>1920</v>
      </c>
      <c r="N80">
        <v>3040</v>
      </c>
      <c r="O80">
        <v>363</v>
      </c>
      <c r="P80">
        <v>4.7200000000000002E-3</v>
      </c>
      <c r="Q80">
        <v>0.5</v>
      </c>
      <c r="R80">
        <v>400</v>
      </c>
      <c r="S80">
        <v>0</v>
      </c>
      <c r="T80">
        <v>0</v>
      </c>
      <c r="U80">
        <v>0</v>
      </c>
      <c r="V80">
        <v>0</v>
      </c>
      <c r="W80">
        <v>1520</v>
      </c>
      <c r="X80">
        <v>1520</v>
      </c>
      <c r="Y80">
        <v>1.042E-3</v>
      </c>
      <c r="Z80">
        <v>1917</v>
      </c>
      <c r="AA80">
        <v>3035</v>
      </c>
      <c r="AB80">
        <v>363</v>
      </c>
      <c r="AC80">
        <v>4.7200000000000002E-3</v>
      </c>
      <c r="AD80">
        <v>0.5</v>
      </c>
      <c r="AE80">
        <v>399</v>
      </c>
      <c r="AF80">
        <v>0</v>
      </c>
      <c r="AG80">
        <v>0</v>
      </c>
      <c r="AH80">
        <v>0</v>
      </c>
      <c r="AI80">
        <v>0</v>
      </c>
      <c r="AJ80">
        <v>1518</v>
      </c>
      <c r="AK80">
        <v>1517</v>
      </c>
      <c r="AL80">
        <v>1.0430000000000001E-3</v>
      </c>
      <c r="AM80">
        <v>0</v>
      </c>
      <c r="AN80">
        <v>0</v>
      </c>
      <c r="AO80">
        <v>11689</v>
      </c>
      <c r="AP80">
        <v>11689</v>
      </c>
      <c r="AQ80">
        <v>11689</v>
      </c>
      <c r="AR80">
        <v>11689</v>
      </c>
      <c r="AS80">
        <v>11689</v>
      </c>
      <c r="AT80">
        <v>11689</v>
      </c>
      <c r="AU80">
        <v>11688</v>
      </c>
      <c r="AV80">
        <v>11689</v>
      </c>
      <c r="AW80">
        <v>11689</v>
      </c>
      <c r="AX80">
        <v>11689</v>
      </c>
      <c r="AY80">
        <v>11688.4285714285</v>
      </c>
      <c r="AZ80">
        <v>11688.5714285714</v>
      </c>
      <c r="BA80">
        <v>44130</v>
      </c>
      <c r="BB80">
        <v>42557</v>
      </c>
      <c r="BC80">
        <v>38740</v>
      </c>
      <c r="BD80">
        <v>37976</v>
      </c>
      <c r="BE80">
        <v>40764</v>
      </c>
      <c r="BF80">
        <v>45136</v>
      </c>
      <c r="BG80">
        <v>661</v>
      </c>
      <c r="BH80">
        <v>645</v>
      </c>
      <c r="BI80">
        <v>624</v>
      </c>
      <c r="BJ80">
        <v>632</v>
      </c>
      <c r="BK80">
        <v>649.85714289999999</v>
      </c>
      <c r="BL80">
        <v>679.2857143</v>
      </c>
      <c r="BM80">
        <v>17</v>
      </c>
      <c r="BN80">
        <v>13</v>
      </c>
      <c r="BO80">
        <v>14</v>
      </c>
      <c r="BP80">
        <v>13</v>
      </c>
      <c r="BQ80">
        <v>16</v>
      </c>
      <c r="BR80">
        <v>16</v>
      </c>
      <c r="BS80">
        <v>8977.7829786952698</v>
      </c>
      <c r="BT80">
        <v>9017.2975713940596</v>
      </c>
      <c r="BU80">
        <v>8981.6695080453501</v>
      </c>
      <c r="BV80">
        <v>9017.7061077245507</v>
      </c>
      <c r="BW80">
        <v>8980.3630789812196</v>
      </c>
      <c r="BX80">
        <v>9015.8199327011898</v>
      </c>
      <c r="BY80">
        <v>11308.6420073642</v>
      </c>
      <c r="BZ80">
        <v>11243.4218571082</v>
      </c>
      <c r="CA80">
        <v>11429.832497641601</v>
      </c>
      <c r="CB80">
        <v>11393.727606054401</v>
      </c>
      <c r="CC80">
        <v>11330.645644889601</v>
      </c>
      <c r="CD80">
        <v>11321.799166565899</v>
      </c>
      <c r="CE80">
        <v>1.3520000000000001</v>
      </c>
      <c r="CF80">
        <v>1.2509999999999999</v>
      </c>
      <c r="CG80">
        <v>1.165</v>
      </c>
      <c r="CH80">
        <v>1.218</v>
      </c>
      <c r="CI80">
        <v>1428571429.8929999</v>
      </c>
      <c r="CJ80">
        <v>1.2989999999999999</v>
      </c>
      <c r="CK80">
        <v>12.257999999999999</v>
      </c>
      <c r="CL80">
        <v>14.698</v>
      </c>
      <c r="CM80">
        <v>10.332000000000001</v>
      </c>
      <c r="CN80">
        <v>7.6470000000000002</v>
      </c>
      <c r="CO80">
        <v>12.238</v>
      </c>
      <c r="CP80">
        <v>13.625999999999999</v>
      </c>
      <c r="CQ80">
        <v>12.266999999999999</v>
      </c>
      <c r="CR80">
        <v>14.699</v>
      </c>
      <c r="CS80">
        <v>10.333</v>
      </c>
      <c r="CT80">
        <v>7.6509999999999998</v>
      </c>
      <c r="CU80">
        <v>12.241</v>
      </c>
      <c r="CV80">
        <v>13.628</v>
      </c>
      <c r="CW80" t="s">
        <v>8505</v>
      </c>
      <c r="CX80" t="s">
        <v>8506</v>
      </c>
      <c r="CY80" t="s">
        <v>8507</v>
      </c>
      <c r="CZ80" t="s">
        <v>8508</v>
      </c>
      <c r="DA80" t="s">
        <v>1359</v>
      </c>
      <c r="DB80" t="s">
        <v>1360</v>
      </c>
      <c r="DC80" t="s">
        <v>1361</v>
      </c>
      <c r="DD80" t="s">
        <v>8509</v>
      </c>
      <c r="DE80" t="s">
        <v>8510</v>
      </c>
      <c r="DF80" t="s">
        <v>8511</v>
      </c>
      <c r="DG80" t="s">
        <v>8512</v>
      </c>
      <c r="DH80" t="s">
        <v>8513</v>
      </c>
      <c r="DI80" t="s">
        <v>8514</v>
      </c>
      <c r="DJ80" t="s">
        <v>8515</v>
      </c>
      <c r="DK80" t="s">
        <v>1369</v>
      </c>
      <c r="DL80" t="s">
        <v>1370</v>
      </c>
      <c r="DM80" t="s">
        <v>1371</v>
      </c>
      <c r="DN80" t="s">
        <v>8516</v>
      </c>
      <c r="DO80" t="s">
        <v>8517</v>
      </c>
      <c r="DP80" t="s">
        <v>8518</v>
      </c>
      <c r="DQ80" t="s">
        <v>8519</v>
      </c>
      <c r="DR80">
        <v>182</v>
      </c>
      <c r="DS80" t="s">
        <v>1354</v>
      </c>
      <c r="DT80" t="s">
        <v>147</v>
      </c>
    </row>
    <row r="81" spans="1:124" x14ac:dyDescent="0.2">
      <c r="A81" t="s">
        <v>1376</v>
      </c>
      <c r="B81">
        <v>10776</v>
      </c>
      <c r="C81">
        <v>193774.75370662101</v>
      </c>
      <c r="D81">
        <v>193774.753706622</v>
      </c>
      <c r="E81">
        <v>23512</v>
      </c>
      <c r="F81">
        <v>17568</v>
      </c>
      <c r="G81">
        <v>18808</v>
      </c>
      <c r="H81">
        <v>11984</v>
      </c>
      <c r="I81">
        <v>154.405</v>
      </c>
      <c r="J81">
        <v>78.849999999999994</v>
      </c>
      <c r="K81">
        <v>139.56299999999999</v>
      </c>
      <c r="L81">
        <v>57.406999999999996</v>
      </c>
      <c r="M81">
        <v>2107</v>
      </c>
      <c r="N81">
        <v>1747</v>
      </c>
      <c r="O81">
        <v>1397</v>
      </c>
      <c r="P81">
        <v>1.294E-2</v>
      </c>
      <c r="Q81">
        <v>0.49613000000000002</v>
      </c>
      <c r="R81">
        <v>202</v>
      </c>
      <c r="S81">
        <v>0</v>
      </c>
      <c r="T81">
        <v>0</v>
      </c>
      <c r="U81">
        <v>14</v>
      </c>
      <c r="V81">
        <v>0</v>
      </c>
      <c r="W81">
        <v>1745</v>
      </c>
      <c r="X81">
        <v>2</v>
      </c>
      <c r="Y81">
        <v>2.1970000000000002E-3</v>
      </c>
      <c r="Z81">
        <v>1853</v>
      </c>
      <c r="AA81">
        <v>1495</v>
      </c>
      <c r="AB81">
        <v>1259</v>
      </c>
      <c r="AC81">
        <v>1.294E-2</v>
      </c>
      <c r="AD81">
        <v>0.49613000000000002</v>
      </c>
      <c r="AE81">
        <v>30</v>
      </c>
      <c r="AF81">
        <v>0</v>
      </c>
      <c r="AG81">
        <v>0</v>
      </c>
      <c r="AH81">
        <v>0</v>
      </c>
      <c r="AI81">
        <v>0</v>
      </c>
      <c r="AJ81">
        <v>1495</v>
      </c>
      <c r="AK81">
        <v>0</v>
      </c>
      <c r="AL81">
        <v>1.627E-3</v>
      </c>
      <c r="AM81">
        <v>0</v>
      </c>
      <c r="AN81">
        <v>0</v>
      </c>
      <c r="AO81">
        <v>211913</v>
      </c>
      <c r="AP81">
        <v>211913</v>
      </c>
      <c r="AQ81">
        <v>211913</v>
      </c>
      <c r="AR81">
        <v>211913</v>
      </c>
      <c r="AS81">
        <v>211913</v>
      </c>
      <c r="AT81">
        <v>211913</v>
      </c>
      <c r="AU81">
        <v>211892</v>
      </c>
      <c r="AV81">
        <v>211900</v>
      </c>
      <c r="AW81">
        <v>211895</v>
      </c>
      <c r="AX81">
        <v>211906</v>
      </c>
      <c r="AY81">
        <v>211893.28571428501</v>
      </c>
      <c r="AZ81">
        <v>211897.428571428</v>
      </c>
      <c r="BA81">
        <v>1867922</v>
      </c>
      <c r="BB81">
        <v>1362949</v>
      </c>
      <c r="BC81">
        <v>1585560</v>
      </c>
      <c r="BD81">
        <v>978986</v>
      </c>
      <c r="BE81">
        <v>2088548</v>
      </c>
      <c r="BF81">
        <v>1316856</v>
      </c>
      <c r="BG81">
        <v>23512</v>
      </c>
      <c r="BH81">
        <v>17568</v>
      </c>
      <c r="BI81">
        <v>18808</v>
      </c>
      <c r="BJ81">
        <v>11984</v>
      </c>
      <c r="BK81">
        <v>26898.71429</v>
      </c>
      <c r="BL81">
        <v>16293.85714</v>
      </c>
      <c r="BM81">
        <v>36</v>
      </c>
      <c r="BN81">
        <v>29</v>
      </c>
      <c r="BO81">
        <v>36</v>
      </c>
      <c r="BP81">
        <v>29</v>
      </c>
      <c r="BQ81">
        <v>40</v>
      </c>
      <c r="BR81">
        <v>29</v>
      </c>
      <c r="BS81">
        <v>193785.196539108</v>
      </c>
      <c r="BT81">
        <v>193785.310495154</v>
      </c>
      <c r="BU81">
        <v>193785.196539108</v>
      </c>
      <c r="BV81">
        <v>193785.310495154</v>
      </c>
      <c r="BW81">
        <v>193785.196539108</v>
      </c>
      <c r="BX81">
        <v>193785.310495154</v>
      </c>
      <c r="BY81">
        <v>193839.08559720099</v>
      </c>
      <c r="BZ81">
        <v>193838.52174952699</v>
      </c>
      <c r="CA81">
        <v>193845.097526016</v>
      </c>
      <c r="CB81">
        <v>193838.52174952699</v>
      </c>
      <c r="CC81">
        <v>193841.66213812199</v>
      </c>
      <c r="CD81">
        <v>193838.52174952699</v>
      </c>
      <c r="CE81">
        <v>1.4750000000000001</v>
      </c>
      <c r="CF81">
        <v>1.1020000000000001</v>
      </c>
      <c r="CG81">
        <v>1.4039999999999999</v>
      </c>
      <c r="CH81">
        <v>1.1020000000000001</v>
      </c>
      <c r="CI81">
        <v>1428571430.086</v>
      </c>
      <c r="CJ81">
        <v>1.119</v>
      </c>
      <c r="CK81">
        <v>128.887</v>
      </c>
      <c r="CL81">
        <v>64.688000000000002</v>
      </c>
      <c r="CM81">
        <v>33.396000000000001</v>
      </c>
      <c r="CN81">
        <v>36.465000000000003</v>
      </c>
      <c r="CO81">
        <v>134.16900000000001</v>
      </c>
      <c r="CP81">
        <v>60.072000000000003</v>
      </c>
      <c r="CQ81">
        <v>154.405</v>
      </c>
      <c r="CR81">
        <v>78.849999999999994</v>
      </c>
      <c r="CS81">
        <v>139.56299999999999</v>
      </c>
      <c r="CT81">
        <v>57.406999999999996</v>
      </c>
      <c r="CU81">
        <v>175.72</v>
      </c>
      <c r="CV81">
        <v>80.617999999999995</v>
      </c>
      <c r="CW81" t="s">
        <v>1377</v>
      </c>
      <c r="CX81" t="s">
        <v>1378</v>
      </c>
      <c r="CY81" t="s">
        <v>1379</v>
      </c>
      <c r="CZ81" t="s">
        <v>1380</v>
      </c>
      <c r="DA81" t="s">
        <v>1381</v>
      </c>
      <c r="DB81" t="s">
        <v>1382</v>
      </c>
      <c r="DC81" t="s">
        <v>1383</v>
      </c>
      <c r="DD81" t="s">
        <v>8520</v>
      </c>
      <c r="DE81" t="s">
        <v>8521</v>
      </c>
      <c r="DF81" t="s">
        <v>8522</v>
      </c>
      <c r="DG81" t="s">
        <v>1377</v>
      </c>
      <c r="DH81" t="s">
        <v>1387</v>
      </c>
      <c r="DI81" t="s">
        <v>1388</v>
      </c>
      <c r="DJ81" t="s">
        <v>1389</v>
      </c>
      <c r="DK81" t="s">
        <v>1390</v>
      </c>
      <c r="DL81" t="s">
        <v>1391</v>
      </c>
      <c r="DM81" t="s">
        <v>1392</v>
      </c>
      <c r="DN81" t="s">
        <v>8523</v>
      </c>
      <c r="DO81" t="s">
        <v>8524</v>
      </c>
      <c r="DP81" t="s">
        <v>8525</v>
      </c>
      <c r="DQ81" t="s">
        <v>8526</v>
      </c>
      <c r="DR81">
        <v>1797</v>
      </c>
      <c r="DS81" t="s">
        <v>1376</v>
      </c>
      <c r="DT81" t="s">
        <v>147</v>
      </c>
    </row>
    <row r="82" spans="1:124" x14ac:dyDescent="0.2">
      <c r="A82" t="s">
        <v>4410</v>
      </c>
      <c r="B82">
        <v>10776</v>
      </c>
      <c r="C82">
        <v>-61651.227097533098</v>
      </c>
      <c r="D82">
        <v>-61651.227097533098</v>
      </c>
      <c r="E82">
        <v>17949</v>
      </c>
      <c r="F82">
        <v>19105</v>
      </c>
      <c r="G82">
        <v>17949</v>
      </c>
      <c r="H82">
        <v>19105</v>
      </c>
      <c r="I82">
        <v>14.555999999999999</v>
      </c>
      <c r="J82">
        <v>10.678000000000001</v>
      </c>
      <c r="K82">
        <v>14.509</v>
      </c>
      <c r="L82">
        <v>10.266</v>
      </c>
      <c r="M82">
        <v>195</v>
      </c>
      <c r="N82">
        <v>270</v>
      </c>
      <c r="O82">
        <v>75</v>
      </c>
      <c r="P82">
        <v>4.9000000000000002E-2</v>
      </c>
      <c r="Q82">
        <v>0.45389000000000002</v>
      </c>
      <c r="R82">
        <v>0</v>
      </c>
      <c r="S82">
        <v>120</v>
      </c>
      <c r="T82">
        <v>0</v>
      </c>
      <c r="U82">
        <v>0</v>
      </c>
      <c r="V82">
        <v>175</v>
      </c>
      <c r="W82">
        <v>75</v>
      </c>
      <c r="X82">
        <v>20</v>
      </c>
      <c r="Y82">
        <v>0.176068</v>
      </c>
      <c r="Z82">
        <v>75</v>
      </c>
      <c r="AA82">
        <v>266</v>
      </c>
      <c r="AB82">
        <v>75</v>
      </c>
      <c r="AC82">
        <v>4.9000000000000002E-2</v>
      </c>
      <c r="AD82">
        <v>0.45389000000000002</v>
      </c>
      <c r="AE82">
        <v>0</v>
      </c>
      <c r="AF82">
        <v>0</v>
      </c>
      <c r="AG82">
        <v>0</v>
      </c>
      <c r="AH82">
        <v>0</v>
      </c>
      <c r="AI82">
        <v>143</v>
      </c>
      <c r="AJ82">
        <v>107</v>
      </c>
      <c r="AK82">
        <v>16</v>
      </c>
      <c r="AL82">
        <v>0.44360899999999998</v>
      </c>
      <c r="AM82">
        <v>0</v>
      </c>
      <c r="AN82">
        <v>0</v>
      </c>
      <c r="AO82">
        <v>-52301</v>
      </c>
      <c r="AP82">
        <v>-52301</v>
      </c>
      <c r="AQ82">
        <v>-52301</v>
      </c>
      <c r="AR82">
        <v>-52301</v>
      </c>
      <c r="AS82">
        <v>-52301</v>
      </c>
      <c r="AT82">
        <v>-52301</v>
      </c>
      <c r="AU82">
        <v>-52306.0797699303</v>
      </c>
      <c r="AV82">
        <v>-52306.10169055</v>
      </c>
      <c r="AW82">
        <v>-52305.805413682603</v>
      </c>
      <c r="AX82">
        <v>-52306.10169055</v>
      </c>
      <c r="AY82">
        <v>-52306.001382430899</v>
      </c>
      <c r="AZ82">
        <v>-52306.10169055</v>
      </c>
      <c r="BA82">
        <v>335315</v>
      </c>
      <c r="BB82">
        <v>302705</v>
      </c>
      <c r="BC82">
        <v>335313</v>
      </c>
      <c r="BD82">
        <v>302705</v>
      </c>
      <c r="BE82">
        <v>335530</v>
      </c>
      <c r="BF82">
        <v>-1.3176245766932301E+18</v>
      </c>
      <c r="BG82">
        <v>17949</v>
      </c>
      <c r="BH82">
        <v>19105</v>
      </c>
      <c r="BI82">
        <v>17949</v>
      </c>
      <c r="BJ82">
        <v>19105</v>
      </c>
      <c r="BK82">
        <v>17963</v>
      </c>
      <c r="BL82">
        <v>19105</v>
      </c>
      <c r="BM82">
        <v>16</v>
      </c>
      <c r="BN82">
        <v>16</v>
      </c>
      <c r="BO82">
        <v>16</v>
      </c>
      <c r="BP82">
        <v>16</v>
      </c>
      <c r="BQ82">
        <v>16</v>
      </c>
      <c r="BR82">
        <v>16</v>
      </c>
      <c r="BS82">
        <v>-56843.7354545454</v>
      </c>
      <c r="BT82">
        <v>-56741.261818181803</v>
      </c>
      <c r="BU82">
        <v>-56843.7354545454</v>
      </c>
      <c r="BV82">
        <v>-56741.261818181803</v>
      </c>
      <c r="BW82">
        <v>-56843.592597402501</v>
      </c>
      <c r="BX82">
        <v>-56741.261818181702</v>
      </c>
      <c r="BY82">
        <v>-54514.1545488431</v>
      </c>
      <c r="BZ82">
        <v>-54495.010395864003</v>
      </c>
      <c r="CA82">
        <v>-54514.1545488431</v>
      </c>
      <c r="CB82">
        <v>-54495.010395864003</v>
      </c>
      <c r="CC82">
        <v>-54514.1545488431</v>
      </c>
      <c r="CD82">
        <v>-54495.010395864003</v>
      </c>
      <c r="CE82">
        <v>7.4999999999999997E-2</v>
      </c>
      <c r="CF82">
        <v>6.7000000000000004E-2</v>
      </c>
      <c r="CG82">
        <v>7.1999999999999995E-2</v>
      </c>
      <c r="CH82">
        <v>6.6000000000000003E-2</v>
      </c>
      <c r="CI82">
        <v>7.3999999999999996E-2</v>
      </c>
      <c r="CJ82">
        <v>6.8000000000000005E-2</v>
      </c>
      <c r="CK82">
        <v>0.82499999999999996</v>
      </c>
      <c r="CL82">
        <v>2.7349999999999999</v>
      </c>
      <c r="CM82">
        <v>0.79600000000000004</v>
      </c>
      <c r="CN82">
        <v>2.5550000000000002</v>
      </c>
      <c r="CO82">
        <v>0.81299999999999994</v>
      </c>
      <c r="CP82">
        <v>2.6349999999999998</v>
      </c>
      <c r="CQ82">
        <v>14.555999999999999</v>
      </c>
      <c r="CR82">
        <v>10.678000000000001</v>
      </c>
      <c r="CS82">
        <v>14.509</v>
      </c>
      <c r="CT82">
        <v>10.266</v>
      </c>
      <c r="CU82" t="s">
        <v>8527</v>
      </c>
      <c r="CV82">
        <v>10.484999999999999</v>
      </c>
      <c r="CW82" t="s">
        <v>8528</v>
      </c>
      <c r="CX82" t="s">
        <v>8529</v>
      </c>
      <c r="CY82" t="s">
        <v>8530</v>
      </c>
      <c r="CZ82" t="s">
        <v>8531</v>
      </c>
      <c r="DA82" t="s">
        <v>1138</v>
      </c>
      <c r="DB82" t="s">
        <v>8532</v>
      </c>
      <c r="DC82" t="s">
        <v>8533</v>
      </c>
      <c r="DD82" t="s">
        <v>8534</v>
      </c>
      <c r="DE82" t="s">
        <v>8535</v>
      </c>
      <c r="DF82" t="s">
        <v>8536</v>
      </c>
      <c r="DG82" t="s">
        <v>6226</v>
      </c>
      <c r="DH82" t="s">
        <v>6227</v>
      </c>
      <c r="DI82" t="s">
        <v>6228</v>
      </c>
      <c r="DJ82" t="s">
        <v>6229</v>
      </c>
      <c r="DK82" t="s">
        <v>1138</v>
      </c>
      <c r="DL82" t="s">
        <v>6230</v>
      </c>
      <c r="DM82" t="s">
        <v>6231</v>
      </c>
      <c r="DN82" t="s">
        <v>8537</v>
      </c>
      <c r="DO82" t="s">
        <v>8538</v>
      </c>
      <c r="DP82" t="s">
        <v>8539</v>
      </c>
      <c r="DQ82" t="s">
        <v>8540</v>
      </c>
      <c r="DR82">
        <v>176</v>
      </c>
      <c r="DS82" t="s">
        <v>4410</v>
      </c>
      <c r="DT82" t="s">
        <v>147</v>
      </c>
    </row>
    <row r="83" spans="1:124" x14ac:dyDescent="0.2">
      <c r="A83" t="s">
        <v>4411</v>
      </c>
      <c r="B83">
        <v>10776</v>
      </c>
      <c r="C83">
        <v>205532.322265077</v>
      </c>
      <c r="D83">
        <v>215658.671654151</v>
      </c>
      <c r="E83">
        <v>608548</v>
      </c>
      <c r="F83">
        <v>740137</v>
      </c>
      <c r="G83">
        <v>598145</v>
      </c>
      <c r="H83">
        <v>649332</v>
      </c>
      <c r="I83">
        <v>3600.0010000000002</v>
      </c>
      <c r="J83">
        <v>3600.0039999999999</v>
      </c>
      <c r="K83">
        <v>3600</v>
      </c>
      <c r="L83">
        <v>3600</v>
      </c>
      <c r="M83">
        <v>5628</v>
      </c>
      <c r="N83">
        <v>2688</v>
      </c>
      <c r="O83">
        <v>331</v>
      </c>
      <c r="P83">
        <v>1.1299999999999999E-3</v>
      </c>
      <c r="Q83">
        <v>0.49657000000000001</v>
      </c>
      <c r="R83">
        <v>1008</v>
      </c>
      <c r="S83">
        <v>420</v>
      </c>
      <c r="T83">
        <v>0</v>
      </c>
      <c r="U83">
        <v>0</v>
      </c>
      <c r="V83">
        <v>0</v>
      </c>
      <c r="W83">
        <v>840</v>
      </c>
      <c r="X83">
        <v>1848</v>
      </c>
      <c r="Y83">
        <v>9.6500000000000004E-4</v>
      </c>
      <c r="Z83">
        <v>4158</v>
      </c>
      <c r="AA83">
        <v>1898</v>
      </c>
      <c r="AB83">
        <v>231</v>
      </c>
      <c r="AC83">
        <v>4.2500000000000003E-3</v>
      </c>
      <c r="AD83">
        <v>0.49253999999999998</v>
      </c>
      <c r="AE83">
        <v>374</v>
      </c>
      <c r="AF83">
        <v>0</v>
      </c>
      <c r="AG83">
        <v>0</v>
      </c>
      <c r="AH83">
        <v>0</v>
      </c>
      <c r="AI83">
        <v>0</v>
      </c>
      <c r="AJ83">
        <v>762</v>
      </c>
      <c r="AK83">
        <v>1136</v>
      </c>
      <c r="AL83">
        <v>1.555E-3</v>
      </c>
      <c r="AM83">
        <v>0</v>
      </c>
      <c r="AN83">
        <v>0</v>
      </c>
      <c r="AO83">
        <v>1E+100</v>
      </c>
      <c r="AP83">
        <v>1E+100</v>
      </c>
      <c r="AQ83">
        <v>1E+100</v>
      </c>
      <c r="AR83">
        <v>335031.57138848503</v>
      </c>
      <c r="AS83">
        <v>9.9999999999999904E+99</v>
      </c>
      <c r="AT83">
        <v>8.5714285714285699E+99</v>
      </c>
      <c r="AU83">
        <v>276261.94085798098</v>
      </c>
      <c r="AV83">
        <v>322431.10203912301</v>
      </c>
      <c r="AW83">
        <v>285361.15554220497</v>
      </c>
      <c r="AX83">
        <v>324294.22490054701</v>
      </c>
      <c r="AY83">
        <v>281823.37149677402</v>
      </c>
      <c r="AZ83">
        <v>323486.34403345798</v>
      </c>
      <c r="BA83">
        <v>20014230</v>
      </c>
      <c r="BB83">
        <v>29481203</v>
      </c>
      <c r="BC83">
        <v>19642299</v>
      </c>
      <c r="BD83">
        <v>22062228</v>
      </c>
      <c r="BE83">
        <v>633740424</v>
      </c>
      <c r="BF83">
        <v>27431627</v>
      </c>
      <c r="BG83">
        <v>608548</v>
      </c>
      <c r="BH83">
        <v>740137</v>
      </c>
      <c r="BI83">
        <v>598145</v>
      </c>
      <c r="BJ83">
        <v>649332</v>
      </c>
      <c r="BK83">
        <v>620273.57140000002</v>
      </c>
      <c r="BL83">
        <v>699913.42859999998</v>
      </c>
      <c r="BM83">
        <v>3</v>
      </c>
      <c r="BN83">
        <v>18</v>
      </c>
      <c r="BO83">
        <v>3</v>
      </c>
      <c r="BP83">
        <v>14</v>
      </c>
      <c r="BQ83">
        <v>3</v>
      </c>
      <c r="BR83">
        <v>-1.3176245766935301E+18</v>
      </c>
      <c r="BS83">
        <v>205532.322265075</v>
      </c>
      <c r="BT83">
        <v>278106.81583562301</v>
      </c>
      <c r="BU83">
        <v>205532.32226507901</v>
      </c>
      <c r="BV83">
        <v>278467.27633533301</v>
      </c>
      <c r="BW83">
        <v>205532.17940793201</v>
      </c>
      <c r="BX83">
        <v>277698.43287974002</v>
      </c>
      <c r="BY83">
        <v>205532.322265075</v>
      </c>
      <c r="BZ83">
        <v>308219.33150366199</v>
      </c>
      <c r="CA83">
        <v>205532.32226507901</v>
      </c>
      <c r="CB83">
        <v>309677.402481322</v>
      </c>
      <c r="CC83">
        <v>205532.322265075</v>
      </c>
      <c r="CD83">
        <v>305620.80662589299</v>
      </c>
      <c r="CE83">
        <v>0.36799999999999999</v>
      </c>
      <c r="CF83">
        <v>0.63300000000000001</v>
      </c>
      <c r="CG83">
        <v>0.34</v>
      </c>
      <c r="CH83">
        <v>0.497</v>
      </c>
      <c r="CI83">
        <v>0.495</v>
      </c>
      <c r="CJ83">
        <v>0.58099999999999996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498.73099999999999</v>
      </c>
      <c r="CQ83">
        <v>3600.0010000000002</v>
      </c>
      <c r="CR83">
        <v>3600.0039999999999</v>
      </c>
      <c r="CS83">
        <v>3600</v>
      </c>
      <c r="CT83">
        <v>3600</v>
      </c>
      <c r="CU83">
        <v>3600.002</v>
      </c>
      <c r="CV83">
        <v>3600.0010000000002</v>
      </c>
      <c r="CW83" t="s">
        <v>130</v>
      </c>
      <c r="CX83" t="s">
        <v>8541</v>
      </c>
      <c r="CY83" t="s">
        <v>8542</v>
      </c>
      <c r="CZ83" t="s">
        <v>8543</v>
      </c>
      <c r="DA83" t="s">
        <v>698</v>
      </c>
      <c r="DB83" t="s">
        <v>8544</v>
      </c>
      <c r="DC83" t="s">
        <v>8544</v>
      </c>
      <c r="DD83" t="s">
        <v>8545</v>
      </c>
      <c r="DE83" t="s">
        <v>137</v>
      </c>
      <c r="DF83" t="s">
        <v>8546</v>
      </c>
      <c r="DG83" t="s">
        <v>6236</v>
      </c>
      <c r="DH83" t="s">
        <v>8547</v>
      </c>
      <c r="DI83" t="s">
        <v>8548</v>
      </c>
      <c r="DJ83" t="s">
        <v>8549</v>
      </c>
      <c r="DK83" t="s">
        <v>6240</v>
      </c>
      <c r="DL83" t="s">
        <v>6241</v>
      </c>
      <c r="DM83" t="s">
        <v>6242</v>
      </c>
      <c r="DN83" t="s">
        <v>8550</v>
      </c>
      <c r="DO83" t="s">
        <v>8551</v>
      </c>
      <c r="DP83" t="s">
        <v>8552</v>
      </c>
      <c r="DQ83" t="s">
        <v>8553</v>
      </c>
      <c r="DR83">
        <v>50412</v>
      </c>
      <c r="DS83" t="s">
        <v>4411</v>
      </c>
      <c r="DT83" t="s">
        <v>147</v>
      </c>
    </row>
    <row r="84" spans="1:124" x14ac:dyDescent="0.2">
      <c r="A84" t="s">
        <v>4053</v>
      </c>
      <c r="B84">
        <v>10776</v>
      </c>
      <c r="C84">
        <v>72793.345254533604</v>
      </c>
      <c r="D84">
        <v>79215.625563007794</v>
      </c>
      <c r="E84">
        <v>23939</v>
      </c>
      <c r="F84">
        <v>47861</v>
      </c>
      <c r="G84">
        <v>21878</v>
      </c>
      <c r="H84">
        <v>35975</v>
      </c>
      <c r="I84">
        <v>3600.0039999999999</v>
      </c>
      <c r="J84">
        <v>3600.0010000000002</v>
      </c>
      <c r="K84">
        <v>3600.002</v>
      </c>
      <c r="L84">
        <v>3600.0010000000002</v>
      </c>
      <c r="M84">
        <v>42680</v>
      </c>
      <c r="N84">
        <v>5174</v>
      </c>
      <c r="O84">
        <v>300</v>
      </c>
      <c r="P84">
        <v>4.0000000000000003E-5</v>
      </c>
      <c r="Q84">
        <v>0.5</v>
      </c>
      <c r="R84">
        <v>558</v>
      </c>
      <c r="S84">
        <v>50</v>
      </c>
      <c r="T84">
        <v>2</v>
      </c>
      <c r="U84">
        <v>0</v>
      </c>
      <c r="V84">
        <v>0</v>
      </c>
      <c r="W84">
        <v>2349</v>
      </c>
      <c r="X84">
        <v>2825</v>
      </c>
      <c r="Y84">
        <v>4.6700000000000002E-4</v>
      </c>
      <c r="Z84">
        <v>8385</v>
      </c>
      <c r="AA84">
        <v>2734</v>
      </c>
      <c r="AB84">
        <v>238</v>
      </c>
      <c r="AC84">
        <v>9.0000000000000006E-5</v>
      </c>
      <c r="AD84">
        <v>0.48920999999999998</v>
      </c>
      <c r="AE84">
        <v>526</v>
      </c>
      <c r="AF84">
        <v>0</v>
      </c>
      <c r="AG84">
        <v>0</v>
      </c>
      <c r="AH84">
        <v>0</v>
      </c>
      <c r="AI84">
        <v>0</v>
      </c>
      <c r="AJ84">
        <v>1166</v>
      </c>
      <c r="AK84">
        <v>1568</v>
      </c>
      <c r="AL84">
        <v>2.7399999999999998E-3</v>
      </c>
      <c r="AM84">
        <v>0</v>
      </c>
      <c r="AN84">
        <v>0</v>
      </c>
      <c r="AO84">
        <v>121979.842957028</v>
      </c>
      <c r="AP84">
        <v>115572.90689569501</v>
      </c>
      <c r="AQ84">
        <v>109154.93234530999</v>
      </c>
      <c r="AR84">
        <v>109156.42714749801</v>
      </c>
      <c r="AS84">
        <v>119255.815578494</v>
      </c>
      <c r="AT84">
        <v>118325.037589511</v>
      </c>
      <c r="AU84">
        <v>98645.435452915801</v>
      </c>
      <c r="AV84">
        <v>109113.59188165099</v>
      </c>
      <c r="AW84">
        <v>109126.584577231</v>
      </c>
      <c r="AX84">
        <v>109115.496364893</v>
      </c>
      <c r="AY84">
        <v>103106.280217436</v>
      </c>
      <c r="AZ84">
        <v>105221.17051278301</v>
      </c>
      <c r="BA84">
        <v>2758064</v>
      </c>
      <c r="BB84">
        <v>7924640</v>
      </c>
      <c r="BC84">
        <v>2382626</v>
      </c>
      <c r="BD84">
        <v>5876318</v>
      </c>
      <c r="BE84">
        <v>2901097</v>
      </c>
      <c r="BF84">
        <v>7121481</v>
      </c>
      <c r="BG84">
        <v>23939</v>
      </c>
      <c r="BH84">
        <v>47861</v>
      </c>
      <c r="BI84">
        <v>21878</v>
      </c>
      <c r="BJ84">
        <v>35975</v>
      </c>
      <c r="BK84">
        <v>29249.71429</v>
      </c>
      <c r="BL84">
        <v>44365</v>
      </c>
      <c r="BM84">
        <v>27</v>
      </c>
      <c r="BN84">
        <v>24</v>
      </c>
      <c r="BO84">
        <v>15</v>
      </c>
      <c r="BP84">
        <v>23</v>
      </c>
      <c r="BQ84">
        <v>21</v>
      </c>
      <c r="BR84">
        <v>23</v>
      </c>
      <c r="BS84">
        <v>96257.674082078694</v>
      </c>
      <c r="BT84">
        <v>96262.207804487407</v>
      </c>
      <c r="BU84">
        <v>96257.674086080398</v>
      </c>
      <c r="BV84">
        <v>96262.228856426605</v>
      </c>
      <c r="BW84">
        <v>96257.674036873694</v>
      </c>
      <c r="BX84">
        <v>96262.203441394595</v>
      </c>
      <c r="BY84">
        <v>96360.733834292798</v>
      </c>
      <c r="BZ84">
        <v>96394.805570917204</v>
      </c>
      <c r="CA84">
        <v>96385.761339567907</v>
      </c>
      <c r="CB84">
        <v>96394.805570917204</v>
      </c>
      <c r="CC84">
        <v>96328.928083977997</v>
      </c>
      <c r="CD84">
        <v>96387.224001728799</v>
      </c>
      <c r="CE84">
        <v>7.2930000000000001</v>
      </c>
      <c r="CF84">
        <v>2.6829999999999998</v>
      </c>
      <c r="CG84">
        <v>4.6349999999999998</v>
      </c>
      <c r="CH84">
        <v>2.5750000000000002</v>
      </c>
      <c r="CI84">
        <v>6.0529999999999999</v>
      </c>
      <c r="CJ84">
        <v>2.6219999999999999</v>
      </c>
      <c r="CK84">
        <v>3164.2080000000001</v>
      </c>
      <c r="CL84">
        <v>3586.9209999999998</v>
      </c>
      <c r="CM84">
        <v>2570.741</v>
      </c>
      <c r="CN84">
        <v>2818.4859999999999</v>
      </c>
      <c r="CO84">
        <v>3124.2379999999998</v>
      </c>
      <c r="CP84">
        <v>3374.886</v>
      </c>
      <c r="CQ84">
        <v>3600.0039999999999</v>
      </c>
      <c r="CR84">
        <v>3600.0010000000002</v>
      </c>
      <c r="CS84">
        <v>3600.002</v>
      </c>
      <c r="CT84">
        <v>3600.0010000000002</v>
      </c>
      <c r="CU84">
        <v>1428575028.575</v>
      </c>
      <c r="CV84">
        <v>3600.0010000000002</v>
      </c>
      <c r="CW84" t="s">
        <v>8554</v>
      </c>
      <c r="CX84" t="s">
        <v>8555</v>
      </c>
      <c r="CY84" t="s">
        <v>8556</v>
      </c>
      <c r="CZ84" t="s">
        <v>8557</v>
      </c>
      <c r="DA84" t="s">
        <v>8558</v>
      </c>
      <c r="DB84" t="s">
        <v>8559</v>
      </c>
      <c r="DC84" t="s">
        <v>8560</v>
      </c>
      <c r="DD84" t="s">
        <v>8561</v>
      </c>
      <c r="DE84" t="s">
        <v>8562</v>
      </c>
      <c r="DF84" t="s">
        <v>8563</v>
      </c>
      <c r="DG84" t="s">
        <v>8564</v>
      </c>
      <c r="DH84" t="s">
        <v>8565</v>
      </c>
      <c r="DI84" t="s">
        <v>8566</v>
      </c>
      <c r="DJ84" t="s">
        <v>8567</v>
      </c>
      <c r="DK84" t="s">
        <v>6251</v>
      </c>
      <c r="DL84" t="s">
        <v>6252</v>
      </c>
      <c r="DM84" t="s">
        <v>6253</v>
      </c>
      <c r="DN84" t="s">
        <v>8568</v>
      </c>
      <c r="DO84" t="s">
        <v>8569</v>
      </c>
      <c r="DP84" t="s">
        <v>8570</v>
      </c>
      <c r="DQ84" t="s">
        <v>8571</v>
      </c>
      <c r="DR84">
        <v>50403</v>
      </c>
      <c r="DS84" t="s">
        <v>4053</v>
      </c>
      <c r="DT84" t="s">
        <v>147</v>
      </c>
    </row>
    <row r="85" spans="1:124" x14ac:dyDescent="0.2">
      <c r="A85" t="s">
        <v>4412</v>
      </c>
      <c r="B85">
        <v>10776</v>
      </c>
      <c r="C85">
        <v>1.2682926829268299E-5</v>
      </c>
      <c r="D85">
        <v>1.26829268292682E-2</v>
      </c>
      <c r="E85">
        <v>12656</v>
      </c>
      <c r="F85">
        <v>5452</v>
      </c>
      <c r="G85">
        <v>10202</v>
      </c>
      <c r="H85">
        <v>5452</v>
      </c>
      <c r="I85">
        <v>3600.002</v>
      </c>
      <c r="J85">
        <v>190.57499999999999</v>
      </c>
      <c r="K85">
        <v>3600</v>
      </c>
      <c r="L85">
        <v>165.87899999999999</v>
      </c>
      <c r="M85">
        <v>8580</v>
      </c>
      <c r="N85">
        <v>8468</v>
      </c>
      <c r="O85">
        <v>21</v>
      </c>
      <c r="P85">
        <v>1E-4</v>
      </c>
      <c r="Q85">
        <v>3.0000000000000001E-3</v>
      </c>
      <c r="R85">
        <v>4</v>
      </c>
      <c r="S85">
        <v>0</v>
      </c>
      <c r="T85">
        <v>0</v>
      </c>
      <c r="U85">
        <v>0</v>
      </c>
      <c r="V85">
        <v>118</v>
      </c>
      <c r="W85">
        <v>8237</v>
      </c>
      <c r="X85">
        <v>113</v>
      </c>
      <c r="Y85">
        <v>2.598E-3</v>
      </c>
      <c r="Z85">
        <v>8444</v>
      </c>
      <c r="AA85">
        <v>8420</v>
      </c>
      <c r="AB85">
        <v>10</v>
      </c>
      <c r="AC85">
        <v>0.1</v>
      </c>
      <c r="AD85">
        <v>0.3</v>
      </c>
      <c r="AE85">
        <v>0</v>
      </c>
      <c r="AF85">
        <v>0</v>
      </c>
      <c r="AG85">
        <v>0</v>
      </c>
      <c r="AH85">
        <v>0</v>
      </c>
      <c r="AI85">
        <v>114</v>
      </c>
      <c r="AJ85">
        <v>8237</v>
      </c>
      <c r="AK85">
        <v>69</v>
      </c>
      <c r="AL85">
        <v>2.5349999999999999E-3</v>
      </c>
      <c r="AM85">
        <v>0</v>
      </c>
      <c r="AN85">
        <v>0</v>
      </c>
      <c r="AO85">
        <v>1982.00790115532</v>
      </c>
      <c r="AP85">
        <v>5.53337612323491E-2</v>
      </c>
      <c r="AQ85">
        <v>6.3222079589216898E-2</v>
      </c>
      <c r="AR85">
        <v>5.53337612323491E-2</v>
      </c>
      <c r="AS85">
        <v>2.8571428571428498E+99</v>
      </c>
      <c r="AT85">
        <v>5.53337612323491E-2</v>
      </c>
      <c r="AU85">
        <v>1.54884074133504E-2</v>
      </c>
      <c r="AV85">
        <v>5.5333048067322699E-2</v>
      </c>
      <c r="AW85">
        <v>4.7430336099795897E-2</v>
      </c>
      <c r="AX85">
        <v>5.53337612323491E-2</v>
      </c>
      <c r="AY85">
        <v>-0.121128913112621</v>
      </c>
      <c r="AZ85">
        <v>5.53326360874399E-2</v>
      </c>
      <c r="BA85">
        <v>13114780</v>
      </c>
      <c r="BB85">
        <v>299493</v>
      </c>
      <c r="BC85">
        <v>6326151</v>
      </c>
      <c r="BD85">
        <v>299493</v>
      </c>
      <c r="BE85">
        <v>12430260</v>
      </c>
      <c r="BF85">
        <v>350440</v>
      </c>
      <c r="BG85">
        <v>12656</v>
      </c>
      <c r="BH85">
        <v>5452</v>
      </c>
      <c r="BI85">
        <v>10202</v>
      </c>
      <c r="BJ85">
        <v>5452</v>
      </c>
      <c r="BK85">
        <v>21283.42857</v>
      </c>
      <c r="BL85">
        <v>7469.1428569999998</v>
      </c>
      <c r="BM85">
        <v>5</v>
      </c>
      <c r="BN85">
        <v>80</v>
      </c>
      <c r="BO85">
        <v>5</v>
      </c>
      <c r="BP85">
        <v>4</v>
      </c>
      <c r="BQ85">
        <v>5</v>
      </c>
      <c r="BR85">
        <v>35</v>
      </c>
      <c r="BS85">
        <v>7.8968650284247099E-3</v>
      </c>
      <c r="BT85">
        <v>1.28150406504064E-2</v>
      </c>
      <c r="BU85">
        <v>7.8972175866495395E-3</v>
      </c>
      <c r="BV85">
        <v>1.2815040650406499E-2</v>
      </c>
      <c r="BW85">
        <v>2.66689998864757E-3</v>
      </c>
      <c r="BX85">
        <v>1.27395470383275E-2</v>
      </c>
      <c r="BY85">
        <v>7.9053007518796892E-3</v>
      </c>
      <c r="BZ85">
        <v>2.8542845226199199E-2</v>
      </c>
      <c r="CA85">
        <v>7.9097282841249401E-3</v>
      </c>
      <c r="CB85">
        <v>3.2911507796626903E-2</v>
      </c>
      <c r="CC85">
        <v>7.6376855305416097E-3</v>
      </c>
      <c r="CD85">
        <v>2.3789500356715201E-2</v>
      </c>
      <c r="CE85">
        <v>2.6720000000000002</v>
      </c>
      <c r="CF85">
        <v>27.262</v>
      </c>
      <c r="CG85">
        <v>2.5249999999999999</v>
      </c>
      <c r="CH85">
        <v>2.8010000000000002</v>
      </c>
      <c r="CI85">
        <v>2.786</v>
      </c>
      <c r="CJ85">
        <v>12.802</v>
      </c>
      <c r="CK85">
        <v>1711.9770000000001</v>
      </c>
      <c r="CL85">
        <v>141.66900000000001</v>
      </c>
      <c r="CM85">
        <v>0</v>
      </c>
      <c r="CN85">
        <v>18.846</v>
      </c>
      <c r="CO85">
        <v>1301.499</v>
      </c>
      <c r="CP85">
        <v>134.64599999999999</v>
      </c>
      <c r="CQ85">
        <v>3600.002</v>
      </c>
      <c r="CR85">
        <v>190.57499999999999</v>
      </c>
      <c r="CS85">
        <v>3600</v>
      </c>
      <c r="CT85">
        <v>165.87899999999999</v>
      </c>
      <c r="CU85">
        <v>1428575028.575</v>
      </c>
      <c r="CV85">
        <v>200.50700000000001</v>
      </c>
      <c r="CW85" t="s">
        <v>8572</v>
      </c>
      <c r="CX85" t="s">
        <v>8573</v>
      </c>
      <c r="CY85" t="s">
        <v>8574</v>
      </c>
      <c r="CZ85" t="s">
        <v>8575</v>
      </c>
      <c r="DA85" t="s">
        <v>8576</v>
      </c>
      <c r="DB85" t="s">
        <v>8577</v>
      </c>
      <c r="DC85" t="s">
        <v>8578</v>
      </c>
      <c r="DD85" t="s">
        <v>8579</v>
      </c>
      <c r="DE85" t="s">
        <v>8580</v>
      </c>
      <c r="DF85" t="s">
        <v>8581</v>
      </c>
      <c r="DG85" t="s">
        <v>6258</v>
      </c>
      <c r="DH85" t="s">
        <v>6259</v>
      </c>
      <c r="DI85" t="s">
        <v>6260</v>
      </c>
      <c r="DJ85" t="s">
        <v>6261</v>
      </c>
      <c r="DK85" t="s">
        <v>6262</v>
      </c>
      <c r="DL85" t="s">
        <v>6263</v>
      </c>
      <c r="DM85" t="s">
        <v>6264</v>
      </c>
      <c r="DN85" t="s">
        <v>8582</v>
      </c>
      <c r="DO85" t="s">
        <v>8583</v>
      </c>
      <c r="DP85" t="s">
        <v>8584</v>
      </c>
      <c r="DQ85" t="s">
        <v>8585</v>
      </c>
      <c r="DR85">
        <v>26611</v>
      </c>
      <c r="DS85" t="s">
        <v>4412</v>
      </c>
      <c r="DT85" t="s">
        <v>147</v>
      </c>
    </row>
    <row r="86" spans="1:124" x14ac:dyDescent="0.2">
      <c r="A86" t="s">
        <v>4057</v>
      </c>
      <c r="B86">
        <v>10776</v>
      </c>
      <c r="C86">
        <v>-22945.239631336299</v>
      </c>
      <c r="D86">
        <v>-22804.575757575702</v>
      </c>
      <c r="E86">
        <v>65</v>
      </c>
      <c r="F86">
        <v>100</v>
      </c>
      <c r="G86">
        <v>34</v>
      </c>
      <c r="H86">
        <v>29</v>
      </c>
      <c r="I86">
        <v>24.855</v>
      </c>
      <c r="J86">
        <v>5.3380000000000001</v>
      </c>
      <c r="K86">
        <v>6.548</v>
      </c>
      <c r="L86">
        <v>3.8079999999999998</v>
      </c>
      <c r="M86">
        <v>9499</v>
      </c>
      <c r="N86">
        <v>10240</v>
      </c>
      <c r="O86">
        <v>1043</v>
      </c>
      <c r="P86">
        <v>6.4999999999999997E-4</v>
      </c>
      <c r="Q86">
        <v>0.5</v>
      </c>
      <c r="R86">
        <v>3372</v>
      </c>
      <c r="S86">
        <v>0</v>
      </c>
      <c r="T86">
        <v>0</v>
      </c>
      <c r="U86">
        <v>0</v>
      </c>
      <c r="V86">
        <v>251</v>
      </c>
      <c r="W86">
        <v>9989</v>
      </c>
      <c r="X86">
        <v>0</v>
      </c>
      <c r="Y86">
        <v>1.384E-3</v>
      </c>
      <c r="Z86">
        <v>8792</v>
      </c>
      <c r="AA86">
        <v>8849</v>
      </c>
      <c r="AB86">
        <v>1005</v>
      </c>
      <c r="AC86">
        <v>2.9399999999999999E-3</v>
      </c>
      <c r="AD86">
        <v>0.5</v>
      </c>
      <c r="AE86">
        <v>2865</v>
      </c>
      <c r="AF86">
        <v>0</v>
      </c>
      <c r="AG86">
        <v>0</v>
      </c>
      <c r="AH86">
        <v>0</v>
      </c>
      <c r="AI86">
        <v>226</v>
      </c>
      <c r="AJ86">
        <v>8623</v>
      </c>
      <c r="AK86">
        <v>0</v>
      </c>
      <c r="AL86">
        <v>1.544E-3</v>
      </c>
      <c r="AM86">
        <v>0</v>
      </c>
      <c r="AN86">
        <v>0</v>
      </c>
      <c r="AO86">
        <v>-21718</v>
      </c>
      <c r="AP86">
        <v>-21718</v>
      </c>
      <c r="AQ86">
        <v>-21718.000006191702</v>
      </c>
      <c r="AR86">
        <v>-21718.000021428499</v>
      </c>
      <c r="AS86">
        <v>-21718.000000884502</v>
      </c>
      <c r="AT86">
        <v>-21718.000003061199</v>
      </c>
      <c r="AU86">
        <v>-21720</v>
      </c>
      <c r="AV86">
        <v>-21718</v>
      </c>
      <c r="AW86">
        <v>-21718</v>
      </c>
      <c r="AX86">
        <v>-21717.999999999902</v>
      </c>
      <c r="AY86">
        <v>-21719.000000884502</v>
      </c>
      <c r="AZ86">
        <v>-21718.571428571398</v>
      </c>
      <c r="BA86">
        <v>31374</v>
      </c>
      <c r="BB86">
        <v>29310</v>
      </c>
      <c r="BC86">
        <v>24870</v>
      </c>
      <c r="BD86">
        <v>22095</v>
      </c>
      <c r="BE86">
        <v>30524</v>
      </c>
      <c r="BF86">
        <v>25900</v>
      </c>
      <c r="BG86">
        <v>65</v>
      </c>
      <c r="BH86">
        <v>100</v>
      </c>
      <c r="BI86">
        <v>34</v>
      </c>
      <c r="BJ86">
        <v>29</v>
      </c>
      <c r="BK86">
        <v>115.7142857</v>
      </c>
      <c r="BL86">
        <v>87.428571430000005</v>
      </c>
      <c r="BM86">
        <v>38</v>
      </c>
      <c r="BN86">
        <v>33</v>
      </c>
      <c r="BO86">
        <v>34</v>
      </c>
      <c r="BP86">
        <v>23</v>
      </c>
      <c r="BQ86">
        <v>36</v>
      </c>
      <c r="BR86">
        <v>32</v>
      </c>
      <c r="BS86">
        <v>-22246.748416651299</v>
      </c>
      <c r="BT86">
        <v>-22056.283399453099</v>
      </c>
      <c r="BU86">
        <v>-22235.5623133927</v>
      </c>
      <c r="BV86">
        <v>-22052.2589064161</v>
      </c>
      <c r="BW86">
        <v>-22269.082197359701</v>
      </c>
      <c r="BX86">
        <v>-22068.517780701899</v>
      </c>
      <c r="BY86">
        <v>-21733.078125</v>
      </c>
      <c r="BZ86">
        <v>-21743.541889009699</v>
      </c>
      <c r="CA86">
        <v>-21732.899665096498</v>
      </c>
      <c r="CB86">
        <v>-21731.015876430502</v>
      </c>
      <c r="CC86">
        <v>-21741.528949915399</v>
      </c>
      <c r="CD86">
        <v>-21746.5586039892</v>
      </c>
      <c r="CE86">
        <v>12.576000000000001</v>
      </c>
      <c r="CF86">
        <v>3.903</v>
      </c>
      <c r="CG86">
        <v>4.383</v>
      </c>
      <c r="CH86">
        <v>3.4159999999999999</v>
      </c>
      <c r="CI86">
        <v>1428571436.878</v>
      </c>
      <c r="CJ86">
        <v>4.1529999999999996</v>
      </c>
      <c r="CK86">
        <v>24.837</v>
      </c>
      <c r="CL86">
        <v>5.1280000000000001</v>
      </c>
      <c r="CM86">
        <v>6.3849999999999998</v>
      </c>
      <c r="CN86">
        <v>3.6040000000000001</v>
      </c>
      <c r="CO86">
        <v>14.590999999999999</v>
      </c>
      <c r="CP86">
        <v>5.1749999999999998</v>
      </c>
      <c r="CQ86">
        <v>24.855</v>
      </c>
      <c r="CR86">
        <v>5.3380000000000001</v>
      </c>
      <c r="CS86">
        <v>6.548</v>
      </c>
      <c r="CT86">
        <v>3.8079999999999998</v>
      </c>
      <c r="CU86">
        <v>14.808999999999999</v>
      </c>
      <c r="CV86">
        <v>5.2919999999999998</v>
      </c>
      <c r="CW86" t="s">
        <v>8586</v>
      </c>
      <c r="CX86" t="s">
        <v>8587</v>
      </c>
      <c r="CY86" t="s">
        <v>8588</v>
      </c>
      <c r="CZ86" t="s">
        <v>8589</v>
      </c>
      <c r="DA86" t="s">
        <v>8590</v>
      </c>
      <c r="DB86" t="s">
        <v>8591</v>
      </c>
      <c r="DC86" t="s">
        <v>8592</v>
      </c>
      <c r="DD86" t="s">
        <v>8593</v>
      </c>
      <c r="DE86" t="s">
        <v>8594</v>
      </c>
      <c r="DF86" t="s">
        <v>8595</v>
      </c>
      <c r="DG86" t="s">
        <v>6269</v>
      </c>
      <c r="DH86" t="s">
        <v>6270</v>
      </c>
      <c r="DI86" t="s">
        <v>6271</v>
      </c>
      <c r="DJ86" t="s">
        <v>6272</v>
      </c>
      <c r="DK86" t="s">
        <v>6273</v>
      </c>
      <c r="DL86" t="s">
        <v>6274</v>
      </c>
      <c r="DM86" t="s">
        <v>6275</v>
      </c>
      <c r="DN86" t="s">
        <v>8596</v>
      </c>
      <c r="DO86" t="s">
        <v>8597</v>
      </c>
      <c r="DP86" t="s">
        <v>8598</v>
      </c>
      <c r="DQ86" t="s">
        <v>8599</v>
      </c>
      <c r="DR86">
        <v>271</v>
      </c>
      <c r="DS86" t="s">
        <v>4057</v>
      </c>
      <c r="DT86" t="s">
        <v>147</v>
      </c>
    </row>
    <row r="87" spans="1:124" x14ac:dyDescent="0.2">
      <c r="A87" t="s">
        <v>4058</v>
      </c>
      <c r="B87">
        <v>10776</v>
      </c>
      <c r="C87">
        <v>-21622.998481242801</v>
      </c>
      <c r="D87">
        <v>-21431.698759178798</v>
      </c>
      <c r="E87">
        <v>5</v>
      </c>
      <c r="F87">
        <v>2</v>
      </c>
      <c r="G87">
        <v>3</v>
      </c>
      <c r="H87">
        <v>1</v>
      </c>
      <c r="I87">
        <v>2.956</v>
      </c>
      <c r="J87">
        <v>2.5099999999999998</v>
      </c>
      <c r="K87">
        <v>2.4300000000000002</v>
      </c>
      <c r="L87">
        <v>1.89</v>
      </c>
      <c r="M87">
        <v>10460</v>
      </c>
      <c r="N87">
        <v>11717</v>
      </c>
      <c r="O87">
        <v>1097</v>
      </c>
      <c r="P87">
        <v>4.0000000000000003E-5</v>
      </c>
      <c r="Q87">
        <v>0.5</v>
      </c>
      <c r="R87">
        <v>4502</v>
      </c>
      <c r="S87">
        <v>0</v>
      </c>
      <c r="T87">
        <v>0</v>
      </c>
      <c r="U87">
        <v>0</v>
      </c>
      <c r="V87">
        <v>235</v>
      </c>
      <c r="W87">
        <v>11482</v>
      </c>
      <c r="X87">
        <v>0</v>
      </c>
      <c r="Y87">
        <v>1.2340000000000001E-3</v>
      </c>
      <c r="Z87">
        <v>10134</v>
      </c>
      <c r="AA87">
        <v>11247</v>
      </c>
      <c r="AB87">
        <v>857</v>
      </c>
      <c r="AC87">
        <v>1.0300000000000001E-3</v>
      </c>
      <c r="AD87">
        <v>0.5</v>
      </c>
      <c r="AE87">
        <v>4346</v>
      </c>
      <c r="AF87">
        <v>0</v>
      </c>
      <c r="AG87">
        <v>0</v>
      </c>
      <c r="AH87">
        <v>0</v>
      </c>
      <c r="AI87">
        <v>235</v>
      </c>
      <c r="AJ87">
        <v>11012</v>
      </c>
      <c r="AK87">
        <v>0</v>
      </c>
      <c r="AL87">
        <v>1.2769999999999999E-3</v>
      </c>
      <c r="AM87">
        <v>0</v>
      </c>
      <c r="AN87">
        <v>0</v>
      </c>
      <c r="AO87">
        <v>-20540</v>
      </c>
      <c r="AP87">
        <v>-20540</v>
      </c>
      <c r="AQ87">
        <v>-20540.000018338498</v>
      </c>
      <c r="AR87">
        <v>-20540</v>
      </c>
      <c r="AS87">
        <v>-20540.000002619701</v>
      </c>
      <c r="AT87">
        <v>-20540</v>
      </c>
      <c r="AU87">
        <v>-20540</v>
      </c>
      <c r="AV87">
        <v>-20542</v>
      </c>
      <c r="AW87">
        <v>-20539.999999999902</v>
      </c>
      <c r="AX87">
        <v>-20539.999999999902</v>
      </c>
      <c r="AY87">
        <v>-20540.000002619701</v>
      </c>
      <c r="AZ87">
        <v>-20540.285714285699</v>
      </c>
      <c r="BA87">
        <v>20207</v>
      </c>
      <c r="BB87">
        <v>15199</v>
      </c>
      <c r="BC87">
        <v>15931</v>
      </c>
      <c r="BD87">
        <v>12606</v>
      </c>
      <c r="BE87">
        <v>613583960</v>
      </c>
      <c r="BF87">
        <v>15098</v>
      </c>
      <c r="BG87">
        <v>5</v>
      </c>
      <c r="BH87">
        <v>2</v>
      </c>
      <c r="BI87">
        <v>3</v>
      </c>
      <c r="BJ87">
        <v>1</v>
      </c>
      <c r="BK87">
        <v>8.7142857140000007</v>
      </c>
      <c r="BL87">
        <v>2.8571428569999999</v>
      </c>
      <c r="BM87">
        <v>19</v>
      </c>
      <c r="BN87">
        <v>23</v>
      </c>
      <c r="BO87">
        <v>16</v>
      </c>
      <c r="BP87">
        <v>12</v>
      </c>
      <c r="BQ87">
        <v>20</v>
      </c>
      <c r="BR87">
        <v>-1.3176245766935301E+18</v>
      </c>
      <c r="BS87">
        <v>-20946.1795522135</v>
      </c>
      <c r="BT87">
        <v>-20967.646849629298</v>
      </c>
      <c r="BU87">
        <v>-20934.339500200698</v>
      </c>
      <c r="BV87">
        <v>-20924.789003920501</v>
      </c>
      <c r="BW87">
        <v>-20963.173014458</v>
      </c>
      <c r="BX87">
        <v>-20959.513603366599</v>
      </c>
      <c r="BY87">
        <v>-20565.000074999902</v>
      </c>
      <c r="BZ87">
        <v>-20543</v>
      </c>
      <c r="CA87">
        <v>-20563.138794566999</v>
      </c>
      <c r="CB87">
        <v>-20540</v>
      </c>
      <c r="CC87">
        <v>-20577.889385598999</v>
      </c>
      <c r="CD87">
        <v>-20546.806178696199</v>
      </c>
      <c r="CE87">
        <v>2.9239999999999999</v>
      </c>
      <c r="CF87">
        <v>2.5019999999999998</v>
      </c>
      <c r="CG87">
        <v>2.395</v>
      </c>
      <c r="CH87">
        <v>1.8740000000000001</v>
      </c>
      <c r="CI87">
        <v>2.766</v>
      </c>
      <c r="CJ87">
        <v>2.5150000000000001</v>
      </c>
      <c r="CK87">
        <v>2.944</v>
      </c>
      <c r="CL87">
        <v>2.5049999999999999</v>
      </c>
      <c r="CM87">
        <v>2.4129999999999998</v>
      </c>
      <c r="CN87">
        <v>1.887</v>
      </c>
      <c r="CO87">
        <v>2.6680000000000001</v>
      </c>
      <c r="CP87">
        <v>2.5249999999999999</v>
      </c>
      <c r="CQ87">
        <v>2.956</v>
      </c>
      <c r="CR87">
        <v>2.5099999999999998</v>
      </c>
      <c r="CS87">
        <v>2.4300000000000002</v>
      </c>
      <c r="CT87">
        <v>1.89</v>
      </c>
      <c r="CU87">
        <v>2.68</v>
      </c>
      <c r="CV87">
        <v>2.5289999999999999</v>
      </c>
      <c r="CW87" t="s">
        <v>8600</v>
      </c>
      <c r="CX87" t="s">
        <v>8600</v>
      </c>
      <c r="CY87" t="s">
        <v>8601</v>
      </c>
      <c r="CZ87" t="s">
        <v>8602</v>
      </c>
      <c r="DA87" t="s">
        <v>8603</v>
      </c>
      <c r="DB87" t="s">
        <v>8604</v>
      </c>
      <c r="DC87" t="s">
        <v>8605</v>
      </c>
      <c r="DD87" t="s">
        <v>8606</v>
      </c>
      <c r="DE87" t="s">
        <v>8607</v>
      </c>
      <c r="DF87" t="s">
        <v>8608</v>
      </c>
      <c r="DG87" t="s">
        <v>8609</v>
      </c>
      <c r="DH87" t="s">
        <v>8610</v>
      </c>
      <c r="DI87" t="s">
        <v>8611</v>
      </c>
      <c r="DJ87" t="s">
        <v>8612</v>
      </c>
      <c r="DK87" t="s">
        <v>8613</v>
      </c>
      <c r="DL87" t="s">
        <v>6285</v>
      </c>
      <c r="DM87" t="s">
        <v>8614</v>
      </c>
      <c r="DN87" t="s">
        <v>8615</v>
      </c>
      <c r="DO87" t="s">
        <v>8616</v>
      </c>
      <c r="DP87" t="s">
        <v>8617</v>
      </c>
      <c r="DQ87" t="s">
        <v>8618</v>
      </c>
      <c r="DR87">
        <v>92</v>
      </c>
      <c r="DS87" t="s">
        <v>4058</v>
      </c>
      <c r="DT87" t="s">
        <v>147</v>
      </c>
    </row>
    <row r="88" spans="1:124" x14ac:dyDescent="0.2">
      <c r="A88" t="s">
        <v>4413</v>
      </c>
      <c r="B88">
        <v>10776</v>
      </c>
      <c r="C88">
        <v>52000</v>
      </c>
      <c r="D88">
        <v>51999.999999999898</v>
      </c>
      <c r="E88">
        <v>524</v>
      </c>
      <c r="F88">
        <v>318</v>
      </c>
      <c r="G88">
        <v>108</v>
      </c>
      <c r="H88">
        <v>318</v>
      </c>
      <c r="I88">
        <v>27.01</v>
      </c>
      <c r="J88">
        <v>13.04</v>
      </c>
      <c r="K88">
        <v>6.6589999999999998</v>
      </c>
      <c r="L88">
        <v>13.04</v>
      </c>
      <c r="M88">
        <v>2565</v>
      </c>
      <c r="N88">
        <v>22480</v>
      </c>
      <c r="O88">
        <v>281</v>
      </c>
      <c r="P88">
        <v>5.7200000000000003E-3</v>
      </c>
      <c r="Q88">
        <v>0.5</v>
      </c>
      <c r="R88">
        <v>0</v>
      </c>
      <c r="S88">
        <v>0</v>
      </c>
      <c r="T88">
        <v>0</v>
      </c>
      <c r="U88">
        <v>0</v>
      </c>
      <c r="V88">
        <v>0</v>
      </c>
      <c r="W88">
        <v>22480</v>
      </c>
      <c r="X88">
        <v>0</v>
      </c>
      <c r="Y88">
        <v>3.179E-3</v>
      </c>
      <c r="Z88">
        <v>2471</v>
      </c>
      <c r="AA88">
        <v>22480</v>
      </c>
      <c r="AB88">
        <v>316</v>
      </c>
      <c r="AC88">
        <v>3.7699999999999999E-3</v>
      </c>
      <c r="AD88">
        <v>0.5</v>
      </c>
      <c r="AE88">
        <v>60</v>
      </c>
      <c r="AF88">
        <v>0</v>
      </c>
      <c r="AG88">
        <v>0</v>
      </c>
      <c r="AH88">
        <v>0</v>
      </c>
      <c r="AI88">
        <v>0</v>
      </c>
      <c r="AJ88">
        <v>22480</v>
      </c>
      <c r="AK88">
        <v>0</v>
      </c>
      <c r="AL88">
        <v>2.5010000000000002E-3</v>
      </c>
      <c r="AM88">
        <v>0</v>
      </c>
      <c r="AN88">
        <v>0</v>
      </c>
      <c r="AO88">
        <v>52200</v>
      </c>
      <c r="AP88">
        <v>52200</v>
      </c>
      <c r="AQ88">
        <v>52200</v>
      </c>
      <c r="AR88">
        <v>52200</v>
      </c>
      <c r="AS88">
        <v>52200</v>
      </c>
      <c r="AT88">
        <v>52200</v>
      </c>
      <c r="AU88">
        <v>52200</v>
      </c>
      <c r="AV88">
        <v>52200</v>
      </c>
      <c r="AW88">
        <v>52200</v>
      </c>
      <c r="AX88">
        <v>52200</v>
      </c>
      <c r="AY88">
        <v>52199.857142857101</v>
      </c>
      <c r="AZ88">
        <v>52200</v>
      </c>
      <c r="BA88">
        <v>134443</v>
      </c>
      <c r="BB88">
        <v>74490</v>
      </c>
      <c r="BC88">
        <v>53483</v>
      </c>
      <c r="BD88">
        <v>74490</v>
      </c>
      <c r="BE88">
        <v>108317</v>
      </c>
      <c r="BF88">
        <v>106177</v>
      </c>
      <c r="BG88">
        <v>524</v>
      </c>
      <c r="BH88">
        <v>318</v>
      </c>
      <c r="BI88">
        <v>108</v>
      </c>
      <c r="BJ88">
        <v>318</v>
      </c>
      <c r="BK88">
        <v>481.42857140000001</v>
      </c>
      <c r="BL88">
        <v>580.7142857</v>
      </c>
      <c r="BM88">
        <v>12</v>
      </c>
      <c r="BN88">
        <v>12</v>
      </c>
      <c r="BO88">
        <v>10</v>
      </c>
      <c r="BP88">
        <v>9</v>
      </c>
      <c r="BQ88">
        <v>11</v>
      </c>
      <c r="BR88">
        <v>11</v>
      </c>
      <c r="BS88">
        <v>52000</v>
      </c>
      <c r="BT88">
        <v>51999.999999999898</v>
      </c>
      <c r="BU88">
        <v>52000</v>
      </c>
      <c r="BV88">
        <v>52000</v>
      </c>
      <c r="BW88">
        <v>52000.000000014203</v>
      </c>
      <c r="BX88">
        <v>52000</v>
      </c>
      <c r="BY88">
        <v>52000</v>
      </c>
      <c r="BZ88">
        <v>52000</v>
      </c>
      <c r="CA88">
        <v>52000</v>
      </c>
      <c r="CB88">
        <v>52000</v>
      </c>
      <c r="CC88">
        <v>52000</v>
      </c>
      <c r="CD88">
        <v>52000</v>
      </c>
      <c r="CE88">
        <v>4.4729999999999999</v>
      </c>
      <c r="CF88">
        <v>3.7490000000000001</v>
      </c>
      <c r="CG88">
        <v>2.6379999999999999</v>
      </c>
      <c r="CH88">
        <v>3.2309999999999999</v>
      </c>
      <c r="CI88">
        <v>3.6619999999999999</v>
      </c>
      <c r="CJ88">
        <v>3.5819999999999999</v>
      </c>
      <c r="CK88">
        <v>27.004000000000001</v>
      </c>
      <c r="CL88">
        <v>12.096</v>
      </c>
      <c r="CM88">
        <v>5.9290000000000003</v>
      </c>
      <c r="CN88">
        <v>11.699</v>
      </c>
      <c r="CO88">
        <v>22.001000000000001</v>
      </c>
      <c r="CP88">
        <v>18.457999999999998</v>
      </c>
      <c r="CQ88">
        <v>27.01</v>
      </c>
      <c r="CR88">
        <v>13.04</v>
      </c>
      <c r="CS88">
        <v>6.6589999999999998</v>
      </c>
      <c r="CT88">
        <v>13.04</v>
      </c>
      <c r="CU88">
        <v>1428571450.8959999</v>
      </c>
      <c r="CV88">
        <v>20.805</v>
      </c>
      <c r="CW88" t="s">
        <v>8619</v>
      </c>
      <c r="CX88" t="s">
        <v>8619</v>
      </c>
      <c r="CY88" t="s">
        <v>8620</v>
      </c>
      <c r="CZ88" t="s">
        <v>8621</v>
      </c>
      <c r="DA88" t="s">
        <v>8622</v>
      </c>
      <c r="DB88" t="s">
        <v>6296</v>
      </c>
      <c r="DC88" t="s">
        <v>6296</v>
      </c>
      <c r="DD88" t="s">
        <v>8623</v>
      </c>
      <c r="DE88" t="s">
        <v>8624</v>
      </c>
      <c r="DF88" t="s">
        <v>8625</v>
      </c>
      <c r="DG88" t="s">
        <v>8619</v>
      </c>
      <c r="DH88" t="s">
        <v>8619</v>
      </c>
      <c r="DI88" t="s">
        <v>8626</v>
      </c>
      <c r="DJ88" t="s">
        <v>8627</v>
      </c>
      <c r="DK88" t="s">
        <v>6295</v>
      </c>
      <c r="DL88" t="s">
        <v>6296</v>
      </c>
      <c r="DM88" t="s">
        <v>6296</v>
      </c>
      <c r="DN88" t="s">
        <v>8628</v>
      </c>
      <c r="DO88" t="s">
        <v>8629</v>
      </c>
      <c r="DP88" t="s">
        <v>8630</v>
      </c>
      <c r="DQ88" t="s">
        <v>8631</v>
      </c>
      <c r="DR88">
        <v>306</v>
      </c>
      <c r="DS88" t="s">
        <v>4413</v>
      </c>
      <c r="DT88" t="s">
        <v>147</v>
      </c>
    </row>
    <row r="89" spans="1:124" x14ac:dyDescent="0.2">
      <c r="A89" t="s">
        <v>4158</v>
      </c>
      <c r="B89">
        <v>10776</v>
      </c>
      <c r="C89">
        <v>114333.37474119999</v>
      </c>
      <c r="D89">
        <v>114333.37474119999</v>
      </c>
      <c r="E89">
        <v>267088</v>
      </c>
      <c r="F89">
        <v>89170</v>
      </c>
      <c r="G89">
        <v>172104</v>
      </c>
      <c r="H89">
        <v>89170</v>
      </c>
      <c r="I89">
        <v>3600.0030000000002</v>
      </c>
      <c r="J89">
        <v>879</v>
      </c>
      <c r="K89">
        <v>2580.8130000000001</v>
      </c>
      <c r="L89">
        <v>879</v>
      </c>
      <c r="M89">
        <v>4484</v>
      </c>
      <c r="N89">
        <v>22120</v>
      </c>
      <c r="O89">
        <v>24</v>
      </c>
      <c r="P89">
        <v>3.0000000000000001E-5</v>
      </c>
      <c r="Q89">
        <v>0.5</v>
      </c>
      <c r="R89">
        <v>0</v>
      </c>
      <c r="S89">
        <v>0</v>
      </c>
      <c r="T89">
        <v>0</v>
      </c>
      <c r="U89">
        <v>0</v>
      </c>
      <c r="V89">
        <v>0</v>
      </c>
      <c r="W89">
        <v>22120</v>
      </c>
      <c r="X89">
        <v>0</v>
      </c>
      <c r="Y89">
        <v>3.4350000000000001E-3</v>
      </c>
      <c r="Z89">
        <v>4450</v>
      </c>
      <c r="AA89">
        <v>20602</v>
      </c>
      <c r="AB89">
        <v>24</v>
      </c>
      <c r="AC89">
        <v>2.06E-2</v>
      </c>
      <c r="AD89">
        <v>0.47467999999999999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20602</v>
      </c>
      <c r="AK89">
        <v>0</v>
      </c>
      <c r="AL89">
        <v>1.761E-3</v>
      </c>
      <c r="AM89">
        <v>0</v>
      </c>
      <c r="AN89">
        <v>0</v>
      </c>
      <c r="AO89">
        <v>131000</v>
      </c>
      <c r="AP89">
        <v>130800</v>
      </c>
      <c r="AQ89">
        <v>130799.999999999</v>
      </c>
      <c r="AR89">
        <v>130799.999999999</v>
      </c>
      <c r="AS89">
        <v>130857.142857142</v>
      </c>
      <c r="AT89">
        <v>130800</v>
      </c>
      <c r="AU89">
        <v>128200</v>
      </c>
      <c r="AV89">
        <v>130800</v>
      </c>
      <c r="AW89">
        <v>130800</v>
      </c>
      <c r="AX89">
        <v>130800.000000001</v>
      </c>
      <c r="AY89">
        <v>129885.857142857</v>
      </c>
      <c r="AZ89">
        <v>130800</v>
      </c>
      <c r="BA89">
        <v>4334666</v>
      </c>
      <c r="BB89">
        <v>1746738</v>
      </c>
      <c r="BC89">
        <v>3657947</v>
      </c>
      <c r="BD89">
        <v>1746738</v>
      </c>
      <c r="BE89">
        <v>4728023</v>
      </c>
      <c r="BF89">
        <v>3795420</v>
      </c>
      <c r="BG89">
        <v>267088</v>
      </c>
      <c r="BH89">
        <v>89170</v>
      </c>
      <c r="BI89">
        <v>172104</v>
      </c>
      <c r="BJ89">
        <v>89170</v>
      </c>
      <c r="BK89">
        <v>255469.42860000001</v>
      </c>
      <c r="BL89">
        <v>203044.28570000001</v>
      </c>
      <c r="BM89">
        <v>43</v>
      </c>
      <c r="BN89">
        <v>42</v>
      </c>
      <c r="BO89">
        <v>30</v>
      </c>
      <c r="BP89">
        <v>24</v>
      </c>
      <c r="BQ89">
        <v>38</v>
      </c>
      <c r="BR89">
        <v>33</v>
      </c>
      <c r="BS89">
        <v>114870.87474119999</v>
      </c>
      <c r="BT89">
        <v>115402.552308802</v>
      </c>
      <c r="BU89">
        <v>114870.87474119999</v>
      </c>
      <c r="BV89">
        <v>115402.552308802</v>
      </c>
      <c r="BW89">
        <v>114870.87474119999</v>
      </c>
      <c r="BX89">
        <v>115402.552308802</v>
      </c>
      <c r="BY89">
        <v>124068.120767724</v>
      </c>
      <c r="BZ89">
        <v>124070.429495658</v>
      </c>
      <c r="CA89">
        <v>124416.407998815</v>
      </c>
      <c r="CB89">
        <v>124232.580174927</v>
      </c>
      <c r="CC89">
        <v>123850.434019186</v>
      </c>
      <c r="CD89">
        <v>124050.333028094</v>
      </c>
      <c r="CE89">
        <v>14.754</v>
      </c>
      <c r="CF89">
        <v>8.9250000000000007</v>
      </c>
      <c r="CG89">
        <v>12.1</v>
      </c>
      <c r="CH89">
        <v>5.3179999999999996</v>
      </c>
      <c r="CI89">
        <v>1428571441.681</v>
      </c>
      <c r="CJ89">
        <v>6.8220000000000001</v>
      </c>
      <c r="CK89">
        <v>1366.154</v>
      </c>
      <c r="CL89">
        <v>765.32600000000002</v>
      </c>
      <c r="CM89">
        <v>1193.7739999999999</v>
      </c>
      <c r="CN89">
        <v>765.32600000000002</v>
      </c>
      <c r="CO89">
        <v>1779.5609999999999</v>
      </c>
      <c r="CP89">
        <v>1098.1130000000001</v>
      </c>
      <c r="CQ89">
        <v>3600.0030000000002</v>
      </c>
      <c r="CR89">
        <v>879</v>
      </c>
      <c r="CS89">
        <v>2580.8130000000001</v>
      </c>
      <c r="CT89">
        <v>879</v>
      </c>
      <c r="CU89">
        <v>3282.3240000000001</v>
      </c>
      <c r="CV89">
        <v>1793.9949999999999</v>
      </c>
      <c r="CW89" t="s">
        <v>8632</v>
      </c>
      <c r="CX89" t="s">
        <v>8633</v>
      </c>
      <c r="CY89" t="s">
        <v>8634</v>
      </c>
      <c r="CZ89" t="s">
        <v>8635</v>
      </c>
      <c r="DA89" t="s">
        <v>8636</v>
      </c>
      <c r="DB89" t="s">
        <v>8637</v>
      </c>
      <c r="DC89" t="s">
        <v>8638</v>
      </c>
      <c r="DD89" t="s">
        <v>8639</v>
      </c>
      <c r="DE89" t="s">
        <v>8640</v>
      </c>
      <c r="DF89" t="s">
        <v>8641</v>
      </c>
      <c r="DG89" t="s">
        <v>6301</v>
      </c>
      <c r="DH89" t="s">
        <v>6301</v>
      </c>
      <c r="DI89" t="s">
        <v>6302</v>
      </c>
      <c r="DJ89" t="s">
        <v>6303</v>
      </c>
      <c r="DK89" t="s">
        <v>6304</v>
      </c>
      <c r="DL89" t="s">
        <v>6305</v>
      </c>
      <c r="DM89" t="s">
        <v>6306</v>
      </c>
      <c r="DN89" t="s">
        <v>8642</v>
      </c>
      <c r="DO89" t="s">
        <v>8643</v>
      </c>
      <c r="DP89" t="s">
        <v>8644</v>
      </c>
      <c r="DQ89" t="s">
        <v>8645</v>
      </c>
      <c r="DR89">
        <v>35541</v>
      </c>
      <c r="DS89" t="s">
        <v>4158</v>
      </c>
      <c r="DT89" t="s">
        <v>147</v>
      </c>
    </row>
    <row r="90" spans="1:124" x14ac:dyDescent="0.2">
      <c r="A90" t="s">
        <v>4414</v>
      </c>
      <c r="B90">
        <v>10776</v>
      </c>
      <c r="C90">
        <v>2883.8235294117599</v>
      </c>
      <c r="D90">
        <v>3801.4705882352901</v>
      </c>
      <c r="E90">
        <v>3055</v>
      </c>
      <c r="F90">
        <v>2716</v>
      </c>
      <c r="G90">
        <v>2399</v>
      </c>
      <c r="H90">
        <v>1638</v>
      </c>
      <c r="I90">
        <v>36.427</v>
      </c>
      <c r="J90">
        <v>19.655000000000001</v>
      </c>
      <c r="K90">
        <v>21.960999999999999</v>
      </c>
      <c r="L90">
        <v>12.321999999999999</v>
      </c>
      <c r="M90">
        <v>1062</v>
      </c>
      <c r="N90">
        <v>2550</v>
      </c>
      <c r="O90">
        <v>38</v>
      </c>
      <c r="P90">
        <v>3.9219999999999998E-2</v>
      </c>
      <c r="Q90">
        <v>0.49020000000000002</v>
      </c>
      <c r="R90">
        <v>962</v>
      </c>
      <c r="S90">
        <v>0</v>
      </c>
      <c r="T90">
        <v>0</v>
      </c>
      <c r="U90">
        <v>0</v>
      </c>
      <c r="V90">
        <v>150</v>
      </c>
      <c r="W90">
        <v>0</v>
      </c>
      <c r="X90">
        <v>2400</v>
      </c>
      <c r="Y90">
        <v>3.656E-3</v>
      </c>
      <c r="Z90">
        <v>786</v>
      </c>
      <c r="AA90">
        <v>1974</v>
      </c>
      <c r="AB90">
        <v>36</v>
      </c>
      <c r="AC90">
        <v>1.9609999999999999E-2</v>
      </c>
      <c r="AD90">
        <v>0.49020000000000002</v>
      </c>
      <c r="AE90">
        <v>702</v>
      </c>
      <c r="AF90">
        <v>0</v>
      </c>
      <c r="AG90">
        <v>0</v>
      </c>
      <c r="AH90">
        <v>0</v>
      </c>
      <c r="AI90">
        <v>126</v>
      </c>
      <c r="AJ90">
        <v>0</v>
      </c>
      <c r="AK90">
        <v>1848</v>
      </c>
      <c r="AL90">
        <v>4.927E-3</v>
      </c>
      <c r="AM90">
        <v>0</v>
      </c>
      <c r="AN90">
        <v>0</v>
      </c>
      <c r="AO90">
        <v>8104.9999999993997</v>
      </c>
      <c r="AP90">
        <v>8104.9999511082797</v>
      </c>
      <c r="AQ90">
        <v>8104.9999999987704</v>
      </c>
      <c r="AR90">
        <v>8104.9999511082797</v>
      </c>
      <c r="AS90">
        <v>8104.9999999993397</v>
      </c>
      <c r="AT90">
        <v>8104.9999930154599</v>
      </c>
      <c r="AU90">
        <v>8104.9999999993997</v>
      </c>
      <c r="AV90">
        <v>8104.2333695936504</v>
      </c>
      <c r="AW90">
        <v>8104.9999999994998</v>
      </c>
      <c r="AX90">
        <v>8105.00000000002</v>
      </c>
      <c r="AY90">
        <v>8104.66582719904</v>
      </c>
      <c r="AZ90">
        <v>8104.7725158312496</v>
      </c>
      <c r="BA90">
        <v>309730</v>
      </c>
      <c r="BB90">
        <v>216976</v>
      </c>
      <c r="BC90">
        <v>208007</v>
      </c>
      <c r="BD90">
        <v>114112</v>
      </c>
      <c r="BE90">
        <v>328989</v>
      </c>
      <c r="BF90">
        <v>234261</v>
      </c>
      <c r="BG90">
        <v>3055</v>
      </c>
      <c r="BH90">
        <v>2716</v>
      </c>
      <c r="BI90">
        <v>2399</v>
      </c>
      <c r="BJ90">
        <v>1638</v>
      </c>
      <c r="BK90">
        <v>3601.4285709999999</v>
      </c>
      <c r="BL90">
        <v>2802.1428569999998</v>
      </c>
      <c r="BM90">
        <v>34</v>
      </c>
      <c r="BN90">
        <v>36</v>
      </c>
      <c r="BO90">
        <v>29</v>
      </c>
      <c r="BP90">
        <v>28</v>
      </c>
      <c r="BQ90">
        <v>37</v>
      </c>
      <c r="BR90">
        <v>35</v>
      </c>
      <c r="BS90">
        <v>4950.6111005970897</v>
      </c>
      <c r="BT90">
        <v>4957.7742324680303</v>
      </c>
      <c r="BU90">
        <v>4967.2461173221</v>
      </c>
      <c r="BV90">
        <v>5097.9871440013903</v>
      </c>
      <c r="BW90">
        <v>4680.77464602297</v>
      </c>
      <c r="BX90">
        <v>4955.11582737356</v>
      </c>
      <c r="BY90">
        <v>7048.9314722634699</v>
      </c>
      <c r="BZ90">
        <v>7100.91064779506</v>
      </c>
      <c r="CA90">
        <v>7099.5898094724998</v>
      </c>
      <c r="CB90">
        <v>7251.44296044354</v>
      </c>
      <c r="CC90">
        <v>7002.8381806307698</v>
      </c>
      <c r="CD90">
        <v>7142.1874119772501</v>
      </c>
      <c r="CE90">
        <v>1.091</v>
      </c>
      <c r="CF90">
        <v>0.70799999999999996</v>
      </c>
      <c r="CG90">
        <v>0.72899999999999998</v>
      </c>
      <c r="CH90">
        <v>0.57099999999999995</v>
      </c>
      <c r="CI90">
        <v>1428571429.572</v>
      </c>
      <c r="CJ90">
        <v>0.71399999999999997</v>
      </c>
      <c r="CK90">
        <v>9.8529999999999998</v>
      </c>
      <c r="CL90">
        <v>16.166</v>
      </c>
      <c r="CM90">
        <v>6.5940000000000003</v>
      </c>
      <c r="CN90">
        <v>5.0430000000000001</v>
      </c>
      <c r="CO90">
        <v>19.847999999999999</v>
      </c>
      <c r="CP90">
        <v>14.119</v>
      </c>
      <c r="CQ90">
        <v>36.427</v>
      </c>
      <c r="CR90">
        <v>19.655000000000001</v>
      </c>
      <c r="CS90">
        <v>21.960999999999999</v>
      </c>
      <c r="CT90">
        <v>12.321999999999999</v>
      </c>
      <c r="CU90">
        <v>37.703000000000003</v>
      </c>
      <c r="CV90">
        <v>21.753</v>
      </c>
      <c r="CW90" t="s">
        <v>8646</v>
      </c>
      <c r="CX90" t="s">
        <v>8647</v>
      </c>
      <c r="CY90" t="s">
        <v>8648</v>
      </c>
      <c r="CZ90" t="s">
        <v>8649</v>
      </c>
      <c r="DA90" t="s">
        <v>8650</v>
      </c>
      <c r="DB90" t="s">
        <v>8651</v>
      </c>
      <c r="DC90" t="s">
        <v>8652</v>
      </c>
      <c r="DD90" t="s">
        <v>8653</v>
      </c>
      <c r="DE90" t="s">
        <v>8654</v>
      </c>
      <c r="DF90" t="s">
        <v>8655</v>
      </c>
      <c r="DG90" t="s">
        <v>6311</v>
      </c>
      <c r="DH90" t="s">
        <v>6312</v>
      </c>
      <c r="DI90" t="s">
        <v>6313</v>
      </c>
      <c r="DJ90" t="s">
        <v>6314</v>
      </c>
      <c r="DK90" t="s">
        <v>6315</v>
      </c>
      <c r="DL90" t="s">
        <v>6316</v>
      </c>
      <c r="DM90" t="s">
        <v>6317</v>
      </c>
      <c r="DN90" t="s">
        <v>8656</v>
      </c>
      <c r="DO90" t="s">
        <v>8657</v>
      </c>
      <c r="DP90" t="s">
        <v>8658</v>
      </c>
      <c r="DQ90" t="s">
        <v>8659</v>
      </c>
      <c r="DR90">
        <v>417</v>
      </c>
      <c r="DS90" t="s">
        <v>4414</v>
      </c>
      <c r="DT90" t="s">
        <v>147</v>
      </c>
    </row>
    <row r="91" spans="1:124" x14ac:dyDescent="0.2">
      <c r="A91" t="s">
        <v>4160</v>
      </c>
      <c r="B91">
        <v>10776</v>
      </c>
      <c r="C91">
        <v>7889.7058823529396</v>
      </c>
      <c r="D91">
        <v>8695.5882352941208</v>
      </c>
      <c r="E91">
        <v>18222</v>
      </c>
      <c r="F91">
        <v>19072</v>
      </c>
      <c r="G91">
        <v>17038</v>
      </c>
      <c r="H91">
        <v>18577</v>
      </c>
      <c r="I91">
        <v>3600.0010000000002</v>
      </c>
      <c r="J91">
        <v>3600.0010000000002</v>
      </c>
      <c r="K91">
        <v>3600.0010000000002</v>
      </c>
      <c r="L91">
        <v>3600.0010000000002</v>
      </c>
      <c r="M91">
        <v>2364</v>
      </c>
      <c r="N91">
        <v>7644</v>
      </c>
      <c r="O91">
        <v>73</v>
      </c>
      <c r="P91">
        <v>1.9609999999999999E-2</v>
      </c>
      <c r="Q91">
        <v>0.49020000000000002</v>
      </c>
      <c r="R91">
        <v>2196</v>
      </c>
      <c r="S91">
        <v>0</v>
      </c>
      <c r="T91">
        <v>0</v>
      </c>
      <c r="U91">
        <v>0</v>
      </c>
      <c r="V91">
        <v>252</v>
      </c>
      <c r="W91">
        <v>0</v>
      </c>
      <c r="X91">
        <v>7392</v>
      </c>
      <c r="Y91">
        <v>1.6639999999999999E-3</v>
      </c>
      <c r="Z91">
        <v>1878</v>
      </c>
      <c r="AA91">
        <v>6630</v>
      </c>
      <c r="AB91">
        <v>69</v>
      </c>
      <c r="AC91">
        <v>1.9609999999999999E-2</v>
      </c>
      <c r="AD91">
        <v>0.41176000000000001</v>
      </c>
      <c r="AE91">
        <v>1800</v>
      </c>
      <c r="AF91">
        <v>0</v>
      </c>
      <c r="AG91">
        <v>0</v>
      </c>
      <c r="AH91">
        <v>0</v>
      </c>
      <c r="AI91">
        <v>234</v>
      </c>
      <c r="AJ91">
        <v>0</v>
      </c>
      <c r="AK91">
        <v>6396</v>
      </c>
      <c r="AL91">
        <v>1.5659999999999999E-3</v>
      </c>
      <c r="AM91">
        <v>0</v>
      </c>
      <c r="AN91">
        <v>0</v>
      </c>
      <c r="AO91">
        <v>14851.9999999989</v>
      </c>
      <c r="AP91">
        <v>14753.9999999999</v>
      </c>
      <c r="AQ91">
        <v>14514.999999998799</v>
      </c>
      <c r="AR91">
        <v>14563.0000000001</v>
      </c>
      <c r="AS91">
        <v>14761.285714284801</v>
      </c>
      <c r="AT91">
        <v>14667.8571428572</v>
      </c>
      <c r="AU91">
        <v>13555.504912795701</v>
      </c>
      <c r="AV91">
        <v>13508.8486983578</v>
      </c>
      <c r="AW91">
        <v>13555.504912795701</v>
      </c>
      <c r="AX91">
        <v>13557.4434624072</v>
      </c>
      <c r="AY91">
        <v>13504.2510989455</v>
      </c>
      <c r="AZ91">
        <v>13505.464237923399</v>
      </c>
      <c r="BA91">
        <v>9581765</v>
      </c>
      <c r="BB91">
        <v>10004915</v>
      </c>
      <c r="BC91">
        <v>9035859</v>
      </c>
      <c r="BD91">
        <v>9686367</v>
      </c>
      <c r="BE91">
        <v>623044939</v>
      </c>
      <c r="BF91">
        <v>10358931</v>
      </c>
      <c r="BG91">
        <v>18222</v>
      </c>
      <c r="BH91">
        <v>19072</v>
      </c>
      <c r="BI91">
        <v>17038</v>
      </c>
      <c r="BJ91">
        <v>18577</v>
      </c>
      <c r="BK91">
        <v>18214.28571</v>
      </c>
      <c r="BL91">
        <v>19402</v>
      </c>
      <c r="BM91">
        <v>67</v>
      </c>
      <c r="BN91">
        <v>80</v>
      </c>
      <c r="BO91">
        <v>57</v>
      </c>
      <c r="BP91">
        <v>49</v>
      </c>
      <c r="BQ91">
        <v>66</v>
      </c>
      <c r="BR91">
        <v>-1.3176245766935301E+18</v>
      </c>
      <c r="BS91">
        <v>9073.7494357379401</v>
      </c>
      <c r="BT91">
        <v>9177.9075570838504</v>
      </c>
      <c r="BU91">
        <v>9163.6048131543394</v>
      </c>
      <c r="BV91">
        <v>9187.97451311441</v>
      </c>
      <c r="BW91">
        <v>9055.0994081635708</v>
      </c>
      <c r="BX91">
        <v>9162.0109358484606</v>
      </c>
      <c r="BY91">
        <v>11831.7490214055</v>
      </c>
      <c r="BZ91">
        <v>11734.208429988499</v>
      </c>
      <c r="CA91">
        <v>12138.3251267166</v>
      </c>
      <c r="CB91">
        <v>11936.7987643988</v>
      </c>
      <c r="CC91">
        <v>11759.4471864473</v>
      </c>
      <c r="CD91">
        <v>11628.650829961</v>
      </c>
      <c r="CE91">
        <v>5.1470000000000002</v>
      </c>
      <c r="CF91">
        <v>3.883</v>
      </c>
      <c r="CG91">
        <v>4.5279999999999996</v>
      </c>
      <c r="CH91">
        <v>2.7480000000000002</v>
      </c>
      <c r="CI91">
        <v>5.3659999999999997</v>
      </c>
      <c r="CJ91">
        <v>3.8109999999999999</v>
      </c>
      <c r="CK91">
        <v>2355.248</v>
      </c>
      <c r="CL91">
        <v>477.62900000000002</v>
      </c>
      <c r="CM91">
        <v>373.02100000000002</v>
      </c>
      <c r="CN91">
        <v>57.677</v>
      </c>
      <c r="CO91">
        <v>2271.0479999999998</v>
      </c>
      <c r="CP91">
        <v>1438.402</v>
      </c>
      <c r="CQ91">
        <v>3600.0010000000002</v>
      </c>
      <c r="CR91">
        <v>3600.0010000000002</v>
      </c>
      <c r="CS91">
        <v>3600.0010000000002</v>
      </c>
      <c r="CT91">
        <v>3600.0010000000002</v>
      </c>
      <c r="CU91">
        <v>3600.0010000000002</v>
      </c>
      <c r="CV91">
        <v>3600.0010000000002</v>
      </c>
      <c r="CW91" t="s">
        <v>8660</v>
      </c>
      <c r="CX91" t="s">
        <v>8661</v>
      </c>
      <c r="CY91" t="s">
        <v>8662</v>
      </c>
      <c r="CZ91" t="s">
        <v>8663</v>
      </c>
      <c r="DA91" t="s">
        <v>8664</v>
      </c>
      <c r="DB91" t="s">
        <v>8665</v>
      </c>
      <c r="DC91" t="s">
        <v>8666</v>
      </c>
      <c r="DD91" t="s">
        <v>8667</v>
      </c>
      <c r="DE91" t="s">
        <v>8668</v>
      </c>
      <c r="DF91" t="s">
        <v>8669</v>
      </c>
      <c r="DG91" t="s">
        <v>6322</v>
      </c>
      <c r="DH91" t="s">
        <v>8670</v>
      </c>
      <c r="DI91" t="s">
        <v>8671</v>
      </c>
      <c r="DJ91" t="s">
        <v>8672</v>
      </c>
      <c r="DK91" t="s">
        <v>6326</v>
      </c>
      <c r="DL91" t="s">
        <v>6327</v>
      </c>
      <c r="DM91" t="s">
        <v>6328</v>
      </c>
      <c r="DN91" t="s">
        <v>8673</v>
      </c>
      <c r="DO91" t="s">
        <v>8674</v>
      </c>
      <c r="DP91" t="s">
        <v>8675</v>
      </c>
      <c r="DQ91" t="s">
        <v>8676</v>
      </c>
      <c r="DR91">
        <v>50402</v>
      </c>
      <c r="DS91" t="s">
        <v>4160</v>
      </c>
      <c r="DT91" t="s">
        <v>147</v>
      </c>
    </row>
    <row r="92" spans="1:124" x14ac:dyDescent="0.2">
      <c r="A92" t="s">
        <v>4415</v>
      </c>
      <c r="B92">
        <v>10776</v>
      </c>
      <c r="C92">
        <v>161</v>
      </c>
      <c r="D92">
        <v>160.99999999999901</v>
      </c>
      <c r="E92">
        <v>0</v>
      </c>
      <c r="F92">
        <v>0</v>
      </c>
      <c r="G92">
        <v>0</v>
      </c>
      <c r="H92">
        <v>0</v>
      </c>
      <c r="I92">
        <v>4.9550000000000001</v>
      </c>
      <c r="J92">
        <v>1.2549999999999999</v>
      </c>
      <c r="K92">
        <v>4.0890000000000004</v>
      </c>
      <c r="L92">
        <v>1.2549999999999999</v>
      </c>
      <c r="M92">
        <v>57791</v>
      </c>
      <c r="N92">
        <v>5100</v>
      </c>
      <c r="O92">
        <v>2</v>
      </c>
      <c r="P92">
        <v>0.10685</v>
      </c>
      <c r="Q92">
        <v>0.29615999999999998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100</v>
      </c>
      <c r="X92">
        <v>5000</v>
      </c>
      <c r="Y92">
        <v>5.5500000000000005E-4</v>
      </c>
      <c r="Z92">
        <v>57128</v>
      </c>
      <c r="AA92">
        <v>5061</v>
      </c>
      <c r="AB92">
        <v>14</v>
      </c>
      <c r="AC92">
        <v>1.7000000000000001E-4</v>
      </c>
      <c r="AD92">
        <v>0.26116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97</v>
      </c>
      <c r="AK92">
        <v>4964</v>
      </c>
      <c r="AL92">
        <v>5.8799999999999998E-4</v>
      </c>
      <c r="AM92">
        <v>0</v>
      </c>
      <c r="AN92">
        <v>0</v>
      </c>
      <c r="AO92">
        <v>161</v>
      </c>
      <c r="AP92">
        <v>161</v>
      </c>
      <c r="AQ92">
        <v>161</v>
      </c>
      <c r="AR92">
        <v>161</v>
      </c>
      <c r="AS92">
        <v>161</v>
      </c>
      <c r="AT92">
        <v>161</v>
      </c>
      <c r="AU92">
        <v>161</v>
      </c>
      <c r="AV92">
        <v>161</v>
      </c>
      <c r="AW92">
        <v>161</v>
      </c>
      <c r="AX92">
        <v>161</v>
      </c>
      <c r="AY92">
        <v>161.142857142857</v>
      </c>
      <c r="AZ92">
        <v>161</v>
      </c>
      <c r="BA92">
        <v>4328</v>
      </c>
      <c r="BB92">
        <v>3801</v>
      </c>
      <c r="BC92">
        <v>3016</v>
      </c>
      <c r="BD92">
        <v>3780</v>
      </c>
      <c r="BE92">
        <v>4036</v>
      </c>
      <c r="BF92">
        <v>3871</v>
      </c>
      <c r="BG92">
        <v>0</v>
      </c>
      <c r="BH92">
        <v>0</v>
      </c>
      <c r="BI92">
        <v>0</v>
      </c>
      <c r="BJ92">
        <v>0</v>
      </c>
      <c r="BK92">
        <v>0.14285714290000001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161</v>
      </c>
      <c r="BT92">
        <v>161</v>
      </c>
      <c r="BU92">
        <v>161</v>
      </c>
      <c r="BV92">
        <v>161</v>
      </c>
      <c r="BW92">
        <v>161</v>
      </c>
      <c r="BX92">
        <v>161</v>
      </c>
      <c r="BY92">
        <v>161</v>
      </c>
      <c r="BZ92">
        <v>161</v>
      </c>
      <c r="CA92">
        <v>161</v>
      </c>
      <c r="CB92">
        <v>161</v>
      </c>
      <c r="CC92">
        <v>161</v>
      </c>
      <c r="CD92">
        <v>161</v>
      </c>
      <c r="CE92">
        <v>4.9550000000000001</v>
      </c>
      <c r="CF92">
        <v>1.2549999999999999</v>
      </c>
      <c r="CG92">
        <v>4.0890000000000004</v>
      </c>
      <c r="CH92">
        <v>1.2549999999999999</v>
      </c>
      <c r="CI92">
        <v>1428571433.0369999</v>
      </c>
      <c r="CJ92">
        <v>1.333</v>
      </c>
      <c r="CK92">
        <v>2.8210000000000002</v>
      </c>
      <c r="CL92">
        <v>0.47499999999999998</v>
      </c>
      <c r="CM92">
        <v>2.5950000000000002</v>
      </c>
      <c r="CN92">
        <v>0.46700000000000003</v>
      </c>
      <c r="CO92">
        <v>3.165</v>
      </c>
      <c r="CP92">
        <v>0.61599999999999999</v>
      </c>
      <c r="CQ92">
        <v>4.9550000000000001</v>
      </c>
      <c r="CR92">
        <v>1.2549999999999999</v>
      </c>
      <c r="CS92">
        <v>4.0890000000000004</v>
      </c>
      <c r="CT92">
        <v>1.2549999999999999</v>
      </c>
      <c r="CU92">
        <v>4.47</v>
      </c>
      <c r="CV92">
        <v>1.333</v>
      </c>
      <c r="CW92" t="s">
        <v>8677</v>
      </c>
      <c r="CX92" t="s">
        <v>8677</v>
      </c>
      <c r="CY92" t="s">
        <v>8678</v>
      </c>
      <c r="CZ92" t="s">
        <v>8679</v>
      </c>
      <c r="DA92" t="s">
        <v>8679</v>
      </c>
      <c r="DB92" t="s">
        <v>8680</v>
      </c>
      <c r="DC92" t="s">
        <v>8680</v>
      </c>
      <c r="DD92" t="s">
        <v>8681</v>
      </c>
      <c r="DE92" t="s">
        <v>8682</v>
      </c>
      <c r="DF92" t="s">
        <v>8683</v>
      </c>
      <c r="DG92" t="s">
        <v>8677</v>
      </c>
      <c r="DH92" t="s">
        <v>8677</v>
      </c>
      <c r="DI92" t="s">
        <v>8684</v>
      </c>
      <c r="DJ92" t="s">
        <v>1484</v>
      </c>
      <c r="DK92" t="s">
        <v>1484</v>
      </c>
      <c r="DL92" t="s">
        <v>8680</v>
      </c>
      <c r="DM92" t="s">
        <v>8680</v>
      </c>
      <c r="DN92" t="s">
        <v>8685</v>
      </c>
      <c r="DO92" t="s">
        <v>8686</v>
      </c>
      <c r="DP92" t="s">
        <v>8685</v>
      </c>
      <c r="DQ92" t="s">
        <v>8687</v>
      </c>
      <c r="DR92">
        <v>50</v>
      </c>
      <c r="DS92" t="s">
        <v>4415</v>
      </c>
      <c r="DT92" t="s">
        <v>147</v>
      </c>
    </row>
    <row r="93" spans="1:124" x14ac:dyDescent="0.2">
      <c r="A93" t="s">
        <v>4416</v>
      </c>
      <c r="B93">
        <v>10776</v>
      </c>
      <c r="C93">
        <v>-309</v>
      </c>
      <c r="D93">
        <v>-309</v>
      </c>
      <c r="E93">
        <v>0</v>
      </c>
      <c r="F93">
        <v>1</v>
      </c>
      <c r="G93">
        <v>0</v>
      </c>
      <c r="H93">
        <v>0</v>
      </c>
      <c r="I93">
        <v>1.74</v>
      </c>
      <c r="J93">
        <v>1.4119999999999999</v>
      </c>
      <c r="K93">
        <v>1.47</v>
      </c>
      <c r="L93">
        <v>0.71799999999999997</v>
      </c>
      <c r="M93">
        <v>13206</v>
      </c>
      <c r="N93">
        <v>4914</v>
      </c>
      <c r="O93">
        <v>135</v>
      </c>
      <c r="P93">
        <v>0.125</v>
      </c>
      <c r="Q93">
        <v>0.375</v>
      </c>
      <c r="R93">
        <v>0</v>
      </c>
      <c r="S93">
        <v>0</v>
      </c>
      <c r="T93">
        <v>0</v>
      </c>
      <c r="U93">
        <v>0</v>
      </c>
      <c r="V93">
        <v>0</v>
      </c>
      <c r="W93">
        <v>2457</v>
      </c>
      <c r="X93">
        <v>2457</v>
      </c>
      <c r="Y93">
        <v>2.032E-3</v>
      </c>
      <c r="Z93">
        <v>11883</v>
      </c>
      <c r="AA93">
        <v>4851</v>
      </c>
      <c r="AB93">
        <v>87</v>
      </c>
      <c r="AC93">
        <v>2.0830000000000001E-2</v>
      </c>
      <c r="AD93">
        <v>0.5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2394</v>
      </c>
      <c r="AK93">
        <v>2457</v>
      </c>
      <c r="AL93">
        <v>2.1540000000000001E-3</v>
      </c>
      <c r="AM93">
        <v>0</v>
      </c>
      <c r="AN93">
        <v>0</v>
      </c>
      <c r="AO93">
        <v>-309</v>
      </c>
      <c r="AP93">
        <v>-309</v>
      </c>
      <c r="AQ93">
        <v>-309</v>
      </c>
      <c r="AR93">
        <v>-309</v>
      </c>
      <c r="AS93">
        <v>-309</v>
      </c>
      <c r="AT93">
        <v>-309</v>
      </c>
      <c r="AU93">
        <v>-309</v>
      </c>
      <c r="AV93">
        <v>-309</v>
      </c>
      <c r="AW93">
        <v>-309</v>
      </c>
      <c r="AX93">
        <v>-309</v>
      </c>
      <c r="AY93">
        <v>-309</v>
      </c>
      <c r="AZ93">
        <v>-309</v>
      </c>
      <c r="BA93">
        <v>10212</v>
      </c>
      <c r="BB93">
        <v>8682</v>
      </c>
      <c r="BC93">
        <v>8473</v>
      </c>
      <c r="BD93">
        <v>4535</v>
      </c>
      <c r="BE93">
        <v>11716</v>
      </c>
      <c r="BF93">
        <v>-1.3176245766935301E+18</v>
      </c>
      <c r="BG93">
        <v>0</v>
      </c>
      <c r="BH93">
        <v>1</v>
      </c>
      <c r="BI93">
        <v>0</v>
      </c>
      <c r="BJ93">
        <v>0</v>
      </c>
      <c r="BK93">
        <v>0.28571428570000001</v>
      </c>
      <c r="BL93">
        <v>2.1428571430000001</v>
      </c>
      <c r="BM93">
        <v>0</v>
      </c>
      <c r="BN93">
        <v>3</v>
      </c>
      <c r="BO93">
        <v>0</v>
      </c>
      <c r="BP93">
        <v>0</v>
      </c>
      <c r="BQ93">
        <v>1</v>
      </c>
      <c r="BR93">
        <v>2</v>
      </c>
      <c r="BS93">
        <v>-309</v>
      </c>
      <c r="BT93">
        <v>-309</v>
      </c>
      <c r="BU93">
        <v>-309</v>
      </c>
      <c r="BV93">
        <v>-309</v>
      </c>
      <c r="BW93">
        <v>-308.85714285714198</v>
      </c>
      <c r="BX93">
        <v>-309</v>
      </c>
      <c r="BY93">
        <v>-309</v>
      </c>
      <c r="BZ93">
        <v>-309</v>
      </c>
      <c r="CA93">
        <v>-309</v>
      </c>
      <c r="CB93">
        <v>-309</v>
      </c>
      <c r="CC93">
        <v>-309</v>
      </c>
      <c r="CD93">
        <v>-309</v>
      </c>
      <c r="CE93">
        <v>1.74</v>
      </c>
      <c r="CF93">
        <v>1.3109999999999999</v>
      </c>
      <c r="CG93">
        <v>1.47</v>
      </c>
      <c r="CH93">
        <v>0.71799999999999997</v>
      </c>
      <c r="CI93">
        <v>2.0459999999999998</v>
      </c>
      <c r="CJ93">
        <v>1.3049999999999999</v>
      </c>
      <c r="CK93">
        <v>1.5549999999999999</v>
      </c>
      <c r="CL93">
        <v>1.411</v>
      </c>
      <c r="CM93">
        <v>1.468</v>
      </c>
      <c r="CN93">
        <v>0.48699999999999999</v>
      </c>
      <c r="CO93">
        <v>1.958</v>
      </c>
      <c r="CP93">
        <v>1.4059999999999999</v>
      </c>
      <c r="CQ93">
        <v>1.74</v>
      </c>
      <c r="CR93">
        <v>1.4119999999999999</v>
      </c>
      <c r="CS93">
        <v>1.47</v>
      </c>
      <c r="CT93">
        <v>0.71799999999999997</v>
      </c>
      <c r="CU93">
        <v>2.0649999999999999</v>
      </c>
      <c r="CV93">
        <v>1.4490000000000001</v>
      </c>
      <c r="CW93" t="s">
        <v>8688</v>
      </c>
      <c r="CX93" t="s">
        <v>8688</v>
      </c>
      <c r="CY93" t="s">
        <v>8689</v>
      </c>
      <c r="CZ93" t="s">
        <v>8690</v>
      </c>
      <c r="DA93" t="s">
        <v>8691</v>
      </c>
      <c r="DB93" t="s">
        <v>8692</v>
      </c>
      <c r="DC93" t="s">
        <v>8692</v>
      </c>
      <c r="DD93" t="s">
        <v>8693</v>
      </c>
      <c r="DE93" t="s">
        <v>8694</v>
      </c>
      <c r="DF93" t="s">
        <v>8695</v>
      </c>
      <c r="DG93" t="s">
        <v>8688</v>
      </c>
      <c r="DH93" t="s">
        <v>8688</v>
      </c>
      <c r="DI93" t="s">
        <v>8696</v>
      </c>
      <c r="DJ93" t="s">
        <v>8697</v>
      </c>
      <c r="DK93" t="s">
        <v>8698</v>
      </c>
      <c r="DL93" t="s">
        <v>8692</v>
      </c>
      <c r="DM93" t="s">
        <v>8692</v>
      </c>
      <c r="DN93" t="s">
        <v>8699</v>
      </c>
      <c r="DO93" t="s">
        <v>8700</v>
      </c>
      <c r="DP93" t="s">
        <v>8701</v>
      </c>
      <c r="DQ93" t="s">
        <v>8702</v>
      </c>
      <c r="DR93">
        <v>30</v>
      </c>
      <c r="DS93" t="s">
        <v>4416</v>
      </c>
      <c r="DT93" t="s">
        <v>147</v>
      </c>
    </row>
    <row r="94" spans="1:124" x14ac:dyDescent="0.2">
      <c r="A94" t="s">
        <v>4166</v>
      </c>
      <c r="B94">
        <v>10776</v>
      </c>
      <c r="C94">
        <v>-195</v>
      </c>
      <c r="D94">
        <v>-195</v>
      </c>
      <c r="E94">
        <v>645</v>
      </c>
      <c r="F94">
        <v>555</v>
      </c>
      <c r="G94">
        <v>116</v>
      </c>
      <c r="H94">
        <v>530</v>
      </c>
      <c r="I94">
        <v>51.44</v>
      </c>
      <c r="J94">
        <v>13.46</v>
      </c>
      <c r="K94">
        <v>9.4030000000000005</v>
      </c>
      <c r="L94">
        <v>13.46</v>
      </c>
      <c r="M94">
        <v>4179</v>
      </c>
      <c r="N94">
        <v>2340</v>
      </c>
      <c r="O94">
        <v>83</v>
      </c>
      <c r="P94">
        <v>0.2</v>
      </c>
      <c r="Q94">
        <v>0.4</v>
      </c>
      <c r="R94">
        <v>0</v>
      </c>
      <c r="S94">
        <v>0</v>
      </c>
      <c r="T94">
        <v>0</v>
      </c>
      <c r="U94">
        <v>0</v>
      </c>
      <c r="V94">
        <v>0</v>
      </c>
      <c r="W94">
        <v>1170</v>
      </c>
      <c r="X94">
        <v>1170</v>
      </c>
      <c r="Y94">
        <v>5.9950000000000003E-3</v>
      </c>
      <c r="Z94">
        <v>3939</v>
      </c>
      <c r="AA94">
        <v>2310</v>
      </c>
      <c r="AB94">
        <v>70</v>
      </c>
      <c r="AC94">
        <v>8.3330000000000001E-2</v>
      </c>
      <c r="AD94">
        <v>0.5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1140</v>
      </c>
      <c r="AK94">
        <v>1170</v>
      </c>
      <c r="AL94">
        <v>6.1650000000000003E-3</v>
      </c>
      <c r="AM94">
        <v>0</v>
      </c>
      <c r="AN94">
        <v>0</v>
      </c>
      <c r="AO94">
        <v>-195</v>
      </c>
      <c r="AP94">
        <v>-195</v>
      </c>
      <c r="AQ94">
        <v>-195</v>
      </c>
      <c r="AR94">
        <v>-195</v>
      </c>
      <c r="AS94">
        <v>-195</v>
      </c>
      <c r="AT94">
        <v>-195</v>
      </c>
      <c r="AU94">
        <v>-195</v>
      </c>
      <c r="AV94">
        <v>-195</v>
      </c>
      <c r="AW94">
        <v>-194.99999999999901</v>
      </c>
      <c r="AX94">
        <v>-195</v>
      </c>
      <c r="AY94">
        <v>-194.99999999999901</v>
      </c>
      <c r="AZ94">
        <v>-195</v>
      </c>
      <c r="BA94">
        <v>369669</v>
      </c>
      <c r="BB94">
        <v>115560</v>
      </c>
      <c r="BC94">
        <v>78807</v>
      </c>
      <c r="BD94">
        <v>115560</v>
      </c>
      <c r="BE94">
        <v>294669</v>
      </c>
      <c r="BF94">
        <v>-1.3176245766926899E+18</v>
      </c>
      <c r="BG94">
        <v>645</v>
      </c>
      <c r="BH94">
        <v>555</v>
      </c>
      <c r="BI94">
        <v>116</v>
      </c>
      <c r="BJ94">
        <v>530</v>
      </c>
      <c r="BK94">
        <v>546.85714289999999</v>
      </c>
      <c r="BL94">
        <v>5737.8571430000002</v>
      </c>
      <c r="BM94">
        <v>12</v>
      </c>
      <c r="BN94">
        <v>12</v>
      </c>
      <c r="BO94">
        <v>12</v>
      </c>
      <c r="BP94">
        <v>11</v>
      </c>
      <c r="BQ94">
        <v>13</v>
      </c>
      <c r="BR94">
        <v>13</v>
      </c>
      <c r="BS94">
        <v>-194.99999999999901</v>
      </c>
      <c r="BT94">
        <v>-195</v>
      </c>
      <c r="BU94">
        <v>-194.99999999999901</v>
      </c>
      <c r="BV94">
        <v>-194.99999999999901</v>
      </c>
      <c r="BW94">
        <v>-194.85714285714201</v>
      </c>
      <c r="BX94">
        <v>-194.99999999999901</v>
      </c>
      <c r="BY94">
        <v>-194.99999999999901</v>
      </c>
      <c r="BZ94">
        <v>-194.99999999999901</v>
      </c>
      <c r="CA94">
        <v>-194.99999999999901</v>
      </c>
      <c r="CB94">
        <v>-194.99999999999901</v>
      </c>
      <c r="CC94">
        <v>-194.99999999999901</v>
      </c>
      <c r="CD94">
        <v>-195</v>
      </c>
      <c r="CE94">
        <v>4.4189999999999996</v>
      </c>
      <c r="CF94">
        <v>2.8239999999999998</v>
      </c>
      <c r="CG94">
        <v>4.4189999999999996</v>
      </c>
      <c r="CH94">
        <v>2.8239999999999998</v>
      </c>
      <c r="CI94">
        <v>5.2210000000000001</v>
      </c>
      <c r="CJ94">
        <v>3.831</v>
      </c>
      <c r="CK94">
        <v>51.439</v>
      </c>
      <c r="CL94">
        <v>13.459</v>
      </c>
      <c r="CM94">
        <v>9.4030000000000005</v>
      </c>
      <c r="CN94">
        <v>13.459</v>
      </c>
      <c r="CO94">
        <v>37.357999999999997</v>
      </c>
      <c r="CP94">
        <v>89.239000000000004</v>
      </c>
      <c r="CQ94">
        <v>51.44</v>
      </c>
      <c r="CR94">
        <v>13.46</v>
      </c>
      <c r="CS94">
        <v>9.4030000000000005</v>
      </c>
      <c r="CT94">
        <v>13.46</v>
      </c>
      <c r="CU94">
        <v>37.216000000000001</v>
      </c>
      <c r="CV94">
        <v>89.242000000000004</v>
      </c>
      <c r="CW94" t="s">
        <v>8703</v>
      </c>
      <c r="CX94" t="s">
        <v>8703</v>
      </c>
      <c r="CY94" t="s">
        <v>8704</v>
      </c>
      <c r="CZ94" t="s">
        <v>8705</v>
      </c>
      <c r="DA94" t="s">
        <v>8706</v>
      </c>
      <c r="DB94" t="s">
        <v>8707</v>
      </c>
      <c r="DC94" t="s">
        <v>8707</v>
      </c>
      <c r="DD94" t="s">
        <v>8708</v>
      </c>
      <c r="DE94" t="s">
        <v>8709</v>
      </c>
      <c r="DF94" t="s">
        <v>8710</v>
      </c>
      <c r="DG94" t="s">
        <v>8711</v>
      </c>
      <c r="DH94" t="s">
        <v>8711</v>
      </c>
      <c r="DI94" t="s">
        <v>8712</v>
      </c>
      <c r="DJ94" t="s">
        <v>8713</v>
      </c>
      <c r="DK94" t="s">
        <v>8714</v>
      </c>
      <c r="DL94" t="s">
        <v>8707</v>
      </c>
      <c r="DM94" t="s">
        <v>8707</v>
      </c>
      <c r="DN94" t="s">
        <v>8715</v>
      </c>
      <c r="DO94" t="s">
        <v>8716</v>
      </c>
      <c r="DP94" t="s">
        <v>8717</v>
      </c>
      <c r="DQ94" t="s">
        <v>8718</v>
      </c>
      <c r="DR94">
        <v>888</v>
      </c>
      <c r="DS94" t="s">
        <v>4166</v>
      </c>
      <c r="DT94" t="s">
        <v>147</v>
      </c>
    </row>
    <row r="95" spans="1:124" x14ac:dyDescent="0.2">
      <c r="A95" t="s">
        <v>4417</v>
      </c>
      <c r="B95">
        <v>10776</v>
      </c>
      <c r="C95">
        <v>13.285714285714199</v>
      </c>
      <c r="D95">
        <v>13.285714285714199</v>
      </c>
      <c r="E95">
        <v>8624</v>
      </c>
      <c r="F95">
        <v>27593</v>
      </c>
      <c r="G95">
        <v>6957</v>
      </c>
      <c r="H95">
        <v>6610</v>
      </c>
      <c r="I95">
        <v>3600.0010000000002</v>
      </c>
      <c r="J95">
        <v>3600</v>
      </c>
      <c r="K95">
        <v>3178.654</v>
      </c>
      <c r="L95">
        <v>3184.65</v>
      </c>
      <c r="M95">
        <v>3135</v>
      </c>
      <c r="N95">
        <v>13702</v>
      </c>
      <c r="O95">
        <v>908</v>
      </c>
      <c r="P95">
        <v>1.98E-3</v>
      </c>
      <c r="Q95">
        <v>0.49730000000000002</v>
      </c>
      <c r="R95">
        <v>2309</v>
      </c>
      <c r="S95">
        <v>0</v>
      </c>
      <c r="T95">
        <v>0</v>
      </c>
      <c r="U95">
        <v>0</v>
      </c>
      <c r="V95">
        <v>420</v>
      </c>
      <c r="W95">
        <v>13282</v>
      </c>
      <c r="X95">
        <v>0</v>
      </c>
      <c r="Y95">
        <v>4.3579999999999999E-3</v>
      </c>
      <c r="Z95">
        <v>3135</v>
      </c>
      <c r="AA95">
        <v>13702</v>
      </c>
      <c r="AB95">
        <v>914</v>
      </c>
      <c r="AC95">
        <v>1.24E-3</v>
      </c>
      <c r="AD95">
        <v>0.49836000000000003</v>
      </c>
      <c r="AE95">
        <v>2309</v>
      </c>
      <c r="AF95">
        <v>0</v>
      </c>
      <c r="AG95">
        <v>0</v>
      </c>
      <c r="AH95">
        <v>0</v>
      </c>
      <c r="AI95">
        <v>420</v>
      </c>
      <c r="AJ95">
        <v>13282</v>
      </c>
      <c r="AK95">
        <v>0</v>
      </c>
      <c r="AL95">
        <v>3.9579999999999997E-3</v>
      </c>
      <c r="AM95">
        <v>777</v>
      </c>
      <c r="AN95">
        <v>0</v>
      </c>
      <c r="AO95">
        <v>1E+100</v>
      </c>
      <c r="AP95">
        <v>1E+100</v>
      </c>
      <c r="AQ95">
        <v>46</v>
      </c>
      <c r="AR95">
        <v>45.9999999999986</v>
      </c>
      <c r="AS95">
        <v>8.5714285714285699E+99</v>
      </c>
      <c r="AT95">
        <v>8.5714285714285699E+99</v>
      </c>
      <c r="AU95">
        <v>46.000000000004199</v>
      </c>
      <c r="AV95">
        <v>46</v>
      </c>
      <c r="AW95">
        <v>46.000000000115499</v>
      </c>
      <c r="AX95">
        <v>46.000000000049802</v>
      </c>
      <c r="AY95">
        <v>45.8571428571626</v>
      </c>
      <c r="AZ95">
        <v>46.000000000007901</v>
      </c>
      <c r="BA95">
        <v>7630724</v>
      </c>
      <c r="BB95">
        <v>13321099</v>
      </c>
      <c r="BC95">
        <v>6470380</v>
      </c>
      <c r="BD95">
        <v>7053837</v>
      </c>
      <c r="BE95">
        <v>7603298</v>
      </c>
      <c r="BF95">
        <v>9713262</v>
      </c>
      <c r="BG95">
        <v>8624</v>
      </c>
      <c r="BH95">
        <v>27593</v>
      </c>
      <c r="BI95">
        <v>6957</v>
      </c>
      <c r="BJ95">
        <v>6610</v>
      </c>
      <c r="BK95">
        <v>11157.71429</v>
      </c>
      <c r="BL95">
        <v>19560.14286</v>
      </c>
      <c r="BM95">
        <v>17</v>
      </c>
      <c r="BN95">
        <v>20</v>
      </c>
      <c r="BO95">
        <v>13</v>
      </c>
      <c r="BP95">
        <v>16</v>
      </c>
      <c r="BQ95">
        <v>16</v>
      </c>
      <c r="BR95">
        <v>17</v>
      </c>
      <c r="BS95">
        <v>29.4530605102041</v>
      </c>
      <c r="BT95">
        <v>30.284013360544201</v>
      </c>
      <c r="BU95">
        <v>32.452380952380899</v>
      </c>
      <c r="BV95">
        <v>35.6612244897956</v>
      </c>
      <c r="BW95">
        <v>31.060886474661999</v>
      </c>
      <c r="BX95">
        <v>32.727196917721599</v>
      </c>
      <c r="BY95">
        <v>37.9533638809</v>
      </c>
      <c r="BZ95">
        <v>37.8040071833192</v>
      </c>
      <c r="CA95">
        <v>41.6772837906463</v>
      </c>
      <c r="CB95">
        <v>42.311584554157903</v>
      </c>
      <c r="CC95">
        <v>38.979929665031598</v>
      </c>
      <c r="CD95">
        <v>40.194031640156503</v>
      </c>
      <c r="CE95">
        <v>57.99</v>
      </c>
      <c r="CF95">
        <v>57.829000000000001</v>
      </c>
      <c r="CG95">
        <v>57.99</v>
      </c>
      <c r="CH95">
        <v>57.531999999999996</v>
      </c>
      <c r="CI95">
        <v>62.439</v>
      </c>
      <c r="CJ95">
        <v>63.554000000000002</v>
      </c>
      <c r="CK95">
        <v>0</v>
      </c>
      <c r="CL95">
        <v>0</v>
      </c>
      <c r="CM95">
        <v>0</v>
      </c>
      <c r="CN95">
        <v>0</v>
      </c>
      <c r="CO95">
        <v>454.09199999999998</v>
      </c>
      <c r="CP95">
        <v>454.94900000000001</v>
      </c>
      <c r="CQ95">
        <v>3600.0010000000002</v>
      </c>
      <c r="CR95">
        <v>3600</v>
      </c>
      <c r="CS95">
        <v>3178.654</v>
      </c>
      <c r="CT95">
        <v>3184.65</v>
      </c>
      <c r="CU95">
        <v>1428574968.3840001</v>
      </c>
      <c r="CV95">
        <v>3540.6689999999999</v>
      </c>
      <c r="CW95" t="s">
        <v>8719</v>
      </c>
      <c r="CX95" t="s">
        <v>8720</v>
      </c>
      <c r="CY95" t="s">
        <v>8721</v>
      </c>
      <c r="CZ95" t="s">
        <v>8722</v>
      </c>
      <c r="DA95" t="s">
        <v>8723</v>
      </c>
      <c r="DB95" t="s">
        <v>8724</v>
      </c>
      <c r="DC95" t="s">
        <v>8725</v>
      </c>
      <c r="DD95" t="s">
        <v>8726</v>
      </c>
      <c r="DE95" t="s">
        <v>8727</v>
      </c>
      <c r="DF95" t="s">
        <v>8728</v>
      </c>
      <c r="DG95" t="s">
        <v>8729</v>
      </c>
      <c r="DH95" t="s">
        <v>8730</v>
      </c>
      <c r="DI95" t="s">
        <v>8731</v>
      </c>
      <c r="DJ95" t="s">
        <v>8732</v>
      </c>
      <c r="DK95" t="s">
        <v>6336</v>
      </c>
      <c r="DL95" t="s">
        <v>6337</v>
      </c>
      <c r="DM95" t="s">
        <v>6338</v>
      </c>
      <c r="DN95" t="s">
        <v>8733</v>
      </c>
      <c r="DO95" t="s">
        <v>8734</v>
      </c>
      <c r="DP95" t="s">
        <v>8735</v>
      </c>
      <c r="DQ95" t="s">
        <v>8736</v>
      </c>
      <c r="DR95">
        <v>49604</v>
      </c>
      <c r="DS95" t="s">
        <v>4417</v>
      </c>
      <c r="DT95" t="s">
        <v>147</v>
      </c>
    </row>
    <row r="96" spans="1:124" x14ac:dyDescent="0.2">
      <c r="A96" t="s">
        <v>4418</v>
      </c>
      <c r="B96">
        <v>10776</v>
      </c>
      <c r="C96">
        <v>-24699.197659765301</v>
      </c>
      <c r="D96">
        <v>-18811.492535992002</v>
      </c>
      <c r="E96">
        <v>1771</v>
      </c>
      <c r="F96">
        <v>1410</v>
      </c>
      <c r="G96">
        <v>1357</v>
      </c>
      <c r="H96">
        <v>850</v>
      </c>
      <c r="I96">
        <v>387.55799999999999</v>
      </c>
      <c r="J96">
        <v>37.470999999999997</v>
      </c>
      <c r="K96">
        <v>359.33300000000003</v>
      </c>
      <c r="L96">
        <v>25.414000000000001</v>
      </c>
      <c r="M96">
        <v>2147</v>
      </c>
      <c r="N96">
        <v>20617</v>
      </c>
      <c r="O96">
        <v>138</v>
      </c>
      <c r="P96">
        <v>2.128E-2</v>
      </c>
      <c r="Q96">
        <v>0.45945999999999998</v>
      </c>
      <c r="R96">
        <v>2146</v>
      </c>
      <c r="S96">
        <v>0</v>
      </c>
      <c r="T96">
        <v>0</v>
      </c>
      <c r="U96">
        <v>0</v>
      </c>
      <c r="V96">
        <v>0</v>
      </c>
      <c r="W96">
        <v>2150</v>
      </c>
      <c r="X96">
        <v>18467</v>
      </c>
      <c r="Y96">
        <v>9.0899999999999998E-4</v>
      </c>
      <c r="Z96">
        <v>999</v>
      </c>
      <c r="AA96">
        <v>2132</v>
      </c>
      <c r="AB96">
        <v>867</v>
      </c>
      <c r="AC96">
        <v>2.0999999999999999E-3</v>
      </c>
      <c r="AD96">
        <v>0.49992999999999999</v>
      </c>
      <c r="AE96">
        <v>997</v>
      </c>
      <c r="AF96">
        <v>0</v>
      </c>
      <c r="AG96">
        <v>0</v>
      </c>
      <c r="AH96">
        <v>0</v>
      </c>
      <c r="AI96">
        <v>0</v>
      </c>
      <c r="AJ96">
        <v>2132</v>
      </c>
      <c r="AK96">
        <v>0</v>
      </c>
      <c r="AL96">
        <v>9.6360000000000005E-3</v>
      </c>
      <c r="AM96">
        <v>0</v>
      </c>
      <c r="AN96">
        <v>0</v>
      </c>
      <c r="AO96">
        <v>-17782.999999999902</v>
      </c>
      <c r="AP96">
        <v>-17782.999999999902</v>
      </c>
      <c r="AQ96">
        <v>-17783</v>
      </c>
      <c r="AR96">
        <v>-17783</v>
      </c>
      <c r="AS96">
        <v>-17782.9999999994</v>
      </c>
      <c r="AT96">
        <v>-17782.999999999902</v>
      </c>
      <c r="AU96">
        <v>-17782.999999999902</v>
      </c>
      <c r="AV96">
        <v>-17784</v>
      </c>
      <c r="AW96">
        <v>-17782.999999999902</v>
      </c>
      <c r="AX96">
        <v>-17782.999999999902</v>
      </c>
      <c r="AY96">
        <v>-17783.285714285699</v>
      </c>
      <c r="AZ96">
        <v>-17783.285714285699</v>
      </c>
      <c r="BA96">
        <v>920510</v>
      </c>
      <c r="BB96">
        <v>237503</v>
      </c>
      <c r="BC96">
        <v>759584</v>
      </c>
      <c r="BD96">
        <v>165789</v>
      </c>
      <c r="BE96">
        <v>614790574</v>
      </c>
      <c r="BF96">
        <v>260572</v>
      </c>
      <c r="BG96">
        <v>1771</v>
      </c>
      <c r="BH96">
        <v>1410</v>
      </c>
      <c r="BI96">
        <v>1357</v>
      </c>
      <c r="BJ96">
        <v>850</v>
      </c>
      <c r="BK96">
        <v>2063.8571430000002</v>
      </c>
      <c r="BL96">
        <v>1485.142857</v>
      </c>
      <c r="BM96">
        <v>30</v>
      </c>
      <c r="BN96">
        <v>54</v>
      </c>
      <c r="BO96">
        <v>27</v>
      </c>
      <c r="BP96">
        <v>50</v>
      </c>
      <c r="BQ96">
        <v>28</v>
      </c>
      <c r="BR96">
        <v>-1.3176245766935301E+18</v>
      </c>
      <c r="BS96">
        <v>-23819.304774597</v>
      </c>
      <c r="BT96">
        <v>-18485.1343750796</v>
      </c>
      <c r="BU96">
        <v>-23795.748346274999</v>
      </c>
      <c r="BV96">
        <v>-18477.788816156499</v>
      </c>
      <c r="BW96">
        <v>-23813.5768733695</v>
      </c>
      <c r="BX96">
        <v>-18494.362622561799</v>
      </c>
      <c r="BY96">
        <v>-19520.681037669699</v>
      </c>
      <c r="BZ96">
        <v>-18170.896892525801</v>
      </c>
      <c r="CA96">
        <v>-19483.117729932499</v>
      </c>
      <c r="CB96">
        <v>-18153.317327271401</v>
      </c>
      <c r="CC96">
        <v>-19513.398946485599</v>
      </c>
      <c r="CD96">
        <v>-18167.509732640901</v>
      </c>
      <c r="CE96">
        <v>58.137</v>
      </c>
      <c r="CF96">
        <v>2.992</v>
      </c>
      <c r="CG96">
        <v>58.137</v>
      </c>
      <c r="CH96">
        <v>2.6960000000000002</v>
      </c>
      <c r="CI96">
        <v>60.570999999999998</v>
      </c>
      <c r="CJ96">
        <v>2.95</v>
      </c>
      <c r="CK96">
        <v>378.19299999999998</v>
      </c>
      <c r="CL96">
        <v>36.85</v>
      </c>
      <c r="CM96">
        <v>343.64600000000002</v>
      </c>
      <c r="CN96">
        <v>6.37</v>
      </c>
      <c r="CO96">
        <v>473.35599999999999</v>
      </c>
      <c r="CP96">
        <v>29.382000000000001</v>
      </c>
      <c r="CQ96">
        <v>387.55799999999999</v>
      </c>
      <c r="CR96">
        <v>37.470999999999997</v>
      </c>
      <c r="CS96">
        <v>359.33300000000003</v>
      </c>
      <c r="CT96">
        <v>25.414000000000001</v>
      </c>
      <c r="CU96">
        <v>482.14100000000002</v>
      </c>
      <c r="CV96">
        <v>39.222000000000001</v>
      </c>
      <c r="CW96" t="s">
        <v>8737</v>
      </c>
      <c r="CX96" t="s">
        <v>8738</v>
      </c>
      <c r="CY96" t="s">
        <v>8739</v>
      </c>
      <c r="CZ96" t="s">
        <v>8740</v>
      </c>
      <c r="DA96" t="s">
        <v>8741</v>
      </c>
      <c r="DB96" t="s">
        <v>8742</v>
      </c>
      <c r="DC96" t="s">
        <v>8743</v>
      </c>
      <c r="DD96" t="s">
        <v>8744</v>
      </c>
      <c r="DE96" t="s">
        <v>8745</v>
      </c>
      <c r="DF96" t="s">
        <v>8746</v>
      </c>
      <c r="DG96" t="s">
        <v>6342</v>
      </c>
      <c r="DH96" t="s">
        <v>6343</v>
      </c>
      <c r="DI96" t="s">
        <v>6344</v>
      </c>
      <c r="DJ96" t="s">
        <v>6345</v>
      </c>
      <c r="DK96" t="s">
        <v>6346</v>
      </c>
      <c r="DL96" t="s">
        <v>6347</v>
      </c>
      <c r="DM96" t="s">
        <v>6348</v>
      </c>
      <c r="DN96" t="s">
        <v>8747</v>
      </c>
      <c r="DO96" t="s">
        <v>8748</v>
      </c>
      <c r="DP96" t="s">
        <v>8749</v>
      </c>
      <c r="DQ96" t="s">
        <v>8750</v>
      </c>
      <c r="DR96">
        <v>3654</v>
      </c>
      <c r="DS96" t="s">
        <v>4418</v>
      </c>
      <c r="DT96" t="s">
        <v>147</v>
      </c>
    </row>
    <row r="97" spans="1:124" x14ac:dyDescent="0.2">
      <c r="A97" t="s">
        <v>4419</v>
      </c>
      <c r="B97">
        <v>10776</v>
      </c>
      <c r="C97">
        <v>154</v>
      </c>
      <c r="D97">
        <v>153.99999999999901</v>
      </c>
      <c r="E97">
        <v>9939</v>
      </c>
      <c r="F97">
        <v>8767</v>
      </c>
      <c r="G97">
        <v>4148</v>
      </c>
      <c r="H97">
        <v>6060</v>
      </c>
      <c r="I97">
        <v>134.13900000000001</v>
      </c>
      <c r="J97">
        <v>142.47800000000001</v>
      </c>
      <c r="K97">
        <v>72.914000000000001</v>
      </c>
      <c r="L97">
        <v>113.675</v>
      </c>
      <c r="M97">
        <v>6770</v>
      </c>
      <c r="N97">
        <v>4605</v>
      </c>
      <c r="O97">
        <v>94</v>
      </c>
      <c r="P97">
        <v>1.389E-2</v>
      </c>
      <c r="Q97">
        <v>0.496</v>
      </c>
      <c r="R97">
        <v>215</v>
      </c>
      <c r="S97">
        <v>0</v>
      </c>
      <c r="T97">
        <v>0</v>
      </c>
      <c r="U97">
        <v>0</v>
      </c>
      <c r="V97">
        <v>180</v>
      </c>
      <c r="W97">
        <v>4245</v>
      </c>
      <c r="X97">
        <v>180</v>
      </c>
      <c r="Y97">
        <v>1.1689999999999999E-3</v>
      </c>
      <c r="Z97">
        <v>6595</v>
      </c>
      <c r="AA97">
        <v>4595</v>
      </c>
      <c r="AB97">
        <v>125</v>
      </c>
      <c r="AC97">
        <v>1.235E-2</v>
      </c>
      <c r="AD97">
        <v>0.49382999999999999</v>
      </c>
      <c r="AE97">
        <v>215</v>
      </c>
      <c r="AF97">
        <v>0</v>
      </c>
      <c r="AG97">
        <v>0</v>
      </c>
      <c r="AH97">
        <v>0</v>
      </c>
      <c r="AI97">
        <v>175</v>
      </c>
      <c r="AJ97">
        <v>4245</v>
      </c>
      <c r="AK97">
        <v>175</v>
      </c>
      <c r="AL97">
        <v>1.1789999999999999E-3</v>
      </c>
      <c r="AM97">
        <v>0</v>
      </c>
      <c r="AN97">
        <v>0</v>
      </c>
      <c r="AO97">
        <v>176</v>
      </c>
      <c r="AP97">
        <v>176</v>
      </c>
      <c r="AQ97">
        <v>175.99999999999901</v>
      </c>
      <c r="AR97">
        <v>175.99999999999901</v>
      </c>
      <c r="AS97">
        <v>175.99999999999901</v>
      </c>
      <c r="AT97">
        <v>175.99999999999901</v>
      </c>
      <c r="AU97">
        <v>176</v>
      </c>
      <c r="AV97">
        <v>176</v>
      </c>
      <c r="AW97">
        <v>176</v>
      </c>
      <c r="AX97">
        <v>176</v>
      </c>
      <c r="AY97">
        <v>175.85714285714201</v>
      </c>
      <c r="AZ97">
        <v>175.99999999999901</v>
      </c>
      <c r="BA97">
        <v>837758</v>
      </c>
      <c r="BB97">
        <v>708481</v>
      </c>
      <c r="BC97">
        <v>393867</v>
      </c>
      <c r="BD97">
        <v>499074</v>
      </c>
      <c r="BE97">
        <v>639963</v>
      </c>
      <c r="BF97">
        <v>764100</v>
      </c>
      <c r="BG97">
        <v>9939</v>
      </c>
      <c r="BH97">
        <v>8767</v>
      </c>
      <c r="BI97">
        <v>4148</v>
      </c>
      <c r="BJ97">
        <v>6060</v>
      </c>
      <c r="BK97">
        <v>7431.7142860000004</v>
      </c>
      <c r="BL97">
        <v>8921.4285710000004</v>
      </c>
      <c r="BM97">
        <v>33</v>
      </c>
      <c r="BN97">
        <v>36</v>
      </c>
      <c r="BO97">
        <v>27</v>
      </c>
      <c r="BP97">
        <v>29</v>
      </c>
      <c r="BQ97">
        <v>38</v>
      </c>
      <c r="BR97">
        <v>35</v>
      </c>
      <c r="BS97">
        <v>154</v>
      </c>
      <c r="BT97">
        <v>154</v>
      </c>
      <c r="BU97">
        <v>154</v>
      </c>
      <c r="BV97">
        <v>154</v>
      </c>
      <c r="BW97">
        <v>154.00000001428501</v>
      </c>
      <c r="BX97">
        <v>154</v>
      </c>
      <c r="BY97">
        <v>167</v>
      </c>
      <c r="BZ97">
        <v>167.833333333333</v>
      </c>
      <c r="CA97">
        <v>168.166666666666</v>
      </c>
      <c r="CB97">
        <v>168.166666666666</v>
      </c>
      <c r="CC97">
        <v>167.55868480725599</v>
      </c>
      <c r="CD97">
        <v>167.51153011929401</v>
      </c>
      <c r="CE97">
        <v>2.3780000000000001</v>
      </c>
      <c r="CF97">
        <v>2.1629999999999998</v>
      </c>
      <c r="CG97">
        <v>1.6060000000000001</v>
      </c>
      <c r="CH97">
        <v>1.667</v>
      </c>
      <c r="CI97">
        <v>2.4449999999999998</v>
      </c>
      <c r="CJ97">
        <v>2.2120000000000002</v>
      </c>
      <c r="CK97">
        <v>92.447000000000003</v>
      </c>
      <c r="CL97">
        <v>84.756</v>
      </c>
      <c r="CM97">
        <v>49.116</v>
      </c>
      <c r="CN97">
        <v>78.411000000000001</v>
      </c>
      <c r="CO97">
        <v>91.813000000000002</v>
      </c>
      <c r="CP97">
        <v>94.129000000000005</v>
      </c>
      <c r="CQ97">
        <v>134.13900000000001</v>
      </c>
      <c r="CR97">
        <v>142.47800000000001</v>
      </c>
      <c r="CS97">
        <v>72.914000000000001</v>
      </c>
      <c r="CT97">
        <v>113.675</v>
      </c>
      <c r="CU97">
        <v>1428571554.2690001</v>
      </c>
      <c r="CV97">
        <v>143.31700000000001</v>
      </c>
      <c r="CW97" t="s">
        <v>8751</v>
      </c>
      <c r="CX97" t="s">
        <v>8751</v>
      </c>
      <c r="CY97" t="s">
        <v>8752</v>
      </c>
      <c r="CZ97" t="s">
        <v>8753</v>
      </c>
      <c r="DA97" t="s">
        <v>8754</v>
      </c>
      <c r="DB97" t="s">
        <v>6357</v>
      </c>
      <c r="DC97" t="s">
        <v>8755</v>
      </c>
      <c r="DD97" t="s">
        <v>8756</v>
      </c>
      <c r="DE97" t="s">
        <v>8757</v>
      </c>
      <c r="DF97" t="s">
        <v>8758</v>
      </c>
      <c r="DG97" t="s">
        <v>6353</v>
      </c>
      <c r="DH97" t="s">
        <v>6353</v>
      </c>
      <c r="DI97" t="s">
        <v>6354</v>
      </c>
      <c r="DJ97" t="s">
        <v>6355</v>
      </c>
      <c r="DK97" t="s">
        <v>6356</v>
      </c>
      <c r="DL97" t="s">
        <v>6357</v>
      </c>
      <c r="DM97" t="s">
        <v>6358</v>
      </c>
      <c r="DN97" t="s">
        <v>8759</v>
      </c>
      <c r="DO97" t="s">
        <v>8760</v>
      </c>
      <c r="DP97" t="s">
        <v>8761</v>
      </c>
      <c r="DQ97" t="s">
        <v>8762</v>
      </c>
      <c r="DR97">
        <v>1885</v>
      </c>
      <c r="DS97" t="s">
        <v>4419</v>
      </c>
      <c r="DT97" t="s">
        <v>147</v>
      </c>
    </row>
    <row r="98" spans="1:124" x14ac:dyDescent="0.2">
      <c r="A98" t="s">
        <v>1939</v>
      </c>
      <c r="B98">
        <v>10776</v>
      </c>
      <c r="C98">
        <v>87.576118395849406</v>
      </c>
      <c r="D98">
        <v>87.576118395849505</v>
      </c>
      <c r="E98">
        <v>1808</v>
      </c>
      <c r="F98">
        <v>1306</v>
      </c>
      <c r="G98">
        <v>1055</v>
      </c>
      <c r="H98">
        <v>1097</v>
      </c>
      <c r="I98">
        <v>40.350999999999999</v>
      </c>
      <c r="J98">
        <v>18.401</v>
      </c>
      <c r="K98">
        <v>12.925000000000001</v>
      </c>
      <c r="L98">
        <v>17.097000000000001</v>
      </c>
      <c r="M98">
        <v>10180</v>
      </c>
      <c r="N98">
        <v>10100</v>
      </c>
      <c r="O98">
        <v>292</v>
      </c>
      <c r="P98">
        <v>5.5500000000000002E-3</v>
      </c>
      <c r="Q98">
        <v>0.49080000000000001</v>
      </c>
      <c r="R98">
        <v>1</v>
      </c>
      <c r="S98">
        <v>0</v>
      </c>
      <c r="T98">
        <v>0</v>
      </c>
      <c r="U98">
        <v>0</v>
      </c>
      <c r="V98">
        <v>100</v>
      </c>
      <c r="W98">
        <v>10000</v>
      </c>
      <c r="X98">
        <v>0</v>
      </c>
      <c r="Y98">
        <v>2.41E-4</v>
      </c>
      <c r="Z98">
        <v>2487</v>
      </c>
      <c r="AA98">
        <v>2407</v>
      </c>
      <c r="AB98">
        <v>293</v>
      </c>
      <c r="AC98">
        <v>5.5500000000000002E-3</v>
      </c>
      <c r="AD98">
        <v>0.49080000000000001</v>
      </c>
      <c r="AE98">
        <v>1</v>
      </c>
      <c r="AF98">
        <v>0</v>
      </c>
      <c r="AG98">
        <v>0</v>
      </c>
      <c r="AH98">
        <v>0</v>
      </c>
      <c r="AI98">
        <v>100</v>
      </c>
      <c r="AJ98">
        <v>2307</v>
      </c>
      <c r="AK98">
        <v>0</v>
      </c>
      <c r="AL98">
        <v>1.575E-3</v>
      </c>
      <c r="AM98">
        <v>0</v>
      </c>
      <c r="AN98">
        <v>0</v>
      </c>
      <c r="AO98">
        <v>91</v>
      </c>
      <c r="AP98">
        <v>91</v>
      </c>
      <c r="AQ98">
        <v>90.999999999999901</v>
      </c>
      <c r="AR98">
        <v>90.999999999999801</v>
      </c>
      <c r="AS98">
        <v>91</v>
      </c>
      <c r="AT98">
        <v>90.999999999999901</v>
      </c>
      <c r="AU98">
        <v>91</v>
      </c>
      <c r="AV98">
        <v>91</v>
      </c>
      <c r="AW98">
        <v>91.000000000000099</v>
      </c>
      <c r="AX98">
        <v>91</v>
      </c>
      <c r="AY98">
        <v>91</v>
      </c>
      <c r="AZ98">
        <v>90.999999999999901</v>
      </c>
      <c r="BA98">
        <v>128536</v>
      </c>
      <c r="BB98">
        <v>87796</v>
      </c>
      <c r="BC98">
        <v>70295</v>
      </c>
      <c r="BD98">
        <v>68670</v>
      </c>
      <c r="BE98">
        <v>613700598</v>
      </c>
      <c r="BF98">
        <v>105819</v>
      </c>
      <c r="BG98">
        <v>1808</v>
      </c>
      <c r="BH98">
        <v>1306</v>
      </c>
      <c r="BI98">
        <v>1055</v>
      </c>
      <c r="BJ98">
        <v>1097</v>
      </c>
      <c r="BK98">
        <v>2002.142857</v>
      </c>
      <c r="BL98">
        <v>1571.4285709999999</v>
      </c>
      <c r="BM98">
        <v>54</v>
      </c>
      <c r="BN98">
        <v>30</v>
      </c>
      <c r="BO98">
        <v>49</v>
      </c>
      <c r="BP98">
        <v>27</v>
      </c>
      <c r="BQ98">
        <v>54</v>
      </c>
      <c r="BR98">
        <v>-1.3176245766935301E+18</v>
      </c>
      <c r="BS98">
        <v>87.991037970579598</v>
      </c>
      <c r="BT98">
        <v>87.993962959372496</v>
      </c>
      <c r="BU98">
        <v>87.997781745359106</v>
      </c>
      <c r="BV98">
        <v>88.000916319188207</v>
      </c>
      <c r="BW98">
        <v>87.8503283764163</v>
      </c>
      <c r="BX98">
        <v>87.994152323179705</v>
      </c>
      <c r="BY98">
        <v>89.222385758355998</v>
      </c>
      <c r="BZ98">
        <v>89.150239941802795</v>
      </c>
      <c r="CA98">
        <v>89.4855886201575</v>
      </c>
      <c r="CB98">
        <v>89.433918582204598</v>
      </c>
      <c r="CC98">
        <v>89.318938573764299</v>
      </c>
      <c r="CD98">
        <v>89.234236305426407</v>
      </c>
      <c r="CE98">
        <v>3.274</v>
      </c>
      <c r="CF98">
        <v>0.75</v>
      </c>
      <c r="CG98">
        <v>3.0579999999999998</v>
      </c>
      <c r="CH98">
        <v>0.67400000000000004</v>
      </c>
      <c r="CI98">
        <v>3.3780000000000001</v>
      </c>
      <c r="CJ98">
        <v>0.81699999999999995</v>
      </c>
      <c r="CK98">
        <v>40.348999999999997</v>
      </c>
      <c r="CL98">
        <v>18.401</v>
      </c>
      <c r="CM98">
        <v>12.923999999999999</v>
      </c>
      <c r="CN98">
        <v>17.096</v>
      </c>
      <c r="CO98">
        <v>34.744999999999997</v>
      </c>
      <c r="CP98">
        <v>19.916</v>
      </c>
      <c r="CQ98">
        <v>40.350999999999999</v>
      </c>
      <c r="CR98">
        <v>18.401</v>
      </c>
      <c r="CS98">
        <v>12.925000000000001</v>
      </c>
      <c r="CT98">
        <v>17.097000000000001</v>
      </c>
      <c r="CU98">
        <v>34.746000000000002</v>
      </c>
      <c r="CV98">
        <v>19.917000000000002</v>
      </c>
      <c r="CW98" t="s">
        <v>8763</v>
      </c>
      <c r="CX98" t="s">
        <v>8764</v>
      </c>
      <c r="CY98" t="s">
        <v>8765</v>
      </c>
      <c r="CZ98" t="s">
        <v>8766</v>
      </c>
      <c r="DA98" t="s">
        <v>1944</v>
      </c>
      <c r="DB98" t="s">
        <v>1945</v>
      </c>
      <c r="DC98" t="s">
        <v>1946</v>
      </c>
      <c r="DD98" t="s">
        <v>8767</v>
      </c>
      <c r="DE98" t="s">
        <v>8768</v>
      </c>
      <c r="DF98" t="s">
        <v>8769</v>
      </c>
      <c r="DG98" t="s">
        <v>8770</v>
      </c>
      <c r="DH98" t="s">
        <v>8771</v>
      </c>
      <c r="DI98" t="s">
        <v>8772</v>
      </c>
      <c r="DJ98" t="s">
        <v>8773</v>
      </c>
      <c r="DK98" t="s">
        <v>1953</v>
      </c>
      <c r="DL98" t="s">
        <v>1954</v>
      </c>
      <c r="DM98" t="s">
        <v>1955</v>
      </c>
      <c r="DN98" t="s">
        <v>8774</v>
      </c>
      <c r="DO98" t="s">
        <v>8775</v>
      </c>
      <c r="DP98" t="s">
        <v>8776</v>
      </c>
      <c r="DQ98" t="s">
        <v>8777</v>
      </c>
      <c r="DR98">
        <v>384</v>
      </c>
      <c r="DS98" t="s">
        <v>1939</v>
      </c>
      <c r="DT98" t="s">
        <v>147</v>
      </c>
    </row>
    <row r="99" spans="1:124" x14ac:dyDescent="0.2">
      <c r="A99" t="s">
        <v>2118</v>
      </c>
      <c r="B99">
        <v>10776</v>
      </c>
      <c r="C99">
        <v>6.81498501498498E-4</v>
      </c>
      <c r="D99">
        <v>6.81498501498498E-4</v>
      </c>
      <c r="E99">
        <v>3103</v>
      </c>
      <c r="F99">
        <v>1810</v>
      </c>
      <c r="G99">
        <v>2176</v>
      </c>
      <c r="H99">
        <v>1593</v>
      </c>
      <c r="I99">
        <v>1.625</v>
      </c>
      <c r="J99">
        <v>0.97899999999999998</v>
      </c>
      <c r="K99">
        <v>1.2829999999999999</v>
      </c>
      <c r="L99">
        <v>0.89900000000000002</v>
      </c>
      <c r="M99">
        <v>486</v>
      </c>
      <c r="N99">
        <v>535</v>
      </c>
      <c r="O99">
        <v>171</v>
      </c>
      <c r="P99">
        <v>2E-3</v>
      </c>
      <c r="Q99">
        <v>7.9900000000000006E-3</v>
      </c>
      <c r="R99">
        <v>1</v>
      </c>
      <c r="S99">
        <v>0</v>
      </c>
      <c r="T99">
        <v>0</v>
      </c>
      <c r="U99">
        <v>24</v>
      </c>
      <c r="V99">
        <v>0</v>
      </c>
      <c r="W99">
        <v>300</v>
      </c>
      <c r="X99">
        <v>235</v>
      </c>
      <c r="Y99">
        <v>1.8964999999999999E-2</v>
      </c>
      <c r="Z99">
        <v>486</v>
      </c>
      <c r="AA99">
        <v>511</v>
      </c>
      <c r="AB99">
        <v>171</v>
      </c>
      <c r="AC99">
        <v>2E-3</v>
      </c>
      <c r="AD99">
        <v>7.9900000000000006E-3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300</v>
      </c>
      <c r="AK99">
        <v>211</v>
      </c>
      <c r="AL99">
        <v>1.2860999999999999E-2</v>
      </c>
      <c r="AM99">
        <v>35</v>
      </c>
      <c r="AN99">
        <v>0</v>
      </c>
      <c r="AO99">
        <v>0.150002577422577</v>
      </c>
      <c r="AP99">
        <v>0.150002577422577</v>
      </c>
      <c r="AQ99">
        <v>0.150002577422575</v>
      </c>
      <c r="AR99">
        <v>0.150002577422577</v>
      </c>
      <c r="AS99">
        <v>0.150002577422576</v>
      </c>
      <c r="AT99">
        <v>0.150002577422577</v>
      </c>
      <c r="AU99">
        <v>0.14998943132093601</v>
      </c>
      <c r="AV99">
        <v>0.150002577422577</v>
      </c>
      <c r="AW99">
        <v>0.150002577422577</v>
      </c>
      <c r="AX99">
        <v>0.150002577422577</v>
      </c>
      <c r="AY99">
        <v>0.14999369360877701</v>
      </c>
      <c r="AZ99">
        <v>0.14999524136199599</v>
      </c>
      <c r="BA99">
        <v>37776</v>
      </c>
      <c r="BB99">
        <v>23640</v>
      </c>
      <c r="BC99">
        <v>27314</v>
      </c>
      <c r="BD99">
        <v>21781</v>
      </c>
      <c r="BE99">
        <v>613599013</v>
      </c>
      <c r="BF99">
        <v>24225</v>
      </c>
      <c r="BG99">
        <v>3103</v>
      </c>
      <c r="BH99">
        <v>1810</v>
      </c>
      <c r="BI99">
        <v>2176</v>
      </c>
      <c r="BJ99">
        <v>1593</v>
      </c>
      <c r="BK99">
        <v>2635.5714290000001</v>
      </c>
      <c r="BL99">
        <v>1878.2857140000001</v>
      </c>
      <c r="BM99">
        <v>15</v>
      </c>
      <c r="BN99">
        <v>17</v>
      </c>
      <c r="BO99">
        <v>15</v>
      </c>
      <c r="BP99">
        <v>17</v>
      </c>
      <c r="BQ99">
        <v>15</v>
      </c>
      <c r="BR99">
        <v>-1.3176245766935301E+18</v>
      </c>
      <c r="BS99">
        <v>0.100777470204461</v>
      </c>
      <c r="BT99">
        <v>0.105663671028477</v>
      </c>
      <c r="BU99">
        <v>0.100777470204461</v>
      </c>
      <c r="BV99">
        <v>0.105663671028477</v>
      </c>
      <c r="BW99">
        <v>-4.2079672652681699E-2</v>
      </c>
      <c r="BX99">
        <v>0.105663671028477</v>
      </c>
      <c r="BY99">
        <v>0.130465507572224</v>
      </c>
      <c r="BZ99">
        <v>0.13149624251709699</v>
      </c>
      <c r="CA99">
        <v>0.130465507572224</v>
      </c>
      <c r="CB99">
        <v>0.13149624251709699</v>
      </c>
      <c r="CC99">
        <v>0.130465507572224</v>
      </c>
      <c r="CD99">
        <v>0.13149624251709699</v>
      </c>
      <c r="CE99">
        <v>9.7000000000000003E-2</v>
      </c>
      <c r="CF99">
        <v>9.8000000000000004E-2</v>
      </c>
      <c r="CG99">
        <v>9.5000000000000001E-2</v>
      </c>
      <c r="CH99">
        <v>9.8000000000000004E-2</v>
      </c>
      <c r="CI99">
        <v>0.23799999999999999</v>
      </c>
      <c r="CJ99">
        <v>9.9000000000000005E-2</v>
      </c>
      <c r="CK99">
        <v>1.53</v>
      </c>
      <c r="CL99">
        <v>0.97299999999999998</v>
      </c>
      <c r="CM99">
        <v>1.0609999999999999</v>
      </c>
      <c r="CN99">
        <v>0.80800000000000005</v>
      </c>
      <c r="CO99">
        <v>1.323</v>
      </c>
      <c r="CP99">
        <v>0.90200000000000002</v>
      </c>
      <c r="CQ99">
        <v>1.625</v>
      </c>
      <c r="CR99">
        <v>0.97899999999999998</v>
      </c>
      <c r="CS99">
        <v>1.2829999999999999</v>
      </c>
      <c r="CT99">
        <v>0.89900000000000002</v>
      </c>
      <c r="CU99">
        <v>1.478</v>
      </c>
      <c r="CV99">
        <v>0.97699999999999998</v>
      </c>
      <c r="CW99" t="s">
        <v>2119</v>
      </c>
      <c r="CX99" t="s">
        <v>2120</v>
      </c>
      <c r="CY99" t="s">
        <v>2121</v>
      </c>
      <c r="CZ99" t="s">
        <v>2122</v>
      </c>
      <c r="DA99" t="s">
        <v>746</v>
      </c>
      <c r="DB99" t="s">
        <v>2123</v>
      </c>
      <c r="DC99" t="s">
        <v>2124</v>
      </c>
      <c r="DD99" t="s">
        <v>8778</v>
      </c>
      <c r="DE99" t="s">
        <v>8779</v>
      </c>
      <c r="DF99" t="s">
        <v>8780</v>
      </c>
      <c r="DG99" t="s">
        <v>2128</v>
      </c>
      <c r="DH99" t="s">
        <v>2129</v>
      </c>
      <c r="DI99" t="s">
        <v>2130</v>
      </c>
      <c r="DJ99" t="s">
        <v>2131</v>
      </c>
      <c r="DK99" t="s">
        <v>737</v>
      </c>
      <c r="DL99" t="s">
        <v>2132</v>
      </c>
      <c r="DM99" t="s">
        <v>2133</v>
      </c>
      <c r="DN99" t="s">
        <v>8781</v>
      </c>
      <c r="DO99" t="s">
        <v>8782</v>
      </c>
      <c r="DP99" t="s">
        <v>8783</v>
      </c>
      <c r="DQ99" t="s">
        <v>8784</v>
      </c>
      <c r="DR99">
        <v>17</v>
      </c>
      <c r="DS99" t="s">
        <v>2118</v>
      </c>
      <c r="DT99" t="s">
        <v>147</v>
      </c>
    </row>
    <row r="100" spans="1:124" x14ac:dyDescent="0.2">
      <c r="A100" t="s">
        <v>4421</v>
      </c>
      <c r="B100">
        <v>10776</v>
      </c>
      <c r="C100">
        <v>0</v>
      </c>
      <c r="D100">
        <v>0</v>
      </c>
      <c r="E100">
        <v>4175679</v>
      </c>
      <c r="F100">
        <v>7296863</v>
      </c>
      <c r="G100">
        <v>4155469</v>
      </c>
      <c r="H100">
        <v>4036748</v>
      </c>
      <c r="I100">
        <v>3600</v>
      </c>
      <c r="J100">
        <v>3600</v>
      </c>
      <c r="K100">
        <v>3600</v>
      </c>
      <c r="L100">
        <v>3600</v>
      </c>
      <c r="M100">
        <v>342</v>
      </c>
      <c r="N100">
        <v>524</v>
      </c>
      <c r="O100">
        <v>96</v>
      </c>
      <c r="P100">
        <v>2.4060000000000002E-2</v>
      </c>
      <c r="Q100">
        <v>0.46866999999999998</v>
      </c>
      <c r="R100">
        <v>254</v>
      </c>
      <c r="S100">
        <v>0</v>
      </c>
      <c r="T100">
        <v>0</v>
      </c>
      <c r="U100">
        <v>0</v>
      </c>
      <c r="V100">
        <v>378</v>
      </c>
      <c r="W100">
        <v>146</v>
      </c>
      <c r="X100">
        <v>0</v>
      </c>
      <c r="Y100">
        <v>9.4299999999999991E-3</v>
      </c>
      <c r="Z100">
        <v>255</v>
      </c>
      <c r="AA100">
        <v>435</v>
      </c>
      <c r="AB100">
        <v>79</v>
      </c>
      <c r="AC100">
        <v>1.8960000000000001E-2</v>
      </c>
      <c r="AD100">
        <v>0.47273999999999999</v>
      </c>
      <c r="AE100">
        <v>168</v>
      </c>
      <c r="AF100">
        <v>0</v>
      </c>
      <c r="AG100">
        <v>0</v>
      </c>
      <c r="AH100">
        <v>0</v>
      </c>
      <c r="AI100">
        <v>310</v>
      </c>
      <c r="AJ100">
        <v>125</v>
      </c>
      <c r="AK100">
        <v>0</v>
      </c>
      <c r="AL100">
        <v>1.3126000000000001E-2</v>
      </c>
      <c r="AM100">
        <v>0</v>
      </c>
      <c r="AN100">
        <v>0</v>
      </c>
      <c r="AO100">
        <v>1.810748</v>
      </c>
      <c r="AP100">
        <v>1.810748</v>
      </c>
      <c r="AQ100">
        <v>1.810748</v>
      </c>
      <c r="AR100">
        <v>1.810748</v>
      </c>
      <c r="AS100">
        <v>2.3634337142857098</v>
      </c>
      <c r="AT100">
        <v>1.810748</v>
      </c>
      <c r="AU100">
        <v>1.3266811999999999</v>
      </c>
      <c r="AV100">
        <v>2.0111E-16</v>
      </c>
      <c r="AW100">
        <v>1.3266811999999999</v>
      </c>
      <c r="AX100">
        <v>8.4792819094259606E-2</v>
      </c>
      <c r="AY100">
        <v>4.6668742857143203E-2</v>
      </c>
      <c r="AZ100">
        <v>2.3917663647705201E-2</v>
      </c>
      <c r="BA100">
        <v>97372723</v>
      </c>
      <c r="BB100">
        <v>89187130</v>
      </c>
      <c r="BC100">
        <v>74101054</v>
      </c>
      <c r="BD100">
        <v>72715019</v>
      </c>
      <c r="BE100">
        <v>83935502</v>
      </c>
      <c r="BF100">
        <v>88541148</v>
      </c>
      <c r="BG100">
        <v>4175679</v>
      </c>
      <c r="BH100">
        <v>7296863</v>
      </c>
      <c r="BI100">
        <v>4155469</v>
      </c>
      <c r="BJ100">
        <v>4036748</v>
      </c>
      <c r="BK100">
        <v>6725119.1430000002</v>
      </c>
      <c r="BL100">
        <v>5787744.1430000002</v>
      </c>
      <c r="BM100">
        <v>14</v>
      </c>
      <c r="BN100">
        <v>8</v>
      </c>
      <c r="BO100">
        <v>6</v>
      </c>
      <c r="BP100">
        <v>4</v>
      </c>
      <c r="BQ100">
        <v>8</v>
      </c>
      <c r="BR100">
        <v>7</v>
      </c>
      <c r="BS100">
        <v>0</v>
      </c>
      <c r="BT100">
        <v>0</v>
      </c>
      <c r="BU100">
        <v>0</v>
      </c>
      <c r="BV100">
        <v>0</v>
      </c>
      <c r="BW100">
        <v>1.428571428571E-8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9.0999999999999998E-2</v>
      </c>
      <c r="CF100">
        <v>4.1000000000000002E-2</v>
      </c>
      <c r="CG100">
        <v>3.1E-2</v>
      </c>
      <c r="CH100">
        <v>2.8000000000000001E-2</v>
      </c>
      <c r="CI100">
        <v>5.1999999999999998E-2</v>
      </c>
      <c r="CJ100">
        <v>3.5000000000000003E-2</v>
      </c>
      <c r="CK100">
        <v>136.13800000000001</v>
      </c>
      <c r="CL100">
        <v>72.244</v>
      </c>
      <c r="CM100">
        <v>17.178000000000001</v>
      </c>
      <c r="CN100">
        <v>4.1859999999999999</v>
      </c>
      <c r="CO100">
        <v>209.36600000000001</v>
      </c>
      <c r="CP100">
        <v>426.637</v>
      </c>
      <c r="CQ100">
        <v>3600</v>
      </c>
      <c r="CR100">
        <v>3600</v>
      </c>
      <c r="CS100">
        <v>3600</v>
      </c>
      <c r="CT100">
        <v>3600</v>
      </c>
      <c r="CU100">
        <v>1428575028.572</v>
      </c>
      <c r="CV100">
        <v>3600</v>
      </c>
      <c r="CW100" t="s">
        <v>8785</v>
      </c>
      <c r="CX100" t="s">
        <v>8786</v>
      </c>
      <c r="CY100" t="s">
        <v>8787</v>
      </c>
      <c r="CZ100" t="s">
        <v>8788</v>
      </c>
      <c r="DA100" t="s">
        <v>8789</v>
      </c>
      <c r="DB100" t="s">
        <v>137</v>
      </c>
      <c r="DC100" t="s">
        <v>137</v>
      </c>
      <c r="DD100" t="s">
        <v>8790</v>
      </c>
      <c r="DE100" t="s">
        <v>8791</v>
      </c>
      <c r="DF100" t="s">
        <v>8792</v>
      </c>
      <c r="DG100" t="s">
        <v>6371</v>
      </c>
      <c r="DH100" t="s">
        <v>8793</v>
      </c>
      <c r="DI100" t="s">
        <v>8794</v>
      </c>
      <c r="DJ100" t="s">
        <v>8795</v>
      </c>
      <c r="DK100" t="s">
        <v>6375</v>
      </c>
      <c r="DL100" t="s">
        <v>137</v>
      </c>
      <c r="DM100" t="s">
        <v>137</v>
      </c>
      <c r="DN100" t="s">
        <v>8796</v>
      </c>
      <c r="DO100" t="s">
        <v>8797</v>
      </c>
      <c r="DP100" t="s">
        <v>8798</v>
      </c>
      <c r="DQ100" t="s">
        <v>8799</v>
      </c>
      <c r="DR100">
        <v>50429</v>
      </c>
      <c r="DS100" t="s">
        <v>4421</v>
      </c>
      <c r="DT100" t="s">
        <v>147</v>
      </c>
    </row>
    <row r="101" spans="1:124" x14ac:dyDescent="0.2">
      <c r="A101" t="s">
        <v>4422</v>
      </c>
      <c r="B101">
        <v>10776</v>
      </c>
      <c r="C101">
        <v>1985.74999999999</v>
      </c>
      <c r="D101">
        <v>1985.93979591836</v>
      </c>
      <c r="E101">
        <v>5099</v>
      </c>
      <c r="F101">
        <v>10227</v>
      </c>
      <c r="G101">
        <v>4522</v>
      </c>
      <c r="H101">
        <v>10227</v>
      </c>
      <c r="I101">
        <v>3600.02</v>
      </c>
      <c r="J101">
        <v>861.41600000000005</v>
      </c>
      <c r="K101">
        <v>1838.4639999999999</v>
      </c>
      <c r="L101">
        <v>861.41600000000005</v>
      </c>
      <c r="M101">
        <v>31530</v>
      </c>
      <c r="N101">
        <v>50936</v>
      </c>
      <c r="O101">
        <v>525</v>
      </c>
      <c r="P101">
        <v>1.1140000000000001E-2</v>
      </c>
      <c r="Q101">
        <v>0.49965999999999999</v>
      </c>
      <c r="R101">
        <v>16258</v>
      </c>
      <c r="S101">
        <v>0</v>
      </c>
      <c r="T101">
        <v>0</v>
      </c>
      <c r="U101">
        <v>0</v>
      </c>
      <c r="V101">
        <v>224</v>
      </c>
      <c r="W101">
        <v>50704</v>
      </c>
      <c r="X101">
        <v>8</v>
      </c>
      <c r="Y101">
        <v>1.6899999999999999E-4</v>
      </c>
      <c r="Z101">
        <v>20472</v>
      </c>
      <c r="AA101">
        <v>42456</v>
      </c>
      <c r="AB101">
        <v>845</v>
      </c>
      <c r="AC101">
        <v>2.1900000000000001E-3</v>
      </c>
      <c r="AD101">
        <v>0.49824000000000002</v>
      </c>
      <c r="AE101">
        <v>7810</v>
      </c>
      <c r="AF101">
        <v>0</v>
      </c>
      <c r="AG101">
        <v>0</v>
      </c>
      <c r="AH101">
        <v>0</v>
      </c>
      <c r="AI101">
        <v>112</v>
      </c>
      <c r="AJ101">
        <v>42344</v>
      </c>
      <c r="AK101">
        <v>0</v>
      </c>
      <c r="AL101">
        <v>1.9699999999999999E-4</v>
      </c>
      <c r="AM101">
        <v>0</v>
      </c>
      <c r="AN101">
        <v>0</v>
      </c>
      <c r="AO101">
        <v>2065.1999999999998</v>
      </c>
      <c r="AP101">
        <v>2008.2</v>
      </c>
      <c r="AQ101">
        <v>2008.2</v>
      </c>
      <c r="AR101">
        <v>2008.2</v>
      </c>
      <c r="AS101">
        <v>2051.4142857142801</v>
      </c>
      <c r="AT101">
        <v>2008.2</v>
      </c>
      <c r="AU101">
        <v>1986.4</v>
      </c>
      <c r="AV101">
        <v>2008</v>
      </c>
      <c r="AW101">
        <v>2008.2</v>
      </c>
      <c r="AX101">
        <v>2008.2</v>
      </c>
      <c r="AY101">
        <v>2001.42857142857</v>
      </c>
      <c r="AZ101">
        <v>2008.1428571428501</v>
      </c>
      <c r="BA101">
        <v>8458694</v>
      </c>
      <c r="BB101">
        <v>825630</v>
      </c>
      <c r="BC101">
        <v>3694448</v>
      </c>
      <c r="BD101">
        <v>825630</v>
      </c>
      <c r="BE101">
        <v>5794865</v>
      </c>
      <c r="BF101">
        <v>2486957</v>
      </c>
      <c r="BG101">
        <v>5099</v>
      </c>
      <c r="BH101">
        <v>10227</v>
      </c>
      <c r="BI101">
        <v>4522</v>
      </c>
      <c r="BJ101">
        <v>10227</v>
      </c>
      <c r="BK101">
        <v>7024.7142860000004</v>
      </c>
      <c r="BL101">
        <v>54026.285709999996</v>
      </c>
      <c r="BM101">
        <v>18</v>
      </c>
      <c r="BN101">
        <v>18</v>
      </c>
      <c r="BO101">
        <v>14</v>
      </c>
      <c r="BP101">
        <v>14</v>
      </c>
      <c r="BQ101">
        <v>17</v>
      </c>
      <c r="BR101">
        <v>16</v>
      </c>
      <c r="BS101">
        <v>1986.3897959183701</v>
      </c>
      <c r="BT101">
        <v>1986.3897959183601</v>
      </c>
      <c r="BU101">
        <v>1986.3897959183701</v>
      </c>
      <c r="BV101">
        <v>1986.3897959183601</v>
      </c>
      <c r="BW101">
        <v>1986.26122450408</v>
      </c>
      <c r="BX101">
        <v>1986.3897959183601</v>
      </c>
      <c r="BY101">
        <v>1986.3897959183701</v>
      </c>
      <c r="BZ101">
        <v>1986.3897959183601</v>
      </c>
      <c r="CA101">
        <v>1986.3897959183701</v>
      </c>
      <c r="CB101">
        <v>1986.3897959183601</v>
      </c>
      <c r="CC101">
        <v>1986.3897959183701</v>
      </c>
      <c r="CD101">
        <v>1986.3897959183601</v>
      </c>
      <c r="CE101">
        <v>118.568</v>
      </c>
      <c r="CF101">
        <v>24.594000000000001</v>
      </c>
      <c r="CG101">
        <v>93.221999999999994</v>
      </c>
      <c r="CH101">
        <v>19.937999999999999</v>
      </c>
      <c r="CI101">
        <v>112.357</v>
      </c>
      <c r="CJ101">
        <v>22.507000000000001</v>
      </c>
      <c r="CK101">
        <v>3164.2289999999998</v>
      </c>
      <c r="CL101">
        <v>489.27100000000002</v>
      </c>
      <c r="CM101">
        <v>646.471</v>
      </c>
      <c r="CN101">
        <v>489.27100000000002</v>
      </c>
      <c r="CO101">
        <v>1930.6310000000001</v>
      </c>
      <c r="CP101">
        <v>1066.9469999999999</v>
      </c>
      <c r="CQ101">
        <v>3600.02</v>
      </c>
      <c r="CR101">
        <v>861.41600000000005</v>
      </c>
      <c r="CS101">
        <v>1838.4639999999999</v>
      </c>
      <c r="CT101">
        <v>861.41600000000005</v>
      </c>
      <c r="CU101">
        <v>1428574776.9349999</v>
      </c>
      <c r="CV101">
        <v>1691.999</v>
      </c>
      <c r="CW101" t="s">
        <v>8800</v>
      </c>
      <c r="CX101" t="s">
        <v>8801</v>
      </c>
      <c r="CY101" t="s">
        <v>8802</v>
      </c>
      <c r="CZ101" t="s">
        <v>8803</v>
      </c>
      <c r="DA101" t="s">
        <v>8804</v>
      </c>
      <c r="DB101" t="s">
        <v>8805</v>
      </c>
      <c r="DC101" t="s">
        <v>6385</v>
      </c>
      <c r="DD101" t="s">
        <v>8806</v>
      </c>
      <c r="DE101" t="s">
        <v>8807</v>
      </c>
      <c r="DF101" t="s">
        <v>8808</v>
      </c>
      <c r="DG101" t="s">
        <v>6380</v>
      </c>
      <c r="DH101" t="s">
        <v>6381</v>
      </c>
      <c r="DI101" t="s">
        <v>6382</v>
      </c>
      <c r="DJ101" t="s">
        <v>6383</v>
      </c>
      <c r="DK101" t="s">
        <v>6384</v>
      </c>
      <c r="DL101" t="s">
        <v>6385</v>
      </c>
      <c r="DM101" t="s">
        <v>6385</v>
      </c>
      <c r="DN101" t="s">
        <v>8809</v>
      </c>
      <c r="DO101" t="s">
        <v>8810</v>
      </c>
      <c r="DP101" t="s">
        <v>8811</v>
      </c>
      <c r="DQ101" t="s">
        <v>8812</v>
      </c>
      <c r="DR101">
        <v>35297</v>
      </c>
      <c r="DS101" t="s">
        <v>4422</v>
      </c>
      <c r="DT101" t="s">
        <v>147</v>
      </c>
    </row>
    <row r="102" spans="1:124" x14ac:dyDescent="0.2">
      <c r="A102" t="s">
        <v>4423</v>
      </c>
      <c r="B102">
        <v>10776</v>
      </c>
      <c r="C102">
        <v>-2.4185181859999898</v>
      </c>
      <c r="D102">
        <v>-2.4185181859999898</v>
      </c>
      <c r="E102">
        <v>1080982</v>
      </c>
      <c r="F102">
        <v>1080982</v>
      </c>
      <c r="G102">
        <v>945344</v>
      </c>
      <c r="H102">
        <v>945344</v>
      </c>
      <c r="I102">
        <v>3600.0030000000002</v>
      </c>
      <c r="J102">
        <v>3600.0030000000002</v>
      </c>
      <c r="K102">
        <v>3491.7750000000001</v>
      </c>
      <c r="L102">
        <v>3491.7750000000001</v>
      </c>
      <c r="M102">
        <v>396</v>
      </c>
      <c r="N102">
        <v>20800</v>
      </c>
      <c r="O102">
        <v>34</v>
      </c>
      <c r="P102">
        <v>0.1</v>
      </c>
      <c r="Q102">
        <v>0.5</v>
      </c>
      <c r="R102">
        <v>332</v>
      </c>
      <c r="S102">
        <v>0</v>
      </c>
      <c r="T102">
        <v>0</v>
      </c>
      <c r="U102">
        <v>0</v>
      </c>
      <c r="V102">
        <v>0</v>
      </c>
      <c r="W102">
        <v>64</v>
      </c>
      <c r="X102">
        <v>20736</v>
      </c>
      <c r="Y102">
        <v>5.0509999999999999E-3</v>
      </c>
      <c r="Z102">
        <v>396</v>
      </c>
      <c r="AA102">
        <v>20800</v>
      </c>
      <c r="AB102">
        <v>34</v>
      </c>
      <c r="AC102">
        <v>0.1</v>
      </c>
      <c r="AD102">
        <v>0.5</v>
      </c>
      <c r="AE102">
        <v>332</v>
      </c>
      <c r="AF102">
        <v>0</v>
      </c>
      <c r="AG102">
        <v>0</v>
      </c>
      <c r="AH102">
        <v>0</v>
      </c>
      <c r="AI102">
        <v>0</v>
      </c>
      <c r="AJ102">
        <v>64</v>
      </c>
      <c r="AK102">
        <v>20736</v>
      </c>
      <c r="AL102">
        <v>5.0509999999999999E-3</v>
      </c>
      <c r="AM102">
        <v>0</v>
      </c>
      <c r="AN102">
        <v>0</v>
      </c>
      <c r="AO102">
        <v>-2.3880616859999999</v>
      </c>
      <c r="AP102">
        <v>-2.3880616859999999</v>
      </c>
      <c r="AQ102">
        <v>-2.3880616859999999</v>
      </c>
      <c r="AR102">
        <v>-2.3880616859999999</v>
      </c>
      <c r="AS102">
        <v>-2.3880616859999999</v>
      </c>
      <c r="AT102">
        <v>-2.3880616859999999</v>
      </c>
      <c r="AU102">
        <v>-2.3910331859999898</v>
      </c>
      <c r="AV102">
        <v>-2.3910331859999898</v>
      </c>
      <c r="AW102">
        <v>-2.3882443931428501</v>
      </c>
      <c r="AX102">
        <v>-2.3882443931428501</v>
      </c>
      <c r="AY102">
        <v>-2.4017654441632401</v>
      </c>
      <c r="AZ102">
        <v>-2.4017654441632401</v>
      </c>
      <c r="BA102">
        <v>27050873</v>
      </c>
      <c r="BB102">
        <v>27050873</v>
      </c>
      <c r="BC102">
        <v>25613977</v>
      </c>
      <c r="BD102">
        <v>25613977</v>
      </c>
      <c r="BE102">
        <v>27871027</v>
      </c>
      <c r="BF102">
        <v>27871027</v>
      </c>
      <c r="BG102">
        <v>1080982</v>
      </c>
      <c r="BH102">
        <v>1080982</v>
      </c>
      <c r="BI102">
        <v>945344</v>
      </c>
      <c r="BJ102">
        <v>945344</v>
      </c>
      <c r="BK102">
        <v>1055789.571</v>
      </c>
      <c r="BL102">
        <v>1055789.571</v>
      </c>
      <c r="BM102">
        <v>6</v>
      </c>
      <c r="BN102">
        <v>6</v>
      </c>
      <c r="BO102">
        <v>5</v>
      </c>
      <c r="BP102">
        <v>5</v>
      </c>
      <c r="BQ102">
        <v>6</v>
      </c>
      <c r="BR102">
        <v>6</v>
      </c>
      <c r="BS102">
        <v>-2.4185181859999898</v>
      </c>
      <c r="BT102">
        <v>-2.4185181859999898</v>
      </c>
      <c r="BU102">
        <v>-2.4185181859999898</v>
      </c>
      <c r="BV102">
        <v>-2.4185181859999898</v>
      </c>
      <c r="BW102">
        <v>-2.2756610431428501</v>
      </c>
      <c r="BX102">
        <v>-2.2756610431428501</v>
      </c>
      <c r="BY102">
        <v>-2.4185181859999898</v>
      </c>
      <c r="BZ102">
        <v>-2.4185181859999898</v>
      </c>
      <c r="CA102">
        <v>-2.4185181859999898</v>
      </c>
      <c r="CB102">
        <v>-2.4185181859999898</v>
      </c>
      <c r="CC102">
        <v>-2.4185181859999898</v>
      </c>
      <c r="CD102">
        <v>-2.4185181859999898</v>
      </c>
      <c r="CE102">
        <v>0.185</v>
      </c>
      <c r="CF102">
        <v>0.185</v>
      </c>
      <c r="CG102">
        <v>0.16600000000000001</v>
      </c>
      <c r="CH102">
        <v>0.16600000000000001</v>
      </c>
      <c r="CI102">
        <v>0.20300000000000001</v>
      </c>
      <c r="CJ102">
        <v>0.20300000000000001</v>
      </c>
      <c r="CK102">
        <v>0.95899999999999996</v>
      </c>
      <c r="CL102">
        <v>0.95899999999999996</v>
      </c>
      <c r="CM102">
        <v>0.55500000000000005</v>
      </c>
      <c r="CN102">
        <v>0.55500000000000005</v>
      </c>
      <c r="CO102">
        <v>0.72599999999999998</v>
      </c>
      <c r="CP102">
        <v>0.72599999999999998</v>
      </c>
      <c r="CQ102">
        <v>3600.0030000000002</v>
      </c>
      <c r="CR102">
        <v>3600.0030000000002</v>
      </c>
      <c r="CS102">
        <v>3491.7750000000001</v>
      </c>
      <c r="CT102">
        <v>3491.7750000000001</v>
      </c>
      <c r="CU102">
        <v>3584.5410000000002</v>
      </c>
      <c r="CV102">
        <v>3584.5410000000002</v>
      </c>
      <c r="CW102" t="s">
        <v>6390</v>
      </c>
      <c r="CX102" t="s">
        <v>8813</v>
      </c>
      <c r="CY102" t="s">
        <v>8814</v>
      </c>
      <c r="CZ102" t="s">
        <v>8815</v>
      </c>
      <c r="DA102" t="s">
        <v>6394</v>
      </c>
      <c r="DB102" t="s">
        <v>6395</v>
      </c>
      <c r="DC102" t="s">
        <v>6395</v>
      </c>
      <c r="DD102" t="s">
        <v>8816</v>
      </c>
      <c r="DE102" t="s">
        <v>8817</v>
      </c>
      <c r="DF102" t="s">
        <v>8818</v>
      </c>
      <c r="DG102" t="s">
        <v>6390</v>
      </c>
      <c r="DH102" t="s">
        <v>8813</v>
      </c>
      <c r="DI102" t="s">
        <v>8814</v>
      </c>
      <c r="DJ102" t="s">
        <v>8815</v>
      </c>
      <c r="DK102" t="s">
        <v>6394</v>
      </c>
      <c r="DL102" t="s">
        <v>6395</v>
      </c>
      <c r="DM102" t="s">
        <v>6395</v>
      </c>
      <c r="DN102" t="s">
        <v>8816</v>
      </c>
      <c r="DO102" t="s">
        <v>8817</v>
      </c>
      <c r="DP102" t="s">
        <v>8818</v>
      </c>
      <c r="DQ102" t="s">
        <v>8819</v>
      </c>
      <c r="DR102">
        <v>25097</v>
      </c>
      <c r="DS102" t="s">
        <v>4423</v>
      </c>
      <c r="DT102" t="s">
        <v>147</v>
      </c>
    </row>
    <row r="103" spans="1:124" x14ac:dyDescent="0.2">
      <c r="A103" t="s">
        <v>4424</v>
      </c>
      <c r="B103">
        <v>10776</v>
      </c>
      <c r="C103">
        <v>0</v>
      </c>
      <c r="D103">
        <v>0</v>
      </c>
      <c r="E103">
        <v>1020</v>
      </c>
      <c r="F103">
        <v>903</v>
      </c>
      <c r="G103">
        <v>420</v>
      </c>
      <c r="H103">
        <v>364</v>
      </c>
      <c r="I103">
        <v>20.849</v>
      </c>
      <c r="J103">
        <v>15.585000000000001</v>
      </c>
      <c r="K103">
        <v>5.1619999999999999</v>
      </c>
      <c r="L103">
        <v>3.4449999999999998</v>
      </c>
      <c r="M103">
        <v>12545</v>
      </c>
      <c r="N103">
        <v>17030</v>
      </c>
      <c r="O103">
        <v>2760</v>
      </c>
      <c r="P103">
        <v>7.6920000000000002E-2</v>
      </c>
      <c r="Q103">
        <v>0.4</v>
      </c>
      <c r="R103">
        <v>4225</v>
      </c>
      <c r="S103">
        <v>0</v>
      </c>
      <c r="T103">
        <v>0</v>
      </c>
      <c r="U103">
        <v>0</v>
      </c>
      <c r="V103">
        <v>130</v>
      </c>
      <c r="W103">
        <v>16900</v>
      </c>
      <c r="X103">
        <v>0</v>
      </c>
      <c r="Y103">
        <v>1.9599999999999999E-4</v>
      </c>
      <c r="Z103">
        <v>10400</v>
      </c>
      <c r="AA103">
        <v>8450</v>
      </c>
      <c r="AB103">
        <v>2760</v>
      </c>
      <c r="AC103">
        <v>7.6920000000000002E-2</v>
      </c>
      <c r="AD103">
        <v>0.4</v>
      </c>
      <c r="AE103">
        <v>2080</v>
      </c>
      <c r="AF103">
        <v>0</v>
      </c>
      <c r="AG103">
        <v>0</v>
      </c>
      <c r="AH103">
        <v>0</v>
      </c>
      <c r="AI103">
        <v>130</v>
      </c>
      <c r="AJ103">
        <v>8320</v>
      </c>
      <c r="AK103">
        <v>0</v>
      </c>
      <c r="AL103">
        <v>3.79E-4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185816</v>
      </c>
      <c r="BB103">
        <v>179268</v>
      </c>
      <c r="BC103">
        <v>77615</v>
      </c>
      <c r="BD103">
        <v>58249</v>
      </c>
      <c r="BE103">
        <v>613724350</v>
      </c>
      <c r="BF103">
        <v>144150</v>
      </c>
      <c r="BG103">
        <v>1020</v>
      </c>
      <c r="BH103">
        <v>903</v>
      </c>
      <c r="BI103">
        <v>420</v>
      </c>
      <c r="BJ103">
        <v>364</v>
      </c>
      <c r="BK103">
        <v>876.42857140000001</v>
      </c>
      <c r="BL103">
        <v>908.42857140000001</v>
      </c>
      <c r="BM103">
        <v>10</v>
      </c>
      <c r="BN103">
        <v>9</v>
      </c>
      <c r="BO103">
        <v>9</v>
      </c>
      <c r="BP103">
        <v>8</v>
      </c>
      <c r="BQ103">
        <v>10</v>
      </c>
      <c r="BR103">
        <v>-1.3176245766935301E+18</v>
      </c>
      <c r="BS103">
        <v>0</v>
      </c>
      <c r="BT103">
        <v>0</v>
      </c>
      <c r="BU103">
        <v>0</v>
      </c>
      <c r="BV103">
        <v>0</v>
      </c>
      <c r="BW103">
        <v>-0.14285714285714199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1.446</v>
      </c>
      <c r="CF103">
        <v>1.0649999999999999</v>
      </c>
      <c r="CG103">
        <v>1.113</v>
      </c>
      <c r="CH103">
        <v>0.95399999999999996</v>
      </c>
      <c r="CI103">
        <v>1.5029999999999999</v>
      </c>
      <c r="CJ103">
        <v>1.109</v>
      </c>
      <c r="CK103">
        <v>20.847000000000001</v>
      </c>
      <c r="CL103">
        <v>15.584</v>
      </c>
      <c r="CM103">
        <v>5.1589999999999998</v>
      </c>
      <c r="CN103">
        <v>3.444</v>
      </c>
      <c r="CO103">
        <v>16.135000000000002</v>
      </c>
      <c r="CP103">
        <v>13.121</v>
      </c>
      <c r="CQ103">
        <v>20.849</v>
      </c>
      <c r="CR103">
        <v>15.585000000000001</v>
      </c>
      <c r="CS103">
        <v>5.1619999999999999</v>
      </c>
      <c r="CT103">
        <v>3.4449999999999998</v>
      </c>
      <c r="CU103">
        <v>16.137</v>
      </c>
      <c r="CV103">
        <v>13.122</v>
      </c>
      <c r="CW103" t="s">
        <v>7557</v>
      </c>
      <c r="CX103" t="s">
        <v>7557</v>
      </c>
      <c r="CY103" t="s">
        <v>8820</v>
      </c>
      <c r="CZ103" t="s">
        <v>8821</v>
      </c>
      <c r="DA103" t="s">
        <v>8822</v>
      </c>
      <c r="DB103" t="s">
        <v>137</v>
      </c>
      <c r="DC103" t="s">
        <v>137</v>
      </c>
      <c r="DD103" t="s">
        <v>8823</v>
      </c>
      <c r="DE103" t="s">
        <v>8824</v>
      </c>
      <c r="DF103" t="s">
        <v>8825</v>
      </c>
      <c r="DG103" t="s">
        <v>7557</v>
      </c>
      <c r="DH103" t="s">
        <v>7557</v>
      </c>
      <c r="DI103" t="s">
        <v>8826</v>
      </c>
      <c r="DJ103" t="s">
        <v>8827</v>
      </c>
      <c r="DK103" t="s">
        <v>8828</v>
      </c>
      <c r="DL103" t="s">
        <v>137</v>
      </c>
      <c r="DM103" t="s">
        <v>137</v>
      </c>
      <c r="DN103" t="s">
        <v>8829</v>
      </c>
      <c r="DO103" t="s">
        <v>8830</v>
      </c>
      <c r="DP103" t="s">
        <v>8831</v>
      </c>
      <c r="DQ103" t="s">
        <v>8832</v>
      </c>
      <c r="DR103">
        <v>206</v>
      </c>
      <c r="DS103" t="s">
        <v>4424</v>
      </c>
      <c r="DT103" t="s">
        <v>147</v>
      </c>
    </row>
    <row r="104" spans="1:124" x14ac:dyDescent="0.2">
      <c r="A104" t="s">
        <v>4425</v>
      </c>
      <c r="B104">
        <v>10776</v>
      </c>
      <c r="C104">
        <v>22881.999999999902</v>
      </c>
      <c r="D104">
        <v>22882</v>
      </c>
      <c r="E104">
        <v>1056583</v>
      </c>
      <c r="F104">
        <v>1053551</v>
      </c>
      <c r="G104">
        <v>1054967</v>
      </c>
      <c r="H104">
        <v>999609</v>
      </c>
      <c r="I104">
        <v>3600.002</v>
      </c>
      <c r="J104">
        <v>3600</v>
      </c>
      <c r="K104">
        <v>3600</v>
      </c>
      <c r="L104">
        <v>3600</v>
      </c>
      <c r="M104">
        <v>3705</v>
      </c>
      <c r="N104">
        <v>3255</v>
      </c>
      <c r="O104">
        <v>426</v>
      </c>
      <c r="P104">
        <v>0.05</v>
      </c>
      <c r="Q104">
        <v>0.5</v>
      </c>
      <c r="R104">
        <v>105</v>
      </c>
      <c r="S104">
        <v>0</v>
      </c>
      <c r="T104">
        <v>0</v>
      </c>
      <c r="U104">
        <v>0</v>
      </c>
      <c r="V104">
        <v>3255</v>
      </c>
      <c r="W104">
        <v>0</v>
      </c>
      <c r="X104">
        <v>0</v>
      </c>
      <c r="Y104">
        <v>1.4350000000000001E-3</v>
      </c>
      <c r="Z104">
        <v>3633</v>
      </c>
      <c r="AA104">
        <v>3218</v>
      </c>
      <c r="AB104">
        <v>423</v>
      </c>
      <c r="AC104">
        <v>0.05</v>
      </c>
      <c r="AD104">
        <v>0.5</v>
      </c>
      <c r="AE104">
        <v>98</v>
      </c>
      <c r="AF104">
        <v>0</v>
      </c>
      <c r="AG104">
        <v>0</v>
      </c>
      <c r="AH104">
        <v>0</v>
      </c>
      <c r="AI104">
        <v>3218</v>
      </c>
      <c r="AJ104">
        <v>0</v>
      </c>
      <c r="AK104">
        <v>0</v>
      </c>
      <c r="AL104">
        <v>1.3600000000000001E-3</v>
      </c>
      <c r="AM104">
        <v>0</v>
      </c>
      <c r="AN104">
        <v>0</v>
      </c>
      <c r="AO104">
        <v>26755.999998624298</v>
      </c>
      <c r="AP104">
        <v>26755.999993865102</v>
      </c>
      <c r="AQ104">
        <v>26755.9999093406</v>
      </c>
      <c r="AR104">
        <v>26755.999966884701</v>
      </c>
      <c r="AS104">
        <v>26763.714254675</v>
      </c>
      <c r="AT104">
        <v>26755.9999803764</v>
      </c>
      <c r="AU104">
        <v>26693</v>
      </c>
      <c r="AV104">
        <v>26679</v>
      </c>
      <c r="AW104">
        <v>26716</v>
      </c>
      <c r="AX104">
        <v>26729</v>
      </c>
      <c r="AY104">
        <v>26685</v>
      </c>
      <c r="AZ104">
        <v>26701.857142857101</v>
      </c>
      <c r="BA104">
        <v>12372353</v>
      </c>
      <c r="BB104">
        <v>14536853</v>
      </c>
      <c r="BC104">
        <v>10669533</v>
      </c>
      <c r="BD104">
        <v>11737076</v>
      </c>
      <c r="BE104">
        <v>12009705</v>
      </c>
      <c r="BF104">
        <v>12806373</v>
      </c>
      <c r="BG104">
        <v>1056583</v>
      </c>
      <c r="BH104">
        <v>1053551</v>
      </c>
      <c r="BI104">
        <v>1054967</v>
      </c>
      <c r="BJ104">
        <v>999609</v>
      </c>
      <c r="BK104">
        <v>1134710</v>
      </c>
      <c r="BL104">
        <v>1083990.2860000001</v>
      </c>
      <c r="BM104">
        <v>28</v>
      </c>
      <c r="BN104">
        <v>34</v>
      </c>
      <c r="BO104">
        <v>28</v>
      </c>
      <c r="BP104">
        <v>31</v>
      </c>
      <c r="BQ104">
        <v>34</v>
      </c>
      <c r="BR104">
        <v>34</v>
      </c>
      <c r="BS104">
        <v>23677.7</v>
      </c>
      <c r="BT104">
        <v>23821.599999999999</v>
      </c>
      <c r="BU104">
        <v>23948.0999999999</v>
      </c>
      <c r="BV104">
        <v>23841.825000000001</v>
      </c>
      <c r="BW104">
        <v>23809.813765365001</v>
      </c>
      <c r="BX104">
        <v>23770.941031745999</v>
      </c>
      <c r="BY104">
        <v>24887.804135395902</v>
      </c>
      <c r="BZ104">
        <v>25190.484112120299</v>
      </c>
      <c r="CA104">
        <v>25178.5862395041</v>
      </c>
      <c r="CB104">
        <v>25190.484112120299</v>
      </c>
      <c r="CC104">
        <v>24940.792451410402</v>
      </c>
      <c r="CD104">
        <v>24968.221174788199</v>
      </c>
      <c r="CE104">
        <v>1.077</v>
      </c>
      <c r="CF104">
        <v>0.96299999999999997</v>
      </c>
      <c r="CG104">
        <v>1.0029999999999999</v>
      </c>
      <c r="CH104">
        <v>0.93500000000000005</v>
      </c>
      <c r="CI104">
        <v>1.0880000000000001</v>
      </c>
      <c r="CJ104">
        <v>1.0309999999999999</v>
      </c>
      <c r="CK104">
        <v>1514.175</v>
      </c>
      <c r="CL104">
        <v>1534.5039999999999</v>
      </c>
      <c r="CM104">
        <v>99.111999999999995</v>
      </c>
      <c r="CN104">
        <v>99.706999999999994</v>
      </c>
      <c r="CO104">
        <v>882.19500000000005</v>
      </c>
      <c r="CP104">
        <v>939.38099999999997</v>
      </c>
      <c r="CQ104">
        <v>3600.002</v>
      </c>
      <c r="CR104">
        <v>3600</v>
      </c>
      <c r="CS104">
        <v>3600</v>
      </c>
      <c r="CT104">
        <v>3600</v>
      </c>
      <c r="CU104">
        <v>1428575028.573</v>
      </c>
      <c r="CV104">
        <v>3600.0010000000002</v>
      </c>
      <c r="CW104" t="s">
        <v>8833</v>
      </c>
      <c r="CX104" t="s">
        <v>8834</v>
      </c>
      <c r="CY104" t="s">
        <v>8835</v>
      </c>
      <c r="CZ104" t="s">
        <v>8836</v>
      </c>
      <c r="DA104" t="s">
        <v>8837</v>
      </c>
      <c r="DB104" t="s">
        <v>8838</v>
      </c>
      <c r="DC104" t="s">
        <v>8839</v>
      </c>
      <c r="DD104" t="s">
        <v>8840</v>
      </c>
      <c r="DE104" t="s">
        <v>8841</v>
      </c>
      <c r="DF104" t="s">
        <v>8842</v>
      </c>
      <c r="DG104" t="s">
        <v>8843</v>
      </c>
      <c r="DH104" t="s">
        <v>8844</v>
      </c>
      <c r="DI104" t="s">
        <v>8845</v>
      </c>
      <c r="DJ104" t="s">
        <v>8846</v>
      </c>
      <c r="DK104" t="s">
        <v>6404</v>
      </c>
      <c r="DL104" t="s">
        <v>6405</v>
      </c>
      <c r="DM104" t="s">
        <v>6406</v>
      </c>
      <c r="DN104" t="s">
        <v>8847</v>
      </c>
      <c r="DO104" t="s">
        <v>8848</v>
      </c>
      <c r="DP104" t="s">
        <v>8849</v>
      </c>
      <c r="DQ104" t="s">
        <v>8850</v>
      </c>
      <c r="DR104">
        <v>50421</v>
      </c>
      <c r="DS104" t="s">
        <v>4425</v>
      </c>
      <c r="DT104" t="s">
        <v>147</v>
      </c>
    </row>
    <row r="105" spans="1:124" x14ac:dyDescent="0.2">
      <c r="A105" t="s">
        <v>4426</v>
      </c>
      <c r="B105">
        <v>10776</v>
      </c>
      <c r="C105">
        <v>191.99999999999901</v>
      </c>
      <c r="D105">
        <v>192</v>
      </c>
      <c r="E105">
        <v>2848615</v>
      </c>
      <c r="F105">
        <v>3447984</v>
      </c>
      <c r="G105">
        <v>2749381</v>
      </c>
      <c r="H105">
        <v>2887523</v>
      </c>
      <c r="I105">
        <v>3600.0010000000002</v>
      </c>
      <c r="J105">
        <v>3600.0010000000002</v>
      </c>
      <c r="K105">
        <v>3600</v>
      </c>
      <c r="L105">
        <v>3600</v>
      </c>
      <c r="M105">
        <v>498</v>
      </c>
      <c r="N105">
        <v>274</v>
      </c>
      <c r="O105">
        <v>174</v>
      </c>
      <c r="P105">
        <v>1E-4</v>
      </c>
      <c r="Q105">
        <v>7.4000000000000003E-3</v>
      </c>
      <c r="R105">
        <v>240</v>
      </c>
      <c r="S105">
        <v>0</v>
      </c>
      <c r="T105">
        <v>0</v>
      </c>
      <c r="U105">
        <v>0</v>
      </c>
      <c r="V105">
        <v>16</v>
      </c>
      <c r="W105">
        <v>240</v>
      </c>
      <c r="X105">
        <v>18</v>
      </c>
      <c r="Y105">
        <v>9.2779999999999998E-3</v>
      </c>
      <c r="Z105">
        <v>249</v>
      </c>
      <c r="AA105">
        <v>145</v>
      </c>
      <c r="AB105">
        <v>87</v>
      </c>
      <c r="AC105">
        <v>1E-4</v>
      </c>
      <c r="AD105">
        <v>7.4000000000000003E-3</v>
      </c>
      <c r="AE105">
        <v>0</v>
      </c>
      <c r="AF105">
        <v>0</v>
      </c>
      <c r="AG105">
        <v>0</v>
      </c>
      <c r="AH105">
        <v>0</v>
      </c>
      <c r="AI105">
        <v>16</v>
      </c>
      <c r="AJ105">
        <v>120</v>
      </c>
      <c r="AK105">
        <v>9</v>
      </c>
      <c r="AL105">
        <v>2.044E-2</v>
      </c>
      <c r="AM105">
        <v>0</v>
      </c>
      <c r="AN105">
        <v>0</v>
      </c>
      <c r="AO105">
        <v>1604</v>
      </c>
      <c r="AP105">
        <v>1604</v>
      </c>
      <c r="AQ105">
        <v>1600</v>
      </c>
      <c r="AR105">
        <v>1601.99999999999</v>
      </c>
      <c r="AS105">
        <v>1603.42857142857</v>
      </c>
      <c r="AT105">
        <v>1603.1428571428501</v>
      </c>
      <c r="AU105">
        <v>771.34285714285602</v>
      </c>
      <c r="AV105">
        <v>772.817499628684</v>
      </c>
      <c r="AW105">
        <v>791.69836559657199</v>
      </c>
      <c r="AX105">
        <v>796.71955238178703</v>
      </c>
      <c r="AY105">
        <v>764.09341153712603</v>
      </c>
      <c r="AZ105">
        <v>777.75039384233298</v>
      </c>
      <c r="BA105">
        <v>23906591</v>
      </c>
      <c r="BB105">
        <v>30337194</v>
      </c>
      <c r="BC105">
        <v>22693125</v>
      </c>
      <c r="BD105">
        <v>26532422</v>
      </c>
      <c r="BE105">
        <v>637279796</v>
      </c>
      <c r="BF105">
        <v>29847623</v>
      </c>
      <c r="BG105">
        <v>2848615</v>
      </c>
      <c r="BH105">
        <v>3447984</v>
      </c>
      <c r="BI105">
        <v>2749381</v>
      </c>
      <c r="BJ105">
        <v>2887523</v>
      </c>
      <c r="BK105">
        <v>2885315.429</v>
      </c>
      <c r="BL105">
        <v>3589832.2859999998</v>
      </c>
      <c r="BM105">
        <v>59</v>
      </c>
      <c r="BN105">
        <v>16</v>
      </c>
      <c r="BO105">
        <v>25</v>
      </c>
      <c r="BP105">
        <v>16</v>
      </c>
      <c r="BQ105">
        <v>42</v>
      </c>
      <c r="BR105">
        <v>-1.3176245766935301E+18</v>
      </c>
      <c r="BS105">
        <v>279.03563837523802</v>
      </c>
      <c r="BT105">
        <v>279.01732386394099</v>
      </c>
      <c r="BU105">
        <v>279.04233715181999</v>
      </c>
      <c r="BV105">
        <v>279.01732386394099</v>
      </c>
      <c r="BW105">
        <v>278.89087298065402</v>
      </c>
      <c r="BX105">
        <v>279.01732386394099</v>
      </c>
      <c r="BY105">
        <v>348.57213386991299</v>
      </c>
      <c r="BZ105">
        <v>297.20330364013699</v>
      </c>
      <c r="CA105">
        <v>348.57213386991299</v>
      </c>
      <c r="CB105">
        <v>338.08569648476799</v>
      </c>
      <c r="CC105">
        <v>340.37810162637999</v>
      </c>
      <c r="CD105">
        <v>309.28899597608103</v>
      </c>
      <c r="CE105">
        <v>0.109</v>
      </c>
      <c r="CF105">
        <v>2.4E-2</v>
      </c>
      <c r="CG105">
        <v>5.7000000000000002E-2</v>
      </c>
      <c r="CH105">
        <v>2.3E-2</v>
      </c>
      <c r="CI105">
        <v>0.22800000000000001</v>
      </c>
      <c r="CJ105">
        <v>3.5999999999999997E-2</v>
      </c>
      <c r="CK105">
        <v>547.21900000000005</v>
      </c>
      <c r="CL105">
        <v>173.31399999999999</v>
      </c>
      <c r="CM105">
        <v>525.04200000000003</v>
      </c>
      <c r="CN105">
        <v>173.31399999999999</v>
      </c>
      <c r="CO105">
        <v>1339.809</v>
      </c>
      <c r="CP105">
        <v>1549.6959999999999</v>
      </c>
      <c r="CQ105">
        <v>3600.0010000000002</v>
      </c>
      <c r="CR105">
        <v>3600.0010000000002</v>
      </c>
      <c r="CS105">
        <v>3600</v>
      </c>
      <c r="CT105">
        <v>3600</v>
      </c>
      <c r="CU105">
        <v>3600.0010000000002</v>
      </c>
      <c r="CV105">
        <v>3600.0010000000002</v>
      </c>
      <c r="CW105" t="s">
        <v>8851</v>
      </c>
      <c r="CX105" t="s">
        <v>8852</v>
      </c>
      <c r="CY105" t="s">
        <v>8853</v>
      </c>
      <c r="CZ105" t="s">
        <v>8854</v>
      </c>
      <c r="DA105" t="s">
        <v>8855</v>
      </c>
      <c r="DB105" t="s">
        <v>8856</v>
      </c>
      <c r="DC105" t="s">
        <v>8857</v>
      </c>
      <c r="DD105" t="s">
        <v>8858</v>
      </c>
      <c r="DE105" t="s">
        <v>8859</v>
      </c>
      <c r="DF105" t="s">
        <v>8860</v>
      </c>
      <c r="DG105" t="s">
        <v>6411</v>
      </c>
      <c r="DH105" t="s">
        <v>8861</v>
      </c>
      <c r="DI105" t="s">
        <v>8862</v>
      </c>
      <c r="DJ105" t="s">
        <v>8863</v>
      </c>
      <c r="DK105" t="s">
        <v>6415</v>
      </c>
      <c r="DL105" t="s">
        <v>6416</v>
      </c>
      <c r="DM105" t="s">
        <v>6417</v>
      </c>
      <c r="DN105" t="s">
        <v>8864</v>
      </c>
      <c r="DO105" t="s">
        <v>8865</v>
      </c>
      <c r="DP105" t="s">
        <v>8866</v>
      </c>
      <c r="DQ105" t="s">
        <v>8867</v>
      </c>
      <c r="DR105">
        <v>50441</v>
      </c>
      <c r="DS105" t="s">
        <v>4426</v>
      </c>
      <c r="DT105" t="s">
        <v>147</v>
      </c>
    </row>
    <row r="106" spans="1:124" x14ac:dyDescent="0.2">
      <c r="A106" t="s">
        <v>4427</v>
      </c>
      <c r="B106">
        <v>10776</v>
      </c>
      <c r="C106">
        <v>6290575.5528070601</v>
      </c>
      <c r="D106">
        <v>6290575.5528073199</v>
      </c>
      <c r="E106">
        <v>561</v>
      </c>
      <c r="F106">
        <v>579</v>
      </c>
      <c r="G106">
        <v>561</v>
      </c>
      <c r="H106">
        <v>551</v>
      </c>
      <c r="I106">
        <v>6.75</v>
      </c>
      <c r="J106">
        <v>1.57</v>
      </c>
      <c r="K106">
        <v>6.7050000000000001</v>
      </c>
      <c r="L106">
        <v>1.4470000000000001</v>
      </c>
      <c r="M106">
        <v>4725</v>
      </c>
      <c r="N106">
        <v>8644</v>
      </c>
      <c r="O106">
        <v>60</v>
      </c>
      <c r="P106">
        <v>8.523E-2</v>
      </c>
      <c r="Q106">
        <v>0.45823999999999998</v>
      </c>
      <c r="R106">
        <v>4719</v>
      </c>
      <c r="S106">
        <v>0</v>
      </c>
      <c r="T106">
        <v>0</v>
      </c>
      <c r="U106">
        <v>0</v>
      </c>
      <c r="V106">
        <v>8644</v>
      </c>
      <c r="W106">
        <v>0</v>
      </c>
      <c r="X106">
        <v>0</v>
      </c>
      <c r="Y106">
        <v>5.8900000000000001E-4</v>
      </c>
      <c r="Z106">
        <v>340</v>
      </c>
      <c r="AA106">
        <v>2230</v>
      </c>
      <c r="AB106">
        <v>29</v>
      </c>
      <c r="AC106">
        <v>8.523E-2</v>
      </c>
      <c r="AD106">
        <v>0.45823999999999998</v>
      </c>
      <c r="AE106">
        <v>335</v>
      </c>
      <c r="AF106">
        <v>0</v>
      </c>
      <c r="AG106">
        <v>0</v>
      </c>
      <c r="AH106">
        <v>0</v>
      </c>
      <c r="AI106">
        <v>2230</v>
      </c>
      <c r="AJ106">
        <v>0</v>
      </c>
      <c r="AK106">
        <v>0</v>
      </c>
      <c r="AL106">
        <v>8.9569999999999997E-3</v>
      </c>
      <c r="AM106">
        <v>0</v>
      </c>
      <c r="AN106">
        <v>0</v>
      </c>
      <c r="AO106">
        <v>6307995.9994449299</v>
      </c>
      <c r="AP106">
        <v>6307996</v>
      </c>
      <c r="AQ106">
        <v>6307995.9913223302</v>
      </c>
      <c r="AR106">
        <v>6307995.9999999898</v>
      </c>
      <c r="AS106">
        <v>6308006.1399984304</v>
      </c>
      <c r="AT106">
        <v>6308016.2854350498</v>
      </c>
      <c r="AU106">
        <v>6307847.6299433904</v>
      </c>
      <c r="AV106">
        <v>6307878</v>
      </c>
      <c r="AW106">
        <v>6307847.6299433997</v>
      </c>
      <c r="AX106">
        <v>6307996</v>
      </c>
      <c r="AY106">
        <v>6307712.0688073495</v>
      </c>
      <c r="AZ106">
        <v>6307807.3518572096</v>
      </c>
      <c r="BA106">
        <v>15617</v>
      </c>
      <c r="BB106">
        <v>7898</v>
      </c>
      <c r="BC106">
        <v>14816</v>
      </c>
      <c r="BD106">
        <v>7612</v>
      </c>
      <c r="BE106">
        <v>15787</v>
      </c>
      <c r="BF106">
        <v>9215</v>
      </c>
      <c r="BG106">
        <v>561</v>
      </c>
      <c r="BH106">
        <v>579</v>
      </c>
      <c r="BI106">
        <v>561</v>
      </c>
      <c r="BJ106">
        <v>551</v>
      </c>
      <c r="BK106">
        <v>593.85714289999999</v>
      </c>
      <c r="BL106">
        <v>666.42857140000001</v>
      </c>
      <c r="BM106">
        <v>9</v>
      </c>
      <c r="BN106">
        <v>18</v>
      </c>
      <c r="BO106">
        <v>9</v>
      </c>
      <c r="BP106">
        <v>18</v>
      </c>
      <c r="BQ106">
        <v>9</v>
      </c>
      <c r="BR106">
        <v>18</v>
      </c>
      <c r="BS106">
        <v>6301382.0849355999</v>
      </c>
      <c r="BT106">
        <v>6301235.4439181304</v>
      </c>
      <c r="BU106">
        <v>6301382.0849355999</v>
      </c>
      <c r="BV106">
        <v>6301235.4439181304</v>
      </c>
      <c r="BW106">
        <v>6301382.0849356204</v>
      </c>
      <c r="BX106">
        <v>6301235.4439181304</v>
      </c>
      <c r="BY106">
        <v>6304044.3883557301</v>
      </c>
      <c r="BZ106">
        <v>6305964.3280179501</v>
      </c>
      <c r="CA106">
        <v>6304044.3883557301</v>
      </c>
      <c r="CB106">
        <v>6305964.3280179501</v>
      </c>
      <c r="CC106">
        <v>6304044.3883557301</v>
      </c>
      <c r="CD106">
        <v>6305964.3280179501</v>
      </c>
      <c r="CE106">
        <v>0.74399999999999999</v>
      </c>
      <c r="CF106">
        <v>0.14199999999999999</v>
      </c>
      <c r="CG106">
        <v>0.73299999999999998</v>
      </c>
      <c r="CH106">
        <v>0.14099999999999999</v>
      </c>
      <c r="CI106">
        <v>0.74299999999999999</v>
      </c>
      <c r="CJ106">
        <v>0.14299999999999999</v>
      </c>
      <c r="CK106">
        <v>6.7480000000000002</v>
      </c>
      <c r="CL106">
        <v>1.569</v>
      </c>
      <c r="CM106">
        <v>6.7030000000000003</v>
      </c>
      <c r="CN106">
        <v>1.4470000000000001</v>
      </c>
      <c r="CO106">
        <v>10490.534</v>
      </c>
      <c r="CP106">
        <v>1.64</v>
      </c>
      <c r="CQ106">
        <v>6.75</v>
      </c>
      <c r="CR106">
        <v>1.57</v>
      </c>
      <c r="CS106">
        <v>6.7050000000000001</v>
      </c>
      <c r="CT106">
        <v>1.4470000000000001</v>
      </c>
      <c r="CU106">
        <v>1428571435.5350001</v>
      </c>
      <c r="CV106">
        <v>1.64</v>
      </c>
      <c r="CW106" t="s">
        <v>8868</v>
      </c>
      <c r="CX106" t="s">
        <v>8869</v>
      </c>
      <c r="CY106" t="s">
        <v>8870</v>
      </c>
      <c r="CZ106" t="s">
        <v>8871</v>
      </c>
      <c r="DA106" t="s">
        <v>407</v>
      </c>
      <c r="DB106" t="s">
        <v>8872</v>
      </c>
      <c r="DC106" t="s">
        <v>8873</v>
      </c>
      <c r="DD106" t="s">
        <v>8874</v>
      </c>
      <c r="DE106" t="s">
        <v>8875</v>
      </c>
      <c r="DF106" t="s">
        <v>8876</v>
      </c>
      <c r="DG106" t="s">
        <v>6422</v>
      </c>
      <c r="DH106" t="s">
        <v>6423</v>
      </c>
      <c r="DI106" t="s">
        <v>6424</v>
      </c>
      <c r="DJ106" t="s">
        <v>6425</v>
      </c>
      <c r="DK106" t="s">
        <v>902</v>
      </c>
      <c r="DL106" t="s">
        <v>6426</v>
      </c>
      <c r="DM106" t="s">
        <v>6427</v>
      </c>
      <c r="DN106" t="s">
        <v>8877</v>
      </c>
      <c r="DO106" t="s">
        <v>8878</v>
      </c>
      <c r="DP106" t="s">
        <v>8879</v>
      </c>
      <c r="DQ106" t="s">
        <v>8880</v>
      </c>
      <c r="DR106">
        <v>61</v>
      </c>
      <c r="DS106" t="s">
        <v>4427</v>
      </c>
      <c r="DT106" t="s">
        <v>147</v>
      </c>
    </row>
    <row r="107" spans="1:124" x14ac:dyDescent="0.2">
      <c r="A107" t="s">
        <v>4428</v>
      </c>
      <c r="B107">
        <v>10776</v>
      </c>
      <c r="C107">
        <v>58817.353065812698</v>
      </c>
      <c r="D107">
        <v>58939.654835558496</v>
      </c>
      <c r="E107">
        <v>2331</v>
      </c>
      <c r="F107">
        <v>1537</v>
      </c>
      <c r="G107">
        <v>1379</v>
      </c>
      <c r="H107">
        <v>636</v>
      </c>
      <c r="I107">
        <v>1168.0319999999999</v>
      </c>
      <c r="J107">
        <v>408.43599999999998</v>
      </c>
      <c r="K107">
        <v>777.52099999999996</v>
      </c>
      <c r="L107">
        <v>108.45</v>
      </c>
      <c r="M107">
        <v>5989</v>
      </c>
      <c r="N107">
        <v>3555</v>
      </c>
      <c r="O107">
        <v>599</v>
      </c>
      <c r="P107">
        <v>2.0000000000000002E-5</v>
      </c>
      <c r="Q107">
        <v>0.49306</v>
      </c>
      <c r="R107">
        <v>579</v>
      </c>
      <c r="S107">
        <v>0</v>
      </c>
      <c r="T107">
        <v>0</v>
      </c>
      <c r="U107">
        <v>0</v>
      </c>
      <c r="V107">
        <v>0</v>
      </c>
      <c r="W107">
        <v>3268</v>
      </c>
      <c r="X107">
        <v>287</v>
      </c>
      <c r="Y107">
        <v>4.3070000000000001E-3</v>
      </c>
      <c r="Z107">
        <v>3432</v>
      </c>
      <c r="AA107">
        <v>2995</v>
      </c>
      <c r="AB107">
        <v>696</v>
      </c>
      <c r="AC107">
        <v>2.0000000000000002E-5</v>
      </c>
      <c r="AD107">
        <v>0.5</v>
      </c>
      <c r="AE107">
        <v>465</v>
      </c>
      <c r="AF107">
        <v>0</v>
      </c>
      <c r="AG107">
        <v>0</v>
      </c>
      <c r="AH107">
        <v>0</v>
      </c>
      <c r="AI107">
        <v>82</v>
      </c>
      <c r="AJ107">
        <v>2787</v>
      </c>
      <c r="AK107">
        <v>126</v>
      </c>
      <c r="AL107">
        <v>4.0439999999999999E-3</v>
      </c>
      <c r="AM107">
        <v>0</v>
      </c>
      <c r="AN107">
        <v>0</v>
      </c>
      <c r="AO107">
        <v>71320</v>
      </c>
      <c r="AP107">
        <v>71320</v>
      </c>
      <c r="AQ107">
        <v>71319.999999991298</v>
      </c>
      <c r="AR107">
        <v>71319.999999998996</v>
      </c>
      <c r="AS107">
        <v>71319.999999998705</v>
      </c>
      <c r="AT107">
        <v>71319.999999999796</v>
      </c>
      <c r="AU107">
        <v>71320</v>
      </c>
      <c r="AV107">
        <v>71320</v>
      </c>
      <c r="AW107">
        <v>71320</v>
      </c>
      <c r="AX107">
        <v>71320</v>
      </c>
      <c r="AY107">
        <v>71319.060151575104</v>
      </c>
      <c r="AZ107">
        <v>71318.249647381701</v>
      </c>
      <c r="BA107">
        <v>3834571</v>
      </c>
      <c r="BB107">
        <v>1859370</v>
      </c>
      <c r="BC107">
        <v>2763445</v>
      </c>
      <c r="BD107">
        <v>437219</v>
      </c>
      <c r="BE107">
        <v>617761812</v>
      </c>
      <c r="BF107">
        <v>1378704</v>
      </c>
      <c r="BG107">
        <v>2331</v>
      </c>
      <c r="BH107">
        <v>1537</v>
      </c>
      <c r="BI107">
        <v>1379</v>
      </c>
      <c r="BJ107">
        <v>636</v>
      </c>
      <c r="BK107">
        <v>2342.5714290000001</v>
      </c>
      <c r="BL107">
        <v>1172</v>
      </c>
      <c r="BM107">
        <v>65</v>
      </c>
      <c r="BN107">
        <v>38</v>
      </c>
      <c r="BO107">
        <v>42</v>
      </c>
      <c r="BP107">
        <v>17</v>
      </c>
      <c r="BQ107">
        <v>59</v>
      </c>
      <c r="BR107">
        <v>-1.3176245766935301E+18</v>
      </c>
      <c r="BS107">
        <v>58938.884157553402</v>
      </c>
      <c r="BT107">
        <v>59005.336517585703</v>
      </c>
      <c r="BU107">
        <v>58938.884157553497</v>
      </c>
      <c r="BV107">
        <v>59041.3081503535</v>
      </c>
      <c r="BW107">
        <v>58932.919044639697</v>
      </c>
      <c r="BX107">
        <v>59016.703665520603</v>
      </c>
      <c r="BY107">
        <v>59204.816667609601</v>
      </c>
      <c r="BZ107">
        <v>60480.940449834903</v>
      </c>
      <c r="CA107">
        <v>59222.622968990399</v>
      </c>
      <c r="CB107">
        <v>60480.940449834903</v>
      </c>
      <c r="CC107">
        <v>59167.024810791903</v>
      </c>
      <c r="CD107">
        <v>59631.562921404897</v>
      </c>
      <c r="CE107">
        <v>43.58</v>
      </c>
      <c r="CF107">
        <v>11.673</v>
      </c>
      <c r="CG107">
        <v>23.939</v>
      </c>
      <c r="CH107">
        <v>7.218</v>
      </c>
      <c r="CI107">
        <v>36.786999999999999</v>
      </c>
      <c r="CJ107">
        <v>8.4610000000000003</v>
      </c>
      <c r="CK107">
        <v>1167.654</v>
      </c>
      <c r="CL107">
        <v>407.274</v>
      </c>
      <c r="CM107">
        <v>776.029</v>
      </c>
      <c r="CN107">
        <v>106.58499999999999</v>
      </c>
      <c r="CO107">
        <v>1220.5029999999999</v>
      </c>
      <c r="CP107">
        <v>309.98599999999999</v>
      </c>
      <c r="CQ107">
        <v>1168.0319999999999</v>
      </c>
      <c r="CR107">
        <v>408.43599999999998</v>
      </c>
      <c r="CS107">
        <v>777.52099999999996</v>
      </c>
      <c r="CT107">
        <v>108.45</v>
      </c>
      <c r="CU107">
        <v>1250</v>
      </c>
      <c r="CV107">
        <v>317.24200000000002</v>
      </c>
      <c r="CW107" t="s">
        <v>8881</v>
      </c>
      <c r="CX107" t="s">
        <v>8882</v>
      </c>
      <c r="CY107" t="s">
        <v>8883</v>
      </c>
      <c r="CZ107" t="s">
        <v>8884</v>
      </c>
      <c r="DA107" t="s">
        <v>8885</v>
      </c>
      <c r="DB107" t="s">
        <v>8886</v>
      </c>
      <c r="DC107" t="s">
        <v>8887</v>
      </c>
      <c r="DD107" t="s">
        <v>8888</v>
      </c>
      <c r="DE107" t="s">
        <v>8889</v>
      </c>
      <c r="DF107" t="s">
        <v>8890</v>
      </c>
      <c r="DG107" t="s">
        <v>6432</v>
      </c>
      <c r="DH107" t="s">
        <v>6433</v>
      </c>
      <c r="DI107" t="s">
        <v>6434</v>
      </c>
      <c r="DJ107" t="s">
        <v>6435</v>
      </c>
      <c r="DK107" t="s">
        <v>6436</v>
      </c>
      <c r="DL107" t="s">
        <v>6437</v>
      </c>
      <c r="DM107" t="s">
        <v>6438</v>
      </c>
      <c r="DN107" t="s">
        <v>8891</v>
      </c>
      <c r="DO107" t="s">
        <v>8892</v>
      </c>
      <c r="DP107" t="s">
        <v>8893</v>
      </c>
      <c r="DQ107" t="s">
        <v>8894</v>
      </c>
      <c r="DR107">
        <v>10986</v>
      </c>
      <c r="DS107" t="s">
        <v>4428</v>
      </c>
      <c r="DT107" t="s">
        <v>147</v>
      </c>
    </row>
    <row r="108" spans="1:124" x14ac:dyDescent="0.2">
      <c r="A108" t="s">
        <v>4429</v>
      </c>
      <c r="B108">
        <v>10776</v>
      </c>
      <c r="C108">
        <v>415.24000000000302</v>
      </c>
      <c r="D108">
        <v>415.24000000000302</v>
      </c>
      <c r="E108">
        <v>10376</v>
      </c>
      <c r="F108">
        <v>10376</v>
      </c>
      <c r="G108">
        <v>10287</v>
      </c>
      <c r="H108">
        <v>10287</v>
      </c>
      <c r="I108">
        <v>18.454000000000001</v>
      </c>
      <c r="J108">
        <v>18.454000000000001</v>
      </c>
      <c r="K108">
        <v>17.405999999999999</v>
      </c>
      <c r="L108">
        <v>17.405999999999999</v>
      </c>
      <c r="M108">
        <v>479</v>
      </c>
      <c r="N108">
        <v>2375</v>
      </c>
      <c r="O108">
        <v>453</v>
      </c>
      <c r="P108">
        <v>2.7779999999999999E-2</v>
      </c>
      <c r="Q108">
        <v>0.48387000000000002</v>
      </c>
      <c r="R108">
        <v>4</v>
      </c>
      <c r="S108">
        <v>0</v>
      </c>
      <c r="T108">
        <v>0</v>
      </c>
      <c r="U108">
        <v>0</v>
      </c>
      <c r="V108">
        <v>1900</v>
      </c>
      <c r="W108">
        <v>475</v>
      </c>
      <c r="X108">
        <v>0</v>
      </c>
      <c r="Y108">
        <v>3.7580000000000001E-3</v>
      </c>
      <c r="Z108">
        <v>479</v>
      </c>
      <c r="AA108">
        <v>2375</v>
      </c>
      <c r="AB108">
        <v>453</v>
      </c>
      <c r="AC108">
        <v>2.7779999999999999E-2</v>
      </c>
      <c r="AD108">
        <v>0.48387000000000002</v>
      </c>
      <c r="AE108">
        <v>4</v>
      </c>
      <c r="AF108">
        <v>0</v>
      </c>
      <c r="AG108">
        <v>0</v>
      </c>
      <c r="AH108">
        <v>0</v>
      </c>
      <c r="AI108">
        <v>1900</v>
      </c>
      <c r="AJ108">
        <v>475</v>
      </c>
      <c r="AK108">
        <v>0</v>
      </c>
      <c r="AL108">
        <v>3.7580000000000001E-3</v>
      </c>
      <c r="AM108">
        <v>0</v>
      </c>
      <c r="AN108">
        <v>0</v>
      </c>
      <c r="AO108">
        <v>453</v>
      </c>
      <c r="AP108">
        <v>453</v>
      </c>
      <c r="AQ108">
        <v>453</v>
      </c>
      <c r="AR108">
        <v>453</v>
      </c>
      <c r="AS108">
        <v>453</v>
      </c>
      <c r="AT108">
        <v>453</v>
      </c>
      <c r="AU108">
        <v>453</v>
      </c>
      <c r="AV108">
        <v>453</v>
      </c>
      <c r="AW108">
        <v>453</v>
      </c>
      <c r="AX108">
        <v>453</v>
      </c>
      <c r="AY108">
        <v>452.85714285714198</v>
      </c>
      <c r="AZ108">
        <v>452.85714285714198</v>
      </c>
      <c r="BA108">
        <v>130329</v>
      </c>
      <c r="BB108">
        <v>130329</v>
      </c>
      <c r="BC108">
        <v>114854</v>
      </c>
      <c r="BD108">
        <v>114854</v>
      </c>
      <c r="BE108">
        <v>168569</v>
      </c>
      <c r="BF108">
        <v>168569</v>
      </c>
      <c r="BG108">
        <v>10376</v>
      </c>
      <c r="BH108">
        <v>10376</v>
      </c>
      <c r="BI108">
        <v>10287</v>
      </c>
      <c r="BJ108">
        <v>10287</v>
      </c>
      <c r="BK108">
        <v>10621.14286</v>
      </c>
      <c r="BL108">
        <v>10621.14286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415.24</v>
      </c>
      <c r="BT108">
        <v>415.24</v>
      </c>
      <c r="BU108">
        <v>415.24</v>
      </c>
      <c r="BV108">
        <v>415.24</v>
      </c>
      <c r="BW108">
        <v>415.24000001428601</v>
      </c>
      <c r="BX108">
        <v>415.24000001428601</v>
      </c>
      <c r="BY108">
        <v>415.24</v>
      </c>
      <c r="BZ108">
        <v>415.24</v>
      </c>
      <c r="CA108">
        <v>415.24</v>
      </c>
      <c r="CB108">
        <v>415.24</v>
      </c>
      <c r="CC108">
        <v>415.24</v>
      </c>
      <c r="CD108">
        <v>415.24</v>
      </c>
      <c r="CE108">
        <v>0.16800000000000001</v>
      </c>
      <c r="CF108">
        <v>0.16800000000000001</v>
      </c>
      <c r="CG108">
        <v>0.16400000000000001</v>
      </c>
      <c r="CH108">
        <v>0.16400000000000001</v>
      </c>
      <c r="CI108">
        <v>0.19700000000000001</v>
      </c>
      <c r="CJ108">
        <v>0.19700000000000001</v>
      </c>
      <c r="CK108">
        <v>18.452999999999999</v>
      </c>
      <c r="CL108">
        <v>18.452999999999999</v>
      </c>
      <c r="CM108">
        <v>17.405999999999999</v>
      </c>
      <c r="CN108">
        <v>17.405999999999999</v>
      </c>
      <c r="CO108">
        <v>19.927</v>
      </c>
      <c r="CP108">
        <v>19.927</v>
      </c>
      <c r="CQ108">
        <v>18.454000000000001</v>
      </c>
      <c r="CR108">
        <v>18.454000000000001</v>
      </c>
      <c r="CS108">
        <v>17.405999999999999</v>
      </c>
      <c r="CT108">
        <v>17.405999999999999</v>
      </c>
      <c r="CU108">
        <v>1428571448.4990001</v>
      </c>
      <c r="CV108">
        <v>1428571448.4990001</v>
      </c>
      <c r="CW108" t="s">
        <v>8895</v>
      </c>
      <c r="CX108" t="s">
        <v>8895</v>
      </c>
      <c r="CY108" t="s">
        <v>8896</v>
      </c>
      <c r="CZ108" t="s">
        <v>8897</v>
      </c>
      <c r="DA108" t="s">
        <v>667</v>
      </c>
      <c r="DB108" t="s">
        <v>6447</v>
      </c>
      <c r="DC108" t="s">
        <v>6447</v>
      </c>
      <c r="DD108" t="s">
        <v>8898</v>
      </c>
      <c r="DE108" t="s">
        <v>8899</v>
      </c>
      <c r="DF108" t="s">
        <v>8900</v>
      </c>
      <c r="DG108" t="s">
        <v>8895</v>
      </c>
      <c r="DH108" t="s">
        <v>8895</v>
      </c>
      <c r="DI108" t="s">
        <v>8896</v>
      </c>
      <c r="DJ108" t="s">
        <v>8897</v>
      </c>
      <c r="DK108" t="s">
        <v>667</v>
      </c>
      <c r="DL108" t="s">
        <v>6447</v>
      </c>
      <c r="DM108" t="s">
        <v>6447</v>
      </c>
      <c r="DN108" t="s">
        <v>8898</v>
      </c>
      <c r="DO108" t="s">
        <v>8899</v>
      </c>
      <c r="DP108" t="s">
        <v>8900</v>
      </c>
      <c r="DQ108" t="s">
        <v>8901</v>
      </c>
      <c r="DR108">
        <v>140</v>
      </c>
      <c r="DS108" t="s">
        <v>4429</v>
      </c>
      <c r="DT108" t="s">
        <v>147</v>
      </c>
    </row>
    <row r="109" spans="1:124" x14ac:dyDescent="0.2">
      <c r="A109" t="s">
        <v>4430</v>
      </c>
      <c r="B109">
        <v>10776</v>
      </c>
      <c r="C109">
        <v>0</v>
      </c>
      <c r="D109">
        <v>6.7250000001279703E-2</v>
      </c>
      <c r="E109">
        <v>2</v>
      </c>
      <c r="F109">
        <v>0</v>
      </c>
      <c r="G109">
        <v>1</v>
      </c>
      <c r="H109">
        <v>0</v>
      </c>
      <c r="I109">
        <v>43.082999999999998</v>
      </c>
      <c r="J109">
        <v>4.5389999999999997</v>
      </c>
      <c r="K109">
        <v>43.082999999999998</v>
      </c>
      <c r="L109">
        <v>0.93899999999999995</v>
      </c>
      <c r="M109">
        <v>591076</v>
      </c>
      <c r="N109">
        <v>2904</v>
      </c>
      <c r="O109">
        <v>156</v>
      </c>
      <c r="P109">
        <v>4.81E-3</v>
      </c>
      <c r="Q109">
        <v>0.46956999999999999</v>
      </c>
      <c r="R109">
        <v>208</v>
      </c>
      <c r="S109">
        <v>0</v>
      </c>
      <c r="T109">
        <v>0</v>
      </c>
      <c r="U109">
        <v>0</v>
      </c>
      <c r="V109">
        <v>0</v>
      </c>
      <c r="W109">
        <v>2616</v>
      </c>
      <c r="X109">
        <v>288</v>
      </c>
      <c r="Y109">
        <v>1.1850000000000001E-3</v>
      </c>
      <c r="Z109">
        <v>33508</v>
      </c>
      <c r="AA109">
        <v>801</v>
      </c>
      <c r="AB109">
        <v>194</v>
      </c>
      <c r="AC109">
        <v>8.0000000000000007E-5</v>
      </c>
      <c r="AD109">
        <v>0.5</v>
      </c>
      <c r="AE109">
        <v>76</v>
      </c>
      <c r="AF109">
        <v>0</v>
      </c>
      <c r="AG109">
        <v>0</v>
      </c>
      <c r="AH109">
        <v>0</v>
      </c>
      <c r="AI109">
        <v>0</v>
      </c>
      <c r="AJ109">
        <v>768</v>
      </c>
      <c r="AK109">
        <v>33</v>
      </c>
      <c r="AL109">
        <v>8.9519999999999999E-3</v>
      </c>
      <c r="AM109">
        <v>0</v>
      </c>
      <c r="AN109">
        <v>0</v>
      </c>
      <c r="AO109">
        <v>6.7250000000000004E-2</v>
      </c>
      <c r="AP109">
        <v>6.7250000001279703E-2</v>
      </c>
      <c r="AQ109">
        <v>6.7249999999999893E-2</v>
      </c>
      <c r="AR109">
        <v>6.7250000001279703E-2</v>
      </c>
      <c r="AS109">
        <v>6.7249999999999893E-2</v>
      </c>
      <c r="AT109">
        <v>6.7250000001279703E-2</v>
      </c>
      <c r="AU109">
        <v>6.7250000000000004E-2</v>
      </c>
      <c r="AV109">
        <v>6.7250000001279703E-2</v>
      </c>
      <c r="AW109">
        <v>6.7250000000000004E-2</v>
      </c>
      <c r="AX109">
        <v>6.7250000001279703E-2</v>
      </c>
      <c r="AY109">
        <v>-7.5607142857142803E-2</v>
      </c>
      <c r="AZ109">
        <v>6.7250000001279703E-2</v>
      </c>
      <c r="BA109">
        <v>4771</v>
      </c>
      <c r="BB109">
        <v>10185</v>
      </c>
      <c r="BC109">
        <v>4771</v>
      </c>
      <c r="BD109">
        <v>2033</v>
      </c>
      <c r="BE109">
        <v>18044</v>
      </c>
      <c r="BF109">
        <v>6552</v>
      </c>
      <c r="BG109">
        <v>2</v>
      </c>
      <c r="BH109">
        <v>0</v>
      </c>
      <c r="BI109">
        <v>1</v>
      </c>
      <c r="BJ109">
        <v>0</v>
      </c>
      <c r="BK109">
        <v>151.7142857</v>
      </c>
      <c r="BL109">
        <v>0</v>
      </c>
      <c r="BM109">
        <v>7</v>
      </c>
      <c r="BN109">
        <v>0</v>
      </c>
      <c r="BO109">
        <v>7</v>
      </c>
      <c r="BP109">
        <v>0</v>
      </c>
      <c r="BQ109">
        <v>12</v>
      </c>
      <c r="BR109">
        <v>0</v>
      </c>
      <c r="BS109">
        <v>6.7250000000000004E-2</v>
      </c>
      <c r="BT109">
        <v>6.7250000001279703E-2</v>
      </c>
      <c r="BU109">
        <v>6.7250000000000004E-2</v>
      </c>
      <c r="BV109">
        <v>6.7250000001279703E-2</v>
      </c>
      <c r="BW109">
        <v>6.7250014285714199E-2</v>
      </c>
      <c r="BX109">
        <v>6.7250000001279703E-2</v>
      </c>
      <c r="BY109">
        <v>6.7250000000000004E-2</v>
      </c>
      <c r="BZ109">
        <v>6.7250000001279703E-2</v>
      </c>
      <c r="CA109">
        <v>6.7250000000000004E-2</v>
      </c>
      <c r="CB109">
        <v>6.7250000001279703E-2</v>
      </c>
      <c r="CC109">
        <v>6.7250000000000004E-2</v>
      </c>
      <c r="CD109">
        <v>6.7250000001279703E-2</v>
      </c>
      <c r="CE109">
        <v>43.036000000000001</v>
      </c>
      <c r="CF109">
        <v>4.5389999999999997</v>
      </c>
      <c r="CG109">
        <v>43.036000000000001</v>
      </c>
      <c r="CH109">
        <v>0.93899999999999995</v>
      </c>
      <c r="CI109">
        <v>71.936999999999998</v>
      </c>
      <c r="CJ109">
        <v>2.9529999999999998</v>
      </c>
      <c r="CK109">
        <v>43.06</v>
      </c>
      <c r="CL109">
        <v>0.84199999999999997</v>
      </c>
      <c r="CM109">
        <v>43.06</v>
      </c>
      <c r="CN109">
        <v>0.72699999999999998</v>
      </c>
      <c r="CO109">
        <v>130.00700000000001</v>
      </c>
      <c r="CP109">
        <v>1.0669999999999999</v>
      </c>
      <c r="CQ109">
        <v>43.082999999999998</v>
      </c>
      <c r="CR109">
        <v>4.5389999999999997</v>
      </c>
      <c r="CS109">
        <v>43.082999999999998</v>
      </c>
      <c r="CT109">
        <v>0.93899999999999995</v>
      </c>
      <c r="CU109">
        <v>1428571558.6029999</v>
      </c>
      <c r="CV109">
        <v>2.9529999999999998</v>
      </c>
      <c r="CW109" t="s">
        <v>8902</v>
      </c>
      <c r="CX109" t="s">
        <v>8902</v>
      </c>
      <c r="CY109" t="s">
        <v>8903</v>
      </c>
      <c r="CZ109" t="s">
        <v>8904</v>
      </c>
      <c r="DA109" t="s">
        <v>8905</v>
      </c>
      <c r="DB109" t="s">
        <v>8906</v>
      </c>
      <c r="DC109" t="s">
        <v>8906</v>
      </c>
      <c r="DD109" t="s">
        <v>8907</v>
      </c>
      <c r="DE109" t="s">
        <v>8908</v>
      </c>
      <c r="DF109" t="s">
        <v>8909</v>
      </c>
      <c r="DG109" t="s">
        <v>8910</v>
      </c>
      <c r="DH109" t="s">
        <v>8910</v>
      </c>
      <c r="DI109" t="s">
        <v>8911</v>
      </c>
      <c r="DJ109" t="s">
        <v>1484</v>
      </c>
      <c r="DK109" t="s">
        <v>1484</v>
      </c>
      <c r="DL109" t="s">
        <v>8906</v>
      </c>
      <c r="DM109" t="s">
        <v>8906</v>
      </c>
      <c r="DN109" t="s">
        <v>8912</v>
      </c>
      <c r="DO109" t="s">
        <v>8913</v>
      </c>
      <c r="DP109" t="s">
        <v>8912</v>
      </c>
      <c r="DQ109" t="s">
        <v>8914</v>
      </c>
      <c r="DR109">
        <v>960</v>
      </c>
      <c r="DS109" t="s">
        <v>4430</v>
      </c>
      <c r="DT109" t="s">
        <v>147</v>
      </c>
    </row>
    <row r="110" spans="1:124" x14ac:dyDescent="0.2">
      <c r="A110" t="s">
        <v>4432</v>
      </c>
      <c r="B110">
        <v>10776</v>
      </c>
      <c r="C110">
        <v>-41.449999999999903</v>
      </c>
      <c r="D110">
        <v>-40.949999999999903</v>
      </c>
      <c r="E110">
        <v>2129</v>
      </c>
      <c r="F110">
        <v>1593</v>
      </c>
      <c r="G110">
        <v>2129</v>
      </c>
      <c r="H110">
        <v>819</v>
      </c>
      <c r="I110">
        <v>3600.0189999999998</v>
      </c>
      <c r="J110">
        <v>3600.0039999999999</v>
      </c>
      <c r="K110">
        <v>3600.0079999999998</v>
      </c>
      <c r="L110">
        <v>3600.002</v>
      </c>
      <c r="M110">
        <v>146493</v>
      </c>
      <c r="N110">
        <v>37461</v>
      </c>
      <c r="O110">
        <v>172</v>
      </c>
      <c r="P110">
        <v>8.3300000000000006E-3</v>
      </c>
      <c r="Q110">
        <v>0.5</v>
      </c>
      <c r="R110">
        <v>3</v>
      </c>
      <c r="S110">
        <v>562</v>
      </c>
      <c r="T110">
        <v>0</v>
      </c>
      <c r="U110">
        <v>0</v>
      </c>
      <c r="V110">
        <v>0</v>
      </c>
      <c r="W110">
        <v>37461</v>
      </c>
      <c r="X110">
        <v>0</v>
      </c>
      <c r="Y110">
        <v>6.6500000000000001E-4</v>
      </c>
      <c r="Z110">
        <v>40381</v>
      </c>
      <c r="AA110">
        <v>16496</v>
      </c>
      <c r="AB110">
        <v>2153</v>
      </c>
      <c r="AC110">
        <v>2.2000000000000001E-4</v>
      </c>
      <c r="AD110">
        <v>0.4234</v>
      </c>
      <c r="AE110">
        <v>1381</v>
      </c>
      <c r="AF110">
        <v>0</v>
      </c>
      <c r="AG110">
        <v>0</v>
      </c>
      <c r="AH110">
        <v>0</v>
      </c>
      <c r="AI110">
        <v>0</v>
      </c>
      <c r="AJ110">
        <v>16496</v>
      </c>
      <c r="AK110">
        <v>0</v>
      </c>
      <c r="AL110">
        <v>2.42E-4</v>
      </c>
      <c r="AM110">
        <v>0</v>
      </c>
      <c r="AN110">
        <v>0</v>
      </c>
      <c r="AO110">
        <v>1E+100</v>
      </c>
      <c r="AP110">
        <v>-34.700000000000003</v>
      </c>
      <c r="AQ110">
        <v>-34.700000000000003</v>
      </c>
      <c r="AR110">
        <v>-34.700000000000003</v>
      </c>
      <c r="AS110">
        <v>8.5714285714285699E+99</v>
      </c>
      <c r="AT110">
        <v>-34.699999999999903</v>
      </c>
      <c r="AU110">
        <v>-41.299999999999898</v>
      </c>
      <c r="AV110">
        <v>-40.799999969076602</v>
      </c>
      <c r="AW110">
        <v>-41.2999999999994</v>
      </c>
      <c r="AX110">
        <v>-40</v>
      </c>
      <c r="AY110">
        <v>-41.299999999999798</v>
      </c>
      <c r="AZ110">
        <v>-40.371428566743198</v>
      </c>
      <c r="BA110">
        <v>3672103</v>
      </c>
      <c r="BB110">
        <v>4749537</v>
      </c>
      <c r="BC110">
        <v>1664519</v>
      </c>
      <c r="BD110">
        <v>3636604</v>
      </c>
      <c r="BE110">
        <v>616470415</v>
      </c>
      <c r="BF110">
        <v>5391009</v>
      </c>
      <c r="BG110">
        <v>2129</v>
      </c>
      <c r="BH110">
        <v>1593</v>
      </c>
      <c r="BI110">
        <v>2129</v>
      </c>
      <c r="BJ110">
        <v>819</v>
      </c>
      <c r="BK110">
        <v>3906.1428569999998</v>
      </c>
      <c r="BL110">
        <v>1893.7142859999999</v>
      </c>
      <c r="BM110">
        <v>16</v>
      </c>
      <c r="BN110">
        <v>14</v>
      </c>
      <c r="BO110">
        <v>10</v>
      </c>
      <c r="BP110">
        <v>14</v>
      </c>
      <c r="BQ110">
        <v>13</v>
      </c>
      <c r="BR110">
        <v>-1.3176245766935301E+18</v>
      </c>
      <c r="BS110">
        <v>-41.449999999999903</v>
      </c>
      <c r="BT110">
        <v>-40.949999999999903</v>
      </c>
      <c r="BU110">
        <v>-41.449999999999903</v>
      </c>
      <c r="BV110">
        <v>-40.949999999999903</v>
      </c>
      <c r="BW110">
        <v>-41.592857142857099</v>
      </c>
      <c r="BX110">
        <v>-40.949999999999903</v>
      </c>
      <c r="BY110">
        <v>-41.299999999999898</v>
      </c>
      <c r="BZ110">
        <v>-40.799999994108397</v>
      </c>
      <c r="CA110">
        <v>-41.299999999999898</v>
      </c>
      <c r="CB110">
        <v>-40.799999994108397</v>
      </c>
      <c r="CC110">
        <v>-41.3642857142857</v>
      </c>
      <c r="CD110">
        <v>-40.885714284872499</v>
      </c>
      <c r="CE110">
        <v>56.558</v>
      </c>
      <c r="CF110">
        <v>163.65799999999999</v>
      </c>
      <c r="CG110">
        <v>56.558</v>
      </c>
      <c r="CH110">
        <v>163.65799999999999</v>
      </c>
      <c r="CI110">
        <v>154.82300000000001</v>
      </c>
      <c r="CJ110">
        <v>255.60499999999999</v>
      </c>
      <c r="CK110">
        <v>0</v>
      </c>
      <c r="CL110">
        <v>2955.0239999999999</v>
      </c>
      <c r="CM110">
        <v>0</v>
      </c>
      <c r="CN110">
        <v>211.29599999999999</v>
      </c>
      <c r="CO110">
        <v>393.25099999999998</v>
      </c>
      <c r="CP110">
        <v>1312.5340000000001</v>
      </c>
      <c r="CQ110">
        <v>3600.0189999999998</v>
      </c>
      <c r="CR110">
        <v>3600.0039999999999</v>
      </c>
      <c r="CS110">
        <v>3600.0079999999998</v>
      </c>
      <c r="CT110">
        <v>3600.002</v>
      </c>
      <c r="CU110">
        <v>3600.95</v>
      </c>
      <c r="CV110">
        <v>3600.0050000000001</v>
      </c>
      <c r="CW110" t="s">
        <v>8915</v>
      </c>
      <c r="CX110" t="s">
        <v>8916</v>
      </c>
      <c r="CY110" t="s">
        <v>8917</v>
      </c>
      <c r="CZ110" t="s">
        <v>8918</v>
      </c>
      <c r="DA110" t="s">
        <v>8919</v>
      </c>
      <c r="DB110" t="s">
        <v>8920</v>
      </c>
      <c r="DC110" t="s">
        <v>8921</v>
      </c>
      <c r="DD110" t="s">
        <v>8922</v>
      </c>
      <c r="DE110" t="s">
        <v>8923</v>
      </c>
      <c r="DF110" t="s">
        <v>8924</v>
      </c>
      <c r="DG110" t="s">
        <v>6452</v>
      </c>
      <c r="DH110" t="s">
        <v>6453</v>
      </c>
      <c r="DI110" t="s">
        <v>8925</v>
      </c>
      <c r="DJ110" t="s">
        <v>8926</v>
      </c>
      <c r="DK110" t="s">
        <v>6456</v>
      </c>
      <c r="DL110" t="s">
        <v>6457</v>
      </c>
      <c r="DM110" t="s">
        <v>6458</v>
      </c>
      <c r="DN110" t="s">
        <v>8927</v>
      </c>
      <c r="DO110" t="s">
        <v>8928</v>
      </c>
      <c r="DP110" t="s">
        <v>8929</v>
      </c>
      <c r="DQ110" t="s">
        <v>8930</v>
      </c>
      <c r="DR110">
        <v>50433</v>
      </c>
      <c r="DS110" t="s">
        <v>4432</v>
      </c>
      <c r="DT110" t="s">
        <v>147</v>
      </c>
    </row>
    <row r="111" spans="1:124" x14ac:dyDescent="0.2">
      <c r="A111" t="s">
        <v>4433</v>
      </c>
      <c r="B111">
        <v>10776</v>
      </c>
      <c r="C111">
        <v>945808.09555555496</v>
      </c>
      <c r="D111">
        <v>954341.02666666498</v>
      </c>
      <c r="E111">
        <v>2841732</v>
      </c>
      <c r="F111">
        <v>3978312</v>
      </c>
      <c r="G111">
        <v>2636238</v>
      </c>
      <c r="H111">
        <v>3804387</v>
      </c>
      <c r="I111">
        <v>3600.0010000000002</v>
      </c>
      <c r="J111">
        <v>3600</v>
      </c>
      <c r="K111">
        <v>3600</v>
      </c>
      <c r="L111">
        <v>3600</v>
      </c>
      <c r="M111">
        <v>1655</v>
      </c>
      <c r="N111">
        <v>1462</v>
      </c>
      <c r="O111">
        <v>168</v>
      </c>
      <c r="P111">
        <v>1.274E-2</v>
      </c>
      <c r="Q111">
        <v>0.48043999999999998</v>
      </c>
      <c r="R111">
        <v>465</v>
      </c>
      <c r="S111">
        <v>0</v>
      </c>
      <c r="T111">
        <v>0</v>
      </c>
      <c r="U111">
        <v>0</v>
      </c>
      <c r="V111">
        <v>0</v>
      </c>
      <c r="W111">
        <v>535</v>
      </c>
      <c r="X111">
        <v>927</v>
      </c>
      <c r="Y111">
        <v>2.1320000000000002E-3</v>
      </c>
      <c r="Z111">
        <v>1190</v>
      </c>
      <c r="AA111">
        <v>1400</v>
      </c>
      <c r="AB111">
        <v>146</v>
      </c>
      <c r="AC111">
        <v>7.3330000000000006E-2</v>
      </c>
      <c r="AD111">
        <v>0.48043999999999998</v>
      </c>
      <c r="AE111">
        <v>462</v>
      </c>
      <c r="AF111">
        <v>0</v>
      </c>
      <c r="AG111">
        <v>0</v>
      </c>
      <c r="AH111">
        <v>0</v>
      </c>
      <c r="AI111">
        <v>0</v>
      </c>
      <c r="AJ111">
        <v>476</v>
      </c>
      <c r="AK111">
        <v>924</v>
      </c>
      <c r="AL111">
        <v>1.941E-3</v>
      </c>
      <c r="AM111">
        <v>0</v>
      </c>
      <c r="AN111">
        <v>0</v>
      </c>
      <c r="AO111">
        <v>988598.81999999902</v>
      </c>
      <c r="AP111">
        <v>988585.62</v>
      </c>
      <c r="AQ111">
        <v>988585.61999999895</v>
      </c>
      <c r="AR111">
        <v>988585.61999999895</v>
      </c>
      <c r="AS111">
        <v>988616.25142857002</v>
      </c>
      <c r="AT111">
        <v>988585.62</v>
      </c>
      <c r="AU111">
        <v>986427.78863137704</v>
      </c>
      <c r="AV111">
        <v>987673.64269545896</v>
      </c>
      <c r="AW111">
        <v>986707.28313403495</v>
      </c>
      <c r="AX111">
        <v>987791.95421193598</v>
      </c>
      <c r="AY111">
        <v>986394.06548494101</v>
      </c>
      <c r="AZ111">
        <v>987699.45155559201</v>
      </c>
      <c r="BA111">
        <v>36050647</v>
      </c>
      <c r="BB111">
        <v>48195470</v>
      </c>
      <c r="BC111">
        <v>36050647</v>
      </c>
      <c r="BD111">
        <v>32440343</v>
      </c>
      <c r="BE111">
        <v>39734867</v>
      </c>
      <c r="BF111">
        <v>42500281</v>
      </c>
      <c r="BG111">
        <v>2841732</v>
      </c>
      <c r="BH111">
        <v>3978312</v>
      </c>
      <c r="BI111">
        <v>2636238</v>
      </c>
      <c r="BJ111">
        <v>3804387</v>
      </c>
      <c r="BK111">
        <v>3165662.7140000002</v>
      </c>
      <c r="BL111">
        <v>4227452.8569999998</v>
      </c>
      <c r="BM111">
        <v>89</v>
      </c>
      <c r="BN111">
        <v>86</v>
      </c>
      <c r="BO111">
        <v>80</v>
      </c>
      <c r="BP111">
        <v>85</v>
      </c>
      <c r="BQ111">
        <v>93</v>
      </c>
      <c r="BR111">
        <v>94</v>
      </c>
      <c r="BS111">
        <v>946876.60407941497</v>
      </c>
      <c r="BT111">
        <v>955360.69448987197</v>
      </c>
      <c r="BU111">
        <v>947742.05161144806</v>
      </c>
      <c r="BV111">
        <v>956038.17762464099</v>
      </c>
      <c r="BW111">
        <v>947385.348907665</v>
      </c>
      <c r="BX111">
        <v>955591.34537076601</v>
      </c>
      <c r="BY111">
        <v>957974.43728460604</v>
      </c>
      <c r="BZ111">
        <v>966759.63609296898</v>
      </c>
      <c r="CA111">
        <v>959960.70566139196</v>
      </c>
      <c r="CB111">
        <v>966772.92989515699</v>
      </c>
      <c r="CC111">
        <v>958825.31572013395</v>
      </c>
      <c r="CD111">
        <v>966463.73527868604</v>
      </c>
      <c r="CE111">
        <v>0.72599999999999998</v>
      </c>
      <c r="CF111">
        <v>1.4870000000000001</v>
      </c>
      <c r="CG111">
        <v>0.70399999999999996</v>
      </c>
      <c r="CH111">
        <v>1.472</v>
      </c>
      <c r="CI111">
        <v>0.84499999999999997</v>
      </c>
      <c r="CJ111">
        <v>1.639</v>
      </c>
      <c r="CK111">
        <v>1059.0039999999999</v>
      </c>
      <c r="CL111">
        <v>2982.0889999999999</v>
      </c>
      <c r="CM111">
        <v>52.235999999999997</v>
      </c>
      <c r="CN111">
        <v>18.856999999999999</v>
      </c>
      <c r="CO111">
        <v>677.32100000000003</v>
      </c>
      <c r="CP111">
        <v>928.86099999999999</v>
      </c>
      <c r="CQ111">
        <v>3600.0010000000002</v>
      </c>
      <c r="CR111">
        <v>3600</v>
      </c>
      <c r="CS111">
        <v>3600</v>
      </c>
      <c r="CT111">
        <v>3600</v>
      </c>
      <c r="CU111">
        <v>1428575028.572</v>
      </c>
      <c r="CV111">
        <v>3600.0010000000002</v>
      </c>
      <c r="CW111" t="s">
        <v>8931</v>
      </c>
      <c r="CX111" t="s">
        <v>8932</v>
      </c>
      <c r="CY111" t="s">
        <v>8933</v>
      </c>
      <c r="CZ111" t="s">
        <v>8934</v>
      </c>
      <c r="DA111" t="s">
        <v>8935</v>
      </c>
      <c r="DB111" t="s">
        <v>8936</v>
      </c>
      <c r="DC111" t="s">
        <v>8937</v>
      </c>
      <c r="DD111" t="s">
        <v>8938</v>
      </c>
      <c r="DE111" t="s">
        <v>8939</v>
      </c>
      <c r="DF111" t="s">
        <v>8940</v>
      </c>
      <c r="DG111" t="s">
        <v>6463</v>
      </c>
      <c r="DH111" t="s">
        <v>8941</v>
      </c>
      <c r="DI111" t="s">
        <v>8942</v>
      </c>
      <c r="DJ111" t="s">
        <v>8943</v>
      </c>
      <c r="DK111" t="s">
        <v>6467</v>
      </c>
      <c r="DL111" t="s">
        <v>6468</v>
      </c>
      <c r="DM111" t="s">
        <v>6469</v>
      </c>
      <c r="DN111" t="s">
        <v>8944</v>
      </c>
      <c r="DO111" t="s">
        <v>8945</v>
      </c>
      <c r="DP111" t="s">
        <v>8946</v>
      </c>
      <c r="DQ111" t="s">
        <v>8947</v>
      </c>
      <c r="DR111">
        <v>50464</v>
      </c>
      <c r="DS111" t="s">
        <v>4433</v>
      </c>
      <c r="DT111" t="s">
        <v>147</v>
      </c>
    </row>
    <row r="112" spans="1:124" x14ac:dyDescent="0.2">
      <c r="A112" t="s">
        <v>4436</v>
      </c>
      <c r="B112">
        <v>10776</v>
      </c>
      <c r="C112">
        <v>-1216923.2701044001</v>
      </c>
      <c r="D112">
        <v>-1216923.2701044001</v>
      </c>
      <c r="E112">
        <v>4213805</v>
      </c>
      <c r="F112">
        <v>3953011</v>
      </c>
      <c r="G112">
        <v>3430826</v>
      </c>
      <c r="H112">
        <v>2342449</v>
      </c>
      <c r="I112">
        <v>3600</v>
      </c>
      <c r="J112">
        <v>3600</v>
      </c>
      <c r="K112">
        <v>3600</v>
      </c>
      <c r="L112">
        <v>3600</v>
      </c>
      <c r="M112">
        <v>402</v>
      </c>
      <c r="N112">
        <v>253</v>
      </c>
      <c r="O112">
        <v>41</v>
      </c>
      <c r="P112">
        <v>5.9150000000000001E-2</v>
      </c>
      <c r="Q112">
        <v>0.47215000000000001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50</v>
      </c>
      <c r="X112">
        <v>203</v>
      </c>
      <c r="Y112">
        <v>1.4630000000000001E-2</v>
      </c>
      <c r="Z112">
        <v>402</v>
      </c>
      <c r="AA112">
        <v>253</v>
      </c>
      <c r="AB112">
        <v>41</v>
      </c>
      <c r="AC112">
        <v>5.9150000000000001E-2</v>
      </c>
      <c r="AD112">
        <v>0.47215000000000001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50</v>
      </c>
      <c r="AK112">
        <v>203</v>
      </c>
      <c r="AL112">
        <v>1.4630000000000001E-2</v>
      </c>
      <c r="AM112">
        <v>303</v>
      </c>
      <c r="AN112">
        <v>0</v>
      </c>
      <c r="AO112">
        <v>13244.2329381461</v>
      </c>
      <c r="AP112">
        <v>13233.032979338701</v>
      </c>
      <c r="AQ112">
        <v>13135.3348984289</v>
      </c>
      <c r="AR112">
        <v>13055.3764997422</v>
      </c>
      <c r="AS112">
        <v>13253.8314172625</v>
      </c>
      <c r="AT112">
        <v>13179.275557298</v>
      </c>
      <c r="AU112">
        <v>-174423.499692843</v>
      </c>
      <c r="AV112">
        <v>-175882.53214045599</v>
      </c>
      <c r="AW112">
        <v>-154208.61997959399</v>
      </c>
      <c r="AX112">
        <v>-152014.94388027</v>
      </c>
      <c r="AY112">
        <v>-172765.47756649001</v>
      </c>
      <c r="AZ112">
        <v>-174250.61869230799</v>
      </c>
      <c r="BA112">
        <v>68197747</v>
      </c>
      <c r="BB112">
        <v>61827759</v>
      </c>
      <c r="BC112">
        <v>54258549</v>
      </c>
      <c r="BD112">
        <v>42863486</v>
      </c>
      <c r="BE112">
        <v>677076643</v>
      </c>
      <c r="BF112">
        <v>61688201</v>
      </c>
      <c r="BG112">
        <v>4213805</v>
      </c>
      <c r="BH112">
        <v>3953011</v>
      </c>
      <c r="BI112">
        <v>3430826</v>
      </c>
      <c r="BJ112">
        <v>2342449</v>
      </c>
      <c r="BK112">
        <v>3916721.2859999998</v>
      </c>
      <c r="BL112">
        <v>3991929.429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-1.3176245766935301E+18</v>
      </c>
      <c r="BS112">
        <v>-962242.81657250202</v>
      </c>
      <c r="BT112">
        <v>-962242.81657250202</v>
      </c>
      <c r="BU112">
        <v>-962242.81657250202</v>
      </c>
      <c r="BV112">
        <v>-962242.81657250202</v>
      </c>
      <c r="BW112">
        <v>-962242.95942964498</v>
      </c>
      <c r="BX112">
        <v>-962242.81657250202</v>
      </c>
      <c r="BY112">
        <v>-962242.81657250202</v>
      </c>
      <c r="BZ112">
        <v>-962242.81657250202</v>
      </c>
      <c r="CA112">
        <v>-962242.81657250202</v>
      </c>
      <c r="CB112">
        <v>-962242.81657250202</v>
      </c>
      <c r="CC112">
        <v>-962242.81657250202</v>
      </c>
      <c r="CD112">
        <v>-962242.81657250202</v>
      </c>
      <c r="CE112">
        <v>7.6999999999999999E-2</v>
      </c>
      <c r="CF112">
        <v>7.6999999999999999E-2</v>
      </c>
      <c r="CG112">
        <v>7.4999999999999997E-2</v>
      </c>
      <c r="CH112">
        <v>7.5999999999999998E-2</v>
      </c>
      <c r="CI112">
        <v>0.219</v>
      </c>
      <c r="CJ112">
        <v>7.6999999999999999E-2</v>
      </c>
      <c r="CK112">
        <v>2921.9459999999999</v>
      </c>
      <c r="CL112">
        <v>2728.3560000000002</v>
      </c>
      <c r="CM112">
        <v>25.116</v>
      </c>
      <c r="CN112">
        <v>176.56200000000001</v>
      </c>
      <c r="CO112">
        <v>2068.5500000000002</v>
      </c>
      <c r="CP112">
        <v>1211.8989999999999</v>
      </c>
      <c r="CQ112">
        <v>3600</v>
      </c>
      <c r="CR112">
        <v>3600</v>
      </c>
      <c r="CS112">
        <v>3600</v>
      </c>
      <c r="CT112">
        <v>3600</v>
      </c>
      <c r="CU112">
        <v>3600</v>
      </c>
      <c r="CV112">
        <v>3600</v>
      </c>
      <c r="CW112" t="s">
        <v>8948</v>
      </c>
      <c r="CX112" t="s">
        <v>8949</v>
      </c>
      <c r="CY112" t="s">
        <v>8950</v>
      </c>
      <c r="CZ112" t="s">
        <v>8951</v>
      </c>
      <c r="DA112" t="s">
        <v>667</v>
      </c>
      <c r="DB112" t="s">
        <v>6478</v>
      </c>
      <c r="DC112" t="s">
        <v>6478</v>
      </c>
      <c r="DD112" t="s">
        <v>8952</v>
      </c>
      <c r="DE112" t="s">
        <v>8953</v>
      </c>
      <c r="DF112" t="s">
        <v>8954</v>
      </c>
      <c r="DG112" t="s">
        <v>6474</v>
      </c>
      <c r="DH112" t="s">
        <v>8955</v>
      </c>
      <c r="DI112" t="s">
        <v>8956</v>
      </c>
      <c r="DJ112" t="s">
        <v>8957</v>
      </c>
      <c r="DK112" t="s">
        <v>667</v>
      </c>
      <c r="DL112" t="s">
        <v>6478</v>
      </c>
      <c r="DM112" t="s">
        <v>6478</v>
      </c>
      <c r="DN112" t="s">
        <v>8958</v>
      </c>
      <c r="DO112" t="s">
        <v>8959</v>
      </c>
      <c r="DP112" t="s">
        <v>8960</v>
      </c>
      <c r="DQ112" t="s">
        <v>8961</v>
      </c>
      <c r="DR112">
        <v>50434</v>
      </c>
      <c r="DS112" t="s">
        <v>4436</v>
      </c>
      <c r="DT112" t="s">
        <v>147</v>
      </c>
    </row>
    <row r="113" spans="1:124" x14ac:dyDescent="0.2">
      <c r="A113" t="s">
        <v>4438</v>
      </c>
      <c r="B113">
        <v>10776</v>
      </c>
      <c r="C113">
        <v>0</v>
      </c>
      <c r="D113">
        <v>0</v>
      </c>
      <c r="E113">
        <v>5956</v>
      </c>
      <c r="F113">
        <v>7625</v>
      </c>
      <c r="G113">
        <v>5341</v>
      </c>
      <c r="H113">
        <v>6545</v>
      </c>
      <c r="I113">
        <v>3600.0039999999999</v>
      </c>
      <c r="J113">
        <v>3600.0059999999999</v>
      </c>
      <c r="K113">
        <v>3600.0039999999999</v>
      </c>
      <c r="L113">
        <v>3600.0030000000002</v>
      </c>
      <c r="M113">
        <v>76992</v>
      </c>
      <c r="N113">
        <v>33003</v>
      </c>
      <c r="O113">
        <v>203</v>
      </c>
      <c r="P113">
        <v>8.3330000000000001E-2</v>
      </c>
      <c r="Q113">
        <v>0.5</v>
      </c>
      <c r="R113">
        <v>6102</v>
      </c>
      <c r="S113">
        <v>0</v>
      </c>
      <c r="T113">
        <v>0</v>
      </c>
      <c r="U113">
        <v>0</v>
      </c>
      <c r="V113">
        <v>0</v>
      </c>
      <c r="W113">
        <v>20900</v>
      </c>
      <c r="X113">
        <v>12103</v>
      </c>
      <c r="Y113">
        <v>-1.05E-4</v>
      </c>
      <c r="Z113">
        <v>71679</v>
      </c>
      <c r="AA113">
        <v>27716</v>
      </c>
      <c r="AB113">
        <v>152</v>
      </c>
      <c r="AC113">
        <v>0.16667000000000001</v>
      </c>
      <c r="AD113">
        <v>0.5</v>
      </c>
      <c r="AE113">
        <v>2568</v>
      </c>
      <c r="AF113">
        <v>0</v>
      </c>
      <c r="AG113">
        <v>0</v>
      </c>
      <c r="AH113">
        <v>0</v>
      </c>
      <c r="AI113">
        <v>0</v>
      </c>
      <c r="AJ113">
        <v>20800</v>
      </c>
      <c r="AK113">
        <v>6916</v>
      </c>
      <c r="AL113">
        <v>9.0000000000000006E-5</v>
      </c>
      <c r="AM113">
        <v>0</v>
      </c>
      <c r="AN113">
        <v>0</v>
      </c>
      <c r="AO113">
        <v>2.14159999289999</v>
      </c>
      <c r="AP113">
        <v>2.1415999856704802</v>
      </c>
      <c r="AQ113">
        <v>2.1415999852000001</v>
      </c>
      <c r="AR113">
        <v>2.1415999856704802</v>
      </c>
      <c r="AS113">
        <v>2.1415999963821402</v>
      </c>
      <c r="AT113">
        <v>2.1415999972529201</v>
      </c>
      <c r="AU113">
        <v>1.48272280039549</v>
      </c>
      <c r="AV113">
        <v>1.92917835166808</v>
      </c>
      <c r="AW113">
        <v>1.74375833333331</v>
      </c>
      <c r="AX113">
        <v>1.92917835166808</v>
      </c>
      <c r="AY113">
        <v>1.54012823221595</v>
      </c>
      <c r="AZ113">
        <v>1.78185033856296</v>
      </c>
      <c r="BA113">
        <v>6118103</v>
      </c>
      <c r="BB113">
        <v>7351504</v>
      </c>
      <c r="BC113">
        <v>5249366</v>
      </c>
      <c r="BD113">
        <v>6784186</v>
      </c>
      <c r="BE113">
        <v>619443774</v>
      </c>
      <c r="BF113">
        <v>7165736</v>
      </c>
      <c r="BG113">
        <v>5956</v>
      </c>
      <c r="BH113">
        <v>7625</v>
      </c>
      <c r="BI113">
        <v>5341</v>
      </c>
      <c r="BJ113">
        <v>6545</v>
      </c>
      <c r="BK113">
        <v>7821.5714289999996</v>
      </c>
      <c r="BL113">
        <v>11502.85714</v>
      </c>
      <c r="BM113">
        <v>31</v>
      </c>
      <c r="BN113">
        <v>22</v>
      </c>
      <c r="BO113">
        <v>8</v>
      </c>
      <c r="BP113">
        <v>9</v>
      </c>
      <c r="BQ113">
        <v>19</v>
      </c>
      <c r="BR113">
        <v>-1.3176245766935301E+18</v>
      </c>
      <c r="BS113">
        <v>0</v>
      </c>
      <c r="BT113">
        <v>0</v>
      </c>
      <c r="BU113">
        <v>0</v>
      </c>
      <c r="BV113">
        <v>0</v>
      </c>
      <c r="BW113">
        <v>-0.14285714285714199</v>
      </c>
      <c r="BX113">
        <v>0</v>
      </c>
      <c r="BY113">
        <v>0.380862499999989</v>
      </c>
      <c r="BZ113">
        <v>0.38619583333331697</v>
      </c>
      <c r="CA113">
        <v>0.380862499999989</v>
      </c>
      <c r="CB113">
        <v>0.38619583333331697</v>
      </c>
      <c r="CC113">
        <v>0.21708095238094099</v>
      </c>
      <c r="CD113">
        <v>0.109346428571423</v>
      </c>
      <c r="CE113">
        <v>60.271999999999998</v>
      </c>
      <c r="CF113">
        <v>59.494</v>
      </c>
      <c r="CG113">
        <v>32.895000000000003</v>
      </c>
      <c r="CH113">
        <v>46.737000000000002</v>
      </c>
      <c r="CI113">
        <v>64.113</v>
      </c>
      <c r="CJ113">
        <v>56.890999999999998</v>
      </c>
      <c r="CK113">
        <v>3567.9879999999998</v>
      </c>
      <c r="CL113">
        <v>3380.1</v>
      </c>
      <c r="CM113">
        <v>125.012</v>
      </c>
      <c r="CN113">
        <v>117.705</v>
      </c>
      <c r="CO113">
        <v>1818.413</v>
      </c>
      <c r="CP113">
        <v>814.67899999999997</v>
      </c>
      <c r="CQ113">
        <v>3600.0039999999999</v>
      </c>
      <c r="CR113">
        <v>3600.0059999999999</v>
      </c>
      <c r="CS113">
        <v>3600.0039999999999</v>
      </c>
      <c r="CT113">
        <v>3600.0030000000002</v>
      </c>
      <c r="CU113">
        <v>3600.011</v>
      </c>
      <c r="CV113">
        <v>3600.0079999999998</v>
      </c>
      <c r="CW113" t="s">
        <v>8962</v>
      </c>
      <c r="CX113" t="s">
        <v>8963</v>
      </c>
      <c r="CY113" t="s">
        <v>8964</v>
      </c>
      <c r="CZ113" t="s">
        <v>8965</v>
      </c>
      <c r="DA113" t="s">
        <v>8966</v>
      </c>
      <c r="DB113" t="s">
        <v>137</v>
      </c>
      <c r="DC113" t="s">
        <v>8967</v>
      </c>
      <c r="DD113" t="s">
        <v>8968</v>
      </c>
      <c r="DE113" t="s">
        <v>8969</v>
      </c>
      <c r="DF113" t="s">
        <v>8970</v>
      </c>
      <c r="DG113" t="s">
        <v>6483</v>
      </c>
      <c r="DH113" t="s">
        <v>8971</v>
      </c>
      <c r="DI113" t="s">
        <v>8972</v>
      </c>
      <c r="DJ113" t="s">
        <v>8973</v>
      </c>
      <c r="DK113" t="s">
        <v>6487</v>
      </c>
      <c r="DL113" t="s">
        <v>137</v>
      </c>
      <c r="DM113" t="s">
        <v>6488</v>
      </c>
      <c r="DN113" t="s">
        <v>8974</v>
      </c>
      <c r="DO113" t="s">
        <v>8975</v>
      </c>
      <c r="DP113" t="s">
        <v>8976</v>
      </c>
      <c r="DQ113" t="s">
        <v>8977</v>
      </c>
      <c r="DR113">
        <v>50407</v>
      </c>
      <c r="DS113" t="s">
        <v>4438</v>
      </c>
      <c r="DT113" t="s">
        <v>147</v>
      </c>
    </row>
    <row r="114" spans="1:124" x14ac:dyDescent="0.2">
      <c r="A114" t="s">
        <v>4439</v>
      </c>
      <c r="B114">
        <v>10776</v>
      </c>
      <c r="C114">
        <v>1447</v>
      </c>
      <c r="D114">
        <v>1447</v>
      </c>
      <c r="E114">
        <v>4013773</v>
      </c>
      <c r="F114">
        <v>2981976</v>
      </c>
      <c r="G114">
        <v>3226946</v>
      </c>
      <c r="H114">
        <v>2981976</v>
      </c>
      <c r="I114">
        <v>3600</v>
      </c>
      <c r="J114">
        <v>3600</v>
      </c>
      <c r="K114">
        <v>3600</v>
      </c>
      <c r="L114">
        <v>3600</v>
      </c>
      <c r="M114">
        <v>1701</v>
      </c>
      <c r="N114">
        <v>1344</v>
      </c>
      <c r="O114">
        <v>420</v>
      </c>
      <c r="P114">
        <v>1E-4</v>
      </c>
      <c r="Q114">
        <v>5.0000000000000001E-3</v>
      </c>
      <c r="R114">
        <v>0</v>
      </c>
      <c r="S114">
        <v>0</v>
      </c>
      <c r="T114">
        <v>0</v>
      </c>
      <c r="U114">
        <v>0</v>
      </c>
      <c r="V114">
        <v>42</v>
      </c>
      <c r="W114">
        <v>1260</v>
      </c>
      <c r="X114">
        <v>42</v>
      </c>
      <c r="Y114">
        <v>2.774E-3</v>
      </c>
      <c r="Z114">
        <v>1470</v>
      </c>
      <c r="AA114">
        <v>1323</v>
      </c>
      <c r="AB114">
        <v>420</v>
      </c>
      <c r="AC114">
        <v>0.01</v>
      </c>
      <c r="AD114">
        <v>0.5</v>
      </c>
      <c r="AE114">
        <v>0</v>
      </c>
      <c r="AF114">
        <v>0</v>
      </c>
      <c r="AG114">
        <v>0</v>
      </c>
      <c r="AH114">
        <v>0</v>
      </c>
      <c r="AI114">
        <v>42</v>
      </c>
      <c r="AJ114">
        <v>1260</v>
      </c>
      <c r="AK114">
        <v>21</v>
      </c>
      <c r="AL114">
        <v>2.5920000000000001E-3</v>
      </c>
      <c r="AM114">
        <v>0</v>
      </c>
      <c r="AN114">
        <v>0</v>
      </c>
      <c r="AO114">
        <v>1476.99999999948</v>
      </c>
      <c r="AP114">
        <v>1470.99999999993</v>
      </c>
      <c r="AQ114">
        <v>1470.9999999993599</v>
      </c>
      <c r="AR114">
        <v>1470.99999999993</v>
      </c>
      <c r="AS114">
        <v>1475.57142857083</v>
      </c>
      <c r="AT114">
        <v>1472.7142857142501</v>
      </c>
      <c r="AU114">
        <v>1447</v>
      </c>
      <c r="AV114">
        <v>1459.8999999999401</v>
      </c>
      <c r="AW114">
        <v>1458.9999999995</v>
      </c>
      <c r="AX114">
        <v>1460.99999999998</v>
      </c>
      <c r="AY114">
        <v>1448.8696857140201</v>
      </c>
      <c r="AZ114">
        <v>1459.4142857142599</v>
      </c>
      <c r="BA114">
        <v>80451283</v>
      </c>
      <c r="BB114">
        <v>69900406</v>
      </c>
      <c r="BC114">
        <v>74185767</v>
      </c>
      <c r="BD114">
        <v>67328295</v>
      </c>
      <c r="BE114">
        <v>79707351</v>
      </c>
      <c r="BF114">
        <v>72057143</v>
      </c>
      <c r="BG114">
        <v>4013773</v>
      </c>
      <c r="BH114">
        <v>2981976</v>
      </c>
      <c r="BI114">
        <v>3226946</v>
      </c>
      <c r="BJ114">
        <v>2981976</v>
      </c>
      <c r="BK114">
        <v>3607417.571</v>
      </c>
      <c r="BL114">
        <v>3748342</v>
      </c>
      <c r="BM114">
        <v>12</v>
      </c>
      <c r="BN114">
        <v>12</v>
      </c>
      <c r="BO114">
        <v>7</v>
      </c>
      <c r="BP114">
        <v>7</v>
      </c>
      <c r="BQ114">
        <v>10</v>
      </c>
      <c r="BR114">
        <v>8</v>
      </c>
      <c r="BS114">
        <v>1447</v>
      </c>
      <c r="BT114">
        <v>1447</v>
      </c>
      <c r="BU114">
        <v>1447</v>
      </c>
      <c r="BV114">
        <v>1447</v>
      </c>
      <c r="BW114">
        <v>1447</v>
      </c>
      <c r="BX114">
        <v>1447</v>
      </c>
      <c r="BY114">
        <v>1447</v>
      </c>
      <c r="BZ114">
        <v>1447</v>
      </c>
      <c r="CA114">
        <v>1447</v>
      </c>
      <c r="CB114">
        <v>1447</v>
      </c>
      <c r="CC114">
        <v>1447</v>
      </c>
      <c r="CD114">
        <v>1447</v>
      </c>
      <c r="CE114">
        <v>0.185</v>
      </c>
      <c r="CF114">
        <v>0.157</v>
      </c>
      <c r="CG114">
        <v>0.127</v>
      </c>
      <c r="CH114">
        <v>8.1000000000000003E-2</v>
      </c>
      <c r="CI114">
        <v>1428571428.737</v>
      </c>
      <c r="CJ114">
        <v>0.11</v>
      </c>
      <c r="CK114">
        <v>731.76900000000001</v>
      </c>
      <c r="CL114">
        <v>784.58299999999997</v>
      </c>
      <c r="CM114">
        <v>306.19600000000003</v>
      </c>
      <c r="CN114">
        <v>96.775000000000006</v>
      </c>
      <c r="CO114">
        <v>1704.13</v>
      </c>
      <c r="CP114">
        <v>558.76499999999999</v>
      </c>
      <c r="CQ114">
        <v>3600</v>
      </c>
      <c r="CR114">
        <v>3600</v>
      </c>
      <c r="CS114">
        <v>3600</v>
      </c>
      <c r="CT114">
        <v>3600</v>
      </c>
      <c r="CU114">
        <v>3600</v>
      </c>
      <c r="CV114">
        <v>3600</v>
      </c>
      <c r="CW114" t="s">
        <v>8978</v>
      </c>
      <c r="CX114" t="s">
        <v>8979</v>
      </c>
      <c r="CY114" t="s">
        <v>8980</v>
      </c>
      <c r="CZ114" t="s">
        <v>8981</v>
      </c>
      <c r="DA114" t="s">
        <v>8982</v>
      </c>
      <c r="DB114" t="s">
        <v>6497</v>
      </c>
      <c r="DC114" t="s">
        <v>6497</v>
      </c>
      <c r="DD114" t="s">
        <v>8983</v>
      </c>
      <c r="DE114" t="s">
        <v>8984</v>
      </c>
      <c r="DF114" t="s">
        <v>8985</v>
      </c>
      <c r="DG114" t="s">
        <v>6492</v>
      </c>
      <c r="DH114" t="s">
        <v>8986</v>
      </c>
      <c r="DI114" t="s">
        <v>8987</v>
      </c>
      <c r="DJ114" t="s">
        <v>8988</v>
      </c>
      <c r="DK114" t="s">
        <v>6496</v>
      </c>
      <c r="DL114" t="s">
        <v>6497</v>
      </c>
      <c r="DM114" t="s">
        <v>6497</v>
      </c>
      <c r="DN114" t="s">
        <v>8989</v>
      </c>
      <c r="DO114" t="s">
        <v>8990</v>
      </c>
      <c r="DP114" t="s">
        <v>8991</v>
      </c>
      <c r="DQ114" t="s">
        <v>8992</v>
      </c>
      <c r="DR114">
        <v>50413</v>
      </c>
      <c r="DS114" t="s">
        <v>4439</v>
      </c>
      <c r="DT114" t="s">
        <v>147</v>
      </c>
    </row>
    <row r="115" spans="1:124" x14ac:dyDescent="0.2">
      <c r="A115" t="s">
        <v>4440</v>
      </c>
      <c r="B115">
        <v>10776</v>
      </c>
      <c r="C115">
        <v>10.1438453947592</v>
      </c>
      <c r="D115">
        <v>10.1438453947592</v>
      </c>
      <c r="E115">
        <v>20865</v>
      </c>
      <c r="F115">
        <v>29868</v>
      </c>
      <c r="G115">
        <v>17274</v>
      </c>
      <c r="H115">
        <v>20079</v>
      </c>
      <c r="I115">
        <v>3600.0010000000002</v>
      </c>
      <c r="J115">
        <v>3600.0010000000002</v>
      </c>
      <c r="K115">
        <v>3600.0010000000002</v>
      </c>
      <c r="L115">
        <v>3600.0010000000002</v>
      </c>
      <c r="M115">
        <v>4554</v>
      </c>
      <c r="N115">
        <v>4004</v>
      </c>
      <c r="O115">
        <v>33</v>
      </c>
      <c r="P115">
        <v>7.6920000000000002E-2</v>
      </c>
      <c r="Q115">
        <v>0.23077</v>
      </c>
      <c r="R115">
        <v>554</v>
      </c>
      <c r="S115">
        <v>0</v>
      </c>
      <c r="T115">
        <v>0</v>
      </c>
      <c r="U115">
        <v>0</v>
      </c>
      <c r="V115">
        <v>0</v>
      </c>
      <c r="W115">
        <v>2000</v>
      </c>
      <c r="X115">
        <v>2004</v>
      </c>
      <c r="Y115">
        <v>1.289E-3</v>
      </c>
      <c r="Z115">
        <v>3935</v>
      </c>
      <c r="AA115">
        <v>3660</v>
      </c>
      <c r="AB115">
        <v>33</v>
      </c>
      <c r="AC115">
        <v>7.6920000000000002E-2</v>
      </c>
      <c r="AD115">
        <v>0.23077</v>
      </c>
      <c r="AE115">
        <v>269</v>
      </c>
      <c r="AF115">
        <v>0</v>
      </c>
      <c r="AG115">
        <v>0</v>
      </c>
      <c r="AH115">
        <v>0</v>
      </c>
      <c r="AI115">
        <v>0</v>
      </c>
      <c r="AJ115">
        <v>1837</v>
      </c>
      <c r="AK115">
        <v>1823</v>
      </c>
      <c r="AL115">
        <v>1.312E-3</v>
      </c>
      <c r="AM115">
        <v>0</v>
      </c>
      <c r="AN115">
        <v>0</v>
      </c>
      <c r="AO115">
        <v>38.384729999991897</v>
      </c>
      <c r="AP115">
        <v>46.798940003825997</v>
      </c>
      <c r="AQ115">
        <v>38.213150002659901</v>
      </c>
      <c r="AR115">
        <v>39.213150002505699</v>
      </c>
      <c r="AS115">
        <v>42.247811431274897</v>
      </c>
      <c r="AT115">
        <v>43.252022858738201</v>
      </c>
      <c r="AU115">
        <v>31.146558148201901</v>
      </c>
      <c r="AV115">
        <v>30.566649139500601</v>
      </c>
      <c r="AW115">
        <v>32.118274742287603</v>
      </c>
      <c r="AX115">
        <v>31.171678112074002</v>
      </c>
      <c r="AY115">
        <v>30.7826806304058</v>
      </c>
      <c r="AZ115">
        <v>30.4303709026542</v>
      </c>
      <c r="BA115">
        <v>8415131</v>
      </c>
      <c r="BB115">
        <v>10950603</v>
      </c>
      <c r="BC115">
        <v>8415131</v>
      </c>
      <c r="BD115">
        <v>10329867</v>
      </c>
      <c r="BE115">
        <v>11108425</v>
      </c>
      <c r="BF115">
        <v>10620885</v>
      </c>
      <c r="BG115">
        <v>20865</v>
      </c>
      <c r="BH115">
        <v>29868</v>
      </c>
      <c r="BI115">
        <v>17274</v>
      </c>
      <c r="BJ115">
        <v>20079</v>
      </c>
      <c r="BK115">
        <v>24537.71429</v>
      </c>
      <c r="BL115">
        <v>26980</v>
      </c>
      <c r="BM115">
        <v>78</v>
      </c>
      <c r="BN115">
        <v>158</v>
      </c>
      <c r="BO115">
        <v>76</v>
      </c>
      <c r="BP115">
        <v>129</v>
      </c>
      <c r="BQ115">
        <v>94</v>
      </c>
      <c r="BR115">
        <v>148</v>
      </c>
      <c r="BS115">
        <v>14.1597897724674</v>
      </c>
      <c r="BT115">
        <v>13.549575570140499</v>
      </c>
      <c r="BU115">
        <v>14.1597897724674</v>
      </c>
      <c r="BV115">
        <v>13.6696004223746</v>
      </c>
      <c r="BW115">
        <v>14.1145827198653</v>
      </c>
      <c r="BX115">
        <v>13.575500418638001</v>
      </c>
      <c r="BY115">
        <v>22.103920324043099</v>
      </c>
      <c r="BZ115">
        <v>24.381436601324999</v>
      </c>
      <c r="CA115">
        <v>24.602715118244799</v>
      </c>
      <c r="CB115">
        <v>25.116956593208101</v>
      </c>
      <c r="CC115">
        <v>23.222880900679101</v>
      </c>
      <c r="CD115">
        <v>24.4843496109279</v>
      </c>
      <c r="CE115">
        <v>3.911</v>
      </c>
      <c r="CF115">
        <v>5.9790000000000001</v>
      </c>
      <c r="CG115">
        <v>3.5880000000000001</v>
      </c>
      <c r="CH115">
        <v>4.4859999999999998</v>
      </c>
      <c r="CI115">
        <v>5.4619999999999997</v>
      </c>
      <c r="CJ115">
        <v>5.7009999999999996</v>
      </c>
      <c r="CK115">
        <v>1942.5450000000001</v>
      </c>
      <c r="CL115">
        <v>1994.346</v>
      </c>
      <c r="CM115">
        <v>1352.934</v>
      </c>
      <c r="CN115">
        <v>319.24</v>
      </c>
      <c r="CO115">
        <v>2267.9349999999999</v>
      </c>
      <c r="CP115">
        <v>1313.0139999999999</v>
      </c>
      <c r="CQ115">
        <v>3600.0010000000002</v>
      </c>
      <c r="CR115">
        <v>3600.0010000000002</v>
      </c>
      <c r="CS115">
        <v>3600.0010000000002</v>
      </c>
      <c r="CT115">
        <v>3600.0010000000002</v>
      </c>
      <c r="CU115">
        <v>1428575028.572</v>
      </c>
      <c r="CV115">
        <v>3600.002</v>
      </c>
      <c r="CW115" t="s">
        <v>8993</v>
      </c>
      <c r="CX115" t="s">
        <v>8994</v>
      </c>
      <c r="CY115" t="s">
        <v>8995</v>
      </c>
      <c r="CZ115" t="s">
        <v>8996</v>
      </c>
      <c r="DA115" t="s">
        <v>8997</v>
      </c>
      <c r="DB115" t="s">
        <v>8998</v>
      </c>
      <c r="DC115" t="s">
        <v>8999</v>
      </c>
      <c r="DD115" t="s">
        <v>9000</v>
      </c>
      <c r="DE115" t="s">
        <v>9001</v>
      </c>
      <c r="DF115" t="s">
        <v>9002</v>
      </c>
      <c r="DG115" t="s">
        <v>6502</v>
      </c>
      <c r="DH115" t="s">
        <v>9003</v>
      </c>
      <c r="DI115" t="s">
        <v>9004</v>
      </c>
      <c r="DJ115" t="s">
        <v>9005</v>
      </c>
      <c r="DK115" t="s">
        <v>6506</v>
      </c>
      <c r="DL115" t="s">
        <v>6507</v>
      </c>
      <c r="DM115" t="s">
        <v>6508</v>
      </c>
      <c r="DN115" t="s">
        <v>9006</v>
      </c>
      <c r="DO115" t="s">
        <v>9007</v>
      </c>
      <c r="DP115" t="s">
        <v>9008</v>
      </c>
      <c r="DQ115" t="s">
        <v>9009</v>
      </c>
      <c r="DR115">
        <v>50406</v>
      </c>
      <c r="DS115" t="s">
        <v>4440</v>
      </c>
      <c r="DT115" t="s">
        <v>147</v>
      </c>
    </row>
    <row r="116" spans="1:124" x14ac:dyDescent="0.2">
      <c r="A116" t="s">
        <v>4441</v>
      </c>
      <c r="B116">
        <v>10776</v>
      </c>
      <c r="C116">
        <v>43.474651010000002</v>
      </c>
      <c r="D116">
        <v>43.958340643359499</v>
      </c>
      <c r="E116">
        <v>2891</v>
      </c>
      <c r="F116">
        <v>3659</v>
      </c>
      <c r="G116">
        <v>2891</v>
      </c>
      <c r="H116">
        <v>3348</v>
      </c>
      <c r="I116">
        <v>3600.0230000000001</v>
      </c>
      <c r="J116">
        <v>3600.0030000000002</v>
      </c>
      <c r="K116">
        <v>3600.011</v>
      </c>
      <c r="L116">
        <v>3600.0010000000002</v>
      </c>
      <c r="M116">
        <v>2303</v>
      </c>
      <c r="N116">
        <v>190402</v>
      </c>
      <c r="O116">
        <v>1982</v>
      </c>
      <c r="P116">
        <v>6.0000000000000002E-5</v>
      </c>
      <c r="Q116">
        <v>0.49892999999999998</v>
      </c>
      <c r="R116">
        <v>1150</v>
      </c>
      <c r="S116">
        <v>0</v>
      </c>
      <c r="T116">
        <v>0</v>
      </c>
      <c r="U116">
        <v>0</v>
      </c>
      <c r="V116">
        <v>0</v>
      </c>
      <c r="W116">
        <v>190201</v>
      </c>
      <c r="X116">
        <v>201</v>
      </c>
      <c r="Y116">
        <v>1.737E-3</v>
      </c>
      <c r="Z116">
        <v>2303</v>
      </c>
      <c r="AA116">
        <v>190402</v>
      </c>
      <c r="AB116">
        <v>1967</v>
      </c>
      <c r="AC116">
        <v>8.0000000000000007E-5</v>
      </c>
      <c r="AD116">
        <v>0.49959999999999999</v>
      </c>
      <c r="AE116">
        <v>1150</v>
      </c>
      <c r="AF116">
        <v>0</v>
      </c>
      <c r="AG116">
        <v>0</v>
      </c>
      <c r="AH116">
        <v>0</v>
      </c>
      <c r="AI116">
        <v>0</v>
      </c>
      <c r="AJ116">
        <v>190201</v>
      </c>
      <c r="AK116">
        <v>201</v>
      </c>
      <c r="AL116">
        <v>1.725E-3</v>
      </c>
      <c r="AM116">
        <v>1153</v>
      </c>
      <c r="AN116">
        <v>0</v>
      </c>
      <c r="AO116">
        <v>1E+100</v>
      </c>
      <c r="AP116">
        <v>1E+100</v>
      </c>
      <c r="AQ116">
        <v>1E+100</v>
      </c>
      <c r="AR116">
        <v>1E+100</v>
      </c>
      <c r="AS116">
        <v>9.9999999999999904E+99</v>
      </c>
      <c r="AT116">
        <v>9.9999999999999904E+99</v>
      </c>
      <c r="AU116">
        <v>43.474651010000002</v>
      </c>
      <c r="AV116">
        <v>44.339184070000002</v>
      </c>
      <c r="AW116">
        <v>43.482072625507101</v>
      </c>
      <c r="AX116">
        <v>44.339184070000002</v>
      </c>
      <c r="AY116">
        <v>43.476320189312901</v>
      </c>
      <c r="AZ116">
        <v>44.131815145101498</v>
      </c>
      <c r="BA116">
        <v>826363</v>
      </c>
      <c r="BB116">
        <v>1847828</v>
      </c>
      <c r="BC116">
        <v>826363</v>
      </c>
      <c r="BD116">
        <v>1847828</v>
      </c>
      <c r="BE116">
        <v>614661645</v>
      </c>
      <c r="BF116">
        <v>2085444</v>
      </c>
      <c r="BG116">
        <v>2891</v>
      </c>
      <c r="BH116">
        <v>3659</v>
      </c>
      <c r="BI116">
        <v>2891</v>
      </c>
      <c r="BJ116">
        <v>3348</v>
      </c>
      <c r="BK116">
        <v>3589.5714290000001</v>
      </c>
      <c r="BL116">
        <v>3596.8571430000002</v>
      </c>
      <c r="BM116">
        <v>6</v>
      </c>
      <c r="BN116">
        <v>6</v>
      </c>
      <c r="BO116">
        <v>6</v>
      </c>
      <c r="BP116">
        <v>6</v>
      </c>
      <c r="BQ116">
        <v>8</v>
      </c>
      <c r="BR116">
        <v>-1.3176245766935301E+18</v>
      </c>
      <c r="BS116">
        <v>43.474651010000002</v>
      </c>
      <c r="BT116">
        <v>44.037331994786001</v>
      </c>
      <c r="BU116">
        <v>43.474651010000002</v>
      </c>
      <c r="BV116">
        <v>44.037590442137599</v>
      </c>
      <c r="BW116">
        <v>43.3317938671428</v>
      </c>
      <c r="BX116">
        <v>44.037409653847298</v>
      </c>
      <c r="BY116">
        <v>43.474651010000002</v>
      </c>
      <c r="BZ116">
        <v>44.039086912533698</v>
      </c>
      <c r="CA116">
        <v>43.474651010000002</v>
      </c>
      <c r="CB116">
        <v>44.039101468202901</v>
      </c>
      <c r="CC116">
        <v>43.474651010000002</v>
      </c>
      <c r="CD116">
        <v>44.039092168121698</v>
      </c>
      <c r="CE116">
        <v>40.615000000000002</v>
      </c>
      <c r="CF116">
        <v>17.696000000000002</v>
      </c>
      <c r="CG116">
        <v>31.312000000000001</v>
      </c>
      <c r="CH116">
        <v>16.399999999999999</v>
      </c>
      <c r="CI116">
        <v>51.393000000000001</v>
      </c>
      <c r="CJ116">
        <v>18.904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3600.0230000000001</v>
      </c>
      <c r="CR116">
        <v>3600.0030000000002</v>
      </c>
      <c r="CS116">
        <v>3600.011</v>
      </c>
      <c r="CT116">
        <v>3600.0010000000002</v>
      </c>
      <c r="CU116">
        <v>3600.6779999999999</v>
      </c>
      <c r="CV116">
        <v>3600.009</v>
      </c>
      <c r="CW116" t="s">
        <v>130</v>
      </c>
      <c r="CX116" t="s">
        <v>9010</v>
      </c>
      <c r="CY116" t="s">
        <v>9011</v>
      </c>
      <c r="CZ116" t="s">
        <v>9012</v>
      </c>
      <c r="DA116" t="s">
        <v>9013</v>
      </c>
      <c r="DB116" t="s">
        <v>9014</v>
      </c>
      <c r="DC116" t="s">
        <v>9014</v>
      </c>
      <c r="DD116" t="s">
        <v>9015</v>
      </c>
      <c r="DE116" t="s">
        <v>137</v>
      </c>
      <c r="DF116" t="s">
        <v>9016</v>
      </c>
      <c r="DG116" t="s">
        <v>130</v>
      </c>
      <c r="DH116" t="s">
        <v>6513</v>
      </c>
      <c r="DI116" t="s">
        <v>9017</v>
      </c>
      <c r="DJ116" t="s">
        <v>9018</v>
      </c>
      <c r="DK116" t="s">
        <v>363</v>
      </c>
      <c r="DL116" t="s">
        <v>6516</v>
      </c>
      <c r="DM116" t="s">
        <v>6517</v>
      </c>
      <c r="DN116" t="s">
        <v>9019</v>
      </c>
      <c r="DO116" t="s">
        <v>137</v>
      </c>
      <c r="DP116" t="s">
        <v>9020</v>
      </c>
      <c r="DQ116" t="s">
        <v>9021</v>
      </c>
      <c r="DR116">
        <v>50468</v>
      </c>
      <c r="DS116" t="s">
        <v>4441</v>
      </c>
      <c r="DT116" t="s">
        <v>147</v>
      </c>
    </row>
    <row r="117" spans="1:124" x14ac:dyDescent="0.2">
      <c r="A117" t="s">
        <v>4442</v>
      </c>
      <c r="B117">
        <v>10776</v>
      </c>
      <c r="C117">
        <v>0</v>
      </c>
      <c r="D117">
        <v>0.37042021692106197</v>
      </c>
      <c r="E117">
        <v>3579</v>
      </c>
      <c r="F117">
        <v>1225</v>
      </c>
      <c r="G117">
        <v>1381</v>
      </c>
      <c r="H117">
        <v>944</v>
      </c>
      <c r="I117">
        <v>2947.0479999999998</v>
      </c>
      <c r="J117">
        <v>3600.01</v>
      </c>
      <c r="K117">
        <v>1719.23</v>
      </c>
      <c r="L117">
        <v>3084.5729999999999</v>
      </c>
      <c r="M117">
        <v>167322</v>
      </c>
      <c r="N117">
        <v>86842</v>
      </c>
      <c r="O117">
        <v>217</v>
      </c>
      <c r="P117">
        <v>2.32E-3</v>
      </c>
      <c r="Q117">
        <v>0.49719999999999998</v>
      </c>
      <c r="R117">
        <v>573</v>
      </c>
      <c r="S117">
        <v>0</v>
      </c>
      <c r="T117">
        <v>0</v>
      </c>
      <c r="U117">
        <v>0</v>
      </c>
      <c r="V117">
        <v>0</v>
      </c>
      <c r="W117">
        <v>86841</v>
      </c>
      <c r="X117">
        <v>1</v>
      </c>
      <c r="Y117">
        <v>3.19E-4</v>
      </c>
      <c r="Z117">
        <v>166138</v>
      </c>
      <c r="AA117">
        <v>86262</v>
      </c>
      <c r="AB117">
        <v>4791</v>
      </c>
      <c r="AC117">
        <v>1.6000000000000001E-4</v>
      </c>
      <c r="AD117">
        <v>0.49385000000000001</v>
      </c>
      <c r="AE117">
        <v>570</v>
      </c>
      <c r="AF117">
        <v>0</v>
      </c>
      <c r="AG117">
        <v>0</v>
      </c>
      <c r="AH117">
        <v>0</v>
      </c>
      <c r="AI117">
        <v>0</v>
      </c>
      <c r="AJ117">
        <v>86261</v>
      </c>
      <c r="AK117">
        <v>1</v>
      </c>
      <c r="AL117">
        <v>3.01E-4</v>
      </c>
      <c r="AM117">
        <v>0</v>
      </c>
      <c r="AN117">
        <v>0</v>
      </c>
      <c r="AO117">
        <v>61.599999999999497</v>
      </c>
      <c r="AP117">
        <v>65.099999999999994</v>
      </c>
      <c r="AQ117">
        <v>61.599999999999298</v>
      </c>
      <c r="AR117">
        <v>61.6</v>
      </c>
      <c r="AS117">
        <v>61.599999999999604</v>
      </c>
      <c r="AT117">
        <v>69.914285714285697</v>
      </c>
      <c r="AU117">
        <v>61.599999999999497</v>
      </c>
      <c r="AV117">
        <v>1.7760223000870901</v>
      </c>
      <c r="AW117">
        <v>61.599999999999902</v>
      </c>
      <c r="AX117">
        <v>61.6</v>
      </c>
      <c r="AY117">
        <v>56.742857142856899</v>
      </c>
      <c r="AZ117">
        <v>29.035540803687098</v>
      </c>
      <c r="BA117">
        <v>3291732</v>
      </c>
      <c r="BB117">
        <v>4715751</v>
      </c>
      <c r="BC117">
        <v>1552806</v>
      </c>
      <c r="BD117">
        <v>4715751</v>
      </c>
      <c r="BE117">
        <v>2956229</v>
      </c>
      <c r="BF117">
        <v>5794149</v>
      </c>
      <c r="BG117">
        <v>3579</v>
      </c>
      <c r="BH117">
        <v>1225</v>
      </c>
      <c r="BI117">
        <v>1381</v>
      </c>
      <c r="BJ117">
        <v>944</v>
      </c>
      <c r="BK117">
        <v>4750.1428569999998</v>
      </c>
      <c r="BL117">
        <v>3603.8571430000002</v>
      </c>
      <c r="BM117">
        <v>12</v>
      </c>
      <c r="BN117">
        <v>11</v>
      </c>
      <c r="BO117">
        <v>12</v>
      </c>
      <c r="BP117">
        <v>11</v>
      </c>
      <c r="BQ117">
        <v>12</v>
      </c>
      <c r="BR117">
        <v>11</v>
      </c>
      <c r="BS117">
        <v>0.37042021692106197</v>
      </c>
      <c r="BT117">
        <v>0.37042021692106197</v>
      </c>
      <c r="BU117">
        <v>0.37042021692106197</v>
      </c>
      <c r="BV117">
        <v>0.37042021692106197</v>
      </c>
      <c r="BW117">
        <v>0.37042021692106197</v>
      </c>
      <c r="BX117">
        <v>0.37042021692106197</v>
      </c>
      <c r="BY117">
        <v>0.37042021692106197</v>
      </c>
      <c r="BZ117">
        <v>0.37042021692106197</v>
      </c>
      <c r="CA117">
        <v>0.37042021692106197</v>
      </c>
      <c r="CB117">
        <v>0.37042021692106197</v>
      </c>
      <c r="CC117">
        <v>0.37042021692106197</v>
      </c>
      <c r="CD117">
        <v>0.37042021692106197</v>
      </c>
      <c r="CE117">
        <v>395.99799999999999</v>
      </c>
      <c r="CF117">
        <v>387.70800000000003</v>
      </c>
      <c r="CG117">
        <v>330.09</v>
      </c>
      <c r="CH117">
        <v>383.60199999999998</v>
      </c>
      <c r="CI117">
        <v>1428571836.447</v>
      </c>
      <c r="CJ117">
        <v>414.36799999999999</v>
      </c>
      <c r="CK117">
        <v>1458.5540000000001</v>
      </c>
      <c r="CL117">
        <v>2081.0450000000001</v>
      </c>
      <c r="CM117">
        <v>1319.0530000000001</v>
      </c>
      <c r="CN117">
        <v>556.89800000000002</v>
      </c>
      <c r="CO117">
        <v>1717.165</v>
      </c>
      <c r="CP117">
        <v>2442.1799999999998</v>
      </c>
      <c r="CQ117">
        <v>2947.0479999999998</v>
      </c>
      <c r="CR117">
        <v>3600.01</v>
      </c>
      <c r="CS117">
        <v>1719.23</v>
      </c>
      <c r="CT117">
        <v>3084.5729999999999</v>
      </c>
      <c r="CU117">
        <v>2758.8180000000002</v>
      </c>
      <c r="CV117">
        <v>3526.7559999999999</v>
      </c>
      <c r="CW117" t="s">
        <v>9022</v>
      </c>
      <c r="CX117" t="s">
        <v>9023</v>
      </c>
      <c r="CY117" t="s">
        <v>9024</v>
      </c>
      <c r="CZ117" t="s">
        <v>9025</v>
      </c>
      <c r="DA117" t="s">
        <v>385</v>
      </c>
      <c r="DB117" t="s">
        <v>6526</v>
      </c>
      <c r="DC117" t="s">
        <v>6526</v>
      </c>
      <c r="DD117" t="s">
        <v>9026</v>
      </c>
      <c r="DE117" t="s">
        <v>9027</v>
      </c>
      <c r="DF117" t="s">
        <v>9028</v>
      </c>
      <c r="DG117" t="s">
        <v>9029</v>
      </c>
      <c r="DH117" t="s">
        <v>9030</v>
      </c>
      <c r="DI117" t="s">
        <v>9031</v>
      </c>
      <c r="DJ117" t="s">
        <v>9032</v>
      </c>
      <c r="DK117" t="s">
        <v>6525</v>
      </c>
      <c r="DL117" t="s">
        <v>6526</v>
      </c>
      <c r="DM117" t="s">
        <v>6526</v>
      </c>
      <c r="DN117" t="s">
        <v>9033</v>
      </c>
      <c r="DO117" t="s">
        <v>9034</v>
      </c>
      <c r="DP117" t="s">
        <v>9035</v>
      </c>
      <c r="DQ117" t="s">
        <v>9036</v>
      </c>
      <c r="DR117">
        <v>44068</v>
      </c>
      <c r="DS117" t="s">
        <v>4442</v>
      </c>
      <c r="DT117" t="s">
        <v>147</v>
      </c>
    </row>
    <row r="118" spans="1:124" x14ac:dyDescent="0.2">
      <c r="A118" t="s">
        <v>4443</v>
      </c>
      <c r="B118">
        <v>10776</v>
      </c>
      <c r="C118">
        <v>26911.641615553701</v>
      </c>
      <c r="D118">
        <v>26911.641615553599</v>
      </c>
      <c r="E118">
        <v>12780</v>
      </c>
      <c r="F118">
        <v>12089</v>
      </c>
      <c r="G118">
        <v>11117</v>
      </c>
      <c r="H118">
        <v>11787</v>
      </c>
      <c r="I118">
        <v>3600.0680000000002</v>
      </c>
      <c r="J118">
        <v>3600.0929999999998</v>
      </c>
      <c r="K118">
        <v>3600.0369999999998</v>
      </c>
      <c r="L118">
        <v>3600.04</v>
      </c>
      <c r="M118">
        <v>8382</v>
      </c>
      <c r="N118">
        <v>12600</v>
      </c>
      <c r="O118">
        <v>791</v>
      </c>
      <c r="P118">
        <v>1.175E-2</v>
      </c>
      <c r="Q118">
        <v>0.49714999999999998</v>
      </c>
      <c r="R118">
        <v>2800</v>
      </c>
      <c r="S118">
        <v>0</v>
      </c>
      <c r="T118">
        <v>0</v>
      </c>
      <c r="U118">
        <v>0</v>
      </c>
      <c r="V118">
        <v>0</v>
      </c>
      <c r="W118">
        <v>7000</v>
      </c>
      <c r="X118">
        <v>5600</v>
      </c>
      <c r="Y118">
        <v>3.7433000000000001E-2</v>
      </c>
      <c r="Z118">
        <v>6981</v>
      </c>
      <c r="AA118">
        <v>11182</v>
      </c>
      <c r="AB118">
        <v>1583</v>
      </c>
      <c r="AC118">
        <v>8.5999999999999998E-4</v>
      </c>
      <c r="AD118">
        <v>0.49991999999999998</v>
      </c>
      <c r="AE118">
        <v>1400</v>
      </c>
      <c r="AF118">
        <v>0</v>
      </c>
      <c r="AG118">
        <v>0</v>
      </c>
      <c r="AH118">
        <v>0</v>
      </c>
      <c r="AI118">
        <v>1400</v>
      </c>
      <c r="AJ118">
        <v>6982</v>
      </c>
      <c r="AK118">
        <v>2800</v>
      </c>
      <c r="AL118">
        <v>5.0502999999999999E-2</v>
      </c>
      <c r="AM118">
        <v>0</v>
      </c>
      <c r="AN118">
        <v>0</v>
      </c>
      <c r="AO118">
        <v>27271.2569999999</v>
      </c>
      <c r="AP118">
        <v>27274.032499999899</v>
      </c>
      <c r="AQ118">
        <v>27268.4814999999</v>
      </c>
      <c r="AR118">
        <v>27274.032499999899</v>
      </c>
      <c r="AS118">
        <v>27270.463999999902</v>
      </c>
      <c r="AT118">
        <v>27274.032499999899</v>
      </c>
      <c r="AU118">
        <v>27265.1928512913</v>
      </c>
      <c r="AV118">
        <v>27265.1928512913</v>
      </c>
      <c r="AW118">
        <v>27265.1928512913</v>
      </c>
      <c r="AX118">
        <v>27265.1928512913</v>
      </c>
      <c r="AY118">
        <v>27265.1928512913</v>
      </c>
      <c r="AZ118">
        <v>27265.1928512913</v>
      </c>
      <c r="BA118">
        <v>1712696</v>
      </c>
      <c r="BB118">
        <v>1886543</v>
      </c>
      <c r="BC118">
        <v>1441160</v>
      </c>
      <c r="BD118">
        <v>1683029</v>
      </c>
      <c r="BE118">
        <v>615193361</v>
      </c>
      <c r="BF118">
        <v>1805105</v>
      </c>
      <c r="BG118">
        <v>12780</v>
      </c>
      <c r="BH118">
        <v>12089</v>
      </c>
      <c r="BI118">
        <v>11117</v>
      </c>
      <c r="BJ118">
        <v>11787</v>
      </c>
      <c r="BK118">
        <v>13576.71429</v>
      </c>
      <c r="BL118">
        <v>12089.42857</v>
      </c>
      <c r="BM118">
        <v>9</v>
      </c>
      <c r="BN118">
        <v>5</v>
      </c>
      <c r="BO118">
        <v>9</v>
      </c>
      <c r="BP118">
        <v>5</v>
      </c>
      <c r="BQ118">
        <v>9</v>
      </c>
      <c r="BR118">
        <v>-1.3176245766935301E+18</v>
      </c>
      <c r="BS118">
        <v>26951.957727086901</v>
      </c>
      <c r="BT118">
        <v>26990.901908464799</v>
      </c>
      <c r="BU118">
        <v>26951.957727086901</v>
      </c>
      <c r="BV118">
        <v>26990.901908464799</v>
      </c>
      <c r="BW118">
        <v>26939.502106477401</v>
      </c>
      <c r="BX118">
        <v>26976.091985429499</v>
      </c>
      <c r="BY118">
        <v>27265.142415819901</v>
      </c>
      <c r="BZ118">
        <v>27265.192661835899</v>
      </c>
      <c r="CA118">
        <v>27265.142415819901</v>
      </c>
      <c r="CB118">
        <v>27265.192661835899</v>
      </c>
      <c r="CC118">
        <v>27265.129480269599</v>
      </c>
      <c r="CD118">
        <v>27265.192661835899</v>
      </c>
      <c r="CE118">
        <v>17.388000000000002</v>
      </c>
      <c r="CF118">
        <v>11.414</v>
      </c>
      <c r="CG118">
        <v>17.388000000000002</v>
      </c>
      <c r="CH118">
        <v>11.414</v>
      </c>
      <c r="CI118">
        <v>18.661999999999999</v>
      </c>
      <c r="CJ118">
        <v>12.323</v>
      </c>
      <c r="CK118">
        <v>847.68499999999995</v>
      </c>
      <c r="CL118">
        <v>1755.9169999999999</v>
      </c>
      <c r="CM118">
        <v>108.187</v>
      </c>
      <c r="CN118">
        <v>1621.8789999999999</v>
      </c>
      <c r="CO118">
        <v>1824.8810000000001</v>
      </c>
      <c r="CP118">
        <v>1722.85</v>
      </c>
      <c r="CQ118">
        <v>3600.0680000000002</v>
      </c>
      <c r="CR118">
        <v>3600.0929999999998</v>
      </c>
      <c r="CS118">
        <v>3600.0369999999998</v>
      </c>
      <c r="CT118">
        <v>3600.04</v>
      </c>
      <c r="CU118">
        <v>3600.0819999999999</v>
      </c>
      <c r="CV118">
        <v>3600.0970000000002</v>
      </c>
      <c r="CW118" t="s">
        <v>9037</v>
      </c>
      <c r="CX118" t="s">
        <v>9038</v>
      </c>
      <c r="CY118" t="s">
        <v>9039</v>
      </c>
      <c r="CZ118" t="s">
        <v>9040</v>
      </c>
      <c r="DA118" t="s">
        <v>407</v>
      </c>
      <c r="DB118" t="s">
        <v>9041</v>
      </c>
      <c r="DC118" t="s">
        <v>9042</v>
      </c>
      <c r="DD118" t="s">
        <v>9043</v>
      </c>
      <c r="DE118" t="s">
        <v>9044</v>
      </c>
      <c r="DF118" t="s">
        <v>9045</v>
      </c>
      <c r="DG118" t="s">
        <v>6531</v>
      </c>
      <c r="DH118" t="s">
        <v>6532</v>
      </c>
      <c r="DI118" t="s">
        <v>9046</v>
      </c>
      <c r="DJ118" t="s">
        <v>9047</v>
      </c>
      <c r="DK118" t="s">
        <v>3233</v>
      </c>
      <c r="DL118" t="s">
        <v>6535</v>
      </c>
      <c r="DM118" t="s">
        <v>6536</v>
      </c>
      <c r="DN118" t="s">
        <v>9048</v>
      </c>
      <c r="DO118" t="s">
        <v>9049</v>
      </c>
      <c r="DP118" t="s">
        <v>9050</v>
      </c>
      <c r="DQ118" t="s">
        <v>9051</v>
      </c>
      <c r="DR118">
        <v>50456</v>
      </c>
      <c r="DS118" t="s">
        <v>4443</v>
      </c>
      <c r="DT118" t="s">
        <v>147</v>
      </c>
    </row>
    <row r="119" spans="1:124" x14ac:dyDescent="0.2">
      <c r="A119" t="s">
        <v>4444</v>
      </c>
      <c r="B119">
        <v>10776</v>
      </c>
      <c r="C119">
        <v>-1603.5395585661199</v>
      </c>
      <c r="D119">
        <v>2499.0296443872899</v>
      </c>
      <c r="E119">
        <v>2294</v>
      </c>
      <c r="F119">
        <v>2992</v>
      </c>
      <c r="G119">
        <v>1449</v>
      </c>
      <c r="H119">
        <v>2076</v>
      </c>
      <c r="I119">
        <v>566.53899999999999</v>
      </c>
      <c r="J119">
        <v>170.48400000000001</v>
      </c>
      <c r="K119">
        <v>288.69400000000002</v>
      </c>
      <c r="L119">
        <v>157.001</v>
      </c>
      <c r="M119">
        <v>113555</v>
      </c>
      <c r="N119">
        <v>77723</v>
      </c>
      <c r="O119">
        <v>6995</v>
      </c>
      <c r="P119">
        <v>1.0000000000000001E-5</v>
      </c>
      <c r="Q119">
        <v>0.5</v>
      </c>
      <c r="R119">
        <v>2795</v>
      </c>
      <c r="S119">
        <v>0</v>
      </c>
      <c r="T119">
        <v>0</v>
      </c>
      <c r="U119">
        <v>0</v>
      </c>
      <c r="V119">
        <v>20</v>
      </c>
      <c r="W119">
        <v>73349</v>
      </c>
      <c r="X119">
        <v>4354</v>
      </c>
      <c r="Y119">
        <v>1.3209999999999999E-3</v>
      </c>
      <c r="Z119">
        <v>108787</v>
      </c>
      <c r="AA119">
        <v>60839</v>
      </c>
      <c r="AB119">
        <v>5370</v>
      </c>
      <c r="AC119">
        <v>1.282E-2</v>
      </c>
      <c r="AD119">
        <v>0.49748999999999999</v>
      </c>
      <c r="AE119">
        <v>2617</v>
      </c>
      <c r="AF119">
        <v>0</v>
      </c>
      <c r="AG119">
        <v>0</v>
      </c>
      <c r="AH119">
        <v>0</v>
      </c>
      <c r="AI119">
        <v>22</v>
      </c>
      <c r="AJ119">
        <v>58468</v>
      </c>
      <c r="AK119">
        <v>2349</v>
      </c>
      <c r="AL119">
        <v>-1.3899999999999999E-4</v>
      </c>
      <c r="AM119">
        <v>0</v>
      </c>
      <c r="AN119">
        <v>0</v>
      </c>
      <c r="AO119">
        <v>25009.663366318699</v>
      </c>
      <c r="AP119">
        <v>25009.663366336201</v>
      </c>
      <c r="AQ119">
        <v>25009.663366318699</v>
      </c>
      <c r="AR119">
        <v>25009.663366333902</v>
      </c>
      <c r="AS119">
        <v>25009.663366331501</v>
      </c>
      <c r="AT119">
        <v>25009.663366335699</v>
      </c>
      <c r="AU119">
        <v>25009.663366318699</v>
      </c>
      <c r="AV119">
        <v>25007.301589959399</v>
      </c>
      <c r="AW119">
        <v>25009.663366318699</v>
      </c>
      <c r="AX119">
        <v>25009.663366335099</v>
      </c>
      <c r="AY119">
        <v>25008.0205401805</v>
      </c>
      <c r="AZ119">
        <v>25008.145463484499</v>
      </c>
      <c r="BA119">
        <v>139544</v>
      </c>
      <c r="BB119">
        <v>56638</v>
      </c>
      <c r="BC119">
        <v>59324</v>
      </c>
      <c r="BD119">
        <v>46368</v>
      </c>
      <c r="BE119">
        <v>613672114</v>
      </c>
      <c r="BF119">
        <v>54592</v>
      </c>
      <c r="BG119">
        <v>2294</v>
      </c>
      <c r="BH119">
        <v>2992</v>
      </c>
      <c r="BI119">
        <v>1449</v>
      </c>
      <c r="BJ119">
        <v>2076</v>
      </c>
      <c r="BK119">
        <v>2614.7142859999999</v>
      </c>
      <c r="BL119">
        <v>2578.8571430000002</v>
      </c>
      <c r="BM119">
        <v>59</v>
      </c>
      <c r="BN119">
        <v>58</v>
      </c>
      <c r="BO119">
        <v>34</v>
      </c>
      <c r="BP119">
        <v>46</v>
      </c>
      <c r="BQ119">
        <v>69</v>
      </c>
      <c r="BR119">
        <v>-1.3176245766935301E+18</v>
      </c>
      <c r="BS119">
        <v>9281.5823372948998</v>
      </c>
      <c r="BT119">
        <v>10303.717770879801</v>
      </c>
      <c r="BU119">
        <v>9553.0224237887905</v>
      </c>
      <c r="BV119">
        <v>10346.8289657644</v>
      </c>
      <c r="BW119">
        <v>8860.2774181675195</v>
      </c>
      <c r="BX119">
        <v>10299.566170696</v>
      </c>
      <c r="BY119">
        <v>13887.7700499116</v>
      </c>
      <c r="BZ119">
        <v>15982.742532623401</v>
      </c>
      <c r="CA119">
        <v>16308.3014452145</v>
      </c>
      <c r="CB119">
        <v>16404.367769415399</v>
      </c>
      <c r="CC119">
        <v>15182.3742850912</v>
      </c>
      <c r="CD119">
        <v>15875.796488271601</v>
      </c>
      <c r="CE119">
        <v>257.673</v>
      </c>
      <c r="CF119">
        <v>99.11</v>
      </c>
      <c r="CG119">
        <v>223.542</v>
      </c>
      <c r="CH119">
        <v>99.11</v>
      </c>
      <c r="CI119">
        <v>251.6</v>
      </c>
      <c r="CJ119">
        <v>114.303</v>
      </c>
      <c r="CK119">
        <v>563.61400000000003</v>
      </c>
      <c r="CL119">
        <v>153.34399999999999</v>
      </c>
      <c r="CM119">
        <v>246.61</v>
      </c>
      <c r="CN119">
        <v>124.008</v>
      </c>
      <c r="CO119">
        <v>388.66800000000001</v>
      </c>
      <c r="CP119">
        <v>144.76599999999999</v>
      </c>
      <c r="CQ119">
        <v>566.53899999999999</v>
      </c>
      <c r="CR119">
        <v>170.48400000000001</v>
      </c>
      <c r="CS119">
        <v>288.69400000000002</v>
      </c>
      <c r="CT119">
        <v>157.001</v>
      </c>
      <c r="CU119">
        <v>432.23500000000001</v>
      </c>
      <c r="CV119">
        <v>177.471</v>
      </c>
      <c r="CW119" t="s">
        <v>9052</v>
      </c>
      <c r="CX119" t="s">
        <v>9053</v>
      </c>
      <c r="CY119" t="s">
        <v>9054</v>
      </c>
      <c r="CZ119" t="s">
        <v>9055</v>
      </c>
      <c r="DA119" t="s">
        <v>9056</v>
      </c>
      <c r="DB119" t="s">
        <v>9057</v>
      </c>
      <c r="DC119" t="s">
        <v>9058</v>
      </c>
      <c r="DD119" t="s">
        <v>9059</v>
      </c>
      <c r="DE119" t="s">
        <v>9060</v>
      </c>
      <c r="DF119" t="s">
        <v>9061</v>
      </c>
      <c r="DG119" t="s">
        <v>6541</v>
      </c>
      <c r="DH119" t="s">
        <v>6542</v>
      </c>
      <c r="DI119" t="s">
        <v>6543</v>
      </c>
      <c r="DJ119" t="s">
        <v>6544</v>
      </c>
      <c r="DK119" t="s">
        <v>6545</v>
      </c>
      <c r="DL119" t="s">
        <v>6546</v>
      </c>
      <c r="DM119" t="s">
        <v>6547</v>
      </c>
      <c r="DN119" t="s">
        <v>9062</v>
      </c>
      <c r="DO119" t="s">
        <v>9063</v>
      </c>
      <c r="DP119" t="s">
        <v>9064</v>
      </c>
      <c r="DQ119" t="s">
        <v>9065</v>
      </c>
      <c r="DR119">
        <v>4278</v>
      </c>
      <c r="DS119" t="s">
        <v>4444</v>
      </c>
      <c r="DT119" t="s">
        <v>147</v>
      </c>
    </row>
    <row r="120" spans="1:124" x14ac:dyDescent="0.2">
      <c r="A120" t="s">
        <v>4445</v>
      </c>
      <c r="B120">
        <v>10776</v>
      </c>
      <c r="C120">
        <v>65143485.994188197</v>
      </c>
      <c r="D120">
        <v>276602478.274378</v>
      </c>
      <c r="E120">
        <v>10656</v>
      </c>
      <c r="F120">
        <v>4014</v>
      </c>
      <c r="G120">
        <v>10656</v>
      </c>
      <c r="H120">
        <v>4014</v>
      </c>
      <c r="I120">
        <v>140.011</v>
      </c>
      <c r="J120">
        <v>54.298000000000002</v>
      </c>
      <c r="K120">
        <v>126.435</v>
      </c>
      <c r="L120">
        <v>54.298000000000002</v>
      </c>
      <c r="M120">
        <v>1947</v>
      </c>
      <c r="N120">
        <v>6216</v>
      </c>
      <c r="O120">
        <v>399</v>
      </c>
      <c r="P120">
        <v>9.3000000000000005E-4</v>
      </c>
      <c r="Q120">
        <v>0.49339</v>
      </c>
      <c r="R120">
        <v>720</v>
      </c>
      <c r="S120">
        <v>0</v>
      </c>
      <c r="T120">
        <v>0</v>
      </c>
      <c r="U120">
        <v>0</v>
      </c>
      <c r="V120">
        <v>5096</v>
      </c>
      <c r="W120">
        <v>1120</v>
      </c>
      <c r="X120">
        <v>0</v>
      </c>
      <c r="Y120">
        <v>1.6130000000000001E-3</v>
      </c>
      <c r="Z120">
        <v>1755</v>
      </c>
      <c r="AA120">
        <v>6156</v>
      </c>
      <c r="AB120">
        <v>25</v>
      </c>
      <c r="AC120">
        <v>7.1429999999999993E-2</v>
      </c>
      <c r="AD120">
        <v>0.48929</v>
      </c>
      <c r="AE120">
        <v>705</v>
      </c>
      <c r="AF120">
        <v>0</v>
      </c>
      <c r="AG120">
        <v>0</v>
      </c>
      <c r="AH120">
        <v>0</v>
      </c>
      <c r="AI120">
        <v>5081</v>
      </c>
      <c r="AJ120">
        <v>1075</v>
      </c>
      <c r="AK120">
        <v>0</v>
      </c>
      <c r="AL120">
        <v>1.4530000000000001E-3</v>
      </c>
      <c r="AM120">
        <v>0</v>
      </c>
      <c r="AN120">
        <v>0</v>
      </c>
      <c r="AO120">
        <v>283627956.59527898</v>
      </c>
      <c r="AP120">
        <v>283627956.59527898</v>
      </c>
      <c r="AQ120">
        <v>283627956.59527898</v>
      </c>
      <c r="AR120">
        <v>283627956.59527898</v>
      </c>
      <c r="AS120">
        <v>283627956.59532899</v>
      </c>
      <c r="AT120">
        <v>283628305.68487102</v>
      </c>
      <c r="AU120">
        <v>283599679.08997101</v>
      </c>
      <c r="AV120">
        <v>283599853.25483298</v>
      </c>
      <c r="AW120">
        <v>283615920.45741802</v>
      </c>
      <c r="AX120">
        <v>283621000.21277797</v>
      </c>
      <c r="AY120">
        <v>283605460.28974098</v>
      </c>
      <c r="AZ120">
        <v>283607983.66833699</v>
      </c>
      <c r="BA120">
        <v>814391</v>
      </c>
      <c r="BB120">
        <v>293208</v>
      </c>
      <c r="BC120">
        <v>730087</v>
      </c>
      <c r="BD120">
        <v>293208</v>
      </c>
      <c r="BE120">
        <v>881751</v>
      </c>
      <c r="BF120">
        <v>685290</v>
      </c>
      <c r="BG120">
        <v>10656</v>
      </c>
      <c r="BH120">
        <v>4014</v>
      </c>
      <c r="BI120">
        <v>10656</v>
      </c>
      <c r="BJ120">
        <v>4014</v>
      </c>
      <c r="BK120">
        <v>12803.85714</v>
      </c>
      <c r="BL120">
        <v>11146.57143</v>
      </c>
      <c r="BM120">
        <v>51</v>
      </c>
      <c r="BN120">
        <v>34</v>
      </c>
      <c r="BO120">
        <v>43</v>
      </c>
      <c r="BP120">
        <v>26</v>
      </c>
      <c r="BQ120">
        <v>48</v>
      </c>
      <c r="BR120">
        <v>29</v>
      </c>
      <c r="BS120">
        <v>261360779.826729</v>
      </c>
      <c r="BT120">
        <v>280716413.10392898</v>
      </c>
      <c r="BU120">
        <v>261360779.826729</v>
      </c>
      <c r="BV120">
        <v>280716413.10392898</v>
      </c>
      <c r="BW120">
        <v>261360779.826729</v>
      </c>
      <c r="BX120">
        <v>280716413.10392898</v>
      </c>
      <c r="BY120">
        <v>282488293.50054097</v>
      </c>
      <c r="BZ120">
        <v>282523579.240789</v>
      </c>
      <c r="CA120">
        <v>282488991.66040099</v>
      </c>
      <c r="CB120">
        <v>282532662.38229603</v>
      </c>
      <c r="CC120">
        <v>281705441.111036</v>
      </c>
      <c r="CD120">
        <v>282517933.86552101</v>
      </c>
      <c r="CE120">
        <v>2.6779999999999999</v>
      </c>
      <c r="CF120">
        <v>0.83099999999999996</v>
      </c>
      <c r="CG120">
        <v>2.0350000000000001</v>
      </c>
      <c r="CH120">
        <v>0.64800000000000002</v>
      </c>
      <c r="CI120">
        <v>1428571430.967</v>
      </c>
      <c r="CJ120">
        <v>0.78800000000000003</v>
      </c>
      <c r="CK120">
        <v>137.80799999999999</v>
      </c>
      <c r="CL120">
        <v>42.103000000000002</v>
      </c>
      <c r="CM120">
        <v>125.884</v>
      </c>
      <c r="CN120">
        <v>42.103000000000002</v>
      </c>
      <c r="CO120">
        <v>157.47200000000001</v>
      </c>
      <c r="CP120">
        <v>112.262</v>
      </c>
      <c r="CQ120">
        <v>140.011</v>
      </c>
      <c r="CR120">
        <v>54.298000000000002</v>
      </c>
      <c r="CS120">
        <v>126.435</v>
      </c>
      <c r="CT120">
        <v>54.298000000000002</v>
      </c>
      <c r="CU120">
        <v>158.20500000000001</v>
      </c>
      <c r="CV120">
        <v>114.678</v>
      </c>
      <c r="CW120" t="s">
        <v>9066</v>
      </c>
      <c r="CX120" t="s">
        <v>9067</v>
      </c>
      <c r="CY120" t="s">
        <v>9068</v>
      </c>
      <c r="CZ120" t="s">
        <v>9069</v>
      </c>
      <c r="DA120" t="s">
        <v>9070</v>
      </c>
      <c r="DB120" t="s">
        <v>9071</v>
      </c>
      <c r="DC120" t="s">
        <v>9072</v>
      </c>
      <c r="DD120" t="s">
        <v>9073</v>
      </c>
      <c r="DE120" t="s">
        <v>9074</v>
      </c>
      <c r="DF120" t="s">
        <v>9075</v>
      </c>
      <c r="DG120" t="s">
        <v>6552</v>
      </c>
      <c r="DH120" t="s">
        <v>6553</v>
      </c>
      <c r="DI120" t="s">
        <v>6554</v>
      </c>
      <c r="DJ120" t="s">
        <v>6555</v>
      </c>
      <c r="DK120" t="s">
        <v>6556</v>
      </c>
      <c r="DL120" t="s">
        <v>6557</v>
      </c>
      <c r="DM120" t="s">
        <v>6558</v>
      </c>
      <c r="DN120" t="s">
        <v>9076</v>
      </c>
      <c r="DO120" t="s">
        <v>9077</v>
      </c>
      <c r="DP120" t="s">
        <v>9078</v>
      </c>
      <c r="DQ120" t="s">
        <v>9079</v>
      </c>
      <c r="DR120">
        <v>1911</v>
      </c>
      <c r="DS120" t="s">
        <v>4445</v>
      </c>
      <c r="DT120" t="s">
        <v>147</v>
      </c>
    </row>
    <row r="121" spans="1:124" x14ac:dyDescent="0.2">
      <c r="A121" t="s">
        <v>4446</v>
      </c>
      <c r="B121">
        <v>10776</v>
      </c>
      <c r="C121">
        <v>1120.9860620869899</v>
      </c>
      <c r="D121">
        <v>1120.9860620869899</v>
      </c>
      <c r="E121">
        <v>10202</v>
      </c>
      <c r="F121">
        <v>10202</v>
      </c>
      <c r="G121">
        <v>10202</v>
      </c>
      <c r="H121">
        <v>10202</v>
      </c>
      <c r="I121">
        <v>3600.0880000000002</v>
      </c>
      <c r="J121">
        <v>3600.1109999999999</v>
      </c>
      <c r="K121">
        <v>3600.076</v>
      </c>
      <c r="L121">
        <v>3600.0070000000001</v>
      </c>
      <c r="M121">
        <v>106954</v>
      </c>
      <c r="N121">
        <v>53593</v>
      </c>
      <c r="O121">
        <v>1563</v>
      </c>
      <c r="P121">
        <v>1.1800000000000001E-3</v>
      </c>
      <c r="Q121">
        <v>0.49892999999999998</v>
      </c>
      <c r="R121">
        <v>232</v>
      </c>
      <c r="S121">
        <v>231</v>
      </c>
      <c r="T121">
        <v>0</v>
      </c>
      <c r="U121">
        <v>0</v>
      </c>
      <c r="V121">
        <v>0</v>
      </c>
      <c r="W121">
        <v>53592</v>
      </c>
      <c r="X121">
        <v>1</v>
      </c>
      <c r="Y121">
        <v>1.8599999999999999E-4</v>
      </c>
      <c r="Z121">
        <v>106723</v>
      </c>
      <c r="AA121">
        <v>53593</v>
      </c>
      <c r="AB121">
        <v>1563</v>
      </c>
      <c r="AC121">
        <v>1.1800000000000001E-3</v>
      </c>
      <c r="AD121">
        <v>0.49892999999999998</v>
      </c>
      <c r="AE121">
        <v>232</v>
      </c>
      <c r="AF121">
        <v>0</v>
      </c>
      <c r="AG121">
        <v>0</v>
      </c>
      <c r="AH121">
        <v>0</v>
      </c>
      <c r="AI121">
        <v>0</v>
      </c>
      <c r="AJ121">
        <v>53592</v>
      </c>
      <c r="AK121">
        <v>1</v>
      </c>
      <c r="AL121">
        <v>1.8699999999999999E-4</v>
      </c>
      <c r="AM121">
        <v>1</v>
      </c>
      <c r="AN121">
        <v>0</v>
      </c>
      <c r="AO121">
        <v>1655.22586411719</v>
      </c>
      <c r="AP121">
        <v>1662.71560046471</v>
      </c>
      <c r="AQ121">
        <v>1646.7150710895501</v>
      </c>
      <c r="AR121">
        <v>1656.4481183851799</v>
      </c>
      <c r="AS121">
        <v>1659.87063871491</v>
      </c>
      <c r="AT121">
        <v>1661.8825352003801</v>
      </c>
      <c r="AU121">
        <v>1168.5737022570399</v>
      </c>
      <c r="AV121">
        <v>1174.4797820967799</v>
      </c>
      <c r="AW121">
        <v>1173.2906407409</v>
      </c>
      <c r="AX121">
        <v>1218.1741829165001</v>
      </c>
      <c r="AY121">
        <v>1169.2524532806001</v>
      </c>
      <c r="AZ121">
        <v>1181.14090642005</v>
      </c>
      <c r="BA121">
        <v>4108005</v>
      </c>
      <c r="BB121">
        <v>3428865</v>
      </c>
      <c r="BC121">
        <v>3020388</v>
      </c>
      <c r="BD121">
        <v>2903608</v>
      </c>
      <c r="BE121">
        <v>3855598</v>
      </c>
      <c r="BF121">
        <v>3388642</v>
      </c>
      <c r="BG121">
        <v>10202</v>
      </c>
      <c r="BH121">
        <v>10202</v>
      </c>
      <c r="BI121">
        <v>10202</v>
      </c>
      <c r="BJ121">
        <v>10202</v>
      </c>
      <c r="BK121">
        <v>10202</v>
      </c>
      <c r="BL121">
        <v>10202.71429</v>
      </c>
      <c r="BM121">
        <v>126</v>
      </c>
      <c r="BN121">
        <v>142</v>
      </c>
      <c r="BO121">
        <v>126</v>
      </c>
      <c r="BP121">
        <v>142</v>
      </c>
      <c r="BQ121">
        <v>126</v>
      </c>
      <c r="BR121">
        <v>142</v>
      </c>
      <c r="BS121">
        <v>1121.8351650663999</v>
      </c>
      <c r="BT121">
        <v>1121.8351650663999</v>
      </c>
      <c r="BU121">
        <v>1121.8351650663999</v>
      </c>
      <c r="BV121">
        <v>1121.8351650663999</v>
      </c>
      <c r="BW121">
        <v>1121.8351650663999</v>
      </c>
      <c r="BX121">
        <v>1121.8351650663999</v>
      </c>
      <c r="BY121">
        <v>1124.8845350330901</v>
      </c>
      <c r="BZ121">
        <v>1125.67239981898</v>
      </c>
      <c r="CA121">
        <v>1124.8845350330901</v>
      </c>
      <c r="CB121">
        <v>1125.67239981898</v>
      </c>
      <c r="CC121">
        <v>1124.8845350330901</v>
      </c>
      <c r="CD121">
        <v>1125.67239981898</v>
      </c>
      <c r="CE121">
        <v>21.917000000000002</v>
      </c>
      <c r="CF121">
        <v>28.22</v>
      </c>
      <c r="CG121">
        <v>21.917000000000002</v>
      </c>
      <c r="CH121">
        <v>28.16</v>
      </c>
      <c r="CI121">
        <v>1428571451.655</v>
      </c>
      <c r="CJ121">
        <v>29.321000000000002</v>
      </c>
      <c r="CK121">
        <v>1869.1610000000001</v>
      </c>
      <c r="CL121">
        <v>1365.6890000000001</v>
      </c>
      <c r="CM121">
        <v>1306.932</v>
      </c>
      <c r="CN121">
        <v>759.26</v>
      </c>
      <c r="CO121">
        <v>1690.2919999999999</v>
      </c>
      <c r="CP121">
        <v>1140.7370000000001</v>
      </c>
      <c r="CQ121">
        <v>3600.0880000000002</v>
      </c>
      <c r="CR121">
        <v>3600.1109999999999</v>
      </c>
      <c r="CS121">
        <v>3600.076</v>
      </c>
      <c r="CT121">
        <v>3600.0070000000001</v>
      </c>
      <c r="CU121">
        <v>3600.09</v>
      </c>
      <c r="CV121">
        <v>3600.078</v>
      </c>
      <c r="CW121" t="s">
        <v>9080</v>
      </c>
      <c r="CX121" t="s">
        <v>9081</v>
      </c>
      <c r="CY121" t="s">
        <v>9082</v>
      </c>
      <c r="CZ121" t="s">
        <v>9083</v>
      </c>
      <c r="DA121" t="s">
        <v>962</v>
      </c>
      <c r="DB121" t="s">
        <v>6568</v>
      </c>
      <c r="DC121" t="s">
        <v>9084</v>
      </c>
      <c r="DD121" t="s">
        <v>9085</v>
      </c>
      <c r="DE121" t="s">
        <v>9086</v>
      </c>
      <c r="DF121" t="s">
        <v>9087</v>
      </c>
      <c r="DG121" t="s">
        <v>6563</v>
      </c>
      <c r="DH121" t="s">
        <v>9088</v>
      </c>
      <c r="DI121" t="s">
        <v>9089</v>
      </c>
      <c r="DJ121" t="s">
        <v>9090</v>
      </c>
      <c r="DK121" t="s">
        <v>6567</v>
      </c>
      <c r="DL121" t="s">
        <v>6568</v>
      </c>
      <c r="DM121" t="s">
        <v>6569</v>
      </c>
      <c r="DN121" t="s">
        <v>9091</v>
      </c>
      <c r="DO121" t="s">
        <v>9092</v>
      </c>
      <c r="DP121" t="s">
        <v>9093</v>
      </c>
      <c r="DQ121" t="s">
        <v>9094</v>
      </c>
      <c r="DR121">
        <v>50430</v>
      </c>
      <c r="DS121" t="s">
        <v>4446</v>
      </c>
      <c r="DT121" t="s">
        <v>147</v>
      </c>
    </row>
    <row r="122" spans="1:124" x14ac:dyDescent="0.2">
      <c r="A122" t="s">
        <v>4447</v>
      </c>
      <c r="B122">
        <v>10776</v>
      </c>
      <c r="C122">
        <v>1150229.1752941101</v>
      </c>
      <c r="D122">
        <v>1355444.4720802701</v>
      </c>
      <c r="E122">
        <v>280950</v>
      </c>
      <c r="F122">
        <v>383032</v>
      </c>
      <c r="G122">
        <v>280950</v>
      </c>
      <c r="H122">
        <v>383032</v>
      </c>
      <c r="I122">
        <v>3600.0010000000002</v>
      </c>
      <c r="J122">
        <v>3600.0010000000002</v>
      </c>
      <c r="K122">
        <v>3600</v>
      </c>
      <c r="L122">
        <v>3600</v>
      </c>
      <c r="M122">
        <v>1848</v>
      </c>
      <c r="N122">
        <v>1533</v>
      </c>
      <c r="O122">
        <v>80</v>
      </c>
      <c r="P122">
        <v>1.7649999999999999E-2</v>
      </c>
      <c r="Q122">
        <v>0.49</v>
      </c>
      <c r="R122">
        <v>525</v>
      </c>
      <c r="S122">
        <v>0</v>
      </c>
      <c r="T122">
        <v>0</v>
      </c>
      <c r="U122">
        <v>0</v>
      </c>
      <c r="V122">
        <v>0</v>
      </c>
      <c r="W122">
        <v>630</v>
      </c>
      <c r="X122">
        <v>903</v>
      </c>
      <c r="Y122">
        <v>2.826E-3</v>
      </c>
      <c r="Z122">
        <v>315</v>
      </c>
      <c r="AA122">
        <v>630</v>
      </c>
      <c r="AB122">
        <v>59</v>
      </c>
      <c r="AC122">
        <v>1.4120000000000001E-2</v>
      </c>
      <c r="AD122">
        <v>0.48405999999999999</v>
      </c>
      <c r="AE122">
        <v>105</v>
      </c>
      <c r="AF122">
        <v>0</v>
      </c>
      <c r="AG122">
        <v>0</v>
      </c>
      <c r="AH122">
        <v>0</v>
      </c>
      <c r="AI122">
        <v>0</v>
      </c>
      <c r="AJ122">
        <v>147</v>
      </c>
      <c r="AK122">
        <v>483</v>
      </c>
      <c r="AL122">
        <v>1.1454000000000001E-2</v>
      </c>
      <c r="AM122">
        <v>0</v>
      </c>
      <c r="AN122">
        <v>0</v>
      </c>
      <c r="AO122">
        <v>2634530</v>
      </c>
      <c r="AP122">
        <v>2647955</v>
      </c>
      <c r="AQ122">
        <v>2619985</v>
      </c>
      <c r="AR122">
        <v>2616208</v>
      </c>
      <c r="AS122">
        <v>2624520.4285714198</v>
      </c>
      <c r="AT122">
        <v>2630481.57142857</v>
      </c>
      <c r="AU122">
        <v>2399293.0900883102</v>
      </c>
      <c r="AV122">
        <v>2412429.86615906</v>
      </c>
      <c r="AW122">
        <v>2454467.8428276</v>
      </c>
      <c r="AX122">
        <v>2441175.8485435201</v>
      </c>
      <c r="AY122">
        <v>2419773.4921013</v>
      </c>
      <c r="AZ122">
        <v>2423761.3840069901</v>
      </c>
      <c r="BA122">
        <v>28952991</v>
      </c>
      <c r="BB122">
        <v>44502854</v>
      </c>
      <c r="BC122">
        <v>23152772</v>
      </c>
      <c r="BD122">
        <v>44502854</v>
      </c>
      <c r="BE122">
        <v>27566226</v>
      </c>
      <c r="BF122">
        <v>47467807</v>
      </c>
      <c r="BG122">
        <v>280950</v>
      </c>
      <c r="BH122">
        <v>383032</v>
      </c>
      <c r="BI122">
        <v>280950</v>
      </c>
      <c r="BJ122">
        <v>383032</v>
      </c>
      <c r="BK122">
        <v>338938.42859999998</v>
      </c>
      <c r="BL122">
        <v>505860.14289999998</v>
      </c>
      <c r="BM122">
        <v>66</v>
      </c>
      <c r="BN122">
        <v>43</v>
      </c>
      <c r="BO122">
        <v>58</v>
      </c>
      <c r="BP122">
        <v>41</v>
      </c>
      <c r="BQ122">
        <v>63</v>
      </c>
      <c r="BR122">
        <v>44</v>
      </c>
      <c r="BS122">
        <v>1168300.3370707</v>
      </c>
      <c r="BT122">
        <v>1430973.20359972</v>
      </c>
      <c r="BU122">
        <v>1199640.8000273199</v>
      </c>
      <c r="BV122">
        <v>1466339.5740835001</v>
      </c>
      <c r="BW122">
        <v>1163335.06406812</v>
      </c>
      <c r="BX122">
        <v>1441135.43068658</v>
      </c>
      <c r="BY122">
        <v>2021038.4208970801</v>
      </c>
      <c r="BZ122">
        <v>2013809.2816035401</v>
      </c>
      <c r="CA122">
        <v>2022700.73133073</v>
      </c>
      <c r="CB122">
        <v>2023797.2804342201</v>
      </c>
      <c r="CC122">
        <v>2019325.1310350201</v>
      </c>
      <c r="CD122">
        <v>2018816.34356202</v>
      </c>
      <c r="CE122">
        <v>0.98199999999999998</v>
      </c>
      <c r="CF122">
        <v>0.374</v>
      </c>
      <c r="CG122">
        <v>0.90200000000000002</v>
      </c>
      <c r="CH122">
        <v>0.34</v>
      </c>
      <c r="CI122">
        <v>1.865</v>
      </c>
      <c r="CJ122">
        <v>0.378</v>
      </c>
      <c r="CK122">
        <v>2255.8159999999998</v>
      </c>
      <c r="CL122">
        <v>2881.7179999999998</v>
      </c>
      <c r="CM122">
        <v>1245.338</v>
      </c>
      <c r="CN122">
        <v>1622.8389999999999</v>
      </c>
      <c r="CO122">
        <v>2253.6390000000001</v>
      </c>
      <c r="CP122">
        <v>2932.105</v>
      </c>
      <c r="CQ122">
        <v>3600.0010000000002</v>
      </c>
      <c r="CR122">
        <v>3600.0010000000002</v>
      </c>
      <c r="CS122">
        <v>3600</v>
      </c>
      <c r="CT122">
        <v>3600</v>
      </c>
      <c r="CU122">
        <v>1428575028.572</v>
      </c>
      <c r="CV122">
        <v>3600</v>
      </c>
      <c r="CW122" t="s">
        <v>9095</v>
      </c>
      <c r="CX122" t="s">
        <v>9096</v>
      </c>
      <c r="CY122" t="s">
        <v>9097</v>
      </c>
      <c r="CZ122" t="s">
        <v>9098</v>
      </c>
      <c r="DA122" t="s">
        <v>9099</v>
      </c>
      <c r="DB122" t="s">
        <v>9100</v>
      </c>
      <c r="DC122" t="s">
        <v>9101</v>
      </c>
      <c r="DD122" t="s">
        <v>9102</v>
      </c>
      <c r="DE122" t="s">
        <v>9103</v>
      </c>
      <c r="DF122" t="s">
        <v>9104</v>
      </c>
      <c r="DG122" t="s">
        <v>9105</v>
      </c>
      <c r="DH122" t="s">
        <v>9106</v>
      </c>
      <c r="DI122" t="s">
        <v>9107</v>
      </c>
      <c r="DJ122" t="s">
        <v>9108</v>
      </c>
      <c r="DK122" t="s">
        <v>6578</v>
      </c>
      <c r="DL122" t="s">
        <v>6579</v>
      </c>
      <c r="DM122" t="s">
        <v>6580</v>
      </c>
      <c r="DN122" t="s">
        <v>9109</v>
      </c>
      <c r="DO122" t="s">
        <v>9110</v>
      </c>
      <c r="DP122" t="s">
        <v>9111</v>
      </c>
      <c r="DQ122" t="s">
        <v>9112</v>
      </c>
      <c r="DR122">
        <v>50407</v>
      </c>
      <c r="DS122" t="s">
        <v>4447</v>
      </c>
      <c r="DT122" t="s">
        <v>147</v>
      </c>
    </row>
    <row r="123" spans="1:124" x14ac:dyDescent="0.2">
      <c r="A123" t="s">
        <v>4448</v>
      </c>
      <c r="B123">
        <v>10776</v>
      </c>
      <c r="C123">
        <v>464</v>
      </c>
      <c r="D123">
        <v>464</v>
      </c>
      <c r="E123">
        <v>935</v>
      </c>
      <c r="F123">
        <v>1177</v>
      </c>
      <c r="G123">
        <v>935</v>
      </c>
      <c r="H123">
        <v>1177</v>
      </c>
      <c r="I123">
        <v>964.678</v>
      </c>
      <c r="J123">
        <v>853.81200000000001</v>
      </c>
      <c r="K123">
        <v>935.07799999999997</v>
      </c>
      <c r="L123">
        <v>853.81200000000001</v>
      </c>
      <c r="M123">
        <v>322248</v>
      </c>
      <c r="N123">
        <v>242736</v>
      </c>
      <c r="O123">
        <v>466</v>
      </c>
      <c r="P123">
        <v>0.2</v>
      </c>
      <c r="Q123">
        <v>0.4</v>
      </c>
      <c r="R123">
        <v>78768</v>
      </c>
      <c r="S123">
        <v>0</v>
      </c>
      <c r="T123">
        <v>0</v>
      </c>
      <c r="U123">
        <v>0</v>
      </c>
      <c r="V123">
        <v>0</v>
      </c>
      <c r="W123">
        <v>8304</v>
      </c>
      <c r="X123">
        <v>234432</v>
      </c>
      <c r="Y123">
        <v>1.58E-3</v>
      </c>
      <c r="Z123">
        <v>318112</v>
      </c>
      <c r="AA123">
        <v>240360</v>
      </c>
      <c r="AB123">
        <v>232</v>
      </c>
      <c r="AC123">
        <v>0.2</v>
      </c>
      <c r="AD123">
        <v>0.2</v>
      </c>
      <c r="AE123">
        <v>78768</v>
      </c>
      <c r="AF123">
        <v>0</v>
      </c>
      <c r="AG123">
        <v>0</v>
      </c>
      <c r="AH123">
        <v>0</v>
      </c>
      <c r="AI123">
        <v>0</v>
      </c>
      <c r="AJ123">
        <v>5928</v>
      </c>
      <c r="AK123">
        <v>234432</v>
      </c>
      <c r="AL123">
        <v>-1.689E-3</v>
      </c>
      <c r="AM123">
        <v>0</v>
      </c>
      <c r="AN123">
        <v>0</v>
      </c>
      <c r="AO123">
        <v>562</v>
      </c>
      <c r="AP123">
        <v>562</v>
      </c>
      <c r="AQ123">
        <v>562</v>
      </c>
      <c r="AR123">
        <v>562</v>
      </c>
      <c r="AS123">
        <v>562</v>
      </c>
      <c r="AT123">
        <v>562</v>
      </c>
      <c r="AU123">
        <v>562</v>
      </c>
      <c r="AV123">
        <v>562</v>
      </c>
      <c r="AW123">
        <v>562</v>
      </c>
      <c r="AX123">
        <v>562</v>
      </c>
      <c r="AY123">
        <v>562.13756611830604</v>
      </c>
      <c r="AZ123">
        <v>561.97780324250903</v>
      </c>
      <c r="BA123">
        <v>353048</v>
      </c>
      <c r="BB123">
        <v>482269</v>
      </c>
      <c r="BC123">
        <v>353048</v>
      </c>
      <c r="BD123">
        <v>482269</v>
      </c>
      <c r="BE123">
        <v>710649</v>
      </c>
      <c r="BF123">
        <v>990943</v>
      </c>
      <c r="BG123">
        <v>935</v>
      </c>
      <c r="BH123">
        <v>1177</v>
      </c>
      <c r="BI123">
        <v>935</v>
      </c>
      <c r="BJ123">
        <v>1177</v>
      </c>
      <c r="BK123">
        <v>2328</v>
      </c>
      <c r="BL123">
        <v>3208.4285709999999</v>
      </c>
      <c r="BM123">
        <v>16</v>
      </c>
      <c r="BN123">
        <v>20</v>
      </c>
      <c r="BO123">
        <v>8</v>
      </c>
      <c r="BP123">
        <v>16</v>
      </c>
      <c r="BQ123">
        <v>16</v>
      </c>
      <c r="BR123">
        <v>19</v>
      </c>
      <c r="BS123">
        <v>544.99999999999898</v>
      </c>
      <c r="BT123">
        <v>545</v>
      </c>
      <c r="BU123">
        <v>545</v>
      </c>
      <c r="BV123">
        <v>545.00000000000102</v>
      </c>
      <c r="BW123">
        <v>544.99999999999898</v>
      </c>
      <c r="BX123">
        <v>545</v>
      </c>
      <c r="BY123">
        <v>552.5</v>
      </c>
      <c r="BZ123">
        <v>552.5</v>
      </c>
      <c r="CA123">
        <v>553.5</v>
      </c>
      <c r="CB123">
        <v>553.5</v>
      </c>
      <c r="CC123">
        <v>551.78571428571399</v>
      </c>
      <c r="CD123">
        <v>550.78571428571399</v>
      </c>
      <c r="CE123">
        <v>144.524</v>
      </c>
      <c r="CF123">
        <v>87.347999999999999</v>
      </c>
      <c r="CG123">
        <v>144.142</v>
      </c>
      <c r="CH123">
        <v>87.347999999999999</v>
      </c>
      <c r="CI123">
        <v>1428571589.723</v>
      </c>
      <c r="CJ123">
        <v>96.01</v>
      </c>
      <c r="CK123">
        <v>866.82500000000005</v>
      </c>
      <c r="CL123">
        <v>614.72</v>
      </c>
      <c r="CM123">
        <v>254.441</v>
      </c>
      <c r="CN123">
        <v>153.66499999999999</v>
      </c>
      <c r="CO123">
        <v>533.86900000000003</v>
      </c>
      <c r="CP123">
        <v>552.91999999999996</v>
      </c>
      <c r="CQ123">
        <v>964.678</v>
      </c>
      <c r="CR123">
        <v>853.81200000000001</v>
      </c>
      <c r="CS123">
        <v>935.07799999999997</v>
      </c>
      <c r="CT123">
        <v>853.81200000000001</v>
      </c>
      <c r="CU123">
        <v>1165.364</v>
      </c>
      <c r="CV123">
        <v>1350.7629999999999</v>
      </c>
      <c r="CW123" t="s">
        <v>9113</v>
      </c>
      <c r="CX123" t="s">
        <v>9114</v>
      </c>
      <c r="CY123" t="s">
        <v>9115</v>
      </c>
      <c r="CZ123" t="s">
        <v>9116</v>
      </c>
      <c r="DA123" t="s">
        <v>9117</v>
      </c>
      <c r="DB123" t="s">
        <v>9118</v>
      </c>
      <c r="DC123" t="s">
        <v>9119</v>
      </c>
      <c r="DD123" t="s">
        <v>9120</v>
      </c>
      <c r="DE123" t="s">
        <v>9121</v>
      </c>
      <c r="DF123" t="s">
        <v>9122</v>
      </c>
      <c r="DG123" t="s">
        <v>9113</v>
      </c>
      <c r="DH123" t="s">
        <v>9123</v>
      </c>
      <c r="DI123" t="s">
        <v>9124</v>
      </c>
      <c r="DJ123" t="s">
        <v>9125</v>
      </c>
      <c r="DK123" t="s">
        <v>9126</v>
      </c>
      <c r="DL123" t="s">
        <v>9118</v>
      </c>
      <c r="DM123" t="s">
        <v>9127</v>
      </c>
      <c r="DN123" t="s">
        <v>9128</v>
      </c>
      <c r="DO123" t="s">
        <v>9129</v>
      </c>
      <c r="DP123" t="s">
        <v>9130</v>
      </c>
      <c r="DQ123" t="s">
        <v>9131</v>
      </c>
      <c r="DR123">
        <v>113523</v>
      </c>
      <c r="DS123" t="s">
        <v>4448</v>
      </c>
      <c r="DT123" t="s">
        <v>147</v>
      </c>
    </row>
    <row r="124" spans="1:124" x14ac:dyDescent="0.2">
      <c r="A124" t="s">
        <v>4449</v>
      </c>
      <c r="B124">
        <v>10776</v>
      </c>
      <c r="C124">
        <v>179.50037100659</v>
      </c>
      <c r="D124">
        <v>180.32071575212899</v>
      </c>
      <c r="E124">
        <v>2566</v>
      </c>
      <c r="F124">
        <v>1138</v>
      </c>
      <c r="G124">
        <v>2011</v>
      </c>
      <c r="H124">
        <v>57</v>
      </c>
      <c r="I124">
        <v>3600.1930000000002</v>
      </c>
      <c r="J124">
        <v>1530.89</v>
      </c>
      <c r="K124">
        <v>3262.259</v>
      </c>
      <c r="L124">
        <v>522.53599999999994</v>
      </c>
      <c r="M124">
        <v>38268</v>
      </c>
      <c r="N124">
        <v>32868</v>
      </c>
      <c r="O124">
        <v>735</v>
      </c>
      <c r="P124">
        <v>3.29E-3</v>
      </c>
      <c r="Q124">
        <v>0.5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32868</v>
      </c>
      <c r="X124">
        <v>0</v>
      </c>
      <c r="Y124">
        <v>3.8939999999999999E-3</v>
      </c>
      <c r="Z124">
        <v>25522</v>
      </c>
      <c r="AA124">
        <v>29135</v>
      </c>
      <c r="AB124">
        <v>510</v>
      </c>
      <c r="AC124">
        <v>2.0000000000000002E-5</v>
      </c>
      <c r="AD124">
        <v>0.5</v>
      </c>
      <c r="AE124">
        <v>10729</v>
      </c>
      <c r="AF124">
        <v>10729</v>
      </c>
      <c r="AG124">
        <v>0</v>
      </c>
      <c r="AH124">
        <v>0</v>
      </c>
      <c r="AI124">
        <v>0</v>
      </c>
      <c r="AJ124">
        <v>18406</v>
      </c>
      <c r="AK124">
        <v>10729</v>
      </c>
      <c r="AL124">
        <v>6.5099999999999999E-4</v>
      </c>
      <c r="AM124">
        <v>0</v>
      </c>
      <c r="AN124">
        <v>0</v>
      </c>
      <c r="AO124">
        <v>1E+100</v>
      </c>
      <c r="AP124">
        <v>182</v>
      </c>
      <c r="AQ124">
        <v>182</v>
      </c>
      <c r="AR124">
        <v>182</v>
      </c>
      <c r="AS124">
        <v>2.8571428571428498E+99</v>
      </c>
      <c r="AT124">
        <v>182</v>
      </c>
      <c r="AU124">
        <v>180</v>
      </c>
      <c r="AV124">
        <v>182</v>
      </c>
      <c r="AW124">
        <v>182</v>
      </c>
      <c r="AX124">
        <v>182</v>
      </c>
      <c r="AY124">
        <v>180.57142857142799</v>
      </c>
      <c r="AZ124">
        <v>182</v>
      </c>
      <c r="BA124">
        <v>1964969</v>
      </c>
      <c r="BB124">
        <v>1212903</v>
      </c>
      <c r="BC124">
        <v>1457067</v>
      </c>
      <c r="BD124">
        <v>361856</v>
      </c>
      <c r="BE124">
        <v>2005985</v>
      </c>
      <c r="BF124">
        <v>-1.3176245766927201E+18</v>
      </c>
      <c r="BG124">
        <v>2566</v>
      </c>
      <c r="BH124">
        <v>1138</v>
      </c>
      <c r="BI124">
        <v>2011</v>
      </c>
      <c r="BJ124">
        <v>57</v>
      </c>
      <c r="BK124">
        <v>3568.4285709999999</v>
      </c>
      <c r="BL124">
        <v>613.85714289999999</v>
      </c>
      <c r="BM124">
        <v>22</v>
      </c>
      <c r="BN124">
        <v>28</v>
      </c>
      <c r="BO124">
        <v>12</v>
      </c>
      <c r="BP124">
        <v>12</v>
      </c>
      <c r="BQ124">
        <v>26</v>
      </c>
      <c r="BR124">
        <v>16</v>
      </c>
      <c r="BS124">
        <v>179.50037100658901</v>
      </c>
      <c r="BT124">
        <v>180.32074340527501</v>
      </c>
      <c r="BU124">
        <v>179.50037100659</v>
      </c>
      <c r="BV124">
        <v>180.320743405325</v>
      </c>
      <c r="BW124">
        <v>179.643228149446</v>
      </c>
      <c r="BX124">
        <v>180.320743405282</v>
      </c>
      <c r="BY124">
        <v>179.506096940628</v>
      </c>
      <c r="BZ124">
        <v>180.49977343528701</v>
      </c>
      <c r="CA124">
        <v>179.67509294854699</v>
      </c>
      <c r="CB124">
        <v>180.49977343528701</v>
      </c>
      <c r="CC124">
        <v>179.53948027320499</v>
      </c>
      <c r="CD124">
        <v>180.38705033251301</v>
      </c>
      <c r="CE124">
        <v>207.18</v>
      </c>
      <c r="CF124">
        <v>1180.1959999999999</v>
      </c>
      <c r="CG124">
        <v>189.25399999999999</v>
      </c>
      <c r="CH124">
        <v>487.089</v>
      </c>
      <c r="CI124">
        <v>248.529</v>
      </c>
      <c r="CJ124">
        <v>769.44600000000003</v>
      </c>
      <c r="CK124">
        <v>0</v>
      </c>
      <c r="CL124">
        <v>1194.4390000000001</v>
      </c>
      <c r="CM124">
        <v>0</v>
      </c>
      <c r="CN124">
        <v>521.28599999999994</v>
      </c>
      <c r="CO124">
        <v>1078.0050000000001</v>
      </c>
      <c r="CP124">
        <v>799.702</v>
      </c>
      <c r="CQ124">
        <v>3600.1930000000002</v>
      </c>
      <c r="CR124">
        <v>1530.89</v>
      </c>
      <c r="CS124">
        <v>3262.259</v>
      </c>
      <c r="CT124">
        <v>522.53599999999994</v>
      </c>
      <c r="CU124">
        <v>3551.8290000000002</v>
      </c>
      <c r="CV124">
        <v>1020.87</v>
      </c>
      <c r="CW124" t="s">
        <v>9132</v>
      </c>
      <c r="CX124" t="s">
        <v>9133</v>
      </c>
      <c r="CY124" t="s">
        <v>9134</v>
      </c>
      <c r="CZ124" t="s">
        <v>9135</v>
      </c>
      <c r="DA124" t="s">
        <v>9136</v>
      </c>
      <c r="DB124" t="s">
        <v>9137</v>
      </c>
      <c r="DC124" t="s">
        <v>9138</v>
      </c>
      <c r="DD124" t="s">
        <v>9139</v>
      </c>
      <c r="DE124" t="s">
        <v>9140</v>
      </c>
      <c r="DF124" t="s">
        <v>9141</v>
      </c>
      <c r="DG124" t="s">
        <v>6585</v>
      </c>
      <c r="DH124" t="s">
        <v>6585</v>
      </c>
      <c r="DI124" t="s">
        <v>6586</v>
      </c>
      <c r="DJ124" t="s">
        <v>6587</v>
      </c>
      <c r="DK124" t="s">
        <v>6588</v>
      </c>
      <c r="DL124" t="s">
        <v>6589</v>
      </c>
      <c r="DM124" t="s">
        <v>6590</v>
      </c>
      <c r="DN124" t="s">
        <v>9142</v>
      </c>
      <c r="DO124" t="s">
        <v>9143</v>
      </c>
      <c r="DP124" t="s">
        <v>9144</v>
      </c>
      <c r="DQ124" t="s">
        <v>9145</v>
      </c>
      <c r="DR124">
        <v>32863</v>
      </c>
      <c r="DS124" t="s">
        <v>4449</v>
      </c>
      <c r="DT124" t="s">
        <v>147</v>
      </c>
    </row>
    <row r="125" spans="1:124" x14ac:dyDescent="0.2">
      <c r="A125" t="s">
        <v>4450</v>
      </c>
      <c r="B125">
        <v>10776</v>
      </c>
      <c r="C125">
        <v>277.34188790177802</v>
      </c>
      <c r="D125">
        <v>277.821023697702</v>
      </c>
      <c r="E125">
        <v>7010</v>
      </c>
      <c r="F125">
        <v>1138</v>
      </c>
      <c r="G125">
        <v>1358</v>
      </c>
      <c r="H125">
        <v>1138</v>
      </c>
      <c r="I125">
        <v>11.14</v>
      </c>
      <c r="J125">
        <v>64.138999999999996</v>
      </c>
      <c r="K125">
        <v>4.5839999999999996</v>
      </c>
      <c r="L125">
        <v>64.138999999999996</v>
      </c>
      <c r="M125">
        <v>3720</v>
      </c>
      <c r="N125">
        <v>5003</v>
      </c>
      <c r="O125">
        <v>336</v>
      </c>
      <c r="P125">
        <v>1.0000000000000001E-5</v>
      </c>
      <c r="Q125">
        <v>0.49934000000000001</v>
      </c>
      <c r="R125">
        <v>1236</v>
      </c>
      <c r="S125">
        <v>0</v>
      </c>
      <c r="T125">
        <v>0</v>
      </c>
      <c r="U125">
        <v>0</v>
      </c>
      <c r="V125">
        <v>0</v>
      </c>
      <c r="W125">
        <v>2638</v>
      </c>
      <c r="X125">
        <v>2365</v>
      </c>
      <c r="Y125">
        <v>6.1499999999999999E-4</v>
      </c>
      <c r="Z125">
        <v>1979</v>
      </c>
      <c r="AA125">
        <v>1951</v>
      </c>
      <c r="AB125">
        <v>207</v>
      </c>
      <c r="AC125">
        <v>9.0000000000000006E-5</v>
      </c>
      <c r="AD125">
        <v>0.49325000000000002</v>
      </c>
      <c r="AE125">
        <v>623</v>
      </c>
      <c r="AF125">
        <v>0</v>
      </c>
      <c r="AG125">
        <v>0</v>
      </c>
      <c r="AH125">
        <v>0</v>
      </c>
      <c r="AI125">
        <v>8</v>
      </c>
      <c r="AJ125">
        <v>709</v>
      </c>
      <c r="AK125">
        <v>1234</v>
      </c>
      <c r="AL125">
        <v>1.5169999999999999E-3</v>
      </c>
      <c r="AM125">
        <v>0</v>
      </c>
      <c r="AN125">
        <v>0</v>
      </c>
      <c r="AO125">
        <v>323.83879668549901</v>
      </c>
      <c r="AP125">
        <v>323.83879668550702</v>
      </c>
      <c r="AQ125">
        <v>323.83879668549901</v>
      </c>
      <c r="AR125">
        <v>323.83879668544898</v>
      </c>
      <c r="AS125">
        <v>323.83879668549901</v>
      </c>
      <c r="AT125">
        <v>1.4285714285714201E+99</v>
      </c>
      <c r="AU125">
        <v>323.80955747031499</v>
      </c>
      <c r="AV125">
        <v>323.83879668550702</v>
      </c>
      <c r="AW125">
        <v>323.83879668549997</v>
      </c>
      <c r="AX125">
        <v>323.83879668550702</v>
      </c>
      <c r="AY125">
        <v>323.96247043572299</v>
      </c>
      <c r="AZ125">
        <v>323.71237127461001</v>
      </c>
      <c r="BA125">
        <v>67239</v>
      </c>
      <c r="BB125">
        <v>730926</v>
      </c>
      <c r="BC125">
        <v>35103</v>
      </c>
      <c r="BD125">
        <v>730926</v>
      </c>
      <c r="BE125">
        <v>62030</v>
      </c>
      <c r="BF125">
        <v>8138080</v>
      </c>
      <c r="BG125">
        <v>7010</v>
      </c>
      <c r="BH125">
        <v>1138</v>
      </c>
      <c r="BI125">
        <v>1358</v>
      </c>
      <c r="BJ125">
        <v>1138</v>
      </c>
      <c r="BK125">
        <v>5260</v>
      </c>
      <c r="BL125">
        <v>46374.428569999996</v>
      </c>
      <c r="BM125">
        <v>9</v>
      </c>
      <c r="BN125">
        <v>14</v>
      </c>
      <c r="BO125">
        <v>9</v>
      </c>
      <c r="BP125">
        <v>8</v>
      </c>
      <c r="BQ125">
        <v>12</v>
      </c>
      <c r="BR125">
        <v>12</v>
      </c>
      <c r="BS125">
        <v>279.08230575579603</v>
      </c>
      <c r="BT125">
        <v>279.083479764657</v>
      </c>
      <c r="BU125">
        <v>279.57738573230699</v>
      </c>
      <c r="BV125">
        <v>279.083479764657</v>
      </c>
      <c r="BW125">
        <v>279.18486747398799</v>
      </c>
      <c r="BX125">
        <v>278.05449909303201</v>
      </c>
      <c r="BY125">
        <v>279.38482563260402</v>
      </c>
      <c r="BZ125">
        <v>279.58065388511</v>
      </c>
      <c r="CA125">
        <v>287.90105436126402</v>
      </c>
      <c r="CB125">
        <v>279.58065388511</v>
      </c>
      <c r="CC125">
        <v>281.830529088319</v>
      </c>
      <c r="CD125">
        <v>278.50708319794501</v>
      </c>
      <c r="CE125">
        <v>0.439</v>
      </c>
      <c r="CF125">
        <v>0.60499999999999998</v>
      </c>
      <c r="CG125">
        <v>0.39900000000000002</v>
      </c>
      <c r="CH125">
        <v>0.48899999999999999</v>
      </c>
      <c r="CI125">
        <v>1428571429.155</v>
      </c>
      <c r="CJ125">
        <v>0.58499999999999996</v>
      </c>
      <c r="CK125">
        <v>2.5150000000000001</v>
      </c>
      <c r="CL125">
        <v>63.387</v>
      </c>
      <c r="CM125">
        <v>1.575</v>
      </c>
      <c r="CN125">
        <v>0</v>
      </c>
      <c r="CO125">
        <v>4.18</v>
      </c>
      <c r="CP125">
        <v>357.67</v>
      </c>
      <c r="CQ125">
        <v>11.14</v>
      </c>
      <c r="CR125">
        <v>64.138999999999996</v>
      </c>
      <c r="CS125">
        <v>4.5839999999999996</v>
      </c>
      <c r="CT125">
        <v>64.138999999999996</v>
      </c>
      <c r="CU125">
        <v>10.435</v>
      </c>
      <c r="CV125">
        <v>872.62900000000002</v>
      </c>
      <c r="CW125" t="s">
        <v>9146</v>
      </c>
      <c r="CX125" t="s">
        <v>9147</v>
      </c>
      <c r="CY125" t="s">
        <v>9148</v>
      </c>
      <c r="CZ125" t="s">
        <v>9149</v>
      </c>
      <c r="DA125" t="s">
        <v>9150</v>
      </c>
      <c r="DB125" t="s">
        <v>9151</v>
      </c>
      <c r="DC125" t="s">
        <v>9152</v>
      </c>
      <c r="DD125" t="s">
        <v>9153</v>
      </c>
      <c r="DE125" t="s">
        <v>9154</v>
      </c>
      <c r="DF125" t="s">
        <v>9155</v>
      </c>
      <c r="DG125" t="s">
        <v>9156</v>
      </c>
      <c r="DH125" t="s">
        <v>9157</v>
      </c>
      <c r="DI125" t="s">
        <v>9158</v>
      </c>
      <c r="DJ125" t="s">
        <v>9159</v>
      </c>
      <c r="DK125" t="s">
        <v>6599</v>
      </c>
      <c r="DL125" t="s">
        <v>6600</v>
      </c>
      <c r="DM125" t="s">
        <v>6601</v>
      </c>
      <c r="DN125" t="s">
        <v>9160</v>
      </c>
      <c r="DO125" t="s">
        <v>9161</v>
      </c>
      <c r="DP125" t="s">
        <v>9162</v>
      </c>
      <c r="DQ125" t="s">
        <v>9163</v>
      </c>
      <c r="DR125">
        <v>6184</v>
      </c>
      <c r="DS125" t="s">
        <v>4450</v>
      </c>
      <c r="DT125" t="s">
        <v>147</v>
      </c>
    </row>
    <row r="126" spans="1:124" x14ac:dyDescent="0.2">
      <c r="A126" t="s">
        <v>4451</v>
      </c>
      <c r="B126">
        <v>10776</v>
      </c>
      <c r="C126">
        <v>3934</v>
      </c>
      <c r="D126">
        <v>3934</v>
      </c>
      <c r="E126">
        <v>3901</v>
      </c>
      <c r="F126">
        <v>25961</v>
      </c>
      <c r="G126">
        <v>3302</v>
      </c>
      <c r="H126">
        <v>24343</v>
      </c>
      <c r="I126">
        <v>3600.0169999999998</v>
      </c>
      <c r="J126">
        <v>3600.002</v>
      </c>
      <c r="K126">
        <v>3600.009</v>
      </c>
      <c r="L126">
        <v>3600.002</v>
      </c>
      <c r="M126">
        <v>51840</v>
      </c>
      <c r="N126">
        <v>40640</v>
      </c>
      <c r="O126">
        <v>64</v>
      </c>
      <c r="P126">
        <v>4.1700000000000001E-3</v>
      </c>
      <c r="Q126">
        <v>7.4999999999999997E-2</v>
      </c>
      <c r="R126">
        <v>49792</v>
      </c>
      <c r="S126">
        <v>0</v>
      </c>
      <c r="T126">
        <v>0</v>
      </c>
      <c r="U126">
        <v>0</v>
      </c>
      <c r="V126">
        <v>0</v>
      </c>
      <c r="W126">
        <v>64</v>
      </c>
      <c r="X126">
        <v>40576</v>
      </c>
      <c r="Y126">
        <v>3.7199999999999999E-4</v>
      </c>
      <c r="Z126">
        <v>5945</v>
      </c>
      <c r="AA126">
        <v>18322</v>
      </c>
      <c r="AB126">
        <v>64</v>
      </c>
      <c r="AC126">
        <v>4.1700000000000001E-3</v>
      </c>
      <c r="AD126">
        <v>7.4999999999999997E-2</v>
      </c>
      <c r="AE126">
        <v>5017</v>
      </c>
      <c r="AF126">
        <v>0</v>
      </c>
      <c r="AG126">
        <v>0</v>
      </c>
      <c r="AH126">
        <v>0</v>
      </c>
      <c r="AI126">
        <v>0</v>
      </c>
      <c r="AJ126">
        <v>64</v>
      </c>
      <c r="AK126">
        <v>18258</v>
      </c>
      <c r="AL126">
        <v>1.0009999999999999E-3</v>
      </c>
      <c r="AM126">
        <v>0</v>
      </c>
      <c r="AN126">
        <v>0</v>
      </c>
      <c r="AO126">
        <v>6573.9999922193701</v>
      </c>
      <c r="AP126">
        <v>6486</v>
      </c>
      <c r="AQ126">
        <v>6453.9999851648299</v>
      </c>
      <c r="AR126">
        <v>6259.9999986693801</v>
      </c>
      <c r="AS126">
        <v>6629.4285543233</v>
      </c>
      <c r="AT126">
        <v>6336.2857140955903</v>
      </c>
      <c r="AU126">
        <v>5193.8233551164703</v>
      </c>
      <c r="AV126">
        <v>5670.0276624333201</v>
      </c>
      <c r="AW126">
        <v>5252.1362912158702</v>
      </c>
      <c r="AX126">
        <v>5820.7561446031896</v>
      </c>
      <c r="AY126">
        <v>5199.3067327900399</v>
      </c>
      <c r="AZ126">
        <v>5727.1875401036204</v>
      </c>
      <c r="BA126">
        <v>2265747</v>
      </c>
      <c r="BB126">
        <v>10724787</v>
      </c>
      <c r="BC126">
        <v>2030951</v>
      </c>
      <c r="BD126">
        <v>9928730</v>
      </c>
      <c r="BE126">
        <v>2229345</v>
      </c>
      <c r="BF126">
        <v>11087708</v>
      </c>
      <c r="BG126">
        <v>3901</v>
      </c>
      <c r="BH126">
        <v>25961</v>
      </c>
      <c r="BI126">
        <v>3302</v>
      </c>
      <c r="BJ126">
        <v>24343</v>
      </c>
      <c r="BK126">
        <v>3562.5714290000001</v>
      </c>
      <c r="BL126">
        <v>30069.71429</v>
      </c>
      <c r="BM126">
        <v>74</v>
      </c>
      <c r="BN126">
        <v>52</v>
      </c>
      <c r="BO126">
        <v>63</v>
      </c>
      <c r="BP126">
        <v>30</v>
      </c>
      <c r="BQ126">
        <v>75</v>
      </c>
      <c r="BR126">
        <v>55</v>
      </c>
      <c r="BS126">
        <v>4008.1833333333302</v>
      </c>
      <c r="BT126">
        <v>3985.37499999999</v>
      </c>
      <c r="BU126">
        <v>4008.2166666666599</v>
      </c>
      <c r="BV126">
        <v>4004.88466033844</v>
      </c>
      <c r="BW126">
        <v>4008.13809523808</v>
      </c>
      <c r="BX126">
        <v>3990.4021846087999</v>
      </c>
      <c r="BY126">
        <v>4760.2888459058304</v>
      </c>
      <c r="BZ126">
        <v>4310.6464281319304</v>
      </c>
      <c r="CA126">
        <v>4793.6867116069598</v>
      </c>
      <c r="CB126">
        <v>4443.1332452302004</v>
      </c>
      <c r="CC126">
        <v>4775.6033163759603</v>
      </c>
      <c r="CD126">
        <v>4317.2635915215797</v>
      </c>
      <c r="CE126">
        <v>66.677000000000007</v>
      </c>
      <c r="CF126">
        <v>5.3170000000000002</v>
      </c>
      <c r="CG126">
        <v>57.176000000000002</v>
      </c>
      <c r="CH126">
        <v>4.13</v>
      </c>
      <c r="CI126">
        <v>1428571491.691</v>
      </c>
      <c r="CJ126">
        <v>5.51</v>
      </c>
      <c r="CK126">
        <v>1266.845</v>
      </c>
      <c r="CL126">
        <v>3107.6089999999999</v>
      </c>
      <c r="CM126">
        <v>466.84699999999998</v>
      </c>
      <c r="CN126">
        <v>544.06899999999996</v>
      </c>
      <c r="CO126">
        <v>1608.5550000000001</v>
      </c>
      <c r="CP126">
        <v>2454.61</v>
      </c>
      <c r="CQ126">
        <v>3600.0169999999998</v>
      </c>
      <c r="CR126">
        <v>3600.002</v>
      </c>
      <c r="CS126">
        <v>3600.009</v>
      </c>
      <c r="CT126">
        <v>3600.002</v>
      </c>
      <c r="CU126">
        <v>3600.0120000000002</v>
      </c>
      <c r="CV126">
        <v>3600.002</v>
      </c>
      <c r="CW126" t="s">
        <v>9164</v>
      </c>
      <c r="CX126" t="s">
        <v>9165</v>
      </c>
      <c r="CY126" t="s">
        <v>9166</v>
      </c>
      <c r="CZ126" t="s">
        <v>9167</v>
      </c>
      <c r="DA126" t="s">
        <v>9168</v>
      </c>
      <c r="DB126" t="s">
        <v>9169</v>
      </c>
      <c r="DC126" t="s">
        <v>9170</v>
      </c>
      <c r="DD126" t="s">
        <v>9171</v>
      </c>
      <c r="DE126" t="s">
        <v>9172</v>
      </c>
      <c r="DF126" t="s">
        <v>9173</v>
      </c>
      <c r="DG126" t="s">
        <v>9174</v>
      </c>
      <c r="DH126" t="s">
        <v>9175</v>
      </c>
      <c r="DI126" t="s">
        <v>9176</v>
      </c>
      <c r="DJ126" t="s">
        <v>9177</v>
      </c>
      <c r="DK126" t="s">
        <v>6610</v>
      </c>
      <c r="DL126" t="s">
        <v>6611</v>
      </c>
      <c r="DM126" t="s">
        <v>6612</v>
      </c>
      <c r="DN126" t="s">
        <v>9178</v>
      </c>
      <c r="DO126" t="s">
        <v>9179</v>
      </c>
      <c r="DP126" t="s">
        <v>9180</v>
      </c>
      <c r="DQ126" t="s">
        <v>9181</v>
      </c>
      <c r="DR126">
        <v>50407</v>
      </c>
      <c r="DS126" t="s">
        <v>4451</v>
      </c>
      <c r="DT126" t="s">
        <v>147</v>
      </c>
    </row>
    <row r="127" spans="1:124" x14ac:dyDescent="0.2">
      <c r="A127" t="s">
        <v>4452</v>
      </c>
      <c r="B127">
        <v>10776</v>
      </c>
      <c r="C127">
        <v>639.91714870261296</v>
      </c>
      <c r="D127">
        <v>793.93506046519894</v>
      </c>
      <c r="E127">
        <v>45</v>
      </c>
      <c r="F127">
        <v>115</v>
      </c>
      <c r="G127">
        <v>24</v>
      </c>
      <c r="H127">
        <v>46</v>
      </c>
      <c r="I127">
        <v>3600.23</v>
      </c>
      <c r="J127">
        <v>3600.011</v>
      </c>
      <c r="K127">
        <v>3600.0059999999999</v>
      </c>
      <c r="L127">
        <v>3600.002</v>
      </c>
      <c r="M127">
        <v>489818</v>
      </c>
      <c r="N127">
        <v>345856</v>
      </c>
      <c r="O127">
        <v>1473</v>
      </c>
      <c r="P127">
        <v>1.0000000000000001E-5</v>
      </c>
      <c r="Q127">
        <v>0.49680999999999997</v>
      </c>
      <c r="R127">
        <v>146804</v>
      </c>
      <c r="S127">
        <v>0</v>
      </c>
      <c r="T127">
        <v>0</v>
      </c>
      <c r="U127">
        <v>0</v>
      </c>
      <c r="V127">
        <v>0</v>
      </c>
      <c r="W127">
        <v>9520</v>
      </c>
      <c r="X127">
        <v>336336</v>
      </c>
      <c r="Y127">
        <v>1.0790000000000001E-3</v>
      </c>
      <c r="Z127">
        <v>259919</v>
      </c>
      <c r="AA127">
        <v>186299</v>
      </c>
      <c r="AB127">
        <v>1092</v>
      </c>
      <c r="AC127">
        <v>2.0000000000000002E-5</v>
      </c>
      <c r="AD127">
        <v>0.49301</v>
      </c>
      <c r="AE127">
        <v>68680</v>
      </c>
      <c r="AF127">
        <v>0</v>
      </c>
      <c r="AG127">
        <v>0</v>
      </c>
      <c r="AH127">
        <v>0</v>
      </c>
      <c r="AI127">
        <v>0</v>
      </c>
      <c r="AJ127">
        <v>4366</v>
      </c>
      <c r="AK127">
        <v>181933</v>
      </c>
      <c r="AL127">
        <v>9.1500000000000001E-4</v>
      </c>
      <c r="AM127">
        <v>0</v>
      </c>
      <c r="AN127">
        <v>0</v>
      </c>
      <c r="AO127">
        <v>1E+100</v>
      </c>
      <c r="AP127">
        <v>1E+100</v>
      </c>
      <c r="AQ127">
        <v>1E+100</v>
      </c>
      <c r="AR127">
        <v>1035</v>
      </c>
      <c r="AS127">
        <v>9.9999999999999904E+99</v>
      </c>
      <c r="AT127">
        <v>7.1428571428571396E+99</v>
      </c>
      <c r="AU127">
        <v>852.512499999998</v>
      </c>
      <c r="AV127">
        <v>907</v>
      </c>
      <c r="AW127">
        <v>857.15731874145104</v>
      </c>
      <c r="AX127">
        <v>918.74111201299002</v>
      </c>
      <c r="AY127">
        <v>852.37923468096801</v>
      </c>
      <c r="AZ127">
        <v>905.83966178307298</v>
      </c>
      <c r="BA127">
        <v>514690</v>
      </c>
      <c r="BB127">
        <v>729010</v>
      </c>
      <c r="BC127">
        <v>423046</v>
      </c>
      <c r="BD127">
        <v>568040</v>
      </c>
      <c r="BE127">
        <v>510819</v>
      </c>
      <c r="BF127">
        <v>797464</v>
      </c>
      <c r="BG127">
        <v>45</v>
      </c>
      <c r="BH127">
        <v>115</v>
      </c>
      <c r="BI127">
        <v>24</v>
      </c>
      <c r="BJ127">
        <v>46</v>
      </c>
      <c r="BK127">
        <v>44</v>
      </c>
      <c r="BL127">
        <v>130</v>
      </c>
      <c r="BM127">
        <v>17</v>
      </c>
      <c r="BN127">
        <v>20</v>
      </c>
      <c r="BO127">
        <v>17</v>
      </c>
      <c r="BP127">
        <v>17</v>
      </c>
      <c r="BQ127">
        <v>25</v>
      </c>
      <c r="BR127">
        <v>23</v>
      </c>
      <c r="BS127">
        <v>818.43308080808595</v>
      </c>
      <c r="BT127">
        <v>871.848069820565</v>
      </c>
      <c r="BU127">
        <v>820.51256247823505</v>
      </c>
      <c r="BV127">
        <v>873.33221675421396</v>
      </c>
      <c r="BW127">
        <v>817.35499370115303</v>
      </c>
      <c r="BX127">
        <v>872.23517257412698</v>
      </c>
      <c r="BY127">
        <v>852.512499999998</v>
      </c>
      <c r="BZ127">
        <v>893</v>
      </c>
      <c r="CA127">
        <v>857.15731874144603</v>
      </c>
      <c r="CB127">
        <v>893.60103626943305</v>
      </c>
      <c r="CC127">
        <v>851.26672524341097</v>
      </c>
      <c r="CD127">
        <v>893.10739139151804</v>
      </c>
      <c r="CE127">
        <v>1310.097</v>
      </c>
      <c r="CF127">
        <v>375.46800000000002</v>
      </c>
      <c r="CG127">
        <v>959.82500000000005</v>
      </c>
      <c r="CH127">
        <v>339.48200000000003</v>
      </c>
      <c r="CI127">
        <v>1086.0429999999999</v>
      </c>
      <c r="CJ127">
        <v>402.286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635.03200000000004</v>
      </c>
      <c r="CQ127">
        <v>3600.23</v>
      </c>
      <c r="CR127">
        <v>3600.011</v>
      </c>
      <c r="CS127">
        <v>3600.0059999999999</v>
      </c>
      <c r="CT127">
        <v>3600.002</v>
      </c>
      <c r="CU127">
        <v>1428575029.2609999</v>
      </c>
      <c r="CV127">
        <v>3600.01</v>
      </c>
      <c r="CW127" t="s">
        <v>130</v>
      </c>
      <c r="CX127" t="s">
        <v>9182</v>
      </c>
      <c r="CY127" t="s">
        <v>9183</v>
      </c>
      <c r="CZ127" t="s">
        <v>9184</v>
      </c>
      <c r="DA127" t="s">
        <v>9185</v>
      </c>
      <c r="DB127" t="s">
        <v>9186</v>
      </c>
      <c r="DC127" t="s">
        <v>9187</v>
      </c>
      <c r="DD127" t="s">
        <v>9188</v>
      </c>
      <c r="DE127" t="s">
        <v>137</v>
      </c>
      <c r="DF127" t="s">
        <v>9189</v>
      </c>
      <c r="DG127" t="s">
        <v>6617</v>
      </c>
      <c r="DH127" t="s">
        <v>6618</v>
      </c>
      <c r="DI127" t="s">
        <v>9190</v>
      </c>
      <c r="DJ127" t="s">
        <v>9191</v>
      </c>
      <c r="DK127" t="s">
        <v>6621</v>
      </c>
      <c r="DL127" t="s">
        <v>6622</v>
      </c>
      <c r="DM127" t="s">
        <v>6623</v>
      </c>
      <c r="DN127" t="s">
        <v>9192</v>
      </c>
      <c r="DO127" t="s">
        <v>9193</v>
      </c>
      <c r="DP127" t="s">
        <v>9194</v>
      </c>
      <c r="DQ127" t="s">
        <v>9195</v>
      </c>
      <c r="DR127">
        <v>111225</v>
      </c>
      <c r="DS127" t="s">
        <v>4452</v>
      </c>
      <c r="DT127" t="s">
        <v>147</v>
      </c>
    </row>
    <row r="128" spans="1:124" x14ac:dyDescent="0.2">
      <c r="A128" t="s">
        <v>4453</v>
      </c>
      <c r="B128">
        <v>10776</v>
      </c>
      <c r="C128">
        <v>0</v>
      </c>
      <c r="D128">
        <v>0</v>
      </c>
      <c r="E128">
        <v>29621</v>
      </c>
      <c r="F128">
        <v>24988</v>
      </c>
      <c r="G128">
        <v>13806</v>
      </c>
      <c r="H128">
        <v>15828</v>
      </c>
      <c r="I128">
        <v>203.16800000000001</v>
      </c>
      <c r="J128">
        <v>241.75399999999999</v>
      </c>
      <c r="K128">
        <v>64.888000000000005</v>
      </c>
      <c r="L128">
        <v>113.51</v>
      </c>
      <c r="M128">
        <v>6498</v>
      </c>
      <c r="N128">
        <v>3114</v>
      </c>
      <c r="O128">
        <v>1572</v>
      </c>
      <c r="P128">
        <v>1.2999999999999999E-4</v>
      </c>
      <c r="Q128">
        <v>7.8119999999999995E-2</v>
      </c>
      <c r="R128">
        <v>69</v>
      </c>
      <c r="S128">
        <v>0</v>
      </c>
      <c r="T128">
        <v>0</v>
      </c>
      <c r="U128">
        <v>0</v>
      </c>
      <c r="V128">
        <v>0</v>
      </c>
      <c r="W128">
        <v>2976</v>
      </c>
      <c r="X128">
        <v>138</v>
      </c>
      <c r="Y128">
        <v>9.5799999999999998E-4</v>
      </c>
      <c r="Z128">
        <v>6441</v>
      </c>
      <c r="AA128">
        <v>3045</v>
      </c>
      <c r="AB128">
        <v>1572</v>
      </c>
      <c r="AC128">
        <v>1.2999999999999999E-4</v>
      </c>
      <c r="AD128">
        <v>7.8130000000000005E-2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2976</v>
      </c>
      <c r="AK128">
        <v>69</v>
      </c>
      <c r="AL128">
        <v>9.8200000000000002E-4</v>
      </c>
      <c r="AM128">
        <v>0</v>
      </c>
      <c r="AN128">
        <v>0</v>
      </c>
      <c r="AO128">
        <v>3644.99999999993</v>
      </c>
      <c r="AP128">
        <v>3645</v>
      </c>
      <c r="AQ128">
        <v>3644.9999999998199</v>
      </c>
      <c r="AR128">
        <v>3644.99999999994</v>
      </c>
      <c r="AS128">
        <v>3644.99999999994</v>
      </c>
      <c r="AT128">
        <v>3644.99999999999</v>
      </c>
      <c r="AU128">
        <v>3644.9999992770599</v>
      </c>
      <c r="AV128">
        <v>3644.99999999998</v>
      </c>
      <c r="AW128">
        <v>3644.99999999999</v>
      </c>
      <c r="AX128">
        <v>3645.00000000002</v>
      </c>
      <c r="AY128">
        <v>3645.1322572547401</v>
      </c>
      <c r="AZ128">
        <v>3644.99999999999</v>
      </c>
      <c r="BA128">
        <v>2356727</v>
      </c>
      <c r="BB128">
        <v>2648647</v>
      </c>
      <c r="BC128">
        <v>883771</v>
      </c>
      <c r="BD128">
        <v>1406805</v>
      </c>
      <c r="BE128">
        <v>3065759</v>
      </c>
      <c r="BF128">
        <v>2530792</v>
      </c>
      <c r="BG128">
        <v>29621</v>
      </c>
      <c r="BH128">
        <v>24988</v>
      </c>
      <c r="BI128">
        <v>13806</v>
      </c>
      <c r="BJ128">
        <v>15828</v>
      </c>
      <c r="BK128">
        <v>31445.28571</v>
      </c>
      <c r="BL128">
        <v>24281.42857</v>
      </c>
      <c r="BM128">
        <v>14</v>
      </c>
      <c r="BN128">
        <v>29</v>
      </c>
      <c r="BO128">
        <v>10</v>
      </c>
      <c r="BP128">
        <v>16</v>
      </c>
      <c r="BQ128">
        <v>15</v>
      </c>
      <c r="BR128">
        <v>26</v>
      </c>
      <c r="BS128">
        <v>0</v>
      </c>
      <c r="BT128">
        <v>2.9163964766502501</v>
      </c>
      <c r="BU128">
        <v>2.9719501892362299</v>
      </c>
      <c r="BV128">
        <v>2.96386815598275</v>
      </c>
      <c r="BW128">
        <v>0.77960074510845101</v>
      </c>
      <c r="BX128">
        <v>2.3910134540548702</v>
      </c>
      <c r="BY128">
        <v>0</v>
      </c>
      <c r="BZ128">
        <v>570.57679237139405</v>
      </c>
      <c r="CA128">
        <v>596.25593134398798</v>
      </c>
      <c r="CB128">
        <v>720.007212505398</v>
      </c>
      <c r="CC128">
        <v>156.25416346794299</v>
      </c>
      <c r="CD128">
        <v>618.49701791602297</v>
      </c>
      <c r="CE128">
        <v>0.995</v>
      </c>
      <c r="CF128">
        <v>1.05</v>
      </c>
      <c r="CG128">
        <v>0.499</v>
      </c>
      <c r="CH128">
        <v>0.78200000000000003</v>
      </c>
      <c r="CI128">
        <v>1428571429.424</v>
      </c>
      <c r="CJ128">
        <v>1.1919999999999999</v>
      </c>
      <c r="CK128">
        <v>197.197</v>
      </c>
      <c r="CL128">
        <v>241.75299999999999</v>
      </c>
      <c r="CM128">
        <v>60.935000000000002</v>
      </c>
      <c r="CN128">
        <v>25.024999999999999</v>
      </c>
      <c r="CO128">
        <v>277.11399999999998</v>
      </c>
      <c r="CP128">
        <v>151.839</v>
      </c>
      <c r="CQ128">
        <v>203.16800000000001</v>
      </c>
      <c r="CR128">
        <v>241.75399999999999</v>
      </c>
      <c r="CS128">
        <v>64.888000000000005</v>
      </c>
      <c r="CT128">
        <v>113.51</v>
      </c>
      <c r="CU128">
        <v>287.37900000000002</v>
      </c>
      <c r="CV128">
        <v>226.76</v>
      </c>
      <c r="CW128" t="s">
        <v>9196</v>
      </c>
      <c r="CX128" t="s">
        <v>9197</v>
      </c>
      <c r="CY128" t="s">
        <v>9198</v>
      </c>
      <c r="CZ128" t="s">
        <v>9199</v>
      </c>
      <c r="DA128" t="s">
        <v>9200</v>
      </c>
      <c r="DB128" t="s">
        <v>9201</v>
      </c>
      <c r="DC128" t="s">
        <v>9202</v>
      </c>
      <c r="DD128" t="s">
        <v>9203</v>
      </c>
      <c r="DE128" t="s">
        <v>9204</v>
      </c>
      <c r="DF128" t="s">
        <v>9205</v>
      </c>
      <c r="DG128" t="s">
        <v>9206</v>
      </c>
      <c r="DH128" t="s">
        <v>9207</v>
      </c>
      <c r="DI128" t="s">
        <v>9208</v>
      </c>
      <c r="DJ128" t="s">
        <v>9209</v>
      </c>
      <c r="DK128" t="s">
        <v>6632</v>
      </c>
      <c r="DL128" t="s">
        <v>6633</v>
      </c>
      <c r="DM128" t="s">
        <v>6634</v>
      </c>
      <c r="DN128" t="s">
        <v>9210</v>
      </c>
      <c r="DO128" t="s">
        <v>9211</v>
      </c>
      <c r="DP128" t="s">
        <v>9212</v>
      </c>
      <c r="DQ128" t="s">
        <v>9213</v>
      </c>
      <c r="DR128">
        <v>3600</v>
      </c>
      <c r="DS128" t="s">
        <v>4453</v>
      </c>
      <c r="DT128" t="s">
        <v>147</v>
      </c>
    </row>
    <row r="129" spans="1:124" x14ac:dyDescent="0.2">
      <c r="A129" t="s">
        <v>2304</v>
      </c>
      <c r="B129">
        <v>10776</v>
      </c>
      <c r="C129">
        <v>13</v>
      </c>
      <c r="D129">
        <v>13</v>
      </c>
      <c r="E129">
        <v>620482</v>
      </c>
      <c r="F129">
        <v>620482</v>
      </c>
      <c r="G129">
        <v>413744</v>
      </c>
      <c r="H129">
        <v>413744</v>
      </c>
      <c r="I129">
        <v>393.55200000000002</v>
      </c>
      <c r="J129">
        <v>394.71199999999999</v>
      </c>
      <c r="K129">
        <v>245.43100000000001</v>
      </c>
      <c r="L129">
        <v>246.04499999999999</v>
      </c>
      <c r="M129">
        <v>63</v>
      </c>
      <c r="N129">
        <v>63</v>
      </c>
      <c r="O129">
        <v>35</v>
      </c>
      <c r="P129">
        <v>0.25</v>
      </c>
      <c r="Q129">
        <v>0.5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53</v>
      </c>
      <c r="X129">
        <v>10</v>
      </c>
      <c r="Y129">
        <v>0.50793699999999997</v>
      </c>
      <c r="Z129">
        <v>63</v>
      </c>
      <c r="AA129">
        <v>63</v>
      </c>
      <c r="AB129">
        <v>35</v>
      </c>
      <c r="AC129">
        <v>0.25</v>
      </c>
      <c r="AD129">
        <v>0.5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53</v>
      </c>
      <c r="AK129">
        <v>10</v>
      </c>
      <c r="AL129">
        <v>0.50793699999999997</v>
      </c>
      <c r="AM129">
        <v>63</v>
      </c>
      <c r="AN129">
        <v>0</v>
      </c>
      <c r="AO129">
        <v>15</v>
      </c>
      <c r="AP129">
        <v>15</v>
      </c>
      <c r="AQ129">
        <v>14.9999998125</v>
      </c>
      <c r="AR129">
        <v>14.9999998125</v>
      </c>
      <c r="AS129">
        <v>14.9999999648109</v>
      </c>
      <c r="AT129">
        <v>14.9999999648109</v>
      </c>
      <c r="AU129">
        <v>14.998583569405</v>
      </c>
      <c r="AV129">
        <v>14.998583569405</v>
      </c>
      <c r="AW129">
        <v>14.9989316239316</v>
      </c>
      <c r="AX129">
        <v>14.9989316239316</v>
      </c>
      <c r="AY129">
        <v>14.998653143574399</v>
      </c>
      <c r="AZ129">
        <v>14.998653143574399</v>
      </c>
      <c r="BA129">
        <v>9894432</v>
      </c>
      <c r="BB129">
        <v>9894432</v>
      </c>
      <c r="BC129">
        <v>7829305</v>
      </c>
      <c r="BD129">
        <v>7829305</v>
      </c>
      <c r="BE129">
        <v>13097163</v>
      </c>
      <c r="BF129">
        <v>-1.3176245766804401E+18</v>
      </c>
      <c r="BG129">
        <v>620482</v>
      </c>
      <c r="BH129">
        <v>620482</v>
      </c>
      <c r="BI129">
        <v>413744</v>
      </c>
      <c r="BJ129">
        <v>413744</v>
      </c>
      <c r="BK129">
        <v>841287.28570000001</v>
      </c>
      <c r="BL129">
        <v>841287.28570000001</v>
      </c>
      <c r="BM129">
        <v>41</v>
      </c>
      <c r="BN129">
        <v>41</v>
      </c>
      <c r="BO129">
        <v>12</v>
      </c>
      <c r="BP129">
        <v>12</v>
      </c>
      <c r="BQ129">
        <v>49</v>
      </c>
      <c r="BR129">
        <v>49</v>
      </c>
      <c r="BS129">
        <v>13.0833333333333</v>
      </c>
      <c r="BT129">
        <v>13.0833333333333</v>
      </c>
      <c r="BU129">
        <v>13.0833333333333</v>
      </c>
      <c r="BV129">
        <v>13.0833333333333</v>
      </c>
      <c r="BW129">
        <v>13.2261904761904</v>
      </c>
      <c r="BX129">
        <v>13.0833333333333</v>
      </c>
      <c r="BY129">
        <v>13.345400103913301</v>
      </c>
      <c r="BZ129">
        <v>13.345400103913301</v>
      </c>
      <c r="CA129">
        <v>13.371407933135799</v>
      </c>
      <c r="CB129">
        <v>13.371407933135799</v>
      </c>
      <c r="CC129">
        <v>13.3398663927975</v>
      </c>
      <c r="CD129">
        <v>13.3398663927975</v>
      </c>
      <c r="CE129">
        <v>6.8000000000000005E-2</v>
      </c>
      <c r="CF129">
        <v>6.7000000000000004E-2</v>
      </c>
      <c r="CG129">
        <v>3.7999999999999999E-2</v>
      </c>
      <c r="CH129">
        <v>3.7999999999999999E-2</v>
      </c>
      <c r="CI129">
        <v>8.1000000000000003E-2</v>
      </c>
      <c r="CJ129">
        <v>8.1000000000000003E-2</v>
      </c>
      <c r="CK129">
        <v>0.186</v>
      </c>
      <c r="CL129">
        <v>0.186</v>
      </c>
      <c r="CM129">
        <v>0.123</v>
      </c>
      <c r="CN129">
        <v>0.124</v>
      </c>
      <c r="CO129">
        <v>24.184000000000001</v>
      </c>
      <c r="CP129">
        <v>24.042999999999999</v>
      </c>
      <c r="CQ129">
        <v>393.55200000000002</v>
      </c>
      <c r="CR129">
        <v>394.71199999999999</v>
      </c>
      <c r="CS129">
        <v>245.43100000000001</v>
      </c>
      <c r="CT129">
        <v>246.04499999999999</v>
      </c>
      <c r="CU129">
        <v>461.69299999999998</v>
      </c>
      <c r="CV129">
        <v>460.75900000000001</v>
      </c>
      <c r="CW129" t="s">
        <v>2305</v>
      </c>
      <c r="CX129" t="s">
        <v>2306</v>
      </c>
      <c r="CY129" t="s">
        <v>2307</v>
      </c>
      <c r="CZ129" t="s">
        <v>2308</v>
      </c>
      <c r="DA129" t="s">
        <v>2309</v>
      </c>
      <c r="DB129" t="s">
        <v>2310</v>
      </c>
      <c r="DC129" t="s">
        <v>2311</v>
      </c>
      <c r="DD129" t="s">
        <v>9214</v>
      </c>
      <c r="DE129" t="s">
        <v>9215</v>
      </c>
      <c r="DF129" t="s">
        <v>9216</v>
      </c>
      <c r="DG129" t="s">
        <v>2305</v>
      </c>
      <c r="DH129" t="s">
        <v>2306</v>
      </c>
      <c r="DI129" t="s">
        <v>2307</v>
      </c>
      <c r="DJ129" t="s">
        <v>2308</v>
      </c>
      <c r="DK129" t="s">
        <v>2309</v>
      </c>
      <c r="DL129" t="s">
        <v>2310</v>
      </c>
      <c r="DM129" t="s">
        <v>2311</v>
      </c>
      <c r="DN129" t="s">
        <v>9217</v>
      </c>
      <c r="DO129" t="s">
        <v>9218</v>
      </c>
      <c r="DP129" t="s">
        <v>9219</v>
      </c>
      <c r="DQ129" t="s">
        <v>9220</v>
      </c>
      <c r="DR129">
        <v>6457</v>
      </c>
      <c r="DS129" t="s">
        <v>2304</v>
      </c>
      <c r="DT129" t="s">
        <v>147</v>
      </c>
    </row>
    <row r="130" spans="1:124" x14ac:dyDescent="0.2">
      <c r="A130" t="s">
        <v>4454</v>
      </c>
      <c r="B130">
        <v>10776</v>
      </c>
      <c r="C130">
        <v>518</v>
      </c>
      <c r="D130">
        <v>518</v>
      </c>
      <c r="E130">
        <v>4250</v>
      </c>
      <c r="F130">
        <v>3277</v>
      </c>
      <c r="G130">
        <v>3519</v>
      </c>
      <c r="H130">
        <v>3277</v>
      </c>
      <c r="I130">
        <v>3600.0740000000001</v>
      </c>
      <c r="J130">
        <v>3600.0410000000002</v>
      </c>
      <c r="K130">
        <v>3600.0340000000001</v>
      </c>
      <c r="L130">
        <v>3600.0360000000001</v>
      </c>
      <c r="M130">
        <v>961170</v>
      </c>
      <c r="N130">
        <v>710164</v>
      </c>
      <c r="O130">
        <v>517</v>
      </c>
      <c r="P130">
        <v>0.33333000000000002</v>
      </c>
      <c r="Q130">
        <v>0.33333000000000002</v>
      </c>
      <c r="R130">
        <v>254996</v>
      </c>
      <c r="S130">
        <v>0</v>
      </c>
      <c r="T130">
        <v>0</v>
      </c>
      <c r="U130">
        <v>0</v>
      </c>
      <c r="V130">
        <v>0</v>
      </c>
      <c r="W130">
        <v>14560</v>
      </c>
      <c r="X130">
        <v>695604</v>
      </c>
      <c r="Y130">
        <v>-1.3613999999999999E-2</v>
      </c>
      <c r="Z130">
        <v>953820</v>
      </c>
      <c r="AA130">
        <v>706706</v>
      </c>
      <c r="AB130">
        <v>258</v>
      </c>
      <c r="AC130">
        <v>0.33333000000000002</v>
      </c>
      <c r="AD130">
        <v>0.33333000000000002</v>
      </c>
      <c r="AE130">
        <v>254996</v>
      </c>
      <c r="AF130">
        <v>0</v>
      </c>
      <c r="AG130">
        <v>0</v>
      </c>
      <c r="AH130">
        <v>0</v>
      </c>
      <c r="AI130">
        <v>0</v>
      </c>
      <c r="AJ130">
        <v>11102</v>
      </c>
      <c r="AK130">
        <v>695604</v>
      </c>
      <c r="AL130">
        <v>-1.763E-2</v>
      </c>
      <c r="AM130">
        <v>0</v>
      </c>
      <c r="AN130">
        <v>0</v>
      </c>
      <c r="AO130">
        <v>655</v>
      </c>
      <c r="AP130">
        <v>655</v>
      </c>
      <c r="AQ130">
        <v>655</v>
      </c>
      <c r="AR130">
        <v>655</v>
      </c>
      <c r="AS130">
        <v>655</v>
      </c>
      <c r="AT130">
        <v>655.142857142857</v>
      </c>
      <c r="AU130">
        <v>646</v>
      </c>
      <c r="AV130">
        <v>649.43333333333305</v>
      </c>
      <c r="AW130">
        <v>649</v>
      </c>
      <c r="AX130">
        <v>649.43333333333305</v>
      </c>
      <c r="AY130">
        <v>646.26666666666597</v>
      </c>
      <c r="AZ130">
        <v>647.344217687075</v>
      </c>
      <c r="BA130">
        <v>844824</v>
      </c>
      <c r="BB130">
        <v>1033536</v>
      </c>
      <c r="BC130">
        <v>812265</v>
      </c>
      <c r="BD130">
        <v>934599</v>
      </c>
      <c r="BE130">
        <v>614458425</v>
      </c>
      <c r="BF130">
        <v>1027012</v>
      </c>
      <c r="BG130">
        <v>4250</v>
      </c>
      <c r="BH130">
        <v>3277</v>
      </c>
      <c r="BI130">
        <v>3519</v>
      </c>
      <c r="BJ130">
        <v>3277</v>
      </c>
      <c r="BK130">
        <v>3909.1428569999998</v>
      </c>
      <c r="BL130">
        <v>3655.1428569999998</v>
      </c>
      <c r="BM130">
        <v>35</v>
      </c>
      <c r="BN130">
        <v>70</v>
      </c>
      <c r="BO130">
        <v>16</v>
      </c>
      <c r="BP130">
        <v>18</v>
      </c>
      <c r="BQ130">
        <v>32</v>
      </c>
      <c r="BR130">
        <v>-1.3176245766935301E+18</v>
      </c>
      <c r="BS130">
        <v>605</v>
      </c>
      <c r="BT130">
        <v>605</v>
      </c>
      <c r="BU130">
        <v>605</v>
      </c>
      <c r="BV130">
        <v>605.00000000000102</v>
      </c>
      <c r="BW130">
        <v>604.85714285714198</v>
      </c>
      <c r="BX130">
        <v>605</v>
      </c>
      <c r="BY130">
        <v>634.5</v>
      </c>
      <c r="BZ130">
        <v>633.16666666666595</v>
      </c>
      <c r="CA130">
        <v>635.5</v>
      </c>
      <c r="CB130">
        <v>633.16666666666595</v>
      </c>
      <c r="CC130">
        <v>632.52142857142803</v>
      </c>
      <c r="CD130">
        <v>624.71428571428498</v>
      </c>
      <c r="CE130">
        <v>382.65800000000002</v>
      </c>
      <c r="CF130">
        <v>433.74299999999999</v>
      </c>
      <c r="CG130">
        <v>108.17</v>
      </c>
      <c r="CH130">
        <v>242.21600000000001</v>
      </c>
      <c r="CI130">
        <v>302.14400000000001</v>
      </c>
      <c r="CJ130">
        <v>304.685</v>
      </c>
      <c r="CK130">
        <v>659.85599999999999</v>
      </c>
      <c r="CL130">
        <v>2438.5810000000001</v>
      </c>
      <c r="CM130">
        <v>659.85599999999999</v>
      </c>
      <c r="CN130">
        <v>1503.0039999999999</v>
      </c>
      <c r="CO130">
        <v>1514.492</v>
      </c>
      <c r="CP130">
        <v>2102.0300000000002</v>
      </c>
      <c r="CQ130">
        <v>3600.0740000000001</v>
      </c>
      <c r="CR130">
        <v>3600.0410000000002</v>
      </c>
      <c r="CS130">
        <v>3600.0340000000001</v>
      </c>
      <c r="CT130">
        <v>3600.0360000000001</v>
      </c>
      <c r="CU130">
        <v>3600.1590000000001</v>
      </c>
      <c r="CV130">
        <v>3600.1320000000001</v>
      </c>
      <c r="CW130" t="s">
        <v>9221</v>
      </c>
      <c r="CX130" t="s">
        <v>9222</v>
      </c>
      <c r="CY130" t="s">
        <v>9223</v>
      </c>
      <c r="CZ130" t="s">
        <v>9224</v>
      </c>
      <c r="DA130" t="s">
        <v>9225</v>
      </c>
      <c r="DB130" t="s">
        <v>6644</v>
      </c>
      <c r="DC130" t="s">
        <v>9226</v>
      </c>
      <c r="DD130" t="s">
        <v>9227</v>
      </c>
      <c r="DE130" t="s">
        <v>9228</v>
      </c>
      <c r="DF130" t="s">
        <v>9229</v>
      </c>
      <c r="DG130" t="s">
        <v>6639</v>
      </c>
      <c r="DH130" t="s">
        <v>9230</v>
      </c>
      <c r="DI130" t="s">
        <v>9231</v>
      </c>
      <c r="DJ130" t="s">
        <v>9232</v>
      </c>
      <c r="DK130" t="s">
        <v>6643</v>
      </c>
      <c r="DL130" t="s">
        <v>6644</v>
      </c>
      <c r="DM130" t="s">
        <v>6645</v>
      </c>
      <c r="DN130" t="s">
        <v>9233</v>
      </c>
      <c r="DO130" t="s">
        <v>9234</v>
      </c>
      <c r="DP130" t="s">
        <v>9235</v>
      </c>
      <c r="DQ130" t="s">
        <v>9236</v>
      </c>
      <c r="DR130">
        <v>1890202</v>
      </c>
      <c r="DS130" t="s">
        <v>4454</v>
      </c>
      <c r="DT130" t="s">
        <v>147</v>
      </c>
    </row>
    <row r="131" spans="1:124" x14ac:dyDescent="0.2">
      <c r="A131" t="s">
        <v>4455</v>
      </c>
      <c r="B131">
        <v>10776</v>
      </c>
      <c r="C131">
        <v>0</v>
      </c>
      <c r="D131">
        <v>0</v>
      </c>
      <c r="E131">
        <v>25431</v>
      </c>
      <c r="F131">
        <v>12048</v>
      </c>
      <c r="G131">
        <v>13380</v>
      </c>
      <c r="H131">
        <v>11042</v>
      </c>
      <c r="I131">
        <v>1185.7339999999999</v>
      </c>
      <c r="J131">
        <v>522.35299999999995</v>
      </c>
      <c r="K131">
        <v>428.7</v>
      </c>
      <c r="L131">
        <v>353.31299999999999</v>
      </c>
      <c r="M131">
        <v>29452</v>
      </c>
      <c r="N131">
        <v>14544</v>
      </c>
      <c r="O131">
        <v>36</v>
      </c>
      <c r="P131">
        <v>2.366E-2</v>
      </c>
      <c r="Q131">
        <v>0.5</v>
      </c>
      <c r="R131">
        <v>5690</v>
      </c>
      <c r="S131">
        <v>0</v>
      </c>
      <c r="T131">
        <v>0</v>
      </c>
      <c r="U131">
        <v>0</v>
      </c>
      <c r="V131">
        <v>0</v>
      </c>
      <c r="W131">
        <v>288</v>
      </c>
      <c r="X131">
        <v>14256</v>
      </c>
      <c r="Y131">
        <v>3.1199999999999999E-4</v>
      </c>
      <c r="Z131">
        <v>25761</v>
      </c>
      <c r="AA131">
        <v>12042</v>
      </c>
      <c r="AB131">
        <v>50</v>
      </c>
      <c r="AC131">
        <v>3.2349999999999997E-2</v>
      </c>
      <c r="AD131">
        <v>0.48154999999999998</v>
      </c>
      <c r="AE131">
        <v>3188</v>
      </c>
      <c r="AF131">
        <v>0</v>
      </c>
      <c r="AG131">
        <v>0</v>
      </c>
      <c r="AH131">
        <v>0</v>
      </c>
      <c r="AI131">
        <v>0</v>
      </c>
      <c r="AJ131">
        <v>162</v>
      </c>
      <c r="AK131">
        <v>11880</v>
      </c>
      <c r="AL131">
        <v>4.1599999999999997E-4</v>
      </c>
      <c r="AM131">
        <v>0</v>
      </c>
      <c r="AN131">
        <v>0</v>
      </c>
      <c r="AO131">
        <v>0.110287131999999</v>
      </c>
      <c r="AP131">
        <v>0.110287131999997</v>
      </c>
      <c r="AQ131">
        <v>0.110287131999994</v>
      </c>
      <c r="AR131">
        <v>0.110287131999996</v>
      </c>
      <c r="AS131">
        <v>0.110287131999999</v>
      </c>
      <c r="AT131">
        <v>0.110287131999997</v>
      </c>
      <c r="AU131">
        <v>0.110287131999999</v>
      </c>
      <c r="AV131">
        <v>0.110287131999997</v>
      </c>
      <c r="AW131">
        <v>0.11028713200000401</v>
      </c>
      <c r="AX131">
        <v>0.110287131999998</v>
      </c>
      <c r="AY131">
        <v>-3.2570010857143797E-2</v>
      </c>
      <c r="AZ131">
        <v>0.110287131999997</v>
      </c>
      <c r="BA131">
        <v>9359796</v>
      </c>
      <c r="BB131">
        <v>4998049</v>
      </c>
      <c r="BC131">
        <v>4114171</v>
      </c>
      <c r="BD131">
        <v>3825305</v>
      </c>
      <c r="BE131">
        <v>6970163</v>
      </c>
      <c r="BF131">
        <v>5552173</v>
      </c>
      <c r="BG131">
        <v>25431</v>
      </c>
      <c r="BH131">
        <v>12048</v>
      </c>
      <c r="BI131">
        <v>13380</v>
      </c>
      <c r="BJ131">
        <v>11042</v>
      </c>
      <c r="BK131">
        <v>18314.14286</v>
      </c>
      <c r="BL131">
        <v>14040.85714</v>
      </c>
      <c r="BM131">
        <v>14</v>
      </c>
      <c r="BN131">
        <v>10</v>
      </c>
      <c r="BO131">
        <v>9</v>
      </c>
      <c r="BP131">
        <v>10</v>
      </c>
      <c r="BQ131">
        <v>12</v>
      </c>
      <c r="BR131">
        <v>13</v>
      </c>
      <c r="BS131">
        <v>0</v>
      </c>
      <c r="BT131">
        <v>0</v>
      </c>
      <c r="BU131">
        <v>0</v>
      </c>
      <c r="BV131">
        <v>0</v>
      </c>
      <c r="BW131">
        <v>1.428571428571E-8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54.984000000000002</v>
      </c>
      <c r="CF131">
        <v>37.704999999999998</v>
      </c>
      <c r="CG131">
        <v>39.899000000000001</v>
      </c>
      <c r="CH131">
        <v>37.226999999999997</v>
      </c>
      <c r="CI131">
        <v>46.738999999999997</v>
      </c>
      <c r="CJ131">
        <v>46.997</v>
      </c>
      <c r="CK131">
        <v>1133.527</v>
      </c>
      <c r="CL131">
        <v>508.517</v>
      </c>
      <c r="CM131">
        <v>209.702</v>
      </c>
      <c r="CN131">
        <v>254.88</v>
      </c>
      <c r="CO131">
        <v>733.49599999999998</v>
      </c>
      <c r="CP131">
        <v>463.02199999999999</v>
      </c>
      <c r="CQ131">
        <v>1185.7339999999999</v>
      </c>
      <c r="CR131">
        <v>522.35299999999995</v>
      </c>
      <c r="CS131">
        <v>428.7</v>
      </c>
      <c r="CT131">
        <v>353.31299999999999</v>
      </c>
      <c r="CU131">
        <v>1428572296.964</v>
      </c>
      <c r="CV131">
        <v>613.46699999999998</v>
      </c>
      <c r="CW131" t="s">
        <v>9237</v>
      </c>
      <c r="CX131" t="s">
        <v>9237</v>
      </c>
      <c r="CY131" t="s">
        <v>9238</v>
      </c>
      <c r="CZ131" t="s">
        <v>9239</v>
      </c>
      <c r="DA131" t="s">
        <v>9240</v>
      </c>
      <c r="DB131" t="s">
        <v>137</v>
      </c>
      <c r="DC131" t="s">
        <v>137</v>
      </c>
      <c r="DD131" t="s">
        <v>9241</v>
      </c>
      <c r="DE131" t="s">
        <v>9242</v>
      </c>
      <c r="DF131" t="s">
        <v>9243</v>
      </c>
      <c r="DG131" t="s">
        <v>6650</v>
      </c>
      <c r="DH131" t="s">
        <v>6650</v>
      </c>
      <c r="DI131" t="s">
        <v>6651</v>
      </c>
      <c r="DJ131" t="s">
        <v>6652</v>
      </c>
      <c r="DK131" t="s">
        <v>6653</v>
      </c>
      <c r="DL131" t="s">
        <v>137</v>
      </c>
      <c r="DM131" t="s">
        <v>137</v>
      </c>
      <c r="DN131" t="s">
        <v>9244</v>
      </c>
      <c r="DO131" t="s">
        <v>9245</v>
      </c>
      <c r="DP131" t="s">
        <v>9246</v>
      </c>
      <c r="DQ131" t="s">
        <v>9247</v>
      </c>
      <c r="DR131">
        <v>10378</v>
      </c>
      <c r="DS131" t="s">
        <v>4455</v>
      </c>
      <c r="DT131" t="s">
        <v>147</v>
      </c>
    </row>
    <row r="132" spans="1:124" x14ac:dyDescent="0.2">
      <c r="A132" t="s">
        <v>4456</v>
      </c>
      <c r="B132">
        <v>10776</v>
      </c>
      <c r="C132">
        <v>0</v>
      </c>
      <c r="D132">
        <v>0</v>
      </c>
      <c r="E132">
        <v>18901</v>
      </c>
      <c r="F132">
        <v>9708</v>
      </c>
      <c r="G132">
        <v>6431</v>
      </c>
      <c r="H132">
        <v>9708</v>
      </c>
      <c r="I132">
        <v>3600.0079999999998</v>
      </c>
      <c r="J132">
        <v>3600.0030000000002</v>
      </c>
      <c r="K132">
        <v>3600.0030000000002</v>
      </c>
      <c r="L132">
        <v>3600.0010000000002</v>
      </c>
      <c r="M132">
        <v>42256</v>
      </c>
      <c r="N132">
        <v>14546</v>
      </c>
      <c r="O132">
        <v>2369</v>
      </c>
      <c r="P132">
        <v>1.3799999999999999E-3</v>
      </c>
      <c r="Q132">
        <v>0.5</v>
      </c>
      <c r="R132">
        <v>5690</v>
      </c>
      <c r="S132">
        <v>0</v>
      </c>
      <c r="T132">
        <v>0</v>
      </c>
      <c r="U132">
        <v>0</v>
      </c>
      <c r="V132">
        <v>0</v>
      </c>
      <c r="W132">
        <v>9792</v>
      </c>
      <c r="X132">
        <v>4754</v>
      </c>
      <c r="Y132">
        <v>2.8699999999999998E-4</v>
      </c>
      <c r="Z132">
        <v>24185</v>
      </c>
      <c r="AA132">
        <v>9753</v>
      </c>
      <c r="AB132">
        <v>1595</v>
      </c>
      <c r="AC132">
        <v>2.2499999999999998E-3</v>
      </c>
      <c r="AD132">
        <v>0.5</v>
      </c>
      <c r="AE132">
        <v>2740</v>
      </c>
      <c r="AF132">
        <v>0</v>
      </c>
      <c r="AG132">
        <v>0</v>
      </c>
      <c r="AH132">
        <v>0</v>
      </c>
      <c r="AI132">
        <v>0</v>
      </c>
      <c r="AJ132">
        <v>5728</v>
      </c>
      <c r="AK132">
        <v>4025</v>
      </c>
      <c r="AL132">
        <v>5.2300000000000003E-4</v>
      </c>
      <c r="AM132">
        <v>0</v>
      </c>
      <c r="AN132">
        <v>0</v>
      </c>
      <c r="AO132">
        <v>4.8220575999999302E-3</v>
      </c>
      <c r="AP132">
        <v>4.1050893999999803E-3</v>
      </c>
      <c r="AQ132">
        <v>3.9671293999999201E-3</v>
      </c>
      <c r="AR132">
        <v>3.83549639999999E-3</v>
      </c>
      <c r="AS132">
        <v>4.6872214857141999E-3</v>
      </c>
      <c r="AT132">
        <v>4.0433422571428401E-3</v>
      </c>
      <c r="AU132">
        <v>7.1211059999999301E-4</v>
      </c>
      <c r="AV132">
        <v>1.3668183999999901E-3</v>
      </c>
      <c r="AW132">
        <v>1.3442774000000299E-3</v>
      </c>
      <c r="AX132">
        <v>3.5729687354937702E-3</v>
      </c>
      <c r="AY132">
        <v>9.5731325196234801E-4</v>
      </c>
      <c r="AZ132">
        <v>1.9550077790073299E-3</v>
      </c>
      <c r="BA132">
        <v>10279092</v>
      </c>
      <c r="BB132">
        <v>12315397</v>
      </c>
      <c r="BC132">
        <v>7747011</v>
      </c>
      <c r="BD132">
        <v>11159296</v>
      </c>
      <c r="BE132">
        <v>9471063</v>
      </c>
      <c r="BF132">
        <v>-1.3176245766806999E+18</v>
      </c>
      <c r="BG132">
        <v>18901</v>
      </c>
      <c r="BH132">
        <v>9708</v>
      </c>
      <c r="BI132">
        <v>6431</v>
      </c>
      <c r="BJ132">
        <v>9708</v>
      </c>
      <c r="BK132">
        <v>18291.85714</v>
      </c>
      <c r="BL132">
        <v>14336.28571</v>
      </c>
      <c r="BM132">
        <v>12</v>
      </c>
      <c r="BN132">
        <v>24</v>
      </c>
      <c r="BO132">
        <v>12</v>
      </c>
      <c r="BP132">
        <v>16</v>
      </c>
      <c r="BQ132">
        <v>12</v>
      </c>
      <c r="BR132">
        <v>21</v>
      </c>
      <c r="BS132">
        <v>0</v>
      </c>
      <c r="BT132">
        <v>5.5803571428571598E-6</v>
      </c>
      <c r="BU132">
        <v>0</v>
      </c>
      <c r="BV132">
        <v>5.5803571428571598E-6</v>
      </c>
      <c r="BW132">
        <v>0.14285714285714199</v>
      </c>
      <c r="BX132">
        <v>7.9719387755102001E-7</v>
      </c>
      <c r="BY132">
        <v>0</v>
      </c>
      <c r="BZ132">
        <v>3.2094595267282702E-4</v>
      </c>
      <c r="CA132">
        <v>0</v>
      </c>
      <c r="CB132">
        <v>4.3501879484946301E-4</v>
      </c>
      <c r="CC132">
        <v>0</v>
      </c>
      <c r="CD132">
        <v>3.1580925446360802E-4</v>
      </c>
      <c r="CE132">
        <v>18.7</v>
      </c>
      <c r="CF132">
        <v>20.084</v>
      </c>
      <c r="CG132">
        <v>18.7</v>
      </c>
      <c r="CH132">
        <v>14.43</v>
      </c>
      <c r="CI132">
        <v>20.504000000000001</v>
      </c>
      <c r="CJ132">
        <v>16.992000000000001</v>
      </c>
      <c r="CK132">
        <v>3407.9569999999999</v>
      </c>
      <c r="CL132">
        <v>1586.3119999999999</v>
      </c>
      <c r="CM132">
        <v>579.83799999999997</v>
      </c>
      <c r="CN132">
        <v>1586.3119999999999</v>
      </c>
      <c r="CO132">
        <v>2501.3359999999998</v>
      </c>
      <c r="CP132">
        <v>2479.326</v>
      </c>
      <c r="CQ132">
        <v>3600.0079999999998</v>
      </c>
      <c r="CR132">
        <v>3600.0030000000002</v>
      </c>
      <c r="CS132">
        <v>3600.0030000000002</v>
      </c>
      <c r="CT132">
        <v>3600.0010000000002</v>
      </c>
      <c r="CU132">
        <v>3600.0169999999998</v>
      </c>
      <c r="CV132">
        <v>3600.0309999999999</v>
      </c>
      <c r="CW132" t="s">
        <v>9248</v>
      </c>
      <c r="CX132" t="s">
        <v>9249</v>
      </c>
      <c r="CY132" t="s">
        <v>9250</v>
      </c>
      <c r="CZ132" t="s">
        <v>9251</v>
      </c>
      <c r="DA132" t="s">
        <v>385</v>
      </c>
      <c r="DB132" t="s">
        <v>137</v>
      </c>
      <c r="DC132" t="s">
        <v>137</v>
      </c>
      <c r="DD132" t="s">
        <v>9252</v>
      </c>
      <c r="DE132" t="s">
        <v>9253</v>
      </c>
      <c r="DF132" t="s">
        <v>9254</v>
      </c>
      <c r="DG132" t="s">
        <v>9255</v>
      </c>
      <c r="DH132" t="s">
        <v>9256</v>
      </c>
      <c r="DI132" t="s">
        <v>9257</v>
      </c>
      <c r="DJ132" t="s">
        <v>9258</v>
      </c>
      <c r="DK132" t="s">
        <v>6662</v>
      </c>
      <c r="DL132" t="s">
        <v>6663</v>
      </c>
      <c r="DM132" t="s">
        <v>6664</v>
      </c>
      <c r="DN132" t="s">
        <v>9259</v>
      </c>
      <c r="DO132" t="s">
        <v>9260</v>
      </c>
      <c r="DP132" t="s">
        <v>9261</v>
      </c>
      <c r="DQ132" t="s">
        <v>9262</v>
      </c>
      <c r="DR132">
        <v>50406</v>
      </c>
      <c r="DS132" t="s">
        <v>4456</v>
      </c>
      <c r="DT132" t="s">
        <v>147</v>
      </c>
    </row>
    <row r="133" spans="1:124" x14ac:dyDescent="0.2">
      <c r="A133" t="s">
        <v>4182</v>
      </c>
      <c r="B133">
        <v>10776</v>
      </c>
      <c r="C133">
        <v>188.24999999999801</v>
      </c>
      <c r="D133">
        <v>188.24999999999801</v>
      </c>
      <c r="E133">
        <v>990</v>
      </c>
      <c r="F133">
        <v>3509</v>
      </c>
      <c r="G133">
        <v>990</v>
      </c>
      <c r="H133">
        <v>3509</v>
      </c>
      <c r="I133">
        <v>3600.02</v>
      </c>
      <c r="J133">
        <v>3600.259</v>
      </c>
      <c r="K133">
        <v>3600</v>
      </c>
      <c r="L133">
        <v>3600.0010000000002</v>
      </c>
      <c r="M133">
        <v>169576</v>
      </c>
      <c r="N133">
        <v>167056</v>
      </c>
      <c r="O133">
        <v>1930</v>
      </c>
      <c r="P133">
        <v>8.9999999999999998E-4</v>
      </c>
      <c r="Q133">
        <v>0.41536000000000001</v>
      </c>
      <c r="R133">
        <v>300</v>
      </c>
      <c r="S133">
        <v>0</v>
      </c>
      <c r="T133">
        <v>0</v>
      </c>
      <c r="U133">
        <v>0</v>
      </c>
      <c r="V133">
        <v>0</v>
      </c>
      <c r="W133">
        <v>167056</v>
      </c>
      <c r="X133">
        <v>0</v>
      </c>
      <c r="Y133">
        <v>-4.8000000000000001E-4</v>
      </c>
      <c r="Z133">
        <v>3072</v>
      </c>
      <c r="AA133">
        <v>167053</v>
      </c>
      <c r="AB133">
        <v>1983</v>
      </c>
      <c r="AC133">
        <v>1.42E-3</v>
      </c>
      <c r="AD133">
        <v>0.49772</v>
      </c>
      <c r="AE133">
        <v>300</v>
      </c>
      <c r="AF133">
        <v>0</v>
      </c>
      <c r="AG133">
        <v>0</v>
      </c>
      <c r="AH133">
        <v>0</v>
      </c>
      <c r="AI133">
        <v>0</v>
      </c>
      <c r="AJ133">
        <v>167053</v>
      </c>
      <c r="AK133">
        <v>0</v>
      </c>
      <c r="AL133">
        <v>9.7999999999999997E-4</v>
      </c>
      <c r="AM133">
        <v>0</v>
      </c>
      <c r="AN133">
        <v>0</v>
      </c>
      <c r="AO133">
        <v>1E+100</v>
      </c>
      <c r="AP133">
        <v>1E+100</v>
      </c>
      <c r="AQ133">
        <v>1E+100</v>
      </c>
      <c r="AR133">
        <v>553</v>
      </c>
      <c r="AS133">
        <v>9.9999999999999904E+99</v>
      </c>
      <c r="AT133">
        <v>8.5714285714285699E+99</v>
      </c>
      <c r="AU133">
        <v>189</v>
      </c>
      <c r="AV133">
        <v>189</v>
      </c>
      <c r="AW133">
        <v>189</v>
      </c>
      <c r="AX133">
        <v>189</v>
      </c>
      <c r="AY133">
        <v>189</v>
      </c>
      <c r="AZ133">
        <v>189</v>
      </c>
      <c r="BA133">
        <v>2484675</v>
      </c>
      <c r="BB133">
        <v>3282888</v>
      </c>
      <c r="BC133">
        <v>2484675</v>
      </c>
      <c r="BD133">
        <v>2164243</v>
      </c>
      <c r="BE133">
        <v>616712840</v>
      </c>
      <c r="BF133">
        <v>3220016</v>
      </c>
      <c r="BG133">
        <v>990</v>
      </c>
      <c r="BH133">
        <v>3509</v>
      </c>
      <c r="BI133">
        <v>990</v>
      </c>
      <c r="BJ133">
        <v>3509</v>
      </c>
      <c r="BK133">
        <v>1491.2857140000001</v>
      </c>
      <c r="BL133">
        <v>6809.1428569999998</v>
      </c>
      <c r="BM133">
        <v>10</v>
      </c>
      <c r="BN133">
        <v>8</v>
      </c>
      <c r="BO133">
        <v>8</v>
      </c>
      <c r="BP133">
        <v>6</v>
      </c>
      <c r="BQ133">
        <v>9</v>
      </c>
      <c r="BR133">
        <v>-1.3176245766935301E+18</v>
      </c>
      <c r="BS133">
        <v>188.25</v>
      </c>
      <c r="BT133">
        <v>188.25</v>
      </c>
      <c r="BU133">
        <v>188.25</v>
      </c>
      <c r="BV133">
        <v>188.25</v>
      </c>
      <c r="BW133">
        <v>188.107142857143</v>
      </c>
      <c r="BX133">
        <v>188.24999999999901</v>
      </c>
      <c r="BY133">
        <v>188.24999999999901</v>
      </c>
      <c r="BZ133">
        <v>188.25</v>
      </c>
      <c r="CA133">
        <v>188.25</v>
      </c>
      <c r="CB133">
        <v>188.25000000000099</v>
      </c>
      <c r="CC133">
        <v>188.25</v>
      </c>
      <c r="CD133">
        <v>188.25</v>
      </c>
      <c r="CE133">
        <v>2319.6680000000001</v>
      </c>
      <c r="CF133">
        <v>133.56800000000001</v>
      </c>
      <c r="CG133">
        <v>2098.8620000000001</v>
      </c>
      <c r="CH133">
        <v>112.505</v>
      </c>
      <c r="CI133">
        <v>2429.9209999999998</v>
      </c>
      <c r="CJ133">
        <v>155.66200000000001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268.69099999999997</v>
      </c>
      <c r="CQ133">
        <v>3600.02</v>
      </c>
      <c r="CR133">
        <v>3600.259</v>
      </c>
      <c r="CS133">
        <v>3600</v>
      </c>
      <c r="CT133">
        <v>3600.0010000000002</v>
      </c>
      <c r="CU133">
        <v>3600.0070000000001</v>
      </c>
      <c r="CV133">
        <v>3600.0810000000001</v>
      </c>
      <c r="CW133" t="s">
        <v>130</v>
      </c>
      <c r="CX133" t="s">
        <v>6673</v>
      </c>
      <c r="CY133" t="s">
        <v>9263</v>
      </c>
      <c r="CZ133" t="s">
        <v>9264</v>
      </c>
      <c r="DA133" t="s">
        <v>9265</v>
      </c>
      <c r="DB133" t="s">
        <v>6677</v>
      </c>
      <c r="DC133" t="s">
        <v>6677</v>
      </c>
      <c r="DD133" t="s">
        <v>9266</v>
      </c>
      <c r="DE133" t="s">
        <v>137</v>
      </c>
      <c r="DF133" t="s">
        <v>9267</v>
      </c>
      <c r="DG133" t="s">
        <v>6672</v>
      </c>
      <c r="DH133" t="s">
        <v>6673</v>
      </c>
      <c r="DI133" t="s">
        <v>9268</v>
      </c>
      <c r="DJ133" t="s">
        <v>9269</v>
      </c>
      <c r="DK133" t="s">
        <v>6676</v>
      </c>
      <c r="DL133" t="s">
        <v>6677</v>
      </c>
      <c r="DM133" t="s">
        <v>6677</v>
      </c>
      <c r="DN133" t="s">
        <v>9270</v>
      </c>
      <c r="DO133" t="s">
        <v>9271</v>
      </c>
      <c r="DP133" t="s">
        <v>9272</v>
      </c>
      <c r="DQ133" t="s">
        <v>9273</v>
      </c>
      <c r="DR133">
        <v>50503</v>
      </c>
      <c r="DS133" t="s">
        <v>4182</v>
      </c>
      <c r="DT133" t="s">
        <v>147</v>
      </c>
    </row>
    <row r="134" spans="1:124" x14ac:dyDescent="0.2">
      <c r="A134" t="s">
        <v>4457</v>
      </c>
      <c r="B134">
        <v>10776</v>
      </c>
      <c r="C134">
        <v>184340.62964911401</v>
      </c>
      <c r="D134">
        <v>184343.03715409699</v>
      </c>
      <c r="E134">
        <v>2923</v>
      </c>
      <c r="F134">
        <v>668</v>
      </c>
      <c r="G134">
        <v>1844</v>
      </c>
      <c r="H134">
        <v>72</v>
      </c>
      <c r="I134">
        <v>176.48699999999999</v>
      </c>
      <c r="J134">
        <v>69.692999999999998</v>
      </c>
      <c r="K134">
        <v>144.48099999999999</v>
      </c>
      <c r="L134">
        <v>12.311</v>
      </c>
      <c r="M134">
        <v>1085</v>
      </c>
      <c r="N134">
        <v>18235</v>
      </c>
      <c r="O134">
        <v>354</v>
      </c>
      <c r="P134">
        <v>1.07E-3</v>
      </c>
      <c r="Q134">
        <v>0.5</v>
      </c>
      <c r="R134">
        <v>328</v>
      </c>
      <c r="S134">
        <v>0</v>
      </c>
      <c r="T134">
        <v>0</v>
      </c>
      <c r="U134">
        <v>0</v>
      </c>
      <c r="V134">
        <v>328</v>
      </c>
      <c r="W134">
        <v>17907</v>
      </c>
      <c r="X134">
        <v>0</v>
      </c>
      <c r="Y134">
        <v>1.0111E-2</v>
      </c>
      <c r="Z134">
        <v>1062</v>
      </c>
      <c r="AA134">
        <v>18235</v>
      </c>
      <c r="AB134">
        <v>314</v>
      </c>
      <c r="AC134">
        <v>6.1500000000000001E-3</v>
      </c>
      <c r="AD134">
        <v>0.5</v>
      </c>
      <c r="AE134">
        <v>328</v>
      </c>
      <c r="AF134">
        <v>0</v>
      </c>
      <c r="AG134">
        <v>0</v>
      </c>
      <c r="AH134">
        <v>0</v>
      </c>
      <c r="AI134">
        <v>328</v>
      </c>
      <c r="AJ134">
        <v>17907</v>
      </c>
      <c r="AK134">
        <v>0</v>
      </c>
      <c r="AL134">
        <v>9.4739999999999998E-3</v>
      </c>
      <c r="AM134">
        <v>0</v>
      </c>
      <c r="AN134">
        <v>0</v>
      </c>
      <c r="AO134">
        <v>184388.5</v>
      </c>
      <c r="AP134">
        <v>184388</v>
      </c>
      <c r="AQ134">
        <v>184384</v>
      </c>
      <c r="AR134">
        <v>184386</v>
      </c>
      <c r="AS134">
        <v>184388.35714285701</v>
      </c>
      <c r="AT134">
        <v>184388.5</v>
      </c>
      <c r="AU134">
        <v>184373.5</v>
      </c>
      <c r="AV134">
        <v>184372</v>
      </c>
      <c r="AW134">
        <v>184375</v>
      </c>
      <c r="AX134">
        <v>184375.5</v>
      </c>
      <c r="AY134">
        <v>184374.07142857101</v>
      </c>
      <c r="AZ134">
        <v>184373.357944716</v>
      </c>
      <c r="BA134">
        <v>366101</v>
      </c>
      <c r="BB134">
        <v>108749</v>
      </c>
      <c r="BC134">
        <v>255956</v>
      </c>
      <c r="BD134">
        <v>21430</v>
      </c>
      <c r="BE134">
        <v>725718</v>
      </c>
      <c r="BF134">
        <v>364987</v>
      </c>
      <c r="BG134">
        <v>2923</v>
      </c>
      <c r="BH134">
        <v>668</v>
      </c>
      <c r="BI134">
        <v>1844</v>
      </c>
      <c r="BJ134">
        <v>72</v>
      </c>
      <c r="BK134">
        <v>5769.7142860000004</v>
      </c>
      <c r="BL134">
        <v>3053.2857140000001</v>
      </c>
      <c r="BM134">
        <v>19</v>
      </c>
      <c r="BN134">
        <v>22</v>
      </c>
      <c r="BO134">
        <v>17</v>
      </c>
      <c r="BP134">
        <v>18</v>
      </c>
      <c r="BQ134">
        <v>21</v>
      </c>
      <c r="BR134">
        <v>19</v>
      </c>
      <c r="BS134">
        <v>184355.18283900499</v>
      </c>
      <c r="BT134">
        <v>184355.524736174</v>
      </c>
      <c r="BU134">
        <v>184356.48728135199</v>
      </c>
      <c r="BV134">
        <v>184355.60520424999</v>
      </c>
      <c r="BW134">
        <v>184355.46075163901</v>
      </c>
      <c r="BX134">
        <v>184355.34771947499</v>
      </c>
      <c r="BY134">
        <v>184369.71999727999</v>
      </c>
      <c r="BZ134">
        <v>184370.57126845699</v>
      </c>
      <c r="CA134">
        <v>184370.43644929101</v>
      </c>
      <c r="CB134">
        <v>184371.125960606</v>
      </c>
      <c r="CC134">
        <v>184369.37920071799</v>
      </c>
      <c r="CD134">
        <v>184370.450324384</v>
      </c>
      <c r="CE134">
        <v>5.6020000000000003</v>
      </c>
      <c r="CF134">
        <v>5.8570000000000002</v>
      </c>
      <c r="CG134">
        <v>5.6020000000000003</v>
      </c>
      <c r="CH134">
        <v>5.0819999999999999</v>
      </c>
      <c r="CI134">
        <v>5.9580000000000002</v>
      </c>
      <c r="CJ134">
        <v>5.548</v>
      </c>
      <c r="CK134">
        <v>176.48400000000001</v>
      </c>
      <c r="CL134">
        <v>69.69</v>
      </c>
      <c r="CM134">
        <v>144.47800000000001</v>
      </c>
      <c r="CN134">
        <v>12.307</v>
      </c>
      <c r="CO134">
        <v>328.86599999999999</v>
      </c>
      <c r="CP134">
        <v>153.46299999999999</v>
      </c>
      <c r="CQ134">
        <v>176.48699999999999</v>
      </c>
      <c r="CR134">
        <v>69.692999999999998</v>
      </c>
      <c r="CS134">
        <v>144.48099999999999</v>
      </c>
      <c r="CT134">
        <v>12.311</v>
      </c>
      <c r="CU134">
        <v>1428571757.4419999</v>
      </c>
      <c r="CV134">
        <v>153.46700000000001</v>
      </c>
      <c r="CW134" t="s">
        <v>9274</v>
      </c>
      <c r="CX134" t="s">
        <v>9275</v>
      </c>
      <c r="CY134" t="s">
        <v>9276</v>
      </c>
      <c r="CZ134" t="s">
        <v>9277</v>
      </c>
      <c r="DA134" t="s">
        <v>9278</v>
      </c>
      <c r="DB134" t="s">
        <v>9279</v>
      </c>
      <c r="DC134" t="s">
        <v>9280</v>
      </c>
      <c r="DD134" t="s">
        <v>9281</v>
      </c>
      <c r="DE134" t="s">
        <v>9282</v>
      </c>
      <c r="DF134" t="s">
        <v>9283</v>
      </c>
      <c r="DG134" t="s">
        <v>6682</v>
      </c>
      <c r="DH134" t="s">
        <v>6683</v>
      </c>
      <c r="DI134" t="s">
        <v>6684</v>
      </c>
      <c r="DJ134" t="s">
        <v>6685</v>
      </c>
      <c r="DK134" t="s">
        <v>6686</v>
      </c>
      <c r="DL134" t="s">
        <v>6687</v>
      </c>
      <c r="DM134" t="s">
        <v>6688</v>
      </c>
      <c r="DN134" t="s">
        <v>9284</v>
      </c>
      <c r="DO134" t="s">
        <v>9285</v>
      </c>
      <c r="DP134" t="s">
        <v>9286</v>
      </c>
      <c r="DQ134" t="s">
        <v>9287</v>
      </c>
      <c r="DR134">
        <v>3381</v>
      </c>
      <c r="DS134" t="s">
        <v>4457</v>
      </c>
      <c r="DT134" t="s">
        <v>147</v>
      </c>
    </row>
    <row r="135" spans="1:124" x14ac:dyDescent="0.2">
      <c r="A135" t="s">
        <v>4458</v>
      </c>
      <c r="B135">
        <v>10776</v>
      </c>
      <c r="C135">
        <v>2.9999999999999898</v>
      </c>
      <c r="D135">
        <v>30</v>
      </c>
      <c r="E135">
        <v>1210</v>
      </c>
      <c r="F135">
        <v>0</v>
      </c>
      <c r="G135">
        <v>1196</v>
      </c>
      <c r="H135">
        <v>0</v>
      </c>
      <c r="I135">
        <v>63.113</v>
      </c>
      <c r="J135">
        <v>8.9999999999999993E-3</v>
      </c>
      <c r="K135">
        <v>51.613</v>
      </c>
      <c r="L135">
        <v>7.0000000000000001E-3</v>
      </c>
      <c r="M135">
        <v>1897</v>
      </c>
      <c r="N135">
        <v>236376</v>
      </c>
      <c r="O135">
        <v>352</v>
      </c>
      <c r="P135">
        <v>7.5199999999999998E-3</v>
      </c>
      <c r="Q135">
        <v>2.256E-2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236376</v>
      </c>
      <c r="X135">
        <v>0</v>
      </c>
      <c r="Y135">
        <v>6.6500000000000001E-4</v>
      </c>
      <c r="Z135">
        <v>126</v>
      </c>
      <c r="AA135">
        <v>1071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220</v>
      </c>
      <c r="AJ135">
        <v>851</v>
      </c>
      <c r="AK135">
        <v>0</v>
      </c>
      <c r="AL135">
        <v>0.270316</v>
      </c>
      <c r="AM135">
        <v>0</v>
      </c>
      <c r="AN135">
        <v>0</v>
      </c>
      <c r="AO135">
        <v>30</v>
      </c>
      <c r="AP135">
        <v>30</v>
      </c>
      <c r="AQ135">
        <v>30</v>
      </c>
      <c r="AR135">
        <v>30</v>
      </c>
      <c r="AS135">
        <v>30</v>
      </c>
      <c r="AT135">
        <v>30</v>
      </c>
      <c r="AU135">
        <v>30</v>
      </c>
      <c r="AV135">
        <v>30</v>
      </c>
      <c r="AW135">
        <v>30</v>
      </c>
      <c r="AX135">
        <v>30</v>
      </c>
      <c r="AY135">
        <v>29.857142857142801</v>
      </c>
      <c r="AZ135">
        <v>30</v>
      </c>
      <c r="BA135">
        <v>102872</v>
      </c>
      <c r="BB135">
        <v>137</v>
      </c>
      <c r="BC135">
        <v>87607</v>
      </c>
      <c r="BD135">
        <v>132</v>
      </c>
      <c r="BE135">
        <v>98038</v>
      </c>
      <c r="BF135">
        <v>149</v>
      </c>
      <c r="BG135">
        <v>1210</v>
      </c>
      <c r="BH135">
        <v>0</v>
      </c>
      <c r="BI135">
        <v>1196</v>
      </c>
      <c r="BJ135">
        <v>0</v>
      </c>
      <c r="BK135">
        <v>1247.2857140000001</v>
      </c>
      <c r="BL135">
        <v>0</v>
      </c>
      <c r="BM135">
        <v>30</v>
      </c>
      <c r="BN135">
        <v>0</v>
      </c>
      <c r="BO135">
        <v>15</v>
      </c>
      <c r="BP135">
        <v>0</v>
      </c>
      <c r="BQ135">
        <v>22</v>
      </c>
      <c r="BR135">
        <v>0</v>
      </c>
      <c r="BS135">
        <v>2.9999999999999898</v>
      </c>
      <c r="BT135">
        <v>30</v>
      </c>
      <c r="BU135">
        <v>2.9999999999999898</v>
      </c>
      <c r="BV135">
        <v>30</v>
      </c>
      <c r="BW135">
        <v>3.0000000142857002</v>
      </c>
      <c r="BX135">
        <v>30</v>
      </c>
      <c r="BY135">
        <v>7.1363872536464896</v>
      </c>
      <c r="BZ135">
        <v>30</v>
      </c>
      <c r="CA135">
        <v>7.2764526430814698</v>
      </c>
      <c r="CB135">
        <v>30</v>
      </c>
      <c r="CC135">
        <v>6.02138035973167</v>
      </c>
      <c r="CD135">
        <v>30</v>
      </c>
      <c r="CE135">
        <v>17.959</v>
      </c>
      <c r="CF135">
        <v>8.9999999999999993E-3</v>
      </c>
      <c r="CG135">
        <v>13.071</v>
      </c>
      <c r="CH135">
        <v>7.0000000000000001E-3</v>
      </c>
      <c r="CI135">
        <v>17.571000000000002</v>
      </c>
      <c r="CJ135">
        <v>8.0000000000000002E-3</v>
      </c>
      <c r="CK135">
        <v>63.095999999999997</v>
      </c>
      <c r="CL135">
        <v>8.9999999999999993E-3</v>
      </c>
      <c r="CM135">
        <v>51.603000000000002</v>
      </c>
      <c r="CN135">
        <v>7.0000000000000001E-3</v>
      </c>
      <c r="CO135">
        <v>60.344000000000001</v>
      </c>
      <c r="CP135">
        <v>8.0000000000000002E-3</v>
      </c>
      <c r="CQ135">
        <v>63.113</v>
      </c>
      <c r="CR135">
        <v>8.9999999999999993E-3</v>
      </c>
      <c r="CS135">
        <v>51.613</v>
      </c>
      <c r="CT135">
        <v>7.0000000000000001E-3</v>
      </c>
      <c r="CU135">
        <v>1428571488.928</v>
      </c>
      <c r="CV135">
        <v>8.0000000000000002E-3</v>
      </c>
      <c r="CW135" t="s">
        <v>3857</v>
      </c>
      <c r="CX135" t="s">
        <v>3857</v>
      </c>
      <c r="CY135" t="s">
        <v>9288</v>
      </c>
      <c r="CZ135" t="s">
        <v>9289</v>
      </c>
      <c r="DA135" t="s">
        <v>9290</v>
      </c>
      <c r="DB135" t="s">
        <v>1185</v>
      </c>
      <c r="DC135" t="s">
        <v>9291</v>
      </c>
      <c r="DD135" t="s">
        <v>9292</v>
      </c>
      <c r="DE135" t="s">
        <v>9293</v>
      </c>
      <c r="DF135" t="s">
        <v>9294</v>
      </c>
      <c r="DG135" t="s">
        <v>3857</v>
      </c>
      <c r="DH135" t="s">
        <v>3857</v>
      </c>
      <c r="DI135" t="s">
        <v>9295</v>
      </c>
      <c r="DJ135" t="s">
        <v>1484</v>
      </c>
      <c r="DK135" t="s">
        <v>1484</v>
      </c>
      <c r="DL135" t="s">
        <v>9296</v>
      </c>
      <c r="DM135" t="s">
        <v>9296</v>
      </c>
      <c r="DN135" t="s">
        <v>9297</v>
      </c>
      <c r="DO135" t="s">
        <v>9298</v>
      </c>
      <c r="DP135" t="s">
        <v>9297</v>
      </c>
      <c r="DQ135" t="s">
        <v>9299</v>
      </c>
      <c r="DR135">
        <v>426</v>
      </c>
      <c r="DS135" t="s">
        <v>4458</v>
      </c>
      <c r="DT135" t="s">
        <v>147</v>
      </c>
    </row>
    <row r="136" spans="1:124" x14ac:dyDescent="0.2">
      <c r="A136" t="s">
        <v>4466</v>
      </c>
      <c r="B136">
        <v>10776</v>
      </c>
      <c r="C136">
        <v>-3773.5079271873101</v>
      </c>
      <c r="D136">
        <v>-3725</v>
      </c>
      <c r="E136">
        <v>1</v>
      </c>
      <c r="F136">
        <v>1</v>
      </c>
      <c r="G136">
        <v>1</v>
      </c>
      <c r="H136">
        <v>1</v>
      </c>
      <c r="I136">
        <v>2.827</v>
      </c>
      <c r="J136">
        <v>4.7E-2</v>
      </c>
      <c r="K136">
        <v>2.266</v>
      </c>
      <c r="L136">
        <v>4.5999999999999999E-2</v>
      </c>
      <c r="M136">
        <v>46324</v>
      </c>
      <c r="N136">
        <v>23228</v>
      </c>
      <c r="O136">
        <v>161</v>
      </c>
      <c r="P136">
        <v>6.4599999999999996E-3</v>
      </c>
      <c r="Q136">
        <v>0.49353999999999998</v>
      </c>
      <c r="R136">
        <v>12</v>
      </c>
      <c r="S136">
        <v>0</v>
      </c>
      <c r="T136">
        <v>0</v>
      </c>
      <c r="U136">
        <v>0</v>
      </c>
      <c r="V136">
        <v>4</v>
      </c>
      <c r="W136">
        <v>23224</v>
      </c>
      <c r="X136">
        <v>0</v>
      </c>
      <c r="Y136">
        <v>2.9100000000000003E-4</v>
      </c>
      <c r="Z136">
        <v>3298</v>
      </c>
      <c r="AA136">
        <v>1658</v>
      </c>
      <c r="AB136">
        <v>55</v>
      </c>
      <c r="AC136">
        <v>0.25</v>
      </c>
      <c r="AD136">
        <v>0.5</v>
      </c>
      <c r="AE136">
        <v>12</v>
      </c>
      <c r="AF136">
        <v>0</v>
      </c>
      <c r="AG136">
        <v>0</v>
      </c>
      <c r="AH136">
        <v>0</v>
      </c>
      <c r="AI136">
        <v>2</v>
      </c>
      <c r="AJ136">
        <v>1656</v>
      </c>
      <c r="AK136">
        <v>0</v>
      </c>
      <c r="AL136">
        <v>2.5460000000000001E-3</v>
      </c>
      <c r="AM136">
        <v>0</v>
      </c>
      <c r="AN136">
        <v>0</v>
      </c>
      <c r="AO136">
        <v>-3719</v>
      </c>
      <c r="AP136">
        <v>-3719</v>
      </c>
      <c r="AQ136">
        <v>-3719</v>
      </c>
      <c r="AR136">
        <v>-3719</v>
      </c>
      <c r="AS136">
        <v>-3719</v>
      </c>
      <c r="AT136">
        <v>-3719</v>
      </c>
      <c r="AU136">
        <v>-3719</v>
      </c>
      <c r="AV136">
        <v>-3719</v>
      </c>
      <c r="AW136">
        <v>-3719</v>
      </c>
      <c r="AX136">
        <v>-3719</v>
      </c>
      <c r="AY136">
        <v>-3719</v>
      </c>
      <c r="AZ136">
        <v>-3719</v>
      </c>
      <c r="BA136">
        <v>1256</v>
      </c>
      <c r="BB136">
        <v>165</v>
      </c>
      <c r="BC136">
        <v>1055</v>
      </c>
      <c r="BD136">
        <v>165</v>
      </c>
      <c r="BE136">
        <v>1183</v>
      </c>
      <c r="BF136">
        <v>-1.3176245766935301E+18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2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-3720.7142857142799</v>
      </c>
      <c r="BT136">
        <v>-3725</v>
      </c>
      <c r="BU136">
        <v>-3720.37142857142</v>
      </c>
      <c r="BV136">
        <v>-3725</v>
      </c>
      <c r="BW136">
        <v>-3723.5836734693798</v>
      </c>
      <c r="BX136">
        <v>-3725</v>
      </c>
      <c r="BY136">
        <v>-3720.7142857142799</v>
      </c>
      <c r="BZ136">
        <v>-3725</v>
      </c>
      <c r="CA136">
        <v>-3720.37142857142</v>
      </c>
      <c r="CB136">
        <v>-3725</v>
      </c>
      <c r="CC136">
        <v>-3723.7265306122399</v>
      </c>
      <c r="CD136">
        <v>-3725</v>
      </c>
      <c r="CE136">
        <v>2.7759999999999998</v>
      </c>
      <c r="CF136">
        <v>4.4999999999999998E-2</v>
      </c>
      <c r="CG136">
        <v>2.202</v>
      </c>
      <c r="CH136">
        <v>4.3999999999999997E-2</v>
      </c>
      <c r="CI136">
        <v>2.496</v>
      </c>
      <c r="CJ136">
        <v>4.4999999999999998E-2</v>
      </c>
      <c r="CK136">
        <v>2.8130000000000002</v>
      </c>
      <c r="CL136">
        <v>4.5999999999999999E-2</v>
      </c>
      <c r="CM136">
        <v>2.2519999999999998</v>
      </c>
      <c r="CN136">
        <v>4.5999999999999999E-2</v>
      </c>
      <c r="CO136">
        <v>2.548</v>
      </c>
      <c r="CP136">
        <v>4.5999999999999999E-2</v>
      </c>
      <c r="CQ136">
        <v>2.827</v>
      </c>
      <c r="CR136">
        <v>4.7E-2</v>
      </c>
      <c r="CS136">
        <v>2.266</v>
      </c>
      <c r="CT136">
        <v>4.5999999999999999E-2</v>
      </c>
      <c r="CU136">
        <v>2.5619999999999998</v>
      </c>
      <c r="CV136">
        <v>4.7E-2</v>
      </c>
      <c r="CW136" t="s">
        <v>6717</v>
      </c>
      <c r="CX136" t="s">
        <v>6717</v>
      </c>
      <c r="CY136" t="s">
        <v>9300</v>
      </c>
      <c r="CZ136" t="s">
        <v>133</v>
      </c>
      <c r="DA136" t="s">
        <v>9301</v>
      </c>
      <c r="DB136" t="s">
        <v>9302</v>
      </c>
      <c r="DC136" t="s">
        <v>9302</v>
      </c>
      <c r="DD136" t="s">
        <v>9303</v>
      </c>
      <c r="DE136" t="s">
        <v>9304</v>
      </c>
      <c r="DF136" t="s">
        <v>9305</v>
      </c>
      <c r="DG136" t="s">
        <v>6717</v>
      </c>
      <c r="DH136" t="s">
        <v>6717</v>
      </c>
      <c r="DI136" t="s">
        <v>6718</v>
      </c>
      <c r="DJ136" t="s">
        <v>133</v>
      </c>
      <c r="DK136" t="s">
        <v>133</v>
      </c>
      <c r="DL136" t="s">
        <v>6719</v>
      </c>
      <c r="DM136" t="s">
        <v>6719</v>
      </c>
      <c r="DN136" t="s">
        <v>9306</v>
      </c>
      <c r="DO136" t="s">
        <v>9307</v>
      </c>
      <c r="DP136" t="s">
        <v>9308</v>
      </c>
      <c r="DQ136" t="s">
        <v>9309</v>
      </c>
      <c r="DR136">
        <v>20</v>
      </c>
      <c r="DS136" t="s">
        <v>4466</v>
      </c>
      <c r="DT136" t="s">
        <v>147</v>
      </c>
    </row>
    <row r="137" spans="1:124" x14ac:dyDescent="0.2">
      <c r="A137" t="s">
        <v>4459</v>
      </c>
      <c r="B137">
        <v>10776</v>
      </c>
      <c r="C137">
        <v>112.00152</v>
      </c>
      <c r="D137">
        <v>112.001519999999</v>
      </c>
      <c r="E137">
        <v>1</v>
      </c>
      <c r="F137">
        <v>0</v>
      </c>
      <c r="G137">
        <v>1</v>
      </c>
      <c r="H137">
        <v>0</v>
      </c>
      <c r="I137">
        <v>0.76600000000000001</v>
      </c>
      <c r="J137">
        <v>1.0049999999999999</v>
      </c>
      <c r="K137">
        <v>0.39800000000000002</v>
      </c>
      <c r="L137">
        <v>0.437</v>
      </c>
      <c r="M137">
        <v>14187</v>
      </c>
      <c r="N137">
        <v>32504</v>
      </c>
      <c r="O137">
        <v>51</v>
      </c>
      <c r="P137">
        <v>1E-3</v>
      </c>
      <c r="Q137">
        <v>0.5</v>
      </c>
      <c r="R137">
        <v>10512</v>
      </c>
      <c r="S137">
        <v>0</v>
      </c>
      <c r="T137">
        <v>0</v>
      </c>
      <c r="U137">
        <v>0</v>
      </c>
      <c r="V137">
        <v>0</v>
      </c>
      <c r="W137">
        <v>21350</v>
      </c>
      <c r="X137">
        <v>11154</v>
      </c>
      <c r="Y137">
        <v>2.4000000000000001E-4</v>
      </c>
      <c r="Z137">
        <v>13916</v>
      </c>
      <c r="AA137">
        <v>31598</v>
      </c>
      <c r="AB137">
        <v>293</v>
      </c>
      <c r="AC137">
        <v>8.3330000000000001E-2</v>
      </c>
      <c r="AD137">
        <v>0.5</v>
      </c>
      <c r="AE137">
        <v>10338</v>
      </c>
      <c r="AF137">
        <v>0</v>
      </c>
      <c r="AG137">
        <v>0</v>
      </c>
      <c r="AH137">
        <v>0</v>
      </c>
      <c r="AI137">
        <v>0</v>
      </c>
      <c r="AJ137">
        <v>31598</v>
      </c>
      <c r="AK137">
        <v>0</v>
      </c>
      <c r="AL137">
        <v>2.2800000000000001E-4</v>
      </c>
      <c r="AM137">
        <v>0</v>
      </c>
      <c r="AN137">
        <v>0</v>
      </c>
      <c r="AO137">
        <v>1E+100</v>
      </c>
      <c r="AP137">
        <v>112.001519999999</v>
      </c>
      <c r="AQ137">
        <v>1E+100</v>
      </c>
      <c r="AR137">
        <v>112.001519999999</v>
      </c>
      <c r="AS137">
        <v>9.9999999999999904E+99</v>
      </c>
      <c r="AT137">
        <v>112.001519999999</v>
      </c>
      <c r="AU137">
        <v>112.00152</v>
      </c>
      <c r="AV137">
        <v>112.001519999999</v>
      </c>
      <c r="AW137">
        <v>112.00152</v>
      </c>
      <c r="AX137">
        <v>112.001519999999</v>
      </c>
      <c r="AY137">
        <v>112.00152</v>
      </c>
      <c r="AZ137">
        <v>112.001519999999</v>
      </c>
      <c r="BA137">
        <v>19775</v>
      </c>
      <c r="BB137">
        <v>19173</v>
      </c>
      <c r="BC137">
        <v>7417</v>
      </c>
      <c r="BD137">
        <v>7927</v>
      </c>
      <c r="BE137">
        <v>15896</v>
      </c>
      <c r="BF137">
        <v>-1.3176245766935199E+18</v>
      </c>
      <c r="BG137">
        <v>1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1E+100</v>
      </c>
      <c r="BT137">
        <v>112.001519999999</v>
      </c>
      <c r="BU137">
        <v>1E+100</v>
      </c>
      <c r="BV137">
        <v>112.001519999999</v>
      </c>
      <c r="BW137">
        <v>9.9999999999999904E+99</v>
      </c>
      <c r="BX137">
        <v>112.001519999999</v>
      </c>
      <c r="BY137">
        <v>1E+100</v>
      </c>
      <c r="BZ137">
        <v>112.001519999999</v>
      </c>
      <c r="CA137">
        <v>1E+100</v>
      </c>
      <c r="CB137">
        <v>112.001519999999</v>
      </c>
      <c r="CC137">
        <v>9.9999999999999904E+99</v>
      </c>
      <c r="CD137">
        <v>112.001519999999</v>
      </c>
      <c r="CE137">
        <v>0.76600000000000001</v>
      </c>
      <c r="CF137">
        <v>1.0049999999999999</v>
      </c>
      <c r="CG137">
        <v>0.39800000000000002</v>
      </c>
      <c r="CH137">
        <v>0.437</v>
      </c>
      <c r="CI137">
        <v>0.64900000000000002</v>
      </c>
      <c r="CJ137">
        <v>0.80700000000000005</v>
      </c>
      <c r="CK137">
        <v>0</v>
      </c>
      <c r="CL137">
        <v>1.0029999999999999</v>
      </c>
      <c r="CM137">
        <v>0</v>
      </c>
      <c r="CN137">
        <v>0.436</v>
      </c>
      <c r="CO137">
        <v>0</v>
      </c>
      <c r="CP137">
        <v>0.80500000000000005</v>
      </c>
      <c r="CQ137">
        <v>0.76600000000000001</v>
      </c>
      <c r="CR137">
        <v>1.0049999999999999</v>
      </c>
      <c r="CS137">
        <v>0.39800000000000002</v>
      </c>
      <c r="CT137">
        <v>0.437</v>
      </c>
      <c r="CU137">
        <v>0.64900000000000002</v>
      </c>
      <c r="CV137">
        <v>0.80700000000000005</v>
      </c>
      <c r="CW137" t="s">
        <v>130</v>
      </c>
      <c r="CX137" t="s">
        <v>9310</v>
      </c>
      <c r="CY137" t="s">
        <v>9311</v>
      </c>
      <c r="CZ137" t="s">
        <v>133</v>
      </c>
      <c r="DA137" t="s">
        <v>1484</v>
      </c>
      <c r="DB137" t="s">
        <v>1856</v>
      </c>
      <c r="DC137" t="s">
        <v>1856</v>
      </c>
      <c r="DD137" t="s">
        <v>9312</v>
      </c>
      <c r="DE137" t="s">
        <v>137</v>
      </c>
      <c r="DF137" t="s">
        <v>9312</v>
      </c>
      <c r="DG137" t="s">
        <v>9313</v>
      </c>
      <c r="DH137" t="s">
        <v>9313</v>
      </c>
      <c r="DI137" t="s">
        <v>9314</v>
      </c>
      <c r="DJ137" t="s">
        <v>1484</v>
      </c>
      <c r="DK137" t="s">
        <v>1484</v>
      </c>
      <c r="DL137" t="s">
        <v>9315</v>
      </c>
      <c r="DM137" t="s">
        <v>9315</v>
      </c>
      <c r="DN137" t="s">
        <v>9316</v>
      </c>
      <c r="DO137" t="s">
        <v>9317</v>
      </c>
      <c r="DP137" t="s">
        <v>9316</v>
      </c>
      <c r="DQ137" t="s">
        <v>9318</v>
      </c>
      <c r="DR137">
        <v>18</v>
      </c>
      <c r="DS137" t="s">
        <v>4459</v>
      </c>
      <c r="DT137" t="s">
        <v>147</v>
      </c>
    </row>
    <row r="138" spans="1:124" x14ac:dyDescent="0.2">
      <c r="A138" t="s">
        <v>4460</v>
      </c>
      <c r="B138">
        <v>10776</v>
      </c>
      <c r="C138">
        <v>0</v>
      </c>
      <c r="D138">
        <v>0</v>
      </c>
      <c r="E138">
        <v>717</v>
      </c>
      <c r="F138">
        <v>534</v>
      </c>
      <c r="G138">
        <v>531</v>
      </c>
      <c r="H138">
        <v>531</v>
      </c>
      <c r="I138">
        <v>307.27699999999999</v>
      </c>
      <c r="J138">
        <v>606.44600000000003</v>
      </c>
      <c r="K138">
        <v>208.547</v>
      </c>
      <c r="L138">
        <v>606.44600000000003</v>
      </c>
      <c r="M138">
        <v>1484</v>
      </c>
      <c r="N138">
        <v>550539</v>
      </c>
      <c r="O138">
        <v>585</v>
      </c>
      <c r="P138">
        <v>1.0000000000000001E-5</v>
      </c>
      <c r="Q138">
        <v>3.7940000000000002E-2</v>
      </c>
      <c r="R138">
        <v>737</v>
      </c>
      <c r="S138">
        <v>0</v>
      </c>
      <c r="T138">
        <v>0</v>
      </c>
      <c r="U138">
        <v>0</v>
      </c>
      <c r="V138">
        <v>0</v>
      </c>
      <c r="W138">
        <v>747</v>
      </c>
      <c r="X138">
        <v>549792</v>
      </c>
      <c r="Y138">
        <v>1.348E-3</v>
      </c>
      <c r="Z138">
        <v>1481</v>
      </c>
      <c r="AA138">
        <v>548298</v>
      </c>
      <c r="AB138">
        <v>615</v>
      </c>
      <c r="AC138">
        <v>1.0000000000000001E-5</v>
      </c>
      <c r="AD138">
        <v>0.14013</v>
      </c>
      <c r="AE138">
        <v>734</v>
      </c>
      <c r="AF138">
        <v>0</v>
      </c>
      <c r="AG138">
        <v>0</v>
      </c>
      <c r="AH138">
        <v>0</v>
      </c>
      <c r="AI138">
        <v>0</v>
      </c>
      <c r="AJ138">
        <v>747</v>
      </c>
      <c r="AK138">
        <v>547551</v>
      </c>
      <c r="AL138">
        <v>1.3500000000000001E-3</v>
      </c>
      <c r="AM138">
        <v>0</v>
      </c>
      <c r="AN138">
        <v>0</v>
      </c>
      <c r="AO138">
        <v>2351.40309999999</v>
      </c>
      <c r="AP138">
        <v>2351.5047</v>
      </c>
      <c r="AQ138">
        <v>2351.40309999999</v>
      </c>
      <c r="AR138">
        <v>2351.40309999999</v>
      </c>
      <c r="AS138">
        <v>2351.41761428571</v>
      </c>
      <c r="AT138">
        <v>2351.44664285714</v>
      </c>
      <c r="AU138">
        <v>2351.40309999999</v>
      </c>
      <c r="AV138">
        <v>2351.4031</v>
      </c>
      <c r="AW138">
        <v>2351.40309999999</v>
      </c>
      <c r="AX138">
        <v>2351.4031</v>
      </c>
      <c r="AY138">
        <v>2351.33493809523</v>
      </c>
      <c r="AZ138">
        <v>2351.4028333333299</v>
      </c>
      <c r="BA138">
        <v>66616</v>
      </c>
      <c r="BB138">
        <v>230525</v>
      </c>
      <c r="BC138">
        <v>52919</v>
      </c>
      <c r="BD138">
        <v>230368</v>
      </c>
      <c r="BE138">
        <v>613655690</v>
      </c>
      <c r="BF138">
        <v>416104</v>
      </c>
      <c r="BG138">
        <v>717</v>
      </c>
      <c r="BH138">
        <v>534</v>
      </c>
      <c r="BI138">
        <v>531</v>
      </c>
      <c r="BJ138">
        <v>531</v>
      </c>
      <c r="BK138">
        <v>614.2857143</v>
      </c>
      <c r="BL138">
        <v>734.42857140000001</v>
      </c>
      <c r="BM138">
        <v>46</v>
      </c>
      <c r="BN138">
        <v>50</v>
      </c>
      <c r="BO138">
        <v>46</v>
      </c>
      <c r="BP138">
        <v>48</v>
      </c>
      <c r="BQ138">
        <v>48</v>
      </c>
      <c r="BR138">
        <v>-1.3176245766935301E+18</v>
      </c>
      <c r="BS138">
        <v>466.96294508282</v>
      </c>
      <c r="BT138">
        <v>448.78996166518402</v>
      </c>
      <c r="BU138">
        <v>466.96294508282</v>
      </c>
      <c r="BV138">
        <v>463.47324797444799</v>
      </c>
      <c r="BW138">
        <v>456.17574836050102</v>
      </c>
      <c r="BX138">
        <v>452.38655501769802</v>
      </c>
      <c r="BY138">
        <v>1923.00256517811</v>
      </c>
      <c r="BZ138">
        <v>1999.4839609033399</v>
      </c>
      <c r="CA138">
        <v>2032.86310116667</v>
      </c>
      <c r="CB138">
        <v>2004.3698283328999</v>
      </c>
      <c r="CC138">
        <v>1963.2208196276499</v>
      </c>
      <c r="CD138">
        <v>1990.42936193285</v>
      </c>
      <c r="CE138">
        <v>34.570999999999998</v>
      </c>
      <c r="CF138">
        <v>41.985999999999997</v>
      </c>
      <c r="CG138">
        <v>33.046999999999997</v>
      </c>
      <c r="CH138">
        <v>38.225000000000001</v>
      </c>
      <c r="CI138">
        <v>36.301000000000002</v>
      </c>
      <c r="CJ138">
        <v>41.777999999999999</v>
      </c>
      <c r="CK138">
        <v>307.02100000000002</v>
      </c>
      <c r="CL138">
        <v>605.59</v>
      </c>
      <c r="CM138">
        <v>208.386</v>
      </c>
      <c r="CN138">
        <v>605.59</v>
      </c>
      <c r="CO138">
        <v>405.238</v>
      </c>
      <c r="CP138">
        <v>957.60199999999998</v>
      </c>
      <c r="CQ138">
        <v>307.27699999999999</v>
      </c>
      <c r="CR138">
        <v>606.44600000000003</v>
      </c>
      <c r="CS138">
        <v>208.547</v>
      </c>
      <c r="CT138">
        <v>606.44600000000003</v>
      </c>
      <c r="CU138">
        <v>405.346</v>
      </c>
      <c r="CV138">
        <v>958.10699999999997</v>
      </c>
      <c r="CW138" t="s">
        <v>9319</v>
      </c>
      <c r="CX138" t="s">
        <v>9320</v>
      </c>
      <c r="CY138" t="s">
        <v>9321</v>
      </c>
      <c r="CZ138" t="s">
        <v>9322</v>
      </c>
      <c r="DA138" t="s">
        <v>9323</v>
      </c>
      <c r="DB138" t="s">
        <v>9324</v>
      </c>
      <c r="DC138" t="s">
        <v>9325</v>
      </c>
      <c r="DD138" t="s">
        <v>9326</v>
      </c>
      <c r="DE138" t="s">
        <v>9327</v>
      </c>
      <c r="DF138" t="s">
        <v>9328</v>
      </c>
      <c r="DG138" t="s">
        <v>6693</v>
      </c>
      <c r="DH138" t="s">
        <v>6694</v>
      </c>
      <c r="DI138" t="s">
        <v>6695</v>
      </c>
      <c r="DJ138" t="s">
        <v>6696</v>
      </c>
      <c r="DK138" t="s">
        <v>6697</v>
      </c>
      <c r="DL138" t="s">
        <v>6698</v>
      </c>
      <c r="DM138" t="s">
        <v>6699</v>
      </c>
      <c r="DN138" t="s">
        <v>9329</v>
      </c>
      <c r="DO138" t="s">
        <v>9330</v>
      </c>
      <c r="DP138" t="s">
        <v>9331</v>
      </c>
      <c r="DQ138" t="s">
        <v>9332</v>
      </c>
      <c r="DR138">
        <v>9563</v>
      </c>
      <c r="DS138" t="s">
        <v>4460</v>
      </c>
      <c r="DT138" t="s">
        <v>147</v>
      </c>
    </row>
    <row r="139" spans="1:124" x14ac:dyDescent="0.2">
      <c r="A139" t="s">
        <v>2878</v>
      </c>
      <c r="B139">
        <v>10776</v>
      </c>
      <c r="C139">
        <v>1666.0685857415299</v>
      </c>
      <c r="D139">
        <v>2035.3622252785501</v>
      </c>
      <c r="E139">
        <v>1100</v>
      </c>
      <c r="F139">
        <v>869</v>
      </c>
      <c r="G139">
        <v>720</v>
      </c>
      <c r="H139">
        <v>869</v>
      </c>
      <c r="I139">
        <v>68.813000000000002</v>
      </c>
      <c r="J139">
        <v>24.292999999999999</v>
      </c>
      <c r="K139">
        <v>19.600999999999999</v>
      </c>
      <c r="L139">
        <v>15.829000000000001</v>
      </c>
      <c r="M139">
        <v>850</v>
      </c>
      <c r="N139">
        <v>1385</v>
      </c>
      <c r="O139">
        <v>122</v>
      </c>
      <c r="P139">
        <v>2.7999999999999998E-4</v>
      </c>
      <c r="Q139">
        <v>0.5</v>
      </c>
      <c r="R139">
        <v>20</v>
      </c>
      <c r="S139">
        <v>0</v>
      </c>
      <c r="T139">
        <v>0</v>
      </c>
      <c r="U139">
        <v>0</v>
      </c>
      <c r="V139">
        <v>0</v>
      </c>
      <c r="W139">
        <v>1384</v>
      </c>
      <c r="X139">
        <v>1</v>
      </c>
      <c r="Y139">
        <v>0.326463</v>
      </c>
      <c r="Z139">
        <v>568</v>
      </c>
      <c r="AA139">
        <v>1466</v>
      </c>
      <c r="AB139">
        <v>97</v>
      </c>
      <c r="AC139">
        <v>2.0000000000000002E-5</v>
      </c>
      <c r="AD139">
        <v>0.48615000000000003</v>
      </c>
      <c r="AE139">
        <v>252</v>
      </c>
      <c r="AF139">
        <v>0</v>
      </c>
      <c r="AG139">
        <v>0</v>
      </c>
      <c r="AH139">
        <v>0</v>
      </c>
      <c r="AI139">
        <v>0</v>
      </c>
      <c r="AJ139">
        <v>1232</v>
      </c>
      <c r="AK139">
        <v>234</v>
      </c>
      <c r="AL139">
        <v>4.5683000000000001E-2</v>
      </c>
      <c r="AM139">
        <v>0</v>
      </c>
      <c r="AN139">
        <v>0</v>
      </c>
      <c r="AO139">
        <v>3201.00000000009</v>
      </c>
      <c r="AP139">
        <v>3200.99999999999</v>
      </c>
      <c r="AQ139">
        <v>3200.99999999999</v>
      </c>
      <c r="AR139">
        <v>3200.99999999999</v>
      </c>
      <c r="AS139">
        <v>3201.00000000003</v>
      </c>
      <c r="AT139">
        <v>3201</v>
      </c>
      <c r="AU139">
        <v>3201.00000000009</v>
      </c>
      <c r="AV139">
        <v>3200.99999999999</v>
      </c>
      <c r="AW139">
        <v>3201.0000000001201</v>
      </c>
      <c r="AX139">
        <v>3201.00000000001</v>
      </c>
      <c r="AY139">
        <v>3201.00000000003</v>
      </c>
      <c r="AZ139">
        <v>3201</v>
      </c>
      <c r="BA139">
        <v>82603</v>
      </c>
      <c r="BB139">
        <v>79012</v>
      </c>
      <c r="BC139">
        <v>57102</v>
      </c>
      <c r="BD139">
        <v>79012</v>
      </c>
      <c r="BE139">
        <v>73091</v>
      </c>
      <c r="BF139">
        <v>-1.31762457669341E+18</v>
      </c>
      <c r="BG139">
        <v>1100</v>
      </c>
      <c r="BH139">
        <v>869</v>
      </c>
      <c r="BI139">
        <v>720</v>
      </c>
      <c r="BJ139">
        <v>869</v>
      </c>
      <c r="BK139">
        <v>976.2857143</v>
      </c>
      <c r="BL139">
        <v>1235.857143</v>
      </c>
      <c r="BM139">
        <v>33</v>
      </c>
      <c r="BN139">
        <v>41</v>
      </c>
      <c r="BO139">
        <v>33</v>
      </c>
      <c r="BP139">
        <v>37</v>
      </c>
      <c r="BQ139">
        <v>35</v>
      </c>
      <c r="BR139">
        <v>45</v>
      </c>
      <c r="BS139">
        <v>2567.5427210852399</v>
      </c>
      <c r="BT139">
        <v>2245.98771687618</v>
      </c>
      <c r="BU139">
        <v>2567.5427210852399</v>
      </c>
      <c r="BV139">
        <v>2246.0454221618402</v>
      </c>
      <c r="BW139">
        <v>2567.6855782281</v>
      </c>
      <c r="BX139">
        <v>2246.00991734643</v>
      </c>
      <c r="BY139">
        <v>2678.6882579154299</v>
      </c>
      <c r="BZ139">
        <v>2309.6680506725102</v>
      </c>
      <c r="CA139">
        <v>2696.7640916874002</v>
      </c>
      <c r="CB139">
        <v>2310.0502098777902</v>
      </c>
      <c r="CC139">
        <v>2680.8259820561898</v>
      </c>
      <c r="CD139">
        <v>2308.5103514401999</v>
      </c>
      <c r="CE139">
        <v>4.649</v>
      </c>
      <c r="CF139">
        <v>1.484</v>
      </c>
      <c r="CG139">
        <v>4.391</v>
      </c>
      <c r="CH139">
        <v>1.2889999999999999</v>
      </c>
      <c r="CI139">
        <v>4.6660000000000004</v>
      </c>
      <c r="CJ139">
        <v>1.611</v>
      </c>
      <c r="CK139">
        <v>65.629000000000005</v>
      </c>
      <c r="CL139">
        <v>22.841000000000001</v>
      </c>
      <c r="CM139">
        <v>13.499000000000001</v>
      </c>
      <c r="CN139">
        <v>15.114000000000001</v>
      </c>
      <c r="CO139">
        <v>37.555999999999997</v>
      </c>
      <c r="CP139">
        <v>29.811</v>
      </c>
      <c r="CQ139">
        <v>68.813000000000002</v>
      </c>
      <c r="CR139">
        <v>24.292999999999999</v>
      </c>
      <c r="CS139">
        <v>19.600999999999999</v>
      </c>
      <c r="CT139">
        <v>15.829000000000001</v>
      </c>
      <c r="CU139">
        <v>42.155999999999999</v>
      </c>
      <c r="CV139">
        <v>30.588000000000001</v>
      </c>
      <c r="CW139" t="s">
        <v>2879</v>
      </c>
      <c r="CX139" t="s">
        <v>2879</v>
      </c>
      <c r="CY139" t="s">
        <v>2880</v>
      </c>
      <c r="CZ139" t="s">
        <v>2881</v>
      </c>
      <c r="DA139" t="s">
        <v>2882</v>
      </c>
      <c r="DB139" t="s">
        <v>2883</v>
      </c>
      <c r="DC139" t="s">
        <v>2884</v>
      </c>
      <c r="DD139" t="s">
        <v>9333</v>
      </c>
      <c r="DE139" t="s">
        <v>9334</v>
      </c>
      <c r="DF139" t="s">
        <v>9335</v>
      </c>
      <c r="DG139" t="s">
        <v>2888</v>
      </c>
      <c r="DH139" t="s">
        <v>2888</v>
      </c>
      <c r="DI139" t="s">
        <v>2889</v>
      </c>
      <c r="DJ139" t="s">
        <v>2890</v>
      </c>
      <c r="DK139" t="s">
        <v>2891</v>
      </c>
      <c r="DL139" t="s">
        <v>2892</v>
      </c>
      <c r="DM139" t="s">
        <v>2893</v>
      </c>
      <c r="DN139" t="s">
        <v>9336</v>
      </c>
      <c r="DO139" t="s">
        <v>9337</v>
      </c>
      <c r="DP139" t="s">
        <v>9338</v>
      </c>
      <c r="DQ139" t="s">
        <v>9339</v>
      </c>
      <c r="DR139">
        <v>513</v>
      </c>
      <c r="DS139" t="s">
        <v>2878</v>
      </c>
      <c r="DT139" t="s">
        <v>147</v>
      </c>
    </row>
    <row r="140" spans="1:124" x14ac:dyDescent="0.2">
      <c r="A140" t="s">
        <v>4461</v>
      </c>
      <c r="B140">
        <v>10776</v>
      </c>
      <c r="C140">
        <v>5.5278145605710796</v>
      </c>
      <c r="D140">
        <v>98.730154659692303</v>
      </c>
      <c r="E140">
        <v>2800</v>
      </c>
      <c r="F140">
        <v>2651</v>
      </c>
      <c r="G140">
        <v>494</v>
      </c>
      <c r="H140">
        <v>1535</v>
      </c>
      <c r="I140">
        <v>3600.0030000000002</v>
      </c>
      <c r="J140">
        <v>3600.011</v>
      </c>
      <c r="K140">
        <v>3600.002</v>
      </c>
      <c r="L140">
        <v>3600.0030000000002</v>
      </c>
      <c r="M140">
        <v>93360</v>
      </c>
      <c r="N140">
        <v>175288</v>
      </c>
      <c r="O140">
        <v>163</v>
      </c>
      <c r="P140">
        <v>3.4199999999999999E-3</v>
      </c>
      <c r="Q140">
        <v>0.32612000000000002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87644</v>
      </c>
      <c r="X140">
        <v>87644</v>
      </c>
      <c r="Y140">
        <v>-4.2999999999999999E-4</v>
      </c>
      <c r="Z140">
        <v>90784</v>
      </c>
      <c r="AA140">
        <v>171904</v>
      </c>
      <c r="AB140">
        <v>94</v>
      </c>
      <c r="AC140">
        <v>1.2E-4</v>
      </c>
      <c r="AD140">
        <v>0.44651000000000002</v>
      </c>
      <c r="AE140">
        <v>2</v>
      </c>
      <c r="AF140">
        <v>0</v>
      </c>
      <c r="AG140">
        <v>2</v>
      </c>
      <c r="AH140">
        <v>0</v>
      </c>
      <c r="AI140">
        <v>0</v>
      </c>
      <c r="AJ140">
        <v>85993</v>
      </c>
      <c r="AK140">
        <v>85911</v>
      </c>
      <c r="AL140">
        <v>-2.1800000000000001E-4</v>
      </c>
      <c r="AM140">
        <v>0</v>
      </c>
      <c r="AN140">
        <v>0</v>
      </c>
      <c r="AO140">
        <v>1E+100</v>
      </c>
      <c r="AP140">
        <v>1E+100</v>
      </c>
      <c r="AQ140">
        <v>1E+100</v>
      </c>
      <c r="AR140">
        <v>1E+100</v>
      </c>
      <c r="AS140">
        <v>9.9999999999999904E+99</v>
      </c>
      <c r="AT140">
        <v>9.9999999999999904E+99</v>
      </c>
      <c r="AU140">
        <v>112.520438176803</v>
      </c>
      <c r="AV140">
        <v>112.942342359477</v>
      </c>
      <c r="AW140">
        <v>112.65708545513</v>
      </c>
      <c r="AX140">
        <v>112.952463042638</v>
      </c>
      <c r="AY140">
        <v>112.15612380875901</v>
      </c>
      <c r="AZ140">
        <v>112.69401241752099</v>
      </c>
      <c r="BA140">
        <v>517782</v>
      </c>
      <c r="BB140">
        <v>437276</v>
      </c>
      <c r="BC140">
        <v>503553</v>
      </c>
      <c r="BD140">
        <v>437276</v>
      </c>
      <c r="BE140">
        <v>696404</v>
      </c>
      <c r="BF140">
        <v>-1.3176245766929201E+18</v>
      </c>
      <c r="BG140">
        <v>2800</v>
      </c>
      <c r="BH140">
        <v>2651</v>
      </c>
      <c r="BI140">
        <v>494</v>
      </c>
      <c r="BJ140">
        <v>1535</v>
      </c>
      <c r="BK140">
        <v>2428.2857140000001</v>
      </c>
      <c r="BL140">
        <v>2599.2857140000001</v>
      </c>
      <c r="BM140">
        <v>42</v>
      </c>
      <c r="BN140">
        <v>76</v>
      </c>
      <c r="BO140">
        <v>39</v>
      </c>
      <c r="BP140">
        <v>48</v>
      </c>
      <c r="BQ140">
        <v>40</v>
      </c>
      <c r="BR140">
        <v>69</v>
      </c>
      <c r="BS140">
        <v>41.281345237508702</v>
      </c>
      <c r="BT140">
        <v>103.912553773415</v>
      </c>
      <c r="BU140">
        <v>41.281345237508702</v>
      </c>
      <c r="BV140">
        <v>103.92461217248901</v>
      </c>
      <c r="BW140">
        <v>41.189330962624901</v>
      </c>
      <c r="BX140">
        <v>103.91808946755501</v>
      </c>
      <c r="BY140">
        <v>110.60245382639</v>
      </c>
      <c r="BZ140">
        <v>112.330686177662</v>
      </c>
      <c r="CA140">
        <v>110.62854741841799</v>
      </c>
      <c r="CB140">
        <v>112.42323473027101</v>
      </c>
      <c r="CC140">
        <v>110.319912005356</v>
      </c>
      <c r="CD140">
        <v>111.95199248258299</v>
      </c>
      <c r="CE140">
        <v>437.87099999999998</v>
      </c>
      <c r="CF140">
        <v>454.38400000000001</v>
      </c>
      <c r="CG140">
        <v>373.988</v>
      </c>
      <c r="CH140">
        <v>379.48899999999998</v>
      </c>
      <c r="CI140">
        <v>425.04399999999998</v>
      </c>
      <c r="CJ140">
        <v>431.43200000000002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3600.0030000000002</v>
      </c>
      <c r="CR140">
        <v>3600.011</v>
      </c>
      <c r="CS140">
        <v>3600.002</v>
      </c>
      <c r="CT140">
        <v>3600.0030000000002</v>
      </c>
      <c r="CU140">
        <v>3600.6660000000002</v>
      </c>
      <c r="CV140">
        <v>3600.0169999999998</v>
      </c>
      <c r="CW140" t="s">
        <v>130</v>
      </c>
      <c r="CX140" t="s">
        <v>9340</v>
      </c>
      <c r="CY140" t="s">
        <v>9341</v>
      </c>
      <c r="CZ140" t="s">
        <v>9342</v>
      </c>
      <c r="DA140" t="s">
        <v>9343</v>
      </c>
      <c r="DB140" t="s">
        <v>9344</v>
      </c>
      <c r="DC140" t="s">
        <v>9345</v>
      </c>
      <c r="DD140" t="s">
        <v>9346</v>
      </c>
      <c r="DE140" t="s">
        <v>137</v>
      </c>
      <c r="DF140" t="s">
        <v>9347</v>
      </c>
      <c r="DG140" t="s">
        <v>130</v>
      </c>
      <c r="DH140" t="s">
        <v>9348</v>
      </c>
      <c r="DI140" t="s">
        <v>9349</v>
      </c>
      <c r="DJ140" t="s">
        <v>9350</v>
      </c>
      <c r="DK140" t="s">
        <v>6711</v>
      </c>
      <c r="DL140" t="s">
        <v>6712</v>
      </c>
      <c r="DM140" t="s">
        <v>6713</v>
      </c>
      <c r="DN140" t="s">
        <v>9351</v>
      </c>
      <c r="DO140" t="s">
        <v>137</v>
      </c>
      <c r="DP140" t="s">
        <v>9352</v>
      </c>
      <c r="DQ140" t="s">
        <v>9353</v>
      </c>
      <c r="DR140">
        <v>50545</v>
      </c>
      <c r="DS140" t="s">
        <v>4461</v>
      </c>
      <c r="DT140" t="s">
        <v>147</v>
      </c>
    </row>
    <row r="141" spans="1:124" x14ac:dyDescent="0.2">
      <c r="A141" t="s">
        <v>4462</v>
      </c>
      <c r="B141">
        <v>10776</v>
      </c>
      <c r="C141">
        <v>23.26</v>
      </c>
      <c r="D141">
        <v>23.26</v>
      </c>
      <c r="E141">
        <v>10424</v>
      </c>
      <c r="F141">
        <v>2036015</v>
      </c>
      <c r="G141">
        <v>10424</v>
      </c>
      <c r="H141">
        <v>572247</v>
      </c>
      <c r="I141">
        <v>4.1120000000000001</v>
      </c>
      <c r="J141">
        <v>1222.0909999999999</v>
      </c>
      <c r="K141">
        <v>4.1120000000000001</v>
      </c>
      <c r="L141">
        <v>285.303</v>
      </c>
      <c r="M141">
        <v>107</v>
      </c>
      <c r="N141">
        <v>888</v>
      </c>
      <c r="O141">
        <v>37</v>
      </c>
      <c r="P141">
        <v>0.01</v>
      </c>
      <c r="Q141">
        <v>0.49603999999999998</v>
      </c>
      <c r="R141">
        <v>35</v>
      </c>
      <c r="S141">
        <v>0</v>
      </c>
      <c r="T141">
        <v>0</v>
      </c>
      <c r="U141">
        <v>0</v>
      </c>
      <c r="V141">
        <v>0</v>
      </c>
      <c r="W141">
        <v>840</v>
      </c>
      <c r="X141">
        <v>48</v>
      </c>
      <c r="Y141">
        <v>3.5867999999999997E-2</v>
      </c>
      <c r="Z141">
        <v>107</v>
      </c>
      <c r="AA141">
        <v>888</v>
      </c>
      <c r="AB141">
        <v>43</v>
      </c>
      <c r="AC141">
        <v>9.1299999999999992E-3</v>
      </c>
      <c r="AD141">
        <v>0.48931999999999998</v>
      </c>
      <c r="AE141">
        <v>35</v>
      </c>
      <c r="AF141">
        <v>0</v>
      </c>
      <c r="AG141">
        <v>0</v>
      </c>
      <c r="AH141">
        <v>0</v>
      </c>
      <c r="AI141">
        <v>0</v>
      </c>
      <c r="AJ141">
        <v>840</v>
      </c>
      <c r="AK141">
        <v>48</v>
      </c>
      <c r="AL141">
        <v>3.5867999999999997E-2</v>
      </c>
      <c r="AM141">
        <v>96</v>
      </c>
      <c r="AN141">
        <v>0</v>
      </c>
      <c r="AO141">
        <v>54.759999999999899</v>
      </c>
      <c r="AP141">
        <v>54.759999999999899</v>
      </c>
      <c r="AQ141">
        <v>54.759999067206401</v>
      </c>
      <c r="AR141">
        <v>54.759999859999901</v>
      </c>
      <c r="AS141">
        <v>54.7599998256009</v>
      </c>
      <c r="AT141">
        <v>54.759999931064897</v>
      </c>
      <c r="AU141">
        <v>54.759999999999899</v>
      </c>
      <c r="AV141">
        <v>54.754525239350798</v>
      </c>
      <c r="AW141">
        <v>54.760000000000097</v>
      </c>
      <c r="AX141">
        <v>54.754534648690701</v>
      </c>
      <c r="AY141">
        <v>54.611875210572101</v>
      </c>
      <c r="AZ141">
        <v>54.738064048117998</v>
      </c>
      <c r="BA141">
        <v>80062</v>
      </c>
      <c r="BB141">
        <v>28498232</v>
      </c>
      <c r="BC141">
        <v>80062</v>
      </c>
      <c r="BD141">
        <v>6508457</v>
      </c>
      <c r="BE141">
        <v>11410725</v>
      </c>
      <c r="BF141">
        <v>52992147</v>
      </c>
      <c r="BG141">
        <v>10424</v>
      </c>
      <c r="BH141">
        <v>2036015</v>
      </c>
      <c r="BI141">
        <v>10424</v>
      </c>
      <c r="BJ141">
        <v>572247</v>
      </c>
      <c r="BK141">
        <v>1066973.7139999999</v>
      </c>
      <c r="BL141">
        <v>5081249.7139999997</v>
      </c>
      <c r="BM141">
        <v>6</v>
      </c>
      <c r="BN141">
        <v>4</v>
      </c>
      <c r="BO141">
        <v>6</v>
      </c>
      <c r="BP141">
        <v>4</v>
      </c>
      <c r="BQ141">
        <v>6</v>
      </c>
      <c r="BR141">
        <v>4</v>
      </c>
      <c r="BS141">
        <v>23.26</v>
      </c>
      <c r="BT141">
        <v>23.26</v>
      </c>
      <c r="BU141">
        <v>23.26</v>
      </c>
      <c r="BV141">
        <v>23.26</v>
      </c>
      <c r="BW141">
        <v>23.260000014285701</v>
      </c>
      <c r="BX141">
        <v>23.259999999999899</v>
      </c>
      <c r="BY141">
        <v>23.259999999999899</v>
      </c>
      <c r="BZ141">
        <v>23.259999999999899</v>
      </c>
      <c r="CA141">
        <v>23.259999999999899</v>
      </c>
      <c r="CB141">
        <v>23.26</v>
      </c>
      <c r="CC141">
        <v>23.259999999999899</v>
      </c>
      <c r="CD141">
        <v>23.259999999999899</v>
      </c>
      <c r="CE141">
        <v>5.8000000000000003E-2</v>
      </c>
      <c r="CF141">
        <v>4.7E-2</v>
      </c>
      <c r="CG141">
        <v>5.8000000000000003E-2</v>
      </c>
      <c r="CH141">
        <v>4.2999999999999997E-2</v>
      </c>
      <c r="CI141">
        <v>3.9340000000000002</v>
      </c>
      <c r="CJ141">
        <v>4.9000000000000002E-2</v>
      </c>
      <c r="CK141">
        <v>4.0430000000000001</v>
      </c>
      <c r="CL141">
        <v>9.8849999999999998</v>
      </c>
      <c r="CM141">
        <v>4.0430000000000001</v>
      </c>
      <c r="CN141">
        <v>7.8179999999999996</v>
      </c>
      <c r="CO141">
        <v>28.751999999999999</v>
      </c>
      <c r="CP141">
        <v>225.93299999999999</v>
      </c>
      <c r="CQ141">
        <v>4.1120000000000001</v>
      </c>
      <c r="CR141">
        <v>1222.0909999999999</v>
      </c>
      <c r="CS141">
        <v>4.1120000000000001</v>
      </c>
      <c r="CT141">
        <v>285.303</v>
      </c>
      <c r="CU141">
        <v>1428571979.934</v>
      </c>
      <c r="CV141">
        <v>2524.3110000000001</v>
      </c>
      <c r="CW141" t="s">
        <v>9354</v>
      </c>
      <c r="CX141" t="s">
        <v>9355</v>
      </c>
      <c r="CY141" t="s">
        <v>9356</v>
      </c>
      <c r="CZ141" t="s">
        <v>9357</v>
      </c>
      <c r="DA141" t="s">
        <v>363</v>
      </c>
      <c r="DB141" t="s">
        <v>3004</v>
      </c>
      <c r="DC141" t="s">
        <v>3004</v>
      </c>
      <c r="DD141" t="s">
        <v>9358</v>
      </c>
      <c r="DE141" t="s">
        <v>9359</v>
      </c>
      <c r="DF141" t="s">
        <v>9360</v>
      </c>
      <c r="DG141" t="s">
        <v>6724</v>
      </c>
      <c r="DH141" t="s">
        <v>9361</v>
      </c>
      <c r="DI141" t="s">
        <v>9362</v>
      </c>
      <c r="DJ141" t="s">
        <v>9363</v>
      </c>
      <c r="DK141" t="s">
        <v>3012</v>
      </c>
      <c r="DL141" t="s">
        <v>3004</v>
      </c>
      <c r="DM141" t="s">
        <v>3004</v>
      </c>
      <c r="DN141" t="s">
        <v>9364</v>
      </c>
      <c r="DO141" t="s">
        <v>9365</v>
      </c>
      <c r="DP141" t="s">
        <v>9366</v>
      </c>
      <c r="DQ141" t="s">
        <v>9367</v>
      </c>
      <c r="DR141">
        <v>21552</v>
      </c>
      <c r="DS141" t="s">
        <v>4462</v>
      </c>
      <c r="DT141" t="s">
        <v>147</v>
      </c>
    </row>
    <row r="142" spans="1:124" x14ac:dyDescent="0.2">
      <c r="A142" t="s">
        <v>4207</v>
      </c>
      <c r="B142">
        <v>10776</v>
      </c>
      <c r="C142">
        <v>317.99999999999898</v>
      </c>
      <c r="D142">
        <v>318</v>
      </c>
      <c r="E142">
        <v>0</v>
      </c>
      <c r="F142">
        <v>0</v>
      </c>
      <c r="G142">
        <v>0</v>
      </c>
      <c r="H142">
        <v>0</v>
      </c>
      <c r="I142">
        <v>5.4020000000000001</v>
      </c>
      <c r="J142">
        <v>4.5220000000000002</v>
      </c>
      <c r="K142">
        <v>5.4020000000000001</v>
      </c>
      <c r="L142">
        <v>2.9060000000000001</v>
      </c>
      <c r="M142">
        <v>12047</v>
      </c>
      <c r="N142">
        <v>31762</v>
      </c>
      <c r="O142">
        <v>1216</v>
      </c>
      <c r="P142">
        <v>2.3000000000000001E-4</v>
      </c>
      <c r="Q142">
        <v>0.5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27982</v>
      </c>
      <c r="X142">
        <v>3780</v>
      </c>
      <c r="Y142">
        <v>4.7199999999999998E-4</v>
      </c>
      <c r="Z142">
        <v>6590</v>
      </c>
      <c r="AA142">
        <v>8232</v>
      </c>
      <c r="AB142">
        <v>1231</v>
      </c>
      <c r="AC142">
        <v>1.2999999999999999E-4</v>
      </c>
      <c r="AD142">
        <v>0.5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7432</v>
      </c>
      <c r="AK142">
        <v>800</v>
      </c>
      <c r="AL142">
        <v>6.9700000000000003E-4</v>
      </c>
      <c r="AM142">
        <v>0</v>
      </c>
      <c r="AN142">
        <v>0</v>
      </c>
      <c r="AO142">
        <v>318</v>
      </c>
      <c r="AP142">
        <v>318</v>
      </c>
      <c r="AQ142">
        <v>318</v>
      </c>
      <c r="AR142">
        <v>318</v>
      </c>
      <c r="AS142">
        <v>318</v>
      </c>
      <c r="AT142">
        <v>318</v>
      </c>
      <c r="AU142">
        <v>318</v>
      </c>
      <c r="AV142">
        <v>318</v>
      </c>
      <c r="AW142">
        <v>318</v>
      </c>
      <c r="AX142">
        <v>318</v>
      </c>
      <c r="AY142">
        <v>318</v>
      </c>
      <c r="AZ142">
        <v>318</v>
      </c>
      <c r="BA142">
        <v>25533</v>
      </c>
      <c r="BB142">
        <v>22838</v>
      </c>
      <c r="BC142">
        <v>24477</v>
      </c>
      <c r="BD142">
        <v>18319</v>
      </c>
      <c r="BE142">
        <v>613606571</v>
      </c>
      <c r="BF142">
        <v>30191</v>
      </c>
      <c r="BG142">
        <v>0</v>
      </c>
      <c r="BH142">
        <v>0</v>
      </c>
      <c r="BI142">
        <v>0</v>
      </c>
      <c r="BJ142">
        <v>0</v>
      </c>
      <c r="BK142">
        <v>2.1428571430000001</v>
      </c>
      <c r="BL142">
        <v>3.2857142860000002</v>
      </c>
      <c r="BM142">
        <v>0</v>
      </c>
      <c r="BN142">
        <v>0</v>
      </c>
      <c r="BO142">
        <v>0</v>
      </c>
      <c r="BP142">
        <v>0</v>
      </c>
      <c r="BQ142">
        <v>2</v>
      </c>
      <c r="BR142">
        <v>-1.3176245766935301E+18</v>
      </c>
      <c r="BS142">
        <v>318</v>
      </c>
      <c r="BT142">
        <v>318</v>
      </c>
      <c r="BU142">
        <v>318</v>
      </c>
      <c r="BV142">
        <v>318</v>
      </c>
      <c r="BW142">
        <v>317.85714285714198</v>
      </c>
      <c r="BX142">
        <v>318</v>
      </c>
      <c r="BY142">
        <v>318</v>
      </c>
      <c r="BZ142">
        <v>318</v>
      </c>
      <c r="CA142">
        <v>318</v>
      </c>
      <c r="CB142">
        <v>318</v>
      </c>
      <c r="CC142">
        <v>318</v>
      </c>
      <c r="CD142">
        <v>318</v>
      </c>
      <c r="CE142">
        <v>5.4020000000000001</v>
      </c>
      <c r="CF142">
        <v>4.5220000000000002</v>
      </c>
      <c r="CG142">
        <v>5.4020000000000001</v>
      </c>
      <c r="CH142">
        <v>2.9060000000000001</v>
      </c>
      <c r="CI142">
        <v>8.4280000000000008</v>
      </c>
      <c r="CJ142">
        <v>6.1559999999999997</v>
      </c>
      <c r="CK142">
        <v>5.4</v>
      </c>
      <c r="CL142">
        <v>4.3920000000000003</v>
      </c>
      <c r="CM142">
        <v>5.3719999999999999</v>
      </c>
      <c r="CN142">
        <v>2.1800000000000002</v>
      </c>
      <c r="CO142">
        <v>12.773</v>
      </c>
      <c r="CP142">
        <v>6.3460000000000001</v>
      </c>
      <c r="CQ142">
        <v>5.4020000000000001</v>
      </c>
      <c r="CR142">
        <v>4.5220000000000002</v>
      </c>
      <c r="CS142">
        <v>5.4020000000000001</v>
      </c>
      <c r="CT142">
        <v>2.9060000000000001</v>
      </c>
      <c r="CU142">
        <v>12.8</v>
      </c>
      <c r="CV142">
        <v>6.6130000000000004</v>
      </c>
      <c r="CW142" t="s">
        <v>9368</v>
      </c>
      <c r="CX142" t="s">
        <v>9368</v>
      </c>
      <c r="CY142" t="s">
        <v>9369</v>
      </c>
      <c r="CZ142" t="s">
        <v>9370</v>
      </c>
      <c r="DA142" t="s">
        <v>9371</v>
      </c>
      <c r="DB142" t="s">
        <v>9372</v>
      </c>
      <c r="DC142" t="s">
        <v>9372</v>
      </c>
      <c r="DD142" t="s">
        <v>9373</v>
      </c>
      <c r="DE142" t="s">
        <v>9374</v>
      </c>
      <c r="DF142" t="s">
        <v>9375</v>
      </c>
      <c r="DG142" t="s">
        <v>9368</v>
      </c>
      <c r="DH142" t="s">
        <v>9368</v>
      </c>
      <c r="DI142" t="s">
        <v>9376</v>
      </c>
      <c r="DJ142" t="s">
        <v>9377</v>
      </c>
      <c r="DK142" t="s">
        <v>9378</v>
      </c>
      <c r="DL142" t="s">
        <v>9372</v>
      </c>
      <c r="DM142" t="s">
        <v>9372</v>
      </c>
      <c r="DN142" t="s">
        <v>9379</v>
      </c>
      <c r="DO142" t="s">
        <v>9380</v>
      </c>
      <c r="DP142" t="s">
        <v>9381</v>
      </c>
      <c r="DQ142" t="s">
        <v>9382</v>
      </c>
      <c r="DR142">
        <v>163</v>
      </c>
      <c r="DS142" t="s">
        <v>4207</v>
      </c>
      <c r="DT142" t="s">
        <v>147</v>
      </c>
    </row>
    <row r="143" spans="1:124" x14ac:dyDescent="0.2">
      <c r="A143" t="s">
        <v>4463</v>
      </c>
      <c r="B143">
        <v>10776</v>
      </c>
      <c r="C143">
        <v>1</v>
      </c>
      <c r="D143">
        <v>1</v>
      </c>
      <c r="E143">
        <v>10216</v>
      </c>
      <c r="F143">
        <v>10215</v>
      </c>
      <c r="G143">
        <v>5520</v>
      </c>
      <c r="H143">
        <v>10211</v>
      </c>
      <c r="I143">
        <v>747.66300000000001</v>
      </c>
      <c r="J143">
        <v>625.52800000000002</v>
      </c>
      <c r="K143">
        <v>583.827</v>
      </c>
      <c r="L143">
        <v>515.86099999999999</v>
      </c>
      <c r="M143">
        <v>34224</v>
      </c>
      <c r="N143">
        <v>5760</v>
      </c>
      <c r="O143">
        <v>172</v>
      </c>
      <c r="P143">
        <v>0.5</v>
      </c>
      <c r="Q143">
        <v>0.5</v>
      </c>
      <c r="R143">
        <v>1632</v>
      </c>
      <c r="S143">
        <v>0</v>
      </c>
      <c r="T143">
        <v>0</v>
      </c>
      <c r="U143">
        <v>0</v>
      </c>
      <c r="V143">
        <v>240</v>
      </c>
      <c r="W143">
        <v>5520</v>
      </c>
      <c r="X143">
        <v>0</v>
      </c>
      <c r="Y143">
        <v>5.2800000000000004E-4</v>
      </c>
      <c r="Z143">
        <v>32736</v>
      </c>
      <c r="AA143">
        <v>4272</v>
      </c>
      <c r="AB143">
        <v>68</v>
      </c>
      <c r="AC143">
        <v>0.5</v>
      </c>
      <c r="AD143">
        <v>0.5</v>
      </c>
      <c r="AE143">
        <v>144</v>
      </c>
      <c r="AF143">
        <v>0</v>
      </c>
      <c r="AG143">
        <v>0</v>
      </c>
      <c r="AH143">
        <v>0</v>
      </c>
      <c r="AI143">
        <v>0</v>
      </c>
      <c r="AJ143">
        <v>4272</v>
      </c>
      <c r="AK143">
        <v>0</v>
      </c>
      <c r="AL143">
        <v>7.2400000000000003E-4</v>
      </c>
      <c r="AM143">
        <v>0</v>
      </c>
      <c r="AN143">
        <v>0</v>
      </c>
      <c r="AO143">
        <v>4</v>
      </c>
      <c r="AP143">
        <v>4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4.0000000000000098</v>
      </c>
      <c r="AZ143">
        <v>4</v>
      </c>
      <c r="BA143">
        <v>2073747</v>
      </c>
      <c r="BB143">
        <v>1571855</v>
      </c>
      <c r="BC143">
        <v>1583275</v>
      </c>
      <c r="BD143">
        <v>1490280</v>
      </c>
      <c r="BE143">
        <v>2167531</v>
      </c>
      <c r="BF143">
        <v>-1.3176245766918799E+18</v>
      </c>
      <c r="BG143">
        <v>10216</v>
      </c>
      <c r="BH143">
        <v>10215</v>
      </c>
      <c r="BI143">
        <v>5520</v>
      </c>
      <c r="BJ143">
        <v>10211</v>
      </c>
      <c r="BK143">
        <v>9544.1428570000007</v>
      </c>
      <c r="BL143">
        <v>10213.28571</v>
      </c>
      <c r="BM143">
        <v>8</v>
      </c>
      <c r="BN143">
        <v>9</v>
      </c>
      <c r="BO143">
        <v>8</v>
      </c>
      <c r="BP143">
        <v>8</v>
      </c>
      <c r="BQ143">
        <v>8</v>
      </c>
      <c r="BR143">
        <v>8</v>
      </c>
      <c r="BS143">
        <v>1</v>
      </c>
      <c r="BT143">
        <v>1</v>
      </c>
      <c r="BU143">
        <v>1</v>
      </c>
      <c r="BV143">
        <v>1</v>
      </c>
      <c r="BW143">
        <v>1.1428571428571399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21.396999999999998</v>
      </c>
      <c r="CF143">
        <v>16.815000000000001</v>
      </c>
      <c r="CG143">
        <v>3.718</v>
      </c>
      <c r="CH143">
        <v>7.8849999999999998</v>
      </c>
      <c r="CI143">
        <v>10.204000000000001</v>
      </c>
      <c r="CJ143">
        <v>13.930999999999999</v>
      </c>
      <c r="CK143">
        <v>47.905000000000001</v>
      </c>
      <c r="CL143">
        <v>163.53899999999999</v>
      </c>
      <c r="CM143">
        <v>23.92</v>
      </c>
      <c r="CN143">
        <v>29.600999999999999</v>
      </c>
      <c r="CO143">
        <v>104.09699999999999</v>
      </c>
      <c r="CP143">
        <v>146.459</v>
      </c>
      <c r="CQ143">
        <v>747.66300000000001</v>
      </c>
      <c r="CR143">
        <v>625.52800000000002</v>
      </c>
      <c r="CS143">
        <v>583.827</v>
      </c>
      <c r="CT143">
        <v>515.86099999999999</v>
      </c>
      <c r="CU143">
        <v>704.71199999999999</v>
      </c>
      <c r="CV143">
        <v>635.63400000000001</v>
      </c>
      <c r="CW143" t="s">
        <v>1177</v>
      </c>
      <c r="CX143" t="s">
        <v>1177</v>
      </c>
      <c r="CY143" t="s">
        <v>9383</v>
      </c>
      <c r="CZ143" t="s">
        <v>9384</v>
      </c>
      <c r="DA143" t="s">
        <v>2753</v>
      </c>
      <c r="DB143" t="s">
        <v>1999</v>
      </c>
      <c r="DC143" t="s">
        <v>1999</v>
      </c>
      <c r="DD143" t="s">
        <v>9385</v>
      </c>
      <c r="DE143" t="s">
        <v>9386</v>
      </c>
      <c r="DF143" t="s">
        <v>9387</v>
      </c>
      <c r="DG143" t="s">
        <v>1177</v>
      </c>
      <c r="DH143" t="s">
        <v>1177</v>
      </c>
      <c r="DI143" t="s">
        <v>9388</v>
      </c>
      <c r="DJ143" t="s">
        <v>9389</v>
      </c>
      <c r="DK143" t="s">
        <v>6735</v>
      </c>
      <c r="DL143" t="s">
        <v>1999</v>
      </c>
      <c r="DM143" t="s">
        <v>1999</v>
      </c>
      <c r="DN143" t="s">
        <v>9390</v>
      </c>
      <c r="DO143" t="s">
        <v>9391</v>
      </c>
      <c r="DP143" t="s">
        <v>9392</v>
      </c>
      <c r="DQ143" t="s">
        <v>9393</v>
      </c>
      <c r="DR143">
        <v>9385</v>
      </c>
      <c r="DS143" t="s">
        <v>4463</v>
      </c>
      <c r="DT143" t="s">
        <v>147</v>
      </c>
    </row>
    <row r="144" spans="1:124" x14ac:dyDescent="0.2">
      <c r="A144" t="s">
        <v>4464</v>
      </c>
      <c r="B144">
        <v>10776</v>
      </c>
      <c r="C144">
        <v>-237.757912055155</v>
      </c>
      <c r="D144">
        <v>-237.75740785827199</v>
      </c>
      <c r="E144">
        <v>88</v>
      </c>
      <c r="F144">
        <v>4</v>
      </c>
      <c r="G144">
        <v>85</v>
      </c>
      <c r="H144">
        <v>2</v>
      </c>
      <c r="I144">
        <v>46.774000000000001</v>
      </c>
      <c r="J144">
        <v>9.3689999999999998</v>
      </c>
      <c r="K144">
        <v>34.661000000000001</v>
      </c>
      <c r="L144">
        <v>6.0819999999999999</v>
      </c>
      <c r="M144">
        <v>3757</v>
      </c>
      <c r="N144">
        <v>57756</v>
      </c>
      <c r="O144">
        <v>193</v>
      </c>
      <c r="P144">
        <v>4.0099999999999997E-3</v>
      </c>
      <c r="Q144">
        <v>0.5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57756</v>
      </c>
      <c r="X144">
        <v>0</v>
      </c>
      <c r="Y144">
        <v>2.3029999999999999E-3</v>
      </c>
      <c r="Z144">
        <v>1614</v>
      </c>
      <c r="AA144">
        <v>57166</v>
      </c>
      <c r="AB144">
        <v>300</v>
      </c>
      <c r="AC144">
        <v>5.6800000000000002E-3</v>
      </c>
      <c r="AD144">
        <v>0.45455000000000001</v>
      </c>
      <c r="AE144">
        <v>240</v>
      </c>
      <c r="AF144">
        <v>0</v>
      </c>
      <c r="AG144">
        <v>0</v>
      </c>
      <c r="AH144">
        <v>0</v>
      </c>
      <c r="AI144">
        <v>0</v>
      </c>
      <c r="AJ144">
        <v>57166</v>
      </c>
      <c r="AK144">
        <v>0</v>
      </c>
      <c r="AL144">
        <v>2.5560000000000001E-3</v>
      </c>
      <c r="AM144">
        <v>0</v>
      </c>
      <c r="AN144">
        <v>0</v>
      </c>
      <c r="AO144">
        <v>-237.75668148399899</v>
      </c>
      <c r="AP144">
        <v>-237.75668148399899</v>
      </c>
      <c r="AQ144">
        <v>-237.75668148399899</v>
      </c>
      <c r="AR144">
        <v>-237.75668148399899</v>
      </c>
      <c r="AS144">
        <v>-237.75668148399899</v>
      </c>
      <c r="AT144">
        <v>-237.75668007314201</v>
      </c>
      <c r="AU144">
        <v>-237.757402695818</v>
      </c>
      <c r="AV144">
        <v>-237.75712099299901</v>
      </c>
      <c r="AW144">
        <v>-237.756860758252</v>
      </c>
      <c r="AX144">
        <v>-237.75668148399899</v>
      </c>
      <c r="AY144">
        <v>-237.75724257712901</v>
      </c>
      <c r="AZ144">
        <v>-237.75688240199901</v>
      </c>
      <c r="BA144">
        <v>218494</v>
      </c>
      <c r="BB144">
        <v>192072</v>
      </c>
      <c r="BC144">
        <v>101822</v>
      </c>
      <c r="BD144">
        <v>134864</v>
      </c>
      <c r="BE144">
        <v>196244</v>
      </c>
      <c r="BF144">
        <v>182600</v>
      </c>
      <c r="BG144">
        <v>88</v>
      </c>
      <c r="BH144">
        <v>4</v>
      </c>
      <c r="BI144">
        <v>85</v>
      </c>
      <c r="BJ144">
        <v>2</v>
      </c>
      <c r="BK144">
        <v>172</v>
      </c>
      <c r="BL144">
        <v>5</v>
      </c>
      <c r="BM144">
        <v>14</v>
      </c>
      <c r="BN144">
        <v>8</v>
      </c>
      <c r="BO144">
        <v>8</v>
      </c>
      <c r="BP144">
        <v>8</v>
      </c>
      <c r="BQ144">
        <v>11</v>
      </c>
      <c r="BR144">
        <v>8</v>
      </c>
      <c r="BS144">
        <v>-237.757405994782</v>
      </c>
      <c r="BT144">
        <v>-237.75740785827199</v>
      </c>
      <c r="BU144">
        <v>-237.75740031997</v>
      </c>
      <c r="BV144">
        <v>-237.75740785827199</v>
      </c>
      <c r="BW144">
        <v>-237.75740513636299</v>
      </c>
      <c r="BX144">
        <v>-237.75740785827199</v>
      </c>
      <c r="BY144">
        <v>-237.75740673599901</v>
      </c>
      <c r="BZ144">
        <v>-237.75740785827199</v>
      </c>
      <c r="CA144">
        <v>-237.757402920272</v>
      </c>
      <c r="CB144">
        <v>-237.75740785827199</v>
      </c>
      <c r="CC144">
        <v>-237.757406319155</v>
      </c>
      <c r="CD144">
        <v>-237.75740785827199</v>
      </c>
      <c r="CE144">
        <v>16.614999999999998</v>
      </c>
      <c r="CF144">
        <v>9.1150000000000002</v>
      </c>
      <c r="CG144">
        <v>12.394</v>
      </c>
      <c r="CH144">
        <v>5.9950000000000001</v>
      </c>
      <c r="CI144">
        <v>15.077999999999999</v>
      </c>
      <c r="CJ144">
        <v>7.7640000000000002</v>
      </c>
      <c r="CK144">
        <v>46.768999999999998</v>
      </c>
      <c r="CL144">
        <v>9.3659999999999997</v>
      </c>
      <c r="CM144">
        <v>34.655000000000001</v>
      </c>
      <c r="CN144">
        <v>6.0789999999999997</v>
      </c>
      <c r="CO144">
        <v>61.521999999999998</v>
      </c>
      <c r="CP144">
        <v>8.0739999999999998</v>
      </c>
      <c r="CQ144">
        <v>46.774000000000001</v>
      </c>
      <c r="CR144">
        <v>9.3689999999999998</v>
      </c>
      <c r="CS144">
        <v>34.661000000000001</v>
      </c>
      <c r="CT144">
        <v>6.0819999999999999</v>
      </c>
      <c r="CU144">
        <v>61.527000000000001</v>
      </c>
      <c r="CV144">
        <v>8.077</v>
      </c>
      <c r="CW144" t="s">
        <v>9394</v>
      </c>
      <c r="CX144" t="s">
        <v>9395</v>
      </c>
      <c r="CY144" t="s">
        <v>9396</v>
      </c>
      <c r="CZ144" t="s">
        <v>9397</v>
      </c>
      <c r="DA144" t="s">
        <v>9398</v>
      </c>
      <c r="DB144" t="s">
        <v>9399</v>
      </c>
      <c r="DC144" t="s">
        <v>9400</v>
      </c>
      <c r="DD144" t="s">
        <v>9401</v>
      </c>
      <c r="DE144" t="s">
        <v>9402</v>
      </c>
      <c r="DF144" t="s">
        <v>9403</v>
      </c>
      <c r="DG144" t="s">
        <v>9404</v>
      </c>
      <c r="DH144" t="s">
        <v>9405</v>
      </c>
      <c r="DI144" t="s">
        <v>9406</v>
      </c>
      <c r="DJ144" t="s">
        <v>9407</v>
      </c>
      <c r="DK144" t="s">
        <v>6744</v>
      </c>
      <c r="DL144" t="s">
        <v>6745</v>
      </c>
      <c r="DM144" t="s">
        <v>6745</v>
      </c>
      <c r="DN144" t="s">
        <v>9408</v>
      </c>
      <c r="DO144" t="s">
        <v>9409</v>
      </c>
      <c r="DP144" t="s">
        <v>9410</v>
      </c>
      <c r="DQ144" t="s">
        <v>9411</v>
      </c>
      <c r="DR144">
        <v>504</v>
      </c>
      <c r="DS144" t="s">
        <v>4464</v>
      </c>
      <c r="DT144" t="s">
        <v>147</v>
      </c>
    </row>
    <row r="145" spans="1:124" x14ac:dyDescent="0.2">
      <c r="A145" t="s">
        <v>4465</v>
      </c>
      <c r="B145">
        <v>10776</v>
      </c>
      <c r="C145">
        <v>-237.99999999999901</v>
      </c>
      <c r="D145">
        <v>-237.99999999999901</v>
      </c>
      <c r="E145">
        <v>15</v>
      </c>
      <c r="F145">
        <v>1</v>
      </c>
      <c r="G145">
        <v>1</v>
      </c>
      <c r="H145">
        <v>0</v>
      </c>
      <c r="I145">
        <v>11.499000000000001</v>
      </c>
      <c r="J145">
        <v>2.0510000000000002</v>
      </c>
      <c r="K145">
        <v>2.786</v>
      </c>
      <c r="L145">
        <v>1.4179999999999999</v>
      </c>
      <c r="M145">
        <v>4744</v>
      </c>
      <c r="N145">
        <v>59376</v>
      </c>
      <c r="O145">
        <v>1020</v>
      </c>
      <c r="P145">
        <v>1.1299999999999999E-3</v>
      </c>
      <c r="Q145">
        <v>0.5</v>
      </c>
      <c r="R145">
        <v>1575</v>
      </c>
      <c r="S145">
        <v>0</v>
      </c>
      <c r="T145">
        <v>0</v>
      </c>
      <c r="U145">
        <v>0</v>
      </c>
      <c r="V145">
        <v>0</v>
      </c>
      <c r="W145">
        <v>59376</v>
      </c>
      <c r="X145">
        <v>0</v>
      </c>
      <c r="Y145">
        <v>6.7299999999999999E-4</v>
      </c>
      <c r="Z145">
        <v>3107</v>
      </c>
      <c r="AA145">
        <v>58476</v>
      </c>
      <c r="AB145">
        <v>1039</v>
      </c>
      <c r="AC145">
        <v>1.4599999999999999E-3</v>
      </c>
      <c r="AD145">
        <v>0.49859999999999999</v>
      </c>
      <c r="AE145">
        <v>1505</v>
      </c>
      <c r="AF145">
        <v>0</v>
      </c>
      <c r="AG145">
        <v>0</v>
      </c>
      <c r="AH145">
        <v>0</v>
      </c>
      <c r="AI145">
        <v>0</v>
      </c>
      <c r="AJ145">
        <v>58476</v>
      </c>
      <c r="AK145">
        <v>0</v>
      </c>
      <c r="AL145">
        <v>6.9700000000000003E-4</v>
      </c>
      <c r="AM145">
        <v>0</v>
      </c>
      <c r="AN145">
        <v>0</v>
      </c>
      <c r="AO145">
        <v>-238</v>
      </c>
      <c r="AP145">
        <v>-238</v>
      </c>
      <c r="AQ145">
        <v>-238</v>
      </c>
      <c r="AR145">
        <v>-238</v>
      </c>
      <c r="AS145">
        <v>-238</v>
      </c>
      <c r="AT145">
        <v>-238</v>
      </c>
      <c r="AU145">
        <v>-238</v>
      </c>
      <c r="AV145">
        <v>-238</v>
      </c>
      <c r="AW145">
        <v>-238</v>
      </c>
      <c r="AX145">
        <v>-238</v>
      </c>
      <c r="AY145">
        <v>-238</v>
      </c>
      <c r="AZ145">
        <v>-238</v>
      </c>
      <c r="BA145">
        <v>159400</v>
      </c>
      <c r="BB145">
        <v>44021</v>
      </c>
      <c r="BC145">
        <v>25371</v>
      </c>
      <c r="BD145">
        <v>21867</v>
      </c>
      <c r="BE145">
        <v>613679819</v>
      </c>
      <c r="BF145">
        <v>129275</v>
      </c>
      <c r="BG145">
        <v>15</v>
      </c>
      <c r="BH145">
        <v>1</v>
      </c>
      <c r="BI145">
        <v>1</v>
      </c>
      <c r="BJ145">
        <v>0</v>
      </c>
      <c r="BK145">
        <v>6</v>
      </c>
      <c r="BL145">
        <v>3.7142857139999998</v>
      </c>
      <c r="BM145">
        <v>6</v>
      </c>
      <c r="BN145">
        <v>3</v>
      </c>
      <c r="BO145">
        <v>2</v>
      </c>
      <c r="BP145">
        <v>0</v>
      </c>
      <c r="BQ145">
        <v>5</v>
      </c>
      <c r="BR145">
        <v>-1.3176245766935301E+18</v>
      </c>
      <c r="BS145">
        <v>-237.99999999999901</v>
      </c>
      <c r="BT145">
        <v>-237.99999999999901</v>
      </c>
      <c r="BU145">
        <v>-237.99999999999901</v>
      </c>
      <c r="BV145">
        <v>-237.99999999999901</v>
      </c>
      <c r="BW145">
        <v>-238.142857142857</v>
      </c>
      <c r="BX145">
        <v>-238</v>
      </c>
      <c r="BY145">
        <v>-237.99999999999901</v>
      </c>
      <c r="BZ145">
        <v>-237.99999999999901</v>
      </c>
      <c r="CA145">
        <v>-237.99999999999901</v>
      </c>
      <c r="CB145">
        <v>-237.99999999999901</v>
      </c>
      <c r="CC145">
        <v>-238</v>
      </c>
      <c r="CD145">
        <v>-238</v>
      </c>
      <c r="CE145">
        <v>8.5109999999999992</v>
      </c>
      <c r="CF145">
        <v>1.726</v>
      </c>
      <c r="CG145">
        <v>2.3069999999999999</v>
      </c>
      <c r="CH145">
        <v>1.4179999999999999</v>
      </c>
      <c r="CI145">
        <v>7.0049999999999999</v>
      </c>
      <c r="CJ145">
        <v>4.8819999999999997</v>
      </c>
      <c r="CK145">
        <v>11.492000000000001</v>
      </c>
      <c r="CL145">
        <v>2.0499999999999998</v>
      </c>
      <c r="CM145">
        <v>2.7839999999999998</v>
      </c>
      <c r="CN145">
        <v>1.4159999999999999</v>
      </c>
      <c r="CO145">
        <v>8.5540000000000003</v>
      </c>
      <c r="CP145">
        <v>5.5110000000000001</v>
      </c>
      <c r="CQ145">
        <v>11.499000000000001</v>
      </c>
      <c r="CR145">
        <v>2.0510000000000002</v>
      </c>
      <c r="CS145">
        <v>2.786</v>
      </c>
      <c r="CT145">
        <v>1.4179999999999999</v>
      </c>
      <c r="CU145">
        <v>8.5570000000000004</v>
      </c>
      <c r="CV145">
        <v>5.5119999999999996</v>
      </c>
      <c r="CW145" t="s">
        <v>9412</v>
      </c>
      <c r="CX145" t="s">
        <v>9412</v>
      </c>
      <c r="CY145" t="s">
        <v>9413</v>
      </c>
      <c r="CZ145" t="s">
        <v>9414</v>
      </c>
      <c r="DA145" t="s">
        <v>9415</v>
      </c>
      <c r="DB145" t="s">
        <v>9416</v>
      </c>
      <c r="DC145" t="s">
        <v>9416</v>
      </c>
      <c r="DD145" t="s">
        <v>9417</v>
      </c>
      <c r="DE145" t="s">
        <v>9418</v>
      </c>
      <c r="DF145" t="s">
        <v>9419</v>
      </c>
      <c r="DG145" t="s">
        <v>9420</v>
      </c>
      <c r="DH145" t="s">
        <v>9420</v>
      </c>
      <c r="DI145" t="s">
        <v>9421</v>
      </c>
      <c r="DJ145" t="s">
        <v>9422</v>
      </c>
      <c r="DK145" t="s">
        <v>9423</v>
      </c>
      <c r="DL145" t="s">
        <v>9416</v>
      </c>
      <c r="DM145" t="s">
        <v>9416</v>
      </c>
      <c r="DN145" t="s">
        <v>9424</v>
      </c>
      <c r="DO145" t="s">
        <v>9425</v>
      </c>
      <c r="DP145" t="s">
        <v>9426</v>
      </c>
      <c r="DQ145" t="s">
        <v>9427</v>
      </c>
      <c r="DR145">
        <v>107</v>
      </c>
      <c r="DS145" t="s">
        <v>4465</v>
      </c>
      <c r="DT145" t="s">
        <v>147</v>
      </c>
    </row>
    <row r="146" spans="1:124" x14ac:dyDescent="0.2">
      <c r="A146" t="s">
        <v>4059</v>
      </c>
      <c r="B146">
        <v>10776</v>
      </c>
      <c r="C146">
        <v>17.2494791666666</v>
      </c>
      <c r="D146">
        <v>70.640540584760799</v>
      </c>
      <c r="E146">
        <v>1725</v>
      </c>
      <c r="F146">
        <v>1451</v>
      </c>
      <c r="G146">
        <v>1130</v>
      </c>
      <c r="H146">
        <v>745</v>
      </c>
      <c r="I146">
        <v>90.231999999999999</v>
      </c>
      <c r="J146">
        <v>148.52699999999999</v>
      </c>
      <c r="K146">
        <v>51.552</v>
      </c>
      <c r="L146">
        <v>29.552</v>
      </c>
      <c r="M146">
        <v>14021</v>
      </c>
      <c r="N146">
        <v>14115</v>
      </c>
      <c r="O146">
        <v>449</v>
      </c>
      <c r="P146">
        <v>2.7799999999999999E-3</v>
      </c>
      <c r="Q146">
        <v>0.5</v>
      </c>
      <c r="R146">
        <v>552</v>
      </c>
      <c r="S146">
        <v>0</v>
      </c>
      <c r="T146">
        <v>0</v>
      </c>
      <c r="U146">
        <v>0</v>
      </c>
      <c r="V146">
        <v>0</v>
      </c>
      <c r="W146">
        <v>1603</v>
      </c>
      <c r="X146">
        <v>12512</v>
      </c>
      <c r="Y146">
        <v>4.06E-4</v>
      </c>
      <c r="Z146">
        <v>10856</v>
      </c>
      <c r="AA146">
        <v>10620</v>
      </c>
      <c r="AB146">
        <v>370</v>
      </c>
      <c r="AC146">
        <v>2.98E-3</v>
      </c>
      <c r="AD146">
        <v>0.5</v>
      </c>
      <c r="AE146">
        <v>460</v>
      </c>
      <c r="AF146">
        <v>0</v>
      </c>
      <c r="AG146">
        <v>0</v>
      </c>
      <c r="AH146">
        <v>0</v>
      </c>
      <c r="AI146">
        <v>0</v>
      </c>
      <c r="AJ146">
        <v>1113</v>
      </c>
      <c r="AK146">
        <v>9507</v>
      </c>
      <c r="AL146">
        <v>4.9399999999999997E-4</v>
      </c>
      <c r="AM146">
        <v>0</v>
      </c>
      <c r="AN146">
        <v>0</v>
      </c>
      <c r="AO146">
        <v>214</v>
      </c>
      <c r="AP146">
        <v>214</v>
      </c>
      <c r="AQ146">
        <v>214</v>
      </c>
      <c r="AR146">
        <v>214</v>
      </c>
      <c r="AS146">
        <v>214</v>
      </c>
      <c r="AT146">
        <v>214</v>
      </c>
      <c r="AU146">
        <v>214</v>
      </c>
      <c r="AV146">
        <v>214</v>
      </c>
      <c r="AW146">
        <v>214</v>
      </c>
      <c r="AX146">
        <v>214</v>
      </c>
      <c r="AY146">
        <v>214.142857142857</v>
      </c>
      <c r="AZ146">
        <v>214</v>
      </c>
      <c r="BA146">
        <v>695356</v>
      </c>
      <c r="BB146">
        <v>992792</v>
      </c>
      <c r="BC146">
        <v>503230</v>
      </c>
      <c r="BD146">
        <v>324678</v>
      </c>
      <c r="BE146">
        <v>629944</v>
      </c>
      <c r="BF146">
        <v>692667</v>
      </c>
      <c r="BG146">
        <v>1725</v>
      </c>
      <c r="BH146">
        <v>1451</v>
      </c>
      <c r="BI146">
        <v>1130</v>
      </c>
      <c r="BJ146">
        <v>745</v>
      </c>
      <c r="BK146">
        <v>1362</v>
      </c>
      <c r="BL146">
        <v>1351.2857140000001</v>
      </c>
      <c r="BM146">
        <v>40</v>
      </c>
      <c r="BN146">
        <v>36</v>
      </c>
      <c r="BO146">
        <v>37</v>
      </c>
      <c r="BP146">
        <v>31</v>
      </c>
      <c r="BQ146">
        <v>63</v>
      </c>
      <c r="BR146">
        <v>51</v>
      </c>
      <c r="BS146">
        <v>74.039367972079901</v>
      </c>
      <c r="BT146">
        <v>82.431706868723197</v>
      </c>
      <c r="BU146">
        <v>75.002585839948495</v>
      </c>
      <c r="BV146">
        <v>82.431706868723197</v>
      </c>
      <c r="BW146">
        <v>74.350150054803905</v>
      </c>
      <c r="BX146">
        <v>81.361211238165495</v>
      </c>
      <c r="BY146">
        <v>83.283248416957704</v>
      </c>
      <c r="BZ146">
        <v>90.754290505143302</v>
      </c>
      <c r="CA146">
        <v>89.482619382022406</v>
      </c>
      <c r="CB146">
        <v>92.233590835940802</v>
      </c>
      <c r="CC146">
        <v>85.203195711506993</v>
      </c>
      <c r="CD146">
        <v>90.598709679815101</v>
      </c>
      <c r="CE146">
        <v>5.1989999999999998</v>
      </c>
      <c r="CF146">
        <v>3.62</v>
      </c>
      <c r="CG146">
        <v>4.4800000000000004</v>
      </c>
      <c r="CH146">
        <v>3.347</v>
      </c>
      <c r="CI146">
        <v>1428571435.549</v>
      </c>
      <c r="CJ146">
        <v>4.6879999999999997</v>
      </c>
      <c r="CK146">
        <v>46.363</v>
      </c>
      <c r="CL146">
        <v>92.031000000000006</v>
      </c>
      <c r="CM146">
        <v>11.023</v>
      </c>
      <c r="CN146">
        <v>15.618</v>
      </c>
      <c r="CO146">
        <v>45.194000000000003</v>
      </c>
      <c r="CP146">
        <v>57.335000000000001</v>
      </c>
      <c r="CQ146">
        <v>90.231999999999999</v>
      </c>
      <c r="CR146">
        <v>148.52699999999999</v>
      </c>
      <c r="CS146">
        <v>51.552</v>
      </c>
      <c r="CT146">
        <v>29.552</v>
      </c>
      <c r="CU146">
        <v>82.804000000000002</v>
      </c>
      <c r="CV146">
        <v>93.980999999999995</v>
      </c>
      <c r="CW146" t="s">
        <v>6750</v>
      </c>
      <c r="CX146" t="s">
        <v>6750</v>
      </c>
      <c r="CY146" t="s">
        <v>9428</v>
      </c>
      <c r="CZ146" t="s">
        <v>9429</v>
      </c>
      <c r="DA146" t="s">
        <v>9430</v>
      </c>
      <c r="DB146" t="s">
        <v>9431</v>
      </c>
      <c r="DC146" t="s">
        <v>9432</v>
      </c>
      <c r="DD146" t="s">
        <v>9433</v>
      </c>
      <c r="DE146" t="s">
        <v>9434</v>
      </c>
      <c r="DF146" t="s">
        <v>9435</v>
      </c>
      <c r="DG146" t="s">
        <v>6750</v>
      </c>
      <c r="DH146" t="s">
        <v>6750</v>
      </c>
      <c r="DI146" t="s">
        <v>6751</v>
      </c>
      <c r="DJ146" t="s">
        <v>6752</v>
      </c>
      <c r="DK146" t="s">
        <v>6753</v>
      </c>
      <c r="DL146" t="s">
        <v>6754</v>
      </c>
      <c r="DM146" t="s">
        <v>6755</v>
      </c>
      <c r="DN146" t="s">
        <v>9436</v>
      </c>
      <c r="DO146" t="s">
        <v>9437</v>
      </c>
      <c r="DP146" t="s">
        <v>9438</v>
      </c>
      <c r="DQ146" t="s">
        <v>9439</v>
      </c>
      <c r="DR146">
        <v>1241</v>
      </c>
      <c r="DS146" t="s">
        <v>4059</v>
      </c>
      <c r="DT146" t="s">
        <v>147</v>
      </c>
    </row>
    <row r="147" spans="1:124" x14ac:dyDescent="0.2">
      <c r="A147" t="s">
        <v>4219</v>
      </c>
      <c r="B147">
        <v>10776</v>
      </c>
      <c r="C147">
        <v>230.8</v>
      </c>
      <c r="D147">
        <v>230.79999999143101</v>
      </c>
      <c r="E147">
        <v>425</v>
      </c>
      <c r="F147">
        <v>680</v>
      </c>
      <c r="G147">
        <v>89</v>
      </c>
      <c r="H147">
        <v>263</v>
      </c>
      <c r="I147">
        <v>1231.0229999999999</v>
      </c>
      <c r="J147">
        <v>1900.002</v>
      </c>
      <c r="K147">
        <v>70.125</v>
      </c>
      <c r="L147">
        <v>167.40299999999999</v>
      </c>
      <c r="M147">
        <v>119589</v>
      </c>
      <c r="N147">
        <v>129180</v>
      </c>
      <c r="O147">
        <v>4249</v>
      </c>
      <c r="P147">
        <v>0.2</v>
      </c>
      <c r="Q147">
        <v>0.5</v>
      </c>
      <c r="R147">
        <v>20000</v>
      </c>
      <c r="S147">
        <v>0</v>
      </c>
      <c r="T147">
        <v>0</v>
      </c>
      <c r="U147">
        <v>0</v>
      </c>
      <c r="V147">
        <v>0</v>
      </c>
      <c r="W147">
        <v>129180</v>
      </c>
      <c r="X147">
        <v>0</v>
      </c>
      <c r="Y147">
        <v>-3.5500000000000001E-4</v>
      </c>
      <c r="Z147">
        <v>99482</v>
      </c>
      <c r="AA147">
        <v>128965</v>
      </c>
      <c r="AB147">
        <v>4285</v>
      </c>
      <c r="AC147">
        <v>0.2</v>
      </c>
      <c r="AD147">
        <v>0.5</v>
      </c>
      <c r="AE147">
        <v>20000</v>
      </c>
      <c r="AF147">
        <v>0</v>
      </c>
      <c r="AG147">
        <v>0</v>
      </c>
      <c r="AH147">
        <v>0</v>
      </c>
      <c r="AI147">
        <v>0</v>
      </c>
      <c r="AJ147">
        <v>128965</v>
      </c>
      <c r="AK147">
        <v>0</v>
      </c>
      <c r="AL147">
        <v>-8.9800000000000001E-3</v>
      </c>
      <c r="AM147">
        <v>0</v>
      </c>
      <c r="AN147">
        <v>0</v>
      </c>
      <c r="AO147">
        <v>242</v>
      </c>
      <c r="AP147">
        <v>242</v>
      </c>
      <c r="AQ147">
        <v>242</v>
      </c>
      <c r="AR147">
        <v>242</v>
      </c>
      <c r="AS147">
        <v>242</v>
      </c>
      <c r="AT147">
        <v>242</v>
      </c>
      <c r="AU147">
        <v>242</v>
      </c>
      <c r="AV147">
        <v>242</v>
      </c>
      <c r="AW147">
        <v>242</v>
      </c>
      <c r="AX147">
        <v>242</v>
      </c>
      <c r="AY147">
        <v>241.85714285714201</v>
      </c>
      <c r="AZ147">
        <v>242</v>
      </c>
      <c r="BA147">
        <v>1346887</v>
      </c>
      <c r="BB147">
        <v>2272144</v>
      </c>
      <c r="BC147">
        <v>157585</v>
      </c>
      <c r="BD147">
        <v>372159</v>
      </c>
      <c r="BE147">
        <v>1650044</v>
      </c>
      <c r="BF147">
        <v>1712992</v>
      </c>
      <c r="BG147">
        <v>425</v>
      </c>
      <c r="BH147">
        <v>680</v>
      </c>
      <c r="BI147">
        <v>89</v>
      </c>
      <c r="BJ147">
        <v>263</v>
      </c>
      <c r="BK147">
        <v>445.42857140000001</v>
      </c>
      <c r="BL147">
        <v>509.2857143</v>
      </c>
      <c r="BM147">
        <v>6</v>
      </c>
      <c r="BN147">
        <v>8</v>
      </c>
      <c r="BO147">
        <v>5</v>
      </c>
      <c r="BP147">
        <v>5</v>
      </c>
      <c r="BQ147">
        <v>6</v>
      </c>
      <c r="BR147">
        <v>6</v>
      </c>
      <c r="BS147">
        <v>231.99999999999901</v>
      </c>
      <c r="BT147">
        <v>232.00000000037201</v>
      </c>
      <c r="BU147">
        <v>231.99999999999901</v>
      </c>
      <c r="BV147">
        <v>232.00000000037201</v>
      </c>
      <c r="BW147">
        <v>231.608163279591</v>
      </c>
      <c r="BX147">
        <v>231.63265305922499</v>
      </c>
      <c r="BY147">
        <v>231.99999999999901</v>
      </c>
      <c r="BZ147">
        <v>231.99999999813701</v>
      </c>
      <c r="CA147">
        <v>233</v>
      </c>
      <c r="CB147">
        <v>233.111111111317</v>
      </c>
      <c r="CC147">
        <v>232.33809523809501</v>
      </c>
      <c r="CD147">
        <v>232.687301587224</v>
      </c>
      <c r="CE147">
        <v>33.201999999999998</v>
      </c>
      <c r="CF147">
        <v>43.045000000000002</v>
      </c>
      <c r="CG147">
        <v>32.372999999999998</v>
      </c>
      <c r="CH147">
        <v>26.184000000000001</v>
      </c>
      <c r="CI147">
        <v>33.616999999999997</v>
      </c>
      <c r="CJ147">
        <v>29.562999999999999</v>
      </c>
      <c r="CK147">
        <v>1229.1079999999999</v>
      </c>
      <c r="CL147">
        <v>1899.8689999999999</v>
      </c>
      <c r="CM147">
        <v>70.111000000000004</v>
      </c>
      <c r="CN147">
        <v>163.83099999999999</v>
      </c>
      <c r="CO147">
        <v>1597.2339999999999</v>
      </c>
      <c r="CP147">
        <v>1464.0129999999999</v>
      </c>
      <c r="CQ147">
        <v>1231.0229999999999</v>
      </c>
      <c r="CR147">
        <v>1900.002</v>
      </c>
      <c r="CS147">
        <v>70.125</v>
      </c>
      <c r="CT147">
        <v>167.40299999999999</v>
      </c>
      <c r="CU147">
        <v>1428573028.451</v>
      </c>
      <c r="CV147">
        <v>1466.8240000000001</v>
      </c>
      <c r="CW147" t="s">
        <v>9440</v>
      </c>
      <c r="CX147" t="s">
        <v>9440</v>
      </c>
      <c r="CY147" t="s">
        <v>9441</v>
      </c>
      <c r="CZ147" t="s">
        <v>9442</v>
      </c>
      <c r="DA147" t="s">
        <v>9443</v>
      </c>
      <c r="DB147" t="s">
        <v>9444</v>
      </c>
      <c r="DC147" t="s">
        <v>9445</v>
      </c>
      <c r="DD147" t="s">
        <v>9446</v>
      </c>
      <c r="DE147" t="s">
        <v>9447</v>
      </c>
      <c r="DF147" t="s">
        <v>9448</v>
      </c>
      <c r="DG147" t="s">
        <v>9440</v>
      </c>
      <c r="DH147" t="s">
        <v>9440</v>
      </c>
      <c r="DI147" t="s">
        <v>9449</v>
      </c>
      <c r="DJ147" t="s">
        <v>9450</v>
      </c>
      <c r="DK147" t="s">
        <v>6764</v>
      </c>
      <c r="DL147" t="s">
        <v>6765</v>
      </c>
      <c r="DM147" t="s">
        <v>6766</v>
      </c>
      <c r="DN147" t="s">
        <v>9451</v>
      </c>
      <c r="DO147" t="s">
        <v>9452</v>
      </c>
      <c r="DP147" t="s">
        <v>9453</v>
      </c>
      <c r="DQ147" t="s">
        <v>9454</v>
      </c>
      <c r="DR147">
        <v>21501</v>
      </c>
      <c r="DS147" t="s">
        <v>4219</v>
      </c>
      <c r="DT147" t="s">
        <v>147</v>
      </c>
    </row>
    <row r="148" spans="1:124" x14ac:dyDescent="0.2">
      <c r="A148" t="s">
        <v>4468</v>
      </c>
      <c r="B148">
        <v>10776</v>
      </c>
      <c r="C148">
        <v>18.2268041237113</v>
      </c>
      <c r="D148">
        <v>18.2268041237113</v>
      </c>
      <c r="E148">
        <v>11383</v>
      </c>
      <c r="F148">
        <v>14263</v>
      </c>
      <c r="G148">
        <v>2964</v>
      </c>
      <c r="H148">
        <v>13001</v>
      </c>
      <c r="I148">
        <v>1298.6379999999999</v>
      </c>
      <c r="J148">
        <v>1566.212</v>
      </c>
      <c r="K148">
        <v>393.32499999999999</v>
      </c>
      <c r="L148">
        <v>1461.789</v>
      </c>
      <c r="M148">
        <v>4620</v>
      </c>
      <c r="N148">
        <v>20115</v>
      </c>
      <c r="O148">
        <v>81</v>
      </c>
      <c r="P148">
        <v>3.4399999999999999E-3</v>
      </c>
      <c r="Q148">
        <v>7.5600000000000001E-2</v>
      </c>
      <c r="R148">
        <v>54</v>
      </c>
      <c r="S148">
        <v>0</v>
      </c>
      <c r="T148">
        <v>0</v>
      </c>
      <c r="U148">
        <v>0</v>
      </c>
      <c r="V148">
        <v>0</v>
      </c>
      <c r="W148">
        <v>17880</v>
      </c>
      <c r="X148">
        <v>2235</v>
      </c>
      <c r="Y148">
        <v>4.57E-4</v>
      </c>
      <c r="Z148">
        <v>4240</v>
      </c>
      <c r="AA148">
        <v>18405</v>
      </c>
      <c r="AB148">
        <v>75</v>
      </c>
      <c r="AC148">
        <v>3.4399999999999999E-3</v>
      </c>
      <c r="AD148">
        <v>7.5600000000000001E-2</v>
      </c>
      <c r="AE148">
        <v>248</v>
      </c>
      <c r="AF148">
        <v>0</v>
      </c>
      <c r="AG148">
        <v>0</v>
      </c>
      <c r="AH148">
        <v>0</v>
      </c>
      <c r="AI148">
        <v>194</v>
      </c>
      <c r="AJ148">
        <v>16360</v>
      </c>
      <c r="AK148">
        <v>1851</v>
      </c>
      <c r="AL148">
        <v>4.9799999999999996E-4</v>
      </c>
      <c r="AM148">
        <v>0</v>
      </c>
      <c r="AN148">
        <v>0</v>
      </c>
      <c r="AO148">
        <v>231</v>
      </c>
      <c r="AP148">
        <v>231</v>
      </c>
      <c r="AQ148">
        <v>230.99999999999901</v>
      </c>
      <c r="AR148">
        <v>230.99999999999901</v>
      </c>
      <c r="AS148">
        <v>231</v>
      </c>
      <c r="AT148">
        <v>231</v>
      </c>
      <c r="AU148">
        <v>231</v>
      </c>
      <c r="AV148">
        <v>231</v>
      </c>
      <c r="AW148">
        <v>231.00000000000199</v>
      </c>
      <c r="AX148">
        <v>231</v>
      </c>
      <c r="AY148">
        <v>231</v>
      </c>
      <c r="AZ148">
        <v>231</v>
      </c>
      <c r="BA148">
        <v>2418933</v>
      </c>
      <c r="BB148">
        <v>2814549</v>
      </c>
      <c r="BC148">
        <v>669391</v>
      </c>
      <c r="BD148">
        <v>2814549</v>
      </c>
      <c r="BE148">
        <v>615294985</v>
      </c>
      <c r="BF148">
        <v>3253259</v>
      </c>
      <c r="BG148">
        <v>11383</v>
      </c>
      <c r="BH148">
        <v>14263</v>
      </c>
      <c r="BI148">
        <v>2964</v>
      </c>
      <c r="BJ148">
        <v>13001</v>
      </c>
      <c r="BK148">
        <v>7944.5714289999996</v>
      </c>
      <c r="BL148">
        <v>15474.85714</v>
      </c>
      <c r="BM148">
        <v>21</v>
      </c>
      <c r="BN148">
        <v>31</v>
      </c>
      <c r="BO148">
        <v>17</v>
      </c>
      <c r="BP148">
        <v>28</v>
      </c>
      <c r="BQ148">
        <v>21</v>
      </c>
      <c r="BR148">
        <v>-1.3176245766935301E+18</v>
      </c>
      <c r="BS148">
        <v>102.01289745368901</v>
      </c>
      <c r="BT148">
        <v>95.080906441902101</v>
      </c>
      <c r="BU148">
        <v>106.37548578260601</v>
      </c>
      <c r="BV148">
        <v>96.370199068513998</v>
      </c>
      <c r="BW148">
        <v>103.743005466364</v>
      </c>
      <c r="BX148">
        <v>93.555907961930401</v>
      </c>
      <c r="BY148">
        <v>186.50239768508999</v>
      </c>
      <c r="BZ148">
        <v>170.45532782315701</v>
      </c>
      <c r="CA148">
        <v>196.448718933648</v>
      </c>
      <c r="CB148">
        <v>175.73772470189601</v>
      </c>
      <c r="CC148">
        <v>190.48028107376101</v>
      </c>
      <c r="CD148">
        <v>172.56926019655199</v>
      </c>
      <c r="CE148">
        <v>8.0419999999999998</v>
      </c>
      <c r="CF148">
        <v>12.381</v>
      </c>
      <c r="CG148">
        <v>6.4459999999999997</v>
      </c>
      <c r="CH148">
        <v>10.173999999999999</v>
      </c>
      <c r="CI148">
        <v>8.5489999999999995</v>
      </c>
      <c r="CJ148">
        <v>12.532</v>
      </c>
      <c r="CK148">
        <v>1298.633</v>
      </c>
      <c r="CL148">
        <v>1566.2070000000001</v>
      </c>
      <c r="CM148">
        <v>393.32</v>
      </c>
      <c r="CN148">
        <v>1461.7840000000001</v>
      </c>
      <c r="CO148">
        <v>866.11400000000003</v>
      </c>
      <c r="CP148">
        <v>1659.29</v>
      </c>
      <c r="CQ148">
        <v>1298.6379999999999</v>
      </c>
      <c r="CR148">
        <v>1566.212</v>
      </c>
      <c r="CS148">
        <v>393.32499999999999</v>
      </c>
      <c r="CT148">
        <v>1461.789</v>
      </c>
      <c r="CU148">
        <v>866.11900000000003</v>
      </c>
      <c r="CV148">
        <v>1659.2950000000001</v>
      </c>
      <c r="CW148" t="s">
        <v>9455</v>
      </c>
      <c r="CX148" t="s">
        <v>9456</v>
      </c>
      <c r="CY148" t="s">
        <v>9457</v>
      </c>
      <c r="CZ148" t="s">
        <v>9458</v>
      </c>
      <c r="DA148" t="s">
        <v>9459</v>
      </c>
      <c r="DB148" t="s">
        <v>9460</v>
      </c>
      <c r="DC148" t="s">
        <v>9461</v>
      </c>
      <c r="DD148" t="s">
        <v>9462</v>
      </c>
      <c r="DE148" t="s">
        <v>9463</v>
      </c>
      <c r="DF148" t="s">
        <v>9464</v>
      </c>
      <c r="DG148" t="s">
        <v>9465</v>
      </c>
      <c r="DH148" t="s">
        <v>9466</v>
      </c>
      <c r="DI148" t="s">
        <v>9467</v>
      </c>
      <c r="DJ148" t="s">
        <v>9468</v>
      </c>
      <c r="DK148" t="s">
        <v>6775</v>
      </c>
      <c r="DL148" t="s">
        <v>6776</v>
      </c>
      <c r="DM148" t="s">
        <v>6777</v>
      </c>
      <c r="DN148" t="s">
        <v>9469</v>
      </c>
      <c r="DO148" t="s">
        <v>9470</v>
      </c>
      <c r="DP148" t="s">
        <v>9471</v>
      </c>
      <c r="DQ148" t="s">
        <v>9472</v>
      </c>
      <c r="DR148">
        <v>17680</v>
      </c>
      <c r="DS148" t="s">
        <v>4468</v>
      </c>
      <c r="DT148" t="s">
        <v>147</v>
      </c>
    </row>
    <row r="149" spans="1:124" x14ac:dyDescent="0.2">
      <c r="A149" t="s">
        <v>4223</v>
      </c>
      <c r="B149">
        <v>10776</v>
      </c>
      <c r="C149">
        <v>0</v>
      </c>
      <c r="D149">
        <v>0</v>
      </c>
      <c r="E149">
        <v>1501</v>
      </c>
      <c r="F149">
        <v>837</v>
      </c>
      <c r="G149">
        <v>41</v>
      </c>
      <c r="H149">
        <v>818</v>
      </c>
      <c r="I149">
        <v>1580.9590000000001</v>
      </c>
      <c r="J149">
        <v>1864.6610000000001</v>
      </c>
      <c r="K149">
        <v>152.42400000000001</v>
      </c>
      <c r="L149">
        <v>1096.6600000000001</v>
      </c>
      <c r="M149">
        <v>131991</v>
      </c>
      <c r="N149">
        <v>12648</v>
      </c>
      <c r="O149">
        <v>579</v>
      </c>
      <c r="P149">
        <v>8.0000000000000007E-5</v>
      </c>
      <c r="Q149">
        <v>0.5</v>
      </c>
      <c r="R149">
        <v>235</v>
      </c>
      <c r="S149">
        <v>0</v>
      </c>
      <c r="T149">
        <v>0</v>
      </c>
      <c r="U149">
        <v>0</v>
      </c>
      <c r="V149">
        <v>0</v>
      </c>
      <c r="W149">
        <v>7482</v>
      </c>
      <c r="X149">
        <v>5166</v>
      </c>
      <c r="Y149">
        <v>2.4600000000000002E-4</v>
      </c>
      <c r="Z149">
        <v>116697</v>
      </c>
      <c r="AA149">
        <v>11928</v>
      </c>
      <c r="AB149">
        <v>637</v>
      </c>
      <c r="AC149">
        <v>2.4000000000000001E-4</v>
      </c>
      <c r="AD149">
        <v>0.5</v>
      </c>
      <c r="AE149">
        <v>976</v>
      </c>
      <c r="AF149">
        <v>0</v>
      </c>
      <c r="AG149">
        <v>0</v>
      </c>
      <c r="AH149">
        <v>0</v>
      </c>
      <c r="AI149">
        <v>0</v>
      </c>
      <c r="AJ149">
        <v>7482</v>
      </c>
      <c r="AK149">
        <v>4446</v>
      </c>
      <c r="AL149">
        <v>2.6699999999999998E-4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2.8571428571428498E+99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1839527</v>
      </c>
      <c r="BB149">
        <v>1461827</v>
      </c>
      <c r="BC149">
        <v>255720</v>
      </c>
      <c r="BD149">
        <v>1075300</v>
      </c>
      <c r="BE149">
        <v>614750868</v>
      </c>
      <c r="BF149">
        <v>2715521</v>
      </c>
      <c r="BG149">
        <v>1501</v>
      </c>
      <c r="BH149">
        <v>837</v>
      </c>
      <c r="BI149">
        <v>41</v>
      </c>
      <c r="BJ149">
        <v>818</v>
      </c>
      <c r="BK149">
        <v>706.42857140000001</v>
      </c>
      <c r="BL149">
        <v>7760.7142860000004</v>
      </c>
      <c r="BM149">
        <v>14</v>
      </c>
      <c r="BN149">
        <v>12</v>
      </c>
      <c r="BO149">
        <v>12</v>
      </c>
      <c r="BP149">
        <v>12</v>
      </c>
      <c r="BQ149">
        <v>15</v>
      </c>
      <c r="BR149">
        <v>-1.3176245766935301E+18</v>
      </c>
      <c r="BS149">
        <v>0</v>
      </c>
      <c r="BT149">
        <v>0</v>
      </c>
      <c r="BU149">
        <v>0</v>
      </c>
      <c r="BV149">
        <v>0</v>
      </c>
      <c r="BW149">
        <v>-0.14285714285714199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159.12100000000001</v>
      </c>
      <c r="CF149">
        <v>306.25</v>
      </c>
      <c r="CG149">
        <v>112.47</v>
      </c>
      <c r="CH149">
        <v>82.447000000000003</v>
      </c>
      <c r="CI149">
        <v>185.702</v>
      </c>
      <c r="CJ149">
        <v>181.34200000000001</v>
      </c>
      <c r="CK149">
        <v>1580.951</v>
      </c>
      <c r="CL149">
        <v>1864.6489999999999</v>
      </c>
      <c r="CM149">
        <v>152.41</v>
      </c>
      <c r="CN149">
        <v>0</v>
      </c>
      <c r="CO149">
        <v>1038.7449999999999</v>
      </c>
      <c r="CP149">
        <v>1346.133</v>
      </c>
      <c r="CQ149">
        <v>1580.9590000000001</v>
      </c>
      <c r="CR149">
        <v>1864.6610000000001</v>
      </c>
      <c r="CS149">
        <v>152.42400000000001</v>
      </c>
      <c r="CT149">
        <v>1096.6600000000001</v>
      </c>
      <c r="CU149">
        <v>1038.7570000000001</v>
      </c>
      <c r="CV149">
        <v>2374.7150000000001</v>
      </c>
      <c r="CW149" t="s">
        <v>7557</v>
      </c>
      <c r="CX149" t="s">
        <v>7557</v>
      </c>
      <c r="CY149" t="s">
        <v>9473</v>
      </c>
      <c r="CZ149" t="s">
        <v>9474</v>
      </c>
      <c r="DA149" t="s">
        <v>9475</v>
      </c>
      <c r="DB149" t="s">
        <v>137</v>
      </c>
      <c r="DC149" t="s">
        <v>137</v>
      </c>
      <c r="DD149" t="s">
        <v>9476</v>
      </c>
      <c r="DE149" t="s">
        <v>9477</v>
      </c>
      <c r="DF149" t="s">
        <v>9478</v>
      </c>
      <c r="DG149" t="s">
        <v>9479</v>
      </c>
      <c r="DH149" t="s">
        <v>7557</v>
      </c>
      <c r="DI149" t="s">
        <v>9480</v>
      </c>
      <c r="DJ149" t="s">
        <v>9481</v>
      </c>
      <c r="DK149" t="s">
        <v>9482</v>
      </c>
      <c r="DL149" t="s">
        <v>137</v>
      </c>
      <c r="DM149" t="s">
        <v>137</v>
      </c>
      <c r="DN149" t="s">
        <v>9483</v>
      </c>
      <c r="DO149" t="s">
        <v>9484</v>
      </c>
      <c r="DP149" t="s">
        <v>9485</v>
      </c>
      <c r="DQ149" t="s">
        <v>9486</v>
      </c>
      <c r="DR149">
        <v>23918</v>
      </c>
      <c r="DS149" t="s">
        <v>4223</v>
      </c>
      <c r="DT149" t="s">
        <v>147</v>
      </c>
    </row>
    <row r="150" spans="1:124" x14ac:dyDescent="0.2">
      <c r="A150" t="s">
        <v>3103</v>
      </c>
      <c r="B150">
        <v>10776</v>
      </c>
      <c r="C150">
        <v>0</v>
      </c>
      <c r="D150">
        <v>0</v>
      </c>
      <c r="E150">
        <v>532</v>
      </c>
      <c r="F150">
        <v>1</v>
      </c>
      <c r="G150">
        <v>55</v>
      </c>
      <c r="H150">
        <v>1</v>
      </c>
      <c r="I150">
        <v>28.765999999999998</v>
      </c>
      <c r="J150">
        <v>10.586</v>
      </c>
      <c r="K150">
        <v>12.401</v>
      </c>
      <c r="L150">
        <v>9.5850000000000009</v>
      </c>
      <c r="M150">
        <v>4289</v>
      </c>
      <c r="N150">
        <v>2883</v>
      </c>
      <c r="O150">
        <v>453</v>
      </c>
      <c r="P150">
        <v>1.6000000000000001E-4</v>
      </c>
      <c r="Q150">
        <v>0.5</v>
      </c>
      <c r="R150">
        <v>339</v>
      </c>
      <c r="S150">
        <v>1</v>
      </c>
      <c r="T150">
        <v>0</v>
      </c>
      <c r="U150">
        <v>0</v>
      </c>
      <c r="V150">
        <v>0</v>
      </c>
      <c r="W150">
        <v>2880</v>
      </c>
      <c r="X150">
        <v>3</v>
      </c>
      <c r="Y150">
        <v>6.6109999999999997E-3</v>
      </c>
      <c r="Z150">
        <v>1981</v>
      </c>
      <c r="AA150">
        <v>2597</v>
      </c>
      <c r="AB150">
        <v>431</v>
      </c>
      <c r="AC150">
        <v>6.9999999999999994E-5</v>
      </c>
      <c r="AD150">
        <v>0.5</v>
      </c>
      <c r="AE150">
        <v>337</v>
      </c>
      <c r="AF150">
        <v>0</v>
      </c>
      <c r="AG150">
        <v>0</v>
      </c>
      <c r="AH150">
        <v>0</v>
      </c>
      <c r="AI150">
        <v>1</v>
      </c>
      <c r="AJ150">
        <v>2596</v>
      </c>
      <c r="AK150">
        <v>0</v>
      </c>
      <c r="AL150">
        <v>1.431E-2</v>
      </c>
      <c r="AM150">
        <v>0</v>
      </c>
      <c r="AN150">
        <v>0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2.1428571428571401</v>
      </c>
      <c r="AZ150">
        <v>2</v>
      </c>
      <c r="BA150">
        <v>188839</v>
      </c>
      <c r="BB150">
        <v>65304</v>
      </c>
      <c r="BC150">
        <v>82347</v>
      </c>
      <c r="BD150">
        <v>57051</v>
      </c>
      <c r="BE150">
        <v>173662</v>
      </c>
      <c r="BF150">
        <v>129242</v>
      </c>
      <c r="BG150">
        <v>532</v>
      </c>
      <c r="BH150">
        <v>1</v>
      </c>
      <c r="BI150">
        <v>55</v>
      </c>
      <c r="BJ150">
        <v>1</v>
      </c>
      <c r="BK150">
        <v>442.7142857</v>
      </c>
      <c r="BL150">
        <v>230.57142859999999</v>
      </c>
      <c r="BM150">
        <v>11</v>
      </c>
      <c r="BN150">
        <v>46</v>
      </c>
      <c r="BO150">
        <v>10</v>
      </c>
      <c r="BP150">
        <v>10</v>
      </c>
      <c r="BQ150">
        <v>27</v>
      </c>
      <c r="BR150">
        <v>30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1.99999999999999</v>
      </c>
      <c r="CA150">
        <v>2</v>
      </c>
      <c r="CB150">
        <v>2</v>
      </c>
      <c r="CC150">
        <v>0.62637362637362604</v>
      </c>
      <c r="CD150">
        <v>1.1428571428571399</v>
      </c>
      <c r="CE150">
        <v>5.9640000000000004</v>
      </c>
      <c r="CF150">
        <v>9.3390000000000004</v>
      </c>
      <c r="CG150">
        <v>4.7649999999999997</v>
      </c>
      <c r="CH150">
        <v>5.194</v>
      </c>
      <c r="CI150">
        <v>1428571436.586</v>
      </c>
      <c r="CJ150">
        <v>8.2309999999999999</v>
      </c>
      <c r="CK150">
        <v>28.765000000000001</v>
      </c>
      <c r="CL150">
        <v>10.584</v>
      </c>
      <c r="CM150">
        <v>12.4</v>
      </c>
      <c r="CN150">
        <v>9.5839999999999996</v>
      </c>
      <c r="CO150">
        <v>31.042000000000002</v>
      </c>
      <c r="CP150">
        <v>19.14</v>
      </c>
      <c r="CQ150">
        <v>28.765999999999998</v>
      </c>
      <c r="CR150">
        <v>10.586</v>
      </c>
      <c r="CS150">
        <v>12.401</v>
      </c>
      <c r="CT150">
        <v>9.5850000000000009</v>
      </c>
      <c r="CU150">
        <v>31.042999999999999</v>
      </c>
      <c r="CV150">
        <v>19.140999999999998</v>
      </c>
      <c r="CW150" t="s">
        <v>3104</v>
      </c>
      <c r="CX150" t="s">
        <v>3104</v>
      </c>
      <c r="CY150" t="s">
        <v>9487</v>
      </c>
      <c r="CZ150" t="s">
        <v>9488</v>
      </c>
      <c r="DA150" t="s">
        <v>9489</v>
      </c>
      <c r="DB150" t="s">
        <v>137</v>
      </c>
      <c r="DC150" t="s">
        <v>9490</v>
      </c>
      <c r="DD150" t="s">
        <v>9491</v>
      </c>
      <c r="DE150" t="s">
        <v>9492</v>
      </c>
      <c r="DF150" t="s">
        <v>9493</v>
      </c>
      <c r="DG150" t="s">
        <v>3104</v>
      </c>
      <c r="DH150" t="s">
        <v>3104</v>
      </c>
      <c r="DI150" t="s">
        <v>9494</v>
      </c>
      <c r="DJ150" t="s">
        <v>9495</v>
      </c>
      <c r="DK150" t="s">
        <v>9496</v>
      </c>
      <c r="DL150" t="s">
        <v>137</v>
      </c>
      <c r="DM150" t="s">
        <v>9497</v>
      </c>
      <c r="DN150" t="s">
        <v>9498</v>
      </c>
      <c r="DO150" t="s">
        <v>9499</v>
      </c>
      <c r="DP150" t="s">
        <v>9500</v>
      </c>
      <c r="DQ150" t="s">
        <v>9501</v>
      </c>
      <c r="DR150">
        <v>354</v>
      </c>
      <c r="DS150" t="s">
        <v>3103</v>
      </c>
      <c r="DT150" t="s">
        <v>147</v>
      </c>
    </row>
    <row r="151" spans="1:124" x14ac:dyDescent="0.2">
      <c r="A151" t="s">
        <v>4227</v>
      </c>
      <c r="B151">
        <v>10776</v>
      </c>
      <c r="C151">
        <v>-1524.3333333333301</v>
      </c>
      <c r="D151">
        <v>-1524.3333333333301</v>
      </c>
      <c r="E151">
        <v>14</v>
      </c>
      <c r="F151">
        <v>26</v>
      </c>
      <c r="G151">
        <v>3</v>
      </c>
      <c r="H151">
        <v>4</v>
      </c>
      <c r="I151">
        <v>415.40600000000001</v>
      </c>
      <c r="J151">
        <v>1804.47</v>
      </c>
      <c r="K151">
        <v>315.47300000000001</v>
      </c>
      <c r="L151">
        <v>244.89400000000001</v>
      </c>
      <c r="M151">
        <v>40698</v>
      </c>
      <c r="N151">
        <v>30200</v>
      </c>
      <c r="O151">
        <v>266</v>
      </c>
      <c r="P151">
        <v>4.1700000000000001E-3</v>
      </c>
      <c r="Q151">
        <v>0.5</v>
      </c>
      <c r="R151">
        <v>300</v>
      </c>
      <c r="S151">
        <v>10100</v>
      </c>
      <c r="T151">
        <v>0</v>
      </c>
      <c r="U151">
        <v>0</v>
      </c>
      <c r="V151">
        <v>0</v>
      </c>
      <c r="W151">
        <v>10000</v>
      </c>
      <c r="X151">
        <v>20200</v>
      </c>
      <c r="Y151">
        <v>1.717E-3</v>
      </c>
      <c r="Z151">
        <v>30364</v>
      </c>
      <c r="AA151">
        <v>30082</v>
      </c>
      <c r="AB151">
        <v>638</v>
      </c>
      <c r="AC151">
        <v>5.2999999999999998E-4</v>
      </c>
      <c r="AD151">
        <v>0.49443999999999999</v>
      </c>
      <c r="AE151">
        <v>300</v>
      </c>
      <c r="AF151">
        <v>0</v>
      </c>
      <c r="AG151">
        <v>0</v>
      </c>
      <c r="AH151">
        <v>0</v>
      </c>
      <c r="AI151">
        <v>100</v>
      </c>
      <c r="AJ151">
        <v>10000</v>
      </c>
      <c r="AK151">
        <v>19982</v>
      </c>
      <c r="AL151">
        <v>2.271E-3</v>
      </c>
      <c r="AM151">
        <v>0</v>
      </c>
      <c r="AN151">
        <v>0</v>
      </c>
      <c r="AO151">
        <v>-1524.3333333333301</v>
      </c>
      <c r="AP151">
        <v>-1524.3333333333301</v>
      </c>
      <c r="AQ151">
        <v>-1524.3333333333301</v>
      </c>
      <c r="AR151">
        <v>-1524.3333333333301</v>
      </c>
      <c r="AS151">
        <v>5.7142857142857104E+99</v>
      </c>
      <c r="AT151">
        <v>-1524.3333333333301</v>
      </c>
      <c r="AU151">
        <v>-1524.3333333333301</v>
      </c>
      <c r="AV151">
        <v>-1524.3333333333301</v>
      </c>
      <c r="AW151">
        <v>-1524.3333333333001</v>
      </c>
      <c r="AX151">
        <v>-1524.3333333333301</v>
      </c>
      <c r="AY151">
        <v>-1524.19047619047</v>
      </c>
      <c r="AZ151">
        <v>-1524.3333333333301</v>
      </c>
      <c r="BA151">
        <v>218476</v>
      </c>
      <c r="BB151">
        <v>945072</v>
      </c>
      <c r="BC151">
        <v>191878</v>
      </c>
      <c r="BD151">
        <v>171980</v>
      </c>
      <c r="BE151">
        <v>1313782</v>
      </c>
      <c r="BF151">
        <v>387066</v>
      </c>
      <c r="BG151">
        <v>14</v>
      </c>
      <c r="BH151">
        <v>26</v>
      </c>
      <c r="BI151">
        <v>3</v>
      </c>
      <c r="BJ151">
        <v>4</v>
      </c>
      <c r="BK151">
        <v>499.2857143</v>
      </c>
      <c r="BL151">
        <v>15.28571429</v>
      </c>
      <c r="BM151">
        <v>3</v>
      </c>
      <c r="BN151">
        <v>10</v>
      </c>
      <c r="BO151">
        <v>3</v>
      </c>
      <c r="BP151">
        <v>3</v>
      </c>
      <c r="BQ151">
        <v>3</v>
      </c>
      <c r="BR151">
        <v>5</v>
      </c>
      <c r="BS151">
        <v>-1524.3333333333301</v>
      </c>
      <c r="BT151">
        <v>-1524.3333333333301</v>
      </c>
      <c r="BU151">
        <v>-1524.3333333333301</v>
      </c>
      <c r="BV151">
        <v>-1524.3333333333301</v>
      </c>
      <c r="BW151">
        <v>-1524.3333333333301</v>
      </c>
      <c r="BX151">
        <v>-1524.3333333333301</v>
      </c>
      <c r="BY151">
        <v>-1524.3333333333301</v>
      </c>
      <c r="BZ151">
        <v>-1524.3333333333301</v>
      </c>
      <c r="CA151">
        <v>-1524.3333333333301</v>
      </c>
      <c r="CB151">
        <v>-1524.3333333333301</v>
      </c>
      <c r="CC151">
        <v>-1524.3333333333301</v>
      </c>
      <c r="CD151">
        <v>-1524.3333333333301</v>
      </c>
      <c r="CE151">
        <v>393.59699999999998</v>
      </c>
      <c r="CF151">
        <v>437.46499999999997</v>
      </c>
      <c r="CG151">
        <v>270.79000000000002</v>
      </c>
      <c r="CH151">
        <v>241.33500000000001</v>
      </c>
      <c r="CI151">
        <v>1428571793.7920001</v>
      </c>
      <c r="CJ151">
        <v>322.80799999999999</v>
      </c>
      <c r="CK151">
        <v>415.38299999999998</v>
      </c>
      <c r="CL151">
        <v>1804.383</v>
      </c>
      <c r="CM151">
        <v>0</v>
      </c>
      <c r="CN151">
        <v>244.85</v>
      </c>
      <c r="CO151">
        <v>192.18700000000001</v>
      </c>
      <c r="CP151">
        <v>664.44899999999996</v>
      </c>
      <c r="CQ151">
        <v>415.40600000000001</v>
      </c>
      <c r="CR151">
        <v>1804.47</v>
      </c>
      <c r="CS151">
        <v>315.47300000000001</v>
      </c>
      <c r="CT151">
        <v>244.89400000000001</v>
      </c>
      <c r="CU151">
        <v>2249.3519999999999</v>
      </c>
      <c r="CV151">
        <v>664.49699999999996</v>
      </c>
      <c r="CW151" t="s">
        <v>9502</v>
      </c>
      <c r="CX151" t="s">
        <v>9503</v>
      </c>
      <c r="CY151" t="s">
        <v>9504</v>
      </c>
      <c r="CZ151" t="s">
        <v>9505</v>
      </c>
      <c r="DA151" t="s">
        <v>698</v>
      </c>
      <c r="DB151" t="s">
        <v>9506</v>
      </c>
      <c r="DC151" t="s">
        <v>9506</v>
      </c>
      <c r="DD151" t="s">
        <v>9507</v>
      </c>
      <c r="DE151" t="s">
        <v>9508</v>
      </c>
      <c r="DF151" t="s">
        <v>9509</v>
      </c>
      <c r="DG151" t="s">
        <v>9510</v>
      </c>
      <c r="DH151" t="s">
        <v>9510</v>
      </c>
      <c r="DI151" t="s">
        <v>9511</v>
      </c>
      <c r="DJ151" t="s">
        <v>9512</v>
      </c>
      <c r="DK151" t="s">
        <v>9513</v>
      </c>
      <c r="DL151" t="s">
        <v>9506</v>
      </c>
      <c r="DM151" t="s">
        <v>9506</v>
      </c>
      <c r="DN151" t="s">
        <v>9514</v>
      </c>
      <c r="DO151" t="s">
        <v>9515</v>
      </c>
      <c r="DP151" t="s">
        <v>9516</v>
      </c>
      <c r="DQ151" t="s">
        <v>9517</v>
      </c>
      <c r="DR151">
        <v>22110</v>
      </c>
      <c r="DS151" t="s">
        <v>4227</v>
      </c>
      <c r="DT151" t="s">
        <v>147</v>
      </c>
    </row>
    <row r="152" spans="1:124" x14ac:dyDescent="0.2">
      <c r="A152" t="s">
        <v>4469</v>
      </c>
      <c r="B152">
        <v>10776</v>
      </c>
      <c r="C152">
        <v>-1379.17323704675</v>
      </c>
      <c r="D152">
        <v>-1287.68197139515</v>
      </c>
      <c r="E152">
        <v>109</v>
      </c>
      <c r="F152">
        <v>605</v>
      </c>
      <c r="G152">
        <v>82</v>
      </c>
      <c r="H152">
        <v>580</v>
      </c>
      <c r="I152">
        <v>3600.047</v>
      </c>
      <c r="J152">
        <v>3600.0329999999999</v>
      </c>
      <c r="K152">
        <v>3600.0329999999999</v>
      </c>
      <c r="L152">
        <v>3600.0230000000001</v>
      </c>
      <c r="M152">
        <v>615388</v>
      </c>
      <c r="N152">
        <v>17956</v>
      </c>
      <c r="O152">
        <v>992</v>
      </c>
      <c r="P152">
        <v>1.24E-3</v>
      </c>
      <c r="Q152">
        <v>0.38701000000000002</v>
      </c>
      <c r="R152">
        <v>265</v>
      </c>
      <c r="S152">
        <v>66</v>
      </c>
      <c r="T152">
        <v>0</v>
      </c>
      <c r="U152">
        <v>0</v>
      </c>
      <c r="V152">
        <v>0</v>
      </c>
      <c r="W152">
        <v>17822</v>
      </c>
      <c r="X152">
        <v>134</v>
      </c>
      <c r="Y152">
        <v>-1.01E-3</v>
      </c>
      <c r="Z152">
        <v>344735</v>
      </c>
      <c r="AA152">
        <v>17484</v>
      </c>
      <c r="AB152">
        <v>1105</v>
      </c>
      <c r="AC152">
        <v>1E-4</v>
      </c>
      <c r="AD152">
        <v>0.45429999999999998</v>
      </c>
      <c r="AE152">
        <v>265</v>
      </c>
      <c r="AF152">
        <v>0</v>
      </c>
      <c r="AG152">
        <v>0</v>
      </c>
      <c r="AH152">
        <v>0</v>
      </c>
      <c r="AI152">
        <v>0</v>
      </c>
      <c r="AJ152">
        <v>17350</v>
      </c>
      <c r="AK152">
        <v>134</v>
      </c>
      <c r="AL152">
        <v>8.7600000000000004E-4</v>
      </c>
      <c r="AM152">
        <v>0</v>
      </c>
      <c r="AN152">
        <v>0</v>
      </c>
      <c r="AO152">
        <v>-488.72528155699899</v>
      </c>
      <c r="AP152">
        <v>-488.72528155700201</v>
      </c>
      <c r="AQ152">
        <v>-497.60626312999898</v>
      </c>
      <c r="AR152">
        <v>-491.00728177078298</v>
      </c>
      <c r="AS152">
        <v>-489.993993210285</v>
      </c>
      <c r="AT152">
        <v>-489.05128162152101</v>
      </c>
      <c r="AU152">
        <v>-1159.5019093917099</v>
      </c>
      <c r="AV152">
        <v>-1021.42598240746</v>
      </c>
      <c r="AW152">
        <v>-1142.70153827485</v>
      </c>
      <c r="AX152">
        <v>-1004.78396460164</v>
      </c>
      <c r="AY152">
        <v>-1154.10152476091</v>
      </c>
      <c r="AZ152">
        <v>-1030.66049378508</v>
      </c>
      <c r="BA152">
        <v>1330417</v>
      </c>
      <c r="BB152">
        <v>1729533</v>
      </c>
      <c r="BC152">
        <v>838740</v>
      </c>
      <c r="BD152">
        <v>1498799</v>
      </c>
      <c r="BE152">
        <v>1282082</v>
      </c>
      <c r="BF152">
        <v>-1.31762457669181E+18</v>
      </c>
      <c r="BG152">
        <v>109</v>
      </c>
      <c r="BH152">
        <v>605</v>
      </c>
      <c r="BI152">
        <v>82</v>
      </c>
      <c r="BJ152">
        <v>580</v>
      </c>
      <c r="BK152">
        <v>158.2857143</v>
      </c>
      <c r="BL152">
        <v>599.14285710000001</v>
      </c>
      <c r="BM152">
        <v>60</v>
      </c>
      <c r="BN152">
        <v>113</v>
      </c>
      <c r="BO152">
        <v>60</v>
      </c>
      <c r="BP152">
        <v>104</v>
      </c>
      <c r="BQ152">
        <v>66</v>
      </c>
      <c r="BR152">
        <v>118</v>
      </c>
      <c r="BS152">
        <v>-1237.91610341107</v>
      </c>
      <c r="BT152">
        <v>-1219.49404981261</v>
      </c>
      <c r="BU152">
        <v>-1237.9087060357399</v>
      </c>
      <c r="BV152">
        <v>-1217.8914103500699</v>
      </c>
      <c r="BW152">
        <v>-1239.8580435901999</v>
      </c>
      <c r="BX152">
        <v>-1219.13816745655</v>
      </c>
      <c r="BY152">
        <v>-1171.0712977032699</v>
      </c>
      <c r="BZ152">
        <v>-1102.49561441366</v>
      </c>
      <c r="CA152">
        <v>-1168.1809435605801</v>
      </c>
      <c r="CB152">
        <v>-1085.96838467934</v>
      </c>
      <c r="CC152">
        <v>-1169.4198468325401</v>
      </c>
      <c r="CD152">
        <v>-1094.9802856762601</v>
      </c>
      <c r="CE152">
        <v>897.53099999999995</v>
      </c>
      <c r="CF152">
        <v>956.66600000000005</v>
      </c>
      <c r="CG152">
        <v>715.82100000000003</v>
      </c>
      <c r="CH152">
        <v>849.64300000000003</v>
      </c>
      <c r="CI152">
        <v>834.28399999999999</v>
      </c>
      <c r="CJ152">
        <v>962.58799999999997</v>
      </c>
      <c r="CK152">
        <v>949.03399999999999</v>
      </c>
      <c r="CL152">
        <v>1392.1959999999999</v>
      </c>
      <c r="CM152">
        <v>757.63199999999995</v>
      </c>
      <c r="CN152">
        <v>1332.528</v>
      </c>
      <c r="CO152">
        <v>942.68100000000004</v>
      </c>
      <c r="CP152">
        <v>1678.212</v>
      </c>
      <c r="CQ152">
        <v>3600.047</v>
      </c>
      <c r="CR152">
        <v>3600.0329999999999</v>
      </c>
      <c r="CS152">
        <v>3600.0329999999999</v>
      </c>
      <c r="CT152">
        <v>3600.0230000000001</v>
      </c>
      <c r="CU152">
        <v>3600.047</v>
      </c>
      <c r="CV152">
        <v>3600.1390000000001</v>
      </c>
      <c r="CW152" t="s">
        <v>9518</v>
      </c>
      <c r="CX152" t="s">
        <v>9519</v>
      </c>
      <c r="CY152" t="s">
        <v>9520</v>
      </c>
      <c r="CZ152" t="s">
        <v>9521</v>
      </c>
      <c r="DA152" t="s">
        <v>9522</v>
      </c>
      <c r="DB152" t="s">
        <v>9523</v>
      </c>
      <c r="DC152" t="s">
        <v>9524</v>
      </c>
      <c r="DD152" t="s">
        <v>9525</v>
      </c>
      <c r="DE152" t="s">
        <v>9526</v>
      </c>
      <c r="DF152" t="s">
        <v>9527</v>
      </c>
      <c r="DG152" t="s">
        <v>6785</v>
      </c>
      <c r="DH152" t="s">
        <v>9528</v>
      </c>
      <c r="DI152" t="s">
        <v>9529</v>
      </c>
      <c r="DJ152" t="s">
        <v>9530</v>
      </c>
      <c r="DK152" t="s">
        <v>6789</v>
      </c>
      <c r="DL152" t="s">
        <v>6790</v>
      </c>
      <c r="DM152" t="s">
        <v>6791</v>
      </c>
      <c r="DN152" t="s">
        <v>9531</v>
      </c>
      <c r="DO152" t="s">
        <v>9532</v>
      </c>
      <c r="DP152" t="s">
        <v>9533</v>
      </c>
      <c r="DQ152" t="s">
        <v>9534</v>
      </c>
      <c r="DR152">
        <v>50674</v>
      </c>
      <c r="DS152" t="s">
        <v>4469</v>
      </c>
      <c r="DT152" t="s">
        <v>147</v>
      </c>
    </row>
    <row r="153" spans="1:124" x14ac:dyDescent="0.2">
      <c r="A153" t="s">
        <v>3160</v>
      </c>
      <c r="B153">
        <v>10776</v>
      </c>
      <c r="C153">
        <v>6152.99999999999</v>
      </c>
      <c r="D153">
        <v>7297.3333333333303</v>
      </c>
      <c r="E153">
        <v>12639</v>
      </c>
      <c r="F153">
        <v>9130</v>
      </c>
      <c r="G153">
        <v>7678</v>
      </c>
      <c r="H153">
        <v>6032</v>
      </c>
      <c r="I153">
        <v>159.387</v>
      </c>
      <c r="J153">
        <v>80.471999999999994</v>
      </c>
      <c r="K153">
        <v>130.39599999999999</v>
      </c>
      <c r="L153">
        <v>57.969000000000001</v>
      </c>
      <c r="M153">
        <v>2932</v>
      </c>
      <c r="N153">
        <v>1629</v>
      </c>
      <c r="O153">
        <v>214</v>
      </c>
      <c r="P153">
        <v>3.31E-3</v>
      </c>
      <c r="Q153">
        <v>0.5</v>
      </c>
      <c r="R153">
        <v>565</v>
      </c>
      <c r="S153">
        <v>576</v>
      </c>
      <c r="T153">
        <v>205</v>
      </c>
      <c r="U153">
        <v>0</v>
      </c>
      <c r="V153">
        <v>0</v>
      </c>
      <c r="W153">
        <v>1458</v>
      </c>
      <c r="X153">
        <v>171</v>
      </c>
      <c r="Y153">
        <v>2.1132000000000001E-2</v>
      </c>
      <c r="Z153">
        <v>1309</v>
      </c>
      <c r="AA153">
        <v>585</v>
      </c>
      <c r="AB153">
        <v>236</v>
      </c>
      <c r="AC153">
        <v>1.24E-3</v>
      </c>
      <c r="AD153">
        <v>0.5</v>
      </c>
      <c r="AE153">
        <v>215</v>
      </c>
      <c r="AF153">
        <v>0</v>
      </c>
      <c r="AG153">
        <v>0</v>
      </c>
      <c r="AH153">
        <v>0</v>
      </c>
      <c r="AI153">
        <v>0</v>
      </c>
      <c r="AJ153">
        <v>458</v>
      </c>
      <c r="AK153">
        <v>127</v>
      </c>
      <c r="AL153">
        <v>3.1295999999999997E-2</v>
      </c>
      <c r="AM153">
        <v>0</v>
      </c>
      <c r="AN153">
        <v>0</v>
      </c>
      <c r="AO153">
        <v>20622</v>
      </c>
      <c r="AP153">
        <v>20622</v>
      </c>
      <c r="AQ153">
        <v>20621.999749999999</v>
      </c>
      <c r="AR153">
        <v>20621.9993333333</v>
      </c>
      <c r="AS153">
        <v>20621.9999642857</v>
      </c>
      <c r="AT153">
        <v>20621.999904761899</v>
      </c>
      <c r="AU153">
        <v>20621.9994999999</v>
      </c>
      <c r="AV153">
        <v>20622</v>
      </c>
      <c r="AW153">
        <v>20622</v>
      </c>
      <c r="AX153">
        <v>20622</v>
      </c>
      <c r="AY153">
        <v>20621.6426071428</v>
      </c>
      <c r="AZ153">
        <v>20621.546021092901</v>
      </c>
      <c r="BA153">
        <v>1601185</v>
      </c>
      <c r="BB153">
        <v>955022</v>
      </c>
      <c r="BC153">
        <v>1161293</v>
      </c>
      <c r="BD153">
        <v>663624</v>
      </c>
      <c r="BE153">
        <v>1754556</v>
      </c>
      <c r="BF153">
        <v>1269611</v>
      </c>
      <c r="BG153">
        <v>12639</v>
      </c>
      <c r="BH153">
        <v>9130</v>
      </c>
      <c r="BI153">
        <v>7678</v>
      </c>
      <c r="BJ153">
        <v>6032</v>
      </c>
      <c r="BK153">
        <v>12649.57143</v>
      </c>
      <c r="BL153">
        <v>10711.42857</v>
      </c>
      <c r="BM153">
        <v>35</v>
      </c>
      <c r="BN153">
        <v>22</v>
      </c>
      <c r="BO153">
        <v>22</v>
      </c>
      <c r="BP153">
        <v>13</v>
      </c>
      <c r="BQ153">
        <v>32</v>
      </c>
      <c r="BR153">
        <v>23</v>
      </c>
      <c r="BS153">
        <v>7859</v>
      </c>
      <c r="BT153">
        <v>8621.9999999999909</v>
      </c>
      <c r="BU153">
        <v>7942.3333333333303</v>
      </c>
      <c r="BV153">
        <v>9622</v>
      </c>
      <c r="BW153">
        <v>7733.3571428714204</v>
      </c>
      <c r="BX153">
        <v>9154.6666666666606</v>
      </c>
      <c r="BY153">
        <v>10288.666666666601</v>
      </c>
      <c r="BZ153">
        <v>9872</v>
      </c>
      <c r="CA153">
        <v>11121.9999999999</v>
      </c>
      <c r="CB153">
        <v>11184.4999999999</v>
      </c>
      <c r="CC153">
        <v>10213.018705447301</v>
      </c>
      <c r="CD153">
        <v>10708.1547261904</v>
      </c>
      <c r="CE153">
        <v>3.4620000000000002</v>
      </c>
      <c r="CF153">
        <v>1.472</v>
      </c>
      <c r="CG153">
        <v>2.157</v>
      </c>
      <c r="CH153">
        <v>0.88800000000000001</v>
      </c>
      <c r="CI153">
        <v>3.036</v>
      </c>
      <c r="CJ153">
        <v>1.2809999999999999</v>
      </c>
      <c r="CK153">
        <v>159.03100000000001</v>
      </c>
      <c r="CL153">
        <v>54.366999999999997</v>
      </c>
      <c r="CM153">
        <v>72.225999999999999</v>
      </c>
      <c r="CN153">
        <v>36.720999999999997</v>
      </c>
      <c r="CO153">
        <v>160.16399999999999</v>
      </c>
      <c r="CP153">
        <v>99.902000000000001</v>
      </c>
      <c r="CQ153">
        <v>159.387</v>
      </c>
      <c r="CR153">
        <v>80.471999999999994</v>
      </c>
      <c r="CS153">
        <v>130.39599999999999</v>
      </c>
      <c r="CT153">
        <v>57.969000000000001</v>
      </c>
      <c r="CU153">
        <v>1428571617.77</v>
      </c>
      <c r="CV153">
        <v>117.169</v>
      </c>
      <c r="CW153" t="s">
        <v>3161</v>
      </c>
      <c r="CX153" t="s">
        <v>3162</v>
      </c>
      <c r="CY153" t="s">
        <v>3163</v>
      </c>
      <c r="CZ153" t="s">
        <v>3164</v>
      </c>
      <c r="DA153" t="s">
        <v>3165</v>
      </c>
      <c r="DB153" t="s">
        <v>3166</v>
      </c>
      <c r="DC153" t="s">
        <v>3167</v>
      </c>
      <c r="DD153" t="s">
        <v>9535</v>
      </c>
      <c r="DE153" t="s">
        <v>9536</v>
      </c>
      <c r="DF153" t="s">
        <v>9537</v>
      </c>
      <c r="DG153" t="s">
        <v>9538</v>
      </c>
      <c r="DH153" t="s">
        <v>3172</v>
      </c>
      <c r="DI153" t="s">
        <v>9539</v>
      </c>
      <c r="DJ153" t="s">
        <v>9540</v>
      </c>
      <c r="DK153" t="s">
        <v>3175</v>
      </c>
      <c r="DL153" t="s">
        <v>3176</v>
      </c>
      <c r="DM153" t="s">
        <v>3177</v>
      </c>
      <c r="DN153" t="s">
        <v>9541</v>
      </c>
      <c r="DO153" t="s">
        <v>9542</v>
      </c>
      <c r="DP153" t="s">
        <v>9543</v>
      </c>
      <c r="DQ153" t="s">
        <v>9544</v>
      </c>
      <c r="DR153">
        <v>2146</v>
      </c>
      <c r="DS153" t="s">
        <v>3160</v>
      </c>
      <c r="DT153" t="s">
        <v>147</v>
      </c>
    </row>
    <row r="154" spans="1:124" x14ac:dyDescent="0.2">
      <c r="A154" t="s">
        <v>4244</v>
      </c>
      <c r="B154">
        <v>10776</v>
      </c>
      <c r="C154">
        <v>0</v>
      </c>
      <c r="D154">
        <v>0</v>
      </c>
      <c r="E154">
        <v>9570</v>
      </c>
      <c r="F154">
        <v>1210</v>
      </c>
      <c r="G154">
        <v>865</v>
      </c>
      <c r="H154">
        <v>1210</v>
      </c>
      <c r="I154">
        <v>64.754000000000005</v>
      </c>
      <c r="J154">
        <v>15.177</v>
      </c>
      <c r="K154">
        <v>12.875</v>
      </c>
      <c r="L154">
        <v>15.177</v>
      </c>
      <c r="M154">
        <v>41</v>
      </c>
      <c r="N154">
        <v>13264</v>
      </c>
      <c r="O154">
        <v>40</v>
      </c>
      <c r="P154">
        <v>1.968E-2</v>
      </c>
      <c r="Q154">
        <v>0.49897999999999998</v>
      </c>
      <c r="R154">
        <v>41</v>
      </c>
      <c r="S154">
        <v>0</v>
      </c>
      <c r="T154">
        <v>1</v>
      </c>
      <c r="U154">
        <v>0</v>
      </c>
      <c r="V154">
        <v>13264</v>
      </c>
      <c r="W154">
        <v>0</v>
      </c>
      <c r="X154">
        <v>0</v>
      </c>
      <c r="Y154">
        <v>0.61719000000000002</v>
      </c>
      <c r="Z154">
        <v>40</v>
      </c>
      <c r="AA154">
        <v>13035</v>
      </c>
      <c r="AB154">
        <v>40</v>
      </c>
      <c r="AC154">
        <v>6.0999999999999997E-4</v>
      </c>
      <c r="AD154">
        <v>0.49568000000000001</v>
      </c>
      <c r="AE154">
        <v>40</v>
      </c>
      <c r="AF154">
        <v>0</v>
      </c>
      <c r="AG154">
        <v>0</v>
      </c>
      <c r="AH154">
        <v>0</v>
      </c>
      <c r="AI154">
        <v>13035</v>
      </c>
      <c r="AJ154">
        <v>0</v>
      </c>
      <c r="AK154">
        <v>0</v>
      </c>
      <c r="AL154">
        <v>0.63371100000000002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-0.14285714285714199</v>
      </c>
      <c r="AZ154">
        <v>0</v>
      </c>
      <c r="BA154">
        <v>143517</v>
      </c>
      <c r="BB154">
        <v>27649</v>
      </c>
      <c r="BC154">
        <v>11124</v>
      </c>
      <c r="BD154">
        <v>27649</v>
      </c>
      <c r="BE154">
        <v>71913</v>
      </c>
      <c r="BF154">
        <v>447274</v>
      </c>
      <c r="BG154">
        <v>9570</v>
      </c>
      <c r="BH154">
        <v>1210</v>
      </c>
      <c r="BI154">
        <v>865</v>
      </c>
      <c r="BJ154">
        <v>1210</v>
      </c>
      <c r="BK154">
        <v>10880.57143</v>
      </c>
      <c r="BL154">
        <v>24708.71429</v>
      </c>
      <c r="BM154">
        <v>3</v>
      </c>
      <c r="BN154">
        <v>3</v>
      </c>
      <c r="BO154">
        <v>3</v>
      </c>
      <c r="BP154">
        <v>3</v>
      </c>
      <c r="BQ154">
        <v>3</v>
      </c>
      <c r="BR154">
        <v>3</v>
      </c>
      <c r="BS154">
        <v>0</v>
      </c>
      <c r="BT154">
        <v>0</v>
      </c>
      <c r="BU154">
        <v>0</v>
      </c>
      <c r="BV154">
        <v>0</v>
      </c>
      <c r="BW154">
        <v>1.428571428571E-8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1.6879999999999999</v>
      </c>
      <c r="CF154">
        <v>1.581</v>
      </c>
      <c r="CG154">
        <v>1.6339999999999999</v>
      </c>
      <c r="CH154">
        <v>1.542</v>
      </c>
      <c r="CI154">
        <v>1.7030000000000001</v>
      </c>
      <c r="CJ154">
        <v>1.61</v>
      </c>
      <c r="CK154">
        <v>64.748000000000005</v>
      </c>
      <c r="CL154">
        <v>15.175000000000001</v>
      </c>
      <c r="CM154">
        <v>12.872999999999999</v>
      </c>
      <c r="CN154">
        <v>15.175000000000001</v>
      </c>
      <c r="CO154">
        <v>146.21600000000001</v>
      </c>
      <c r="CP154">
        <v>263.572</v>
      </c>
      <c r="CQ154">
        <v>64.754000000000005</v>
      </c>
      <c r="CR154">
        <v>15.177</v>
      </c>
      <c r="CS154">
        <v>12.875</v>
      </c>
      <c r="CT154">
        <v>15.177</v>
      </c>
      <c r="CU154">
        <v>1428571574.7920001</v>
      </c>
      <c r="CV154">
        <v>263.57600000000002</v>
      </c>
      <c r="CW154" t="s">
        <v>7557</v>
      </c>
      <c r="CX154" t="s">
        <v>7557</v>
      </c>
      <c r="CY154" t="s">
        <v>9545</v>
      </c>
      <c r="CZ154" t="s">
        <v>9546</v>
      </c>
      <c r="DA154" t="s">
        <v>698</v>
      </c>
      <c r="DB154" t="s">
        <v>137</v>
      </c>
      <c r="DC154" t="s">
        <v>137</v>
      </c>
      <c r="DD154" t="s">
        <v>9547</v>
      </c>
      <c r="DE154" t="s">
        <v>9548</v>
      </c>
      <c r="DF154" t="s">
        <v>9549</v>
      </c>
      <c r="DG154" t="s">
        <v>7557</v>
      </c>
      <c r="DH154" t="s">
        <v>7557</v>
      </c>
      <c r="DI154" t="s">
        <v>9550</v>
      </c>
      <c r="DJ154" t="s">
        <v>9551</v>
      </c>
      <c r="DK154" t="s">
        <v>698</v>
      </c>
      <c r="DL154" t="s">
        <v>137</v>
      </c>
      <c r="DM154" t="s">
        <v>137</v>
      </c>
      <c r="DN154" t="s">
        <v>9552</v>
      </c>
      <c r="DO154" t="s">
        <v>9553</v>
      </c>
      <c r="DP154" t="s">
        <v>9554</v>
      </c>
      <c r="DQ154" t="s">
        <v>9555</v>
      </c>
      <c r="DR154">
        <v>2872</v>
      </c>
      <c r="DS154" t="s">
        <v>4244</v>
      </c>
      <c r="DT154" t="s">
        <v>147</v>
      </c>
    </row>
    <row r="155" spans="1:124" x14ac:dyDescent="0.2">
      <c r="A155" t="s">
        <v>4470</v>
      </c>
      <c r="B155">
        <v>10776</v>
      </c>
      <c r="C155">
        <v>52757.5</v>
      </c>
      <c r="D155">
        <v>52957.5</v>
      </c>
      <c r="E155">
        <v>666</v>
      </c>
      <c r="F155">
        <v>1431</v>
      </c>
      <c r="G155">
        <v>585</v>
      </c>
      <c r="H155">
        <v>525</v>
      </c>
      <c r="I155">
        <v>3.7120000000000002</v>
      </c>
      <c r="J155">
        <v>1.831</v>
      </c>
      <c r="K155">
        <v>1.9059999999999999</v>
      </c>
      <c r="L155">
        <v>1.1220000000000001</v>
      </c>
      <c r="M155">
        <v>2313</v>
      </c>
      <c r="N155">
        <v>5868</v>
      </c>
      <c r="O155">
        <v>27</v>
      </c>
      <c r="P155">
        <v>0.16667000000000001</v>
      </c>
      <c r="Q155">
        <v>0.5</v>
      </c>
      <c r="R155">
        <v>2187</v>
      </c>
      <c r="S155">
        <v>10</v>
      </c>
      <c r="T155">
        <v>0</v>
      </c>
      <c r="U155">
        <v>0</v>
      </c>
      <c r="V155">
        <v>36</v>
      </c>
      <c r="W155">
        <v>5832</v>
      </c>
      <c r="X155">
        <v>0</v>
      </c>
      <c r="Y155">
        <v>1.305E-3</v>
      </c>
      <c r="Z155">
        <v>1506</v>
      </c>
      <c r="AA155">
        <v>4045</v>
      </c>
      <c r="AB155">
        <v>25</v>
      </c>
      <c r="AC155">
        <v>0.16667000000000001</v>
      </c>
      <c r="AD155">
        <v>0.5</v>
      </c>
      <c r="AE155">
        <v>1430</v>
      </c>
      <c r="AF155">
        <v>0</v>
      </c>
      <c r="AG155">
        <v>0</v>
      </c>
      <c r="AH155">
        <v>0</v>
      </c>
      <c r="AI155">
        <v>32</v>
      </c>
      <c r="AJ155">
        <v>4013</v>
      </c>
      <c r="AK155">
        <v>0</v>
      </c>
      <c r="AL155">
        <v>2.0170000000000001E-3</v>
      </c>
      <c r="AM155">
        <v>0</v>
      </c>
      <c r="AN155">
        <v>0</v>
      </c>
      <c r="AO155">
        <v>53905</v>
      </c>
      <c r="AP155">
        <v>53905</v>
      </c>
      <c r="AQ155">
        <v>53904.999997794999</v>
      </c>
      <c r="AR155">
        <v>53905</v>
      </c>
      <c r="AS155">
        <v>53904.999999685002</v>
      </c>
      <c r="AT155">
        <v>53905</v>
      </c>
      <c r="AU155">
        <v>53905</v>
      </c>
      <c r="AV155">
        <v>53900</v>
      </c>
      <c r="AW155">
        <v>53905</v>
      </c>
      <c r="AX155">
        <v>53905</v>
      </c>
      <c r="AY155">
        <v>53900.714285714203</v>
      </c>
      <c r="AZ155">
        <v>53901.4285714285</v>
      </c>
      <c r="BA155">
        <v>16369</v>
      </c>
      <c r="BB155">
        <v>11744</v>
      </c>
      <c r="BC155">
        <v>12582</v>
      </c>
      <c r="BD155">
        <v>8646</v>
      </c>
      <c r="BE155">
        <v>613594402</v>
      </c>
      <c r="BF155">
        <v>15660</v>
      </c>
      <c r="BG155">
        <v>666</v>
      </c>
      <c r="BH155">
        <v>1431</v>
      </c>
      <c r="BI155">
        <v>585</v>
      </c>
      <c r="BJ155">
        <v>525</v>
      </c>
      <c r="BK155">
        <v>1458</v>
      </c>
      <c r="BL155">
        <v>1138.142857</v>
      </c>
      <c r="BM155">
        <v>12</v>
      </c>
      <c r="BN155">
        <v>18</v>
      </c>
      <c r="BO155">
        <v>12</v>
      </c>
      <c r="BP155">
        <v>16</v>
      </c>
      <c r="BQ155">
        <v>16</v>
      </c>
      <c r="BR155">
        <v>-1.3176245766935301E+18</v>
      </c>
      <c r="BS155">
        <v>53217.598039215598</v>
      </c>
      <c r="BT155">
        <v>53366.666666666599</v>
      </c>
      <c r="BU155">
        <v>53276.25</v>
      </c>
      <c r="BV155">
        <v>53366.666666666599</v>
      </c>
      <c r="BW155">
        <v>53221.958984756602</v>
      </c>
      <c r="BX155">
        <v>53366.666666666599</v>
      </c>
      <c r="BY155">
        <v>53571.396048109898</v>
      </c>
      <c r="BZ155">
        <v>53574.285714285703</v>
      </c>
      <c r="CA155">
        <v>53571.396048109898</v>
      </c>
      <c r="CB155">
        <v>53576.95</v>
      </c>
      <c r="CC155">
        <v>53565.915677895697</v>
      </c>
      <c r="CD155">
        <v>53575.288351698502</v>
      </c>
      <c r="CE155">
        <v>0.32100000000000001</v>
      </c>
      <c r="CF155">
        <v>0.19700000000000001</v>
      </c>
      <c r="CG155">
        <v>0.29899999999999999</v>
      </c>
      <c r="CH155">
        <v>0.19600000000000001</v>
      </c>
      <c r="CI155">
        <v>0.504</v>
      </c>
      <c r="CJ155">
        <v>0.22600000000000001</v>
      </c>
      <c r="CK155">
        <v>3.5289999999999999</v>
      </c>
      <c r="CL155">
        <v>1.131</v>
      </c>
      <c r="CM155">
        <v>0.97399999999999998</v>
      </c>
      <c r="CN155">
        <v>0.72699999999999998</v>
      </c>
      <c r="CO155">
        <v>3.4590000000000001</v>
      </c>
      <c r="CP155">
        <v>1.4790000000000001</v>
      </c>
      <c r="CQ155">
        <v>3.7120000000000002</v>
      </c>
      <c r="CR155">
        <v>1.831</v>
      </c>
      <c r="CS155">
        <v>1.9059999999999999</v>
      </c>
      <c r="CT155">
        <v>1.1220000000000001</v>
      </c>
      <c r="CU155">
        <v>5.2050000000000001</v>
      </c>
      <c r="CV155">
        <v>2.27</v>
      </c>
      <c r="CW155" t="s">
        <v>9556</v>
      </c>
      <c r="CX155" t="s">
        <v>9557</v>
      </c>
      <c r="CY155" t="s">
        <v>9558</v>
      </c>
      <c r="CZ155" t="s">
        <v>9559</v>
      </c>
      <c r="DA155" t="s">
        <v>9560</v>
      </c>
      <c r="DB155" t="s">
        <v>9561</v>
      </c>
      <c r="DC155" t="s">
        <v>9562</v>
      </c>
      <c r="DD155" t="s">
        <v>9563</v>
      </c>
      <c r="DE155" t="s">
        <v>9564</v>
      </c>
      <c r="DF155" t="s">
        <v>9565</v>
      </c>
      <c r="DG155" t="s">
        <v>6800</v>
      </c>
      <c r="DH155" t="s">
        <v>6801</v>
      </c>
      <c r="DI155" t="s">
        <v>6802</v>
      </c>
      <c r="DJ155" t="s">
        <v>6803</v>
      </c>
      <c r="DK155" t="s">
        <v>6804</v>
      </c>
      <c r="DL155" t="s">
        <v>6805</v>
      </c>
      <c r="DM155" t="s">
        <v>6806</v>
      </c>
      <c r="DN155" t="s">
        <v>9566</v>
      </c>
      <c r="DO155" t="s">
        <v>9567</v>
      </c>
      <c r="DP155" t="s">
        <v>9568</v>
      </c>
      <c r="DQ155" t="s">
        <v>9569</v>
      </c>
      <c r="DR155">
        <v>53</v>
      </c>
      <c r="DS155" t="s">
        <v>4470</v>
      </c>
      <c r="DT155" t="s">
        <v>147</v>
      </c>
    </row>
    <row r="156" spans="1:124" x14ac:dyDescent="0.2">
      <c r="A156" t="s">
        <v>4471</v>
      </c>
      <c r="B156">
        <v>10776</v>
      </c>
      <c r="C156">
        <v>33.468484848484799</v>
      </c>
      <c r="D156">
        <v>34.708656947627503</v>
      </c>
      <c r="E156">
        <v>9769</v>
      </c>
      <c r="F156">
        <v>7528</v>
      </c>
      <c r="G156">
        <v>5874</v>
      </c>
      <c r="H156">
        <v>6311</v>
      </c>
      <c r="I156">
        <v>3600.0120000000002</v>
      </c>
      <c r="J156">
        <v>3600.0070000000001</v>
      </c>
      <c r="K156">
        <v>3600.0039999999999</v>
      </c>
      <c r="L156">
        <v>3600.0070000000001</v>
      </c>
      <c r="M156">
        <v>14062</v>
      </c>
      <c r="N156">
        <v>34248</v>
      </c>
      <c r="O156">
        <v>1361</v>
      </c>
      <c r="P156">
        <v>1.6800000000000001E-3</v>
      </c>
      <c r="Q156">
        <v>0.5</v>
      </c>
      <c r="R156">
        <v>2782</v>
      </c>
      <c r="S156">
        <v>0</v>
      </c>
      <c r="T156">
        <v>30</v>
      </c>
      <c r="U156">
        <v>0</v>
      </c>
      <c r="V156">
        <v>78</v>
      </c>
      <c r="W156">
        <v>34170</v>
      </c>
      <c r="X156">
        <v>0</v>
      </c>
      <c r="Y156">
        <v>1.2930000000000001E-3</v>
      </c>
      <c r="Z156">
        <v>12712</v>
      </c>
      <c r="AA156">
        <v>33990</v>
      </c>
      <c r="AB156">
        <v>1365</v>
      </c>
      <c r="AC156">
        <v>6.0999999999999997E-4</v>
      </c>
      <c r="AD156">
        <v>0.5</v>
      </c>
      <c r="AE156">
        <v>2752</v>
      </c>
      <c r="AF156">
        <v>0</v>
      </c>
      <c r="AG156">
        <v>0</v>
      </c>
      <c r="AH156">
        <v>0</v>
      </c>
      <c r="AI156">
        <v>60</v>
      </c>
      <c r="AJ156">
        <v>33930</v>
      </c>
      <c r="AK156">
        <v>0</v>
      </c>
      <c r="AL156">
        <v>2.2569999999999999E-3</v>
      </c>
      <c r="AM156">
        <v>0</v>
      </c>
      <c r="AN156">
        <v>0</v>
      </c>
      <c r="AO156">
        <v>125.99999926365</v>
      </c>
      <c r="AP156">
        <v>118</v>
      </c>
      <c r="AQ156">
        <v>116.99999999999901</v>
      </c>
      <c r="AR156">
        <v>115.999996857425</v>
      </c>
      <c r="AS156">
        <v>122.28571334111</v>
      </c>
      <c r="AT156">
        <v>119.999998677541</v>
      </c>
      <c r="AU156">
        <v>107</v>
      </c>
      <c r="AV156">
        <v>109</v>
      </c>
      <c r="AW156">
        <v>109</v>
      </c>
      <c r="AX156">
        <v>109</v>
      </c>
      <c r="AY156">
        <v>106.85714285714199</v>
      </c>
      <c r="AZ156">
        <v>107.28571428571399</v>
      </c>
      <c r="BA156">
        <v>3862210</v>
      </c>
      <c r="BB156">
        <v>3591972</v>
      </c>
      <c r="BC156">
        <v>3335607</v>
      </c>
      <c r="BD156">
        <v>3262096</v>
      </c>
      <c r="BE156">
        <v>3680718</v>
      </c>
      <c r="BF156">
        <v>-1.31762457668995E+18</v>
      </c>
      <c r="BG156">
        <v>9769</v>
      </c>
      <c r="BH156">
        <v>7528</v>
      </c>
      <c r="BI156">
        <v>5874</v>
      </c>
      <c r="BJ156">
        <v>6311</v>
      </c>
      <c r="BK156">
        <v>8269.1428570000007</v>
      </c>
      <c r="BL156">
        <v>7271.8571430000002</v>
      </c>
      <c r="BM156">
        <v>51</v>
      </c>
      <c r="BN156">
        <v>59</v>
      </c>
      <c r="BO156">
        <v>50</v>
      </c>
      <c r="BP156">
        <v>59</v>
      </c>
      <c r="BQ156">
        <v>52</v>
      </c>
      <c r="BR156">
        <v>63</v>
      </c>
      <c r="BS156">
        <v>37.1280229324815</v>
      </c>
      <c r="BT156">
        <v>38.805301609147101</v>
      </c>
      <c r="BU156">
        <v>37.4735843568196</v>
      </c>
      <c r="BV156">
        <v>41.0043585838838</v>
      </c>
      <c r="BW156">
        <v>37.094203428946301</v>
      </c>
      <c r="BX156">
        <v>39.855412320688401</v>
      </c>
      <c r="BY156">
        <v>69.866742770847495</v>
      </c>
      <c r="BZ156">
        <v>74.744326164811895</v>
      </c>
      <c r="CA156">
        <v>72.251543297058603</v>
      </c>
      <c r="CB156">
        <v>77.451857276277195</v>
      </c>
      <c r="CC156">
        <v>69.771859908771702</v>
      </c>
      <c r="CD156">
        <v>74.400552554565195</v>
      </c>
      <c r="CE156">
        <v>85.150999999999996</v>
      </c>
      <c r="CF156">
        <v>94.677999999999997</v>
      </c>
      <c r="CG156">
        <v>69.453000000000003</v>
      </c>
      <c r="CH156">
        <v>85.843999999999994</v>
      </c>
      <c r="CI156">
        <v>75.256</v>
      </c>
      <c r="CJ156">
        <v>98.284999999999997</v>
      </c>
      <c r="CK156">
        <v>3029.902</v>
      </c>
      <c r="CL156">
        <v>3185.8029999999999</v>
      </c>
      <c r="CM156">
        <v>2831.4549999999999</v>
      </c>
      <c r="CN156">
        <v>2056.877</v>
      </c>
      <c r="CO156">
        <v>3230.134</v>
      </c>
      <c r="CP156">
        <v>2839.9340000000002</v>
      </c>
      <c r="CQ156">
        <v>3600.0120000000002</v>
      </c>
      <c r="CR156">
        <v>3600.0070000000001</v>
      </c>
      <c r="CS156">
        <v>3600.0039999999999</v>
      </c>
      <c r="CT156">
        <v>3600.0070000000001</v>
      </c>
      <c r="CU156">
        <v>3600.009</v>
      </c>
      <c r="CV156">
        <v>3600.0070000000001</v>
      </c>
      <c r="CW156" t="s">
        <v>9570</v>
      </c>
      <c r="CX156" t="s">
        <v>9571</v>
      </c>
      <c r="CY156" t="s">
        <v>9572</v>
      </c>
      <c r="CZ156" t="s">
        <v>9573</v>
      </c>
      <c r="DA156" t="s">
        <v>9574</v>
      </c>
      <c r="DB156" t="s">
        <v>9575</v>
      </c>
      <c r="DC156" t="s">
        <v>9576</v>
      </c>
      <c r="DD156" t="s">
        <v>9577</v>
      </c>
      <c r="DE156" t="s">
        <v>9578</v>
      </c>
      <c r="DF156" t="s">
        <v>9579</v>
      </c>
      <c r="DG156" t="s">
        <v>9580</v>
      </c>
      <c r="DH156" t="s">
        <v>9581</v>
      </c>
      <c r="DI156" t="s">
        <v>9582</v>
      </c>
      <c r="DJ156" t="s">
        <v>9583</v>
      </c>
      <c r="DK156" t="s">
        <v>6815</v>
      </c>
      <c r="DL156" t="s">
        <v>6816</v>
      </c>
      <c r="DM156" t="s">
        <v>6817</v>
      </c>
      <c r="DN156" t="s">
        <v>9584</v>
      </c>
      <c r="DO156" t="s">
        <v>9585</v>
      </c>
      <c r="DP156" t="s">
        <v>9586</v>
      </c>
      <c r="DQ156" t="s">
        <v>9587</v>
      </c>
      <c r="DR156">
        <v>50439</v>
      </c>
      <c r="DS156" t="s">
        <v>4471</v>
      </c>
      <c r="DT156" t="s">
        <v>147</v>
      </c>
    </row>
    <row r="157" spans="1:124" x14ac:dyDescent="0.2">
      <c r="A157" t="s">
        <v>4472</v>
      </c>
      <c r="B157">
        <v>10776</v>
      </c>
      <c r="C157">
        <v>54.4166666666666</v>
      </c>
      <c r="D157">
        <v>54.749999999999901</v>
      </c>
      <c r="E157">
        <v>11</v>
      </c>
      <c r="F157">
        <v>1</v>
      </c>
      <c r="G157">
        <v>1</v>
      </c>
      <c r="H157">
        <v>1</v>
      </c>
      <c r="I157">
        <v>4.2350000000000003</v>
      </c>
      <c r="J157">
        <v>3.484</v>
      </c>
      <c r="K157">
        <v>2.831</v>
      </c>
      <c r="L157">
        <v>2.431</v>
      </c>
      <c r="M157">
        <v>3522</v>
      </c>
      <c r="N157">
        <v>10250</v>
      </c>
      <c r="O157">
        <v>520</v>
      </c>
      <c r="P157">
        <v>8.2900000000000005E-3</v>
      </c>
      <c r="Q157">
        <v>0.5</v>
      </c>
      <c r="R157">
        <v>1002</v>
      </c>
      <c r="S157">
        <v>0</v>
      </c>
      <c r="T157">
        <v>10</v>
      </c>
      <c r="U157">
        <v>0</v>
      </c>
      <c r="V157">
        <v>20</v>
      </c>
      <c r="W157">
        <v>10230</v>
      </c>
      <c r="X157">
        <v>0</v>
      </c>
      <c r="Y157">
        <v>5.6509999999999998E-3</v>
      </c>
      <c r="Z157">
        <v>3192</v>
      </c>
      <c r="AA157">
        <v>10210</v>
      </c>
      <c r="AB157">
        <v>399</v>
      </c>
      <c r="AC157">
        <v>1.389E-2</v>
      </c>
      <c r="AD157">
        <v>0.5</v>
      </c>
      <c r="AE157">
        <v>992</v>
      </c>
      <c r="AF157">
        <v>0</v>
      </c>
      <c r="AG157">
        <v>0</v>
      </c>
      <c r="AH157">
        <v>0</v>
      </c>
      <c r="AI157">
        <v>20</v>
      </c>
      <c r="AJ157">
        <v>10190</v>
      </c>
      <c r="AK157">
        <v>0</v>
      </c>
      <c r="AL157">
        <v>1.0374E-2</v>
      </c>
      <c r="AM157">
        <v>0</v>
      </c>
      <c r="AN157">
        <v>0</v>
      </c>
      <c r="AO157">
        <v>58</v>
      </c>
      <c r="AP157">
        <v>58</v>
      </c>
      <c r="AQ157">
        <v>58</v>
      </c>
      <c r="AR157">
        <v>58</v>
      </c>
      <c r="AS157">
        <v>58</v>
      </c>
      <c r="AT157">
        <v>58</v>
      </c>
      <c r="AU157">
        <v>58</v>
      </c>
      <c r="AV157">
        <v>58</v>
      </c>
      <c r="AW157">
        <v>58</v>
      </c>
      <c r="AX157">
        <v>58</v>
      </c>
      <c r="AY157">
        <v>57.857142857142797</v>
      </c>
      <c r="AZ157">
        <v>58</v>
      </c>
      <c r="BA157">
        <v>15408</v>
      </c>
      <c r="BB157">
        <v>15500</v>
      </c>
      <c r="BC157">
        <v>12674</v>
      </c>
      <c r="BD157">
        <v>10233</v>
      </c>
      <c r="BE157">
        <v>20675</v>
      </c>
      <c r="BF157">
        <v>16261</v>
      </c>
      <c r="BG157">
        <v>11</v>
      </c>
      <c r="BH157">
        <v>1</v>
      </c>
      <c r="BI157">
        <v>1</v>
      </c>
      <c r="BJ157">
        <v>1</v>
      </c>
      <c r="BK157">
        <v>92.285714290000001</v>
      </c>
      <c r="BL157">
        <v>28</v>
      </c>
      <c r="BM157">
        <v>20</v>
      </c>
      <c r="BN157">
        <v>19</v>
      </c>
      <c r="BO157">
        <v>16</v>
      </c>
      <c r="BP157">
        <v>13</v>
      </c>
      <c r="BQ157">
        <v>19</v>
      </c>
      <c r="BR157">
        <v>16</v>
      </c>
      <c r="BS157">
        <v>56.5</v>
      </c>
      <c r="BT157">
        <v>56.75</v>
      </c>
      <c r="BU157">
        <v>56.5</v>
      </c>
      <c r="BV157">
        <v>56.75</v>
      </c>
      <c r="BW157">
        <v>56.3692307835164</v>
      </c>
      <c r="BX157">
        <v>56.660714285714199</v>
      </c>
      <c r="BY157">
        <v>57.75</v>
      </c>
      <c r="BZ157">
        <v>58</v>
      </c>
      <c r="CA157">
        <v>58</v>
      </c>
      <c r="CB157">
        <v>58</v>
      </c>
      <c r="CC157">
        <v>57.607142857142797</v>
      </c>
      <c r="CD157">
        <v>57.571428571428498</v>
      </c>
      <c r="CE157">
        <v>3.52</v>
      </c>
      <c r="CF157">
        <v>3.3130000000000002</v>
      </c>
      <c r="CG157">
        <v>2.7290000000000001</v>
      </c>
      <c r="CH157">
        <v>2.363</v>
      </c>
      <c r="CI157">
        <v>3.387</v>
      </c>
      <c r="CJ157">
        <v>3.403</v>
      </c>
      <c r="CK157">
        <v>4.2300000000000004</v>
      </c>
      <c r="CL157">
        <v>3.4780000000000002</v>
      </c>
      <c r="CM157">
        <v>2.8260000000000001</v>
      </c>
      <c r="CN157">
        <v>2.4249999999999998</v>
      </c>
      <c r="CO157">
        <v>7.65</v>
      </c>
      <c r="CP157">
        <v>5.7750000000000004</v>
      </c>
      <c r="CQ157">
        <v>4.2350000000000003</v>
      </c>
      <c r="CR157">
        <v>3.484</v>
      </c>
      <c r="CS157">
        <v>2.831</v>
      </c>
      <c r="CT157">
        <v>2.431</v>
      </c>
      <c r="CU157">
        <v>1428571436.2249999</v>
      </c>
      <c r="CV157">
        <v>5.7809999999999997</v>
      </c>
      <c r="CW157" t="s">
        <v>6822</v>
      </c>
      <c r="CX157" t="s">
        <v>6822</v>
      </c>
      <c r="CY157" t="s">
        <v>9588</v>
      </c>
      <c r="CZ157" t="s">
        <v>9589</v>
      </c>
      <c r="DA157" t="s">
        <v>9590</v>
      </c>
      <c r="DB157" t="s">
        <v>9591</v>
      </c>
      <c r="DC157" t="s">
        <v>9592</v>
      </c>
      <c r="DD157" t="s">
        <v>9593</v>
      </c>
      <c r="DE157" t="s">
        <v>9594</v>
      </c>
      <c r="DF157" t="s">
        <v>9595</v>
      </c>
      <c r="DG157" t="s">
        <v>6822</v>
      </c>
      <c r="DH157" t="s">
        <v>6822</v>
      </c>
      <c r="DI157" t="s">
        <v>9596</v>
      </c>
      <c r="DJ157" t="s">
        <v>9597</v>
      </c>
      <c r="DK157" t="s">
        <v>9598</v>
      </c>
      <c r="DL157" t="s">
        <v>6825</v>
      </c>
      <c r="DM157" t="s">
        <v>9599</v>
      </c>
      <c r="DN157" t="s">
        <v>9600</v>
      </c>
      <c r="DO157" t="s">
        <v>9601</v>
      </c>
      <c r="DP157" t="s">
        <v>9602</v>
      </c>
      <c r="DQ157" t="s">
        <v>9603</v>
      </c>
      <c r="DR157">
        <v>99</v>
      </c>
      <c r="DS157" t="s">
        <v>4472</v>
      </c>
      <c r="DT157" t="s">
        <v>147</v>
      </c>
    </row>
    <row r="158" spans="1:124" x14ac:dyDescent="0.2">
      <c r="A158" t="s">
        <v>4043</v>
      </c>
      <c r="B158">
        <v>10776</v>
      </c>
      <c r="C158">
        <v>16310.666666666601</v>
      </c>
      <c r="D158">
        <v>16310.666666666601</v>
      </c>
      <c r="E158">
        <v>1042</v>
      </c>
      <c r="F158">
        <v>426</v>
      </c>
      <c r="G158">
        <v>556</v>
      </c>
      <c r="H158">
        <v>426</v>
      </c>
      <c r="I158">
        <v>16.364999999999998</v>
      </c>
      <c r="J158">
        <v>4.3410000000000002</v>
      </c>
      <c r="K158">
        <v>13.19</v>
      </c>
      <c r="L158">
        <v>4.3410000000000002</v>
      </c>
      <c r="M158">
        <v>36</v>
      </c>
      <c r="N158">
        <v>87482</v>
      </c>
      <c r="O158">
        <v>6</v>
      </c>
      <c r="P158">
        <v>0.33333000000000002</v>
      </c>
      <c r="Q158">
        <v>0.33333000000000002</v>
      </c>
      <c r="R158">
        <v>36</v>
      </c>
      <c r="S158">
        <v>0</v>
      </c>
      <c r="T158">
        <v>0</v>
      </c>
      <c r="U158">
        <v>0</v>
      </c>
      <c r="V158">
        <v>0</v>
      </c>
      <c r="W158">
        <v>87482</v>
      </c>
      <c r="X158">
        <v>0</v>
      </c>
      <c r="Y158">
        <v>0.202158</v>
      </c>
      <c r="Z158">
        <v>35</v>
      </c>
      <c r="AA158">
        <v>46189</v>
      </c>
      <c r="AB158">
        <v>6</v>
      </c>
      <c r="AC158">
        <v>0.33333000000000002</v>
      </c>
      <c r="AD158">
        <v>0.33333000000000002</v>
      </c>
      <c r="AE158">
        <v>35</v>
      </c>
      <c r="AF158">
        <v>0</v>
      </c>
      <c r="AG158">
        <v>0</v>
      </c>
      <c r="AH158">
        <v>0</v>
      </c>
      <c r="AI158">
        <v>0</v>
      </c>
      <c r="AJ158">
        <v>46189</v>
      </c>
      <c r="AK158">
        <v>0</v>
      </c>
      <c r="AL158">
        <v>0.20488799999999999</v>
      </c>
      <c r="AM158">
        <v>0</v>
      </c>
      <c r="AN158">
        <v>0</v>
      </c>
      <c r="AO158">
        <v>16862</v>
      </c>
      <c r="AP158">
        <v>16861.999999999902</v>
      </c>
      <c r="AQ158">
        <v>16861.999999999902</v>
      </c>
      <c r="AR158">
        <v>16861.999999999902</v>
      </c>
      <c r="AS158">
        <v>16862</v>
      </c>
      <c r="AT158">
        <v>16862</v>
      </c>
      <c r="AU158">
        <v>16862</v>
      </c>
      <c r="AV158">
        <v>16861.999999999902</v>
      </c>
      <c r="AW158">
        <v>16862</v>
      </c>
      <c r="AX158">
        <v>16862</v>
      </c>
      <c r="AY158">
        <v>16862</v>
      </c>
      <c r="AZ158">
        <v>16862</v>
      </c>
      <c r="BA158">
        <v>3945</v>
      </c>
      <c r="BB158">
        <v>2265</v>
      </c>
      <c r="BC158">
        <v>2819</v>
      </c>
      <c r="BD158">
        <v>2265</v>
      </c>
      <c r="BE158">
        <v>613570861</v>
      </c>
      <c r="BF158">
        <v>2942</v>
      </c>
      <c r="BG158">
        <v>1042</v>
      </c>
      <c r="BH158">
        <v>426</v>
      </c>
      <c r="BI158">
        <v>556</v>
      </c>
      <c r="BJ158">
        <v>426</v>
      </c>
      <c r="BK158">
        <v>949.2857143</v>
      </c>
      <c r="BL158">
        <v>686.7142857</v>
      </c>
      <c r="BM158">
        <v>3</v>
      </c>
      <c r="BN158">
        <v>3</v>
      </c>
      <c r="BO158">
        <v>3</v>
      </c>
      <c r="BP158">
        <v>3</v>
      </c>
      <c r="BQ158">
        <v>3</v>
      </c>
      <c r="BR158">
        <v>-1.3176245766935301E+18</v>
      </c>
      <c r="BS158">
        <v>16310.666666666601</v>
      </c>
      <c r="BT158">
        <v>16310.666666666601</v>
      </c>
      <c r="BU158">
        <v>16310.666666666601</v>
      </c>
      <c r="BV158">
        <v>16310.666666666601</v>
      </c>
      <c r="BW158">
        <v>16310.5238095238</v>
      </c>
      <c r="BX158">
        <v>16310.666666666601</v>
      </c>
      <c r="BY158">
        <v>16310.666666666601</v>
      </c>
      <c r="BZ158">
        <v>16310.666666666601</v>
      </c>
      <c r="CA158">
        <v>16310.666666666601</v>
      </c>
      <c r="CB158">
        <v>16310.666666666601</v>
      </c>
      <c r="CC158">
        <v>16310.666666666601</v>
      </c>
      <c r="CD158">
        <v>16310.666666666601</v>
      </c>
      <c r="CE158">
        <v>0.88800000000000001</v>
      </c>
      <c r="CF158">
        <v>0.42699999999999999</v>
      </c>
      <c r="CG158">
        <v>0.752</v>
      </c>
      <c r="CH158">
        <v>0.41299999999999998</v>
      </c>
      <c r="CI158">
        <v>0.95499999999999996</v>
      </c>
      <c r="CJ158">
        <v>0.432</v>
      </c>
      <c r="CK158">
        <v>16.042999999999999</v>
      </c>
      <c r="CL158">
        <v>4.2069999999999999</v>
      </c>
      <c r="CM158">
        <v>12.858000000000001</v>
      </c>
      <c r="CN158">
        <v>4.2069999999999999</v>
      </c>
      <c r="CO158">
        <v>16.013999999999999</v>
      </c>
      <c r="CP158">
        <v>5.7030000000000003</v>
      </c>
      <c r="CQ158">
        <v>16.364999999999998</v>
      </c>
      <c r="CR158">
        <v>4.3410000000000002</v>
      </c>
      <c r="CS158">
        <v>13.19</v>
      </c>
      <c r="CT158">
        <v>4.3410000000000002</v>
      </c>
      <c r="CU158">
        <v>16.635999999999999</v>
      </c>
      <c r="CV158">
        <v>5.9930000000000003</v>
      </c>
      <c r="CW158" t="s">
        <v>9604</v>
      </c>
      <c r="CX158" t="s">
        <v>9604</v>
      </c>
      <c r="CY158" t="s">
        <v>9605</v>
      </c>
      <c r="CZ158" t="s">
        <v>9606</v>
      </c>
      <c r="DA158" t="s">
        <v>698</v>
      </c>
      <c r="DB158" t="s">
        <v>6833</v>
      </c>
      <c r="DC158" t="s">
        <v>6833</v>
      </c>
      <c r="DD158" t="s">
        <v>9607</v>
      </c>
      <c r="DE158" t="s">
        <v>9608</v>
      </c>
      <c r="DF158" t="s">
        <v>9609</v>
      </c>
      <c r="DG158" t="s">
        <v>6830</v>
      </c>
      <c r="DH158" t="s">
        <v>6830</v>
      </c>
      <c r="DI158" t="s">
        <v>6831</v>
      </c>
      <c r="DJ158" t="s">
        <v>6832</v>
      </c>
      <c r="DK158" t="s">
        <v>698</v>
      </c>
      <c r="DL158" t="s">
        <v>6833</v>
      </c>
      <c r="DM158" t="s">
        <v>6833</v>
      </c>
      <c r="DN158" t="s">
        <v>9610</v>
      </c>
      <c r="DO158" t="s">
        <v>9611</v>
      </c>
      <c r="DP158" t="s">
        <v>9612</v>
      </c>
      <c r="DQ158" t="s">
        <v>9613</v>
      </c>
      <c r="DR158">
        <v>164</v>
      </c>
      <c r="DS158" t="s">
        <v>4043</v>
      </c>
      <c r="DT158" t="s">
        <v>147</v>
      </c>
    </row>
    <row r="159" spans="1:124" x14ac:dyDescent="0.2">
      <c r="A159" t="s">
        <v>4473</v>
      </c>
      <c r="B159">
        <v>10776</v>
      </c>
      <c r="C159">
        <v>-46921.507840398503</v>
      </c>
      <c r="D159">
        <v>-46921.507840398401</v>
      </c>
      <c r="E159">
        <v>1548</v>
      </c>
      <c r="F159">
        <v>2664</v>
      </c>
      <c r="G159">
        <v>1078</v>
      </c>
      <c r="H159">
        <v>2594</v>
      </c>
      <c r="I159">
        <v>3600.0149999999999</v>
      </c>
      <c r="J159">
        <v>3600.0219999999999</v>
      </c>
      <c r="K159">
        <v>3600.011</v>
      </c>
      <c r="L159">
        <v>3600.0030000000002</v>
      </c>
      <c r="M159">
        <v>160633</v>
      </c>
      <c r="N159">
        <v>6250</v>
      </c>
      <c r="O159">
        <v>5585</v>
      </c>
      <c r="P159">
        <v>0.17813999999999999</v>
      </c>
      <c r="Q159">
        <v>0.48009000000000002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6250</v>
      </c>
      <c r="X159">
        <v>0</v>
      </c>
      <c r="Y159">
        <v>3.6999999999999999E-4</v>
      </c>
      <c r="Z159">
        <v>65337</v>
      </c>
      <c r="AA159">
        <v>5918</v>
      </c>
      <c r="AB159">
        <v>5578</v>
      </c>
      <c r="AC159">
        <v>0.17813999999999999</v>
      </c>
      <c r="AD159">
        <v>0.48009000000000002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5918</v>
      </c>
      <c r="AK159">
        <v>0</v>
      </c>
      <c r="AL159">
        <v>4.6000000000000001E-4</v>
      </c>
      <c r="AM159">
        <v>0</v>
      </c>
      <c r="AN159">
        <v>0</v>
      </c>
      <c r="AO159">
        <v>-32265</v>
      </c>
      <c r="AP159">
        <v>-31783</v>
      </c>
      <c r="AQ159">
        <v>-32265</v>
      </c>
      <c r="AR159">
        <v>-31813</v>
      </c>
      <c r="AS159">
        <v>-31455.857142857101</v>
      </c>
      <c r="AT159">
        <v>-31746.857142857101</v>
      </c>
      <c r="AU159">
        <v>-41513</v>
      </c>
      <c r="AV159">
        <v>-39061</v>
      </c>
      <c r="AW159">
        <v>-41513</v>
      </c>
      <c r="AX159">
        <v>-38590</v>
      </c>
      <c r="AY159">
        <v>-42255.857142857101</v>
      </c>
      <c r="AZ159">
        <v>-38877.142857142797</v>
      </c>
      <c r="BA159">
        <v>769624</v>
      </c>
      <c r="BB159">
        <v>1971326</v>
      </c>
      <c r="BC159">
        <v>672288</v>
      </c>
      <c r="BD159">
        <v>1865908</v>
      </c>
      <c r="BE159">
        <v>614285473</v>
      </c>
      <c r="BF159">
        <v>2060661</v>
      </c>
      <c r="BG159">
        <v>1548</v>
      </c>
      <c r="BH159">
        <v>2664</v>
      </c>
      <c r="BI159">
        <v>1078</v>
      </c>
      <c r="BJ159">
        <v>2594</v>
      </c>
      <c r="BK159">
        <v>1285.142857</v>
      </c>
      <c r="BL159">
        <v>2841</v>
      </c>
      <c r="BM159">
        <v>3</v>
      </c>
      <c r="BN159">
        <v>3</v>
      </c>
      <c r="BO159">
        <v>3</v>
      </c>
      <c r="BP159">
        <v>3</v>
      </c>
      <c r="BQ159">
        <v>3</v>
      </c>
      <c r="BR159">
        <v>-1.3176245766935301E+18</v>
      </c>
      <c r="BS159">
        <v>-46921.507840398503</v>
      </c>
      <c r="BT159">
        <v>-46921.507840398503</v>
      </c>
      <c r="BU159">
        <v>-46921.507840398503</v>
      </c>
      <c r="BV159">
        <v>-46921.507840398503</v>
      </c>
      <c r="BW159">
        <v>-46921.650697541401</v>
      </c>
      <c r="BX159">
        <v>-46921.507840398503</v>
      </c>
      <c r="BY159">
        <v>-46921.507840398503</v>
      </c>
      <c r="BZ159">
        <v>-46921.507840398503</v>
      </c>
      <c r="CA159">
        <v>-46921.507840398503</v>
      </c>
      <c r="CB159">
        <v>-46921.507840398503</v>
      </c>
      <c r="CC159">
        <v>-46921.507840398503</v>
      </c>
      <c r="CD159">
        <v>-46921.507840398503</v>
      </c>
      <c r="CE159">
        <v>241.33699999999999</v>
      </c>
      <c r="CF159">
        <v>113.30200000000001</v>
      </c>
      <c r="CG159">
        <v>222.798</v>
      </c>
      <c r="CH159">
        <v>95.754000000000005</v>
      </c>
      <c r="CI159">
        <v>237.50399999999999</v>
      </c>
      <c r="CJ159">
        <v>109.85</v>
      </c>
      <c r="CK159">
        <v>3502.65</v>
      </c>
      <c r="CL159">
        <v>2734.4140000000002</v>
      </c>
      <c r="CM159">
        <v>3178.2260000000001</v>
      </c>
      <c r="CN159">
        <v>2734.4140000000002</v>
      </c>
      <c r="CO159">
        <v>3328.277</v>
      </c>
      <c r="CP159">
        <v>3114.09</v>
      </c>
      <c r="CQ159">
        <v>3600.0149999999999</v>
      </c>
      <c r="CR159">
        <v>3600.0219999999999</v>
      </c>
      <c r="CS159">
        <v>3600.011</v>
      </c>
      <c r="CT159">
        <v>3600.0030000000002</v>
      </c>
      <c r="CU159">
        <v>3600.0230000000001</v>
      </c>
      <c r="CV159">
        <v>3600.009</v>
      </c>
      <c r="CW159" t="s">
        <v>9614</v>
      </c>
      <c r="CX159" t="s">
        <v>9615</v>
      </c>
      <c r="CY159" t="s">
        <v>9616</v>
      </c>
      <c r="CZ159" t="s">
        <v>9617</v>
      </c>
      <c r="DA159" t="s">
        <v>698</v>
      </c>
      <c r="DB159" t="s">
        <v>6842</v>
      </c>
      <c r="DC159" t="s">
        <v>6842</v>
      </c>
      <c r="DD159" t="s">
        <v>9618</v>
      </c>
      <c r="DE159" t="s">
        <v>9619</v>
      </c>
      <c r="DF159" t="s">
        <v>9620</v>
      </c>
      <c r="DG159" t="s">
        <v>9621</v>
      </c>
      <c r="DH159" t="s">
        <v>9622</v>
      </c>
      <c r="DI159" t="s">
        <v>9623</v>
      </c>
      <c r="DJ159" t="s">
        <v>9624</v>
      </c>
      <c r="DK159" t="s">
        <v>698</v>
      </c>
      <c r="DL159" t="s">
        <v>6842</v>
      </c>
      <c r="DM159" t="s">
        <v>6842</v>
      </c>
      <c r="DN159" t="s">
        <v>9625</v>
      </c>
      <c r="DO159" t="s">
        <v>9626</v>
      </c>
      <c r="DP159" t="s">
        <v>9627</v>
      </c>
      <c r="DQ159" t="s">
        <v>9628</v>
      </c>
      <c r="DR159">
        <v>50499</v>
      </c>
      <c r="DS159" t="s">
        <v>4473</v>
      </c>
      <c r="DT159" t="s">
        <v>147</v>
      </c>
    </row>
    <row r="160" spans="1:124" x14ac:dyDescent="0.2">
      <c r="A160" t="s">
        <v>4474</v>
      </c>
      <c r="B160">
        <v>10776</v>
      </c>
      <c r="C160">
        <v>5678.6070886075904</v>
      </c>
      <c r="D160">
        <v>5678.6070886075904</v>
      </c>
      <c r="E160">
        <v>522</v>
      </c>
      <c r="F160">
        <v>522</v>
      </c>
      <c r="G160">
        <v>1</v>
      </c>
      <c r="H160">
        <v>1</v>
      </c>
      <c r="I160">
        <v>1.7</v>
      </c>
      <c r="J160">
        <v>1.7</v>
      </c>
      <c r="K160">
        <v>0.24199999999999999</v>
      </c>
      <c r="L160">
        <v>0.24199999999999999</v>
      </c>
      <c r="M160">
        <v>1388</v>
      </c>
      <c r="N160">
        <v>2376</v>
      </c>
      <c r="O160">
        <v>5</v>
      </c>
      <c r="P160">
        <v>5.1000000000000004E-4</v>
      </c>
      <c r="Q160">
        <v>1.899E-2</v>
      </c>
      <c r="R160">
        <v>200</v>
      </c>
      <c r="S160">
        <v>0</v>
      </c>
      <c r="T160">
        <v>0</v>
      </c>
      <c r="U160">
        <v>0</v>
      </c>
      <c r="V160">
        <v>0</v>
      </c>
      <c r="W160">
        <v>1188</v>
      </c>
      <c r="X160">
        <v>1188</v>
      </c>
      <c r="Y160">
        <v>1.441E-3</v>
      </c>
      <c r="Z160">
        <v>1388</v>
      </c>
      <c r="AA160">
        <v>2376</v>
      </c>
      <c r="AB160">
        <v>5</v>
      </c>
      <c r="AC160">
        <v>5.1000000000000004E-4</v>
      </c>
      <c r="AD160">
        <v>1.899E-2</v>
      </c>
      <c r="AE160">
        <v>200</v>
      </c>
      <c r="AF160">
        <v>0</v>
      </c>
      <c r="AG160">
        <v>0</v>
      </c>
      <c r="AH160">
        <v>0</v>
      </c>
      <c r="AI160">
        <v>0</v>
      </c>
      <c r="AJ160">
        <v>1188</v>
      </c>
      <c r="AK160">
        <v>1188</v>
      </c>
      <c r="AL160">
        <v>1.441E-3</v>
      </c>
      <c r="AM160">
        <v>0</v>
      </c>
      <c r="AN160">
        <v>0</v>
      </c>
      <c r="AO160">
        <v>15077.9999999999</v>
      </c>
      <c r="AP160">
        <v>15077.9999999999</v>
      </c>
      <c r="AQ160">
        <v>15077.9999999999</v>
      </c>
      <c r="AR160">
        <v>15077.9999999999</v>
      </c>
      <c r="AS160">
        <v>15077.9999999999</v>
      </c>
      <c r="AT160">
        <v>15077.9999999999</v>
      </c>
      <c r="AU160">
        <v>15077.9999999999</v>
      </c>
      <c r="AV160">
        <v>15077.9999999999</v>
      </c>
      <c r="AW160">
        <v>15078</v>
      </c>
      <c r="AX160">
        <v>15078</v>
      </c>
      <c r="AY160">
        <v>15077.9999999999</v>
      </c>
      <c r="AZ160">
        <v>15077.9999999999</v>
      </c>
      <c r="BA160">
        <v>15199</v>
      </c>
      <c r="BB160">
        <v>15199</v>
      </c>
      <c r="BC160">
        <v>3912</v>
      </c>
      <c r="BD160">
        <v>3912</v>
      </c>
      <c r="BE160">
        <v>7235</v>
      </c>
      <c r="BF160">
        <v>7235</v>
      </c>
      <c r="BG160">
        <v>522</v>
      </c>
      <c r="BH160">
        <v>522</v>
      </c>
      <c r="BI160">
        <v>1</v>
      </c>
      <c r="BJ160">
        <v>1</v>
      </c>
      <c r="BK160">
        <v>151.7142857</v>
      </c>
      <c r="BL160">
        <v>151.7142857</v>
      </c>
      <c r="BM160">
        <v>33</v>
      </c>
      <c r="BN160">
        <v>33</v>
      </c>
      <c r="BO160">
        <v>20</v>
      </c>
      <c r="BP160">
        <v>20</v>
      </c>
      <c r="BQ160">
        <v>30</v>
      </c>
      <c r="BR160">
        <v>30</v>
      </c>
      <c r="BS160">
        <v>10578.8766778028</v>
      </c>
      <c r="BT160">
        <v>10578.8766778028</v>
      </c>
      <c r="BU160">
        <v>10578.8766778028</v>
      </c>
      <c r="BV160">
        <v>10578.8766778028</v>
      </c>
      <c r="BW160">
        <v>10567.396964613699</v>
      </c>
      <c r="BX160">
        <v>10567.396964613699</v>
      </c>
      <c r="BY160">
        <v>14993.001286864601</v>
      </c>
      <c r="BZ160">
        <v>14993.001286864601</v>
      </c>
      <c r="CA160">
        <v>15074.1975114214</v>
      </c>
      <c r="CB160">
        <v>15074.1975114214</v>
      </c>
      <c r="CC160">
        <v>14940.9153532132</v>
      </c>
      <c r="CD160">
        <v>14940.9153532132</v>
      </c>
      <c r="CE160">
        <v>0.38500000000000001</v>
      </c>
      <c r="CF160">
        <v>0.38500000000000001</v>
      </c>
      <c r="CG160">
        <v>0.23899999999999999</v>
      </c>
      <c r="CH160">
        <v>0.23899999999999999</v>
      </c>
      <c r="CI160">
        <v>0.28599999999999998</v>
      </c>
      <c r="CJ160">
        <v>0.28599999999999998</v>
      </c>
      <c r="CK160">
        <v>1.6990000000000001</v>
      </c>
      <c r="CL160">
        <v>1.6990000000000001</v>
      </c>
      <c r="CM160">
        <v>0.24099999999999999</v>
      </c>
      <c r="CN160">
        <v>0.24099999999999999</v>
      </c>
      <c r="CO160">
        <v>0.67100000000000004</v>
      </c>
      <c r="CP160">
        <v>0.67100000000000004</v>
      </c>
      <c r="CQ160">
        <v>1.7</v>
      </c>
      <c r="CR160">
        <v>1.7</v>
      </c>
      <c r="CS160">
        <v>0.24199999999999999</v>
      </c>
      <c r="CT160">
        <v>0.24199999999999999</v>
      </c>
      <c r="CU160">
        <v>0.67200000000000004</v>
      </c>
      <c r="CV160">
        <v>0.67200000000000004</v>
      </c>
      <c r="CW160" t="s">
        <v>6847</v>
      </c>
      <c r="CX160" t="s">
        <v>6848</v>
      </c>
      <c r="CY160" t="s">
        <v>6849</v>
      </c>
      <c r="CZ160" t="s">
        <v>6850</v>
      </c>
      <c r="DA160" t="s">
        <v>6851</v>
      </c>
      <c r="DB160" t="s">
        <v>6852</v>
      </c>
      <c r="DC160" t="s">
        <v>6853</v>
      </c>
      <c r="DD160" t="s">
        <v>9629</v>
      </c>
      <c r="DE160" t="s">
        <v>9630</v>
      </c>
      <c r="DF160" t="s">
        <v>9631</v>
      </c>
      <c r="DG160" t="s">
        <v>6847</v>
      </c>
      <c r="DH160" t="s">
        <v>6848</v>
      </c>
      <c r="DI160" t="s">
        <v>6849</v>
      </c>
      <c r="DJ160" t="s">
        <v>6850</v>
      </c>
      <c r="DK160" t="s">
        <v>6851</v>
      </c>
      <c r="DL160" t="s">
        <v>6852</v>
      </c>
      <c r="DM160" t="s">
        <v>6853</v>
      </c>
      <c r="DN160" t="s">
        <v>9629</v>
      </c>
      <c r="DO160" t="s">
        <v>9630</v>
      </c>
      <c r="DP160" t="s">
        <v>9631</v>
      </c>
      <c r="DQ160" t="s">
        <v>9632</v>
      </c>
      <c r="DR160">
        <v>5</v>
      </c>
      <c r="DS160" t="s">
        <v>4474</v>
      </c>
      <c r="DT160" t="s">
        <v>147</v>
      </c>
    </row>
    <row r="161" spans="1:124" x14ac:dyDescent="0.2">
      <c r="A161" t="s">
        <v>4475</v>
      </c>
      <c r="B161">
        <v>10776</v>
      </c>
      <c r="C161">
        <v>0.999999999999999</v>
      </c>
      <c r="D161">
        <v>1.00000000000002</v>
      </c>
      <c r="E161">
        <v>11828</v>
      </c>
      <c r="F161">
        <v>1682</v>
      </c>
      <c r="G161">
        <v>1502</v>
      </c>
      <c r="H161">
        <v>641</v>
      </c>
      <c r="I161">
        <v>3600.0010000000002</v>
      </c>
      <c r="J161">
        <v>1255.9639999999999</v>
      </c>
      <c r="K161">
        <v>1194.2760000000001</v>
      </c>
      <c r="L161">
        <v>400.73200000000003</v>
      </c>
      <c r="M161">
        <v>4587</v>
      </c>
      <c r="N161">
        <v>4552</v>
      </c>
      <c r="O161">
        <v>567</v>
      </c>
      <c r="P161">
        <v>4.3600000000000002E-3</v>
      </c>
      <c r="Q161">
        <v>0.5</v>
      </c>
      <c r="R161">
        <v>1367</v>
      </c>
      <c r="S161">
        <v>0</v>
      </c>
      <c r="T161">
        <v>37</v>
      </c>
      <c r="U161">
        <v>0</v>
      </c>
      <c r="V161">
        <v>0</v>
      </c>
      <c r="W161">
        <v>4552</v>
      </c>
      <c r="X161">
        <v>0</v>
      </c>
      <c r="Y161">
        <v>1.3600000000000001E-3</v>
      </c>
      <c r="Z161">
        <v>4183</v>
      </c>
      <c r="AA161">
        <v>4165</v>
      </c>
      <c r="AB161">
        <v>665</v>
      </c>
      <c r="AC161">
        <v>4.2999999999999999E-4</v>
      </c>
      <c r="AD161">
        <v>0.49180000000000001</v>
      </c>
      <c r="AE161">
        <v>1246</v>
      </c>
      <c r="AF161">
        <v>0</v>
      </c>
      <c r="AG161">
        <v>0</v>
      </c>
      <c r="AH161">
        <v>0</v>
      </c>
      <c r="AI161">
        <v>0</v>
      </c>
      <c r="AJ161">
        <v>4165</v>
      </c>
      <c r="AK161">
        <v>0</v>
      </c>
      <c r="AL161">
        <v>1.488E-3</v>
      </c>
      <c r="AM161">
        <v>0</v>
      </c>
      <c r="AN161">
        <v>0</v>
      </c>
      <c r="AO161">
        <v>1E+100</v>
      </c>
      <c r="AP161">
        <v>1</v>
      </c>
      <c r="AQ161">
        <v>1</v>
      </c>
      <c r="AR161">
        <v>1</v>
      </c>
      <c r="AS161">
        <v>5.7142857142857104E+99</v>
      </c>
      <c r="AT161">
        <v>2.8571428571428498E+99</v>
      </c>
      <c r="AU161">
        <v>1.00000000000059</v>
      </c>
      <c r="AV161">
        <v>1</v>
      </c>
      <c r="AW161">
        <v>1.0000000000007301</v>
      </c>
      <c r="AX161">
        <v>1.00000000000004</v>
      </c>
      <c r="AY161">
        <v>1.14285714285733</v>
      </c>
      <c r="AZ161">
        <v>1.00000000000001</v>
      </c>
      <c r="BA161">
        <v>8673904</v>
      </c>
      <c r="BB161">
        <v>2694818</v>
      </c>
      <c r="BC161">
        <v>2645358</v>
      </c>
      <c r="BD161">
        <v>808119</v>
      </c>
      <c r="BE161">
        <v>6804976</v>
      </c>
      <c r="BF161">
        <v>3757752</v>
      </c>
      <c r="BG161">
        <v>11828</v>
      </c>
      <c r="BH161">
        <v>1682</v>
      </c>
      <c r="BI161">
        <v>1502</v>
      </c>
      <c r="BJ161">
        <v>641</v>
      </c>
      <c r="BK161">
        <v>11248.85714</v>
      </c>
      <c r="BL161">
        <v>4012.5714290000001</v>
      </c>
      <c r="BM161">
        <v>12</v>
      </c>
      <c r="BN161">
        <v>8</v>
      </c>
      <c r="BO161">
        <v>8</v>
      </c>
      <c r="BP161">
        <v>6</v>
      </c>
      <c r="BQ161">
        <v>9</v>
      </c>
      <c r="BR161">
        <v>8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0.999999999999999</v>
      </c>
      <c r="CD161">
        <v>1</v>
      </c>
      <c r="CE161">
        <v>19.344000000000001</v>
      </c>
      <c r="CF161">
        <v>11.968</v>
      </c>
      <c r="CG161">
        <v>10.103999999999999</v>
      </c>
      <c r="CH161">
        <v>10.545999999999999</v>
      </c>
      <c r="CI161">
        <v>1428571445.29</v>
      </c>
      <c r="CJ161">
        <v>12.983000000000001</v>
      </c>
      <c r="CK161">
        <v>0</v>
      </c>
      <c r="CL161">
        <v>1255.962</v>
      </c>
      <c r="CM161">
        <v>0</v>
      </c>
      <c r="CN161">
        <v>0</v>
      </c>
      <c r="CO161">
        <v>864.48299999999995</v>
      </c>
      <c r="CP161">
        <v>616.75800000000004</v>
      </c>
      <c r="CQ161">
        <v>3600.0010000000002</v>
      </c>
      <c r="CR161">
        <v>1255.9639999999999</v>
      </c>
      <c r="CS161">
        <v>1194.2760000000001</v>
      </c>
      <c r="CT161">
        <v>400.73200000000003</v>
      </c>
      <c r="CU161">
        <v>2921.6280000000002</v>
      </c>
      <c r="CV161">
        <v>1645.3309999999999</v>
      </c>
      <c r="CW161" t="s">
        <v>9633</v>
      </c>
      <c r="CX161" t="s">
        <v>9634</v>
      </c>
      <c r="CY161" t="s">
        <v>9635</v>
      </c>
      <c r="CZ161" t="s">
        <v>9636</v>
      </c>
      <c r="DA161" t="s">
        <v>9637</v>
      </c>
      <c r="DB161" t="s">
        <v>1999</v>
      </c>
      <c r="DC161" t="s">
        <v>1999</v>
      </c>
      <c r="DD161" t="s">
        <v>9638</v>
      </c>
      <c r="DE161" t="s">
        <v>9639</v>
      </c>
      <c r="DF161" t="s">
        <v>9640</v>
      </c>
      <c r="DG161" t="s">
        <v>9641</v>
      </c>
      <c r="DH161" t="s">
        <v>9642</v>
      </c>
      <c r="DI161" t="s">
        <v>9643</v>
      </c>
      <c r="DJ161" t="s">
        <v>9644</v>
      </c>
      <c r="DK161" t="s">
        <v>9645</v>
      </c>
      <c r="DL161" t="s">
        <v>1999</v>
      </c>
      <c r="DM161" t="s">
        <v>1999</v>
      </c>
      <c r="DN161" t="s">
        <v>9646</v>
      </c>
      <c r="DO161" t="s">
        <v>9647</v>
      </c>
      <c r="DP161" t="s">
        <v>9648</v>
      </c>
      <c r="DQ161" t="s">
        <v>9649</v>
      </c>
      <c r="DR161">
        <v>31973</v>
      </c>
      <c r="DS161" t="s">
        <v>4475</v>
      </c>
      <c r="DT161" t="s">
        <v>147</v>
      </c>
    </row>
    <row r="162" spans="1:124" x14ac:dyDescent="0.2">
      <c r="A162" t="s">
        <v>3356</v>
      </c>
      <c r="B162">
        <v>10776</v>
      </c>
      <c r="C162">
        <v>-11824.6573815592</v>
      </c>
      <c r="D162">
        <v>-11824.6573815592</v>
      </c>
      <c r="E162">
        <v>1112</v>
      </c>
      <c r="F162">
        <v>1112</v>
      </c>
      <c r="G162">
        <v>1075</v>
      </c>
      <c r="H162">
        <v>1075</v>
      </c>
      <c r="I162">
        <v>5.2729999999999997</v>
      </c>
      <c r="J162">
        <v>5.2729999999999997</v>
      </c>
      <c r="K162">
        <v>5.1070000000000002</v>
      </c>
      <c r="L162">
        <v>5.1070000000000002</v>
      </c>
      <c r="M162">
        <v>125</v>
      </c>
      <c r="N162">
        <v>2700</v>
      </c>
      <c r="O162">
        <v>93</v>
      </c>
      <c r="P162">
        <v>1.8000000000000001E-4</v>
      </c>
      <c r="Q162">
        <v>0.49286000000000002</v>
      </c>
      <c r="R162">
        <v>100</v>
      </c>
      <c r="S162">
        <v>0</v>
      </c>
      <c r="T162">
        <v>0</v>
      </c>
      <c r="U162">
        <v>0</v>
      </c>
      <c r="V162">
        <v>0</v>
      </c>
      <c r="W162">
        <v>100</v>
      </c>
      <c r="X162">
        <v>2600</v>
      </c>
      <c r="Y162">
        <v>1.5407000000000001E-2</v>
      </c>
      <c r="Z162">
        <v>125</v>
      </c>
      <c r="AA162">
        <v>2700</v>
      </c>
      <c r="AB162">
        <v>93</v>
      </c>
      <c r="AC162">
        <v>1.8000000000000001E-4</v>
      </c>
      <c r="AD162">
        <v>0.49286000000000002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100</v>
      </c>
      <c r="AK162">
        <v>2600</v>
      </c>
      <c r="AL162">
        <v>1.5407000000000001E-2</v>
      </c>
      <c r="AM162">
        <v>0</v>
      </c>
      <c r="AN162">
        <v>0</v>
      </c>
      <c r="AO162">
        <v>-8674.3426071170197</v>
      </c>
      <c r="AP162">
        <v>-8674.3426071170197</v>
      </c>
      <c r="AQ162">
        <v>-8674.3426071170197</v>
      </c>
      <c r="AR162">
        <v>-8674.3426071170197</v>
      </c>
      <c r="AS162">
        <v>-8674.3426071170197</v>
      </c>
      <c r="AT162">
        <v>-8674.3426071170197</v>
      </c>
      <c r="AU162">
        <v>-8675.2032906504501</v>
      </c>
      <c r="AV162">
        <v>-8675.2032906504501</v>
      </c>
      <c r="AW162">
        <v>-8675.1472244407505</v>
      </c>
      <c r="AX162">
        <v>-8675.1472244407505</v>
      </c>
      <c r="AY162">
        <v>-8675.1990084029494</v>
      </c>
      <c r="AZ162">
        <v>-8675.1990084029494</v>
      </c>
      <c r="BA162">
        <v>57331</v>
      </c>
      <c r="BB162">
        <v>57331</v>
      </c>
      <c r="BC162">
        <v>56976</v>
      </c>
      <c r="BD162">
        <v>56976</v>
      </c>
      <c r="BE162">
        <v>613623954</v>
      </c>
      <c r="BF162">
        <v>613623954</v>
      </c>
      <c r="BG162">
        <v>1112</v>
      </c>
      <c r="BH162">
        <v>1112</v>
      </c>
      <c r="BI162">
        <v>1075</v>
      </c>
      <c r="BJ162">
        <v>1075</v>
      </c>
      <c r="BK162">
        <v>1095</v>
      </c>
      <c r="BL162">
        <v>1095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-9232.4686798228504</v>
      </c>
      <c r="BT162">
        <v>-9232.4686798228504</v>
      </c>
      <c r="BU162">
        <v>-9232.4686798228504</v>
      </c>
      <c r="BV162">
        <v>-9232.4686798228504</v>
      </c>
      <c r="BW162">
        <v>-9232.6115369657</v>
      </c>
      <c r="BX162">
        <v>-9232.6115369657</v>
      </c>
      <c r="BY162">
        <v>-9221.0634140913608</v>
      </c>
      <c r="BZ162">
        <v>-9221.0634140913608</v>
      </c>
      <c r="CA162">
        <v>-9221.0634140913608</v>
      </c>
      <c r="CB162">
        <v>-9221.0634140913608</v>
      </c>
      <c r="CC162">
        <v>-9221.0634140913608</v>
      </c>
      <c r="CD162">
        <v>-9221.0634140913608</v>
      </c>
      <c r="CE162">
        <v>0.31</v>
      </c>
      <c r="CF162">
        <v>0.31</v>
      </c>
      <c r="CG162">
        <v>0.30599999999999999</v>
      </c>
      <c r="CH162">
        <v>0.30599999999999999</v>
      </c>
      <c r="CI162">
        <v>0.45100000000000001</v>
      </c>
      <c r="CJ162">
        <v>0.45100000000000001</v>
      </c>
      <c r="CK162">
        <v>5.101</v>
      </c>
      <c r="CL162">
        <v>5.101</v>
      </c>
      <c r="CM162">
        <v>4.9480000000000004</v>
      </c>
      <c r="CN162">
        <v>4.9480000000000004</v>
      </c>
      <c r="CO162">
        <v>4.9989999999999997</v>
      </c>
      <c r="CP162">
        <v>4.9989999999999997</v>
      </c>
      <c r="CQ162">
        <v>5.2729999999999997</v>
      </c>
      <c r="CR162">
        <v>5.2729999999999997</v>
      </c>
      <c r="CS162">
        <v>5.1070000000000002</v>
      </c>
      <c r="CT162">
        <v>5.1070000000000002</v>
      </c>
      <c r="CU162">
        <v>5.1660000000000004</v>
      </c>
      <c r="CV162">
        <v>5.1660000000000004</v>
      </c>
      <c r="CW162" t="s">
        <v>3357</v>
      </c>
      <c r="CX162" t="s">
        <v>3358</v>
      </c>
      <c r="CY162" t="s">
        <v>3359</v>
      </c>
      <c r="CZ162" t="s">
        <v>3360</v>
      </c>
      <c r="DA162" t="s">
        <v>373</v>
      </c>
      <c r="DB162" t="s">
        <v>3361</v>
      </c>
      <c r="DC162" t="s">
        <v>3362</v>
      </c>
      <c r="DD162" t="s">
        <v>9650</v>
      </c>
      <c r="DE162" t="s">
        <v>9651</v>
      </c>
      <c r="DF162" t="s">
        <v>9652</v>
      </c>
      <c r="DG162" t="s">
        <v>3357</v>
      </c>
      <c r="DH162" t="s">
        <v>3358</v>
      </c>
      <c r="DI162" t="s">
        <v>3359</v>
      </c>
      <c r="DJ162" t="s">
        <v>3360</v>
      </c>
      <c r="DK162" t="s">
        <v>373</v>
      </c>
      <c r="DL162" t="s">
        <v>3361</v>
      </c>
      <c r="DM162" t="s">
        <v>3362</v>
      </c>
      <c r="DN162" t="s">
        <v>9650</v>
      </c>
      <c r="DO162" t="s">
        <v>9651</v>
      </c>
      <c r="DP162" t="s">
        <v>9652</v>
      </c>
      <c r="DQ162" t="s">
        <v>9653</v>
      </c>
      <c r="DR162">
        <v>37</v>
      </c>
      <c r="DS162" t="s">
        <v>3356</v>
      </c>
      <c r="DT162" t="s">
        <v>147</v>
      </c>
    </row>
    <row r="163" spans="1:124" x14ac:dyDescent="0.2">
      <c r="A163" t="s">
        <v>3367</v>
      </c>
      <c r="B163">
        <v>10776</v>
      </c>
      <c r="C163">
        <v>-16646.586017379501</v>
      </c>
      <c r="D163">
        <v>-16646.586017379501</v>
      </c>
      <c r="E163">
        <v>5451</v>
      </c>
      <c r="F163">
        <v>5451</v>
      </c>
      <c r="G163">
        <v>3477</v>
      </c>
      <c r="H163">
        <v>3477</v>
      </c>
      <c r="I163">
        <v>19.09</v>
      </c>
      <c r="J163">
        <v>19.09</v>
      </c>
      <c r="K163">
        <v>12.962999999999999</v>
      </c>
      <c r="L163">
        <v>12.962999999999999</v>
      </c>
      <c r="M163">
        <v>225</v>
      </c>
      <c r="N163">
        <v>2600</v>
      </c>
      <c r="O163">
        <v>88</v>
      </c>
      <c r="P163">
        <v>2.826E-2</v>
      </c>
      <c r="Q163">
        <v>0.49198999999999998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100</v>
      </c>
      <c r="X163">
        <v>2500</v>
      </c>
      <c r="Y163">
        <v>1.3162E-2</v>
      </c>
      <c r="Z163">
        <v>225</v>
      </c>
      <c r="AA163">
        <v>2600</v>
      </c>
      <c r="AB163">
        <v>88</v>
      </c>
      <c r="AC163">
        <v>2.826E-2</v>
      </c>
      <c r="AD163">
        <v>0.49198999999999998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100</v>
      </c>
      <c r="AK163">
        <v>2500</v>
      </c>
      <c r="AL163">
        <v>1.3162E-2</v>
      </c>
      <c r="AM163">
        <v>0</v>
      </c>
      <c r="AN163">
        <v>0</v>
      </c>
      <c r="AO163">
        <v>-14339.353446926199</v>
      </c>
      <c r="AP163">
        <v>-14339.353446926199</v>
      </c>
      <c r="AQ163">
        <v>-14339.353446926199</v>
      </c>
      <c r="AR163">
        <v>-14339.353446926199</v>
      </c>
      <c r="AS163">
        <v>-14339.353446926199</v>
      </c>
      <c r="AT163">
        <v>-14339.353446926199</v>
      </c>
      <c r="AU163">
        <v>-14340.7719600774</v>
      </c>
      <c r="AV163">
        <v>-14340.7719600774</v>
      </c>
      <c r="AW163">
        <v>-14340.721075904599</v>
      </c>
      <c r="AX163">
        <v>-14340.721075904599</v>
      </c>
      <c r="AY163">
        <v>-14340.9133809947</v>
      </c>
      <c r="AZ163">
        <v>-14340.9133809947</v>
      </c>
      <c r="BA163">
        <v>224679</v>
      </c>
      <c r="BB163">
        <v>224679</v>
      </c>
      <c r="BC163">
        <v>141610</v>
      </c>
      <c r="BD163">
        <v>141610</v>
      </c>
      <c r="BE163">
        <v>230731</v>
      </c>
      <c r="BF163">
        <v>230731</v>
      </c>
      <c r="BG163">
        <v>5451</v>
      </c>
      <c r="BH163">
        <v>5451</v>
      </c>
      <c r="BI163">
        <v>3477</v>
      </c>
      <c r="BJ163">
        <v>3477</v>
      </c>
      <c r="BK163">
        <v>5752.2857139999996</v>
      </c>
      <c r="BL163">
        <v>5752.2857139999996</v>
      </c>
      <c r="BM163">
        <v>15</v>
      </c>
      <c r="BN163">
        <v>15</v>
      </c>
      <c r="BO163">
        <v>15</v>
      </c>
      <c r="BP163">
        <v>15</v>
      </c>
      <c r="BQ163">
        <v>15</v>
      </c>
      <c r="BR163">
        <v>15</v>
      </c>
      <c r="BS163">
        <v>-14462.388720551</v>
      </c>
      <c r="BT163">
        <v>-14462.388720551</v>
      </c>
      <c r="BU163">
        <v>-14462.388720551</v>
      </c>
      <c r="BV163">
        <v>-14462.388720551</v>
      </c>
      <c r="BW163">
        <v>-14462.388720536699</v>
      </c>
      <c r="BX163">
        <v>-14462.388720536699</v>
      </c>
      <c r="BY163">
        <v>-14367.1097252697</v>
      </c>
      <c r="BZ163">
        <v>-14367.1097252697</v>
      </c>
      <c r="CA163">
        <v>-14367.1097252697</v>
      </c>
      <c r="CB163">
        <v>-14367.1097252697</v>
      </c>
      <c r="CC163">
        <v>-14367.1097252697</v>
      </c>
      <c r="CD163">
        <v>-14367.1097252697</v>
      </c>
      <c r="CE163">
        <v>0.314</v>
      </c>
      <c r="CF163">
        <v>0.314</v>
      </c>
      <c r="CG163">
        <v>0.30599999999999999</v>
      </c>
      <c r="CH163">
        <v>0.30599999999999999</v>
      </c>
      <c r="CI163">
        <v>0.31</v>
      </c>
      <c r="CJ163">
        <v>0.31</v>
      </c>
      <c r="CK163">
        <v>15.21</v>
      </c>
      <c r="CL163">
        <v>15.21</v>
      </c>
      <c r="CM163">
        <v>6.4320000000000004</v>
      </c>
      <c r="CN163">
        <v>6.4320000000000004</v>
      </c>
      <c r="CO163">
        <v>16.95</v>
      </c>
      <c r="CP163">
        <v>16.95</v>
      </c>
      <c r="CQ163">
        <v>19.09</v>
      </c>
      <c r="CR163">
        <v>19.09</v>
      </c>
      <c r="CS163">
        <v>12.962999999999999</v>
      </c>
      <c r="CT163">
        <v>12.962999999999999</v>
      </c>
      <c r="CU163">
        <v>1428571448.428</v>
      </c>
      <c r="CV163">
        <v>1428571448.428</v>
      </c>
      <c r="CW163" t="s">
        <v>3368</v>
      </c>
      <c r="CX163" t="s">
        <v>3369</v>
      </c>
      <c r="CY163" t="s">
        <v>3370</v>
      </c>
      <c r="CZ163" t="s">
        <v>3371</v>
      </c>
      <c r="DA163" t="s">
        <v>746</v>
      </c>
      <c r="DB163" t="s">
        <v>3372</v>
      </c>
      <c r="DC163" t="s">
        <v>3373</v>
      </c>
      <c r="DD163" t="s">
        <v>9654</v>
      </c>
      <c r="DE163" t="s">
        <v>9655</v>
      </c>
      <c r="DF163" t="s">
        <v>9656</v>
      </c>
      <c r="DG163" t="s">
        <v>3368</v>
      </c>
      <c r="DH163" t="s">
        <v>3369</v>
      </c>
      <c r="DI163" t="s">
        <v>3370</v>
      </c>
      <c r="DJ163" t="s">
        <v>3371</v>
      </c>
      <c r="DK163" t="s">
        <v>746</v>
      </c>
      <c r="DL163" t="s">
        <v>3372</v>
      </c>
      <c r="DM163" t="s">
        <v>3373</v>
      </c>
      <c r="DN163" t="s">
        <v>9654</v>
      </c>
      <c r="DO163" t="s">
        <v>9655</v>
      </c>
      <c r="DP163" t="s">
        <v>9656</v>
      </c>
      <c r="DQ163" t="s">
        <v>9657</v>
      </c>
      <c r="DR163">
        <v>139</v>
      </c>
      <c r="DS163" t="s">
        <v>3367</v>
      </c>
      <c r="DT163" t="s">
        <v>147</v>
      </c>
    </row>
    <row r="164" spans="1:124" x14ac:dyDescent="0.2">
      <c r="A164" t="s">
        <v>4476</v>
      </c>
      <c r="B164">
        <v>10776</v>
      </c>
      <c r="C164">
        <v>2432694.7661587801</v>
      </c>
      <c r="D164">
        <v>2593999.0071714702</v>
      </c>
      <c r="E164">
        <v>579</v>
      </c>
      <c r="F164">
        <v>7767</v>
      </c>
      <c r="G164">
        <v>579</v>
      </c>
      <c r="H164">
        <v>6275</v>
      </c>
      <c r="I164">
        <v>3600.01</v>
      </c>
      <c r="J164">
        <v>3600.0010000000002</v>
      </c>
      <c r="K164">
        <v>3600.002</v>
      </c>
      <c r="L164">
        <v>3600.0010000000002</v>
      </c>
      <c r="M164">
        <v>266227</v>
      </c>
      <c r="N164">
        <v>79555</v>
      </c>
      <c r="O164">
        <v>8133</v>
      </c>
      <c r="P164">
        <v>1.2E-4</v>
      </c>
      <c r="Q164">
        <v>0.5</v>
      </c>
      <c r="R164">
        <v>319</v>
      </c>
      <c r="S164">
        <v>10444</v>
      </c>
      <c r="T164">
        <v>24</v>
      </c>
      <c r="U164">
        <v>1620</v>
      </c>
      <c r="V164">
        <v>0</v>
      </c>
      <c r="W164">
        <v>72141</v>
      </c>
      <c r="X164">
        <v>7414</v>
      </c>
      <c r="Y164">
        <v>-3.5999999999999999E-3</v>
      </c>
      <c r="Z164">
        <v>12455</v>
      </c>
      <c r="AA164">
        <v>9693</v>
      </c>
      <c r="AB164">
        <v>1577</v>
      </c>
      <c r="AC164">
        <v>2.4000000000000001E-4</v>
      </c>
      <c r="AD164">
        <v>0.5</v>
      </c>
      <c r="AE164">
        <v>1905</v>
      </c>
      <c r="AF164">
        <v>0</v>
      </c>
      <c r="AG164">
        <v>0</v>
      </c>
      <c r="AH164">
        <v>0</v>
      </c>
      <c r="AI164">
        <v>61</v>
      </c>
      <c r="AJ164">
        <v>6062</v>
      </c>
      <c r="AK164">
        <v>3570</v>
      </c>
      <c r="AL164">
        <v>1.137E-3</v>
      </c>
      <c r="AM164">
        <v>0</v>
      </c>
      <c r="AN164">
        <v>0</v>
      </c>
      <c r="AO164">
        <v>1E+100</v>
      </c>
      <c r="AP164">
        <v>2626270.3266239599</v>
      </c>
      <c r="AQ164">
        <v>2676766.8266666601</v>
      </c>
      <c r="AR164">
        <v>2623271.3263689601</v>
      </c>
      <c r="AS164">
        <v>5.7142857142857104E+99</v>
      </c>
      <c r="AT164">
        <v>2624399.6123339599</v>
      </c>
      <c r="AU164">
        <v>2614886.3526423499</v>
      </c>
      <c r="AV164">
        <v>2619790.3743543099</v>
      </c>
      <c r="AW164">
        <v>2614993.1024385402</v>
      </c>
      <c r="AX164">
        <v>2622885.9152298202</v>
      </c>
      <c r="AY164">
        <v>2614258.9370288998</v>
      </c>
      <c r="AZ164">
        <v>2621565.7117030602</v>
      </c>
      <c r="BA164">
        <v>2157328</v>
      </c>
      <c r="BB164">
        <v>12140426</v>
      </c>
      <c r="BC164">
        <v>2157328</v>
      </c>
      <c r="BD164">
        <v>9063631</v>
      </c>
      <c r="BE164">
        <v>2756349</v>
      </c>
      <c r="BF164">
        <v>11249643</v>
      </c>
      <c r="BG164">
        <v>579</v>
      </c>
      <c r="BH164">
        <v>7767</v>
      </c>
      <c r="BI164">
        <v>579</v>
      </c>
      <c r="BJ164">
        <v>6275</v>
      </c>
      <c r="BK164">
        <v>823.42857140000001</v>
      </c>
      <c r="BL164">
        <v>8323.7142860000004</v>
      </c>
      <c r="BM164">
        <v>47</v>
      </c>
      <c r="BN164">
        <v>40</v>
      </c>
      <c r="BO164">
        <v>42</v>
      </c>
      <c r="BP164">
        <v>28</v>
      </c>
      <c r="BQ164">
        <v>48</v>
      </c>
      <c r="BR164">
        <v>36</v>
      </c>
      <c r="BS164">
        <v>2571231.9613389499</v>
      </c>
      <c r="BT164">
        <v>2607900.5775924898</v>
      </c>
      <c r="BU164">
        <v>2575786.77059709</v>
      </c>
      <c r="BV164">
        <v>2608313.7160249199</v>
      </c>
      <c r="BW164">
        <v>2573541.1404245598</v>
      </c>
      <c r="BX164">
        <v>2607816.1400892902</v>
      </c>
      <c r="BY164">
        <v>2607590.68535305</v>
      </c>
      <c r="BZ164">
        <v>2613725.6395913502</v>
      </c>
      <c r="CA164">
        <v>2607590.68535305</v>
      </c>
      <c r="CB164">
        <v>2613725.6395913502</v>
      </c>
      <c r="CC164">
        <v>2606283.9519787398</v>
      </c>
      <c r="CD164">
        <v>2613443.7824482699</v>
      </c>
      <c r="CE164">
        <v>778.7</v>
      </c>
      <c r="CF164">
        <v>43.531999999999996</v>
      </c>
      <c r="CG164">
        <v>614.10400000000004</v>
      </c>
      <c r="CH164">
        <v>36.716999999999999</v>
      </c>
      <c r="CI164">
        <v>1428572097.1919999</v>
      </c>
      <c r="CJ164">
        <v>41.564999999999998</v>
      </c>
      <c r="CK164">
        <v>0</v>
      </c>
      <c r="CL164">
        <v>2588.1320000000001</v>
      </c>
      <c r="CM164">
        <v>0</v>
      </c>
      <c r="CN164">
        <v>1303.9269999999999</v>
      </c>
      <c r="CO164">
        <v>798.92100000000005</v>
      </c>
      <c r="CP164">
        <v>2717.1419999999998</v>
      </c>
      <c r="CQ164">
        <v>3600.01</v>
      </c>
      <c r="CR164">
        <v>3600.0010000000002</v>
      </c>
      <c r="CS164">
        <v>3600.002</v>
      </c>
      <c r="CT164">
        <v>3600.0010000000002</v>
      </c>
      <c r="CU164">
        <v>3600.011</v>
      </c>
      <c r="CV164">
        <v>3600.002</v>
      </c>
      <c r="CW164" t="s">
        <v>9658</v>
      </c>
      <c r="CX164" t="s">
        <v>9659</v>
      </c>
      <c r="CY164" t="s">
        <v>9660</v>
      </c>
      <c r="CZ164" t="s">
        <v>9661</v>
      </c>
      <c r="DA164" t="s">
        <v>9662</v>
      </c>
      <c r="DB164" t="s">
        <v>9663</v>
      </c>
      <c r="DC164" t="s">
        <v>9664</v>
      </c>
      <c r="DD164" t="s">
        <v>9665</v>
      </c>
      <c r="DE164" t="s">
        <v>9666</v>
      </c>
      <c r="DF164" t="s">
        <v>9667</v>
      </c>
      <c r="DG164" t="s">
        <v>9668</v>
      </c>
      <c r="DH164" t="s">
        <v>9669</v>
      </c>
      <c r="DI164" t="s">
        <v>9670</v>
      </c>
      <c r="DJ164" t="s">
        <v>9671</v>
      </c>
      <c r="DK164" t="s">
        <v>6870</v>
      </c>
      <c r="DL164" t="s">
        <v>6871</v>
      </c>
      <c r="DM164" t="s">
        <v>6872</v>
      </c>
      <c r="DN164" t="s">
        <v>9672</v>
      </c>
      <c r="DO164" t="s">
        <v>9673</v>
      </c>
      <c r="DP164" t="s">
        <v>9674</v>
      </c>
      <c r="DQ164" t="s">
        <v>9675</v>
      </c>
      <c r="DR164">
        <v>51308</v>
      </c>
      <c r="DS164" t="s">
        <v>4476</v>
      </c>
      <c r="DT164" t="s">
        <v>147</v>
      </c>
    </row>
    <row r="165" spans="1:124" x14ac:dyDescent="0.2">
      <c r="A165" t="s">
        <v>4477</v>
      </c>
      <c r="B165">
        <v>10776</v>
      </c>
      <c r="C165">
        <v>43012.5</v>
      </c>
      <c r="D165">
        <v>48356.666666666599</v>
      </c>
      <c r="E165">
        <v>568</v>
      </c>
      <c r="F165">
        <v>1</v>
      </c>
      <c r="G165">
        <v>546</v>
      </c>
      <c r="H165">
        <v>1</v>
      </c>
      <c r="I165">
        <v>550.81100000000004</v>
      </c>
      <c r="J165">
        <v>0.79400000000000004</v>
      </c>
      <c r="K165">
        <v>485.42599999999999</v>
      </c>
      <c r="L165">
        <v>0.67200000000000004</v>
      </c>
      <c r="M165">
        <v>168336</v>
      </c>
      <c r="N165">
        <v>111827</v>
      </c>
      <c r="O165">
        <v>6581</v>
      </c>
      <c r="P165">
        <v>1.2899999999999999E-3</v>
      </c>
      <c r="Q165">
        <v>0.5</v>
      </c>
      <c r="R165">
        <v>5027</v>
      </c>
      <c r="S165">
        <v>7882</v>
      </c>
      <c r="T165">
        <v>2652</v>
      </c>
      <c r="U165">
        <v>1373</v>
      </c>
      <c r="V165">
        <v>0</v>
      </c>
      <c r="W165">
        <v>109346</v>
      </c>
      <c r="X165">
        <v>2481</v>
      </c>
      <c r="Y165">
        <v>2.92E-4</v>
      </c>
      <c r="Z165">
        <v>4049</v>
      </c>
      <c r="AA165">
        <v>4218</v>
      </c>
      <c r="AB165">
        <v>650</v>
      </c>
      <c r="AC165">
        <v>2.1000000000000001E-4</v>
      </c>
      <c r="AD165">
        <v>0.5</v>
      </c>
      <c r="AE165">
        <v>734</v>
      </c>
      <c r="AF165">
        <v>0</v>
      </c>
      <c r="AG165">
        <v>0</v>
      </c>
      <c r="AH165">
        <v>0</v>
      </c>
      <c r="AI165">
        <v>1</v>
      </c>
      <c r="AJ165">
        <v>3887</v>
      </c>
      <c r="AK165">
        <v>330</v>
      </c>
      <c r="AL165">
        <v>1.3450000000000001E-3</v>
      </c>
      <c r="AM165">
        <v>0</v>
      </c>
      <c r="AN165">
        <v>0</v>
      </c>
      <c r="AO165">
        <v>49323.999374348903</v>
      </c>
      <c r="AP165">
        <v>49324</v>
      </c>
      <c r="AQ165">
        <v>49323.999374348903</v>
      </c>
      <c r="AR165">
        <v>49323.999962499904</v>
      </c>
      <c r="AS165">
        <v>49323.999757311802</v>
      </c>
      <c r="AT165">
        <v>49323.9999946428</v>
      </c>
      <c r="AU165">
        <v>49323.999374348903</v>
      </c>
      <c r="AV165">
        <v>49324</v>
      </c>
      <c r="AW165">
        <v>49323.999961725502</v>
      </c>
      <c r="AX165">
        <v>49324</v>
      </c>
      <c r="AY165">
        <v>49323.999757311802</v>
      </c>
      <c r="AZ165">
        <v>49323.9999946428</v>
      </c>
      <c r="BA165">
        <v>1588137</v>
      </c>
      <c r="BB165">
        <v>10963</v>
      </c>
      <c r="BC165">
        <v>1383101</v>
      </c>
      <c r="BD165">
        <v>7392</v>
      </c>
      <c r="BE165">
        <v>615131420</v>
      </c>
      <c r="BF165">
        <v>10237</v>
      </c>
      <c r="BG165">
        <v>568</v>
      </c>
      <c r="BH165">
        <v>1</v>
      </c>
      <c r="BI165">
        <v>546</v>
      </c>
      <c r="BJ165">
        <v>1</v>
      </c>
      <c r="BK165">
        <v>561.7142857</v>
      </c>
      <c r="BL165">
        <v>1</v>
      </c>
      <c r="BM165">
        <v>27</v>
      </c>
      <c r="BN165">
        <v>4</v>
      </c>
      <c r="BO165">
        <v>20</v>
      </c>
      <c r="BP165">
        <v>3</v>
      </c>
      <c r="BQ165">
        <v>39</v>
      </c>
      <c r="BR165">
        <v>-1.3176245766935301E+18</v>
      </c>
      <c r="BS165">
        <v>46621.916666667399</v>
      </c>
      <c r="BT165">
        <v>48648.5</v>
      </c>
      <c r="BU165">
        <v>46622.166666667399</v>
      </c>
      <c r="BV165">
        <v>49224</v>
      </c>
      <c r="BW165">
        <v>46621.845238096001</v>
      </c>
      <c r="BX165">
        <v>48891.214285714203</v>
      </c>
      <c r="BY165">
        <v>46623.111111111903</v>
      </c>
      <c r="BZ165">
        <v>49324</v>
      </c>
      <c r="CA165">
        <v>46800.703703704501</v>
      </c>
      <c r="CB165">
        <v>49324</v>
      </c>
      <c r="CC165">
        <v>46672.453350066302</v>
      </c>
      <c r="CD165">
        <v>49307.571423214198</v>
      </c>
      <c r="CE165">
        <v>136.09700000000001</v>
      </c>
      <c r="CF165">
        <v>0.78600000000000003</v>
      </c>
      <c r="CG165">
        <v>89.497</v>
      </c>
      <c r="CH165">
        <v>0.66500000000000004</v>
      </c>
      <c r="CI165">
        <v>165.685</v>
      </c>
      <c r="CJ165">
        <v>0.81499999999999995</v>
      </c>
      <c r="CK165">
        <v>550.79300000000001</v>
      </c>
      <c r="CL165">
        <v>0.79300000000000004</v>
      </c>
      <c r="CM165">
        <v>485.40800000000002</v>
      </c>
      <c r="CN165">
        <v>0.67200000000000004</v>
      </c>
      <c r="CO165">
        <v>565.03099999999995</v>
      </c>
      <c r="CP165">
        <v>0.83899999999999997</v>
      </c>
      <c r="CQ165">
        <v>550.81100000000004</v>
      </c>
      <c r="CR165">
        <v>0.79400000000000004</v>
      </c>
      <c r="CS165">
        <v>485.42599999999999</v>
      </c>
      <c r="CT165">
        <v>0.67200000000000004</v>
      </c>
      <c r="CU165">
        <v>565.04600000000005</v>
      </c>
      <c r="CV165">
        <v>0.84</v>
      </c>
      <c r="CW165" t="s">
        <v>9676</v>
      </c>
      <c r="CX165" t="s">
        <v>9676</v>
      </c>
      <c r="CY165" t="s">
        <v>9677</v>
      </c>
      <c r="CZ165" t="s">
        <v>9678</v>
      </c>
      <c r="DA165" t="s">
        <v>9679</v>
      </c>
      <c r="DB165" t="s">
        <v>9680</v>
      </c>
      <c r="DC165" t="s">
        <v>9681</v>
      </c>
      <c r="DD165" t="s">
        <v>9682</v>
      </c>
      <c r="DE165" t="s">
        <v>9683</v>
      </c>
      <c r="DF165" t="s">
        <v>9684</v>
      </c>
      <c r="DG165" t="s">
        <v>6878</v>
      </c>
      <c r="DH165" t="s">
        <v>6878</v>
      </c>
      <c r="DI165" t="s">
        <v>9685</v>
      </c>
      <c r="DJ165" t="s">
        <v>133</v>
      </c>
      <c r="DK165" t="s">
        <v>9686</v>
      </c>
      <c r="DL165" t="s">
        <v>6881</v>
      </c>
      <c r="DM165" t="s">
        <v>9687</v>
      </c>
      <c r="DN165" t="s">
        <v>9688</v>
      </c>
      <c r="DO165" t="s">
        <v>9689</v>
      </c>
      <c r="DP165" t="s">
        <v>9690</v>
      </c>
      <c r="DQ165" t="s">
        <v>9691</v>
      </c>
      <c r="DR165">
        <v>3976</v>
      </c>
      <c r="DS165" t="s">
        <v>4477</v>
      </c>
      <c r="DT165" t="s">
        <v>147</v>
      </c>
    </row>
    <row r="166" spans="1:124" x14ac:dyDescent="0.2">
      <c r="A166" t="s">
        <v>4478</v>
      </c>
      <c r="B166">
        <v>10776</v>
      </c>
      <c r="C166">
        <v>99128.924471299106</v>
      </c>
      <c r="D166">
        <v>107729.260869565</v>
      </c>
      <c r="E166">
        <v>189</v>
      </c>
      <c r="F166">
        <v>642</v>
      </c>
      <c r="G166">
        <v>189</v>
      </c>
      <c r="H166">
        <v>221</v>
      </c>
      <c r="I166">
        <v>4.8609999999999998</v>
      </c>
      <c r="J166">
        <v>6.16</v>
      </c>
      <c r="K166">
        <v>4.8609999999999998</v>
      </c>
      <c r="L166">
        <v>3.6179999999999999</v>
      </c>
      <c r="M166">
        <v>14589</v>
      </c>
      <c r="N166">
        <v>10399</v>
      </c>
      <c r="O166">
        <v>3611</v>
      </c>
      <c r="P166">
        <v>9.3000000000000005E-4</v>
      </c>
      <c r="Q166">
        <v>0.5</v>
      </c>
      <c r="R166">
        <v>166</v>
      </c>
      <c r="S166">
        <v>0</v>
      </c>
      <c r="T166">
        <v>0</v>
      </c>
      <c r="U166">
        <v>14</v>
      </c>
      <c r="V166">
        <v>130</v>
      </c>
      <c r="W166">
        <v>10245</v>
      </c>
      <c r="X166">
        <v>24</v>
      </c>
      <c r="Y166">
        <v>2.9599999999999998E-4</v>
      </c>
      <c r="Z166">
        <v>7375</v>
      </c>
      <c r="AA166">
        <v>6288</v>
      </c>
      <c r="AB166">
        <v>1833</v>
      </c>
      <c r="AC166">
        <v>2.5000000000000001E-4</v>
      </c>
      <c r="AD166">
        <v>0.5</v>
      </c>
      <c r="AE166">
        <v>71</v>
      </c>
      <c r="AF166">
        <v>0</v>
      </c>
      <c r="AG166">
        <v>0</v>
      </c>
      <c r="AH166">
        <v>0</v>
      </c>
      <c r="AI166">
        <v>92</v>
      </c>
      <c r="AJ166">
        <v>6196</v>
      </c>
      <c r="AK166">
        <v>0</v>
      </c>
      <c r="AL166">
        <v>5.2899999999999996E-4</v>
      </c>
      <c r="AM166">
        <v>0</v>
      </c>
      <c r="AN166">
        <v>0</v>
      </c>
      <c r="AO166">
        <v>125054.999999999</v>
      </c>
      <c r="AP166">
        <v>125055</v>
      </c>
      <c r="AQ166">
        <v>125054.999999999</v>
      </c>
      <c r="AR166">
        <v>125054.999999999</v>
      </c>
      <c r="AS166">
        <v>125055</v>
      </c>
      <c r="AT166">
        <v>125055</v>
      </c>
      <c r="AU166">
        <v>125054.999999999</v>
      </c>
      <c r="AV166">
        <v>125055</v>
      </c>
      <c r="AW166">
        <v>125055</v>
      </c>
      <c r="AX166">
        <v>125055</v>
      </c>
      <c r="AY166">
        <v>125055.142857142</v>
      </c>
      <c r="AZ166">
        <v>125055</v>
      </c>
      <c r="BA166">
        <v>12285</v>
      </c>
      <c r="BB166">
        <v>15549</v>
      </c>
      <c r="BC166">
        <v>12285</v>
      </c>
      <c r="BD166">
        <v>10114</v>
      </c>
      <c r="BE166">
        <v>27405</v>
      </c>
      <c r="BF166">
        <v>46308</v>
      </c>
      <c r="BG166">
        <v>189</v>
      </c>
      <c r="BH166">
        <v>642</v>
      </c>
      <c r="BI166">
        <v>189</v>
      </c>
      <c r="BJ166">
        <v>221</v>
      </c>
      <c r="BK166">
        <v>459</v>
      </c>
      <c r="BL166">
        <v>766.14285710000001</v>
      </c>
      <c r="BM166">
        <v>17</v>
      </c>
      <c r="BN166">
        <v>10</v>
      </c>
      <c r="BO166">
        <v>10</v>
      </c>
      <c r="BP166">
        <v>6</v>
      </c>
      <c r="BQ166">
        <v>13</v>
      </c>
      <c r="BR166">
        <v>8</v>
      </c>
      <c r="BS166">
        <v>116353</v>
      </c>
      <c r="BT166">
        <v>107751</v>
      </c>
      <c r="BU166">
        <v>116403</v>
      </c>
      <c r="BV166">
        <v>124955</v>
      </c>
      <c r="BW166">
        <v>116369.73189823799</v>
      </c>
      <c r="BX166">
        <v>110208.714285714</v>
      </c>
      <c r="BY166">
        <v>125054.999999999</v>
      </c>
      <c r="BZ166">
        <v>125005</v>
      </c>
      <c r="CA166">
        <v>125055</v>
      </c>
      <c r="CB166">
        <v>125034.347826086</v>
      </c>
      <c r="CC166">
        <v>118875</v>
      </c>
      <c r="CD166">
        <v>115153.781832298</v>
      </c>
      <c r="CE166">
        <v>3.9209999999999998</v>
      </c>
      <c r="CF166">
        <v>3.5339999999999998</v>
      </c>
      <c r="CG166">
        <v>3.2149999999999999</v>
      </c>
      <c r="CH166">
        <v>1.7549999999999999</v>
      </c>
      <c r="CI166">
        <v>1428571432.358</v>
      </c>
      <c r="CJ166">
        <v>2.3260000000000001</v>
      </c>
      <c r="CK166">
        <v>4.8540000000000001</v>
      </c>
      <c r="CL166">
        <v>6.1479999999999997</v>
      </c>
      <c r="CM166">
        <v>4.8540000000000001</v>
      </c>
      <c r="CN166">
        <v>3.613</v>
      </c>
      <c r="CO166">
        <v>13.31</v>
      </c>
      <c r="CP166">
        <v>10.9</v>
      </c>
      <c r="CQ166">
        <v>4.8609999999999998</v>
      </c>
      <c r="CR166">
        <v>6.16</v>
      </c>
      <c r="CS166">
        <v>4.8609999999999998</v>
      </c>
      <c r="CT166">
        <v>3.6179999999999999</v>
      </c>
      <c r="CU166">
        <v>13.398999999999999</v>
      </c>
      <c r="CV166">
        <v>10.907999999999999</v>
      </c>
      <c r="CW166" t="s">
        <v>9692</v>
      </c>
      <c r="CX166" t="s">
        <v>9692</v>
      </c>
      <c r="CY166" t="s">
        <v>9693</v>
      </c>
      <c r="CZ166" t="s">
        <v>9694</v>
      </c>
      <c r="DA166" t="s">
        <v>9695</v>
      </c>
      <c r="DB166" t="s">
        <v>9696</v>
      </c>
      <c r="DC166" t="s">
        <v>9697</v>
      </c>
      <c r="DD166" t="s">
        <v>9698</v>
      </c>
      <c r="DE166" t="s">
        <v>9699</v>
      </c>
      <c r="DF166" t="s">
        <v>9700</v>
      </c>
      <c r="DG166" t="s">
        <v>9701</v>
      </c>
      <c r="DH166" t="s">
        <v>9701</v>
      </c>
      <c r="DI166" t="s">
        <v>9702</v>
      </c>
      <c r="DJ166" t="s">
        <v>9703</v>
      </c>
      <c r="DK166" t="s">
        <v>6891</v>
      </c>
      <c r="DL166" t="s">
        <v>6892</v>
      </c>
      <c r="DM166" t="s">
        <v>6893</v>
      </c>
      <c r="DN166" t="s">
        <v>9704</v>
      </c>
      <c r="DO166" t="s">
        <v>9705</v>
      </c>
      <c r="DP166" t="s">
        <v>9706</v>
      </c>
      <c r="DQ166" t="s">
        <v>9707</v>
      </c>
      <c r="DR166">
        <v>173</v>
      </c>
      <c r="DS166" t="s">
        <v>4478</v>
      </c>
      <c r="DT166" t="s">
        <v>147</v>
      </c>
    </row>
    <row r="167" spans="1:124" x14ac:dyDescent="0.2">
      <c r="A167" t="s">
        <v>3408</v>
      </c>
      <c r="B167">
        <v>10776</v>
      </c>
      <c r="C167">
        <v>0</v>
      </c>
      <c r="D167">
        <v>0</v>
      </c>
      <c r="E167">
        <v>227327</v>
      </c>
      <c r="F167">
        <v>227327</v>
      </c>
      <c r="G167">
        <v>175848</v>
      </c>
      <c r="H167">
        <v>175848</v>
      </c>
      <c r="I167">
        <v>28.594000000000001</v>
      </c>
      <c r="J167">
        <v>28.594000000000001</v>
      </c>
      <c r="K167">
        <v>23.599</v>
      </c>
      <c r="L167">
        <v>23.599</v>
      </c>
      <c r="M167">
        <v>45</v>
      </c>
      <c r="N167">
        <v>86</v>
      </c>
      <c r="O167">
        <v>15</v>
      </c>
      <c r="P167">
        <v>0.12001000000000001</v>
      </c>
      <c r="Q167">
        <v>0.45840999999999998</v>
      </c>
      <c r="R167">
        <v>15</v>
      </c>
      <c r="S167">
        <v>0</v>
      </c>
      <c r="T167">
        <v>0</v>
      </c>
      <c r="U167">
        <v>0</v>
      </c>
      <c r="V167">
        <v>0</v>
      </c>
      <c r="W167">
        <v>55</v>
      </c>
      <c r="X167">
        <v>31</v>
      </c>
      <c r="Y167">
        <v>0.23643400000000001</v>
      </c>
      <c r="Z167">
        <v>45</v>
      </c>
      <c r="AA167">
        <v>86</v>
      </c>
      <c r="AB167">
        <v>15</v>
      </c>
      <c r="AC167">
        <v>0.12001000000000001</v>
      </c>
      <c r="AD167">
        <v>0.45840999999999998</v>
      </c>
      <c r="AE167">
        <v>15</v>
      </c>
      <c r="AF167">
        <v>0</v>
      </c>
      <c r="AG167">
        <v>0</v>
      </c>
      <c r="AH167">
        <v>0</v>
      </c>
      <c r="AI167">
        <v>0</v>
      </c>
      <c r="AJ167">
        <v>55</v>
      </c>
      <c r="AK167">
        <v>31</v>
      </c>
      <c r="AL167">
        <v>0.23643400000000001</v>
      </c>
      <c r="AM167">
        <v>0</v>
      </c>
      <c r="AN167">
        <v>0</v>
      </c>
      <c r="AO167">
        <v>10.999999999999901</v>
      </c>
      <c r="AP167">
        <v>10.999999999999901</v>
      </c>
      <c r="AQ167">
        <v>10.999999999999901</v>
      </c>
      <c r="AR167">
        <v>10.999999999999901</v>
      </c>
      <c r="AS167">
        <v>10.999999999999901</v>
      </c>
      <c r="AT167">
        <v>10.999999999999901</v>
      </c>
      <c r="AU167">
        <v>10.9999474689842</v>
      </c>
      <c r="AV167">
        <v>10.9999474689842</v>
      </c>
      <c r="AW167">
        <v>10.9999474689842</v>
      </c>
      <c r="AX167">
        <v>10.9999474689842</v>
      </c>
      <c r="AY167">
        <v>10.999497140674499</v>
      </c>
      <c r="AZ167">
        <v>10.999497140674499</v>
      </c>
      <c r="BA167">
        <v>1879244</v>
      </c>
      <c r="BB167">
        <v>1879244</v>
      </c>
      <c r="BC167">
        <v>1524399</v>
      </c>
      <c r="BD167">
        <v>1524399</v>
      </c>
      <c r="BE167">
        <v>1776978</v>
      </c>
      <c r="BF167">
        <v>1776978</v>
      </c>
      <c r="BG167">
        <v>227327</v>
      </c>
      <c r="BH167">
        <v>227327</v>
      </c>
      <c r="BI167">
        <v>175848</v>
      </c>
      <c r="BJ167">
        <v>175848</v>
      </c>
      <c r="BK167">
        <v>210769</v>
      </c>
      <c r="BL167">
        <v>210769</v>
      </c>
      <c r="BM167">
        <v>10</v>
      </c>
      <c r="BN167">
        <v>10</v>
      </c>
      <c r="BO167">
        <v>7</v>
      </c>
      <c r="BP167">
        <v>7</v>
      </c>
      <c r="BQ167">
        <v>8</v>
      </c>
      <c r="BR167">
        <v>8</v>
      </c>
      <c r="BS167">
        <v>0</v>
      </c>
      <c r="BT167">
        <v>0</v>
      </c>
      <c r="BU167">
        <v>0</v>
      </c>
      <c r="BV167">
        <v>0</v>
      </c>
      <c r="BW167">
        <v>0.14285714285714199</v>
      </c>
      <c r="BX167">
        <v>0.14285714285714199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2.4E-2</v>
      </c>
      <c r="CF167">
        <v>2.4E-2</v>
      </c>
      <c r="CG167">
        <v>1.4999999999999999E-2</v>
      </c>
      <c r="CH167">
        <v>1.4999999999999999E-2</v>
      </c>
      <c r="CI167">
        <v>0.02</v>
      </c>
      <c r="CJ167">
        <v>0.02</v>
      </c>
      <c r="CK167">
        <v>8.2919999999999998</v>
      </c>
      <c r="CL167">
        <v>8.2919999999999998</v>
      </c>
      <c r="CM167">
        <v>0.97399999999999998</v>
      </c>
      <c r="CN167">
        <v>0.97399999999999998</v>
      </c>
      <c r="CO167">
        <v>8.5909999999999993</v>
      </c>
      <c r="CP167">
        <v>8.5909999999999993</v>
      </c>
      <c r="CQ167">
        <v>28.594000000000001</v>
      </c>
      <c r="CR167">
        <v>28.594000000000001</v>
      </c>
      <c r="CS167">
        <v>23.599</v>
      </c>
      <c r="CT167">
        <v>23.599</v>
      </c>
      <c r="CU167">
        <v>29.768000000000001</v>
      </c>
      <c r="CV167">
        <v>29.768000000000001</v>
      </c>
      <c r="CW167" t="s">
        <v>3409</v>
      </c>
      <c r="CX167" t="s">
        <v>3410</v>
      </c>
      <c r="CY167" t="s">
        <v>3411</v>
      </c>
      <c r="CZ167" t="s">
        <v>3412</v>
      </c>
      <c r="DA167" t="s">
        <v>3413</v>
      </c>
      <c r="DB167" t="s">
        <v>137</v>
      </c>
      <c r="DC167" t="s">
        <v>137</v>
      </c>
      <c r="DD167" t="s">
        <v>9708</v>
      </c>
      <c r="DE167" t="s">
        <v>9709</v>
      </c>
      <c r="DF167" t="s">
        <v>9710</v>
      </c>
      <c r="DG167" t="s">
        <v>3409</v>
      </c>
      <c r="DH167" t="s">
        <v>3410</v>
      </c>
      <c r="DI167" t="s">
        <v>3411</v>
      </c>
      <c r="DJ167" t="s">
        <v>3412</v>
      </c>
      <c r="DK167" t="s">
        <v>3413</v>
      </c>
      <c r="DL167" t="s">
        <v>137</v>
      </c>
      <c r="DM167" t="s">
        <v>137</v>
      </c>
      <c r="DN167" t="s">
        <v>9708</v>
      </c>
      <c r="DO167" t="s">
        <v>9709</v>
      </c>
      <c r="DP167" t="s">
        <v>9710</v>
      </c>
      <c r="DQ167" t="s">
        <v>9711</v>
      </c>
      <c r="DR167">
        <v>208</v>
      </c>
      <c r="DS167" t="s">
        <v>3408</v>
      </c>
      <c r="DT167" t="s">
        <v>147</v>
      </c>
    </row>
    <row r="168" spans="1:124" x14ac:dyDescent="0.2">
      <c r="A168" t="s">
        <v>4479</v>
      </c>
      <c r="B168">
        <v>10776</v>
      </c>
      <c r="C168">
        <v>1423.9044494651901</v>
      </c>
      <c r="D168">
        <v>1423.9044494651901</v>
      </c>
      <c r="E168">
        <v>13255</v>
      </c>
      <c r="F168">
        <v>43126</v>
      </c>
      <c r="G168">
        <v>12041</v>
      </c>
      <c r="H168">
        <v>10941</v>
      </c>
      <c r="I168">
        <v>3600.0039999999999</v>
      </c>
      <c r="J168">
        <v>3600.009</v>
      </c>
      <c r="K168">
        <v>3600.002</v>
      </c>
      <c r="L168">
        <v>3600.0039999999999</v>
      </c>
      <c r="M168">
        <v>301</v>
      </c>
      <c r="N168">
        <v>159145</v>
      </c>
      <c r="O168">
        <v>227</v>
      </c>
      <c r="P168">
        <v>4.0800000000000003E-3</v>
      </c>
      <c r="Q168">
        <v>0.49923000000000001</v>
      </c>
      <c r="R168">
        <v>301</v>
      </c>
      <c r="S168">
        <v>0</v>
      </c>
      <c r="T168">
        <v>0</v>
      </c>
      <c r="U168">
        <v>0</v>
      </c>
      <c r="V168">
        <v>91</v>
      </c>
      <c r="W168">
        <v>159054</v>
      </c>
      <c r="X168">
        <v>0</v>
      </c>
      <c r="Y168">
        <v>1.3140000000000001E-2</v>
      </c>
      <c r="Z168">
        <v>226</v>
      </c>
      <c r="AA168">
        <v>78261</v>
      </c>
      <c r="AB168">
        <v>205</v>
      </c>
      <c r="AC168">
        <v>6.2E-4</v>
      </c>
      <c r="AD168">
        <v>0.49534</v>
      </c>
      <c r="AE168">
        <v>202</v>
      </c>
      <c r="AF168">
        <v>0</v>
      </c>
      <c r="AG168">
        <v>0</v>
      </c>
      <c r="AH168">
        <v>0</v>
      </c>
      <c r="AI168">
        <v>16</v>
      </c>
      <c r="AJ168">
        <v>78245</v>
      </c>
      <c r="AK168">
        <v>0</v>
      </c>
      <c r="AL168">
        <v>1.5848000000000001E-2</v>
      </c>
      <c r="AM168">
        <v>0</v>
      </c>
      <c r="AN168">
        <v>0</v>
      </c>
      <c r="AO168">
        <v>1E+100</v>
      </c>
      <c r="AP168">
        <v>1527</v>
      </c>
      <c r="AQ168">
        <v>1484</v>
      </c>
      <c r="AR168">
        <v>1483</v>
      </c>
      <c r="AS168">
        <v>5.7142857142857104E+99</v>
      </c>
      <c r="AT168">
        <v>1497</v>
      </c>
      <c r="AU168">
        <v>1449</v>
      </c>
      <c r="AV168">
        <v>1442</v>
      </c>
      <c r="AW168">
        <v>1455</v>
      </c>
      <c r="AX168">
        <v>1459</v>
      </c>
      <c r="AY168">
        <v>1452.57142857142</v>
      </c>
      <c r="AZ168">
        <v>1447</v>
      </c>
      <c r="BA168">
        <v>1179901</v>
      </c>
      <c r="BB168">
        <v>1675023</v>
      </c>
      <c r="BC168">
        <v>815366</v>
      </c>
      <c r="BD168">
        <v>1042648</v>
      </c>
      <c r="BE168">
        <v>1052656</v>
      </c>
      <c r="BF168">
        <v>1970251</v>
      </c>
      <c r="BG168">
        <v>13255</v>
      </c>
      <c r="BH168">
        <v>43126</v>
      </c>
      <c r="BI168">
        <v>12041</v>
      </c>
      <c r="BJ168">
        <v>10941</v>
      </c>
      <c r="BK168">
        <v>15436.85714</v>
      </c>
      <c r="BL168">
        <v>64907.85714</v>
      </c>
      <c r="BM168">
        <v>61</v>
      </c>
      <c r="BN168">
        <v>42</v>
      </c>
      <c r="BO168">
        <v>57</v>
      </c>
      <c r="BP168">
        <v>35</v>
      </c>
      <c r="BQ168">
        <v>67</v>
      </c>
      <c r="BR168">
        <v>50</v>
      </c>
      <c r="BS168">
        <v>1426.5130577265199</v>
      </c>
      <c r="BT168">
        <v>1427.2972240287299</v>
      </c>
      <c r="BU168">
        <v>1426.77101562805</v>
      </c>
      <c r="BV168">
        <v>1427.2972240287299</v>
      </c>
      <c r="BW168">
        <v>1426.5430586411401</v>
      </c>
      <c r="BX168">
        <v>1427.2831151175001</v>
      </c>
      <c r="BY168">
        <v>1449</v>
      </c>
      <c r="BZ168">
        <v>1442</v>
      </c>
      <c r="CA168">
        <v>1454</v>
      </c>
      <c r="CB168">
        <v>1446</v>
      </c>
      <c r="CC168">
        <v>1452.1428571428501</v>
      </c>
      <c r="CD168">
        <v>1443.57142857142</v>
      </c>
      <c r="CE168">
        <v>69.989999999999995</v>
      </c>
      <c r="CF168">
        <v>27.837</v>
      </c>
      <c r="CG168">
        <v>68.775000000000006</v>
      </c>
      <c r="CH168">
        <v>18.103999999999999</v>
      </c>
      <c r="CI168">
        <v>1428571513.4560001</v>
      </c>
      <c r="CJ168">
        <v>27.55</v>
      </c>
      <c r="CK168">
        <v>0</v>
      </c>
      <c r="CL168">
        <v>3144.88</v>
      </c>
      <c r="CM168">
        <v>0</v>
      </c>
      <c r="CN168">
        <v>2186.8240000000001</v>
      </c>
      <c r="CO168">
        <v>1166.048</v>
      </c>
      <c r="CP168">
        <v>3150.2130000000002</v>
      </c>
      <c r="CQ168">
        <v>3600.0039999999999</v>
      </c>
      <c r="CR168">
        <v>3600.009</v>
      </c>
      <c r="CS168">
        <v>3600.002</v>
      </c>
      <c r="CT168">
        <v>3600.0039999999999</v>
      </c>
      <c r="CU168">
        <v>3600.0149999999999</v>
      </c>
      <c r="CV168">
        <v>3600.0140000000001</v>
      </c>
      <c r="CW168" t="s">
        <v>9712</v>
      </c>
      <c r="CX168" t="s">
        <v>9713</v>
      </c>
      <c r="CY168" t="s">
        <v>9714</v>
      </c>
      <c r="CZ168" t="s">
        <v>9715</v>
      </c>
      <c r="DA168" t="s">
        <v>9716</v>
      </c>
      <c r="DB168" t="s">
        <v>9717</v>
      </c>
      <c r="DC168" t="s">
        <v>9718</v>
      </c>
      <c r="DD168" t="s">
        <v>9719</v>
      </c>
      <c r="DE168" t="s">
        <v>9720</v>
      </c>
      <c r="DF168" t="s">
        <v>9721</v>
      </c>
      <c r="DG168" t="s">
        <v>9722</v>
      </c>
      <c r="DH168" t="s">
        <v>9723</v>
      </c>
      <c r="DI168" t="s">
        <v>9724</v>
      </c>
      <c r="DJ168" t="s">
        <v>9725</v>
      </c>
      <c r="DK168" t="s">
        <v>6906</v>
      </c>
      <c r="DL168" t="s">
        <v>6907</v>
      </c>
      <c r="DM168" t="s">
        <v>6908</v>
      </c>
      <c r="DN168" t="s">
        <v>9726</v>
      </c>
      <c r="DO168" t="s">
        <v>9727</v>
      </c>
      <c r="DP168" t="s">
        <v>9728</v>
      </c>
      <c r="DQ168" t="s">
        <v>9729</v>
      </c>
      <c r="DR168">
        <v>50412</v>
      </c>
      <c r="DS168" t="s">
        <v>4479</v>
      </c>
      <c r="DT168" t="s">
        <v>147</v>
      </c>
    </row>
    <row r="169" spans="1:124" x14ac:dyDescent="0.2">
      <c r="A169" t="s">
        <v>4480</v>
      </c>
      <c r="B169">
        <v>10776</v>
      </c>
      <c r="C169">
        <v>1720.4611046622999</v>
      </c>
      <c r="D169">
        <v>1720.4611046622999</v>
      </c>
      <c r="E169">
        <v>29448</v>
      </c>
      <c r="F169">
        <v>50982</v>
      </c>
      <c r="G169">
        <v>22188</v>
      </c>
      <c r="H169">
        <v>50982</v>
      </c>
      <c r="I169">
        <v>3600.0709999999999</v>
      </c>
      <c r="J169">
        <v>3600.0039999999999</v>
      </c>
      <c r="K169">
        <v>3600.009</v>
      </c>
      <c r="L169">
        <v>3600.0039999999999</v>
      </c>
      <c r="M169">
        <v>254</v>
      </c>
      <c r="N169">
        <v>127326</v>
      </c>
      <c r="O169">
        <v>183</v>
      </c>
      <c r="P169">
        <v>1.9E-3</v>
      </c>
      <c r="Q169">
        <v>0.5</v>
      </c>
      <c r="R169">
        <v>254</v>
      </c>
      <c r="S169">
        <v>0</v>
      </c>
      <c r="T169">
        <v>0</v>
      </c>
      <c r="U169">
        <v>0</v>
      </c>
      <c r="V169">
        <v>78</v>
      </c>
      <c r="W169">
        <v>127248</v>
      </c>
      <c r="X169">
        <v>0</v>
      </c>
      <c r="Y169">
        <v>1.5566E-2</v>
      </c>
      <c r="Z169">
        <v>189</v>
      </c>
      <c r="AA169">
        <v>74868</v>
      </c>
      <c r="AB169">
        <v>167</v>
      </c>
      <c r="AC169">
        <v>4.0000000000000002E-4</v>
      </c>
      <c r="AD169">
        <v>0.5</v>
      </c>
      <c r="AE169">
        <v>159</v>
      </c>
      <c r="AF169">
        <v>0</v>
      </c>
      <c r="AG169">
        <v>0</v>
      </c>
      <c r="AH169">
        <v>0</v>
      </c>
      <c r="AI169">
        <v>13</v>
      </c>
      <c r="AJ169">
        <v>74855</v>
      </c>
      <c r="AK169">
        <v>0</v>
      </c>
      <c r="AL169">
        <v>1.7919000000000001E-2</v>
      </c>
      <c r="AM169">
        <v>0</v>
      </c>
      <c r="AN169">
        <v>0</v>
      </c>
      <c r="AO169">
        <v>1758</v>
      </c>
      <c r="AP169">
        <v>1750</v>
      </c>
      <c r="AQ169">
        <v>1752</v>
      </c>
      <c r="AR169">
        <v>1749</v>
      </c>
      <c r="AS169">
        <v>1761</v>
      </c>
      <c r="AT169">
        <v>1750.1428571428501</v>
      </c>
      <c r="AU169">
        <v>1737</v>
      </c>
      <c r="AV169">
        <v>1740</v>
      </c>
      <c r="AW169">
        <v>1737</v>
      </c>
      <c r="AX169">
        <v>1740</v>
      </c>
      <c r="AY169">
        <v>1736.7142857142801</v>
      </c>
      <c r="AZ169">
        <v>1738.7142857142801</v>
      </c>
      <c r="BA169">
        <v>921560</v>
      </c>
      <c r="BB169">
        <v>5118397</v>
      </c>
      <c r="BC169">
        <v>806637</v>
      </c>
      <c r="BD169">
        <v>2401558</v>
      </c>
      <c r="BE169">
        <v>1043829</v>
      </c>
      <c r="BF169">
        <v>4025209</v>
      </c>
      <c r="BG169">
        <v>29448</v>
      </c>
      <c r="BH169">
        <v>50982</v>
      </c>
      <c r="BI169">
        <v>22188</v>
      </c>
      <c r="BJ169">
        <v>50982</v>
      </c>
      <c r="BK169">
        <v>26759.14286</v>
      </c>
      <c r="BL169">
        <v>90572.571429999996</v>
      </c>
      <c r="BM169">
        <v>43</v>
      </c>
      <c r="BN169">
        <v>35</v>
      </c>
      <c r="BO169">
        <v>42</v>
      </c>
      <c r="BP169">
        <v>27</v>
      </c>
      <c r="BQ169">
        <v>46</v>
      </c>
      <c r="BR169">
        <v>33</v>
      </c>
      <c r="BS169">
        <v>1722.1881614661299</v>
      </c>
      <c r="BT169">
        <v>1721.7910820141999</v>
      </c>
      <c r="BU169">
        <v>1723.5497841576901</v>
      </c>
      <c r="BV169">
        <v>1723.1571933527</v>
      </c>
      <c r="BW169">
        <v>1722.61525579051</v>
      </c>
      <c r="BX169">
        <v>1721.9685894614099</v>
      </c>
      <c r="BY169">
        <v>1737</v>
      </c>
      <c r="BZ169">
        <v>1733</v>
      </c>
      <c r="CA169">
        <v>1737</v>
      </c>
      <c r="CB169">
        <v>1733</v>
      </c>
      <c r="CC169">
        <v>1736.42857142857</v>
      </c>
      <c r="CD169">
        <v>1731.57142857142</v>
      </c>
      <c r="CE169">
        <v>37.896000000000001</v>
      </c>
      <c r="CF169">
        <v>18.591999999999999</v>
      </c>
      <c r="CG169">
        <v>37.003999999999998</v>
      </c>
      <c r="CH169">
        <v>14.367000000000001</v>
      </c>
      <c r="CI169">
        <v>1428571469.082</v>
      </c>
      <c r="CJ169">
        <v>16.957999999999998</v>
      </c>
      <c r="CK169">
        <v>3362.5169999999998</v>
      </c>
      <c r="CL169">
        <v>2440.194</v>
      </c>
      <c r="CM169">
        <v>500.86900000000003</v>
      </c>
      <c r="CN169">
        <v>806.11</v>
      </c>
      <c r="CO169">
        <v>2718.7080000000001</v>
      </c>
      <c r="CP169">
        <v>2300.482</v>
      </c>
      <c r="CQ169">
        <v>3600.0709999999999</v>
      </c>
      <c r="CR169">
        <v>3600.0039999999999</v>
      </c>
      <c r="CS169">
        <v>3600.009</v>
      </c>
      <c r="CT169">
        <v>3600.0039999999999</v>
      </c>
      <c r="CU169">
        <v>3600.029</v>
      </c>
      <c r="CV169">
        <v>3600.01</v>
      </c>
      <c r="CW169" t="s">
        <v>9730</v>
      </c>
      <c r="CX169" t="s">
        <v>9731</v>
      </c>
      <c r="CY169" t="s">
        <v>9732</v>
      </c>
      <c r="CZ169" t="s">
        <v>9733</v>
      </c>
      <c r="DA169" t="s">
        <v>9734</v>
      </c>
      <c r="DB169" t="s">
        <v>9735</v>
      </c>
      <c r="DC169" t="s">
        <v>9736</v>
      </c>
      <c r="DD169" t="s">
        <v>9737</v>
      </c>
      <c r="DE169" t="s">
        <v>9738</v>
      </c>
      <c r="DF169" t="s">
        <v>9739</v>
      </c>
      <c r="DG169" t="s">
        <v>9740</v>
      </c>
      <c r="DH169" t="s">
        <v>9741</v>
      </c>
      <c r="DI169" t="s">
        <v>9742</v>
      </c>
      <c r="DJ169" t="s">
        <v>9743</v>
      </c>
      <c r="DK169" t="s">
        <v>6917</v>
      </c>
      <c r="DL169" t="s">
        <v>6918</v>
      </c>
      <c r="DM169" t="s">
        <v>6919</v>
      </c>
      <c r="DN169" t="s">
        <v>9744</v>
      </c>
      <c r="DO169" t="s">
        <v>9745</v>
      </c>
      <c r="DP169" t="s">
        <v>9746</v>
      </c>
      <c r="DQ169" t="s">
        <v>9747</v>
      </c>
      <c r="DR169">
        <v>50409</v>
      </c>
      <c r="DS169" t="s">
        <v>4480</v>
      </c>
      <c r="DT169" t="s">
        <v>147</v>
      </c>
    </row>
    <row r="170" spans="1:124" x14ac:dyDescent="0.2">
      <c r="A170" t="s">
        <v>4481</v>
      </c>
      <c r="B170">
        <v>10776</v>
      </c>
      <c r="C170">
        <v>332.566227653645</v>
      </c>
      <c r="D170">
        <v>332.566227653645</v>
      </c>
      <c r="E170">
        <v>7</v>
      </c>
      <c r="F170">
        <v>7</v>
      </c>
      <c r="G170">
        <v>7</v>
      </c>
      <c r="H170">
        <v>7</v>
      </c>
      <c r="I170">
        <v>25.582999999999998</v>
      </c>
      <c r="J170">
        <v>25.582999999999998</v>
      </c>
      <c r="K170">
        <v>19.87</v>
      </c>
      <c r="L170">
        <v>19.87</v>
      </c>
      <c r="M170">
        <v>1820</v>
      </c>
      <c r="N170">
        <v>4150</v>
      </c>
      <c r="O170">
        <v>1225</v>
      </c>
      <c r="P170">
        <v>1.3999999999999999E-4</v>
      </c>
      <c r="Q170">
        <v>0.30997999999999998</v>
      </c>
      <c r="R170">
        <v>1820</v>
      </c>
      <c r="S170">
        <v>0</v>
      </c>
      <c r="T170">
        <v>0</v>
      </c>
      <c r="U170">
        <v>0</v>
      </c>
      <c r="V170">
        <v>0</v>
      </c>
      <c r="W170">
        <v>4150</v>
      </c>
      <c r="X170">
        <v>0</v>
      </c>
      <c r="Y170">
        <v>2.4099999999999998E-3</v>
      </c>
      <c r="Z170">
        <v>1820</v>
      </c>
      <c r="AA170">
        <v>4150</v>
      </c>
      <c r="AB170">
        <v>1225</v>
      </c>
      <c r="AC170">
        <v>1.3999999999999999E-4</v>
      </c>
      <c r="AD170">
        <v>0.30997999999999998</v>
      </c>
      <c r="AE170">
        <v>1820</v>
      </c>
      <c r="AF170">
        <v>0</v>
      </c>
      <c r="AG170">
        <v>0</v>
      </c>
      <c r="AH170">
        <v>0</v>
      </c>
      <c r="AI170">
        <v>0</v>
      </c>
      <c r="AJ170">
        <v>4150</v>
      </c>
      <c r="AK170">
        <v>0</v>
      </c>
      <c r="AL170">
        <v>2.4099999999999998E-3</v>
      </c>
      <c r="AM170">
        <v>0</v>
      </c>
      <c r="AN170">
        <v>0</v>
      </c>
      <c r="AO170">
        <v>340</v>
      </c>
      <c r="AP170">
        <v>340</v>
      </c>
      <c r="AQ170">
        <v>339.99999913963597</v>
      </c>
      <c r="AR170">
        <v>339.99999913963597</v>
      </c>
      <c r="AS170">
        <v>339.999999822794</v>
      </c>
      <c r="AT170">
        <v>339.999999822794</v>
      </c>
      <c r="AU170">
        <v>340</v>
      </c>
      <c r="AV170">
        <v>340</v>
      </c>
      <c r="AW170">
        <v>340.00000000002302</v>
      </c>
      <c r="AX170">
        <v>340.00000000002302</v>
      </c>
      <c r="AY170">
        <v>339.85714267993598</v>
      </c>
      <c r="AZ170">
        <v>339.85714267993598</v>
      </c>
      <c r="BA170">
        <v>77339</v>
      </c>
      <c r="BB170">
        <v>77339</v>
      </c>
      <c r="BC170">
        <v>61281</v>
      </c>
      <c r="BD170">
        <v>61281</v>
      </c>
      <c r="BE170">
        <v>84350</v>
      </c>
      <c r="BF170">
        <v>84350</v>
      </c>
      <c r="BG170">
        <v>7</v>
      </c>
      <c r="BH170">
        <v>7</v>
      </c>
      <c r="BI170">
        <v>7</v>
      </c>
      <c r="BJ170">
        <v>7</v>
      </c>
      <c r="BK170">
        <v>8.1428571430000005</v>
      </c>
      <c r="BL170">
        <v>8.1428571430000005</v>
      </c>
      <c r="BM170">
        <v>14</v>
      </c>
      <c r="BN170">
        <v>14</v>
      </c>
      <c r="BO170">
        <v>11</v>
      </c>
      <c r="BP170">
        <v>11</v>
      </c>
      <c r="BQ170">
        <v>11</v>
      </c>
      <c r="BR170">
        <v>11</v>
      </c>
      <c r="BS170">
        <v>332.56622765365898</v>
      </c>
      <c r="BT170">
        <v>332.56622765365898</v>
      </c>
      <c r="BU170">
        <v>333.16767811749799</v>
      </c>
      <c r="BV170">
        <v>333.16767811749799</v>
      </c>
      <c r="BW170">
        <v>332.72743008071097</v>
      </c>
      <c r="BX170">
        <v>332.72743008071097</v>
      </c>
      <c r="BY170">
        <v>333.28445942853602</v>
      </c>
      <c r="BZ170">
        <v>333.28445942853602</v>
      </c>
      <c r="CA170">
        <v>333.56061476447297</v>
      </c>
      <c r="CB170">
        <v>333.56061476447297</v>
      </c>
      <c r="CC170">
        <v>333.37436726126703</v>
      </c>
      <c r="CD170">
        <v>333.37436726126703</v>
      </c>
      <c r="CE170">
        <v>13.727</v>
      </c>
      <c r="CF170">
        <v>13.727</v>
      </c>
      <c r="CG170">
        <v>13.544</v>
      </c>
      <c r="CH170">
        <v>13.544</v>
      </c>
      <c r="CI170">
        <v>16.007000000000001</v>
      </c>
      <c r="CJ170">
        <v>16.007000000000001</v>
      </c>
      <c r="CK170">
        <v>21.294</v>
      </c>
      <c r="CL170">
        <v>21.294</v>
      </c>
      <c r="CM170">
        <v>16.963999999999999</v>
      </c>
      <c r="CN170">
        <v>16.963999999999999</v>
      </c>
      <c r="CO170">
        <v>25.145</v>
      </c>
      <c r="CP170">
        <v>25.145</v>
      </c>
      <c r="CQ170">
        <v>25.582999999999998</v>
      </c>
      <c r="CR170">
        <v>25.582999999999998</v>
      </c>
      <c r="CS170">
        <v>19.87</v>
      </c>
      <c r="CT170">
        <v>19.87</v>
      </c>
      <c r="CU170">
        <v>1428571455.704</v>
      </c>
      <c r="CV170">
        <v>1428571455.704</v>
      </c>
      <c r="CW170" t="s">
        <v>9748</v>
      </c>
      <c r="CX170" t="s">
        <v>9749</v>
      </c>
      <c r="CY170" t="s">
        <v>9750</v>
      </c>
      <c r="CZ170" t="s">
        <v>9751</v>
      </c>
      <c r="DA170" t="s">
        <v>6928</v>
      </c>
      <c r="DB170" t="s">
        <v>6929</v>
      </c>
      <c r="DC170" t="s">
        <v>6930</v>
      </c>
      <c r="DD170" t="s">
        <v>9752</v>
      </c>
      <c r="DE170" t="s">
        <v>9753</v>
      </c>
      <c r="DF170" t="s">
        <v>9754</v>
      </c>
      <c r="DG170" t="s">
        <v>9748</v>
      </c>
      <c r="DH170" t="s">
        <v>9749</v>
      </c>
      <c r="DI170" t="s">
        <v>9750</v>
      </c>
      <c r="DJ170" t="s">
        <v>9751</v>
      </c>
      <c r="DK170" t="s">
        <v>6928</v>
      </c>
      <c r="DL170" t="s">
        <v>6929</v>
      </c>
      <c r="DM170" t="s">
        <v>6930</v>
      </c>
      <c r="DN170" t="s">
        <v>9752</v>
      </c>
      <c r="DO170" t="s">
        <v>9753</v>
      </c>
      <c r="DP170" t="s">
        <v>9754</v>
      </c>
      <c r="DQ170" t="s">
        <v>9755</v>
      </c>
      <c r="DR170">
        <v>205</v>
      </c>
      <c r="DS170" t="s">
        <v>4481</v>
      </c>
      <c r="DT170" t="s">
        <v>147</v>
      </c>
    </row>
    <row r="171" spans="1:124" x14ac:dyDescent="0.2">
      <c r="A171" t="s">
        <v>4482</v>
      </c>
      <c r="B171">
        <v>10776</v>
      </c>
      <c r="C171">
        <v>17554.5</v>
      </c>
      <c r="D171">
        <v>17561.353679653599</v>
      </c>
      <c r="E171">
        <v>20659</v>
      </c>
      <c r="F171">
        <v>336666</v>
      </c>
      <c r="G171">
        <v>20659</v>
      </c>
      <c r="H171">
        <v>26263</v>
      </c>
      <c r="I171">
        <v>1274.345</v>
      </c>
      <c r="J171">
        <v>1866.5250000000001</v>
      </c>
      <c r="K171">
        <v>1274.345</v>
      </c>
      <c r="L171">
        <v>257.19200000000001</v>
      </c>
      <c r="M171">
        <v>40935</v>
      </c>
      <c r="N171">
        <v>40623</v>
      </c>
      <c r="O171">
        <v>1284</v>
      </c>
      <c r="P171">
        <v>2.5999999999999998E-4</v>
      </c>
      <c r="Q171">
        <v>0.5</v>
      </c>
      <c r="R171">
        <v>29703</v>
      </c>
      <c r="S171">
        <v>0</v>
      </c>
      <c r="T171">
        <v>0</v>
      </c>
      <c r="U171">
        <v>0</v>
      </c>
      <c r="V171">
        <v>11247</v>
      </c>
      <c r="W171">
        <v>14688</v>
      </c>
      <c r="X171">
        <v>14688</v>
      </c>
      <c r="Y171">
        <v>5.8E-5</v>
      </c>
      <c r="Z171">
        <v>3636</v>
      </c>
      <c r="AA171">
        <v>3898</v>
      </c>
      <c r="AB171">
        <v>740</v>
      </c>
      <c r="AC171">
        <v>8.3330000000000001E-2</v>
      </c>
      <c r="AD171">
        <v>0.5</v>
      </c>
      <c r="AE171">
        <v>262</v>
      </c>
      <c r="AF171">
        <v>0</v>
      </c>
      <c r="AG171">
        <v>0</v>
      </c>
      <c r="AH171">
        <v>0</v>
      </c>
      <c r="AI171">
        <v>1635</v>
      </c>
      <c r="AJ171">
        <v>2263</v>
      </c>
      <c r="AK171">
        <v>0</v>
      </c>
      <c r="AL171">
        <v>9.5699999999999995E-4</v>
      </c>
      <c r="AM171">
        <v>0</v>
      </c>
      <c r="AN171">
        <v>0</v>
      </c>
      <c r="AO171">
        <v>17567</v>
      </c>
      <c r="AP171">
        <v>17567</v>
      </c>
      <c r="AQ171">
        <v>17567</v>
      </c>
      <c r="AR171">
        <v>17567</v>
      </c>
      <c r="AS171">
        <v>17568</v>
      </c>
      <c r="AT171">
        <v>17567</v>
      </c>
      <c r="AU171">
        <v>17566</v>
      </c>
      <c r="AV171">
        <v>17566</v>
      </c>
      <c r="AW171">
        <v>17566</v>
      </c>
      <c r="AX171">
        <v>17566</v>
      </c>
      <c r="AY171">
        <v>17565.857142857101</v>
      </c>
      <c r="AZ171">
        <v>17566</v>
      </c>
      <c r="BA171">
        <v>3231980</v>
      </c>
      <c r="BB171">
        <v>24561301</v>
      </c>
      <c r="BC171">
        <v>3231980</v>
      </c>
      <c r="BD171">
        <v>2505341</v>
      </c>
      <c r="BE171">
        <v>621826323</v>
      </c>
      <c r="BF171">
        <v>11799198</v>
      </c>
      <c r="BG171">
        <v>20659</v>
      </c>
      <c r="BH171">
        <v>336666</v>
      </c>
      <c r="BI171">
        <v>20659</v>
      </c>
      <c r="BJ171">
        <v>26263</v>
      </c>
      <c r="BK171">
        <v>145869.71429999999</v>
      </c>
      <c r="BL171">
        <v>170218.57139999999</v>
      </c>
      <c r="BM171">
        <v>14</v>
      </c>
      <c r="BN171">
        <v>13</v>
      </c>
      <c r="BO171">
        <v>14</v>
      </c>
      <c r="BP171">
        <v>11</v>
      </c>
      <c r="BQ171">
        <v>17</v>
      </c>
      <c r="BR171">
        <v>-1.3176245766935301E+18</v>
      </c>
      <c r="BS171">
        <v>17561.6707431457</v>
      </c>
      <c r="BT171">
        <v>17562.4666570466</v>
      </c>
      <c r="BU171">
        <v>17562.0699494949</v>
      </c>
      <c r="BV171">
        <v>17562.553944618601</v>
      </c>
      <c r="BW171">
        <v>17561.497150797601</v>
      </c>
      <c r="BX171">
        <v>17562.481622124698</v>
      </c>
      <c r="BY171">
        <v>17562.646666666598</v>
      </c>
      <c r="BZ171">
        <v>17563.5696969696</v>
      </c>
      <c r="CA171">
        <v>17563.109965759399</v>
      </c>
      <c r="CB171">
        <v>17563.695652173901</v>
      </c>
      <c r="CC171">
        <v>17562.717733046899</v>
      </c>
      <c r="CD171">
        <v>17563.5902247095</v>
      </c>
      <c r="CE171">
        <v>10.712999999999999</v>
      </c>
      <c r="CF171">
        <v>1.651</v>
      </c>
      <c r="CG171">
        <v>10.61</v>
      </c>
      <c r="CH171">
        <v>1.335</v>
      </c>
      <c r="CI171">
        <v>18.390999999999998</v>
      </c>
      <c r="CJ171">
        <v>1.677</v>
      </c>
      <c r="CK171">
        <v>1274.338</v>
      </c>
      <c r="CL171">
        <v>1866.308</v>
      </c>
      <c r="CM171">
        <v>634.19299999999998</v>
      </c>
      <c r="CN171">
        <v>257.18400000000003</v>
      </c>
      <c r="CO171">
        <v>1525.501</v>
      </c>
      <c r="CP171">
        <v>1111.3009999999999</v>
      </c>
      <c r="CQ171">
        <v>1274.345</v>
      </c>
      <c r="CR171">
        <v>1866.5250000000001</v>
      </c>
      <c r="CS171">
        <v>1274.345</v>
      </c>
      <c r="CT171">
        <v>257.19200000000001</v>
      </c>
      <c r="CU171">
        <v>3267.768</v>
      </c>
      <c r="CV171">
        <v>1111.3699999999999</v>
      </c>
      <c r="CW171" t="s">
        <v>9756</v>
      </c>
      <c r="CX171" t="s">
        <v>9757</v>
      </c>
      <c r="CY171" t="s">
        <v>9758</v>
      </c>
      <c r="CZ171" t="s">
        <v>9759</v>
      </c>
      <c r="DA171" t="s">
        <v>9760</v>
      </c>
      <c r="DB171" t="s">
        <v>9761</v>
      </c>
      <c r="DC171" t="s">
        <v>9762</v>
      </c>
      <c r="DD171" t="s">
        <v>9763</v>
      </c>
      <c r="DE171" t="s">
        <v>9764</v>
      </c>
      <c r="DF171" t="s">
        <v>9765</v>
      </c>
      <c r="DG171" t="s">
        <v>9766</v>
      </c>
      <c r="DH171" t="s">
        <v>9767</v>
      </c>
      <c r="DI171" t="s">
        <v>9768</v>
      </c>
      <c r="DJ171" t="s">
        <v>9769</v>
      </c>
      <c r="DK171" t="s">
        <v>6939</v>
      </c>
      <c r="DL171" t="s">
        <v>6940</v>
      </c>
      <c r="DM171" t="s">
        <v>6941</v>
      </c>
      <c r="DN171" t="s">
        <v>9770</v>
      </c>
      <c r="DO171" t="s">
        <v>9771</v>
      </c>
      <c r="DP171" t="s">
        <v>9772</v>
      </c>
      <c r="DQ171" t="s">
        <v>9773</v>
      </c>
      <c r="DR171">
        <v>30658</v>
      </c>
      <c r="DS171" t="s">
        <v>4482</v>
      </c>
      <c r="DT171" t="s">
        <v>147</v>
      </c>
    </row>
    <row r="172" spans="1:124" x14ac:dyDescent="0.2">
      <c r="A172" t="s">
        <v>4483</v>
      </c>
      <c r="B172">
        <v>10776</v>
      </c>
      <c r="C172">
        <v>155306.69999999899</v>
      </c>
      <c r="D172">
        <v>155318.01825396801</v>
      </c>
      <c r="E172">
        <v>9719</v>
      </c>
      <c r="F172">
        <v>30204</v>
      </c>
      <c r="G172">
        <v>4883</v>
      </c>
      <c r="H172">
        <v>14274</v>
      </c>
      <c r="I172">
        <v>3600.07</v>
      </c>
      <c r="J172">
        <v>1903.211</v>
      </c>
      <c r="K172">
        <v>3600.0349999999999</v>
      </c>
      <c r="L172">
        <v>1301.3240000000001</v>
      </c>
      <c r="M172">
        <v>173603</v>
      </c>
      <c r="N172">
        <v>172013</v>
      </c>
      <c r="O172">
        <v>6218</v>
      </c>
      <c r="P172">
        <v>6.0000000000000002E-5</v>
      </c>
      <c r="Q172">
        <v>0.5</v>
      </c>
      <c r="R172">
        <v>126403</v>
      </c>
      <c r="S172">
        <v>0</v>
      </c>
      <c r="T172">
        <v>0</v>
      </c>
      <c r="U172">
        <v>0</v>
      </c>
      <c r="V172">
        <v>47213</v>
      </c>
      <c r="W172">
        <v>62400</v>
      </c>
      <c r="X172">
        <v>62400</v>
      </c>
      <c r="Y172">
        <v>-2.006E-3</v>
      </c>
      <c r="Z172">
        <v>14367</v>
      </c>
      <c r="AA172">
        <v>15562</v>
      </c>
      <c r="AB172">
        <v>2695</v>
      </c>
      <c r="AC172">
        <v>1.5869999999999999E-2</v>
      </c>
      <c r="AD172">
        <v>0.5</v>
      </c>
      <c r="AE172">
        <v>1163</v>
      </c>
      <c r="AF172">
        <v>0</v>
      </c>
      <c r="AG172">
        <v>0</v>
      </c>
      <c r="AH172">
        <v>0</v>
      </c>
      <c r="AI172">
        <v>6386</v>
      </c>
      <c r="AJ172">
        <v>9176</v>
      </c>
      <c r="AK172">
        <v>0</v>
      </c>
      <c r="AL172">
        <v>2.41E-4</v>
      </c>
      <c r="AM172">
        <v>0</v>
      </c>
      <c r="AN172">
        <v>0</v>
      </c>
      <c r="AO172">
        <v>182554</v>
      </c>
      <c r="AP172">
        <v>155342</v>
      </c>
      <c r="AQ172">
        <v>164951</v>
      </c>
      <c r="AR172">
        <v>155336</v>
      </c>
      <c r="AS172">
        <v>2.8571428571428498E+99</v>
      </c>
      <c r="AT172">
        <v>159914.428571428</v>
      </c>
      <c r="AU172">
        <v>155326</v>
      </c>
      <c r="AV172">
        <v>155327</v>
      </c>
      <c r="AW172">
        <v>155326</v>
      </c>
      <c r="AX172">
        <v>155328</v>
      </c>
      <c r="AY172">
        <v>155326</v>
      </c>
      <c r="AZ172">
        <v>155327.714285714</v>
      </c>
      <c r="BA172">
        <v>4652850</v>
      </c>
      <c r="BB172">
        <v>6259878</v>
      </c>
      <c r="BC172">
        <v>3599636</v>
      </c>
      <c r="BD172">
        <v>3680559</v>
      </c>
      <c r="BE172">
        <v>4509918</v>
      </c>
      <c r="BF172">
        <v>9609185</v>
      </c>
      <c r="BG172">
        <v>9719</v>
      </c>
      <c r="BH172">
        <v>30204</v>
      </c>
      <c r="BI172">
        <v>4883</v>
      </c>
      <c r="BJ172">
        <v>14274</v>
      </c>
      <c r="BK172">
        <v>8540.7142860000004</v>
      </c>
      <c r="BL172">
        <v>38120.85714</v>
      </c>
      <c r="BM172">
        <v>11</v>
      </c>
      <c r="BN172">
        <v>13</v>
      </c>
      <c r="BO172">
        <v>11</v>
      </c>
      <c r="BP172">
        <v>12</v>
      </c>
      <c r="BQ172">
        <v>14</v>
      </c>
      <c r="BR172">
        <v>12</v>
      </c>
      <c r="BS172">
        <v>155318.392460317</v>
      </c>
      <c r="BT172">
        <v>155319.05302288799</v>
      </c>
      <c r="BU172">
        <v>155318.66642316</v>
      </c>
      <c r="BV172">
        <v>155319.53950649299</v>
      </c>
      <c r="BW172">
        <v>155318.35224555401</v>
      </c>
      <c r="BX172">
        <v>155319.16199763399</v>
      </c>
      <c r="BY172">
        <v>155319.79906229299</v>
      </c>
      <c r="BZ172">
        <v>155321.81833333301</v>
      </c>
      <c r="CA172">
        <v>155321.689970871</v>
      </c>
      <c r="CB172">
        <v>155322.43523690701</v>
      </c>
      <c r="CC172">
        <v>155320.848519875</v>
      </c>
      <c r="CD172">
        <v>155321.84959330101</v>
      </c>
      <c r="CE172">
        <v>113.70699999999999</v>
      </c>
      <c r="CF172">
        <v>12.183</v>
      </c>
      <c r="CG172">
        <v>113.70699999999999</v>
      </c>
      <c r="CH172">
        <v>7.766</v>
      </c>
      <c r="CI172">
        <v>1428571583.697</v>
      </c>
      <c r="CJ172">
        <v>8.8879999999999999</v>
      </c>
      <c r="CK172">
        <v>3486.5</v>
      </c>
      <c r="CL172">
        <v>1903.204</v>
      </c>
      <c r="CM172">
        <v>0</v>
      </c>
      <c r="CN172">
        <v>357.61599999999999</v>
      </c>
      <c r="CO172">
        <v>1640.846</v>
      </c>
      <c r="CP172">
        <v>1522.261</v>
      </c>
      <c r="CQ172">
        <v>3600.07</v>
      </c>
      <c r="CR172">
        <v>1903.211</v>
      </c>
      <c r="CS172">
        <v>3600.0349999999999</v>
      </c>
      <c r="CT172">
        <v>1301.3240000000001</v>
      </c>
      <c r="CU172">
        <v>3600.1680000000001</v>
      </c>
      <c r="CV172">
        <v>2297.1880000000001</v>
      </c>
      <c r="CW172" t="s">
        <v>9774</v>
      </c>
      <c r="CX172" t="s">
        <v>9775</v>
      </c>
      <c r="CY172" t="s">
        <v>9776</v>
      </c>
      <c r="CZ172" t="s">
        <v>9777</v>
      </c>
      <c r="DA172" t="s">
        <v>9778</v>
      </c>
      <c r="DB172" t="s">
        <v>9779</v>
      </c>
      <c r="DC172" t="s">
        <v>9780</v>
      </c>
      <c r="DD172" t="s">
        <v>9781</v>
      </c>
      <c r="DE172" t="s">
        <v>9782</v>
      </c>
      <c r="DF172" t="s">
        <v>9783</v>
      </c>
      <c r="DG172" t="s">
        <v>9784</v>
      </c>
      <c r="DH172" t="s">
        <v>9785</v>
      </c>
      <c r="DI172" t="s">
        <v>9786</v>
      </c>
      <c r="DJ172" t="s">
        <v>9787</v>
      </c>
      <c r="DK172" t="s">
        <v>6950</v>
      </c>
      <c r="DL172" t="s">
        <v>6951</v>
      </c>
      <c r="DM172" t="s">
        <v>6952</v>
      </c>
      <c r="DN172" t="s">
        <v>9788</v>
      </c>
      <c r="DO172" t="s">
        <v>9789</v>
      </c>
      <c r="DP172" t="s">
        <v>9790</v>
      </c>
      <c r="DQ172" t="s">
        <v>9791</v>
      </c>
      <c r="DR172">
        <v>41298</v>
      </c>
      <c r="DS172" t="s">
        <v>4483</v>
      </c>
      <c r="DT172" t="s">
        <v>147</v>
      </c>
    </row>
    <row r="173" spans="1:124" x14ac:dyDescent="0.2">
      <c r="A173" t="s">
        <v>4273</v>
      </c>
      <c r="B173">
        <v>10776</v>
      </c>
      <c r="C173">
        <v>-92.0872999684956</v>
      </c>
      <c r="D173">
        <v>-90.767086317314806</v>
      </c>
      <c r="E173">
        <v>167</v>
      </c>
      <c r="F173">
        <v>25</v>
      </c>
      <c r="G173">
        <v>128</v>
      </c>
      <c r="H173">
        <v>25</v>
      </c>
      <c r="I173">
        <v>2107.3220000000001</v>
      </c>
      <c r="J173">
        <v>443.702</v>
      </c>
      <c r="K173">
        <v>1214.4760000000001</v>
      </c>
      <c r="L173">
        <v>403.7</v>
      </c>
      <c r="M173">
        <v>46843</v>
      </c>
      <c r="N173">
        <v>117527</v>
      </c>
      <c r="O173">
        <v>12872</v>
      </c>
      <c r="P173">
        <v>4.4999999999999999E-4</v>
      </c>
      <c r="Q173">
        <v>0.5</v>
      </c>
      <c r="R173">
        <v>45509</v>
      </c>
      <c r="S173">
        <v>0</v>
      </c>
      <c r="T173">
        <v>1</v>
      </c>
      <c r="U173">
        <v>0</v>
      </c>
      <c r="V173">
        <v>0</v>
      </c>
      <c r="W173">
        <v>117527</v>
      </c>
      <c r="X173">
        <v>0</v>
      </c>
      <c r="Y173">
        <v>3.2400000000000001E-4</v>
      </c>
      <c r="Z173">
        <v>22905</v>
      </c>
      <c r="AA173">
        <v>82151</v>
      </c>
      <c r="AB173">
        <v>5921</v>
      </c>
      <c r="AC173">
        <v>8.3300000000000006E-3</v>
      </c>
      <c r="AD173">
        <v>0.5</v>
      </c>
      <c r="AE173">
        <v>18160</v>
      </c>
      <c r="AF173">
        <v>0</v>
      </c>
      <c r="AG173">
        <v>0</v>
      </c>
      <c r="AH173">
        <v>0</v>
      </c>
      <c r="AI173">
        <v>0</v>
      </c>
      <c r="AJ173">
        <v>82151</v>
      </c>
      <c r="AK173">
        <v>0</v>
      </c>
      <c r="AL173">
        <v>1.3100000000000001E-4</v>
      </c>
      <c r="AM173">
        <v>0</v>
      </c>
      <c r="AN173">
        <v>0</v>
      </c>
      <c r="AO173">
        <v>-70.569964299999896</v>
      </c>
      <c r="AP173">
        <v>-70.569964299999796</v>
      </c>
      <c r="AQ173">
        <v>-70.569964299999896</v>
      </c>
      <c r="AR173">
        <v>-70.569964299999995</v>
      </c>
      <c r="AS173">
        <v>-70.569250157142804</v>
      </c>
      <c r="AT173">
        <v>-70.569964299999896</v>
      </c>
      <c r="AU173">
        <v>-70.569964299999896</v>
      </c>
      <c r="AV173">
        <v>-70.569964299999796</v>
      </c>
      <c r="AW173">
        <v>-70.569964299999896</v>
      </c>
      <c r="AX173">
        <v>-70.569964299999796</v>
      </c>
      <c r="AY173">
        <v>-70.830043418802703</v>
      </c>
      <c r="AZ173">
        <v>-70.5724532655465</v>
      </c>
      <c r="BA173">
        <v>962084</v>
      </c>
      <c r="BB173">
        <v>330486</v>
      </c>
      <c r="BC173">
        <v>640837</v>
      </c>
      <c r="BD173">
        <v>322083</v>
      </c>
      <c r="BE173">
        <v>1029920</v>
      </c>
      <c r="BF173">
        <v>-1.31762457669309E+18</v>
      </c>
      <c r="BG173">
        <v>167</v>
      </c>
      <c r="BH173">
        <v>25</v>
      </c>
      <c r="BI173">
        <v>128</v>
      </c>
      <c r="BJ173">
        <v>25</v>
      </c>
      <c r="BK173">
        <v>273</v>
      </c>
      <c r="BL173">
        <v>89.571428569999995</v>
      </c>
      <c r="BM173">
        <v>29</v>
      </c>
      <c r="BN173">
        <v>28</v>
      </c>
      <c r="BO173">
        <v>21</v>
      </c>
      <c r="BP173">
        <v>24</v>
      </c>
      <c r="BQ173">
        <v>25</v>
      </c>
      <c r="BR173">
        <v>27</v>
      </c>
      <c r="BS173">
        <v>-83.348714874552002</v>
      </c>
      <c r="BT173">
        <v>-84.616810326157307</v>
      </c>
      <c r="BU173">
        <v>-83.245907602983294</v>
      </c>
      <c r="BV173">
        <v>-79.557521281018495</v>
      </c>
      <c r="BW173">
        <v>-83.176259367803198</v>
      </c>
      <c r="BX173">
        <v>-82.678313252344495</v>
      </c>
      <c r="BY173">
        <v>-75.158545620344</v>
      </c>
      <c r="BZ173">
        <v>-72.327041262035806</v>
      </c>
      <c r="CA173">
        <v>-71.072288586979894</v>
      </c>
      <c r="CB173">
        <v>-70.740839790849606</v>
      </c>
      <c r="CC173">
        <v>-74.618128424157604</v>
      </c>
      <c r="CD173">
        <v>-72.724453768933202</v>
      </c>
      <c r="CE173">
        <v>1020.32</v>
      </c>
      <c r="CF173">
        <v>330.02699999999999</v>
      </c>
      <c r="CG173">
        <v>708.20699999999999</v>
      </c>
      <c r="CH173">
        <v>262.27800000000002</v>
      </c>
      <c r="CI173">
        <v>838.68600000000004</v>
      </c>
      <c r="CJ173">
        <v>299.85899999999998</v>
      </c>
      <c r="CK173">
        <v>1823.7380000000001</v>
      </c>
      <c r="CL173">
        <v>378.73099999999999</v>
      </c>
      <c r="CM173">
        <v>1202.4469999999999</v>
      </c>
      <c r="CN173">
        <v>378.73099999999999</v>
      </c>
      <c r="CO173">
        <v>1936.76</v>
      </c>
      <c r="CP173">
        <v>527.52099999999996</v>
      </c>
      <c r="CQ173">
        <v>2107.3220000000001</v>
      </c>
      <c r="CR173">
        <v>443.702</v>
      </c>
      <c r="CS173">
        <v>1214.4760000000001</v>
      </c>
      <c r="CT173">
        <v>403.7</v>
      </c>
      <c r="CU173">
        <v>2118.9810000000002</v>
      </c>
      <c r="CV173">
        <v>581.36400000000003</v>
      </c>
      <c r="CW173" t="s">
        <v>9792</v>
      </c>
      <c r="CX173" t="s">
        <v>9793</v>
      </c>
      <c r="CY173" t="s">
        <v>9794</v>
      </c>
      <c r="CZ173" t="s">
        <v>9795</v>
      </c>
      <c r="DA173" t="s">
        <v>9796</v>
      </c>
      <c r="DB173" t="s">
        <v>9797</v>
      </c>
      <c r="DC173" t="s">
        <v>9798</v>
      </c>
      <c r="DD173" t="s">
        <v>9799</v>
      </c>
      <c r="DE173" t="s">
        <v>9800</v>
      </c>
      <c r="DF173" t="s">
        <v>9801</v>
      </c>
      <c r="DG173" t="s">
        <v>6957</v>
      </c>
      <c r="DH173" t="s">
        <v>6958</v>
      </c>
      <c r="DI173" t="s">
        <v>6959</v>
      </c>
      <c r="DJ173" t="s">
        <v>6960</v>
      </c>
      <c r="DK173" t="s">
        <v>6961</v>
      </c>
      <c r="DL173" t="s">
        <v>6962</v>
      </c>
      <c r="DM173" t="s">
        <v>6963</v>
      </c>
      <c r="DN173" t="s">
        <v>9802</v>
      </c>
      <c r="DO173" t="s">
        <v>9803</v>
      </c>
      <c r="DP173" t="s">
        <v>9804</v>
      </c>
      <c r="DQ173" t="s">
        <v>9805</v>
      </c>
      <c r="DR173">
        <v>20277</v>
      </c>
      <c r="DS173" t="s">
        <v>4273</v>
      </c>
      <c r="DT173" t="s">
        <v>147</v>
      </c>
    </row>
    <row r="174" spans="1:124" x14ac:dyDescent="0.2">
      <c r="A174" t="s">
        <v>4274</v>
      </c>
      <c r="B174">
        <v>10776</v>
      </c>
      <c r="C174">
        <v>-206.61019995740699</v>
      </c>
      <c r="D174">
        <v>-206.092110222222</v>
      </c>
      <c r="E174">
        <v>9</v>
      </c>
      <c r="F174">
        <v>33</v>
      </c>
      <c r="G174">
        <v>2</v>
      </c>
      <c r="H174">
        <v>20</v>
      </c>
      <c r="I174">
        <v>3600.0050000000001</v>
      </c>
      <c r="J174">
        <v>3600.0030000000002</v>
      </c>
      <c r="K174">
        <v>3600.002</v>
      </c>
      <c r="L174">
        <v>3600.0010000000002</v>
      </c>
      <c r="M174">
        <v>95791</v>
      </c>
      <c r="N174">
        <v>270869</v>
      </c>
      <c r="O174">
        <v>16308</v>
      </c>
      <c r="P174">
        <v>5.5999999999999995E-4</v>
      </c>
      <c r="Q174">
        <v>0.5</v>
      </c>
      <c r="R174">
        <v>93088</v>
      </c>
      <c r="S174">
        <v>0</v>
      </c>
      <c r="T174">
        <v>2</v>
      </c>
      <c r="U174">
        <v>0</v>
      </c>
      <c r="V174">
        <v>0</v>
      </c>
      <c r="W174">
        <v>270869</v>
      </c>
      <c r="X174">
        <v>0</v>
      </c>
      <c r="Y174">
        <v>4.2719999999999998E-3</v>
      </c>
      <c r="Z174">
        <v>50984</v>
      </c>
      <c r="AA174">
        <v>189601</v>
      </c>
      <c r="AB174">
        <v>8225</v>
      </c>
      <c r="AC174">
        <v>0.1</v>
      </c>
      <c r="AD174">
        <v>0.5</v>
      </c>
      <c r="AE174">
        <v>44972</v>
      </c>
      <c r="AF174">
        <v>0</v>
      </c>
      <c r="AG174">
        <v>0</v>
      </c>
      <c r="AH174">
        <v>0</v>
      </c>
      <c r="AI174">
        <v>0</v>
      </c>
      <c r="AJ174">
        <v>189601</v>
      </c>
      <c r="AK174">
        <v>0</v>
      </c>
      <c r="AL174">
        <v>5.0100000000000003E-4</v>
      </c>
      <c r="AM174">
        <v>0</v>
      </c>
      <c r="AN174">
        <v>0</v>
      </c>
      <c r="AO174">
        <v>1E+100</v>
      </c>
      <c r="AP174">
        <v>1E+100</v>
      </c>
      <c r="AQ174">
        <v>1E+100</v>
      </c>
      <c r="AR174">
        <v>1E+100</v>
      </c>
      <c r="AS174">
        <v>9.9999999999999904E+99</v>
      </c>
      <c r="AT174">
        <v>9.9999999999999904E+99</v>
      </c>
      <c r="AU174">
        <v>-204.577294528458</v>
      </c>
      <c r="AV174">
        <v>-203.90299293756101</v>
      </c>
      <c r="AW174">
        <v>-204.51842837474001</v>
      </c>
      <c r="AX174">
        <v>-203.90299293756101</v>
      </c>
      <c r="AY174">
        <v>-204.46217361981701</v>
      </c>
      <c r="AZ174">
        <v>-204.304914819115</v>
      </c>
      <c r="BA174">
        <v>815948</v>
      </c>
      <c r="BB174">
        <v>1017787</v>
      </c>
      <c r="BC174">
        <v>719983</v>
      </c>
      <c r="BD174">
        <v>947173</v>
      </c>
      <c r="BE174">
        <v>781562</v>
      </c>
      <c r="BF174">
        <v>991244</v>
      </c>
      <c r="BG174">
        <v>9</v>
      </c>
      <c r="BH174">
        <v>33</v>
      </c>
      <c r="BI174">
        <v>2</v>
      </c>
      <c r="BJ174">
        <v>20</v>
      </c>
      <c r="BK174">
        <v>5.1428571429999996</v>
      </c>
      <c r="BL174">
        <v>24.571428569999998</v>
      </c>
      <c r="BM174">
        <v>18</v>
      </c>
      <c r="BN174">
        <v>23</v>
      </c>
      <c r="BO174">
        <v>18</v>
      </c>
      <c r="BP174">
        <v>18</v>
      </c>
      <c r="BQ174">
        <v>24</v>
      </c>
      <c r="BR174">
        <v>21</v>
      </c>
      <c r="BS174">
        <v>-205.01960664733099</v>
      </c>
      <c r="BT174">
        <v>-206.032465340909</v>
      </c>
      <c r="BU174">
        <v>-205.009804912698</v>
      </c>
      <c r="BV174">
        <v>-205.885304628586</v>
      </c>
      <c r="BW174">
        <v>-205.017062135727</v>
      </c>
      <c r="BX174">
        <v>-206.010413189292</v>
      </c>
      <c r="BY174">
        <v>-204.58101904077799</v>
      </c>
      <c r="BZ174">
        <v>-204.58103281822201</v>
      </c>
      <c r="CA174">
        <v>-204.52056394947201</v>
      </c>
      <c r="CB174">
        <v>-204.579934799802</v>
      </c>
      <c r="CC174">
        <v>-204.609114864704</v>
      </c>
      <c r="CD174">
        <v>-204.59198564753399</v>
      </c>
      <c r="CE174">
        <v>3007.0720000000001</v>
      </c>
      <c r="CF174">
        <v>1605.095</v>
      </c>
      <c r="CG174">
        <v>2917.55</v>
      </c>
      <c r="CH174">
        <v>1409.22</v>
      </c>
      <c r="CI174">
        <v>1428574559.9130001</v>
      </c>
      <c r="CJ174">
        <v>1575.67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3600.0050000000001</v>
      </c>
      <c r="CR174">
        <v>3600.0030000000002</v>
      </c>
      <c r="CS174">
        <v>3600.002</v>
      </c>
      <c r="CT174">
        <v>3600.0010000000002</v>
      </c>
      <c r="CU174">
        <v>3600.0120000000002</v>
      </c>
      <c r="CV174">
        <v>3600.0050000000001</v>
      </c>
      <c r="CW174" t="s">
        <v>130</v>
      </c>
      <c r="CX174" t="s">
        <v>9806</v>
      </c>
      <c r="CY174" t="s">
        <v>9807</v>
      </c>
      <c r="CZ174" t="s">
        <v>9808</v>
      </c>
      <c r="DA174" t="s">
        <v>9809</v>
      </c>
      <c r="DB174" t="s">
        <v>9810</v>
      </c>
      <c r="DC174" t="s">
        <v>9811</v>
      </c>
      <c r="DD174" t="s">
        <v>9812</v>
      </c>
      <c r="DE174" t="s">
        <v>137</v>
      </c>
      <c r="DF174" t="s">
        <v>9813</v>
      </c>
      <c r="DG174" t="s">
        <v>130</v>
      </c>
      <c r="DH174" t="s">
        <v>6968</v>
      </c>
      <c r="DI174" t="s">
        <v>9814</v>
      </c>
      <c r="DJ174" t="s">
        <v>9815</v>
      </c>
      <c r="DK174" t="s">
        <v>6971</v>
      </c>
      <c r="DL174" t="s">
        <v>6972</v>
      </c>
      <c r="DM174" t="s">
        <v>6973</v>
      </c>
      <c r="DN174" t="s">
        <v>9816</v>
      </c>
      <c r="DO174" t="s">
        <v>137</v>
      </c>
      <c r="DP174" t="s">
        <v>9817</v>
      </c>
      <c r="DQ174" t="s">
        <v>9818</v>
      </c>
      <c r="DR174">
        <v>74223</v>
      </c>
      <c r="DS174" t="s">
        <v>4274</v>
      </c>
      <c r="DT174" t="s">
        <v>147</v>
      </c>
    </row>
    <row r="175" spans="1:124" x14ac:dyDescent="0.2">
      <c r="A175" t="s">
        <v>4276</v>
      </c>
      <c r="B175">
        <v>10776</v>
      </c>
      <c r="C175">
        <v>172.14556667654799</v>
      </c>
      <c r="D175">
        <v>172.14556667654799</v>
      </c>
      <c r="E175">
        <v>69228</v>
      </c>
      <c r="F175">
        <v>2450</v>
      </c>
      <c r="G175">
        <v>57257</v>
      </c>
      <c r="H175">
        <v>1589</v>
      </c>
      <c r="I175">
        <v>3600.0070000000001</v>
      </c>
      <c r="J175">
        <v>133.803</v>
      </c>
      <c r="K175">
        <v>3600.0050000000001</v>
      </c>
      <c r="L175">
        <v>62.326999999999998</v>
      </c>
      <c r="M175">
        <v>509</v>
      </c>
      <c r="N175">
        <v>63019</v>
      </c>
      <c r="O175">
        <v>301</v>
      </c>
      <c r="P175">
        <v>3.0899999999999999E-3</v>
      </c>
      <c r="Q175">
        <v>0.49878</v>
      </c>
      <c r="R175">
        <v>0</v>
      </c>
      <c r="S175">
        <v>8</v>
      </c>
      <c r="T175">
        <v>0</v>
      </c>
      <c r="U175">
        <v>0</v>
      </c>
      <c r="V175">
        <v>0</v>
      </c>
      <c r="W175">
        <v>63009</v>
      </c>
      <c r="X175">
        <v>10</v>
      </c>
      <c r="Y175">
        <v>1.4617E-2</v>
      </c>
      <c r="Z175">
        <v>449</v>
      </c>
      <c r="AA175">
        <v>22712</v>
      </c>
      <c r="AB175">
        <v>249</v>
      </c>
      <c r="AC175">
        <v>3.0899999999999999E-3</v>
      </c>
      <c r="AD175">
        <v>0.49878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22712</v>
      </c>
      <c r="AK175">
        <v>0</v>
      </c>
      <c r="AL175">
        <v>1.5892E-2</v>
      </c>
      <c r="AM175">
        <v>0</v>
      </c>
      <c r="AN175">
        <v>0</v>
      </c>
      <c r="AO175">
        <v>174</v>
      </c>
      <c r="AP175">
        <v>174</v>
      </c>
      <c r="AQ175">
        <v>174</v>
      </c>
      <c r="AR175">
        <v>174</v>
      </c>
      <c r="AS175">
        <v>174</v>
      </c>
      <c r="AT175">
        <v>174</v>
      </c>
      <c r="AU175">
        <v>173.23852622398101</v>
      </c>
      <c r="AV175">
        <v>174</v>
      </c>
      <c r="AW175">
        <v>173.23852622398101</v>
      </c>
      <c r="AX175">
        <v>174</v>
      </c>
      <c r="AY175">
        <v>173.35957648436701</v>
      </c>
      <c r="AZ175">
        <v>174</v>
      </c>
      <c r="BA175">
        <v>6791746</v>
      </c>
      <c r="BB175">
        <v>274809</v>
      </c>
      <c r="BC175">
        <v>6017925</v>
      </c>
      <c r="BD175">
        <v>147177</v>
      </c>
      <c r="BE175">
        <v>6439979</v>
      </c>
      <c r="BF175">
        <v>261785</v>
      </c>
      <c r="BG175">
        <v>69228</v>
      </c>
      <c r="BH175">
        <v>2450</v>
      </c>
      <c r="BI175">
        <v>57257</v>
      </c>
      <c r="BJ175">
        <v>1589</v>
      </c>
      <c r="BK175">
        <v>65290</v>
      </c>
      <c r="BL175">
        <v>2485.5714290000001</v>
      </c>
      <c r="BM175">
        <v>4</v>
      </c>
      <c r="BN175">
        <v>3</v>
      </c>
      <c r="BO175">
        <v>3</v>
      </c>
      <c r="BP175">
        <v>3</v>
      </c>
      <c r="BQ175">
        <v>4</v>
      </c>
      <c r="BR175">
        <v>3</v>
      </c>
      <c r="BS175">
        <v>172.14556667654799</v>
      </c>
      <c r="BT175">
        <v>172.14556667654799</v>
      </c>
      <c r="BU175">
        <v>172.15242672173</v>
      </c>
      <c r="BV175">
        <v>172.14556667654799</v>
      </c>
      <c r="BW175">
        <v>172.14654668300301</v>
      </c>
      <c r="BX175">
        <v>172.14556667654799</v>
      </c>
      <c r="BY175">
        <v>172.14556667654799</v>
      </c>
      <c r="BZ175">
        <v>172.14556667654799</v>
      </c>
      <c r="CA175">
        <v>172.15374632537299</v>
      </c>
      <c r="CB175">
        <v>172.14556667654901</v>
      </c>
      <c r="CC175">
        <v>172.14673519780899</v>
      </c>
      <c r="CD175">
        <v>172.14556667654799</v>
      </c>
      <c r="CE175">
        <v>18.538</v>
      </c>
      <c r="CF175">
        <v>4.4720000000000004</v>
      </c>
      <c r="CG175">
        <v>15.468999999999999</v>
      </c>
      <c r="CH175">
        <v>4.3630000000000004</v>
      </c>
      <c r="CI175">
        <v>1428571446.6889999</v>
      </c>
      <c r="CJ175">
        <v>5.0149999999999997</v>
      </c>
      <c r="CK175">
        <v>333.81099999999998</v>
      </c>
      <c r="CL175">
        <v>121.748</v>
      </c>
      <c r="CM175">
        <v>301.21899999999999</v>
      </c>
      <c r="CN175">
        <v>12.114000000000001</v>
      </c>
      <c r="CO175">
        <v>861.83399999999995</v>
      </c>
      <c r="CP175">
        <v>94.820999999999998</v>
      </c>
      <c r="CQ175">
        <v>3600.0070000000001</v>
      </c>
      <c r="CR175">
        <v>133.803</v>
      </c>
      <c r="CS175">
        <v>3600.0050000000001</v>
      </c>
      <c r="CT175">
        <v>62.326999999999998</v>
      </c>
      <c r="CU175">
        <v>3600.0059999999999</v>
      </c>
      <c r="CV175">
        <v>116.429</v>
      </c>
      <c r="CW175" t="s">
        <v>5943</v>
      </c>
      <c r="CX175" t="s">
        <v>9819</v>
      </c>
      <c r="CY175" t="s">
        <v>9820</v>
      </c>
      <c r="CZ175" t="s">
        <v>9821</v>
      </c>
      <c r="DA175" t="s">
        <v>9822</v>
      </c>
      <c r="DB175" t="s">
        <v>9823</v>
      </c>
      <c r="DC175" t="s">
        <v>9824</v>
      </c>
      <c r="DD175" t="s">
        <v>9825</v>
      </c>
      <c r="DE175" t="s">
        <v>9826</v>
      </c>
      <c r="DF175" t="s">
        <v>9827</v>
      </c>
      <c r="DG175" t="s">
        <v>5943</v>
      </c>
      <c r="DH175" t="s">
        <v>5943</v>
      </c>
      <c r="DI175" t="s">
        <v>6977</v>
      </c>
      <c r="DJ175" t="s">
        <v>6978</v>
      </c>
      <c r="DK175" t="s">
        <v>6979</v>
      </c>
      <c r="DL175" t="s">
        <v>5947</v>
      </c>
      <c r="DM175" t="s">
        <v>5947</v>
      </c>
      <c r="DN175" t="s">
        <v>9828</v>
      </c>
      <c r="DO175" t="s">
        <v>9829</v>
      </c>
      <c r="DP175" t="s">
        <v>9830</v>
      </c>
      <c r="DQ175" t="s">
        <v>9831</v>
      </c>
      <c r="DR175">
        <v>26023</v>
      </c>
      <c r="DS175" t="s">
        <v>4276</v>
      </c>
      <c r="DT175" t="s">
        <v>147</v>
      </c>
    </row>
    <row r="176" spans="1:124" x14ac:dyDescent="0.2">
      <c r="A176" t="s">
        <v>3604</v>
      </c>
      <c r="B176">
        <v>10776</v>
      </c>
      <c r="C176">
        <v>3444.4210664371799</v>
      </c>
      <c r="D176">
        <v>3444.4210663918002</v>
      </c>
      <c r="E176">
        <v>971405</v>
      </c>
      <c r="F176">
        <v>962197</v>
      </c>
      <c r="G176">
        <v>694004</v>
      </c>
      <c r="H176">
        <v>644356</v>
      </c>
      <c r="I176">
        <v>3600</v>
      </c>
      <c r="J176">
        <v>3600</v>
      </c>
      <c r="K176">
        <v>3600</v>
      </c>
      <c r="L176">
        <v>2062.857</v>
      </c>
      <c r="M176">
        <v>447</v>
      </c>
      <c r="N176">
        <v>504</v>
      </c>
      <c r="O176">
        <v>86</v>
      </c>
      <c r="P176">
        <v>3.6999999999999999E-4</v>
      </c>
      <c r="Q176">
        <v>0.48683999999999999</v>
      </c>
      <c r="R176">
        <v>32</v>
      </c>
      <c r="S176">
        <v>0</v>
      </c>
      <c r="T176">
        <v>0</v>
      </c>
      <c r="U176">
        <v>0</v>
      </c>
      <c r="V176">
        <v>0</v>
      </c>
      <c r="W176">
        <v>252</v>
      </c>
      <c r="X176">
        <v>252</v>
      </c>
      <c r="Y176">
        <v>4.5616999999999998E-2</v>
      </c>
      <c r="Z176">
        <v>447</v>
      </c>
      <c r="AA176">
        <v>504</v>
      </c>
      <c r="AB176">
        <v>86</v>
      </c>
      <c r="AC176">
        <v>3.6999999999999999E-4</v>
      </c>
      <c r="AD176">
        <v>0.48683999999999999</v>
      </c>
      <c r="AE176">
        <v>32</v>
      </c>
      <c r="AF176">
        <v>0</v>
      </c>
      <c r="AG176">
        <v>0</v>
      </c>
      <c r="AH176">
        <v>0</v>
      </c>
      <c r="AI176">
        <v>0</v>
      </c>
      <c r="AJ176">
        <v>252</v>
      </c>
      <c r="AK176">
        <v>252</v>
      </c>
      <c r="AL176">
        <v>3.9558000000000003E-2</v>
      </c>
      <c r="AM176">
        <v>161</v>
      </c>
      <c r="AN176">
        <v>0</v>
      </c>
      <c r="AO176">
        <v>3762.9999954750901</v>
      </c>
      <c r="AP176">
        <v>3714.0000000003201</v>
      </c>
      <c r="AQ176">
        <v>3712.0000000028399</v>
      </c>
      <c r="AR176">
        <v>3711.9999996674901</v>
      </c>
      <c r="AS176">
        <v>3744.7142848835902</v>
      </c>
      <c r="AT176">
        <v>3733.2857141117602</v>
      </c>
      <c r="AU176">
        <v>3662.5108462540302</v>
      </c>
      <c r="AV176">
        <v>3693.49030553385</v>
      </c>
      <c r="AW176">
        <v>3693.8178319469298</v>
      </c>
      <c r="AX176">
        <v>3711.6332423348599</v>
      </c>
      <c r="AY176">
        <v>3668.3975545837702</v>
      </c>
      <c r="AZ176">
        <v>3682.9089686428802</v>
      </c>
      <c r="BA176">
        <v>56460315</v>
      </c>
      <c r="BB176">
        <v>40664026</v>
      </c>
      <c r="BC176">
        <v>32143173</v>
      </c>
      <c r="BD176">
        <v>28806824</v>
      </c>
      <c r="BE176">
        <v>45484877</v>
      </c>
      <c r="BF176">
        <v>38956020</v>
      </c>
      <c r="BG176">
        <v>971405</v>
      </c>
      <c r="BH176">
        <v>962197</v>
      </c>
      <c r="BI176">
        <v>694004</v>
      </c>
      <c r="BJ176">
        <v>644356</v>
      </c>
      <c r="BK176">
        <v>849036.42859999998</v>
      </c>
      <c r="BL176">
        <v>857226.85710000002</v>
      </c>
      <c r="BM176">
        <v>92</v>
      </c>
      <c r="BN176">
        <v>51</v>
      </c>
      <c r="BO176">
        <v>92</v>
      </c>
      <c r="BP176">
        <v>51</v>
      </c>
      <c r="BQ176">
        <v>92</v>
      </c>
      <c r="BR176">
        <v>51</v>
      </c>
      <c r="BS176">
        <v>3446.5363034188999</v>
      </c>
      <c r="BT176">
        <v>3446.5776689028698</v>
      </c>
      <c r="BU176">
        <v>3446.5363034188999</v>
      </c>
      <c r="BV176">
        <v>3446.5776689028698</v>
      </c>
      <c r="BW176">
        <v>3446.5363034188999</v>
      </c>
      <c r="BX176">
        <v>3446.5776689028698</v>
      </c>
      <c r="BY176">
        <v>3464.0949124919398</v>
      </c>
      <c r="BZ176">
        <v>3461.98976881823</v>
      </c>
      <c r="CA176">
        <v>3464.0949124919398</v>
      </c>
      <c r="CB176">
        <v>3461.98976881823</v>
      </c>
      <c r="CC176">
        <v>3464.0949124919398</v>
      </c>
      <c r="CD176">
        <v>3461.98976881823</v>
      </c>
      <c r="CE176">
        <v>0.88200000000000001</v>
      </c>
      <c r="CF176">
        <v>0.43</v>
      </c>
      <c r="CG176">
        <v>0.86399999999999999</v>
      </c>
      <c r="CH176">
        <v>0.43</v>
      </c>
      <c r="CI176">
        <v>1428571429.4449999</v>
      </c>
      <c r="CJ176">
        <v>0.435</v>
      </c>
      <c r="CK176">
        <v>3300.3580000000002</v>
      </c>
      <c r="CL176">
        <v>3402.8209999999999</v>
      </c>
      <c r="CM176">
        <v>1372.64</v>
      </c>
      <c r="CN176">
        <v>691.33199999999999</v>
      </c>
      <c r="CO176">
        <v>2521.7040000000002</v>
      </c>
      <c r="CP176">
        <v>2583.9540000000002</v>
      </c>
      <c r="CQ176">
        <v>3600</v>
      </c>
      <c r="CR176">
        <v>3600</v>
      </c>
      <c r="CS176">
        <v>3600</v>
      </c>
      <c r="CT176">
        <v>2062.857</v>
      </c>
      <c r="CU176">
        <v>3600.0010000000002</v>
      </c>
      <c r="CV176">
        <v>3380.4090000000001</v>
      </c>
      <c r="CW176" t="s">
        <v>3605</v>
      </c>
      <c r="CX176" t="s">
        <v>9832</v>
      </c>
      <c r="CY176" t="s">
        <v>9833</v>
      </c>
      <c r="CZ176" t="s">
        <v>9834</v>
      </c>
      <c r="DA176" t="s">
        <v>3609</v>
      </c>
      <c r="DB176" t="s">
        <v>3610</v>
      </c>
      <c r="DC176" t="s">
        <v>3611</v>
      </c>
      <c r="DD176" t="s">
        <v>9835</v>
      </c>
      <c r="DE176" t="s">
        <v>9836</v>
      </c>
      <c r="DF176" t="s">
        <v>9837</v>
      </c>
      <c r="DG176" t="s">
        <v>9838</v>
      </c>
      <c r="DH176" t="s">
        <v>9839</v>
      </c>
      <c r="DI176" t="s">
        <v>9840</v>
      </c>
      <c r="DJ176" t="s">
        <v>9841</v>
      </c>
      <c r="DK176" t="s">
        <v>3619</v>
      </c>
      <c r="DL176" t="s">
        <v>3620</v>
      </c>
      <c r="DM176" t="s">
        <v>3621</v>
      </c>
      <c r="DN176" t="s">
        <v>9842</v>
      </c>
      <c r="DO176" t="s">
        <v>9843</v>
      </c>
      <c r="DP176" t="s">
        <v>9844</v>
      </c>
      <c r="DQ176" t="s">
        <v>9845</v>
      </c>
      <c r="DR176">
        <v>48873</v>
      </c>
      <c r="DS176" t="s">
        <v>3604</v>
      </c>
      <c r="DT176" t="s">
        <v>147</v>
      </c>
    </row>
    <row r="177" spans="1:124" x14ac:dyDescent="0.2">
      <c r="A177" t="s">
        <v>4061</v>
      </c>
      <c r="B177">
        <v>10776</v>
      </c>
      <c r="C177">
        <v>100</v>
      </c>
      <c r="D177">
        <v>99.999999999999801</v>
      </c>
      <c r="E177">
        <v>73551</v>
      </c>
      <c r="F177">
        <v>238103</v>
      </c>
      <c r="G177">
        <v>40896</v>
      </c>
      <c r="H177">
        <v>51655</v>
      </c>
      <c r="I177">
        <v>3600.0349999999999</v>
      </c>
      <c r="J177">
        <v>1684.5989999999999</v>
      </c>
      <c r="K177">
        <v>3600.01</v>
      </c>
      <c r="L177">
        <v>713.79100000000005</v>
      </c>
      <c r="M177">
        <v>125899</v>
      </c>
      <c r="N177">
        <v>622</v>
      </c>
      <c r="O177">
        <v>86</v>
      </c>
      <c r="P177">
        <v>2.0000000000000002E-5</v>
      </c>
      <c r="Q177">
        <v>0.47441</v>
      </c>
      <c r="R177">
        <v>137</v>
      </c>
      <c r="S177">
        <v>1</v>
      </c>
      <c r="T177">
        <v>1</v>
      </c>
      <c r="U177">
        <v>2</v>
      </c>
      <c r="V177">
        <v>0</v>
      </c>
      <c r="W177">
        <v>457</v>
      </c>
      <c r="X177">
        <v>165</v>
      </c>
      <c r="Y177">
        <v>1.0885000000000001E-2</v>
      </c>
      <c r="Z177">
        <v>22211</v>
      </c>
      <c r="AA177">
        <v>500</v>
      </c>
      <c r="AB177">
        <v>127</v>
      </c>
      <c r="AC177">
        <v>9.1E-4</v>
      </c>
      <c r="AD177">
        <v>0.23533999999999999</v>
      </c>
      <c r="AE177">
        <v>64</v>
      </c>
      <c r="AF177">
        <v>0</v>
      </c>
      <c r="AG177">
        <v>0</v>
      </c>
      <c r="AH177">
        <v>0</v>
      </c>
      <c r="AI177">
        <v>0</v>
      </c>
      <c r="AJ177">
        <v>409</v>
      </c>
      <c r="AK177">
        <v>91</v>
      </c>
      <c r="AL177">
        <v>2.5173000000000001E-2</v>
      </c>
      <c r="AM177">
        <v>0</v>
      </c>
      <c r="AN177">
        <v>0</v>
      </c>
      <c r="AO177">
        <v>166122.032237015</v>
      </c>
      <c r="AP177">
        <v>165395.27529518801</v>
      </c>
      <c r="AQ177">
        <v>165395.275295186</v>
      </c>
      <c r="AR177">
        <v>165395.27529518801</v>
      </c>
      <c r="AS177">
        <v>166069.72710673799</v>
      </c>
      <c r="AT177">
        <v>165395.27529518801</v>
      </c>
      <c r="AU177">
        <v>100.00000000000399</v>
      </c>
      <c r="AV177">
        <v>165379.487141119</v>
      </c>
      <c r="AW177">
        <v>100.000000000041</v>
      </c>
      <c r="AX177">
        <v>165380.622337807</v>
      </c>
      <c r="AY177">
        <v>99.857142857161904</v>
      </c>
      <c r="AZ177">
        <v>141768.750902222</v>
      </c>
      <c r="BA177">
        <v>785248</v>
      </c>
      <c r="BB177">
        <v>2961030</v>
      </c>
      <c r="BC177">
        <v>785248</v>
      </c>
      <c r="BD177">
        <v>1118292</v>
      </c>
      <c r="BE177">
        <v>1070373</v>
      </c>
      <c r="BF177">
        <v>3109163</v>
      </c>
      <c r="BG177">
        <v>73551</v>
      </c>
      <c r="BH177">
        <v>238103</v>
      </c>
      <c r="BI177">
        <v>40896</v>
      </c>
      <c r="BJ177">
        <v>51655</v>
      </c>
      <c r="BK177">
        <v>55997.428569999996</v>
      </c>
      <c r="BL177">
        <v>162051.57139999999</v>
      </c>
      <c r="BM177">
        <v>13</v>
      </c>
      <c r="BN177">
        <v>11</v>
      </c>
      <c r="BO177">
        <v>9</v>
      </c>
      <c r="BP177">
        <v>9</v>
      </c>
      <c r="BQ177">
        <v>11</v>
      </c>
      <c r="BR177">
        <v>11</v>
      </c>
      <c r="BS177">
        <v>100</v>
      </c>
      <c r="BT177">
        <v>100</v>
      </c>
      <c r="BU177">
        <v>100</v>
      </c>
      <c r="BV177">
        <v>100</v>
      </c>
      <c r="BW177">
        <v>100.00000001428501</v>
      </c>
      <c r="BX177">
        <v>99.999999999999801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18.105</v>
      </c>
      <c r="CF177">
        <v>2.0630000000000002</v>
      </c>
      <c r="CG177">
        <v>8.08</v>
      </c>
      <c r="CH177">
        <v>2.0630000000000002</v>
      </c>
      <c r="CI177">
        <v>12.438000000000001</v>
      </c>
      <c r="CJ177">
        <v>2.8290000000000002</v>
      </c>
      <c r="CK177">
        <v>502.29399999999998</v>
      </c>
      <c r="CL177">
        <v>415.38400000000001</v>
      </c>
      <c r="CM177">
        <v>502.29399999999998</v>
      </c>
      <c r="CN177">
        <v>214.80699999999999</v>
      </c>
      <c r="CO177">
        <v>1577.712</v>
      </c>
      <c r="CP177">
        <v>1207.0619999999999</v>
      </c>
      <c r="CQ177">
        <v>3600.0349999999999</v>
      </c>
      <c r="CR177">
        <v>1684.5989999999999</v>
      </c>
      <c r="CS177">
        <v>3600.01</v>
      </c>
      <c r="CT177">
        <v>713.79100000000005</v>
      </c>
      <c r="CU177">
        <v>1428575028.5910001</v>
      </c>
      <c r="CV177">
        <v>1736.5150000000001</v>
      </c>
      <c r="CW177" t="s">
        <v>9846</v>
      </c>
      <c r="CX177" t="s">
        <v>9847</v>
      </c>
      <c r="CY177" t="s">
        <v>9848</v>
      </c>
      <c r="CZ177" t="s">
        <v>9849</v>
      </c>
      <c r="DA177" t="s">
        <v>9850</v>
      </c>
      <c r="DB177" t="s">
        <v>6996</v>
      </c>
      <c r="DC177" t="s">
        <v>6996</v>
      </c>
      <c r="DD177" t="s">
        <v>9851</v>
      </c>
      <c r="DE177" t="s">
        <v>9852</v>
      </c>
      <c r="DF177" t="s">
        <v>9853</v>
      </c>
      <c r="DG177" t="s">
        <v>6991</v>
      </c>
      <c r="DH177" t="s">
        <v>9854</v>
      </c>
      <c r="DI177" t="s">
        <v>9855</v>
      </c>
      <c r="DJ177" t="s">
        <v>9856</v>
      </c>
      <c r="DK177" t="s">
        <v>6995</v>
      </c>
      <c r="DL177" t="s">
        <v>6996</v>
      </c>
      <c r="DM177" t="s">
        <v>6996</v>
      </c>
      <c r="DN177" t="s">
        <v>9857</v>
      </c>
      <c r="DO177" t="s">
        <v>9858</v>
      </c>
      <c r="DP177" t="s">
        <v>9859</v>
      </c>
      <c r="DQ177" t="s">
        <v>9860</v>
      </c>
      <c r="DR177">
        <v>37378</v>
      </c>
      <c r="DS177" t="s">
        <v>4061</v>
      </c>
      <c r="DT177" t="s">
        <v>147</v>
      </c>
    </row>
    <row r="178" spans="1:124" x14ac:dyDescent="0.2">
      <c r="A178" t="s">
        <v>4484</v>
      </c>
      <c r="B178">
        <v>10776</v>
      </c>
      <c r="C178">
        <v>-39365983.337347001</v>
      </c>
      <c r="D178">
        <v>-37831489.264933698</v>
      </c>
      <c r="E178">
        <v>1642681</v>
      </c>
      <c r="F178">
        <v>687426</v>
      </c>
      <c r="G178">
        <v>1242037</v>
      </c>
      <c r="H178">
        <v>630374</v>
      </c>
      <c r="I178">
        <v>2287.0680000000002</v>
      </c>
      <c r="J178">
        <v>1417.5530000000001</v>
      </c>
      <c r="K178">
        <v>1696.693</v>
      </c>
      <c r="L178">
        <v>1176.54</v>
      </c>
      <c r="M178">
        <v>4735</v>
      </c>
      <c r="N178">
        <v>1150</v>
      </c>
      <c r="O178">
        <v>1026</v>
      </c>
      <c r="P178">
        <v>5.7579999999999999E-2</v>
      </c>
      <c r="Q178">
        <v>0.47643000000000002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1150</v>
      </c>
      <c r="X178">
        <v>0</v>
      </c>
      <c r="Y178">
        <v>2.5200000000000001E-3</v>
      </c>
      <c r="Z178">
        <v>3953</v>
      </c>
      <c r="AA178">
        <v>1062</v>
      </c>
      <c r="AB178">
        <v>814</v>
      </c>
      <c r="AC178">
        <v>5.824E-2</v>
      </c>
      <c r="AD178">
        <v>0.46505000000000002</v>
      </c>
      <c r="AE178">
        <v>18</v>
      </c>
      <c r="AF178">
        <v>0</v>
      </c>
      <c r="AG178">
        <v>0</v>
      </c>
      <c r="AH178">
        <v>0</v>
      </c>
      <c r="AI178">
        <v>18</v>
      </c>
      <c r="AJ178">
        <v>1044</v>
      </c>
      <c r="AK178">
        <v>0</v>
      </c>
      <c r="AL178">
        <v>2.366E-3</v>
      </c>
      <c r="AM178">
        <v>0</v>
      </c>
      <c r="AN178">
        <v>0</v>
      </c>
      <c r="AO178">
        <v>-36800603.233161703</v>
      </c>
      <c r="AP178">
        <v>-36800603.233161703</v>
      </c>
      <c r="AQ178">
        <v>-36800603.233161703</v>
      </c>
      <c r="AR178">
        <v>-36800603.233161703</v>
      </c>
      <c r="AS178">
        <v>-36800544.573637702</v>
      </c>
      <c r="AT178">
        <v>-36800603.233161703</v>
      </c>
      <c r="AU178">
        <v>-36804283.268202499</v>
      </c>
      <c r="AV178">
        <v>-36804282.812100798</v>
      </c>
      <c r="AW178">
        <v>-36803870.783689097</v>
      </c>
      <c r="AX178">
        <v>-36804281.951224603</v>
      </c>
      <c r="AY178">
        <v>-36804224.278618701</v>
      </c>
      <c r="AZ178">
        <v>-36804282.702816203</v>
      </c>
      <c r="BA178">
        <v>38045900</v>
      </c>
      <c r="BB178">
        <v>20383542</v>
      </c>
      <c r="BC178">
        <v>28025006</v>
      </c>
      <c r="BD178">
        <v>16324821</v>
      </c>
      <c r="BE178">
        <v>34517140</v>
      </c>
      <c r="BF178">
        <v>22359044</v>
      </c>
      <c r="BG178">
        <v>1642681</v>
      </c>
      <c r="BH178">
        <v>687426</v>
      </c>
      <c r="BI178">
        <v>1242037</v>
      </c>
      <c r="BJ178">
        <v>630374</v>
      </c>
      <c r="BK178">
        <v>1485983.1429999999</v>
      </c>
      <c r="BL178">
        <v>833762.85710000002</v>
      </c>
      <c r="BM178">
        <v>14</v>
      </c>
      <c r="BN178">
        <v>55</v>
      </c>
      <c r="BO178">
        <v>14</v>
      </c>
      <c r="BP178">
        <v>55</v>
      </c>
      <c r="BQ178">
        <v>14</v>
      </c>
      <c r="BR178">
        <v>55</v>
      </c>
      <c r="BS178">
        <v>-38675549.922357798</v>
      </c>
      <c r="BT178">
        <v>-37727663.538066603</v>
      </c>
      <c r="BU178">
        <v>-38675549.922357798</v>
      </c>
      <c r="BV178">
        <v>-37727663.538066603</v>
      </c>
      <c r="BW178">
        <v>-38675549.922357798</v>
      </c>
      <c r="BX178">
        <v>-37727663.538066603</v>
      </c>
      <c r="BY178">
        <v>-38604772.434654899</v>
      </c>
      <c r="BZ178">
        <v>-37576029.544106498</v>
      </c>
      <c r="CA178">
        <v>-38604772.434654899</v>
      </c>
      <c r="CB178">
        <v>-37576029.544106498</v>
      </c>
      <c r="CC178">
        <v>-38604772.434654899</v>
      </c>
      <c r="CD178">
        <v>-37576029.544106498</v>
      </c>
      <c r="CE178">
        <v>2.9489999999999998</v>
      </c>
      <c r="CF178">
        <v>5.5750000000000002</v>
      </c>
      <c r="CG178">
        <v>2.8809999999999998</v>
      </c>
      <c r="CH178">
        <v>5.4580000000000002</v>
      </c>
      <c r="CI178">
        <v>2.9249999999999998</v>
      </c>
      <c r="CJ178">
        <v>5.5259999999999998</v>
      </c>
      <c r="CK178">
        <v>2183.6619999999998</v>
      </c>
      <c r="CL178">
        <v>1347.0930000000001</v>
      </c>
      <c r="CM178">
        <v>1184.607</v>
      </c>
      <c r="CN178">
        <v>1129.454</v>
      </c>
      <c r="CO178">
        <v>1895.8710000000001</v>
      </c>
      <c r="CP178">
        <v>1545.759</v>
      </c>
      <c r="CQ178">
        <v>2287.0680000000002</v>
      </c>
      <c r="CR178">
        <v>1417.5530000000001</v>
      </c>
      <c r="CS178">
        <v>1696.693</v>
      </c>
      <c r="CT178">
        <v>1176.54</v>
      </c>
      <c r="CU178">
        <v>1428573489.589</v>
      </c>
      <c r="CV178">
        <v>1603.6869999999999</v>
      </c>
      <c r="CW178" t="s">
        <v>9861</v>
      </c>
      <c r="CX178" t="s">
        <v>9862</v>
      </c>
      <c r="CY178" t="s">
        <v>9863</v>
      </c>
      <c r="CZ178" t="s">
        <v>9864</v>
      </c>
      <c r="DA178" t="s">
        <v>395</v>
      </c>
      <c r="DB178" t="s">
        <v>9865</v>
      </c>
      <c r="DC178" t="s">
        <v>9866</v>
      </c>
      <c r="DD178" t="s">
        <v>9867</v>
      </c>
      <c r="DE178" t="s">
        <v>9868</v>
      </c>
      <c r="DF178" t="s">
        <v>9869</v>
      </c>
      <c r="DG178" t="s">
        <v>7001</v>
      </c>
      <c r="DH178" t="s">
        <v>7002</v>
      </c>
      <c r="DI178" t="s">
        <v>7003</v>
      </c>
      <c r="DJ178" t="s">
        <v>7004</v>
      </c>
      <c r="DK178" t="s">
        <v>7005</v>
      </c>
      <c r="DL178" t="s">
        <v>7006</v>
      </c>
      <c r="DM178" t="s">
        <v>7007</v>
      </c>
      <c r="DN178" t="s">
        <v>9870</v>
      </c>
      <c r="DO178" t="s">
        <v>9871</v>
      </c>
      <c r="DP178" t="s">
        <v>9872</v>
      </c>
      <c r="DQ178" t="s">
        <v>9873</v>
      </c>
      <c r="DR178">
        <v>25656</v>
      </c>
      <c r="DS178" t="s">
        <v>4484</v>
      </c>
      <c r="DT178" t="s">
        <v>147</v>
      </c>
    </row>
    <row r="179" spans="1:124" x14ac:dyDescent="0.2">
      <c r="A179" t="s">
        <v>4281</v>
      </c>
      <c r="B179">
        <v>10776</v>
      </c>
      <c r="C179">
        <v>360.593307516957</v>
      </c>
      <c r="D179">
        <v>360.593307516957</v>
      </c>
      <c r="E179">
        <v>950</v>
      </c>
      <c r="F179">
        <v>1174</v>
      </c>
      <c r="G179">
        <v>950</v>
      </c>
      <c r="H179">
        <v>964</v>
      </c>
      <c r="I179">
        <v>15.356</v>
      </c>
      <c r="J179">
        <v>19.079999999999998</v>
      </c>
      <c r="K179">
        <v>15.356</v>
      </c>
      <c r="L179">
        <v>15.792999999999999</v>
      </c>
      <c r="M179">
        <v>7260</v>
      </c>
      <c r="N179">
        <v>7359</v>
      </c>
      <c r="O179">
        <v>51</v>
      </c>
      <c r="P179">
        <v>1.217E-2</v>
      </c>
      <c r="Q179">
        <v>0.49412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100</v>
      </c>
      <c r="X179">
        <v>7259</v>
      </c>
      <c r="Y179">
        <v>4.0900000000000002E-4</v>
      </c>
      <c r="Z179">
        <v>7260</v>
      </c>
      <c r="AA179">
        <v>7359</v>
      </c>
      <c r="AB179">
        <v>51</v>
      </c>
      <c r="AC179">
        <v>1.217E-2</v>
      </c>
      <c r="AD179">
        <v>0.49412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100</v>
      </c>
      <c r="AK179">
        <v>7259</v>
      </c>
      <c r="AL179">
        <v>4.0900000000000002E-4</v>
      </c>
      <c r="AM179">
        <v>7259</v>
      </c>
      <c r="AN179">
        <v>0</v>
      </c>
      <c r="AO179">
        <v>423</v>
      </c>
      <c r="AP179">
        <v>423</v>
      </c>
      <c r="AQ179">
        <v>423</v>
      </c>
      <c r="AR179">
        <v>423</v>
      </c>
      <c r="AS179">
        <v>423</v>
      </c>
      <c r="AT179">
        <v>423</v>
      </c>
      <c r="AU179">
        <v>423</v>
      </c>
      <c r="AV179">
        <v>423</v>
      </c>
      <c r="AW179">
        <v>423</v>
      </c>
      <c r="AX179">
        <v>423</v>
      </c>
      <c r="AY179">
        <v>422.85714285714198</v>
      </c>
      <c r="AZ179">
        <v>423</v>
      </c>
      <c r="BA179">
        <v>102523</v>
      </c>
      <c r="BB179">
        <v>125990</v>
      </c>
      <c r="BC179">
        <v>102523</v>
      </c>
      <c r="BD179">
        <v>104514</v>
      </c>
      <c r="BE179">
        <v>124806</v>
      </c>
      <c r="BF179">
        <v>126537</v>
      </c>
      <c r="BG179">
        <v>950</v>
      </c>
      <c r="BH179">
        <v>1174</v>
      </c>
      <c r="BI179">
        <v>950</v>
      </c>
      <c r="BJ179">
        <v>964</v>
      </c>
      <c r="BK179">
        <v>1060.5714290000001</v>
      </c>
      <c r="BL179">
        <v>1121.4285709999999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361.271100873227</v>
      </c>
      <c r="BT179">
        <v>361.271100873227</v>
      </c>
      <c r="BU179">
        <v>361.271100873227</v>
      </c>
      <c r="BV179">
        <v>361.271100873227</v>
      </c>
      <c r="BW179">
        <v>361.271100887513</v>
      </c>
      <c r="BX179">
        <v>361.271100873227</v>
      </c>
      <c r="BY179">
        <v>362.336286089532</v>
      </c>
      <c r="BZ179">
        <v>362.26154591678801</v>
      </c>
      <c r="CA179">
        <v>362.336286089532</v>
      </c>
      <c r="CB179">
        <v>362.937832724109</v>
      </c>
      <c r="CC179">
        <v>362.27222308432198</v>
      </c>
      <c r="CD179">
        <v>362.35815831783401</v>
      </c>
      <c r="CE179">
        <v>1.17</v>
      </c>
      <c r="CF179">
        <v>1.2390000000000001</v>
      </c>
      <c r="CG179">
        <v>1.1279999999999999</v>
      </c>
      <c r="CH179">
        <v>1.206</v>
      </c>
      <c r="CI179">
        <v>83.445999999999998</v>
      </c>
      <c r="CJ179">
        <v>1.2350000000000001</v>
      </c>
      <c r="CK179">
        <v>10.714</v>
      </c>
      <c r="CL179">
        <v>13.185</v>
      </c>
      <c r="CM179">
        <v>10.180999999999999</v>
      </c>
      <c r="CN179">
        <v>10.853</v>
      </c>
      <c r="CO179">
        <v>12.411</v>
      </c>
      <c r="CP179">
        <v>13.445</v>
      </c>
      <c r="CQ179">
        <v>15.356</v>
      </c>
      <c r="CR179">
        <v>19.079999999999998</v>
      </c>
      <c r="CS179">
        <v>15.356</v>
      </c>
      <c r="CT179">
        <v>15.792999999999999</v>
      </c>
      <c r="CU179">
        <v>1428571444.7950001</v>
      </c>
      <c r="CV179">
        <v>17.847999999999999</v>
      </c>
      <c r="CW179" t="s">
        <v>7012</v>
      </c>
      <c r="CX179" t="s">
        <v>7012</v>
      </c>
      <c r="CY179" t="s">
        <v>9874</v>
      </c>
      <c r="CZ179" t="s">
        <v>9875</v>
      </c>
      <c r="DA179" t="s">
        <v>428</v>
      </c>
      <c r="DB179" t="s">
        <v>7016</v>
      </c>
      <c r="DC179" t="s">
        <v>9876</v>
      </c>
      <c r="DD179" t="s">
        <v>9877</v>
      </c>
      <c r="DE179" t="s">
        <v>9878</v>
      </c>
      <c r="DF179" t="s">
        <v>9879</v>
      </c>
      <c r="DG179" t="s">
        <v>7012</v>
      </c>
      <c r="DH179" t="s">
        <v>7012</v>
      </c>
      <c r="DI179" t="s">
        <v>7013</v>
      </c>
      <c r="DJ179" t="s">
        <v>7014</v>
      </c>
      <c r="DK179" t="s">
        <v>7015</v>
      </c>
      <c r="DL179" t="s">
        <v>7016</v>
      </c>
      <c r="DM179" t="s">
        <v>7017</v>
      </c>
      <c r="DN179" t="s">
        <v>9880</v>
      </c>
      <c r="DO179" t="s">
        <v>9881</v>
      </c>
      <c r="DP179" t="s">
        <v>9882</v>
      </c>
      <c r="DQ179" t="s">
        <v>9883</v>
      </c>
      <c r="DR179">
        <v>239</v>
      </c>
      <c r="DS179" t="s">
        <v>4281</v>
      </c>
      <c r="DT179" t="s">
        <v>147</v>
      </c>
    </row>
    <row r="180" spans="1:124" x14ac:dyDescent="0.2">
      <c r="A180" t="s">
        <v>4285</v>
      </c>
      <c r="B180">
        <v>10776</v>
      </c>
      <c r="C180">
        <v>3283.65383126302</v>
      </c>
      <c r="D180">
        <v>3283.65383126301</v>
      </c>
      <c r="E180">
        <v>10075</v>
      </c>
      <c r="F180">
        <v>9227</v>
      </c>
      <c r="G180">
        <v>10075</v>
      </c>
      <c r="H180">
        <v>9227</v>
      </c>
      <c r="I180">
        <v>3600.0050000000001</v>
      </c>
      <c r="J180">
        <v>3600.0030000000002</v>
      </c>
      <c r="K180">
        <v>3600.0050000000001</v>
      </c>
      <c r="L180">
        <v>3600.002</v>
      </c>
      <c r="M180">
        <v>37617</v>
      </c>
      <c r="N180">
        <v>37816</v>
      </c>
      <c r="O180">
        <v>66</v>
      </c>
      <c r="P180">
        <v>2.5999999999999998E-4</v>
      </c>
      <c r="Q180">
        <v>0.31273000000000001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200</v>
      </c>
      <c r="X180">
        <v>37616</v>
      </c>
      <c r="Y180">
        <v>7.8999999999999996E-5</v>
      </c>
      <c r="Z180">
        <v>37617</v>
      </c>
      <c r="AA180">
        <v>37816</v>
      </c>
      <c r="AB180">
        <v>66</v>
      </c>
      <c r="AC180">
        <v>2.5999999999999998E-4</v>
      </c>
      <c r="AD180">
        <v>0.31273000000000001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200</v>
      </c>
      <c r="AK180">
        <v>37616</v>
      </c>
      <c r="AL180">
        <v>7.8999999999999996E-5</v>
      </c>
      <c r="AM180">
        <v>37616</v>
      </c>
      <c r="AN180">
        <v>0</v>
      </c>
      <c r="AO180">
        <v>4540</v>
      </c>
      <c r="AP180">
        <v>4745.99999999999</v>
      </c>
      <c r="AQ180">
        <v>4540</v>
      </c>
      <c r="AR180">
        <v>4714</v>
      </c>
      <c r="AS180">
        <v>4706.1428571428496</v>
      </c>
      <c r="AT180">
        <v>4751.4285714285697</v>
      </c>
      <c r="AU180">
        <v>4031.9790656497598</v>
      </c>
      <c r="AV180">
        <v>3928.1185634511098</v>
      </c>
      <c r="AW180">
        <v>4031.9790656497598</v>
      </c>
      <c r="AX180">
        <v>3928.1185634511098</v>
      </c>
      <c r="AY180">
        <v>3945.7774128392298</v>
      </c>
      <c r="AZ180">
        <v>3920.6963449756499</v>
      </c>
      <c r="BA180">
        <v>7041065</v>
      </c>
      <c r="BB180">
        <v>6146110</v>
      </c>
      <c r="BC180">
        <v>6349516</v>
      </c>
      <c r="BD180">
        <v>6091212</v>
      </c>
      <c r="BE180">
        <v>6673198</v>
      </c>
      <c r="BF180">
        <v>6196682</v>
      </c>
      <c r="BG180">
        <v>10075</v>
      </c>
      <c r="BH180">
        <v>9227</v>
      </c>
      <c r="BI180">
        <v>10075</v>
      </c>
      <c r="BJ180">
        <v>9227</v>
      </c>
      <c r="BK180">
        <v>10194.57143</v>
      </c>
      <c r="BL180">
        <v>9842.2857139999996</v>
      </c>
      <c r="BM180">
        <v>13</v>
      </c>
      <c r="BN180">
        <v>17</v>
      </c>
      <c r="BO180">
        <v>6</v>
      </c>
      <c r="BP180">
        <v>10</v>
      </c>
      <c r="BQ180">
        <v>11</v>
      </c>
      <c r="BR180">
        <v>13</v>
      </c>
      <c r="BS180">
        <v>3284.6696172085599</v>
      </c>
      <c r="BT180">
        <v>3284.7094652561</v>
      </c>
      <c r="BU180">
        <v>3284.68634681194</v>
      </c>
      <c r="BV180">
        <v>3284.70946525615</v>
      </c>
      <c r="BW180">
        <v>3284.6322180024099</v>
      </c>
      <c r="BX180">
        <v>3284.6443650822698</v>
      </c>
      <c r="BY180">
        <v>3286.1565491512902</v>
      </c>
      <c r="BZ180">
        <v>3287.5597219861002</v>
      </c>
      <c r="CA180">
        <v>3287.4311181467301</v>
      </c>
      <c r="CB180">
        <v>3287.5597219861002</v>
      </c>
      <c r="CC180">
        <v>3286.22160115109</v>
      </c>
      <c r="CD180">
        <v>3286.8351777651501</v>
      </c>
      <c r="CE180">
        <v>11.084</v>
      </c>
      <c r="CF180">
        <v>15.2</v>
      </c>
      <c r="CG180">
        <v>9.5280000000000005</v>
      </c>
      <c r="CH180">
        <v>13.308</v>
      </c>
      <c r="CI180">
        <v>11.363</v>
      </c>
      <c r="CJ180">
        <v>13.965</v>
      </c>
      <c r="CK180">
        <v>1659.787</v>
      </c>
      <c r="CL180">
        <v>1791.585</v>
      </c>
      <c r="CM180">
        <v>1500.2349999999999</v>
      </c>
      <c r="CN180">
        <v>1791.585</v>
      </c>
      <c r="CO180">
        <v>1702.605</v>
      </c>
      <c r="CP180">
        <v>2131.951</v>
      </c>
      <c r="CQ180">
        <v>3600.0050000000001</v>
      </c>
      <c r="CR180">
        <v>3600.0030000000002</v>
      </c>
      <c r="CS180">
        <v>3600.0050000000001</v>
      </c>
      <c r="CT180">
        <v>3600.002</v>
      </c>
      <c r="CU180">
        <v>1428575028.6040001</v>
      </c>
      <c r="CV180">
        <v>3600.0079999999998</v>
      </c>
      <c r="CW180" t="s">
        <v>9884</v>
      </c>
      <c r="CX180" t="s">
        <v>9885</v>
      </c>
      <c r="CY180" t="s">
        <v>9886</v>
      </c>
      <c r="CZ180" t="s">
        <v>9887</v>
      </c>
      <c r="DA180" t="s">
        <v>9888</v>
      </c>
      <c r="DB180" t="s">
        <v>9889</v>
      </c>
      <c r="DC180" t="s">
        <v>9890</v>
      </c>
      <c r="DD180" t="s">
        <v>9891</v>
      </c>
      <c r="DE180" t="s">
        <v>9892</v>
      </c>
      <c r="DF180" t="s">
        <v>9893</v>
      </c>
      <c r="DG180" t="s">
        <v>7022</v>
      </c>
      <c r="DH180" t="s">
        <v>9894</v>
      </c>
      <c r="DI180" t="s">
        <v>9895</v>
      </c>
      <c r="DJ180" t="s">
        <v>9896</v>
      </c>
      <c r="DK180" t="s">
        <v>7026</v>
      </c>
      <c r="DL180" t="s">
        <v>7027</v>
      </c>
      <c r="DM180" t="s">
        <v>7028</v>
      </c>
      <c r="DN180" t="s">
        <v>9897</v>
      </c>
      <c r="DO180" t="s">
        <v>9898</v>
      </c>
      <c r="DP180" t="s">
        <v>9899</v>
      </c>
      <c r="DQ180" t="s">
        <v>9900</v>
      </c>
      <c r="DR180">
        <v>50439</v>
      </c>
      <c r="DS180" t="s">
        <v>4285</v>
      </c>
      <c r="DT180" t="s">
        <v>147</v>
      </c>
    </row>
    <row r="181" spans="1:124" x14ac:dyDescent="0.2">
      <c r="A181" t="s">
        <v>4485</v>
      </c>
      <c r="B181">
        <v>10776</v>
      </c>
      <c r="C181">
        <v>-11111086.6717715</v>
      </c>
      <c r="D181">
        <v>-11070503</v>
      </c>
      <c r="E181">
        <v>69350</v>
      </c>
      <c r="F181">
        <v>24658</v>
      </c>
      <c r="G181">
        <v>12543</v>
      </c>
      <c r="H181">
        <v>22191</v>
      </c>
      <c r="I181">
        <v>607.53099999999995</v>
      </c>
      <c r="J181">
        <v>161.80799999999999</v>
      </c>
      <c r="K181">
        <v>200.88200000000001</v>
      </c>
      <c r="L181">
        <v>148.97</v>
      </c>
      <c r="M181">
        <v>10883</v>
      </c>
      <c r="N181">
        <v>6839</v>
      </c>
      <c r="O181">
        <v>2456</v>
      </c>
      <c r="P181">
        <v>1.4999999999999999E-4</v>
      </c>
      <c r="Q181">
        <v>0.5</v>
      </c>
      <c r="R181">
        <v>2831</v>
      </c>
      <c r="S181">
        <v>616</v>
      </c>
      <c r="T181">
        <v>55</v>
      </c>
      <c r="U181">
        <v>616</v>
      </c>
      <c r="V181">
        <v>1016</v>
      </c>
      <c r="W181">
        <v>5192</v>
      </c>
      <c r="X181">
        <v>631</v>
      </c>
      <c r="Y181">
        <v>3.68E-4</v>
      </c>
      <c r="Z181">
        <v>2343</v>
      </c>
      <c r="AA181">
        <v>1010</v>
      </c>
      <c r="AB181">
        <v>452</v>
      </c>
      <c r="AC181">
        <v>5.5999999999999995E-4</v>
      </c>
      <c r="AD181">
        <v>0.49904999999999999</v>
      </c>
      <c r="AE181">
        <v>130</v>
      </c>
      <c r="AF181">
        <v>0</v>
      </c>
      <c r="AG181">
        <v>0</v>
      </c>
      <c r="AH181">
        <v>0</v>
      </c>
      <c r="AI181">
        <v>149</v>
      </c>
      <c r="AJ181">
        <v>556</v>
      </c>
      <c r="AK181">
        <v>305</v>
      </c>
      <c r="AL181">
        <v>3.9529999999999999E-3</v>
      </c>
      <c r="AM181">
        <v>0</v>
      </c>
      <c r="AN181">
        <v>0</v>
      </c>
      <c r="AO181">
        <v>-6020203</v>
      </c>
      <c r="AP181">
        <v>-6020203</v>
      </c>
      <c r="AQ181">
        <v>-6020203</v>
      </c>
      <c r="AR181">
        <v>-6020303</v>
      </c>
      <c r="AS181">
        <v>-6020203</v>
      </c>
      <c r="AT181">
        <v>-6020231.57142857</v>
      </c>
      <c r="AU181">
        <v>-6020403</v>
      </c>
      <c r="AV181">
        <v>-6020303</v>
      </c>
      <c r="AW181">
        <v>-6020203</v>
      </c>
      <c r="AX181">
        <v>-6020203</v>
      </c>
      <c r="AY181">
        <v>-6020317.1428563204</v>
      </c>
      <c r="AZ181">
        <v>-6020303</v>
      </c>
      <c r="BA181">
        <v>2989139</v>
      </c>
      <c r="BB181">
        <v>2082111</v>
      </c>
      <c r="BC181">
        <v>978056</v>
      </c>
      <c r="BD181">
        <v>1938566</v>
      </c>
      <c r="BE181">
        <v>615571350</v>
      </c>
      <c r="BF181">
        <v>3037300</v>
      </c>
      <c r="BG181">
        <v>69350</v>
      </c>
      <c r="BH181">
        <v>24658</v>
      </c>
      <c r="BI181">
        <v>12543</v>
      </c>
      <c r="BJ181">
        <v>22191</v>
      </c>
      <c r="BK181">
        <v>33630.428569999996</v>
      </c>
      <c r="BL181">
        <v>51519.85714</v>
      </c>
      <c r="BM181">
        <v>10</v>
      </c>
      <c r="BN181">
        <v>8</v>
      </c>
      <c r="BO181">
        <v>10</v>
      </c>
      <c r="BP181">
        <v>8</v>
      </c>
      <c r="BQ181">
        <v>13</v>
      </c>
      <c r="BR181">
        <v>-1.3176245766935301E+18</v>
      </c>
      <c r="BS181">
        <v>-11080503</v>
      </c>
      <c r="BT181">
        <v>-11070503</v>
      </c>
      <c r="BU181">
        <v>-11080503</v>
      </c>
      <c r="BV181">
        <v>-11070503</v>
      </c>
      <c r="BW181">
        <v>-11080503.142857101</v>
      </c>
      <c r="BX181">
        <v>-11070503</v>
      </c>
      <c r="BY181">
        <v>-11080469.666666601</v>
      </c>
      <c r="BZ181">
        <v>-11070503</v>
      </c>
      <c r="CA181">
        <v>-11078818.243903199</v>
      </c>
      <c r="CB181">
        <v>-11070486.1331934</v>
      </c>
      <c r="CC181">
        <v>-11080257.5586528</v>
      </c>
      <c r="CD181">
        <v>-11070498.276535099</v>
      </c>
      <c r="CE181">
        <v>2.246</v>
      </c>
      <c r="CF181">
        <v>0.40699999999999997</v>
      </c>
      <c r="CG181">
        <v>1.7430000000000001</v>
      </c>
      <c r="CH181">
        <v>0.39100000000000001</v>
      </c>
      <c r="CI181">
        <v>2.29</v>
      </c>
      <c r="CJ181">
        <v>0.441</v>
      </c>
      <c r="CK181">
        <v>601.82500000000005</v>
      </c>
      <c r="CL181">
        <v>74.209999999999994</v>
      </c>
      <c r="CM181">
        <v>84.188999999999993</v>
      </c>
      <c r="CN181">
        <v>17.937999999999999</v>
      </c>
      <c r="CO181">
        <v>304.83499999999998</v>
      </c>
      <c r="CP181">
        <v>152.72</v>
      </c>
      <c r="CQ181">
        <v>607.53099999999995</v>
      </c>
      <c r="CR181">
        <v>161.80799999999999</v>
      </c>
      <c r="CS181">
        <v>200.88200000000001</v>
      </c>
      <c r="CT181">
        <v>148.97</v>
      </c>
      <c r="CU181">
        <v>431.68</v>
      </c>
      <c r="CV181">
        <v>232.47499999999999</v>
      </c>
      <c r="CW181" t="s">
        <v>9901</v>
      </c>
      <c r="CX181" t="s">
        <v>9902</v>
      </c>
      <c r="CY181" t="s">
        <v>9903</v>
      </c>
      <c r="CZ181" t="s">
        <v>9904</v>
      </c>
      <c r="DA181" t="s">
        <v>9905</v>
      </c>
      <c r="DB181" t="s">
        <v>9906</v>
      </c>
      <c r="DC181" t="s">
        <v>9907</v>
      </c>
      <c r="DD181" t="s">
        <v>9908</v>
      </c>
      <c r="DE181" t="s">
        <v>9909</v>
      </c>
      <c r="DF181" t="s">
        <v>9910</v>
      </c>
      <c r="DG181" t="s">
        <v>7033</v>
      </c>
      <c r="DH181" t="s">
        <v>7034</v>
      </c>
      <c r="DI181" t="s">
        <v>7035</v>
      </c>
      <c r="DJ181" t="s">
        <v>7036</v>
      </c>
      <c r="DK181" t="s">
        <v>7037</v>
      </c>
      <c r="DL181" t="s">
        <v>7038</v>
      </c>
      <c r="DM181" t="s">
        <v>7039</v>
      </c>
      <c r="DN181" t="s">
        <v>9911</v>
      </c>
      <c r="DO181" t="s">
        <v>9912</v>
      </c>
      <c r="DP181" t="s">
        <v>9913</v>
      </c>
      <c r="DQ181" t="s">
        <v>9914</v>
      </c>
      <c r="DR181">
        <v>4650</v>
      </c>
      <c r="DS181" t="s">
        <v>4485</v>
      </c>
      <c r="DT181" t="s">
        <v>147</v>
      </c>
    </row>
    <row r="182" spans="1:124" x14ac:dyDescent="0.2">
      <c r="A182" t="s">
        <v>4486</v>
      </c>
      <c r="B182">
        <v>10776</v>
      </c>
      <c r="C182">
        <v>-11.949729676753901</v>
      </c>
      <c r="D182">
        <v>-11.8820419942192</v>
      </c>
      <c r="E182">
        <v>41566</v>
      </c>
      <c r="F182">
        <v>200032</v>
      </c>
      <c r="G182">
        <v>41566</v>
      </c>
      <c r="H182">
        <v>192909</v>
      </c>
      <c r="I182">
        <v>3600.009</v>
      </c>
      <c r="J182">
        <v>3600.002</v>
      </c>
      <c r="K182">
        <v>3600.0030000000002</v>
      </c>
      <c r="L182">
        <v>3600.002</v>
      </c>
      <c r="M182">
        <v>26897</v>
      </c>
      <c r="N182">
        <v>11523</v>
      </c>
      <c r="O182">
        <v>501</v>
      </c>
      <c r="P182">
        <v>6.3899999999999998E-3</v>
      </c>
      <c r="Q182">
        <v>0.5</v>
      </c>
      <c r="R182">
        <v>781</v>
      </c>
      <c r="S182">
        <v>221</v>
      </c>
      <c r="T182">
        <v>11</v>
      </c>
      <c r="U182">
        <v>1</v>
      </c>
      <c r="V182">
        <v>0</v>
      </c>
      <c r="W182">
        <v>11341</v>
      </c>
      <c r="X182">
        <v>182</v>
      </c>
      <c r="Y182">
        <v>9.7900000000000005E-4</v>
      </c>
      <c r="Z182">
        <v>8119</v>
      </c>
      <c r="AA182">
        <v>3102</v>
      </c>
      <c r="AB182">
        <v>224</v>
      </c>
      <c r="AC182">
        <v>2.0400000000000001E-3</v>
      </c>
      <c r="AD182">
        <v>0.49225000000000002</v>
      </c>
      <c r="AE182">
        <v>377</v>
      </c>
      <c r="AF182">
        <v>0</v>
      </c>
      <c r="AG182">
        <v>0</v>
      </c>
      <c r="AH182">
        <v>0</v>
      </c>
      <c r="AI182">
        <v>0</v>
      </c>
      <c r="AJ182">
        <v>2988</v>
      </c>
      <c r="AK182">
        <v>114</v>
      </c>
      <c r="AL182">
        <v>2.5300000000000001E-3</v>
      </c>
      <c r="AM182">
        <v>0</v>
      </c>
      <c r="AN182">
        <v>0</v>
      </c>
      <c r="AO182">
        <v>-6.6702067349320098</v>
      </c>
      <c r="AP182">
        <v>-6.67375897435317</v>
      </c>
      <c r="AQ182">
        <v>-6.6735215632241998</v>
      </c>
      <c r="AR182">
        <v>-6.6755047315384397</v>
      </c>
      <c r="AS182">
        <v>-6.6688244399867003</v>
      </c>
      <c r="AT182">
        <v>-6.6742647722623198</v>
      </c>
      <c r="AU182">
        <v>-9.7767306687108402</v>
      </c>
      <c r="AV182">
        <v>-7.7087382744226502</v>
      </c>
      <c r="AW182">
        <v>-8.7334156850048803</v>
      </c>
      <c r="AX182">
        <v>-6.6783604359656001</v>
      </c>
      <c r="AY182">
        <v>-9.0417701726708604</v>
      </c>
      <c r="AZ182">
        <v>-7.2700564865201702</v>
      </c>
      <c r="BA182">
        <v>2486538</v>
      </c>
      <c r="BB182">
        <v>6378616</v>
      </c>
      <c r="BC182">
        <v>2257461</v>
      </c>
      <c r="BD182">
        <v>5372996</v>
      </c>
      <c r="BE182">
        <v>616181612</v>
      </c>
      <c r="BF182">
        <v>5949421</v>
      </c>
      <c r="BG182">
        <v>41566</v>
      </c>
      <c r="BH182">
        <v>200032</v>
      </c>
      <c r="BI182">
        <v>41566</v>
      </c>
      <c r="BJ182">
        <v>192909</v>
      </c>
      <c r="BK182">
        <v>53894.428569999996</v>
      </c>
      <c r="BL182">
        <v>220672.85709999999</v>
      </c>
      <c r="BM182">
        <v>44</v>
      </c>
      <c r="BN182">
        <v>36</v>
      </c>
      <c r="BO182">
        <v>26</v>
      </c>
      <c r="BP182">
        <v>28</v>
      </c>
      <c r="BQ182">
        <v>35</v>
      </c>
      <c r="BR182">
        <v>-1.3176245766935301E+18</v>
      </c>
      <c r="BS182">
        <v>-11.872698603440901</v>
      </c>
      <c r="BT182">
        <v>-11.8693094976731</v>
      </c>
      <c r="BU182">
        <v>-11.872698603440901</v>
      </c>
      <c r="BV182">
        <v>-11.8650961756511</v>
      </c>
      <c r="BW182">
        <v>-12.019463750342201</v>
      </c>
      <c r="BX182">
        <v>-11.869567165504501</v>
      </c>
      <c r="BY182">
        <v>-11.838120265356199</v>
      </c>
      <c r="BZ182">
        <v>-11.834476808386601</v>
      </c>
      <c r="CA182">
        <v>-11.8365684987791</v>
      </c>
      <c r="CB182">
        <v>-11.8338418793307</v>
      </c>
      <c r="CC182">
        <v>-11.8389500022341</v>
      </c>
      <c r="CD182">
        <v>-11.836545211606801</v>
      </c>
      <c r="CE182">
        <v>13.473000000000001</v>
      </c>
      <c r="CF182">
        <v>4.2830000000000004</v>
      </c>
      <c r="CG182">
        <v>8.1720000000000006</v>
      </c>
      <c r="CH182">
        <v>3.3809999999999998</v>
      </c>
      <c r="CI182">
        <v>11.282</v>
      </c>
      <c r="CJ182">
        <v>4.306</v>
      </c>
      <c r="CK182">
        <v>3534.8389999999999</v>
      </c>
      <c r="CL182">
        <v>3382.9490000000001</v>
      </c>
      <c r="CM182">
        <v>2452.2449999999999</v>
      </c>
      <c r="CN182">
        <v>1536.1469999999999</v>
      </c>
      <c r="CO182">
        <v>3031.848</v>
      </c>
      <c r="CP182">
        <v>2841.4479999999999</v>
      </c>
      <c r="CQ182">
        <v>3600.009</v>
      </c>
      <c r="CR182">
        <v>3600.002</v>
      </c>
      <c r="CS182">
        <v>3600.0030000000002</v>
      </c>
      <c r="CT182">
        <v>3600.002</v>
      </c>
      <c r="CU182">
        <v>3600.0120000000002</v>
      </c>
      <c r="CV182">
        <v>3600.0050000000001</v>
      </c>
      <c r="CW182" t="s">
        <v>9915</v>
      </c>
      <c r="CX182" t="s">
        <v>9916</v>
      </c>
      <c r="CY182" t="s">
        <v>9917</v>
      </c>
      <c r="CZ182" t="s">
        <v>9918</v>
      </c>
      <c r="DA182" t="s">
        <v>9919</v>
      </c>
      <c r="DB182" t="s">
        <v>9920</v>
      </c>
      <c r="DC182" t="s">
        <v>9921</v>
      </c>
      <c r="DD182" t="s">
        <v>9922</v>
      </c>
      <c r="DE182" t="s">
        <v>9923</v>
      </c>
      <c r="DF182" t="s">
        <v>9924</v>
      </c>
      <c r="DG182" t="s">
        <v>9925</v>
      </c>
      <c r="DH182" t="s">
        <v>9926</v>
      </c>
      <c r="DI182" t="s">
        <v>9927</v>
      </c>
      <c r="DJ182" t="s">
        <v>9928</v>
      </c>
      <c r="DK182" t="s">
        <v>7048</v>
      </c>
      <c r="DL182" t="s">
        <v>7049</v>
      </c>
      <c r="DM182" t="s">
        <v>7050</v>
      </c>
      <c r="DN182" t="s">
        <v>9929</v>
      </c>
      <c r="DO182" t="s">
        <v>9930</v>
      </c>
      <c r="DP182" t="s">
        <v>9931</v>
      </c>
      <c r="DQ182" t="s">
        <v>9932</v>
      </c>
      <c r="DR182">
        <v>50404</v>
      </c>
      <c r="DS182" t="s">
        <v>4486</v>
      </c>
      <c r="DT182" t="s">
        <v>147</v>
      </c>
    </row>
    <row r="183" spans="1:124" x14ac:dyDescent="0.2">
      <c r="A183" t="s">
        <v>4294</v>
      </c>
      <c r="B183">
        <v>10776</v>
      </c>
      <c r="C183">
        <v>8350.1994684791098</v>
      </c>
      <c r="D183">
        <v>8350.1994684791098</v>
      </c>
      <c r="E183">
        <v>190866</v>
      </c>
      <c r="F183">
        <v>57663</v>
      </c>
      <c r="G183">
        <v>169195</v>
      </c>
      <c r="H183">
        <v>37294</v>
      </c>
      <c r="I183">
        <v>3600.0010000000002</v>
      </c>
      <c r="J183">
        <v>3600</v>
      </c>
      <c r="K183">
        <v>3600</v>
      </c>
      <c r="L183">
        <v>3600</v>
      </c>
      <c r="M183">
        <v>1667</v>
      </c>
      <c r="N183">
        <v>4456</v>
      </c>
      <c r="O183">
        <v>356</v>
      </c>
      <c r="P183">
        <v>2.0699999999999998E-3</v>
      </c>
      <c r="Q183">
        <v>0.5</v>
      </c>
      <c r="R183">
        <v>1396</v>
      </c>
      <c r="S183">
        <v>1</v>
      </c>
      <c r="T183">
        <v>810</v>
      </c>
      <c r="U183">
        <v>0</v>
      </c>
      <c r="V183">
        <v>136</v>
      </c>
      <c r="W183">
        <v>4320</v>
      </c>
      <c r="X183">
        <v>0</v>
      </c>
      <c r="Y183">
        <v>2.2239999999999998E-3</v>
      </c>
      <c r="Z183">
        <v>765</v>
      </c>
      <c r="AA183">
        <v>3555</v>
      </c>
      <c r="AB183">
        <v>302</v>
      </c>
      <c r="AC183">
        <v>2.0699999999999998E-3</v>
      </c>
      <c r="AD183">
        <v>0.49525999999999998</v>
      </c>
      <c r="AE183">
        <v>495</v>
      </c>
      <c r="AF183">
        <v>0</v>
      </c>
      <c r="AG183">
        <v>0</v>
      </c>
      <c r="AH183">
        <v>0</v>
      </c>
      <c r="AI183">
        <v>45</v>
      </c>
      <c r="AJ183">
        <v>3510</v>
      </c>
      <c r="AK183">
        <v>0</v>
      </c>
      <c r="AL183">
        <v>5.0159999999999996E-3</v>
      </c>
      <c r="AM183">
        <v>0</v>
      </c>
      <c r="AN183">
        <v>0</v>
      </c>
      <c r="AO183">
        <v>19701</v>
      </c>
      <c r="AP183">
        <v>20476</v>
      </c>
      <c r="AQ183">
        <v>19596</v>
      </c>
      <c r="AR183">
        <v>19646</v>
      </c>
      <c r="AS183">
        <v>19905.4285714285</v>
      </c>
      <c r="AT183">
        <v>20092.4285714285</v>
      </c>
      <c r="AU183">
        <v>15523</v>
      </c>
      <c r="AV183">
        <v>16975</v>
      </c>
      <c r="AW183">
        <v>16100</v>
      </c>
      <c r="AX183">
        <v>17084</v>
      </c>
      <c r="AY183">
        <v>15722.857142857099</v>
      </c>
      <c r="AZ183">
        <v>16953.4285714285</v>
      </c>
      <c r="BA183">
        <v>31906913</v>
      </c>
      <c r="BB183">
        <v>21761966</v>
      </c>
      <c r="BC183">
        <v>28947571</v>
      </c>
      <c r="BD183">
        <v>18944571</v>
      </c>
      <c r="BE183">
        <v>32102647</v>
      </c>
      <c r="BF183">
        <v>21711796</v>
      </c>
      <c r="BG183">
        <v>190866</v>
      </c>
      <c r="BH183">
        <v>57663</v>
      </c>
      <c r="BI183">
        <v>169195</v>
      </c>
      <c r="BJ183">
        <v>37294</v>
      </c>
      <c r="BK183">
        <v>203733.42860000001</v>
      </c>
      <c r="BL183">
        <v>51638.714290000004</v>
      </c>
      <c r="BM183">
        <v>43</v>
      </c>
      <c r="BN183">
        <v>38</v>
      </c>
      <c r="BO183">
        <v>40</v>
      </c>
      <c r="BP183">
        <v>34</v>
      </c>
      <c r="BQ183">
        <v>43</v>
      </c>
      <c r="BR183">
        <v>37</v>
      </c>
      <c r="BS183">
        <v>10824.475997445301</v>
      </c>
      <c r="BT183">
        <v>10825.927237260599</v>
      </c>
      <c r="BU183">
        <v>10825.927237260499</v>
      </c>
      <c r="BV183">
        <v>10825.927237261199</v>
      </c>
      <c r="BW183">
        <v>10815.6486653954</v>
      </c>
      <c r="BX183">
        <v>10815.872332216801</v>
      </c>
      <c r="BY183">
        <v>13848</v>
      </c>
      <c r="BZ183">
        <v>13844.026513036701</v>
      </c>
      <c r="CA183">
        <v>13865</v>
      </c>
      <c r="CB183">
        <v>13864.201530464999</v>
      </c>
      <c r="CC183">
        <v>13857</v>
      </c>
      <c r="CD183">
        <v>13840.9634732212</v>
      </c>
      <c r="CE183">
        <v>5.4729999999999999</v>
      </c>
      <c r="CF183">
        <v>2.4790000000000001</v>
      </c>
      <c r="CG183">
        <v>3.67</v>
      </c>
      <c r="CH183">
        <v>2.2970000000000002</v>
      </c>
      <c r="CI183">
        <v>5.0590000000000002</v>
      </c>
      <c r="CJ183">
        <v>2.4529999999999998</v>
      </c>
      <c r="CK183">
        <v>1081.5719999999999</v>
      </c>
      <c r="CL183">
        <v>644.49</v>
      </c>
      <c r="CM183">
        <v>542.125</v>
      </c>
      <c r="CN183">
        <v>153.41900000000001</v>
      </c>
      <c r="CO183">
        <v>2052.6860000000001</v>
      </c>
      <c r="CP183">
        <v>1322.375</v>
      </c>
      <c r="CQ183">
        <v>3600.0010000000002</v>
      </c>
      <c r="CR183">
        <v>3600</v>
      </c>
      <c r="CS183">
        <v>3600</v>
      </c>
      <c r="CT183">
        <v>3600</v>
      </c>
      <c r="CU183">
        <v>1428575028.572</v>
      </c>
      <c r="CV183">
        <v>3600.0010000000002</v>
      </c>
      <c r="CW183" t="s">
        <v>9933</v>
      </c>
      <c r="CX183" t="s">
        <v>9934</v>
      </c>
      <c r="CY183" t="s">
        <v>9935</v>
      </c>
      <c r="CZ183" t="s">
        <v>9936</v>
      </c>
      <c r="DA183" t="s">
        <v>9937</v>
      </c>
      <c r="DB183" t="s">
        <v>9938</v>
      </c>
      <c r="DC183" t="s">
        <v>9939</v>
      </c>
      <c r="DD183" t="s">
        <v>9940</v>
      </c>
      <c r="DE183" t="s">
        <v>9941</v>
      </c>
      <c r="DF183" t="s">
        <v>9942</v>
      </c>
      <c r="DG183" t="s">
        <v>7055</v>
      </c>
      <c r="DH183" t="s">
        <v>9943</v>
      </c>
      <c r="DI183" t="s">
        <v>9944</v>
      </c>
      <c r="DJ183" t="s">
        <v>9945</v>
      </c>
      <c r="DK183" t="s">
        <v>7059</v>
      </c>
      <c r="DL183" t="s">
        <v>7060</v>
      </c>
      <c r="DM183" t="s">
        <v>7061</v>
      </c>
      <c r="DN183" t="s">
        <v>9946</v>
      </c>
      <c r="DO183" t="s">
        <v>9947</v>
      </c>
      <c r="DP183" t="s">
        <v>9948</v>
      </c>
      <c r="DQ183" t="s">
        <v>9949</v>
      </c>
      <c r="DR183">
        <v>50402</v>
      </c>
      <c r="DS183" t="s">
        <v>4294</v>
      </c>
      <c r="DT183" t="s">
        <v>147</v>
      </c>
    </row>
    <row r="184" spans="1:124" x14ac:dyDescent="0.2">
      <c r="A184" t="s">
        <v>4295</v>
      </c>
      <c r="B184">
        <v>10776</v>
      </c>
      <c r="C184">
        <v>9024.2054055713197</v>
      </c>
      <c r="D184">
        <v>9024.2054055713106</v>
      </c>
      <c r="E184">
        <v>199805</v>
      </c>
      <c r="F184">
        <v>48688</v>
      </c>
      <c r="G184">
        <v>45435</v>
      </c>
      <c r="H184">
        <v>34646</v>
      </c>
      <c r="I184">
        <v>3600.0010000000002</v>
      </c>
      <c r="J184">
        <v>3600.0010000000002</v>
      </c>
      <c r="K184">
        <v>3600.0010000000002</v>
      </c>
      <c r="L184">
        <v>3600.0010000000002</v>
      </c>
      <c r="M184">
        <v>2367</v>
      </c>
      <c r="N184">
        <v>6491</v>
      </c>
      <c r="O184">
        <v>399</v>
      </c>
      <c r="P184">
        <v>6.3499999999999997E-3</v>
      </c>
      <c r="Q184">
        <v>0.5</v>
      </c>
      <c r="R184">
        <v>2036</v>
      </c>
      <c r="S184">
        <v>1</v>
      </c>
      <c r="T184">
        <v>1100</v>
      </c>
      <c r="U184">
        <v>0</v>
      </c>
      <c r="V184">
        <v>166</v>
      </c>
      <c r="W184">
        <v>6325</v>
      </c>
      <c r="X184">
        <v>0</v>
      </c>
      <c r="Y184">
        <v>1.983E-3</v>
      </c>
      <c r="Z184">
        <v>770</v>
      </c>
      <c r="AA184">
        <v>5060</v>
      </c>
      <c r="AB184">
        <v>116</v>
      </c>
      <c r="AC184">
        <v>7.9600000000000001E-3</v>
      </c>
      <c r="AD184">
        <v>0.5</v>
      </c>
      <c r="AE184">
        <v>605</v>
      </c>
      <c r="AF184">
        <v>0</v>
      </c>
      <c r="AG184">
        <v>0</v>
      </c>
      <c r="AH184">
        <v>0</v>
      </c>
      <c r="AI184">
        <v>0</v>
      </c>
      <c r="AJ184">
        <v>5060</v>
      </c>
      <c r="AK184">
        <v>0</v>
      </c>
      <c r="AL184">
        <v>6.2630000000000003E-3</v>
      </c>
      <c r="AM184">
        <v>0</v>
      </c>
      <c r="AN184">
        <v>0</v>
      </c>
      <c r="AO184">
        <v>21850</v>
      </c>
      <c r="AP184">
        <v>20957</v>
      </c>
      <c r="AQ184">
        <v>21262</v>
      </c>
      <c r="AR184">
        <v>20889</v>
      </c>
      <c r="AS184">
        <v>21640.4285714285</v>
      </c>
      <c r="AT184">
        <v>21221.571428571398</v>
      </c>
      <c r="AU184">
        <v>17795</v>
      </c>
      <c r="AV184">
        <v>18969</v>
      </c>
      <c r="AW184">
        <v>18905</v>
      </c>
      <c r="AX184">
        <v>19110</v>
      </c>
      <c r="AY184">
        <v>18048.1428571428</v>
      </c>
      <c r="AZ184">
        <v>18962.4285714285</v>
      </c>
      <c r="BA184">
        <v>29134988</v>
      </c>
      <c r="BB184">
        <v>21083451</v>
      </c>
      <c r="BC184">
        <v>19659991</v>
      </c>
      <c r="BD184">
        <v>18891943</v>
      </c>
      <c r="BE184">
        <v>28938735</v>
      </c>
      <c r="BF184">
        <v>-1.3176245766717E+18</v>
      </c>
      <c r="BG184">
        <v>199805</v>
      </c>
      <c r="BH184">
        <v>48688</v>
      </c>
      <c r="BI184">
        <v>45435</v>
      </c>
      <c r="BJ184">
        <v>34646</v>
      </c>
      <c r="BK184">
        <v>162764.14290000001</v>
      </c>
      <c r="BL184">
        <v>45530.14286</v>
      </c>
      <c r="BM184">
        <v>45</v>
      </c>
      <c r="BN184">
        <v>46</v>
      </c>
      <c r="BO184">
        <v>41</v>
      </c>
      <c r="BP184">
        <v>43</v>
      </c>
      <c r="BQ184">
        <v>42</v>
      </c>
      <c r="BR184">
        <v>46</v>
      </c>
      <c r="BS184">
        <v>11785.513584038899</v>
      </c>
      <c r="BT184">
        <v>11776.732502032601</v>
      </c>
      <c r="BU184">
        <v>11818.5128209595</v>
      </c>
      <c r="BV184">
        <v>11776.732502042199</v>
      </c>
      <c r="BW184">
        <v>11808.827260919899</v>
      </c>
      <c r="BX184">
        <v>11776.732502033199</v>
      </c>
      <c r="BY184">
        <v>14893</v>
      </c>
      <c r="BZ184">
        <v>14908.796312140101</v>
      </c>
      <c r="CA184">
        <v>14901</v>
      </c>
      <c r="CB184">
        <v>14908.796312140101</v>
      </c>
      <c r="CC184">
        <v>14886.285714285699</v>
      </c>
      <c r="CD184">
        <v>14899.632195437</v>
      </c>
      <c r="CE184">
        <v>8.0990000000000002</v>
      </c>
      <c r="CF184">
        <v>2.9039999999999999</v>
      </c>
      <c r="CG184">
        <v>6.0179999999999998</v>
      </c>
      <c r="CH184">
        <v>2.581</v>
      </c>
      <c r="CI184">
        <v>8.3940000000000001</v>
      </c>
      <c r="CJ184">
        <v>2.8079999999999998</v>
      </c>
      <c r="CK184">
        <v>1607.954</v>
      </c>
      <c r="CL184">
        <v>2516.355</v>
      </c>
      <c r="CM184">
        <v>1607.954</v>
      </c>
      <c r="CN184">
        <v>532.16999999999996</v>
      </c>
      <c r="CO184">
        <v>2392.7449999999999</v>
      </c>
      <c r="CP184">
        <v>2290.7640000000001</v>
      </c>
      <c r="CQ184">
        <v>3600.0010000000002</v>
      </c>
      <c r="CR184">
        <v>3600.0010000000002</v>
      </c>
      <c r="CS184">
        <v>3600.0010000000002</v>
      </c>
      <c r="CT184">
        <v>3600.0010000000002</v>
      </c>
      <c r="CU184">
        <v>3600.0010000000002</v>
      </c>
      <c r="CV184">
        <v>3600.0010000000002</v>
      </c>
      <c r="CW184" t="s">
        <v>9950</v>
      </c>
      <c r="CX184" t="s">
        <v>9951</v>
      </c>
      <c r="CY184" t="s">
        <v>9952</v>
      </c>
      <c r="CZ184" t="s">
        <v>9953</v>
      </c>
      <c r="DA184" t="s">
        <v>9954</v>
      </c>
      <c r="DB184" t="s">
        <v>9955</v>
      </c>
      <c r="DC184" t="s">
        <v>9956</v>
      </c>
      <c r="DD184" t="s">
        <v>9957</v>
      </c>
      <c r="DE184" t="s">
        <v>9958</v>
      </c>
      <c r="DF184" t="s">
        <v>9959</v>
      </c>
      <c r="DG184" t="s">
        <v>7066</v>
      </c>
      <c r="DH184" t="s">
        <v>9960</v>
      </c>
      <c r="DI184" t="s">
        <v>9961</v>
      </c>
      <c r="DJ184" t="s">
        <v>9962</v>
      </c>
      <c r="DK184" t="s">
        <v>7070</v>
      </c>
      <c r="DL184" t="s">
        <v>7071</v>
      </c>
      <c r="DM184" t="s">
        <v>7072</v>
      </c>
      <c r="DN184" t="s">
        <v>9963</v>
      </c>
      <c r="DO184" t="s">
        <v>9964</v>
      </c>
      <c r="DP184" t="s">
        <v>9965</v>
      </c>
      <c r="DQ184" t="s">
        <v>9966</v>
      </c>
      <c r="DR184">
        <v>50403</v>
      </c>
      <c r="DS184" t="s">
        <v>4295</v>
      </c>
      <c r="DT184" t="s">
        <v>147</v>
      </c>
    </row>
    <row r="185" spans="1:124" x14ac:dyDescent="0.2">
      <c r="A185" t="s">
        <v>4487</v>
      </c>
      <c r="B185">
        <v>10776</v>
      </c>
      <c r="C185">
        <v>-83.880993276404894</v>
      </c>
      <c r="D185">
        <v>-83.666404565657004</v>
      </c>
      <c r="E185">
        <v>25196</v>
      </c>
      <c r="F185">
        <v>32954</v>
      </c>
      <c r="G185">
        <v>21903</v>
      </c>
      <c r="H185">
        <v>32954</v>
      </c>
      <c r="I185">
        <v>532.24099999999999</v>
      </c>
      <c r="J185">
        <v>559.64</v>
      </c>
      <c r="K185">
        <v>477.59699999999998</v>
      </c>
      <c r="L185">
        <v>559.64</v>
      </c>
      <c r="M185">
        <v>1251</v>
      </c>
      <c r="N185">
        <v>6816</v>
      </c>
      <c r="O185">
        <v>37</v>
      </c>
      <c r="P185">
        <v>3.3079999999999998E-2</v>
      </c>
      <c r="Q185">
        <v>0.5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6642</v>
      </c>
      <c r="X185">
        <v>174</v>
      </c>
      <c r="Y185">
        <v>0.103064</v>
      </c>
      <c r="Z185">
        <v>443</v>
      </c>
      <c r="AA185">
        <v>5396</v>
      </c>
      <c r="AB185">
        <v>38</v>
      </c>
      <c r="AC185">
        <v>5.1900000000000002E-3</v>
      </c>
      <c r="AD185">
        <v>0.5</v>
      </c>
      <c r="AE185">
        <v>2</v>
      </c>
      <c r="AF185">
        <v>0</v>
      </c>
      <c r="AG185">
        <v>0</v>
      </c>
      <c r="AH185">
        <v>0</v>
      </c>
      <c r="AI185">
        <v>0</v>
      </c>
      <c r="AJ185">
        <v>5222</v>
      </c>
      <c r="AK185">
        <v>174</v>
      </c>
      <c r="AL185">
        <v>0.35930400000000001</v>
      </c>
      <c r="AM185">
        <v>0</v>
      </c>
      <c r="AN185">
        <v>0</v>
      </c>
      <c r="AO185">
        <v>-63.208492077099898</v>
      </c>
      <c r="AP185">
        <v>-63.208492077099997</v>
      </c>
      <c r="AQ185">
        <v>-63.208492077099997</v>
      </c>
      <c r="AR185">
        <v>-63.208492077099997</v>
      </c>
      <c r="AS185">
        <v>-63.208492077099898</v>
      </c>
      <c r="AT185">
        <v>-63.208492077099898</v>
      </c>
      <c r="AU185">
        <v>-63.214702892157803</v>
      </c>
      <c r="AV185">
        <v>-63.213598445292902</v>
      </c>
      <c r="AW185">
        <v>-63.213170906747202</v>
      </c>
      <c r="AX185">
        <v>-63.208492077099898</v>
      </c>
      <c r="AY185">
        <v>-63.214259738026101</v>
      </c>
      <c r="AZ185">
        <v>-63.212645366389097</v>
      </c>
      <c r="BA185">
        <v>995405</v>
      </c>
      <c r="BB185">
        <v>1098384</v>
      </c>
      <c r="BC185">
        <v>856687</v>
      </c>
      <c r="BD185">
        <v>1098384</v>
      </c>
      <c r="BE185">
        <v>1026581</v>
      </c>
      <c r="BF185">
        <v>-1.3176245766922501E+18</v>
      </c>
      <c r="BG185">
        <v>25196</v>
      </c>
      <c r="BH185">
        <v>32954</v>
      </c>
      <c r="BI185">
        <v>21903</v>
      </c>
      <c r="BJ185">
        <v>32954</v>
      </c>
      <c r="BK185">
        <v>25746.42857</v>
      </c>
      <c r="BL185">
        <v>35878</v>
      </c>
      <c r="BM185">
        <v>46</v>
      </c>
      <c r="BN185">
        <v>41</v>
      </c>
      <c r="BO185">
        <v>46</v>
      </c>
      <c r="BP185">
        <v>40</v>
      </c>
      <c r="BQ185">
        <v>47</v>
      </c>
      <c r="BR185">
        <v>42</v>
      </c>
      <c r="BS185">
        <v>-80.483010476858695</v>
      </c>
      <c r="BT185">
        <v>-80.220651166676006</v>
      </c>
      <c r="BU185">
        <v>-80.385097541146905</v>
      </c>
      <c r="BV185">
        <v>-80.220651166676006</v>
      </c>
      <c r="BW185">
        <v>-80.315959072917195</v>
      </c>
      <c r="BX185">
        <v>-80.220651166676006</v>
      </c>
      <c r="BY185">
        <v>-76.066761732219405</v>
      </c>
      <c r="BZ185">
        <v>-76.445400223573102</v>
      </c>
      <c r="CA185">
        <v>-76.034796381708205</v>
      </c>
      <c r="CB185">
        <v>-76.112634091195602</v>
      </c>
      <c r="CC185">
        <v>-76.1787198319374</v>
      </c>
      <c r="CD185">
        <v>-76.253345484602406</v>
      </c>
      <c r="CE185">
        <v>9.4220000000000006</v>
      </c>
      <c r="CF185">
        <v>7.9790000000000001</v>
      </c>
      <c r="CG185">
        <v>9.1709999999999994</v>
      </c>
      <c r="CH185">
        <v>7.7869999999999999</v>
      </c>
      <c r="CI185">
        <v>9.4079999999999995</v>
      </c>
      <c r="CJ185">
        <v>8.1690000000000005</v>
      </c>
      <c r="CK185">
        <v>490.15300000000002</v>
      </c>
      <c r="CL185">
        <v>408.56599999999997</v>
      </c>
      <c r="CM185">
        <v>292.892</v>
      </c>
      <c r="CN185">
        <v>408.56599999999997</v>
      </c>
      <c r="CO185">
        <v>459.94600000000003</v>
      </c>
      <c r="CP185">
        <v>503.91699999999997</v>
      </c>
      <c r="CQ185">
        <v>532.24099999999999</v>
      </c>
      <c r="CR185">
        <v>559.64</v>
      </c>
      <c r="CS185">
        <v>477.59699999999998</v>
      </c>
      <c r="CT185">
        <v>559.64</v>
      </c>
      <c r="CU185">
        <v>556.72299999999996</v>
      </c>
      <c r="CV185">
        <v>663.63300000000004</v>
      </c>
      <c r="CW185" t="s">
        <v>9967</v>
      </c>
      <c r="CX185" t="s">
        <v>9968</v>
      </c>
      <c r="CY185" t="s">
        <v>9969</v>
      </c>
      <c r="CZ185" t="s">
        <v>9970</v>
      </c>
      <c r="DA185" t="s">
        <v>9971</v>
      </c>
      <c r="DB185" t="s">
        <v>9972</v>
      </c>
      <c r="DC185" t="s">
        <v>9973</v>
      </c>
      <c r="DD185" t="s">
        <v>9974</v>
      </c>
      <c r="DE185" t="s">
        <v>9975</v>
      </c>
      <c r="DF185" t="s">
        <v>9976</v>
      </c>
      <c r="DG185" t="s">
        <v>7077</v>
      </c>
      <c r="DH185" t="s">
        <v>7078</v>
      </c>
      <c r="DI185" t="s">
        <v>7079</v>
      </c>
      <c r="DJ185" t="s">
        <v>7080</v>
      </c>
      <c r="DK185" t="s">
        <v>7081</v>
      </c>
      <c r="DL185" t="s">
        <v>7082</v>
      </c>
      <c r="DM185" t="s">
        <v>7083</v>
      </c>
      <c r="DN185" t="s">
        <v>9977</v>
      </c>
      <c r="DO185" t="s">
        <v>9978</v>
      </c>
      <c r="DP185" t="s">
        <v>9979</v>
      </c>
      <c r="DQ185" t="s">
        <v>9980</v>
      </c>
      <c r="DR185">
        <v>8559</v>
      </c>
      <c r="DS185" t="s">
        <v>4487</v>
      </c>
      <c r="DT185" t="s">
        <v>147</v>
      </c>
    </row>
    <row r="186" spans="1:124" x14ac:dyDescent="0.2">
      <c r="A186" t="s">
        <v>4488</v>
      </c>
      <c r="B186">
        <v>10776</v>
      </c>
      <c r="C186">
        <v>-91.916360368714805</v>
      </c>
      <c r="D186">
        <v>-90.751910854444901</v>
      </c>
      <c r="E186">
        <v>22698</v>
      </c>
      <c r="F186">
        <v>45469</v>
      </c>
      <c r="G186">
        <v>21341</v>
      </c>
      <c r="H186">
        <v>42702</v>
      </c>
      <c r="I186">
        <v>3600.02</v>
      </c>
      <c r="J186">
        <v>3600.0140000000001</v>
      </c>
      <c r="K186">
        <v>3600.0160000000001</v>
      </c>
      <c r="L186">
        <v>3600.0129999999999</v>
      </c>
      <c r="M186">
        <v>4665</v>
      </c>
      <c r="N186">
        <v>106150</v>
      </c>
      <c r="O186">
        <v>89</v>
      </c>
      <c r="P186">
        <v>2.027E-2</v>
      </c>
      <c r="Q186">
        <v>0.5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105950</v>
      </c>
      <c r="X186">
        <v>200</v>
      </c>
      <c r="Y186">
        <v>4.7860000000000003E-3</v>
      </c>
      <c r="Z186">
        <v>1298</v>
      </c>
      <c r="AA186">
        <v>29575</v>
      </c>
      <c r="AB186">
        <v>101</v>
      </c>
      <c r="AC186">
        <v>8.0700000000000008E-3</v>
      </c>
      <c r="AD186">
        <v>0.5</v>
      </c>
      <c r="AE186">
        <v>2</v>
      </c>
      <c r="AF186">
        <v>0</v>
      </c>
      <c r="AG186">
        <v>0</v>
      </c>
      <c r="AH186">
        <v>0</v>
      </c>
      <c r="AI186">
        <v>0</v>
      </c>
      <c r="AJ186">
        <v>29376</v>
      </c>
      <c r="AK186">
        <v>199</v>
      </c>
      <c r="AL186">
        <v>5.7030999999999998E-2</v>
      </c>
      <c r="AM186">
        <v>0</v>
      </c>
      <c r="AN186">
        <v>0</v>
      </c>
      <c r="AO186">
        <v>-44.874946830569897</v>
      </c>
      <c r="AP186">
        <v>-47.824397869579897</v>
      </c>
      <c r="AQ186">
        <v>-49.771727908030002</v>
      </c>
      <c r="AR186">
        <v>-50.588797731509899</v>
      </c>
      <c r="AS186">
        <v>-45.461162008929897</v>
      </c>
      <c r="AT186">
        <v>-47.334166392632802</v>
      </c>
      <c r="AU186">
        <v>-65.813380981210301</v>
      </c>
      <c r="AV186">
        <v>-63.113255380744597</v>
      </c>
      <c r="AW186">
        <v>-64.814948562637795</v>
      </c>
      <c r="AX186">
        <v>-62.7486384079236</v>
      </c>
      <c r="AY186">
        <v>-65.374612388654597</v>
      </c>
      <c r="AZ186">
        <v>-63.103728892388197</v>
      </c>
      <c r="BA186">
        <v>1216252</v>
      </c>
      <c r="BB186">
        <v>3618360</v>
      </c>
      <c r="BC186">
        <v>977972</v>
      </c>
      <c r="BD186">
        <v>3225448</v>
      </c>
      <c r="BE186">
        <v>1277909</v>
      </c>
      <c r="BF186">
        <v>-1.31762457669005E+18</v>
      </c>
      <c r="BG186">
        <v>22698</v>
      </c>
      <c r="BH186">
        <v>45469</v>
      </c>
      <c r="BI186">
        <v>21341</v>
      </c>
      <c r="BJ186">
        <v>42702</v>
      </c>
      <c r="BK186">
        <v>24508.85714</v>
      </c>
      <c r="BL186">
        <v>46946.85714</v>
      </c>
      <c r="BM186">
        <v>65</v>
      </c>
      <c r="BN186">
        <v>59</v>
      </c>
      <c r="BO186">
        <v>65</v>
      </c>
      <c r="BP186">
        <v>54</v>
      </c>
      <c r="BQ186">
        <v>69</v>
      </c>
      <c r="BR186">
        <v>56</v>
      </c>
      <c r="BS186">
        <v>-85.685620125853305</v>
      </c>
      <c r="BT186">
        <v>-84.913350538247698</v>
      </c>
      <c r="BU186">
        <v>-85.685620125853205</v>
      </c>
      <c r="BV186">
        <v>-84.894620413652106</v>
      </c>
      <c r="BW186">
        <v>-85.547574078765606</v>
      </c>
      <c r="BX186">
        <v>-84.906076448537902</v>
      </c>
      <c r="BY186">
        <v>-72.763757666288598</v>
      </c>
      <c r="BZ186">
        <v>-72.971214523615004</v>
      </c>
      <c r="CA186">
        <v>-72.673046742787804</v>
      </c>
      <c r="CB186">
        <v>-72.719017743021894</v>
      </c>
      <c r="CC186">
        <v>-72.800260047248003</v>
      </c>
      <c r="CD186">
        <v>-72.871605612483705</v>
      </c>
      <c r="CE186">
        <v>59.1</v>
      </c>
      <c r="CF186">
        <v>36.747999999999998</v>
      </c>
      <c r="CG186">
        <v>55.243000000000002</v>
      </c>
      <c r="CH186">
        <v>36.558999999999997</v>
      </c>
      <c r="CI186">
        <v>61.89</v>
      </c>
      <c r="CJ186">
        <v>37.415999999999997</v>
      </c>
      <c r="CK186">
        <v>2755.078</v>
      </c>
      <c r="CL186">
        <v>1843.2840000000001</v>
      </c>
      <c r="CM186">
        <v>949.45699999999999</v>
      </c>
      <c r="CN186">
        <v>654.54200000000003</v>
      </c>
      <c r="CO186">
        <v>2599.538</v>
      </c>
      <c r="CP186">
        <v>2181.9380000000001</v>
      </c>
      <c r="CQ186">
        <v>3600.02</v>
      </c>
      <c r="CR186">
        <v>3600.0140000000001</v>
      </c>
      <c r="CS186">
        <v>3600.0160000000001</v>
      </c>
      <c r="CT186">
        <v>3600.0129999999999</v>
      </c>
      <c r="CU186">
        <v>3600.0259999999998</v>
      </c>
      <c r="CV186">
        <v>3600.0279999999998</v>
      </c>
      <c r="CW186" t="s">
        <v>9981</v>
      </c>
      <c r="CX186" t="s">
        <v>9982</v>
      </c>
      <c r="CY186" t="s">
        <v>9983</v>
      </c>
      <c r="CZ186" t="s">
        <v>9984</v>
      </c>
      <c r="DA186" t="s">
        <v>9985</v>
      </c>
      <c r="DB186" t="s">
        <v>9986</v>
      </c>
      <c r="DC186" t="s">
        <v>9987</v>
      </c>
      <c r="DD186" t="s">
        <v>9988</v>
      </c>
      <c r="DE186" t="s">
        <v>9989</v>
      </c>
      <c r="DF186" t="s">
        <v>9990</v>
      </c>
      <c r="DG186" t="s">
        <v>7088</v>
      </c>
      <c r="DH186" t="s">
        <v>9991</v>
      </c>
      <c r="DI186" t="s">
        <v>9992</v>
      </c>
      <c r="DJ186" t="s">
        <v>9993</v>
      </c>
      <c r="DK186" t="s">
        <v>7092</v>
      </c>
      <c r="DL186" t="s">
        <v>7093</v>
      </c>
      <c r="DM186" t="s">
        <v>7094</v>
      </c>
      <c r="DN186" t="s">
        <v>9994</v>
      </c>
      <c r="DO186" t="s">
        <v>9995</v>
      </c>
      <c r="DP186" t="s">
        <v>9996</v>
      </c>
      <c r="DQ186" t="s">
        <v>9997</v>
      </c>
      <c r="DR186">
        <v>50450</v>
      </c>
      <c r="DS186" t="s">
        <v>4488</v>
      </c>
      <c r="DT186" t="s">
        <v>147</v>
      </c>
    </row>
    <row r="187" spans="1:124" x14ac:dyDescent="0.2">
      <c r="A187" t="s">
        <v>3693</v>
      </c>
      <c r="B187">
        <v>10776</v>
      </c>
      <c r="C187">
        <v>11097.127676855</v>
      </c>
      <c r="D187">
        <v>11115.6305022775</v>
      </c>
      <c r="E187">
        <v>5483</v>
      </c>
      <c r="F187">
        <v>3013</v>
      </c>
      <c r="G187">
        <v>4267</v>
      </c>
      <c r="H187">
        <v>941</v>
      </c>
      <c r="I187">
        <v>70.718999999999994</v>
      </c>
      <c r="J187">
        <v>17.204999999999998</v>
      </c>
      <c r="K187">
        <v>69.863</v>
      </c>
      <c r="L187">
        <v>7.7549999999999999</v>
      </c>
      <c r="M187">
        <v>2295</v>
      </c>
      <c r="N187">
        <v>1166</v>
      </c>
      <c r="O187">
        <v>208</v>
      </c>
      <c r="P187">
        <v>9.7400000000000004E-3</v>
      </c>
      <c r="Q187">
        <v>0.49978</v>
      </c>
      <c r="R187">
        <v>174</v>
      </c>
      <c r="S187">
        <v>587</v>
      </c>
      <c r="T187">
        <v>0</v>
      </c>
      <c r="U187">
        <v>0</v>
      </c>
      <c r="V187">
        <v>492</v>
      </c>
      <c r="W187">
        <v>246</v>
      </c>
      <c r="X187">
        <v>428</v>
      </c>
      <c r="Y187">
        <v>1.0980999999999999E-2</v>
      </c>
      <c r="Z187">
        <v>1036</v>
      </c>
      <c r="AA187">
        <v>897</v>
      </c>
      <c r="AB187">
        <v>190</v>
      </c>
      <c r="AC187">
        <v>2.7799999999999999E-3</v>
      </c>
      <c r="AD187">
        <v>0.5</v>
      </c>
      <c r="AE187">
        <v>256</v>
      </c>
      <c r="AF187">
        <v>0</v>
      </c>
      <c r="AG187">
        <v>0</v>
      </c>
      <c r="AH187">
        <v>0</v>
      </c>
      <c r="AI187">
        <v>99</v>
      </c>
      <c r="AJ187">
        <v>588</v>
      </c>
      <c r="AK187">
        <v>210</v>
      </c>
      <c r="AL187">
        <v>2.1628999999999999E-2</v>
      </c>
      <c r="AM187">
        <v>0</v>
      </c>
      <c r="AN187">
        <v>0</v>
      </c>
      <c r="AO187">
        <v>12889.9999999999</v>
      </c>
      <c r="AP187">
        <v>12890</v>
      </c>
      <c r="AQ187">
        <v>12889.9999449444</v>
      </c>
      <c r="AR187">
        <v>12889.999999540199</v>
      </c>
      <c r="AS187">
        <v>12889.9999916168</v>
      </c>
      <c r="AT187">
        <v>12889.9999999343</v>
      </c>
      <c r="AU187">
        <v>12888.9110884611</v>
      </c>
      <c r="AV187">
        <v>12888.9509357972</v>
      </c>
      <c r="AW187">
        <v>12889.9999449444</v>
      </c>
      <c r="AX187">
        <v>12889.9999999999</v>
      </c>
      <c r="AY187">
        <v>12888.9830138823</v>
      </c>
      <c r="AZ187">
        <v>12889.2401890004</v>
      </c>
      <c r="BA187">
        <v>574608</v>
      </c>
      <c r="BB187">
        <v>126548</v>
      </c>
      <c r="BC187">
        <v>573429</v>
      </c>
      <c r="BD187">
        <v>40033</v>
      </c>
      <c r="BE187">
        <v>614609576</v>
      </c>
      <c r="BF187">
        <v>89420</v>
      </c>
      <c r="BG187">
        <v>5483</v>
      </c>
      <c r="BH187">
        <v>3013</v>
      </c>
      <c r="BI187">
        <v>4267</v>
      </c>
      <c r="BJ187">
        <v>941</v>
      </c>
      <c r="BK187">
        <v>8348.5714289999996</v>
      </c>
      <c r="BL187">
        <v>2286.4285709999999</v>
      </c>
      <c r="BM187">
        <v>83</v>
      </c>
      <c r="BN187">
        <v>63</v>
      </c>
      <c r="BO187">
        <v>71</v>
      </c>
      <c r="BP187">
        <v>47</v>
      </c>
      <c r="BQ187">
        <v>86</v>
      </c>
      <c r="BR187">
        <v>-1.3176245766935301E+18</v>
      </c>
      <c r="BS187">
        <v>11264.0537340257</v>
      </c>
      <c r="BT187">
        <v>11555.33488454</v>
      </c>
      <c r="BU187">
        <v>11267.746239412299</v>
      </c>
      <c r="BV187">
        <v>11582.596063839001</v>
      </c>
      <c r="BW187">
        <v>11232.1764854799</v>
      </c>
      <c r="BX187">
        <v>11562.2551753403</v>
      </c>
      <c r="BY187">
        <v>12457.4476401791</v>
      </c>
      <c r="BZ187">
        <v>12670.6261058747</v>
      </c>
      <c r="CA187">
        <v>12591.870049719</v>
      </c>
      <c r="CB187">
        <v>12724.917633215</v>
      </c>
      <c r="CC187">
        <v>12495.044221575799</v>
      </c>
      <c r="CD187">
        <v>12674.5943373194</v>
      </c>
      <c r="CE187">
        <v>2.1320000000000001</v>
      </c>
      <c r="CF187">
        <v>0.873</v>
      </c>
      <c r="CG187">
        <v>1.6140000000000001</v>
      </c>
      <c r="CH187">
        <v>0.65900000000000003</v>
      </c>
      <c r="CI187">
        <v>2.2090000000000001</v>
      </c>
      <c r="CJ187">
        <v>0.79300000000000004</v>
      </c>
      <c r="CK187">
        <v>70.718000000000004</v>
      </c>
      <c r="CL187">
        <v>16.158000000000001</v>
      </c>
      <c r="CM187">
        <v>62.738</v>
      </c>
      <c r="CN187">
        <v>6.3040000000000003</v>
      </c>
      <c r="CO187">
        <v>106.965</v>
      </c>
      <c r="CP187">
        <v>9.8840000000000003</v>
      </c>
      <c r="CQ187">
        <v>70.718999999999994</v>
      </c>
      <c r="CR187">
        <v>17.204999999999998</v>
      </c>
      <c r="CS187">
        <v>69.863</v>
      </c>
      <c r="CT187">
        <v>7.7549999999999999</v>
      </c>
      <c r="CU187">
        <v>114.209</v>
      </c>
      <c r="CV187">
        <v>12.148999999999999</v>
      </c>
      <c r="CW187" t="s">
        <v>3694</v>
      </c>
      <c r="CX187" t="s">
        <v>3695</v>
      </c>
      <c r="CY187" t="s">
        <v>3696</v>
      </c>
      <c r="CZ187" t="s">
        <v>3697</v>
      </c>
      <c r="DA187" t="s">
        <v>3698</v>
      </c>
      <c r="DB187" t="s">
        <v>3699</v>
      </c>
      <c r="DC187" t="s">
        <v>3700</v>
      </c>
      <c r="DD187" t="s">
        <v>9998</v>
      </c>
      <c r="DE187" t="s">
        <v>9999</v>
      </c>
      <c r="DF187" t="s">
        <v>10000</v>
      </c>
      <c r="DG187" t="s">
        <v>3704</v>
      </c>
      <c r="DH187" t="s">
        <v>3705</v>
      </c>
      <c r="DI187" t="s">
        <v>3706</v>
      </c>
      <c r="DJ187" t="s">
        <v>3707</v>
      </c>
      <c r="DK187" t="s">
        <v>3708</v>
      </c>
      <c r="DL187" t="s">
        <v>3709</v>
      </c>
      <c r="DM187" t="s">
        <v>3710</v>
      </c>
      <c r="DN187" t="s">
        <v>10001</v>
      </c>
      <c r="DO187" t="s">
        <v>10002</v>
      </c>
      <c r="DP187" t="s">
        <v>10003</v>
      </c>
      <c r="DQ187" t="s">
        <v>10004</v>
      </c>
      <c r="DR187">
        <v>886</v>
      </c>
      <c r="DS187" t="s">
        <v>3693</v>
      </c>
      <c r="DT187" t="s">
        <v>147</v>
      </c>
    </row>
    <row r="188" spans="1:124" x14ac:dyDescent="0.2">
      <c r="A188" t="s">
        <v>4489</v>
      </c>
      <c r="B188">
        <v>10776</v>
      </c>
      <c r="C188">
        <v>-0.171096756027276</v>
      </c>
      <c r="D188">
        <v>-0.170524598967388</v>
      </c>
      <c r="E188">
        <v>1</v>
      </c>
      <c r="F188">
        <v>1</v>
      </c>
      <c r="G188">
        <v>1</v>
      </c>
      <c r="H188">
        <v>1</v>
      </c>
      <c r="I188">
        <v>3600.15</v>
      </c>
      <c r="J188">
        <v>3600.0010000000002</v>
      </c>
      <c r="K188">
        <v>3600.0010000000002</v>
      </c>
      <c r="L188">
        <v>3600.0010000000002</v>
      </c>
      <c r="M188">
        <v>14733</v>
      </c>
      <c r="N188">
        <v>364417</v>
      </c>
      <c r="O188">
        <v>229</v>
      </c>
      <c r="P188">
        <v>8.4999999999999995E-4</v>
      </c>
      <c r="Q188">
        <v>0.47287000000000001</v>
      </c>
      <c r="R188">
        <v>14518</v>
      </c>
      <c r="S188">
        <v>61</v>
      </c>
      <c r="T188">
        <v>0</v>
      </c>
      <c r="U188">
        <v>0</v>
      </c>
      <c r="V188">
        <v>0</v>
      </c>
      <c r="W188">
        <v>364417</v>
      </c>
      <c r="X188">
        <v>0</v>
      </c>
      <c r="Y188">
        <v>1.655E-3</v>
      </c>
      <c r="Z188">
        <v>13992</v>
      </c>
      <c r="AA188">
        <v>334681</v>
      </c>
      <c r="AB188">
        <v>188</v>
      </c>
      <c r="AC188">
        <v>2.5000000000000001E-4</v>
      </c>
      <c r="AD188">
        <v>0.46134999999999998</v>
      </c>
      <c r="AE188">
        <v>13950</v>
      </c>
      <c r="AF188">
        <v>0</v>
      </c>
      <c r="AG188">
        <v>0</v>
      </c>
      <c r="AH188">
        <v>0</v>
      </c>
      <c r="AI188">
        <v>0</v>
      </c>
      <c r="AJ188">
        <v>334681</v>
      </c>
      <c r="AK188">
        <v>0</v>
      </c>
      <c r="AL188">
        <v>3.1129999999999999E-3</v>
      </c>
      <c r="AM188">
        <v>0</v>
      </c>
      <c r="AN188">
        <v>0</v>
      </c>
      <c r="AO188">
        <v>1E+100</v>
      </c>
      <c r="AP188">
        <v>1E+100</v>
      </c>
      <c r="AQ188">
        <v>1E+100</v>
      </c>
      <c r="AR188">
        <v>1E+100</v>
      </c>
      <c r="AS188">
        <v>9.9999999999999904E+99</v>
      </c>
      <c r="AT188">
        <v>9.9999999999999904E+99</v>
      </c>
      <c r="AU188">
        <v>-0.17023704786452301</v>
      </c>
      <c r="AV188">
        <v>-0.17040292307282501</v>
      </c>
      <c r="AW188">
        <v>-0.17010533728941299</v>
      </c>
      <c r="AX188">
        <v>-0.170206276504901</v>
      </c>
      <c r="AY188">
        <v>-0.31304142177554101</v>
      </c>
      <c r="AZ188">
        <v>-0.17037378557272601</v>
      </c>
      <c r="BA188">
        <v>1300827</v>
      </c>
      <c r="BB188">
        <v>1221621</v>
      </c>
      <c r="BC188">
        <v>881285</v>
      </c>
      <c r="BD188">
        <v>1163740</v>
      </c>
      <c r="BE188">
        <v>1181393</v>
      </c>
      <c r="BF188">
        <v>1226505</v>
      </c>
      <c r="BG188">
        <v>1</v>
      </c>
      <c r="BH188">
        <v>1</v>
      </c>
      <c r="BI188">
        <v>1</v>
      </c>
      <c r="BJ188">
        <v>1</v>
      </c>
      <c r="BK188">
        <v>2.2857142860000002</v>
      </c>
      <c r="BL188">
        <v>1</v>
      </c>
      <c r="BM188">
        <v>8</v>
      </c>
      <c r="BN188">
        <v>1</v>
      </c>
      <c r="BO188">
        <v>4</v>
      </c>
      <c r="BP188">
        <v>1</v>
      </c>
      <c r="BQ188">
        <v>8</v>
      </c>
      <c r="BR188">
        <v>2</v>
      </c>
      <c r="BS188">
        <v>-0.17038426764119299</v>
      </c>
      <c r="BT188">
        <v>-0.17047659342141699</v>
      </c>
      <c r="BU188">
        <v>-0.17036894179304299</v>
      </c>
      <c r="BV188">
        <v>-0.17039086740762699</v>
      </c>
      <c r="BW188">
        <v>-0.17040752935947101</v>
      </c>
      <c r="BX188">
        <v>-0.17045004554410001</v>
      </c>
      <c r="BY188">
        <v>-0.17023704786452301</v>
      </c>
      <c r="BZ188">
        <v>-0.17047659342141699</v>
      </c>
      <c r="CA188">
        <v>-0.17018901244210999</v>
      </c>
      <c r="CB188">
        <v>-0.170213488984407</v>
      </c>
      <c r="CC188">
        <v>-0.170218716586052</v>
      </c>
      <c r="CD188">
        <v>-0.17038957224690199</v>
      </c>
      <c r="CE188">
        <v>3600.107</v>
      </c>
      <c r="CF188">
        <v>1809.8589999999999</v>
      </c>
      <c r="CG188">
        <v>2940.3130000000001</v>
      </c>
      <c r="CH188">
        <v>1809.8589999999999</v>
      </c>
      <c r="CI188">
        <v>3327.9969999999998</v>
      </c>
      <c r="CJ188">
        <v>2617.9259999999999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3600.15</v>
      </c>
      <c r="CR188">
        <v>3600.0010000000002</v>
      </c>
      <c r="CS188">
        <v>3600.0010000000002</v>
      </c>
      <c r="CT188">
        <v>3600.0010000000002</v>
      </c>
      <c r="CU188">
        <v>1428575028.779</v>
      </c>
      <c r="CV188">
        <v>3600.0050000000001</v>
      </c>
      <c r="CW188" t="s">
        <v>130</v>
      </c>
      <c r="CX188" t="s">
        <v>10005</v>
      </c>
      <c r="CY188" t="s">
        <v>10006</v>
      </c>
      <c r="CZ188" t="s">
        <v>10007</v>
      </c>
      <c r="DA188" t="s">
        <v>10008</v>
      </c>
      <c r="DB188" t="s">
        <v>10009</v>
      </c>
      <c r="DC188" t="s">
        <v>10010</v>
      </c>
      <c r="DD188" t="s">
        <v>10011</v>
      </c>
      <c r="DE188" t="s">
        <v>137</v>
      </c>
      <c r="DF188" t="s">
        <v>10012</v>
      </c>
      <c r="DG188" t="s">
        <v>130</v>
      </c>
      <c r="DH188" t="s">
        <v>10013</v>
      </c>
      <c r="DI188" t="s">
        <v>10014</v>
      </c>
      <c r="DJ188" t="s">
        <v>133</v>
      </c>
      <c r="DK188" t="s">
        <v>10015</v>
      </c>
      <c r="DL188" t="s">
        <v>10016</v>
      </c>
      <c r="DM188" t="s">
        <v>10017</v>
      </c>
      <c r="DN188" t="s">
        <v>10018</v>
      </c>
      <c r="DO188" t="s">
        <v>137</v>
      </c>
      <c r="DP188" t="s">
        <v>10019</v>
      </c>
      <c r="DQ188" t="s">
        <v>10020</v>
      </c>
      <c r="DR188">
        <v>54246</v>
      </c>
      <c r="DS188" t="s">
        <v>4489</v>
      </c>
      <c r="DT188" t="s">
        <v>147</v>
      </c>
    </row>
    <row r="189" spans="1:124" x14ac:dyDescent="0.2">
      <c r="A189" t="s">
        <v>4490</v>
      </c>
      <c r="B189">
        <v>10776</v>
      </c>
      <c r="C189">
        <v>-0.17267704190548</v>
      </c>
      <c r="D189">
        <v>-0.17267704190548</v>
      </c>
      <c r="E189">
        <v>4178</v>
      </c>
      <c r="F189">
        <v>39096</v>
      </c>
      <c r="G189">
        <v>4178</v>
      </c>
      <c r="H189">
        <v>25003</v>
      </c>
      <c r="I189">
        <v>2117.3200000000002</v>
      </c>
      <c r="J189">
        <v>3600.0259999999998</v>
      </c>
      <c r="K189">
        <v>2117.3200000000002</v>
      </c>
      <c r="L189">
        <v>3312.739</v>
      </c>
      <c r="M189">
        <v>10962</v>
      </c>
      <c r="N189">
        <v>273142</v>
      </c>
      <c r="O189">
        <v>302</v>
      </c>
      <c r="P189">
        <v>6.77E-3</v>
      </c>
      <c r="Q189">
        <v>0.5</v>
      </c>
      <c r="R189">
        <v>10443</v>
      </c>
      <c r="S189">
        <v>79</v>
      </c>
      <c r="T189">
        <v>0</v>
      </c>
      <c r="U189">
        <v>0</v>
      </c>
      <c r="V189">
        <v>0</v>
      </c>
      <c r="W189">
        <v>273139</v>
      </c>
      <c r="X189">
        <v>3</v>
      </c>
      <c r="Y189">
        <v>-1.0139999999999999E-3</v>
      </c>
      <c r="Z189">
        <v>7977</v>
      </c>
      <c r="AA189">
        <v>269687</v>
      </c>
      <c r="AB189">
        <v>241</v>
      </c>
      <c r="AC189">
        <v>2.1700000000000001E-3</v>
      </c>
      <c r="AD189">
        <v>0.5</v>
      </c>
      <c r="AE189">
        <v>7790</v>
      </c>
      <c r="AF189">
        <v>0</v>
      </c>
      <c r="AG189">
        <v>0</v>
      </c>
      <c r="AH189">
        <v>0</v>
      </c>
      <c r="AI189">
        <v>0</v>
      </c>
      <c r="AJ189">
        <v>269585</v>
      </c>
      <c r="AK189">
        <v>102</v>
      </c>
      <c r="AL189">
        <v>-4.6999999999999999E-4</v>
      </c>
      <c r="AM189">
        <v>0</v>
      </c>
      <c r="AN189">
        <v>0</v>
      </c>
      <c r="AO189">
        <v>-0.17082833123153701</v>
      </c>
      <c r="AP189">
        <v>-0.171752809122554</v>
      </c>
      <c r="AQ189">
        <v>-0.17175243425644399</v>
      </c>
      <c r="AR189">
        <v>-0.17177521900387999</v>
      </c>
      <c r="AS189">
        <v>-0.17161864538994201</v>
      </c>
      <c r="AT189">
        <v>-0.17175903120629399</v>
      </c>
      <c r="AU189">
        <v>-0.17084331901400801</v>
      </c>
      <c r="AV189">
        <v>-0.17213964679924501</v>
      </c>
      <c r="AW189">
        <v>-0.17084331901400801</v>
      </c>
      <c r="AX189">
        <v>-0.17176952906138601</v>
      </c>
      <c r="AY189">
        <v>-0.17178481467390999</v>
      </c>
      <c r="AZ189">
        <v>-0.17203636440452999</v>
      </c>
      <c r="BA189">
        <v>718237</v>
      </c>
      <c r="BB189">
        <v>1439530</v>
      </c>
      <c r="BC189">
        <v>718237</v>
      </c>
      <c r="BD189">
        <v>1439530</v>
      </c>
      <c r="BE189">
        <v>1322048</v>
      </c>
      <c r="BF189">
        <v>-1.3176245766917299E+18</v>
      </c>
      <c r="BG189">
        <v>4178</v>
      </c>
      <c r="BH189">
        <v>39096</v>
      </c>
      <c r="BI189">
        <v>4178</v>
      </c>
      <c r="BJ189">
        <v>25003</v>
      </c>
      <c r="BK189">
        <v>27725.71429</v>
      </c>
      <c r="BL189">
        <v>33286.85714</v>
      </c>
      <c r="BM189">
        <v>13</v>
      </c>
      <c r="BN189">
        <v>9</v>
      </c>
      <c r="BO189">
        <v>8</v>
      </c>
      <c r="BP189">
        <v>9</v>
      </c>
      <c r="BQ189">
        <v>11</v>
      </c>
      <c r="BR189">
        <v>11</v>
      </c>
      <c r="BS189">
        <v>-0.17260301410488099</v>
      </c>
      <c r="BT189">
        <v>-0.17257605863425299</v>
      </c>
      <c r="BU189">
        <v>-0.172397760493365</v>
      </c>
      <c r="BV189">
        <v>-0.17257605863425299</v>
      </c>
      <c r="BW189">
        <v>-2.96876702659838E-2</v>
      </c>
      <c r="BX189">
        <v>-0.17264004475502401</v>
      </c>
      <c r="BY189">
        <v>-0.17267188012307499</v>
      </c>
      <c r="BZ189">
        <v>-0.17262708062542001</v>
      </c>
      <c r="CA189">
        <v>-0.172521942353799</v>
      </c>
      <c r="CB189">
        <v>-0.17262484201821399</v>
      </c>
      <c r="CC189">
        <v>-0.17258039226681299</v>
      </c>
      <c r="CD189">
        <v>-0.172642061743294</v>
      </c>
      <c r="CE189">
        <v>430.94799999999998</v>
      </c>
      <c r="CF189">
        <v>741.649</v>
      </c>
      <c r="CG189">
        <v>405.63600000000002</v>
      </c>
      <c r="CH189">
        <v>447.82</v>
      </c>
      <c r="CI189">
        <v>445.48899999999998</v>
      </c>
      <c r="CJ189">
        <v>658.90099999999995</v>
      </c>
      <c r="CK189">
        <v>1976.809</v>
      </c>
      <c r="CL189">
        <v>2676.7860000000001</v>
      </c>
      <c r="CM189">
        <v>1541.2570000000001</v>
      </c>
      <c r="CN189">
        <v>1818.252</v>
      </c>
      <c r="CO189">
        <v>2180.913</v>
      </c>
      <c r="CP189">
        <v>2632.6260000000002</v>
      </c>
      <c r="CQ189">
        <v>2117.3200000000002</v>
      </c>
      <c r="CR189">
        <v>3600.0259999999998</v>
      </c>
      <c r="CS189">
        <v>2117.3200000000002</v>
      </c>
      <c r="CT189">
        <v>3312.739</v>
      </c>
      <c r="CU189">
        <v>3156.35</v>
      </c>
      <c r="CV189">
        <v>3522.98</v>
      </c>
      <c r="CW189" t="s">
        <v>10021</v>
      </c>
      <c r="CX189" t="s">
        <v>10022</v>
      </c>
      <c r="CY189" t="s">
        <v>10023</v>
      </c>
      <c r="CZ189" t="s">
        <v>10024</v>
      </c>
      <c r="DA189" t="s">
        <v>10025</v>
      </c>
      <c r="DB189" t="s">
        <v>10026</v>
      </c>
      <c r="DC189" t="s">
        <v>10027</v>
      </c>
      <c r="DD189" t="s">
        <v>10028</v>
      </c>
      <c r="DE189" t="s">
        <v>10029</v>
      </c>
      <c r="DF189" t="s">
        <v>10030</v>
      </c>
      <c r="DG189" t="s">
        <v>10031</v>
      </c>
      <c r="DH189" t="s">
        <v>10032</v>
      </c>
      <c r="DI189" t="s">
        <v>10033</v>
      </c>
      <c r="DJ189" t="s">
        <v>10034</v>
      </c>
      <c r="DK189" t="s">
        <v>7107</v>
      </c>
      <c r="DL189" t="s">
        <v>7108</v>
      </c>
      <c r="DM189" t="s">
        <v>7109</v>
      </c>
      <c r="DN189" t="s">
        <v>10035</v>
      </c>
      <c r="DO189" t="s">
        <v>10036</v>
      </c>
      <c r="DP189" t="s">
        <v>10037</v>
      </c>
      <c r="DQ189" t="s">
        <v>10038</v>
      </c>
      <c r="DR189">
        <v>47923</v>
      </c>
      <c r="DS189" t="s">
        <v>4490</v>
      </c>
      <c r="DT189" t="s">
        <v>147</v>
      </c>
    </row>
    <row r="190" spans="1:124" x14ac:dyDescent="0.2">
      <c r="A190" t="s">
        <v>4491</v>
      </c>
      <c r="B190">
        <v>10776</v>
      </c>
      <c r="C190">
        <v>-29.999999999999901</v>
      </c>
      <c r="D190">
        <v>-29</v>
      </c>
      <c r="E190">
        <v>1523</v>
      </c>
      <c r="F190">
        <v>1716</v>
      </c>
      <c r="G190">
        <v>1446</v>
      </c>
      <c r="H190">
        <v>720</v>
      </c>
      <c r="I190">
        <v>594.46299999999997</v>
      </c>
      <c r="J190">
        <v>2825.7809999999999</v>
      </c>
      <c r="K190">
        <v>594.46299999999997</v>
      </c>
      <c r="L190">
        <v>1569.096</v>
      </c>
      <c r="M190">
        <v>20916</v>
      </c>
      <c r="N190">
        <v>35378</v>
      </c>
      <c r="O190">
        <v>2099</v>
      </c>
      <c r="P190">
        <v>5.0000000000000002E-5</v>
      </c>
      <c r="Q190">
        <v>0.5</v>
      </c>
      <c r="R190">
        <v>13560</v>
      </c>
      <c r="S190">
        <v>0</v>
      </c>
      <c r="T190">
        <v>0</v>
      </c>
      <c r="U190">
        <v>0</v>
      </c>
      <c r="V190">
        <v>0</v>
      </c>
      <c r="W190">
        <v>34324</v>
      </c>
      <c r="X190">
        <v>1054</v>
      </c>
      <c r="Y190">
        <v>3.8299999999999999E-4</v>
      </c>
      <c r="Z190">
        <v>17244</v>
      </c>
      <c r="AA190">
        <v>31776</v>
      </c>
      <c r="AB190">
        <v>1783</v>
      </c>
      <c r="AC190">
        <v>4.0000000000000003E-5</v>
      </c>
      <c r="AD190">
        <v>0.5</v>
      </c>
      <c r="AE190">
        <v>12368</v>
      </c>
      <c r="AF190">
        <v>0</v>
      </c>
      <c r="AG190">
        <v>0</v>
      </c>
      <c r="AH190">
        <v>0</v>
      </c>
      <c r="AI190">
        <v>0</v>
      </c>
      <c r="AJ190">
        <v>31546</v>
      </c>
      <c r="AK190">
        <v>230</v>
      </c>
      <c r="AL190">
        <v>4.44E-4</v>
      </c>
      <c r="AM190">
        <v>0</v>
      </c>
      <c r="AN190">
        <v>0</v>
      </c>
      <c r="AO190">
        <v>-19</v>
      </c>
      <c r="AP190">
        <v>-18.999999999999901</v>
      </c>
      <c r="AQ190">
        <v>-19</v>
      </c>
      <c r="AR190">
        <v>-19.000000000000298</v>
      </c>
      <c r="AS190">
        <v>-18.999999999999901</v>
      </c>
      <c r="AT190">
        <v>-19</v>
      </c>
      <c r="AU190">
        <v>-19</v>
      </c>
      <c r="AV190">
        <v>-18.999999999999901</v>
      </c>
      <c r="AW190">
        <v>-18.999999999999901</v>
      </c>
      <c r="AX190">
        <v>-18.999999999999901</v>
      </c>
      <c r="AY190">
        <v>-19.714285714285701</v>
      </c>
      <c r="AZ190">
        <v>-21.428571428571299</v>
      </c>
      <c r="BA190">
        <v>1014659</v>
      </c>
      <c r="BB190">
        <v>2443533</v>
      </c>
      <c r="BC190">
        <v>859404</v>
      </c>
      <c r="BD190">
        <v>1705902</v>
      </c>
      <c r="BE190">
        <v>1258041</v>
      </c>
      <c r="BF190">
        <v>2278545</v>
      </c>
      <c r="BG190">
        <v>1523</v>
      </c>
      <c r="BH190">
        <v>1716</v>
      </c>
      <c r="BI190">
        <v>1446</v>
      </c>
      <c r="BJ190">
        <v>720</v>
      </c>
      <c r="BK190">
        <v>1944.7142859999999</v>
      </c>
      <c r="BL190">
        <v>1972.5714290000001</v>
      </c>
      <c r="BM190">
        <v>10</v>
      </c>
      <c r="BN190">
        <v>14</v>
      </c>
      <c r="BO190">
        <v>10</v>
      </c>
      <c r="BP190">
        <v>9</v>
      </c>
      <c r="BQ190">
        <v>11</v>
      </c>
      <c r="BR190">
        <v>12</v>
      </c>
      <c r="BS190">
        <v>-29</v>
      </c>
      <c r="BT190">
        <v>-29</v>
      </c>
      <c r="BU190">
        <v>-28.999999999999901</v>
      </c>
      <c r="BV190">
        <v>-28.999999999999901</v>
      </c>
      <c r="BW190">
        <v>-28.999999985714201</v>
      </c>
      <c r="BX190">
        <v>-29</v>
      </c>
      <c r="BY190">
        <v>-28.999999999999901</v>
      </c>
      <c r="BZ190">
        <v>-28.999999999999901</v>
      </c>
      <c r="CA190">
        <v>-28.999999999999901</v>
      </c>
      <c r="CB190">
        <v>-28.999999999999702</v>
      </c>
      <c r="CC190">
        <v>-29</v>
      </c>
      <c r="CD190">
        <v>-28.999999999999901</v>
      </c>
      <c r="CE190">
        <v>137.04900000000001</v>
      </c>
      <c r="CF190">
        <v>421.17700000000002</v>
      </c>
      <c r="CG190">
        <v>137.04900000000001</v>
      </c>
      <c r="CH190">
        <v>271.78399999999999</v>
      </c>
      <c r="CI190">
        <v>237.10400000000001</v>
      </c>
      <c r="CJ190">
        <v>383.01</v>
      </c>
      <c r="CK190">
        <v>412.86099999999999</v>
      </c>
      <c r="CL190">
        <v>1182.066</v>
      </c>
      <c r="CM190">
        <v>366.83300000000003</v>
      </c>
      <c r="CN190">
        <v>743.12400000000002</v>
      </c>
      <c r="CO190">
        <v>496.31299999999999</v>
      </c>
      <c r="CP190">
        <v>1637.682</v>
      </c>
      <c r="CQ190">
        <v>594.46299999999997</v>
      </c>
      <c r="CR190">
        <v>2825.7809999999999</v>
      </c>
      <c r="CS190">
        <v>594.46299999999997</v>
      </c>
      <c r="CT190">
        <v>1569.096</v>
      </c>
      <c r="CU190">
        <v>1428572778.4419999</v>
      </c>
      <c r="CV190">
        <v>3102.5279999999998</v>
      </c>
      <c r="CW190" t="s">
        <v>10039</v>
      </c>
      <c r="CX190" t="s">
        <v>10040</v>
      </c>
      <c r="CY190" t="s">
        <v>10041</v>
      </c>
      <c r="CZ190" t="s">
        <v>10042</v>
      </c>
      <c r="DA190" t="s">
        <v>10043</v>
      </c>
      <c r="DB190" t="s">
        <v>7119</v>
      </c>
      <c r="DC190" t="s">
        <v>7119</v>
      </c>
      <c r="DD190" t="s">
        <v>10044</v>
      </c>
      <c r="DE190" t="s">
        <v>10045</v>
      </c>
      <c r="DF190" t="s">
        <v>10046</v>
      </c>
      <c r="DG190" t="s">
        <v>10047</v>
      </c>
      <c r="DH190" t="s">
        <v>10048</v>
      </c>
      <c r="DI190" t="s">
        <v>10049</v>
      </c>
      <c r="DJ190" t="s">
        <v>10050</v>
      </c>
      <c r="DK190" t="s">
        <v>7118</v>
      </c>
      <c r="DL190" t="s">
        <v>7119</v>
      </c>
      <c r="DM190" t="s">
        <v>7119</v>
      </c>
      <c r="DN190" t="s">
        <v>10051</v>
      </c>
      <c r="DO190" t="s">
        <v>10052</v>
      </c>
      <c r="DP190" t="s">
        <v>10053</v>
      </c>
      <c r="DQ190" t="s">
        <v>10054</v>
      </c>
      <c r="DR190">
        <v>31267</v>
      </c>
      <c r="DS190" t="s">
        <v>4491</v>
      </c>
      <c r="DT190" t="s">
        <v>147</v>
      </c>
    </row>
    <row r="191" spans="1:124" x14ac:dyDescent="0.2">
      <c r="A191" t="s">
        <v>4299</v>
      </c>
      <c r="B191">
        <v>10776</v>
      </c>
      <c r="C191">
        <v>-30</v>
      </c>
      <c r="D191">
        <v>-29</v>
      </c>
      <c r="E191">
        <v>2079</v>
      </c>
      <c r="F191">
        <v>1845</v>
      </c>
      <c r="G191">
        <v>1507</v>
      </c>
      <c r="H191">
        <v>1029</v>
      </c>
      <c r="I191">
        <v>3600.002</v>
      </c>
      <c r="J191">
        <v>2247.0590000000002</v>
      </c>
      <c r="K191">
        <v>1317.3209999999999</v>
      </c>
      <c r="L191">
        <v>1948.7</v>
      </c>
      <c r="M191">
        <v>16516</v>
      </c>
      <c r="N191">
        <v>35378</v>
      </c>
      <c r="O191">
        <v>2200</v>
      </c>
      <c r="P191">
        <v>6.0000000000000002E-5</v>
      </c>
      <c r="Q191">
        <v>0.5</v>
      </c>
      <c r="R191">
        <v>13560</v>
      </c>
      <c r="S191">
        <v>0</v>
      </c>
      <c r="T191">
        <v>0</v>
      </c>
      <c r="U191">
        <v>0</v>
      </c>
      <c r="V191">
        <v>0</v>
      </c>
      <c r="W191">
        <v>34324</v>
      </c>
      <c r="X191">
        <v>1054</v>
      </c>
      <c r="Y191">
        <v>2.14E-4</v>
      </c>
      <c r="Z191">
        <v>12597</v>
      </c>
      <c r="AA191">
        <v>31678</v>
      </c>
      <c r="AB191">
        <v>1770</v>
      </c>
      <c r="AC191">
        <v>1.2E-4</v>
      </c>
      <c r="AD191">
        <v>0.5</v>
      </c>
      <c r="AE191">
        <v>12281</v>
      </c>
      <c r="AF191">
        <v>0</v>
      </c>
      <c r="AG191">
        <v>0</v>
      </c>
      <c r="AH191">
        <v>0</v>
      </c>
      <c r="AI191">
        <v>0</v>
      </c>
      <c r="AJ191">
        <v>31546</v>
      </c>
      <c r="AK191">
        <v>132</v>
      </c>
      <c r="AL191">
        <v>2.7700000000000001E-4</v>
      </c>
      <c r="AM191">
        <v>0</v>
      </c>
      <c r="AN191">
        <v>0</v>
      </c>
      <c r="AO191">
        <v>-19</v>
      </c>
      <c r="AP191">
        <v>-18.999999999999901</v>
      </c>
      <c r="AQ191">
        <v>-19</v>
      </c>
      <c r="AR191">
        <v>-19.0000000000223</v>
      </c>
      <c r="AS191">
        <v>-19</v>
      </c>
      <c r="AT191">
        <v>-18.857142857149</v>
      </c>
      <c r="AU191">
        <v>-25.999999999999901</v>
      </c>
      <c r="AV191">
        <v>-19</v>
      </c>
      <c r="AW191">
        <v>-18.999999999999901</v>
      </c>
      <c r="AX191">
        <v>-18.999999999999901</v>
      </c>
      <c r="AY191">
        <v>-21.714285714285701</v>
      </c>
      <c r="AZ191">
        <v>-22</v>
      </c>
      <c r="BA191">
        <v>2432378</v>
      </c>
      <c r="BB191">
        <v>2327375</v>
      </c>
      <c r="BC191">
        <v>1885700</v>
      </c>
      <c r="BD191">
        <v>2226115</v>
      </c>
      <c r="BE191">
        <v>2558445</v>
      </c>
      <c r="BF191">
        <v>2790324</v>
      </c>
      <c r="BG191">
        <v>2079</v>
      </c>
      <c r="BH191">
        <v>1845</v>
      </c>
      <c r="BI191">
        <v>1507</v>
      </c>
      <c r="BJ191">
        <v>1029</v>
      </c>
      <c r="BK191">
        <v>2876.4285709999999</v>
      </c>
      <c r="BL191">
        <v>1858.4285709999999</v>
      </c>
      <c r="BM191">
        <v>12</v>
      </c>
      <c r="BN191">
        <v>10</v>
      </c>
      <c r="BO191">
        <v>9</v>
      </c>
      <c r="BP191">
        <v>10</v>
      </c>
      <c r="BQ191">
        <v>11</v>
      </c>
      <c r="BR191">
        <v>11</v>
      </c>
      <c r="BS191">
        <v>-29</v>
      </c>
      <c r="BT191">
        <v>-29</v>
      </c>
      <c r="BU191">
        <v>-28.999999999999901</v>
      </c>
      <c r="BV191">
        <v>-28.999999999998899</v>
      </c>
      <c r="BW191">
        <v>-28.999999985714201</v>
      </c>
      <c r="BX191">
        <v>-28.999999999999901</v>
      </c>
      <c r="BY191">
        <v>-28.999999999999901</v>
      </c>
      <c r="BZ191">
        <v>-29</v>
      </c>
      <c r="CA191">
        <v>-28.999999999999901</v>
      </c>
      <c r="CB191">
        <v>-28.999999999999901</v>
      </c>
      <c r="CC191">
        <v>-28.999999999999901</v>
      </c>
      <c r="CD191">
        <v>-29.000000000012601</v>
      </c>
      <c r="CE191">
        <v>184.17099999999999</v>
      </c>
      <c r="CF191">
        <v>359.90100000000001</v>
      </c>
      <c r="CG191">
        <v>130.09800000000001</v>
      </c>
      <c r="CH191">
        <v>305.82400000000001</v>
      </c>
      <c r="CI191">
        <v>178.65799999999999</v>
      </c>
      <c r="CJ191">
        <v>399.40100000000001</v>
      </c>
      <c r="CK191">
        <v>632.54700000000003</v>
      </c>
      <c r="CL191">
        <v>1205.951</v>
      </c>
      <c r="CM191">
        <v>364.03</v>
      </c>
      <c r="CN191">
        <v>920.99699999999996</v>
      </c>
      <c r="CO191">
        <v>863.61400000000003</v>
      </c>
      <c r="CP191">
        <v>1648.009</v>
      </c>
      <c r="CQ191">
        <v>3600.002</v>
      </c>
      <c r="CR191">
        <v>2247.0590000000002</v>
      </c>
      <c r="CS191">
        <v>1317.3209999999999</v>
      </c>
      <c r="CT191">
        <v>1948.7</v>
      </c>
      <c r="CU191">
        <v>1428574082.744</v>
      </c>
      <c r="CV191">
        <v>2990.9110000000001</v>
      </c>
      <c r="CW191" t="s">
        <v>10055</v>
      </c>
      <c r="CX191" t="s">
        <v>10056</v>
      </c>
      <c r="CY191" t="s">
        <v>10057</v>
      </c>
      <c r="CZ191" t="s">
        <v>10058</v>
      </c>
      <c r="DA191" t="s">
        <v>10059</v>
      </c>
      <c r="DB191" t="s">
        <v>7119</v>
      </c>
      <c r="DC191" t="s">
        <v>7119</v>
      </c>
      <c r="DD191" t="s">
        <v>10060</v>
      </c>
      <c r="DE191" t="s">
        <v>10061</v>
      </c>
      <c r="DF191" t="s">
        <v>10062</v>
      </c>
      <c r="DG191" t="s">
        <v>7124</v>
      </c>
      <c r="DH191" t="s">
        <v>10063</v>
      </c>
      <c r="DI191" t="s">
        <v>10064</v>
      </c>
      <c r="DJ191" t="s">
        <v>10065</v>
      </c>
      <c r="DK191" t="s">
        <v>7128</v>
      </c>
      <c r="DL191" t="s">
        <v>7119</v>
      </c>
      <c r="DM191" t="s">
        <v>7119</v>
      </c>
      <c r="DN191" t="s">
        <v>10066</v>
      </c>
      <c r="DO191" t="s">
        <v>10067</v>
      </c>
      <c r="DP191" t="s">
        <v>10068</v>
      </c>
      <c r="DQ191" t="s">
        <v>10069</v>
      </c>
      <c r="DR191">
        <v>39619</v>
      </c>
      <c r="DS191" t="s">
        <v>4299</v>
      </c>
      <c r="DT191" t="s">
        <v>147</v>
      </c>
    </row>
    <row r="192" spans="1:124" x14ac:dyDescent="0.2">
      <c r="A192" t="s">
        <v>4492</v>
      </c>
      <c r="B192">
        <v>10776</v>
      </c>
      <c r="C192">
        <v>217.40357142857101</v>
      </c>
      <c r="D192">
        <v>2290.7999999994599</v>
      </c>
      <c r="E192">
        <v>11538</v>
      </c>
      <c r="F192">
        <v>1</v>
      </c>
      <c r="G192">
        <v>847</v>
      </c>
      <c r="H192">
        <v>1</v>
      </c>
      <c r="I192">
        <v>3600.2040000000002</v>
      </c>
      <c r="J192">
        <v>146.67400000000001</v>
      </c>
      <c r="K192">
        <v>1804.182</v>
      </c>
      <c r="L192">
        <v>146.67400000000001</v>
      </c>
      <c r="M192">
        <v>295989</v>
      </c>
      <c r="N192">
        <v>328575</v>
      </c>
      <c r="O192">
        <v>30029</v>
      </c>
      <c r="P192">
        <v>4.0000000000000003E-5</v>
      </c>
      <c r="Q192">
        <v>0.5</v>
      </c>
      <c r="R192">
        <v>36471</v>
      </c>
      <c r="S192">
        <v>0</v>
      </c>
      <c r="T192">
        <v>0</v>
      </c>
      <c r="U192">
        <v>0</v>
      </c>
      <c r="V192">
        <v>0</v>
      </c>
      <c r="W192">
        <v>252731</v>
      </c>
      <c r="X192">
        <v>75844</v>
      </c>
      <c r="Y192">
        <v>-1.157E-3</v>
      </c>
      <c r="Z192">
        <v>112519</v>
      </c>
      <c r="AA192">
        <v>274958</v>
      </c>
      <c r="AB192">
        <v>11918</v>
      </c>
      <c r="AC192">
        <v>7.9000000000000001E-4</v>
      </c>
      <c r="AD192">
        <v>0.5</v>
      </c>
      <c r="AE192">
        <v>13693</v>
      </c>
      <c r="AF192">
        <v>0</v>
      </c>
      <c r="AG192">
        <v>0</v>
      </c>
      <c r="AH192">
        <v>0</v>
      </c>
      <c r="AI192">
        <v>0</v>
      </c>
      <c r="AJ192">
        <v>247759</v>
      </c>
      <c r="AK192">
        <v>27199</v>
      </c>
      <c r="AL192">
        <v>1.199E-3</v>
      </c>
      <c r="AM192">
        <v>0</v>
      </c>
      <c r="AN192">
        <v>0</v>
      </c>
      <c r="AO192">
        <v>3217.6996063841202</v>
      </c>
      <c r="AP192">
        <v>3217.6999999996901</v>
      </c>
      <c r="AQ192">
        <v>3217.69958294146</v>
      </c>
      <c r="AR192">
        <v>3217.6999999996601</v>
      </c>
      <c r="AS192">
        <v>3217.6996083183099</v>
      </c>
      <c r="AT192">
        <v>3217.6999999996901</v>
      </c>
      <c r="AU192">
        <v>3215.6996089301101</v>
      </c>
      <c r="AV192">
        <v>3217.6999999996601</v>
      </c>
      <c r="AW192">
        <v>3217.6995973237899</v>
      </c>
      <c r="AX192">
        <v>3217.6999999996901</v>
      </c>
      <c r="AY192">
        <v>3217.4204982943902</v>
      </c>
      <c r="AZ192">
        <v>3217.6999999996701</v>
      </c>
      <c r="BA192">
        <v>2439884</v>
      </c>
      <c r="BB192">
        <v>282962</v>
      </c>
      <c r="BC192">
        <v>1986150</v>
      </c>
      <c r="BD192">
        <v>282962</v>
      </c>
      <c r="BE192">
        <v>2365346</v>
      </c>
      <c r="BF192">
        <v>1412574</v>
      </c>
      <c r="BG192">
        <v>11538</v>
      </c>
      <c r="BH192">
        <v>1</v>
      </c>
      <c r="BI192">
        <v>847</v>
      </c>
      <c r="BJ192">
        <v>1</v>
      </c>
      <c r="BK192">
        <v>3343.2857140000001</v>
      </c>
      <c r="BL192">
        <v>1089.7142859999999</v>
      </c>
      <c r="BM192">
        <v>48</v>
      </c>
      <c r="BN192">
        <v>63</v>
      </c>
      <c r="BO192">
        <v>45</v>
      </c>
      <c r="BP192">
        <v>63</v>
      </c>
      <c r="BQ192">
        <v>49</v>
      </c>
      <c r="BR192">
        <v>72</v>
      </c>
      <c r="BS192">
        <v>440.762376666666</v>
      </c>
      <c r="BT192">
        <v>2473.7666666656601</v>
      </c>
      <c r="BU192">
        <v>445.16649698412698</v>
      </c>
      <c r="BV192">
        <v>2473.7666666656601</v>
      </c>
      <c r="BW192">
        <v>430.70607323246497</v>
      </c>
      <c r="BX192">
        <v>2445.4999999991001</v>
      </c>
      <c r="BY192">
        <v>2349.3831830306299</v>
      </c>
      <c r="BZ192">
        <v>3217.6999999991199</v>
      </c>
      <c r="CA192">
        <v>2360.1573722534799</v>
      </c>
      <c r="CB192">
        <v>3217.6999999991199</v>
      </c>
      <c r="CC192">
        <v>2352.8106604562699</v>
      </c>
      <c r="CD192">
        <v>3211.6285714276901</v>
      </c>
      <c r="CE192">
        <v>901.76099999999997</v>
      </c>
      <c r="CF192">
        <v>146.51900000000001</v>
      </c>
      <c r="CG192">
        <v>901.76099999999997</v>
      </c>
      <c r="CH192">
        <v>146.51900000000001</v>
      </c>
      <c r="CI192">
        <v>1428572447.122</v>
      </c>
      <c r="CJ192">
        <v>180.10300000000001</v>
      </c>
      <c r="CK192">
        <v>2730.1320000000001</v>
      </c>
      <c r="CL192">
        <v>146.65100000000001</v>
      </c>
      <c r="CM192">
        <v>1796.867</v>
      </c>
      <c r="CN192">
        <v>146.65100000000001</v>
      </c>
      <c r="CO192">
        <v>2050.5639999999999</v>
      </c>
      <c r="CP192">
        <v>180.59100000000001</v>
      </c>
      <c r="CQ192">
        <v>3600.2040000000002</v>
      </c>
      <c r="CR192">
        <v>146.67400000000001</v>
      </c>
      <c r="CS192">
        <v>1804.182</v>
      </c>
      <c r="CT192">
        <v>146.67400000000001</v>
      </c>
      <c r="CU192">
        <v>2296.1489999999999</v>
      </c>
      <c r="CV192">
        <v>444.57400000000001</v>
      </c>
      <c r="CW192" t="s">
        <v>10070</v>
      </c>
      <c r="CX192" t="s">
        <v>10071</v>
      </c>
      <c r="CY192" t="s">
        <v>10072</v>
      </c>
      <c r="CZ192" t="s">
        <v>10073</v>
      </c>
      <c r="DA192" t="s">
        <v>10074</v>
      </c>
      <c r="DB192" t="s">
        <v>10075</v>
      </c>
      <c r="DC192" t="s">
        <v>10076</v>
      </c>
      <c r="DD192" t="s">
        <v>10077</v>
      </c>
      <c r="DE192" t="s">
        <v>10078</v>
      </c>
      <c r="DF192" t="s">
        <v>10079</v>
      </c>
      <c r="DG192" t="s">
        <v>10080</v>
      </c>
      <c r="DH192" t="s">
        <v>7134</v>
      </c>
      <c r="DI192" t="s">
        <v>10081</v>
      </c>
      <c r="DJ192" t="s">
        <v>7136</v>
      </c>
      <c r="DK192" t="s">
        <v>10082</v>
      </c>
      <c r="DL192" t="s">
        <v>7138</v>
      </c>
      <c r="DM192" t="s">
        <v>10083</v>
      </c>
      <c r="DN192" t="s">
        <v>10084</v>
      </c>
      <c r="DO192" t="s">
        <v>10085</v>
      </c>
      <c r="DP192" t="s">
        <v>10086</v>
      </c>
      <c r="DQ192" t="s">
        <v>10087</v>
      </c>
      <c r="DR192">
        <v>35689</v>
      </c>
      <c r="DS192" t="s">
        <v>4492</v>
      </c>
      <c r="DT192" t="s">
        <v>147</v>
      </c>
    </row>
    <row r="193" spans="1:124" x14ac:dyDescent="0.2">
      <c r="A193" t="s">
        <v>4493</v>
      </c>
      <c r="B193">
        <v>10776</v>
      </c>
      <c r="C193">
        <v>-231.11696381946601</v>
      </c>
      <c r="D193">
        <v>-231.11696381946601</v>
      </c>
      <c r="E193">
        <v>347733</v>
      </c>
      <c r="F193">
        <v>350083</v>
      </c>
      <c r="G193">
        <v>10960</v>
      </c>
      <c r="H193">
        <v>4741</v>
      </c>
      <c r="I193">
        <v>3600.0010000000002</v>
      </c>
      <c r="J193">
        <v>3600.0010000000002</v>
      </c>
      <c r="K193">
        <v>96.822999999999993</v>
      </c>
      <c r="L193">
        <v>12.336</v>
      </c>
      <c r="M193">
        <v>2151</v>
      </c>
      <c r="N193">
        <v>5885</v>
      </c>
      <c r="O193">
        <v>112</v>
      </c>
      <c r="P193">
        <v>4.2000000000000002E-4</v>
      </c>
      <c r="Q193">
        <v>0.49219000000000002</v>
      </c>
      <c r="R193">
        <v>360</v>
      </c>
      <c r="S193">
        <v>136</v>
      </c>
      <c r="T193">
        <v>0</v>
      </c>
      <c r="U193">
        <v>1868</v>
      </c>
      <c r="V193">
        <v>0</v>
      </c>
      <c r="W193">
        <v>2872</v>
      </c>
      <c r="X193">
        <v>3013</v>
      </c>
      <c r="Y193">
        <v>1.8680000000000001E-3</v>
      </c>
      <c r="Z193">
        <v>1577</v>
      </c>
      <c r="AA193">
        <v>2886</v>
      </c>
      <c r="AB193">
        <v>110</v>
      </c>
      <c r="AC193">
        <v>1.7600000000000001E-3</v>
      </c>
      <c r="AD193">
        <v>0.49980999999999998</v>
      </c>
      <c r="AE193">
        <v>324</v>
      </c>
      <c r="AF193">
        <v>0</v>
      </c>
      <c r="AG193">
        <v>5</v>
      </c>
      <c r="AH193">
        <v>0</v>
      </c>
      <c r="AI193">
        <v>0</v>
      </c>
      <c r="AJ193">
        <v>2146</v>
      </c>
      <c r="AK193">
        <v>740</v>
      </c>
      <c r="AL193">
        <v>3.8189999999999999E-3</v>
      </c>
      <c r="AM193">
        <v>0</v>
      </c>
      <c r="AN193">
        <v>0</v>
      </c>
      <c r="AO193">
        <v>-230.986508799999</v>
      </c>
      <c r="AP193">
        <v>-230.989162285714</v>
      </c>
      <c r="AQ193">
        <v>-230.989162285714</v>
      </c>
      <c r="AR193">
        <v>-230.989162339111</v>
      </c>
      <c r="AS193">
        <v>-230.977941055228</v>
      </c>
      <c r="AT193">
        <v>-230.98916230097001</v>
      </c>
      <c r="AU193">
        <v>-231.05709708570899</v>
      </c>
      <c r="AV193">
        <v>-231.047392114285</v>
      </c>
      <c r="AW193">
        <v>-230.99954159999999</v>
      </c>
      <c r="AX193">
        <v>-231.00857228196699</v>
      </c>
      <c r="AY193">
        <v>-230.88834162380499</v>
      </c>
      <c r="AZ193">
        <v>-231.02385457417</v>
      </c>
      <c r="BA193">
        <v>65441276</v>
      </c>
      <c r="BB193">
        <v>27429644</v>
      </c>
      <c r="BC193">
        <v>1332810</v>
      </c>
      <c r="BD193">
        <v>132983</v>
      </c>
      <c r="BE193">
        <v>42652066</v>
      </c>
      <c r="BF193">
        <v>21328757</v>
      </c>
      <c r="BG193">
        <v>347733</v>
      </c>
      <c r="BH193">
        <v>350083</v>
      </c>
      <c r="BI193">
        <v>10960</v>
      </c>
      <c r="BJ193">
        <v>4741</v>
      </c>
      <c r="BK193">
        <v>422975</v>
      </c>
      <c r="BL193">
        <v>243078.28570000001</v>
      </c>
      <c r="BM193">
        <v>10</v>
      </c>
      <c r="BN193">
        <v>13</v>
      </c>
      <c r="BO193">
        <v>10</v>
      </c>
      <c r="BP193">
        <v>12</v>
      </c>
      <c r="BQ193">
        <v>13</v>
      </c>
      <c r="BR193">
        <v>15</v>
      </c>
      <c r="BS193">
        <v>-231.11696381946601</v>
      </c>
      <c r="BT193">
        <v>-231.11696381946601</v>
      </c>
      <c r="BU193">
        <v>-231.063567120063</v>
      </c>
      <c r="BV193">
        <v>-231.11696381946601</v>
      </c>
      <c r="BW193">
        <v>-231.10933571955101</v>
      </c>
      <c r="BX193">
        <v>-231.11696381946601</v>
      </c>
      <c r="BY193">
        <v>-231.11696381946601</v>
      </c>
      <c r="BZ193">
        <v>-231.063567120063</v>
      </c>
      <c r="CA193">
        <v>-231.063567120063</v>
      </c>
      <c r="CB193">
        <v>-231.063567120063</v>
      </c>
      <c r="CC193">
        <v>-231.09407951972199</v>
      </c>
      <c r="CD193">
        <v>-231.063567120063</v>
      </c>
      <c r="CE193">
        <v>0.57099999999999995</v>
      </c>
      <c r="CF193">
        <v>0.64</v>
      </c>
      <c r="CG193">
        <v>0.57099999999999995</v>
      </c>
      <c r="CH193">
        <v>0.46700000000000003</v>
      </c>
      <c r="CI193">
        <v>1428571429.2909999</v>
      </c>
      <c r="CJ193">
        <v>0.66</v>
      </c>
      <c r="CK193">
        <v>1608.92</v>
      </c>
      <c r="CL193">
        <v>110.167</v>
      </c>
      <c r="CM193">
        <v>23.128</v>
      </c>
      <c r="CN193">
        <v>5.48</v>
      </c>
      <c r="CO193">
        <v>992.97299999999996</v>
      </c>
      <c r="CP193">
        <v>53.277999999999999</v>
      </c>
      <c r="CQ193">
        <v>3600.0010000000002</v>
      </c>
      <c r="CR193">
        <v>3600.0010000000002</v>
      </c>
      <c r="CS193">
        <v>96.822999999999993</v>
      </c>
      <c r="CT193">
        <v>12.336</v>
      </c>
      <c r="CU193">
        <v>2485.6439999999998</v>
      </c>
      <c r="CV193">
        <v>2202.7600000000002</v>
      </c>
      <c r="CW193" t="s">
        <v>10088</v>
      </c>
      <c r="CX193" t="s">
        <v>10089</v>
      </c>
      <c r="CY193" t="s">
        <v>10090</v>
      </c>
      <c r="CZ193" t="s">
        <v>10091</v>
      </c>
      <c r="DA193" t="s">
        <v>10092</v>
      </c>
      <c r="DB193" t="s">
        <v>10093</v>
      </c>
      <c r="DC193" t="s">
        <v>10094</v>
      </c>
      <c r="DD193" t="s">
        <v>10095</v>
      </c>
      <c r="DE193" t="s">
        <v>10096</v>
      </c>
      <c r="DF193" t="s">
        <v>10097</v>
      </c>
      <c r="DG193" t="s">
        <v>7144</v>
      </c>
      <c r="DH193" t="s">
        <v>7145</v>
      </c>
      <c r="DI193" t="s">
        <v>10098</v>
      </c>
      <c r="DJ193" t="s">
        <v>10099</v>
      </c>
      <c r="DK193" t="s">
        <v>7148</v>
      </c>
      <c r="DL193" t="s">
        <v>7149</v>
      </c>
      <c r="DM193" t="s">
        <v>7150</v>
      </c>
      <c r="DN193" t="s">
        <v>10100</v>
      </c>
      <c r="DO193" t="s">
        <v>10101</v>
      </c>
      <c r="DP193" t="s">
        <v>10102</v>
      </c>
      <c r="DQ193" t="s">
        <v>10103</v>
      </c>
      <c r="DR193">
        <v>32824</v>
      </c>
      <c r="DS193" t="s">
        <v>4493</v>
      </c>
      <c r="DT193" t="s">
        <v>147</v>
      </c>
    </row>
    <row r="194" spans="1:124" x14ac:dyDescent="0.2">
      <c r="A194" t="s">
        <v>4044</v>
      </c>
      <c r="B194">
        <v>10776</v>
      </c>
      <c r="C194">
        <v>403.84647412519303</v>
      </c>
      <c r="D194">
        <v>406.52510516715</v>
      </c>
      <c r="E194">
        <v>53748</v>
      </c>
      <c r="F194">
        <v>63719</v>
      </c>
      <c r="G194">
        <v>50474</v>
      </c>
      <c r="H194">
        <v>53819</v>
      </c>
      <c r="I194">
        <v>3600.0010000000002</v>
      </c>
      <c r="J194">
        <v>3600.0010000000002</v>
      </c>
      <c r="K194">
        <v>3600.0010000000002</v>
      </c>
      <c r="L194">
        <v>3600</v>
      </c>
      <c r="M194">
        <v>4944</v>
      </c>
      <c r="N194">
        <v>1372</v>
      </c>
      <c r="O194">
        <v>551</v>
      </c>
      <c r="P194">
        <v>3.6099999999999999E-3</v>
      </c>
      <c r="Q194">
        <v>0.5</v>
      </c>
      <c r="R194">
        <v>0</v>
      </c>
      <c r="S194">
        <v>117</v>
      </c>
      <c r="T194">
        <v>0</v>
      </c>
      <c r="U194">
        <v>0</v>
      </c>
      <c r="V194">
        <v>0</v>
      </c>
      <c r="W194">
        <v>1372</v>
      </c>
      <c r="X194">
        <v>0</v>
      </c>
      <c r="Y194">
        <v>4.9459999999999999E-3</v>
      </c>
      <c r="Z194">
        <v>4369</v>
      </c>
      <c r="AA194">
        <v>893</v>
      </c>
      <c r="AB194">
        <v>472</v>
      </c>
      <c r="AC194">
        <v>3.5699999999999998E-3</v>
      </c>
      <c r="AD194">
        <v>0.5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893</v>
      </c>
      <c r="AK194">
        <v>0</v>
      </c>
      <c r="AL194">
        <v>7.5050000000000004E-3</v>
      </c>
      <c r="AM194">
        <v>0</v>
      </c>
      <c r="AN194">
        <v>0</v>
      </c>
      <c r="AO194">
        <v>423</v>
      </c>
      <c r="AP194">
        <v>424</v>
      </c>
      <c r="AQ194">
        <v>423</v>
      </c>
      <c r="AR194">
        <v>423</v>
      </c>
      <c r="AS194">
        <v>423.42857142857099</v>
      </c>
      <c r="AT194">
        <v>423.142857142857</v>
      </c>
      <c r="AU194">
        <v>421</v>
      </c>
      <c r="AV194">
        <v>420</v>
      </c>
      <c r="AW194">
        <v>421</v>
      </c>
      <c r="AX194">
        <v>421</v>
      </c>
      <c r="AY194">
        <v>420.28571428571399</v>
      </c>
      <c r="AZ194">
        <v>420.142857142857</v>
      </c>
      <c r="BA194">
        <v>12958330</v>
      </c>
      <c r="BB194">
        <v>14691471</v>
      </c>
      <c r="BC194">
        <v>12958330</v>
      </c>
      <c r="BD194">
        <v>13414643</v>
      </c>
      <c r="BE194">
        <v>13580732</v>
      </c>
      <c r="BF194">
        <v>14490884</v>
      </c>
      <c r="BG194">
        <v>53748</v>
      </c>
      <c r="BH194">
        <v>63719</v>
      </c>
      <c r="BI194">
        <v>50474</v>
      </c>
      <c r="BJ194">
        <v>53819</v>
      </c>
      <c r="BK194">
        <v>53367.714290000004</v>
      </c>
      <c r="BL194">
        <v>58343.285709999996</v>
      </c>
      <c r="BM194">
        <v>39</v>
      </c>
      <c r="BN194">
        <v>44</v>
      </c>
      <c r="BO194">
        <v>39</v>
      </c>
      <c r="BP194">
        <v>40</v>
      </c>
      <c r="BQ194">
        <v>58</v>
      </c>
      <c r="BR194">
        <v>54</v>
      </c>
      <c r="BS194">
        <v>408.378658995362</v>
      </c>
      <c r="BT194">
        <v>409.59068362985801</v>
      </c>
      <c r="BU194">
        <v>408.854944492416</v>
      </c>
      <c r="BV194">
        <v>409.79806821840299</v>
      </c>
      <c r="BW194">
        <v>408.693413915924</v>
      </c>
      <c r="BX194">
        <v>409.69504261268497</v>
      </c>
      <c r="BY194">
        <v>413.09510395649397</v>
      </c>
      <c r="BZ194">
        <v>412.89091250800402</v>
      </c>
      <c r="CA194">
        <v>413.33803577244402</v>
      </c>
      <c r="CB194">
        <v>413.49991406517898</v>
      </c>
      <c r="CC194">
        <v>413.08900656741002</v>
      </c>
      <c r="CD194">
        <v>413.240057323202</v>
      </c>
      <c r="CE194">
        <v>3.4380000000000002</v>
      </c>
      <c r="CF194">
        <v>2.9750000000000001</v>
      </c>
      <c r="CG194">
        <v>3.4380000000000002</v>
      </c>
      <c r="CH194">
        <v>2.9510000000000001</v>
      </c>
      <c r="CI194">
        <v>1428571432.523</v>
      </c>
      <c r="CJ194">
        <v>3.48</v>
      </c>
      <c r="CK194">
        <v>1256.248</v>
      </c>
      <c r="CL194">
        <v>338.75400000000002</v>
      </c>
      <c r="CM194">
        <v>218.43299999999999</v>
      </c>
      <c r="CN194">
        <v>89.021000000000001</v>
      </c>
      <c r="CO194">
        <v>548.31899999999996</v>
      </c>
      <c r="CP194">
        <v>999.077</v>
      </c>
      <c r="CQ194">
        <v>3600.0010000000002</v>
      </c>
      <c r="CR194">
        <v>3600.0010000000002</v>
      </c>
      <c r="CS194">
        <v>3600.0010000000002</v>
      </c>
      <c r="CT194">
        <v>3600</v>
      </c>
      <c r="CU194">
        <v>3600.0010000000002</v>
      </c>
      <c r="CV194">
        <v>3600.0010000000002</v>
      </c>
      <c r="CW194" t="s">
        <v>10104</v>
      </c>
      <c r="CX194" t="s">
        <v>10105</v>
      </c>
      <c r="CY194" t="s">
        <v>10106</v>
      </c>
      <c r="CZ194" t="s">
        <v>10107</v>
      </c>
      <c r="DA194" t="s">
        <v>10108</v>
      </c>
      <c r="DB194" t="s">
        <v>10109</v>
      </c>
      <c r="DC194" t="s">
        <v>10110</v>
      </c>
      <c r="DD194" t="s">
        <v>10111</v>
      </c>
      <c r="DE194" t="s">
        <v>10112</v>
      </c>
      <c r="DF194" t="s">
        <v>10113</v>
      </c>
      <c r="DG194" t="s">
        <v>7166</v>
      </c>
      <c r="DH194" t="s">
        <v>10114</v>
      </c>
      <c r="DI194" t="s">
        <v>10115</v>
      </c>
      <c r="DJ194" t="s">
        <v>10116</v>
      </c>
      <c r="DK194" t="s">
        <v>7170</v>
      </c>
      <c r="DL194" t="s">
        <v>7171</v>
      </c>
      <c r="DM194" t="s">
        <v>7172</v>
      </c>
      <c r="DN194" t="s">
        <v>10117</v>
      </c>
      <c r="DO194" t="s">
        <v>10118</v>
      </c>
      <c r="DP194" t="s">
        <v>10119</v>
      </c>
      <c r="DQ194" t="s">
        <v>10120</v>
      </c>
      <c r="DR194">
        <v>50405</v>
      </c>
      <c r="DS194" t="s">
        <v>4044</v>
      </c>
      <c r="DT194" t="s">
        <v>147</v>
      </c>
    </row>
    <row r="195" spans="1:124" x14ac:dyDescent="0.2">
      <c r="A195" t="s">
        <v>4494</v>
      </c>
      <c r="B195">
        <v>10776</v>
      </c>
      <c r="C195">
        <v>403.84647412519303</v>
      </c>
      <c r="D195">
        <v>404.65841313860301</v>
      </c>
      <c r="E195">
        <v>1780</v>
      </c>
      <c r="F195">
        <v>2585</v>
      </c>
      <c r="G195">
        <v>1664</v>
      </c>
      <c r="H195">
        <v>1525</v>
      </c>
      <c r="I195">
        <v>61.414999999999999</v>
      </c>
      <c r="J195">
        <v>71.700999999999993</v>
      </c>
      <c r="K195">
        <v>55.587000000000003</v>
      </c>
      <c r="L195">
        <v>46.441000000000003</v>
      </c>
      <c r="M195">
        <v>4944</v>
      </c>
      <c r="N195">
        <v>1372</v>
      </c>
      <c r="O195">
        <v>117</v>
      </c>
      <c r="P195">
        <v>3.6099999999999999E-3</v>
      </c>
      <c r="Q195">
        <v>0.5</v>
      </c>
      <c r="R195">
        <v>0</v>
      </c>
      <c r="S195">
        <v>117</v>
      </c>
      <c r="T195">
        <v>0</v>
      </c>
      <c r="U195">
        <v>0</v>
      </c>
      <c r="V195">
        <v>0</v>
      </c>
      <c r="W195">
        <v>451</v>
      </c>
      <c r="X195">
        <v>921</v>
      </c>
      <c r="Y195">
        <v>4.9459999999999999E-3</v>
      </c>
      <c r="Z195">
        <v>4451</v>
      </c>
      <c r="AA195">
        <v>896</v>
      </c>
      <c r="AB195">
        <v>74</v>
      </c>
      <c r="AC195">
        <v>2.0670000000000001E-2</v>
      </c>
      <c r="AD195">
        <v>0.5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180</v>
      </c>
      <c r="AK195">
        <v>716</v>
      </c>
      <c r="AL195">
        <v>7.5490000000000002E-3</v>
      </c>
      <c r="AM195">
        <v>0</v>
      </c>
      <c r="AN195">
        <v>0</v>
      </c>
      <c r="AO195">
        <v>410.76370139452399</v>
      </c>
      <c r="AP195">
        <v>410.76899215644897</v>
      </c>
      <c r="AQ195">
        <v>410.76370139452399</v>
      </c>
      <c r="AR195">
        <v>410.76370139452399</v>
      </c>
      <c r="AS195">
        <v>410.76370139452399</v>
      </c>
      <c r="AT195">
        <v>410.76445721765703</v>
      </c>
      <c r="AU195">
        <v>410.72293955789502</v>
      </c>
      <c r="AV195">
        <v>410.73143982905498</v>
      </c>
      <c r="AW195">
        <v>410.73430914250099</v>
      </c>
      <c r="AX195">
        <v>410.73648580323101</v>
      </c>
      <c r="AY195">
        <v>410.726010523404</v>
      </c>
      <c r="AZ195">
        <v>410.72771803148402</v>
      </c>
      <c r="BA195">
        <v>293851</v>
      </c>
      <c r="BB195">
        <v>340736</v>
      </c>
      <c r="BC195">
        <v>247020</v>
      </c>
      <c r="BD195">
        <v>240168</v>
      </c>
      <c r="BE195">
        <v>613860145</v>
      </c>
      <c r="BF195">
        <v>325502</v>
      </c>
      <c r="BG195">
        <v>1780</v>
      </c>
      <c r="BH195">
        <v>2585</v>
      </c>
      <c r="BI195">
        <v>1664</v>
      </c>
      <c r="BJ195">
        <v>1525</v>
      </c>
      <c r="BK195">
        <v>1898.7142859999999</v>
      </c>
      <c r="BL195">
        <v>2607.5714290000001</v>
      </c>
      <c r="BM195">
        <v>14</v>
      </c>
      <c r="BN195">
        <v>16</v>
      </c>
      <c r="BO195">
        <v>14</v>
      </c>
      <c r="BP195">
        <v>14</v>
      </c>
      <c r="BQ195">
        <v>20</v>
      </c>
      <c r="BR195">
        <v>-1.3176245766935301E+18</v>
      </c>
      <c r="BS195">
        <v>405.830814199401</v>
      </c>
      <c r="BT195">
        <v>406.346940646164</v>
      </c>
      <c r="BU195">
        <v>405.984377831784</v>
      </c>
      <c r="BV195">
        <v>406.810510340333</v>
      </c>
      <c r="BW195">
        <v>405.65701612901398</v>
      </c>
      <c r="BX195">
        <v>406.61015979040201</v>
      </c>
      <c r="BY195">
        <v>406.38076721154403</v>
      </c>
      <c r="BZ195">
        <v>406.79240463139502</v>
      </c>
      <c r="CA195">
        <v>406.461821390936</v>
      </c>
      <c r="CB195">
        <v>407.30752410628997</v>
      </c>
      <c r="CC195">
        <v>406.38172433045003</v>
      </c>
      <c r="CD195">
        <v>407.16755480991498</v>
      </c>
      <c r="CE195">
        <v>1.4830000000000001</v>
      </c>
      <c r="CF195">
        <v>1.208</v>
      </c>
      <c r="CG195">
        <v>1.37</v>
      </c>
      <c r="CH195">
        <v>1.1819999999999999</v>
      </c>
      <c r="CI195">
        <v>1.647</v>
      </c>
      <c r="CJ195">
        <v>1.2849999999999999</v>
      </c>
      <c r="CK195">
        <v>56.433</v>
      </c>
      <c r="CL195">
        <v>48.878999999999998</v>
      </c>
      <c r="CM195">
        <v>28.021000000000001</v>
      </c>
      <c r="CN195">
        <v>10.243</v>
      </c>
      <c r="CO195">
        <v>46.18</v>
      </c>
      <c r="CP195">
        <v>39.064</v>
      </c>
      <c r="CQ195">
        <v>61.414999999999999</v>
      </c>
      <c r="CR195">
        <v>71.700999999999993</v>
      </c>
      <c r="CS195">
        <v>55.587000000000003</v>
      </c>
      <c r="CT195">
        <v>46.441000000000003</v>
      </c>
      <c r="CU195">
        <v>62.828000000000003</v>
      </c>
      <c r="CV195">
        <v>65.492000000000004</v>
      </c>
      <c r="CW195" t="s">
        <v>10121</v>
      </c>
      <c r="CX195" t="s">
        <v>10122</v>
      </c>
      <c r="CY195" t="s">
        <v>10123</v>
      </c>
      <c r="CZ195" t="s">
        <v>10124</v>
      </c>
      <c r="DA195" t="s">
        <v>10125</v>
      </c>
      <c r="DB195" t="s">
        <v>10126</v>
      </c>
      <c r="DC195" t="s">
        <v>10127</v>
      </c>
      <c r="DD195" t="s">
        <v>10128</v>
      </c>
      <c r="DE195" t="s">
        <v>10129</v>
      </c>
      <c r="DF195" t="s">
        <v>10130</v>
      </c>
      <c r="DG195" t="s">
        <v>7155</v>
      </c>
      <c r="DH195" t="s">
        <v>7156</v>
      </c>
      <c r="DI195" t="s">
        <v>7157</v>
      </c>
      <c r="DJ195" t="s">
        <v>7158</v>
      </c>
      <c r="DK195" t="s">
        <v>7159</v>
      </c>
      <c r="DL195" t="s">
        <v>7160</v>
      </c>
      <c r="DM195" t="s">
        <v>7161</v>
      </c>
      <c r="DN195" t="s">
        <v>10131</v>
      </c>
      <c r="DO195" t="s">
        <v>10132</v>
      </c>
      <c r="DP195" t="s">
        <v>10133</v>
      </c>
      <c r="DQ195" t="s">
        <v>10134</v>
      </c>
      <c r="DR195">
        <v>901</v>
      </c>
      <c r="DS195" t="s">
        <v>4494</v>
      </c>
      <c r="DT195" t="s">
        <v>147</v>
      </c>
    </row>
    <row r="196" spans="1:124" x14ac:dyDescent="0.2">
      <c r="A196" t="s">
        <v>4495</v>
      </c>
      <c r="B196">
        <v>10776</v>
      </c>
      <c r="C196">
        <v>7717674.8011889402</v>
      </c>
      <c r="D196">
        <v>7717674.8011889402</v>
      </c>
      <c r="E196">
        <v>5225</v>
      </c>
      <c r="F196">
        <v>5490</v>
      </c>
      <c r="G196">
        <v>5225</v>
      </c>
      <c r="H196">
        <v>4464</v>
      </c>
      <c r="I196">
        <v>3600.0039999999999</v>
      </c>
      <c r="J196">
        <v>3600.0050000000001</v>
      </c>
      <c r="K196">
        <v>3600.0039999999999</v>
      </c>
      <c r="L196">
        <v>3600.0050000000001</v>
      </c>
      <c r="M196">
        <v>50781</v>
      </c>
      <c r="N196">
        <v>55156</v>
      </c>
      <c r="O196">
        <v>984</v>
      </c>
      <c r="P196">
        <v>1.6199999999999999E-3</v>
      </c>
      <c r="Q196">
        <v>0.48492000000000002</v>
      </c>
      <c r="R196">
        <v>20825</v>
      </c>
      <c r="S196">
        <v>0</v>
      </c>
      <c r="T196">
        <v>0</v>
      </c>
      <c r="U196">
        <v>0</v>
      </c>
      <c r="V196">
        <v>0</v>
      </c>
      <c r="W196">
        <v>40010</v>
      </c>
      <c r="X196">
        <v>15146</v>
      </c>
      <c r="Y196">
        <v>-1.7899999999999999E-4</v>
      </c>
      <c r="Z196">
        <v>46790</v>
      </c>
      <c r="AA196">
        <v>51162</v>
      </c>
      <c r="AB196">
        <v>846</v>
      </c>
      <c r="AC196">
        <v>1.6199999999999999E-3</v>
      </c>
      <c r="AD196">
        <v>0.49814999999999998</v>
      </c>
      <c r="AE196">
        <v>16831</v>
      </c>
      <c r="AF196">
        <v>0</v>
      </c>
      <c r="AG196">
        <v>0</v>
      </c>
      <c r="AH196">
        <v>0</v>
      </c>
      <c r="AI196">
        <v>0</v>
      </c>
      <c r="AJ196">
        <v>36016</v>
      </c>
      <c r="AK196">
        <v>15146</v>
      </c>
      <c r="AL196">
        <v>-1.34E-4</v>
      </c>
      <c r="AM196">
        <v>0</v>
      </c>
      <c r="AN196">
        <v>0</v>
      </c>
      <c r="AO196">
        <v>7762239.9361851597</v>
      </c>
      <c r="AP196">
        <v>7761452.7551905299</v>
      </c>
      <c r="AQ196">
        <v>7753695.93808633</v>
      </c>
      <c r="AR196">
        <v>7753737.1793522602</v>
      </c>
      <c r="AS196">
        <v>7758817.6275308896</v>
      </c>
      <c r="AT196">
        <v>7759744.8395279301</v>
      </c>
      <c r="AU196">
        <v>7745188.7848140504</v>
      </c>
      <c r="AV196">
        <v>7746577.0670505399</v>
      </c>
      <c r="AW196">
        <v>7748205.6498891003</v>
      </c>
      <c r="AX196">
        <v>7746577.0670505399</v>
      </c>
      <c r="AY196">
        <v>7745845.0455380501</v>
      </c>
      <c r="AZ196">
        <v>7745399.2070132596</v>
      </c>
      <c r="BA196">
        <v>2494515</v>
      </c>
      <c r="BB196">
        <v>3086466</v>
      </c>
      <c r="BC196">
        <v>2494515</v>
      </c>
      <c r="BD196">
        <v>2260376</v>
      </c>
      <c r="BE196">
        <v>2763991</v>
      </c>
      <c r="BF196">
        <v>2776408</v>
      </c>
      <c r="BG196">
        <v>5225</v>
      </c>
      <c r="BH196">
        <v>5490</v>
      </c>
      <c r="BI196">
        <v>5225</v>
      </c>
      <c r="BJ196">
        <v>4464</v>
      </c>
      <c r="BK196">
        <v>6095.5714289999996</v>
      </c>
      <c r="BL196">
        <v>6054.2857139999996</v>
      </c>
      <c r="BM196">
        <v>84</v>
      </c>
      <c r="BN196">
        <v>87</v>
      </c>
      <c r="BO196">
        <v>74</v>
      </c>
      <c r="BP196">
        <v>80</v>
      </c>
      <c r="BQ196">
        <v>82</v>
      </c>
      <c r="BR196">
        <v>88</v>
      </c>
      <c r="BS196">
        <v>7722696.27187806</v>
      </c>
      <c r="BT196">
        <v>7722446.0329766404</v>
      </c>
      <c r="BU196">
        <v>7724668.9277283801</v>
      </c>
      <c r="BV196">
        <v>7722672.0589459203</v>
      </c>
      <c r="BW196">
        <v>7723370.0786506897</v>
      </c>
      <c r="BX196">
        <v>7722527.45962492</v>
      </c>
      <c r="BY196">
        <v>7740631.0840303898</v>
      </c>
      <c r="BZ196">
        <v>7740642.7436800599</v>
      </c>
      <c r="CA196">
        <v>7740960.9850922497</v>
      </c>
      <c r="CB196">
        <v>7741124.7239314998</v>
      </c>
      <c r="CC196">
        <v>7740631.17520665</v>
      </c>
      <c r="CD196">
        <v>7740374.6464091204</v>
      </c>
      <c r="CE196">
        <v>79.287999999999997</v>
      </c>
      <c r="CF196">
        <v>71.956999999999994</v>
      </c>
      <c r="CG196">
        <v>68.373000000000005</v>
      </c>
      <c r="CH196">
        <v>61.203000000000003</v>
      </c>
      <c r="CI196">
        <v>1428571501.0739999</v>
      </c>
      <c r="CJ196">
        <v>74.457999999999998</v>
      </c>
      <c r="CK196">
        <v>3283.2530000000002</v>
      </c>
      <c r="CL196">
        <v>3362.81</v>
      </c>
      <c r="CM196">
        <v>2209.8760000000002</v>
      </c>
      <c r="CN196">
        <v>2253.77</v>
      </c>
      <c r="CO196">
        <v>3084.0419999999999</v>
      </c>
      <c r="CP196">
        <v>3097.527</v>
      </c>
      <c r="CQ196">
        <v>3600.0039999999999</v>
      </c>
      <c r="CR196">
        <v>3600.0050000000001</v>
      </c>
      <c r="CS196">
        <v>3600.0039999999999</v>
      </c>
      <c r="CT196">
        <v>3600.0050000000001</v>
      </c>
      <c r="CU196">
        <v>3600.0050000000001</v>
      </c>
      <c r="CV196">
        <v>3600.01</v>
      </c>
      <c r="CW196" t="s">
        <v>10135</v>
      </c>
      <c r="CX196" t="s">
        <v>10136</v>
      </c>
      <c r="CY196" t="s">
        <v>10137</v>
      </c>
      <c r="CZ196" t="s">
        <v>10138</v>
      </c>
      <c r="DA196" t="s">
        <v>10139</v>
      </c>
      <c r="DB196" t="s">
        <v>10140</v>
      </c>
      <c r="DC196" t="s">
        <v>10141</v>
      </c>
      <c r="DD196" t="s">
        <v>10142</v>
      </c>
      <c r="DE196" t="s">
        <v>10143</v>
      </c>
      <c r="DF196" t="s">
        <v>10144</v>
      </c>
      <c r="DG196" t="s">
        <v>10145</v>
      </c>
      <c r="DH196" t="s">
        <v>10146</v>
      </c>
      <c r="DI196" t="s">
        <v>10147</v>
      </c>
      <c r="DJ196" t="s">
        <v>10148</v>
      </c>
      <c r="DK196" t="s">
        <v>7181</v>
      </c>
      <c r="DL196" t="s">
        <v>7182</v>
      </c>
      <c r="DM196" t="s">
        <v>7183</v>
      </c>
      <c r="DN196" t="s">
        <v>10149</v>
      </c>
      <c r="DO196" t="s">
        <v>10150</v>
      </c>
      <c r="DP196" t="s">
        <v>10151</v>
      </c>
      <c r="DQ196" t="s">
        <v>10152</v>
      </c>
      <c r="DR196">
        <v>50426</v>
      </c>
      <c r="DS196" t="s">
        <v>4495</v>
      </c>
      <c r="DT196" t="s">
        <v>147</v>
      </c>
    </row>
    <row r="197" spans="1:124" x14ac:dyDescent="0.2">
      <c r="A197" t="s">
        <v>4496</v>
      </c>
      <c r="B197">
        <v>10776</v>
      </c>
      <c r="C197">
        <v>8102513.2193998396</v>
      </c>
      <c r="D197">
        <v>8102513.2193998396</v>
      </c>
      <c r="E197">
        <v>9332</v>
      </c>
      <c r="F197">
        <v>7698</v>
      </c>
      <c r="G197">
        <v>5980</v>
      </c>
      <c r="H197">
        <v>5407</v>
      </c>
      <c r="I197">
        <v>3600.0070000000001</v>
      </c>
      <c r="J197">
        <v>3600.0059999999999</v>
      </c>
      <c r="K197">
        <v>3600.0050000000001</v>
      </c>
      <c r="L197">
        <v>3600.0050000000001</v>
      </c>
      <c r="M197">
        <v>54745</v>
      </c>
      <c r="N197">
        <v>59708</v>
      </c>
      <c r="O197">
        <v>831</v>
      </c>
      <c r="P197">
        <v>8.0599999999999995E-3</v>
      </c>
      <c r="Q197">
        <v>0.49406</v>
      </c>
      <c r="R197">
        <v>22755</v>
      </c>
      <c r="S197">
        <v>0</v>
      </c>
      <c r="T197">
        <v>0</v>
      </c>
      <c r="U197">
        <v>0</v>
      </c>
      <c r="V197">
        <v>0</v>
      </c>
      <c r="W197">
        <v>43524</v>
      </c>
      <c r="X197">
        <v>16184</v>
      </c>
      <c r="Y197">
        <v>-2.7399999999999999E-4</v>
      </c>
      <c r="Z197">
        <v>50561</v>
      </c>
      <c r="AA197">
        <v>55523</v>
      </c>
      <c r="AB197">
        <v>686</v>
      </c>
      <c r="AC197">
        <v>8.0599999999999995E-3</v>
      </c>
      <c r="AD197">
        <v>0.49406</v>
      </c>
      <c r="AE197">
        <v>18570</v>
      </c>
      <c r="AF197">
        <v>0</v>
      </c>
      <c r="AG197">
        <v>0</v>
      </c>
      <c r="AH197">
        <v>0</v>
      </c>
      <c r="AI197">
        <v>0</v>
      </c>
      <c r="AJ197">
        <v>39339</v>
      </c>
      <c r="AK197">
        <v>16184</v>
      </c>
      <c r="AL197">
        <v>-1.8000000000000001E-4</v>
      </c>
      <c r="AM197">
        <v>0</v>
      </c>
      <c r="AN197">
        <v>0</v>
      </c>
      <c r="AO197">
        <v>8132889.4571227599</v>
      </c>
      <c r="AP197">
        <v>8129283.8428834602</v>
      </c>
      <c r="AQ197">
        <v>8129236.50300295</v>
      </c>
      <c r="AR197">
        <v>8129283.8428834602</v>
      </c>
      <c r="AS197">
        <v>8131217.7143119099</v>
      </c>
      <c r="AT197">
        <v>8130265.3644224396</v>
      </c>
      <c r="AU197">
        <v>8122341.1523844898</v>
      </c>
      <c r="AV197">
        <v>8126515.7496668398</v>
      </c>
      <c r="AW197">
        <v>8127151.7021079902</v>
      </c>
      <c r="AX197">
        <v>8126515.7496668398</v>
      </c>
      <c r="AY197">
        <v>8125102.9504310498</v>
      </c>
      <c r="AZ197">
        <v>8124560.8531328002</v>
      </c>
      <c r="BA197">
        <v>3415880</v>
      </c>
      <c r="BB197">
        <v>2714373</v>
      </c>
      <c r="BC197">
        <v>2539842</v>
      </c>
      <c r="BD197">
        <v>2477650</v>
      </c>
      <c r="BE197">
        <v>2818075</v>
      </c>
      <c r="BF197">
        <v>-1.3176245766906199E+18</v>
      </c>
      <c r="BG197">
        <v>9332</v>
      </c>
      <c r="BH197">
        <v>7698</v>
      </c>
      <c r="BI197">
        <v>5980</v>
      </c>
      <c r="BJ197">
        <v>5407</v>
      </c>
      <c r="BK197">
        <v>7480.8571430000002</v>
      </c>
      <c r="BL197">
        <v>7185.1428569999998</v>
      </c>
      <c r="BM197">
        <v>75</v>
      </c>
      <c r="BN197">
        <v>68</v>
      </c>
      <c r="BO197">
        <v>75</v>
      </c>
      <c r="BP197">
        <v>68</v>
      </c>
      <c r="BQ197">
        <v>79</v>
      </c>
      <c r="BR197">
        <v>75</v>
      </c>
      <c r="BS197">
        <v>8103856.7778895302</v>
      </c>
      <c r="BT197">
        <v>8103639.7860088795</v>
      </c>
      <c r="BU197">
        <v>8103856.7778895302</v>
      </c>
      <c r="BV197">
        <v>8103639.7860088795</v>
      </c>
      <c r="BW197">
        <v>8103809.5401436398</v>
      </c>
      <c r="BX197">
        <v>8103636.0503116501</v>
      </c>
      <c r="BY197">
        <v>8114404.3839704497</v>
      </c>
      <c r="BZ197">
        <v>8116922.0195883401</v>
      </c>
      <c r="CA197">
        <v>8116654.9492693897</v>
      </c>
      <c r="CB197">
        <v>8116922.0195883401</v>
      </c>
      <c r="CC197">
        <v>8115928.1020070901</v>
      </c>
      <c r="CD197">
        <v>8115275.7666352298</v>
      </c>
      <c r="CE197">
        <v>39.802999999999997</v>
      </c>
      <c r="CF197">
        <v>44.4</v>
      </c>
      <c r="CG197">
        <v>39.319000000000003</v>
      </c>
      <c r="CH197">
        <v>36.673999999999999</v>
      </c>
      <c r="CI197">
        <v>49.152000000000001</v>
      </c>
      <c r="CJ197">
        <v>41.533999999999999</v>
      </c>
      <c r="CK197">
        <v>3382.761</v>
      </c>
      <c r="CL197">
        <v>3262.9679999999998</v>
      </c>
      <c r="CM197">
        <v>2099.7080000000001</v>
      </c>
      <c r="CN197">
        <v>1808.548</v>
      </c>
      <c r="CO197">
        <v>3203.6779999999999</v>
      </c>
      <c r="CP197">
        <v>2985.991</v>
      </c>
      <c r="CQ197">
        <v>3600.0070000000001</v>
      </c>
      <c r="CR197">
        <v>3600.0059999999999</v>
      </c>
      <c r="CS197">
        <v>3600.0050000000001</v>
      </c>
      <c r="CT197">
        <v>3600.0050000000001</v>
      </c>
      <c r="CU197">
        <v>3600.0059999999999</v>
      </c>
      <c r="CV197">
        <v>3600.0050000000001</v>
      </c>
      <c r="CW197" t="s">
        <v>10153</v>
      </c>
      <c r="CX197" t="s">
        <v>10154</v>
      </c>
      <c r="CY197" t="s">
        <v>10155</v>
      </c>
      <c r="CZ197" t="s">
        <v>10156</v>
      </c>
      <c r="DA197" t="s">
        <v>10157</v>
      </c>
      <c r="DB197" t="s">
        <v>10158</v>
      </c>
      <c r="DC197" t="s">
        <v>10159</v>
      </c>
      <c r="DD197" t="s">
        <v>10160</v>
      </c>
      <c r="DE197" t="s">
        <v>10161</v>
      </c>
      <c r="DF197" t="s">
        <v>10162</v>
      </c>
      <c r="DG197" t="s">
        <v>10163</v>
      </c>
      <c r="DH197" t="s">
        <v>10164</v>
      </c>
      <c r="DI197" t="s">
        <v>10165</v>
      </c>
      <c r="DJ197" t="s">
        <v>10166</v>
      </c>
      <c r="DK197" t="s">
        <v>7192</v>
      </c>
      <c r="DL197" t="s">
        <v>7193</v>
      </c>
      <c r="DM197" t="s">
        <v>7194</v>
      </c>
      <c r="DN197" t="s">
        <v>10167</v>
      </c>
      <c r="DO197" t="s">
        <v>10168</v>
      </c>
      <c r="DP197" t="s">
        <v>10169</v>
      </c>
      <c r="DQ197" t="s">
        <v>10170</v>
      </c>
      <c r="DR197">
        <v>50432</v>
      </c>
      <c r="DS197" t="s">
        <v>4496</v>
      </c>
      <c r="DT197" t="s">
        <v>147</v>
      </c>
    </row>
    <row r="198" spans="1:124" x14ac:dyDescent="0.2">
      <c r="A198" t="s">
        <v>4497</v>
      </c>
      <c r="B198">
        <v>10776</v>
      </c>
      <c r="C198">
        <v>548044802.97507095</v>
      </c>
      <c r="D198">
        <v>560490197.18385696</v>
      </c>
      <c r="E198">
        <v>3186</v>
      </c>
      <c r="F198">
        <v>10212</v>
      </c>
      <c r="G198">
        <v>3115</v>
      </c>
      <c r="H198">
        <v>10212</v>
      </c>
      <c r="I198">
        <v>193.41399999999999</v>
      </c>
      <c r="J198">
        <v>313.89499999999998</v>
      </c>
      <c r="K198">
        <v>190.21100000000001</v>
      </c>
      <c r="L198">
        <v>309.80599999999998</v>
      </c>
      <c r="M198">
        <v>126512</v>
      </c>
      <c r="N198">
        <v>228350</v>
      </c>
      <c r="O198">
        <v>82</v>
      </c>
      <c r="P198">
        <v>1.1000000000000001E-3</v>
      </c>
      <c r="Q198">
        <v>0.49424000000000001</v>
      </c>
      <c r="R198">
        <v>122128</v>
      </c>
      <c r="S198">
        <v>0</v>
      </c>
      <c r="T198">
        <v>21937</v>
      </c>
      <c r="U198">
        <v>1</v>
      </c>
      <c r="V198">
        <v>167</v>
      </c>
      <c r="W198">
        <v>167</v>
      </c>
      <c r="X198">
        <v>228016</v>
      </c>
      <c r="Y198">
        <v>-3.9500000000000001E-4</v>
      </c>
      <c r="Z198">
        <v>56032</v>
      </c>
      <c r="AA198">
        <v>139819</v>
      </c>
      <c r="AB198">
        <v>63</v>
      </c>
      <c r="AC198">
        <v>1.1000000000000001E-3</v>
      </c>
      <c r="AD198">
        <v>0.48971999999999999</v>
      </c>
      <c r="AE198">
        <v>40591</v>
      </c>
      <c r="AF198">
        <v>0</v>
      </c>
      <c r="AG198">
        <v>0</v>
      </c>
      <c r="AH198">
        <v>0</v>
      </c>
      <c r="AI198">
        <v>63</v>
      </c>
      <c r="AJ198">
        <v>60</v>
      </c>
      <c r="AK198">
        <v>139696</v>
      </c>
      <c r="AL198">
        <v>-3.8400000000000001E-4</v>
      </c>
      <c r="AM198">
        <v>0</v>
      </c>
      <c r="AN198">
        <v>0</v>
      </c>
      <c r="AO198">
        <v>586837216.92823005</v>
      </c>
      <c r="AP198">
        <v>586813558.444314</v>
      </c>
      <c r="AQ198">
        <v>586812216.78859305</v>
      </c>
      <c r="AR198">
        <v>586813558.444314</v>
      </c>
      <c r="AS198">
        <v>586819441.78165305</v>
      </c>
      <c r="AT198">
        <v>586813558.444314</v>
      </c>
      <c r="AU198">
        <v>586784368.24060404</v>
      </c>
      <c r="AV198">
        <v>586783282.47228301</v>
      </c>
      <c r="AW198">
        <v>586784400.10786605</v>
      </c>
      <c r="AX198">
        <v>586783863.504655</v>
      </c>
      <c r="AY198">
        <v>586784390.13283396</v>
      </c>
      <c r="AZ198">
        <v>586783364.66050804</v>
      </c>
      <c r="BA198">
        <v>210493</v>
      </c>
      <c r="BB198">
        <v>146344</v>
      </c>
      <c r="BC198">
        <v>210493</v>
      </c>
      <c r="BD198">
        <v>142947</v>
      </c>
      <c r="BE198">
        <v>213457</v>
      </c>
      <c r="BF198">
        <v>-1.3176245766933901E+18</v>
      </c>
      <c r="BG198">
        <v>3186</v>
      </c>
      <c r="BH198">
        <v>10212</v>
      </c>
      <c r="BI198">
        <v>3115</v>
      </c>
      <c r="BJ198">
        <v>10212</v>
      </c>
      <c r="BK198">
        <v>3156.8571430000002</v>
      </c>
      <c r="BL198">
        <v>10212</v>
      </c>
      <c r="BM198">
        <v>9</v>
      </c>
      <c r="BN198">
        <v>9</v>
      </c>
      <c r="BO198">
        <v>9</v>
      </c>
      <c r="BP198">
        <v>9</v>
      </c>
      <c r="BQ198">
        <v>9</v>
      </c>
      <c r="BR198">
        <v>9</v>
      </c>
      <c r="BS198">
        <v>576963455.58980596</v>
      </c>
      <c r="BT198">
        <v>579007331.426947</v>
      </c>
      <c r="BU198">
        <v>576963455.58980596</v>
      </c>
      <c r="BV198">
        <v>579007331.426947</v>
      </c>
      <c r="BW198">
        <v>576963455.73266101</v>
      </c>
      <c r="BX198">
        <v>579007331.42694199</v>
      </c>
      <c r="BY198">
        <v>580123802.32121503</v>
      </c>
      <c r="BZ198">
        <v>580122766.53899896</v>
      </c>
      <c r="CA198">
        <v>580123802.32121503</v>
      </c>
      <c r="CB198">
        <v>580122766.53899896</v>
      </c>
      <c r="CC198">
        <v>580123802.32121301</v>
      </c>
      <c r="CD198">
        <v>580122766.53899395</v>
      </c>
      <c r="CE198">
        <v>17.838999999999999</v>
      </c>
      <c r="CF198">
        <v>7.48</v>
      </c>
      <c r="CG198">
        <v>17.489000000000001</v>
      </c>
      <c r="CH198">
        <v>7.1719999999999997</v>
      </c>
      <c r="CI198">
        <v>17.827999999999999</v>
      </c>
      <c r="CJ198">
        <v>7.4029999999999996</v>
      </c>
      <c r="CK198">
        <v>193.37100000000001</v>
      </c>
      <c r="CL198">
        <v>310.70600000000002</v>
      </c>
      <c r="CM198">
        <v>190.155</v>
      </c>
      <c r="CN198">
        <v>306.57600000000002</v>
      </c>
      <c r="CO198">
        <v>223.572</v>
      </c>
      <c r="CP198">
        <v>315.17599999999999</v>
      </c>
      <c r="CQ198">
        <v>193.41399999999999</v>
      </c>
      <c r="CR198">
        <v>313.89499999999998</v>
      </c>
      <c r="CS198">
        <v>190.21100000000001</v>
      </c>
      <c r="CT198">
        <v>309.80599999999998</v>
      </c>
      <c r="CU198">
        <v>223.62899999999999</v>
      </c>
      <c r="CV198">
        <v>318.46600000000001</v>
      </c>
      <c r="CW198" t="s">
        <v>10171</v>
      </c>
      <c r="CX198" t="s">
        <v>10172</v>
      </c>
      <c r="CY198" t="s">
        <v>10173</v>
      </c>
      <c r="CZ198" t="s">
        <v>10174</v>
      </c>
      <c r="DA198" t="s">
        <v>407</v>
      </c>
      <c r="DB198" t="s">
        <v>10175</v>
      </c>
      <c r="DC198" t="s">
        <v>10176</v>
      </c>
      <c r="DD198" t="s">
        <v>10177</v>
      </c>
      <c r="DE198" t="s">
        <v>10178</v>
      </c>
      <c r="DF198" t="s">
        <v>10179</v>
      </c>
      <c r="DG198" t="s">
        <v>7199</v>
      </c>
      <c r="DH198" t="s">
        <v>7200</v>
      </c>
      <c r="DI198" t="s">
        <v>7201</v>
      </c>
      <c r="DJ198" t="s">
        <v>7202</v>
      </c>
      <c r="DK198" t="s">
        <v>407</v>
      </c>
      <c r="DL198" t="s">
        <v>7203</v>
      </c>
      <c r="DM198" t="s">
        <v>7204</v>
      </c>
      <c r="DN198" t="s">
        <v>10180</v>
      </c>
      <c r="DO198" t="s">
        <v>10181</v>
      </c>
      <c r="DP198" t="s">
        <v>10182</v>
      </c>
      <c r="DQ198" t="s">
        <v>10183</v>
      </c>
      <c r="DR198">
        <v>3823</v>
      </c>
      <c r="DS198" t="s">
        <v>4497</v>
      </c>
      <c r="DT198" t="s">
        <v>147</v>
      </c>
    </row>
    <row r="199" spans="1:124" x14ac:dyDescent="0.2">
      <c r="A199" t="s">
        <v>4498</v>
      </c>
      <c r="B199">
        <v>10776</v>
      </c>
      <c r="C199">
        <v>-512</v>
      </c>
      <c r="D199">
        <v>-52.807439104848598</v>
      </c>
      <c r="E199">
        <v>6996</v>
      </c>
      <c r="F199">
        <v>135366</v>
      </c>
      <c r="G199">
        <v>6954</v>
      </c>
      <c r="H199">
        <v>92181</v>
      </c>
      <c r="I199">
        <v>3600.0079999999998</v>
      </c>
      <c r="J199">
        <v>3600.0010000000002</v>
      </c>
      <c r="K199">
        <v>3600.0079999999998</v>
      </c>
      <c r="L199">
        <v>3600.0010000000002</v>
      </c>
      <c r="M199">
        <v>169162</v>
      </c>
      <c r="N199">
        <v>1024</v>
      </c>
      <c r="O199">
        <v>1024</v>
      </c>
      <c r="P199">
        <v>0.5</v>
      </c>
      <c r="Q199">
        <v>0.5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1024</v>
      </c>
      <c r="X199">
        <v>0</v>
      </c>
      <c r="Y199">
        <v>1.9530000000000001E-3</v>
      </c>
      <c r="Z199">
        <v>7849</v>
      </c>
      <c r="AA199">
        <v>1024</v>
      </c>
      <c r="AB199">
        <v>569</v>
      </c>
      <c r="AC199">
        <v>4.2999999999999999E-4</v>
      </c>
      <c r="AD199">
        <v>0.29976999999999998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1024</v>
      </c>
      <c r="AK199">
        <v>0</v>
      </c>
      <c r="AL199">
        <v>1.2043E-2</v>
      </c>
      <c r="AM199">
        <v>0</v>
      </c>
      <c r="AN199">
        <v>0</v>
      </c>
      <c r="AO199">
        <v>-15</v>
      </c>
      <c r="AP199">
        <v>-15</v>
      </c>
      <c r="AQ199">
        <v>-15</v>
      </c>
      <c r="AR199">
        <v>-16</v>
      </c>
      <c r="AS199">
        <v>-14.4285714285714</v>
      </c>
      <c r="AT199">
        <v>-15.714285714285699</v>
      </c>
      <c r="AU199">
        <v>-19</v>
      </c>
      <c r="AV199">
        <v>-18</v>
      </c>
      <c r="AW199">
        <v>-19</v>
      </c>
      <c r="AX199">
        <v>-17</v>
      </c>
      <c r="AY199">
        <v>-18.999999999999901</v>
      </c>
      <c r="AZ199">
        <v>-17.714285714285701</v>
      </c>
      <c r="BA199">
        <v>1477094</v>
      </c>
      <c r="BB199">
        <v>17947551</v>
      </c>
      <c r="BC199">
        <v>1410711</v>
      </c>
      <c r="BD199">
        <v>15955121</v>
      </c>
      <c r="BE199">
        <v>1441595</v>
      </c>
      <c r="BF199">
        <v>-1.3176245766763799E+18</v>
      </c>
      <c r="BG199">
        <v>6996</v>
      </c>
      <c r="BH199">
        <v>135366</v>
      </c>
      <c r="BI199">
        <v>6954</v>
      </c>
      <c r="BJ199">
        <v>92181</v>
      </c>
      <c r="BK199">
        <v>7332.5714289999996</v>
      </c>
      <c r="BL199">
        <v>112298.28569999999</v>
      </c>
      <c r="BM199">
        <v>14</v>
      </c>
      <c r="BN199">
        <v>15</v>
      </c>
      <c r="BO199">
        <v>14</v>
      </c>
      <c r="BP199">
        <v>15</v>
      </c>
      <c r="BQ199">
        <v>14</v>
      </c>
      <c r="BR199">
        <v>15</v>
      </c>
      <c r="BS199">
        <v>-21.006281538083201</v>
      </c>
      <c r="BT199">
        <v>-25.2750565976777</v>
      </c>
      <c r="BU199">
        <v>-21.006281538083201</v>
      </c>
      <c r="BV199">
        <v>-25.2750565976777</v>
      </c>
      <c r="BW199">
        <v>-20.863424395226101</v>
      </c>
      <c r="BX199">
        <v>-25.2750565976777</v>
      </c>
      <c r="BY199">
        <v>-20.3570269683342</v>
      </c>
      <c r="BZ199">
        <v>-21.3269688974407</v>
      </c>
      <c r="CA199">
        <v>-20.3570269683342</v>
      </c>
      <c r="CB199">
        <v>-21.3269688974407</v>
      </c>
      <c r="CC199">
        <v>-20.3570269683342</v>
      </c>
      <c r="CD199">
        <v>-21.330727200765899</v>
      </c>
      <c r="CE199">
        <v>287.90300000000002</v>
      </c>
      <c r="CF199">
        <v>14.121</v>
      </c>
      <c r="CG199">
        <v>280.101</v>
      </c>
      <c r="CH199">
        <v>14.121</v>
      </c>
      <c r="CI199">
        <v>284.09800000000001</v>
      </c>
      <c r="CJ199">
        <v>14.285</v>
      </c>
      <c r="CK199">
        <v>3190.1190000000001</v>
      </c>
      <c r="CL199">
        <v>23.768999999999998</v>
      </c>
      <c r="CM199">
        <v>400.202</v>
      </c>
      <c r="CN199">
        <v>23.768999999999998</v>
      </c>
      <c r="CO199">
        <v>2717.2089999999998</v>
      </c>
      <c r="CP199">
        <v>1230.991</v>
      </c>
      <c r="CQ199">
        <v>3600.0079999999998</v>
      </c>
      <c r="CR199">
        <v>3600.0010000000002</v>
      </c>
      <c r="CS199">
        <v>3600.0079999999998</v>
      </c>
      <c r="CT199">
        <v>3600.0010000000002</v>
      </c>
      <c r="CU199">
        <v>3600.01</v>
      </c>
      <c r="CV199">
        <v>3600.0010000000002</v>
      </c>
      <c r="CW199" t="s">
        <v>10184</v>
      </c>
      <c r="CX199" t="s">
        <v>10185</v>
      </c>
      <c r="CY199" t="s">
        <v>10186</v>
      </c>
      <c r="CZ199" t="s">
        <v>10187</v>
      </c>
      <c r="DA199" t="s">
        <v>395</v>
      </c>
      <c r="DB199" t="s">
        <v>10188</v>
      </c>
      <c r="DC199" t="s">
        <v>10189</v>
      </c>
      <c r="DD199" t="s">
        <v>10190</v>
      </c>
      <c r="DE199" t="s">
        <v>10191</v>
      </c>
      <c r="DF199" t="s">
        <v>10192</v>
      </c>
      <c r="DG199" t="s">
        <v>7209</v>
      </c>
      <c r="DH199" t="s">
        <v>10193</v>
      </c>
      <c r="DI199" t="s">
        <v>10194</v>
      </c>
      <c r="DJ199" t="s">
        <v>10195</v>
      </c>
      <c r="DK199" t="s">
        <v>746</v>
      </c>
      <c r="DL199" t="s">
        <v>7213</v>
      </c>
      <c r="DM199" t="s">
        <v>7214</v>
      </c>
      <c r="DN199" t="s">
        <v>10196</v>
      </c>
      <c r="DO199" t="s">
        <v>10197</v>
      </c>
      <c r="DP199" t="s">
        <v>10198</v>
      </c>
      <c r="DQ199" t="s">
        <v>10199</v>
      </c>
      <c r="DR199">
        <v>50423</v>
      </c>
      <c r="DS199" t="s">
        <v>4498</v>
      </c>
      <c r="DT199" t="s">
        <v>147</v>
      </c>
    </row>
    <row r="200" spans="1:124" x14ac:dyDescent="0.2">
      <c r="A200" t="s">
        <v>4499</v>
      </c>
      <c r="B200">
        <v>10776</v>
      </c>
      <c r="C200">
        <v>4.89111183994752</v>
      </c>
      <c r="D200">
        <v>34.5983547257418</v>
      </c>
      <c r="E200">
        <v>52</v>
      </c>
      <c r="F200">
        <v>2</v>
      </c>
      <c r="G200">
        <v>11</v>
      </c>
      <c r="H200">
        <v>2</v>
      </c>
      <c r="I200">
        <v>6.6000000000000003E-2</v>
      </c>
      <c r="J200">
        <v>3.1E-2</v>
      </c>
      <c r="K200">
        <v>6.3E-2</v>
      </c>
      <c r="L200">
        <v>1.9E-2</v>
      </c>
      <c r="M200">
        <v>450</v>
      </c>
      <c r="N200">
        <v>600</v>
      </c>
      <c r="O200">
        <v>71</v>
      </c>
      <c r="P200">
        <v>3.3E-4</v>
      </c>
      <c r="Q200">
        <v>0.48605999999999999</v>
      </c>
      <c r="R200">
        <v>150</v>
      </c>
      <c r="S200">
        <v>0</v>
      </c>
      <c r="T200">
        <v>0</v>
      </c>
      <c r="U200">
        <v>0</v>
      </c>
      <c r="V200">
        <v>0</v>
      </c>
      <c r="W200">
        <v>300</v>
      </c>
      <c r="X200">
        <v>300</v>
      </c>
      <c r="Y200">
        <v>4.444E-3</v>
      </c>
      <c r="Z200">
        <v>269</v>
      </c>
      <c r="AA200">
        <v>419</v>
      </c>
      <c r="AB200">
        <v>42</v>
      </c>
      <c r="AC200">
        <v>3.3E-4</v>
      </c>
      <c r="AD200">
        <v>0.48605999999999999</v>
      </c>
      <c r="AE200">
        <v>58</v>
      </c>
      <c r="AF200">
        <v>0</v>
      </c>
      <c r="AG200">
        <v>0</v>
      </c>
      <c r="AH200">
        <v>0</v>
      </c>
      <c r="AI200">
        <v>0</v>
      </c>
      <c r="AJ200">
        <v>211</v>
      </c>
      <c r="AK200">
        <v>208</v>
      </c>
      <c r="AL200">
        <v>7.4879999999999999E-3</v>
      </c>
      <c r="AM200">
        <v>0</v>
      </c>
      <c r="AN200">
        <v>0</v>
      </c>
      <c r="AO200">
        <v>68.999999999999801</v>
      </c>
      <c r="AP200">
        <v>69</v>
      </c>
      <c r="AQ200">
        <v>68.999999999999801</v>
      </c>
      <c r="AR200">
        <v>69</v>
      </c>
      <c r="AS200">
        <v>68.999999999999901</v>
      </c>
      <c r="AT200">
        <v>69</v>
      </c>
      <c r="AU200">
        <v>68.999999999999801</v>
      </c>
      <c r="AV200">
        <v>69</v>
      </c>
      <c r="AW200">
        <v>69</v>
      </c>
      <c r="AX200">
        <v>69</v>
      </c>
      <c r="AY200">
        <v>69.142857142856997</v>
      </c>
      <c r="AZ200">
        <v>69</v>
      </c>
      <c r="BA200">
        <v>1164</v>
      </c>
      <c r="BB200">
        <v>528</v>
      </c>
      <c r="BC200">
        <v>1010</v>
      </c>
      <c r="BD200">
        <v>468</v>
      </c>
      <c r="BE200">
        <v>1105</v>
      </c>
      <c r="BF200">
        <v>489</v>
      </c>
      <c r="BG200">
        <v>52</v>
      </c>
      <c r="BH200">
        <v>2</v>
      </c>
      <c r="BI200">
        <v>11</v>
      </c>
      <c r="BJ200">
        <v>2</v>
      </c>
      <c r="BK200">
        <v>21.714285709999999</v>
      </c>
      <c r="BL200">
        <v>6.2857142860000002</v>
      </c>
      <c r="BM200">
        <v>25</v>
      </c>
      <c r="BN200">
        <v>16</v>
      </c>
      <c r="BO200">
        <v>24</v>
      </c>
      <c r="BP200">
        <v>10</v>
      </c>
      <c r="BQ200">
        <v>25</v>
      </c>
      <c r="BR200">
        <v>13</v>
      </c>
      <c r="BS200">
        <v>53.857687303611598</v>
      </c>
      <c r="BT200">
        <v>63.068677437486798</v>
      </c>
      <c r="BU200">
        <v>53.857687303611598</v>
      </c>
      <c r="BV200">
        <v>63.068677437486798</v>
      </c>
      <c r="BW200">
        <v>53.857687303611598</v>
      </c>
      <c r="BX200">
        <v>62.156457649756099</v>
      </c>
      <c r="BY200">
        <v>68.0041155057135</v>
      </c>
      <c r="BZ200">
        <v>68.696123458402994</v>
      </c>
      <c r="CA200">
        <v>68.0041155057135</v>
      </c>
      <c r="CB200">
        <v>69</v>
      </c>
      <c r="CC200">
        <v>67.953478881982605</v>
      </c>
      <c r="CD200">
        <v>68.8002364493546</v>
      </c>
      <c r="CE200">
        <v>5.6000000000000001E-2</v>
      </c>
      <c r="CF200">
        <v>3.1E-2</v>
      </c>
      <c r="CG200">
        <v>5.6000000000000001E-2</v>
      </c>
      <c r="CH200">
        <v>1.7000000000000001E-2</v>
      </c>
      <c r="CI200">
        <v>1428571428.641</v>
      </c>
      <c r="CJ200">
        <v>2.1999999999999999E-2</v>
      </c>
      <c r="CK200">
        <v>6.6000000000000003E-2</v>
      </c>
      <c r="CL200">
        <v>3.1E-2</v>
      </c>
      <c r="CM200">
        <v>5.8999999999999997E-2</v>
      </c>
      <c r="CN200">
        <v>1.9E-2</v>
      </c>
      <c r="CO200">
        <v>7.2999999999999995E-2</v>
      </c>
      <c r="CP200">
        <v>2.3E-2</v>
      </c>
      <c r="CQ200">
        <v>6.6000000000000003E-2</v>
      </c>
      <c r="CR200">
        <v>3.1E-2</v>
      </c>
      <c r="CS200">
        <v>6.3E-2</v>
      </c>
      <c r="CT200">
        <v>1.9E-2</v>
      </c>
      <c r="CU200">
        <v>7.4999999999999997E-2</v>
      </c>
      <c r="CV200">
        <v>2.3E-2</v>
      </c>
      <c r="CW200" t="s">
        <v>10200</v>
      </c>
      <c r="CX200" t="s">
        <v>10200</v>
      </c>
      <c r="CY200" t="s">
        <v>10201</v>
      </c>
      <c r="CZ200" t="s">
        <v>10202</v>
      </c>
      <c r="DA200" t="s">
        <v>10203</v>
      </c>
      <c r="DB200" t="s">
        <v>10204</v>
      </c>
      <c r="DC200" t="s">
        <v>10205</v>
      </c>
      <c r="DD200" t="s">
        <v>10206</v>
      </c>
      <c r="DE200" t="s">
        <v>10207</v>
      </c>
      <c r="DF200" t="s">
        <v>10208</v>
      </c>
      <c r="DG200" t="s">
        <v>7219</v>
      </c>
      <c r="DH200" t="s">
        <v>7219</v>
      </c>
      <c r="DI200" t="s">
        <v>10209</v>
      </c>
      <c r="DJ200" t="s">
        <v>10210</v>
      </c>
      <c r="DK200" t="s">
        <v>10211</v>
      </c>
      <c r="DL200" t="s">
        <v>7222</v>
      </c>
      <c r="DM200" t="s">
        <v>10212</v>
      </c>
      <c r="DN200" t="s">
        <v>10213</v>
      </c>
      <c r="DO200" t="s">
        <v>10214</v>
      </c>
      <c r="DP200" t="s">
        <v>10215</v>
      </c>
      <c r="DQ200" t="s">
        <v>10216</v>
      </c>
      <c r="DR200">
        <v>1</v>
      </c>
      <c r="DS200" t="s">
        <v>4499</v>
      </c>
      <c r="DT200" t="s">
        <v>147</v>
      </c>
    </row>
    <row r="201" spans="1:124" x14ac:dyDescent="0.2">
      <c r="A201" t="s">
        <v>4062</v>
      </c>
      <c r="B201">
        <v>10776</v>
      </c>
      <c r="C201">
        <v>652560391.24756396</v>
      </c>
      <c r="D201">
        <v>652578990.65460503</v>
      </c>
      <c r="E201">
        <v>95004</v>
      </c>
      <c r="F201">
        <v>150157</v>
      </c>
      <c r="G201">
        <v>50450</v>
      </c>
      <c r="H201">
        <v>51521</v>
      </c>
      <c r="I201">
        <v>2333.4340000000002</v>
      </c>
      <c r="J201">
        <v>3131.2649999999999</v>
      </c>
      <c r="K201">
        <v>1347.3009999999999</v>
      </c>
      <c r="L201">
        <v>1195.279</v>
      </c>
      <c r="M201">
        <v>1761</v>
      </c>
      <c r="N201">
        <v>14101</v>
      </c>
      <c r="O201">
        <v>193</v>
      </c>
      <c r="P201">
        <v>8.0000000000000007E-5</v>
      </c>
      <c r="Q201">
        <v>0.5</v>
      </c>
      <c r="R201">
        <v>0</v>
      </c>
      <c r="S201">
        <v>22</v>
      </c>
      <c r="T201">
        <v>0</v>
      </c>
      <c r="U201">
        <v>0</v>
      </c>
      <c r="V201">
        <v>0</v>
      </c>
      <c r="W201">
        <v>14101</v>
      </c>
      <c r="X201">
        <v>0</v>
      </c>
      <c r="Y201">
        <v>1.1717999999999999E-2</v>
      </c>
      <c r="Z201">
        <v>1627</v>
      </c>
      <c r="AA201">
        <v>14060</v>
      </c>
      <c r="AB201">
        <v>196</v>
      </c>
      <c r="AC201">
        <v>4.6600000000000001E-3</v>
      </c>
      <c r="AD201">
        <v>0.5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14060</v>
      </c>
      <c r="AK201">
        <v>0</v>
      </c>
      <c r="AL201">
        <v>1.1416000000000001E-2</v>
      </c>
      <c r="AM201">
        <v>0</v>
      </c>
      <c r="AN201">
        <v>0</v>
      </c>
      <c r="AO201">
        <v>660705645.76000798</v>
      </c>
      <c r="AP201">
        <v>660705645.75999904</v>
      </c>
      <c r="AQ201">
        <v>660705645.75999999</v>
      </c>
      <c r="AR201">
        <v>660705645.75993896</v>
      </c>
      <c r="AS201">
        <v>660705645.76000404</v>
      </c>
      <c r="AT201">
        <v>660705645.75999105</v>
      </c>
      <c r="AU201">
        <v>660639687.63789201</v>
      </c>
      <c r="AV201">
        <v>660639578.34525204</v>
      </c>
      <c r="AW201">
        <v>660639687.63789201</v>
      </c>
      <c r="AX201">
        <v>660639667.59756601</v>
      </c>
      <c r="AY201">
        <v>660639625.74902201</v>
      </c>
      <c r="AZ201">
        <v>660639603.56535697</v>
      </c>
      <c r="BA201">
        <v>9375935</v>
      </c>
      <c r="BB201">
        <v>14789346</v>
      </c>
      <c r="BC201">
        <v>6246638</v>
      </c>
      <c r="BD201">
        <v>5594466</v>
      </c>
      <c r="BE201">
        <v>8411616</v>
      </c>
      <c r="BF201">
        <v>10247650</v>
      </c>
      <c r="BG201">
        <v>95004</v>
      </c>
      <c r="BH201">
        <v>150157</v>
      </c>
      <c r="BI201">
        <v>50450</v>
      </c>
      <c r="BJ201">
        <v>51521</v>
      </c>
      <c r="BK201">
        <v>82185.714290000004</v>
      </c>
      <c r="BL201">
        <v>105667.4286</v>
      </c>
      <c r="BM201">
        <v>45</v>
      </c>
      <c r="BN201">
        <v>38</v>
      </c>
      <c r="BO201">
        <v>40</v>
      </c>
      <c r="BP201">
        <v>33</v>
      </c>
      <c r="BQ201">
        <v>52</v>
      </c>
      <c r="BR201">
        <v>42</v>
      </c>
      <c r="BS201">
        <v>653354785.58900595</v>
      </c>
      <c r="BT201">
        <v>653200805.84556603</v>
      </c>
      <c r="BU201">
        <v>653417115.97401798</v>
      </c>
      <c r="BV201">
        <v>653445168.243451</v>
      </c>
      <c r="BW201">
        <v>653286122.79025805</v>
      </c>
      <c r="BX201">
        <v>653317033.22281301</v>
      </c>
      <c r="BY201">
        <v>656758365.96964896</v>
      </c>
      <c r="BZ201">
        <v>656575806.41101098</v>
      </c>
      <c r="CA201">
        <v>657010915.86822605</v>
      </c>
      <c r="CB201">
        <v>656877436.59168696</v>
      </c>
      <c r="CC201">
        <v>656811534.0503</v>
      </c>
      <c r="CD201">
        <v>656691192.214113</v>
      </c>
      <c r="CE201">
        <v>8.0310000000000006</v>
      </c>
      <c r="CF201">
        <v>6.4080000000000004</v>
      </c>
      <c r="CG201">
        <v>7.0810000000000004</v>
      </c>
      <c r="CH201">
        <v>5.6669999999999998</v>
      </c>
      <c r="CI201">
        <v>1914397.25</v>
      </c>
      <c r="CJ201">
        <v>6.7469999999999999</v>
      </c>
      <c r="CK201">
        <v>1904.154</v>
      </c>
      <c r="CL201">
        <v>2871.7750000000001</v>
      </c>
      <c r="CM201">
        <v>859.06600000000003</v>
      </c>
      <c r="CN201">
        <v>1007.591</v>
      </c>
      <c r="CO201">
        <v>747055.18299999996</v>
      </c>
      <c r="CP201">
        <v>2057.9270000000001</v>
      </c>
      <c r="CQ201">
        <v>2333.4340000000002</v>
      </c>
      <c r="CR201">
        <v>3131.2649999999999</v>
      </c>
      <c r="CS201">
        <v>1347.3009999999999</v>
      </c>
      <c r="CT201">
        <v>1195.279</v>
      </c>
      <c r="CU201">
        <v>1428573424.2590001</v>
      </c>
      <c r="CV201">
        <v>2225.433</v>
      </c>
      <c r="CW201" t="s">
        <v>10217</v>
      </c>
      <c r="CX201" t="s">
        <v>10218</v>
      </c>
      <c r="CY201" t="s">
        <v>10219</v>
      </c>
      <c r="CZ201" t="s">
        <v>10220</v>
      </c>
      <c r="DA201" t="s">
        <v>10221</v>
      </c>
      <c r="DB201" t="s">
        <v>10222</v>
      </c>
      <c r="DC201" t="s">
        <v>10223</v>
      </c>
      <c r="DD201" t="s">
        <v>10224</v>
      </c>
      <c r="DE201" t="s">
        <v>10225</v>
      </c>
      <c r="DF201" t="s">
        <v>10226</v>
      </c>
      <c r="DG201" t="s">
        <v>7226</v>
      </c>
      <c r="DH201" t="s">
        <v>7227</v>
      </c>
      <c r="DI201" t="s">
        <v>7228</v>
      </c>
      <c r="DJ201" t="s">
        <v>7229</v>
      </c>
      <c r="DK201" t="s">
        <v>7230</v>
      </c>
      <c r="DL201" t="s">
        <v>7231</v>
      </c>
      <c r="DM201" t="s">
        <v>7232</v>
      </c>
      <c r="DN201" t="s">
        <v>10227</v>
      </c>
      <c r="DO201" t="s">
        <v>10228</v>
      </c>
      <c r="DP201" t="s">
        <v>10229</v>
      </c>
      <c r="DQ201" t="s">
        <v>10230</v>
      </c>
      <c r="DR201">
        <v>29559</v>
      </c>
      <c r="DS201" t="s">
        <v>4062</v>
      </c>
      <c r="DT201" t="s">
        <v>147</v>
      </c>
    </row>
    <row r="202" spans="1:124" x14ac:dyDescent="0.2">
      <c r="A202" t="s">
        <v>4500</v>
      </c>
      <c r="B202">
        <v>10776</v>
      </c>
      <c r="C202">
        <v>524401296.55720699</v>
      </c>
      <c r="D202">
        <v>524457623.20611101</v>
      </c>
      <c r="E202">
        <v>19959</v>
      </c>
      <c r="F202">
        <v>22200</v>
      </c>
      <c r="G202">
        <v>15933</v>
      </c>
      <c r="H202">
        <v>15740</v>
      </c>
      <c r="I202">
        <v>553.69799999999998</v>
      </c>
      <c r="J202">
        <v>528.45600000000002</v>
      </c>
      <c r="K202">
        <v>463.37400000000002</v>
      </c>
      <c r="L202">
        <v>430.23700000000002</v>
      </c>
      <c r="M202">
        <v>1435</v>
      </c>
      <c r="N202">
        <v>15085</v>
      </c>
      <c r="O202">
        <v>159</v>
      </c>
      <c r="P202">
        <v>8.0000000000000007E-5</v>
      </c>
      <c r="Q202">
        <v>0.5</v>
      </c>
      <c r="R202">
        <v>0</v>
      </c>
      <c r="S202">
        <v>5</v>
      </c>
      <c r="T202">
        <v>0</v>
      </c>
      <c r="U202">
        <v>0</v>
      </c>
      <c r="V202">
        <v>0</v>
      </c>
      <c r="W202">
        <v>15085</v>
      </c>
      <c r="X202">
        <v>0</v>
      </c>
      <c r="Y202">
        <v>1.9685999999999999E-2</v>
      </c>
      <c r="Z202">
        <v>1307</v>
      </c>
      <c r="AA202">
        <v>14960</v>
      </c>
      <c r="AB202">
        <v>162</v>
      </c>
      <c r="AC202">
        <v>1.1199999999999999E-3</v>
      </c>
      <c r="AD202">
        <v>0.5</v>
      </c>
      <c r="AE202">
        <v>2</v>
      </c>
      <c r="AF202">
        <v>0</v>
      </c>
      <c r="AG202">
        <v>0</v>
      </c>
      <c r="AH202">
        <v>0</v>
      </c>
      <c r="AI202">
        <v>0</v>
      </c>
      <c r="AJ202">
        <v>14960</v>
      </c>
      <c r="AK202">
        <v>0</v>
      </c>
      <c r="AL202">
        <v>1.8950999999999999E-2</v>
      </c>
      <c r="AM202">
        <v>0</v>
      </c>
      <c r="AN202">
        <v>0</v>
      </c>
      <c r="AO202">
        <v>529740623.19999403</v>
      </c>
      <c r="AP202">
        <v>529740623.20000398</v>
      </c>
      <c r="AQ202">
        <v>529740623.19998801</v>
      </c>
      <c r="AR202">
        <v>529740623.19999301</v>
      </c>
      <c r="AS202">
        <v>529740623.19999701</v>
      </c>
      <c r="AT202">
        <v>529743985.66857499</v>
      </c>
      <c r="AU202">
        <v>529687927.26522201</v>
      </c>
      <c r="AV202">
        <v>529687657.031003</v>
      </c>
      <c r="AW202">
        <v>529688054.23925602</v>
      </c>
      <c r="AX202">
        <v>529711435.05757397</v>
      </c>
      <c r="AY202">
        <v>529687857.98676598</v>
      </c>
      <c r="AZ202">
        <v>529691147.92852902</v>
      </c>
      <c r="BA202">
        <v>1338500</v>
      </c>
      <c r="BB202">
        <v>1550060</v>
      </c>
      <c r="BC202">
        <v>962867</v>
      </c>
      <c r="BD202">
        <v>1022589</v>
      </c>
      <c r="BE202">
        <v>1354946</v>
      </c>
      <c r="BF202">
        <v>1348608</v>
      </c>
      <c r="BG202">
        <v>19959</v>
      </c>
      <c r="BH202">
        <v>22200</v>
      </c>
      <c r="BI202">
        <v>15933</v>
      </c>
      <c r="BJ202">
        <v>15740</v>
      </c>
      <c r="BK202">
        <v>22613.85714</v>
      </c>
      <c r="BL202">
        <v>21522.57143</v>
      </c>
      <c r="BM202">
        <v>44</v>
      </c>
      <c r="BN202">
        <v>60</v>
      </c>
      <c r="BO202">
        <v>36</v>
      </c>
      <c r="BP202">
        <v>32</v>
      </c>
      <c r="BQ202">
        <v>51</v>
      </c>
      <c r="BR202">
        <v>51</v>
      </c>
      <c r="BS202">
        <v>525033362.81405801</v>
      </c>
      <c r="BT202">
        <v>524913639.86856502</v>
      </c>
      <c r="BU202">
        <v>525052548.31651598</v>
      </c>
      <c r="BV202">
        <v>524938553.90289903</v>
      </c>
      <c r="BW202">
        <v>525012098.29099602</v>
      </c>
      <c r="BX202">
        <v>524911674.351843</v>
      </c>
      <c r="BY202">
        <v>526983935.14967602</v>
      </c>
      <c r="BZ202">
        <v>527140218.89567202</v>
      </c>
      <c r="CA202">
        <v>527220565.450297</v>
      </c>
      <c r="CB202">
        <v>527392277.31132102</v>
      </c>
      <c r="CC202">
        <v>527130941.89202201</v>
      </c>
      <c r="CD202">
        <v>527162550.162588</v>
      </c>
      <c r="CE202">
        <v>6.2990000000000004</v>
      </c>
      <c r="CF202">
        <v>7.5659999999999998</v>
      </c>
      <c r="CG202">
        <v>5.17</v>
      </c>
      <c r="CH202">
        <v>4.617</v>
      </c>
      <c r="CI202">
        <v>6.6989999999999998</v>
      </c>
      <c r="CJ202">
        <v>6.5890000000000004</v>
      </c>
      <c r="CK202">
        <v>517.61099999999999</v>
      </c>
      <c r="CL202">
        <v>502.846</v>
      </c>
      <c r="CM202">
        <v>417.39</v>
      </c>
      <c r="CN202">
        <v>390.80700000000002</v>
      </c>
      <c r="CO202">
        <v>542.89099999999996</v>
      </c>
      <c r="CP202">
        <v>499.47500000000002</v>
      </c>
      <c r="CQ202">
        <v>553.69799999999998</v>
      </c>
      <c r="CR202">
        <v>528.45600000000002</v>
      </c>
      <c r="CS202">
        <v>463.37400000000002</v>
      </c>
      <c r="CT202">
        <v>430.23700000000002</v>
      </c>
      <c r="CU202">
        <v>1428571998.3929999</v>
      </c>
      <c r="CV202">
        <v>523.38</v>
      </c>
      <c r="CW202" t="s">
        <v>10231</v>
      </c>
      <c r="CX202" t="s">
        <v>10232</v>
      </c>
      <c r="CY202" t="s">
        <v>10233</v>
      </c>
      <c r="CZ202" t="s">
        <v>10234</v>
      </c>
      <c r="DA202" t="s">
        <v>10235</v>
      </c>
      <c r="DB202" t="s">
        <v>10236</v>
      </c>
      <c r="DC202" t="s">
        <v>10237</v>
      </c>
      <c r="DD202" t="s">
        <v>10238</v>
      </c>
      <c r="DE202" t="s">
        <v>10239</v>
      </c>
      <c r="DF202" t="s">
        <v>10240</v>
      </c>
      <c r="DG202" t="s">
        <v>7237</v>
      </c>
      <c r="DH202" t="s">
        <v>7238</v>
      </c>
      <c r="DI202" t="s">
        <v>7239</v>
      </c>
      <c r="DJ202" t="s">
        <v>7240</v>
      </c>
      <c r="DK202" t="s">
        <v>7241</v>
      </c>
      <c r="DL202" t="s">
        <v>7242</v>
      </c>
      <c r="DM202" t="s">
        <v>7243</v>
      </c>
      <c r="DN202" t="s">
        <v>10241</v>
      </c>
      <c r="DO202" t="s">
        <v>10242</v>
      </c>
      <c r="DP202" t="s">
        <v>10243</v>
      </c>
      <c r="DQ202" t="s">
        <v>10244</v>
      </c>
      <c r="DR202">
        <v>7659</v>
      </c>
      <c r="DS202" t="s">
        <v>4500</v>
      </c>
      <c r="DT202" t="s">
        <v>147</v>
      </c>
    </row>
    <row r="203" spans="1:124" x14ac:dyDescent="0.2">
      <c r="A203" t="s">
        <v>4501</v>
      </c>
      <c r="B203">
        <v>10776</v>
      </c>
      <c r="C203">
        <v>-1646.7779789712699</v>
      </c>
      <c r="D203">
        <v>-1646.11473633532</v>
      </c>
      <c r="E203">
        <v>513</v>
      </c>
      <c r="F203">
        <v>530</v>
      </c>
      <c r="G203">
        <v>513</v>
      </c>
      <c r="H203">
        <v>513</v>
      </c>
      <c r="I203">
        <v>3600.114</v>
      </c>
      <c r="J203">
        <v>3601.049</v>
      </c>
      <c r="K203">
        <v>3600.1019999999999</v>
      </c>
      <c r="L203">
        <v>3600.0410000000002</v>
      </c>
      <c r="M203">
        <v>6505</v>
      </c>
      <c r="N203">
        <v>3253</v>
      </c>
      <c r="O203">
        <v>1893</v>
      </c>
      <c r="P203">
        <v>2.1000000000000001E-4</v>
      </c>
      <c r="Q203">
        <v>0.22202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3252</v>
      </c>
      <c r="X203">
        <v>0</v>
      </c>
      <c r="Y203">
        <v>8.3221000000000003E-2</v>
      </c>
      <c r="Z203">
        <v>6504</v>
      </c>
      <c r="AA203">
        <v>3252</v>
      </c>
      <c r="AB203">
        <v>1908</v>
      </c>
      <c r="AC203">
        <v>2.0000000000000002E-5</v>
      </c>
      <c r="AD203">
        <v>0.1009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3252</v>
      </c>
      <c r="AK203">
        <v>0</v>
      </c>
      <c r="AL203">
        <v>8.3116999999999996E-2</v>
      </c>
      <c r="AM203">
        <v>0</v>
      </c>
      <c r="AN203">
        <v>0</v>
      </c>
      <c r="AO203">
        <v>61.000000000000703</v>
      </c>
      <c r="AP203">
        <v>113</v>
      </c>
      <c r="AQ203">
        <v>-107</v>
      </c>
      <c r="AR203">
        <v>-135</v>
      </c>
      <c r="AS203">
        <v>45.8571428571436</v>
      </c>
      <c r="AT203">
        <v>16.571428571428498</v>
      </c>
      <c r="AU203">
        <v>-1502</v>
      </c>
      <c r="AV203">
        <v>-1527</v>
      </c>
      <c r="AW203">
        <v>-1502</v>
      </c>
      <c r="AX203">
        <v>-1495</v>
      </c>
      <c r="AY203">
        <v>-1512.8571428571399</v>
      </c>
      <c r="AZ203">
        <v>-1533.42857142857</v>
      </c>
      <c r="BA203">
        <v>248059</v>
      </c>
      <c r="BB203">
        <v>194058</v>
      </c>
      <c r="BC203">
        <v>211609</v>
      </c>
      <c r="BD203">
        <v>156619</v>
      </c>
      <c r="BE203">
        <v>613803842</v>
      </c>
      <c r="BF203">
        <v>192901</v>
      </c>
      <c r="BG203">
        <v>513</v>
      </c>
      <c r="BH203">
        <v>530</v>
      </c>
      <c r="BI203">
        <v>513</v>
      </c>
      <c r="BJ203">
        <v>513</v>
      </c>
      <c r="BK203">
        <v>513</v>
      </c>
      <c r="BL203">
        <v>547.42857140000001</v>
      </c>
      <c r="BM203">
        <v>199</v>
      </c>
      <c r="BN203">
        <v>120</v>
      </c>
      <c r="BO203">
        <v>108</v>
      </c>
      <c r="BP203">
        <v>32</v>
      </c>
      <c r="BQ203">
        <v>159</v>
      </c>
      <c r="BR203">
        <v>-1.3176245766935301E+18</v>
      </c>
      <c r="BS203">
        <v>-1645.9217415998</v>
      </c>
      <c r="BT203">
        <v>-1608.51781466137</v>
      </c>
      <c r="BU203">
        <v>-1645.9217415998</v>
      </c>
      <c r="BV203">
        <v>-1608.51781466137</v>
      </c>
      <c r="BW203">
        <v>-1646.0645987426601</v>
      </c>
      <c r="BX203">
        <v>-1608.51781466137</v>
      </c>
      <c r="BY203">
        <v>-1503.58054615587</v>
      </c>
      <c r="BZ203">
        <v>-1530.7003343689901</v>
      </c>
      <c r="CA203">
        <v>-1503.58054615587</v>
      </c>
      <c r="CB203">
        <v>-1496.91708471784</v>
      </c>
      <c r="CC203">
        <v>-1514.90652091636</v>
      </c>
      <c r="CD203">
        <v>-1537.18450414776</v>
      </c>
      <c r="CE203">
        <v>782.73500000000001</v>
      </c>
      <c r="CF203">
        <v>586.32500000000005</v>
      </c>
      <c r="CG203">
        <v>444.286</v>
      </c>
      <c r="CH203">
        <v>266.00299999999999</v>
      </c>
      <c r="CI203">
        <v>641.04999999999995</v>
      </c>
      <c r="CJ203">
        <v>481.46600000000001</v>
      </c>
      <c r="CK203">
        <v>877.55899999999997</v>
      </c>
      <c r="CL203">
        <v>682.83299999999997</v>
      </c>
      <c r="CM203">
        <v>516.41700000000003</v>
      </c>
      <c r="CN203">
        <v>342.77100000000002</v>
      </c>
      <c r="CO203">
        <v>730.26300000000003</v>
      </c>
      <c r="CP203">
        <v>577.12699999999995</v>
      </c>
      <c r="CQ203">
        <v>3600.114</v>
      </c>
      <c r="CR203">
        <v>3601.049</v>
      </c>
      <c r="CS203">
        <v>3600.1019999999999</v>
      </c>
      <c r="CT203">
        <v>3600.0410000000002</v>
      </c>
      <c r="CU203">
        <v>3600.22</v>
      </c>
      <c r="CV203">
        <v>3600.2979999999998</v>
      </c>
      <c r="CW203" t="s">
        <v>10245</v>
      </c>
      <c r="CX203" t="s">
        <v>10246</v>
      </c>
      <c r="CY203" t="s">
        <v>10247</v>
      </c>
      <c r="CZ203" t="s">
        <v>10248</v>
      </c>
      <c r="DA203" t="s">
        <v>10249</v>
      </c>
      <c r="DB203" t="s">
        <v>10250</v>
      </c>
      <c r="DC203" t="s">
        <v>10251</v>
      </c>
      <c r="DD203" t="s">
        <v>10252</v>
      </c>
      <c r="DE203" t="s">
        <v>10253</v>
      </c>
      <c r="DF203" t="s">
        <v>10254</v>
      </c>
      <c r="DG203" t="s">
        <v>7248</v>
      </c>
      <c r="DH203" t="s">
        <v>10255</v>
      </c>
      <c r="DI203" t="s">
        <v>10256</v>
      </c>
      <c r="DJ203" t="s">
        <v>10257</v>
      </c>
      <c r="DK203" t="s">
        <v>7252</v>
      </c>
      <c r="DL203" t="s">
        <v>7253</v>
      </c>
      <c r="DM203" t="s">
        <v>7254</v>
      </c>
      <c r="DN203" t="s">
        <v>10258</v>
      </c>
      <c r="DO203" t="s">
        <v>10259</v>
      </c>
      <c r="DP203" t="s">
        <v>10260</v>
      </c>
      <c r="DQ203" t="s">
        <v>10261</v>
      </c>
      <c r="DR203">
        <v>50496</v>
      </c>
      <c r="DS203" t="s">
        <v>4501</v>
      </c>
      <c r="DT203" t="s">
        <v>147</v>
      </c>
    </row>
    <row r="204" spans="1:124" x14ac:dyDescent="0.2">
      <c r="A204" t="s">
        <v>4502</v>
      </c>
      <c r="B204">
        <v>10776</v>
      </c>
      <c r="C204">
        <v>8.8396124865503207</v>
      </c>
      <c r="D204">
        <v>8.8396124865445795</v>
      </c>
      <c r="E204">
        <v>270</v>
      </c>
      <c r="F204">
        <v>529</v>
      </c>
      <c r="G204">
        <v>120</v>
      </c>
      <c r="H204">
        <v>529</v>
      </c>
      <c r="I204">
        <v>3600.1379999999999</v>
      </c>
      <c r="J204">
        <v>3600.1860000000001</v>
      </c>
      <c r="K204">
        <v>3600.12</v>
      </c>
      <c r="L204">
        <v>3600.02</v>
      </c>
      <c r="M204">
        <v>40160</v>
      </c>
      <c r="N204">
        <v>62234</v>
      </c>
      <c r="O204">
        <v>369</v>
      </c>
      <c r="P204">
        <v>1.0000000000000001E-5</v>
      </c>
      <c r="Q204">
        <v>0.48194999999999999</v>
      </c>
      <c r="R204">
        <v>40124</v>
      </c>
      <c r="S204">
        <v>0</v>
      </c>
      <c r="T204">
        <v>38406</v>
      </c>
      <c r="U204">
        <v>0</v>
      </c>
      <c r="V204">
        <v>37</v>
      </c>
      <c r="W204">
        <v>62197</v>
      </c>
      <c r="X204">
        <v>0</v>
      </c>
      <c r="Y204">
        <v>-7.5550000000000001E-3</v>
      </c>
      <c r="Z204">
        <v>1731</v>
      </c>
      <c r="AA204">
        <v>23828</v>
      </c>
      <c r="AB204">
        <v>366</v>
      </c>
      <c r="AC204">
        <v>5.1000000000000004E-4</v>
      </c>
      <c r="AD204">
        <v>0.49963999999999997</v>
      </c>
      <c r="AE204">
        <v>1718</v>
      </c>
      <c r="AF204">
        <v>0</v>
      </c>
      <c r="AG204">
        <v>0</v>
      </c>
      <c r="AH204">
        <v>0</v>
      </c>
      <c r="AI204">
        <v>20</v>
      </c>
      <c r="AJ204">
        <v>23808</v>
      </c>
      <c r="AK204">
        <v>0</v>
      </c>
      <c r="AL204">
        <v>9.0245000000000006E-2</v>
      </c>
      <c r="AM204">
        <v>0</v>
      </c>
      <c r="AN204">
        <v>0</v>
      </c>
      <c r="AO204">
        <v>15.9999999999559</v>
      </c>
      <c r="AP204">
        <v>15.9999999999972</v>
      </c>
      <c r="AQ204">
        <v>15.9999999999559</v>
      </c>
      <c r="AR204">
        <v>15</v>
      </c>
      <c r="AS204">
        <v>16.857142857133901</v>
      </c>
      <c r="AT204">
        <v>15.7142857142853</v>
      </c>
      <c r="AU204">
        <v>10</v>
      </c>
      <c r="AV204">
        <v>11</v>
      </c>
      <c r="AW204">
        <v>10</v>
      </c>
      <c r="AX204">
        <v>11</v>
      </c>
      <c r="AY204">
        <v>9.8571428571428505</v>
      </c>
      <c r="AZ204">
        <v>10.857142857142801</v>
      </c>
      <c r="BA204">
        <v>723587</v>
      </c>
      <c r="BB204">
        <v>1343461</v>
      </c>
      <c r="BC204">
        <v>396595</v>
      </c>
      <c r="BD204">
        <v>1283165</v>
      </c>
      <c r="BE204">
        <v>639026</v>
      </c>
      <c r="BF204">
        <v>1328723</v>
      </c>
      <c r="BG204">
        <v>270</v>
      </c>
      <c r="BH204">
        <v>529</v>
      </c>
      <c r="BI204">
        <v>120</v>
      </c>
      <c r="BJ204">
        <v>529</v>
      </c>
      <c r="BK204">
        <v>222.57142859999999</v>
      </c>
      <c r="BL204">
        <v>544.57142859999999</v>
      </c>
      <c r="BM204">
        <v>42</v>
      </c>
      <c r="BN204">
        <v>7</v>
      </c>
      <c r="BO204">
        <v>15</v>
      </c>
      <c r="BP204">
        <v>6</v>
      </c>
      <c r="BQ204">
        <v>51</v>
      </c>
      <c r="BR204">
        <v>6</v>
      </c>
      <c r="BS204">
        <v>8.8518845496821008</v>
      </c>
      <c r="BT204">
        <v>8.8484944448617693</v>
      </c>
      <c r="BU204">
        <v>8.8562824003784097</v>
      </c>
      <c r="BV204">
        <v>8.8674001284481108</v>
      </c>
      <c r="BW204">
        <v>8.8484352633551993</v>
      </c>
      <c r="BX204">
        <v>8.8517116074336695</v>
      </c>
      <c r="BY204">
        <v>9.1666348043839303</v>
      </c>
      <c r="BZ204">
        <v>8.9763535351849804</v>
      </c>
      <c r="CA204">
        <v>9.2014152650416907</v>
      </c>
      <c r="CB204">
        <v>8.9763535351849804</v>
      </c>
      <c r="CC204">
        <v>9.1630268993621105</v>
      </c>
      <c r="CD204">
        <v>8.9481188760906107</v>
      </c>
      <c r="CE204">
        <v>1207.636</v>
      </c>
      <c r="CF204">
        <v>170.452</v>
      </c>
      <c r="CG204">
        <v>483.29899999999998</v>
      </c>
      <c r="CH204">
        <v>129.244</v>
      </c>
      <c r="CI204">
        <v>1426.271</v>
      </c>
      <c r="CJ204">
        <v>148.95599999999999</v>
      </c>
      <c r="CK204">
        <v>2959.3090000000002</v>
      </c>
      <c r="CL204">
        <v>1164.079</v>
      </c>
      <c r="CM204">
        <v>2713.076</v>
      </c>
      <c r="CN204">
        <v>865.65599999999995</v>
      </c>
      <c r="CO204">
        <v>3046.0720000000001</v>
      </c>
      <c r="CP204">
        <v>1278.345</v>
      </c>
      <c r="CQ204">
        <v>3600.1379999999999</v>
      </c>
      <c r="CR204">
        <v>3600.1860000000001</v>
      </c>
      <c r="CS204">
        <v>3600.12</v>
      </c>
      <c r="CT204">
        <v>3600.02</v>
      </c>
      <c r="CU204">
        <v>1428575028.714</v>
      </c>
      <c r="CV204">
        <v>3600.0859999999998</v>
      </c>
      <c r="CW204" t="s">
        <v>10262</v>
      </c>
      <c r="CX204" t="s">
        <v>3496</v>
      </c>
      <c r="CY204" t="s">
        <v>10263</v>
      </c>
      <c r="CZ204" t="s">
        <v>10264</v>
      </c>
      <c r="DA204" t="s">
        <v>10265</v>
      </c>
      <c r="DB204" t="s">
        <v>10266</v>
      </c>
      <c r="DC204" t="s">
        <v>10267</v>
      </c>
      <c r="DD204" t="s">
        <v>10268</v>
      </c>
      <c r="DE204" t="s">
        <v>10269</v>
      </c>
      <c r="DF204" t="s">
        <v>10270</v>
      </c>
      <c r="DG204" t="s">
        <v>7259</v>
      </c>
      <c r="DH204" t="s">
        <v>7260</v>
      </c>
      <c r="DI204" t="s">
        <v>10271</v>
      </c>
      <c r="DJ204" t="s">
        <v>10272</v>
      </c>
      <c r="DK204" t="s">
        <v>7263</v>
      </c>
      <c r="DL204" t="s">
        <v>7264</v>
      </c>
      <c r="DM204" t="s">
        <v>7265</v>
      </c>
      <c r="DN204" t="s">
        <v>10273</v>
      </c>
      <c r="DO204" t="s">
        <v>10274</v>
      </c>
      <c r="DP204" t="s">
        <v>10275</v>
      </c>
      <c r="DQ204" t="s">
        <v>10276</v>
      </c>
      <c r="DR204">
        <v>53123</v>
      </c>
      <c r="DS204" t="s">
        <v>4502</v>
      </c>
      <c r="DT204" t="s">
        <v>147</v>
      </c>
    </row>
    <row r="205" spans="1:124" x14ac:dyDescent="0.2">
      <c r="A205" t="s">
        <v>4503</v>
      </c>
      <c r="B205">
        <v>10776</v>
      </c>
      <c r="C205">
        <v>8.7558139534876407</v>
      </c>
      <c r="D205">
        <v>8.7558139534970003</v>
      </c>
      <c r="E205">
        <v>43</v>
      </c>
      <c r="F205">
        <v>136</v>
      </c>
      <c r="G205">
        <v>15</v>
      </c>
      <c r="H205">
        <v>92</v>
      </c>
      <c r="I205">
        <v>3600.1280000000002</v>
      </c>
      <c r="J205">
        <v>3600.0909999999999</v>
      </c>
      <c r="K205">
        <v>3600.1170000000002</v>
      </c>
      <c r="L205">
        <v>3600.0729999999999</v>
      </c>
      <c r="M205">
        <v>61591</v>
      </c>
      <c r="N205">
        <v>95030</v>
      </c>
      <c r="O205">
        <v>347</v>
      </c>
      <c r="P205">
        <v>2.9099999999999998E-3</v>
      </c>
      <c r="Q205">
        <v>0.47093000000000002</v>
      </c>
      <c r="R205">
        <v>61549</v>
      </c>
      <c r="S205">
        <v>0</v>
      </c>
      <c r="T205">
        <v>59297</v>
      </c>
      <c r="U205">
        <v>0</v>
      </c>
      <c r="V205">
        <v>43</v>
      </c>
      <c r="W205">
        <v>94987</v>
      </c>
      <c r="X205">
        <v>0</v>
      </c>
      <c r="Y205">
        <v>1.7541000000000001E-2</v>
      </c>
      <c r="Z205">
        <v>2267</v>
      </c>
      <c r="AA205">
        <v>35733</v>
      </c>
      <c r="AB205">
        <v>347</v>
      </c>
      <c r="AC205">
        <v>2.9099999999999998E-3</v>
      </c>
      <c r="AD205">
        <v>0.47093000000000002</v>
      </c>
      <c r="AE205">
        <v>2252</v>
      </c>
      <c r="AF205">
        <v>0</v>
      </c>
      <c r="AG205">
        <v>0</v>
      </c>
      <c r="AH205">
        <v>0</v>
      </c>
      <c r="AI205">
        <v>23</v>
      </c>
      <c r="AJ205">
        <v>35710</v>
      </c>
      <c r="AK205">
        <v>0</v>
      </c>
      <c r="AL205">
        <v>8.9945999999999998E-2</v>
      </c>
      <c r="AM205">
        <v>0</v>
      </c>
      <c r="AN205">
        <v>0</v>
      </c>
      <c r="AO205">
        <v>1E+100</v>
      </c>
      <c r="AP205">
        <v>16.000000000001599</v>
      </c>
      <c r="AQ205">
        <v>1E+100</v>
      </c>
      <c r="AR205">
        <v>15.999999999974399</v>
      </c>
      <c r="AS205">
        <v>9.9999999999999904E+99</v>
      </c>
      <c r="AT205">
        <v>16.9999999999946</v>
      </c>
      <c r="AU205">
        <v>10</v>
      </c>
      <c r="AV205">
        <v>10</v>
      </c>
      <c r="AW205">
        <v>10</v>
      </c>
      <c r="AX205">
        <v>10</v>
      </c>
      <c r="AY205">
        <v>9.8571428571428505</v>
      </c>
      <c r="AZ205">
        <v>10</v>
      </c>
      <c r="BA205">
        <v>273631</v>
      </c>
      <c r="BB205">
        <v>666824</v>
      </c>
      <c r="BC205">
        <v>116424</v>
      </c>
      <c r="BD205">
        <v>517461</v>
      </c>
      <c r="BE205">
        <v>193059</v>
      </c>
      <c r="BF205">
        <v>621079</v>
      </c>
      <c r="BG205">
        <v>43</v>
      </c>
      <c r="BH205">
        <v>136</v>
      </c>
      <c r="BI205">
        <v>15</v>
      </c>
      <c r="BJ205">
        <v>92</v>
      </c>
      <c r="BK205">
        <v>27.571428569999998</v>
      </c>
      <c r="BL205">
        <v>123.5714286</v>
      </c>
      <c r="BM205">
        <v>9</v>
      </c>
      <c r="BN205">
        <v>6</v>
      </c>
      <c r="BO205">
        <v>9</v>
      </c>
      <c r="BP205">
        <v>4</v>
      </c>
      <c r="BQ205">
        <v>19</v>
      </c>
      <c r="BR205">
        <v>5</v>
      </c>
      <c r="BS205">
        <v>8.7706908065566704</v>
      </c>
      <c r="BT205">
        <v>8.7919038232599398</v>
      </c>
      <c r="BU205">
        <v>8.7756815547669795</v>
      </c>
      <c r="BV205">
        <v>8.7919038232599398</v>
      </c>
      <c r="BW205">
        <v>8.7672531972848606</v>
      </c>
      <c r="BX205">
        <v>8.7745593841691605</v>
      </c>
      <c r="BY205">
        <v>8.9592906550647395</v>
      </c>
      <c r="BZ205">
        <v>8.9305113568195704</v>
      </c>
      <c r="CA205">
        <v>9.1575779817776901</v>
      </c>
      <c r="CB205">
        <v>8.9718726443674495</v>
      </c>
      <c r="CC205">
        <v>9.0791805689548006</v>
      </c>
      <c r="CD205">
        <v>8.9094866644808199</v>
      </c>
      <c r="CE205">
        <v>966.09400000000005</v>
      </c>
      <c r="CF205">
        <v>365.97</v>
      </c>
      <c r="CG205">
        <v>966.09400000000005</v>
      </c>
      <c r="CH205">
        <v>251.83500000000001</v>
      </c>
      <c r="CI205">
        <v>1731.1579999999999</v>
      </c>
      <c r="CJ205">
        <v>349.74299999999999</v>
      </c>
      <c r="CK205">
        <v>0</v>
      </c>
      <c r="CL205">
        <v>3003.2260000000001</v>
      </c>
      <c r="CM205">
        <v>0</v>
      </c>
      <c r="CN205">
        <v>2817.2350000000001</v>
      </c>
      <c r="CO205">
        <v>0</v>
      </c>
      <c r="CP205">
        <v>3221.846</v>
      </c>
      <c r="CQ205">
        <v>3600.1280000000002</v>
      </c>
      <c r="CR205">
        <v>3600.0909999999999</v>
      </c>
      <c r="CS205">
        <v>3600.1170000000002</v>
      </c>
      <c r="CT205">
        <v>3600.0729999999999</v>
      </c>
      <c r="CU205">
        <v>1428575028.776</v>
      </c>
      <c r="CV205">
        <v>3600.0970000000002</v>
      </c>
      <c r="CW205" t="s">
        <v>130</v>
      </c>
      <c r="CX205" t="s">
        <v>3496</v>
      </c>
      <c r="CY205" t="s">
        <v>10277</v>
      </c>
      <c r="CZ205" t="s">
        <v>10278</v>
      </c>
      <c r="DA205" t="s">
        <v>10279</v>
      </c>
      <c r="DB205" t="s">
        <v>10280</v>
      </c>
      <c r="DC205" t="s">
        <v>10281</v>
      </c>
      <c r="DD205" t="s">
        <v>10282</v>
      </c>
      <c r="DE205" t="s">
        <v>137</v>
      </c>
      <c r="DF205" t="s">
        <v>10283</v>
      </c>
      <c r="DG205" t="s">
        <v>10284</v>
      </c>
      <c r="DH205" t="s">
        <v>3496</v>
      </c>
      <c r="DI205" t="s">
        <v>10285</v>
      </c>
      <c r="DJ205" t="s">
        <v>10286</v>
      </c>
      <c r="DK205" t="s">
        <v>7273</v>
      </c>
      <c r="DL205" t="s">
        <v>7274</v>
      </c>
      <c r="DM205" t="s">
        <v>7275</v>
      </c>
      <c r="DN205" t="s">
        <v>10287</v>
      </c>
      <c r="DO205" t="s">
        <v>10288</v>
      </c>
      <c r="DP205" t="s">
        <v>10289</v>
      </c>
      <c r="DQ205" t="s">
        <v>10290</v>
      </c>
      <c r="DR205">
        <v>68719</v>
      </c>
      <c r="DS205" t="s">
        <v>4503</v>
      </c>
      <c r="DT205" t="s">
        <v>147</v>
      </c>
    </row>
    <row r="206" spans="1:124" x14ac:dyDescent="0.2">
      <c r="A206" t="s">
        <v>4504</v>
      </c>
      <c r="B206">
        <v>10776</v>
      </c>
      <c r="C206">
        <v>3.3839236661379899</v>
      </c>
      <c r="D206">
        <v>3.3839236661380001</v>
      </c>
      <c r="E206">
        <v>388</v>
      </c>
      <c r="F206">
        <v>490</v>
      </c>
      <c r="G206">
        <v>107</v>
      </c>
      <c r="H206">
        <v>373</v>
      </c>
      <c r="I206">
        <v>3600.0189999999998</v>
      </c>
      <c r="J206">
        <v>3600.0079999999998</v>
      </c>
      <c r="K206">
        <v>3600.011</v>
      </c>
      <c r="L206">
        <v>3600.0079999999998</v>
      </c>
      <c r="M206">
        <v>165684</v>
      </c>
      <c r="N206">
        <v>14770</v>
      </c>
      <c r="O206">
        <v>10959</v>
      </c>
      <c r="P206">
        <v>3.8999999999999999E-4</v>
      </c>
      <c r="Q206">
        <v>0.49995000000000001</v>
      </c>
      <c r="R206">
        <v>9660</v>
      </c>
      <c r="S206">
        <v>14</v>
      </c>
      <c r="T206">
        <v>0</v>
      </c>
      <c r="U206">
        <v>0</v>
      </c>
      <c r="V206">
        <v>0</v>
      </c>
      <c r="W206">
        <v>14770</v>
      </c>
      <c r="X206">
        <v>0</v>
      </c>
      <c r="Y206">
        <v>-2.9999999999999997E-4</v>
      </c>
      <c r="Z206">
        <v>105209</v>
      </c>
      <c r="AA206">
        <v>8955</v>
      </c>
      <c r="AB206">
        <v>6904</v>
      </c>
      <c r="AC206">
        <v>5.5999999999999995E-4</v>
      </c>
      <c r="AD206">
        <v>0.49980999999999998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8955</v>
      </c>
      <c r="AK206">
        <v>0</v>
      </c>
      <c r="AL206">
        <v>3.8299999999999999E-4</v>
      </c>
      <c r="AM206">
        <v>0</v>
      </c>
      <c r="AN206">
        <v>0</v>
      </c>
      <c r="AO206">
        <v>8</v>
      </c>
      <c r="AP206">
        <v>8</v>
      </c>
      <c r="AQ206">
        <v>7</v>
      </c>
      <c r="AR206">
        <v>7</v>
      </c>
      <c r="AS206">
        <v>8</v>
      </c>
      <c r="AT206">
        <v>7.8571428571428497</v>
      </c>
      <c r="AU206">
        <v>5</v>
      </c>
      <c r="AV206">
        <v>5</v>
      </c>
      <c r="AW206">
        <v>5</v>
      </c>
      <c r="AX206">
        <v>6</v>
      </c>
      <c r="AY206">
        <v>4.71428571428571</v>
      </c>
      <c r="AZ206">
        <v>5.4285714285714199</v>
      </c>
      <c r="BA206">
        <v>5791818</v>
      </c>
      <c r="BB206">
        <v>7844066</v>
      </c>
      <c r="BC206">
        <v>3020985</v>
      </c>
      <c r="BD206">
        <v>7844066</v>
      </c>
      <c r="BE206">
        <v>5243544</v>
      </c>
      <c r="BF206">
        <v>11178271</v>
      </c>
      <c r="BG206">
        <v>388</v>
      </c>
      <c r="BH206">
        <v>490</v>
      </c>
      <c r="BI206">
        <v>107</v>
      </c>
      <c r="BJ206">
        <v>373</v>
      </c>
      <c r="BK206">
        <v>294.85714289999999</v>
      </c>
      <c r="BL206">
        <v>637.85714289999999</v>
      </c>
      <c r="BM206">
        <v>19</v>
      </c>
      <c r="BN206">
        <v>46</v>
      </c>
      <c r="BO206">
        <v>18</v>
      </c>
      <c r="BP206">
        <v>21</v>
      </c>
      <c r="BQ206">
        <v>20</v>
      </c>
      <c r="BR206">
        <v>29</v>
      </c>
      <c r="BS206">
        <v>3.4368917009133502</v>
      </c>
      <c r="BT206">
        <v>3.44332426393464</v>
      </c>
      <c r="BU206">
        <v>3.4370375352532201</v>
      </c>
      <c r="BV206">
        <v>3.44670172688972</v>
      </c>
      <c r="BW206">
        <v>3.4369750491075601</v>
      </c>
      <c r="BX206">
        <v>3.4424447163888598</v>
      </c>
      <c r="BY206">
        <v>3.4748476520707601</v>
      </c>
      <c r="BZ206">
        <v>3.5196784357637898</v>
      </c>
      <c r="CA206">
        <v>3.4855298133288</v>
      </c>
      <c r="CB206">
        <v>3.5208853262441702</v>
      </c>
      <c r="CC206">
        <v>3.4748956180203598</v>
      </c>
      <c r="CD206">
        <v>3.5029866922378101</v>
      </c>
      <c r="CE206">
        <v>391.69299999999998</v>
      </c>
      <c r="CF206">
        <v>2085.3989999999999</v>
      </c>
      <c r="CG206">
        <v>391.69299999999998</v>
      </c>
      <c r="CH206">
        <v>419.74900000000002</v>
      </c>
      <c r="CI206">
        <v>1085.3710000000001</v>
      </c>
      <c r="CJ206">
        <v>1013.646</v>
      </c>
      <c r="CK206">
        <v>2602.8229999999999</v>
      </c>
      <c r="CL206">
        <v>2808.681</v>
      </c>
      <c r="CM206">
        <v>1442.8920000000001</v>
      </c>
      <c r="CN206">
        <v>1424.019</v>
      </c>
      <c r="CO206">
        <v>2496.8530000000001</v>
      </c>
      <c r="CP206">
        <v>1926.337</v>
      </c>
      <c r="CQ206">
        <v>3600.0189999999998</v>
      </c>
      <c r="CR206">
        <v>3600.0079999999998</v>
      </c>
      <c r="CS206">
        <v>3600.011</v>
      </c>
      <c r="CT206">
        <v>3600.0079999999998</v>
      </c>
      <c r="CU206">
        <v>1428575028.5869999</v>
      </c>
      <c r="CV206">
        <v>3600.0160000000001</v>
      </c>
      <c r="CW206" t="s">
        <v>10291</v>
      </c>
      <c r="CX206" t="s">
        <v>10292</v>
      </c>
      <c r="CY206" t="s">
        <v>10293</v>
      </c>
      <c r="CZ206" t="s">
        <v>10294</v>
      </c>
      <c r="DA206" t="s">
        <v>10295</v>
      </c>
      <c r="DB206" t="s">
        <v>10296</v>
      </c>
      <c r="DC206" t="s">
        <v>10297</v>
      </c>
      <c r="DD206" t="s">
        <v>10298</v>
      </c>
      <c r="DE206" t="s">
        <v>10299</v>
      </c>
      <c r="DF206" t="s">
        <v>10300</v>
      </c>
      <c r="DG206" t="s">
        <v>10301</v>
      </c>
      <c r="DH206" t="s">
        <v>10302</v>
      </c>
      <c r="DI206" t="s">
        <v>10303</v>
      </c>
      <c r="DJ206" t="s">
        <v>10304</v>
      </c>
      <c r="DK206" t="s">
        <v>10305</v>
      </c>
      <c r="DL206" t="s">
        <v>7285</v>
      </c>
      <c r="DM206" t="s">
        <v>10306</v>
      </c>
      <c r="DN206" t="s">
        <v>10307</v>
      </c>
      <c r="DO206" t="s">
        <v>10308</v>
      </c>
      <c r="DP206" t="s">
        <v>10309</v>
      </c>
      <c r="DQ206" t="s">
        <v>10310</v>
      </c>
      <c r="DR206">
        <v>50677</v>
      </c>
      <c r="DS206" t="s">
        <v>4504</v>
      </c>
      <c r="DT206" t="s">
        <v>147</v>
      </c>
    </row>
    <row r="207" spans="1:124" x14ac:dyDescent="0.2">
      <c r="A207" t="s">
        <v>4505</v>
      </c>
      <c r="B207">
        <v>10776</v>
      </c>
      <c r="C207">
        <v>-7609.53305373886</v>
      </c>
      <c r="D207">
        <v>-7559.53305373884</v>
      </c>
      <c r="E207">
        <v>5383</v>
      </c>
      <c r="F207">
        <v>258807</v>
      </c>
      <c r="G207">
        <v>5383</v>
      </c>
      <c r="H207">
        <v>195535</v>
      </c>
      <c r="I207">
        <v>3600.0309999999999</v>
      </c>
      <c r="J207">
        <v>3600.002</v>
      </c>
      <c r="K207">
        <v>3600.0250000000001</v>
      </c>
      <c r="L207">
        <v>3600.002</v>
      </c>
      <c r="M207">
        <v>166781</v>
      </c>
      <c r="N207">
        <v>799616</v>
      </c>
      <c r="O207">
        <v>200</v>
      </c>
      <c r="P207">
        <v>2.9389999999999999E-2</v>
      </c>
      <c r="Q207">
        <v>0.49647999999999998</v>
      </c>
      <c r="R207">
        <v>146414</v>
      </c>
      <c r="S207">
        <v>41</v>
      </c>
      <c r="T207">
        <v>469</v>
      </c>
      <c r="U207">
        <v>0</v>
      </c>
      <c r="V207">
        <v>200</v>
      </c>
      <c r="W207">
        <v>0</v>
      </c>
      <c r="X207">
        <v>799416</v>
      </c>
      <c r="Y207">
        <v>1.0769000000000001E-2</v>
      </c>
      <c r="Z207">
        <v>14415</v>
      </c>
      <c r="AA207">
        <v>75271</v>
      </c>
      <c r="AB207">
        <v>195</v>
      </c>
      <c r="AC207">
        <v>3.1809999999999998E-2</v>
      </c>
      <c r="AD207">
        <v>0.49969999999999998</v>
      </c>
      <c r="AE207">
        <v>9281</v>
      </c>
      <c r="AF207">
        <v>0</v>
      </c>
      <c r="AG207">
        <v>0</v>
      </c>
      <c r="AH207">
        <v>0</v>
      </c>
      <c r="AI207">
        <v>200</v>
      </c>
      <c r="AJ207">
        <v>0</v>
      </c>
      <c r="AK207">
        <v>75071</v>
      </c>
      <c r="AL207">
        <v>1.6100000000000001E-4</v>
      </c>
      <c r="AM207">
        <v>0</v>
      </c>
      <c r="AN207">
        <v>0</v>
      </c>
      <c r="AO207">
        <v>-7522.9224068283302</v>
      </c>
      <c r="AP207">
        <v>-7524.8852770257599</v>
      </c>
      <c r="AQ207">
        <v>-7551.1375573861596</v>
      </c>
      <c r="AR207">
        <v>-7551.5538025466603</v>
      </c>
      <c r="AS207">
        <v>-7535.5800592045498</v>
      </c>
      <c r="AT207">
        <v>-7537.9981309930399</v>
      </c>
      <c r="AU207">
        <v>-7559.5330547149597</v>
      </c>
      <c r="AV207">
        <v>-7559.5330537388299</v>
      </c>
      <c r="AW207">
        <v>-7559.5330547149597</v>
      </c>
      <c r="AX207">
        <v>-7559.5330537388199</v>
      </c>
      <c r="AY207">
        <v>-7559.5330549431201</v>
      </c>
      <c r="AZ207">
        <v>-7559.5330537388299</v>
      </c>
      <c r="BA207">
        <v>11578674</v>
      </c>
      <c r="BB207">
        <v>36684714</v>
      </c>
      <c r="BC207">
        <v>11119743</v>
      </c>
      <c r="BD207">
        <v>31538128</v>
      </c>
      <c r="BE207">
        <v>624973613</v>
      </c>
      <c r="BF207">
        <v>35352477</v>
      </c>
      <c r="BG207">
        <v>5383</v>
      </c>
      <c r="BH207">
        <v>258807</v>
      </c>
      <c r="BI207">
        <v>5383</v>
      </c>
      <c r="BJ207">
        <v>195535</v>
      </c>
      <c r="BK207">
        <v>6524.2857139999996</v>
      </c>
      <c r="BL207">
        <v>221338.42860000001</v>
      </c>
      <c r="BM207">
        <v>18</v>
      </c>
      <c r="BN207">
        <v>14</v>
      </c>
      <c r="BO207">
        <v>16</v>
      </c>
      <c r="BP207">
        <v>12</v>
      </c>
      <c r="BQ207">
        <v>18</v>
      </c>
      <c r="BR207">
        <v>-1.3176245766935301E+18</v>
      </c>
      <c r="BS207">
        <v>-7559.5330547149997</v>
      </c>
      <c r="BT207">
        <v>-7559.53305373884</v>
      </c>
      <c r="BU207">
        <v>-7559.5330547149897</v>
      </c>
      <c r="BV207">
        <v>-7559.5330537388299</v>
      </c>
      <c r="BW207">
        <v>-7559.6759121403302</v>
      </c>
      <c r="BX207">
        <v>-7559.53305373885</v>
      </c>
      <c r="BY207">
        <v>-7559.5330547149697</v>
      </c>
      <c r="BZ207">
        <v>-7559.53305373885</v>
      </c>
      <c r="CA207">
        <v>-7559.5330547149697</v>
      </c>
      <c r="CB207">
        <v>-7559.53305373884</v>
      </c>
      <c r="CC207">
        <v>-7559.5330549628898</v>
      </c>
      <c r="CD207">
        <v>-7559.53305373885</v>
      </c>
      <c r="CE207">
        <v>123.917</v>
      </c>
      <c r="CF207">
        <v>10.853</v>
      </c>
      <c r="CG207">
        <v>97.912000000000006</v>
      </c>
      <c r="CH207">
        <v>9.8879999999999999</v>
      </c>
      <c r="CI207">
        <v>123.794</v>
      </c>
      <c r="CJ207">
        <v>11.259</v>
      </c>
      <c r="CK207">
        <v>2194.549</v>
      </c>
      <c r="CL207">
        <v>1766.9159999999999</v>
      </c>
      <c r="CM207">
        <v>2094.357</v>
      </c>
      <c r="CN207">
        <v>261.41199999999998</v>
      </c>
      <c r="CO207">
        <v>2746.893</v>
      </c>
      <c r="CP207">
        <v>1544.7560000000001</v>
      </c>
      <c r="CQ207">
        <v>3600.0309999999999</v>
      </c>
      <c r="CR207">
        <v>3600.002</v>
      </c>
      <c r="CS207">
        <v>3600.0250000000001</v>
      </c>
      <c r="CT207">
        <v>3600.002</v>
      </c>
      <c r="CU207">
        <v>3600.0639999999999</v>
      </c>
      <c r="CV207">
        <v>3600.0039999999999</v>
      </c>
      <c r="CW207" t="s">
        <v>10311</v>
      </c>
      <c r="CX207" t="s">
        <v>10312</v>
      </c>
      <c r="CY207" t="s">
        <v>10313</v>
      </c>
      <c r="CZ207" t="s">
        <v>10314</v>
      </c>
      <c r="DA207" t="s">
        <v>10315</v>
      </c>
      <c r="DB207" t="s">
        <v>10316</v>
      </c>
      <c r="DC207" t="s">
        <v>10316</v>
      </c>
      <c r="DD207" t="s">
        <v>10317</v>
      </c>
      <c r="DE207" t="s">
        <v>10318</v>
      </c>
      <c r="DF207" t="s">
        <v>10319</v>
      </c>
      <c r="DG207" t="s">
        <v>10320</v>
      </c>
      <c r="DH207" t="s">
        <v>10321</v>
      </c>
      <c r="DI207" t="s">
        <v>10322</v>
      </c>
      <c r="DJ207" t="s">
        <v>10323</v>
      </c>
      <c r="DK207" t="s">
        <v>10324</v>
      </c>
      <c r="DL207" t="s">
        <v>10325</v>
      </c>
      <c r="DM207" t="s">
        <v>10325</v>
      </c>
      <c r="DN207" t="s">
        <v>10326</v>
      </c>
      <c r="DO207" t="s">
        <v>10327</v>
      </c>
      <c r="DP207" t="s">
        <v>10328</v>
      </c>
      <c r="DQ207" t="s">
        <v>10329</v>
      </c>
      <c r="DR207">
        <v>50442</v>
      </c>
      <c r="DS207" t="s">
        <v>4505</v>
      </c>
      <c r="DT207" t="s">
        <v>147</v>
      </c>
    </row>
    <row r="208" spans="1:124" x14ac:dyDescent="0.2">
      <c r="A208" t="s">
        <v>4506</v>
      </c>
      <c r="B208">
        <v>10776</v>
      </c>
      <c r="C208">
        <v>47.186666666666603</v>
      </c>
      <c r="D208">
        <v>47.186666666666603</v>
      </c>
      <c r="E208">
        <v>3401066</v>
      </c>
      <c r="F208">
        <v>3401066</v>
      </c>
      <c r="G208">
        <v>3158965</v>
      </c>
      <c r="H208">
        <v>3158965</v>
      </c>
      <c r="I208">
        <v>3600.0010000000002</v>
      </c>
      <c r="J208">
        <v>3600.0010000000002</v>
      </c>
      <c r="K208">
        <v>3600.0010000000002</v>
      </c>
      <c r="L208">
        <v>3600.0010000000002</v>
      </c>
      <c r="M208">
        <v>240</v>
      </c>
      <c r="N208">
        <v>13410</v>
      </c>
      <c r="O208">
        <v>99</v>
      </c>
      <c r="P208">
        <v>1.1900000000000001E-2</v>
      </c>
      <c r="Q208">
        <v>0.49332999999999999</v>
      </c>
      <c r="R208">
        <v>120</v>
      </c>
      <c r="S208">
        <v>0</v>
      </c>
      <c r="T208">
        <v>0</v>
      </c>
      <c r="U208">
        <v>0</v>
      </c>
      <c r="V208">
        <v>0</v>
      </c>
      <c r="W208">
        <v>13410</v>
      </c>
      <c r="X208">
        <v>0</v>
      </c>
      <c r="Y208">
        <v>8.9859999999999992E-3</v>
      </c>
      <c r="Z208">
        <v>240</v>
      </c>
      <c r="AA208">
        <v>13410</v>
      </c>
      <c r="AB208">
        <v>99</v>
      </c>
      <c r="AC208">
        <v>1.1900000000000001E-2</v>
      </c>
      <c r="AD208">
        <v>0.49332999999999999</v>
      </c>
      <c r="AE208">
        <v>120</v>
      </c>
      <c r="AF208">
        <v>0</v>
      </c>
      <c r="AG208">
        <v>0</v>
      </c>
      <c r="AH208">
        <v>0</v>
      </c>
      <c r="AI208">
        <v>0</v>
      </c>
      <c r="AJ208">
        <v>13410</v>
      </c>
      <c r="AK208">
        <v>0</v>
      </c>
      <c r="AL208">
        <v>8.9859999999999992E-3</v>
      </c>
      <c r="AM208">
        <v>0</v>
      </c>
      <c r="AN208">
        <v>0</v>
      </c>
      <c r="AO208">
        <v>50</v>
      </c>
      <c r="AP208">
        <v>50</v>
      </c>
      <c r="AQ208">
        <v>49</v>
      </c>
      <c r="AR208">
        <v>49</v>
      </c>
      <c r="AS208">
        <v>50</v>
      </c>
      <c r="AT208">
        <v>50</v>
      </c>
      <c r="AU208">
        <v>48</v>
      </c>
      <c r="AV208">
        <v>48</v>
      </c>
      <c r="AW208">
        <v>48</v>
      </c>
      <c r="AX208">
        <v>48</v>
      </c>
      <c r="AY208">
        <v>48</v>
      </c>
      <c r="AZ208">
        <v>48</v>
      </c>
      <c r="BA208">
        <v>22147490</v>
      </c>
      <c r="BB208">
        <v>22147490</v>
      </c>
      <c r="BC208">
        <v>21186353</v>
      </c>
      <c r="BD208">
        <v>21186353</v>
      </c>
      <c r="BE208">
        <v>637794629</v>
      </c>
      <c r="BF208">
        <v>637794629</v>
      </c>
      <c r="BG208">
        <v>3401066</v>
      </c>
      <c r="BH208">
        <v>3401066</v>
      </c>
      <c r="BI208">
        <v>3158965</v>
      </c>
      <c r="BJ208">
        <v>3158965</v>
      </c>
      <c r="BK208">
        <v>3331775.571</v>
      </c>
      <c r="BL208">
        <v>3331775.571</v>
      </c>
      <c r="BM208">
        <v>6</v>
      </c>
      <c r="BN208">
        <v>6</v>
      </c>
      <c r="BO208">
        <v>6</v>
      </c>
      <c r="BP208">
        <v>6</v>
      </c>
      <c r="BQ208">
        <v>6</v>
      </c>
      <c r="BR208">
        <v>6</v>
      </c>
      <c r="BS208">
        <v>47.186666666666603</v>
      </c>
      <c r="BT208">
        <v>47.186666666666603</v>
      </c>
      <c r="BU208">
        <v>47.186666666666603</v>
      </c>
      <c r="BV208">
        <v>47.186666666666603</v>
      </c>
      <c r="BW208">
        <v>47.0438095238095</v>
      </c>
      <c r="BX208">
        <v>47.0438095238095</v>
      </c>
      <c r="BY208">
        <v>47.186666666666603</v>
      </c>
      <c r="BZ208">
        <v>47.186666666666603</v>
      </c>
      <c r="CA208">
        <v>47.186666666666603</v>
      </c>
      <c r="CB208">
        <v>47.186666666666603</v>
      </c>
      <c r="CC208">
        <v>47.186666666666603</v>
      </c>
      <c r="CD208">
        <v>47.186666666666603</v>
      </c>
      <c r="CE208">
        <v>0.67200000000000004</v>
      </c>
      <c r="CF208">
        <v>0.67200000000000004</v>
      </c>
      <c r="CG208">
        <v>0.499</v>
      </c>
      <c r="CH208">
        <v>0.499</v>
      </c>
      <c r="CI208">
        <v>0.79100000000000004</v>
      </c>
      <c r="CJ208">
        <v>0.79100000000000004</v>
      </c>
      <c r="CK208">
        <v>2134.92</v>
      </c>
      <c r="CL208">
        <v>2134.92</v>
      </c>
      <c r="CM208">
        <v>20.565999999999999</v>
      </c>
      <c r="CN208">
        <v>20.565999999999999</v>
      </c>
      <c r="CO208">
        <v>1490.2090000000001</v>
      </c>
      <c r="CP208">
        <v>1490.2090000000001</v>
      </c>
      <c r="CQ208">
        <v>3600.0010000000002</v>
      </c>
      <c r="CR208">
        <v>3600.0010000000002</v>
      </c>
      <c r="CS208">
        <v>3600.0010000000002</v>
      </c>
      <c r="CT208">
        <v>3600.0010000000002</v>
      </c>
      <c r="CU208">
        <v>3600.0010000000002</v>
      </c>
      <c r="CV208">
        <v>3600.0010000000002</v>
      </c>
      <c r="CW208" t="s">
        <v>10330</v>
      </c>
      <c r="CX208" t="s">
        <v>7291</v>
      </c>
      <c r="CY208" t="s">
        <v>10331</v>
      </c>
      <c r="CZ208" t="s">
        <v>10332</v>
      </c>
      <c r="DA208" t="s">
        <v>363</v>
      </c>
      <c r="DB208" t="s">
        <v>10333</v>
      </c>
      <c r="DC208" t="s">
        <v>10333</v>
      </c>
      <c r="DD208" t="s">
        <v>10334</v>
      </c>
      <c r="DE208" t="s">
        <v>10335</v>
      </c>
      <c r="DF208" t="s">
        <v>10336</v>
      </c>
      <c r="DG208" t="s">
        <v>10330</v>
      </c>
      <c r="DH208" t="s">
        <v>7291</v>
      </c>
      <c r="DI208" t="s">
        <v>10331</v>
      </c>
      <c r="DJ208" t="s">
        <v>10332</v>
      </c>
      <c r="DK208" t="s">
        <v>363</v>
      </c>
      <c r="DL208" t="s">
        <v>10333</v>
      </c>
      <c r="DM208" t="s">
        <v>10333</v>
      </c>
      <c r="DN208" t="s">
        <v>10334</v>
      </c>
      <c r="DO208" t="s">
        <v>10335</v>
      </c>
      <c r="DP208" t="s">
        <v>10336</v>
      </c>
      <c r="DQ208" t="s">
        <v>10337</v>
      </c>
      <c r="DR208">
        <v>25251</v>
      </c>
      <c r="DS208" t="s">
        <v>4506</v>
      </c>
      <c r="DT208" t="s">
        <v>147</v>
      </c>
    </row>
    <row r="209" spans="1:124" x14ac:dyDescent="0.2">
      <c r="A209" t="s">
        <v>4509</v>
      </c>
      <c r="B209">
        <v>10776</v>
      </c>
      <c r="C209">
        <v>1288.10216113569</v>
      </c>
      <c r="D209">
        <v>1288.10216113569</v>
      </c>
      <c r="E209">
        <v>1269576</v>
      </c>
      <c r="F209">
        <v>1167490</v>
      </c>
      <c r="G209">
        <v>1100684</v>
      </c>
      <c r="H209">
        <v>343511</v>
      </c>
      <c r="I209">
        <v>1085.5070000000001</v>
      </c>
      <c r="J209">
        <v>3600.0010000000002</v>
      </c>
      <c r="K209">
        <v>934.53099999999995</v>
      </c>
      <c r="L209">
        <v>546.46400000000006</v>
      </c>
      <c r="M209">
        <v>870</v>
      </c>
      <c r="N209">
        <v>436</v>
      </c>
      <c r="O209">
        <v>207</v>
      </c>
      <c r="P209">
        <v>2.0000000000000002E-5</v>
      </c>
      <c r="Q209">
        <v>6.3E-3</v>
      </c>
      <c r="R209">
        <v>0</v>
      </c>
      <c r="S209">
        <v>40</v>
      </c>
      <c r="T209">
        <v>0</v>
      </c>
      <c r="U209">
        <v>0</v>
      </c>
      <c r="V209">
        <v>0</v>
      </c>
      <c r="W209">
        <v>396</v>
      </c>
      <c r="X209">
        <v>40</v>
      </c>
      <c r="Y209">
        <v>6.5700000000000003E-3</v>
      </c>
      <c r="Z209">
        <v>830</v>
      </c>
      <c r="AA209">
        <v>436</v>
      </c>
      <c r="AB209">
        <v>207</v>
      </c>
      <c r="AC209">
        <v>2.0000000000000002E-5</v>
      </c>
      <c r="AD209">
        <v>6.3E-3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396</v>
      </c>
      <c r="AK209">
        <v>40</v>
      </c>
      <c r="AL209">
        <v>6.7759999999999999E-3</v>
      </c>
      <c r="AM209">
        <v>40</v>
      </c>
      <c r="AN209">
        <v>0</v>
      </c>
      <c r="AO209">
        <v>1745.1241822724701</v>
      </c>
      <c r="AP209">
        <v>1745.12418234602</v>
      </c>
      <c r="AQ209">
        <v>1745.1241822724701</v>
      </c>
      <c r="AR209">
        <v>1745.12418234602</v>
      </c>
      <c r="AS209">
        <v>1745.12418227794</v>
      </c>
      <c r="AT209">
        <v>1745.12418234605</v>
      </c>
      <c r="AU209">
        <v>1744.9523305652301</v>
      </c>
      <c r="AV209">
        <v>1671.1074031645401</v>
      </c>
      <c r="AW209">
        <v>1744.97964412634</v>
      </c>
      <c r="AX209">
        <v>1745.00724239232</v>
      </c>
      <c r="AY209">
        <v>1745.0993558872001</v>
      </c>
      <c r="AZ209">
        <v>1734.4156051417799</v>
      </c>
      <c r="BA209">
        <v>12590106</v>
      </c>
      <c r="BB209">
        <v>31665025</v>
      </c>
      <c r="BC209">
        <v>10419039</v>
      </c>
      <c r="BD209">
        <v>5048715</v>
      </c>
      <c r="BE209">
        <v>14410613</v>
      </c>
      <c r="BF209">
        <v>20770892</v>
      </c>
      <c r="BG209">
        <v>1269576</v>
      </c>
      <c r="BH209">
        <v>1167490</v>
      </c>
      <c r="BI209">
        <v>1100684</v>
      </c>
      <c r="BJ209">
        <v>343511</v>
      </c>
      <c r="BK209">
        <v>1407390.7139999999</v>
      </c>
      <c r="BL209">
        <v>937234.42859999998</v>
      </c>
      <c r="BM209">
        <v>13</v>
      </c>
      <c r="BN209">
        <v>8</v>
      </c>
      <c r="BO209">
        <v>13</v>
      </c>
      <c r="BP209">
        <v>7</v>
      </c>
      <c r="BQ209">
        <v>13</v>
      </c>
      <c r="BR209">
        <v>8</v>
      </c>
      <c r="BS209">
        <v>1288.10216113569</v>
      </c>
      <c r="BT209">
        <v>1311.7016480504701</v>
      </c>
      <c r="BU209">
        <v>1288.10216113569</v>
      </c>
      <c r="BV209">
        <v>1311.7016480504701</v>
      </c>
      <c r="BW209">
        <v>1288.10216113569</v>
      </c>
      <c r="BX209">
        <v>1311.7016480504701</v>
      </c>
      <c r="BY209">
        <v>1295.55308950219</v>
      </c>
      <c r="BZ209">
        <v>1311.7016480504701</v>
      </c>
      <c r="CA209">
        <v>1295.55308950219</v>
      </c>
      <c r="CB209">
        <v>1311.7016480504701</v>
      </c>
      <c r="CC209">
        <v>1295.55308950219</v>
      </c>
      <c r="CD209">
        <v>1311.7016480504701</v>
      </c>
      <c r="CE209">
        <v>5.7000000000000002E-2</v>
      </c>
      <c r="CF209">
        <v>4.1000000000000002E-2</v>
      </c>
      <c r="CG209">
        <v>5.6000000000000001E-2</v>
      </c>
      <c r="CH209">
        <v>3.5999999999999997E-2</v>
      </c>
      <c r="CI209">
        <v>1428571428.628</v>
      </c>
      <c r="CJ209">
        <v>4.1000000000000002E-2</v>
      </c>
      <c r="CK209">
        <v>966.37900000000002</v>
      </c>
      <c r="CL209">
        <v>3355.127</v>
      </c>
      <c r="CM209">
        <v>835.61800000000005</v>
      </c>
      <c r="CN209">
        <v>341.27499999999998</v>
      </c>
      <c r="CO209">
        <v>1057.116</v>
      </c>
      <c r="CP209">
        <v>1765.4939999999999</v>
      </c>
      <c r="CQ209">
        <v>1085.5070000000001</v>
      </c>
      <c r="CR209">
        <v>3600.0010000000002</v>
      </c>
      <c r="CS209">
        <v>934.53099999999995</v>
      </c>
      <c r="CT209">
        <v>546.46400000000006</v>
      </c>
      <c r="CU209">
        <v>1223.511</v>
      </c>
      <c r="CV209">
        <v>2254.75</v>
      </c>
      <c r="CW209" t="s">
        <v>10338</v>
      </c>
      <c r="CX209" t="s">
        <v>10339</v>
      </c>
      <c r="CY209" t="s">
        <v>10340</v>
      </c>
      <c r="CZ209" t="s">
        <v>10341</v>
      </c>
      <c r="DA209" t="s">
        <v>1081</v>
      </c>
      <c r="DB209" t="s">
        <v>10342</v>
      </c>
      <c r="DC209" t="s">
        <v>10343</v>
      </c>
      <c r="DD209" t="s">
        <v>10344</v>
      </c>
      <c r="DE209" t="s">
        <v>10345</v>
      </c>
      <c r="DF209" t="s">
        <v>10346</v>
      </c>
      <c r="DG209" t="s">
        <v>10347</v>
      </c>
      <c r="DH209" t="s">
        <v>10348</v>
      </c>
      <c r="DI209" t="s">
        <v>10349</v>
      </c>
      <c r="DJ209" t="s">
        <v>10350</v>
      </c>
      <c r="DK209" t="s">
        <v>7299</v>
      </c>
      <c r="DL209" t="s">
        <v>7300</v>
      </c>
      <c r="DM209" t="s">
        <v>7300</v>
      </c>
      <c r="DN209" t="s">
        <v>10351</v>
      </c>
      <c r="DO209" t="s">
        <v>10352</v>
      </c>
      <c r="DP209" t="s">
        <v>10353</v>
      </c>
      <c r="DQ209" t="s">
        <v>10354</v>
      </c>
      <c r="DR209">
        <v>24353</v>
      </c>
      <c r="DS209" t="s">
        <v>4509</v>
      </c>
      <c r="DT209" t="s">
        <v>147</v>
      </c>
    </row>
    <row r="210" spans="1:124" x14ac:dyDescent="0.2">
      <c r="A210" t="s">
        <v>4510</v>
      </c>
      <c r="B210">
        <v>10776</v>
      </c>
      <c r="C210">
        <v>-552.5</v>
      </c>
      <c r="D210">
        <v>-465</v>
      </c>
      <c r="E210">
        <v>5559</v>
      </c>
      <c r="F210">
        <v>9544</v>
      </c>
      <c r="G210">
        <v>3739</v>
      </c>
      <c r="H210">
        <v>3412</v>
      </c>
      <c r="I210">
        <v>207.92599999999999</v>
      </c>
      <c r="J210">
        <v>99.141000000000005</v>
      </c>
      <c r="K210">
        <v>148.72800000000001</v>
      </c>
      <c r="L210">
        <v>40.652999999999999</v>
      </c>
      <c r="M210">
        <v>20489</v>
      </c>
      <c r="N210">
        <v>20203</v>
      </c>
      <c r="O210">
        <v>227</v>
      </c>
      <c r="P210">
        <v>3.5E-4</v>
      </c>
      <c r="Q210">
        <v>0.5</v>
      </c>
      <c r="R210">
        <v>203</v>
      </c>
      <c r="S210">
        <v>0</v>
      </c>
      <c r="T210">
        <v>1</v>
      </c>
      <c r="U210">
        <v>7</v>
      </c>
      <c r="V210">
        <v>101</v>
      </c>
      <c r="W210">
        <v>20102</v>
      </c>
      <c r="X210">
        <v>0</v>
      </c>
      <c r="Y210">
        <v>5.1199999999999998E-4</v>
      </c>
      <c r="Z210">
        <v>2382</v>
      </c>
      <c r="AA210">
        <v>6295</v>
      </c>
      <c r="AB210">
        <v>139</v>
      </c>
      <c r="AC210">
        <v>3.2599999999999999E-3</v>
      </c>
      <c r="AD210">
        <v>0.5</v>
      </c>
      <c r="AE210">
        <v>205</v>
      </c>
      <c r="AF210">
        <v>0</v>
      </c>
      <c r="AG210">
        <v>0</v>
      </c>
      <c r="AH210">
        <v>0</v>
      </c>
      <c r="AI210">
        <v>80</v>
      </c>
      <c r="AJ210">
        <v>6215</v>
      </c>
      <c r="AK210">
        <v>0</v>
      </c>
      <c r="AL210">
        <v>2.4610000000000001E-3</v>
      </c>
      <c r="AM210">
        <v>0</v>
      </c>
      <c r="AN210">
        <v>0</v>
      </c>
      <c r="AO210">
        <v>-349.99986000000001</v>
      </c>
      <c r="AP210">
        <v>-345</v>
      </c>
      <c r="AQ210">
        <v>-349.99986000000001</v>
      </c>
      <c r="AR210">
        <v>-345</v>
      </c>
      <c r="AS210">
        <v>-346.42849999999999</v>
      </c>
      <c r="AT210">
        <v>-345</v>
      </c>
      <c r="AU210">
        <v>-350</v>
      </c>
      <c r="AV210">
        <v>-345</v>
      </c>
      <c r="AW210">
        <v>-345</v>
      </c>
      <c r="AX210">
        <v>-344.99999999999898</v>
      </c>
      <c r="AY210">
        <v>-346.42857142857099</v>
      </c>
      <c r="AZ210">
        <v>-345</v>
      </c>
      <c r="BA210">
        <v>401444</v>
      </c>
      <c r="BB210">
        <v>794199</v>
      </c>
      <c r="BC210">
        <v>198828</v>
      </c>
      <c r="BD210">
        <v>251920</v>
      </c>
      <c r="BE210">
        <v>613881422</v>
      </c>
      <c r="BF210">
        <v>445557</v>
      </c>
      <c r="BG210">
        <v>5559</v>
      </c>
      <c r="BH210">
        <v>9544</v>
      </c>
      <c r="BI210">
        <v>3739</v>
      </c>
      <c r="BJ210">
        <v>3412</v>
      </c>
      <c r="BK210">
        <v>5474.2857139999996</v>
      </c>
      <c r="BL210">
        <v>5879.5714289999996</v>
      </c>
      <c r="BM210">
        <v>42</v>
      </c>
      <c r="BN210">
        <v>33</v>
      </c>
      <c r="BO210">
        <v>32</v>
      </c>
      <c r="BP210">
        <v>20</v>
      </c>
      <c r="BQ210">
        <v>45</v>
      </c>
      <c r="BR210">
        <v>-1.3176245766935301E+18</v>
      </c>
      <c r="BS210">
        <v>-462.99999763159201</v>
      </c>
      <c r="BT210">
        <v>-445.690866510538</v>
      </c>
      <c r="BU210">
        <v>-461.66665666684099</v>
      </c>
      <c r="BV210">
        <v>-445.690866510538</v>
      </c>
      <c r="BW210">
        <v>-462.380948044332</v>
      </c>
      <c r="BX210">
        <v>-447.778545131702</v>
      </c>
      <c r="BY210">
        <v>-424.999983999927</v>
      </c>
      <c r="BZ210">
        <v>-429.36170212765899</v>
      </c>
      <c r="CA210">
        <v>-423.65384615387501</v>
      </c>
      <c r="CB210">
        <v>-429.36170212765899</v>
      </c>
      <c r="CC210">
        <v>-428.72708676594499</v>
      </c>
      <c r="CD210">
        <v>-433.22440391406599</v>
      </c>
      <c r="CE210">
        <v>15.205</v>
      </c>
      <c r="CF210">
        <v>2.94</v>
      </c>
      <c r="CG210">
        <v>12.090999999999999</v>
      </c>
      <c r="CH210">
        <v>2.444</v>
      </c>
      <c r="CI210">
        <v>14.898999999999999</v>
      </c>
      <c r="CJ210">
        <v>2.7250000000000001</v>
      </c>
      <c r="CK210">
        <v>105.32299999999999</v>
      </c>
      <c r="CL210">
        <v>93.460999999999999</v>
      </c>
      <c r="CM210">
        <v>105.32299999999999</v>
      </c>
      <c r="CN210">
        <v>35.924999999999997</v>
      </c>
      <c r="CO210">
        <v>170.38</v>
      </c>
      <c r="CP210">
        <v>57.276000000000003</v>
      </c>
      <c r="CQ210">
        <v>207.92599999999999</v>
      </c>
      <c r="CR210">
        <v>99.141000000000005</v>
      </c>
      <c r="CS210">
        <v>148.72800000000001</v>
      </c>
      <c r="CT210">
        <v>40.652999999999999</v>
      </c>
      <c r="CU210">
        <v>189.244</v>
      </c>
      <c r="CV210">
        <v>64.784999999999997</v>
      </c>
      <c r="CW210" t="s">
        <v>10355</v>
      </c>
      <c r="CX210" t="s">
        <v>10356</v>
      </c>
      <c r="CY210" t="s">
        <v>10357</v>
      </c>
      <c r="CZ210" t="s">
        <v>10358</v>
      </c>
      <c r="DA210" t="s">
        <v>10359</v>
      </c>
      <c r="DB210" t="s">
        <v>10360</v>
      </c>
      <c r="DC210" t="s">
        <v>10361</v>
      </c>
      <c r="DD210" t="s">
        <v>10362</v>
      </c>
      <c r="DE210" t="s">
        <v>10363</v>
      </c>
      <c r="DF210" t="s">
        <v>10364</v>
      </c>
      <c r="DG210" t="s">
        <v>7306</v>
      </c>
      <c r="DH210" t="s">
        <v>7306</v>
      </c>
      <c r="DI210" t="s">
        <v>10365</v>
      </c>
      <c r="DJ210" t="s">
        <v>10366</v>
      </c>
      <c r="DK210" t="s">
        <v>7309</v>
      </c>
      <c r="DL210" t="s">
        <v>7310</v>
      </c>
      <c r="DM210" t="s">
        <v>7311</v>
      </c>
      <c r="DN210" t="s">
        <v>10367</v>
      </c>
      <c r="DO210" t="s">
        <v>10368</v>
      </c>
      <c r="DP210" t="s">
        <v>10369</v>
      </c>
      <c r="DQ210" t="s">
        <v>10370</v>
      </c>
      <c r="DR210">
        <v>1783</v>
      </c>
      <c r="DS210" t="s">
        <v>4510</v>
      </c>
      <c r="DT210" t="s">
        <v>147</v>
      </c>
    </row>
    <row r="211" spans="1:124" x14ac:dyDescent="0.2">
      <c r="A211" t="s">
        <v>4511</v>
      </c>
      <c r="B211">
        <v>10776</v>
      </c>
      <c r="C211">
        <v>22536.483378767902</v>
      </c>
      <c r="D211">
        <v>22536.483378767902</v>
      </c>
      <c r="E211">
        <v>56770</v>
      </c>
      <c r="F211">
        <v>51954</v>
      </c>
      <c r="G211">
        <v>53234</v>
      </c>
      <c r="H211">
        <v>48282</v>
      </c>
      <c r="I211">
        <v>2505.3009999999999</v>
      </c>
      <c r="J211">
        <v>1548.4939999999999</v>
      </c>
      <c r="K211">
        <v>2025.4549999999999</v>
      </c>
      <c r="L211">
        <v>1109.7629999999999</v>
      </c>
      <c r="M211">
        <v>38192</v>
      </c>
      <c r="N211">
        <v>16440</v>
      </c>
      <c r="O211">
        <v>38</v>
      </c>
      <c r="P211">
        <v>0.5</v>
      </c>
      <c r="Q211">
        <v>0.5</v>
      </c>
      <c r="R211">
        <v>100</v>
      </c>
      <c r="S211">
        <v>20</v>
      </c>
      <c r="T211">
        <v>0</v>
      </c>
      <c r="U211">
        <v>120</v>
      </c>
      <c r="V211">
        <v>0</v>
      </c>
      <c r="W211">
        <v>2000</v>
      </c>
      <c r="X211">
        <v>14440</v>
      </c>
      <c r="Y211">
        <v>1.66E-4</v>
      </c>
      <c r="Z211">
        <v>8569</v>
      </c>
      <c r="AA211">
        <v>5168</v>
      </c>
      <c r="AB211">
        <v>38</v>
      </c>
      <c r="AC211">
        <v>0.5</v>
      </c>
      <c r="AD211">
        <v>0.5</v>
      </c>
      <c r="AE211">
        <v>100</v>
      </c>
      <c r="AF211">
        <v>0</v>
      </c>
      <c r="AG211">
        <v>0</v>
      </c>
      <c r="AH211">
        <v>0</v>
      </c>
      <c r="AI211">
        <v>0</v>
      </c>
      <c r="AJ211">
        <v>300</v>
      </c>
      <c r="AK211">
        <v>4868</v>
      </c>
      <c r="AL211">
        <v>5.4000000000000001E-4</v>
      </c>
      <c r="AM211">
        <v>0</v>
      </c>
      <c r="AN211">
        <v>0</v>
      </c>
      <c r="AO211">
        <v>24256.312289834001</v>
      </c>
      <c r="AP211">
        <v>24256.312289834001</v>
      </c>
      <c r="AQ211">
        <v>24256.312289834001</v>
      </c>
      <c r="AR211">
        <v>24256.312289834001</v>
      </c>
      <c r="AS211">
        <v>24256.312289834001</v>
      </c>
      <c r="AT211">
        <v>24256.312289834001</v>
      </c>
      <c r="AU211">
        <v>24253.898361371601</v>
      </c>
      <c r="AV211">
        <v>24253.900903604099</v>
      </c>
      <c r="AW211">
        <v>24254.266939645298</v>
      </c>
      <c r="AX211">
        <v>24253.925918584799</v>
      </c>
      <c r="AY211">
        <v>24253.846037753701</v>
      </c>
      <c r="AZ211">
        <v>24253.897733034501</v>
      </c>
      <c r="BA211">
        <v>6374885</v>
      </c>
      <c r="BB211">
        <v>4346061</v>
      </c>
      <c r="BC211">
        <v>4524681</v>
      </c>
      <c r="BD211">
        <v>3667360</v>
      </c>
      <c r="BE211">
        <v>5869628</v>
      </c>
      <c r="BF211">
        <v>4246547</v>
      </c>
      <c r="BG211">
        <v>56770</v>
      </c>
      <c r="BH211">
        <v>51954</v>
      </c>
      <c r="BI211">
        <v>53234</v>
      </c>
      <c r="BJ211">
        <v>48282</v>
      </c>
      <c r="BK211">
        <v>60235.571430000004</v>
      </c>
      <c r="BL211">
        <v>58412.571430000004</v>
      </c>
      <c r="BM211">
        <v>7</v>
      </c>
      <c r="BN211">
        <v>11</v>
      </c>
      <c r="BO211">
        <v>7</v>
      </c>
      <c r="BP211">
        <v>11</v>
      </c>
      <c r="BQ211">
        <v>7</v>
      </c>
      <c r="BR211">
        <v>11</v>
      </c>
      <c r="BS211">
        <v>22574.5908128023</v>
      </c>
      <c r="BT211">
        <v>22624.4086046218</v>
      </c>
      <c r="BU211">
        <v>22574.5908128023</v>
      </c>
      <c r="BV211">
        <v>22624.4086046218</v>
      </c>
      <c r="BW211">
        <v>22574.590812816601</v>
      </c>
      <c r="BX211">
        <v>22624.4086046218</v>
      </c>
      <c r="BY211">
        <v>22641.647618591702</v>
      </c>
      <c r="BZ211">
        <v>22703.2653455336</v>
      </c>
      <c r="CA211">
        <v>22641.647618591702</v>
      </c>
      <c r="CB211">
        <v>22703.2653455336</v>
      </c>
      <c r="CC211">
        <v>22641.647618591702</v>
      </c>
      <c r="CD211">
        <v>22703.2653455336</v>
      </c>
      <c r="CE211">
        <v>2.0289999999999999</v>
      </c>
      <c r="CF211">
        <v>0.53300000000000003</v>
      </c>
      <c r="CG211">
        <v>1.847</v>
      </c>
      <c r="CH211">
        <v>0.53300000000000003</v>
      </c>
      <c r="CI211">
        <v>1.96</v>
      </c>
      <c r="CJ211">
        <v>0.54</v>
      </c>
      <c r="CK211">
        <v>2488.297</v>
      </c>
      <c r="CL211">
        <v>1547.0060000000001</v>
      </c>
      <c r="CM211">
        <v>2025.452</v>
      </c>
      <c r="CN211">
        <v>1087.5340000000001</v>
      </c>
      <c r="CO211">
        <v>2518.2289999999998</v>
      </c>
      <c r="CP211">
        <v>1425.4970000000001</v>
      </c>
      <c r="CQ211">
        <v>2505.3009999999999</v>
      </c>
      <c r="CR211">
        <v>1548.4939999999999</v>
      </c>
      <c r="CS211">
        <v>2025.4549999999999</v>
      </c>
      <c r="CT211">
        <v>1109.7629999999999</v>
      </c>
      <c r="CU211">
        <v>1428573955.7550001</v>
      </c>
      <c r="CV211">
        <v>1437.7339999999999</v>
      </c>
      <c r="CW211" t="s">
        <v>10371</v>
      </c>
      <c r="CX211" t="s">
        <v>10372</v>
      </c>
      <c r="CY211" t="s">
        <v>10373</v>
      </c>
      <c r="CZ211" t="s">
        <v>10374</v>
      </c>
      <c r="DA211" t="s">
        <v>437</v>
      </c>
      <c r="DB211" t="s">
        <v>10375</v>
      </c>
      <c r="DC211" t="s">
        <v>10376</v>
      </c>
      <c r="DD211" t="s">
        <v>10377</v>
      </c>
      <c r="DE211" t="s">
        <v>10378</v>
      </c>
      <c r="DF211" t="s">
        <v>10379</v>
      </c>
      <c r="DG211" t="s">
        <v>7316</v>
      </c>
      <c r="DH211" t="s">
        <v>7317</v>
      </c>
      <c r="DI211" t="s">
        <v>7318</v>
      </c>
      <c r="DJ211" t="s">
        <v>7319</v>
      </c>
      <c r="DK211" t="s">
        <v>7320</v>
      </c>
      <c r="DL211" t="s">
        <v>7321</v>
      </c>
      <c r="DM211" t="s">
        <v>7322</v>
      </c>
      <c r="DN211" t="s">
        <v>10380</v>
      </c>
      <c r="DO211" t="s">
        <v>10381</v>
      </c>
      <c r="DP211" t="s">
        <v>10382</v>
      </c>
      <c r="DQ211" t="s">
        <v>10383</v>
      </c>
      <c r="DR211">
        <v>27757</v>
      </c>
      <c r="DS211" t="s">
        <v>4511</v>
      </c>
      <c r="DT211" t="s">
        <v>147</v>
      </c>
    </row>
    <row r="212" spans="1:124" x14ac:dyDescent="0.2">
      <c r="A212" t="s">
        <v>4512</v>
      </c>
      <c r="B212">
        <v>10776</v>
      </c>
      <c r="C212">
        <v>7.3435389479893196</v>
      </c>
      <c r="D212">
        <v>7.3435410784355604</v>
      </c>
      <c r="E212">
        <v>23599</v>
      </c>
      <c r="F212">
        <v>33480</v>
      </c>
      <c r="G212">
        <v>23181</v>
      </c>
      <c r="H212">
        <v>33480</v>
      </c>
      <c r="I212">
        <v>517.34799999999996</v>
      </c>
      <c r="J212">
        <v>532.72400000000005</v>
      </c>
      <c r="K212">
        <v>323.274</v>
      </c>
      <c r="L212">
        <v>507.05799999999999</v>
      </c>
      <c r="M212">
        <v>18439</v>
      </c>
      <c r="N212">
        <v>19466</v>
      </c>
      <c r="O212">
        <v>376</v>
      </c>
      <c r="P212">
        <v>1.15E-3</v>
      </c>
      <c r="Q212">
        <v>0.49979000000000001</v>
      </c>
      <c r="R212">
        <v>0</v>
      </c>
      <c r="S212">
        <v>0</v>
      </c>
      <c r="T212">
        <v>0</v>
      </c>
      <c r="U212">
        <v>0</v>
      </c>
      <c r="V212">
        <v>1026</v>
      </c>
      <c r="W212">
        <v>0</v>
      </c>
      <c r="X212">
        <v>18440</v>
      </c>
      <c r="Y212">
        <v>1.214E-3</v>
      </c>
      <c r="Z212">
        <v>18437</v>
      </c>
      <c r="AA212">
        <v>19463</v>
      </c>
      <c r="AB212">
        <v>378</v>
      </c>
      <c r="AC212">
        <v>2.7E-4</v>
      </c>
      <c r="AD212">
        <v>0.49991999999999998</v>
      </c>
      <c r="AE212">
        <v>0</v>
      </c>
      <c r="AF212">
        <v>0</v>
      </c>
      <c r="AG212">
        <v>0</v>
      </c>
      <c r="AH212">
        <v>0</v>
      </c>
      <c r="AI212">
        <v>1026</v>
      </c>
      <c r="AJ212">
        <v>0</v>
      </c>
      <c r="AK212">
        <v>18437</v>
      </c>
      <c r="AL212">
        <v>1.214E-3</v>
      </c>
      <c r="AM212">
        <v>0</v>
      </c>
      <c r="AN212">
        <v>0</v>
      </c>
      <c r="AO212">
        <v>7.7586307222716302</v>
      </c>
      <c r="AP212">
        <v>7.75866550646536</v>
      </c>
      <c r="AQ212">
        <v>7.7586307222716204</v>
      </c>
      <c r="AR212">
        <v>7.7586419902270798</v>
      </c>
      <c r="AS212">
        <v>7.7586599353068602</v>
      </c>
      <c r="AT212">
        <v>7.7587152679195803</v>
      </c>
      <c r="AU212">
        <v>7.7578550434779299</v>
      </c>
      <c r="AV212">
        <v>7.7580293610507702</v>
      </c>
      <c r="AW212">
        <v>7.7580231375419499</v>
      </c>
      <c r="AX212">
        <v>7.7581790542712996</v>
      </c>
      <c r="AY212">
        <v>7.9007717180532797</v>
      </c>
      <c r="AZ212">
        <v>7.7580057709176202</v>
      </c>
      <c r="BA212">
        <v>354343</v>
      </c>
      <c r="BB212">
        <v>340855</v>
      </c>
      <c r="BC212">
        <v>157983</v>
      </c>
      <c r="BD212">
        <v>286665</v>
      </c>
      <c r="BE212">
        <v>442464</v>
      </c>
      <c r="BF212">
        <v>715247</v>
      </c>
      <c r="BG212">
        <v>23599</v>
      </c>
      <c r="BH212">
        <v>33480</v>
      </c>
      <c r="BI212">
        <v>23181</v>
      </c>
      <c r="BJ212">
        <v>33480</v>
      </c>
      <c r="BK212">
        <v>37122.14286</v>
      </c>
      <c r="BL212">
        <v>59935.85714</v>
      </c>
      <c r="BM212">
        <v>8</v>
      </c>
      <c r="BN212">
        <v>7</v>
      </c>
      <c r="BO212">
        <v>5</v>
      </c>
      <c r="BP212">
        <v>3</v>
      </c>
      <c r="BQ212">
        <v>5</v>
      </c>
      <c r="BR212">
        <v>5</v>
      </c>
      <c r="BS212">
        <v>7.3435866117817001</v>
      </c>
      <c r="BT212">
        <v>7.3435900298523702</v>
      </c>
      <c r="BU212">
        <v>7.3435916373709702</v>
      </c>
      <c r="BV212">
        <v>7.34359072902354</v>
      </c>
      <c r="BW212">
        <v>7.3435802059524899</v>
      </c>
      <c r="BX212">
        <v>7.34357727070274</v>
      </c>
      <c r="BY212">
        <v>7.3435866116736701</v>
      </c>
      <c r="BZ212">
        <v>7.3435900239973302</v>
      </c>
      <c r="CA212">
        <v>7.3435916373700802</v>
      </c>
      <c r="CB212">
        <v>7.3435907340984796</v>
      </c>
      <c r="CC212">
        <v>7.3435802041314098</v>
      </c>
      <c r="CD212">
        <v>7.3435772705939302</v>
      </c>
      <c r="CE212">
        <v>8.1720000000000006</v>
      </c>
      <c r="CF212">
        <v>7.2640000000000002</v>
      </c>
      <c r="CG212">
        <v>5.8559999999999999</v>
      </c>
      <c r="CH212">
        <v>4.8170000000000002</v>
      </c>
      <c r="CI212">
        <v>1428571435.585</v>
      </c>
      <c r="CJ212">
        <v>6.0449999999999999</v>
      </c>
      <c r="CK212">
        <v>400.86200000000002</v>
      </c>
      <c r="CL212">
        <v>532.71</v>
      </c>
      <c r="CM212">
        <v>292.14100000000002</v>
      </c>
      <c r="CN212">
        <v>407.18900000000002</v>
      </c>
      <c r="CO212">
        <v>513.39400000000001</v>
      </c>
      <c r="CP212">
        <v>580.90099999999995</v>
      </c>
      <c r="CQ212">
        <v>517.34799999999996</v>
      </c>
      <c r="CR212">
        <v>532.72400000000005</v>
      </c>
      <c r="CS212">
        <v>323.274</v>
      </c>
      <c r="CT212">
        <v>507.05799999999999</v>
      </c>
      <c r="CU212">
        <v>609.596</v>
      </c>
      <c r="CV212">
        <v>852.81399999999996</v>
      </c>
      <c r="CW212" t="s">
        <v>10384</v>
      </c>
      <c r="CX212" t="s">
        <v>10385</v>
      </c>
      <c r="CY212" t="s">
        <v>10386</v>
      </c>
      <c r="CZ212" t="s">
        <v>10387</v>
      </c>
      <c r="DA212" t="s">
        <v>10388</v>
      </c>
      <c r="DB212" t="s">
        <v>10389</v>
      </c>
      <c r="DC212" t="s">
        <v>10389</v>
      </c>
      <c r="DD212" t="s">
        <v>10390</v>
      </c>
      <c r="DE212" t="s">
        <v>10391</v>
      </c>
      <c r="DF212" t="s">
        <v>10392</v>
      </c>
      <c r="DG212" t="s">
        <v>7327</v>
      </c>
      <c r="DH212" t="s">
        <v>7328</v>
      </c>
      <c r="DI212" t="s">
        <v>7329</v>
      </c>
      <c r="DJ212" t="s">
        <v>7330</v>
      </c>
      <c r="DK212" t="s">
        <v>7331</v>
      </c>
      <c r="DL212" t="s">
        <v>7332</v>
      </c>
      <c r="DM212" t="s">
        <v>7332</v>
      </c>
      <c r="DN212" t="s">
        <v>10393</v>
      </c>
      <c r="DO212" t="s">
        <v>10394</v>
      </c>
      <c r="DP212" t="s">
        <v>10395</v>
      </c>
      <c r="DQ212" t="s">
        <v>10396</v>
      </c>
      <c r="DR212">
        <v>10253</v>
      </c>
      <c r="DS212" t="s">
        <v>4512</v>
      </c>
      <c r="DT212" t="s">
        <v>147</v>
      </c>
    </row>
    <row r="213" spans="1:124" x14ac:dyDescent="0.2">
      <c r="A213" t="s">
        <v>4513</v>
      </c>
      <c r="B213">
        <v>10776</v>
      </c>
      <c r="C213">
        <v>45090.732163463297</v>
      </c>
      <c r="D213">
        <v>45090.732163463297</v>
      </c>
      <c r="E213">
        <v>346</v>
      </c>
      <c r="F213">
        <v>5192</v>
      </c>
      <c r="G213">
        <v>82</v>
      </c>
      <c r="H213">
        <v>1978</v>
      </c>
      <c r="I213">
        <v>95.762</v>
      </c>
      <c r="J213">
        <v>741.29600000000005</v>
      </c>
      <c r="K213">
        <v>49.314999999999998</v>
      </c>
      <c r="L213">
        <v>342.79899999999998</v>
      </c>
      <c r="M213">
        <v>771</v>
      </c>
      <c r="N213">
        <v>130052</v>
      </c>
      <c r="O213">
        <v>144</v>
      </c>
      <c r="P213">
        <v>8.26E-3</v>
      </c>
      <c r="Q213">
        <v>0.47106999999999999</v>
      </c>
      <c r="R213">
        <v>771</v>
      </c>
      <c r="S213">
        <v>0</v>
      </c>
      <c r="T213">
        <v>0</v>
      </c>
      <c r="U213">
        <v>0</v>
      </c>
      <c r="V213">
        <v>1</v>
      </c>
      <c r="W213">
        <v>130051</v>
      </c>
      <c r="X213">
        <v>0</v>
      </c>
      <c r="Y213">
        <v>5.8339999999999998E-3</v>
      </c>
      <c r="Z213">
        <v>764</v>
      </c>
      <c r="AA213">
        <v>130044</v>
      </c>
      <c r="AB213">
        <v>140</v>
      </c>
      <c r="AC213">
        <v>8.26E-3</v>
      </c>
      <c r="AD213">
        <v>0.47106999999999999</v>
      </c>
      <c r="AE213">
        <v>764</v>
      </c>
      <c r="AF213">
        <v>0</v>
      </c>
      <c r="AG213">
        <v>0</v>
      </c>
      <c r="AH213">
        <v>0</v>
      </c>
      <c r="AI213">
        <v>0</v>
      </c>
      <c r="AJ213">
        <v>130044</v>
      </c>
      <c r="AK213">
        <v>0</v>
      </c>
      <c r="AL213">
        <v>5.8729999999999997E-3</v>
      </c>
      <c r="AM213">
        <v>0</v>
      </c>
      <c r="AN213">
        <v>0</v>
      </c>
      <c r="AO213">
        <v>51906.477370251698</v>
      </c>
      <c r="AP213">
        <v>51906.477370251698</v>
      </c>
      <c r="AQ213">
        <v>51906.477370251698</v>
      </c>
      <c r="AR213">
        <v>51906.477370251698</v>
      </c>
      <c r="AS213">
        <v>51906.515214812702</v>
      </c>
      <c r="AT213">
        <v>51906.477370251698</v>
      </c>
      <c r="AU213">
        <v>51901.540785124504</v>
      </c>
      <c r="AV213">
        <v>51906.477370251698</v>
      </c>
      <c r="AW213">
        <v>51904.013280155799</v>
      </c>
      <c r="AX213">
        <v>51906.477370251698</v>
      </c>
      <c r="AY213">
        <v>51902.522258577803</v>
      </c>
      <c r="AZ213">
        <v>51903.796435372002</v>
      </c>
      <c r="BA213">
        <v>92958</v>
      </c>
      <c r="BB213">
        <v>346224</v>
      </c>
      <c r="BC213">
        <v>37048</v>
      </c>
      <c r="BD213">
        <v>244003</v>
      </c>
      <c r="BE213">
        <v>613642377</v>
      </c>
      <c r="BF213">
        <v>630093</v>
      </c>
      <c r="BG213">
        <v>346</v>
      </c>
      <c r="BH213">
        <v>5192</v>
      </c>
      <c r="BI213">
        <v>82</v>
      </c>
      <c r="BJ213">
        <v>1978</v>
      </c>
      <c r="BK213">
        <v>296.57142859999999</v>
      </c>
      <c r="BL213">
        <v>11564.28571</v>
      </c>
      <c r="BM213">
        <v>7</v>
      </c>
      <c r="BN213">
        <v>11</v>
      </c>
      <c r="BO213">
        <v>7</v>
      </c>
      <c r="BP213">
        <v>9</v>
      </c>
      <c r="BQ213">
        <v>9</v>
      </c>
      <c r="BR213">
        <v>-1.3176245766935301E+18</v>
      </c>
      <c r="BS213">
        <v>45208.702557694698</v>
      </c>
      <c r="BT213">
        <v>45208.702557694698</v>
      </c>
      <c r="BU213">
        <v>45208.702557694698</v>
      </c>
      <c r="BV213">
        <v>45208.702557694698</v>
      </c>
      <c r="BW213">
        <v>45194.701108990601</v>
      </c>
      <c r="BX213">
        <v>45202.619087251398</v>
      </c>
      <c r="BY213">
        <v>45240.822607521797</v>
      </c>
      <c r="BZ213">
        <v>45297.944018352697</v>
      </c>
      <c r="CA213">
        <v>51892.192416986603</v>
      </c>
      <c r="CB213">
        <v>45535.064016291799</v>
      </c>
      <c r="CC213">
        <v>47142.036936985598</v>
      </c>
      <c r="CD213">
        <v>45308.024848373701</v>
      </c>
      <c r="CE213">
        <v>29.689</v>
      </c>
      <c r="CF213">
        <v>32.265000000000001</v>
      </c>
      <c r="CG213">
        <v>29.338999999999999</v>
      </c>
      <c r="CH213">
        <v>24.640999999999998</v>
      </c>
      <c r="CI213">
        <v>32.838999999999999</v>
      </c>
      <c r="CJ213">
        <v>27.931999999999999</v>
      </c>
      <c r="CK213">
        <v>95.722999999999999</v>
      </c>
      <c r="CL213">
        <v>741.28599999999994</v>
      </c>
      <c r="CM213">
        <v>49.167999999999999</v>
      </c>
      <c r="CN213">
        <v>342.79</v>
      </c>
      <c r="CO213">
        <v>84.436000000000007</v>
      </c>
      <c r="CP213">
        <v>1072.548</v>
      </c>
      <c r="CQ213">
        <v>95.762</v>
      </c>
      <c r="CR213">
        <v>741.29600000000005</v>
      </c>
      <c r="CS213">
        <v>49.314999999999998</v>
      </c>
      <c r="CT213">
        <v>342.79899999999998</v>
      </c>
      <c r="CU213">
        <v>86.04</v>
      </c>
      <c r="CV213">
        <v>1196.3409999999999</v>
      </c>
      <c r="CW213" t="s">
        <v>10397</v>
      </c>
      <c r="CX213" t="s">
        <v>10398</v>
      </c>
      <c r="CY213" t="s">
        <v>10399</v>
      </c>
      <c r="CZ213" t="s">
        <v>10400</v>
      </c>
      <c r="DA213" t="s">
        <v>10401</v>
      </c>
      <c r="DB213" t="s">
        <v>10402</v>
      </c>
      <c r="DC213" t="s">
        <v>10403</v>
      </c>
      <c r="DD213" t="s">
        <v>10404</v>
      </c>
      <c r="DE213" t="s">
        <v>10405</v>
      </c>
      <c r="DF213" t="s">
        <v>10406</v>
      </c>
      <c r="DG213" t="s">
        <v>7337</v>
      </c>
      <c r="DH213" t="s">
        <v>7338</v>
      </c>
      <c r="DI213" t="s">
        <v>7339</v>
      </c>
      <c r="DJ213" t="s">
        <v>7340</v>
      </c>
      <c r="DK213" t="s">
        <v>7341</v>
      </c>
      <c r="DL213" t="s">
        <v>7342</v>
      </c>
      <c r="DM213" t="s">
        <v>7343</v>
      </c>
      <c r="DN213" t="s">
        <v>10407</v>
      </c>
      <c r="DO213" t="s">
        <v>10408</v>
      </c>
      <c r="DP213" t="s">
        <v>10409</v>
      </c>
      <c r="DQ213" t="s">
        <v>10410</v>
      </c>
      <c r="DR213">
        <v>8990</v>
      </c>
      <c r="DS213" t="s">
        <v>4513</v>
      </c>
      <c r="DT213" t="s">
        <v>147</v>
      </c>
    </row>
    <row r="214" spans="1:124" x14ac:dyDescent="0.2">
      <c r="A214" t="s">
        <v>4514</v>
      </c>
      <c r="B214">
        <v>10776</v>
      </c>
      <c r="C214">
        <v>-2396.2182131282502</v>
      </c>
      <c r="D214">
        <v>-1222.58858871915</v>
      </c>
      <c r="E214">
        <v>62</v>
      </c>
      <c r="F214">
        <v>58</v>
      </c>
      <c r="G214">
        <v>56</v>
      </c>
      <c r="H214">
        <v>27</v>
      </c>
      <c r="I214">
        <v>52.692999999999998</v>
      </c>
      <c r="J214">
        <v>8.0850000000000009</v>
      </c>
      <c r="K214">
        <v>46.384999999999998</v>
      </c>
      <c r="L214">
        <v>6.33</v>
      </c>
      <c r="M214">
        <v>6532</v>
      </c>
      <c r="N214">
        <v>138844</v>
      </c>
      <c r="O214">
        <v>398</v>
      </c>
      <c r="P214">
        <v>1.005E-2</v>
      </c>
      <c r="Q214">
        <v>0.36342000000000002</v>
      </c>
      <c r="R214">
        <v>140</v>
      </c>
      <c r="S214">
        <v>52</v>
      </c>
      <c r="T214">
        <v>57</v>
      </c>
      <c r="U214">
        <v>0</v>
      </c>
      <c r="V214">
        <v>14</v>
      </c>
      <c r="W214">
        <v>451</v>
      </c>
      <c r="X214">
        <v>138379</v>
      </c>
      <c r="Y214">
        <v>3.1380000000000002E-3</v>
      </c>
      <c r="Z214">
        <v>3343</v>
      </c>
      <c r="AA214">
        <v>10999</v>
      </c>
      <c r="AB214">
        <v>112</v>
      </c>
      <c r="AC214">
        <v>9.0000000000000006E-5</v>
      </c>
      <c r="AD214">
        <v>0.49959999999999999</v>
      </c>
      <c r="AE214">
        <v>46</v>
      </c>
      <c r="AF214">
        <v>0</v>
      </c>
      <c r="AG214">
        <v>0</v>
      </c>
      <c r="AH214">
        <v>0</v>
      </c>
      <c r="AI214">
        <v>0</v>
      </c>
      <c r="AJ214">
        <v>259</v>
      </c>
      <c r="AK214">
        <v>10740</v>
      </c>
      <c r="AL214">
        <v>5.9829999999999996E-3</v>
      </c>
      <c r="AM214">
        <v>0</v>
      </c>
      <c r="AN214">
        <v>0</v>
      </c>
      <c r="AO214">
        <v>-1132.22317406762</v>
      </c>
      <c r="AP214">
        <v>-1132.2231708618599</v>
      </c>
      <c r="AQ214">
        <v>-1132.22317406762</v>
      </c>
      <c r="AR214">
        <v>-1132.2231711691099</v>
      </c>
      <c r="AS214">
        <v>-1132.2231715442599</v>
      </c>
      <c r="AT214">
        <v>-1132.2185723938501</v>
      </c>
      <c r="AU214">
        <v>-1132.2488506050699</v>
      </c>
      <c r="AV214">
        <v>-1132.30387339811</v>
      </c>
      <c r="AW214">
        <v>-1132.22317083093</v>
      </c>
      <c r="AX214">
        <v>-1132.22317083091</v>
      </c>
      <c r="AY214">
        <v>-1132.26818085371</v>
      </c>
      <c r="AZ214">
        <v>-1132.29265315866</v>
      </c>
      <c r="BA214">
        <v>37838</v>
      </c>
      <c r="BB214">
        <v>12490</v>
      </c>
      <c r="BC214">
        <v>34314</v>
      </c>
      <c r="BD214">
        <v>10108</v>
      </c>
      <c r="BE214">
        <v>37887</v>
      </c>
      <c r="BF214">
        <v>-1.3176245766935199E+18</v>
      </c>
      <c r="BG214">
        <v>62</v>
      </c>
      <c r="BH214">
        <v>58</v>
      </c>
      <c r="BI214">
        <v>56</v>
      </c>
      <c r="BJ214">
        <v>27</v>
      </c>
      <c r="BK214">
        <v>86</v>
      </c>
      <c r="BL214">
        <v>35.571428570000002</v>
      </c>
      <c r="BM214">
        <v>44</v>
      </c>
      <c r="BN214">
        <v>28</v>
      </c>
      <c r="BO214">
        <v>37</v>
      </c>
      <c r="BP214">
        <v>26</v>
      </c>
      <c r="BQ214">
        <v>40</v>
      </c>
      <c r="BR214">
        <v>29</v>
      </c>
      <c r="BS214">
        <v>-1511.5039268467399</v>
      </c>
      <c r="BT214">
        <v>-1180.7947808998299</v>
      </c>
      <c r="BU214">
        <v>-1509.68209649509</v>
      </c>
      <c r="BV214">
        <v>-1180.19760435183</v>
      </c>
      <c r="BW214">
        <v>-1510.6798110032801</v>
      </c>
      <c r="BX214">
        <v>-1182.05671045125</v>
      </c>
      <c r="BY214">
        <v>-1155.3987673372601</v>
      </c>
      <c r="BZ214">
        <v>-1142.10805807836</v>
      </c>
      <c r="CA214">
        <v>-1155.3987673372601</v>
      </c>
      <c r="CB214">
        <v>-1142.10805807836</v>
      </c>
      <c r="CC214">
        <v>-1164.5092147215</v>
      </c>
      <c r="CD214">
        <v>-1143.6794167809801</v>
      </c>
      <c r="CE214">
        <v>42.978000000000002</v>
      </c>
      <c r="CF214">
        <v>6.923</v>
      </c>
      <c r="CG214">
        <v>39.81</v>
      </c>
      <c r="CH214">
        <v>5.6390000000000002</v>
      </c>
      <c r="CI214">
        <v>44.19</v>
      </c>
      <c r="CJ214">
        <v>6.5750000000000002</v>
      </c>
      <c r="CK214">
        <v>49.064999999999998</v>
      </c>
      <c r="CL214">
        <v>8.0399999999999991</v>
      </c>
      <c r="CM214">
        <v>42.206000000000003</v>
      </c>
      <c r="CN214">
        <v>6.1829999999999998</v>
      </c>
      <c r="CO214">
        <v>49.697000000000003</v>
      </c>
      <c r="CP214">
        <v>7.0890000000000004</v>
      </c>
      <c r="CQ214">
        <v>52.692999999999998</v>
      </c>
      <c r="CR214">
        <v>8.0850000000000009</v>
      </c>
      <c r="CS214">
        <v>46.384999999999998</v>
      </c>
      <c r="CT214">
        <v>6.33</v>
      </c>
      <c r="CU214">
        <v>53.155000000000001</v>
      </c>
      <c r="CV214">
        <v>7.2930000000000001</v>
      </c>
      <c r="CW214" t="s">
        <v>10411</v>
      </c>
      <c r="CX214" t="s">
        <v>10412</v>
      </c>
      <c r="CY214" t="s">
        <v>10413</v>
      </c>
      <c r="CZ214" t="s">
        <v>10414</v>
      </c>
      <c r="DA214" t="s">
        <v>10415</v>
      </c>
      <c r="DB214" t="s">
        <v>10416</v>
      </c>
      <c r="DC214" t="s">
        <v>10417</v>
      </c>
      <c r="DD214" t="s">
        <v>10418</v>
      </c>
      <c r="DE214" t="s">
        <v>10419</v>
      </c>
      <c r="DF214" t="s">
        <v>10420</v>
      </c>
      <c r="DG214" t="s">
        <v>7348</v>
      </c>
      <c r="DH214" t="s">
        <v>7349</v>
      </c>
      <c r="DI214" t="s">
        <v>7350</v>
      </c>
      <c r="DJ214" t="s">
        <v>7351</v>
      </c>
      <c r="DK214" t="s">
        <v>7352</v>
      </c>
      <c r="DL214" t="s">
        <v>7353</v>
      </c>
      <c r="DM214" t="s">
        <v>7354</v>
      </c>
      <c r="DN214" t="s">
        <v>10421</v>
      </c>
      <c r="DO214" t="s">
        <v>10422</v>
      </c>
      <c r="DP214" t="s">
        <v>10423</v>
      </c>
      <c r="DQ214" t="s">
        <v>10424</v>
      </c>
      <c r="DR214">
        <v>441</v>
      </c>
      <c r="DS214" t="s">
        <v>4514</v>
      </c>
      <c r="DT214" t="s">
        <v>147</v>
      </c>
    </row>
    <row r="215" spans="1:124" x14ac:dyDescent="0.2">
      <c r="A215" t="s">
        <v>4515</v>
      </c>
      <c r="B215">
        <v>10776</v>
      </c>
      <c r="C215">
        <v>334.49685809999897</v>
      </c>
      <c r="D215">
        <v>334.4968581</v>
      </c>
      <c r="E215">
        <v>2444</v>
      </c>
      <c r="F215">
        <v>1785</v>
      </c>
      <c r="G215">
        <v>1990</v>
      </c>
      <c r="H215">
        <v>1753</v>
      </c>
      <c r="I215">
        <v>7.0890000000000004</v>
      </c>
      <c r="J215">
        <v>4.5010000000000003</v>
      </c>
      <c r="K215">
        <v>6.11</v>
      </c>
      <c r="L215">
        <v>4.4139999999999997</v>
      </c>
      <c r="M215">
        <v>884</v>
      </c>
      <c r="N215">
        <v>6805</v>
      </c>
      <c r="O215">
        <v>13</v>
      </c>
      <c r="P215">
        <v>0.05</v>
      </c>
      <c r="Q215">
        <v>0.05</v>
      </c>
      <c r="R215">
        <v>504</v>
      </c>
      <c r="S215">
        <v>0</v>
      </c>
      <c r="T215">
        <v>401</v>
      </c>
      <c r="U215">
        <v>0</v>
      </c>
      <c r="V215">
        <v>0</v>
      </c>
      <c r="W215">
        <v>2306</v>
      </c>
      <c r="X215">
        <v>4499</v>
      </c>
      <c r="Y215">
        <v>5.8120000000000003E-3</v>
      </c>
      <c r="Z215">
        <v>482</v>
      </c>
      <c r="AA215">
        <v>6260</v>
      </c>
      <c r="AB215">
        <v>13</v>
      </c>
      <c r="AC215">
        <v>0.05</v>
      </c>
      <c r="AD215">
        <v>0.05</v>
      </c>
      <c r="AE215">
        <v>102</v>
      </c>
      <c r="AF215">
        <v>0</v>
      </c>
      <c r="AG215">
        <v>0</v>
      </c>
      <c r="AH215">
        <v>0</v>
      </c>
      <c r="AI215">
        <v>0</v>
      </c>
      <c r="AJ215">
        <v>2089</v>
      </c>
      <c r="AK215">
        <v>4171</v>
      </c>
      <c r="AL215">
        <v>8.4449999999999994E-3</v>
      </c>
      <c r="AM215">
        <v>0</v>
      </c>
      <c r="AN215">
        <v>0</v>
      </c>
      <c r="AO215">
        <v>379.07129574999902</v>
      </c>
      <c r="AP215">
        <v>379.07129574999902</v>
      </c>
      <c r="AQ215">
        <v>379.07129574999902</v>
      </c>
      <c r="AR215">
        <v>379.07129574999902</v>
      </c>
      <c r="AS215">
        <v>379.07129574999902</v>
      </c>
      <c r="AT215">
        <v>379.07129574999902</v>
      </c>
      <c r="AU215">
        <v>379.07129574999902</v>
      </c>
      <c r="AV215">
        <v>379.06680820000003</v>
      </c>
      <c r="AW215">
        <v>379.07129574999999</v>
      </c>
      <c r="AX215">
        <v>379.07129574999902</v>
      </c>
      <c r="AY215">
        <v>378.92843860714203</v>
      </c>
      <c r="AZ215">
        <v>379.06809035714201</v>
      </c>
      <c r="BA215">
        <v>17201</v>
      </c>
      <c r="BB215">
        <v>16501</v>
      </c>
      <c r="BC215">
        <v>14756</v>
      </c>
      <c r="BD215">
        <v>15862</v>
      </c>
      <c r="BE215">
        <v>16317</v>
      </c>
      <c r="BF215">
        <v>17330</v>
      </c>
      <c r="BG215">
        <v>2444</v>
      </c>
      <c r="BH215">
        <v>1785</v>
      </c>
      <c r="BI215">
        <v>1990</v>
      </c>
      <c r="BJ215">
        <v>1753</v>
      </c>
      <c r="BK215">
        <v>2310.8571430000002</v>
      </c>
      <c r="BL215">
        <v>1880.142857</v>
      </c>
      <c r="BM215">
        <v>7</v>
      </c>
      <c r="BN215">
        <v>10</v>
      </c>
      <c r="BO215">
        <v>7</v>
      </c>
      <c r="BP215">
        <v>10</v>
      </c>
      <c r="BQ215">
        <v>7</v>
      </c>
      <c r="BR215">
        <v>10</v>
      </c>
      <c r="BS215">
        <v>340.56466026666601</v>
      </c>
      <c r="BT215">
        <v>334.49685809999897</v>
      </c>
      <c r="BU215">
        <v>340.56466026666601</v>
      </c>
      <c r="BV215">
        <v>334.49685809999897</v>
      </c>
      <c r="BW215">
        <v>340.56466028095201</v>
      </c>
      <c r="BX215">
        <v>334.49685809999897</v>
      </c>
      <c r="BY215">
        <v>340.56660919999899</v>
      </c>
      <c r="BZ215">
        <v>340.71043214999997</v>
      </c>
      <c r="CA215">
        <v>340.56660919999899</v>
      </c>
      <c r="CB215">
        <v>340.71043214999997</v>
      </c>
      <c r="CC215">
        <v>340.56660919999899</v>
      </c>
      <c r="CD215">
        <v>340.71043214999997</v>
      </c>
      <c r="CE215">
        <v>0.33900000000000002</v>
      </c>
      <c r="CF215">
        <v>0.34899999999999998</v>
      </c>
      <c r="CG215">
        <v>0.3</v>
      </c>
      <c r="CH215">
        <v>0.34699999999999998</v>
      </c>
      <c r="CI215">
        <v>0.308</v>
      </c>
      <c r="CJ215">
        <v>0.35299999999999998</v>
      </c>
      <c r="CK215">
        <v>6.7</v>
      </c>
      <c r="CL215">
        <v>4.3170000000000002</v>
      </c>
      <c r="CM215">
        <v>4.4580000000000002</v>
      </c>
      <c r="CN215">
        <v>4.3019999999999996</v>
      </c>
      <c r="CO215">
        <v>6.1319999999999997</v>
      </c>
      <c r="CP215">
        <v>4.4640000000000004</v>
      </c>
      <c r="CQ215">
        <v>7.0890000000000004</v>
      </c>
      <c r="CR215">
        <v>4.5010000000000003</v>
      </c>
      <c r="CS215">
        <v>6.11</v>
      </c>
      <c r="CT215">
        <v>4.4139999999999997</v>
      </c>
      <c r="CU215">
        <v>1428571435.1329999</v>
      </c>
      <c r="CV215">
        <v>4.6740000000000004</v>
      </c>
      <c r="CW215" t="s">
        <v>10425</v>
      </c>
      <c r="CX215" t="s">
        <v>10425</v>
      </c>
      <c r="CY215" t="s">
        <v>10426</v>
      </c>
      <c r="CZ215" t="s">
        <v>10427</v>
      </c>
      <c r="DA215" t="s">
        <v>437</v>
      </c>
      <c r="DB215" t="s">
        <v>10428</v>
      </c>
      <c r="DC215" t="s">
        <v>10429</v>
      </c>
      <c r="DD215" t="s">
        <v>10430</v>
      </c>
      <c r="DE215" t="s">
        <v>10431</v>
      </c>
      <c r="DF215" t="s">
        <v>10432</v>
      </c>
      <c r="DG215" t="s">
        <v>7359</v>
      </c>
      <c r="DH215" t="s">
        <v>7360</v>
      </c>
      <c r="DI215" t="s">
        <v>7361</v>
      </c>
      <c r="DJ215" t="s">
        <v>7362</v>
      </c>
      <c r="DK215" t="s">
        <v>428</v>
      </c>
      <c r="DL215" t="s">
        <v>7363</v>
      </c>
      <c r="DM215" t="s">
        <v>7364</v>
      </c>
      <c r="DN215" t="s">
        <v>10433</v>
      </c>
      <c r="DO215" t="s">
        <v>10434</v>
      </c>
      <c r="DP215" t="s">
        <v>10435</v>
      </c>
      <c r="DQ215" t="s">
        <v>10436</v>
      </c>
      <c r="DR215">
        <v>79</v>
      </c>
      <c r="DS215" t="s">
        <v>4515</v>
      </c>
      <c r="DT215" t="s">
        <v>147</v>
      </c>
    </row>
    <row r="216" spans="1:124" x14ac:dyDescent="0.2">
      <c r="A216" t="s">
        <v>4516</v>
      </c>
      <c r="B216">
        <v>10776</v>
      </c>
      <c r="C216">
        <v>334.49685809999897</v>
      </c>
      <c r="D216">
        <v>334.4968581</v>
      </c>
      <c r="E216">
        <v>19685</v>
      </c>
      <c r="F216">
        <v>37657</v>
      </c>
      <c r="G216">
        <v>19685</v>
      </c>
      <c r="H216">
        <v>24048</v>
      </c>
      <c r="I216">
        <v>52.95</v>
      </c>
      <c r="J216">
        <v>66.010000000000005</v>
      </c>
      <c r="K216">
        <v>52.95</v>
      </c>
      <c r="L216">
        <v>47.511000000000003</v>
      </c>
      <c r="M216">
        <v>884</v>
      </c>
      <c r="N216">
        <v>6805</v>
      </c>
      <c r="O216">
        <v>16</v>
      </c>
      <c r="P216">
        <v>0.05</v>
      </c>
      <c r="Q216">
        <v>0.05</v>
      </c>
      <c r="R216">
        <v>504</v>
      </c>
      <c r="S216">
        <v>0</v>
      </c>
      <c r="T216">
        <v>401</v>
      </c>
      <c r="U216">
        <v>0</v>
      </c>
      <c r="V216">
        <v>0</v>
      </c>
      <c r="W216">
        <v>2706</v>
      </c>
      <c r="X216">
        <v>4099</v>
      </c>
      <c r="Y216">
        <v>5.8120000000000003E-3</v>
      </c>
      <c r="Z216">
        <v>482</v>
      </c>
      <c r="AA216">
        <v>6260</v>
      </c>
      <c r="AB216">
        <v>16</v>
      </c>
      <c r="AC216">
        <v>0.05</v>
      </c>
      <c r="AD216">
        <v>0.05</v>
      </c>
      <c r="AE216">
        <v>102</v>
      </c>
      <c r="AF216">
        <v>0</v>
      </c>
      <c r="AG216">
        <v>0</v>
      </c>
      <c r="AH216">
        <v>0</v>
      </c>
      <c r="AI216">
        <v>0</v>
      </c>
      <c r="AJ216">
        <v>2464</v>
      </c>
      <c r="AK216">
        <v>3796</v>
      </c>
      <c r="AL216">
        <v>8.4449999999999994E-3</v>
      </c>
      <c r="AM216">
        <v>0</v>
      </c>
      <c r="AN216">
        <v>0</v>
      </c>
      <c r="AO216">
        <v>397.76134364999899</v>
      </c>
      <c r="AP216">
        <v>397.76134365000001</v>
      </c>
      <c r="AQ216">
        <v>397.76134364999899</v>
      </c>
      <c r="AR216">
        <v>397.76134364999899</v>
      </c>
      <c r="AS216">
        <v>397.76134364999899</v>
      </c>
      <c r="AT216">
        <v>397.76134364999899</v>
      </c>
      <c r="AU216">
        <v>397.756708072381</v>
      </c>
      <c r="AV216">
        <v>397.76134365000001</v>
      </c>
      <c r="AW216">
        <v>397.76134364999899</v>
      </c>
      <c r="AX216">
        <v>397.76134365000001</v>
      </c>
      <c r="AY216">
        <v>397.59545201926801</v>
      </c>
      <c r="AZ216">
        <v>397.74585728034202</v>
      </c>
      <c r="BA216">
        <v>234517</v>
      </c>
      <c r="BB216">
        <v>391498</v>
      </c>
      <c r="BC216">
        <v>234517</v>
      </c>
      <c r="BD216">
        <v>251657</v>
      </c>
      <c r="BE216">
        <v>335690</v>
      </c>
      <c r="BF216">
        <v>329033</v>
      </c>
      <c r="BG216">
        <v>19685</v>
      </c>
      <c r="BH216">
        <v>37657</v>
      </c>
      <c r="BI216">
        <v>19685</v>
      </c>
      <c r="BJ216">
        <v>24048</v>
      </c>
      <c r="BK216">
        <v>31554.71429</v>
      </c>
      <c r="BL216">
        <v>30740.42857</v>
      </c>
      <c r="BM216">
        <v>14</v>
      </c>
      <c r="BN216">
        <v>9</v>
      </c>
      <c r="BO216">
        <v>14</v>
      </c>
      <c r="BP216">
        <v>9</v>
      </c>
      <c r="BQ216">
        <v>14</v>
      </c>
      <c r="BR216">
        <v>9</v>
      </c>
      <c r="BS216">
        <v>344.34221524999901</v>
      </c>
      <c r="BT216">
        <v>334.4968581</v>
      </c>
      <c r="BU216">
        <v>344.34221524999901</v>
      </c>
      <c r="BV216">
        <v>334.4968581</v>
      </c>
      <c r="BW216">
        <v>344.34221526428502</v>
      </c>
      <c r="BX216">
        <v>334.4968581</v>
      </c>
      <c r="BY216">
        <v>346.261672349999</v>
      </c>
      <c r="BZ216">
        <v>344.97526909999999</v>
      </c>
      <c r="CA216">
        <v>346.261672349999</v>
      </c>
      <c r="CB216">
        <v>344.97526909999999</v>
      </c>
      <c r="CC216">
        <v>346.261672349999</v>
      </c>
      <c r="CD216">
        <v>344.97526909999999</v>
      </c>
      <c r="CE216">
        <v>0.57999999999999996</v>
      </c>
      <c r="CF216">
        <v>0.28599999999999998</v>
      </c>
      <c r="CG216">
        <v>0.504</v>
      </c>
      <c r="CH216">
        <v>0.28599999999999998</v>
      </c>
      <c r="CI216">
        <v>0.51900000000000002</v>
      </c>
      <c r="CJ216">
        <v>0.28899999999999998</v>
      </c>
      <c r="CK216">
        <v>41.487000000000002</v>
      </c>
      <c r="CL216">
        <v>51.378999999999998</v>
      </c>
      <c r="CM216">
        <v>39.780999999999999</v>
      </c>
      <c r="CN216">
        <v>40.103999999999999</v>
      </c>
      <c r="CO216">
        <v>54.298999999999999</v>
      </c>
      <c r="CP216">
        <v>52.445</v>
      </c>
      <c r="CQ216">
        <v>52.95</v>
      </c>
      <c r="CR216">
        <v>66.010000000000005</v>
      </c>
      <c r="CS216">
        <v>52.95</v>
      </c>
      <c r="CT216">
        <v>47.511000000000003</v>
      </c>
      <c r="CU216">
        <v>1428571499.4260001</v>
      </c>
      <c r="CV216">
        <v>57.79</v>
      </c>
      <c r="CW216" t="s">
        <v>10437</v>
      </c>
      <c r="CX216" t="s">
        <v>10438</v>
      </c>
      <c r="CY216" t="s">
        <v>10439</v>
      </c>
      <c r="CZ216" t="s">
        <v>10440</v>
      </c>
      <c r="DA216" t="s">
        <v>395</v>
      </c>
      <c r="DB216" t="s">
        <v>10441</v>
      </c>
      <c r="DC216" t="s">
        <v>10442</v>
      </c>
      <c r="DD216" t="s">
        <v>10443</v>
      </c>
      <c r="DE216" t="s">
        <v>10444</v>
      </c>
      <c r="DF216" t="s">
        <v>10445</v>
      </c>
      <c r="DG216" t="s">
        <v>7369</v>
      </c>
      <c r="DH216" t="s">
        <v>7370</v>
      </c>
      <c r="DI216" t="s">
        <v>7371</v>
      </c>
      <c r="DJ216" t="s">
        <v>7372</v>
      </c>
      <c r="DK216" t="s">
        <v>407</v>
      </c>
      <c r="DL216" t="s">
        <v>7363</v>
      </c>
      <c r="DM216" t="s">
        <v>7373</v>
      </c>
      <c r="DN216" t="s">
        <v>10446</v>
      </c>
      <c r="DO216" t="s">
        <v>10447</v>
      </c>
      <c r="DP216" t="s">
        <v>10448</v>
      </c>
      <c r="DQ216" t="s">
        <v>10449</v>
      </c>
      <c r="DR216">
        <v>902</v>
      </c>
      <c r="DS216" t="s">
        <v>4516</v>
      </c>
      <c r="DT216" t="s">
        <v>147</v>
      </c>
    </row>
    <row r="217" spans="1:124" x14ac:dyDescent="0.2">
      <c r="A217" t="s">
        <v>4517</v>
      </c>
      <c r="B217">
        <v>10776</v>
      </c>
      <c r="C217">
        <v>23.261535493806701</v>
      </c>
      <c r="D217">
        <v>23.261535493790699</v>
      </c>
      <c r="E217">
        <v>757</v>
      </c>
      <c r="F217">
        <v>2148</v>
      </c>
      <c r="G217">
        <v>706</v>
      </c>
      <c r="H217">
        <v>575</v>
      </c>
      <c r="I217">
        <v>999.11900000000003</v>
      </c>
      <c r="J217">
        <v>1705.7439999999999</v>
      </c>
      <c r="K217">
        <v>895.81100000000004</v>
      </c>
      <c r="L217">
        <v>744.96900000000005</v>
      </c>
      <c r="M217">
        <v>2436</v>
      </c>
      <c r="N217">
        <v>72747</v>
      </c>
      <c r="O217">
        <v>216</v>
      </c>
      <c r="P217">
        <v>5.1200000000000004E-3</v>
      </c>
      <c r="Q217">
        <v>0.5</v>
      </c>
      <c r="R217">
        <v>2436</v>
      </c>
      <c r="S217">
        <v>0</v>
      </c>
      <c r="T217">
        <v>0</v>
      </c>
      <c r="U217">
        <v>0</v>
      </c>
      <c r="V217">
        <v>0</v>
      </c>
      <c r="W217">
        <v>72747</v>
      </c>
      <c r="X217">
        <v>0</v>
      </c>
      <c r="Y217">
        <v>1.2179999999999999E-3</v>
      </c>
      <c r="Z217">
        <v>2433</v>
      </c>
      <c r="AA217">
        <v>72744</v>
      </c>
      <c r="AB217">
        <v>209</v>
      </c>
      <c r="AC217">
        <v>9.2599999999999991E-3</v>
      </c>
      <c r="AD217">
        <v>0.5</v>
      </c>
      <c r="AE217">
        <v>2433</v>
      </c>
      <c r="AF217">
        <v>0</v>
      </c>
      <c r="AG217">
        <v>0</v>
      </c>
      <c r="AH217">
        <v>0</v>
      </c>
      <c r="AI217">
        <v>0</v>
      </c>
      <c r="AJ217">
        <v>72744</v>
      </c>
      <c r="AK217">
        <v>0</v>
      </c>
      <c r="AL217">
        <v>1.219E-3</v>
      </c>
      <c r="AM217">
        <v>0</v>
      </c>
      <c r="AN217">
        <v>0</v>
      </c>
      <c r="AO217">
        <v>24.1631944445</v>
      </c>
      <c r="AP217">
        <v>24.1631944445</v>
      </c>
      <c r="AQ217">
        <v>24.1631944445</v>
      </c>
      <c r="AR217">
        <v>24.163194444499901</v>
      </c>
      <c r="AS217">
        <v>24.1631944445285</v>
      </c>
      <c r="AT217">
        <v>24.1631944445142</v>
      </c>
      <c r="AU217">
        <v>24.1631944445</v>
      </c>
      <c r="AV217">
        <v>24.1631944445</v>
      </c>
      <c r="AW217">
        <v>24.163194444599998</v>
      </c>
      <c r="AX217">
        <v>24.163194444599998</v>
      </c>
      <c r="AY217">
        <v>24.163185379315301</v>
      </c>
      <c r="AZ217">
        <v>24.1631944445142</v>
      </c>
      <c r="BA217">
        <v>378674</v>
      </c>
      <c r="BB217">
        <v>755174</v>
      </c>
      <c r="BC217">
        <v>335692</v>
      </c>
      <c r="BD217">
        <v>313644</v>
      </c>
      <c r="BE217">
        <v>567815</v>
      </c>
      <c r="BF217">
        <v>-1.3176245766930801E+18</v>
      </c>
      <c r="BG217">
        <v>757</v>
      </c>
      <c r="BH217">
        <v>2148</v>
      </c>
      <c r="BI217">
        <v>706</v>
      </c>
      <c r="BJ217">
        <v>575</v>
      </c>
      <c r="BK217">
        <v>1078</v>
      </c>
      <c r="BL217">
        <v>1147</v>
      </c>
      <c r="BM217">
        <v>11</v>
      </c>
      <c r="BN217">
        <v>10</v>
      </c>
      <c r="BO217">
        <v>8</v>
      </c>
      <c r="BP217">
        <v>7</v>
      </c>
      <c r="BQ217">
        <v>9</v>
      </c>
      <c r="BR217">
        <v>10</v>
      </c>
      <c r="BS217">
        <v>23.261881775051499</v>
      </c>
      <c r="BT217">
        <v>23.2618817750594</v>
      </c>
      <c r="BU217">
        <v>23.334011243254999</v>
      </c>
      <c r="BV217">
        <v>23.261881775098701</v>
      </c>
      <c r="BW217">
        <v>23.4149936589078</v>
      </c>
      <c r="BX217">
        <v>23.2617828375475</v>
      </c>
      <c r="BY217">
        <v>23.343492750667501</v>
      </c>
      <c r="BZ217">
        <v>23.334011243326099</v>
      </c>
      <c r="CA217">
        <v>23.3461339754957</v>
      </c>
      <c r="CB217">
        <v>23.448705632671299</v>
      </c>
      <c r="CC217">
        <v>23.340802443064401</v>
      </c>
      <c r="CD217">
        <v>23.355243443697301</v>
      </c>
      <c r="CE217">
        <v>45.902000000000001</v>
      </c>
      <c r="CF217">
        <v>52.015000000000001</v>
      </c>
      <c r="CG217">
        <v>42.581000000000003</v>
      </c>
      <c r="CH217">
        <v>47.457999999999998</v>
      </c>
      <c r="CI217">
        <v>45.951999999999998</v>
      </c>
      <c r="CJ217">
        <v>52.067999999999998</v>
      </c>
      <c r="CK217">
        <v>991.66700000000003</v>
      </c>
      <c r="CL217">
        <v>1695.2049999999999</v>
      </c>
      <c r="CM217">
        <v>873.60199999999998</v>
      </c>
      <c r="CN217">
        <v>730.04300000000001</v>
      </c>
      <c r="CO217">
        <v>1303.3779999999999</v>
      </c>
      <c r="CP217">
        <v>1167.4480000000001</v>
      </c>
      <c r="CQ217">
        <v>999.11900000000003</v>
      </c>
      <c r="CR217">
        <v>1705.7439999999999</v>
      </c>
      <c r="CS217">
        <v>895.81100000000004</v>
      </c>
      <c r="CT217">
        <v>744.96900000000005</v>
      </c>
      <c r="CU217">
        <v>1310.819</v>
      </c>
      <c r="CV217">
        <v>1176.202</v>
      </c>
      <c r="CW217" t="s">
        <v>10450</v>
      </c>
      <c r="CX217" t="s">
        <v>10451</v>
      </c>
      <c r="CY217" t="s">
        <v>10452</v>
      </c>
      <c r="CZ217" t="s">
        <v>10453</v>
      </c>
      <c r="DA217" t="s">
        <v>10454</v>
      </c>
      <c r="DB217" t="s">
        <v>10455</v>
      </c>
      <c r="DC217" t="s">
        <v>10456</v>
      </c>
      <c r="DD217" t="s">
        <v>10457</v>
      </c>
      <c r="DE217" t="s">
        <v>10458</v>
      </c>
      <c r="DF217" t="s">
        <v>10459</v>
      </c>
      <c r="DG217" t="s">
        <v>7378</v>
      </c>
      <c r="DH217" t="s">
        <v>7378</v>
      </c>
      <c r="DI217" t="s">
        <v>7379</v>
      </c>
      <c r="DJ217" t="s">
        <v>7380</v>
      </c>
      <c r="DK217" t="s">
        <v>7381</v>
      </c>
      <c r="DL217" t="s">
        <v>7382</v>
      </c>
      <c r="DM217" t="s">
        <v>7383</v>
      </c>
      <c r="DN217" t="s">
        <v>10460</v>
      </c>
      <c r="DO217" t="s">
        <v>10461</v>
      </c>
      <c r="DP217" t="s">
        <v>10462</v>
      </c>
      <c r="DQ217" t="s">
        <v>10463</v>
      </c>
      <c r="DR217">
        <v>17425</v>
      </c>
      <c r="DS217" t="s">
        <v>4517</v>
      </c>
      <c r="DT217" t="s">
        <v>147</v>
      </c>
    </row>
    <row r="218" spans="1:124" x14ac:dyDescent="0.2">
      <c r="A218" t="s">
        <v>4518</v>
      </c>
      <c r="B218">
        <v>10776</v>
      </c>
      <c r="C218">
        <v>4174.48979591836</v>
      </c>
      <c r="D218">
        <v>4174.48979591836</v>
      </c>
      <c r="E218">
        <v>2993</v>
      </c>
      <c r="F218">
        <v>2991</v>
      </c>
      <c r="G218">
        <v>2993</v>
      </c>
      <c r="H218">
        <v>2991</v>
      </c>
      <c r="I218">
        <v>3601.18</v>
      </c>
      <c r="J218">
        <v>3600.0030000000002</v>
      </c>
      <c r="K218">
        <v>3600.002</v>
      </c>
      <c r="L218">
        <v>3600.002</v>
      </c>
      <c r="M218">
        <v>53360</v>
      </c>
      <c r="N218">
        <v>106261</v>
      </c>
      <c r="O218">
        <v>49</v>
      </c>
      <c r="P218">
        <v>2.0410000000000001E-2</v>
      </c>
      <c r="Q218">
        <v>4.0820000000000002E-2</v>
      </c>
      <c r="R218">
        <v>230</v>
      </c>
      <c r="S218">
        <v>0</v>
      </c>
      <c r="T218">
        <v>0</v>
      </c>
      <c r="U218">
        <v>1</v>
      </c>
      <c r="V218">
        <v>0</v>
      </c>
      <c r="W218">
        <v>53131</v>
      </c>
      <c r="X218">
        <v>53130</v>
      </c>
      <c r="Y218">
        <v>1.54E-4</v>
      </c>
      <c r="Z218">
        <v>53360</v>
      </c>
      <c r="AA218">
        <v>106260</v>
      </c>
      <c r="AB218">
        <v>49</v>
      </c>
      <c r="AC218">
        <v>2.0410000000000001E-2</v>
      </c>
      <c r="AD218">
        <v>4.0820000000000002E-2</v>
      </c>
      <c r="AE218">
        <v>230</v>
      </c>
      <c r="AF218">
        <v>0</v>
      </c>
      <c r="AG218">
        <v>0</v>
      </c>
      <c r="AH218">
        <v>0</v>
      </c>
      <c r="AI218">
        <v>0</v>
      </c>
      <c r="AJ218">
        <v>53130</v>
      </c>
      <c r="AK218">
        <v>53130</v>
      </c>
      <c r="AL218">
        <v>1.54E-4</v>
      </c>
      <c r="AM218">
        <v>0</v>
      </c>
      <c r="AN218">
        <v>0</v>
      </c>
      <c r="AO218">
        <v>1E+100</v>
      </c>
      <c r="AP218">
        <v>1E+100</v>
      </c>
      <c r="AQ218">
        <v>1E+100</v>
      </c>
      <c r="AR218">
        <v>1E+100</v>
      </c>
      <c r="AS218">
        <v>9.9999999999999904E+99</v>
      </c>
      <c r="AT218">
        <v>9.9999999999999904E+99</v>
      </c>
      <c r="AU218">
        <v>32452</v>
      </c>
      <c r="AV218">
        <v>31854</v>
      </c>
      <c r="AW218">
        <v>33318</v>
      </c>
      <c r="AX218">
        <v>33319</v>
      </c>
      <c r="AY218">
        <v>32457.4285714285</v>
      </c>
      <c r="AZ218">
        <v>32607.1428571428</v>
      </c>
      <c r="BA218">
        <v>962778</v>
      </c>
      <c r="BB218">
        <v>1011591</v>
      </c>
      <c r="BC218">
        <v>944314</v>
      </c>
      <c r="BD218">
        <v>1011591</v>
      </c>
      <c r="BE218">
        <v>1053414</v>
      </c>
      <c r="BF218">
        <v>1354934</v>
      </c>
      <c r="BG218">
        <v>2993</v>
      </c>
      <c r="BH218">
        <v>2991</v>
      </c>
      <c r="BI218">
        <v>2993</v>
      </c>
      <c r="BJ218">
        <v>2991</v>
      </c>
      <c r="BK218">
        <v>3081.2857140000001</v>
      </c>
      <c r="BL218">
        <v>3161.8571430000002</v>
      </c>
      <c r="BM218">
        <v>45</v>
      </c>
      <c r="BN218">
        <v>43</v>
      </c>
      <c r="BO218">
        <v>41</v>
      </c>
      <c r="BP218">
        <v>40</v>
      </c>
      <c r="BQ218">
        <v>45</v>
      </c>
      <c r="BR218">
        <v>42</v>
      </c>
      <c r="BS218">
        <v>10136.4796527334</v>
      </c>
      <c r="BT218">
        <v>10136.4796527334</v>
      </c>
      <c r="BU218">
        <v>10136.4796527334</v>
      </c>
      <c r="BV218">
        <v>10136.4796527334</v>
      </c>
      <c r="BW218">
        <v>9517.9198317304508</v>
      </c>
      <c r="BX218">
        <v>9517.9198317161608</v>
      </c>
      <c r="BY218">
        <v>28663.986124637999</v>
      </c>
      <c r="BZ218">
        <v>28391.646695091698</v>
      </c>
      <c r="CA218">
        <v>28779.3770319986</v>
      </c>
      <c r="CB218">
        <v>28454.234520757302</v>
      </c>
      <c r="CC218">
        <v>28549.5966812228</v>
      </c>
      <c r="CD218">
        <v>28202.595117151501</v>
      </c>
      <c r="CE218">
        <v>144.858</v>
      </c>
      <c r="CF218">
        <v>144.07900000000001</v>
      </c>
      <c r="CG218">
        <v>120.85299999999999</v>
      </c>
      <c r="CH218">
        <v>89.71</v>
      </c>
      <c r="CI218">
        <v>139.376</v>
      </c>
      <c r="CJ218">
        <v>119.678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3601.18</v>
      </c>
      <c r="CR218">
        <v>3600.0030000000002</v>
      </c>
      <c r="CS218">
        <v>3600.002</v>
      </c>
      <c r="CT218">
        <v>3600.002</v>
      </c>
      <c r="CU218">
        <v>1428575028.743</v>
      </c>
      <c r="CV218">
        <v>3600.0079999999998</v>
      </c>
      <c r="CW218" t="s">
        <v>130</v>
      </c>
      <c r="CX218" t="s">
        <v>10464</v>
      </c>
      <c r="CY218" t="s">
        <v>10465</v>
      </c>
      <c r="CZ218" t="s">
        <v>10466</v>
      </c>
      <c r="DA218" t="s">
        <v>10467</v>
      </c>
      <c r="DB218" t="s">
        <v>7392</v>
      </c>
      <c r="DC218" t="s">
        <v>10468</v>
      </c>
      <c r="DD218" t="s">
        <v>10469</v>
      </c>
      <c r="DE218" t="s">
        <v>137</v>
      </c>
      <c r="DF218" t="s">
        <v>10470</v>
      </c>
      <c r="DG218" t="s">
        <v>130</v>
      </c>
      <c r="DH218" t="s">
        <v>7388</v>
      </c>
      <c r="DI218" t="s">
        <v>10471</v>
      </c>
      <c r="DJ218" t="s">
        <v>10472</v>
      </c>
      <c r="DK218" t="s">
        <v>7391</v>
      </c>
      <c r="DL218" t="s">
        <v>7392</v>
      </c>
      <c r="DM218" t="s">
        <v>7393</v>
      </c>
      <c r="DN218" t="s">
        <v>10473</v>
      </c>
      <c r="DO218" t="s">
        <v>137</v>
      </c>
      <c r="DP218" t="s">
        <v>10474</v>
      </c>
      <c r="DQ218" t="s">
        <v>10475</v>
      </c>
      <c r="DR218">
        <v>50447</v>
      </c>
      <c r="DS218" t="s">
        <v>4518</v>
      </c>
      <c r="DT218" t="s">
        <v>147</v>
      </c>
    </row>
    <row r="219" spans="1:124" x14ac:dyDescent="0.2">
      <c r="A219" t="s">
        <v>3870</v>
      </c>
      <c r="B219">
        <v>10776</v>
      </c>
      <c r="C219">
        <v>28694</v>
      </c>
      <c r="D219">
        <v>28693.999999999902</v>
      </c>
      <c r="E219">
        <v>50482</v>
      </c>
      <c r="F219">
        <v>38280</v>
      </c>
      <c r="G219">
        <v>27229</v>
      </c>
      <c r="H219">
        <v>38280</v>
      </c>
      <c r="I219">
        <v>134.79900000000001</v>
      </c>
      <c r="J219">
        <v>106.367</v>
      </c>
      <c r="K219">
        <v>84.856999999999999</v>
      </c>
      <c r="L219">
        <v>98.674000000000007</v>
      </c>
      <c r="M219">
        <v>171</v>
      </c>
      <c r="N219">
        <v>397</v>
      </c>
      <c r="O219">
        <v>136</v>
      </c>
      <c r="P219">
        <v>1.6670000000000001E-2</v>
      </c>
      <c r="Q219">
        <v>0.5</v>
      </c>
      <c r="R219">
        <v>171</v>
      </c>
      <c r="S219">
        <v>0</v>
      </c>
      <c r="T219">
        <v>0</v>
      </c>
      <c r="U219">
        <v>13</v>
      </c>
      <c r="V219">
        <v>94</v>
      </c>
      <c r="W219">
        <v>77</v>
      </c>
      <c r="X219">
        <v>226</v>
      </c>
      <c r="Y219">
        <v>1.2211E-2</v>
      </c>
      <c r="Z219">
        <v>165</v>
      </c>
      <c r="AA219">
        <v>365</v>
      </c>
      <c r="AB219">
        <v>128</v>
      </c>
      <c r="AC219">
        <v>1.6670000000000001E-2</v>
      </c>
      <c r="AD219">
        <v>0.5</v>
      </c>
      <c r="AE219">
        <v>165</v>
      </c>
      <c r="AF219">
        <v>0</v>
      </c>
      <c r="AG219">
        <v>0</v>
      </c>
      <c r="AH219">
        <v>0</v>
      </c>
      <c r="AI219">
        <v>94</v>
      </c>
      <c r="AJ219">
        <v>52</v>
      </c>
      <c r="AK219">
        <v>219</v>
      </c>
      <c r="AL219">
        <v>1.3299999999999999E-2</v>
      </c>
      <c r="AM219">
        <v>0</v>
      </c>
      <c r="AN219">
        <v>0</v>
      </c>
      <c r="AO219">
        <v>764771.99999987904</v>
      </c>
      <c r="AP219">
        <v>764771.99999987998</v>
      </c>
      <c r="AQ219">
        <v>764771.99999977904</v>
      </c>
      <c r="AR219">
        <v>764771.99999977904</v>
      </c>
      <c r="AS219">
        <v>764771.99999985099</v>
      </c>
      <c r="AT219">
        <v>764771.99999985099</v>
      </c>
      <c r="AU219">
        <v>764697.65973197005</v>
      </c>
      <c r="AV219">
        <v>764716.42696096003</v>
      </c>
      <c r="AW219">
        <v>764720.06330289098</v>
      </c>
      <c r="AX219">
        <v>764717.40835093905</v>
      </c>
      <c r="AY219">
        <v>764705.15498680004</v>
      </c>
      <c r="AZ219">
        <v>764708.914921002</v>
      </c>
      <c r="BA219">
        <v>2763059</v>
      </c>
      <c r="BB219">
        <v>2155312</v>
      </c>
      <c r="BC219">
        <v>1692890</v>
      </c>
      <c r="BD219">
        <v>2058344</v>
      </c>
      <c r="BE219">
        <v>2427005</v>
      </c>
      <c r="BF219">
        <v>2801527</v>
      </c>
      <c r="BG219">
        <v>50482</v>
      </c>
      <c r="BH219">
        <v>38280</v>
      </c>
      <c r="BI219">
        <v>27229</v>
      </c>
      <c r="BJ219">
        <v>38280</v>
      </c>
      <c r="BK219">
        <v>43119.714290000004</v>
      </c>
      <c r="BL219">
        <v>50000.428569999996</v>
      </c>
      <c r="BM219">
        <v>20</v>
      </c>
      <c r="BN219">
        <v>25</v>
      </c>
      <c r="BO219">
        <v>20</v>
      </c>
      <c r="BP219">
        <v>23</v>
      </c>
      <c r="BQ219">
        <v>22</v>
      </c>
      <c r="BR219">
        <v>27</v>
      </c>
      <c r="BS219">
        <v>243076.93465696499</v>
      </c>
      <c r="BT219">
        <v>246622.92695486001</v>
      </c>
      <c r="BU219">
        <v>243076.93465696499</v>
      </c>
      <c r="BV219">
        <v>247748.202949725</v>
      </c>
      <c r="BW219">
        <v>242567.09866928199</v>
      </c>
      <c r="BX219">
        <v>246937.62189149801</v>
      </c>
      <c r="BY219">
        <v>439312.67701925302</v>
      </c>
      <c r="BZ219">
        <v>446579.55713164998</v>
      </c>
      <c r="CA219">
        <v>451346.97408348898</v>
      </c>
      <c r="CB219">
        <v>494257.87160861603</v>
      </c>
      <c r="CC219">
        <v>441854.65776768402</v>
      </c>
      <c r="CD219">
        <v>452814.68101681903</v>
      </c>
      <c r="CE219">
        <v>7.2999999999999995E-2</v>
      </c>
      <c r="CF219">
        <v>7.8E-2</v>
      </c>
      <c r="CG219">
        <v>7.2999999999999995E-2</v>
      </c>
      <c r="CH219">
        <v>7.5999999999999998E-2</v>
      </c>
      <c r="CI219">
        <v>8.2000000000000003E-2</v>
      </c>
      <c r="CJ219">
        <v>8.7999999999999995E-2</v>
      </c>
      <c r="CK219">
        <v>134.79400000000001</v>
      </c>
      <c r="CL219">
        <v>106.336</v>
      </c>
      <c r="CM219">
        <v>84.834999999999994</v>
      </c>
      <c r="CN219">
        <v>98.552999999999997</v>
      </c>
      <c r="CO219">
        <v>121.627</v>
      </c>
      <c r="CP219">
        <v>135.07</v>
      </c>
      <c r="CQ219">
        <v>134.79900000000001</v>
      </c>
      <c r="CR219">
        <v>106.367</v>
      </c>
      <c r="CS219">
        <v>84.856999999999999</v>
      </c>
      <c r="CT219">
        <v>98.674000000000007</v>
      </c>
      <c r="CU219">
        <v>1428571550.5840001</v>
      </c>
      <c r="CV219">
        <v>135.12299999999999</v>
      </c>
      <c r="CW219" t="s">
        <v>3871</v>
      </c>
      <c r="CX219" t="s">
        <v>3872</v>
      </c>
      <c r="CY219" t="s">
        <v>3873</v>
      </c>
      <c r="CZ219" t="s">
        <v>3874</v>
      </c>
      <c r="DA219" t="s">
        <v>3875</v>
      </c>
      <c r="DB219" t="s">
        <v>3876</v>
      </c>
      <c r="DC219" t="s">
        <v>3877</v>
      </c>
      <c r="DD219" t="s">
        <v>10476</v>
      </c>
      <c r="DE219" t="s">
        <v>10477</v>
      </c>
      <c r="DF219" t="s">
        <v>10478</v>
      </c>
      <c r="DG219" t="s">
        <v>3881</v>
      </c>
      <c r="DH219" t="s">
        <v>3882</v>
      </c>
      <c r="DI219" t="s">
        <v>3883</v>
      </c>
      <c r="DJ219" t="s">
        <v>3884</v>
      </c>
      <c r="DK219" t="s">
        <v>3885</v>
      </c>
      <c r="DL219" t="s">
        <v>3886</v>
      </c>
      <c r="DM219" t="s">
        <v>3887</v>
      </c>
      <c r="DN219" t="s">
        <v>10479</v>
      </c>
      <c r="DO219" t="s">
        <v>10480</v>
      </c>
      <c r="DP219" t="s">
        <v>10481</v>
      </c>
      <c r="DQ219" t="s">
        <v>10482</v>
      </c>
      <c r="DR219">
        <v>1801</v>
      </c>
      <c r="DS219" t="s">
        <v>3870</v>
      </c>
      <c r="DT219" t="s">
        <v>147</v>
      </c>
    </row>
    <row r="220" spans="1:124" x14ac:dyDescent="0.2">
      <c r="A220" t="s">
        <v>4324</v>
      </c>
      <c r="B220">
        <v>10776</v>
      </c>
      <c r="C220">
        <v>0</v>
      </c>
      <c r="D220">
        <v>36</v>
      </c>
      <c r="E220">
        <v>74185</v>
      </c>
      <c r="F220">
        <v>54830</v>
      </c>
      <c r="G220">
        <v>30459</v>
      </c>
      <c r="H220">
        <v>29572</v>
      </c>
      <c r="I220">
        <v>2903.0569999999998</v>
      </c>
      <c r="J220">
        <v>3600.0010000000002</v>
      </c>
      <c r="K220">
        <v>2351.7930000000001</v>
      </c>
      <c r="L220">
        <v>3600.0010000000002</v>
      </c>
      <c r="M220">
        <v>4408</v>
      </c>
      <c r="N220">
        <v>2883</v>
      </c>
      <c r="O220">
        <v>679</v>
      </c>
      <c r="P220">
        <v>0.5</v>
      </c>
      <c r="Q220">
        <v>0.5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2883</v>
      </c>
      <c r="X220">
        <v>0</v>
      </c>
      <c r="Y220">
        <v>1.041E-3</v>
      </c>
      <c r="Z220">
        <v>4038</v>
      </c>
      <c r="AA220">
        <v>2570</v>
      </c>
      <c r="AB220">
        <v>551</v>
      </c>
      <c r="AC220">
        <v>0.5</v>
      </c>
      <c r="AD220">
        <v>0.5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2570</v>
      </c>
      <c r="AK220">
        <v>0</v>
      </c>
      <c r="AL220">
        <v>1.1670000000000001E-3</v>
      </c>
      <c r="AM220">
        <v>0</v>
      </c>
      <c r="AN220">
        <v>0</v>
      </c>
      <c r="AO220">
        <v>610</v>
      </c>
      <c r="AP220">
        <v>610</v>
      </c>
      <c r="AQ220">
        <v>610</v>
      </c>
      <c r="AR220">
        <v>610</v>
      </c>
      <c r="AS220">
        <v>610</v>
      </c>
      <c r="AT220">
        <v>610</v>
      </c>
      <c r="AU220">
        <v>610</v>
      </c>
      <c r="AV220">
        <v>602</v>
      </c>
      <c r="AW220">
        <v>610</v>
      </c>
      <c r="AX220">
        <v>602</v>
      </c>
      <c r="AY220">
        <v>603.71428571428498</v>
      </c>
      <c r="AZ220">
        <v>599</v>
      </c>
      <c r="BA220">
        <v>15948407</v>
      </c>
      <c r="BB220">
        <v>16642926</v>
      </c>
      <c r="BC220">
        <v>12670025</v>
      </c>
      <c r="BD220">
        <v>14534204</v>
      </c>
      <c r="BE220">
        <v>629585897</v>
      </c>
      <c r="BF220">
        <v>17303244</v>
      </c>
      <c r="BG220">
        <v>74185</v>
      </c>
      <c r="BH220">
        <v>54830</v>
      </c>
      <c r="BI220">
        <v>30459</v>
      </c>
      <c r="BJ220">
        <v>29572</v>
      </c>
      <c r="BK220">
        <v>65274.285709999996</v>
      </c>
      <c r="BL220">
        <v>44145</v>
      </c>
      <c r="BM220">
        <v>25</v>
      </c>
      <c r="BN220">
        <v>27</v>
      </c>
      <c r="BO220">
        <v>25</v>
      </c>
      <c r="BP220">
        <v>24</v>
      </c>
      <c r="BQ220">
        <v>26</v>
      </c>
      <c r="BR220">
        <v>-1.3176245766935301E+18</v>
      </c>
      <c r="BS220">
        <v>362.28333333333302</v>
      </c>
      <c r="BT220">
        <v>364.08333333333297</v>
      </c>
      <c r="BU220">
        <v>364.61666666666599</v>
      </c>
      <c r="BV220">
        <v>364.5</v>
      </c>
      <c r="BW220">
        <v>362.74166666666599</v>
      </c>
      <c r="BX220">
        <v>364.041666666666</v>
      </c>
      <c r="BY220">
        <v>560.72443626244603</v>
      </c>
      <c r="BZ220">
        <v>560.38934457226605</v>
      </c>
      <c r="CA220">
        <v>561.69592045526701</v>
      </c>
      <c r="CB220">
        <v>561.62962962962195</v>
      </c>
      <c r="CC220">
        <v>560.97923604459004</v>
      </c>
      <c r="CD220">
        <v>560.96245042502505</v>
      </c>
      <c r="CE220">
        <v>3.1829999999999998</v>
      </c>
      <c r="CF220">
        <v>3.3050000000000002</v>
      </c>
      <c r="CG220">
        <v>2.9870000000000001</v>
      </c>
      <c r="CH220">
        <v>2.7450000000000001</v>
      </c>
      <c r="CI220">
        <v>3.504</v>
      </c>
      <c r="CJ220">
        <v>3.1339999999999999</v>
      </c>
      <c r="CK220">
        <v>469.80700000000002</v>
      </c>
      <c r="CL220">
        <v>1537.5429999999999</v>
      </c>
      <c r="CM220">
        <v>253.751</v>
      </c>
      <c r="CN220">
        <v>140.15899999999999</v>
      </c>
      <c r="CO220">
        <v>805.01800000000003</v>
      </c>
      <c r="CP220">
        <v>1254.2180000000001</v>
      </c>
      <c r="CQ220">
        <v>2903.0569999999998</v>
      </c>
      <c r="CR220">
        <v>3600.0010000000002</v>
      </c>
      <c r="CS220">
        <v>2351.7930000000001</v>
      </c>
      <c r="CT220">
        <v>3600.0010000000002</v>
      </c>
      <c r="CU220">
        <v>3281.739</v>
      </c>
      <c r="CV220">
        <v>3600.0010000000002</v>
      </c>
      <c r="CW220" t="s">
        <v>7401</v>
      </c>
      <c r="CX220" t="s">
        <v>10483</v>
      </c>
      <c r="CY220" t="s">
        <v>10484</v>
      </c>
      <c r="CZ220" t="s">
        <v>10485</v>
      </c>
      <c r="DA220" t="s">
        <v>10486</v>
      </c>
      <c r="DB220" t="s">
        <v>10487</v>
      </c>
      <c r="DC220" t="s">
        <v>10488</v>
      </c>
      <c r="DD220" t="s">
        <v>10489</v>
      </c>
      <c r="DE220" t="s">
        <v>10490</v>
      </c>
      <c r="DF220" t="s">
        <v>10491</v>
      </c>
      <c r="DG220" t="s">
        <v>7401</v>
      </c>
      <c r="DH220" t="s">
        <v>10492</v>
      </c>
      <c r="DI220" t="s">
        <v>10493</v>
      </c>
      <c r="DJ220" t="s">
        <v>10494</v>
      </c>
      <c r="DK220" t="s">
        <v>7405</v>
      </c>
      <c r="DL220" t="s">
        <v>7406</v>
      </c>
      <c r="DM220" t="s">
        <v>7407</v>
      </c>
      <c r="DN220" t="s">
        <v>10495</v>
      </c>
      <c r="DO220" t="s">
        <v>10496</v>
      </c>
      <c r="DP220" t="s">
        <v>10497</v>
      </c>
      <c r="DQ220" t="s">
        <v>10498</v>
      </c>
      <c r="DR220">
        <v>48174</v>
      </c>
      <c r="DS220" t="s">
        <v>4324</v>
      </c>
      <c r="DT220" t="s">
        <v>147</v>
      </c>
    </row>
    <row r="221" spans="1:124" x14ac:dyDescent="0.2">
      <c r="A221" t="s">
        <v>3914</v>
      </c>
      <c r="B221">
        <v>10776</v>
      </c>
      <c r="C221">
        <v>14210.426521032599</v>
      </c>
      <c r="D221">
        <v>25302.209524479698</v>
      </c>
      <c r="E221">
        <v>201571</v>
      </c>
      <c r="F221">
        <v>184512</v>
      </c>
      <c r="G221">
        <v>189636</v>
      </c>
      <c r="H221">
        <v>145065</v>
      </c>
      <c r="I221">
        <v>261.58999999999997</v>
      </c>
      <c r="J221">
        <v>230.535</v>
      </c>
      <c r="K221">
        <v>248.02600000000001</v>
      </c>
      <c r="L221">
        <v>186.608</v>
      </c>
      <c r="M221">
        <v>750</v>
      </c>
      <c r="N221">
        <v>1080</v>
      </c>
      <c r="O221">
        <v>348</v>
      </c>
      <c r="P221">
        <v>5.0070000000000003E-2</v>
      </c>
      <c r="Q221">
        <v>8.5730000000000001E-2</v>
      </c>
      <c r="R221">
        <v>360</v>
      </c>
      <c r="S221">
        <v>0</v>
      </c>
      <c r="T221">
        <v>0</v>
      </c>
      <c r="U221">
        <v>0</v>
      </c>
      <c r="V221">
        <v>0</v>
      </c>
      <c r="W221">
        <v>360</v>
      </c>
      <c r="X221">
        <v>720</v>
      </c>
      <c r="Y221">
        <v>3.0959999999999998E-3</v>
      </c>
      <c r="Z221">
        <v>710</v>
      </c>
      <c r="AA221">
        <v>1028</v>
      </c>
      <c r="AB221">
        <v>321</v>
      </c>
      <c r="AC221">
        <v>4.9200000000000001E-2</v>
      </c>
      <c r="AD221">
        <v>0.48913000000000001</v>
      </c>
      <c r="AE221">
        <v>316</v>
      </c>
      <c r="AF221">
        <v>0</v>
      </c>
      <c r="AG221">
        <v>0</v>
      </c>
      <c r="AH221">
        <v>0</v>
      </c>
      <c r="AI221">
        <v>0</v>
      </c>
      <c r="AJ221">
        <v>352</v>
      </c>
      <c r="AK221">
        <v>676</v>
      </c>
      <c r="AL221">
        <v>3.2989999999999998E-3</v>
      </c>
      <c r="AM221">
        <v>0</v>
      </c>
      <c r="AN221">
        <v>0</v>
      </c>
      <c r="AO221">
        <v>130595.999999994</v>
      </c>
      <c r="AP221">
        <v>130595.999999996</v>
      </c>
      <c r="AQ221">
        <v>130595.999999993</v>
      </c>
      <c r="AR221">
        <v>130595.999999994</v>
      </c>
      <c r="AS221">
        <v>130595.999999993</v>
      </c>
      <c r="AT221">
        <v>130595.99999999499</v>
      </c>
      <c r="AU221">
        <v>130582.940758811</v>
      </c>
      <c r="AV221">
        <v>130582.944461365</v>
      </c>
      <c r="AW221">
        <v>130582.94294988801</v>
      </c>
      <c r="AX221">
        <v>130582.944921256</v>
      </c>
      <c r="AY221">
        <v>130582.94157297201</v>
      </c>
      <c r="AZ221">
        <v>130582.942710891</v>
      </c>
      <c r="BA221">
        <v>2524506</v>
      </c>
      <c r="BB221">
        <v>2315146</v>
      </c>
      <c r="BC221">
        <v>2382772</v>
      </c>
      <c r="BD221">
        <v>1841723</v>
      </c>
      <c r="BE221">
        <v>616256691</v>
      </c>
      <c r="BF221">
        <v>2535349</v>
      </c>
      <c r="BG221">
        <v>201571</v>
      </c>
      <c r="BH221">
        <v>184512</v>
      </c>
      <c r="BI221">
        <v>189636</v>
      </c>
      <c r="BJ221">
        <v>145065</v>
      </c>
      <c r="BK221">
        <v>218441.42860000001</v>
      </c>
      <c r="BL221">
        <v>205925.57139999999</v>
      </c>
      <c r="BM221">
        <v>16</v>
      </c>
      <c r="BN221">
        <v>14</v>
      </c>
      <c r="BO221">
        <v>16</v>
      </c>
      <c r="BP221">
        <v>14</v>
      </c>
      <c r="BQ221">
        <v>16</v>
      </c>
      <c r="BR221">
        <v>-1.3176245766935301E+18</v>
      </c>
      <c r="BS221">
        <v>85246.406978919695</v>
      </c>
      <c r="BT221">
        <v>88713.032838928804</v>
      </c>
      <c r="BU221">
        <v>85246.406978919695</v>
      </c>
      <c r="BV221">
        <v>88713.032838928804</v>
      </c>
      <c r="BW221">
        <v>85246.264121776796</v>
      </c>
      <c r="BX221">
        <v>88713.032838928804</v>
      </c>
      <c r="BY221">
        <v>130248.306380215</v>
      </c>
      <c r="BZ221">
        <v>129730.80377292501</v>
      </c>
      <c r="CA221">
        <v>130248.306380215</v>
      </c>
      <c r="CB221">
        <v>129730.80377292501</v>
      </c>
      <c r="CC221">
        <v>130248.306380215</v>
      </c>
      <c r="CD221">
        <v>129730.80377292501</v>
      </c>
      <c r="CE221">
        <v>0.26400000000000001</v>
      </c>
      <c r="CF221">
        <v>0.186</v>
      </c>
      <c r="CG221">
        <v>0.26100000000000001</v>
      </c>
      <c r="CH221">
        <v>0.184</v>
      </c>
      <c r="CI221">
        <v>0.40600000000000003</v>
      </c>
      <c r="CJ221">
        <v>0.185</v>
      </c>
      <c r="CK221">
        <v>127.935</v>
      </c>
      <c r="CL221">
        <v>196.31899999999999</v>
      </c>
      <c r="CM221">
        <v>43.140999999999998</v>
      </c>
      <c r="CN221">
        <v>91.727000000000004</v>
      </c>
      <c r="CO221">
        <v>130.50899999999999</v>
      </c>
      <c r="CP221">
        <v>204.52</v>
      </c>
      <c r="CQ221">
        <v>261.58999999999997</v>
      </c>
      <c r="CR221">
        <v>230.535</v>
      </c>
      <c r="CS221">
        <v>248.02600000000001</v>
      </c>
      <c r="CT221">
        <v>186.608</v>
      </c>
      <c r="CU221">
        <v>279.94900000000001</v>
      </c>
      <c r="CV221">
        <v>252.12299999999999</v>
      </c>
      <c r="CW221" t="s">
        <v>3915</v>
      </c>
      <c r="CX221" t="s">
        <v>3916</v>
      </c>
      <c r="CY221" t="s">
        <v>3917</v>
      </c>
      <c r="CZ221" t="s">
        <v>3918</v>
      </c>
      <c r="DA221" t="s">
        <v>1138</v>
      </c>
      <c r="DB221" t="s">
        <v>3919</v>
      </c>
      <c r="DC221" t="s">
        <v>3920</v>
      </c>
      <c r="DD221" t="s">
        <v>10499</v>
      </c>
      <c r="DE221" t="s">
        <v>10500</v>
      </c>
      <c r="DF221" t="s">
        <v>10501</v>
      </c>
      <c r="DG221" t="s">
        <v>3924</v>
      </c>
      <c r="DH221" t="s">
        <v>3925</v>
      </c>
      <c r="DI221" t="s">
        <v>3926</v>
      </c>
      <c r="DJ221" t="s">
        <v>3927</v>
      </c>
      <c r="DK221" t="s">
        <v>395</v>
      </c>
      <c r="DL221" t="s">
        <v>3928</v>
      </c>
      <c r="DM221" t="s">
        <v>3929</v>
      </c>
      <c r="DN221" t="s">
        <v>10502</v>
      </c>
      <c r="DO221" t="s">
        <v>10503</v>
      </c>
      <c r="DP221" t="s">
        <v>10504</v>
      </c>
      <c r="DQ221" t="s">
        <v>10505</v>
      </c>
      <c r="DR221">
        <v>3725</v>
      </c>
      <c r="DS221" t="s">
        <v>3914</v>
      </c>
      <c r="DT221" t="s">
        <v>147</v>
      </c>
    </row>
    <row r="222" spans="1:124" x14ac:dyDescent="0.2">
      <c r="A222" t="s">
        <v>4519</v>
      </c>
      <c r="B222">
        <v>10776</v>
      </c>
      <c r="C222">
        <v>0</v>
      </c>
      <c r="D222">
        <v>0</v>
      </c>
      <c r="E222">
        <v>433898</v>
      </c>
      <c r="F222">
        <v>500608</v>
      </c>
      <c r="G222">
        <v>433898</v>
      </c>
      <c r="H222">
        <v>500608</v>
      </c>
      <c r="I222">
        <v>3600.0070000000001</v>
      </c>
      <c r="J222">
        <v>499.255</v>
      </c>
      <c r="K222">
        <v>3600.0010000000002</v>
      </c>
      <c r="L222">
        <v>458.87599999999998</v>
      </c>
      <c r="M222">
        <v>15603</v>
      </c>
      <c r="N222">
        <v>12890</v>
      </c>
      <c r="O222">
        <v>2235</v>
      </c>
      <c r="P222">
        <v>2.0000000000000002E-5</v>
      </c>
      <c r="Q222">
        <v>0.5</v>
      </c>
      <c r="R222">
        <v>10169</v>
      </c>
      <c r="S222">
        <v>0</v>
      </c>
      <c r="T222">
        <v>0</v>
      </c>
      <c r="U222">
        <v>12</v>
      </c>
      <c r="V222">
        <v>2602</v>
      </c>
      <c r="W222">
        <v>5278</v>
      </c>
      <c r="X222">
        <v>5010</v>
      </c>
      <c r="Y222">
        <v>2.0599999999999999E-4</v>
      </c>
      <c r="Z222">
        <v>804</v>
      </c>
      <c r="AA222">
        <v>423</v>
      </c>
      <c r="AB222">
        <v>111</v>
      </c>
      <c r="AC222">
        <v>1.702E-2</v>
      </c>
      <c r="AD222">
        <v>0.5</v>
      </c>
      <c r="AE222">
        <v>30</v>
      </c>
      <c r="AF222">
        <v>0</v>
      </c>
      <c r="AG222">
        <v>0</v>
      </c>
      <c r="AH222">
        <v>0</v>
      </c>
      <c r="AI222">
        <v>77</v>
      </c>
      <c r="AJ222">
        <v>346</v>
      </c>
      <c r="AK222">
        <v>0</v>
      </c>
      <c r="AL222">
        <v>7.9979999999999999E-3</v>
      </c>
      <c r="AM222">
        <v>0</v>
      </c>
      <c r="AN222">
        <v>0</v>
      </c>
      <c r="AO222">
        <v>74800</v>
      </c>
      <c r="AP222">
        <v>71820.000000000393</v>
      </c>
      <c r="AQ222">
        <v>73600</v>
      </c>
      <c r="AR222">
        <v>71819.999999999607</v>
      </c>
      <c r="AS222">
        <v>74727.142857376093</v>
      </c>
      <c r="AT222">
        <v>71820.000000000204</v>
      </c>
      <c r="AU222">
        <v>1.9351342356000001E-10</v>
      </c>
      <c r="AV222">
        <v>71813</v>
      </c>
      <c r="AW222">
        <v>1.9351342356000001E-10</v>
      </c>
      <c r="AX222">
        <v>71820.000000000306</v>
      </c>
      <c r="AY222">
        <v>0.142857142899697</v>
      </c>
      <c r="AZ222">
        <v>71814</v>
      </c>
      <c r="BA222">
        <v>3257086</v>
      </c>
      <c r="BB222">
        <v>7040917</v>
      </c>
      <c r="BC222">
        <v>3257086</v>
      </c>
      <c r="BD222">
        <v>6680044</v>
      </c>
      <c r="BE222">
        <v>5164489</v>
      </c>
      <c r="BF222">
        <v>9827039</v>
      </c>
      <c r="BG222">
        <v>433898</v>
      </c>
      <c r="BH222">
        <v>500608</v>
      </c>
      <c r="BI222">
        <v>433898</v>
      </c>
      <c r="BJ222">
        <v>500608</v>
      </c>
      <c r="BK222">
        <v>815585.71429999999</v>
      </c>
      <c r="BL222">
        <v>771517.14289999998</v>
      </c>
      <c r="BM222">
        <v>9</v>
      </c>
      <c r="BN222">
        <v>8</v>
      </c>
      <c r="BO222">
        <v>8</v>
      </c>
      <c r="BP222">
        <v>6</v>
      </c>
      <c r="BQ222">
        <v>11</v>
      </c>
      <c r="BR222">
        <v>7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1.1599999999999999</v>
      </c>
      <c r="CF222">
        <v>7.6999999999999999E-2</v>
      </c>
      <c r="CG222">
        <v>1.1599999999999999</v>
      </c>
      <c r="CH222">
        <v>5.1999999999999998E-2</v>
      </c>
      <c r="CI222">
        <v>1428571430.3</v>
      </c>
      <c r="CJ222">
        <v>7.3999999999999996E-2</v>
      </c>
      <c r="CK222">
        <v>113.33499999999999</v>
      </c>
      <c r="CL222">
        <v>486.38900000000001</v>
      </c>
      <c r="CM222">
        <v>113.33499999999999</v>
      </c>
      <c r="CN222">
        <v>410.13799999999998</v>
      </c>
      <c r="CO222">
        <v>1787.116</v>
      </c>
      <c r="CP222">
        <v>602.58600000000001</v>
      </c>
      <c r="CQ222">
        <v>3600.0070000000001</v>
      </c>
      <c r="CR222">
        <v>499.255</v>
      </c>
      <c r="CS222">
        <v>3600.0010000000002</v>
      </c>
      <c r="CT222">
        <v>458.87599999999998</v>
      </c>
      <c r="CU222">
        <v>3600.0030000000002</v>
      </c>
      <c r="CV222">
        <v>700.01800000000003</v>
      </c>
      <c r="CW222" t="s">
        <v>10506</v>
      </c>
      <c r="CX222" t="s">
        <v>10507</v>
      </c>
      <c r="CY222" t="s">
        <v>10508</v>
      </c>
      <c r="CZ222" t="s">
        <v>10509</v>
      </c>
      <c r="DA222" t="s">
        <v>10510</v>
      </c>
      <c r="DB222" t="s">
        <v>137</v>
      </c>
      <c r="DC222" t="s">
        <v>137</v>
      </c>
      <c r="DD222" t="s">
        <v>10511</v>
      </c>
      <c r="DE222" t="s">
        <v>10512</v>
      </c>
      <c r="DF222" t="s">
        <v>10513</v>
      </c>
      <c r="DG222" t="s">
        <v>10514</v>
      </c>
      <c r="DH222" t="s">
        <v>10515</v>
      </c>
      <c r="DI222" t="s">
        <v>10516</v>
      </c>
      <c r="DJ222" t="s">
        <v>10517</v>
      </c>
      <c r="DK222" t="s">
        <v>7420</v>
      </c>
      <c r="DL222" t="s">
        <v>137</v>
      </c>
      <c r="DM222" t="s">
        <v>137</v>
      </c>
      <c r="DN222" t="s">
        <v>10518</v>
      </c>
      <c r="DO222" t="s">
        <v>10519</v>
      </c>
      <c r="DP222" t="s">
        <v>10520</v>
      </c>
      <c r="DQ222" t="s">
        <v>10521</v>
      </c>
      <c r="DR222">
        <v>30110</v>
      </c>
      <c r="DS222" t="s">
        <v>4519</v>
      </c>
      <c r="DT222" t="s">
        <v>147</v>
      </c>
    </row>
    <row r="223" spans="1:124" x14ac:dyDescent="0.2">
      <c r="A223" t="s">
        <v>4520</v>
      </c>
      <c r="B223">
        <v>10776</v>
      </c>
      <c r="C223">
        <v>0</v>
      </c>
      <c r="D223">
        <v>0</v>
      </c>
      <c r="E223">
        <v>384145</v>
      </c>
      <c r="F223">
        <v>17111</v>
      </c>
      <c r="G223">
        <v>95230</v>
      </c>
      <c r="H223">
        <v>17111</v>
      </c>
      <c r="I223">
        <v>3600.01</v>
      </c>
      <c r="J223">
        <v>8.9960000000000004</v>
      </c>
      <c r="K223">
        <v>1437.1389999999999</v>
      </c>
      <c r="L223">
        <v>8.9960000000000004</v>
      </c>
      <c r="M223">
        <v>12309</v>
      </c>
      <c r="N223">
        <v>10218</v>
      </c>
      <c r="O223">
        <v>1608</v>
      </c>
      <c r="P223">
        <v>1.3999999999999999E-4</v>
      </c>
      <c r="Q223">
        <v>0.49976999999999999</v>
      </c>
      <c r="R223">
        <v>8094</v>
      </c>
      <c r="S223">
        <v>0</v>
      </c>
      <c r="T223">
        <v>0</v>
      </c>
      <c r="U223">
        <v>11</v>
      </c>
      <c r="V223">
        <v>2056</v>
      </c>
      <c r="W223">
        <v>4154</v>
      </c>
      <c r="X223">
        <v>4008</v>
      </c>
      <c r="Y223">
        <v>2.61E-4</v>
      </c>
      <c r="Z223">
        <v>510</v>
      </c>
      <c r="AA223">
        <v>270</v>
      </c>
      <c r="AB223">
        <v>49</v>
      </c>
      <c r="AC223">
        <v>4.0000000000000002E-4</v>
      </c>
      <c r="AD223">
        <v>0.5</v>
      </c>
      <c r="AE223">
        <v>17</v>
      </c>
      <c r="AF223">
        <v>0</v>
      </c>
      <c r="AG223">
        <v>0</v>
      </c>
      <c r="AH223">
        <v>0</v>
      </c>
      <c r="AI223">
        <v>38</v>
      </c>
      <c r="AJ223">
        <v>232</v>
      </c>
      <c r="AK223">
        <v>0</v>
      </c>
      <c r="AL223">
        <v>1.329E-2</v>
      </c>
      <c r="AM223">
        <v>0</v>
      </c>
      <c r="AN223">
        <v>0</v>
      </c>
      <c r="AO223">
        <v>28690.000000000098</v>
      </c>
      <c r="AP223">
        <v>28290</v>
      </c>
      <c r="AQ223">
        <v>28289.999999997301</v>
      </c>
      <c r="AR223">
        <v>28289.999999999302</v>
      </c>
      <c r="AS223">
        <v>28508.571428650201</v>
      </c>
      <c r="AT223">
        <v>28289.999999999702</v>
      </c>
      <c r="AU223">
        <v>5303</v>
      </c>
      <c r="AV223">
        <v>28290</v>
      </c>
      <c r="AW223">
        <v>28288</v>
      </c>
      <c r="AX223">
        <v>28290</v>
      </c>
      <c r="AY223">
        <v>13368.4285714285</v>
      </c>
      <c r="AZ223">
        <v>28289.1428571426</v>
      </c>
      <c r="BA223">
        <v>2369826</v>
      </c>
      <c r="BB223">
        <v>155858</v>
      </c>
      <c r="BC223">
        <v>700199</v>
      </c>
      <c r="BD223">
        <v>155858</v>
      </c>
      <c r="BE223">
        <v>2256573</v>
      </c>
      <c r="BF223">
        <v>-1.3176245766932201E+18</v>
      </c>
      <c r="BG223">
        <v>384145</v>
      </c>
      <c r="BH223">
        <v>17111</v>
      </c>
      <c r="BI223">
        <v>95230</v>
      </c>
      <c r="BJ223">
        <v>17111</v>
      </c>
      <c r="BK223">
        <v>342540.71429999999</v>
      </c>
      <c r="BL223">
        <v>39362.85714</v>
      </c>
      <c r="BM223">
        <v>7</v>
      </c>
      <c r="BN223">
        <v>7</v>
      </c>
      <c r="BO223">
        <v>7</v>
      </c>
      <c r="BP223">
        <v>5</v>
      </c>
      <c r="BQ223">
        <v>8</v>
      </c>
      <c r="BR223">
        <v>7</v>
      </c>
      <c r="BS223">
        <v>0</v>
      </c>
      <c r="BT223">
        <v>0</v>
      </c>
      <c r="BU223">
        <v>0</v>
      </c>
      <c r="BV223">
        <v>0</v>
      </c>
      <c r="BW223">
        <v>0.14285714285714199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1.7549999999999999</v>
      </c>
      <c r="CF223">
        <v>4.1000000000000002E-2</v>
      </c>
      <c r="CG223">
        <v>0.99399999999999999</v>
      </c>
      <c r="CH223">
        <v>2.7E-2</v>
      </c>
      <c r="CI223">
        <v>1.476</v>
      </c>
      <c r="CJ223">
        <v>4.2000000000000003E-2</v>
      </c>
      <c r="CK223">
        <v>1937.778</v>
      </c>
      <c r="CL223">
        <v>7.2039999999999997</v>
      </c>
      <c r="CM223">
        <v>789.125</v>
      </c>
      <c r="CN223">
        <v>2.1110000000000002</v>
      </c>
      <c r="CO223">
        <v>1811.1759999999999</v>
      </c>
      <c r="CP223">
        <v>10.782</v>
      </c>
      <c r="CQ223">
        <v>3600.01</v>
      </c>
      <c r="CR223">
        <v>8.9960000000000004</v>
      </c>
      <c r="CS223">
        <v>1437.1389999999999</v>
      </c>
      <c r="CT223">
        <v>8.9960000000000004</v>
      </c>
      <c r="CU223">
        <v>3291.0230000000001</v>
      </c>
      <c r="CV223">
        <v>18.501999999999999</v>
      </c>
      <c r="CW223" t="s">
        <v>10522</v>
      </c>
      <c r="CX223" t="s">
        <v>10523</v>
      </c>
      <c r="CY223" t="s">
        <v>10524</v>
      </c>
      <c r="CZ223" t="s">
        <v>10525</v>
      </c>
      <c r="DA223" t="s">
        <v>10526</v>
      </c>
      <c r="DB223" t="s">
        <v>137</v>
      </c>
      <c r="DC223" t="s">
        <v>137</v>
      </c>
      <c r="DD223" t="s">
        <v>10527</v>
      </c>
      <c r="DE223" t="s">
        <v>10528</v>
      </c>
      <c r="DF223" t="s">
        <v>10529</v>
      </c>
      <c r="DG223" t="s">
        <v>7425</v>
      </c>
      <c r="DH223" t="s">
        <v>7426</v>
      </c>
      <c r="DI223" t="s">
        <v>7427</v>
      </c>
      <c r="DJ223" t="s">
        <v>7428</v>
      </c>
      <c r="DK223" t="s">
        <v>7429</v>
      </c>
      <c r="DL223" t="s">
        <v>137</v>
      </c>
      <c r="DM223" t="s">
        <v>137</v>
      </c>
      <c r="DN223" t="s">
        <v>10530</v>
      </c>
      <c r="DO223" t="s">
        <v>10531</v>
      </c>
      <c r="DP223" t="s">
        <v>10532</v>
      </c>
      <c r="DQ223" t="s">
        <v>10533</v>
      </c>
      <c r="DR223">
        <v>23169</v>
      </c>
      <c r="DS223" t="s">
        <v>4520</v>
      </c>
      <c r="DT223" t="s">
        <v>147</v>
      </c>
    </row>
    <row r="224" spans="1:124" x14ac:dyDescent="0.2">
      <c r="A224" t="s">
        <v>4521</v>
      </c>
      <c r="B224">
        <v>10776</v>
      </c>
      <c r="C224">
        <v>5182758.8480556104</v>
      </c>
      <c r="D224">
        <v>5182758.8480556002</v>
      </c>
      <c r="E224">
        <v>21444</v>
      </c>
      <c r="F224">
        <v>23256</v>
      </c>
      <c r="G224">
        <v>21157</v>
      </c>
      <c r="H224">
        <v>23256</v>
      </c>
      <c r="I224">
        <v>2258.0940000000001</v>
      </c>
      <c r="J224">
        <v>2163.558</v>
      </c>
      <c r="K224">
        <v>1701.7470000000001</v>
      </c>
      <c r="L224">
        <v>1463.0360000000001</v>
      </c>
      <c r="M224">
        <v>1265</v>
      </c>
      <c r="N224">
        <v>7687</v>
      </c>
      <c r="O224">
        <v>478</v>
      </c>
      <c r="P224">
        <v>1.4599999999999999E-3</v>
      </c>
      <c r="Q224">
        <v>0.49864000000000003</v>
      </c>
      <c r="R224">
        <v>1248</v>
      </c>
      <c r="S224">
        <v>0</v>
      </c>
      <c r="T224">
        <v>0</v>
      </c>
      <c r="U224">
        <v>0</v>
      </c>
      <c r="V224">
        <v>0</v>
      </c>
      <c r="W224">
        <v>6415</v>
      </c>
      <c r="X224">
        <v>1272</v>
      </c>
      <c r="Y224">
        <v>9.6229999999999996E-3</v>
      </c>
      <c r="Z224">
        <v>1169</v>
      </c>
      <c r="AA224">
        <v>7581</v>
      </c>
      <c r="AB224">
        <v>490</v>
      </c>
      <c r="AC224">
        <v>2.5999999999999998E-4</v>
      </c>
      <c r="AD224">
        <v>0.49864000000000003</v>
      </c>
      <c r="AE224">
        <v>1154</v>
      </c>
      <c r="AF224">
        <v>0</v>
      </c>
      <c r="AG224">
        <v>0</v>
      </c>
      <c r="AH224">
        <v>0</v>
      </c>
      <c r="AI224">
        <v>1154</v>
      </c>
      <c r="AJ224">
        <v>6415</v>
      </c>
      <c r="AK224">
        <v>12</v>
      </c>
      <c r="AL224">
        <v>9.672E-3</v>
      </c>
      <c r="AM224">
        <v>0</v>
      </c>
      <c r="AN224">
        <v>0</v>
      </c>
      <c r="AO224">
        <v>5189521</v>
      </c>
      <c r="AP224">
        <v>5189599.0000000102</v>
      </c>
      <c r="AQ224">
        <v>5189487</v>
      </c>
      <c r="AR224">
        <v>5189487</v>
      </c>
      <c r="AS224">
        <v>5189515.57142857</v>
      </c>
      <c r="AT224">
        <v>5189527.2857142799</v>
      </c>
      <c r="AU224">
        <v>5189002.10261798</v>
      </c>
      <c r="AV224">
        <v>5189080.3819433497</v>
      </c>
      <c r="AW224">
        <v>5189080.6758358404</v>
      </c>
      <c r="AX224">
        <v>5189080.3819433497</v>
      </c>
      <c r="AY224">
        <v>5188996.8850322496</v>
      </c>
      <c r="AZ224">
        <v>5189008.5168621195</v>
      </c>
      <c r="BA224">
        <v>4607157</v>
      </c>
      <c r="BB224">
        <v>6300340</v>
      </c>
      <c r="BC224">
        <v>3958063</v>
      </c>
      <c r="BD224">
        <v>4078046</v>
      </c>
      <c r="BE224">
        <v>619067466</v>
      </c>
      <c r="BF224">
        <v>6314439</v>
      </c>
      <c r="BG224">
        <v>21444</v>
      </c>
      <c r="BH224">
        <v>23256</v>
      </c>
      <c r="BI224">
        <v>21157</v>
      </c>
      <c r="BJ224">
        <v>23256</v>
      </c>
      <c r="BK224">
        <v>26087.85714</v>
      </c>
      <c r="BL224">
        <v>34870.571430000004</v>
      </c>
      <c r="BM224">
        <v>14</v>
      </c>
      <c r="BN224">
        <v>16</v>
      </c>
      <c r="BO224">
        <v>12</v>
      </c>
      <c r="BP224">
        <v>12</v>
      </c>
      <c r="BQ224">
        <v>13</v>
      </c>
      <c r="BR224">
        <v>-1.3176245766935301E+18</v>
      </c>
      <c r="BS224">
        <v>5182850.3115567304</v>
      </c>
      <c r="BT224">
        <v>5182888.41469316</v>
      </c>
      <c r="BU224">
        <v>5182875.7950504897</v>
      </c>
      <c r="BV224">
        <v>5182888.41469316</v>
      </c>
      <c r="BW224">
        <v>5182861.3861849001</v>
      </c>
      <c r="BX224">
        <v>5182865.8177591302</v>
      </c>
      <c r="BY224">
        <v>5183046.6849550698</v>
      </c>
      <c r="BZ224">
        <v>5183097.4452503398</v>
      </c>
      <c r="CA224">
        <v>5183132.7058198601</v>
      </c>
      <c r="CB224">
        <v>5183117.2662729798</v>
      </c>
      <c r="CC224">
        <v>5183077.2008111998</v>
      </c>
      <c r="CD224">
        <v>5183047.7264355598</v>
      </c>
      <c r="CE224">
        <v>10.847</v>
      </c>
      <c r="CF224">
        <v>10.84</v>
      </c>
      <c r="CG224">
        <v>10.592000000000001</v>
      </c>
      <c r="CH224">
        <v>10.332000000000001</v>
      </c>
      <c r="CI224">
        <v>11.901999999999999</v>
      </c>
      <c r="CJ224">
        <v>10.71</v>
      </c>
      <c r="CK224">
        <v>2199.0459999999998</v>
      </c>
      <c r="CL224">
        <v>1781.597</v>
      </c>
      <c r="CM224">
        <v>1223.52</v>
      </c>
      <c r="CN224">
        <v>1025.3040000000001</v>
      </c>
      <c r="CO224">
        <v>1960.115</v>
      </c>
      <c r="CP224">
        <v>1647.0239999999999</v>
      </c>
      <c r="CQ224">
        <v>2258.0940000000001</v>
      </c>
      <c r="CR224">
        <v>2163.558</v>
      </c>
      <c r="CS224">
        <v>1701.7470000000001</v>
      </c>
      <c r="CT224">
        <v>1463.0360000000001</v>
      </c>
      <c r="CU224">
        <v>2190.9989999999998</v>
      </c>
      <c r="CV224">
        <v>2173.1379999999999</v>
      </c>
      <c r="CW224" t="s">
        <v>10534</v>
      </c>
      <c r="CX224" t="s">
        <v>10535</v>
      </c>
      <c r="CY224" t="s">
        <v>10536</v>
      </c>
      <c r="CZ224" t="s">
        <v>10537</v>
      </c>
      <c r="DA224" t="s">
        <v>10538</v>
      </c>
      <c r="DB224" t="s">
        <v>10539</v>
      </c>
      <c r="DC224" t="s">
        <v>10540</v>
      </c>
      <c r="DD224" t="s">
        <v>10541</v>
      </c>
      <c r="DE224" t="s">
        <v>10542</v>
      </c>
      <c r="DF224" t="s">
        <v>10543</v>
      </c>
      <c r="DG224" t="s">
        <v>7434</v>
      </c>
      <c r="DH224" t="s">
        <v>7435</v>
      </c>
      <c r="DI224" t="s">
        <v>7436</v>
      </c>
      <c r="DJ224" t="s">
        <v>7437</v>
      </c>
      <c r="DK224" t="s">
        <v>7438</v>
      </c>
      <c r="DL224" t="s">
        <v>7439</v>
      </c>
      <c r="DM224" t="s">
        <v>7440</v>
      </c>
      <c r="DN224" t="s">
        <v>10544</v>
      </c>
      <c r="DO224" t="s">
        <v>10545</v>
      </c>
      <c r="DP224" t="s">
        <v>10546</v>
      </c>
      <c r="DQ224" t="s">
        <v>10547</v>
      </c>
      <c r="DR224">
        <v>30560</v>
      </c>
      <c r="DS224" t="s">
        <v>4521</v>
      </c>
      <c r="DT224" t="s">
        <v>147</v>
      </c>
    </row>
    <row r="225" spans="1:124" x14ac:dyDescent="0.2">
      <c r="A225" t="s">
        <v>4326</v>
      </c>
      <c r="B225">
        <v>10776</v>
      </c>
      <c r="C225">
        <v>22.868087500000001</v>
      </c>
      <c r="D225">
        <v>22.8680874999976</v>
      </c>
      <c r="E225">
        <v>1</v>
      </c>
      <c r="F225">
        <v>1</v>
      </c>
      <c r="G225">
        <v>1</v>
      </c>
      <c r="H225">
        <v>1</v>
      </c>
      <c r="I225">
        <v>38.167999999999999</v>
      </c>
      <c r="J225">
        <v>26.061</v>
      </c>
      <c r="K225">
        <v>35.988</v>
      </c>
      <c r="L225">
        <v>25.117999999999999</v>
      </c>
      <c r="M225">
        <v>15706</v>
      </c>
      <c r="N225">
        <v>30055</v>
      </c>
      <c r="O225">
        <v>4782</v>
      </c>
      <c r="P225">
        <v>3.2200000000000002E-3</v>
      </c>
      <c r="Q225">
        <v>0.49603999999999998</v>
      </c>
      <c r="R225">
        <v>9597</v>
      </c>
      <c r="S225">
        <v>0</v>
      </c>
      <c r="T225">
        <v>3</v>
      </c>
      <c r="U225">
        <v>6</v>
      </c>
      <c r="V225">
        <v>9592</v>
      </c>
      <c r="W225">
        <v>20456</v>
      </c>
      <c r="X225">
        <v>7</v>
      </c>
      <c r="Y225">
        <v>1.0920000000000001E-3</v>
      </c>
      <c r="Z225">
        <v>14126</v>
      </c>
      <c r="AA225">
        <v>23350</v>
      </c>
      <c r="AB225">
        <v>1899</v>
      </c>
      <c r="AC225">
        <v>7.3499999999999998E-3</v>
      </c>
      <c r="AD225">
        <v>0.5</v>
      </c>
      <c r="AE225">
        <v>8196</v>
      </c>
      <c r="AF225">
        <v>0</v>
      </c>
      <c r="AG225">
        <v>0</v>
      </c>
      <c r="AH225">
        <v>0</v>
      </c>
      <c r="AI225">
        <v>8269</v>
      </c>
      <c r="AJ225">
        <v>15076</v>
      </c>
      <c r="AK225">
        <v>5</v>
      </c>
      <c r="AL225">
        <v>1.3829999999999999E-3</v>
      </c>
      <c r="AM225">
        <v>0</v>
      </c>
      <c r="AN225">
        <v>0</v>
      </c>
      <c r="AO225">
        <v>22.868099999999899</v>
      </c>
      <c r="AP225">
        <v>22.868100000000101</v>
      </c>
      <c r="AQ225">
        <v>22.868099999999899</v>
      </c>
      <c r="AR225">
        <v>22.8680999999997</v>
      </c>
      <c r="AS225">
        <v>22.868099999999899</v>
      </c>
      <c r="AT225">
        <v>22.868099999999899</v>
      </c>
      <c r="AU225">
        <v>22.868099999999899</v>
      </c>
      <c r="AV225">
        <v>22.868100000000101</v>
      </c>
      <c r="AW225">
        <v>22.868099999999899</v>
      </c>
      <c r="AX225">
        <v>22.868100000000101</v>
      </c>
      <c r="AY225">
        <v>23.010957142857102</v>
      </c>
      <c r="AZ225">
        <v>22.868099999999899</v>
      </c>
      <c r="BA225">
        <v>44996</v>
      </c>
      <c r="BB225">
        <v>32879</v>
      </c>
      <c r="BC225">
        <v>42121</v>
      </c>
      <c r="BD225">
        <v>32879</v>
      </c>
      <c r="BE225">
        <v>49539</v>
      </c>
      <c r="BF225">
        <v>42942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2</v>
      </c>
      <c r="BN225">
        <v>2</v>
      </c>
      <c r="BO225">
        <v>1</v>
      </c>
      <c r="BP225">
        <v>1</v>
      </c>
      <c r="BQ225">
        <v>2</v>
      </c>
      <c r="BR225">
        <v>2</v>
      </c>
      <c r="BS225">
        <v>22.868099999999899</v>
      </c>
      <c r="BT225">
        <v>22.8680999999977</v>
      </c>
      <c r="BU225">
        <v>22.868099999999899</v>
      </c>
      <c r="BV225">
        <v>22.8680999999977</v>
      </c>
      <c r="BW225">
        <v>22.868098214285698</v>
      </c>
      <c r="BX225">
        <v>22.8680982142834</v>
      </c>
      <c r="BY225">
        <v>22.868099999999899</v>
      </c>
      <c r="BZ225">
        <v>22.8680999999977</v>
      </c>
      <c r="CA225">
        <v>22.868099999999899</v>
      </c>
      <c r="CB225">
        <v>22.8680999999977</v>
      </c>
      <c r="CC225">
        <v>22.868098214285698</v>
      </c>
      <c r="CD225">
        <v>22.8680982142834</v>
      </c>
      <c r="CE225">
        <v>38.079000000000001</v>
      </c>
      <c r="CF225">
        <v>26.056999999999999</v>
      </c>
      <c r="CG225">
        <v>35.981000000000002</v>
      </c>
      <c r="CH225">
        <v>25.114000000000001</v>
      </c>
      <c r="CI225">
        <v>1428571473.2639999</v>
      </c>
      <c r="CJ225">
        <v>30.074999999999999</v>
      </c>
      <c r="CK225">
        <v>38.161000000000001</v>
      </c>
      <c r="CL225">
        <v>26.055</v>
      </c>
      <c r="CM225">
        <v>35.978000000000002</v>
      </c>
      <c r="CN225">
        <v>25.111999999999998</v>
      </c>
      <c r="CO225">
        <v>45.357999999999997</v>
      </c>
      <c r="CP225">
        <v>31.138999999999999</v>
      </c>
      <c r="CQ225">
        <v>38.167999999999999</v>
      </c>
      <c r="CR225">
        <v>26.061</v>
      </c>
      <c r="CS225">
        <v>35.988</v>
      </c>
      <c r="CT225">
        <v>25.117999999999999</v>
      </c>
      <c r="CU225">
        <v>45.366999999999997</v>
      </c>
      <c r="CV225">
        <v>31.145</v>
      </c>
      <c r="CW225" t="s">
        <v>7445</v>
      </c>
      <c r="CX225" t="s">
        <v>7445</v>
      </c>
      <c r="CY225" t="s">
        <v>10548</v>
      </c>
      <c r="CZ225" t="s">
        <v>133</v>
      </c>
      <c r="DA225" t="s">
        <v>10549</v>
      </c>
      <c r="DB225" t="s">
        <v>10550</v>
      </c>
      <c r="DC225" t="s">
        <v>10550</v>
      </c>
      <c r="DD225" t="s">
        <v>10551</v>
      </c>
      <c r="DE225" t="s">
        <v>10552</v>
      </c>
      <c r="DF225" t="s">
        <v>10553</v>
      </c>
      <c r="DG225" t="s">
        <v>10554</v>
      </c>
      <c r="DH225" t="s">
        <v>10554</v>
      </c>
      <c r="DI225" t="s">
        <v>10555</v>
      </c>
      <c r="DJ225" t="s">
        <v>133</v>
      </c>
      <c r="DK225" t="s">
        <v>10556</v>
      </c>
      <c r="DL225" t="s">
        <v>10557</v>
      </c>
      <c r="DM225" t="s">
        <v>10557</v>
      </c>
      <c r="DN225" t="s">
        <v>10558</v>
      </c>
      <c r="DO225" t="s">
        <v>10559</v>
      </c>
      <c r="DP225" t="s">
        <v>10560</v>
      </c>
      <c r="DQ225" t="s">
        <v>10561</v>
      </c>
      <c r="DR225">
        <v>648</v>
      </c>
      <c r="DS225" t="s">
        <v>4326</v>
      </c>
      <c r="DT225" t="s">
        <v>147</v>
      </c>
    </row>
    <row r="226" spans="1:124" x14ac:dyDescent="0.2">
      <c r="A226" t="s">
        <v>4522</v>
      </c>
      <c r="B226">
        <v>10776</v>
      </c>
      <c r="C226">
        <v>11507.2853239052</v>
      </c>
      <c r="D226">
        <v>11507.2913891719</v>
      </c>
      <c r="E226">
        <v>205</v>
      </c>
      <c r="F226">
        <v>209</v>
      </c>
      <c r="G226">
        <v>194</v>
      </c>
      <c r="H226">
        <v>181</v>
      </c>
      <c r="I226">
        <v>24.106000000000002</v>
      </c>
      <c r="J226">
        <v>22.922999999999998</v>
      </c>
      <c r="K226">
        <v>22.879000000000001</v>
      </c>
      <c r="L226">
        <v>22.922999999999998</v>
      </c>
      <c r="M226">
        <v>121161</v>
      </c>
      <c r="N226">
        <v>62529</v>
      </c>
      <c r="O226">
        <v>90</v>
      </c>
      <c r="P226">
        <v>0.06</v>
      </c>
      <c r="Q226">
        <v>0.5</v>
      </c>
      <c r="R226">
        <v>24225</v>
      </c>
      <c r="S226">
        <v>6416</v>
      </c>
      <c r="T226">
        <v>0</v>
      </c>
      <c r="U226">
        <v>0</v>
      </c>
      <c r="V226">
        <v>0</v>
      </c>
      <c r="W226">
        <v>9072</v>
      </c>
      <c r="X226">
        <v>53457</v>
      </c>
      <c r="Y226">
        <v>-4.1399999999999998E-4</v>
      </c>
      <c r="Z226">
        <v>89949</v>
      </c>
      <c r="AA226">
        <v>40026</v>
      </c>
      <c r="AB226">
        <v>94</v>
      </c>
      <c r="AC226">
        <v>0.06</v>
      </c>
      <c r="AD226">
        <v>0.48</v>
      </c>
      <c r="AE226">
        <v>2172</v>
      </c>
      <c r="AF226">
        <v>0</v>
      </c>
      <c r="AG226">
        <v>0</v>
      </c>
      <c r="AH226">
        <v>0</v>
      </c>
      <c r="AI226">
        <v>0</v>
      </c>
      <c r="AJ226">
        <v>9242</v>
      </c>
      <c r="AK226">
        <v>30784</v>
      </c>
      <c r="AL226">
        <v>-5.2099999999999998E-4</v>
      </c>
      <c r="AM226">
        <v>0</v>
      </c>
      <c r="AN226">
        <v>0</v>
      </c>
      <c r="AO226">
        <v>11507.9048068099</v>
      </c>
      <c r="AP226">
        <v>11507.4050616349</v>
      </c>
      <c r="AQ226">
        <v>11507.899506809899</v>
      </c>
      <c r="AR226">
        <v>11507.4050616349</v>
      </c>
      <c r="AS226">
        <v>11507.9040496671</v>
      </c>
      <c r="AT226">
        <v>11507.407751099199</v>
      </c>
      <c r="AU226">
        <v>11507.365172895201</v>
      </c>
      <c r="AV226">
        <v>11507.3689601852</v>
      </c>
      <c r="AW226">
        <v>11507.365172895201</v>
      </c>
      <c r="AX226">
        <v>11507.3689601852</v>
      </c>
      <c r="AY226">
        <v>11507.5079984286</v>
      </c>
      <c r="AZ226">
        <v>11507.3689601852</v>
      </c>
      <c r="BA226">
        <v>78385</v>
      </c>
      <c r="BB226">
        <v>80782</v>
      </c>
      <c r="BC226">
        <v>77391</v>
      </c>
      <c r="BD226">
        <v>80782</v>
      </c>
      <c r="BE226">
        <v>78363</v>
      </c>
      <c r="BF226">
        <v>112892</v>
      </c>
      <c r="BG226">
        <v>205</v>
      </c>
      <c r="BH226">
        <v>209</v>
      </c>
      <c r="BI226">
        <v>194</v>
      </c>
      <c r="BJ226">
        <v>181</v>
      </c>
      <c r="BK226">
        <v>210.2857143</v>
      </c>
      <c r="BL226">
        <v>205.42857140000001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11507.3348206135</v>
      </c>
      <c r="BT226">
        <v>11507.3348206135</v>
      </c>
      <c r="BU226">
        <v>11507.3380359202</v>
      </c>
      <c r="BV226">
        <v>11507.3348206135</v>
      </c>
      <c r="BW226">
        <v>11507.3352799431</v>
      </c>
      <c r="BX226">
        <v>11507.3348206135</v>
      </c>
      <c r="BY226">
        <v>11507.364541680199</v>
      </c>
      <c r="BZ226">
        <v>11507.364541680199</v>
      </c>
      <c r="CA226">
        <v>11507.364541680199</v>
      </c>
      <c r="CB226">
        <v>11507.364541680199</v>
      </c>
      <c r="CC226">
        <v>11507.364541680199</v>
      </c>
      <c r="CD226">
        <v>11507.364541680199</v>
      </c>
      <c r="CE226">
        <v>12.234</v>
      </c>
      <c r="CF226">
        <v>11.419</v>
      </c>
      <c r="CG226">
        <v>11.973000000000001</v>
      </c>
      <c r="CH226">
        <v>11.419</v>
      </c>
      <c r="CI226">
        <v>1428571440.858</v>
      </c>
      <c r="CJ226">
        <v>29.463000000000001</v>
      </c>
      <c r="CK226">
        <v>24.081</v>
      </c>
      <c r="CL226">
        <v>22.898</v>
      </c>
      <c r="CM226">
        <v>22.856999999999999</v>
      </c>
      <c r="CN226">
        <v>22.898</v>
      </c>
      <c r="CO226">
        <v>24.3</v>
      </c>
      <c r="CP226">
        <v>41.042999999999999</v>
      </c>
      <c r="CQ226">
        <v>24.106000000000002</v>
      </c>
      <c r="CR226">
        <v>22.922999999999998</v>
      </c>
      <c r="CS226">
        <v>22.879000000000001</v>
      </c>
      <c r="CT226">
        <v>22.922999999999998</v>
      </c>
      <c r="CU226">
        <v>24.323</v>
      </c>
      <c r="CV226">
        <v>41.07</v>
      </c>
      <c r="CW226" t="s">
        <v>10562</v>
      </c>
      <c r="CX226" t="s">
        <v>10563</v>
      </c>
      <c r="CY226" t="s">
        <v>10564</v>
      </c>
      <c r="CZ226" t="s">
        <v>10565</v>
      </c>
      <c r="DA226" t="s">
        <v>437</v>
      </c>
      <c r="DB226" t="s">
        <v>10566</v>
      </c>
      <c r="DC226" t="s">
        <v>7454</v>
      </c>
      <c r="DD226" t="s">
        <v>10567</v>
      </c>
      <c r="DE226" t="s">
        <v>10568</v>
      </c>
      <c r="DF226" t="s">
        <v>10569</v>
      </c>
      <c r="DG226" t="s">
        <v>7449</v>
      </c>
      <c r="DH226" t="s">
        <v>7450</v>
      </c>
      <c r="DI226" t="s">
        <v>7451</v>
      </c>
      <c r="DJ226" t="s">
        <v>7452</v>
      </c>
      <c r="DK226" t="s">
        <v>437</v>
      </c>
      <c r="DL226" t="s">
        <v>7453</v>
      </c>
      <c r="DM226" t="s">
        <v>7454</v>
      </c>
      <c r="DN226" t="s">
        <v>10570</v>
      </c>
      <c r="DO226" t="s">
        <v>10571</v>
      </c>
      <c r="DP226" t="s">
        <v>10572</v>
      </c>
      <c r="DQ226" t="s">
        <v>10573</v>
      </c>
      <c r="DR226">
        <v>507</v>
      </c>
      <c r="DS226" t="s">
        <v>4522</v>
      </c>
      <c r="DT226" t="s">
        <v>147</v>
      </c>
    </row>
    <row r="227" spans="1:124" x14ac:dyDescent="0.2">
      <c r="A227" t="s">
        <v>4523</v>
      </c>
      <c r="B227">
        <v>10776</v>
      </c>
      <c r="C227">
        <v>10819.582996537099</v>
      </c>
      <c r="D227">
        <v>10820.6149661977</v>
      </c>
      <c r="E227">
        <v>3771</v>
      </c>
      <c r="F227">
        <v>59830</v>
      </c>
      <c r="G227">
        <v>2821</v>
      </c>
      <c r="H227">
        <v>10644</v>
      </c>
      <c r="I227">
        <v>3600.009</v>
      </c>
      <c r="J227">
        <v>3600.0079999999998</v>
      </c>
      <c r="K227">
        <v>3600.0039999999999</v>
      </c>
      <c r="L227">
        <v>3600.002</v>
      </c>
      <c r="M227">
        <v>49565</v>
      </c>
      <c r="N227">
        <v>33242</v>
      </c>
      <c r="O227">
        <v>416</v>
      </c>
      <c r="P227">
        <v>2.0000000000000002E-5</v>
      </c>
      <c r="Q227">
        <v>0.49954999999999999</v>
      </c>
      <c r="R227">
        <v>11879</v>
      </c>
      <c r="S227">
        <v>5024</v>
      </c>
      <c r="T227">
        <v>0</v>
      </c>
      <c r="U227">
        <v>477</v>
      </c>
      <c r="V227">
        <v>0</v>
      </c>
      <c r="W227">
        <v>8064</v>
      </c>
      <c r="X227">
        <v>25178</v>
      </c>
      <c r="Y227">
        <v>2.02E-4</v>
      </c>
      <c r="Z227">
        <v>30133</v>
      </c>
      <c r="AA227">
        <v>21855</v>
      </c>
      <c r="AB227">
        <v>337</v>
      </c>
      <c r="AC227">
        <v>2.0000000000000002E-5</v>
      </c>
      <c r="AD227">
        <v>0.49954999999999999</v>
      </c>
      <c r="AE227">
        <v>2027</v>
      </c>
      <c r="AF227">
        <v>0</v>
      </c>
      <c r="AG227">
        <v>0</v>
      </c>
      <c r="AH227">
        <v>0</v>
      </c>
      <c r="AI227">
        <v>0</v>
      </c>
      <c r="AJ227">
        <v>8414</v>
      </c>
      <c r="AK227">
        <v>13441</v>
      </c>
      <c r="AL227">
        <v>3.79E-4</v>
      </c>
      <c r="AM227">
        <v>0</v>
      </c>
      <c r="AN227">
        <v>0</v>
      </c>
      <c r="AO227">
        <v>11022.9851089488</v>
      </c>
      <c r="AP227">
        <v>10994.155034896499</v>
      </c>
      <c r="AQ227">
        <v>11006.6927456424</v>
      </c>
      <c r="AR227">
        <v>10994.155034896499</v>
      </c>
      <c r="AS227">
        <v>11027.312310502501</v>
      </c>
      <c r="AT227">
        <v>10997.4518765551</v>
      </c>
      <c r="AU227">
        <v>10938.771502653601</v>
      </c>
      <c r="AV227">
        <v>10991.0977791925</v>
      </c>
      <c r="AW227">
        <v>10958.7518934659</v>
      </c>
      <c r="AX227">
        <v>10991.0977791925</v>
      </c>
      <c r="AY227">
        <v>10949.3293393042</v>
      </c>
      <c r="AZ227">
        <v>10990.0012448329</v>
      </c>
      <c r="BA227">
        <v>2497959</v>
      </c>
      <c r="BB227">
        <v>3500199</v>
      </c>
      <c r="BC227">
        <v>2226706</v>
      </c>
      <c r="BD227">
        <v>3366277</v>
      </c>
      <c r="BE227">
        <v>2391473</v>
      </c>
      <c r="BF227">
        <v>-1.3176245766898199E+18</v>
      </c>
      <c r="BG227">
        <v>3771</v>
      </c>
      <c r="BH227">
        <v>59830</v>
      </c>
      <c r="BI227">
        <v>2821</v>
      </c>
      <c r="BJ227">
        <v>10644</v>
      </c>
      <c r="BK227">
        <v>3632.4285709999999</v>
      </c>
      <c r="BL227">
        <v>37206.428569999996</v>
      </c>
      <c r="BM227">
        <v>88</v>
      </c>
      <c r="BN227">
        <v>95</v>
      </c>
      <c r="BO227">
        <v>62</v>
      </c>
      <c r="BP227">
        <v>64</v>
      </c>
      <c r="BQ227">
        <v>74</v>
      </c>
      <c r="BR227">
        <v>78</v>
      </c>
      <c r="BS227">
        <v>10838.452017957001</v>
      </c>
      <c r="BT227">
        <v>10837.182951249</v>
      </c>
      <c r="BU227">
        <v>10839.9666735587</v>
      </c>
      <c r="BV227">
        <v>10838.684140364699</v>
      </c>
      <c r="BW227">
        <v>10839.135128464901</v>
      </c>
      <c r="BX227">
        <v>10837.468605883199</v>
      </c>
      <c r="BY227">
        <v>10894.9858430523</v>
      </c>
      <c r="BZ227">
        <v>10921.002414475999</v>
      </c>
      <c r="CA227">
        <v>10896.1443025393</v>
      </c>
      <c r="CB227">
        <v>10923.296273505</v>
      </c>
      <c r="CC227">
        <v>10894.937801652301</v>
      </c>
      <c r="CD227">
        <v>10919.6763367085</v>
      </c>
      <c r="CE227">
        <v>218.185</v>
      </c>
      <c r="CF227">
        <v>101.887</v>
      </c>
      <c r="CG227">
        <v>164.34299999999999</v>
      </c>
      <c r="CH227">
        <v>62.225000000000001</v>
      </c>
      <c r="CI227">
        <v>192.386</v>
      </c>
      <c r="CJ227">
        <v>81.03</v>
      </c>
      <c r="CK227">
        <v>2042.2650000000001</v>
      </c>
      <c r="CL227">
        <v>3500.4430000000002</v>
      </c>
      <c r="CM227">
        <v>401.00799999999998</v>
      </c>
      <c r="CN227">
        <v>3310.0929999999998</v>
      </c>
      <c r="CO227">
        <v>1553.81</v>
      </c>
      <c r="CP227">
        <v>3480.1909999999998</v>
      </c>
      <c r="CQ227">
        <v>3600.009</v>
      </c>
      <c r="CR227">
        <v>3600.0079999999998</v>
      </c>
      <c r="CS227">
        <v>3600.0039999999999</v>
      </c>
      <c r="CT227">
        <v>3600.002</v>
      </c>
      <c r="CU227">
        <v>3600.0050000000001</v>
      </c>
      <c r="CV227">
        <v>3600.0079999999998</v>
      </c>
      <c r="CW227" t="s">
        <v>10574</v>
      </c>
      <c r="CX227" t="s">
        <v>10575</v>
      </c>
      <c r="CY227" t="s">
        <v>10576</v>
      </c>
      <c r="CZ227" t="s">
        <v>10577</v>
      </c>
      <c r="DA227" t="s">
        <v>10578</v>
      </c>
      <c r="DB227" t="s">
        <v>10579</v>
      </c>
      <c r="DC227" t="s">
        <v>10580</v>
      </c>
      <c r="DD227" t="s">
        <v>10581</v>
      </c>
      <c r="DE227" t="s">
        <v>10582</v>
      </c>
      <c r="DF227" t="s">
        <v>10583</v>
      </c>
      <c r="DG227" t="s">
        <v>10584</v>
      </c>
      <c r="DH227" t="s">
        <v>10585</v>
      </c>
      <c r="DI227" t="s">
        <v>10586</v>
      </c>
      <c r="DJ227" t="s">
        <v>10587</v>
      </c>
      <c r="DK227" t="s">
        <v>7463</v>
      </c>
      <c r="DL227" t="s">
        <v>7464</v>
      </c>
      <c r="DM227" t="s">
        <v>7465</v>
      </c>
      <c r="DN227" t="s">
        <v>10588</v>
      </c>
      <c r="DO227" t="s">
        <v>10589</v>
      </c>
      <c r="DP227" t="s">
        <v>10590</v>
      </c>
      <c r="DQ227" t="s">
        <v>10591</v>
      </c>
      <c r="DR227">
        <v>50426</v>
      </c>
      <c r="DS227" t="s">
        <v>4523</v>
      </c>
      <c r="DT227" t="s">
        <v>147</v>
      </c>
    </row>
    <row r="228" spans="1:124" x14ac:dyDescent="0.2">
      <c r="A228" t="s">
        <v>4332</v>
      </c>
      <c r="B228">
        <v>10776</v>
      </c>
      <c r="C228">
        <v>242</v>
      </c>
      <c r="D228">
        <v>241.99999999999901</v>
      </c>
      <c r="E228">
        <v>219638</v>
      </c>
      <c r="F228">
        <v>239601</v>
      </c>
      <c r="G228">
        <v>219090</v>
      </c>
      <c r="H228">
        <v>239601</v>
      </c>
      <c r="I228">
        <v>3600</v>
      </c>
      <c r="J228">
        <v>3600</v>
      </c>
      <c r="K228">
        <v>3600</v>
      </c>
      <c r="L228">
        <v>3400.17</v>
      </c>
      <c r="M228">
        <v>1973</v>
      </c>
      <c r="N228">
        <v>2256</v>
      </c>
      <c r="O228">
        <v>222</v>
      </c>
      <c r="P228">
        <v>4.5599999999999998E-3</v>
      </c>
      <c r="Q228">
        <v>0.5</v>
      </c>
      <c r="R228">
        <v>901</v>
      </c>
      <c r="S228">
        <v>0</v>
      </c>
      <c r="T228">
        <v>20</v>
      </c>
      <c r="U228">
        <v>0</v>
      </c>
      <c r="V228">
        <v>0</v>
      </c>
      <c r="W228">
        <v>379</v>
      </c>
      <c r="X228">
        <v>1877</v>
      </c>
      <c r="Y228">
        <v>2.2799999999999999E-3</v>
      </c>
      <c r="Z228">
        <v>1595</v>
      </c>
      <c r="AA228">
        <v>1932</v>
      </c>
      <c r="AB228">
        <v>751</v>
      </c>
      <c r="AC228">
        <v>5.0600000000000003E-3</v>
      </c>
      <c r="AD228">
        <v>0.5</v>
      </c>
      <c r="AE228">
        <v>669</v>
      </c>
      <c r="AF228">
        <v>0</v>
      </c>
      <c r="AG228">
        <v>0</v>
      </c>
      <c r="AH228">
        <v>0</v>
      </c>
      <c r="AI228">
        <v>0</v>
      </c>
      <c r="AJ228">
        <v>1048</v>
      </c>
      <c r="AK228">
        <v>884</v>
      </c>
      <c r="AL228">
        <v>2.9299999999999999E-3</v>
      </c>
      <c r="AM228">
        <v>0</v>
      </c>
      <c r="AN228">
        <v>0</v>
      </c>
      <c r="AO228">
        <v>315</v>
      </c>
      <c r="AP228">
        <v>314</v>
      </c>
      <c r="AQ228">
        <v>313.99999999999898</v>
      </c>
      <c r="AR228">
        <v>314</v>
      </c>
      <c r="AS228">
        <v>314.85714285714198</v>
      </c>
      <c r="AT228">
        <v>315</v>
      </c>
      <c r="AU228">
        <v>308.99107996520598</v>
      </c>
      <c r="AV228">
        <v>308.62980575929299</v>
      </c>
      <c r="AW228">
        <v>309.74883535798102</v>
      </c>
      <c r="AX228">
        <v>313.968899521531</v>
      </c>
      <c r="AY228">
        <v>309.36786398898897</v>
      </c>
      <c r="AZ228">
        <v>309.92820623516201</v>
      </c>
      <c r="BA228">
        <v>41326990</v>
      </c>
      <c r="BB228">
        <v>43116817</v>
      </c>
      <c r="BC228">
        <v>31696153</v>
      </c>
      <c r="BD228">
        <v>42717833</v>
      </c>
      <c r="BE228">
        <v>40926448</v>
      </c>
      <c r="BF228">
        <v>45309375</v>
      </c>
      <c r="BG228">
        <v>219638</v>
      </c>
      <c r="BH228">
        <v>239601</v>
      </c>
      <c r="BI228">
        <v>219090</v>
      </c>
      <c r="BJ228">
        <v>239601</v>
      </c>
      <c r="BK228">
        <v>254076.28570000001</v>
      </c>
      <c r="BL228">
        <v>273213.57140000002</v>
      </c>
      <c r="BM228">
        <v>39</v>
      </c>
      <c r="BN228">
        <v>38</v>
      </c>
      <c r="BO228">
        <v>38</v>
      </c>
      <c r="BP228">
        <v>38</v>
      </c>
      <c r="BQ228">
        <v>45</v>
      </c>
      <c r="BR228">
        <v>43</v>
      </c>
      <c r="BS228">
        <v>248.707807807807</v>
      </c>
      <c r="BT228">
        <v>248.336498542633</v>
      </c>
      <c r="BU228">
        <v>250.266666666666</v>
      </c>
      <c r="BV228">
        <v>250.159123563218</v>
      </c>
      <c r="BW228">
        <v>249.33290286794201</v>
      </c>
      <c r="BX228">
        <v>249.15551772323499</v>
      </c>
      <c r="BY228">
        <v>266.67553635446097</v>
      </c>
      <c r="BZ228">
        <v>261.485193158264</v>
      </c>
      <c r="CA228">
        <v>267.36448144622801</v>
      </c>
      <c r="CB228">
        <v>266.26491316827497</v>
      </c>
      <c r="CC228">
        <v>266.56533121986303</v>
      </c>
      <c r="CD228">
        <v>264.435992225154</v>
      </c>
      <c r="CE228">
        <v>1.0249999999999999</v>
      </c>
      <c r="CF228">
        <v>1.1040000000000001</v>
      </c>
      <c r="CG228">
        <v>1.024</v>
      </c>
      <c r="CH228">
        <v>0.99399999999999999</v>
      </c>
      <c r="CI228">
        <v>1428571429.707</v>
      </c>
      <c r="CJ228">
        <v>1.0820000000000001</v>
      </c>
      <c r="CK228">
        <v>2753.538</v>
      </c>
      <c r="CL228">
        <v>3077.8240000000001</v>
      </c>
      <c r="CM228">
        <v>1363.049</v>
      </c>
      <c r="CN228">
        <v>27.198</v>
      </c>
      <c r="CO228">
        <v>2414.0929999999998</v>
      </c>
      <c r="CP228">
        <v>1513.8</v>
      </c>
      <c r="CQ228">
        <v>3600</v>
      </c>
      <c r="CR228">
        <v>3600</v>
      </c>
      <c r="CS228">
        <v>3600</v>
      </c>
      <c r="CT228">
        <v>3400.17</v>
      </c>
      <c r="CU228">
        <v>3600</v>
      </c>
      <c r="CV228">
        <v>3544.2359999999999</v>
      </c>
      <c r="CW228" t="s">
        <v>10592</v>
      </c>
      <c r="CX228" t="s">
        <v>10593</v>
      </c>
      <c r="CY228" t="s">
        <v>10594</v>
      </c>
      <c r="CZ228" t="s">
        <v>10595</v>
      </c>
      <c r="DA228" t="s">
        <v>10596</v>
      </c>
      <c r="DB228" t="s">
        <v>10597</v>
      </c>
      <c r="DC228" t="s">
        <v>10598</v>
      </c>
      <c r="DD228" t="s">
        <v>10599</v>
      </c>
      <c r="DE228" t="s">
        <v>10600</v>
      </c>
      <c r="DF228" t="s">
        <v>10601</v>
      </c>
      <c r="DG228" t="s">
        <v>7470</v>
      </c>
      <c r="DH228" t="s">
        <v>10602</v>
      </c>
      <c r="DI228" t="s">
        <v>10603</v>
      </c>
      <c r="DJ228" t="s">
        <v>10604</v>
      </c>
      <c r="DK228" t="s">
        <v>7474</v>
      </c>
      <c r="DL228" t="s">
        <v>7475</v>
      </c>
      <c r="DM228" t="s">
        <v>7476</v>
      </c>
      <c r="DN228" t="s">
        <v>10605</v>
      </c>
      <c r="DO228" t="s">
        <v>10606</v>
      </c>
      <c r="DP228" t="s">
        <v>10607</v>
      </c>
      <c r="DQ228" t="s">
        <v>10608</v>
      </c>
      <c r="DR228">
        <v>50012</v>
      </c>
      <c r="DS228" t="s">
        <v>4332</v>
      </c>
      <c r="DT228" t="s">
        <v>147</v>
      </c>
    </row>
    <row r="229" spans="1:124" x14ac:dyDescent="0.2">
      <c r="A229" t="s">
        <v>4333</v>
      </c>
      <c r="B229">
        <v>10776</v>
      </c>
      <c r="C229">
        <v>19387553.381271102</v>
      </c>
      <c r="D229">
        <v>19460451.605751298</v>
      </c>
      <c r="E229">
        <v>1267</v>
      </c>
      <c r="F229">
        <v>823</v>
      </c>
      <c r="G229">
        <v>947</v>
      </c>
      <c r="H229">
        <v>357</v>
      </c>
      <c r="I229">
        <v>36.005000000000003</v>
      </c>
      <c r="J229">
        <v>24.422999999999998</v>
      </c>
      <c r="K229">
        <v>33.01</v>
      </c>
      <c r="L229">
        <v>15.9</v>
      </c>
      <c r="M229">
        <v>48939</v>
      </c>
      <c r="N229">
        <v>25755</v>
      </c>
      <c r="O229">
        <v>793</v>
      </c>
      <c r="P229">
        <v>8.3000000000000001E-4</v>
      </c>
      <c r="Q229">
        <v>0.5</v>
      </c>
      <c r="R229">
        <v>2907</v>
      </c>
      <c r="S229">
        <v>908</v>
      </c>
      <c r="T229">
        <v>0</v>
      </c>
      <c r="U229">
        <v>0</v>
      </c>
      <c r="V229">
        <v>0</v>
      </c>
      <c r="W229">
        <v>2856</v>
      </c>
      <c r="X229">
        <v>22899</v>
      </c>
      <c r="Y229">
        <v>1.01E-4</v>
      </c>
      <c r="Z229">
        <v>39230</v>
      </c>
      <c r="AA229">
        <v>20616</v>
      </c>
      <c r="AB229">
        <v>769</v>
      </c>
      <c r="AC229">
        <v>1.8000000000000001E-4</v>
      </c>
      <c r="AD229">
        <v>0.5</v>
      </c>
      <c r="AE229">
        <v>1674</v>
      </c>
      <c r="AF229">
        <v>0</v>
      </c>
      <c r="AG229">
        <v>0</v>
      </c>
      <c r="AH229">
        <v>0</v>
      </c>
      <c r="AI229">
        <v>0</v>
      </c>
      <c r="AJ229">
        <v>2503</v>
      </c>
      <c r="AK229">
        <v>18113</v>
      </c>
      <c r="AL229">
        <v>1.2300000000000001E-4</v>
      </c>
      <c r="AM229">
        <v>0</v>
      </c>
      <c r="AN229">
        <v>0</v>
      </c>
      <c r="AO229">
        <v>19635558.2440194</v>
      </c>
      <c r="AP229">
        <v>19635558.2440194</v>
      </c>
      <c r="AQ229">
        <v>19635558.2440194</v>
      </c>
      <c r="AR229">
        <v>19635558.2440194</v>
      </c>
      <c r="AS229">
        <v>19635558.2440194</v>
      </c>
      <c r="AT229">
        <v>19635558.2440194</v>
      </c>
      <c r="AU229">
        <v>19633607.0732283</v>
      </c>
      <c r="AV229">
        <v>19633721.396184601</v>
      </c>
      <c r="AW229">
        <v>19633757.183694299</v>
      </c>
      <c r="AX229">
        <v>19633850.4733813</v>
      </c>
      <c r="AY229">
        <v>19633629.960157</v>
      </c>
      <c r="AZ229">
        <v>19633692.214203302</v>
      </c>
      <c r="BA229">
        <v>84761</v>
      </c>
      <c r="BB229">
        <v>78242</v>
      </c>
      <c r="BC229">
        <v>81653</v>
      </c>
      <c r="BD229">
        <v>48161</v>
      </c>
      <c r="BE229">
        <v>100190</v>
      </c>
      <c r="BF229">
        <v>72431</v>
      </c>
      <c r="BG229">
        <v>1267</v>
      </c>
      <c r="BH229">
        <v>823</v>
      </c>
      <c r="BI229">
        <v>947</v>
      </c>
      <c r="BJ229">
        <v>357</v>
      </c>
      <c r="BK229">
        <v>1164.857143</v>
      </c>
      <c r="BL229">
        <v>580.7142857</v>
      </c>
      <c r="BM229">
        <v>40</v>
      </c>
      <c r="BN229">
        <v>56</v>
      </c>
      <c r="BO229">
        <v>40</v>
      </c>
      <c r="BP229">
        <v>46</v>
      </c>
      <c r="BQ229">
        <v>44</v>
      </c>
      <c r="BR229">
        <v>51</v>
      </c>
      <c r="BS229">
        <v>19544151.240325801</v>
      </c>
      <c r="BT229">
        <v>19543372.5707471</v>
      </c>
      <c r="BU229">
        <v>19544373.3599445</v>
      </c>
      <c r="BV229">
        <v>19543385.1883034</v>
      </c>
      <c r="BW229">
        <v>19544157.541870002</v>
      </c>
      <c r="BX229">
        <v>19543377.861124299</v>
      </c>
      <c r="BY229">
        <v>19607347.023030199</v>
      </c>
      <c r="BZ229">
        <v>19610027.601382401</v>
      </c>
      <c r="CA229">
        <v>19609935.055260301</v>
      </c>
      <c r="CB229">
        <v>19610027.601382401</v>
      </c>
      <c r="CC229">
        <v>19607816.851301</v>
      </c>
      <c r="CD229">
        <v>19608396.929419398</v>
      </c>
      <c r="CE229">
        <v>11.837999999999999</v>
      </c>
      <c r="CF229">
        <v>10.128</v>
      </c>
      <c r="CG229">
        <v>11.04</v>
      </c>
      <c r="CH229">
        <v>8.6530000000000005</v>
      </c>
      <c r="CI229">
        <v>1428571440.0969999</v>
      </c>
      <c r="CJ229">
        <v>9.7230000000000008</v>
      </c>
      <c r="CK229">
        <v>23.952999999999999</v>
      </c>
      <c r="CL229">
        <v>22.202000000000002</v>
      </c>
      <c r="CM229">
        <v>20.954999999999998</v>
      </c>
      <c r="CN229">
        <v>11.05</v>
      </c>
      <c r="CO229">
        <v>24.87</v>
      </c>
      <c r="CP229">
        <v>25.408000000000001</v>
      </c>
      <c r="CQ229">
        <v>36.005000000000003</v>
      </c>
      <c r="CR229">
        <v>24.422999999999998</v>
      </c>
      <c r="CS229">
        <v>33.01</v>
      </c>
      <c r="CT229">
        <v>15.9</v>
      </c>
      <c r="CU229">
        <v>37.024999999999999</v>
      </c>
      <c r="CV229">
        <v>28.381</v>
      </c>
      <c r="CW229" t="s">
        <v>10609</v>
      </c>
      <c r="CX229" t="s">
        <v>10610</v>
      </c>
      <c r="CY229" t="s">
        <v>10611</v>
      </c>
      <c r="CZ229" t="s">
        <v>10612</v>
      </c>
      <c r="DA229" t="s">
        <v>10613</v>
      </c>
      <c r="DB229" t="s">
        <v>10614</v>
      </c>
      <c r="DC229" t="s">
        <v>10615</v>
      </c>
      <c r="DD229" t="s">
        <v>10616</v>
      </c>
      <c r="DE229" t="s">
        <v>10617</v>
      </c>
      <c r="DF229" t="s">
        <v>10618</v>
      </c>
      <c r="DG229" t="s">
        <v>7481</v>
      </c>
      <c r="DH229" t="s">
        <v>7482</v>
      </c>
      <c r="DI229" t="s">
        <v>7483</v>
      </c>
      <c r="DJ229" t="s">
        <v>7484</v>
      </c>
      <c r="DK229" t="s">
        <v>7485</v>
      </c>
      <c r="DL229" t="s">
        <v>7486</v>
      </c>
      <c r="DM229" t="s">
        <v>7487</v>
      </c>
      <c r="DN229" t="s">
        <v>10619</v>
      </c>
      <c r="DO229" t="s">
        <v>10620</v>
      </c>
      <c r="DP229" t="s">
        <v>10621</v>
      </c>
      <c r="DQ229" t="s">
        <v>10622</v>
      </c>
      <c r="DR229">
        <v>462</v>
      </c>
      <c r="DS229" t="s">
        <v>4333</v>
      </c>
      <c r="DT229" t="s">
        <v>147</v>
      </c>
    </row>
    <row r="230" spans="1:124" x14ac:dyDescent="0.2">
      <c r="A230" t="s">
        <v>4524</v>
      </c>
      <c r="B230">
        <v>10776</v>
      </c>
      <c r="C230">
        <v>-156.05626812253601</v>
      </c>
      <c r="D230">
        <v>-156.05626812253601</v>
      </c>
      <c r="E230">
        <v>228758</v>
      </c>
      <c r="F230">
        <v>477751</v>
      </c>
      <c r="G230">
        <v>228758</v>
      </c>
      <c r="H230">
        <v>458756</v>
      </c>
      <c r="I230">
        <v>3600.01</v>
      </c>
      <c r="J230">
        <v>3600.0030000000002</v>
      </c>
      <c r="K230">
        <v>3485.3139999999999</v>
      </c>
      <c r="L230">
        <v>3600.0030000000002</v>
      </c>
      <c r="M230">
        <v>13416</v>
      </c>
      <c r="N230">
        <v>5608</v>
      </c>
      <c r="O230">
        <v>400</v>
      </c>
      <c r="P230">
        <v>5.45E-3</v>
      </c>
      <c r="Q230">
        <v>0.47038000000000002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5606</v>
      </c>
      <c r="X230">
        <v>2</v>
      </c>
      <c r="Y230">
        <v>1.1306E-2</v>
      </c>
      <c r="Z230">
        <v>7940</v>
      </c>
      <c r="AA230">
        <v>2827</v>
      </c>
      <c r="AB230">
        <v>396</v>
      </c>
      <c r="AC230">
        <v>1.128E-2</v>
      </c>
      <c r="AD230">
        <v>0.47038000000000002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2826</v>
      </c>
      <c r="AK230">
        <v>1</v>
      </c>
      <c r="AL230">
        <v>1.9605999999999998E-2</v>
      </c>
      <c r="AM230">
        <v>0</v>
      </c>
      <c r="AN230">
        <v>0</v>
      </c>
      <c r="AO230">
        <v>-149.375</v>
      </c>
      <c r="AP230">
        <v>-149.375</v>
      </c>
      <c r="AQ230">
        <v>-149.375</v>
      </c>
      <c r="AR230">
        <v>-149.375</v>
      </c>
      <c r="AS230">
        <v>-149.375</v>
      </c>
      <c r="AT230">
        <v>-149.375</v>
      </c>
      <c r="AU230">
        <v>-150.89718714198301</v>
      </c>
      <c r="AV230">
        <v>-150.24817241106399</v>
      </c>
      <c r="AW230">
        <v>-149.389912722958</v>
      </c>
      <c r="AX230">
        <v>-149.49815163800201</v>
      </c>
      <c r="AY230">
        <v>-150.51131841720201</v>
      </c>
      <c r="AZ230">
        <v>-149.98160997291399</v>
      </c>
      <c r="BA230">
        <v>3169835</v>
      </c>
      <c r="BB230">
        <v>7421307</v>
      </c>
      <c r="BC230">
        <v>3169835</v>
      </c>
      <c r="BD230">
        <v>6427728</v>
      </c>
      <c r="BE230">
        <v>617862142</v>
      </c>
      <c r="BF230">
        <v>7277711</v>
      </c>
      <c r="BG230">
        <v>228758</v>
      </c>
      <c r="BH230">
        <v>477751</v>
      </c>
      <c r="BI230">
        <v>228758</v>
      </c>
      <c r="BJ230">
        <v>458756</v>
      </c>
      <c r="BK230">
        <v>330168</v>
      </c>
      <c r="BL230">
        <v>500045.28570000001</v>
      </c>
      <c r="BM230">
        <v>3</v>
      </c>
      <c r="BN230">
        <v>3</v>
      </c>
      <c r="BO230">
        <v>3</v>
      </c>
      <c r="BP230">
        <v>3</v>
      </c>
      <c r="BQ230">
        <v>3</v>
      </c>
      <c r="BR230">
        <v>-1.3176245766935301E+18</v>
      </c>
      <c r="BS230">
        <v>-156.05626812253601</v>
      </c>
      <c r="BT230">
        <v>-156.05626812253601</v>
      </c>
      <c r="BU230">
        <v>-156.05626812253601</v>
      </c>
      <c r="BV230">
        <v>-155.83209021749801</v>
      </c>
      <c r="BW230">
        <v>-156.199125265394</v>
      </c>
      <c r="BX230">
        <v>-156.02424270753099</v>
      </c>
      <c r="BY230">
        <v>-156.05626812253601</v>
      </c>
      <c r="BZ230">
        <v>-156.05626812253601</v>
      </c>
      <c r="CA230">
        <v>-156.05626812253601</v>
      </c>
      <c r="CB230">
        <v>-155.78272150792</v>
      </c>
      <c r="CC230">
        <v>-156.05626812253601</v>
      </c>
      <c r="CD230">
        <v>-156.017190034734</v>
      </c>
      <c r="CE230">
        <v>10.503</v>
      </c>
      <c r="CF230">
        <v>4.0259999999999998</v>
      </c>
      <c r="CG230">
        <v>9.9830000000000005</v>
      </c>
      <c r="CH230">
        <v>3.9769999999999999</v>
      </c>
      <c r="CI230">
        <v>10.449</v>
      </c>
      <c r="CJ230">
        <v>4.827</v>
      </c>
      <c r="CK230">
        <v>590.14099999999996</v>
      </c>
      <c r="CL230">
        <v>1256.6969999999999</v>
      </c>
      <c r="CM230">
        <v>258.85700000000003</v>
      </c>
      <c r="CN230">
        <v>458.536</v>
      </c>
      <c r="CO230">
        <v>1256.759</v>
      </c>
      <c r="CP230">
        <v>963.476</v>
      </c>
      <c r="CQ230">
        <v>3600.01</v>
      </c>
      <c r="CR230">
        <v>3600.0030000000002</v>
      </c>
      <c r="CS230">
        <v>3485.3139999999999</v>
      </c>
      <c r="CT230">
        <v>3600.0030000000002</v>
      </c>
      <c r="CU230">
        <v>3583.623</v>
      </c>
      <c r="CV230">
        <v>3600.0039999999999</v>
      </c>
      <c r="CW230" t="s">
        <v>10623</v>
      </c>
      <c r="CX230" t="s">
        <v>10624</v>
      </c>
      <c r="CY230" t="s">
        <v>10625</v>
      </c>
      <c r="CZ230" t="s">
        <v>10626</v>
      </c>
      <c r="DA230" t="s">
        <v>698</v>
      </c>
      <c r="DB230" t="s">
        <v>10627</v>
      </c>
      <c r="DC230" t="s">
        <v>10627</v>
      </c>
      <c r="DD230" t="s">
        <v>10628</v>
      </c>
      <c r="DE230" t="s">
        <v>10629</v>
      </c>
      <c r="DF230" t="s">
        <v>10630</v>
      </c>
      <c r="DG230" t="s">
        <v>7492</v>
      </c>
      <c r="DH230" t="s">
        <v>10631</v>
      </c>
      <c r="DI230" t="s">
        <v>10632</v>
      </c>
      <c r="DJ230" t="s">
        <v>10633</v>
      </c>
      <c r="DK230" t="s">
        <v>7496</v>
      </c>
      <c r="DL230" t="s">
        <v>7497</v>
      </c>
      <c r="DM230" t="s">
        <v>7498</v>
      </c>
      <c r="DN230" t="s">
        <v>10634</v>
      </c>
      <c r="DO230" t="s">
        <v>10635</v>
      </c>
      <c r="DP230" t="s">
        <v>10636</v>
      </c>
      <c r="DQ230" t="s">
        <v>10637</v>
      </c>
      <c r="DR230">
        <v>50302</v>
      </c>
      <c r="DS230" t="s">
        <v>4524</v>
      </c>
      <c r="DT230" t="s">
        <v>147</v>
      </c>
    </row>
    <row r="231" spans="1:124" x14ac:dyDescent="0.2">
      <c r="A231" t="s">
        <v>4337</v>
      </c>
      <c r="B231">
        <v>10776</v>
      </c>
      <c r="C231">
        <v>-9</v>
      </c>
      <c r="D231">
        <v>-9</v>
      </c>
      <c r="E231">
        <v>118167</v>
      </c>
      <c r="F231">
        <v>196203</v>
      </c>
      <c r="G231">
        <v>91652</v>
      </c>
      <c r="H231">
        <v>180148</v>
      </c>
      <c r="I231">
        <v>3600.002</v>
      </c>
      <c r="J231">
        <v>3600.0010000000002</v>
      </c>
      <c r="K231">
        <v>3600.0010000000002</v>
      </c>
      <c r="L231">
        <v>3600</v>
      </c>
      <c r="M231">
        <v>1553</v>
      </c>
      <c r="N231">
        <v>3361</v>
      </c>
      <c r="O231">
        <v>346</v>
      </c>
      <c r="P231">
        <v>1E-4</v>
      </c>
      <c r="Q231">
        <v>0.5</v>
      </c>
      <c r="R231">
        <v>237</v>
      </c>
      <c r="S231">
        <v>28</v>
      </c>
      <c r="T231">
        <v>5</v>
      </c>
      <c r="U231">
        <v>0</v>
      </c>
      <c r="V231">
        <v>1</v>
      </c>
      <c r="W231">
        <v>3360</v>
      </c>
      <c r="X231">
        <v>0</v>
      </c>
      <c r="Y231">
        <v>1.712E-2</v>
      </c>
      <c r="Z231">
        <v>650</v>
      </c>
      <c r="AA231">
        <v>2287</v>
      </c>
      <c r="AB231">
        <v>341</v>
      </c>
      <c r="AC231">
        <v>6.9999999999999999E-4</v>
      </c>
      <c r="AD231">
        <v>0.49847000000000002</v>
      </c>
      <c r="AE231">
        <v>216</v>
      </c>
      <c r="AF231">
        <v>0</v>
      </c>
      <c r="AG231">
        <v>0</v>
      </c>
      <c r="AH231">
        <v>0</v>
      </c>
      <c r="AI231">
        <v>1</v>
      </c>
      <c r="AJ231">
        <v>2286</v>
      </c>
      <c r="AK231">
        <v>0</v>
      </c>
      <c r="AL231">
        <v>8.1279999999999998E-3</v>
      </c>
      <c r="AM231">
        <v>0</v>
      </c>
      <c r="AN231">
        <v>0</v>
      </c>
      <c r="AO231">
        <v>-8</v>
      </c>
      <c r="AP231">
        <v>-8</v>
      </c>
      <c r="AQ231">
        <v>-8</v>
      </c>
      <c r="AR231">
        <v>-8</v>
      </c>
      <c r="AS231">
        <v>-8</v>
      </c>
      <c r="AT231">
        <v>-8</v>
      </c>
      <c r="AU231">
        <v>-8.9999999999999893</v>
      </c>
      <c r="AV231">
        <v>-8.9999999999999805</v>
      </c>
      <c r="AW231">
        <v>-8.9999999999999805</v>
      </c>
      <c r="AX231">
        <v>-8.9999999999999805</v>
      </c>
      <c r="AY231">
        <v>-8.9999999999999893</v>
      </c>
      <c r="AZ231">
        <v>-8.9999999999999893</v>
      </c>
      <c r="BA231">
        <v>27688338</v>
      </c>
      <c r="BB231">
        <v>42945201</v>
      </c>
      <c r="BC231">
        <v>25580800</v>
      </c>
      <c r="BD231">
        <v>42452448</v>
      </c>
      <c r="BE231">
        <v>640310806</v>
      </c>
      <c r="BF231">
        <v>43884717</v>
      </c>
      <c r="BG231">
        <v>118167</v>
      </c>
      <c r="BH231">
        <v>196203</v>
      </c>
      <c r="BI231">
        <v>91652</v>
      </c>
      <c r="BJ231">
        <v>180148</v>
      </c>
      <c r="BK231">
        <v>104542.5714</v>
      </c>
      <c r="BL231">
        <v>203176.85709999999</v>
      </c>
      <c r="BM231">
        <v>11</v>
      </c>
      <c r="BN231">
        <v>9</v>
      </c>
      <c r="BO231">
        <v>11</v>
      </c>
      <c r="BP231">
        <v>8</v>
      </c>
      <c r="BQ231">
        <v>12</v>
      </c>
      <c r="BR231">
        <v>-1.3176245766935301E+18</v>
      </c>
      <c r="BS231">
        <v>-9</v>
      </c>
      <c r="BT231">
        <v>-9</v>
      </c>
      <c r="BU231">
        <v>-9</v>
      </c>
      <c r="BV231">
        <v>-9</v>
      </c>
      <c r="BW231">
        <v>-9.1428571428571406</v>
      </c>
      <c r="BX231">
        <v>-9</v>
      </c>
      <c r="BY231">
        <v>-9</v>
      </c>
      <c r="BZ231">
        <v>-9</v>
      </c>
      <c r="CA231">
        <v>-9</v>
      </c>
      <c r="CB231">
        <v>-9</v>
      </c>
      <c r="CC231">
        <v>-9</v>
      </c>
      <c r="CD231">
        <v>-9</v>
      </c>
      <c r="CE231">
        <v>2.6080000000000001</v>
      </c>
      <c r="CF231">
        <v>1.698</v>
      </c>
      <c r="CG231">
        <v>2.6080000000000001</v>
      </c>
      <c r="CH231">
        <v>1.2769999999999999</v>
      </c>
      <c r="CI231">
        <v>3.0230000000000001</v>
      </c>
      <c r="CJ231">
        <v>1.5680000000000001</v>
      </c>
      <c r="CK231">
        <v>3.8220000000000001</v>
      </c>
      <c r="CL231">
        <v>2.68</v>
      </c>
      <c r="CM231">
        <v>3.8220000000000001</v>
      </c>
      <c r="CN231">
        <v>2.0459999999999998</v>
      </c>
      <c r="CO231">
        <v>4.4989999999999997</v>
      </c>
      <c r="CP231">
        <v>2.4830000000000001</v>
      </c>
      <c r="CQ231">
        <v>3600.002</v>
      </c>
      <c r="CR231">
        <v>3600.0010000000002</v>
      </c>
      <c r="CS231">
        <v>3600.0010000000002</v>
      </c>
      <c r="CT231">
        <v>3600</v>
      </c>
      <c r="CU231">
        <v>3600.0010000000002</v>
      </c>
      <c r="CV231">
        <v>3600</v>
      </c>
      <c r="CW231" t="s">
        <v>7503</v>
      </c>
      <c r="CX231" t="s">
        <v>10638</v>
      </c>
      <c r="CY231" t="s">
        <v>10639</v>
      </c>
      <c r="CZ231" t="s">
        <v>10640</v>
      </c>
      <c r="DA231" t="s">
        <v>10641</v>
      </c>
      <c r="DB231" t="s">
        <v>7508</v>
      </c>
      <c r="DC231" t="s">
        <v>7508</v>
      </c>
      <c r="DD231" t="s">
        <v>10642</v>
      </c>
      <c r="DE231" t="s">
        <v>10643</v>
      </c>
      <c r="DF231" t="s">
        <v>10644</v>
      </c>
      <c r="DG231" t="s">
        <v>7503</v>
      </c>
      <c r="DH231" t="s">
        <v>7504</v>
      </c>
      <c r="DI231" t="s">
        <v>10645</v>
      </c>
      <c r="DJ231" t="s">
        <v>10646</v>
      </c>
      <c r="DK231" t="s">
        <v>7507</v>
      </c>
      <c r="DL231" t="s">
        <v>7508</v>
      </c>
      <c r="DM231" t="s">
        <v>7508</v>
      </c>
      <c r="DN231" t="s">
        <v>10647</v>
      </c>
      <c r="DO231" t="s">
        <v>10648</v>
      </c>
      <c r="DP231" t="s">
        <v>10649</v>
      </c>
      <c r="DQ231" t="s">
        <v>10650</v>
      </c>
      <c r="DR231">
        <v>50403</v>
      </c>
      <c r="DS231" t="s">
        <v>4337</v>
      </c>
      <c r="DT231" t="s">
        <v>147</v>
      </c>
    </row>
    <row r="233" spans="1:124" x14ac:dyDescent="0.2">
      <c r="A233" t="s">
        <v>129</v>
      </c>
      <c r="B233">
        <v>10776</v>
      </c>
      <c r="C233">
        <v>916.99999999999898</v>
      </c>
      <c r="D233">
        <v>916.99999999999898</v>
      </c>
      <c r="E233">
        <v>1</v>
      </c>
      <c r="F233">
        <v>1</v>
      </c>
      <c r="G233">
        <v>1</v>
      </c>
      <c r="H233">
        <v>1</v>
      </c>
      <c r="I233">
        <v>0.188</v>
      </c>
      <c r="J233">
        <v>0.20799999999999999</v>
      </c>
      <c r="K233">
        <v>0.152</v>
      </c>
      <c r="L233">
        <v>0.186</v>
      </c>
      <c r="M233">
        <v>230</v>
      </c>
      <c r="N233">
        <v>2025</v>
      </c>
      <c r="O233">
        <v>160</v>
      </c>
      <c r="P233">
        <v>4.5500000000000002E-3</v>
      </c>
      <c r="Q233">
        <v>0.5</v>
      </c>
      <c r="R233">
        <v>135</v>
      </c>
      <c r="S233">
        <v>0</v>
      </c>
      <c r="T233">
        <v>0</v>
      </c>
      <c r="U233">
        <v>225</v>
      </c>
      <c r="V233">
        <v>0</v>
      </c>
      <c r="W233">
        <v>1800</v>
      </c>
      <c r="X233">
        <v>225</v>
      </c>
      <c r="Y233">
        <v>2.6086999999999999E-2</v>
      </c>
      <c r="Z233">
        <v>210</v>
      </c>
      <c r="AA233">
        <v>1600</v>
      </c>
      <c r="AB233">
        <v>158</v>
      </c>
      <c r="AC233">
        <v>3.0000000000000001E-3</v>
      </c>
      <c r="AD233">
        <v>0.5</v>
      </c>
      <c r="AE233">
        <v>120</v>
      </c>
      <c r="AF233">
        <v>0</v>
      </c>
      <c r="AG233">
        <v>0</v>
      </c>
      <c r="AH233">
        <v>0</v>
      </c>
      <c r="AI233">
        <v>0</v>
      </c>
      <c r="AJ233">
        <v>1600</v>
      </c>
      <c r="AK233">
        <v>0</v>
      </c>
      <c r="AL233">
        <v>2.8570999999999999E-2</v>
      </c>
      <c r="AM233">
        <v>0</v>
      </c>
      <c r="AN233">
        <v>0</v>
      </c>
      <c r="AO233">
        <v>1E+100</v>
      </c>
      <c r="AP233">
        <v>1E+100</v>
      </c>
      <c r="AQ233">
        <v>1E+100</v>
      </c>
      <c r="AR233">
        <v>1E+100</v>
      </c>
      <c r="AS233">
        <v>9.9999999999999904E+99</v>
      </c>
      <c r="AT233">
        <v>9.9999999999999904E+99</v>
      </c>
      <c r="AU233">
        <v>924</v>
      </c>
      <c r="AV233">
        <v>924</v>
      </c>
      <c r="AW233">
        <v>924</v>
      </c>
      <c r="AX233">
        <v>924</v>
      </c>
      <c r="AY233">
        <v>924</v>
      </c>
      <c r="AZ233">
        <v>924</v>
      </c>
      <c r="BA233">
        <v>3617</v>
      </c>
      <c r="BB233">
        <v>4666</v>
      </c>
      <c r="BC233">
        <v>3326</v>
      </c>
      <c r="BD233">
        <v>3428</v>
      </c>
      <c r="BE233">
        <v>3920</v>
      </c>
      <c r="BF233">
        <v>4294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917</v>
      </c>
      <c r="BT233">
        <v>917</v>
      </c>
      <c r="BU233">
        <v>920.99999999999898</v>
      </c>
      <c r="BV233">
        <v>922</v>
      </c>
      <c r="BW233">
        <v>918.14285714285597</v>
      </c>
      <c r="BX233">
        <v>918.85714285714198</v>
      </c>
      <c r="BY233">
        <v>917</v>
      </c>
      <c r="BZ233">
        <v>917</v>
      </c>
      <c r="CA233">
        <v>921</v>
      </c>
      <c r="CB233">
        <v>923.99999999999898</v>
      </c>
      <c r="CC233">
        <v>918.142857142857</v>
      </c>
      <c r="CD233">
        <v>919.28571428571399</v>
      </c>
      <c r="CE233">
        <v>0.16800000000000001</v>
      </c>
      <c r="CF233">
        <v>0.186</v>
      </c>
      <c r="CG233">
        <v>0.13200000000000001</v>
      </c>
      <c r="CH233">
        <v>0.16300000000000001</v>
      </c>
      <c r="CI233">
        <v>0.191</v>
      </c>
      <c r="CJ233">
        <v>0.20100000000000001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0.188</v>
      </c>
      <c r="CR233">
        <v>0.20799999999999999</v>
      </c>
      <c r="CS233">
        <v>0.152</v>
      </c>
      <c r="CT233">
        <v>0.186</v>
      </c>
      <c r="CU233">
        <v>0.20899999999999999</v>
      </c>
      <c r="CV233">
        <v>0.217</v>
      </c>
      <c r="CW233" t="s">
        <v>130</v>
      </c>
      <c r="CX233" t="s">
        <v>131</v>
      </c>
      <c r="CY233" t="s">
        <v>132</v>
      </c>
      <c r="CZ233" t="s">
        <v>133</v>
      </c>
      <c r="DA233" t="s">
        <v>134</v>
      </c>
      <c r="DB233" t="s">
        <v>135</v>
      </c>
      <c r="DC233" t="s">
        <v>135</v>
      </c>
      <c r="DD233" t="s">
        <v>136</v>
      </c>
      <c r="DE233" t="s">
        <v>137</v>
      </c>
      <c r="DF233" t="s">
        <v>138</v>
      </c>
      <c r="DG233" t="s">
        <v>130</v>
      </c>
      <c r="DH233" t="s">
        <v>139</v>
      </c>
      <c r="DI233" t="s">
        <v>140</v>
      </c>
      <c r="DJ233" t="s">
        <v>133</v>
      </c>
      <c r="DK233" t="s">
        <v>141</v>
      </c>
      <c r="DL233" t="s">
        <v>142</v>
      </c>
      <c r="DM233" t="s">
        <v>143</v>
      </c>
      <c r="DN233" t="s">
        <v>144</v>
      </c>
      <c r="DO233" t="s">
        <v>137</v>
      </c>
      <c r="DP233" t="s">
        <v>145</v>
      </c>
      <c r="DQ233" t="s">
        <v>146</v>
      </c>
      <c r="DR233">
        <v>4</v>
      </c>
      <c r="DS233" t="s">
        <v>129</v>
      </c>
      <c r="DT233" t="s">
        <v>147</v>
      </c>
    </row>
    <row r="234" spans="1:124" x14ac:dyDescent="0.2">
      <c r="A234">
        <v>23588</v>
      </c>
      <c r="B234">
        <v>10776</v>
      </c>
      <c r="C234">
        <v>7649.8661338225002</v>
      </c>
      <c r="D234">
        <v>7649.8661338225002</v>
      </c>
      <c r="E234">
        <v>905</v>
      </c>
      <c r="F234">
        <v>1057</v>
      </c>
      <c r="G234">
        <v>905</v>
      </c>
      <c r="H234">
        <v>810</v>
      </c>
      <c r="I234">
        <v>0.79</v>
      </c>
      <c r="J234">
        <v>0.629</v>
      </c>
      <c r="K234">
        <v>0.77300000000000002</v>
      </c>
      <c r="L234">
        <v>0.58899999999999997</v>
      </c>
      <c r="M234">
        <v>137</v>
      </c>
      <c r="N234">
        <v>368</v>
      </c>
      <c r="O234">
        <v>73</v>
      </c>
      <c r="P234">
        <v>5.3699999999999998E-3</v>
      </c>
      <c r="Q234">
        <v>0.48035</v>
      </c>
      <c r="R234">
        <v>137</v>
      </c>
      <c r="S234">
        <v>0</v>
      </c>
      <c r="T234">
        <v>0</v>
      </c>
      <c r="U234">
        <v>0</v>
      </c>
      <c r="V234">
        <v>0</v>
      </c>
      <c r="W234">
        <v>231</v>
      </c>
      <c r="X234">
        <v>137</v>
      </c>
      <c r="Y234">
        <v>7.3409000000000002E-2</v>
      </c>
      <c r="Z234">
        <v>137</v>
      </c>
      <c r="AA234">
        <v>237</v>
      </c>
      <c r="AB234">
        <v>75</v>
      </c>
      <c r="AC234">
        <v>5.3699999999999998E-3</v>
      </c>
      <c r="AD234">
        <v>0.48035</v>
      </c>
      <c r="AE234">
        <v>6</v>
      </c>
      <c r="AF234">
        <v>0</v>
      </c>
      <c r="AG234">
        <v>0</v>
      </c>
      <c r="AH234">
        <v>0</v>
      </c>
      <c r="AI234">
        <v>6</v>
      </c>
      <c r="AJ234">
        <v>231</v>
      </c>
      <c r="AK234">
        <v>0</v>
      </c>
      <c r="AL234">
        <v>0.10995099999999999</v>
      </c>
      <c r="AM234">
        <v>33</v>
      </c>
      <c r="AN234">
        <v>0</v>
      </c>
      <c r="AO234">
        <v>8090</v>
      </c>
      <c r="AP234">
        <v>8090</v>
      </c>
      <c r="AQ234">
        <v>8089.99999999999</v>
      </c>
      <c r="AR234">
        <v>8089.99999999999</v>
      </c>
      <c r="AS234">
        <v>8090</v>
      </c>
      <c r="AT234">
        <v>8091.2857142857101</v>
      </c>
      <c r="AU234">
        <v>8090</v>
      </c>
      <c r="AV234">
        <v>8090</v>
      </c>
      <c r="AW234">
        <v>8090</v>
      </c>
      <c r="AX234">
        <v>8090</v>
      </c>
      <c r="AY234">
        <v>8090</v>
      </c>
      <c r="AZ234">
        <v>8090</v>
      </c>
      <c r="BA234">
        <v>21390</v>
      </c>
      <c r="BB234">
        <v>16054</v>
      </c>
      <c r="BC234">
        <v>19477</v>
      </c>
      <c r="BD234">
        <v>14557</v>
      </c>
      <c r="BE234">
        <v>33675</v>
      </c>
      <c r="BF234">
        <v>16897</v>
      </c>
      <c r="BG234">
        <v>905</v>
      </c>
      <c r="BH234">
        <v>1057</v>
      </c>
      <c r="BI234">
        <v>905</v>
      </c>
      <c r="BJ234">
        <v>810</v>
      </c>
      <c r="BK234">
        <v>1336</v>
      </c>
      <c r="BL234">
        <v>1005</v>
      </c>
      <c r="BM234">
        <v>33</v>
      </c>
      <c r="BN234">
        <v>24</v>
      </c>
      <c r="BO234">
        <v>16</v>
      </c>
      <c r="BP234">
        <v>16</v>
      </c>
      <c r="BQ234">
        <v>23</v>
      </c>
      <c r="BR234">
        <v>23</v>
      </c>
      <c r="BS234">
        <v>7696.6333095439104</v>
      </c>
      <c r="BT234">
        <v>7701.7467716070196</v>
      </c>
      <c r="BU234">
        <v>7705.3014773207697</v>
      </c>
      <c r="BV234">
        <v>7703.8154302053899</v>
      </c>
      <c r="BW234">
        <v>7701.20039940678</v>
      </c>
      <c r="BX234">
        <v>7700.9668557805699</v>
      </c>
      <c r="BY234">
        <v>7740</v>
      </c>
      <c r="BZ234">
        <v>7730</v>
      </c>
      <c r="CA234">
        <v>7752</v>
      </c>
      <c r="CB234">
        <v>7746</v>
      </c>
      <c r="CC234">
        <v>7741.4285714285697</v>
      </c>
      <c r="CD234">
        <v>7734.5714285714203</v>
      </c>
      <c r="CE234">
        <v>0.224</v>
      </c>
      <c r="CF234">
        <v>0.221</v>
      </c>
      <c r="CG234">
        <v>0.13600000000000001</v>
      </c>
      <c r="CH234">
        <v>0.17100000000000001</v>
      </c>
      <c r="CI234">
        <v>0.20399999999999999</v>
      </c>
      <c r="CJ234">
        <v>0.21199999999999999</v>
      </c>
      <c r="CK234">
        <v>0.39200000000000002</v>
      </c>
      <c r="CL234">
        <v>0.61799999999999999</v>
      </c>
      <c r="CM234">
        <v>0.39200000000000002</v>
      </c>
      <c r="CN234">
        <v>0.49399999999999999</v>
      </c>
      <c r="CO234">
        <v>1.03</v>
      </c>
      <c r="CP234">
        <v>0.55800000000000005</v>
      </c>
      <c r="CQ234">
        <v>0.79</v>
      </c>
      <c r="CR234">
        <v>0.629</v>
      </c>
      <c r="CS234">
        <v>0.77300000000000002</v>
      </c>
      <c r="CT234">
        <v>0.58899999999999997</v>
      </c>
      <c r="CU234">
        <v>1.32</v>
      </c>
      <c r="CV234">
        <v>0.63700000000000001</v>
      </c>
      <c r="CW234" t="s">
        <v>148</v>
      </c>
      <c r="CX234" t="s">
        <v>148</v>
      </c>
      <c r="CY234" t="s">
        <v>149</v>
      </c>
      <c r="CZ234" t="s">
        <v>150</v>
      </c>
      <c r="DA234" t="s">
        <v>151</v>
      </c>
      <c r="DB234" t="s">
        <v>152</v>
      </c>
      <c r="DC234" t="s">
        <v>153</v>
      </c>
      <c r="DD234" t="s">
        <v>154</v>
      </c>
      <c r="DE234" t="s">
        <v>155</v>
      </c>
      <c r="DF234" t="s">
        <v>156</v>
      </c>
      <c r="DG234" t="s">
        <v>157</v>
      </c>
      <c r="DH234" t="s">
        <v>158</v>
      </c>
      <c r="DI234" t="s">
        <v>159</v>
      </c>
      <c r="DJ234" t="s">
        <v>160</v>
      </c>
      <c r="DK234" t="s">
        <v>161</v>
      </c>
      <c r="DL234" t="s">
        <v>162</v>
      </c>
      <c r="DM234" t="s">
        <v>163</v>
      </c>
      <c r="DN234" t="s">
        <v>164</v>
      </c>
      <c r="DO234" t="s">
        <v>165</v>
      </c>
      <c r="DP234" t="s">
        <v>166</v>
      </c>
      <c r="DQ234" t="s">
        <v>167</v>
      </c>
      <c r="DR234">
        <v>14</v>
      </c>
      <c r="DS234">
        <v>23588</v>
      </c>
      <c r="DT234" t="s">
        <v>147</v>
      </c>
    </row>
    <row r="235" spans="1:124" x14ac:dyDescent="0.2">
      <c r="A235" t="s">
        <v>168</v>
      </c>
      <c r="B235">
        <v>10776</v>
      </c>
      <c r="C235">
        <v>1.5664076455877101</v>
      </c>
      <c r="D235">
        <v>124.122995904763</v>
      </c>
      <c r="E235">
        <v>5731</v>
      </c>
      <c r="F235">
        <v>616</v>
      </c>
      <c r="G235">
        <v>1304</v>
      </c>
      <c r="H235">
        <v>575</v>
      </c>
      <c r="I235">
        <v>409.584</v>
      </c>
      <c r="J235">
        <v>37.820999999999998</v>
      </c>
      <c r="K235">
        <v>64.459999999999994</v>
      </c>
      <c r="L235">
        <v>37.759</v>
      </c>
      <c r="M235">
        <v>576</v>
      </c>
      <c r="N235">
        <v>18380</v>
      </c>
      <c r="O235">
        <v>136</v>
      </c>
      <c r="P235">
        <v>1.2899999999999999E-3</v>
      </c>
      <c r="Q235">
        <v>0.49510999999999999</v>
      </c>
      <c r="R235">
        <v>90</v>
      </c>
      <c r="S235">
        <v>0</v>
      </c>
      <c r="T235">
        <v>0</v>
      </c>
      <c r="U235">
        <v>7282</v>
      </c>
      <c r="V235">
        <v>62</v>
      </c>
      <c r="W235">
        <v>18318</v>
      </c>
      <c r="X235">
        <v>0</v>
      </c>
      <c r="Y235">
        <v>1.0362E-2</v>
      </c>
      <c r="Z235">
        <v>385</v>
      </c>
      <c r="AA235">
        <v>4178</v>
      </c>
      <c r="AB235">
        <v>189</v>
      </c>
      <c r="AC235">
        <v>2.2899999999999999E-3</v>
      </c>
      <c r="AD235">
        <v>0.49775999999999998</v>
      </c>
      <c r="AE235">
        <v>75</v>
      </c>
      <c r="AF235">
        <v>0</v>
      </c>
      <c r="AG235">
        <v>0</v>
      </c>
      <c r="AH235">
        <v>0</v>
      </c>
      <c r="AI235">
        <v>47</v>
      </c>
      <c r="AJ235">
        <v>4131</v>
      </c>
      <c r="AK235">
        <v>0</v>
      </c>
      <c r="AL235">
        <v>2.1793E-2</v>
      </c>
      <c r="AM235">
        <v>0</v>
      </c>
      <c r="AN235">
        <v>0</v>
      </c>
      <c r="AO235">
        <v>302</v>
      </c>
      <c r="AP235">
        <v>353</v>
      </c>
      <c r="AQ235">
        <v>302</v>
      </c>
      <c r="AR235">
        <v>302</v>
      </c>
      <c r="AS235">
        <v>302</v>
      </c>
      <c r="AT235">
        <v>5.7142857142857104E+99</v>
      </c>
      <c r="AU235">
        <v>302</v>
      </c>
      <c r="AV235">
        <v>302</v>
      </c>
      <c r="AW235">
        <v>302</v>
      </c>
      <c r="AX235">
        <v>302.00000000039699</v>
      </c>
      <c r="AY235">
        <v>302</v>
      </c>
      <c r="AZ235">
        <v>302.00000000005701</v>
      </c>
      <c r="BA235">
        <v>1838258</v>
      </c>
      <c r="BB235">
        <v>172941</v>
      </c>
      <c r="BC235">
        <v>291471</v>
      </c>
      <c r="BD235">
        <v>172941</v>
      </c>
      <c r="BE235">
        <v>1519206</v>
      </c>
      <c r="BF235">
        <v>310633</v>
      </c>
      <c r="BG235">
        <v>5731</v>
      </c>
      <c r="BH235">
        <v>616</v>
      </c>
      <c r="BI235">
        <v>1304</v>
      </c>
      <c r="BJ235">
        <v>575</v>
      </c>
      <c r="BK235">
        <v>5048</v>
      </c>
      <c r="BL235">
        <v>814</v>
      </c>
      <c r="BM235">
        <v>33</v>
      </c>
      <c r="BN235">
        <v>61</v>
      </c>
      <c r="BO235">
        <v>19</v>
      </c>
      <c r="BP235">
        <v>47</v>
      </c>
      <c r="BQ235">
        <v>28</v>
      </c>
      <c r="BR235">
        <v>56</v>
      </c>
      <c r="BS235">
        <v>105.34669276736</v>
      </c>
      <c r="BT235">
        <v>125.674973609863</v>
      </c>
      <c r="BU235">
        <v>107.794161379657</v>
      </c>
      <c r="BV235">
        <v>126.121856339072</v>
      </c>
      <c r="BW235">
        <v>105.68921503675401</v>
      </c>
      <c r="BX235">
        <v>125.692796899209</v>
      </c>
      <c r="BY235">
        <v>135.04110503552101</v>
      </c>
      <c r="BZ235">
        <v>142.01133696234101</v>
      </c>
      <c r="CA235">
        <v>135.04110503552101</v>
      </c>
      <c r="CB235">
        <v>142.836923653935</v>
      </c>
      <c r="CC235">
        <v>133.08624411674799</v>
      </c>
      <c r="CD235">
        <v>141.64887583108501</v>
      </c>
      <c r="CE235">
        <v>7.4619999999999997</v>
      </c>
      <c r="CF235">
        <v>5.4480000000000004</v>
      </c>
      <c r="CG235">
        <v>4.9029999999999996</v>
      </c>
      <c r="CH235">
        <v>3.992</v>
      </c>
      <c r="CI235">
        <v>6.1230000000000002</v>
      </c>
      <c r="CJ235">
        <v>4.97</v>
      </c>
      <c r="CK235">
        <v>156.76</v>
      </c>
      <c r="CL235">
        <v>19.977</v>
      </c>
      <c r="CM235">
        <v>64.451999999999998</v>
      </c>
      <c r="CN235">
        <v>0</v>
      </c>
      <c r="CO235">
        <v>225.21700000000001</v>
      </c>
      <c r="CP235">
        <v>14.051</v>
      </c>
      <c r="CQ235">
        <v>409.584</v>
      </c>
      <c r="CR235">
        <v>37.820999999999998</v>
      </c>
      <c r="CS235">
        <v>64.459999999999994</v>
      </c>
      <c r="CT235">
        <v>37.759</v>
      </c>
      <c r="CU235">
        <v>368.25799999999998</v>
      </c>
      <c r="CV235">
        <v>52.36</v>
      </c>
      <c r="CW235" t="s">
        <v>169</v>
      </c>
      <c r="CX235" t="s">
        <v>169</v>
      </c>
      <c r="CY235" t="s">
        <v>170</v>
      </c>
      <c r="CZ235" t="s">
        <v>171</v>
      </c>
      <c r="DA235" t="s">
        <v>172</v>
      </c>
      <c r="DB235" t="s">
        <v>173</v>
      </c>
      <c r="DC235" t="s">
        <v>174</v>
      </c>
      <c r="DD235" t="s">
        <v>175</v>
      </c>
      <c r="DE235" t="s">
        <v>176</v>
      </c>
      <c r="DF235" t="s">
        <v>177</v>
      </c>
      <c r="DG235" t="s">
        <v>178</v>
      </c>
      <c r="DH235" t="s">
        <v>179</v>
      </c>
      <c r="DI235" t="s">
        <v>180</v>
      </c>
      <c r="DJ235" t="s">
        <v>181</v>
      </c>
      <c r="DK235" t="s">
        <v>182</v>
      </c>
      <c r="DL235" t="s">
        <v>183</v>
      </c>
      <c r="DM235" t="s">
        <v>184</v>
      </c>
      <c r="DN235" t="s">
        <v>185</v>
      </c>
      <c r="DO235" t="s">
        <v>186</v>
      </c>
      <c r="DP235" t="s">
        <v>187</v>
      </c>
      <c r="DQ235" t="s">
        <v>188</v>
      </c>
      <c r="DR235">
        <v>2947</v>
      </c>
      <c r="DS235" t="s">
        <v>168</v>
      </c>
      <c r="DT235" t="s">
        <v>147</v>
      </c>
    </row>
    <row r="236" spans="1:124" x14ac:dyDescent="0.2">
      <c r="A236" t="s">
        <v>189</v>
      </c>
      <c r="B236">
        <v>10776</v>
      </c>
      <c r="C236">
        <v>2879.0656868536698</v>
      </c>
      <c r="D236">
        <v>2879.0656868536698</v>
      </c>
      <c r="E236">
        <v>1207667</v>
      </c>
      <c r="F236">
        <v>1242568</v>
      </c>
      <c r="G236">
        <v>941541</v>
      </c>
      <c r="H236">
        <v>989991</v>
      </c>
      <c r="I236">
        <v>3600.0010000000002</v>
      </c>
      <c r="J236">
        <v>3600.0010000000002</v>
      </c>
      <c r="K236">
        <v>3600</v>
      </c>
      <c r="L236">
        <v>3600</v>
      </c>
      <c r="M236">
        <v>233</v>
      </c>
      <c r="N236">
        <v>2013</v>
      </c>
      <c r="O236">
        <v>29</v>
      </c>
      <c r="P236">
        <v>6.019E-2</v>
      </c>
      <c r="Q236">
        <v>0.48610999999999999</v>
      </c>
      <c r="R236">
        <v>50</v>
      </c>
      <c r="S236">
        <v>0</v>
      </c>
      <c r="T236">
        <v>0</v>
      </c>
      <c r="U236">
        <v>0</v>
      </c>
      <c r="V236">
        <v>183</v>
      </c>
      <c r="W236">
        <v>1464</v>
      </c>
      <c r="X236">
        <v>366</v>
      </c>
      <c r="Y236">
        <v>5.8529999999999997E-3</v>
      </c>
      <c r="Z236">
        <v>233</v>
      </c>
      <c r="AA236">
        <v>2013</v>
      </c>
      <c r="AB236">
        <v>29</v>
      </c>
      <c r="AC236">
        <v>6.019E-2</v>
      </c>
      <c r="AD236">
        <v>0.48610999999999999</v>
      </c>
      <c r="AE236">
        <v>50</v>
      </c>
      <c r="AF236">
        <v>0</v>
      </c>
      <c r="AG236">
        <v>0</v>
      </c>
      <c r="AH236">
        <v>0</v>
      </c>
      <c r="AI236">
        <v>183</v>
      </c>
      <c r="AJ236">
        <v>1464</v>
      </c>
      <c r="AK236">
        <v>366</v>
      </c>
      <c r="AL236">
        <v>5.8529999999999997E-3</v>
      </c>
      <c r="AM236">
        <v>366</v>
      </c>
      <c r="AN236">
        <v>0</v>
      </c>
      <c r="AO236">
        <v>3327.4799863165399</v>
      </c>
      <c r="AP236">
        <v>3327.4799863165399</v>
      </c>
      <c r="AQ236">
        <v>3312.2799911349898</v>
      </c>
      <c r="AR236">
        <v>3312.2799911349898</v>
      </c>
      <c r="AS236">
        <v>3323.9585585530199</v>
      </c>
      <c r="AT236">
        <v>3323.5114161244301</v>
      </c>
      <c r="AU236">
        <v>3287.52937555265</v>
      </c>
      <c r="AV236">
        <v>3287.9308853509501</v>
      </c>
      <c r="AW236">
        <v>3297.0753424806799</v>
      </c>
      <c r="AX236">
        <v>3297.2820123863698</v>
      </c>
      <c r="AY236">
        <v>3287.1928708728001</v>
      </c>
      <c r="AZ236">
        <v>3287.6053348947698</v>
      </c>
      <c r="BA236">
        <v>44149776</v>
      </c>
      <c r="BB236">
        <v>45911540</v>
      </c>
      <c r="BC236">
        <v>43793441</v>
      </c>
      <c r="BD236">
        <v>45233785</v>
      </c>
      <c r="BE236">
        <v>45646269</v>
      </c>
      <c r="BF236">
        <v>47920944</v>
      </c>
      <c r="BG236">
        <v>1207667</v>
      </c>
      <c r="BH236">
        <v>1242568</v>
      </c>
      <c r="BI236">
        <v>941541</v>
      </c>
      <c r="BJ236">
        <v>989991</v>
      </c>
      <c r="BK236">
        <v>1145570</v>
      </c>
      <c r="BL236">
        <v>1194806</v>
      </c>
      <c r="BM236">
        <v>15</v>
      </c>
      <c r="BN236">
        <v>15</v>
      </c>
      <c r="BO236">
        <v>12</v>
      </c>
      <c r="BP236">
        <v>12</v>
      </c>
      <c r="BQ236">
        <v>15</v>
      </c>
      <c r="BR236">
        <v>15</v>
      </c>
      <c r="BS236">
        <v>3047.2342843138699</v>
      </c>
      <c r="BT236">
        <v>3047.2342843138699</v>
      </c>
      <c r="BU236">
        <v>3066.6081271714302</v>
      </c>
      <c r="BV236">
        <v>3066.6081271714302</v>
      </c>
      <c r="BW236">
        <v>3054.9939968594499</v>
      </c>
      <c r="BX236">
        <v>3054.9939968594499</v>
      </c>
      <c r="BY236">
        <v>3132.0767614219499</v>
      </c>
      <c r="BZ236">
        <v>3132.0767614219499</v>
      </c>
      <c r="CA236">
        <v>3161.4350226769802</v>
      </c>
      <c r="CB236">
        <v>3161.4350226769802</v>
      </c>
      <c r="CC236">
        <v>3152.6845877293999</v>
      </c>
      <c r="CD236">
        <v>3152.6845877293999</v>
      </c>
      <c r="CE236">
        <v>0.19</v>
      </c>
      <c r="CF236">
        <v>0.187</v>
      </c>
      <c r="CG236">
        <v>0.15</v>
      </c>
      <c r="CH236">
        <v>0.14299999999999999</v>
      </c>
      <c r="CI236">
        <v>0.18099999999999999</v>
      </c>
      <c r="CJ236">
        <v>0.17699999999999999</v>
      </c>
      <c r="CK236">
        <v>2582.8229999999999</v>
      </c>
      <c r="CL236">
        <v>2476.0770000000002</v>
      </c>
      <c r="CM236">
        <v>1099.2619999999999</v>
      </c>
      <c r="CN236">
        <v>1072.046</v>
      </c>
      <c r="CO236">
        <v>2758.8009999999999</v>
      </c>
      <c r="CP236">
        <v>2797.8330000000001</v>
      </c>
      <c r="CQ236">
        <v>3600.0010000000002</v>
      </c>
      <c r="CR236">
        <v>3600.0010000000002</v>
      </c>
      <c r="CS236">
        <v>3600</v>
      </c>
      <c r="CT236">
        <v>3600</v>
      </c>
      <c r="CU236">
        <v>3600</v>
      </c>
      <c r="CV236">
        <v>3600</v>
      </c>
      <c r="CW236" t="s">
        <v>190</v>
      </c>
      <c r="CX236" t="s">
        <v>191</v>
      </c>
      <c r="CY236" t="s">
        <v>192</v>
      </c>
      <c r="CZ236" t="s">
        <v>193</v>
      </c>
      <c r="DA236" t="s">
        <v>194</v>
      </c>
      <c r="DB236" t="s">
        <v>195</v>
      </c>
      <c r="DC236" t="s">
        <v>196</v>
      </c>
      <c r="DD236" t="s">
        <v>197</v>
      </c>
      <c r="DE236" t="s">
        <v>198</v>
      </c>
      <c r="DF236" t="s">
        <v>199</v>
      </c>
      <c r="DG236" t="s">
        <v>200</v>
      </c>
      <c r="DH236" t="s">
        <v>201</v>
      </c>
      <c r="DI236" t="s">
        <v>202</v>
      </c>
      <c r="DJ236" t="s">
        <v>203</v>
      </c>
      <c r="DK236" t="s">
        <v>194</v>
      </c>
      <c r="DL236" t="s">
        <v>195</v>
      </c>
      <c r="DM236" t="s">
        <v>196</v>
      </c>
      <c r="DN236" t="s">
        <v>204</v>
      </c>
      <c r="DO236" t="s">
        <v>205</v>
      </c>
      <c r="DP236" t="s">
        <v>206</v>
      </c>
      <c r="DQ236" t="s">
        <v>207</v>
      </c>
      <c r="DR236">
        <v>50412</v>
      </c>
      <c r="DS236" t="s">
        <v>189</v>
      </c>
      <c r="DT236" t="s">
        <v>147</v>
      </c>
    </row>
    <row r="237" spans="1:124" x14ac:dyDescent="0.2">
      <c r="A237" t="s">
        <v>208</v>
      </c>
      <c r="B237">
        <v>10776</v>
      </c>
      <c r="C237">
        <v>997.52958333333299</v>
      </c>
      <c r="D237">
        <v>4606.5313320881596</v>
      </c>
      <c r="E237">
        <v>51616</v>
      </c>
      <c r="F237">
        <v>52362</v>
      </c>
      <c r="G237">
        <v>42552</v>
      </c>
      <c r="H237">
        <v>42251</v>
      </c>
      <c r="I237">
        <v>3600.0010000000002</v>
      </c>
      <c r="J237">
        <v>2378.9360000000001</v>
      </c>
      <c r="K237">
        <v>3600.0010000000002</v>
      </c>
      <c r="L237">
        <v>1274.1890000000001</v>
      </c>
      <c r="M237">
        <v>3312</v>
      </c>
      <c r="N237">
        <v>3648</v>
      </c>
      <c r="O237">
        <v>173</v>
      </c>
      <c r="P237">
        <v>2.0799999999999998E-3</v>
      </c>
      <c r="Q237">
        <v>6.25E-2</v>
      </c>
      <c r="R237">
        <v>1248</v>
      </c>
      <c r="S237">
        <v>0</v>
      </c>
      <c r="T237">
        <v>0</v>
      </c>
      <c r="U237">
        <v>0</v>
      </c>
      <c r="V237">
        <v>0</v>
      </c>
      <c r="W237">
        <v>192</v>
      </c>
      <c r="X237">
        <v>3456</v>
      </c>
      <c r="Y237">
        <v>8.4199999999999998E-4</v>
      </c>
      <c r="Z237">
        <v>1876</v>
      </c>
      <c r="AA237">
        <v>2489</v>
      </c>
      <c r="AB237">
        <v>155</v>
      </c>
      <c r="AC237">
        <v>4.1700000000000001E-3</v>
      </c>
      <c r="AD237">
        <v>0.48525000000000001</v>
      </c>
      <c r="AE237">
        <v>1075</v>
      </c>
      <c r="AF237">
        <v>0</v>
      </c>
      <c r="AG237">
        <v>0</v>
      </c>
      <c r="AH237">
        <v>0</v>
      </c>
      <c r="AI237">
        <v>0</v>
      </c>
      <c r="AJ237">
        <v>192</v>
      </c>
      <c r="AK237">
        <v>2297</v>
      </c>
      <c r="AL237">
        <v>1.5510000000000001E-3</v>
      </c>
      <c r="AM237">
        <v>0</v>
      </c>
      <c r="AN237">
        <v>0</v>
      </c>
      <c r="AO237">
        <v>11509.7014374999</v>
      </c>
      <c r="AP237">
        <v>11503.4441249999</v>
      </c>
      <c r="AQ237">
        <v>11503.4441249999</v>
      </c>
      <c r="AR237">
        <v>11503.4441249999</v>
      </c>
      <c r="AS237">
        <v>11519.443535714199</v>
      </c>
      <c r="AT237">
        <v>11503.4441249999</v>
      </c>
      <c r="AU237">
        <v>11407.325731335801</v>
      </c>
      <c r="AV237">
        <v>11502.341899466701</v>
      </c>
      <c r="AW237">
        <v>11450.4952925162</v>
      </c>
      <c r="AX237">
        <v>11502.371260075301</v>
      </c>
      <c r="AY237">
        <v>11401.407637144501</v>
      </c>
      <c r="AZ237">
        <v>11502.3331088533</v>
      </c>
      <c r="BA237">
        <v>11005521</v>
      </c>
      <c r="BB237">
        <v>8696175</v>
      </c>
      <c r="BC237">
        <v>8262680</v>
      </c>
      <c r="BD237">
        <v>6307643</v>
      </c>
      <c r="BE237">
        <v>10312959</v>
      </c>
      <c r="BF237">
        <v>8594400</v>
      </c>
      <c r="BG237">
        <v>51616</v>
      </c>
      <c r="BH237">
        <v>52362</v>
      </c>
      <c r="BI237">
        <v>42552</v>
      </c>
      <c r="BJ237">
        <v>42251</v>
      </c>
      <c r="BK237">
        <v>51700</v>
      </c>
      <c r="BL237">
        <v>53554</v>
      </c>
      <c r="BM237">
        <v>44</v>
      </c>
      <c r="BN237">
        <v>26</v>
      </c>
      <c r="BO237">
        <v>39</v>
      </c>
      <c r="BP237">
        <v>26</v>
      </c>
      <c r="BQ237">
        <v>42</v>
      </c>
      <c r="BR237">
        <v>28</v>
      </c>
      <c r="BS237">
        <v>4480.81817008095</v>
      </c>
      <c r="BT237">
        <v>7556.7879805112898</v>
      </c>
      <c r="BU237">
        <v>4480.81817008095</v>
      </c>
      <c r="BV237">
        <v>7558.3007491794597</v>
      </c>
      <c r="BW237">
        <v>4480.81817008095</v>
      </c>
      <c r="BX237">
        <v>7524.1983114778704</v>
      </c>
      <c r="BY237">
        <v>9264.8626285390401</v>
      </c>
      <c r="BZ237">
        <v>10628.198995353499</v>
      </c>
      <c r="CA237">
        <v>9264.8626285390401</v>
      </c>
      <c r="CB237">
        <v>10762.443630553</v>
      </c>
      <c r="CC237">
        <v>9188.4951613756202</v>
      </c>
      <c r="CD237">
        <v>10667.124091654499</v>
      </c>
      <c r="CE237">
        <v>3.5230000000000001</v>
      </c>
      <c r="CF237">
        <v>2.2480000000000002</v>
      </c>
      <c r="CG237">
        <v>3.2050000000000001</v>
      </c>
      <c r="CH237">
        <v>1.27</v>
      </c>
      <c r="CI237">
        <v>3.907</v>
      </c>
      <c r="CJ237">
        <v>1.7450000000000001</v>
      </c>
      <c r="CK237">
        <v>2475.192</v>
      </c>
      <c r="CL237">
        <v>1876.12</v>
      </c>
      <c r="CM237">
        <v>1716.8240000000001</v>
      </c>
      <c r="CN237">
        <v>995.24900000000002</v>
      </c>
      <c r="CO237">
        <v>2402.3429999999998</v>
      </c>
      <c r="CP237">
        <v>1498.9929999999999</v>
      </c>
      <c r="CQ237">
        <v>3600.0010000000002</v>
      </c>
      <c r="CR237">
        <v>2378.9360000000001</v>
      </c>
      <c r="CS237">
        <v>3600.0010000000002</v>
      </c>
      <c r="CT237">
        <v>1274.1890000000001</v>
      </c>
      <c r="CU237">
        <v>3600.0010000000002</v>
      </c>
      <c r="CV237">
        <v>1910.7619999999999</v>
      </c>
      <c r="CW237" t="s">
        <v>209</v>
      </c>
      <c r="CX237" t="s">
        <v>210</v>
      </c>
      <c r="CY237" t="s">
        <v>211</v>
      </c>
      <c r="CZ237" t="s">
        <v>212</v>
      </c>
      <c r="DA237" t="s">
        <v>213</v>
      </c>
      <c r="DB237" t="s">
        <v>214</v>
      </c>
      <c r="DC237" t="s">
        <v>215</v>
      </c>
      <c r="DD237" t="s">
        <v>216</v>
      </c>
      <c r="DE237" t="s">
        <v>217</v>
      </c>
      <c r="DF237" t="s">
        <v>218</v>
      </c>
      <c r="DG237" t="s">
        <v>219</v>
      </c>
      <c r="DH237" t="s">
        <v>220</v>
      </c>
      <c r="DI237" t="s">
        <v>221</v>
      </c>
      <c r="DJ237" t="s">
        <v>222</v>
      </c>
      <c r="DK237" t="s">
        <v>223</v>
      </c>
      <c r="DL237" t="s">
        <v>224</v>
      </c>
      <c r="DM237" t="s">
        <v>225</v>
      </c>
      <c r="DN237" t="s">
        <v>226</v>
      </c>
      <c r="DO237" t="s">
        <v>227</v>
      </c>
      <c r="DP237" t="s">
        <v>228</v>
      </c>
      <c r="DQ237" t="s">
        <v>229</v>
      </c>
      <c r="DR237">
        <v>38579</v>
      </c>
      <c r="DS237" t="s">
        <v>208</v>
      </c>
      <c r="DT237" t="s">
        <v>147</v>
      </c>
    </row>
    <row r="238" spans="1:124" x14ac:dyDescent="0.2">
      <c r="A238" t="s">
        <v>230</v>
      </c>
      <c r="B238">
        <v>10776</v>
      </c>
      <c r="C238">
        <v>983.16742526336395</v>
      </c>
      <c r="D238">
        <v>983.16742526336498</v>
      </c>
      <c r="E238">
        <v>1617</v>
      </c>
      <c r="F238">
        <v>8145</v>
      </c>
      <c r="G238">
        <v>1617</v>
      </c>
      <c r="H238">
        <v>3322</v>
      </c>
      <c r="I238">
        <v>3.1989999999999998</v>
      </c>
      <c r="J238">
        <v>13.095000000000001</v>
      </c>
      <c r="K238">
        <v>3.1989999999999998</v>
      </c>
      <c r="L238">
        <v>7.4039999999999999</v>
      </c>
      <c r="M238">
        <v>479</v>
      </c>
      <c r="N238">
        <v>842</v>
      </c>
      <c r="O238">
        <v>31</v>
      </c>
      <c r="P238">
        <v>1.042E-2</v>
      </c>
      <c r="Q238">
        <v>0.46340999999999999</v>
      </c>
      <c r="R238">
        <v>58</v>
      </c>
      <c r="S238">
        <v>0</v>
      </c>
      <c r="T238">
        <v>0</v>
      </c>
      <c r="U238">
        <v>0</v>
      </c>
      <c r="V238">
        <v>0</v>
      </c>
      <c r="W238">
        <v>421</v>
      </c>
      <c r="X238">
        <v>421</v>
      </c>
      <c r="Y238">
        <v>5.1840000000000002E-3</v>
      </c>
      <c r="Z238">
        <v>449</v>
      </c>
      <c r="AA238">
        <v>812</v>
      </c>
      <c r="AB238">
        <v>25</v>
      </c>
      <c r="AC238">
        <v>1.042E-2</v>
      </c>
      <c r="AD238">
        <v>0.46340999999999999</v>
      </c>
      <c r="AE238">
        <v>29</v>
      </c>
      <c r="AF238">
        <v>0</v>
      </c>
      <c r="AG238">
        <v>0</v>
      </c>
      <c r="AH238">
        <v>0</v>
      </c>
      <c r="AI238">
        <v>0</v>
      </c>
      <c r="AJ238">
        <v>392</v>
      </c>
      <c r="AK238">
        <v>420</v>
      </c>
      <c r="AL238">
        <v>5.5710000000000004E-3</v>
      </c>
      <c r="AM238">
        <v>0</v>
      </c>
      <c r="AN238">
        <v>0</v>
      </c>
      <c r="AO238">
        <v>1158</v>
      </c>
      <c r="AP238">
        <v>1158</v>
      </c>
      <c r="AQ238">
        <v>1157.99999999999</v>
      </c>
      <c r="AR238">
        <v>1157.99999999999</v>
      </c>
      <c r="AS238">
        <v>1157.99999999999</v>
      </c>
      <c r="AT238">
        <v>1157.99999999999</v>
      </c>
      <c r="AU238">
        <v>1158</v>
      </c>
      <c r="AV238">
        <v>1158</v>
      </c>
      <c r="AW238">
        <v>1158</v>
      </c>
      <c r="AX238">
        <v>1158</v>
      </c>
      <c r="AY238">
        <v>1157.99999999999</v>
      </c>
      <c r="AZ238">
        <v>1157.99999999999</v>
      </c>
      <c r="BA238">
        <v>49467</v>
      </c>
      <c r="BB238">
        <v>316127</v>
      </c>
      <c r="BC238">
        <v>49467</v>
      </c>
      <c r="BD238">
        <v>148382</v>
      </c>
      <c r="BE238">
        <v>111416</v>
      </c>
      <c r="BF238">
        <v>214732</v>
      </c>
      <c r="BG238">
        <v>1617</v>
      </c>
      <c r="BH238">
        <v>8145</v>
      </c>
      <c r="BI238">
        <v>1617</v>
      </c>
      <c r="BJ238">
        <v>3322</v>
      </c>
      <c r="BK238">
        <v>2890</v>
      </c>
      <c r="BL238">
        <v>5014</v>
      </c>
      <c r="BM238">
        <v>30</v>
      </c>
      <c r="BN238">
        <v>28</v>
      </c>
      <c r="BO238">
        <v>22</v>
      </c>
      <c r="BP238">
        <v>23</v>
      </c>
      <c r="BQ238">
        <v>26</v>
      </c>
      <c r="BR238">
        <v>25</v>
      </c>
      <c r="BS238">
        <v>1039.8414554403601</v>
      </c>
      <c r="BT238">
        <v>1026.23287269508</v>
      </c>
      <c r="BU238">
        <v>1039.8414554403601</v>
      </c>
      <c r="BV238">
        <v>1026.4413666016401</v>
      </c>
      <c r="BW238">
        <v>1039.8414554403601</v>
      </c>
      <c r="BX238">
        <v>1026.2924423827001</v>
      </c>
      <c r="BY238">
        <v>1103.6529449346201</v>
      </c>
      <c r="BZ238">
        <v>1092.93525009174</v>
      </c>
      <c r="CA238">
        <v>1103.8466400361399</v>
      </c>
      <c r="CB238">
        <v>1093.7360392442899</v>
      </c>
      <c r="CC238">
        <v>1101.5326721886699</v>
      </c>
      <c r="CD238">
        <v>1093.2632163154401</v>
      </c>
      <c r="CE238">
        <v>0.30199999999999999</v>
      </c>
      <c r="CF238">
        <v>0.29099999999999998</v>
      </c>
      <c r="CG238">
        <v>0.26200000000000001</v>
      </c>
      <c r="CH238">
        <v>0.26400000000000001</v>
      </c>
      <c r="CI238">
        <v>0.28299999999999997</v>
      </c>
      <c r="CJ238">
        <v>0.28899999999999998</v>
      </c>
      <c r="CK238">
        <v>2.1579999999999999</v>
      </c>
      <c r="CL238">
        <v>12.693</v>
      </c>
      <c r="CM238">
        <v>2.1579999999999999</v>
      </c>
      <c r="CN238">
        <v>5.5570000000000004</v>
      </c>
      <c r="CO238">
        <v>4.92</v>
      </c>
      <c r="CP238">
        <v>8.0920000000000005</v>
      </c>
      <c r="CQ238">
        <v>3.1989999999999998</v>
      </c>
      <c r="CR238">
        <v>13.095000000000001</v>
      </c>
      <c r="CS238">
        <v>3.1989999999999998</v>
      </c>
      <c r="CT238">
        <v>7.4039999999999999</v>
      </c>
      <c r="CU238">
        <v>5.5</v>
      </c>
      <c r="CV238">
        <v>9.8919999999999995</v>
      </c>
      <c r="CW238" t="s">
        <v>231</v>
      </c>
      <c r="CX238" t="s">
        <v>231</v>
      </c>
      <c r="CY238" t="s">
        <v>232</v>
      </c>
      <c r="CZ238" t="s">
        <v>233</v>
      </c>
      <c r="DA238" t="s">
        <v>234</v>
      </c>
      <c r="DB238" t="s">
        <v>235</v>
      </c>
      <c r="DC238" t="s">
        <v>236</v>
      </c>
      <c r="DD238" t="s">
        <v>237</v>
      </c>
      <c r="DE238" t="s">
        <v>238</v>
      </c>
      <c r="DF238" t="s">
        <v>239</v>
      </c>
      <c r="DG238" t="s">
        <v>240</v>
      </c>
      <c r="DH238" t="s">
        <v>240</v>
      </c>
      <c r="DI238" t="s">
        <v>241</v>
      </c>
      <c r="DJ238" t="s">
        <v>242</v>
      </c>
      <c r="DK238" t="s">
        <v>243</v>
      </c>
      <c r="DL238" t="s">
        <v>244</v>
      </c>
      <c r="DM238" t="s">
        <v>245</v>
      </c>
      <c r="DN238" t="s">
        <v>246</v>
      </c>
      <c r="DO238" t="s">
        <v>247</v>
      </c>
      <c r="DP238" t="s">
        <v>248</v>
      </c>
      <c r="DQ238" t="s">
        <v>249</v>
      </c>
      <c r="DR238">
        <v>109</v>
      </c>
      <c r="DS238" t="s">
        <v>230</v>
      </c>
      <c r="DT238" t="s">
        <v>147</v>
      </c>
    </row>
    <row r="239" spans="1:124" x14ac:dyDescent="0.2">
      <c r="A239" t="s">
        <v>250</v>
      </c>
      <c r="B239">
        <v>10776</v>
      </c>
      <c r="C239">
        <v>1005.66481651205</v>
      </c>
      <c r="D239">
        <v>1005.68163503481</v>
      </c>
      <c r="E239">
        <v>122140</v>
      </c>
      <c r="F239">
        <v>185339</v>
      </c>
      <c r="G239">
        <v>58417</v>
      </c>
      <c r="H239">
        <v>106681</v>
      </c>
      <c r="I239">
        <v>866.48400000000004</v>
      </c>
      <c r="J239">
        <v>1803.819</v>
      </c>
      <c r="K239">
        <v>441.87099999999998</v>
      </c>
      <c r="L239">
        <v>900.14800000000002</v>
      </c>
      <c r="M239">
        <v>1442</v>
      </c>
      <c r="N239">
        <v>2728</v>
      </c>
      <c r="O239">
        <v>38</v>
      </c>
      <c r="P239">
        <v>2.8E-3</v>
      </c>
      <c r="Q239">
        <v>0.5</v>
      </c>
      <c r="R239">
        <v>78</v>
      </c>
      <c r="S239">
        <v>0</v>
      </c>
      <c r="T239">
        <v>0</v>
      </c>
      <c r="U239">
        <v>0</v>
      </c>
      <c r="V239">
        <v>0</v>
      </c>
      <c r="W239">
        <v>1364</v>
      </c>
      <c r="X239">
        <v>1364</v>
      </c>
      <c r="Y239">
        <v>1.7240000000000001E-3</v>
      </c>
      <c r="Z239">
        <v>1401</v>
      </c>
      <c r="AA239">
        <v>2687</v>
      </c>
      <c r="AB239">
        <v>36</v>
      </c>
      <c r="AC239">
        <v>2.8E-3</v>
      </c>
      <c r="AD239">
        <v>0.45</v>
      </c>
      <c r="AE239">
        <v>39</v>
      </c>
      <c r="AF239">
        <v>0</v>
      </c>
      <c r="AG239">
        <v>0</v>
      </c>
      <c r="AH239">
        <v>0</v>
      </c>
      <c r="AI239">
        <v>0</v>
      </c>
      <c r="AJ239">
        <v>1325</v>
      </c>
      <c r="AK239">
        <v>1362</v>
      </c>
      <c r="AL239">
        <v>1.7799999999999999E-3</v>
      </c>
      <c r="AM239">
        <v>0</v>
      </c>
      <c r="AN239">
        <v>0</v>
      </c>
      <c r="AO239">
        <v>1170.99999999999</v>
      </c>
      <c r="AP239">
        <v>1167.99999999999</v>
      </c>
      <c r="AQ239">
        <v>1167.99999999997</v>
      </c>
      <c r="AR239">
        <v>1167.9999999997599</v>
      </c>
      <c r="AS239">
        <v>1168.8571428571299</v>
      </c>
      <c r="AT239">
        <v>1167.99999999995</v>
      </c>
      <c r="AU239">
        <v>1168</v>
      </c>
      <c r="AV239">
        <v>1167.99999999999</v>
      </c>
      <c r="AW239">
        <v>1168</v>
      </c>
      <c r="AX239">
        <v>1167.99999999999</v>
      </c>
      <c r="AY239">
        <v>1167.99999999999</v>
      </c>
      <c r="AZ239">
        <v>1166.7142857142401</v>
      </c>
      <c r="BA239">
        <v>8699583</v>
      </c>
      <c r="BB239">
        <v>21197187</v>
      </c>
      <c r="BC239">
        <v>4383548</v>
      </c>
      <c r="BD239">
        <v>10462368</v>
      </c>
      <c r="BE239">
        <v>6492423</v>
      </c>
      <c r="BF239">
        <v>22414087</v>
      </c>
      <c r="BG239">
        <v>122140</v>
      </c>
      <c r="BH239">
        <v>185339</v>
      </c>
      <c r="BI239">
        <v>58417</v>
      </c>
      <c r="BJ239">
        <v>106681</v>
      </c>
      <c r="BK239">
        <v>83902</v>
      </c>
      <c r="BL239">
        <v>220783</v>
      </c>
      <c r="BM239">
        <v>23</v>
      </c>
      <c r="BN239">
        <v>32</v>
      </c>
      <c r="BO239">
        <v>22</v>
      </c>
      <c r="BP239">
        <v>28</v>
      </c>
      <c r="BQ239">
        <v>26</v>
      </c>
      <c r="BR239">
        <v>33</v>
      </c>
      <c r="BS239">
        <v>1052.1477110077999</v>
      </c>
      <c r="BT239">
        <v>1042.8037325298701</v>
      </c>
      <c r="BU239">
        <v>1052.1477110078099</v>
      </c>
      <c r="BV239">
        <v>1042.8037325298701</v>
      </c>
      <c r="BW239">
        <v>1052.1477110078099</v>
      </c>
      <c r="BX239">
        <v>1042.8037325298701</v>
      </c>
      <c r="BY239">
        <v>1093.4960826223901</v>
      </c>
      <c r="BZ239">
        <v>1092.6486582626401</v>
      </c>
      <c r="CA239">
        <v>1103.6856530284599</v>
      </c>
      <c r="CB239">
        <v>1095.16568381516</v>
      </c>
      <c r="CC239">
        <v>1096.0159472805501</v>
      </c>
      <c r="CD239">
        <v>1093.50143825905</v>
      </c>
      <c r="CE239">
        <v>1.34</v>
      </c>
      <c r="CF239">
        <v>0.98399999999999999</v>
      </c>
      <c r="CG239">
        <v>0.92400000000000004</v>
      </c>
      <c r="CH239">
        <v>0.98399999999999999</v>
      </c>
      <c r="CI239">
        <v>1.1080000000000001</v>
      </c>
      <c r="CJ239">
        <v>1.2649999999999999</v>
      </c>
      <c r="CK239">
        <v>857.64599999999996</v>
      </c>
      <c r="CL239">
        <v>1757.0909999999999</v>
      </c>
      <c r="CM239">
        <v>436.12900000000002</v>
      </c>
      <c r="CN239">
        <v>517.21400000000006</v>
      </c>
      <c r="CO239">
        <v>613.09299999999996</v>
      </c>
      <c r="CP239">
        <v>1452.912</v>
      </c>
      <c r="CQ239">
        <v>866.48400000000004</v>
      </c>
      <c r="CR239">
        <v>1803.819</v>
      </c>
      <c r="CS239">
        <v>441.87099999999998</v>
      </c>
      <c r="CT239">
        <v>900.14800000000002</v>
      </c>
      <c r="CU239">
        <v>621.61300000000006</v>
      </c>
      <c r="CV239">
        <v>1806.8389999999999</v>
      </c>
      <c r="CW239" t="s">
        <v>251</v>
      </c>
      <c r="CX239" t="s">
        <v>252</v>
      </c>
      <c r="CY239" t="s">
        <v>253</v>
      </c>
      <c r="CZ239" t="s">
        <v>254</v>
      </c>
      <c r="DA239" t="s">
        <v>255</v>
      </c>
      <c r="DB239" t="s">
        <v>256</v>
      </c>
      <c r="DC239" t="s">
        <v>257</v>
      </c>
      <c r="DD239" t="s">
        <v>258</v>
      </c>
      <c r="DE239" t="s">
        <v>259</v>
      </c>
      <c r="DF239" t="s">
        <v>260</v>
      </c>
      <c r="DG239" t="s">
        <v>261</v>
      </c>
      <c r="DH239" t="s">
        <v>262</v>
      </c>
      <c r="DI239" t="s">
        <v>263</v>
      </c>
      <c r="DJ239" t="s">
        <v>264</v>
      </c>
      <c r="DK239" t="s">
        <v>265</v>
      </c>
      <c r="DL239" t="s">
        <v>266</v>
      </c>
      <c r="DM239" t="s">
        <v>267</v>
      </c>
      <c r="DN239" t="s">
        <v>268</v>
      </c>
      <c r="DO239" t="s">
        <v>269</v>
      </c>
      <c r="DP239" t="s">
        <v>270</v>
      </c>
      <c r="DQ239" t="s">
        <v>271</v>
      </c>
      <c r="DR239">
        <v>17001</v>
      </c>
      <c r="DS239" t="s">
        <v>250</v>
      </c>
      <c r="DT239" t="s">
        <v>147</v>
      </c>
    </row>
    <row r="240" spans="1:124" x14ac:dyDescent="0.2">
      <c r="A240" t="s">
        <v>272</v>
      </c>
      <c r="B240">
        <v>10776</v>
      </c>
      <c r="C240">
        <v>2654.7368022053302</v>
      </c>
      <c r="D240">
        <v>2654.7368022053302</v>
      </c>
      <c r="E240">
        <v>921</v>
      </c>
      <c r="F240">
        <v>1534</v>
      </c>
      <c r="G240">
        <v>850</v>
      </c>
      <c r="H240">
        <v>452</v>
      </c>
      <c r="I240">
        <v>3.395</v>
      </c>
      <c r="J240">
        <v>7.5049999999999999</v>
      </c>
      <c r="K240">
        <v>3.395</v>
      </c>
      <c r="L240">
        <v>2.3809999999999998</v>
      </c>
      <c r="M240">
        <v>340</v>
      </c>
      <c r="N240">
        <v>1831</v>
      </c>
      <c r="O240">
        <v>181</v>
      </c>
      <c r="P240">
        <v>1.423E-2</v>
      </c>
      <c r="Q240">
        <v>0.48398999999999998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1830</v>
      </c>
      <c r="X240">
        <v>1</v>
      </c>
      <c r="Y240">
        <v>2.5274000000000001E-2</v>
      </c>
      <c r="Z240">
        <v>337</v>
      </c>
      <c r="AA240">
        <v>1831</v>
      </c>
      <c r="AB240">
        <v>182</v>
      </c>
      <c r="AC240">
        <v>1.423E-2</v>
      </c>
      <c r="AD240">
        <v>0.48398999999999998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1830</v>
      </c>
      <c r="AK240">
        <v>0</v>
      </c>
      <c r="AL240">
        <v>2.5484E-2</v>
      </c>
      <c r="AM240">
        <v>1</v>
      </c>
      <c r="AN240">
        <v>0</v>
      </c>
      <c r="AO240">
        <v>2713</v>
      </c>
      <c r="AP240">
        <v>2713</v>
      </c>
      <c r="AQ240">
        <v>2712.99999999997</v>
      </c>
      <c r="AR240">
        <v>2713</v>
      </c>
      <c r="AS240">
        <v>2712.99999999999</v>
      </c>
      <c r="AT240">
        <v>2713</v>
      </c>
      <c r="AU240">
        <v>2713</v>
      </c>
      <c r="AV240">
        <v>2713</v>
      </c>
      <c r="AW240">
        <v>2713</v>
      </c>
      <c r="AX240">
        <v>2713</v>
      </c>
      <c r="AY240">
        <v>2712.99999999999</v>
      </c>
      <c r="AZ240">
        <v>2713</v>
      </c>
      <c r="BA240">
        <v>56883</v>
      </c>
      <c r="BB240">
        <v>176039</v>
      </c>
      <c r="BC240">
        <v>56883</v>
      </c>
      <c r="BD240">
        <v>42243</v>
      </c>
      <c r="BE240">
        <v>112710</v>
      </c>
      <c r="BF240">
        <v>95931</v>
      </c>
      <c r="BG240">
        <v>921</v>
      </c>
      <c r="BH240">
        <v>1534</v>
      </c>
      <c r="BI240">
        <v>850</v>
      </c>
      <c r="BJ240">
        <v>452</v>
      </c>
      <c r="BK240">
        <v>1212</v>
      </c>
      <c r="BL240">
        <v>933</v>
      </c>
      <c r="BM240">
        <v>32</v>
      </c>
      <c r="BN240">
        <v>23</v>
      </c>
      <c r="BO240">
        <v>20</v>
      </c>
      <c r="BP240">
        <v>15</v>
      </c>
      <c r="BQ240">
        <v>27</v>
      </c>
      <c r="BR240">
        <v>25</v>
      </c>
      <c r="BS240">
        <v>2668.3363397878602</v>
      </c>
      <c r="BT240">
        <v>2668.3060595629199</v>
      </c>
      <c r="BU240">
        <v>2668.3363397878602</v>
      </c>
      <c r="BV240">
        <v>2668.3735769756499</v>
      </c>
      <c r="BW240">
        <v>2668.31808713281</v>
      </c>
      <c r="BX240">
        <v>2668.3222098863598</v>
      </c>
      <c r="BY240">
        <v>2683</v>
      </c>
      <c r="BZ240">
        <v>2681</v>
      </c>
      <c r="CA240">
        <v>2683</v>
      </c>
      <c r="CB240">
        <v>2683</v>
      </c>
      <c r="CC240">
        <v>2681.8571428571399</v>
      </c>
      <c r="CD240">
        <v>2681.5714285714198</v>
      </c>
      <c r="CE240">
        <v>0.755</v>
      </c>
      <c r="CF240">
        <v>0.65400000000000003</v>
      </c>
      <c r="CG240">
        <v>0.621</v>
      </c>
      <c r="CH240">
        <v>0.629</v>
      </c>
      <c r="CI240">
        <v>0.70699999999999996</v>
      </c>
      <c r="CJ240">
        <v>0.70199999999999996</v>
      </c>
      <c r="CK240">
        <v>2.6880000000000002</v>
      </c>
      <c r="CL240">
        <v>7.2759999999999998</v>
      </c>
      <c r="CM240">
        <v>2.456</v>
      </c>
      <c r="CN240">
        <v>1.167</v>
      </c>
      <c r="CO240">
        <v>5.8639999999999999</v>
      </c>
      <c r="CP240">
        <v>5.5279999999999996</v>
      </c>
      <c r="CQ240">
        <v>3.395</v>
      </c>
      <c r="CR240">
        <v>7.5049999999999999</v>
      </c>
      <c r="CS240">
        <v>3.395</v>
      </c>
      <c r="CT240">
        <v>2.3809999999999998</v>
      </c>
      <c r="CU240">
        <v>6.86</v>
      </c>
      <c r="CV240">
        <v>6.6109999999999998</v>
      </c>
      <c r="CW240" t="s">
        <v>273</v>
      </c>
      <c r="CX240" t="s">
        <v>273</v>
      </c>
      <c r="CY240" t="s">
        <v>274</v>
      </c>
      <c r="CZ240" t="s">
        <v>275</v>
      </c>
      <c r="DA240" t="s">
        <v>276</v>
      </c>
      <c r="DB240" t="s">
        <v>277</v>
      </c>
      <c r="DC240" t="s">
        <v>278</v>
      </c>
      <c r="DD240" t="s">
        <v>279</v>
      </c>
      <c r="DE240" t="s">
        <v>280</v>
      </c>
      <c r="DF240" t="s">
        <v>281</v>
      </c>
      <c r="DG240" t="s">
        <v>282</v>
      </c>
      <c r="DH240" t="s">
        <v>282</v>
      </c>
      <c r="DI240" t="s">
        <v>283</v>
      </c>
      <c r="DJ240" t="s">
        <v>284</v>
      </c>
      <c r="DK240" t="s">
        <v>285</v>
      </c>
      <c r="DL240" t="s">
        <v>286</v>
      </c>
      <c r="DM240" t="s">
        <v>287</v>
      </c>
      <c r="DN240" t="s">
        <v>288</v>
      </c>
      <c r="DO240" t="s">
        <v>289</v>
      </c>
      <c r="DP240" t="s">
        <v>290</v>
      </c>
      <c r="DQ240" t="s">
        <v>291</v>
      </c>
      <c r="DR240">
        <v>95</v>
      </c>
      <c r="DS240" t="s">
        <v>272</v>
      </c>
      <c r="DT240" t="s">
        <v>147</v>
      </c>
    </row>
    <row r="241" spans="1:124" x14ac:dyDescent="0.2">
      <c r="A241" t="s">
        <v>292</v>
      </c>
      <c r="B241">
        <v>10776</v>
      </c>
      <c r="C241">
        <v>7579599.8077880898</v>
      </c>
      <c r="D241">
        <v>7579621.8308410803</v>
      </c>
      <c r="E241">
        <v>10832</v>
      </c>
      <c r="F241">
        <v>16074</v>
      </c>
      <c r="G241">
        <v>4103</v>
      </c>
      <c r="H241">
        <v>539</v>
      </c>
      <c r="I241">
        <v>27.280999999999999</v>
      </c>
      <c r="J241">
        <v>27.251999999999999</v>
      </c>
      <c r="K241">
        <v>7.7220000000000004</v>
      </c>
      <c r="L241">
        <v>1.65</v>
      </c>
      <c r="M241">
        <v>1048</v>
      </c>
      <c r="N241">
        <v>1388</v>
      </c>
      <c r="O241">
        <v>69</v>
      </c>
      <c r="P241">
        <v>5.3899999999999998E-3</v>
      </c>
      <c r="Q241">
        <v>0.47434999999999999</v>
      </c>
      <c r="R241">
        <v>20</v>
      </c>
      <c r="S241">
        <v>29</v>
      </c>
      <c r="T241">
        <v>0</v>
      </c>
      <c r="U241">
        <v>353</v>
      </c>
      <c r="V241">
        <v>96</v>
      </c>
      <c r="W241">
        <v>442</v>
      </c>
      <c r="X241">
        <v>850</v>
      </c>
      <c r="Y241">
        <v>1.4050999999999999E-2</v>
      </c>
      <c r="Z241">
        <v>693</v>
      </c>
      <c r="AA241">
        <v>957</v>
      </c>
      <c r="AB241">
        <v>63</v>
      </c>
      <c r="AC241">
        <v>5.3899999999999998E-3</v>
      </c>
      <c r="AD241">
        <v>0.47893000000000002</v>
      </c>
      <c r="AE241">
        <v>19</v>
      </c>
      <c r="AF241">
        <v>0</v>
      </c>
      <c r="AG241">
        <v>0</v>
      </c>
      <c r="AH241">
        <v>0</v>
      </c>
      <c r="AI241">
        <v>93</v>
      </c>
      <c r="AJ241">
        <v>390</v>
      </c>
      <c r="AK241">
        <v>474</v>
      </c>
      <c r="AL241">
        <v>1.8308000000000001E-2</v>
      </c>
      <c r="AM241">
        <v>0</v>
      </c>
      <c r="AN241">
        <v>0</v>
      </c>
      <c r="AO241">
        <v>7581279.2889040597</v>
      </c>
      <c r="AP241">
        <v>7581132.8386880001</v>
      </c>
      <c r="AQ241">
        <v>7580902.0298693003</v>
      </c>
      <c r="AR241">
        <v>7581051.0655544298</v>
      </c>
      <c r="AS241">
        <v>7581165.2106433697</v>
      </c>
      <c r="AT241">
        <v>7581208.84039733</v>
      </c>
      <c r="AU241">
        <v>7580522.3461813303</v>
      </c>
      <c r="AV241">
        <v>7580472.9175410597</v>
      </c>
      <c r="AW241">
        <v>7580592.6434104601</v>
      </c>
      <c r="AX241">
        <v>7580614.3097788496</v>
      </c>
      <c r="AY241">
        <v>7580501.6999824904</v>
      </c>
      <c r="AZ241">
        <v>7580495.8982820604</v>
      </c>
      <c r="BA241">
        <v>149409</v>
      </c>
      <c r="BB241">
        <v>240953</v>
      </c>
      <c r="BC241">
        <v>55579</v>
      </c>
      <c r="BD241">
        <v>7477</v>
      </c>
      <c r="BE241">
        <v>123755</v>
      </c>
      <c r="BF241">
        <v>115987</v>
      </c>
      <c r="BG241">
        <v>10832</v>
      </c>
      <c r="BH241">
        <v>16074</v>
      </c>
      <c r="BI241">
        <v>4103</v>
      </c>
      <c r="BJ241">
        <v>539</v>
      </c>
      <c r="BK241">
        <v>8712</v>
      </c>
      <c r="BL241">
        <v>7777</v>
      </c>
      <c r="BM241">
        <v>13</v>
      </c>
      <c r="BN241">
        <v>13</v>
      </c>
      <c r="BO241">
        <v>13</v>
      </c>
      <c r="BP241">
        <v>13</v>
      </c>
      <c r="BQ241">
        <v>14</v>
      </c>
      <c r="BR241">
        <v>14</v>
      </c>
      <c r="BS241">
        <v>7579951.7430072902</v>
      </c>
      <c r="BT241">
        <v>7579951.6767199896</v>
      </c>
      <c r="BU241">
        <v>7579954.2508841902</v>
      </c>
      <c r="BV241">
        <v>7579954.1385755902</v>
      </c>
      <c r="BW241">
        <v>7579952.7248789398</v>
      </c>
      <c r="BX241">
        <v>7579952.0284146797</v>
      </c>
      <c r="BY241">
        <v>7580095.5356334802</v>
      </c>
      <c r="BZ241">
        <v>7580109.4391645296</v>
      </c>
      <c r="CA241">
        <v>7580211.1938248603</v>
      </c>
      <c r="CB241">
        <v>7580115.0372081799</v>
      </c>
      <c r="CC241">
        <v>7580117.7606713399</v>
      </c>
      <c r="CD241">
        <v>7580106.3102772897</v>
      </c>
      <c r="CE241">
        <v>0.25800000000000001</v>
      </c>
      <c r="CF241">
        <v>0.19</v>
      </c>
      <c r="CG241">
        <v>0.23200000000000001</v>
      </c>
      <c r="CH241">
        <v>0.16700000000000001</v>
      </c>
      <c r="CI241">
        <v>0.25700000000000001</v>
      </c>
      <c r="CJ241">
        <v>0.189</v>
      </c>
      <c r="CK241">
        <v>12.749000000000001</v>
      </c>
      <c r="CL241">
        <v>27.251999999999999</v>
      </c>
      <c r="CM241">
        <v>7.7210000000000001</v>
      </c>
      <c r="CN241">
        <v>0.40699999999999997</v>
      </c>
      <c r="CO241">
        <v>18.353000000000002</v>
      </c>
      <c r="CP241">
        <v>13.257</v>
      </c>
      <c r="CQ241">
        <v>27.280999999999999</v>
      </c>
      <c r="CR241">
        <v>27.251999999999999</v>
      </c>
      <c r="CS241">
        <v>7.7220000000000004</v>
      </c>
      <c r="CT241">
        <v>1.65</v>
      </c>
      <c r="CU241">
        <v>20.43</v>
      </c>
      <c r="CV241">
        <v>13.435</v>
      </c>
      <c r="CW241" t="s">
        <v>293</v>
      </c>
      <c r="CX241" t="s">
        <v>294</v>
      </c>
      <c r="CY241" t="s">
        <v>295</v>
      </c>
      <c r="CZ241" t="s">
        <v>296</v>
      </c>
      <c r="DA241" t="s">
        <v>297</v>
      </c>
      <c r="DB241" t="s">
        <v>298</v>
      </c>
      <c r="DC241" t="s">
        <v>299</v>
      </c>
      <c r="DD241" t="s">
        <v>300</v>
      </c>
      <c r="DE241" t="s">
        <v>301</v>
      </c>
      <c r="DF241" t="s">
        <v>302</v>
      </c>
      <c r="DG241" t="s">
        <v>303</v>
      </c>
      <c r="DH241" t="s">
        <v>304</v>
      </c>
      <c r="DI241" t="s">
        <v>305</v>
      </c>
      <c r="DJ241" t="s">
        <v>306</v>
      </c>
      <c r="DK241" t="s">
        <v>307</v>
      </c>
      <c r="DL241" t="s">
        <v>308</v>
      </c>
      <c r="DM241" t="s">
        <v>309</v>
      </c>
      <c r="DN241" t="s">
        <v>310</v>
      </c>
      <c r="DO241" t="s">
        <v>311</v>
      </c>
      <c r="DP241" t="s">
        <v>312</v>
      </c>
      <c r="DQ241" t="s">
        <v>313</v>
      </c>
      <c r="DR241">
        <v>238</v>
      </c>
      <c r="DS241" t="s">
        <v>292</v>
      </c>
      <c r="DT241" t="s">
        <v>147</v>
      </c>
    </row>
    <row r="242" spans="1:124" x14ac:dyDescent="0.2">
      <c r="A242" t="s">
        <v>4090</v>
      </c>
      <c r="B242">
        <v>10776</v>
      </c>
      <c r="C242">
        <v>4034.2183333333401</v>
      </c>
      <c r="D242">
        <v>6100.3653533602901</v>
      </c>
      <c r="E242">
        <v>25261</v>
      </c>
      <c r="F242">
        <v>34313</v>
      </c>
      <c r="G242">
        <v>22022</v>
      </c>
      <c r="H242">
        <v>33468</v>
      </c>
      <c r="I242">
        <v>3600.0010000000002</v>
      </c>
      <c r="J242">
        <v>3600.0010000000002</v>
      </c>
      <c r="K242">
        <v>3600.0010000000002</v>
      </c>
      <c r="L242">
        <v>3600</v>
      </c>
      <c r="M242">
        <v>3904</v>
      </c>
      <c r="N242">
        <v>3872</v>
      </c>
      <c r="O242">
        <v>264</v>
      </c>
      <c r="P242">
        <v>2.0799999999999998E-3</v>
      </c>
      <c r="Q242">
        <v>5.2080000000000001E-2</v>
      </c>
      <c r="R242">
        <v>1280</v>
      </c>
      <c r="S242">
        <v>0</v>
      </c>
      <c r="T242">
        <v>0</v>
      </c>
      <c r="U242">
        <v>0</v>
      </c>
      <c r="V242">
        <v>0</v>
      </c>
      <c r="W242">
        <v>288</v>
      </c>
      <c r="X242">
        <v>3584</v>
      </c>
      <c r="Y242">
        <v>7.5500000000000003E-4</v>
      </c>
      <c r="Z242">
        <v>2546</v>
      </c>
      <c r="AA242">
        <v>2677</v>
      </c>
      <c r="AB242">
        <v>246</v>
      </c>
      <c r="AC242">
        <v>2.7799999999999999E-3</v>
      </c>
      <c r="AD242">
        <v>0.45833000000000002</v>
      </c>
      <c r="AE242">
        <v>1109</v>
      </c>
      <c r="AF242">
        <v>0</v>
      </c>
      <c r="AG242">
        <v>0</v>
      </c>
      <c r="AH242">
        <v>0</v>
      </c>
      <c r="AI242">
        <v>0</v>
      </c>
      <c r="AJ242">
        <v>288</v>
      </c>
      <c r="AK242">
        <v>2389</v>
      </c>
      <c r="AL242">
        <v>1.276E-3</v>
      </c>
      <c r="AM242">
        <v>0</v>
      </c>
      <c r="AN242">
        <v>0</v>
      </c>
      <c r="AO242">
        <v>25746.15</v>
      </c>
      <c r="AP242">
        <v>26082.19</v>
      </c>
      <c r="AQ242">
        <v>25746.15</v>
      </c>
      <c r="AR242">
        <v>25776.029999999901</v>
      </c>
      <c r="AS242">
        <v>25911.362857142802</v>
      </c>
      <c r="AT242">
        <v>25915.779999999901</v>
      </c>
      <c r="AU242">
        <v>24125.810310662499</v>
      </c>
      <c r="AV242">
        <v>24254.285896263202</v>
      </c>
      <c r="AW242">
        <v>24165.829937339498</v>
      </c>
      <c r="AX242">
        <v>24393.733843652899</v>
      </c>
      <c r="AY242">
        <v>24078.232446252699</v>
      </c>
      <c r="AZ242">
        <v>24225.013390091699</v>
      </c>
      <c r="BA242">
        <v>8631024</v>
      </c>
      <c r="BB242">
        <v>10840957</v>
      </c>
      <c r="BC242">
        <v>8584719</v>
      </c>
      <c r="BD242">
        <v>10564634</v>
      </c>
      <c r="BE242">
        <v>9287948</v>
      </c>
      <c r="BF242">
        <v>11706113</v>
      </c>
      <c r="BG242">
        <v>25261</v>
      </c>
      <c r="BH242">
        <v>34313</v>
      </c>
      <c r="BI242">
        <v>22022</v>
      </c>
      <c r="BJ242">
        <v>33468</v>
      </c>
      <c r="BK242">
        <v>25414</v>
      </c>
      <c r="BL242">
        <v>35051</v>
      </c>
      <c r="BM242">
        <v>69</v>
      </c>
      <c r="BN242">
        <v>49</v>
      </c>
      <c r="BO242">
        <v>58</v>
      </c>
      <c r="BP242">
        <v>41</v>
      </c>
      <c r="BQ242">
        <v>64</v>
      </c>
      <c r="BR242">
        <v>46</v>
      </c>
      <c r="BS242">
        <v>7200.9399549064501</v>
      </c>
      <c r="BT242">
        <v>8631.3535180261497</v>
      </c>
      <c r="BU242">
        <v>8488.3472215091206</v>
      </c>
      <c r="BV242">
        <v>9145.9059426414406</v>
      </c>
      <c r="BW242">
        <v>7426.3354192160105</v>
      </c>
      <c r="BX242">
        <v>8752.2008084547997</v>
      </c>
      <c r="BY242">
        <v>19229.2809848947</v>
      </c>
      <c r="BZ242">
        <v>20428.175746889799</v>
      </c>
      <c r="CA242">
        <v>19641.836350414102</v>
      </c>
      <c r="CB242">
        <v>20473.859158425999</v>
      </c>
      <c r="CC242">
        <v>19234.239024794198</v>
      </c>
      <c r="CD242">
        <v>20114.785686416701</v>
      </c>
      <c r="CE242">
        <v>8.2430000000000003</v>
      </c>
      <c r="CF242">
        <v>4.9359999999999999</v>
      </c>
      <c r="CG242">
        <v>6.157</v>
      </c>
      <c r="CH242">
        <v>3.9820000000000002</v>
      </c>
      <c r="CI242">
        <v>7.2160000000000002</v>
      </c>
      <c r="CJ242">
        <v>4.7759999999999998</v>
      </c>
      <c r="CK242">
        <v>205.40299999999999</v>
      </c>
      <c r="CL242">
        <v>1455.0519999999999</v>
      </c>
      <c r="CM242">
        <v>205.40299999999999</v>
      </c>
      <c r="CN242">
        <v>375.85199999999998</v>
      </c>
      <c r="CO242">
        <v>1695.7449999999999</v>
      </c>
      <c r="CP242">
        <v>1835.819</v>
      </c>
      <c r="CQ242">
        <v>3600.0010000000002</v>
      </c>
      <c r="CR242">
        <v>3600.0010000000002</v>
      </c>
      <c r="CS242">
        <v>3600.0010000000002</v>
      </c>
      <c r="CT242">
        <v>3600</v>
      </c>
      <c r="CU242">
        <v>3600.0010000000002</v>
      </c>
      <c r="CV242">
        <v>3600.0010000000002</v>
      </c>
      <c r="CW242" t="s">
        <v>10651</v>
      </c>
      <c r="CX242" t="s">
        <v>10652</v>
      </c>
      <c r="CY242" t="s">
        <v>10653</v>
      </c>
      <c r="CZ242" t="s">
        <v>10654</v>
      </c>
      <c r="DA242" t="s">
        <v>10655</v>
      </c>
      <c r="DB242" t="s">
        <v>10656</v>
      </c>
      <c r="DC242" t="s">
        <v>10657</v>
      </c>
      <c r="DD242" t="s">
        <v>10658</v>
      </c>
      <c r="DE242" t="s">
        <v>10659</v>
      </c>
      <c r="DF242" t="s">
        <v>10660</v>
      </c>
      <c r="DG242" t="s">
        <v>10661</v>
      </c>
      <c r="DH242" t="s">
        <v>10662</v>
      </c>
      <c r="DI242" t="s">
        <v>10663</v>
      </c>
      <c r="DJ242" t="s">
        <v>10664</v>
      </c>
      <c r="DK242" t="s">
        <v>10665</v>
      </c>
      <c r="DL242" t="s">
        <v>10666</v>
      </c>
      <c r="DM242" t="s">
        <v>10667</v>
      </c>
      <c r="DN242" t="s">
        <v>10668</v>
      </c>
      <c r="DO242" t="s">
        <v>10669</v>
      </c>
      <c r="DP242" t="s">
        <v>10670</v>
      </c>
      <c r="DQ242" t="s">
        <v>10671</v>
      </c>
      <c r="DR242">
        <v>50402</v>
      </c>
      <c r="DS242" t="s">
        <v>4090</v>
      </c>
      <c r="DT242" t="s">
        <v>147</v>
      </c>
    </row>
    <row r="243" spans="1:124" x14ac:dyDescent="0.2">
      <c r="A243" t="s">
        <v>314</v>
      </c>
      <c r="B243">
        <v>10776</v>
      </c>
      <c r="C243">
        <v>0.78283682346264105</v>
      </c>
      <c r="D243">
        <v>2.1887763492712802</v>
      </c>
      <c r="E243">
        <v>6380</v>
      </c>
      <c r="F243">
        <v>3495</v>
      </c>
      <c r="G243">
        <v>2005</v>
      </c>
      <c r="H243">
        <v>3495</v>
      </c>
      <c r="I243">
        <v>163.33600000000001</v>
      </c>
      <c r="J243">
        <v>42.043999999999997</v>
      </c>
      <c r="K243">
        <v>63.16</v>
      </c>
      <c r="L243">
        <v>42.043999999999997</v>
      </c>
      <c r="M243">
        <v>1913</v>
      </c>
      <c r="N243">
        <v>1751</v>
      </c>
      <c r="O243">
        <v>7</v>
      </c>
      <c r="P243">
        <v>1.634E-2</v>
      </c>
      <c r="Q243">
        <v>9.7430000000000003E-2</v>
      </c>
      <c r="R243">
        <v>785</v>
      </c>
      <c r="S243">
        <v>0</v>
      </c>
      <c r="T243">
        <v>0</v>
      </c>
      <c r="U243">
        <v>0</v>
      </c>
      <c r="V243">
        <v>0</v>
      </c>
      <c r="W243">
        <v>252</v>
      </c>
      <c r="X243">
        <v>1499</v>
      </c>
      <c r="Y243">
        <v>8.2647999999999999E-2</v>
      </c>
      <c r="Z243">
        <v>1338</v>
      </c>
      <c r="AA243">
        <v>1044</v>
      </c>
      <c r="AB243">
        <v>5</v>
      </c>
      <c r="AC243">
        <v>2.878E-2</v>
      </c>
      <c r="AD243">
        <v>0.46657999999999999</v>
      </c>
      <c r="AE243">
        <v>309</v>
      </c>
      <c r="AF243">
        <v>0</v>
      </c>
      <c r="AG243">
        <v>0</v>
      </c>
      <c r="AH243">
        <v>0</v>
      </c>
      <c r="AI243">
        <v>0</v>
      </c>
      <c r="AJ243">
        <v>252</v>
      </c>
      <c r="AK243">
        <v>792</v>
      </c>
      <c r="AL243">
        <v>0.15390100000000001</v>
      </c>
      <c r="AM243">
        <v>0</v>
      </c>
      <c r="AN243">
        <v>0</v>
      </c>
      <c r="AO243">
        <v>3.3383625476168599</v>
      </c>
      <c r="AP243">
        <v>3.3383625479047101</v>
      </c>
      <c r="AQ243">
        <v>3.3383625476168599</v>
      </c>
      <c r="AR243">
        <v>3.3383625479047101</v>
      </c>
      <c r="AS243">
        <v>3.3383625476374301</v>
      </c>
      <c r="AT243">
        <v>3.3383625479047101</v>
      </c>
      <c r="AU243">
        <v>3.3380586853360499</v>
      </c>
      <c r="AV243">
        <v>3.3381623613159102</v>
      </c>
      <c r="AW243">
        <v>3.33836254764091</v>
      </c>
      <c r="AX243">
        <v>3.3383625479047199</v>
      </c>
      <c r="AY243">
        <v>3.33830878472825</v>
      </c>
      <c r="AZ243">
        <v>3.33825216107694</v>
      </c>
      <c r="BA243">
        <v>300305</v>
      </c>
      <c r="BB243">
        <v>93979</v>
      </c>
      <c r="BC243">
        <v>90298</v>
      </c>
      <c r="BD243">
        <v>93979</v>
      </c>
      <c r="BE243">
        <v>162162</v>
      </c>
      <c r="BF243">
        <v>150029</v>
      </c>
      <c r="BG243">
        <v>6380</v>
      </c>
      <c r="BH243">
        <v>3495</v>
      </c>
      <c r="BI243">
        <v>2005</v>
      </c>
      <c r="BJ243">
        <v>3495</v>
      </c>
      <c r="BK243">
        <v>3495</v>
      </c>
      <c r="BL243">
        <v>5653</v>
      </c>
      <c r="BM243">
        <v>72</v>
      </c>
      <c r="BN243">
        <v>79</v>
      </c>
      <c r="BO243">
        <v>72</v>
      </c>
      <c r="BP243">
        <v>22</v>
      </c>
      <c r="BQ243">
        <v>80</v>
      </c>
      <c r="BR243">
        <v>49</v>
      </c>
      <c r="BS243">
        <v>1.5763253643536099</v>
      </c>
      <c r="BT243">
        <v>2.54050466077073</v>
      </c>
      <c r="BU243">
        <v>1.59483015906915</v>
      </c>
      <c r="BV243">
        <v>2.5405066764380999</v>
      </c>
      <c r="BW243">
        <v>1.56852662783923</v>
      </c>
      <c r="BX243">
        <v>2.5372934023016902</v>
      </c>
      <c r="BY243">
        <v>2.6834717787306701</v>
      </c>
      <c r="BZ243">
        <v>2.62180544068864</v>
      </c>
      <c r="CA243">
        <v>2.7175977828860698</v>
      </c>
      <c r="CB243">
        <v>2.62180544068864</v>
      </c>
      <c r="CC243">
        <v>2.7076572573318698</v>
      </c>
      <c r="CD243">
        <v>2.60494691507607</v>
      </c>
      <c r="CE243">
        <v>7.7690000000000001</v>
      </c>
      <c r="CF243">
        <v>5.976</v>
      </c>
      <c r="CG243">
        <v>7.7690000000000001</v>
      </c>
      <c r="CH243">
        <v>1.94</v>
      </c>
      <c r="CI243">
        <v>8.3279999999999994</v>
      </c>
      <c r="CJ243">
        <v>3.895</v>
      </c>
      <c r="CK243">
        <v>136.08600000000001</v>
      </c>
      <c r="CL243">
        <v>42.006999999999998</v>
      </c>
      <c r="CM243">
        <v>60.360999999999997</v>
      </c>
      <c r="CN243">
        <v>42.006999999999998</v>
      </c>
      <c r="CO243">
        <v>103.812</v>
      </c>
      <c r="CP243">
        <v>52.036000000000001</v>
      </c>
      <c r="CQ243">
        <v>163.33600000000001</v>
      </c>
      <c r="CR243">
        <v>42.043999999999997</v>
      </c>
      <c r="CS243">
        <v>63.16</v>
      </c>
      <c r="CT243">
        <v>42.043999999999997</v>
      </c>
      <c r="CU243">
        <v>113.667</v>
      </c>
      <c r="CV243">
        <v>61.838000000000001</v>
      </c>
      <c r="CW243" t="s">
        <v>315</v>
      </c>
      <c r="CX243" t="s">
        <v>316</v>
      </c>
      <c r="CY243" t="s">
        <v>317</v>
      </c>
      <c r="CZ243" t="s">
        <v>318</v>
      </c>
      <c r="DA243" t="s">
        <v>319</v>
      </c>
      <c r="DB243" t="s">
        <v>320</v>
      </c>
      <c r="DC243" t="s">
        <v>321</v>
      </c>
      <c r="DD243" t="s">
        <v>322</v>
      </c>
      <c r="DE243" t="s">
        <v>323</v>
      </c>
      <c r="DF243" t="s">
        <v>324</v>
      </c>
      <c r="DG243" t="s">
        <v>325</v>
      </c>
      <c r="DH243" t="s">
        <v>326</v>
      </c>
      <c r="DI243" t="s">
        <v>327</v>
      </c>
      <c r="DJ243" t="s">
        <v>328</v>
      </c>
      <c r="DK243" t="s">
        <v>329</v>
      </c>
      <c r="DL243" t="s">
        <v>330</v>
      </c>
      <c r="DM243" t="s">
        <v>331</v>
      </c>
      <c r="DN243" t="s">
        <v>332</v>
      </c>
      <c r="DO243" t="s">
        <v>333</v>
      </c>
      <c r="DP243" t="s">
        <v>334</v>
      </c>
      <c r="DQ243" t="s">
        <v>335</v>
      </c>
      <c r="DR243">
        <v>1236</v>
      </c>
      <c r="DS243" t="s">
        <v>314</v>
      </c>
      <c r="DT243" t="s">
        <v>147</v>
      </c>
    </row>
    <row r="244" spans="1:124" x14ac:dyDescent="0.2">
      <c r="A244" t="s">
        <v>336</v>
      </c>
      <c r="B244">
        <v>10776</v>
      </c>
      <c r="C244">
        <v>40.4268292682926</v>
      </c>
      <c r="D244">
        <v>237.987804878048</v>
      </c>
      <c r="E244">
        <v>673</v>
      </c>
      <c r="F244">
        <v>582</v>
      </c>
      <c r="G244">
        <v>644</v>
      </c>
      <c r="H244">
        <v>547</v>
      </c>
      <c r="I244">
        <v>12.930999999999999</v>
      </c>
      <c r="J244">
        <v>3.0739999999999998</v>
      </c>
      <c r="K244">
        <v>11.808999999999999</v>
      </c>
      <c r="L244">
        <v>2.0609999999999999</v>
      </c>
      <c r="M244">
        <v>1750</v>
      </c>
      <c r="N244">
        <v>2500</v>
      </c>
      <c r="O244">
        <v>181</v>
      </c>
      <c r="P244">
        <v>1.2200000000000001E-2</v>
      </c>
      <c r="Q244">
        <v>0.45122000000000001</v>
      </c>
      <c r="R244">
        <v>500</v>
      </c>
      <c r="S244">
        <v>0</v>
      </c>
      <c r="T244">
        <v>0</v>
      </c>
      <c r="U244">
        <v>0</v>
      </c>
      <c r="V244">
        <v>0</v>
      </c>
      <c r="W244">
        <v>1250</v>
      </c>
      <c r="X244">
        <v>1250</v>
      </c>
      <c r="Y244">
        <v>1.1429999999999999E-3</v>
      </c>
      <c r="Z244">
        <v>790</v>
      </c>
      <c r="AA244">
        <v>1220</v>
      </c>
      <c r="AB244">
        <v>123</v>
      </c>
      <c r="AC244">
        <v>1.2200000000000001E-2</v>
      </c>
      <c r="AD244">
        <v>0.47560999999999998</v>
      </c>
      <c r="AE244">
        <v>180</v>
      </c>
      <c r="AF244">
        <v>0</v>
      </c>
      <c r="AG244">
        <v>0</v>
      </c>
      <c r="AH244">
        <v>0</v>
      </c>
      <c r="AI244">
        <v>0</v>
      </c>
      <c r="AJ244">
        <v>610</v>
      </c>
      <c r="AK244">
        <v>610</v>
      </c>
      <c r="AL244">
        <v>2.532E-3</v>
      </c>
      <c r="AM244">
        <v>0</v>
      </c>
      <c r="AN244">
        <v>0</v>
      </c>
      <c r="AO244">
        <v>1107.99999999999</v>
      </c>
      <c r="AP244">
        <v>924</v>
      </c>
      <c r="AQ244">
        <v>754.00000000000705</v>
      </c>
      <c r="AR244">
        <v>880</v>
      </c>
      <c r="AS244">
        <v>1028.2857142857099</v>
      </c>
      <c r="AT244">
        <v>932.71428571428498</v>
      </c>
      <c r="AU244">
        <v>754</v>
      </c>
      <c r="AV244">
        <v>754</v>
      </c>
      <c r="AW244">
        <v>754.00000000000705</v>
      </c>
      <c r="AX244">
        <v>754</v>
      </c>
      <c r="AY244">
        <v>754.00000000000102</v>
      </c>
      <c r="AZ244">
        <v>754</v>
      </c>
      <c r="BA244">
        <v>61022</v>
      </c>
      <c r="BB244">
        <v>30468</v>
      </c>
      <c r="BC244">
        <v>53341</v>
      </c>
      <c r="BD244">
        <v>23134</v>
      </c>
      <c r="BE244">
        <v>64665</v>
      </c>
      <c r="BF244">
        <v>25766</v>
      </c>
      <c r="BG244">
        <v>673</v>
      </c>
      <c r="BH244">
        <v>582</v>
      </c>
      <c r="BI244">
        <v>644</v>
      </c>
      <c r="BJ244">
        <v>547</v>
      </c>
      <c r="BK244">
        <v>788</v>
      </c>
      <c r="BL244">
        <v>558</v>
      </c>
      <c r="BM244">
        <v>30</v>
      </c>
      <c r="BN244">
        <v>20</v>
      </c>
      <c r="BO244">
        <v>24</v>
      </c>
      <c r="BP244">
        <v>20</v>
      </c>
      <c r="BQ244">
        <v>29</v>
      </c>
      <c r="BR244">
        <v>21</v>
      </c>
      <c r="BS244">
        <v>467.649709727806</v>
      </c>
      <c r="BT244">
        <v>548.85520324622701</v>
      </c>
      <c r="BU244">
        <v>473.899403896021</v>
      </c>
      <c r="BV244">
        <v>549.77066869526197</v>
      </c>
      <c r="BW244">
        <v>466.79074714279301</v>
      </c>
      <c r="BX244">
        <v>547.11016745998199</v>
      </c>
      <c r="BY244">
        <v>725.582634344025</v>
      </c>
      <c r="BZ244">
        <v>738.981074151234</v>
      </c>
      <c r="CA244">
        <v>728.87076697787495</v>
      </c>
      <c r="CB244">
        <v>745.06123857465502</v>
      </c>
      <c r="CC244">
        <v>725.57091050027702</v>
      </c>
      <c r="CD244">
        <v>742.57672538477198</v>
      </c>
      <c r="CE244">
        <v>1.4330000000000001</v>
      </c>
      <c r="CF244">
        <v>0.47899999999999998</v>
      </c>
      <c r="CG244">
        <v>1.36</v>
      </c>
      <c r="CH244">
        <v>0.47899999999999998</v>
      </c>
      <c r="CI244">
        <v>1.49</v>
      </c>
      <c r="CJ244">
        <v>0.51100000000000001</v>
      </c>
      <c r="CK244">
        <v>2.8639999999999999</v>
      </c>
      <c r="CL244">
        <v>1.234</v>
      </c>
      <c r="CM244">
        <v>2.4809999999999999</v>
      </c>
      <c r="CN244">
        <v>0.81899999999999995</v>
      </c>
      <c r="CO244">
        <v>6.0819999999999999</v>
      </c>
      <c r="CP244">
        <v>1.0569999999999999</v>
      </c>
      <c r="CQ244">
        <v>12.930999999999999</v>
      </c>
      <c r="CR244">
        <v>3.0739999999999998</v>
      </c>
      <c r="CS244">
        <v>11.808999999999999</v>
      </c>
      <c r="CT244">
        <v>2.0609999999999999</v>
      </c>
      <c r="CU244">
        <v>14.57</v>
      </c>
      <c r="CV244">
        <v>2.5150000000000001</v>
      </c>
      <c r="CW244" t="s">
        <v>337</v>
      </c>
      <c r="CX244" t="s">
        <v>338</v>
      </c>
      <c r="CY244" t="s">
        <v>339</v>
      </c>
      <c r="CZ244" t="s">
        <v>340</v>
      </c>
      <c r="DA244" t="s">
        <v>341</v>
      </c>
      <c r="DB244" t="s">
        <v>342</v>
      </c>
      <c r="DC244" t="s">
        <v>343</v>
      </c>
      <c r="DD244" t="s">
        <v>344</v>
      </c>
      <c r="DE244" t="s">
        <v>345</v>
      </c>
      <c r="DF244" t="s">
        <v>346</v>
      </c>
      <c r="DG244" t="s">
        <v>347</v>
      </c>
      <c r="DH244" t="s">
        <v>348</v>
      </c>
      <c r="DI244" t="s">
        <v>349</v>
      </c>
      <c r="DJ244" t="s">
        <v>350</v>
      </c>
      <c r="DK244" t="s">
        <v>351</v>
      </c>
      <c r="DL244" t="s">
        <v>352</v>
      </c>
      <c r="DM244" t="s">
        <v>353</v>
      </c>
      <c r="DN244" t="s">
        <v>354</v>
      </c>
      <c r="DO244" t="s">
        <v>355</v>
      </c>
      <c r="DP244" t="s">
        <v>356</v>
      </c>
      <c r="DQ244" t="s">
        <v>357</v>
      </c>
      <c r="DR244">
        <v>121</v>
      </c>
      <c r="DS244" t="s">
        <v>336</v>
      </c>
      <c r="DT244" t="s">
        <v>147</v>
      </c>
    </row>
    <row r="245" spans="1:124" x14ac:dyDescent="0.2">
      <c r="A245" t="s">
        <v>358</v>
      </c>
      <c r="B245">
        <v>10776</v>
      </c>
      <c r="C245">
        <v>862578.64349164802</v>
      </c>
      <c r="D245">
        <v>869515.13091111102</v>
      </c>
      <c r="E245">
        <v>16781</v>
      </c>
      <c r="F245">
        <v>6545</v>
      </c>
      <c r="G245">
        <v>16771</v>
      </c>
      <c r="H245">
        <v>6545</v>
      </c>
      <c r="I245">
        <v>1.302</v>
      </c>
      <c r="J245">
        <v>0.33900000000000002</v>
      </c>
      <c r="K245">
        <v>1.3</v>
      </c>
      <c r="L245">
        <v>0.33800000000000002</v>
      </c>
      <c r="M245">
        <v>123</v>
      </c>
      <c r="N245">
        <v>133</v>
      </c>
      <c r="O245">
        <v>32</v>
      </c>
      <c r="P245">
        <v>1.1199999999999999E-3</v>
      </c>
      <c r="Q245">
        <v>0.49225999999999998</v>
      </c>
      <c r="R245">
        <v>0</v>
      </c>
      <c r="S245">
        <v>8</v>
      </c>
      <c r="T245">
        <v>0</v>
      </c>
      <c r="U245">
        <v>0</v>
      </c>
      <c r="V245">
        <v>32</v>
      </c>
      <c r="W245">
        <v>39</v>
      </c>
      <c r="X245">
        <v>62</v>
      </c>
      <c r="Y245">
        <v>2.1212000000000002E-2</v>
      </c>
      <c r="Z245">
        <v>63</v>
      </c>
      <c r="AA245">
        <v>82</v>
      </c>
      <c r="AB245">
        <v>7</v>
      </c>
      <c r="AC245">
        <v>0.16667000000000001</v>
      </c>
      <c r="AD245">
        <v>0.33333000000000002</v>
      </c>
      <c r="AE245">
        <v>0</v>
      </c>
      <c r="AF245">
        <v>0</v>
      </c>
      <c r="AG245">
        <v>0</v>
      </c>
      <c r="AH245">
        <v>0</v>
      </c>
      <c r="AI245">
        <v>23</v>
      </c>
      <c r="AJ245">
        <v>19</v>
      </c>
      <c r="AK245">
        <v>40</v>
      </c>
      <c r="AL245">
        <v>3.6972999999999999E-2</v>
      </c>
      <c r="AM245">
        <v>0</v>
      </c>
      <c r="AN245">
        <v>0</v>
      </c>
      <c r="AO245">
        <v>878430.31599999603</v>
      </c>
      <c r="AP245">
        <v>878430.31599999999</v>
      </c>
      <c r="AQ245">
        <v>878430.31599999603</v>
      </c>
      <c r="AR245">
        <v>878430.31599999999</v>
      </c>
      <c r="AS245">
        <v>878430.31599999603</v>
      </c>
      <c r="AT245">
        <v>878430.31599999894</v>
      </c>
      <c r="AU245">
        <v>878348.78281776397</v>
      </c>
      <c r="AV245">
        <v>878392.61406222102</v>
      </c>
      <c r="AW245">
        <v>878348.78281776397</v>
      </c>
      <c r="AX245">
        <v>878392.61406222102</v>
      </c>
      <c r="AY245">
        <v>878345.60844352399</v>
      </c>
      <c r="AZ245">
        <v>878392.61406222102</v>
      </c>
      <c r="BA245">
        <v>48566</v>
      </c>
      <c r="BB245">
        <v>14343</v>
      </c>
      <c r="BC245">
        <v>48549</v>
      </c>
      <c r="BD245">
        <v>14343</v>
      </c>
      <c r="BE245">
        <v>48570</v>
      </c>
      <c r="BF245">
        <v>14349</v>
      </c>
      <c r="BG245">
        <v>16781</v>
      </c>
      <c r="BH245">
        <v>6545</v>
      </c>
      <c r="BI245">
        <v>16771</v>
      </c>
      <c r="BJ245">
        <v>6545</v>
      </c>
      <c r="BK245">
        <v>16777</v>
      </c>
      <c r="BL245">
        <v>6545</v>
      </c>
      <c r="BM245">
        <v>6</v>
      </c>
      <c r="BN245">
        <v>5</v>
      </c>
      <c r="BO245">
        <v>6</v>
      </c>
      <c r="BP245">
        <v>5</v>
      </c>
      <c r="BQ245">
        <v>6</v>
      </c>
      <c r="BR245">
        <v>5</v>
      </c>
      <c r="BS245">
        <v>872511.46797067602</v>
      </c>
      <c r="BT245">
        <v>872937.73081777699</v>
      </c>
      <c r="BU245">
        <v>872511.46797067602</v>
      </c>
      <c r="BV245">
        <v>872937.73081777699</v>
      </c>
      <c r="BW245">
        <v>872511.46797067602</v>
      </c>
      <c r="BX245">
        <v>872937.73081777699</v>
      </c>
      <c r="BY245">
        <v>873470.78557776299</v>
      </c>
      <c r="BZ245">
        <v>873575.02081777703</v>
      </c>
      <c r="CA245">
        <v>873470.78557776299</v>
      </c>
      <c r="CB245">
        <v>873575.02081777703</v>
      </c>
      <c r="CC245">
        <v>873470.78557776299</v>
      </c>
      <c r="CD245">
        <v>873575.02081777703</v>
      </c>
      <c r="CE245">
        <v>6.0000000000000001E-3</v>
      </c>
      <c r="CF245">
        <v>3.0000000000000001E-3</v>
      </c>
      <c r="CG245">
        <v>5.0000000000000001E-3</v>
      </c>
      <c r="CH245">
        <v>2E-3</v>
      </c>
      <c r="CI245">
        <v>6.0000000000000001E-3</v>
      </c>
      <c r="CJ245">
        <v>2E-3</v>
      </c>
      <c r="CK245">
        <v>1.9E-2</v>
      </c>
      <c r="CL245">
        <v>0.01</v>
      </c>
      <c r="CM245">
        <v>1.9E-2</v>
      </c>
      <c r="CN245">
        <v>0.01</v>
      </c>
      <c r="CO245">
        <v>1.9E-2</v>
      </c>
      <c r="CP245">
        <v>0.01</v>
      </c>
      <c r="CQ245">
        <v>1.302</v>
      </c>
      <c r="CR245">
        <v>0.33900000000000002</v>
      </c>
      <c r="CS245">
        <v>1.3</v>
      </c>
      <c r="CT245">
        <v>0.33800000000000002</v>
      </c>
      <c r="CU245">
        <v>1.3089999999999999</v>
      </c>
      <c r="CV245">
        <v>0.34200000000000003</v>
      </c>
      <c r="CW245" t="s">
        <v>359</v>
      </c>
      <c r="CX245" t="s">
        <v>360</v>
      </c>
      <c r="CY245" t="s">
        <v>361</v>
      </c>
      <c r="CZ245" t="s">
        <v>362</v>
      </c>
      <c r="DA245" t="s">
        <v>363</v>
      </c>
      <c r="DB245" t="s">
        <v>364</v>
      </c>
      <c r="DC245" t="s">
        <v>365</v>
      </c>
      <c r="DD245" t="s">
        <v>366</v>
      </c>
      <c r="DE245" t="s">
        <v>367</v>
      </c>
      <c r="DF245" t="s">
        <v>368</v>
      </c>
      <c r="DG245" t="s">
        <v>369</v>
      </c>
      <c r="DH245" t="s">
        <v>370</v>
      </c>
      <c r="DI245" t="s">
        <v>371</v>
      </c>
      <c r="DJ245" t="s">
        <v>372</v>
      </c>
      <c r="DK245" t="s">
        <v>373</v>
      </c>
      <c r="DL245" t="s">
        <v>374</v>
      </c>
      <c r="DM245" t="s">
        <v>375</v>
      </c>
      <c r="DN245" t="s">
        <v>376</v>
      </c>
      <c r="DO245" t="s">
        <v>377</v>
      </c>
      <c r="DP245" t="s">
        <v>378</v>
      </c>
      <c r="DQ245" t="s">
        <v>379</v>
      </c>
      <c r="DR245">
        <v>12</v>
      </c>
      <c r="DS245" t="s">
        <v>358</v>
      </c>
      <c r="DT245" t="s">
        <v>147</v>
      </c>
    </row>
    <row r="246" spans="1:124" x14ac:dyDescent="0.2">
      <c r="A246" t="s">
        <v>380</v>
      </c>
      <c r="B246">
        <v>10776</v>
      </c>
      <c r="C246">
        <v>11404143.8856191</v>
      </c>
      <c r="D246">
        <v>11556821.079650801</v>
      </c>
      <c r="E246">
        <v>6293</v>
      </c>
      <c r="F246">
        <v>2724</v>
      </c>
      <c r="G246">
        <v>4561</v>
      </c>
      <c r="H246">
        <v>2724</v>
      </c>
      <c r="I246">
        <v>0.58799999999999997</v>
      </c>
      <c r="J246">
        <v>0.16900000000000001</v>
      </c>
      <c r="K246">
        <v>0.43</v>
      </c>
      <c r="L246">
        <v>0.16900000000000001</v>
      </c>
      <c r="M246">
        <v>123</v>
      </c>
      <c r="N246">
        <v>133</v>
      </c>
      <c r="O246">
        <v>36</v>
      </c>
      <c r="P246">
        <v>6.9999999999999994E-5</v>
      </c>
      <c r="Q246">
        <v>0.46131</v>
      </c>
      <c r="R246">
        <v>0</v>
      </c>
      <c r="S246">
        <v>8</v>
      </c>
      <c r="T246">
        <v>0</v>
      </c>
      <c r="U246">
        <v>0</v>
      </c>
      <c r="V246">
        <v>32</v>
      </c>
      <c r="W246">
        <v>39</v>
      </c>
      <c r="X246">
        <v>62</v>
      </c>
      <c r="Y246">
        <v>2.1212000000000002E-2</v>
      </c>
      <c r="Z246">
        <v>73</v>
      </c>
      <c r="AA246">
        <v>91</v>
      </c>
      <c r="AB246">
        <v>24</v>
      </c>
      <c r="AC246">
        <v>4.87E-2</v>
      </c>
      <c r="AD246">
        <v>0.47999000000000003</v>
      </c>
      <c r="AE246">
        <v>1</v>
      </c>
      <c r="AF246">
        <v>0</v>
      </c>
      <c r="AG246">
        <v>0</v>
      </c>
      <c r="AH246">
        <v>0</v>
      </c>
      <c r="AI246">
        <v>27</v>
      </c>
      <c r="AJ246">
        <v>24</v>
      </c>
      <c r="AK246">
        <v>40</v>
      </c>
      <c r="AL246">
        <v>3.372E-2</v>
      </c>
      <c r="AM246">
        <v>0</v>
      </c>
      <c r="AN246">
        <v>0</v>
      </c>
      <c r="AO246">
        <v>11786515.397999899</v>
      </c>
      <c r="AP246">
        <v>11786160.618000001</v>
      </c>
      <c r="AQ246">
        <v>11786515.397999899</v>
      </c>
      <c r="AR246">
        <v>11786160.618000001</v>
      </c>
      <c r="AS246">
        <v>11786515.398</v>
      </c>
      <c r="AT246">
        <v>11786160.618000001</v>
      </c>
      <c r="AU246">
        <v>11785338.866133301</v>
      </c>
      <c r="AV246">
        <v>11784996.2332444</v>
      </c>
      <c r="AW246">
        <v>11785340.3010958</v>
      </c>
      <c r="AX246">
        <v>11784996.2332444</v>
      </c>
      <c r="AY246">
        <v>11785338.9613136</v>
      </c>
      <c r="AZ246">
        <v>11784995.061085699</v>
      </c>
      <c r="BA246">
        <v>16933</v>
      </c>
      <c r="BB246">
        <v>5567</v>
      </c>
      <c r="BC246">
        <v>11131</v>
      </c>
      <c r="BD246">
        <v>5567</v>
      </c>
      <c r="BE246">
        <v>15545</v>
      </c>
      <c r="BF246">
        <v>5606</v>
      </c>
      <c r="BG246">
        <v>6293</v>
      </c>
      <c r="BH246">
        <v>2724</v>
      </c>
      <c r="BI246">
        <v>4561</v>
      </c>
      <c r="BJ246">
        <v>2724</v>
      </c>
      <c r="BK246">
        <v>5981</v>
      </c>
      <c r="BL246">
        <v>2733</v>
      </c>
      <c r="BM246">
        <v>12</v>
      </c>
      <c r="BN246">
        <v>14</v>
      </c>
      <c r="BO246">
        <v>12</v>
      </c>
      <c r="BP246">
        <v>14</v>
      </c>
      <c r="BQ246">
        <v>12</v>
      </c>
      <c r="BR246">
        <v>14</v>
      </c>
      <c r="BS246">
        <v>11602889.107772799</v>
      </c>
      <c r="BT246">
        <v>11631601.0170998</v>
      </c>
      <c r="BU246">
        <v>11602889.107772799</v>
      </c>
      <c r="BV246">
        <v>11631601.0170998</v>
      </c>
      <c r="BW246">
        <v>11602889.107772799</v>
      </c>
      <c r="BX246">
        <v>11631601.0170998</v>
      </c>
      <c r="BY246">
        <v>11637408.5526501</v>
      </c>
      <c r="BZ246">
        <v>11658392.6722473</v>
      </c>
      <c r="CA246">
        <v>11637408.5526501</v>
      </c>
      <c r="CB246">
        <v>11658392.6722473</v>
      </c>
      <c r="CC246">
        <v>11637408.5526501</v>
      </c>
      <c r="CD246">
        <v>11658392.6722473</v>
      </c>
      <c r="CE246">
        <v>1.2999999999999999E-2</v>
      </c>
      <c r="CF246">
        <v>0.01</v>
      </c>
      <c r="CG246">
        <v>1.2E-2</v>
      </c>
      <c r="CH246">
        <v>0.01</v>
      </c>
      <c r="CI246">
        <v>1.2999999999999999E-2</v>
      </c>
      <c r="CJ246">
        <v>0.01</v>
      </c>
      <c r="CK246">
        <v>0.17499999999999999</v>
      </c>
      <c r="CL246">
        <v>8.2000000000000003E-2</v>
      </c>
      <c r="CM246">
        <v>0.16200000000000001</v>
      </c>
      <c r="CN246">
        <v>8.2000000000000003E-2</v>
      </c>
      <c r="CO246">
        <v>0.17399999999999999</v>
      </c>
      <c r="CP246">
        <v>8.3000000000000004E-2</v>
      </c>
      <c r="CQ246">
        <v>0.58799999999999997</v>
      </c>
      <c r="CR246">
        <v>0.16900000000000001</v>
      </c>
      <c r="CS246">
        <v>0.43</v>
      </c>
      <c r="CT246">
        <v>0.16900000000000001</v>
      </c>
      <c r="CU246">
        <v>0.55100000000000005</v>
      </c>
      <c r="CV246">
        <v>0.17</v>
      </c>
      <c r="CW246" t="s">
        <v>381</v>
      </c>
      <c r="CX246" t="s">
        <v>382</v>
      </c>
      <c r="CY246" t="s">
        <v>383</v>
      </c>
      <c r="CZ246" t="s">
        <v>384</v>
      </c>
      <c r="DA246" t="s">
        <v>385</v>
      </c>
      <c r="DB246" t="s">
        <v>386</v>
      </c>
      <c r="DC246" t="s">
        <v>387</v>
      </c>
      <c r="DD246" t="s">
        <v>388</v>
      </c>
      <c r="DE246" t="s">
        <v>389</v>
      </c>
      <c r="DF246" t="s">
        <v>390</v>
      </c>
      <c r="DG246" t="s">
        <v>391</v>
      </c>
      <c r="DH246" t="s">
        <v>392</v>
      </c>
      <c r="DI246" t="s">
        <v>393</v>
      </c>
      <c r="DJ246" t="s">
        <v>394</v>
      </c>
      <c r="DK246" t="s">
        <v>395</v>
      </c>
      <c r="DL246" t="s">
        <v>396</v>
      </c>
      <c r="DM246" t="s">
        <v>397</v>
      </c>
      <c r="DN246" t="s">
        <v>398</v>
      </c>
      <c r="DO246" t="s">
        <v>399</v>
      </c>
      <c r="DP246" t="s">
        <v>400</v>
      </c>
      <c r="DQ246" t="s">
        <v>401</v>
      </c>
      <c r="DR246">
        <v>6</v>
      </c>
      <c r="DS246" t="s">
        <v>380</v>
      </c>
      <c r="DT246" t="s">
        <v>147</v>
      </c>
    </row>
    <row r="247" spans="1:124" x14ac:dyDescent="0.2">
      <c r="A247" t="s">
        <v>402</v>
      </c>
      <c r="B247">
        <v>10776</v>
      </c>
      <c r="C247">
        <v>17984775.914133601</v>
      </c>
      <c r="D247">
        <v>18506621.761218701</v>
      </c>
      <c r="E247">
        <v>1682</v>
      </c>
      <c r="F247">
        <v>2983</v>
      </c>
      <c r="G247">
        <v>1682</v>
      </c>
      <c r="H247">
        <v>2981</v>
      </c>
      <c r="I247">
        <v>0.17899999999999999</v>
      </c>
      <c r="J247">
        <v>0.20499999999999999</v>
      </c>
      <c r="K247">
        <v>0.17299999999999999</v>
      </c>
      <c r="L247">
        <v>0.20399999999999999</v>
      </c>
      <c r="M247">
        <v>105</v>
      </c>
      <c r="N247">
        <v>117</v>
      </c>
      <c r="O247">
        <v>46</v>
      </c>
      <c r="P247">
        <v>4.4600000000000004E-3</v>
      </c>
      <c r="Q247">
        <v>0.5</v>
      </c>
      <c r="R247">
        <v>0</v>
      </c>
      <c r="S247">
        <v>2</v>
      </c>
      <c r="T247">
        <v>0</v>
      </c>
      <c r="U247">
        <v>0</v>
      </c>
      <c r="V247">
        <v>30</v>
      </c>
      <c r="W247">
        <v>34</v>
      </c>
      <c r="X247">
        <v>53</v>
      </c>
      <c r="Y247">
        <v>2.4583000000000001E-2</v>
      </c>
      <c r="Z247">
        <v>73</v>
      </c>
      <c r="AA247">
        <v>88</v>
      </c>
      <c r="AB247">
        <v>27</v>
      </c>
      <c r="AC247">
        <v>4.1669999999999999E-2</v>
      </c>
      <c r="AD247">
        <v>0.5</v>
      </c>
      <c r="AE247">
        <v>0</v>
      </c>
      <c r="AF247">
        <v>0</v>
      </c>
      <c r="AG247">
        <v>0</v>
      </c>
      <c r="AH247">
        <v>0</v>
      </c>
      <c r="AI247">
        <v>26</v>
      </c>
      <c r="AJ247">
        <v>25</v>
      </c>
      <c r="AK247">
        <v>37</v>
      </c>
      <c r="AL247">
        <v>3.5180999999999997E-2</v>
      </c>
      <c r="AM247">
        <v>0</v>
      </c>
      <c r="AN247">
        <v>0</v>
      </c>
      <c r="AO247">
        <v>18541957.237999901</v>
      </c>
      <c r="AP247">
        <v>18541825.838</v>
      </c>
      <c r="AQ247">
        <v>18541825.837999899</v>
      </c>
      <c r="AR247">
        <v>18541825.838</v>
      </c>
      <c r="AS247">
        <v>18541938.466571402</v>
      </c>
      <c r="AT247">
        <v>18541825.837999899</v>
      </c>
      <c r="AU247">
        <v>18540235.620177701</v>
      </c>
      <c r="AV247">
        <v>18539971.6877576</v>
      </c>
      <c r="AW247">
        <v>18540235.620177701</v>
      </c>
      <c r="AX247">
        <v>18539971.6877576</v>
      </c>
      <c r="AY247">
        <v>18540201.2141825</v>
      </c>
      <c r="AZ247">
        <v>18539971.6877576</v>
      </c>
      <c r="BA247">
        <v>4480</v>
      </c>
      <c r="BB247">
        <v>6258</v>
      </c>
      <c r="BC247">
        <v>4480</v>
      </c>
      <c r="BD247">
        <v>6254</v>
      </c>
      <c r="BE247">
        <v>5066</v>
      </c>
      <c r="BF247">
        <v>6270</v>
      </c>
      <c r="BG247">
        <v>1682</v>
      </c>
      <c r="BH247">
        <v>2983</v>
      </c>
      <c r="BI247">
        <v>1682</v>
      </c>
      <c r="BJ247">
        <v>2981</v>
      </c>
      <c r="BK247">
        <v>1976</v>
      </c>
      <c r="BL247">
        <v>2982</v>
      </c>
      <c r="BM247">
        <v>9</v>
      </c>
      <c r="BN247">
        <v>9</v>
      </c>
      <c r="BO247">
        <v>9</v>
      </c>
      <c r="BP247">
        <v>9</v>
      </c>
      <c r="BQ247">
        <v>9</v>
      </c>
      <c r="BR247">
        <v>9</v>
      </c>
      <c r="BS247">
        <v>18487665.708572801</v>
      </c>
      <c r="BT247">
        <v>18513407.918636899</v>
      </c>
      <c r="BU247">
        <v>18487665.708572801</v>
      </c>
      <c r="BV247">
        <v>18513407.918636899</v>
      </c>
      <c r="BW247">
        <v>18487665.708572801</v>
      </c>
      <c r="BX247">
        <v>18513407.918636899</v>
      </c>
      <c r="BY247">
        <v>18509617.381088398</v>
      </c>
      <c r="BZ247">
        <v>18516701.0331317</v>
      </c>
      <c r="CA247">
        <v>18509617.381088398</v>
      </c>
      <c r="CB247">
        <v>18516701.0331317</v>
      </c>
      <c r="CC247">
        <v>18509617.381088398</v>
      </c>
      <c r="CD247">
        <v>18516701.0331317</v>
      </c>
      <c r="CE247">
        <v>1.2E-2</v>
      </c>
      <c r="CF247">
        <v>8.9999999999999993E-3</v>
      </c>
      <c r="CG247">
        <v>1.0999999999999999E-2</v>
      </c>
      <c r="CH247">
        <v>8.9999999999999993E-3</v>
      </c>
      <c r="CI247">
        <v>1.2E-2</v>
      </c>
      <c r="CJ247">
        <v>8.9999999999999993E-3</v>
      </c>
      <c r="CK247">
        <v>0.17899999999999999</v>
      </c>
      <c r="CL247">
        <v>0.20300000000000001</v>
      </c>
      <c r="CM247">
        <v>0.17299999999999999</v>
      </c>
      <c r="CN247">
        <v>0.20300000000000001</v>
      </c>
      <c r="CO247">
        <v>0.19600000000000001</v>
      </c>
      <c r="CP247">
        <v>0.20399999999999999</v>
      </c>
      <c r="CQ247">
        <v>0.17899999999999999</v>
      </c>
      <c r="CR247">
        <v>0.20499999999999999</v>
      </c>
      <c r="CS247">
        <v>0.17299999999999999</v>
      </c>
      <c r="CT247">
        <v>0.20399999999999999</v>
      </c>
      <c r="CU247">
        <v>0.19600000000000001</v>
      </c>
      <c r="CV247">
        <v>0.20499999999999999</v>
      </c>
      <c r="CW247" t="s">
        <v>403</v>
      </c>
      <c r="CX247" t="s">
        <v>404</v>
      </c>
      <c r="CY247" t="s">
        <v>405</v>
      </c>
      <c r="CZ247" t="s">
        <v>406</v>
      </c>
      <c r="DA247" t="s">
        <v>407</v>
      </c>
      <c r="DB247" t="s">
        <v>408</v>
      </c>
      <c r="DC247" t="s">
        <v>409</v>
      </c>
      <c r="DD247" t="s">
        <v>410</v>
      </c>
      <c r="DE247" t="s">
        <v>411</v>
      </c>
      <c r="DF247" t="s">
        <v>412</v>
      </c>
      <c r="DG247" t="s">
        <v>413</v>
      </c>
      <c r="DH247" t="s">
        <v>414</v>
      </c>
      <c r="DI247" t="s">
        <v>415</v>
      </c>
      <c r="DJ247" t="s">
        <v>416</v>
      </c>
      <c r="DK247" t="s">
        <v>407</v>
      </c>
      <c r="DL247" t="s">
        <v>417</v>
      </c>
      <c r="DM247" t="s">
        <v>418</v>
      </c>
      <c r="DN247" t="s">
        <v>419</v>
      </c>
      <c r="DO247" t="s">
        <v>420</v>
      </c>
      <c r="DP247" t="s">
        <v>421</v>
      </c>
      <c r="DQ247" t="s">
        <v>422</v>
      </c>
      <c r="DR247">
        <v>3</v>
      </c>
      <c r="DS247" t="s">
        <v>402</v>
      </c>
      <c r="DT247" t="s">
        <v>147</v>
      </c>
    </row>
    <row r="248" spans="1:124" x14ac:dyDescent="0.2">
      <c r="A248" t="s">
        <v>423</v>
      </c>
      <c r="B248">
        <v>10776</v>
      </c>
      <c r="C248">
        <v>8608417.9465080202</v>
      </c>
      <c r="D248">
        <v>8951799.9281297307</v>
      </c>
      <c r="E248">
        <v>6061</v>
      </c>
      <c r="F248">
        <v>1724</v>
      </c>
      <c r="G248">
        <v>5475</v>
      </c>
      <c r="H248">
        <v>1724</v>
      </c>
      <c r="I248">
        <v>0.38400000000000001</v>
      </c>
      <c r="J248">
        <v>6.0999999999999999E-2</v>
      </c>
      <c r="K248">
        <v>0.35099999999999998</v>
      </c>
      <c r="L248">
        <v>0.06</v>
      </c>
      <c r="M248">
        <v>91</v>
      </c>
      <c r="N248">
        <v>104</v>
      </c>
      <c r="O248">
        <v>25</v>
      </c>
      <c r="P248">
        <v>1.49E-3</v>
      </c>
      <c r="Q248">
        <v>0.5</v>
      </c>
      <c r="R248">
        <v>0</v>
      </c>
      <c r="S248">
        <v>2</v>
      </c>
      <c r="T248">
        <v>0</v>
      </c>
      <c r="U248">
        <v>0</v>
      </c>
      <c r="V248">
        <v>28</v>
      </c>
      <c r="W248">
        <v>30</v>
      </c>
      <c r="X248">
        <v>46</v>
      </c>
      <c r="Y248">
        <v>2.8107E-2</v>
      </c>
      <c r="Z248">
        <v>34</v>
      </c>
      <c r="AA248">
        <v>56</v>
      </c>
      <c r="AB248">
        <v>10</v>
      </c>
      <c r="AC248">
        <v>2.6610000000000002E-2</v>
      </c>
      <c r="AD248">
        <v>0.41666999999999998</v>
      </c>
      <c r="AE248">
        <v>0</v>
      </c>
      <c r="AF248">
        <v>0</v>
      </c>
      <c r="AG248">
        <v>0</v>
      </c>
      <c r="AH248">
        <v>0</v>
      </c>
      <c r="AI248">
        <v>16</v>
      </c>
      <c r="AJ248">
        <v>14</v>
      </c>
      <c r="AK248">
        <v>26</v>
      </c>
      <c r="AL248">
        <v>5.7248E-2</v>
      </c>
      <c r="AM248">
        <v>0</v>
      </c>
      <c r="AN248">
        <v>0</v>
      </c>
      <c r="AO248">
        <v>8966406.4915200006</v>
      </c>
      <c r="AP248">
        <v>8966406.4915200006</v>
      </c>
      <c r="AQ248">
        <v>8966406.4915200006</v>
      </c>
      <c r="AR248">
        <v>8966406.4915200006</v>
      </c>
      <c r="AS248">
        <v>8966406.4915200006</v>
      </c>
      <c r="AT248">
        <v>8966406.4915200006</v>
      </c>
      <c r="AU248">
        <v>8965515.5104579106</v>
      </c>
      <c r="AV248">
        <v>8965512.6878194604</v>
      </c>
      <c r="AW248">
        <v>8965518.6935399994</v>
      </c>
      <c r="AX248">
        <v>8965512.6878194604</v>
      </c>
      <c r="AY248">
        <v>8965515.3045044392</v>
      </c>
      <c r="AZ248">
        <v>8965512.6878194604</v>
      </c>
      <c r="BA248">
        <v>10549</v>
      </c>
      <c r="BB248">
        <v>3187</v>
      </c>
      <c r="BC248">
        <v>9641</v>
      </c>
      <c r="BD248">
        <v>3187</v>
      </c>
      <c r="BE248">
        <v>10375</v>
      </c>
      <c r="BF248">
        <v>3187</v>
      </c>
      <c r="BG248">
        <v>6061</v>
      </c>
      <c r="BH248">
        <v>1724</v>
      </c>
      <c r="BI248">
        <v>5475</v>
      </c>
      <c r="BJ248">
        <v>1724</v>
      </c>
      <c r="BK248">
        <v>5914</v>
      </c>
      <c r="BL248">
        <v>1724</v>
      </c>
      <c r="BM248">
        <v>10</v>
      </c>
      <c r="BN248">
        <v>7</v>
      </c>
      <c r="BO248">
        <v>10</v>
      </c>
      <c r="BP248">
        <v>7</v>
      </c>
      <c r="BQ248">
        <v>10</v>
      </c>
      <c r="BR248">
        <v>7</v>
      </c>
      <c r="BS248">
        <v>8916758.0719209407</v>
      </c>
      <c r="BT248">
        <v>8953782.9525478203</v>
      </c>
      <c r="BU248">
        <v>8916758.0719209407</v>
      </c>
      <c r="BV248">
        <v>8953782.9525478203</v>
      </c>
      <c r="BW248">
        <v>8916758.0719209407</v>
      </c>
      <c r="BX248">
        <v>8953782.9525478203</v>
      </c>
      <c r="BY248">
        <v>8932640.9199225195</v>
      </c>
      <c r="BZ248">
        <v>8955125.9697401803</v>
      </c>
      <c r="CA248">
        <v>8932640.9199225195</v>
      </c>
      <c r="CB248">
        <v>8955125.9697401803</v>
      </c>
      <c r="CC248">
        <v>8932640.9199225195</v>
      </c>
      <c r="CD248">
        <v>8955125.9697401803</v>
      </c>
      <c r="CE248">
        <v>1.0999999999999999E-2</v>
      </c>
      <c r="CF248">
        <v>3.0000000000000001E-3</v>
      </c>
      <c r="CG248">
        <v>0.01</v>
      </c>
      <c r="CH248">
        <v>3.0000000000000001E-3</v>
      </c>
      <c r="CI248">
        <v>0.01</v>
      </c>
      <c r="CJ248">
        <v>3.0000000000000001E-3</v>
      </c>
      <c r="CK248">
        <v>0.311</v>
      </c>
      <c r="CL248">
        <v>3.7999999999999999E-2</v>
      </c>
      <c r="CM248">
        <v>0.29099999999999998</v>
      </c>
      <c r="CN248">
        <v>3.7999999999999999E-2</v>
      </c>
      <c r="CO248">
        <v>0.307</v>
      </c>
      <c r="CP248">
        <v>3.7999999999999999E-2</v>
      </c>
      <c r="CQ248">
        <v>0.38400000000000001</v>
      </c>
      <c r="CR248">
        <v>6.0999999999999999E-2</v>
      </c>
      <c r="CS248">
        <v>0.35099999999999998</v>
      </c>
      <c r="CT248">
        <v>0.06</v>
      </c>
      <c r="CU248">
        <v>0.377</v>
      </c>
      <c r="CV248">
        <v>0.06</v>
      </c>
      <c r="CW248" t="s">
        <v>424</v>
      </c>
      <c r="CX248" t="s">
        <v>425</v>
      </c>
      <c r="CY248" t="s">
        <v>426</v>
      </c>
      <c r="CZ248" t="s">
        <v>427</v>
      </c>
      <c r="DA248" t="s">
        <v>428</v>
      </c>
      <c r="DB248" t="s">
        <v>429</v>
      </c>
      <c r="DC248" t="s">
        <v>430</v>
      </c>
      <c r="DD248" t="s">
        <v>431</v>
      </c>
      <c r="DE248" t="s">
        <v>432</v>
      </c>
      <c r="DF248" t="s">
        <v>433</v>
      </c>
      <c r="DG248" t="s">
        <v>424</v>
      </c>
      <c r="DH248" t="s">
        <v>434</v>
      </c>
      <c r="DI248" t="s">
        <v>435</v>
      </c>
      <c r="DJ248" t="s">
        <v>436</v>
      </c>
      <c r="DK248" t="s">
        <v>437</v>
      </c>
      <c r="DL248" t="s">
        <v>438</v>
      </c>
      <c r="DM248" t="s">
        <v>439</v>
      </c>
      <c r="DN248" t="s">
        <v>440</v>
      </c>
      <c r="DO248" t="s">
        <v>441</v>
      </c>
      <c r="DP248" t="s">
        <v>442</v>
      </c>
      <c r="DQ248" t="s">
        <v>443</v>
      </c>
      <c r="DR248">
        <v>4</v>
      </c>
      <c r="DS248" t="s">
        <v>423</v>
      </c>
      <c r="DT248" t="s">
        <v>147</v>
      </c>
    </row>
    <row r="249" spans="1:124" x14ac:dyDescent="0.2">
      <c r="A249" t="s">
        <v>444</v>
      </c>
      <c r="B249">
        <v>10776</v>
      </c>
      <c r="C249">
        <v>52</v>
      </c>
      <c r="D249">
        <v>52</v>
      </c>
      <c r="E249">
        <v>4234281</v>
      </c>
      <c r="F249">
        <v>4155324</v>
      </c>
      <c r="G249">
        <v>3119264</v>
      </c>
      <c r="H249">
        <v>4018554</v>
      </c>
      <c r="I249">
        <v>3600</v>
      </c>
      <c r="J249">
        <v>3600</v>
      </c>
      <c r="K249">
        <v>3600</v>
      </c>
      <c r="L249">
        <v>3600</v>
      </c>
      <c r="M249">
        <v>1532</v>
      </c>
      <c r="N249">
        <v>1083</v>
      </c>
      <c r="O249">
        <v>224</v>
      </c>
      <c r="P249">
        <v>7.5799999999999999E-3</v>
      </c>
      <c r="Q249">
        <v>0.5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794</v>
      </c>
      <c r="X249">
        <v>289</v>
      </c>
      <c r="Y249">
        <v>2.7160000000000001E-3</v>
      </c>
      <c r="Z249">
        <v>1330</v>
      </c>
      <c r="AA249">
        <v>982</v>
      </c>
      <c r="AB249">
        <v>236</v>
      </c>
      <c r="AC249">
        <v>6.6669999999999993E-2</v>
      </c>
      <c r="AD249">
        <v>0.5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794</v>
      </c>
      <c r="AK249">
        <v>188</v>
      </c>
      <c r="AL249">
        <v>3.1419999999999998E-3</v>
      </c>
      <c r="AM249">
        <v>0</v>
      </c>
      <c r="AN249">
        <v>0</v>
      </c>
      <c r="AO249">
        <v>62</v>
      </c>
      <c r="AP249">
        <v>62</v>
      </c>
      <c r="AQ249">
        <v>62</v>
      </c>
      <c r="AR249">
        <v>62</v>
      </c>
      <c r="AS249">
        <v>62</v>
      </c>
      <c r="AT249">
        <v>62.000000000000199</v>
      </c>
      <c r="AU249">
        <v>57</v>
      </c>
      <c r="AV249">
        <v>57</v>
      </c>
      <c r="AW249">
        <v>57</v>
      </c>
      <c r="AX249">
        <v>58</v>
      </c>
      <c r="AY249">
        <v>56.714285714285701</v>
      </c>
      <c r="AZ249">
        <v>57.142857142857103</v>
      </c>
      <c r="BA249">
        <v>112273287</v>
      </c>
      <c r="BB249">
        <v>126003196</v>
      </c>
      <c r="BC249">
        <v>98302338</v>
      </c>
      <c r="BD249">
        <v>111376570</v>
      </c>
      <c r="BE249">
        <v>109410176</v>
      </c>
      <c r="BF249">
        <v>120794973</v>
      </c>
      <c r="BG249">
        <v>4234281</v>
      </c>
      <c r="BH249">
        <v>4155324</v>
      </c>
      <c r="BI249">
        <v>3119264</v>
      </c>
      <c r="BJ249">
        <v>4018554</v>
      </c>
      <c r="BK249">
        <v>3637025</v>
      </c>
      <c r="BL249">
        <v>4271330</v>
      </c>
      <c r="BM249">
        <v>8</v>
      </c>
      <c r="BN249">
        <v>12</v>
      </c>
      <c r="BO249">
        <v>8</v>
      </c>
      <c r="BP249">
        <v>10</v>
      </c>
      <c r="BQ249">
        <v>10</v>
      </c>
      <c r="BR249">
        <v>10</v>
      </c>
      <c r="BS249">
        <v>52</v>
      </c>
      <c r="BT249">
        <v>52</v>
      </c>
      <c r="BU249">
        <v>52</v>
      </c>
      <c r="BV249">
        <v>52</v>
      </c>
      <c r="BW249">
        <v>52</v>
      </c>
      <c r="BX249">
        <v>52</v>
      </c>
      <c r="BY249">
        <v>52</v>
      </c>
      <c r="BZ249">
        <v>52</v>
      </c>
      <c r="CA249">
        <v>52</v>
      </c>
      <c r="CB249">
        <v>52</v>
      </c>
      <c r="CC249">
        <v>52</v>
      </c>
      <c r="CD249">
        <v>52</v>
      </c>
      <c r="CE249">
        <v>0.14899999999999999</v>
      </c>
      <c r="CF249">
        <v>0.184</v>
      </c>
      <c r="CG249">
        <v>0.14199999999999999</v>
      </c>
      <c r="CH249">
        <v>0.13</v>
      </c>
      <c r="CI249">
        <v>0.16</v>
      </c>
      <c r="CJ249">
        <v>0.152</v>
      </c>
      <c r="CK249">
        <v>3.6230000000000002</v>
      </c>
      <c r="CL249">
        <v>9.1630000000000003</v>
      </c>
      <c r="CM249">
        <v>2.9980000000000002</v>
      </c>
      <c r="CN249">
        <v>1.9330000000000001</v>
      </c>
      <c r="CO249">
        <v>6.8780000000000001</v>
      </c>
      <c r="CP249">
        <v>3.4209999999999998</v>
      </c>
      <c r="CQ249">
        <v>3600</v>
      </c>
      <c r="CR249">
        <v>3600</v>
      </c>
      <c r="CS249">
        <v>3600</v>
      </c>
      <c r="CT249">
        <v>3600</v>
      </c>
      <c r="CU249">
        <v>3600</v>
      </c>
      <c r="CV249">
        <v>3600</v>
      </c>
      <c r="CW249" t="s">
        <v>445</v>
      </c>
      <c r="CX249" t="s">
        <v>446</v>
      </c>
      <c r="CY249" t="s">
        <v>447</v>
      </c>
      <c r="CZ249" t="s">
        <v>448</v>
      </c>
      <c r="DA249" t="s">
        <v>449</v>
      </c>
      <c r="DB249" t="s">
        <v>450</v>
      </c>
      <c r="DC249" t="s">
        <v>450</v>
      </c>
      <c r="DD249" t="s">
        <v>451</v>
      </c>
      <c r="DE249" t="s">
        <v>452</v>
      </c>
      <c r="DF249" t="s">
        <v>453</v>
      </c>
      <c r="DG249" t="s">
        <v>454</v>
      </c>
      <c r="DH249" t="s">
        <v>455</v>
      </c>
      <c r="DI249" t="s">
        <v>456</v>
      </c>
      <c r="DJ249" t="s">
        <v>457</v>
      </c>
      <c r="DK249" t="s">
        <v>458</v>
      </c>
      <c r="DL249" t="s">
        <v>450</v>
      </c>
      <c r="DM249" t="s">
        <v>450</v>
      </c>
      <c r="DN249" t="s">
        <v>459</v>
      </c>
      <c r="DO249" t="s">
        <v>460</v>
      </c>
      <c r="DP249" t="s">
        <v>461</v>
      </c>
      <c r="DQ249" t="s">
        <v>462</v>
      </c>
      <c r="DR249">
        <v>50440</v>
      </c>
      <c r="DS249" t="s">
        <v>444</v>
      </c>
      <c r="DT249" t="s">
        <v>147</v>
      </c>
    </row>
    <row r="250" spans="1:124" x14ac:dyDescent="0.2">
      <c r="A250" t="s">
        <v>463</v>
      </c>
      <c r="B250">
        <v>10776</v>
      </c>
      <c r="C250">
        <v>144364.07381524899</v>
      </c>
      <c r="D250">
        <v>144365.800171234</v>
      </c>
      <c r="E250">
        <v>232070</v>
      </c>
      <c r="F250">
        <v>186711</v>
      </c>
      <c r="G250">
        <v>162133</v>
      </c>
      <c r="H250">
        <v>186711</v>
      </c>
      <c r="I250">
        <v>3600.0010000000002</v>
      </c>
      <c r="J250">
        <v>3600.011</v>
      </c>
      <c r="K250">
        <v>3600</v>
      </c>
      <c r="L250">
        <v>3600</v>
      </c>
      <c r="M250">
        <v>1307</v>
      </c>
      <c r="N250">
        <v>792</v>
      </c>
      <c r="O250">
        <v>204</v>
      </c>
      <c r="P250">
        <v>2.963E-2</v>
      </c>
      <c r="Q250">
        <v>0.49922</v>
      </c>
      <c r="R250">
        <v>240</v>
      </c>
      <c r="S250">
        <v>372</v>
      </c>
      <c r="T250">
        <v>0</v>
      </c>
      <c r="U250">
        <v>0</v>
      </c>
      <c r="V250">
        <v>0</v>
      </c>
      <c r="W250">
        <v>240</v>
      </c>
      <c r="X250">
        <v>552</v>
      </c>
      <c r="Y250">
        <v>3.8189999999999999E-3</v>
      </c>
      <c r="Z250">
        <v>897</v>
      </c>
      <c r="AA250">
        <v>757</v>
      </c>
      <c r="AB250">
        <v>204</v>
      </c>
      <c r="AC250">
        <v>2.8819999999999998E-2</v>
      </c>
      <c r="AD250">
        <v>0.49715999999999999</v>
      </c>
      <c r="AE250">
        <v>218</v>
      </c>
      <c r="AF250">
        <v>0</v>
      </c>
      <c r="AG250">
        <v>0</v>
      </c>
      <c r="AH250">
        <v>0</v>
      </c>
      <c r="AI250">
        <v>0</v>
      </c>
      <c r="AJ250">
        <v>230</v>
      </c>
      <c r="AK250">
        <v>527</v>
      </c>
      <c r="AL250">
        <v>5.0899999999999999E-3</v>
      </c>
      <c r="AM250">
        <v>0</v>
      </c>
      <c r="AN250">
        <v>0</v>
      </c>
      <c r="AO250">
        <v>196494.875</v>
      </c>
      <c r="AP250">
        <v>192361</v>
      </c>
      <c r="AQ250">
        <v>187387</v>
      </c>
      <c r="AR250">
        <v>189021.78571428501</v>
      </c>
      <c r="AS250">
        <v>191460.458333332</v>
      </c>
      <c r="AT250">
        <v>191419.832482992</v>
      </c>
      <c r="AU250">
        <v>164962.35248817701</v>
      </c>
      <c r="AV250">
        <v>163902.04778918999</v>
      </c>
      <c r="AW250">
        <v>165680.595770113</v>
      </c>
      <c r="AX250">
        <v>165408.206038159</v>
      </c>
      <c r="AY250">
        <v>164804.38496260301</v>
      </c>
      <c r="AZ250">
        <v>164726.043402707</v>
      </c>
      <c r="BA250">
        <v>27513385</v>
      </c>
      <c r="BB250">
        <v>23817969</v>
      </c>
      <c r="BC250">
        <v>21433011</v>
      </c>
      <c r="BD250">
        <v>23817969</v>
      </c>
      <c r="BE250">
        <v>24716994</v>
      </c>
      <c r="BF250">
        <v>30321135</v>
      </c>
      <c r="BG250">
        <v>232070</v>
      </c>
      <c r="BH250">
        <v>186711</v>
      </c>
      <c r="BI250">
        <v>162133</v>
      </c>
      <c r="BJ250">
        <v>186711</v>
      </c>
      <c r="BK250">
        <v>196942</v>
      </c>
      <c r="BL250">
        <v>244674</v>
      </c>
      <c r="BM250">
        <v>38</v>
      </c>
      <c r="BN250">
        <v>38</v>
      </c>
      <c r="BO250">
        <v>38</v>
      </c>
      <c r="BP250">
        <v>38</v>
      </c>
      <c r="BQ250">
        <v>38</v>
      </c>
      <c r="BR250">
        <v>38</v>
      </c>
      <c r="BS250">
        <v>145775.95525982001</v>
      </c>
      <c r="BT250">
        <v>145768.85824442701</v>
      </c>
      <c r="BU250">
        <v>145775.95525982001</v>
      </c>
      <c r="BV250">
        <v>145768.85824442701</v>
      </c>
      <c r="BW250">
        <v>145775.95525982001</v>
      </c>
      <c r="BX250">
        <v>145768.85824442701</v>
      </c>
      <c r="BY250">
        <v>148757.58862435599</v>
      </c>
      <c r="BZ250">
        <v>148803.26557279399</v>
      </c>
      <c r="CA250">
        <v>148757.58862435599</v>
      </c>
      <c r="CB250">
        <v>148803.26557279399</v>
      </c>
      <c r="CC250">
        <v>148757.58862435599</v>
      </c>
      <c r="CD250">
        <v>148803.26557279399</v>
      </c>
      <c r="CE250">
        <v>0.61699999999999999</v>
      </c>
      <c r="CF250">
        <v>1.3220000000000001</v>
      </c>
      <c r="CG250">
        <v>0.61699999999999999</v>
      </c>
      <c r="CH250">
        <v>0.61599999999999999</v>
      </c>
      <c r="CI250">
        <v>0.74299999999999999</v>
      </c>
      <c r="CJ250">
        <v>0.78600000000000003</v>
      </c>
      <c r="CK250">
        <v>2856.835</v>
      </c>
      <c r="CL250">
        <v>3139.261</v>
      </c>
      <c r="CM250">
        <v>276.18299999999999</v>
      </c>
      <c r="CN250">
        <v>913.46400000000006</v>
      </c>
      <c r="CO250">
        <v>2124.8420000000001</v>
      </c>
      <c r="CP250">
        <v>2490.86</v>
      </c>
      <c r="CQ250">
        <v>3600.0010000000002</v>
      </c>
      <c r="CR250">
        <v>3600.011</v>
      </c>
      <c r="CS250">
        <v>3600</v>
      </c>
      <c r="CT250">
        <v>3600</v>
      </c>
      <c r="CU250">
        <v>3600</v>
      </c>
      <c r="CV250">
        <v>3600.002</v>
      </c>
      <c r="CW250" t="s">
        <v>464</v>
      </c>
      <c r="CX250" t="s">
        <v>465</v>
      </c>
      <c r="CY250" t="s">
        <v>466</v>
      </c>
      <c r="CZ250" t="s">
        <v>467</v>
      </c>
      <c r="DA250" t="s">
        <v>468</v>
      </c>
      <c r="DB250" t="s">
        <v>469</v>
      </c>
      <c r="DC250" t="s">
        <v>470</v>
      </c>
      <c r="DD250" t="s">
        <v>471</v>
      </c>
      <c r="DE250" t="s">
        <v>472</v>
      </c>
      <c r="DF250" t="s">
        <v>473</v>
      </c>
      <c r="DG250" t="s">
        <v>474</v>
      </c>
      <c r="DH250" t="s">
        <v>475</v>
      </c>
      <c r="DI250" t="s">
        <v>476</v>
      </c>
      <c r="DJ250" t="s">
        <v>477</v>
      </c>
      <c r="DK250" t="s">
        <v>468</v>
      </c>
      <c r="DL250" t="s">
        <v>478</v>
      </c>
      <c r="DM250" t="s">
        <v>479</v>
      </c>
      <c r="DN250" t="s">
        <v>480</v>
      </c>
      <c r="DO250" t="s">
        <v>481</v>
      </c>
      <c r="DP250" t="s">
        <v>482</v>
      </c>
      <c r="DQ250" t="s">
        <v>483</v>
      </c>
      <c r="DR250">
        <v>50404</v>
      </c>
      <c r="DS250" t="s">
        <v>463</v>
      </c>
      <c r="DT250" t="s">
        <v>147</v>
      </c>
    </row>
    <row r="251" spans="1:124" x14ac:dyDescent="0.2">
      <c r="A251" t="s">
        <v>484</v>
      </c>
      <c r="B251">
        <v>10776</v>
      </c>
      <c r="C251">
        <v>11.7241379310344</v>
      </c>
      <c r="D251">
        <v>11.7241379310344</v>
      </c>
      <c r="E251">
        <v>8613</v>
      </c>
      <c r="F251">
        <v>12878</v>
      </c>
      <c r="G251">
        <v>8613</v>
      </c>
      <c r="H251">
        <v>8218</v>
      </c>
      <c r="I251">
        <v>18.137</v>
      </c>
      <c r="J251">
        <v>19.885999999999999</v>
      </c>
      <c r="K251">
        <v>17.641999999999999</v>
      </c>
      <c r="L251">
        <v>12.398</v>
      </c>
      <c r="M251">
        <v>576</v>
      </c>
      <c r="N251">
        <v>505</v>
      </c>
      <c r="O251">
        <v>26</v>
      </c>
      <c r="P251">
        <v>3.092E-2</v>
      </c>
      <c r="Q251">
        <v>0.28517999999999999</v>
      </c>
      <c r="R251">
        <v>128</v>
      </c>
      <c r="S251">
        <v>0</v>
      </c>
      <c r="T251">
        <v>0</v>
      </c>
      <c r="U251">
        <v>0</v>
      </c>
      <c r="V251">
        <v>0</v>
      </c>
      <c r="W251">
        <v>28</v>
      </c>
      <c r="X251">
        <v>477</v>
      </c>
      <c r="Y251">
        <v>7.5079999999999999E-3</v>
      </c>
      <c r="Z251">
        <v>520</v>
      </c>
      <c r="AA251">
        <v>449</v>
      </c>
      <c r="AB251">
        <v>26</v>
      </c>
      <c r="AC251">
        <v>3.092E-2</v>
      </c>
      <c r="AD251">
        <v>0.28517999999999999</v>
      </c>
      <c r="AE251">
        <v>72</v>
      </c>
      <c r="AF251">
        <v>0</v>
      </c>
      <c r="AG251">
        <v>0</v>
      </c>
      <c r="AH251">
        <v>0</v>
      </c>
      <c r="AI251">
        <v>0</v>
      </c>
      <c r="AJ251">
        <v>28</v>
      </c>
      <c r="AK251">
        <v>421</v>
      </c>
      <c r="AL251">
        <v>8.8739999999999999E-3</v>
      </c>
      <c r="AM251">
        <v>0</v>
      </c>
      <c r="AN251">
        <v>0</v>
      </c>
      <c r="AO251">
        <v>46.75</v>
      </c>
      <c r="AP251">
        <v>46.75</v>
      </c>
      <c r="AQ251">
        <v>46.75</v>
      </c>
      <c r="AR251">
        <v>46.75</v>
      </c>
      <c r="AS251">
        <v>46.75</v>
      </c>
      <c r="AT251">
        <v>46.75</v>
      </c>
      <c r="AU251">
        <v>46.75</v>
      </c>
      <c r="AV251">
        <v>46.75</v>
      </c>
      <c r="AW251">
        <v>46.75</v>
      </c>
      <c r="AX251">
        <v>46.75</v>
      </c>
      <c r="AY251">
        <v>46.75</v>
      </c>
      <c r="AZ251">
        <v>46.75</v>
      </c>
      <c r="BA251">
        <v>660137</v>
      </c>
      <c r="BB251">
        <v>861923</v>
      </c>
      <c r="BC251">
        <v>660137</v>
      </c>
      <c r="BD251">
        <v>526258</v>
      </c>
      <c r="BE251">
        <v>789612</v>
      </c>
      <c r="BF251">
        <v>751422</v>
      </c>
      <c r="BG251">
        <v>8613</v>
      </c>
      <c r="BH251">
        <v>12878</v>
      </c>
      <c r="BI251">
        <v>8613</v>
      </c>
      <c r="BJ251">
        <v>8218</v>
      </c>
      <c r="BK251">
        <v>11223</v>
      </c>
      <c r="BL251">
        <v>11067</v>
      </c>
      <c r="BM251">
        <v>16</v>
      </c>
      <c r="BN251">
        <v>6</v>
      </c>
      <c r="BO251">
        <v>6</v>
      </c>
      <c r="BP251">
        <v>6</v>
      </c>
      <c r="BQ251">
        <v>8</v>
      </c>
      <c r="BR251">
        <v>8</v>
      </c>
      <c r="BS251">
        <v>14.497477063184</v>
      </c>
      <c r="BT251">
        <v>15.965451945231599</v>
      </c>
      <c r="BU251">
        <v>15.9114250907068</v>
      </c>
      <c r="BV251">
        <v>15.965451945231599</v>
      </c>
      <c r="BW251">
        <v>14.6678740415355</v>
      </c>
      <c r="BX251">
        <v>15.074089159783901</v>
      </c>
      <c r="BY251">
        <v>15.0904439165231</v>
      </c>
      <c r="BZ251">
        <v>15.965451945231599</v>
      </c>
      <c r="CA251">
        <v>15.9213286007025</v>
      </c>
      <c r="CB251">
        <v>16.333702635492401</v>
      </c>
      <c r="CC251">
        <v>14.792541820573099</v>
      </c>
      <c r="CD251">
        <v>15.3406134132895</v>
      </c>
      <c r="CE251">
        <v>0.215</v>
      </c>
      <c r="CF251">
        <v>0.15</v>
      </c>
      <c r="CG251">
        <v>0.13900000000000001</v>
      </c>
      <c r="CH251">
        <v>9.4E-2</v>
      </c>
      <c r="CI251">
        <v>0.192</v>
      </c>
      <c r="CJ251">
        <v>0.20300000000000001</v>
      </c>
      <c r="CK251">
        <v>7.9119999999999999</v>
      </c>
      <c r="CL251">
        <v>9.0519999999999996</v>
      </c>
      <c r="CM251">
        <v>3.1789999999999998</v>
      </c>
      <c r="CN251">
        <v>1.0569999999999999</v>
      </c>
      <c r="CO251">
        <v>6.3529999999999998</v>
      </c>
      <c r="CP251">
        <v>6.5259999999999998</v>
      </c>
      <c r="CQ251">
        <v>18.137</v>
      </c>
      <c r="CR251">
        <v>19.885999999999999</v>
      </c>
      <c r="CS251">
        <v>17.641999999999999</v>
      </c>
      <c r="CT251">
        <v>12.398</v>
      </c>
      <c r="CU251">
        <v>20.998000000000001</v>
      </c>
      <c r="CV251">
        <v>17.972000000000001</v>
      </c>
      <c r="CW251" t="s">
        <v>485</v>
      </c>
      <c r="CX251" t="s">
        <v>485</v>
      </c>
      <c r="CY251" t="s">
        <v>486</v>
      </c>
      <c r="CZ251" t="s">
        <v>487</v>
      </c>
      <c r="DA251" t="s">
        <v>488</v>
      </c>
      <c r="DB251" t="s">
        <v>489</v>
      </c>
      <c r="DC251" t="s">
        <v>490</v>
      </c>
      <c r="DD251" t="s">
        <v>491</v>
      </c>
      <c r="DE251" t="s">
        <v>492</v>
      </c>
      <c r="DF251" t="s">
        <v>493</v>
      </c>
      <c r="DG251" t="s">
        <v>494</v>
      </c>
      <c r="DH251" t="s">
        <v>494</v>
      </c>
      <c r="DI251" t="s">
        <v>495</v>
      </c>
      <c r="DJ251" t="s">
        <v>496</v>
      </c>
      <c r="DK251" t="s">
        <v>497</v>
      </c>
      <c r="DL251" t="s">
        <v>498</v>
      </c>
      <c r="DM251" t="s">
        <v>499</v>
      </c>
      <c r="DN251" t="s">
        <v>500</v>
      </c>
      <c r="DO251" t="s">
        <v>501</v>
      </c>
      <c r="DP251" t="s">
        <v>502</v>
      </c>
      <c r="DQ251" t="s">
        <v>503</v>
      </c>
      <c r="DR251">
        <v>273</v>
      </c>
      <c r="DS251" t="s">
        <v>484</v>
      </c>
      <c r="DT251" t="s">
        <v>147</v>
      </c>
    </row>
    <row r="252" spans="1:124" x14ac:dyDescent="0.2">
      <c r="A252" t="s">
        <v>504</v>
      </c>
      <c r="B252">
        <v>10776</v>
      </c>
      <c r="C252">
        <v>11.7241379310344</v>
      </c>
      <c r="D252">
        <v>11.7241379310344</v>
      </c>
      <c r="E252">
        <v>81268</v>
      </c>
      <c r="F252">
        <v>76796</v>
      </c>
      <c r="G252">
        <v>72441</v>
      </c>
      <c r="H252">
        <v>72221</v>
      </c>
      <c r="I252">
        <v>80.491</v>
      </c>
      <c r="J252">
        <v>66.218000000000004</v>
      </c>
      <c r="K252">
        <v>73.876000000000005</v>
      </c>
      <c r="L252">
        <v>62.976999999999997</v>
      </c>
      <c r="M252">
        <v>576</v>
      </c>
      <c r="N252">
        <v>505</v>
      </c>
      <c r="O252">
        <v>33</v>
      </c>
      <c r="P252">
        <v>3.092E-2</v>
      </c>
      <c r="Q252">
        <v>0.30220999999999998</v>
      </c>
      <c r="R252">
        <v>128</v>
      </c>
      <c r="S252">
        <v>0</v>
      </c>
      <c r="T252">
        <v>0</v>
      </c>
      <c r="U252">
        <v>0</v>
      </c>
      <c r="V252">
        <v>0</v>
      </c>
      <c r="W252">
        <v>35</v>
      </c>
      <c r="X252">
        <v>470</v>
      </c>
      <c r="Y252">
        <v>7.5079999999999999E-3</v>
      </c>
      <c r="Z252">
        <v>520</v>
      </c>
      <c r="AA252">
        <v>449</v>
      </c>
      <c r="AB252">
        <v>33</v>
      </c>
      <c r="AC252">
        <v>3.092E-2</v>
      </c>
      <c r="AD252">
        <v>0.30220999999999998</v>
      </c>
      <c r="AE252">
        <v>72</v>
      </c>
      <c r="AF252">
        <v>0</v>
      </c>
      <c r="AG252">
        <v>0</v>
      </c>
      <c r="AH252">
        <v>0</v>
      </c>
      <c r="AI252">
        <v>0</v>
      </c>
      <c r="AJ252">
        <v>35</v>
      </c>
      <c r="AK252">
        <v>414</v>
      </c>
      <c r="AL252">
        <v>8.8739999999999999E-3</v>
      </c>
      <c r="AM252">
        <v>0</v>
      </c>
      <c r="AN252">
        <v>0</v>
      </c>
      <c r="AO252">
        <v>54.6</v>
      </c>
      <c r="AP252">
        <v>54.6</v>
      </c>
      <c r="AQ252">
        <v>54.6</v>
      </c>
      <c r="AR252">
        <v>54.599999999999902</v>
      </c>
      <c r="AS252">
        <v>54.6</v>
      </c>
      <c r="AT252">
        <v>54.6</v>
      </c>
      <c r="AU252">
        <v>54.596273291925399</v>
      </c>
      <c r="AV252">
        <v>54.6</v>
      </c>
      <c r="AW252">
        <v>54.6</v>
      </c>
      <c r="AX252">
        <v>54.6</v>
      </c>
      <c r="AY252">
        <v>54.599467613132198</v>
      </c>
      <c r="AZ252">
        <v>54.599896854048403</v>
      </c>
      <c r="BA252">
        <v>3633629</v>
      </c>
      <c r="BB252">
        <v>3296009</v>
      </c>
      <c r="BC252">
        <v>3320448</v>
      </c>
      <c r="BD252">
        <v>3003218</v>
      </c>
      <c r="BE252">
        <v>3902599</v>
      </c>
      <c r="BF252">
        <v>3391595</v>
      </c>
      <c r="BG252">
        <v>81268</v>
      </c>
      <c r="BH252">
        <v>76796</v>
      </c>
      <c r="BI252">
        <v>72441</v>
      </c>
      <c r="BJ252">
        <v>72221</v>
      </c>
      <c r="BK252">
        <v>86612</v>
      </c>
      <c r="BL252">
        <v>83514</v>
      </c>
      <c r="BM252">
        <v>14</v>
      </c>
      <c r="BN252">
        <v>6</v>
      </c>
      <c r="BO252">
        <v>6</v>
      </c>
      <c r="BP252">
        <v>6</v>
      </c>
      <c r="BQ252">
        <v>14</v>
      </c>
      <c r="BR252">
        <v>16</v>
      </c>
      <c r="BS252">
        <v>14.459667917187801</v>
      </c>
      <c r="BT252">
        <v>15.9114250907068</v>
      </c>
      <c r="BU252">
        <v>15.1029368140017</v>
      </c>
      <c r="BV252">
        <v>15.965451945231599</v>
      </c>
      <c r="BW252">
        <v>14.551704658415799</v>
      </c>
      <c r="BX252">
        <v>14.907296325256</v>
      </c>
      <c r="BY252">
        <v>15.3780923841553</v>
      </c>
      <c r="BZ252">
        <v>15.9307284299186</v>
      </c>
      <c r="CA252">
        <v>15.4280757760732</v>
      </c>
      <c r="CB252">
        <v>16.141523315667801</v>
      </c>
      <c r="CC252">
        <v>15.353263510066199</v>
      </c>
      <c r="CD252">
        <v>15.919831833051299</v>
      </c>
      <c r="CE252">
        <v>0.17100000000000001</v>
      </c>
      <c r="CF252">
        <v>0.157</v>
      </c>
      <c r="CG252">
        <v>0.17100000000000001</v>
      </c>
      <c r="CH252">
        <v>0.157</v>
      </c>
      <c r="CI252">
        <v>0.2</v>
      </c>
      <c r="CJ252">
        <v>0.254</v>
      </c>
      <c r="CK252">
        <v>35.226999999999997</v>
      </c>
      <c r="CL252">
        <v>15.28</v>
      </c>
      <c r="CM252">
        <v>17.802</v>
      </c>
      <c r="CN252">
        <v>12.478</v>
      </c>
      <c r="CO252">
        <v>31.129000000000001</v>
      </c>
      <c r="CP252">
        <v>25.768999999999998</v>
      </c>
      <c r="CQ252">
        <v>80.491</v>
      </c>
      <c r="CR252">
        <v>66.218000000000004</v>
      </c>
      <c r="CS252">
        <v>73.876000000000005</v>
      </c>
      <c r="CT252">
        <v>62.976999999999997</v>
      </c>
      <c r="CU252">
        <v>86.540999999999997</v>
      </c>
      <c r="CV252">
        <v>74.424999999999997</v>
      </c>
      <c r="CW252" t="s">
        <v>505</v>
      </c>
      <c r="CX252" t="s">
        <v>506</v>
      </c>
      <c r="CY252" t="s">
        <v>507</v>
      </c>
      <c r="CZ252" t="s">
        <v>508</v>
      </c>
      <c r="DA252" t="s">
        <v>509</v>
      </c>
      <c r="DB252" t="s">
        <v>510</v>
      </c>
      <c r="DC252" t="s">
        <v>511</v>
      </c>
      <c r="DD252" t="s">
        <v>512</v>
      </c>
      <c r="DE252" t="s">
        <v>513</v>
      </c>
      <c r="DF252" t="s">
        <v>514</v>
      </c>
      <c r="DG252" t="s">
        <v>515</v>
      </c>
      <c r="DH252" t="s">
        <v>516</v>
      </c>
      <c r="DI252" t="s">
        <v>517</v>
      </c>
      <c r="DJ252" t="s">
        <v>518</v>
      </c>
      <c r="DK252" t="s">
        <v>519</v>
      </c>
      <c r="DL252" t="s">
        <v>520</v>
      </c>
      <c r="DM252" t="s">
        <v>521</v>
      </c>
      <c r="DN252" t="s">
        <v>522</v>
      </c>
      <c r="DO252" t="s">
        <v>523</v>
      </c>
      <c r="DP252" t="s">
        <v>524</v>
      </c>
      <c r="DQ252" t="s">
        <v>525</v>
      </c>
      <c r="DR252">
        <v>1128</v>
      </c>
      <c r="DS252" t="s">
        <v>504</v>
      </c>
      <c r="DT252" t="s">
        <v>147</v>
      </c>
    </row>
    <row r="253" spans="1:124" x14ac:dyDescent="0.2">
      <c r="A253" t="s">
        <v>526</v>
      </c>
      <c r="B253">
        <v>10776</v>
      </c>
      <c r="C253">
        <v>6637.1880269437497</v>
      </c>
      <c r="D253">
        <v>6637.1880269451603</v>
      </c>
      <c r="E253">
        <v>6774</v>
      </c>
      <c r="F253">
        <v>12614</v>
      </c>
      <c r="G253">
        <v>4272</v>
      </c>
      <c r="H253">
        <v>4618</v>
      </c>
      <c r="I253">
        <v>10.603999999999999</v>
      </c>
      <c r="J253">
        <v>14.766</v>
      </c>
      <c r="K253">
        <v>6.3470000000000004</v>
      </c>
      <c r="L253">
        <v>5.8010000000000002</v>
      </c>
      <c r="M253">
        <v>1026</v>
      </c>
      <c r="N253">
        <v>2298</v>
      </c>
      <c r="O253">
        <v>38</v>
      </c>
      <c r="P253">
        <v>3.2219999999999999E-2</v>
      </c>
      <c r="Q253">
        <v>0.36548999999999998</v>
      </c>
      <c r="R253">
        <v>1016</v>
      </c>
      <c r="S253">
        <v>0</v>
      </c>
      <c r="T253">
        <v>0</v>
      </c>
      <c r="U253">
        <v>0</v>
      </c>
      <c r="V253">
        <v>0</v>
      </c>
      <c r="W253">
        <v>170</v>
      </c>
      <c r="X253">
        <v>2128</v>
      </c>
      <c r="Y253">
        <v>1.9070000000000001E-3</v>
      </c>
      <c r="Z253">
        <v>815</v>
      </c>
      <c r="AA253">
        <v>1399</v>
      </c>
      <c r="AB253">
        <v>38</v>
      </c>
      <c r="AC253">
        <v>3.2219999999999999E-2</v>
      </c>
      <c r="AD253">
        <v>0.36548999999999998</v>
      </c>
      <c r="AE253">
        <v>201</v>
      </c>
      <c r="AF253">
        <v>0</v>
      </c>
      <c r="AG253">
        <v>0</v>
      </c>
      <c r="AH253">
        <v>0</v>
      </c>
      <c r="AI253">
        <v>0</v>
      </c>
      <c r="AJ253">
        <v>170</v>
      </c>
      <c r="AK253">
        <v>1229</v>
      </c>
      <c r="AL253">
        <v>2.9399999999999999E-3</v>
      </c>
      <c r="AM253">
        <v>0</v>
      </c>
      <c r="AN253">
        <v>0</v>
      </c>
      <c r="AO253">
        <v>6742.2000239999998</v>
      </c>
      <c r="AP253">
        <v>6742.2000239993604</v>
      </c>
      <c r="AQ253">
        <v>6742.2000239999898</v>
      </c>
      <c r="AR253">
        <v>6742.2000239993604</v>
      </c>
      <c r="AS253">
        <v>6742.2000239999998</v>
      </c>
      <c r="AT253">
        <v>6742.2000239994904</v>
      </c>
      <c r="AU253">
        <v>6741.5287372806797</v>
      </c>
      <c r="AV253">
        <v>6741.5258501370399</v>
      </c>
      <c r="AW253">
        <v>6741.6808077501901</v>
      </c>
      <c r="AX253">
        <v>6741.5763020653903</v>
      </c>
      <c r="AY253">
        <v>6741.5738633753599</v>
      </c>
      <c r="AZ253">
        <v>6741.5394270624502</v>
      </c>
      <c r="BA253">
        <v>131534</v>
      </c>
      <c r="BB253">
        <v>218458</v>
      </c>
      <c r="BC253">
        <v>75890</v>
      </c>
      <c r="BD253">
        <v>86962</v>
      </c>
      <c r="BE253">
        <v>119218</v>
      </c>
      <c r="BF253">
        <v>141622</v>
      </c>
      <c r="BG253">
        <v>6774</v>
      </c>
      <c r="BH253">
        <v>12614</v>
      </c>
      <c r="BI253">
        <v>4272</v>
      </c>
      <c r="BJ253">
        <v>4618</v>
      </c>
      <c r="BK253">
        <v>5823</v>
      </c>
      <c r="BL253">
        <v>7720</v>
      </c>
      <c r="BM253">
        <v>51</v>
      </c>
      <c r="BN253">
        <v>45</v>
      </c>
      <c r="BO253">
        <v>43</v>
      </c>
      <c r="BP253">
        <v>45</v>
      </c>
      <c r="BQ253">
        <v>49</v>
      </c>
      <c r="BR253">
        <v>52</v>
      </c>
      <c r="BS253">
        <v>6645.1873693666103</v>
      </c>
      <c r="BT253">
        <v>6645.1873693657099</v>
      </c>
      <c r="BU253">
        <v>6645.1873693666103</v>
      </c>
      <c r="BV253">
        <v>6645.7550011858102</v>
      </c>
      <c r="BW253">
        <v>6645.1873693666103</v>
      </c>
      <c r="BX253">
        <v>6645.2827729218197</v>
      </c>
      <c r="BY253">
        <v>6714.5706836789204</v>
      </c>
      <c r="BZ253">
        <v>6713.8318309391198</v>
      </c>
      <c r="CA253">
        <v>6716.6562781347102</v>
      </c>
      <c r="CB253">
        <v>6717.1223362192104</v>
      </c>
      <c r="CC253">
        <v>6714.3473684466098</v>
      </c>
      <c r="CD253">
        <v>6715.9076595627803</v>
      </c>
      <c r="CE253">
        <v>0.40500000000000003</v>
      </c>
      <c r="CF253">
        <v>0.30299999999999999</v>
      </c>
      <c r="CG253">
        <v>0.36699999999999999</v>
      </c>
      <c r="CH253">
        <v>0.30299999999999999</v>
      </c>
      <c r="CI253">
        <v>0.39600000000000002</v>
      </c>
      <c r="CJ253">
        <v>0.313</v>
      </c>
      <c r="CK253">
        <v>9.3930000000000007</v>
      </c>
      <c r="CL253">
        <v>11.871</v>
      </c>
      <c r="CM253">
        <v>2.3620000000000001</v>
      </c>
      <c r="CN253">
        <v>0.59799999999999998</v>
      </c>
      <c r="CO253">
        <v>5.7939999999999996</v>
      </c>
      <c r="CP253">
        <v>6.0229999999999997</v>
      </c>
      <c r="CQ253">
        <v>10.603999999999999</v>
      </c>
      <c r="CR253">
        <v>14.766</v>
      </c>
      <c r="CS253">
        <v>6.3470000000000004</v>
      </c>
      <c r="CT253">
        <v>5.8010000000000002</v>
      </c>
      <c r="CU253">
        <v>9.7059999999999995</v>
      </c>
      <c r="CV253">
        <v>9.4130000000000003</v>
      </c>
      <c r="CW253" t="s">
        <v>527</v>
      </c>
      <c r="CX253" t="s">
        <v>528</v>
      </c>
      <c r="CY253" t="s">
        <v>529</v>
      </c>
      <c r="CZ253" t="s">
        <v>530</v>
      </c>
      <c r="DA253" t="s">
        <v>531</v>
      </c>
      <c r="DB253" t="s">
        <v>532</v>
      </c>
      <c r="DC253" t="s">
        <v>533</v>
      </c>
      <c r="DD253" t="s">
        <v>534</v>
      </c>
      <c r="DE253" t="s">
        <v>535</v>
      </c>
      <c r="DF253" t="s">
        <v>536</v>
      </c>
      <c r="DG253" t="s">
        <v>537</v>
      </c>
      <c r="DH253" t="s">
        <v>538</v>
      </c>
      <c r="DI253" t="s">
        <v>539</v>
      </c>
      <c r="DJ253" t="s">
        <v>540</v>
      </c>
      <c r="DK253" t="s">
        <v>541</v>
      </c>
      <c r="DL253" t="s">
        <v>542</v>
      </c>
      <c r="DM253" t="s">
        <v>543</v>
      </c>
      <c r="DN253" t="s">
        <v>544</v>
      </c>
      <c r="DO253" t="s">
        <v>545</v>
      </c>
      <c r="DP253" t="s">
        <v>546</v>
      </c>
      <c r="DQ253" t="s">
        <v>547</v>
      </c>
      <c r="DR253">
        <v>134</v>
      </c>
      <c r="DS253" t="s">
        <v>526</v>
      </c>
      <c r="DT253" t="s">
        <v>147</v>
      </c>
    </row>
    <row r="254" spans="1:124" x14ac:dyDescent="0.2">
      <c r="A254" t="s">
        <v>548</v>
      </c>
      <c r="B254">
        <v>10776</v>
      </c>
      <c r="C254">
        <v>6.9156751140090797</v>
      </c>
      <c r="D254">
        <v>7.0439990704023403</v>
      </c>
      <c r="E254">
        <v>3633</v>
      </c>
      <c r="F254">
        <v>2683</v>
      </c>
      <c r="G254">
        <v>1144</v>
      </c>
      <c r="H254">
        <v>1096</v>
      </c>
      <c r="I254">
        <v>1.1910000000000001</v>
      </c>
      <c r="J254">
        <v>0.58199999999999996</v>
      </c>
      <c r="K254">
        <v>0.38600000000000001</v>
      </c>
      <c r="L254">
        <v>0.30499999999999999</v>
      </c>
      <c r="M254">
        <v>274</v>
      </c>
      <c r="N254">
        <v>353</v>
      </c>
      <c r="O254">
        <v>6</v>
      </c>
      <c r="P254">
        <v>4.0480000000000002E-2</v>
      </c>
      <c r="Q254">
        <v>0.28947000000000001</v>
      </c>
      <c r="R254">
        <v>89</v>
      </c>
      <c r="S254">
        <v>88</v>
      </c>
      <c r="T254">
        <v>0</v>
      </c>
      <c r="U254">
        <v>8</v>
      </c>
      <c r="V254">
        <v>25</v>
      </c>
      <c r="W254">
        <v>239</v>
      </c>
      <c r="X254">
        <v>89</v>
      </c>
      <c r="Y254">
        <v>1.4567999999999999E-2</v>
      </c>
      <c r="Z254">
        <v>154</v>
      </c>
      <c r="AA254">
        <v>302</v>
      </c>
      <c r="AB254">
        <v>13</v>
      </c>
      <c r="AC254">
        <v>4.4200000000000003E-3</v>
      </c>
      <c r="AD254">
        <v>0.48132000000000003</v>
      </c>
      <c r="AE254">
        <v>71</v>
      </c>
      <c r="AF254">
        <v>0</v>
      </c>
      <c r="AG254">
        <v>0</v>
      </c>
      <c r="AH254">
        <v>0</v>
      </c>
      <c r="AI254">
        <v>90</v>
      </c>
      <c r="AJ254">
        <v>212</v>
      </c>
      <c r="AK254">
        <v>0</v>
      </c>
      <c r="AL254">
        <v>2.3695000000000001E-2</v>
      </c>
      <c r="AM254">
        <v>0</v>
      </c>
      <c r="AN254">
        <v>0</v>
      </c>
      <c r="AO254">
        <v>7.5989849999999901</v>
      </c>
      <c r="AP254">
        <v>7.5989849999999901</v>
      </c>
      <c r="AQ254">
        <v>7.5989849999999901</v>
      </c>
      <c r="AR254">
        <v>7.5989849999999901</v>
      </c>
      <c r="AS254">
        <v>7.6258415714285599</v>
      </c>
      <c r="AT254">
        <v>7.5989849999999901</v>
      </c>
      <c r="AU254">
        <v>7.5987154041204699</v>
      </c>
      <c r="AV254">
        <v>7.5988899296361003</v>
      </c>
      <c r="AW254">
        <v>7.5989849999999901</v>
      </c>
      <c r="AX254">
        <v>7.5989849999999901</v>
      </c>
      <c r="AY254">
        <v>7.5989237813258201</v>
      </c>
      <c r="AZ254">
        <v>7.5988720767519897</v>
      </c>
      <c r="BA254">
        <v>24657</v>
      </c>
      <c r="BB254">
        <v>16742</v>
      </c>
      <c r="BC254">
        <v>7918</v>
      </c>
      <c r="BD254">
        <v>6650</v>
      </c>
      <c r="BE254">
        <v>15934</v>
      </c>
      <c r="BF254">
        <v>15877</v>
      </c>
      <c r="BG254">
        <v>3633</v>
      </c>
      <c r="BH254">
        <v>2683</v>
      </c>
      <c r="BI254">
        <v>1144</v>
      </c>
      <c r="BJ254">
        <v>1096</v>
      </c>
      <c r="BK254">
        <v>2251</v>
      </c>
      <c r="BL254">
        <v>2243</v>
      </c>
      <c r="BM254">
        <v>14</v>
      </c>
      <c r="BN254">
        <v>26</v>
      </c>
      <c r="BO254">
        <v>11</v>
      </c>
      <c r="BP254">
        <v>13</v>
      </c>
      <c r="BQ254">
        <v>18</v>
      </c>
      <c r="BR254">
        <v>18</v>
      </c>
      <c r="BS254">
        <v>7.0157797548525096</v>
      </c>
      <c r="BT254">
        <v>7.06181326821293</v>
      </c>
      <c r="BU254">
        <v>7.0391309671510003</v>
      </c>
      <c r="BV254">
        <v>7.0618132871065296</v>
      </c>
      <c r="BW254">
        <v>7.0224515297949299</v>
      </c>
      <c r="BX254">
        <v>7.0618132844074397</v>
      </c>
      <c r="BY254">
        <v>7.0932138292691098</v>
      </c>
      <c r="BZ254">
        <v>7.1461968886123799</v>
      </c>
      <c r="CA254">
        <v>7.1848805845509496</v>
      </c>
      <c r="CB254">
        <v>7.1603077687710197</v>
      </c>
      <c r="CC254">
        <v>7.1222574213813301</v>
      </c>
      <c r="CD254">
        <v>7.1430810909691704</v>
      </c>
      <c r="CE254">
        <v>3.5000000000000003E-2</v>
      </c>
      <c r="CF254">
        <v>4.3999999999999997E-2</v>
      </c>
      <c r="CG254">
        <v>2.9000000000000001E-2</v>
      </c>
      <c r="CH254">
        <v>2.8000000000000001E-2</v>
      </c>
      <c r="CI254">
        <v>3.9E-2</v>
      </c>
      <c r="CJ254">
        <v>3.9E-2</v>
      </c>
      <c r="CK254">
        <v>1.117</v>
      </c>
      <c r="CL254">
        <v>0.57999999999999996</v>
      </c>
      <c r="CM254">
        <v>0.32</v>
      </c>
      <c r="CN254">
        <v>0.23599999999999999</v>
      </c>
      <c r="CO254">
        <v>0.66800000000000004</v>
      </c>
      <c r="CP254">
        <v>0.52600000000000002</v>
      </c>
      <c r="CQ254">
        <v>1.1910000000000001</v>
      </c>
      <c r="CR254">
        <v>0.58199999999999996</v>
      </c>
      <c r="CS254">
        <v>0.38600000000000001</v>
      </c>
      <c r="CT254">
        <v>0.30499999999999999</v>
      </c>
      <c r="CU254">
        <v>0.76100000000000001</v>
      </c>
      <c r="CV254">
        <v>0.58499999999999996</v>
      </c>
      <c r="CW254" t="s">
        <v>549</v>
      </c>
      <c r="CX254" t="s">
        <v>550</v>
      </c>
      <c r="CY254" t="s">
        <v>551</v>
      </c>
      <c r="CZ254" t="s">
        <v>552</v>
      </c>
      <c r="DA254" t="s">
        <v>553</v>
      </c>
      <c r="DB254" t="s">
        <v>554</v>
      </c>
      <c r="DC254" t="s">
        <v>555</v>
      </c>
      <c r="DD254" t="s">
        <v>556</v>
      </c>
      <c r="DE254" t="s">
        <v>557</v>
      </c>
      <c r="DF254" t="s">
        <v>558</v>
      </c>
      <c r="DG254" t="s">
        <v>559</v>
      </c>
      <c r="DH254" t="s">
        <v>560</v>
      </c>
      <c r="DI254" t="s">
        <v>561</v>
      </c>
      <c r="DJ254" t="s">
        <v>562</v>
      </c>
      <c r="DK254" t="s">
        <v>563</v>
      </c>
      <c r="DL254" t="s">
        <v>564</v>
      </c>
      <c r="DM254" t="s">
        <v>565</v>
      </c>
      <c r="DN254" t="s">
        <v>566</v>
      </c>
      <c r="DO254" t="s">
        <v>567</v>
      </c>
      <c r="DP254" t="s">
        <v>568</v>
      </c>
      <c r="DQ254" t="s">
        <v>569</v>
      </c>
      <c r="DR254">
        <v>10</v>
      </c>
      <c r="DS254" t="s">
        <v>548</v>
      </c>
      <c r="DT254" t="s">
        <v>147</v>
      </c>
    </row>
    <row r="255" spans="1:124" x14ac:dyDescent="0.2">
      <c r="A255" t="s">
        <v>570</v>
      </c>
      <c r="B255">
        <v>10776</v>
      </c>
      <c r="C255">
        <v>20.5709217632355</v>
      </c>
      <c r="D255">
        <v>20.5709217632355</v>
      </c>
      <c r="E255">
        <v>275</v>
      </c>
      <c r="F255">
        <v>275</v>
      </c>
      <c r="G255">
        <v>275</v>
      </c>
      <c r="H255">
        <v>275</v>
      </c>
      <c r="I255">
        <v>3.4000000000000002E-2</v>
      </c>
      <c r="J255">
        <v>3.4000000000000002E-2</v>
      </c>
      <c r="K255">
        <v>3.2000000000000001E-2</v>
      </c>
      <c r="L255">
        <v>3.2000000000000001E-2</v>
      </c>
      <c r="M255">
        <v>20</v>
      </c>
      <c r="N255">
        <v>27</v>
      </c>
      <c r="O255">
        <v>6</v>
      </c>
      <c r="P255">
        <v>1.15E-2</v>
      </c>
      <c r="Q255">
        <v>0.39851999999999999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27</v>
      </c>
      <c r="X255">
        <v>0</v>
      </c>
      <c r="Y255">
        <v>0.885185</v>
      </c>
      <c r="Z255">
        <v>20</v>
      </c>
      <c r="AA255">
        <v>27</v>
      </c>
      <c r="AB255">
        <v>6</v>
      </c>
      <c r="AC255">
        <v>1.15E-2</v>
      </c>
      <c r="AD255">
        <v>0.39851999999999999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27</v>
      </c>
      <c r="AK255">
        <v>0</v>
      </c>
      <c r="AL255">
        <v>0.885185</v>
      </c>
      <c r="AM255">
        <v>0</v>
      </c>
      <c r="AN255">
        <v>0</v>
      </c>
      <c r="AO255">
        <v>34</v>
      </c>
      <c r="AP255">
        <v>34</v>
      </c>
      <c r="AQ255">
        <v>34</v>
      </c>
      <c r="AR255">
        <v>34</v>
      </c>
      <c r="AS255">
        <v>34</v>
      </c>
      <c r="AT255">
        <v>34</v>
      </c>
      <c r="AU255">
        <v>34</v>
      </c>
      <c r="AV255">
        <v>34</v>
      </c>
      <c r="AW255">
        <v>34</v>
      </c>
      <c r="AX255">
        <v>34</v>
      </c>
      <c r="AY255">
        <v>34</v>
      </c>
      <c r="AZ255">
        <v>34</v>
      </c>
      <c r="BA255">
        <v>1449</v>
      </c>
      <c r="BB255">
        <v>1449</v>
      </c>
      <c r="BC255">
        <v>1449</v>
      </c>
      <c r="BD255">
        <v>1449</v>
      </c>
      <c r="BE255">
        <v>1449</v>
      </c>
      <c r="BF255">
        <v>1449</v>
      </c>
      <c r="BG255">
        <v>275</v>
      </c>
      <c r="BH255">
        <v>275</v>
      </c>
      <c r="BI255">
        <v>275</v>
      </c>
      <c r="BJ255">
        <v>275</v>
      </c>
      <c r="BK255">
        <v>275</v>
      </c>
      <c r="BL255">
        <v>275</v>
      </c>
      <c r="BM255">
        <v>28</v>
      </c>
      <c r="BN255">
        <v>28</v>
      </c>
      <c r="BO255">
        <v>28</v>
      </c>
      <c r="BP255">
        <v>28</v>
      </c>
      <c r="BQ255">
        <v>28</v>
      </c>
      <c r="BR255">
        <v>28</v>
      </c>
      <c r="BS255">
        <v>23.305287936860001</v>
      </c>
      <c r="BT255">
        <v>23.305287936860001</v>
      </c>
      <c r="BU255">
        <v>23.305287936860001</v>
      </c>
      <c r="BV255">
        <v>23.305287936860001</v>
      </c>
      <c r="BW255">
        <v>23.305287936860001</v>
      </c>
      <c r="BX255">
        <v>23.305287936860001</v>
      </c>
      <c r="BY255">
        <v>25.327877463541999</v>
      </c>
      <c r="BZ255">
        <v>25.327877463541999</v>
      </c>
      <c r="CA255">
        <v>25.327877463541999</v>
      </c>
      <c r="CB255">
        <v>25.327877463541999</v>
      </c>
      <c r="CC255">
        <v>25.327877463541999</v>
      </c>
      <c r="CD255">
        <v>25.327877463541999</v>
      </c>
      <c r="CE255">
        <v>1.7000000000000001E-2</v>
      </c>
      <c r="CF255">
        <v>1.7000000000000001E-2</v>
      </c>
      <c r="CG255">
        <v>1.4999999999999999E-2</v>
      </c>
      <c r="CH255">
        <v>1.4999999999999999E-2</v>
      </c>
      <c r="CI255">
        <v>1.6E-2</v>
      </c>
      <c r="CJ255">
        <v>1.6E-2</v>
      </c>
      <c r="CK255">
        <v>2.9000000000000001E-2</v>
      </c>
      <c r="CL255">
        <v>2.9000000000000001E-2</v>
      </c>
      <c r="CM255">
        <v>2.8000000000000001E-2</v>
      </c>
      <c r="CN255">
        <v>2.8000000000000001E-2</v>
      </c>
      <c r="CO255">
        <v>2.8000000000000001E-2</v>
      </c>
      <c r="CP255">
        <v>2.8000000000000001E-2</v>
      </c>
      <c r="CQ255">
        <v>3.4000000000000002E-2</v>
      </c>
      <c r="CR255">
        <v>3.4000000000000002E-2</v>
      </c>
      <c r="CS255">
        <v>3.2000000000000001E-2</v>
      </c>
      <c r="CT255">
        <v>3.2000000000000001E-2</v>
      </c>
      <c r="CU255">
        <v>3.3000000000000002E-2</v>
      </c>
      <c r="CV255">
        <v>3.3000000000000002E-2</v>
      </c>
      <c r="CW255" t="s">
        <v>571</v>
      </c>
      <c r="CX255" t="s">
        <v>571</v>
      </c>
      <c r="CY255" t="s">
        <v>572</v>
      </c>
      <c r="CZ255" t="s">
        <v>573</v>
      </c>
      <c r="DA255" t="s">
        <v>574</v>
      </c>
      <c r="DB255" t="s">
        <v>575</v>
      </c>
      <c r="DC255" t="s">
        <v>576</v>
      </c>
      <c r="DD255" t="s">
        <v>577</v>
      </c>
      <c r="DE255" t="s">
        <v>578</v>
      </c>
      <c r="DF255" t="s">
        <v>579</v>
      </c>
      <c r="DG255" t="s">
        <v>571</v>
      </c>
      <c r="DH255" t="s">
        <v>571</v>
      </c>
      <c r="DI255" t="s">
        <v>572</v>
      </c>
      <c r="DJ255" t="s">
        <v>573</v>
      </c>
      <c r="DK255" t="s">
        <v>574</v>
      </c>
      <c r="DL255" t="s">
        <v>575</v>
      </c>
      <c r="DM255" t="s">
        <v>576</v>
      </c>
      <c r="DN255" t="s">
        <v>577</v>
      </c>
      <c r="DO255" t="s">
        <v>578</v>
      </c>
      <c r="DP255" t="s">
        <v>579</v>
      </c>
      <c r="DQ255" t="s">
        <v>580</v>
      </c>
      <c r="DR255">
        <v>0</v>
      </c>
      <c r="DS255" t="s">
        <v>570</v>
      </c>
      <c r="DT255" t="s">
        <v>147</v>
      </c>
    </row>
    <row r="256" spans="1:124" x14ac:dyDescent="0.2">
      <c r="A256" t="s">
        <v>581</v>
      </c>
      <c r="B256">
        <v>10776</v>
      </c>
      <c r="C256">
        <v>0</v>
      </c>
      <c r="D256">
        <v>0</v>
      </c>
      <c r="E256">
        <v>7767</v>
      </c>
      <c r="F256">
        <v>4743</v>
      </c>
      <c r="G256">
        <v>3750</v>
      </c>
      <c r="H256">
        <v>2769</v>
      </c>
      <c r="I256">
        <v>652.39700000000005</v>
      </c>
      <c r="J256">
        <v>417.66800000000001</v>
      </c>
      <c r="K256">
        <v>343.50099999999998</v>
      </c>
      <c r="L256">
        <v>291.36500000000001</v>
      </c>
      <c r="M256">
        <v>5614</v>
      </c>
      <c r="N256">
        <v>3600</v>
      </c>
      <c r="O256">
        <v>564</v>
      </c>
      <c r="P256">
        <v>7.5000000000000002E-4</v>
      </c>
      <c r="Q256">
        <v>0.5</v>
      </c>
      <c r="R256">
        <v>1586</v>
      </c>
      <c r="S256">
        <v>0</v>
      </c>
      <c r="T256">
        <v>1586</v>
      </c>
      <c r="U256">
        <v>0</v>
      </c>
      <c r="V256">
        <v>0</v>
      </c>
      <c r="W256">
        <v>3600</v>
      </c>
      <c r="X256">
        <v>0</v>
      </c>
      <c r="Y256">
        <v>1.0740000000000001E-3</v>
      </c>
      <c r="Z256">
        <v>3892</v>
      </c>
      <c r="AA256">
        <v>1943</v>
      </c>
      <c r="AB256">
        <v>593</v>
      </c>
      <c r="AC256">
        <v>4.6000000000000001E-4</v>
      </c>
      <c r="AD256">
        <v>0.5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1943</v>
      </c>
      <c r="AK256">
        <v>0</v>
      </c>
      <c r="AL256">
        <v>2.1570000000000001E-3</v>
      </c>
      <c r="AM256">
        <v>0</v>
      </c>
      <c r="AN256">
        <v>0</v>
      </c>
      <c r="AO256">
        <v>1</v>
      </c>
      <c r="AP256">
        <v>1</v>
      </c>
      <c r="AQ256">
        <v>1</v>
      </c>
      <c r="AR256">
        <v>1</v>
      </c>
      <c r="AS256">
        <v>4.2857142857142801E+99</v>
      </c>
      <c r="AT256">
        <v>1.4285714285714201E+99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4441782</v>
      </c>
      <c r="BB256">
        <v>2462110</v>
      </c>
      <c r="BC256">
        <v>1901695</v>
      </c>
      <c r="BD256">
        <v>1523777</v>
      </c>
      <c r="BE256">
        <v>3338993</v>
      </c>
      <c r="BF256">
        <v>2354225</v>
      </c>
      <c r="BG256">
        <v>7767</v>
      </c>
      <c r="BH256">
        <v>4743</v>
      </c>
      <c r="BI256">
        <v>3750</v>
      </c>
      <c r="BJ256">
        <v>2769</v>
      </c>
      <c r="BK256">
        <v>5930</v>
      </c>
      <c r="BL256">
        <v>4235</v>
      </c>
      <c r="BM256">
        <v>6</v>
      </c>
      <c r="BN256">
        <v>6</v>
      </c>
      <c r="BO256">
        <v>6</v>
      </c>
      <c r="BP256">
        <v>6</v>
      </c>
      <c r="BQ256">
        <v>6</v>
      </c>
      <c r="BR256">
        <v>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1.478</v>
      </c>
      <c r="CF256">
        <v>1.145</v>
      </c>
      <c r="CG256">
        <v>1.17</v>
      </c>
      <c r="CH256">
        <v>1.145</v>
      </c>
      <c r="CI256">
        <v>1.9570000000000001</v>
      </c>
      <c r="CJ256">
        <v>1.5980000000000001</v>
      </c>
      <c r="CK256">
        <v>477.87299999999999</v>
      </c>
      <c r="CL256">
        <v>246.67400000000001</v>
      </c>
      <c r="CM256">
        <v>0</v>
      </c>
      <c r="CN256">
        <v>0</v>
      </c>
      <c r="CO256">
        <v>169.404</v>
      </c>
      <c r="CP256">
        <v>124.056</v>
      </c>
      <c r="CQ256">
        <v>652.39700000000005</v>
      </c>
      <c r="CR256">
        <v>417.66800000000001</v>
      </c>
      <c r="CS256">
        <v>343.50099999999998</v>
      </c>
      <c r="CT256">
        <v>291.36500000000001</v>
      </c>
      <c r="CU256">
        <v>598.11599999999999</v>
      </c>
      <c r="CV256">
        <v>375.46899999999999</v>
      </c>
      <c r="CW256" t="s">
        <v>582</v>
      </c>
      <c r="CX256" t="s">
        <v>583</v>
      </c>
      <c r="CY256" t="s">
        <v>584</v>
      </c>
      <c r="CZ256" t="s">
        <v>585</v>
      </c>
      <c r="DA256" t="s">
        <v>586</v>
      </c>
      <c r="DB256" t="s">
        <v>137</v>
      </c>
      <c r="DC256" t="s">
        <v>137</v>
      </c>
      <c r="DD256" t="s">
        <v>587</v>
      </c>
      <c r="DE256" t="s">
        <v>588</v>
      </c>
      <c r="DF256" t="s">
        <v>589</v>
      </c>
      <c r="DG256" t="s">
        <v>590</v>
      </c>
      <c r="DH256" t="s">
        <v>583</v>
      </c>
      <c r="DI256" t="s">
        <v>591</v>
      </c>
      <c r="DJ256" t="s">
        <v>592</v>
      </c>
      <c r="DK256" t="s">
        <v>363</v>
      </c>
      <c r="DL256" t="s">
        <v>137</v>
      </c>
      <c r="DM256" t="s">
        <v>137</v>
      </c>
      <c r="DN256" t="s">
        <v>593</v>
      </c>
      <c r="DO256" t="s">
        <v>594</v>
      </c>
      <c r="DP256" t="s">
        <v>595</v>
      </c>
      <c r="DQ256" t="s">
        <v>596</v>
      </c>
      <c r="DR256">
        <v>6819</v>
      </c>
      <c r="DS256" t="s">
        <v>581</v>
      </c>
      <c r="DT256" t="s">
        <v>147</v>
      </c>
    </row>
    <row r="257" spans="1:124" x14ac:dyDescent="0.2">
      <c r="A257" t="s">
        <v>597</v>
      </c>
      <c r="B257">
        <v>10776</v>
      </c>
      <c r="C257">
        <v>-2451537.32502404</v>
      </c>
      <c r="D257">
        <v>-2451537.32502404</v>
      </c>
      <c r="E257">
        <v>1988</v>
      </c>
      <c r="F257">
        <v>3954</v>
      </c>
      <c r="G257">
        <v>1988</v>
      </c>
      <c r="H257">
        <v>3954</v>
      </c>
      <c r="I257">
        <v>5.218</v>
      </c>
      <c r="J257">
        <v>5.3550000000000004</v>
      </c>
      <c r="K257">
        <v>5.1970000000000001</v>
      </c>
      <c r="L257">
        <v>5.3550000000000004</v>
      </c>
      <c r="M257">
        <v>2176</v>
      </c>
      <c r="N257">
        <v>6000</v>
      </c>
      <c r="O257">
        <v>2</v>
      </c>
      <c r="P257">
        <v>0.14557999999999999</v>
      </c>
      <c r="Q257">
        <v>0.27228000000000002</v>
      </c>
      <c r="R257">
        <v>123</v>
      </c>
      <c r="S257">
        <v>0</v>
      </c>
      <c r="T257">
        <v>0</v>
      </c>
      <c r="U257">
        <v>0</v>
      </c>
      <c r="V257">
        <v>0</v>
      </c>
      <c r="W257">
        <v>6000</v>
      </c>
      <c r="X257">
        <v>0</v>
      </c>
      <c r="Y257">
        <v>3.6949999999999999E-3</v>
      </c>
      <c r="Z257">
        <v>1725</v>
      </c>
      <c r="AA257">
        <v>4596</v>
      </c>
      <c r="AB257">
        <v>2</v>
      </c>
      <c r="AC257">
        <v>0.14557999999999999</v>
      </c>
      <c r="AD257">
        <v>0.27228000000000002</v>
      </c>
      <c r="AE257">
        <v>19</v>
      </c>
      <c r="AF257">
        <v>0</v>
      </c>
      <c r="AG257">
        <v>0</v>
      </c>
      <c r="AH257">
        <v>0</v>
      </c>
      <c r="AI257">
        <v>0</v>
      </c>
      <c r="AJ257">
        <v>4596</v>
      </c>
      <c r="AK257">
        <v>0</v>
      </c>
      <c r="AL257">
        <v>1.699E-3</v>
      </c>
      <c r="AM257">
        <v>0</v>
      </c>
      <c r="AN257">
        <v>0</v>
      </c>
      <c r="AO257">
        <v>-2451271</v>
      </c>
      <c r="AP257">
        <v>-2451271</v>
      </c>
      <c r="AQ257">
        <v>-2451271</v>
      </c>
      <c r="AR257">
        <v>-2451271</v>
      </c>
      <c r="AS257">
        <v>-2451271</v>
      </c>
      <c r="AT257">
        <v>-2451271</v>
      </c>
      <c r="AU257">
        <v>-2451428</v>
      </c>
      <c r="AV257">
        <v>-2451433</v>
      </c>
      <c r="AW257">
        <v>-2451428</v>
      </c>
      <c r="AX257">
        <v>-2451433</v>
      </c>
      <c r="AY257">
        <v>-2451428</v>
      </c>
      <c r="AZ257">
        <v>-2451433</v>
      </c>
      <c r="BA257">
        <v>6914</v>
      </c>
      <c r="BB257">
        <v>10223</v>
      </c>
      <c r="BC257">
        <v>6900</v>
      </c>
      <c r="BD257">
        <v>10177</v>
      </c>
      <c r="BE257">
        <v>6912</v>
      </c>
      <c r="BF257">
        <v>10216</v>
      </c>
      <c r="BG257">
        <v>1988</v>
      </c>
      <c r="BH257">
        <v>3954</v>
      </c>
      <c r="BI257">
        <v>1988</v>
      </c>
      <c r="BJ257">
        <v>3954</v>
      </c>
      <c r="BK257">
        <v>1994</v>
      </c>
      <c r="BL257">
        <v>3955</v>
      </c>
      <c r="BM257">
        <v>12</v>
      </c>
      <c r="BN257">
        <v>9</v>
      </c>
      <c r="BO257">
        <v>12</v>
      </c>
      <c r="BP257">
        <v>9</v>
      </c>
      <c r="BQ257">
        <v>12</v>
      </c>
      <c r="BR257">
        <v>9</v>
      </c>
      <c r="BS257">
        <v>-2451536.7559012999</v>
      </c>
      <c r="BT257">
        <v>-2451536.4828187302</v>
      </c>
      <c r="BU257">
        <v>-2451536.7559012999</v>
      </c>
      <c r="BV257">
        <v>-2451536.4828187302</v>
      </c>
      <c r="BW257">
        <v>-2451536.7559012999</v>
      </c>
      <c r="BX257">
        <v>-2451536.4828187302</v>
      </c>
      <c r="BY257">
        <v>-2451467.1154304799</v>
      </c>
      <c r="BZ257">
        <v>-2451467.1414144002</v>
      </c>
      <c r="CA257">
        <v>-2451467.1154304799</v>
      </c>
      <c r="CB257">
        <v>-2451467.1414144002</v>
      </c>
      <c r="CC257">
        <v>-2451467.1154304799</v>
      </c>
      <c r="CD257">
        <v>-2451467.1414144002</v>
      </c>
      <c r="CE257">
        <v>0.29799999999999999</v>
      </c>
      <c r="CF257">
        <v>0.249</v>
      </c>
      <c r="CG257">
        <v>0.29599999999999999</v>
      </c>
      <c r="CH257">
        <v>0.249</v>
      </c>
      <c r="CI257">
        <v>0.29799999999999999</v>
      </c>
      <c r="CJ257">
        <v>0.25</v>
      </c>
      <c r="CK257">
        <v>5.2169999999999996</v>
      </c>
      <c r="CL257">
        <v>5.3550000000000004</v>
      </c>
      <c r="CM257">
        <v>5.1970000000000001</v>
      </c>
      <c r="CN257">
        <v>5.3550000000000004</v>
      </c>
      <c r="CO257">
        <v>5.2439999999999998</v>
      </c>
      <c r="CP257">
        <v>5.3959999999999999</v>
      </c>
      <c r="CQ257">
        <v>5.218</v>
      </c>
      <c r="CR257">
        <v>5.3550000000000004</v>
      </c>
      <c r="CS257">
        <v>5.1970000000000001</v>
      </c>
      <c r="CT257">
        <v>5.3550000000000004</v>
      </c>
      <c r="CU257">
        <v>5.2439999999999998</v>
      </c>
      <c r="CV257">
        <v>5.3959999999999999</v>
      </c>
      <c r="CW257" t="s">
        <v>598</v>
      </c>
      <c r="CX257" t="s">
        <v>599</v>
      </c>
      <c r="CY257" t="s">
        <v>600</v>
      </c>
      <c r="CZ257" t="s">
        <v>601</v>
      </c>
      <c r="DA257" t="s">
        <v>385</v>
      </c>
      <c r="DB257" t="s">
        <v>602</v>
      </c>
      <c r="DC257" t="s">
        <v>603</v>
      </c>
      <c r="DD257" t="s">
        <v>604</v>
      </c>
      <c r="DE257" t="s">
        <v>605</v>
      </c>
      <c r="DF257" t="s">
        <v>606</v>
      </c>
      <c r="DG257" t="s">
        <v>598</v>
      </c>
      <c r="DH257" t="s">
        <v>607</v>
      </c>
      <c r="DI257" t="s">
        <v>608</v>
      </c>
      <c r="DJ257" t="s">
        <v>609</v>
      </c>
      <c r="DK257" t="s">
        <v>407</v>
      </c>
      <c r="DL257" t="s">
        <v>610</v>
      </c>
      <c r="DM257" t="s">
        <v>611</v>
      </c>
      <c r="DN257" t="s">
        <v>612</v>
      </c>
      <c r="DO257" t="s">
        <v>613</v>
      </c>
      <c r="DP257" t="s">
        <v>614</v>
      </c>
      <c r="DQ257" t="s">
        <v>615</v>
      </c>
      <c r="DR257">
        <v>75</v>
      </c>
      <c r="DS257" t="s">
        <v>597</v>
      </c>
      <c r="DT257" t="s">
        <v>147</v>
      </c>
    </row>
    <row r="258" spans="1:124" x14ac:dyDescent="0.2">
      <c r="A258" t="s">
        <v>616</v>
      </c>
      <c r="B258">
        <v>10776</v>
      </c>
      <c r="C258">
        <v>17.1428571428571</v>
      </c>
      <c r="D258">
        <v>17.1428571428571</v>
      </c>
      <c r="E258">
        <v>1716001</v>
      </c>
      <c r="F258">
        <v>1716001</v>
      </c>
      <c r="G258">
        <v>1620632</v>
      </c>
      <c r="H258">
        <v>1620632</v>
      </c>
      <c r="I258">
        <v>3286.6689999999999</v>
      </c>
      <c r="J258">
        <v>3284.46</v>
      </c>
      <c r="K258">
        <v>2619.431</v>
      </c>
      <c r="L258">
        <v>2572.4989999999998</v>
      </c>
      <c r="M258">
        <v>637</v>
      </c>
      <c r="N258">
        <v>120</v>
      </c>
      <c r="O258">
        <v>120</v>
      </c>
      <c r="P258">
        <v>0.14285999999999999</v>
      </c>
      <c r="Q258">
        <v>0.14285999999999999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120</v>
      </c>
      <c r="X258">
        <v>0</v>
      </c>
      <c r="Y258">
        <v>0.18681300000000001</v>
      </c>
      <c r="Z258">
        <v>637</v>
      </c>
      <c r="AA258">
        <v>120</v>
      </c>
      <c r="AB258">
        <v>120</v>
      </c>
      <c r="AC258">
        <v>0.14285999999999999</v>
      </c>
      <c r="AD258">
        <v>0.14285999999999999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120</v>
      </c>
      <c r="AK258">
        <v>0</v>
      </c>
      <c r="AL258">
        <v>0.18681300000000001</v>
      </c>
      <c r="AM258">
        <v>637</v>
      </c>
      <c r="AN258">
        <v>0</v>
      </c>
      <c r="AO258">
        <v>20</v>
      </c>
      <c r="AP258">
        <v>20</v>
      </c>
      <c r="AQ258">
        <v>19.999999999999901</v>
      </c>
      <c r="AR258">
        <v>19.999999999999901</v>
      </c>
      <c r="AS258">
        <v>20</v>
      </c>
      <c r="AT258">
        <v>20</v>
      </c>
      <c r="AU258">
        <v>20</v>
      </c>
      <c r="AV258">
        <v>20</v>
      </c>
      <c r="AW258">
        <v>20</v>
      </c>
      <c r="AX258">
        <v>20</v>
      </c>
      <c r="AY258">
        <v>20</v>
      </c>
      <c r="AZ258">
        <v>20</v>
      </c>
      <c r="BA258">
        <v>90799797</v>
      </c>
      <c r="BB258">
        <v>90799797</v>
      </c>
      <c r="BC258">
        <v>83653607</v>
      </c>
      <c r="BD258">
        <v>83653607</v>
      </c>
      <c r="BE258">
        <v>88287243</v>
      </c>
      <c r="BF258">
        <v>88287243</v>
      </c>
      <c r="BG258">
        <v>1716001</v>
      </c>
      <c r="BH258">
        <v>1716001</v>
      </c>
      <c r="BI258">
        <v>1620632</v>
      </c>
      <c r="BJ258">
        <v>1620632</v>
      </c>
      <c r="BK258">
        <v>1703724</v>
      </c>
      <c r="BL258">
        <v>1703724</v>
      </c>
      <c r="BM258">
        <v>40</v>
      </c>
      <c r="BN258">
        <v>40</v>
      </c>
      <c r="BO258">
        <v>13</v>
      </c>
      <c r="BP258">
        <v>13</v>
      </c>
      <c r="BQ258">
        <v>29</v>
      </c>
      <c r="BR258">
        <v>29</v>
      </c>
      <c r="BS258">
        <v>17.25</v>
      </c>
      <c r="BT258">
        <v>17.25</v>
      </c>
      <c r="BU258">
        <v>17.999999999999901</v>
      </c>
      <c r="BV258">
        <v>17.999999999999901</v>
      </c>
      <c r="BW258">
        <v>17.450626566415998</v>
      </c>
      <c r="BX258">
        <v>17.450626566415998</v>
      </c>
      <c r="BY258">
        <v>17.329408074909299</v>
      </c>
      <c r="BZ258">
        <v>17.329408074909299</v>
      </c>
      <c r="CA258">
        <v>17.999999999999901</v>
      </c>
      <c r="CB258">
        <v>17.999999999999901</v>
      </c>
      <c r="CC258">
        <v>17.516297594242499</v>
      </c>
      <c r="CD258">
        <v>17.516297594242499</v>
      </c>
      <c r="CE258">
        <v>1.022</v>
      </c>
      <c r="CF258">
        <v>0.98899999999999999</v>
      </c>
      <c r="CG258">
        <v>0.44700000000000001</v>
      </c>
      <c r="CH258">
        <v>0.434</v>
      </c>
      <c r="CI258">
        <v>0.79300000000000004</v>
      </c>
      <c r="CJ258">
        <v>0.77400000000000002</v>
      </c>
      <c r="CK258">
        <v>1.4319999999999999</v>
      </c>
      <c r="CL258">
        <v>1.409</v>
      </c>
      <c r="CM258">
        <v>1.119</v>
      </c>
      <c r="CN258">
        <v>1.103</v>
      </c>
      <c r="CO258">
        <v>5.6520000000000001</v>
      </c>
      <c r="CP258">
        <v>5.5640000000000001</v>
      </c>
      <c r="CQ258">
        <v>3286.6689999999999</v>
      </c>
      <c r="CR258">
        <v>3284.46</v>
      </c>
      <c r="CS258">
        <v>2619.431</v>
      </c>
      <c r="CT258">
        <v>2572.4989999999998</v>
      </c>
      <c r="CU258">
        <v>3009.38</v>
      </c>
      <c r="CV258">
        <v>2969.92</v>
      </c>
      <c r="CW258" t="s">
        <v>617</v>
      </c>
      <c r="CX258" t="s">
        <v>618</v>
      </c>
      <c r="CY258" t="s">
        <v>619</v>
      </c>
      <c r="CZ258" t="s">
        <v>620</v>
      </c>
      <c r="DA258" t="s">
        <v>621</v>
      </c>
      <c r="DB258" t="s">
        <v>622</v>
      </c>
      <c r="DC258" t="s">
        <v>623</v>
      </c>
      <c r="DD258" t="s">
        <v>624</v>
      </c>
      <c r="DE258" t="s">
        <v>625</v>
      </c>
      <c r="DF258" t="s">
        <v>626</v>
      </c>
      <c r="DG258" t="s">
        <v>617</v>
      </c>
      <c r="DH258" t="s">
        <v>618</v>
      </c>
      <c r="DI258" t="s">
        <v>619</v>
      </c>
      <c r="DJ258" t="s">
        <v>620</v>
      </c>
      <c r="DK258" t="s">
        <v>621</v>
      </c>
      <c r="DL258" t="s">
        <v>622</v>
      </c>
      <c r="DM258" t="s">
        <v>623</v>
      </c>
      <c r="DN258" t="s">
        <v>627</v>
      </c>
      <c r="DO258" t="s">
        <v>628</v>
      </c>
      <c r="DP258" t="s">
        <v>629</v>
      </c>
      <c r="DQ258" t="s">
        <v>630</v>
      </c>
      <c r="DR258">
        <v>41856</v>
      </c>
      <c r="DS258" t="s">
        <v>616</v>
      </c>
      <c r="DT258" t="s">
        <v>147</v>
      </c>
    </row>
    <row r="259" spans="1:124" x14ac:dyDescent="0.2">
      <c r="A259" t="s">
        <v>631</v>
      </c>
      <c r="B259">
        <v>10776</v>
      </c>
      <c r="C259">
        <v>269.25158730158699</v>
      </c>
      <c r="D259">
        <v>269.25158730158603</v>
      </c>
      <c r="E259">
        <v>65035</v>
      </c>
      <c r="F259">
        <v>126363</v>
      </c>
      <c r="G259">
        <v>65035</v>
      </c>
      <c r="H259">
        <v>54434</v>
      </c>
      <c r="I259">
        <v>899.35900000000004</v>
      </c>
      <c r="J259">
        <v>1270.365</v>
      </c>
      <c r="K259">
        <v>899.35900000000004</v>
      </c>
      <c r="L259">
        <v>779.67899999999997</v>
      </c>
      <c r="M259">
        <v>351</v>
      </c>
      <c r="N259">
        <v>1758</v>
      </c>
      <c r="O259">
        <v>84</v>
      </c>
      <c r="P259">
        <v>9.5200000000000007E-3</v>
      </c>
      <c r="Q259">
        <v>0.49524000000000001</v>
      </c>
      <c r="R259">
        <v>301</v>
      </c>
      <c r="S259">
        <v>0</v>
      </c>
      <c r="T259">
        <v>1</v>
      </c>
      <c r="U259">
        <v>0</v>
      </c>
      <c r="V259">
        <v>0</v>
      </c>
      <c r="W259">
        <v>1457</v>
      </c>
      <c r="X259">
        <v>301</v>
      </c>
      <c r="Y259">
        <v>1.0338E-2</v>
      </c>
      <c r="Z259">
        <v>274</v>
      </c>
      <c r="AA259">
        <v>1680</v>
      </c>
      <c r="AB259">
        <v>136</v>
      </c>
      <c r="AC259">
        <v>9.5200000000000007E-3</v>
      </c>
      <c r="AD259">
        <v>0.49524000000000001</v>
      </c>
      <c r="AE259">
        <v>273</v>
      </c>
      <c r="AF259">
        <v>0</v>
      </c>
      <c r="AG259">
        <v>0</v>
      </c>
      <c r="AH259">
        <v>0</v>
      </c>
      <c r="AI259">
        <v>223</v>
      </c>
      <c r="AJ259">
        <v>1457</v>
      </c>
      <c r="AK259">
        <v>0</v>
      </c>
      <c r="AL259">
        <v>1.3341E-2</v>
      </c>
      <c r="AM259">
        <v>0</v>
      </c>
      <c r="AN259">
        <v>0</v>
      </c>
      <c r="AO259">
        <v>350.99999999999699</v>
      </c>
      <c r="AP259">
        <v>350.99999876466001</v>
      </c>
      <c r="AQ259">
        <v>350.99999699999898</v>
      </c>
      <c r="AR259">
        <v>350.99999876466001</v>
      </c>
      <c r="AS259">
        <v>350.99999957143001</v>
      </c>
      <c r="AT259">
        <v>351.14285687887701</v>
      </c>
      <c r="AU259">
        <v>350.96560288833501</v>
      </c>
      <c r="AV259">
        <v>350.99999876466001</v>
      </c>
      <c r="AW259">
        <v>350.96695275087899</v>
      </c>
      <c r="AX259">
        <v>351.000000000005</v>
      </c>
      <c r="AY259">
        <v>350.96539611741599</v>
      </c>
      <c r="AZ259">
        <v>350.99999980745201</v>
      </c>
      <c r="BA259">
        <v>7828600</v>
      </c>
      <c r="BB259">
        <v>15545373</v>
      </c>
      <c r="BC259">
        <v>7828600</v>
      </c>
      <c r="BD259">
        <v>5333782</v>
      </c>
      <c r="BE259">
        <v>16199591</v>
      </c>
      <c r="BF259">
        <v>12199925</v>
      </c>
      <c r="BG259">
        <v>65035</v>
      </c>
      <c r="BH259">
        <v>126363</v>
      </c>
      <c r="BI259">
        <v>65035</v>
      </c>
      <c r="BJ259">
        <v>54434</v>
      </c>
      <c r="BK259">
        <v>116181</v>
      </c>
      <c r="BL259">
        <v>109258</v>
      </c>
      <c r="BM259">
        <v>24</v>
      </c>
      <c r="BN259">
        <v>25</v>
      </c>
      <c r="BO259">
        <v>24</v>
      </c>
      <c r="BP259">
        <v>25</v>
      </c>
      <c r="BQ259">
        <v>29</v>
      </c>
      <c r="BR259">
        <v>28</v>
      </c>
      <c r="BS259">
        <v>283.17118717810399</v>
      </c>
      <c r="BT259">
        <v>284.33617557579902</v>
      </c>
      <c r="BU259">
        <v>285.92702856690698</v>
      </c>
      <c r="BV259">
        <v>285.61611677893001</v>
      </c>
      <c r="BW259">
        <v>284.045493510715</v>
      </c>
      <c r="BX259">
        <v>283.88033433665498</v>
      </c>
      <c r="BY259">
        <v>294.58098821220301</v>
      </c>
      <c r="BZ259">
        <v>296.97444797424703</v>
      </c>
      <c r="CA259">
        <v>298.6991524677</v>
      </c>
      <c r="CB259">
        <v>298.94579765977602</v>
      </c>
      <c r="CC259">
        <v>297.16813778034702</v>
      </c>
      <c r="CD259">
        <v>297.47731304204001</v>
      </c>
      <c r="CE259">
        <v>0.38200000000000001</v>
      </c>
      <c r="CF259">
        <v>0.43099999999999999</v>
      </c>
      <c r="CG259">
        <v>0.38200000000000001</v>
      </c>
      <c r="CH259">
        <v>0.41899999999999998</v>
      </c>
      <c r="CI259">
        <v>0.628</v>
      </c>
      <c r="CJ259">
        <v>0.77600000000000002</v>
      </c>
      <c r="CK259">
        <v>877.07</v>
      </c>
      <c r="CL259">
        <v>1244.7170000000001</v>
      </c>
      <c r="CM259">
        <v>877.07</v>
      </c>
      <c r="CN259">
        <v>756.89800000000002</v>
      </c>
      <c r="CO259">
        <v>1372.441</v>
      </c>
      <c r="CP259">
        <v>1331.44</v>
      </c>
      <c r="CQ259">
        <v>899.35900000000004</v>
      </c>
      <c r="CR259">
        <v>1270.365</v>
      </c>
      <c r="CS259">
        <v>899.35900000000004</v>
      </c>
      <c r="CT259">
        <v>779.67899999999997</v>
      </c>
      <c r="CU259">
        <v>1538.098</v>
      </c>
      <c r="CV259">
        <v>1418.171</v>
      </c>
      <c r="CW259" t="s">
        <v>632</v>
      </c>
      <c r="CX259" t="s">
        <v>633</v>
      </c>
      <c r="CY259" t="s">
        <v>634</v>
      </c>
      <c r="CZ259" t="s">
        <v>635</v>
      </c>
      <c r="DA259" t="s">
        <v>636</v>
      </c>
      <c r="DB259" t="s">
        <v>637</v>
      </c>
      <c r="DC259" t="s">
        <v>638</v>
      </c>
      <c r="DD259" t="s">
        <v>639</v>
      </c>
      <c r="DE259" t="s">
        <v>640</v>
      </c>
      <c r="DF259" t="s">
        <v>641</v>
      </c>
      <c r="DG259" t="s">
        <v>642</v>
      </c>
      <c r="DH259" t="s">
        <v>643</v>
      </c>
      <c r="DI259" t="s">
        <v>644</v>
      </c>
      <c r="DJ259" t="s">
        <v>645</v>
      </c>
      <c r="DK259" t="s">
        <v>646</v>
      </c>
      <c r="DL259" t="s">
        <v>647</v>
      </c>
      <c r="DM259" t="s">
        <v>648</v>
      </c>
      <c r="DN259" t="s">
        <v>649</v>
      </c>
      <c r="DO259" t="s">
        <v>650</v>
      </c>
      <c r="DP259" t="s">
        <v>651</v>
      </c>
      <c r="DQ259" t="s">
        <v>652</v>
      </c>
      <c r="DR259">
        <v>20698</v>
      </c>
      <c r="DS259" t="s">
        <v>631</v>
      </c>
      <c r="DT259" t="s">
        <v>147</v>
      </c>
    </row>
    <row r="260" spans="1:124" x14ac:dyDescent="0.2">
      <c r="A260" t="s">
        <v>653</v>
      </c>
      <c r="B260">
        <v>10776</v>
      </c>
      <c r="C260">
        <v>171</v>
      </c>
      <c r="D260">
        <v>171</v>
      </c>
      <c r="E260">
        <v>297529</v>
      </c>
      <c r="F260">
        <v>241993</v>
      </c>
      <c r="G260">
        <v>89771</v>
      </c>
      <c r="H260">
        <v>202882</v>
      </c>
      <c r="I260">
        <v>1320.6479999999999</v>
      </c>
      <c r="J260">
        <v>682.05200000000002</v>
      </c>
      <c r="K260">
        <v>234.648</v>
      </c>
      <c r="L260">
        <v>628.38800000000003</v>
      </c>
      <c r="M260">
        <v>351</v>
      </c>
      <c r="N260">
        <v>1536</v>
      </c>
      <c r="O260">
        <v>81</v>
      </c>
      <c r="P260">
        <v>6.6400000000000001E-3</v>
      </c>
      <c r="Q260">
        <v>0.49769000000000002</v>
      </c>
      <c r="R260">
        <v>301</v>
      </c>
      <c r="S260">
        <v>0</v>
      </c>
      <c r="T260">
        <v>1</v>
      </c>
      <c r="U260">
        <v>0</v>
      </c>
      <c r="V260">
        <v>0</v>
      </c>
      <c r="W260">
        <v>1284</v>
      </c>
      <c r="X260">
        <v>252</v>
      </c>
      <c r="Y260">
        <v>1.0548E-2</v>
      </c>
      <c r="Z260">
        <v>233</v>
      </c>
      <c r="AA260">
        <v>1459</v>
      </c>
      <c r="AB260">
        <v>169</v>
      </c>
      <c r="AC260">
        <v>5.3400000000000001E-3</v>
      </c>
      <c r="AD260">
        <v>0.5</v>
      </c>
      <c r="AE260">
        <v>224</v>
      </c>
      <c r="AF260">
        <v>0</v>
      </c>
      <c r="AG260">
        <v>0</v>
      </c>
      <c r="AH260">
        <v>0</v>
      </c>
      <c r="AI260">
        <v>174</v>
      </c>
      <c r="AJ260">
        <v>1284</v>
      </c>
      <c r="AK260">
        <v>1</v>
      </c>
      <c r="AL260">
        <v>1.2987E-2</v>
      </c>
      <c r="AM260">
        <v>0</v>
      </c>
      <c r="AN260">
        <v>0</v>
      </c>
      <c r="AO260">
        <v>173</v>
      </c>
      <c r="AP260">
        <v>173</v>
      </c>
      <c r="AQ260">
        <v>173</v>
      </c>
      <c r="AR260">
        <v>172.99999999999901</v>
      </c>
      <c r="AS260">
        <v>173.142857142857</v>
      </c>
      <c r="AT260">
        <v>173</v>
      </c>
      <c r="AU260">
        <v>172.985242427819</v>
      </c>
      <c r="AV260">
        <v>172.987027851964</v>
      </c>
      <c r="AW260">
        <v>172.98713523689901</v>
      </c>
      <c r="AX260">
        <v>172.999999</v>
      </c>
      <c r="AY260">
        <v>172.56263580542799</v>
      </c>
      <c r="AZ260">
        <v>172.988121304342</v>
      </c>
      <c r="BA260">
        <v>18826340</v>
      </c>
      <c r="BB260">
        <v>10602599</v>
      </c>
      <c r="BC260">
        <v>3677475</v>
      </c>
      <c r="BD260">
        <v>10490047</v>
      </c>
      <c r="BE260">
        <v>32530452</v>
      </c>
      <c r="BF260">
        <v>18334394</v>
      </c>
      <c r="BG260">
        <v>297529</v>
      </c>
      <c r="BH260">
        <v>241993</v>
      </c>
      <c r="BI260">
        <v>89771</v>
      </c>
      <c r="BJ260">
        <v>202882</v>
      </c>
      <c r="BK260">
        <v>625462</v>
      </c>
      <c r="BL260">
        <v>374245</v>
      </c>
      <c r="BM260">
        <v>6</v>
      </c>
      <c r="BN260">
        <v>4</v>
      </c>
      <c r="BO260">
        <v>4</v>
      </c>
      <c r="BP260">
        <v>4</v>
      </c>
      <c r="BQ260">
        <v>6</v>
      </c>
      <c r="BR260">
        <v>4</v>
      </c>
      <c r="BS260">
        <v>171</v>
      </c>
      <c r="BT260">
        <v>171</v>
      </c>
      <c r="BU260">
        <v>171</v>
      </c>
      <c r="BV260">
        <v>171</v>
      </c>
      <c r="BW260">
        <v>171</v>
      </c>
      <c r="BX260">
        <v>171</v>
      </c>
      <c r="BY260">
        <v>170.99999999999901</v>
      </c>
      <c r="BZ260">
        <v>171</v>
      </c>
      <c r="CA260">
        <v>171</v>
      </c>
      <c r="CB260">
        <v>171</v>
      </c>
      <c r="CC260">
        <v>171</v>
      </c>
      <c r="CD260">
        <v>171</v>
      </c>
      <c r="CE260">
        <v>0.30299999999999999</v>
      </c>
      <c r="CF260">
        <v>0.25900000000000001</v>
      </c>
      <c r="CG260">
        <v>0.19</v>
      </c>
      <c r="CH260">
        <v>0.183</v>
      </c>
      <c r="CI260">
        <v>0.31</v>
      </c>
      <c r="CJ260">
        <v>0.23200000000000001</v>
      </c>
      <c r="CK260">
        <v>542.35900000000004</v>
      </c>
      <c r="CL260">
        <v>81.801000000000002</v>
      </c>
      <c r="CM260">
        <v>167.65299999999999</v>
      </c>
      <c r="CN260">
        <v>81.801000000000002</v>
      </c>
      <c r="CO260">
        <v>737.19899999999996</v>
      </c>
      <c r="CP260">
        <v>353.822</v>
      </c>
      <c r="CQ260">
        <v>1320.6479999999999</v>
      </c>
      <c r="CR260">
        <v>682.05200000000002</v>
      </c>
      <c r="CS260">
        <v>234.648</v>
      </c>
      <c r="CT260">
        <v>628.38800000000003</v>
      </c>
      <c r="CU260">
        <v>2200.6190000000001</v>
      </c>
      <c r="CV260">
        <v>1109.6890000000001</v>
      </c>
      <c r="CW260" t="s">
        <v>654</v>
      </c>
      <c r="CX260" t="s">
        <v>655</v>
      </c>
      <c r="CY260" t="s">
        <v>656</v>
      </c>
      <c r="CZ260" t="s">
        <v>657</v>
      </c>
      <c r="DA260" t="s">
        <v>658</v>
      </c>
      <c r="DB260" t="s">
        <v>659</v>
      </c>
      <c r="DC260" t="s">
        <v>659</v>
      </c>
      <c r="DD260" t="s">
        <v>660</v>
      </c>
      <c r="DE260" t="s">
        <v>661</v>
      </c>
      <c r="DF260" t="s">
        <v>662</v>
      </c>
      <c r="DG260" t="s">
        <v>663</v>
      </c>
      <c r="DH260" t="s">
        <v>664</v>
      </c>
      <c r="DI260" t="s">
        <v>665</v>
      </c>
      <c r="DJ260" t="s">
        <v>666</v>
      </c>
      <c r="DK260" t="s">
        <v>667</v>
      </c>
      <c r="DL260" t="s">
        <v>659</v>
      </c>
      <c r="DM260" t="s">
        <v>659</v>
      </c>
      <c r="DN260" t="s">
        <v>668</v>
      </c>
      <c r="DO260" t="s">
        <v>669</v>
      </c>
      <c r="DP260" t="s">
        <v>670</v>
      </c>
      <c r="DQ260" t="s">
        <v>671</v>
      </c>
      <c r="DR260">
        <v>23178</v>
      </c>
      <c r="DS260" t="s">
        <v>653</v>
      </c>
      <c r="DT260" t="s">
        <v>147</v>
      </c>
    </row>
    <row r="261" spans="1:124" x14ac:dyDescent="0.2">
      <c r="A261" t="s">
        <v>672</v>
      </c>
      <c r="B261">
        <v>10776</v>
      </c>
      <c r="C261">
        <v>332.422727272727</v>
      </c>
      <c r="D261">
        <v>332.422727272727</v>
      </c>
      <c r="E261">
        <v>131197</v>
      </c>
      <c r="F261">
        <v>84231</v>
      </c>
      <c r="G261">
        <v>65082</v>
      </c>
      <c r="H261">
        <v>47601</v>
      </c>
      <c r="I261">
        <v>2026.885</v>
      </c>
      <c r="J261">
        <v>1140.73</v>
      </c>
      <c r="K261">
        <v>978.60599999999999</v>
      </c>
      <c r="L261">
        <v>689.58900000000006</v>
      </c>
      <c r="M261">
        <v>351</v>
      </c>
      <c r="N261">
        <v>1758</v>
      </c>
      <c r="O261">
        <v>85</v>
      </c>
      <c r="P261">
        <v>5.0499999999999998E-3</v>
      </c>
      <c r="Q261">
        <v>0.48105999999999999</v>
      </c>
      <c r="R261">
        <v>301</v>
      </c>
      <c r="S261">
        <v>0</v>
      </c>
      <c r="T261">
        <v>0</v>
      </c>
      <c r="U261">
        <v>0</v>
      </c>
      <c r="V261">
        <v>0</v>
      </c>
      <c r="W261">
        <v>1457</v>
      </c>
      <c r="X261">
        <v>301</v>
      </c>
      <c r="Y261">
        <v>1.0333E-2</v>
      </c>
      <c r="Z261">
        <v>272</v>
      </c>
      <c r="AA261">
        <v>1678</v>
      </c>
      <c r="AB261">
        <v>124</v>
      </c>
      <c r="AC261">
        <v>5.0499999999999998E-3</v>
      </c>
      <c r="AD261">
        <v>0.48105999999999999</v>
      </c>
      <c r="AE261">
        <v>271</v>
      </c>
      <c r="AF261">
        <v>0</v>
      </c>
      <c r="AG261">
        <v>0</v>
      </c>
      <c r="AH261">
        <v>0</v>
      </c>
      <c r="AI261">
        <v>221</v>
      </c>
      <c r="AJ261">
        <v>1457</v>
      </c>
      <c r="AK261">
        <v>0</v>
      </c>
      <c r="AL261">
        <v>1.3501000000000001E-2</v>
      </c>
      <c r="AM261">
        <v>0</v>
      </c>
      <c r="AN261">
        <v>0</v>
      </c>
      <c r="AO261">
        <v>408</v>
      </c>
      <c r="AP261">
        <v>408</v>
      </c>
      <c r="AQ261">
        <v>407.99999874999997</v>
      </c>
      <c r="AR261">
        <v>407.99999822222202</v>
      </c>
      <c r="AS261">
        <v>407.99999982143203</v>
      </c>
      <c r="AT261">
        <v>407.99999946031699</v>
      </c>
      <c r="AU261">
        <v>407.95935312118303</v>
      </c>
      <c r="AV261">
        <v>408</v>
      </c>
      <c r="AW261">
        <v>407.96149264142002</v>
      </c>
      <c r="AX261">
        <v>408</v>
      </c>
      <c r="AY261">
        <v>407.96006477497701</v>
      </c>
      <c r="AZ261">
        <v>407.99999946031699</v>
      </c>
      <c r="BA261">
        <v>27279469</v>
      </c>
      <c r="BB261">
        <v>11566149</v>
      </c>
      <c r="BC261">
        <v>11109062</v>
      </c>
      <c r="BD261">
        <v>8016722</v>
      </c>
      <c r="BE261">
        <v>18884682</v>
      </c>
      <c r="BF261">
        <v>10526459</v>
      </c>
      <c r="BG261">
        <v>131197</v>
      </c>
      <c r="BH261">
        <v>84231</v>
      </c>
      <c r="BI261">
        <v>65082</v>
      </c>
      <c r="BJ261">
        <v>47601</v>
      </c>
      <c r="BK261">
        <v>94276</v>
      </c>
      <c r="BL261">
        <v>67699</v>
      </c>
      <c r="BM261">
        <v>36</v>
      </c>
      <c r="BN261">
        <v>25</v>
      </c>
      <c r="BO261">
        <v>23</v>
      </c>
      <c r="BP261">
        <v>23</v>
      </c>
      <c r="BQ261">
        <v>31</v>
      </c>
      <c r="BR261">
        <v>28</v>
      </c>
      <c r="BS261">
        <v>342.37682661129202</v>
      </c>
      <c r="BT261">
        <v>342.22846167617502</v>
      </c>
      <c r="BU261">
        <v>342.46359540442597</v>
      </c>
      <c r="BV261">
        <v>342.67358344909002</v>
      </c>
      <c r="BW261">
        <v>342.38092434326302</v>
      </c>
      <c r="BX261">
        <v>342.39516691464502</v>
      </c>
      <c r="BY261">
        <v>357.74454451379501</v>
      </c>
      <c r="BZ261">
        <v>355.552171821618</v>
      </c>
      <c r="CA261">
        <v>360.03694398908999</v>
      </c>
      <c r="CB261">
        <v>358.60200494529602</v>
      </c>
      <c r="CC261">
        <v>358.00861820528598</v>
      </c>
      <c r="CD261">
        <v>356.64824459164601</v>
      </c>
      <c r="CE261">
        <v>0.61399999999999999</v>
      </c>
      <c r="CF261">
        <v>0.50800000000000001</v>
      </c>
      <c r="CG261">
        <v>0.53100000000000003</v>
      </c>
      <c r="CH261">
        <v>0.48099999999999998</v>
      </c>
      <c r="CI261">
        <v>0.59899999999999998</v>
      </c>
      <c r="CJ261">
        <v>0.53600000000000003</v>
      </c>
      <c r="CK261">
        <v>1996.557</v>
      </c>
      <c r="CL261">
        <v>1135.83</v>
      </c>
      <c r="CM261">
        <v>355.98899999999998</v>
      </c>
      <c r="CN261">
        <v>621.33000000000004</v>
      </c>
      <c r="CO261">
        <v>1211.5050000000001</v>
      </c>
      <c r="CP261">
        <v>871.59199999999998</v>
      </c>
      <c r="CQ261">
        <v>2026.885</v>
      </c>
      <c r="CR261">
        <v>1140.73</v>
      </c>
      <c r="CS261">
        <v>978.60599999999999</v>
      </c>
      <c r="CT261">
        <v>689.58900000000006</v>
      </c>
      <c r="CU261">
        <v>1549.192</v>
      </c>
      <c r="CV261">
        <v>926.55399999999997</v>
      </c>
      <c r="CW261" t="s">
        <v>673</v>
      </c>
      <c r="CX261" t="s">
        <v>674</v>
      </c>
      <c r="CY261" t="s">
        <v>675</v>
      </c>
      <c r="CZ261" t="s">
        <v>676</v>
      </c>
      <c r="DA261" t="s">
        <v>677</v>
      </c>
      <c r="DB261" t="s">
        <v>678</v>
      </c>
      <c r="DC261" t="s">
        <v>679</v>
      </c>
      <c r="DD261" t="s">
        <v>680</v>
      </c>
      <c r="DE261" t="s">
        <v>681</v>
      </c>
      <c r="DF261" t="s">
        <v>682</v>
      </c>
      <c r="DG261" t="s">
        <v>683</v>
      </c>
      <c r="DH261" t="s">
        <v>683</v>
      </c>
      <c r="DI261" t="s">
        <v>684</v>
      </c>
      <c r="DJ261" t="s">
        <v>685</v>
      </c>
      <c r="DK261" t="s">
        <v>686</v>
      </c>
      <c r="DL261" t="s">
        <v>687</v>
      </c>
      <c r="DM261" t="s">
        <v>688</v>
      </c>
      <c r="DN261" t="s">
        <v>689</v>
      </c>
      <c r="DO261" t="s">
        <v>690</v>
      </c>
      <c r="DP261" t="s">
        <v>691</v>
      </c>
      <c r="DQ261" t="s">
        <v>692</v>
      </c>
      <c r="DR261">
        <v>17331</v>
      </c>
      <c r="DS261" t="s">
        <v>672</v>
      </c>
      <c r="DT261" t="s">
        <v>147</v>
      </c>
    </row>
    <row r="262" spans="1:124" x14ac:dyDescent="0.2">
      <c r="A262" t="s">
        <v>693</v>
      </c>
      <c r="B262">
        <v>10776</v>
      </c>
      <c r="C262">
        <v>12425.583005451799</v>
      </c>
      <c r="D262">
        <v>12425.583005451799</v>
      </c>
      <c r="E262">
        <v>2504318</v>
      </c>
      <c r="F262">
        <v>2978131</v>
      </c>
      <c r="G262">
        <v>2061650</v>
      </c>
      <c r="H262">
        <v>2473961</v>
      </c>
      <c r="I262">
        <v>3600.0010000000002</v>
      </c>
      <c r="J262">
        <v>3600</v>
      </c>
      <c r="K262">
        <v>3600</v>
      </c>
      <c r="L262">
        <v>3600</v>
      </c>
      <c r="M262">
        <v>947</v>
      </c>
      <c r="N262">
        <v>2000</v>
      </c>
      <c r="O262">
        <v>164</v>
      </c>
      <c r="P262">
        <v>3.1E-4</v>
      </c>
      <c r="Q262">
        <v>0.49560999999999999</v>
      </c>
      <c r="R262">
        <v>200</v>
      </c>
      <c r="S262">
        <v>0</v>
      </c>
      <c r="T262">
        <v>0</v>
      </c>
      <c r="U262">
        <v>1267</v>
      </c>
      <c r="V262">
        <v>0</v>
      </c>
      <c r="W262">
        <v>2000</v>
      </c>
      <c r="X262">
        <v>0</v>
      </c>
      <c r="Y262">
        <v>3.0431E-2</v>
      </c>
      <c r="Z262">
        <v>898</v>
      </c>
      <c r="AA262">
        <v>689</v>
      </c>
      <c r="AB262">
        <v>154</v>
      </c>
      <c r="AC262">
        <v>3.1E-4</v>
      </c>
      <c r="AD262">
        <v>0.49560999999999999</v>
      </c>
      <c r="AE262">
        <v>156</v>
      </c>
      <c r="AF262">
        <v>0</v>
      </c>
      <c r="AG262">
        <v>0</v>
      </c>
      <c r="AH262">
        <v>0</v>
      </c>
      <c r="AI262">
        <v>0</v>
      </c>
      <c r="AJ262">
        <v>689</v>
      </c>
      <c r="AK262">
        <v>0</v>
      </c>
      <c r="AL262">
        <v>7.2613999999999998E-2</v>
      </c>
      <c r="AM262">
        <v>0</v>
      </c>
      <c r="AN262">
        <v>0</v>
      </c>
      <c r="AO262">
        <v>12451</v>
      </c>
      <c r="AP262">
        <v>12459</v>
      </c>
      <c r="AQ262">
        <v>12445</v>
      </c>
      <c r="AR262">
        <v>12445</v>
      </c>
      <c r="AS262">
        <v>12451.857142857099</v>
      </c>
      <c r="AT262">
        <v>12452.857142857099</v>
      </c>
      <c r="AU262">
        <v>12428</v>
      </c>
      <c r="AV262">
        <v>12428</v>
      </c>
      <c r="AW262">
        <v>12428</v>
      </c>
      <c r="AX262">
        <v>12428</v>
      </c>
      <c r="AY262">
        <v>12428</v>
      </c>
      <c r="AZ262">
        <v>12428</v>
      </c>
      <c r="BA262">
        <v>58347293</v>
      </c>
      <c r="BB262">
        <v>69534688</v>
      </c>
      <c r="BC262">
        <v>58326526</v>
      </c>
      <c r="BD262">
        <v>63386863</v>
      </c>
      <c r="BE262">
        <v>58899117</v>
      </c>
      <c r="BF262">
        <v>68937510</v>
      </c>
      <c r="BG262">
        <v>2504318</v>
      </c>
      <c r="BH262">
        <v>2978131</v>
      </c>
      <c r="BI262">
        <v>2061650</v>
      </c>
      <c r="BJ262">
        <v>2473961</v>
      </c>
      <c r="BK262">
        <v>2391102</v>
      </c>
      <c r="BL262">
        <v>2802151</v>
      </c>
      <c r="BM262">
        <v>3</v>
      </c>
      <c r="BN262">
        <v>3</v>
      </c>
      <c r="BO262">
        <v>3</v>
      </c>
      <c r="BP262">
        <v>3</v>
      </c>
      <c r="BQ262">
        <v>3</v>
      </c>
      <c r="BR262">
        <v>3</v>
      </c>
      <c r="BS262">
        <v>12425.583005451799</v>
      </c>
      <c r="BT262">
        <v>12425.583005451799</v>
      </c>
      <c r="BU262">
        <v>12425.583005451799</v>
      </c>
      <c r="BV262">
        <v>12425.583005451799</v>
      </c>
      <c r="BW262">
        <v>12425.583005451799</v>
      </c>
      <c r="BX262">
        <v>12425.583005451799</v>
      </c>
      <c r="BY262">
        <v>12425.583005451799</v>
      </c>
      <c r="BZ262">
        <v>12425.583005451799</v>
      </c>
      <c r="CA262">
        <v>12425.583005451799</v>
      </c>
      <c r="CB262">
        <v>12425.583005451799</v>
      </c>
      <c r="CC262">
        <v>12425.583005451799</v>
      </c>
      <c r="CD262">
        <v>12425.583005451799</v>
      </c>
      <c r="CE262">
        <v>0.60199999999999998</v>
      </c>
      <c r="CF262">
        <v>0.44700000000000001</v>
      </c>
      <c r="CG262">
        <v>0.58199999999999996</v>
      </c>
      <c r="CH262">
        <v>0.44</v>
      </c>
      <c r="CI262">
        <v>0.59299999999999997</v>
      </c>
      <c r="CJ262">
        <v>0.44800000000000001</v>
      </c>
      <c r="CK262">
        <v>3212.8380000000002</v>
      </c>
      <c r="CL262">
        <v>2977.7829999999999</v>
      </c>
      <c r="CM262">
        <v>357.12700000000001</v>
      </c>
      <c r="CN262">
        <v>922.66300000000001</v>
      </c>
      <c r="CO262">
        <v>1922.847</v>
      </c>
      <c r="CP262">
        <v>2343.2339999999999</v>
      </c>
      <c r="CQ262">
        <v>3600.0010000000002</v>
      </c>
      <c r="CR262">
        <v>3600</v>
      </c>
      <c r="CS262">
        <v>3600</v>
      </c>
      <c r="CT262">
        <v>3600</v>
      </c>
      <c r="CU262">
        <v>3600.0010000000002</v>
      </c>
      <c r="CV262">
        <v>3600</v>
      </c>
      <c r="CW262" t="s">
        <v>694</v>
      </c>
      <c r="CX262" t="s">
        <v>695</v>
      </c>
      <c r="CY262" t="s">
        <v>696</v>
      </c>
      <c r="CZ262" t="s">
        <v>697</v>
      </c>
      <c r="DA262" t="s">
        <v>698</v>
      </c>
      <c r="DB262" t="s">
        <v>699</v>
      </c>
      <c r="DC262" t="s">
        <v>699</v>
      </c>
      <c r="DD262" t="s">
        <v>700</v>
      </c>
      <c r="DE262" t="s">
        <v>701</v>
      </c>
      <c r="DF262" t="s">
        <v>702</v>
      </c>
      <c r="DG262" t="s">
        <v>703</v>
      </c>
      <c r="DH262" t="s">
        <v>695</v>
      </c>
      <c r="DI262" t="s">
        <v>704</v>
      </c>
      <c r="DJ262" t="s">
        <v>705</v>
      </c>
      <c r="DK262" t="s">
        <v>698</v>
      </c>
      <c r="DL262" t="s">
        <v>699</v>
      </c>
      <c r="DM262" t="s">
        <v>699</v>
      </c>
      <c r="DN262" t="s">
        <v>706</v>
      </c>
      <c r="DO262" t="s">
        <v>707</v>
      </c>
      <c r="DP262" t="s">
        <v>708</v>
      </c>
      <c r="DQ262" t="s">
        <v>709</v>
      </c>
      <c r="DR262">
        <v>50440</v>
      </c>
      <c r="DS262" t="s">
        <v>693</v>
      </c>
      <c r="DT262" t="s">
        <v>147</v>
      </c>
    </row>
    <row r="263" spans="1:124" x14ac:dyDescent="0.2">
      <c r="A263" t="s">
        <v>710</v>
      </c>
      <c r="B263">
        <v>10776</v>
      </c>
      <c r="C263">
        <v>62.6372804184507</v>
      </c>
      <c r="D263">
        <v>62.6372804184507</v>
      </c>
      <c r="E263">
        <v>913999</v>
      </c>
      <c r="F263">
        <v>908225</v>
      </c>
      <c r="G263">
        <v>758978</v>
      </c>
      <c r="H263">
        <v>712301</v>
      </c>
      <c r="I263">
        <v>2495.2139999999999</v>
      </c>
      <c r="J263">
        <v>2532.0709999999999</v>
      </c>
      <c r="K263">
        <v>2085.9450000000002</v>
      </c>
      <c r="L263">
        <v>1924.3230000000001</v>
      </c>
      <c r="M263">
        <v>664</v>
      </c>
      <c r="N263">
        <v>521</v>
      </c>
      <c r="O263">
        <v>52</v>
      </c>
      <c r="P263">
        <v>8.4000000000000003E-4</v>
      </c>
      <c r="Q263">
        <v>0.49547999999999998</v>
      </c>
      <c r="R263">
        <v>144</v>
      </c>
      <c r="S263">
        <v>0</v>
      </c>
      <c r="T263">
        <v>0</v>
      </c>
      <c r="U263">
        <v>0</v>
      </c>
      <c r="V263">
        <v>0</v>
      </c>
      <c r="W263">
        <v>56</v>
      </c>
      <c r="X263">
        <v>465</v>
      </c>
      <c r="Y263">
        <v>9.3430000000000006E-3</v>
      </c>
      <c r="Z263">
        <v>656</v>
      </c>
      <c r="AA263">
        <v>513</v>
      </c>
      <c r="AB263">
        <v>52</v>
      </c>
      <c r="AC263">
        <v>8.4000000000000003E-4</v>
      </c>
      <c r="AD263">
        <v>0.49547999999999998</v>
      </c>
      <c r="AE263">
        <v>136</v>
      </c>
      <c r="AF263">
        <v>0</v>
      </c>
      <c r="AG263">
        <v>0</v>
      </c>
      <c r="AH263">
        <v>0</v>
      </c>
      <c r="AI263">
        <v>0</v>
      </c>
      <c r="AJ263">
        <v>56</v>
      </c>
      <c r="AK263">
        <v>457</v>
      </c>
      <c r="AL263">
        <v>9.3600000000000003E-3</v>
      </c>
      <c r="AM263">
        <v>0</v>
      </c>
      <c r="AN263">
        <v>0</v>
      </c>
      <c r="AO263">
        <v>65.6666666666666</v>
      </c>
      <c r="AP263">
        <v>65.6666666666666</v>
      </c>
      <c r="AQ263">
        <v>65.6666666666666</v>
      </c>
      <c r="AR263">
        <v>65.6666666666666</v>
      </c>
      <c r="AS263">
        <v>65.6666666666666</v>
      </c>
      <c r="AT263">
        <v>65.6666666666666</v>
      </c>
      <c r="AU263">
        <v>65.660148088976996</v>
      </c>
      <c r="AV263">
        <v>65.660265305325495</v>
      </c>
      <c r="AW263">
        <v>65.661006816279794</v>
      </c>
      <c r="AX263">
        <v>65.661180330497899</v>
      </c>
      <c r="AY263">
        <v>65.660337870490693</v>
      </c>
      <c r="AZ263">
        <v>65.660583329365707</v>
      </c>
      <c r="BA263">
        <v>55547302</v>
      </c>
      <c r="BB263">
        <v>56312868</v>
      </c>
      <c r="BC263">
        <v>45929069</v>
      </c>
      <c r="BD263">
        <v>42937277</v>
      </c>
      <c r="BE263">
        <v>58559166</v>
      </c>
      <c r="BF263">
        <v>55964521</v>
      </c>
      <c r="BG263">
        <v>913999</v>
      </c>
      <c r="BH263">
        <v>908225</v>
      </c>
      <c r="BI263">
        <v>758978</v>
      </c>
      <c r="BJ263">
        <v>712301</v>
      </c>
      <c r="BK263">
        <v>907378</v>
      </c>
      <c r="BL263">
        <v>898389</v>
      </c>
      <c r="BM263">
        <v>16</v>
      </c>
      <c r="BN263">
        <v>18</v>
      </c>
      <c r="BO263">
        <v>14</v>
      </c>
      <c r="BP263">
        <v>16</v>
      </c>
      <c r="BQ263">
        <v>16</v>
      </c>
      <c r="BR263">
        <v>17</v>
      </c>
      <c r="BS263">
        <v>62.665555773633102</v>
      </c>
      <c r="BT263">
        <v>62.666204783742899</v>
      </c>
      <c r="BU263">
        <v>62.6657421220374</v>
      </c>
      <c r="BV263">
        <v>62.6688958362192</v>
      </c>
      <c r="BW263">
        <v>62.665635637234999</v>
      </c>
      <c r="BX263">
        <v>62.666586693351</v>
      </c>
      <c r="BY263">
        <v>62.732551238514397</v>
      </c>
      <c r="BZ263">
        <v>62.736683357657</v>
      </c>
      <c r="CA263">
        <v>62.733059310342902</v>
      </c>
      <c r="CB263">
        <v>62.736683357657</v>
      </c>
      <c r="CC263">
        <v>62.731767040874402</v>
      </c>
      <c r="CD263">
        <v>62.736206627293903</v>
      </c>
      <c r="CE263">
        <v>0.252</v>
      </c>
      <c r="CF263">
        <v>0.312</v>
      </c>
      <c r="CG263">
        <v>0.23400000000000001</v>
      </c>
      <c r="CH263">
        <v>0.26100000000000001</v>
      </c>
      <c r="CI263">
        <v>0.25900000000000001</v>
      </c>
      <c r="CJ263">
        <v>0.28699999999999998</v>
      </c>
      <c r="CK263">
        <v>44.298000000000002</v>
      </c>
      <c r="CL263">
        <v>1.97</v>
      </c>
      <c r="CM263">
        <v>1.1779999999999999</v>
      </c>
      <c r="CN263">
        <v>0.43099999999999999</v>
      </c>
      <c r="CO263">
        <v>113.209</v>
      </c>
      <c r="CP263">
        <v>228.685</v>
      </c>
      <c r="CQ263">
        <v>2495.2139999999999</v>
      </c>
      <c r="CR263">
        <v>2532.0709999999999</v>
      </c>
      <c r="CS263">
        <v>2085.9450000000002</v>
      </c>
      <c r="CT263">
        <v>1924.3230000000001</v>
      </c>
      <c r="CU263">
        <v>2504.1410000000001</v>
      </c>
      <c r="CV263">
        <v>2440.636</v>
      </c>
      <c r="CW263" t="s">
        <v>711</v>
      </c>
      <c r="CX263" t="s">
        <v>712</v>
      </c>
      <c r="CY263" t="s">
        <v>713</v>
      </c>
      <c r="CZ263" t="s">
        <v>714</v>
      </c>
      <c r="DA263" t="s">
        <v>715</v>
      </c>
      <c r="DB263" t="s">
        <v>716</v>
      </c>
      <c r="DC263" t="s">
        <v>717</v>
      </c>
      <c r="DD263" t="s">
        <v>718</v>
      </c>
      <c r="DE263" t="s">
        <v>719</v>
      </c>
      <c r="DF263" t="s">
        <v>720</v>
      </c>
      <c r="DG263" t="s">
        <v>721</v>
      </c>
      <c r="DH263" t="s">
        <v>722</v>
      </c>
      <c r="DI263" t="s">
        <v>723</v>
      </c>
      <c r="DJ263" t="s">
        <v>724</v>
      </c>
      <c r="DK263" t="s">
        <v>725</v>
      </c>
      <c r="DL263" t="s">
        <v>726</v>
      </c>
      <c r="DM263" t="s">
        <v>727</v>
      </c>
      <c r="DN263" t="s">
        <v>728</v>
      </c>
      <c r="DO263" t="s">
        <v>729</v>
      </c>
      <c r="DP263" t="s">
        <v>730</v>
      </c>
      <c r="DQ263" t="s">
        <v>731</v>
      </c>
      <c r="DR263">
        <v>34615</v>
      </c>
      <c r="DS263" t="s">
        <v>710</v>
      </c>
      <c r="DT263" t="s">
        <v>147</v>
      </c>
    </row>
    <row r="264" spans="1:124" x14ac:dyDescent="0.2">
      <c r="A264" t="s">
        <v>732</v>
      </c>
      <c r="B264">
        <v>10776</v>
      </c>
      <c r="C264">
        <v>183975.539693175</v>
      </c>
      <c r="D264">
        <v>185321.35678571399</v>
      </c>
      <c r="E264">
        <v>160</v>
      </c>
      <c r="F264">
        <v>71</v>
      </c>
      <c r="G264">
        <v>160</v>
      </c>
      <c r="H264">
        <v>71</v>
      </c>
      <c r="I264">
        <v>0.221</v>
      </c>
      <c r="J264">
        <v>0.16500000000000001</v>
      </c>
      <c r="K264">
        <v>0.219</v>
      </c>
      <c r="L264">
        <v>0.16300000000000001</v>
      </c>
      <c r="M264">
        <v>290</v>
      </c>
      <c r="N264">
        <v>548</v>
      </c>
      <c r="O264">
        <v>49</v>
      </c>
      <c r="P264">
        <v>5.6000000000000001E-2</v>
      </c>
      <c r="Q264">
        <v>0.49942999999999999</v>
      </c>
      <c r="R264">
        <v>78</v>
      </c>
      <c r="S264">
        <v>18</v>
      </c>
      <c r="T264">
        <v>0</v>
      </c>
      <c r="U264">
        <v>0</v>
      </c>
      <c r="V264">
        <v>0</v>
      </c>
      <c r="W264">
        <v>75</v>
      </c>
      <c r="X264">
        <v>473</v>
      </c>
      <c r="Y264">
        <v>8.2749999999999994E-3</v>
      </c>
      <c r="Z264">
        <v>271</v>
      </c>
      <c r="AA264">
        <v>529</v>
      </c>
      <c r="AB264">
        <v>46</v>
      </c>
      <c r="AC264">
        <v>5.6000000000000001E-2</v>
      </c>
      <c r="AD264">
        <v>0.5</v>
      </c>
      <c r="AE264">
        <v>78</v>
      </c>
      <c r="AF264">
        <v>0</v>
      </c>
      <c r="AG264">
        <v>0</v>
      </c>
      <c r="AH264">
        <v>0</v>
      </c>
      <c r="AI264">
        <v>0</v>
      </c>
      <c r="AJ264">
        <v>74</v>
      </c>
      <c r="AK264">
        <v>455</v>
      </c>
      <c r="AL264">
        <v>9.0259999999999993E-3</v>
      </c>
      <c r="AM264">
        <v>0</v>
      </c>
      <c r="AN264">
        <v>0</v>
      </c>
      <c r="AO264">
        <v>188182</v>
      </c>
      <c r="AP264">
        <v>188182</v>
      </c>
      <c r="AQ264">
        <v>188182</v>
      </c>
      <c r="AR264">
        <v>188182</v>
      </c>
      <c r="AS264">
        <v>188182</v>
      </c>
      <c r="AT264">
        <v>188182</v>
      </c>
      <c r="AU264">
        <v>188168.88447465701</v>
      </c>
      <c r="AV264">
        <v>188164.33133338101</v>
      </c>
      <c r="AW264">
        <v>188168.88447465701</v>
      </c>
      <c r="AX264">
        <v>188164.33133338101</v>
      </c>
      <c r="AY264">
        <v>188168.88447465701</v>
      </c>
      <c r="AZ264">
        <v>188164.33133338101</v>
      </c>
      <c r="BA264">
        <v>2844</v>
      </c>
      <c r="BB264">
        <v>2222</v>
      </c>
      <c r="BC264">
        <v>2844</v>
      </c>
      <c r="BD264">
        <v>2154</v>
      </c>
      <c r="BE264">
        <v>2844</v>
      </c>
      <c r="BF264">
        <v>2184</v>
      </c>
      <c r="BG264">
        <v>160</v>
      </c>
      <c r="BH264">
        <v>71</v>
      </c>
      <c r="BI264">
        <v>160</v>
      </c>
      <c r="BJ264">
        <v>71</v>
      </c>
      <c r="BK264">
        <v>160</v>
      </c>
      <c r="BL264">
        <v>71</v>
      </c>
      <c r="BM264">
        <v>17</v>
      </c>
      <c r="BN264">
        <v>15</v>
      </c>
      <c r="BO264">
        <v>17</v>
      </c>
      <c r="BP264">
        <v>15</v>
      </c>
      <c r="BQ264">
        <v>17</v>
      </c>
      <c r="BR264">
        <v>15</v>
      </c>
      <c r="BS264">
        <v>186329.165753398</v>
      </c>
      <c r="BT264">
        <v>186471.36094602101</v>
      </c>
      <c r="BU264">
        <v>186329.165753398</v>
      </c>
      <c r="BV264">
        <v>186471.36094602101</v>
      </c>
      <c r="BW264">
        <v>186329.165753398</v>
      </c>
      <c r="BX264">
        <v>186471.36094602101</v>
      </c>
      <c r="BY264">
        <v>187338.99635147199</v>
      </c>
      <c r="BZ264">
        <v>187353.87800179201</v>
      </c>
      <c r="CA264">
        <v>187338.99635147199</v>
      </c>
      <c r="CB264">
        <v>187353.87800179201</v>
      </c>
      <c r="CC264">
        <v>187338.99635147199</v>
      </c>
      <c r="CD264">
        <v>187353.87800179201</v>
      </c>
      <c r="CE264">
        <v>0.14000000000000001</v>
      </c>
      <c r="CF264">
        <v>0.107</v>
      </c>
      <c r="CG264">
        <v>0.13800000000000001</v>
      </c>
      <c r="CH264">
        <v>0.107</v>
      </c>
      <c r="CI264">
        <v>0.13900000000000001</v>
      </c>
      <c r="CJ264">
        <v>0.107</v>
      </c>
      <c r="CK264">
        <v>0.20300000000000001</v>
      </c>
      <c r="CL264">
        <v>0.14599999999999999</v>
      </c>
      <c r="CM264">
        <v>0.20100000000000001</v>
      </c>
      <c r="CN264">
        <v>0.14599999999999999</v>
      </c>
      <c r="CO264">
        <v>0.20200000000000001</v>
      </c>
      <c r="CP264">
        <v>0.14599999999999999</v>
      </c>
      <c r="CQ264">
        <v>0.221</v>
      </c>
      <c r="CR264">
        <v>0.16500000000000001</v>
      </c>
      <c r="CS264">
        <v>0.219</v>
      </c>
      <c r="CT264">
        <v>0.16300000000000001</v>
      </c>
      <c r="CU264">
        <v>0.22</v>
      </c>
      <c r="CV264">
        <v>0.16400000000000001</v>
      </c>
      <c r="CW264" t="s">
        <v>733</v>
      </c>
      <c r="CX264" t="s">
        <v>734</v>
      </c>
      <c r="CY264" t="s">
        <v>735</v>
      </c>
      <c r="CZ264" t="s">
        <v>736</v>
      </c>
      <c r="DA264" t="s">
        <v>737</v>
      </c>
      <c r="DB264" t="s">
        <v>738</v>
      </c>
      <c r="DC264" t="s">
        <v>739</v>
      </c>
      <c r="DD264" t="s">
        <v>740</v>
      </c>
      <c r="DE264" t="s">
        <v>741</v>
      </c>
      <c r="DF264" t="s">
        <v>742</v>
      </c>
      <c r="DG264" t="s">
        <v>733</v>
      </c>
      <c r="DH264" t="s">
        <v>743</v>
      </c>
      <c r="DI264" t="s">
        <v>744</v>
      </c>
      <c r="DJ264" t="s">
        <v>745</v>
      </c>
      <c r="DK264" t="s">
        <v>746</v>
      </c>
      <c r="DL264" t="s">
        <v>747</v>
      </c>
      <c r="DM264" t="s">
        <v>748</v>
      </c>
      <c r="DN264" t="s">
        <v>749</v>
      </c>
      <c r="DO264" t="s">
        <v>750</v>
      </c>
      <c r="DP264" t="s">
        <v>751</v>
      </c>
      <c r="DQ264" t="s">
        <v>752</v>
      </c>
      <c r="DR264">
        <v>3</v>
      </c>
      <c r="DS264" t="s">
        <v>732</v>
      </c>
      <c r="DT264" t="s">
        <v>147</v>
      </c>
    </row>
    <row r="265" spans="1:124" x14ac:dyDescent="0.2">
      <c r="A265" t="s">
        <v>753</v>
      </c>
      <c r="B265">
        <v>10776</v>
      </c>
      <c r="C265">
        <v>27467.2572347266</v>
      </c>
      <c r="D265">
        <v>27467.2572347266</v>
      </c>
      <c r="E265">
        <v>244497</v>
      </c>
      <c r="F265">
        <v>234197</v>
      </c>
      <c r="G265">
        <v>129989</v>
      </c>
      <c r="H265">
        <v>114760</v>
      </c>
      <c r="I265">
        <v>546.23900000000003</v>
      </c>
      <c r="J265">
        <v>630.30600000000004</v>
      </c>
      <c r="K265">
        <v>314.54300000000001</v>
      </c>
      <c r="L265">
        <v>298.90600000000001</v>
      </c>
      <c r="M265">
        <v>158</v>
      </c>
      <c r="N265">
        <v>938</v>
      </c>
      <c r="O265">
        <v>45</v>
      </c>
      <c r="P265">
        <v>1.447E-2</v>
      </c>
      <c r="Q265">
        <v>0.49436999999999998</v>
      </c>
      <c r="R265">
        <v>111</v>
      </c>
      <c r="S265">
        <v>0</v>
      </c>
      <c r="T265">
        <v>1</v>
      </c>
      <c r="U265">
        <v>0</v>
      </c>
      <c r="V265">
        <v>90</v>
      </c>
      <c r="W265">
        <v>0</v>
      </c>
      <c r="X265">
        <v>848</v>
      </c>
      <c r="Y265">
        <v>1.7759E-2</v>
      </c>
      <c r="Z265">
        <v>156</v>
      </c>
      <c r="AA265">
        <v>936</v>
      </c>
      <c r="AB265">
        <v>45</v>
      </c>
      <c r="AC265">
        <v>1.447E-2</v>
      </c>
      <c r="AD265">
        <v>0.49436999999999998</v>
      </c>
      <c r="AE265">
        <v>109</v>
      </c>
      <c r="AF265">
        <v>0</v>
      </c>
      <c r="AG265">
        <v>0</v>
      </c>
      <c r="AH265">
        <v>0</v>
      </c>
      <c r="AI265">
        <v>90</v>
      </c>
      <c r="AJ265">
        <v>0</v>
      </c>
      <c r="AK265">
        <v>846</v>
      </c>
      <c r="AL265">
        <v>1.8005E-2</v>
      </c>
      <c r="AM265">
        <v>0</v>
      </c>
      <c r="AN265">
        <v>0</v>
      </c>
      <c r="AO265">
        <v>38752</v>
      </c>
      <c r="AP265">
        <v>38752</v>
      </c>
      <c r="AQ265">
        <v>38752</v>
      </c>
      <c r="AR265">
        <v>38752</v>
      </c>
      <c r="AS265">
        <v>38770.857142857101</v>
      </c>
      <c r="AT265">
        <v>38752</v>
      </c>
      <c r="AU265">
        <v>38752</v>
      </c>
      <c r="AV265">
        <v>38752</v>
      </c>
      <c r="AW265">
        <v>38752</v>
      </c>
      <c r="AX265">
        <v>38752</v>
      </c>
      <c r="AY265">
        <v>38752</v>
      </c>
      <c r="AZ265">
        <v>38752</v>
      </c>
      <c r="BA265">
        <v>7395453</v>
      </c>
      <c r="BB265">
        <v>8325755</v>
      </c>
      <c r="BC265">
        <v>4417559</v>
      </c>
      <c r="BD265">
        <v>4087029</v>
      </c>
      <c r="BE265">
        <v>7856234</v>
      </c>
      <c r="BF265">
        <v>6814320</v>
      </c>
      <c r="BG265">
        <v>244497</v>
      </c>
      <c r="BH265">
        <v>234197</v>
      </c>
      <c r="BI265">
        <v>129989</v>
      </c>
      <c r="BJ265">
        <v>114760</v>
      </c>
      <c r="BK265">
        <v>211957</v>
      </c>
      <c r="BL265">
        <v>205149</v>
      </c>
      <c r="BM265">
        <v>26</v>
      </c>
      <c r="BN265">
        <v>23</v>
      </c>
      <c r="BO265">
        <v>26</v>
      </c>
      <c r="BP265">
        <v>22</v>
      </c>
      <c r="BQ265">
        <v>29</v>
      </c>
      <c r="BR265">
        <v>26</v>
      </c>
      <c r="BS265">
        <v>31455.853615629199</v>
      </c>
      <c r="BT265">
        <v>31123.182126392901</v>
      </c>
      <c r="BU265">
        <v>31455.853615629199</v>
      </c>
      <c r="BV265">
        <v>31337.2822820812</v>
      </c>
      <c r="BW265">
        <v>31343.380322065099</v>
      </c>
      <c r="BX265">
        <v>31262.704649315499</v>
      </c>
      <c r="BY265">
        <v>34113.102147035897</v>
      </c>
      <c r="BZ265">
        <v>33649.576155243201</v>
      </c>
      <c r="CA265">
        <v>34298.338885581303</v>
      </c>
      <c r="CB265">
        <v>34379.782948833701</v>
      </c>
      <c r="CC265">
        <v>34073.744997726899</v>
      </c>
      <c r="CD265">
        <v>34079.804631893101</v>
      </c>
      <c r="CE265">
        <v>0.183</v>
      </c>
      <c r="CF265">
        <v>0.17199999999999999</v>
      </c>
      <c r="CG265">
        <v>0.183</v>
      </c>
      <c r="CH265">
        <v>0.17199999999999999</v>
      </c>
      <c r="CI265">
        <v>0.20200000000000001</v>
      </c>
      <c r="CJ265">
        <v>0.19400000000000001</v>
      </c>
      <c r="CK265">
        <v>325.97000000000003</v>
      </c>
      <c r="CL265">
        <v>602.92700000000002</v>
      </c>
      <c r="CM265">
        <v>171.43600000000001</v>
      </c>
      <c r="CN265">
        <v>16.954999999999998</v>
      </c>
      <c r="CO265">
        <v>278.661</v>
      </c>
      <c r="CP265">
        <v>335.53100000000001</v>
      </c>
      <c r="CQ265">
        <v>546.23900000000003</v>
      </c>
      <c r="CR265">
        <v>630.30600000000004</v>
      </c>
      <c r="CS265">
        <v>314.54300000000001</v>
      </c>
      <c r="CT265">
        <v>298.90600000000001</v>
      </c>
      <c r="CU265">
        <v>511.59500000000003</v>
      </c>
      <c r="CV265">
        <v>502.88200000000001</v>
      </c>
      <c r="CW265" t="s">
        <v>754</v>
      </c>
      <c r="CX265" t="s">
        <v>755</v>
      </c>
      <c r="CY265" t="s">
        <v>756</v>
      </c>
      <c r="CZ265" t="s">
        <v>757</v>
      </c>
      <c r="DA265" t="s">
        <v>758</v>
      </c>
      <c r="DB265" t="s">
        <v>759</v>
      </c>
      <c r="DC265" t="s">
        <v>760</v>
      </c>
      <c r="DD265" t="s">
        <v>761</v>
      </c>
      <c r="DE265" t="s">
        <v>762</v>
      </c>
      <c r="DF265" t="s">
        <v>763</v>
      </c>
      <c r="DG265" t="s">
        <v>755</v>
      </c>
      <c r="DH265" t="s">
        <v>755</v>
      </c>
      <c r="DI265" t="s">
        <v>764</v>
      </c>
      <c r="DJ265" t="s">
        <v>765</v>
      </c>
      <c r="DK265" t="s">
        <v>766</v>
      </c>
      <c r="DL265" t="s">
        <v>767</v>
      </c>
      <c r="DM265" t="s">
        <v>768</v>
      </c>
      <c r="DN265" t="s">
        <v>769</v>
      </c>
      <c r="DO265" t="s">
        <v>770</v>
      </c>
      <c r="DP265" t="s">
        <v>771</v>
      </c>
      <c r="DQ265" t="s">
        <v>772</v>
      </c>
      <c r="DR265">
        <v>7102</v>
      </c>
      <c r="DS265" t="s">
        <v>753</v>
      </c>
      <c r="DT265" t="s">
        <v>147</v>
      </c>
    </row>
    <row r="266" spans="1:124" x14ac:dyDescent="0.2">
      <c r="A266" t="s">
        <v>773</v>
      </c>
      <c r="B266">
        <v>10776</v>
      </c>
      <c r="C266">
        <v>757818.48011446802</v>
      </c>
      <c r="D266">
        <v>757818.48011446896</v>
      </c>
      <c r="E266">
        <v>57975</v>
      </c>
      <c r="F266">
        <v>78436</v>
      </c>
      <c r="G266">
        <v>43702</v>
      </c>
      <c r="H266">
        <v>71433</v>
      </c>
      <c r="I266">
        <v>3600.0010000000002</v>
      </c>
      <c r="J266">
        <v>3600.0010000000002</v>
      </c>
      <c r="K266">
        <v>3600.0010000000002</v>
      </c>
      <c r="L266">
        <v>3600</v>
      </c>
      <c r="M266">
        <v>6310</v>
      </c>
      <c r="N266">
        <v>2080</v>
      </c>
      <c r="O266">
        <v>398</v>
      </c>
      <c r="P266">
        <v>1.512E-2</v>
      </c>
      <c r="Q266">
        <v>0.49775999999999998</v>
      </c>
      <c r="R266">
        <v>640</v>
      </c>
      <c r="S266">
        <v>4213</v>
      </c>
      <c r="T266">
        <v>0</v>
      </c>
      <c r="U266">
        <v>0</v>
      </c>
      <c r="V266">
        <v>0</v>
      </c>
      <c r="W266">
        <v>640</v>
      </c>
      <c r="X266">
        <v>1440</v>
      </c>
      <c r="Y266">
        <v>1.127E-3</v>
      </c>
      <c r="Z266">
        <v>1987</v>
      </c>
      <c r="AA266">
        <v>1899</v>
      </c>
      <c r="AB266">
        <v>398</v>
      </c>
      <c r="AC266">
        <v>1.512E-2</v>
      </c>
      <c r="AD266">
        <v>0.49775999999999998</v>
      </c>
      <c r="AE266">
        <v>575</v>
      </c>
      <c r="AF266">
        <v>0</v>
      </c>
      <c r="AG266">
        <v>0</v>
      </c>
      <c r="AH266">
        <v>0</v>
      </c>
      <c r="AI266">
        <v>0</v>
      </c>
      <c r="AJ266">
        <v>600</v>
      </c>
      <c r="AK266">
        <v>1299</v>
      </c>
      <c r="AL266">
        <v>2.6779999999999998E-3</v>
      </c>
      <c r="AM266">
        <v>0</v>
      </c>
      <c r="AN266">
        <v>0</v>
      </c>
      <c r="AO266">
        <v>3207202.1428571302</v>
      </c>
      <c r="AP266">
        <v>3053587.8999999901</v>
      </c>
      <c r="AQ266">
        <v>2823113.9999999902</v>
      </c>
      <c r="AR266">
        <v>2938174.3999999799</v>
      </c>
      <c r="AS266">
        <v>3105401.61670959</v>
      </c>
      <c r="AT266">
        <v>3217897.7392857</v>
      </c>
      <c r="AU266">
        <v>1286325.1469361701</v>
      </c>
      <c r="AV266">
        <v>1274904.08786411</v>
      </c>
      <c r="AW266">
        <v>1434396.9293345399</v>
      </c>
      <c r="AX266">
        <v>1460433.9306560899</v>
      </c>
      <c r="AY266">
        <v>1297614.6492922001</v>
      </c>
      <c r="AZ266">
        <v>1369288.9662790899</v>
      </c>
      <c r="BA266">
        <v>14752246</v>
      </c>
      <c r="BB266">
        <v>13777282</v>
      </c>
      <c r="BC266">
        <v>10497288</v>
      </c>
      <c r="BD266">
        <v>13777282</v>
      </c>
      <c r="BE266">
        <v>13516939</v>
      </c>
      <c r="BF266">
        <v>22056477</v>
      </c>
      <c r="BG266">
        <v>57975</v>
      </c>
      <c r="BH266">
        <v>78436</v>
      </c>
      <c r="BI266">
        <v>43702</v>
      </c>
      <c r="BJ266">
        <v>71433</v>
      </c>
      <c r="BK266">
        <v>51721</v>
      </c>
      <c r="BL266">
        <v>116082</v>
      </c>
      <c r="BM266">
        <v>47</v>
      </c>
      <c r="BN266">
        <v>33</v>
      </c>
      <c r="BO266">
        <v>31</v>
      </c>
      <c r="BP266">
        <v>24</v>
      </c>
      <c r="BQ266">
        <v>41</v>
      </c>
      <c r="BR266">
        <v>32</v>
      </c>
      <c r="BS266">
        <v>767404.13290914695</v>
      </c>
      <c r="BT266">
        <v>767914.37268918497</v>
      </c>
      <c r="BU266">
        <v>767911.37428889005</v>
      </c>
      <c r="BV266">
        <v>767914.37268918497</v>
      </c>
      <c r="BW266">
        <v>767704.81069482095</v>
      </c>
      <c r="BX266">
        <v>767287.45814501995</v>
      </c>
      <c r="BY266">
        <v>775292.25982556795</v>
      </c>
      <c r="BZ266">
        <v>779514.33732527099</v>
      </c>
      <c r="CA266">
        <v>775292.25982556795</v>
      </c>
      <c r="CB266">
        <v>779514.33732527099</v>
      </c>
      <c r="CC266">
        <v>772920.50180663704</v>
      </c>
      <c r="CD266">
        <v>773419.90424817603</v>
      </c>
      <c r="CE266">
        <v>2.4929999999999999</v>
      </c>
      <c r="CF266">
        <v>3.129</v>
      </c>
      <c r="CG266">
        <v>2.1720000000000002</v>
      </c>
      <c r="CH266">
        <v>1.5549999999999999</v>
      </c>
      <c r="CI266">
        <v>2.649</v>
      </c>
      <c r="CJ266">
        <v>2.0249999999999999</v>
      </c>
      <c r="CK266">
        <v>1059.4090000000001</v>
      </c>
      <c r="CL266">
        <v>1761.683</v>
      </c>
      <c r="CM266">
        <v>661.80700000000002</v>
      </c>
      <c r="CN266">
        <v>603.71600000000001</v>
      </c>
      <c r="CO266">
        <v>1331.412</v>
      </c>
      <c r="CP266">
        <v>1865.2339999999999</v>
      </c>
      <c r="CQ266">
        <v>3600.0010000000002</v>
      </c>
      <c r="CR266">
        <v>3600.0010000000002</v>
      </c>
      <c r="CS266">
        <v>3600.0010000000002</v>
      </c>
      <c r="CT266">
        <v>3600</v>
      </c>
      <c r="CU266">
        <v>3600.0010000000002</v>
      </c>
      <c r="CV266">
        <v>3600.0010000000002</v>
      </c>
      <c r="CW266" t="s">
        <v>774</v>
      </c>
      <c r="CX266" t="s">
        <v>775</v>
      </c>
      <c r="CY266" t="s">
        <v>776</v>
      </c>
      <c r="CZ266" t="s">
        <v>777</v>
      </c>
      <c r="DA266" t="s">
        <v>778</v>
      </c>
      <c r="DB266" t="s">
        <v>779</v>
      </c>
      <c r="DC266" t="s">
        <v>780</v>
      </c>
      <c r="DD266" t="s">
        <v>781</v>
      </c>
      <c r="DE266" t="s">
        <v>782</v>
      </c>
      <c r="DF266" t="s">
        <v>783</v>
      </c>
      <c r="DG266" t="s">
        <v>784</v>
      </c>
      <c r="DH266" t="s">
        <v>785</v>
      </c>
      <c r="DI266" t="s">
        <v>786</v>
      </c>
      <c r="DJ266" t="s">
        <v>787</v>
      </c>
      <c r="DK266" t="s">
        <v>788</v>
      </c>
      <c r="DL266" t="s">
        <v>789</v>
      </c>
      <c r="DM266" t="s">
        <v>790</v>
      </c>
      <c r="DN266" t="s">
        <v>791</v>
      </c>
      <c r="DO266" t="s">
        <v>792</v>
      </c>
      <c r="DP266" t="s">
        <v>793</v>
      </c>
      <c r="DQ266" t="s">
        <v>794</v>
      </c>
      <c r="DR266">
        <v>50406</v>
      </c>
      <c r="DS266" t="s">
        <v>773</v>
      </c>
      <c r="DT266" t="s">
        <v>147</v>
      </c>
    </row>
    <row r="267" spans="1:124" x14ac:dyDescent="0.2">
      <c r="A267" t="s">
        <v>795</v>
      </c>
      <c r="B267">
        <v>10776</v>
      </c>
      <c r="C267">
        <v>1075.2476907784401</v>
      </c>
      <c r="D267">
        <v>1075.2476907784401</v>
      </c>
      <c r="E267">
        <v>7286</v>
      </c>
      <c r="F267">
        <v>11006</v>
      </c>
      <c r="G267">
        <v>6993</v>
      </c>
      <c r="H267">
        <v>11006</v>
      </c>
      <c r="I267">
        <v>137.143</v>
      </c>
      <c r="J267">
        <v>174.00399999999999</v>
      </c>
      <c r="K267">
        <v>132.684</v>
      </c>
      <c r="L267">
        <v>166.63900000000001</v>
      </c>
      <c r="M267">
        <v>100</v>
      </c>
      <c r="N267">
        <v>2818</v>
      </c>
      <c r="O267">
        <v>89</v>
      </c>
      <c r="P267">
        <v>1.39E-3</v>
      </c>
      <c r="Q267">
        <v>0.49310999999999999</v>
      </c>
      <c r="R267">
        <v>100</v>
      </c>
      <c r="S267">
        <v>0</v>
      </c>
      <c r="T267">
        <v>0</v>
      </c>
      <c r="U267">
        <v>0</v>
      </c>
      <c r="V267">
        <v>0</v>
      </c>
      <c r="W267">
        <v>2818</v>
      </c>
      <c r="X267">
        <v>0</v>
      </c>
      <c r="Y267">
        <v>8.5593000000000002E-2</v>
      </c>
      <c r="Z267">
        <v>100</v>
      </c>
      <c r="AA267">
        <v>2815</v>
      </c>
      <c r="AB267">
        <v>89</v>
      </c>
      <c r="AC267">
        <v>1.39E-3</v>
      </c>
      <c r="AD267">
        <v>0.49310999999999999</v>
      </c>
      <c r="AE267">
        <v>100</v>
      </c>
      <c r="AF267">
        <v>0</v>
      </c>
      <c r="AG267">
        <v>0</v>
      </c>
      <c r="AH267">
        <v>0</v>
      </c>
      <c r="AI267">
        <v>0</v>
      </c>
      <c r="AJ267">
        <v>2815</v>
      </c>
      <c r="AK267">
        <v>0</v>
      </c>
      <c r="AL267">
        <v>8.5606000000000002E-2</v>
      </c>
      <c r="AM267">
        <v>0</v>
      </c>
      <c r="AN267">
        <v>0</v>
      </c>
      <c r="AO267">
        <v>1216.9201739999901</v>
      </c>
      <c r="AP267">
        <v>1216.9201740000001</v>
      </c>
      <c r="AQ267">
        <v>1216.9201739999901</v>
      </c>
      <c r="AR267">
        <v>1216.9201740000001</v>
      </c>
      <c r="AS267">
        <v>1216.9201739999901</v>
      </c>
      <c r="AT267">
        <v>1216.9201740000001</v>
      </c>
      <c r="AU267">
        <v>1216.9201739999901</v>
      </c>
      <c r="AV267">
        <v>1216.8064458290801</v>
      </c>
      <c r="AW267">
        <v>1216.9201739999901</v>
      </c>
      <c r="AX267">
        <v>1216.8064458290801</v>
      </c>
      <c r="AY267">
        <v>1216.9119081648901</v>
      </c>
      <c r="AZ267">
        <v>1216.8064458290801</v>
      </c>
      <c r="BA267">
        <v>1288824</v>
      </c>
      <c r="BB267">
        <v>1944296</v>
      </c>
      <c r="BC267">
        <v>1248496</v>
      </c>
      <c r="BD267">
        <v>1944268</v>
      </c>
      <c r="BE267">
        <v>1276909</v>
      </c>
      <c r="BF267">
        <v>1944280</v>
      </c>
      <c r="BG267">
        <v>7286</v>
      </c>
      <c r="BH267">
        <v>11006</v>
      </c>
      <c r="BI267">
        <v>6993</v>
      </c>
      <c r="BJ267">
        <v>11006</v>
      </c>
      <c r="BK267">
        <v>7198</v>
      </c>
      <c r="BL267">
        <v>11006</v>
      </c>
      <c r="BM267">
        <v>37</v>
      </c>
      <c r="BN267">
        <v>45</v>
      </c>
      <c r="BO267">
        <v>37</v>
      </c>
      <c r="BP267">
        <v>45</v>
      </c>
      <c r="BQ267">
        <v>37</v>
      </c>
      <c r="BR267">
        <v>45</v>
      </c>
      <c r="BS267">
        <v>1088.60550996487</v>
      </c>
      <c r="BT267">
        <v>1088.9767860725201</v>
      </c>
      <c r="BU267">
        <v>1088.60550996487</v>
      </c>
      <c r="BV267">
        <v>1088.9767860725201</v>
      </c>
      <c r="BW267">
        <v>1088.60550996487</v>
      </c>
      <c r="BX267">
        <v>1088.9767860725201</v>
      </c>
      <c r="BY267">
        <v>1134.5508874616601</v>
      </c>
      <c r="BZ267">
        <v>1137.4896678815701</v>
      </c>
      <c r="CA267">
        <v>1134.5508874616601</v>
      </c>
      <c r="CB267">
        <v>1137.4896678815701</v>
      </c>
      <c r="CC267">
        <v>1134.5508874616601</v>
      </c>
      <c r="CD267">
        <v>1137.4896678815701</v>
      </c>
      <c r="CE267">
        <v>1.1830000000000001</v>
      </c>
      <c r="CF267">
        <v>1.486</v>
      </c>
      <c r="CG267">
        <v>1.1659999999999999</v>
      </c>
      <c r="CH267">
        <v>1.399</v>
      </c>
      <c r="CI267">
        <v>1.1719999999999999</v>
      </c>
      <c r="CJ267">
        <v>1.43</v>
      </c>
      <c r="CK267">
        <v>135.24600000000001</v>
      </c>
      <c r="CL267">
        <v>173.43</v>
      </c>
      <c r="CM267">
        <v>131.09800000000001</v>
      </c>
      <c r="CN267">
        <v>166.10599999999999</v>
      </c>
      <c r="CO267">
        <v>133.99199999999999</v>
      </c>
      <c r="CP267">
        <v>170.79</v>
      </c>
      <c r="CQ267">
        <v>137.143</v>
      </c>
      <c r="CR267">
        <v>174.00399999999999</v>
      </c>
      <c r="CS267">
        <v>132.684</v>
      </c>
      <c r="CT267">
        <v>166.63900000000001</v>
      </c>
      <c r="CU267">
        <v>135.82300000000001</v>
      </c>
      <c r="CV267">
        <v>171.34899999999999</v>
      </c>
      <c r="CW267" t="s">
        <v>796</v>
      </c>
      <c r="CX267" t="s">
        <v>797</v>
      </c>
      <c r="CY267" t="s">
        <v>798</v>
      </c>
      <c r="CZ267" t="s">
        <v>799</v>
      </c>
      <c r="DA267" t="s">
        <v>800</v>
      </c>
      <c r="DB267" t="s">
        <v>801</v>
      </c>
      <c r="DC267" t="s">
        <v>802</v>
      </c>
      <c r="DD267" t="s">
        <v>803</v>
      </c>
      <c r="DE267" t="s">
        <v>804</v>
      </c>
      <c r="DF267" t="s">
        <v>805</v>
      </c>
      <c r="DG267" t="s">
        <v>806</v>
      </c>
      <c r="DH267" t="s">
        <v>807</v>
      </c>
      <c r="DI267" t="s">
        <v>808</v>
      </c>
      <c r="DJ267" t="s">
        <v>809</v>
      </c>
      <c r="DK267" t="s">
        <v>810</v>
      </c>
      <c r="DL267" t="s">
        <v>811</v>
      </c>
      <c r="DM267" t="s">
        <v>812</v>
      </c>
      <c r="DN267" t="s">
        <v>813</v>
      </c>
      <c r="DO267" t="s">
        <v>814</v>
      </c>
      <c r="DP267" t="s">
        <v>815</v>
      </c>
      <c r="DQ267" t="s">
        <v>816</v>
      </c>
      <c r="DR267">
        <v>2151</v>
      </c>
      <c r="DS267" t="s">
        <v>795</v>
      </c>
      <c r="DT267" t="s">
        <v>147</v>
      </c>
    </row>
    <row r="268" spans="1:124" x14ac:dyDescent="0.2">
      <c r="A268" t="s">
        <v>817</v>
      </c>
      <c r="B268">
        <v>10776</v>
      </c>
      <c r="C268">
        <v>680.53899653035205</v>
      </c>
      <c r="D268">
        <v>680.53899653035205</v>
      </c>
      <c r="E268">
        <v>278</v>
      </c>
      <c r="F268">
        <v>401</v>
      </c>
      <c r="G268">
        <v>278</v>
      </c>
      <c r="H268">
        <v>401</v>
      </c>
      <c r="I268">
        <v>4.141</v>
      </c>
      <c r="J268">
        <v>4.1760000000000002</v>
      </c>
      <c r="K268">
        <v>4.1340000000000003</v>
      </c>
      <c r="L268">
        <v>4.1580000000000004</v>
      </c>
      <c r="M268">
        <v>75</v>
      </c>
      <c r="N268">
        <v>1898</v>
      </c>
      <c r="O268">
        <v>63</v>
      </c>
      <c r="P268">
        <v>4.3499999999999997E-3</v>
      </c>
      <c r="Q268">
        <v>0.48616999999999999</v>
      </c>
      <c r="R268">
        <v>75</v>
      </c>
      <c r="S268">
        <v>0</v>
      </c>
      <c r="T268">
        <v>0</v>
      </c>
      <c r="U268">
        <v>0</v>
      </c>
      <c r="V268">
        <v>0</v>
      </c>
      <c r="W268">
        <v>1898</v>
      </c>
      <c r="X268">
        <v>0</v>
      </c>
      <c r="Y268">
        <v>0.13425400000000001</v>
      </c>
      <c r="Z268">
        <v>75</v>
      </c>
      <c r="AA268">
        <v>1893</v>
      </c>
      <c r="AB268">
        <v>63</v>
      </c>
      <c r="AC268">
        <v>4.3499999999999997E-3</v>
      </c>
      <c r="AD268">
        <v>0.48616999999999999</v>
      </c>
      <c r="AE268">
        <v>75</v>
      </c>
      <c r="AF268">
        <v>0</v>
      </c>
      <c r="AG268">
        <v>0</v>
      </c>
      <c r="AH268">
        <v>0</v>
      </c>
      <c r="AI268">
        <v>0</v>
      </c>
      <c r="AJ268">
        <v>1893</v>
      </c>
      <c r="AK268">
        <v>0</v>
      </c>
      <c r="AL268">
        <v>0.13429099999999999</v>
      </c>
      <c r="AM268">
        <v>0</v>
      </c>
      <c r="AN268">
        <v>0</v>
      </c>
      <c r="AO268">
        <v>885.41184699999997</v>
      </c>
      <c r="AP268">
        <v>885.41184699999906</v>
      </c>
      <c r="AQ268">
        <v>885.41184699999997</v>
      </c>
      <c r="AR268">
        <v>885.41184699999906</v>
      </c>
      <c r="AS268">
        <v>885.41184699999997</v>
      </c>
      <c r="AT268">
        <v>885.41184699999906</v>
      </c>
      <c r="AU268">
        <v>885.41184699999997</v>
      </c>
      <c r="AV268">
        <v>885.41184699999906</v>
      </c>
      <c r="AW268">
        <v>885.41184699999997</v>
      </c>
      <c r="AX268">
        <v>885.41184699999906</v>
      </c>
      <c r="AY268">
        <v>885.41184699999997</v>
      </c>
      <c r="AZ268">
        <v>885.41184699999906</v>
      </c>
      <c r="BA268">
        <v>49327</v>
      </c>
      <c r="BB268">
        <v>51901</v>
      </c>
      <c r="BC268">
        <v>49178</v>
      </c>
      <c r="BD268">
        <v>51337</v>
      </c>
      <c r="BE268">
        <v>49481</v>
      </c>
      <c r="BF268">
        <v>51758</v>
      </c>
      <c r="BG268">
        <v>278</v>
      </c>
      <c r="BH268">
        <v>401</v>
      </c>
      <c r="BI268">
        <v>278</v>
      </c>
      <c r="BJ268">
        <v>401</v>
      </c>
      <c r="BK268">
        <v>278</v>
      </c>
      <c r="BL268">
        <v>401</v>
      </c>
      <c r="BM268">
        <v>30</v>
      </c>
      <c r="BN268">
        <v>30</v>
      </c>
      <c r="BO268">
        <v>30</v>
      </c>
      <c r="BP268">
        <v>30</v>
      </c>
      <c r="BQ268">
        <v>30</v>
      </c>
      <c r="BR268">
        <v>30</v>
      </c>
      <c r="BS268">
        <v>695.14981531388003</v>
      </c>
      <c r="BT268">
        <v>695.57737845147301</v>
      </c>
      <c r="BU268">
        <v>695.14981531388003</v>
      </c>
      <c r="BV268">
        <v>695.57737845147301</v>
      </c>
      <c r="BW268">
        <v>695.14981531388003</v>
      </c>
      <c r="BX268">
        <v>695.57737845147301</v>
      </c>
      <c r="BY268">
        <v>784.11916914865299</v>
      </c>
      <c r="BZ268">
        <v>782.09756674572702</v>
      </c>
      <c r="CA268">
        <v>784.11916914865299</v>
      </c>
      <c r="CB268">
        <v>782.09756674572702</v>
      </c>
      <c r="CC268">
        <v>784.11916914865299</v>
      </c>
      <c r="CD268">
        <v>782.09756674572702</v>
      </c>
      <c r="CE268">
        <v>0.85599999999999998</v>
      </c>
      <c r="CF268">
        <v>0.76200000000000001</v>
      </c>
      <c r="CG268">
        <v>0.85199999999999998</v>
      </c>
      <c r="CH268">
        <v>0.76</v>
      </c>
      <c r="CI268">
        <v>0.85599999999999998</v>
      </c>
      <c r="CJ268">
        <v>0.76400000000000001</v>
      </c>
      <c r="CK268">
        <v>4.069</v>
      </c>
      <c r="CL268">
        <v>3.7850000000000001</v>
      </c>
      <c r="CM268">
        <v>4.0620000000000003</v>
      </c>
      <c r="CN268">
        <v>3.774</v>
      </c>
      <c r="CO268">
        <v>4.0750000000000002</v>
      </c>
      <c r="CP268">
        <v>3.7869999999999999</v>
      </c>
      <c r="CQ268">
        <v>4.141</v>
      </c>
      <c r="CR268">
        <v>4.1760000000000002</v>
      </c>
      <c r="CS268">
        <v>4.1340000000000003</v>
      </c>
      <c r="CT268">
        <v>4.1580000000000004</v>
      </c>
      <c r="CU268">
        <v>4.1470000000000002</v>
      </c>
      <c r="CV268">
        <v>4.1840000000000002</v>
      </c>
      <c r="CW268" t="s">
        <v>818</v>
      </c>
      <c r="CX268" t="s">
        <v>818</v>
      </c>
      <c r="CY268" t="s">
        <v>819</v>
      </c>
      <c r="CZ268" t="s">
        <v>820</v>
      </c>
      <c r="DA268" t="s">
        <v>821</v>
      </c>
      <c r="DB268" t="s">
        <v>822</v>
      </c>
      <c r="DC268" t="s">
        <v>823</v>
      </c>
      <c r="DD268" t="s">
        <v>824</v>
      </c>
      <c r="DE268" t="s">
        <v>825</v>
      </c>
      <c r="DF268" t="s">
        <v>826</v>
      </c>
      <c r="DG268" t="s">
        <v>827</v>
      </c>
      <c r="DH268" t="s">
        <v>827</v>
      </c>
      <c r="DI268" t="s">
        <v>828</v>
      </c>
      <c r="DJ268" t="s">
        <v>829</v>
      </c>
      <c r="DK268" t="s">
        <v>821</v>
      </c>
      <c r="DL268" t="s">
        <v>830</v>
      </c>
      <c r="DM268" t="s">
        <v>831</v>
      </c>
      <c r="DN268" t="s">
        <v>832</v>
      </c>
      <c r="DO268" t="s">
        <v>833</v>
      </c>
      <c r="DP268" t="s">
        <v>834</v>
      </c>
      <c r="DQ268" t="s">
        <v>835</v>
      </c>
      <c r="DR268">
        <v>59</v>
      </c>
      <c r="DS268" t="s">
        <v>817</v>
      </c>
      <c r="DT268" t="s">
        <v>147</v>
      </c>
    </row>
    <row r="269" spans="1:124" x14ac:dyDescent="0.2">
      <c r="A269" t="s">
        <v>836</v>
      </c>
      <c r="B269">
        <v>10776</v>
      </c>
      <c r="C269">
        <v>156082.51759259199</v>
      </c>
      <c r="D269">
        <v>197818.25498837201</v>
      </c>
      <c r="E269">
        <v>112</v>
      </c>
      <c r="F269">
        <v>90</v>
      </c>
      <c r="G269">
        <v>92</v>
      </c>
      <c r="H269">
        <v>90</v>
      </c>
      <c r="I269">
        <v>0.17299999999999999</v>
      </c>
      <c r="J269">
        <v>0.11799999999999999</v>
      </c>
      <c r="K269">
        <v>0.17100000000000001</v>
      </c>
      <c r="L269">
        <v>0.11799999999999999</v>
      </c>
      <c r="M269">
        <v>363</v>
      </c>
      <c r="N269">
        <v>1298</v>
      </c>
      <c r="O269">
        <v>45</v>
      </c>
      <c r="P269">
        <v>4.1669999999999999E-2</v>
      </c>
      <c r="Q269">
        <v>0.5</v>
      </c>
      <c r="R269">
        <v>363</v>
      </c>
      <c r="S269">
        <v>0</v>
      </c>
      <c r="T269">
        <v>15</v>
      </c>
      <c r="U269">
        <v>0</v>
      </c>
      <c r="V269">
        <v>0</v>
      </c>
      <c r="W269">
        <v>1254</v>
      </c>
      <c r="X269">
        <v>44</v>
      </c>
      <c r="Y269">
        <v>6.2480000000000001E-3</v>
      </c>
      <c r="Z269">
        <v>267</v>
      </c>
      <c r="AA269">
        <v>998</v>
      </c>
      <c r="AB269">
        <v>42</v>
      </c>
      <c r="AC269">
        <v>5.5559999999999998E-2</v>
      </c>
      <c r="AD269">
        <v>0.47059000000000001</v>
      </c>
      <c r="AE269">
        <v>229</v>
      </c>
      <c r="AF269">
        <v>0</v>
      </c>
      <c r="AG269">
        <v>0</v>
      </c>
      <c r="AH269">
        <v>0</v>
      </c>
      <c r="AI269">
        <v>0</v>
      </c>
      <c r="AJ269">
        <v>998</v>
      </c>
      <c r="AK269">
        <v>0</v>
      </c>
      <c r="AL269">
        <v>8.7779999999999993E-3</v>
      </c>
      <c r="AM269">
        <v>0</v>
      </c>
      <c r="AN269">
        <v>0</v>
      </c>
      <c r="AO269">
        <v>405935.179999999</v>
      </c>
      <c r="AP269">
        <v>405935.179999999</v>
      </c>
      <c r="AQ269">
        <v>405935.179999999</v>
      </c>
      <c r="AR269">
        <v>405935.179999999</v>
      </c>
      <c r="AS269">
        <v>405935.179999999</v>
      </c>
      <c r="AT269">
        <v>405935.179999999</v>
      </c>
      <c r="AU269">
        <v>405935.179999999</v>
      </c>
      <c r="AV269">
        <v>405935.179999999</v>
      </c>
      <c r="AW269">
        <v>405935.179999999</v>
      </c>
      <c r="AX269">
        <v>405935.179999999</v>
      </c>
      <c r="AY269">
        <v>405935.179999999</v>
      </c>
      <c r="AZ269">
        <v>405930.71714285598</v>
      </c>
      <c r="BA269">
        <v>1646</v>
      </c>
      <c r="BB269">
        <v>1173</v>
      </c>
      <c r="BC269">
        <v>1432</v>
      </c>
      <c r="BD269">
        <v>1173</v>
      </c>
      <c r="BE269">
        <v>2732</v>
      </c>
      <c r="BF269">
        <v>1982</v>
      </c>
      <c r="BG269">
        <v>112</v>
      </c>
      <c r="BH269">
        <v>90</v>
      </c>
      <c r="BI269">
        <v>92</v>
      </c>
      <c r="BJ269">
        <v>90</v>
      </c>
      <c r="BK269">
        <v>268</v>
      </c>
      <c r="BL269">
        <v>245</v>
      </c>
      <c r="BM269">
        <v>20</v>
      </c>
      <c r="BN269">
        <v>25</v>
      </c>
      <c r="BO269">
        <v>11</v>
      </c>
      <c r="BP269">
        <v>15</v>
      </c>
      <c r="BQ269">
        <v>14</v>
      </c>
      <c r="BR269">
        <v>18</v>
      </c>
      <c r="BS269">
        <v>371808.92483621201</v>
      </c>
      <c r="BT269">
        <v>294468.53594497603</v>
      </c>
      <c r="BU269">
        <v>374033.28428575298</v>
      </c>
      <c r="BV269">
        <v>294468.53594497603</v>
      </c>
      <c r="BW269">
        <v>372036.80782972998</v>
      </c>
      <c r="BX269">
        <v>294468.53594497603</v>
      </c>
      <c r="BY269">
        <v>385750.90146956599</v>
      </c>
      <c r="BZ269">
        <v>391852.06647619</v>
      </c>
      <c r="CA269">
        <v>385750.90146956599</v>
      </c>
      <c r="CB269">
        <v>394547.92605892097</v>
      </c>
      <c r="CC269">
        <v>383963.576451662</v>
      </c>
      <c r="CD269">
        <v>390272.84505766799</v>
      </c>
      <c r="CE269">
        <v>9.4E-2</v>
      </c>
      <c r="CF269">
        <v>6.0999999999999999E-2</v>
      </c>
      <c r="CG269">
        <v>6.9000000000000006E-2</v>
      </c>
      <c r="CH269">
        <v>4.3999999999999997E-2</v>
      </c>
      <c r="CI269">
        <v>7.9000000000000001E-2</v>
      </c>
      <c r="CJ269">
        <v>5.5E-2</v>
      </c>
      <c r="CK269">
        <v>0.161</v>
      </c>
      <c r="CL269">
        <v>0.113</v>
      </c>
      <c r="CM269">
        <v>0.161</v>
      </c>
      <c r="CN269">
        <v>0.113</v>
      </c>
      <c r="CO269">
        <v>0.23699999999999999</v>
      </c>
      <c r="CP269">
        <v>0.17100000000000001</v>
      </c>
      <c r="CQ269">
        <v>0.17299999999999999</v>
      </c>
      <c r="CR269">
        <v>0.11799999999999999</v>
      </c>
      <c r="CS269">
        <v>0.17100000000000001</v>
      </c>
      <c r="CT269">
        <v>0.11799999999999999</v>
      </c>
      <c r="CU269">
        <v>0.254</v>
      </c>
      <c r="CV269">
        <v>0.17799999999999999</v>
      </c>
      <c r="CW269" t="s">
        <v>837</v>
      </c>
      <c r="CX269" t="s">
        <v>837</v>
      </c>
      <c r="CY269" t="s">
        <v>838</v>
      </c>
      <c r="CZ269" t="s">
        <v>839</v>
      </c>
      <c r="DA269" t="s">
        <v>840</v>
      </c>
      <c r="DB269" t="s">
        <v>841</v>
      </c>
      <c r="DC269" t="s">
        <v>842</v>
      </c>
      <c r="DD269" t="s">
        <v>843</v>
      </c>
      <c r="DE269" t="s">
        <v>844</v>
      </c>
      <c r="DF269" t="s">
        <v>845</v>
      </c>
      <c r="DG269" t="s">
        <v>846</v>
      </c>
      <c r="DH269" t="s">
        <v>847</v>
      </c>
      <c r="DI269" t="s">
        <v>848</v>
      </c>
      <c r="DJ269" t="s">
        <v>849</v>
      </c>
      <c r="DK269" t="s">
        <v>850</v>
      </c>
      <c r="DL269" t="s">
        <v>851</v>
      </c>
      <c r="DM269" t="s">
        <v>852</v>
      </c>
      <c r="DN269" t="s">
        <v>853</v>
      </c>
      <c r="DO269" t="s">
        <v>854</v>
      </c>
      <c r="DP269" t="s">
        <v>855</v>
      </c>
      <c r="DQ269" t="s">
        <v>856</v>
      </c>
      <c r="DR269">
        <v>3</v>
      </c>
      <c r="DS269" t="s">
        <v>836</v>
      </c>
      <c r="DT269" t="s">
        <v>147</v>
      </c>
    </row>
    <row r="270" spans="1:124" x14ac:dyDescent="0.2">
      <c r="A270" t="s">
        <v>857</v>
      </c>
      <c r="B270">
        <v>10776</v>
      </c>
      <c r="C270">
        <v>1200.88399999999</v>
      </c>
      <c r="D270">
        <v>3192.0419999999999</v>
      </c>
      <c r="E270">
        <v>138</v>
      </c>
      <c r="F270">
        <v>48</v>
      </c>
      <c r="G270">
        <v>133</v>
      </c>
      <c r="H270">
        <v>48</v>
      </c>
      <c r="I270">
        <v>0.217</v>
      </c>
      <c r="J270">
        <v>0.19800000000000001</v>
      </c>
      <c r="K270">
        <v>0.215</v>
      </c>
      <c r="L270">
        <v>0.19800000000000001</v>
      </c>
      <c r="M270">
        <v>478</v>
      </c>
      <c r="N270">
        <v>878</v>
      </c>
      <c r="O270">
        <v>60</v>
      </c>
      <c r="P270">
        <v>2E-3</v>
      </c>
      <c r="Q270">
        <v>0.45800000000000002</v>
      </c>
      <c r="R270">
        <v>100</v>
      </c>
      <c r="S270">
        <v>0</v>
      </c>
      <c r="T270">
        <v>0</v>
      </c>
      <c r="U270">
        <v>0</v>
      </c>
      <c r="V270">
        <v>0</v>
      </c>
      <c r="W270">
        <v>378</v>
      </c>
      <c r="X270">
        <v>500</v>
      </c>
      <c r="Y270">
        <v>4.1840000000000002E-3</v>
      </c>
      <c r="Z270">
        <v>477</v>
      </c>
      <c r="AA270">
        <v>877</v>
      </c>
      <c r="AB270">
        <v>12</v>
      </c>
      <c r="AC270">
        <v>4.0000000000000001E-3</v>
      </c>
      <c r="AD270">
        <v>0.33600000000000002</v>
      </c>
      <c r="AE270">
        <v>99</v>
      </c>
      <c r="AF270">
        <v>0</v>
      </c>
      <c r="AG270">
        <v>0</v>
      </c>
      <c r="AH270">
        <v>0</v>
      </c>
      <c r="AI270">
        <v>0</v>
      </c>
      <c r="AJ270">
        <v>378</v>
      </c>
      <c r="AK270">
        <v>499</v>
      </c>
      <c r="AL270">
        <v>4.1929999999999997E-3</v>
      </c>
      <c r="AM270">
        <v>0</v>
      </c>
      <c r="AN270">
        <v>0</v>
      </c>
      <c r="AO270">
        <v>3982.99999999999</v>
      </c>
      <c r="AP270">
        <v>3983</v>
      </c>
      <c r="AQ270">
        <v>3982.99999999999</v>
      </c>
      <c r="AR270">
        <v>3983</v>
      </c>
      <c r="AS270">
        <v>3982.99999999999</v>
      </c>
      <c r="AT270">
        <v>3983</v>
      </c>
      <c r="AU270">
        <v>3982.99999999999</v>
      </c>
      <c r="AV270">
        <v>3983</v>
      </c>
      <c r="AW270">
        <v>3982.99999999999</v>
      </c>
      <c r="AX270">
        <v>3983</v>
      </c>
      <c r="AY270">
        <v>3982.99999999999</v>
      </c>
      <c r="AZ270">
        <v>3983</v>
      </c>
      <c r="BA270">
        <v>2489</v>
      </c>
      <c r="BB270">
        <v>1849</v>
      </c>
      <c r="BC270">
        <v>2488</v>
      </c>
      <c r="BD270">
        <v>1849</v>
      </c>
      <c r="BE270">
        <v>2508</v>
      </c>
      <c r="BF270">
        <v>1850</v>
      </c>
      <c r="BG270">
        <v>138</v>
      </c>
      <c r="BH270">
        <v>48</v>
      </c>
      <c r="BI270">
        <v>133</v>
      </c>
      <c r="BJ270">
        <v>48</v>
      </c>
      <c r="BK270">
        <v>136</v>
      </c>
      <c r="BL270">
        <v>48</v>
      </c>
      <c r="BM270">
        <v>17</v>
      </c>
      <c r="BN270">
        <v>36</v>
      </c>
      <c r="BO270">
        <v>17</v>
      </c>
      <c r="BP270">
        <v>36</v>
      </c>
      <c r="BQ270">
        <v>17</v>
      </c>
      <c r="BR270">
        <v>36</v>
      </c>
      <c r="BS270">
        <v>1574.41134165312</v>
      </c>
      <c r="BT270">
        <v>3517.3010720381299</v>
      </c>
      <c r="BU270">
        <v>1574.41134165312</v>
      </c>
      <c r="BV270">
        <v>3517.3010720381299</v>
      </c>
      <c r="BW270">
        <v>1574.41134165312</v>
      </c>
      <c r="BX270">
        <v>3517.3010720381299</v>
      </c>
      <c r="BY270">
        <v>3659.87526390826</v>
      </c>
      <c r="BZ270">
        <v>3819.3595138058899</v>
      </c>
      <c r="CA270">
        <v>3659.87526390826</v>
      </c>
      <c r="CB270">
        <v>3819.3595138058899</v>
      </c>
      <c r="CC270">
        <v>3659.87526390826</v>
      </c>
      <c r="CD270">
        <v>3819.3595138058899</v>
      </c>
      <c r="CE270">
        <v>0.123</v>
      </c>
      <c r="CF270">
        <v>0.154</v>
      </c>
      <c r="CG270">
        <v>0.121</v>
      </c>
      <c r="CH270">
        <v>0.153</v>
      </c>
      <c r="CI270">
        <v>0.122</v>
      </c>
      <c r="CJ270">
        <v>0.154</v>
      </c>
      <c r="CK270">
        <v>0.2</v>
      </c>
      <c r="CL270">
        <v>0.191</v>
      </c>
      <c r="CM270">
        <v>0.19700000000000001</v>
      </c>
      <c r="CN270">
        <v>0.19</v>
      </c>
      <c r="CO270">
        <v>0.19800000000000001</v>
      </c>
      <c r="CP270">
        <v>0.191</v>
      </c>
      <c r="CQ270">
        <v>0.217</v>
      </c>
      <c r="CR270">
        <v>0.19800000000000001</v>
      </c>
      <c r="CS270">
        <v>0.215</v>
      </c>
      <c r="CT270">
        <v>0.19800000000000001</v>
      </c>
      <c r="CU270">
        <v>0.217</v>
      </c>
      <c r="CV270">
        <v>0.19800000000000001</v>
      </c>
      <c r="CW270" t="s">
        <v>858</v>
      </c>
      <c r="CX270" t="s">
        <v>858</v>
      </c>
      <c r="CY270" t="s">
        <v>859</v>
      </c>
      <c r="CZ270" t="s">
        <v>860</v>
      </c>
      <c r="DA270" t="s">
        <v>737</v>
      </c>
      <c r="DB270" t="s">
        <v>861</v>
      </c>
      <c r="DC270" t="s">
        <v>862</v>
      </c>
      <c r="DD270" t="s">
        <v>863</v>
      </c>
      <c r="DE270" t="s">
        <v>864</v>
      </c>
      <c r="DF270" t="s">
        <v>865</v>
      </c>
      <c r="DG270" t="s">
        <v>866</v>
      </c>
      <c r="DH270" t="s">
        <v>866</v>
      </c>
      <c r="DI270" t="s">
        <v>867</v>
      </c>
      <c r="DJ270" t="s">
        <v>868</v>
      </c>
      <c r="DK270" t="s">
        <v>869</v>
      </c>
      <c r="DL270" t="s">
        <v>870</v>
      </c>
      <c r="DM270" t="s">
        <v>871</v>
      </c>
      <c r="DN270" t="s">
        <v>872</v>
      </c>
      <c r="DO270" t="s">
        <v>873</v>
      </c>
      <c r="DP270" t="s">
        <v>874</v>
      </c>
      <c r="DQ270" t="s">
        <v>875</v>
      </c>
      <c r="DR270">
        <v>3</v>
      </c>
      <c r="DS270" t="s">
        <v>857</v>
      </c>
      <c r="DT270" t="s">
        <v>147</v>
      </c>
    </row>
    <row r="271" spans="1:124" x14ac:dyDescent="0.2">
      <c r="A271" t="s">
        <v>876</v>
      </c>
      <c r="B271">
        <v>10776</v>
      </c>
      <c r="C271">
        <v>2292.4650000000001</v>
      </c>
      <c r="D271">
        <v>2292.4650000000001</v>
      </c>
      <c r="E271">
        <v>203346</v>
      </c>
      <c r="F271">
        <v>203346</v>
      </c>
      <c r="G271">
        <v>146337</v>
      </c>
      <c r="H271">
        <v>146337</v>
      </c>
      <c r="I271">
        <v>3600</v>
      </c>
      <c r="J271">
        <v>3600</v>
      </c>
      <c r="K271">
        <v>3600</v>
      </c>
      <c r="L271">
        <v>3600</v>
      </c>
      <c r="M271">
        <v>940</v>
      </c>
      <c r="N271">
        <v>1480</v>
      </c>
      <c r="O271">
        <v>171</v>
      </c>
      <c r="P271">
        <v>5.0000000000000001E-3</v>
      </c>
      <c r="Q271">
        <v>5.5E-2</v>
      </c>
      <c r="R271">
        <v>200</v>
      </c>
      <c r="S271">
        <v>0</v>
      </c>
      <c r="T271">
        <v>0</v>
      </c>
      <c r="U271">
        <v>0</v>
      </c>
      <c r="V271">
        <v>0</v>
      </c>
      <c r="W271">
        <v>740</v>
      </c>
      <c r="X271">
        <v>740</v>
      </c>
      <c r="Y271">
        <v>2.1280000000000001E-3</v>
      </c>
      <c r="Z271">
        <v>940</v>
      </c>
      <c r="AA271">
        <v>1480</v>
      </c>
      <c r="AB271">
        <v>171</v>
      </c>
      <c r="AC271">
        <v>5.0000000000000001E-3</v>
      </c>
      <c r="AD271">
        <v>5.5E-2</v>
      </c>
      <c r="AE271">
        <v>200</v>
      </c>
      <c r="AF271">
        <v>0</v>
      </c>
      <c r="AG271">
        <v>0</v>
      </c>
      <c r="AH271">
        <v>0</v>
      </c>
      <c r="AI271">
        <v>0</v>
      </c>
      <c r="AJ271">
        <v>740</v>
      </c>
      <c r="AK271">
        <v>740</v>
      </c>
      <c r="AL271">
        <v>2.1280000000000001E-3</v>
      </c>
      <c r="AM271">
        <v>0</v>
      </c>
      <c r="AN271">
        <v>0</v>
      </c>
      <c r="AO271">
        <v>32137.999999999902</v>
      </c>
      <c r="AP271">
        <v>32137.999999999902</v>
      </c>
      <c r="AQ271">
        <v>31256</v>
      </c>
      <c r="AR271">
        <v>31256</v>
      </c>
      <c r="AS271">
        <v>31778.857142857101</v>
      </c>
      <c r="AT271">
        <v>31778.857142857101</v>
      </c>
      <c r="AU271">
        <v>28858.137535226098</v>
      </c>
      <c r="AV271">
        <v>28858.137535226098</v>
      </c>
      <c r="AW271">
        <v>28925.963266758899</v>
      </c>
      <c r="AX271">
        <v>28925.963266758899</v>
      </c>
      <c r="AY271">
        <v>28863.819511095</v>
      </c>
      <c r="AZ271">
        <v>28863.819511095</v>
      </c>
      <c r="BA271">
        <v>19630403</v>
      </c>
      <c r="BB271">
        <v>19630403</v>
      </c>
      <c r="BC271">
        <v>18538423</v>
      </c>
      <c r="BD271">
        <v>18538423</v>
      </c>
      <c r="BE271">
        <v>21241195</v>
      </c>
      <c r="BF271">
        <v>21241195</v>
      </c>
      <c r="BG271">
        <v>203346</v>
      </c>
      <c r="BH271">
        <v>203346</v>
      </c>
      <c r="BI271">
        <v>146337</v>
      </c>
      <c r="BJ271">
        <v>146337</v>
      </c>
      <c r="BK271">
        <v>185438</v>
      </c>
      <c r="BL271">
        <v>185438</v>
      </c>
      <c r="BM271">
        <v>15</v>
      </c>
      <c r="BN271">
        <v>15</v>
      </c>
      <c r="BO271">
        <v>15</v>
      </c>
      <c r="BP271">
        <v>15</v>
      </c>
      <c r="BQ271">
        <v>15</v>
      </c>
      <c r="BR271">
        <v>15</v>
      </c>
      <c r="BS271">
        <v>21458.963079965099</v>
      </c>
      <c r="BT271">
        <v>21458.963079965099</v>
      </c>
      <c r="BU271">
        <v>21458.963079965099</v>
      </c>
      <c r="BV271">
        <v>21458.963079965099</v>
      </c>
      <c r="BW271">
        <v>21458.963079965099</v>
      </c>
      <c r="BX271">
        <v>21458.963079965099</v>
      </c>
      <c r="BY271">
        <v>26798.149502820001</v>
      </c>
      <c r="BZ271">
        <v>26798.149502820001</v>
      </c>
      <c r="CA271">
        <v>26798.149502820001</v>
      </c>
      <c r="CB271">
        <v>26798.149502820001</v>
      </c>
      <c r="CC271">
        <v>26798.149502819899</v>
      </c>
      <c r="CD271">
        <v>26798.149502819899</v>
      </c>
      <c r="CE271">
        <v>0.46200000000000002</v>
      </c>
      <c r="CF271">
        <v>0.46200000000000002</v>
      </c>
      <c r="CG271">
        <v>0.45100000000000001</v>
      </c>
      <c r="CH271">
        <v>0.45100000000000001</v>
      </c>
      <c r="CI271">
        <v>0.45400000000000001</v>
      </c>
      <c r="CJ271">
        <v>0.45400000000000001</v>
      </c>
      <c r="CK271">
        <v>3329.1320000000001</v>
      </c>
      <c r="CL271">
        <v>3329.1320000000001</v>
      </c>
      <c r="CM271">
        <v>2625.0970000000002</v>
      </c>
      <c r="CN271">
        <v>2625.0970000000002</v>
      </c>
      <c r="CO271">
        <v>3107.6439999999998</v>
      </c>
      <c r="CP271">
        <v>3107.6439999999998</v>
      </c>
      <c r="CQ271">
        <v>3600</v>
      </c>
      <c r="CR271">
        <v>3600</v>
      </c>
      <c r="CS271">
        <v>3600</v>
      </c>
      <c r="CT271">
        <v>3600</v>
      </c>
      <c r="CU271">
        <v>3600</v>
      </c>
      <c r="CV271">
        <v>3600</v>
      </c>
      <c r="CW271" t="s">
        <v>877</v>
      </c>
      <c r="CX271" t="s">
        <v>878</v>
      </c>
      <c r="CY271" t="s">
        <v>879</v>
      </c>
      <c r="CZ271" t="s">
        <v>880</v>
      </c>
      <c r="DA271" t="s">
        <v>746</v>
      </c>
      <c r="DB271" t="s">
        <v>881</v>
      </c>
      <c r="DC271" t="s">
        <v>882</v>
      </c>
      <c r="DD271" t="s">
        <v>883</v>
      </c>
      <c r="DE271" t="s">
        <v>884</v>
      </c>
      <c r="DF271" t="s">
        <v>885</v>
      </c>
      <c r="DG271" t="s">
        <v>877</v>
      </c>
      <c r="DH271" t="s">
        <v>878</v>
      </c>
      <c r="DI271" t="s">
        <v>879</v>
      </c>
      <c r="DJ271" t="s">
        <v>880</v>
      </c>
      <c r="DK271" t="s">
        <v>746</v>
      </c>
      <c r="DL271" t="s">
        <v>881</v>
      </c>
      <c r="DM271" t="s">
        <v>882</v>
      </c>
      <c r="DN271" t="s">
        <v>883</v>
      </c>
      <c r="DO271" t="s">
        <v>884</v>
      </c>
      <c r="DP271" t="s">
        <v>885</v>
      </c>
      <c r="DQ271" t="s">
        <v>886</v>
      </c>
      <c r="DR271">
        <v>25202</v>
      </c>
      <c r="DS271" t="s">
        <v>876</v>
      </c>
      <c r="DT271" t="s">
        <v>147</v>
      </c>
    </row>
    <row r="272" spans="1:124" x14ac:dyDescent="0.2">
      <c r="A272" t="s">
        <v>887</v>
      </c>
      <c r="B272">
        <v>10776</v>
      </c>
      <c r="C272">
        <v>25476489.678122599</v>
      </c>
      <c r="D272">
        <v>25501668.902555499</v>
      </c>
      <c r="E272">
        <v>75</v>
      </c>
      <c r="F272">
        <v>70</v>
      </c>
      <c r="G272">
        <v>75</v>
      </c>
      <c r="H272">
        <v>70</v>
      </c>
      <c r="I272">
        <v>0.14699999999999999</v>
      </c>
      <c r="J272">
        <v>0.121</v>
      </c>
      <c r="K272">
        <v>0.14499999999999999</v>
      </c>
      <c r="L272">
        <v>0.12</v>
      </c>
      <c r="M272">
        <v>1392</v>
      </c>
      <c r="N272">
        <v>1224</v>
      </c>
      <c r="O272">
        <v>58</v>
      </c>
      <c r="P272">
        <v>1.499E-2</v>
      </c>
      <c r="Q272">
        <v>0.48065999999999998</v>
      </c>
      <c r="R272">
        <v>48</v>
      </c>
      <c r="S272">
        <v>0</v>
      </c>
      <c r="T272">
        <v>0</v>
      </c>
      <c r="U272">
        <v>0</v>
      </c>
      <c r="V272">
        <v>168</v>
      </c>
      <c r="W272">
        <v>240</v>
      </c>
      <c r="X272">
        <v>816</v>
      </c>
      <c r="Y272">
        <v>2.9719999999999998E-3</v>
      </c>
      <c r="Z272">
        <v>1344</v>
      </c>
      <c r="AA272">
        <v>1176</v>
      </c>
      <c r="AB272">
        <v>42</v>
      </c>
      <c r="AC272">
        <v>1.736E-2</v>
      </c>
      <c r="AD272">
        <v>0.45794000000000001</v>
      </c>
      <c r="AE272">
        <v>0</v>
      </c>
      <c r="AF272">
        <v>0</v>
      </c>
      <c r="AG272">
        <v>0</v>
      </c>
      <c r="AH272">
        <v>0</v>
      </c>
      <c r="AI272">
        <v>168</v>
      </c>
      <c r="AJ272">
        <v>240</v>
      </c>
      <c r="AK272">
        <v>768</v>
      </c>
      <c r="AL272">
        <v>3.15E-3</v>
      </c>
      <c r="AM272">
        <v>0</v>
      </c>
      <c r="AN272">
        <v>0</v>
      </c>
      <c r="AO272">
        <v>25779856.3709662</v>
      </c>
      <c r="AP272">
        <v>25779856.371697899</v>
      </c>
      <c r="AQ272">
        <v>25779856.3709662</v>
      </c>
      <c r="AR272">
        <v>25779856.371697899</v>
      </c>
      <c r="AS272">
        <v>25779856.3709662</v>
      </c>
      <c r="AT272">
        <v>25779856.371697899</v>
      </c>
      <c r="AU272">
        <v>25777468.039277099</v>
      </c>
      <c r="AV272">
        <v>25778139.8250647</v>
      </c>
      <c r="AW272">
        <v>25777468.039277099</v>
      </c>
      <c r="AX272">
        <v>25778139.8250647</v>
      </c>
      <c r="AY272">
        <v>25777468.039277099</v>
      </c>
      <c r="AZ272">
        <v>25778139.8250647</v>
      </c>
      <c r="BA272">
        <v>1371</v>
      </c>
      <c r="BB272">
        <v>1446</v>
      </c>
      <c r="BC272">
        <v>1369</v>
      </c>
      <c r="BD272">
        <v>1442</v>
      </c>
      <c r="BE272">
        <v>1369</v>
      </c>
      <c r="BF272">
        <v>1445</v>
      </c>
      <c r="BG272">
        <v>75</v>
      </c>
      <c r="BH272">
        <v>70</v>
      </c>
      <c r="BI272">
        <v>75</v>
      </c>
      <c r="BJ272">
        <v>70</v>
      </c>
      <c r="BK272">
        <v>75</v>
      </c>
      <c r="BL272">
        <v>70</v>
      </c>
      <c r="BM272">
        <v>22</v>
      </c>
      <c r="BN272">
        <v>18</v>
      </c>
      <c r="BO272">
        <v>22</v>
      </c>
      <c r="BP272">
        <v>18</v>
      </c>
      <c r="BQ272">
        <v>22</v>
      </c>
      <c r="BR272">
        <v>18</v>
      </c>
      <c r="BS272">
        <v>25648369.602692399</v>
      </c>
      <c r="BT272">
        <v>25645380.724666402</v>
      </c>
      <c r="BU272">
        <v>25648369.602692399</v>
      </c>
      <c r="BV272">
        <v>25645380.724666402</v>
      </c>
      <c r="BW272">
        <v>25648369.602692399</v>
      </c>
      <c r="BX272">
        <v>25645380.724666402</v>
      </c>
      <c r="BY272">
        <v>25774119.248719402</v>
      </c>
      <c r="BZ272">
        <v>25774224.398467802</v>
      </c>
      <c r="CA272">
        <v>25774119.248719402</v>
      </c>
      <c r="CB272">
        <v>25774224.398467802</v>
      </c>
      <c r="CC272">
        <v>25774119.248719402</v>
      </c>
      <c r="CD272">
        <v>25774224.398467802</v>
      </c>
      <c r="CE272">
        <v>0.109</v>
      </c>
      <c r="CF272">
        <v>8.6999999999999994E-2</v>
      </c>
      <c r="CG272">
        <v>0.107</v>
      </c>
      <c r="CH272">
        <v>8.6999999999999994E-2</v>
      </c>
      <c r="CI272">
        <v>0.107</v>
      </c>
      <c r="CJ272">
        <v>8.6999999999999994E-2</v>
      </c>
      <c r="CK272">
        <v>0.14000000000000001</v>
      </c>
      <c r="CL272">
        <v>0.11700000000000001</v>
      </c>
      <c r="CM272">
        <v>0.13800000000000001</v>
      </c>
      <c r="CN272">
        <v>0.11700000000000001</v>
      </c>
      <c r="CO272">
        <v>0.13900000000000001</v>
      </c>
      <c r="CP272">
        <v>0.11700000000000001</v>
      </c>
      <c r="CQ272">
        <v>0.14699999999999999</v>
      </c>
      <c r="CR272">
        <v>0.121</v>
      </c>
      <c r="CS272">
        <v>0.14499999999999999</v>
      </c>
      <c r="CT272">
        <v>0.12</v>
      </c>
      <c r="CU272">
        <v>0.14599999999999999</v>
      </c>
      <c r="CV272">
        <v>0.121</v>
      </c>
      <c r="CW272" t="s">
        <v>888</v>
      </c>
      <c r="CX272" t="s">
        <v>889</v>
      </c>
      <c r="CY272" t="s">
        <v>890</v>
      </c>
      <c r="CZ272" t="s">
        <v>891</v>
      </c>
      <c r="DA272" t="s">
        <v>892</v>
      </c>
      <c r="DB272" t="s">
        <v>893</v>
      </c>
      <c r="DC272" t="s">
        <v>894</v>
      </c>
      <c r="DD272" t="s">
        <v>895</v>
      </c>
      <c r="DE272" t="s">
        <v>896</v>
      </c>
      <c r="DF272" t="s">
        <v>897</v>
      </c>
      <c r="DG272" t="s">
        <v>898</v>
      </c>
      <c r="DH272" t="s">
        <v>899</v>
      </c>
      <c r="DI272" t="s">
        <v>900</v>
      </c>
      <c r="DJ272" t="s">
        <v>901</v>
      </c>
      <c r="DK272" t="s">
        <v>902</v>
      </c>
      <c r="DL272" t="s">
        <v>903</v>
      </c>
      <c r="DM272" t="s">
        <v>904</v>
      </c>
      <c r="DN272" t="s">
        <v>905</v>
      </c>
      <c r="DO272" t="s">
        <v>906</v>
      </c>
      <c r="DP272" t="s">
        <v>907</v>
      </c>
      <c r="DQ272" t="s">
        <v>908</v>
      </c>
      <c r="DR272">
        <v>2</v>
      </c>
      <c r="DS272" t="s">
        <v>887</v>
      </c>
      <c r="DT272" t="s">
        <v>147</v>
      </c>
    </row>
    <row r="273" spans="1:124" x14ac:dyDescent="0.2">
      <c r="A273" t="s">
        <v>909</v>
      </c>
      <c r="B273">
        <v>10776</v>
      </c>
      <c r="C273">
        <v>25476489.678122599</v>
      </c>
      <c r="D273">
        <v>25490184.45146</v>
      </c>
      <c r="E273">
        <v>580</v>
      </c>
      <c r="F273">
        <v>551</v>
      </c>
      <c r="G273">
        <v>580</v>
      </c>
      <c r="H273">
        <v>548</v>
      </c>
      <c r="I273">
        <v>0.91400000000000003</v>
      </c>
      <c r="J273">
        <v>0.83899999999999997</v>
      </c>
      <c r="K273">
        <v>0.91400000000000003</v>
      </c>
      <c r="L273">
        <v>0.83299999999999996</v>
      </c>
      <c r="M273">
        <v>1248</v>
      </c>
      <c r="N273">
        <v>1224</v>
      </c>
      <c r="O273">
        <v>73</v>
      </c>
      <c r="P273">
        <v>2.0999999999999999E-3</v>
      </c>
      <c r="Q273">
        <v>0.48065999999999998</v>
      </c>
      <c r="R273">
        <v>120</v>
      </c>
      <c r="S273">
        <v>0</v>
      </c>
      <c r="T273">
        <v>0</v>
      </c>
      <c r="U273">
        <v>0</v>
      </c>
      <c r="V273">
        <v>336</v>
      </c>
      <c r="W273">
        <v>384</v>
      </c>
      <c r="X273">
        <v>504</v>
      </c>
      <c r="Y273">
        <v>2.4039999999999999E-3</v>
      </c>
      <c r="Z273">
        <v>1200</v>
      </c>
      <c r="AA273">
        <v>1176</v>
      </c>
      <c r="AB273">
        <v>73</v>
      </c>
      <c r="AC273">
        <v>2.64E-3</v>
      </c>
      <c r="AD273">
        <v>0.41682000000000002</v>
      </c>
      <c r="AE273">
        <v>72</v>
      </c>
      <c r="AF273">
        <v>0</v>
      </c>
      <c r="AG273">
        <v>0</v>
      </c>
      <c r="AH273">
        <v>0</v>
      </c>
      <c r="AI273">
        <v>331</v>
      </c>
      <c r="AJ273">
        <v>389</v>
      </c>
      <c r="AK273">
        <v>456</v>
      </c>
      <c r="AL273">
        <v>2.542E-3</v>
      </c>
      <c r="AM273">
        <v>0</v>
      </c>
      <c r="AN273">
        <v>0</v>
      </c>
      <c r="AO273">
        <v>25780255.5100982</v>
      </c>
      <c r="AP273">
        <v>25779856.371697899</v>
      </c>
      <c r="AQ273">
        <v>25779856.371697899</v>
      </c>
      <c r="AR273">
        <v>25779856.371697899</v>
      </c>
      <c r="AS273">
        <v>25779913.3914693</v>
      </c>
      <c r="AT273">
        <v>25779856.371697899</v>
      </c>
      <c r="AU273">
        <v>25777766.0014419</v>
      </c>
      <c r="AV273">
        <v>25779011.319471002</v>
      </c>
      <c r="AW273">
        <v>25777766.0014419</v>
      </c>
      <c r="AX273">
        <v>25779215.765371699</v>
      </c>
      <c r="AY273">
        <v>25777406.345694002</v>
      </c>
      <c r="AZ273">
        <v>25779040.526028201</v>
      </c>
      <c r="BA273">
        <v>5817</v>
      </c>
      <c r="BB273">
        <v>5608</v>
      </c>
      <c r="BC273">
        <v>5817</v>
      </c>
      <c r="BD273">
        <v>5551</v>
      </c>
      <c r="BE273">
        <v>6576</v>
      </c>
      <c r="BF273">
        <v>5598</v>
      </c>
      <c r="BG273">
        <v>580</v>
      </c>
      <c r="BH273">
        <v>551</v>
      </c>
      <c r="BI273">
        <v>580</v>
      </c>
      <c r="BJ273">
        <v>548</v>
      </c>
      <c r="BK273">
        <v>631</v>
      </c>
      <c r="BL273">
        <v>550</v>
      </c>
      <c r="BM273">
        <v>30</v>
      </c>
      <c r="BN273">
        <v>39</v>
      </c>
      <c r="BO273">
        <v>30</v>
      </c>
      <c r="BP273">
        <v>39</v>
      </c>
      <c r="BQ273">
        <v>30</v>
      </c>
      <c r="BR273">
        <v>39</v>
      </c>
      <c r="BS273">
        <v>25584676.013083398</v>
      </c>
      <c r="BT273">
        <v>25586133.528407302</v>
      </c>
      <c r="BU273">
        <v>25584676.013083398</v>
      </c>
      <c r="BV273">
        <v>25586133.528407302</v>
      </c>
      <c r="BW273">
        <v>25584676.013083398</v>
      </c>
      <c r="BX273">
        <v>25586133.528407302</v>
      </c>
      <c r="BY273">
        <v>25752534.2065643</v>
      </c>
      <c r="BZ273">
        <v>25746150.411700498</v>
      </c>
      <c r="CA273">
        <v>25752534.2065643</v>
      </c>
      <c r="CB273">
        <v>25746150.411700498</v>
      </c>
      <c r="CC273">
        <v>25752534.2065643</v>
      </c>
      <c r="CD273">
        <v>25746150.411700498</v>
      </c>
      <c r="CE273">
        <v>0.151</v>
      </c>
      <c r="CF273">
        <v>0.16400000000000001</v>
      </c>
      <c r="CG273">
        <v>0.14899999999999999</v>
      </c>
      <c r="CH273">
        <v>0.16300000000000001</v>
      </c>
      <c r="CI273">
        <v>0.14899999999999999</v>
      </c>
      <c r="CJ273">
        <v>0.16400000000000001</v>
      </c>
      <c r="CK273">
        <v>0.90700000000000003</v>
      </c>
      <c r="CL273">
        <v>0.83899999999999997</v>
      </c>
      <c r="CM273">
        <v>0.90700000000000003</v>
      </c>
      <c r="CN273">
        <v>0.83199999999999996</v>
      </c>
      <c r="CO273">
        <v>1.014</v>
      </c>
      <c r="CP273">
        <v>0.83699999999999997</v>
      </c>
      <c r="CQ273">
        <v>0.91400000000000003</v>
      </c>
      <c r="CR273">
        <v>0.83899999999999997</v>
      </c>
      <c r="CS273">
        <v>0.91400000000000003</v>
      </c>
      <c r="CT273">
        <v>0.83299999999999996</v>
      </c>
      <c r="CU273">
        <v>1.0289999999999999</v>
      </c>
      <c r="CV273">
        <v>0.83799999999999997</v>
      </c>
      <c r="CW273" t="s">
        <v>910</v>
      </c>
      <c r="CX273" t="s">
        <v>911</v>
      </c>
      <c r="CY273" t="s">
        <v>912</v>
      </c>
      <c r="CZ273" t="s">
        <v>913</v>
      </c>
      <c r="DA273" t="s">
        <v>821</v>
      </c>
      <c r="DB273" t="s">
        <v>914</v>
      </c>
      <c r="DC273" t="s">
        <v>915</v>
      </c>
      <c r="DD273" t="s">
        <v>916</v>
      </c>
      <c r="DE273" t="s">
        <v>917</v>
      </c>
      <c r="DF273" t="s">
        <v>918</v>
      </c>
      <c r="DG273" t="s">
        <v>919</v>
      </c>
      <c r="DH273" t="s">
        <v>920</v>
      </c>
      <c r="DI273" t="s">
        <v>921</v>
      </c>
      <c r="DJ273" t="s">
        <v>922</v>
      </c>
      <c r="DK273" t="s">
        <v>923</v>
      </c>
      <c r="DL273" t="s">
        <v>924</v>
      </c>
      <c r="DM273" t="s">
        <v>925</v>
      </c>
      <c r="DN273" t="s">
        <v>926</v>
      </c>
      <c r="DO273" t="s">
        <v>927</v>
      </c>
      <c r="DP273" t="s">
        <v>928</v>
      </c>
      <c r="DQ273" t="s">
        <v>929</v>
      </c>
      <c r="DR273">
        <v>14</v>
      </c>
      <c r="DS273" t="s">
        <v>909</v>
      </c>
      <c r="DT273" t="s">
        <v>147</v>
      </c>
    </row>
    <row r="274" spans="1:124" x14ac:dyDescent="0.2">
      <c r="A274" t="s">
        <v>930</v>
      </c>
      <c r="B274">
        <v>10776</v>
      </c>
      <c r="C274">
        <v>25476489.678122599</v>
      </c>
      <c r="D274">
        <v>25490184.45146</v>
      </c>
      <c r="E274">
        <v>580</v>
      </c>
      <c r="F274">
        <v>551</v>
      </c>
      <c r="G274">
        <v>580</v>
      </c>
      <c r="H274">
        <v>548</v>
      </c>
      <c r="I274">
        <v>0.92300000000000004</v>
      </c>
      <c r="J274">
        <v>0.84099999999999997</v>
      </c>
      <c r="K274">
        <v>0.92300000000000004</v>
      </c>
      <c r="L274">
        <v>0.83399999999999996</v>
      </c>
      <c r="M274">
        <v>1248</v>
      </c>
      <c r="N274">
        <v>1224</v>
      </c>
      <c r="O274">
        <v>73</v>
      </c>
      <c r="P274">
        <v>2.0999999999999999E-3</v>
      </c>
      <c r="Q274">
        <v>0.48065999999999998</v>
      </c>
      <c r="R274">
        <v>120</v>
      </c>
      <c r="S274">
        <v>0</v>
      </c>
      <c r="T274">
        <v>0</v>
      </c>
      <c r="U274">
        <v>0</v>
      </c>
      <c r="V274">
        <v>336</v>
      </c>
      <c r="W274">
        <v>384</v>
      </c>
      <c r="X274">
        <v>504</v>
      </c>
      <c r="Y274">
        <v>2.4039999999999999E-3</v>
      </c>
      <c r="Z274">
        <v>1200</v>
      </c>
      <c r="AA274">
        <v>1176</v>
      </c>
      <c r="AB274">
        <v>73</v>
      </c>
      <c r="AC274">
        <v>2.64E-3</v>
      </c>
      <c r="AD274">
        <v>0.41682000000000002</v>
      </c>
      <c r="AE274">
        <v>72</v>
      </c>
      <c r="AF274">
        <v>0</v>
      </c>
      <c r="AG274">
        <v>0</v>
      </c>
      <c r="AH274">
        <v>0</v>
      </c>
      <c r="AI274">
        <v>331</v>
      </c>
      <c r="AJ274">
        <v>389</v>
      </c>
      <c r="AK274">
        <v>456</v>
      </c>
      <c r="AL274">
        <v>2.542E-3</v>
      </c>
      <c r="AM274">
        <v>0</v>
      </c>
      <c r="AN274">
        <v>0</v>
      </c>
      <c r="AO274">
        <v>25780255.5100982</v>
      </c>
      <c r="AP274">
        <v>25779856.371697899</v>
      </c>
      <c r="AQ274">
        <v>25779856.371697899</v>
      </c>
      <c r="AR274">
        <v>25779856.371697899</v>
      </c>
      <c r="AS274">
        <v>25779913.3914693</v>
      </c>
      <c r="AT274">
        <v>25779856.371697899</v>
      </c>
      <c r="AU274">
        <v>25777766.0014419</v>
      </c>
      <c r="AV274">
        <v>25779011.319471002</v>
      </c>
      <c r="AW274">
        <v>25777766.0014419</v>
      </c>
      <c r="AX274">
        <v>25779215.765371699</v>
      </c>
      <c r="AY274">
        <v>25777406.345694002</v>
      </c>
      <c r="AZ274">
        <v>25779040.526028201</v>
      </c>
      <c r="BA274">
        <v>5817</v>
      </c>
      <c r="BB274">
        <v>5608</v>
      </c>
      <c r="BC274">
        <v>5817</v>
      </c>
      <c r="BD274">
        <v>5551</v>
      </c>
      <c r="BE274">
        <v>6576</v>
      </c>
      <c r="BF274">
        <v>5598</v>
      </c>
      <c r="BG274">
        <v>580</v>
      </c>
      <c r="BH274">
        <v>551</v>
      </c>
      <c r="BI274">
        <v>580</v>
      </c>
      <c r="BJ274">
        <v>548</v>
      </c>
      <c r="BK274">
        <v>631</v>
      </c>
      <c r="BL274">
        <v>550</v>
      </c>
      <c r="BM274">
        <v>30</v>
      </c>
      <c r="BN274">
        <v>39</v>
      </c>
      <c r="BO274">
        <v>30</v>
      </c>
      <c r="BP274">
        <v>39</v>
      </c>
      <c r="BQ274">
        <v>30</v>
      </c>
      <c r="BR274">
        <v>39</v>
      </c>
      <c r="BS274">
        <v>25584676.013083398</v>
      </c>
      <c r="BT274">
        <v>25586133.528407302</v>
      </c>
      <c r="BU274">
        <v>25584676.013083398</v>
      </c>
      <c r="BV274">
        <v>25586133.528407302</v>
      </c>
      <c r="BW274">
        <v>25584676.013083398</v>
      </c>
      <c r="BX274">
        <v>25586133.528407302</v>
      </c>
      <c r="BY274">
        <v>25752534.2065643</v>
      </c>
      <c r="BZ274">
        <v>25746150.411700498</v>
      </c>
      <c r="CA274">
        <v>25752534.2065643</v>
      </c>
      <c r="CB274">
        <v>25746150.411700498</v>
      </c>
      <c r="CC274">
        <v>25752534.2065643</v>
      </c>
      <c r="CD274">
        <v>25746150.411700498</v>
      </c>
      <c r="CE274">
        <v>0.152</v>
      </c>
      <c r="CF274">
        <v>0.16400000000000001</v>
      </c>
      <c r="CG274">
        <v>0.14899999999999999</v>
      </c>
      <c r="CH274">
        <v>0.16400000000000001</v>
      </c>
      <c r="CI274">
        <v>0.15</v>
      </c>
      <c r="CJ274">
        <v>0.16500000000000001</v>
      </c>
      <c r="CK274">
        <v>0.91500000000000004</v>
      </c>
      <c r="CL274">
        <v>0.84</v>
      </c>
      <c r="CM274">
        <v>0.91500000000000004</v>
      </c>
      <c r="CN274">
        <v>0.83399999999999996</v>
      </c>
      <c r="CO274">
        <v>1.018</v>
      </c>
      <c r="CP274">
        <v>0.84099999999999997</v>
      </c>
      <c r="CQ274">
        <v>0.92300000000000004</v>
      </c>
      <c r="CR274">
        <v>0.84099999999999997</v>
      </c>
      <c r="CS274">
        <v>0.92300000000000004</v>
      </c>
      <c r="CT274">
        <v>0.83399999999999996</v>
      </c>
      <c r="CU274">
        <v>1.0329999999999999</v>
      </c>
      <c r="CV274">
        <v>0.84099999999999997</v>
      </c>
      <c r="CW274" t="s">
        <v>910</v>
      </c>
      <c r="CX274" t="s">
        <v>911</v>
      </c>
      <c r="CY274" t="s">
        <v>912</v>
      </c>
      <c r="CZ274" t="s">
        <v>913</v>
      </c>
      <c r="DA274" t="s">
        <v>821</v>
      </c>
      <c r="DB274" t="s">
        <v>914</v>
      </c>
      <c r="DC274" t="s">
        <v>915</v>
      </c>
      <c r="DD274" t="s">
        <v>931</v>
      </c>
      <c r="DE274" t="s">
        <v>932</v>
      </c>
      <c r="DF274" t="s">
        <v>933</v>
      </c>
      <c r="DG274" t="s">
        <v>919</v>
      </c>
      <c r="DH274" t="s">
        <v>920</v>
      </c>
      <c r="DI274" t="s">
        <v>921</v>
      </c>
      <c r="DJ274" t="s">
        <v>922</v>
      </c>
      <c r="DK274" t="s">
        <v>923</v>
      </c>
      <c r="DL274" t="s">
        <v>924</v>
      </c>
      <c r="DM274" t="s">
        <v>925</v>
      </c>
      <c r="DN274" t="s">
        <v>934</v>
      </c>
      <c r="DO274" t="s">
        <v>935</v>
      </c>
      <c r="DP274" t="s">
        <v>936</v>
      </c>
      <c r="DQ274" t="s">
        <v>937</v>
      </c>
      <c r="DR274">
        <v>14</v>
      </c>
      <c r="DS274" t="s">
        <v>930</v>
      </c>
      <c r="DT274" t="s">
        <v>147</v>
      </c>
    </row>
    <row r="275" spans="1:124" x14ac:dyDescent="0.2">
      <c r="A275" t="s">
        <v>938</v>
      </c>
      <c r="B275">
        <v>10776</v>
      </c>
      <c r="C275">
        <v>27833632.450665299</v>
      </c>
      <c r="D275">
        <v>27900966.1737982</v>
      </c>
      <c r="E275">
        <v>58</v>
      </c>
      <c r="F275">
        <v>42</v>
      </c>
      <c r="G275">
        <v>58</v>
      </c>
      <c r="H275">
        <v>42</v>
      </c>
      <c r="I275">
        <v>0.28399999999999997</v>
      </c>
      <c r="J275">
        <v>0.186</v>
      </c>
      <c r="K275">
        <v>0.28199999999999997</v>
      </c>
      <c r="L275">
        <v>0.183</v>
      </c>
      <c r="M275">
        <v>1368</v>
      </c>
      <c r="N275">
        <v>1152</v>
      </c>
      <c r="O275">
        <v>85</v>
      </c>
      <c r="P275">
        <v>2.3700000000000001E-3</v>
      </c>
      <c r="Q275">
        <v>0.49797999999999998</v>
      </c>
      <c r="R275">
        <v>48</v>
      </c>
      <c r="S275">
        <v>0</v>
      </c>
      <c r="T275">
        <v>0</v>
      </c>
      <c r="U275">
        <v>0</v>
      </c>
      <c r="V275">
        <v>168</v>
      </c>
      <c r="W275">
        <v>216</v>
      </c>
      <c r="X275">
        <v>768</v>
      </c>
      <c r="Y275">
        <v>3.137E-3</v>
      </c>
      <c r="Z275">
        <v>1296</v>
      </c>
      <c r="AA275">
        <v>1080</v>
      </c>
      <c r="AB275">
        <v>58</v>
      </c>
      <c r="AC275">
        <v>2.681E-2</v>
      </c>
      <c r="AD275">
        <v>0.49281000000000003</v>
      </c>
      <c r="AE275">
        <v>0</v>
      </c>
      <c r="AF275">
        <v>0</v>
      </c>
      <c r="AG275">
        <v>0</v>
      </c>
      <c r="AH275">
        <v>0</v>
      </c>
      <c r="AI275">
        <v>168</v>
      </c>
      <c r="AJ275">
        <v>216</v>
      </c>
      <c r="AK275">
        <v>696</v>
      </c>
      <c r="AL275">
        <v>3.4190000000000002E-3</v>
      </c>
      <c r="AM275">
        <v>0</v>
      </c>
      <c r="AN275">
        <v>0</v>
      </c>
      <c r="AO275">
        <v>27991042.6483826</v>
      </c>
      <c r="AP275">
        <v>27991042.6483826</v>
      </c>
      <c r="AQ275">
        <v>27991042.6483826</v>
      </c>
      <c r="AR275">
        <v>27991042.6483826</v>
      </c>
      <c r="AS275">
        <v>27991042.6483826</v>
      </c>
      <c r="AT275">
        <v>27991042.6483826</v>
      </c>
      <c r="AU275">
        <v>27988542.737610701</v>
      </c>
      <c r="AV275">
        <v>27989088.3361772</v>
      </c>
      <c r="AW275">
        <v>27988542.737610701</v>
      </c>
      <c r="AX275">
        <v>27989088.3361772</v>
      </c>
      <c r="AY275">
        <v>27988542.737610701</v>
      </c>
      <c r="AZ275">
        <v>27989088.3361772</v>
      </c>
      <c r="BA275">
        <v>1552</v>
      </c>
      <c r="BB275">
        <v>1572</v>
      </c>
      <c r="BC275">
        <v>1552</v>
      </c>
      <c r="BD275">
        <v>1572</v>
      </c>
      <c r="BE275">
        <v>1552</v>
      </c>
      <c r="BF275">
        <v>1572</v>
      </c>
      <c r="BG275">
        <v>58</v>
      </c>
      <c r="BH275">
        <v>42</v>
      </c>
      <c r="BI275">
        <v>58</v>
      </c>
      <c r="BJ275">
        <v>42</v>
      </c>
      <c r="BK275">
        <v>58</v>
      </c>
      <c r="BL275">
        <v>42</v>
      </c>
      <c r="BM275">
        <v>18</v>
      </c>
      <c r="BN275">
        <v>18</v>
      </c>
      <c r="BO275">
        <v>18</v>
      </c>
      <c r="BP275">
        <v>18</v>
      </c>
      <c r="BQ275">
        <v>18</v>
      </c>
      <c r="BR275">
        <v>18</v>
      </c>
      <c r="BS275">
        <v>27932254.829807501</v>
      </c>
      <c r="BT275">
        <v>27941728.8274073</v>
      </c>
      <c r="BU275">
        <v>27932254.829807501</v>
      </c>
      <c r="BV275">
        <v>27941728.8274073</v>
      </c>
      <c r="BW275">
        <v>27932254.829807501</v>
      </c>
      <c r="BX275">
        <v>27941728.8274073</v>
      </c>
      <c r="BY275">
        <v>27949828.817343298</v>
      </c>
      <c r="BZ275">
        <v>27957821.034718402</v>
      </c>
      <c r="CA275">
        <v>27949828.817343298</v>
      </c>
      <c r="CB275">
        <v>27957821.034718402</v>
      </c>
      <c r="CC275">
        <v>27949828.817343298</v>
      </c>
      <c r="CD275">
        <v>27957821.034718402</v>
      </c>
      <c r="CE275">
        <v>0.16400000000000001</v>
      </c>
      <c r="CF275">
        <v>0.14799999999999999</v>
      </c>
      <c r="CG275">
        <v>0.16200000000000001</v>
      </c>
      <c r="CH275">
        <v>0.14599999999999999</v>
      </c>
      <c r="CI275">
        <v>0.16400000000000001</v>
      </c>
      <c r="CJ275">
        <v>0.14699999999999999</v>
      </c>
      <c r="CK275">
        <v>0.26300000000000001</v>
      </c>
      <c r="CL275">
        <v>0.17399999999999999</v>
      </c>
      <c r="CM275">
        <v>0.26100000000000001</v>
      </c>
      <c r="CN275">
        <v>0.17199999999999999</v>
      </c>
      <c r="CO275">
        <v>0.26400000000000001</v>
      </c>
      <c r="CP275">
        <v>0.17299999999999999</v>
      </c>
      <c r="CQ275">
        <v>0.28399999999999997</v>
      </c>
      <c r="CR275">
        <v>0.186</v>
      </c>
      <c r="CS275">
        <v>0.28199999999999997</v>
      </c>
      <c r="CT275">
        <v>0.183</v>
      </c>
      <c r="CU275">
        <v>0.28399999999999997</v>
      </c>
      <c r="CV275">
        <v>0.184</v>
      </c>
      <c r="CW275" t="s">
        <v>939</v>
      </c>
      <c r="CX275" t="s">
        <v>940</v>
      </c>
      <c r="CY275" t="s">
        <v>941</v>
      </c>
      <c r="CZ275" t="s">
        <v>942</v>
      </c>
      <c r="DA275" t="s">
        <v>902</v>
      </c>
      <c r="DB275" t="s">
        <v>943</v>
      </c>
      <c r="DC275" t="s">
        <v>944</v>
      </c>
      <c r="DD275" t="s">
        <v>945</v>
      </c>
      <c r="DE275" t="s">
        <v>946</v>
      </c>
      <c r="DF275" t="s">
        <v>947</v>
      </c>
      <c r="DG275" t="s">
        <v>948</v>
      </c>
      <c r="DH275" t="s">
        <v>949</v>
      </c>
      <c r="DI275" t="s">
        <v>950</v>
      </c>
      <c r="DJ275" t="s">
        <v>951</v>
      </c>
      <c r="DK275" t="s">
        <v>902</v>
      </c>
      <c r="DL275" t="s">
        <v>952</v>
      </c>
      <c r="DM275" t="s">
        <v>953</v>
      </c>
      <c r="DN275" t="s">
        <v>954</v>
      </c>
      <c r="DO275" t="s">
        <v>955</v>
      </c>
      <c r="DP275" t="s">
        <v>956</v>
      </c>
      <c r="DQ275" t="s">
        <v>957</v>
      </c>
      <c r="DR275">
        <v>4</v>
      </c>
      <c r="DS275" t="s">
        <v>938</v>
      </c>
      <c r="DT275" t="s">
        <v>147</v>
      </c>
    </row>
    <row r="276" spans="1:124" x14ac:dyDescent="0.2">
      <c r="A276" t="s">
        <v>958</v>
      </c>
      <c r="B276">
        <v>10776</v>
      </c>
      <c r="C276">
        <v>27833632.450665299</v>
      </c>
      <c r="D276">
        <v>27844619.173496298</v>
      </c>
      <c r="E276">
        <v>126</v>
      </c>
      <c r="F276">
        <v>53</v>
      </c>
      <c r="G276">
        <v>126</v>
      </c>
      <c r="H276">
        <v>53</v>
      </c>
      <c r="I276">
        <v>0.221</v>
      </c>
      <c r="J276">
        <v>0.24099999999999999</v>
      </c>
      <c r="K276">
        <v>0.219</v>
      </c>
      <c r="L276">
        <v>0.24</v>
      </c>
      <c r="M276">
        <v>1224</v>
      </c>
      <c r="N276">
        <v>1152</v>
      </c>
      <c r="O276">
        <v>100</v>
      </c>
      <c r="P276">
        <v>2.3700000000000001E-3</v>
      </c>
      <c r="Q276">
        <v>0.49797999999999998</v>
      </c>
      <c r="R276">
        <v>120</v>
      </c>
      <c r="S276">
        <v>0</v>
      </c>
      <c r="T276">
        <v>0</v>
      </c>
      <c r="U276">
        <v>0</v>
      </c>
      <c r="V276">
        <v>336</v>
      </c>
      <c r="W276">
        <v>336</v>
      </c>
      <c r="X276">
        <v>480</v>
      </c>
      <c r="Y276">
        <v>2.5699999999999998E-3</v>
      </c>
      <c r="Z276">
        <v>1152</v>
      </c>
      <c r="AA276">
        <v>1080</v>
      </c>
      <c r="AB276">
        <v>100</v>
      </c>
      <c r="AC276">
        <v>2.3700000000000001E-3</v>
      </c>
      <c r="AD276">
        <v>0.49231000000000003</v>
      </c>
      <c r="AE276">
        <v>72</v>
      </c>
      <c r="AF276">
        <v>0</v>
      </c>
      <c r="AG276">
        <v>0</v>
      </c>
      <c r="AH276">
        <v>0</v>
      </c>
      <c r="AI276">
        <v>312</v>
      </c>
      <c r="AJ276">
        <v>336</v>
      </c>
      <c r="AK276">
        <v>432</v>
      </c>
      <c r="AL276">
        <v>2.787E-3</v>
      </c>
      <c r="AM276">
        <v>0</v>
      </c>
      <c r="AN276">
        <v>0</v>
      </c>
      <c r="AO276">
        <v>27991042.640060499</v>
      </c>
      <c r="AP276">
        <v>27991042.647167001</v>
      </c>
      <c r="AQ276">
        <v>27991042.640060499</v>
      </c>
      <c r="AR276">
        <v>27991042.647167001</v>
      </c>
      <c r="AS276">
        <v>27991042.640060499</v>
      </c>
      <c r="AT276">
        <v>27991042.647167001</v>
      </c>
      <c r="AU276">
        <v>27988329.8509368</v>
      </c>
      <c r="AV276">
        <v>27988320.667934399</v>
      </c>
      <c r="AW276">
        <v>27988329.8509368</v>
      </c>
      <c r="AX276">
        <v>27988320.667934399</v>
      </c>
      <c r="AY276">
        <v>27988329.8509368</v>
      </c>
      <c r="AZ276">
        <v>27988320.667934399</v>
      </c>
      <c r="BA276">
        <v>1658</v>
      </c>
      <c r="BB276">
        <v>1326</v>
      </c>
      <c r="BC276">
        <v>1655</v>
      </c>
      <c r="BD276">
        <v>1326</v>
      </c>
      <c r="BE276">
        <v>1660</v>
      </c>
      <c r="BF276">
        <v>1326</v>
      </c>
      <c r="BG276">
        <v>126</v>
      </c>
      <c r="BH276">
        <v>53</v>
      </c>
      <c r="BI276">
        <v>126</v>
      </c>
      <c r="BJ276">
        <v>53</v>
      </c>
      <c r="BK276">
        <v>126</v>
      </c>
      <c r="BL276">
        <v>53</v>
      </c>
      <c r="BM276">
        <v>10</v>
      </c>
      <c r="BN276">
        <v>19</v>
      </c>
      <c r="BO276">
        <v>10</v>
      </c>
      <c r="BP276">
        <v>19</v>
      </c>
      <c r="BQ276">
        <v>10</v>
      </c>
      <c r="BR276">
        <v>19</v>
      </c>
      <c r="BS276">
        <v>27926949.897480998</v>
      </c>
      <c r="BT276">
        <v>27932939.115478601</v>
      </c>
      <c r="BU276">
        <v>27926949.897480998</v>
      </c>
      <c r="BV276">
        <v>27932939.115478601</v>
      </c>
      <c r="BW276">
        <v>27926949.897480998</v>
      </c>
      <c r="BX276">
        <v>27932939.115478601</v>
      </c>
      <c r="BY276">
        <v>27936680.5565897</v>
      </c>
      <c r="BZ276">
        <v>27956742.808476701</v>
      </c>
      <c r="CA276">
        <v>27936680.5565897</v>
      </c>
      <c r="CB276">
        <v>27956742.808476701</v>
      </c>
      <c r="CC276">
        <v>27936680.5565897</v>
      </c>
      <c r="CD276">
        <v>27956742.808476701</v>
      </c>
      <c r="CE276">
        <v>0.14199999999999999</v>
      </c>
      <c r="CF276">
        <v>0.13800000000000001</v>
      </c>
      <c r="CG276">
        <v>0.13900000000000001</v>
      </c>
      <c r="CH276">
        <v>0.13700000000000001</v>
      </c>
      <c r="CI276">
        <v>0.14000000000000001</v>
      </c>
      <c r="CJ276">
        <v>0.13800000000000001</v>
      </c>
      <c r="CK276">
        <v>0.21</v>
      </c>
      <c r="CL276">
        <v>0.22600000000000001</v>
      </c>
      <c r="CM276">
        <v>0.20799999999999999</v>
      </c>
      <c r="CN276">
        <v>0.22500000000000001</v>
      </c>
      <c r="CO276">
        <v>0.20899999999999999</v>
      </c>
      <c r="CP276">
        <v>0.22600000000000001</v>
      </c>
      <c r="CQ276">
        <v>0.221</v>
      </c>
      <c r="CR276">
        <v>0.24099999999999999</v>
      </c>
      <c r="CS276">
        <v>0.219</v>
      </c>
      <c r="CT276">
        <v>0.24</v>
      </c>
      <c r="CU276">
        <v>0.22</v>
      </c>
      <c r="CV276">
        <v>0.24099999999999999</v>
      </c>
      <c r="CW276" t="s">
        <v>959</v>
      </c>
      <c r="CX276" t="s">
        <v>960</v>
      </c>
      <c r="CY276" t="s">
        <v>961</v>
      </c>
      <c r="CZ276" t="s">
        <v>962</v>
      </c>
      <c r="DA276" t="s">
        <v>428</v>
      </c>
      <c r="DB276" t="s">
        <v>963</v>
      </c>
      <c r="DC276" t="s">
        <v>964</v>
      </c>
      <c r="DD276" t="s">
        <v>965</v>
      </c>
      <c r="DE276" t="s">
        <v>966</v>
      </c>
      <c r="DF276" t="s">
        <v>967</v>
      </c>
      <c r="DG276" t="s">
        <v>968</v>
      </c>
      <c r="DH276" t="s">
        <v>969</v>
      </c>
      <c r="DI276" t="s">
        <v>970</v>
      </c>
      <c r="DJ276" t="s">
        <v>971</v>
      </c>
      <c r="DK276" t="s">
        <v>972</v>
      </c>
      <c r="DL276" t="s">
        <v>973</v>
      </c>
      <c r="DM276" t="s">
        <v>974</v>
      </c>
      <c r="DN276" t="s">
        <v>975</v>
      </c>
      <c r="DO276" t="s">
        <v>976</v>
      </c>
      <c r="DP276" t="s">
        <v>977</v>
      </c>
      <c r="DQ276" t="s">
        <v>978</v>
      </c>
      <c r="DR276">
        <v>4</v>
      </c>
      <c r="DS276" t="s">
        <v>958</v>
      </c>
      <c r="DT276" t="s">
        <v>147</v>
      </c>
    </row>
    <row r="277" spans="1:124" x14ac:dyDescent="0.2">
      <c r="A277" t="s">
        <v>979</v>
      </c>
      <c r="B277">
        <v>10776</v>
      </c>
      <c r="C277">
        <v>800002400</v>
      </c>
      <c r="D277">
        <v>800002400</v>
      </c>
      <c r="E277">
        <v>588630</v>
      </c>
      <c r="F277">
        <v>456227</v>
      </c>
      <c r="G277">
        <v>222301</v>
      </c>
      <c r="H277">
        <v>182217</v>
      </c>
      <c r="I277">
        <v>413.46899999999999</v>
      </c>
      <c r="J277">
        <v>265.42700000000002</v>
      </c>
      <c r="K277">
        <v>152.54400000000001</v>
      </c>
      <c r="L277">
        <v>122.97199999999999</v>
      </c>
      <c r="M277">
        <v>396</v>
      </c>
      <c r="N277">
        <v>322</v>
      </c>
      <c r="O277">
        <v>72</v>
      </c>
      <c r="P277">
        <v>1.1900000000000001E-2</v>
      </c>
      <c r="Q277">
        <v>8.5709999999999995E-2</v>
      </c>
      <c r="R277">
        <v>36</v>
      </c>
      <c r="S277">
        <v>0</v>
      </c>
      <c r="T277">
        <v>0</v>
      </c>
      <c r="U277">
        <v>1</v>
      </c>
      <c r="V277">
        <v>0</v>
      </c>
      <c r="W277">
        <v>302</v>
      </c>
      <c r="X277">
        <v>20</v>
      </c>
      <c r="Y277">
        <v>1.4234E-2</v>
      </c>
      <c r="Z277">
        <v>392</v>
      </c>
      <c r="AA277">
        <v>317</v>
      </c>
      <c r="AB277">
        <v>72</v>
      </c>
      <c r="AC277">
        <v>1.4290000000000001E-2</v>
      </c>
      <c r="AD277">
        <v>0.5</v>
      </c>
      <c r="AE277">
        <v>36</v>
      </c>
      <c r="AF277">
        <v>0</v>
      </c>
      <c r="AG277">
        <v>0</v>
      </c>
      <c r="AH277">
        <v>0</v>
      </c>
      <c r="AI277">
        <v>0</v>
      </c>
      <c r="AJ277">
        <v>298</v>
      </c>
      <c r="AK277">
        <v>19</v>
      </c>
      <c r="AL277">
        <v>1.4605999999999999E-2</v>
      </c>
      <c r="AM277">
        <v>0</v>
      </c>
      <c r="AN277">
        <v>0</v>
      </c>
      <c r="AO277">
        <v>1200012600</v>
      </c>
      <c r="AP277">
        <v>1200012599.99999</v>
      </c>
      <c r="AQ277">
        <v>1200012599.99999</v>
      </c>
      <c r="AR277">
        <v>1200012599.99999</v>
      </c>
      <c r="AS277">
        <v>1200012599.99999</v>
      </c>
      <c r="AT277">
        <v>1200012599.99999</v>
      </c>
      <c r="AU277">
        <v>1199893028.4621999</v>
      </c>
      <c r="AV277">
        <v>1199894005.0011401</v>
      </c>
      <c r="AW277">
        <v>1200007432.17151</v>
      </c>
      <c r="AX277">
        <v>1200008734.1022799</v>
      </c>
      <c r="AY277">
        <v>1199925454.3455999</v>
      </c>
      <c r="AZ277">
        <v>1199943300.4016099</v>
      </c>
      <c r="BA277">
        <v>9679283</v>
      </c>
      <c r="BB277">
        <v>6524060</v>
      </c>
      <c r="BC277">
        <v>4179400</v>
      </c>
      <c r="BD277">
        <v>3331314</v>
      </c>
      <c r="BE277">
        <v>9425655</v>
      </c>
      <c r="BF277">
        <v>7229964</v>
      </c>
      <c r="BG277">
        <v>588630</v>
      </c>
      <c r="BH277">
        <v>456227</v>
      </c>
      <c r="BI277">
        <v>222301</v>
      </c>
      <c r="BJ277">
        <v>182217</v>
      </c>
      <c r="BK277">
        <v>637052</v>
      </c>
      <c r="BL277">
        <v>483367</v>
      </c>
      <c r="BM277">
        <v>5</v>
      </c>
      <c r="BN277">
        <v>5</v>
      </c>
      <c r="BO277">
        <v>5</v>
      </c>
      <c r="BP277">
        <v>5</v>
      </c>
      <c r="BQ277">
        <v>5</v>
      </c>
      <c r="BR277">
        <v>5</v>
      </c>
      <c r="BS277">
        <v>800002400</v>
      </c>
      <c r="BT277">
        <v>800002400</v>
      </c>
      <c r="BU277">
        <v>800002400</v>
      </c>
      <c r="BV277">
        <v>800002400</v>
      </c>
      <c r="BW277">
        <v>800002400</v>
      </c>
      <c r="BX277">
        <v>800002400</v>
      </c>
      <c r="BY277">
        <v>800002400</v>
      </c>
      <c r="BZ277">
        <v>800002400</v>
      </c>
      <c r="CA277">
        <v>800002400</v>
      </c>
      <c r="CB277">
        <v>800002400</v>
      </c>
      <c r="CC277">
        <v>800002400</v>
      </c>
      <c r="CD277">
        <v>800002400</v>
      </c>
      <c r="CE277">
        <v>2.1000000000000001E-2</v>
      </c>
      <c r="CF277">
        <v>0.02</v>
      </c>
      <c r="CG277">
        <v>0.02</v>
      </c>
      <c r="CH277">
        <v>0.02</v>
      </c>
      <c r="CI277">
        <v>0.02</v>
      </c>
      <c r="CJ277">
        <v>0.02</v>
      </c>
      <c r="CK277">
        <v>412.435</v>
      </c>
      <c r="CL277">
        <v>264.84300000000002</v>
      </c>
      <c r="CM277">
        <v>150.93</v>
      </c>
      <c r="CN277">
        <v>117.964</v>
      </c>
      <c r="CO277">
        <v>363.49599999999998</v>
      </c>
      <c r="CP277">
        <v>272.05200000000002</v>
      </c>
      <c r="CQ277">
        <v>413.46899999999999</v>
      </c>
      <c r="CR277">
        <v>265.42700000000002</v>
      </c>
      <c r="CS277">
        <v>152.54400000000001</v>
      </c>
      <c r="CT277">
        <v>122.97199999999999</v>
      </c>
      <c r="CU277">
        <v>368.50400000000002</v>
      </c>
      <c r="CV277">
        <v>275.76600000000002</v>
      </c>
      <c r="CW277" t="s">
        <v>980</v>
      </c>
      <c r="CX277" t="s">
        <v>981</v>
      </c>
      <c r="CY277" t="s">
        <v>982</v>
      </c>
      <c r="CZ277" t="s">
        <v>983</v>
      </c>
      <c r="DA277" t="s">
        <v>373</v>
      </c>
      <c r="DB277" t="s">
        <v>984</v>
      </c>
      <c r="DC277" t="s">
        <v>984</v>
      </c>
      <c r="DD277" t="s">
        <v>985</v>
      </c>
      <c r="DE277" t="s">
        <v>986</v>
      </c>
      <c r="DF277" t="s">
        <v>987</v>
      </c>
      <c r="DG277" t="s">
        <v>988</v>
      </c>
      <c r="DH277" t="s">
        <v>989</v>
      </c>
      <c r="DI277" t="s">
        <v>990</v>
      </c>
      <c r="DJ277" t="s">
        <v>991</v>
      </c>
      <c r="DK277" t="s">
        <v>373</v>
      </c>
      <c r="DL277" t="s">
        <v>984</v>
      </c>
      <c r="DM277" t="s">
        <v>984</v>
      </c>
      <c r="DN277" t="s">
        <v>992</v>
      </c>
      <c r="DO277" t="s">
        <v>993</v>
      </c>
      <c r="DP277" t="s">
        <v>994</v>
      </c>
      <c r="DQ277" t="s">
        <v>995</v>
      </c>
      <c r="DR277">
        <v>4511</v>
      </c>
      <c r="DS277" t="s">
        <v>979</v>
      </c>
      <c r="DT277" t="s">
        <v>147</v>
      </c>
    </row>
    <row r="278" spans="1:124" x14ac:dyDescent="0.2">
      <c r="A278" t="s">
        <v>996</v>
      </c>
      <c r="B278">
        <v>10776</v>
      </c>
      <c r="C278">
        <v>-2406943.5563428798</v>
      </c>
      <c r="D278">
        <v>-2406943.5563428798</v>
      </c>
      <c r="E278">
        <v>4521644</v>
      </c>
      <c r="F278">
        <v>4176966</v>
      </c>
      <c r="G278">
        <v>422446</v>
      </c>
      <c r="H278">
        <v>1425395</v>
      </c>
      <c r="I278">
        <v>3347.3380000000002</v>
      </c>
      <c r="J278">
        <v>3600</v>
      </c>
      <c r="K278">
        <v>344.202</v>
      </c>
      <c r="L278">
        <v>882.47400000000005</v>
      </c>
      <c r="M278">
        <v>424</v>
      </c>
      <c r="N278">
        <v>1205</v>
      </c>
      <c r="O278">
        <v>11</v>
      </c>
      <c r="P278">
        <v>5.0040000000000001E-2</v>
      </c>
      <c r="Q278">
        <v>0.38932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1200</v>
      </c>
      <c r="X278">
        <v>5</v>
      </c>
      <c r="Y278">
        <v>9.4789999999999996E-3</v>
      </c>
      <c r="Z278">
        <v>356</v>
      </c>
      <c r="AA278">
        <v>651</v>
      </c>
      <c r="AB278">
        <v>11</v>
      </c>
      <c r="AC278">
        <v>5.0040000000000001E-2</v>
      </c>
      <c r="AD278">
        <v>0.38932</v>
      </c>
      <c r="AE278">
        <v>87</v>
      </c>
      <c r="AF278">
        <v>0</v>
      </c>
      <c r="AG278">
        <v>0</v>
      </c>
      <c r="AH278">
        <v>0</v>
      </c>
      <c r="AI278">
        <v>0</v>
      </c>
      <c r="AJ278">
        <v>646</v>
      </c>
      <c r="AK278">
        <v>5</v>
      </c>
      <c r="AL278">
        <v>1.7833000000000002E-2</v>
      </c>
      <c r="AM278">
        <v>0</v>
      </c>
      <c r="AN278">
        <v>0</v>
      </c>
      <c r="AO278">
        <v>-2406559.2752999999</v>
      </c>
      <c r="AP278">
        <v>-2406575.9273999901</v>
      </c>
      <c r="AQ278">
        <v>-2406634.53739999</v>
      </c>
      <c r="AR278">
        <v>-2406610.86909999</v>
      </c>
      <c r="AS278">
        <v>-2406559.76095714</v>
      </c>
      <c r="AT278">
        <v>-2406568.3999000001</v>
      </c>
      <c r="AU278">
        <v>-2406790.28958411</v>
      </c>
      <c r="AV278">
        <v>-2406835.5487778499</v>
      </c>
      <c r="AW278">
        <v>-2406790.28958411</v>
      </c>
      <c r="AX278">
        <v>-2406783.1263671401</v>
      </c>
      <c r="AY278">
        <v>-2406817.4832932302</v>
      </c>
      <c r="AZ278">
        <v>-2406819.9755493701</v>
      </c>
      <c r="BA278">
        <v>40954402</v>
      </c>
      <c r="BB278">
        <v>42166671</v>
      </c>
      <c r="BC278">
        <v>3923133</v>
      </c>
      <c r="BD278">
        <v>9389391</v>
      </c>
      <c r="BE278">
        <v>25039360</v>
      </c>
      <c r="BF278">
        <v>28347738</v>
      </c>
      <c r="BG278">
        <v>4521644</v>
      </c>
      <c r="BH278">
        <v>4176966</v>
      </c>
      <c r="BI278">
        <v>422446</v>
      </c>
      <c r="BJ278">
        <v>1425395</v>
      </c>
      <c r="BK278">
        <v>2706434</v>
      </c>
      <c r="BL278">
        <v>3128296</v>
      </c>
      <c r="BM278">
        <v>6</v>
      </c>
      <c r="BN278">
        <v>9</v>
      </c>
      <c r="BO278">
        <v>6</v>
      </c>
      <c r="BP278">
        <v>9</v>
      </c>
      <c r="BQ278">
        <v>7</v>
      </c>
      <c r="BR278">
        <v>9</v>
      </c>
      <c r="BS278">
        <v>-2406935.6422277601</v>
      </c>
      <c r="BT278">
        <v>-2406942.2275899202</v>
      </c>
      <c r="BU278">
        <v>-2406935.6422277601</v>
      </c>
      <c r="BV278">
        <v>-2406942.2275899202</v>
      </c>
      <c r="BW278">
        <v>-2406941.0142264199</v>
      </c>
      <c r="BX278">
        <v>-2406942.2275899202</v>
      </c>
      <c r="BY278">
        <v>-2406932.8373015602</v>
      </c>
      <c r="BZ278">
        <v>-2406925.5006304998</v>
      </c>
      <c r="CA278">
        <v>-2406920.3213928398</v>
      </c>
      <c r="CB278">
        <v>-2406925.5006304998</v>
      </c>
      <c r="CC278">
        <v>-2406927.3349719201</v>
      </c>
      <c r="CD278">
        <v>-2406925.5006304998</v>
      </c>
      <c r="CE278">
        <v>5.5E-2</v>
      </c>
      <c r="CF278">
        <v>0.05</v>
      </c>
      <c r="CG278">
        <v>4.8000000000000001E-2</v>
      </c>
      <c r="CH278">
        <v>4.9000000000000002E-2</v>
      </c>
      <c r="CI278">
        <v>5.6000000000000001E-2</v>
      </c>
      <c r="CJ278">
        <v>0.05</v>
      </c>
      <c r="CK278">
        <v>3347.1309999999999</v>
      </c>
      <c r="CL278">
        <v>2658.54</v>
      </c>
      <c r="CM278">
        <v>344.13099999999997</v>
      </c>
      <c r="CN278">
        <v>882.38400000000001</v>
      </c>
      <c r="CO278">
        <v>1876.499</v>
      </c>
      <c r="CP278">
        <v>1798.712</v>
      </c>
      <c r="CQ278">
        <v>3347.3380000000002</v>
      </c>
      <c r="CR278">
        <v>3600</v>
      </c>
      <c r="CS278">
        <v>344.202</v>
      </c>
      <c r="CT278">
        <v>882.47400000000005</v>
      </c>
      <c r="CU278">
        <v>2119.6170000000002</v>
      </c>
      <c r="CV278">
        <v>2403.8229999999999</v>
      </c>
      <c r="CW278" t="s">
        <v>997</v>
      </c>
      <c r="CX278" t="s">
        <v>998</v>
      </c>
      <c r="CY278" t="s">
        <v>999</v>
      </c>
      <c r="CZ278" t="s">
        <v>1000</v>
      </c>
      <c r="DA278" t="s">
        <v>1001</v>
      </c>
      <c r="DB278" t="s">
        <v>1002</v>
      </c>
      <c r="DC278" t="s">
        <v>1003</v>
      </c>
      <c r="DD278" t="s">
        <v>1004</v>
      </c>
      <c r="DE278" t="s">
        <v>1005</v>
      </c>
      <c r="DF278" t="s">
        <v>1006</v>
      </c>
      <c r="DG278" t="s">
        <v>1007</v>
      </c>
      <c r="DH278" t="s">
        <v>1008</v>
      </c>
      <c r="DI278" t="s">
        <v>1009</v>
      </c>
      <c r="DJ278" t="s">
        <v>1010</v>
      </c>
      <c r="DK278" t="s">
        <v>407</v>
      </c>
      <c r="DL278" t="s">
        <v>1011</v>
      </c>
      <c r="DM278" t="s">
        <v>1012</v>
      </c>
      <c r="DN278" t="s">
        <v>1013</v>
      </c>
      <c r="DO278" t="s">
        <v>1014</v>
      </c>
      <c r="DP278" t="s">
        <v>1015</v>
      </c>
      <c r="DQ278" t="s">
        <v>1016</v>
      </c>
      <c r="DR278">
        <v>31682</v>
      </c>
      <c r="DS278" t="s">
        <v>996</v>
      </c>
      <c r="DT278" t="s">
        <v>147</v>
      </c>
    </row>
    <row r="279" spans="1:124" x14ac:dyDescent="0.2">
      <c r="A279" t="s">
        <v>1017</v>
      </c>
      <c r="B279">
        <v>10776</v>
      </c>
      <c r="C279">
        <v>-2608070.3157429998</v>
      </c>
      <c r="D279">
        <v>-2608070.3157429998</v>
      </c>
      <c r="E279">
        <v>2887936</v>
      </c>
      <c r="F279">
        <v>1000742</v>
      </c>
      <c r="G279">
        <v>352289</v>
      </c>
      <c r="H279">
        <v>648825</v>
      </c>
      <c r="I279">
        <v>3600.0010000000002</v>
      </c>
      <c r="J279">
        <v>888.94899999999996</v>
      </c>
      <c r="K279">
        <v>345.32100000000003</v>
      </c>
      <c r="L279">
        <v>494.27</v>
      </c>
      <c r="M279">
        <v>435</v>
      </c>
      <c r="N279">
        <v>1919</v>
      </c>
      <c r="O279">
        <v>17</v>
      </c>
      <c r="P279">
        <v>3.5290000000000002E-2</v>
      </c>
      <c r="Q279">
        <v>0.45663999999999999</v>
      </c>
      <c r="R279">
        <v>5</v>
      </c>
      <c r="S279">
        <v>0</v>
      </c>
      <c r="T279">
        <v>0</v>
      </c>
      <c r="U279">
        <v>0</v>
      </c>
      <c r="V279">
        <v>0</v>
      </c>
      <c r="W279">
        <v>1914</v>
      </c>
      <c r="X279">
        <v>5</v>
      </c>
      <c r="Y279">
        <v>1.0354E-2</v>
      </c>
      <c r="Z279">
        <v>358</v>
      </c>
      <c r="AA279">
        <v>953</v>
      </c>
      <c r="AB279">
        <v>16</v>
      </c>
      <c r="AC279">
        <v>3.5290000000000002E-2</v>
      </c>
      <c r="AD279">
        <v>0.45663999999999999</v>
      </c>
      <c r="AE279">
        <v>89</v>
      </c>
      <c r="AF279">
        <v>0</v>
      </c>
      <c r="AG279">
        <v>0</v>
      </c>
      <c r="AH279">
        <v>0</v>
      </c>
      <c r="AI279">
        <v>0</v>
      </c>
      <c r="AJ279">
        <v>948</v>
      </c>
      <c r="AK279">
        <v>5</v>
      </c>
      <c r="AL279">
        <v>2.1866E-2</v>
      </c>
      <c r="AM279">
        <v>0</v>
      </c>
      <c r="AN279">
        <v>0</v>
      </c>
      <c r="AO279">
        <v>-2607627.4219</v>
      </c>
      <c r="AP279">
        <v>-2607799.4088999899</v>
      </c>
      <c r="AQ279">
        <v>-2607854.3800999899</v>
      </c>
      <c r="AR279">
        <v>-2607909.3919999902</v>
      </c>
      <c r="AS279">
        <v>-2607664.47175714</v>
      </c>
      <c r="AT279">
        <v>-2607792.7012285702</v>
      </c>
      <c r="AU279">
        <v>-2608068.5359185701</v>
      </c>
      <c r="AV279">
        <v>-2608051.7550952402</v>
      </c>
      <c r="AW279">
        <v>-2608050.5670848698</v>
      </c>
      <c r="AX279">
        <v>-2608051.7550952402</v>
      </c>
      <c r="AY279">
        <v>-2608062.8183097001</v>
      </c>
      <c r="AZ279">
        <v>-2608063.4269366302</v>
      </c>
      <c r="BA279">
        <v>26742185</v>
      </c>
      <c r="BB279">
        <v>9426009</v>
      </c>
      <c r="BC279">
        <v>3625782</v>
      </c>
      <c r="BD279">
        <v>5707999</v>
      </c>
      <c r="BE279">
        <v>19418185</v>
      </c>
      <c r="BF279">
        <v>19159662</v>
      </c>
      <c r="BG279">
        <v>2887936</v>
      </c>
      <c r="BH279">
        <v>1000742</v>
      </c>
      <c r="BI279">
        <v>352289</v>
      </c>
      <c r="BJ279">
        <v>648825</v>
      </c>
      <c r="BK279">
        <v>1828433</v>
      </c>
      <c r="BL279">
        <v>1966272</v>
      </c>
      <c r="BM279">
        <v>6</v>
      </c>
      <c r="BN279">
        <v>6</v>
      </c>
      <c r="BO279">
        <v>5</v>
      </c>
      <c r="BP279">
        <v>6</v>
      </c>
      <c r="BQ279">
        <v>5</v>
      </c>
      <c r="BR279">
        <v>6</v>
      </c>
      <c r="BS279">
        <v>-2608070.3138583698</v>
      </c>
      <c r="BT279">
        <v>-2608070.3093304099</v>
      </c>
      <c r="BU279">
        <v>-2608070.3137376602</v>
      </c>
      <c r="BV279">
        <v>-2608070.3093304099</v>
      </c>
      <c r="BW279">
        <v>-2608070.3139376598</v>
      </c>
      <c r="BX279">
        <v>-2608070.30935159</v>
      </c>
      <c r="BY279">
        <v>-2608070.3133086902</v>
      </c>
      <c r="BZ279">
        <v>-2608070.30687019</v>
      </c>
      <c r="CA279">
        <v>-2608070.31287954</v>
      </c>
      <c r="CB279">
        <v>-2608070.30687019</v>
      </c>
      <c r="CC279">
        <v>-2608070.3132085898</v>
      </c>
      <c r="CD279">
        <v>-2608070.3071875898</v>
      </c>
      <c r="CE279">
        <v>6.2E-2</v>
      </c>
      <c r="CF279">
        <v>6.4000000000000001E-2</v>
      </c>
      <c r="CG279">
        <v>6.0999999999999999E-2</v>
      </c>
      <c r="CH279">
        <v>5.8000000000000003E-2</v>
      </c>
      <c r="CI279">
        <v>6.4000000000000001E-2</v>
      </c>
      <c r="CJ279">
        <v>6.2E-2</v>
      </c>
      <c r="CK279">
        <v>1716.739</v>
      </c>
      <c r="CL279">
        <v>888.74</v>
      </c>
      <c r="CM279">
        <v>291.49200000000002</v>
      </c>
      <c r="CN279">
        <v>494.00099999999998</v>
      </c>
      <c r="CO279">
        <v>1744.857</v>
      </c>
      <c r="CP279">
        <v>2082.96</v>
      </c>
      <c r="CQ279">
        <v>3600.0010000000002</v>
      </c>
      <c r="CR279">
        <v>888.94899999999996</v>
      </c>
      <c r="CS279">
        <v>345.32100000000003</v>
      </c>
      <c r="CT279">
        <v>494.27</v>
      </c>
      <c r="CU279">
        <v>2531.511</v>
      </c>
      <c r="CV279">
        <v>2274.2600000000002</v>
      </c>
      <c r="CW279" t="s">
        <v>1018</v>
      </c>
      <c r="CX279" t="s">
        <v>1019</v>
      </c>
      <c r="CY279" t="s">
        <v>1020</v>
      </c>
      <c r="CZ279" t="s">
        <v>1021</v>
      </c>
      <c r="DA279" t="s">
        <v>1022</v>
      </c>
      <c r="DB279" t="s">
        <v>1023</v>
      </c>
      <c r="DC279" t="s">
        <v>1024</v>
      </c>
      <c r="DD279" t="s">
        <v>1025</v>
      </c>
      <c r="DE279" t="s">
        <v>1026</v>
      </c>
      <c r="DF279" t="s">
        <v>1027</v>
      </c>
      <c r="DG279" t="s">
        <v>1028</v>
      </c>
      <c r="DH279" t="s">
        <v>1029</v>
      </c>
      <c r="DI279" t="s">
        <v>1030</v>
      </c>
      <c r="DJ279" t="s">
        <v>1031</v>
      </c>
      <c r="DK279" t="s">
        <v>363</v>
      </c>
      <c r="DL279" t="s">
        <v>1032</v>
      </c>
      <c r="DM279" t="s">
        <v>1033</v>
      </c>
      <c r="DN279" t="s">
        <v>1034</v>
      </c>
      <c r="DO279" t="s">
        <v>1035</v>
      </c>
      <c r="DP279" t="s">
        <v>1036</v>
      </c>
      <c r="DQ279" t="s">
        <v>1037</v>
      </c>
      <c r="DR279">
        <v>33661</v>
      </c>
      <c r="DS279" t="s">
        <v>1017</v>
      </c>
      <c r="DT279" t="s">
        <v>147</v>
      </c>
    </row>
    <row r="280" spans="1:124" x14ac:dyDescent="0.2">
      <c r="A280" t="s">
        <v>1038</v>
      </c>
      <c r="B280">
        <v>10776</v>
      </c>
      <c r="C280">
        <v>76.530222438966902</v>
      </c>
      <c r="D280">
        <v>76.530222438966703</v>
      </c>
      <c r="E280">
        <v>378422</v>
      </c>
      <c r="F280">
        <v>424129</v>
      </c>
      <c r="G280">
        <v>378422</v>
      </c>
      <c r="H280">
        <v>424129</v>
      </c>
      <c r="I280">
        <v>3600</v>
      </c>
      <c r="J280">
        <v>3600</v>
      </c>
      <c r="K280">
        <v>3600</v>
      </c>
      <c r="L280">
        <v>3600</v>
      </c>
      <c r="M280">
        <v>441</v>
      </c>
      <c r="N280">
        <v>441</v>
      </c>
      <c r="O280">
        <v>357</v>
      </c>
      <c r="P280">
        <v>5.0299999999999997E-3</v>
      </c>
      <c r="Q280">
        <v>0.48270000000000002</v>
      </c>
      <c r="R280">
        <v>80</v>
      </c>
      <c r="S280">
        <v>0</v>
      </c>
      <c r="T280">
        <v>80</v>
      </c>
      <c r="U280">
        <v>0</v>
      </c>
      <c r="V280">
        <v>0</v>
      </c>
      <c r="W280">
        <v>441</v>
      </c>
      <c r="X280">
        <v>0</v>
      </c>
      <c r="Y280">
        <v>9.6919999999999992E-3</v>
      </c>
      <c r="Z280">
        <v>361</v>
      </c>
      <c r="AA280">
        <v>361</v>
      </c>
      <c r="AB280">
        <v>357</v>
      </c>
      <c r="AC280">
        <v>5.0299999999999997E-3</v>
      </c>
      <c r="AD280">
        <v>0.48270000000000002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361</v>
      </c>
      <c r="AK280">
        <v>0</v>
      </c>
      <c r="AL280">
        <v>1.3266999999999999E-2</v>
      </c>
      <c r="AM280">
        <v>0</v>
      </c>
      <c r="AN280">
        <v>0</v>
      </c>
      <c r="AO280">
        <v>84</v>
      </c>
      <c r="AP280">
        <v>84</v>
      </c>
      <c r="AQ280">
        <v>83.999999999999901</v>
      </c>
      <c r="AR280">
        <v>83.999999999999901</v>
      </c>
      <c r="AS280">
        <v>84</v>
      </c>
      <c r="AT280">
        <v>84</v>
      </c>
      <c r="AU280">
        <v>81</v>
      </c>
      <c r="AV280">
        <v>81</v>
      </c>
      <c r="AW280">
        <v>82</v>
      </c>
      <c r="AX280">
        <v>82</v>
      </c>
      <c r="AY280">
        <v>81.285714285714207</v>
      </c>
      <c r="AZ280">
        <v>81.714285714285694</v>
      </c>
      <c r="BA280">
        <v>53294519</v>
      </c>
      <c r="BB280">
        <v>52324486</v>
      </c>
      <c r="BC280">
        <v>50455606</v>
      </c>
      <c r="BD280">
        <v>52324486</v>
      </c>
      <c r="BE280">
        <v>56584943</v>
      </c>
      <c r="BF280">
        <v>64429929</v>
      </c>
      <c r="BG280">
        <v>378422</v>
      </c>
      <c r="BH280">
        <v>424129</v>
      </c>
      <c r="BI280">
        <v>378422</v>
      </c>
      <c r="BJ280">
        <v>424129</v>
      </c>
      <c r="BK280">
        <v>468115</v>
      </c>
      <c r="BL280">
        <v>518214</v>
      </c>
      <c r="BM280">
        <v>16</v>
      </c>
      <c r="BN280">
        <v>22</v>
      </c>
      <c r="BO280">
        <v>16</v>
      </c>
      <c r="BP280">
        <v>22</v>
      </c>
      <c r="BQ280">
        <v>24</v>
      </c>
      <c r="BR280">
        <v>31</v>
      </c>
      <c r="BS280">
        <v>76.7471248466356</v>
      </c>
      <c r="BT280">
        <v>76.647913301103003</v>
      </c>
      <c r="BU280">
        <v>76.766698101842806</v>
      </c>
      <c r="BV280">
        <v>76.724672004882095</v>
      </c>
      <c r="BW280">
        <v>76.730510702975707</v>
      </c>
      <c r="BX280">
        <v>76.678299368139605</v>
      </c>
      <c r="BY280">
        <v>76.924984052602895</v>
      </c>
      <c r="BZ280">
        <v>76.976265620315104</v>
      </c>
      <c r="CA280">
        <v>76.944919165978902</v>
      </c>
      <c r="CB280">
        <v>76.991103760620902</v>
      </c>
      <c r="CC280">
        <v>76.906711337637802</v>
      </c>
      <c r="CD280">
        <v>76.956206290858006</v>
      </c>
      <c r="CE280">
        <v>0.46400000000000002</v>
      </c>
      <c r="CF280">
        <v>1.06</v>
      </c>
      <c r="CG280">
        <v>0.46400000000000002</v>
      </c>
      <c r="CH280">
        <v>0.64800000000000002</v>
      </c>
      <c r="CI280">
        <v>0.79400000000000004</v>
      </c>
      <c r="CJ280">
        <v>0.96499999999999997</v>
      </c>
      <c r="CK280">
        <v>209.32900000000001</v>
      </c>
      <c r="CL280">
        <v>3.6240000000000001</v>
      </c>
      <c r="CM280">
        <v>1.514</v>
      </c>
      <c r="CN280">
        <v>1.863</v>
      </c>
      <c r="CO280">
        <v>106.72499999999999</v>
      </c>
      <c r="CP280">
        <v>47.792000000000002</v>
      </c>
      <c r="CQ280">
        <v>3600</v>
      </c>
      <c r="CR280">
        <v>3600</v>
      </c>
      <c r="CS280">
        <v>3600</v>
      </c>
      <c r="CT280">
        <v>3600</v>
      </c>
      <c r="CU280">
        <v>3600</v>
      </c>
      <c r="CV280">
        <v>3600</v>
      </c>
      <c r="CW280" t="s">
        <v>1039</v>
      </c>
      <c r="CX280" t="s">
        <v>1040</v>
      </c>
      <c r="CY280" t="s">
        <v>1041</v>
      </c>
      <c r="CZ280" t="s">
        <v>1042</v>
      </c>
      <c r="DA280" t="s">
        <v>1043</v>
      </c>
      <c r="DB280" t="s">
        <v>1044</v>
      </c>
      <c r="DC280" t="s">
        <v>1045</v>
      </c>
      <c r="DD280" t="s">
        <v>1046</v>
      </c>
      <c r="DE280" t="s">
        <v>1047</v>
      </c>
      <c r="DF280" t="s">
        <v>1048</v>
      </c>
      <c r="DG280" t="s">
        <v>1039</v>
      </c>
      <c r="DH280" t="s">
        <v>1049</v>
      </c>
      <c r="DI280" t="s">
        <v>1050</v>
      </c>
      <c r="DJ280" t="s">
        <v>1051</v>
      </c>
      <c r="DK280" t="s">
        <v>1052</v>
      </c>
      <c r="DL280" t="s">
        <v>1053</v>
      </c>
      <c r="DM280" t="s">
        <v>1054</v>
      </c>
      <c r="DN280" t="s">
        <v>1055</v>
      </c>
      <c r="DO280" t="s">
        <v>1056</v>
      </c>
      <c r="DP280" t="s">
        <v>1057</v>
      </c>
      <c r="DQ280" t="s">
        <v>1058</v>
      </c>
      <c r="DR280">
        <v>50407</v>
      </c>
      <c r="DS280" t="s">
        <v>1038</v>
      </c>
      <c r="DT280" t="s">
        <v>147</v>
      </c>
    </row>
    <row r="281" spans="1:124" x14ac:dyDescent="0.2">
      <c r="A281" t="s">
        <v>1059</v>
      </c>
      <c r="B281">
        <v>10776</v>
      </c>
      <c r="C281">
        <v>13460.233074411801</v>
      </c>
      <c r="D281">
        <v>20146.7612971823</v>
      </c>
      <c r="E281">
        <v>2</v>
      </c>
      <c r="F281">
        <v>2</v>
      </c>
      <c r="G281">
        <v>2</v>
      </c>
      <c r="H281">
        <v>2</v>
      </c>
      <c r="I281">
        <v>1.2E-2</v>
      </c>
      <c r="J281">
        <v>1.4E-2</v>
      </c>
      <c r="K281">
        <v>8.9999999999999993E-3</v>
      </c>
      <c r="L281">
        <v>1.2E-2</v>
      </c>
      <c r="M281">
        <v>29</v>
      </c>
      <c r="N281">
        <v>188</v>
      </c>
      <c r="O281">
        <v>11</v>
      </c>
      <c r="P281">
        <v>1.389E-2</v>
      </c>
      <c r="Q281">
        <v>0.17757999999999999</v>
      </c>
      <c r="R281">
        <v>0</v>
      </c>
      <c r="S281">
        <v>0</v>
      </c>
      <c r="T281">
        <v>0</v>
      </c>
      <c r="U281">
        <v>0</v>
      </c>
      <c r="V281">
        <v>164</v>
      </c>
      <c r="W281">
        <v>24</v>
      </c>
      <c r="X281">
        <v>0</v>
      </c>
      <c r="Y281">
        <v>6.8966E-2</v>
      </c>
      <c r="Z281">
        <v>28</v>
      </c>
      <c r="AA281">
        <v>173</v>
      </c>
      <c r="AB281">
        <v>14</v>
      </c>
      <c r="AC281">
        <v>7.1429999999999993E-2</v>
      </c>
      <c r="AD281">
        <v>0.46428999999999998</v>
      </c>
      <c r="AE281">
        <v>8</v>
      </c>
      <c r="AF281">
        <v>0</v>
      </c>
      <c r="AG281">
        <v>0</v>
      </c>
      <c r="AH281">
        <v>0</v>
      </c>
      <c r="AI281">
        <v>141</v>
      </c>
      <c r="AJ281">
        <v>32</v>
      </c>
      <c r="AK281">
        <v>0</v>
      </c>
      <c r="AL281">
        <v>7.1429000000000006E-2</v>
      </c>
      <c r="AM281">
        <v>0</v>
      </c>
      <c r="AN281">
        <v>0</v>
      </c>
      <c r="AO281">
        <v>1E+100</v>
      </c>
      <c r="AP281">
        <v>1E+100</v>
      </c>
      <c r="AQ281">
        <v>1E+100</v>
      </c>
      <c r="AR281">
        <v>1E+100</v>
      </c>
      <c r="AS281">
        <v>9.9999999999999904E+99</v>
      </c>
      <c r="AT281">
        <v>9.9999999999999904E+99</v>
      </c>
      <c r="AU281">
        <v>21166</v>
      </c>
      <c r="AV281">
        <v>21166</v>
      </c>
      <c r="AW281">
        <v>21166</v>
      </c>
      <c r="AX281">
        <v>21166</v>
      </c>
      <c r="AY281">
        <v>21166</v>
      </c>
      <c r="AZ281">
        <v>21166</v>
      </c>
      <c r="BA281">
        <v>232</v>
      </c>
      <c r="BB281">
        <v>206</v>
      </c>
      <c r="BC281">
        <v>183</v>
      </c>
      <c r="BD281">
        <v>173</v>
      </c>
      <c r="BE281">
        <v>209</v>
      </c>
      <c r="BF281">
        <v>188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10</v>
      </c>
      <c r="BN281">
        <v>11</v>
      </c>
      <c r="BO281">
        <v>8</v>
      </c>
      <c r="BP281">
        <v>9</v>
      </c>
      <c r="BQ281">
        <v>8</v>
      </c>
      <c r="BR281">
        <v>10</v>
      </c>
      <c r="BS281">
        <v>20373.371044090301</v>
      </c>
      <c r="BT281">
        <v>20577.601712441101</v>
      </c>
      <c r="BU281">
        <v>20373.371044090301</v>
      </c>
      <c r="BV281">
        <v>20577.601712441101</v>
      </c>
      <c r="BW281">
        <v>20373.371044090301</v>
      </c>
      <c r="BX281">
        <v>20577.601712441101</v>
      </c>
      <c r="BY281">
        <v>20872.376301334501</v>
      </c>
      <c r="BZ281">
        <v>20872.999278326599</v>
      </c>
      <c r="CA281">
        <v>20872.376301334501</v>
      </c>
      <c r="CB281">
        <v>20872.999278326599</v>
      </c>
      <c r="CC281">
        <v>20872.320297193899</v>
      </c>
      <c r="CD281">
        <v>20872.9009449933</v>
      </c>
      <c r="CE281">
        <v>1.0999999999999999E-2</v>
      </c>
      <c r="CF281">
        <v>1.2999999999999999E-2</v>
      </c>
      <c r="CG281">
        <v>8.9999999999999993E-3</v>
      </c>
      <c r="CH281">
        <v>1.0999999999999999E-2</v>
      </c>
      <c r="CI281">
        <v>0.01</v>
      </c>
      <c r="CJ281">
        <v>1.2E-2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1.2E-2</v>
      </c>
      <c r="CR281">
        <v>1.4E-2</v>
      </c>
      <c r="CS281">
        <v>8.9999999999999993E-3</v>
      </c>
      <c r="CT281">
        <v>1.2E-2</v>
      </c>
      <c r="CU281">
        <v>1.0999999999999999E-2</v>
      </c>
      <c r="CV281">
        <v>1.2999999999999999E-2</v>
      </c>
      <c r="CW281" t="s">
        <v>130</v>
      </c>
      <c r="CX281" t="s">
        <v>1060</v>
      </c>
      <c r="CY281" t="s">
        <v>1061</v>
      </c>
      <c r="CZ281" t="s">
        <v>1062</v>
      </c>
      <c r="DA281" t="s">
        <v>1063</v>
      </c>
      <c r="DB281" t="s">
        <v>1064</v>
      </c>
      <c r="DC281" t="s">
        <v>1065</v>
      </c>
      <c r="DD281" t="s">
        <v>1066</v>
      </c>
      <c r="DE281" t="s">
        <v>137</v>
      </c>
      <c r="DF281" t="s">
        <v>1067</v>
      </c>
      <c r="DG281" t="s">
        <v>130</v>
      </c>
      <c r="DH281" t="s">
        <v>1068</v>
      </c>
      <c r="DI281" t="s">
        <v>1069</v>
      </c>
      <c r="DJ281" t="s">
        <v>1062</v>
      </c>
      <c r="DK281" t="s">
        <v>1070</v>
      </c>
      <c r="DL281" t="s">
        <v>1071</v>
      </c>
      <c r="DM281" t="s">
        <v>1072</v>
      </c>
      <c r="DN281" t="s">
        <v>1073</v>
      </c>
      <c r="DO281" t="s">
        <v>137</v>
      </c>
      <c r="DP281" t="s">
        <v>1074</v>
      </c>
      <c r="DQ281" t="s">
        <v>1075</v>
      </c>
      <c r="DR281">
        <v>1</v>
      </c>
      <c r="DS281" t="s">
        <v>1059</v>
      </c>
      <c r="DT281" t="s">
        <v>147</v>
      </c>
    </row>
    <row r="282" spans="1:124" x14ac:dyDescent="0.2">
      <c r="A282" t="s">
        <v>1076</v>
      </c>
      <c r="B282">
        <v>10776</v>
      </c>
      <c r="C282">
        <v>-74353341.502299607</v>
      </c>
      <c r="D282">
        <v>-74325169.345138296</v>
      </c>
      <c r="E282">
        <v>102903</v>
      </c>
      <c r="F282">
        <v>89985</v>
      </c>
      <c r="G282">
        <v>48381</v>
      </c>
      <c r="H282">
        <v>46799</v>
      </c>
      <c r="I282">
        <v>83.623999999999995</v>
      </c>
      <c r="J282">
        <v>54.106999999999999</v>
      </c>
      <c r="K282">
        <v>45.973999999999997</v>
      </c>
      <c r="L282">
        <v>26.684000000000001</v>
      </c>
      <c r="M282">
        <v>112</v>
      </c>
      <c r="N282">
        <v>2993</v>
      </c>
      <c r="O282">
        <v>30</v>
      </c>
      <c r="P282">
        <v>2.7310000000000001E-2</v>
      </c>
      <c r="Q282">
        <v>0.45243</v>
      </c>
      <c r="R282">
        <v>73</v>
      </c>
      <c r="S282">
        <v>0</v>
      </c>
      <c r="T282">
        <v>0</v>
      </c>
      <c r="U282">
        <v>0</v>
      </c>
      <c r="V282">
        <v>0</v>
      </c>
      <c r="W282">
        <v>2993</v>
      </c>
      <c r="X282">
        <v>0</v>
      </c>
      <c r="Y282">
        <v>1.7422E-2</v>
      </c>
      <c r="Z282">
        <v>92</v>
      </c>
      <c r="AA282">
        <v>1013</v>
      </c>
      <c r="AB282">
        <v>27</v>
      </c>
      <c r="AC282">
        <v>2.7310000000000001E-2</v>
      </c>
      <c r="AD282">
        <v>0.46560000000000001</v>
      </c>
      <c r="AE282">
        <v>61</v>
      </c>
      <c r="AF282">
        <v>0</v>
      </c>
      <c r="AG282">
        <v>0</v>
      </c>
      <c r="AH282">
        <v>0</v>
      </c>
      <c r="AI282">
        <v>0</v>
      </c>
      <c r="AJ282">
        <v>1013</v>
      </c>
      <c r="AK282">
        <v>0</v>
      </c>
      <c r="AL282">
        <v>2.1589000000000001E-2</v>
      </c>
      <c r="AM282">
        <v>0</v>
      </c>
      <c r="AN282">
        <v>0</v>
      </c>
      <c r="AO282">
        <v>-73897642</v>
      </c>
      <c r="AP282">
        <v>-73898344</v>
      </c>
      <c r="AQ282">
        <v>-73899345</v>
      </c>
      <c r="AR282">
        <v>-73899684</v>
      </c>
      <c r="AS282">
        <v>-73895694.142857105</v>
      </c>
      <c r="AT282">
        <v>-73898669.428571403</v>
      </c>
      <c r="AU282">
        <v>-73904561.726145804</v>
      </c>
      <c r="AV282">
        <v>-73904347.194532096</v>
      </c>
      <c r="AW282">
        <v>-73899806.705362499</v>
      </c>
      <c r="AX282">
        <v>-73904347.194532096</v>
      </c>
      <c r="AY282">
        <v>-73901249.504530698</v>
      </c>
      <c r="AZ282">
        <v>-73905849.808593407</v>
      </c>
      <c r="BA282">
        <v>1707089</v>
      </c>
      <c r="BB282">
        <v>1278759</v>
      </c>
      <c r="BC282">
        <v>875309</v>
      </c>
      <c r="BD282">
        <v>688516</v>
      </c>
      <c r="BE282">
        <v>1688998</v>
      </c>
      <c r="BF282">
        <v>984147</v>
      </c>
      <c r="BG282">
        <v>102903</v>
      </c>
      <c r="BH282">
        <v>89985</v>
      </c>
      <c r="BI282">
        <v>48381</v>
      </c>
      <c r="BJ282">
        <v>46799</v>
      </c>
      <c r="BK282">
        <v>93416</v>
      </c>
      <c r="BL282">
        <v>62332</v>
      </c>
      <c r="BM282">
        <v>13</v>
      </c>
      <c r="BN282">
        <v>21</v>
      </c>
      <c r="BO282">
        <v>13</v>
      </c>
      <c r="BP282">
        <v>21</v>
      </c>
      <c r="BQ282">
        <v>13</v>
      </c>
      <c r="BR282">
        <v>21</v>
      </c>
      <c r="BS282">
        <v>-74258740.6415952</v>
      </c>
      <c r="BT282">
        <v>-74266898.2593472</v>
      </c>
      <c r="BU282">
        <v>-74258740.6415952</v>
      </c>
      <c r="BV282">
        <v>-74266898.2593472</v>
      </c>
      <c r="BW282">
        <v>-74258740.6415952</v>
      </c>
      <c r="BX282">
        <v>-74266898.2593472</v>
      </c>
      <c r="BY282">
        <v>-74211552.4987735</v>
      </c>
      <c r="BZ282">
        <v>-74175255.768958002</v>
      </c>
      <c r="CA282">
        <v>-74211552.4987735</v>
      </c>
      <c r="CB282">
        <v>-74175255.768958002</v>
      </c>
      <c r="CC282">
        <v>-74211552.4987735</v>
      </c>
      <c r="CD282">
        <v>-74175255.768958002</v>
      </c>
      <c r="CE282">
        <v>7.4999999999999997E-2</v>
      </c>
      <c r="CF282">
        <v>5.7000000000000002E-2</v>
      </c>
      <c r="CG282">
        <v>7.4999999999999997E-2</v>
      </c>
      <c r="CH282">
        <v>5.6000000000000001E-2</v>
      </c>
      <c r="CI282">
        <v>7.4999999999999997E-2</v>
      </c>
      <c r="CJ282">
        <v>5.7000000000000002E-2</v>
      </c>
      <c r="CK282">
        <v>83.622</v>
      </c>
      <c r="CL282">
        <v>54.104999999999997</v>
      </c>
      <c r="CM282">
        <v>25.992999999999999</v>
      </c>
      <c r="CN282">
        <v>10.215999999999999</v>
      </c>
      <c r="CO282">
        <v>76.846000000000004</v>
      </c>
      <c r="CP282">
        <v>26.178000000000001</v>
      </c>
      <c r="CQ282">
        <v>83.623999999999995</v>
      </c>
      <c r="CR282">
        <v>54.106999999999999</v>
      </c>
      <c r="CS282">
        <v>45.973999999999997</v>
      </c>
      <c r="CT282">
        <v>26.684000000000001</v>
      </c>
      <c r="CU282">
        <v>84.54</v>
      </c>
      <c r="CV282">
        <v>39.716999999999999</v>
      </c>
      <c r="CW282" t="s">
        <v>1077</v>
      </c>
      <c r="CX282" t="s">
        <v>1078</v>
      </c>
      <c r="CY282" t="s">
        <v>1079</v>
      </c>
      <c r="CZ282" t="s">
        <v>1080</v>
      </c>
      <c r="DA282" t="s">
        <v>1081</v>
      </c>
      <c r="DB282" t="s">
        <v>1082</v>
      </c>
      <c r="DC282" t="s">
        <v>1083</v>
      </c>
      <c r="DD282" t="s">
        <v>1084</v>
      </c>
      <c r="DE282" t="s">
        <v>1085</v>
      </c>
      <c r="DF282" t="s">
        <v>1086</v>
      </c>
      <c r="DG282" t="s">
        <v>1087</v>
      </c>
      <c r="DH282" t="s">
        <v>1088</v>
      </c>
      <c r="DI282" t="s">
        <v>1089</v>
      </c>
      <c r="DJ282" t="s">
        <v>1090</v>
      </c>
      <c r="DK282" t="s">
        <v>1091</v>
      </c>
      <c r="DL282" t="s">
        <v>1092</v>
      </c>
      <c r="DM282" t="s">
        <v>1093</v>
      </c>
      <c r="DN282" t="s">
        <v>1094</v>
      </c>
      <c r="DO282" t="s">
        <v>1095</v>
      </c>
      <c r="DP282" t="s">
        <v>1096</v>
      </c>
      <c r="DQ282" t="s">
        <v>1097</v>
      </c>
      <c r="DR282">
        <v>871</v>
      </c>
      <c r="DS282" t="s">
        <v>1076</v>
      </c>
      <c r="DT282" t="s">
        <v>147</v>
      </c>
    </row>
    <row r="283" spans="1:124" x14ac:dyDescent="0.2">
      <c r="A283" t="s">
        <v>1098</v>
      </c>
      <c r="B283">
        <v>10776</v>
      </c>
      <c r="C283">
        <v>3868</v>
      </c>
      <c r="D283">
        <v>3868</v>
      </c>
      <c r="E283">
        <v>830574</v>
      </c>
      <c r="F283">
        <v>741164</v>
      </c>
      <c r="G283">
        <v>704633</v>
      </c>
      <c r="H283">
        <v>741164</v>
      </c>
      <c r="I283">
        <v>3600.002</v>
      </c>
      <c r="J283">
        <v>3600.002</v>
      </c>
      <c r="K283">
        <v>3590.8139999999999</v>
      </c>
      <c r="L283">
        <v>3069.4110000000001</v>
      </c>
      <c r="M283">
        <v>1046</v>
      </c>
      <c r="N283">
        <v>728</v>
      </c>
      <c r="O283">
        <v>214</v>
      </c>
      <c r="P283">
        <v>1.6670000000000001E-2</v>
      </c>
      <c r="Q283">
        <v>0.5</v>
      </c>
      <c r="R283">
        <v>0</v>
      </c>
      <c r="S283">
        <v>0</v>
      </c>
      <c r="T283">
        <v>0</v>
      </c>
      <c r="U283">
        <v>0</v>
      </c>
      <c r="V283">
        <v>73</v>
      </c>
      <c r="W283">
        <v>450</v>
      </c>
      <c r="X283">
        <v>205</v>
      </c>
      <c r="Y283">
        <v>4.1209999999999997E-3</v>
      </c>
      <c r="Z283">
        <v>998</v>
      </c>
      <c r="AA283">
        <v>726</v>
      </c>
      <c r="AB283">
        <v>289</v>
      </c>
      <c r="AC283">
        <v>6.6699999999999997E-3</v>
      </c>
      <c r="AD283">
        <v>0.5</v>
      </c>
      <c r="AE283">
        <v>46</v>
      </c>
      <c r="AF283">
        <v>0</v>
      </c>
      <c r="AG283">
        <v>0</v>
      </c>
      <c r="AH283">
        <v>0</v>
      </c>
      <c r="AI283">
        <v>73</v>
      </c>
      <c r="AJ283">
        <v>449</v>
      </c>
      <c r="AK283">
        <v>204</v>
      </c>
      <c r="AL283">
        <v>4.267E-3</v>
      </c>
      <c r="AM283">
        <v>0</v>
      </c>
      <c r="AN283">
        <v>0</v>
      </c>
      <c r="AO283">
        <v>3942</v>
      </c>
      <c r="AP283">
        <v>3942</v>
      </c>
      <c r="AQ283">
        <v>3942</v>
      </c>
      <c r="AR283">
        <v>3941.9999993943002</v>
      </c>
      <c r="AS283">
        <v>3942</v>
      </c>
      <c r="AT283">
        <v>3941.9999999134702</v>
      </c>
      <c r="AU283">
        <v>3938.94802825328</v>
      </c>
      <c r="AV283">
        <v>3938</v>
      </c>
      <c r="AW283">
        <v>3941.6058315550099</v>
      </c>
      <c r="AX283">
        <v>3941.6059376837102</v>
      </c>
      <c r="AY283">
        <v>3939.9078998223499</v>
      </c>
      <c r="AZ283">
        <v>3940.5278754340302</v>
      </c>
      <c r="BA283">
        <v>30002729</v>
      </c>
      <c r="BB283">
        <v>26103522</v>
      </c>
      <c r="BC283">
        <v>23593894</v>
      </c>
      <c r="BD283">
        <v>26103522</v>
      </c>
      <c r="BE283">
        <v>28551892</v>
      </c>
      <c r="BF283">
        <v>36460819</v>
      </c>
      <c r="BG283">
        <v>830574</v>
      </c>
      <c r="BH283">
        <v>741164</v>
      </c>
      <c r="BI283">
        <v>704633</v>
      </c>
      <c r="BJ283">
        <v>741164</v>
      </c>
      <c r="BK283">
        <v>815310</v>
      </c>
      <c r="BL283">
        <v>936427</v>
      </c>
      <c r="BM283">
        <v>17</v>
      </c>
      <c r="BN283">
        <v>17</v>
      </c>
      <c r="BO283">
        <v>17</v>
      </c>
      <c r="BP283">
        <v>15</v>
      </c>
      <c r="BQ283">
        <v>29</v>
      </c>
      <c r="BR283">
        <v>20</v>
      </c>
      <c r="BS283">
        <v>3872.68847589192</v>
      </c>
      <c r="BT283">
        <v>3875.85442446241</v>
      </c>
      <c r="BU283">
        <v>3878.1011456541</v>
      </c>
      <c r="BV283">
        <v>3877.9673085535101</v>
      </c>
      <c r="BW283">
        <v>3875.4098564293899</v>
      </c>
      <c r="BX283">
        <v>3875.7983608832901</v>
      </c>
      <c r="BY283">
        <v>3904.3103448275801</v>
      </c>
      <c r="BZ283">
        <v>3898.69616439217</v>
      </c>
      <c r="CA283">
        <v>3917.1818181818098</v>
      </c>
      <c r="CB283">
        <v>3912.0389610389602</v>
      </c>
      <c r="CC283">
        <v>3911.4120181725798</v>
      </c>
      <c r="CD283">
        <v>3903.4187095735701</v>
      </c>
      <c r="CE283">
        <v>0.23</v>
      </c>
      <c r="CF283">
        <v>0.39300000000000002</v>
      </c>
      <c r="CG283">
        <v>0.23</v>
      </c>
      <c r="CH283">
        <v>0.17299999999999999</v>
      </c>
      <c r="CI283">
        <v>0.41599999999999998</v>
      </c>
      <c r="CJ283">
        <v>0.28699999999999998</v>
      </c>
      <c r="CK283">
        <v>425.69499999999999</v>
      </c>
      <c r="CL283">
        <v>380.94900000000001</v>
      </c>
      <c r="CM283">
        <v>292.95100000000002</v>
      </c>
      <c r="CN283">
        <v>374.06799999999998</v>
      </c>
      <c r="CO283">
        <v>523.14099999999996</v>
      </c>
      <c r="CP283">
        <v>737.35699999999997</v>
      </c>
      <c r="CQ283">
        <v>3600.002</v>
      </c>
      <c r="CR283">
        <v>3600.002</v>
      </c>
      <c r="CS283">
        <v>3590.8139999999999</v>
      </c>
      <c r="CT283">
        <v>3069.4110000000001</v>
      </c>
      <c r="CU283">
        <v>3598.6880000000001</v>
      </c>
      <c r="CV283">
        <v>3459.9920000000002</v>
      </c>
      <c r="CW283" t="s">
        <v>1099</v>
      </c>
      <c r="CX283" t="s">
        <v>1100</v>
      </c>
      <c r="CY283" t="s">
        <v>1101</v>
      </c>
      <c r="CZ283" t="s">
        <v>1102</v>
      </c>
      <c r="DA283" t="s">
        <v>1103</v>
      </c>
      <c r="DB283" t="s">
        <v>1104</v>
      </c>
      <c r="DC283" t="s">
        <v>1105</v>
      </c>
      <c r="DD283" t="s">
        <v>1106</v>
      </c>
      <c r="DE283" t="s">
        <v>1107</v>
      </c>
      <c r="DF283" t="s">
        <v>1108</v>
      </c>
      <c r="DG283" t="s">
        <v>1109</v>
      </c>
      <c r="DH283" t="s">
        <v>1110</v>
      </c>
      <c r="DI283" t="s">
        <v>1111</v>
      </c>
      <c r="DJ283" t="s">
        <v>1112</v>
      </c>
      <c r="DK283" t="s">
        <v>1113</v>
      </c>
      <c r="DL283" t="s">
        <v>1114</v>
      </c>
      <c r="DM283" t="s">
        <v>1115</v>
      </c>
      <c r="DN283" t="s">
        <v>1116</v>
      </c>
      <c r="DO283" t="s">
        <v>1117</v>
      </c>
      <c r="DP283" t="s">
        <v>1118</v>
      </c>
      <c r="DQ283" t="s">
        <v>1119</v>
      </c>
      <c r="DR283">
        <v>49416</v>
      </c>
      <c r="DS283" t="s">
        <v>1098</v>
      </c>
      <c r="DT283" t="s">
        <v>147</v>
      </c>
    </row>
    <row r="284" spans="1:124" x14ac:dyDescent="0.2">
      <c r="A284" t="s">
        <v>1120</v>
      </c>
      <c r="B284">
        <v>10776</v>
      </c>
      <c r="C284">
        <v>16.6666666666666</v>
      </c>
      <c r="D284">
        <v>16.6666666666666</v>
      </c>
      <c r="E284">
        <v>126280</v>
      </c>
      <c r="F284">
        <v>126280</v>
      </c>
      <c r="G284">
        <v>112105</v>
      </c>
      <c r="H284">
        <v>112105</v>
      </c>
      <c r="I284">
        <v>876.58</v>
      </c>
      <c r="J284">
        <v>861.54100000000005</v>
      </c>
      <c r="K284">
        <v>826.90499999999997</v>
      </c>
      <c r="L284">
        <v>790.60299999999995</v>
      </c>
      <c r="M284">
        <v>3831</v>
      </c>
      <c r="N284">
        <v>100</v>
      </c>
      <c r="O284">
        <v>100</v>
      </c>
      <c r="P284">
        <v>0.16667000000000001</v>
      </c>
      <c r="Q284">
        <v>0.16667000000000001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100</v>
      </c>
      <c r="X284">
        <v>0</v>
      </c>
      <c r="Y284">
        <v>0.06</v>
      </c>
      <c r="Z284">
        <v>3831</v>
      </c>
      <c r="AA284">
        <v>100</v>
      </c>
      <c r="AB284">
        <v>100</v>
      </c>
      <c r="AC284">
        <v>0.16667000000000001</v>
      </c>
      <c r="AD284">
        <v>0.16667000000000001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100</v>
      </c>
      <c r="AK284">
        <v>0</v>
      </c>
      <c r="AL284">
        <v>0.06</v>
      </c>
      <c r="AM284">
        <v>3831</v>
      </c>
      <c r="AN284">
        <v>0</v>
      </c>
      <c r="AO284">
        <v>29</v>
      </c>
      <c r="AP284">
        <v>29</v>
      </c>
      <c r="AQ284">
        <v>29</v>
      </c>
      <c r="AR284">
        <v>29</v>
      </c>
      <c r="AS284">
        <v>29</v>
      </c>
      <c r="AT284">
        <v>29</v>
      </c>
      <c r="AU284">
        <v>29</v>
      </c>
      <c r="AV284">
        <v>29</v>
      </c>
      <c r="AW284">
        <v>29</v>
      </c>
      <c r="AX284">
        <v>29</v>
      </c>
      <c r="AY284">
        <v>29</v>
      </c>
      <c r="AZ284">
        <v>29</v>
      </c>
      <c r="BA284">
        <v>6314587</v>
      </c>
      <c r="BB284">
        <v>6314587</v>
      </c>
      <c r="BC284">
        <v>5922912</v>
      </c>
      <c r="BD284">
        <v>5922912</v>
      </c>
      <c r="BE284">
        <v>6499491</v>
      </c>
      <c r="BF284">
        <v>6499491</v>
      </c>
      <c r="BG284">
        <v>126280</v>
      </c>
      <c r="BH284">
        <v>126280</v>
      </c>
      <c r="BI284">
        <v>112105</v>
      </c>
      <c r="BJ284">
        <v>112105</v>
      </c>
      <c r="BK284">
        <v>124733</v>
      </c>
      <c r="BL284">
        <v>124733</v>
      </c>
      <c r="BM284">
        <v>39</v>
      </c>
      <c r="BN284">
        <v>39</v>
      </c>
      <c r="BO284">
        <v>39</v>
      </c>
      <c r="BP284">
        <v>39</v>
      </c>
      <c r="BQ284">
        <v>39</v>
      </c>
      <c r="BR284">
        <v>39</v>
      </c>
      <c r="BS284">
        <v>17.059029212728799</v>
      </c>
      <c r="BT284">
        <v>17.059029212728799</v>
      </c>
      <c r="BU284">
        <v>17.059029212728799</v>
      </c>
      <c r="BV284">
        <v>17.059029212728799</v>
      </c>
      <c r="BW284">
        <v>17.059029212728799</v>
      </c>
      <c r="BX284">
        <v>17.059029212728799</v>
      </c>
      <c r="BY284">
        <v>17.7492756654046</v>
      </c>
      <c r="BZ284">
        <v>17.7492756654046</v>
      </c>
      <c r="CA284">
        <v>17.7492756654046</v>
      </c>
      <c r="CB284">
        <v>17.7492756654046</v>
      </c>
      <c r="CC284">
        <v>17.7492756654046</v>
      </c>
      <c r="CD284">
        <v>17.7492756654046</v>
      </c>
      <c r="CE284">
        <v>1.472</v>
      </c>
      <c r="CF284">
        <v>1.4370000000000001</v>
      </c>
      <c r="CG284">
        <v>1.43</v>
      </c>
      <c r="CH284">
        <v>1.387</v>
      </c>
      <c r="CI284">
        <v>1.4530000000000001</v>
      </c>
      <c r="CJ284">
        <v>1.4139999999999999</v>
      </c>
      <c r="CK284">
        <v>2.0779999999999998</v>
      </c>
      <c r="CL284">
        <v>2.04</v>
      </c>
      <c r="CM284">
        <v>2.0289999999999999</v>
      </c>
      <c r="CN284">
        <v>1.97</v>
      </c>
      <c r="CO284">
        <v>2.0590000000000002</v>
      </c>
      <c r="CP284">
        <v>2.0059999999999998</v>
      </c>
      <c r="CQ284">
        <v>876.58</v>
      </c>
      <c r="CR284">
        <v>861.54100000000005</v>
      </c>
      <c r="CS284">
        <v>826.90499999999997</v>
      </c>
      <c r="CT284">
        <v>790.60299999999995</v>
      </c>
      <c r="CU284">
        <v>898.01300000000003</v>
      </c>
      <c r="CV284">
        <v>869.43600000000004</v>
      </c>
      <c r="CW284" t="s">
        <v>1121</v>
      </c>
      <c r="CX284" t="s">
        <v>1121</v>
      </c>
      <c r="CY284" t="s">
        <v>1122</v>
      </c>
      <c r="CZ284" t="s">
        <v>1123</v>
      </c>
      <c r="DA284" t="s">
        <v>923</v>
      </c>
      <c r="DB284" t="s">
        <v>1124</v>
      </c>
      <c r="DC284" t="s">
        <v>1125</v>
      </c>
      <c r="DD284" t="s">
        <v>1126</v>
      </c>
      <c r="DE284" t="s">
        <v>1127</v>
      </c>
      <c r="DF284" t="s">
        <v>1128</v>
      </c>
      <c r="DG284" t="s">
        <v>1121</v>
      </c>
      <c r="DH284" t="s">
        <v>1121</v>
      </c>
      <c r="DI284" t="s">
        <v>1122</v>
      </c>
      <c r="DJ284" t="s">
        <v>1123</v>
      </c>
      <c r="DK284" t="s">
        <v>923</v>
      </c>
      <c r="DL284" t="s">
        <v>1124</v>
      </c>
      <c r="DM284" t="s">
        <v>1125</v>
      </c>
      <c r="DN284" t="s">
        <v>1129</v>
      </c>
      <c r="DO284" t="s">
        <v>1130</v>
      </c>
      <c r="DP284" t="s">
        <v>1131</v>
      </c>
      <c r="DQ284" t="s">
        <v>1132</v>
      </c>
      <c r="DR284">
        <v>12373</v>
      </c>
      <c r="DS284" t="s">
        <v>1120</v>
      </c>
      <c r="DT284" t="s">
        <v>147</v>
      </c>
    </row>
    <row r="285" spans="1:124" x14ac:dyDescent="0.2">
      <c r="A285" t="s">
        <v>4129</v>
      </c>
      <c r="B285">
        <v>10776</v>
      </c>
      <c r="C285">
        <v>26.497216877543099</v>
      </c>
      <c r="D285">
        <v>26.497216877543099</v>
      </c>
      <c r="E285">
        <v>202641</v>
      </c>
      <c r="F285">
        <v>168764</v>
      </c>
      <c r="G285">
        <v>201441</v>
      </c>
      <c r="H285">
        <v>168764</v>
      </c>
      <c r="I285">
        <v>2962.6840000000002</v>
      </c>
      <c r="J285">
        <v>2515.1280000000002</v>
      </c>
      <c r="K285">
        <v>2881.4050000000002</v>
      </c>
      <c r="L285">
        <v>2515.1280000000002</v>
      </c>
      <c r="M285">
        <v>4803</v>
      </c>
      <c r="N285">
        <v>345</v>
      </c>
      <c r="O285">
        <v>153</v>
      </c>
      <c r="P285">
        <v>3.1199999999999999E-3</v>
      </c>
      <c r="Q285">
        <v>0.48631999999999997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345</v>
      </c>
      <c r="X285">
        <v>0</v>
      </c>
      <c r="Y285">
        <v>2.3168999999999999E-2</v>
      </c>
      <c r="Z285">
        <v>4796</v>
      </c>
      <c r="AA285">
        <v>337</v>
      </c>
      <c r="AB285">
        <v>153</v>
      </c>
      <c r="AC285">
        <v>3.1199999999999999E-3</v>
      </c>
      <c r="AD285">
        <v>0.48631999999999997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337</v>
      </c>
      <c r="AK285">
        <v>0</v>
      </c>
      <c r="AL285">
        <v>2.3716999999999998E-2</v>
      </c>
      <c r="AM285">
        <v>0</v>
      </c>
      <c r="AN285">
        <v>0</v>
      </c>
      <c r="AO285">
        <v>36</v>
      </c>
      <c r="AP285">
        <v>36</v>
      </c>
      <c r="AQ285">
        <v>36</v>
      </c>
      <c r="AR285">
        <v>36</v>
      </c>
      <c r="AS285">
        <v>36</v>
      </c>
      <c r="AT285">
        <v>36</v>
      </c>
      <c r="AU285">
        <v>36</v>
      </c>
      <c r="AV285">
        <v>36</v>
      </c>
      <c r="AW285">
        <v>36</v>
      </c>
      <c r="AX285">
        <v>36</v>
      </c>
      <c r="AY285">
        <v>36</v>
      </c>
      <c r="AZ285">
        <v>35.857142857142797</v>
      </c>
      <c r="BA285">
        <v>15367813</v>
      </c>
      <c r="BB285">
        <v>13285893</v>
      </c>
      <c r="BC285">
        <v>15367813</v>
      </c>
      <c r="BD285">
        <v>13285893</v>
      </c>
      <c r="BE285">
        <v>16909984</v>
      </c>
      <c r="BF285">
        <v>15909158</v>
      </c>
      <c r="BG285">
        <v>202641</v>
      </c>
      <c r="BH285">
        <v>168764</v>
      </c>
      <c r="BI285">
        <v>201441</v>
      </c>
      <c r="BJ285">
        <v>168764</v>
      </c>
      <c r="BK285">
        <v>224134</v>
      </c>
      <c r="BL285">
        <v>207809</v>
      </c>
      <c r="BM285">
        <v>33</v>
      </c>
      <c r="BN285">
        <v>21</v>
      </c>
      <c r="BO285">
        <v>13</v>
      </c>
      <c r="BP285">
        <v>13</v>
      </c>
      <c r="BQ285">
        <v>23</v>
      </c>
      <c r="BR285">
        <v>19</v>
      </c>
      <c r="BS285">
        <v>26.912520241980701</v>
      </c>
      <c r="BT285">
        <v>26.912520241980701</v>
      </c>
      <c r="BU285">
        <v>26.913568058900601</v>
      </c>
      <c r="BV285">
        <v>26.917018528894701</v>
      </c>
      <c r="BW285">
        <v>26.9123355572316</v>
      </c>
      <c r="BX285">
        <v>26.913171090221301</v>
      </c>
      <c r="BY285">
        <v>27.093485831311401</v>
      </c>
      <c r="BZ285">
        <v>27.0582829817929</v>
      </c>
      <c r="CA285">
        <v>27.106556011343201</v>
      </c>
      <c r="CB285">
        <v>27.118022581320702</v>
      </c>
      <c r="CC285">
        <v>27.083804538834201</v>
      </c>
      <c r="CD285">
        <v>27.069949064066702</v>
      </c>
      <c r="CE285">
        <v>3.5630000000000002</v>
      </c>
      <c r="CF285">
        <v>2.1789999999999998</v>
      </c>
      <c r="CG285">
        <v>1.746</v>
      </c>
      <c r="CH285">
        <v>1.627</v>
      </c>
      <c r="CI285">
        <v>2.4940000000000002</v>
      </c>
      <c r="CJ285">
        <v>2.133</v>
      </c>
      <c r="CK285">
        <v>55.38</v>
      </c>
      <c r="CL285">
        <v>53.600999999999999</v>
      </c>
      <c r="CM285">
        <v>4.899</v>
      </c>
      <c r="CN285">
        <v>21.937000000000001</v>
      </c>
      <c r="CO285">
        <v>39.960999999999999</v>
      </c>
      <c r="CP285">
        <v>149.21600000000001</v>
      </c>
      <c r="CQ285">
        <v>2962.6840000000002</v>
      </c>
      <c r="CR285">
        <v>2515.1280000000002</v>
      </c>
      <c r="CS285">
        <v>2881.4050000000002</v>
      </c>
      <c r="CT285">
        <v>2515.1280000000002</v>
      </c>
      <c r="CU285">
        <v>3181.915</v>
      </c>
      <c r="CV285">
        <v>2997.5909999999999</v>
      </c>
      <c r="CW285" t="s">
        <v>10672</v>
      </c>
      <c r="CX285" t="s">
        <v>10672</v>
      </c>
      <c r="CY285" t="s">
        <v>10673</v>
      </c>
      <c r="CZ285" t="s">
        <v>10674</v>
      </c>
      <c r="DA285" t="s">
        <v>10675</v>
      </c>
      <c r="DB285" t="s">
        <v>10676</v>
      </c>
      <c r="DC285" t="s">
        <v>10677</v>
      </c>
      <c r="DD285" t="s">
        <v>10678</v>
      </c>
      <c r="DE285" t="s">
        <v>10679</v>
      </c>
      <c r="DF285" t="s">
        <v>10680</v>
      </c>
      <c r="DG285" t="s">
        <v>10672</v>
      </c>
      <c r="DH285" t="s">
        <v>10681</v>
      </c>
      <c r="DI285" t="s">
        <v>10682</v>
      </c>
      <c r="DJ285" t="s">
        <v>10683</v>
      </c>
      <c r="DK285" t="s">
        <v>10684</v>
      </c>
      <c r="DL285" t="s">
        <v>10685</v>
      </c>
      <c r="DM285" t="s">
        <v>10686</v>
      </c>
      <c r="DN285" t="s">
        <v>10687</v>
      </c>
      <c r="DO285" t="s">
        <v>10688</v>
      </c>
      <c r="DP285" t="s">
        <v>10689</v>
      </c>
      <c r="DQ285" t="s">
        <v>10690</v>
      </c>
      <c r="DR285">
        <v>43259</v>
      </c>
      <c r="DS285" t="s">
        <v>4129</v>
      </c>
      <c r="DT285" t="s">
        <v>147</v>
      </c>
    </row>
    <row r="286" spans="1:124" x14ac:dyDescent="0.2">
      <c r="A286" t="s">
        <v>4134</v>
      </c>
      <c r="B286">
        <v>10776</v>
      </c>
      <c r="C286">
        <v>1488134.75</v>
      </c>
      <c r="D286">
        <v>1488134.75</v>
      </c>
      <c r="E286">
        <v>3829553</v>
      </c>
      <c r="F286">
        <v>4159350</v>
      </c>
      <c r="G286">
        <v>3829553</v>
      </c>
      <c r="H286">
        <v>3977342</v>
      </c>
      <c r="I286">
        <v>3600.0010000000002</v>
      </c>
      <c r="J286">
        <v>3600</v>
      </c>
      <c r="K286">
        <v>3600</v>
      </c>
      <c r="L286">
        <v>3600</v>
      </c>
      <c r="M286">
        <v>760</v>
      </c>
      <c r="N286">
        <v>2184</v>
      </c>
      <c r="O286">
        <v>81</v>
      </c>
      <c r="P286">
        <v>6.25E-2</v>
      </c>
      <c r="Q286">
        <v>0.5</v>
      </c>
      <c r="R286">
        <v>676</v>
      </c>
      <c r="S286">
        <v>0</v>
      </c>
      <c r="T286">
        <v>0</v>
      </c>
      <c r="U286">
        <v>0</v>
      </c>
      <c r="V286">
        <v>84</v>
      </c>
      <c r="W286">
        <v>0</v>
      </c>
      <c r="X286">
        <v>2100</v>
      </c>
      <c r="Y286">
        <v>3.846E-3</v>
      </c>
      <c r="Z286">
        <v>755</v>
      </c>
      <c r="AA286">
        <v>2179</v>
      </c>
      <c r="AB286">
        <v>81</v>
      </c>
      <c r="AC286">
        <v>6.25E-2</v>
      </c>
      <c r="AD286">
        <v>0.5</v>
      </c>
      <c r="AE286">
        <v>671</v>
      </c>
      <c r="AF286">
        <v>0</v>
      </c>
      <c r="AG286">
        <v>0</v>
      </c>
      <c r="AH286">
        <v>0</v>
      </c>
      <c r="AI286">
        <v>84</v>
      </c>
      <c r="AJ286">
        <v>0</v>
      </c>
      <c r="AK286">
        <v>2095</v>
      </c>
      <c r="AL286">
        <v>3.8739999999999998E-3</v>
      </c>
      <c r="AM286">
        <v>0</v>
      </c>
      <c r="AN286">
        <v>0</v>
      </c>
      <c r="AO286">
        <v>1492978</v>
      </c>
      <c r="AP286">
        <v>1493221</v>
      </c>
      <c r="AQ286">
        <v>1492868</v>
      </c>
      <c r="AR286">
        <v>1493057</v>
      </c>
      <c r="AS286">
        <v>1493120.7142857099</v>
      </c>
      <c r="AT286">
        <v>1493248.1428571399</v>
      </c>
      <c r="AU286">
        <v>1491099.1042713299</v>
      </c>
      <c r="AV286">
        <v>1490889</v>
      </c>
      <c r="AW286">
        <v>1491099.1042713299</v>
      </c>
      <c r="AX286">
        <v>1491220</v>
      </c>
      <c r="AY286">
        <v>1490992.1577530401</v>
      </c>
      <c r="AZ286">
        <v>1490953.86607875</v>
      </c>
      <c r="BA286">
        <v>23219265</v>
      </c>
      <c r="BB286">
        <v>28790287</v>
      </c>
      <c r="BC286">
        <v>23219265</v>
      </c>
      <c r="BD286">
        <v>22693182</v>
      </c>
      <c r="BE286">
        <v>25739832</v>
      </c>
      <c r="BF286">
        <v>25828801</v>
      </c>
      <c r="BG286">
        <v>3829553</v>
      </c>
      <c r="BH286">
        <v>4159350</v>
      </c>
      <c r="BI286">
        <v>3829553</v>
      </c>
      <c r="BJ286">
        <v>3977342</v>
      </c>
      <c r="BK286">
        <v>4085944</v>
      </c>
      <c r="BL286">
        <v>4119527</v>
      </c>
      <c r="BM286">
        <v>8</v>
      </c>
      <c r="BN286">
        <v>8</v>
      </c>
      <c r="BO286">
        <v>8</v>
      </c>
      <c r="BP286">
        <v>8</v>
      </c>
      <c r="BQ286">
        <v>8</v>
      </c>
      <c r="BR286">
        <v>8</v>
      </c>
      <c r="BS286">
        <v>1488751.3409807</v>
      </c>
      <c r="BT286">
        <v>1489224.8900091399</v>
      </c>
      <c r="BU286">
        <v>1488751.3409807</v>
      </c>
      <c r="BV286">
        <v>1489224.8900091399</v>
      </c>
      <c r="BW286">
        <v>1488751.3409807</v>
      </c>
      <c r="BX286">
        <v>1489224.8900091399</v>
      </c>
      <c r="BY286">
        <v>1488873.3650203899</v>
      </c>
      <c r="BZ286">
        <v>1489306.2538699801</v>
      </c>
      <c r="CA286">
        <v>1488873.3650203899</v>
      </c>
      <c r="CB286">
        <v>1489306.2538699801</v>
      </c>
      <c r="CC286">
        <v>1488873.3650203899</v>
      </c>
      <c r="CD286">
        <v>1489306.2538699801</v>
      </c>
      <c r="CE286">
        <v>0.107</v>
      </c>
      <c r="CF286">
        <v>0.114</v>
      </c>
      <c r="CG286">
        <v>0.106</v>
      </c>
      <c r="CH286">
        <v>0.114</v>
      </c>
      <c r="CI286">
        <v>0.107</v>
      </c>
      <c r="CJ286">
        <v>0.11899999999999999</v>
      </c>
      <c r="CK286">
        <v>1259.7059999999999</v>
      </c>
      <c r="CL286">
        <v>2284.3760000000002</v>
      </c>
      <c r="CM286">
        <v>1259.7059999999999</v>
      </c>
      <c r="CN286">
        <v>2284.3760000000002</v>
      </c>
      <c r="CO286">
        <v>2337.5720000000001</v>
      </c>
      <c r="CP286">
        <v>2879.6759999999999</v>
      </c>
      <c r="CQ286">
        <v>3600.0010000000002</v>
      </c>
      <c r="CR286">
        <v>3600</v>
      </c>
      <c r="CS286">
        <v>3600</v>
      </c>
      <c r="CT286">
        <v>3600</v>
      </c>
      <c r="CU286">
        <v>3600</v>
      </c>
      <c r="CV286">
        <v>3600</v>
      </c>
      <c r="CW286" t="s">
        <v>10691</v>
      </c>
      <c r="CX286" t="s">
        <v>10692</v>
      </c>
      <c r="CY286" t="s">
        <v>10693</v>
      </c>
      <c r="CZ286" t="s">
        <v>10694</v>
      </c>
      <c r="DA286" t="s">
        <v>2753</v>
      </c>
      <c r="DB286" t="s">
        <v>10695</v>
      </c>
      <c r="DC286" t="s">
        <v>10696</v>
      </c>
      <c r="DD286" t="s">
        <v>10697</v>
      </c>
      <c r="DE286" t="s">
        <v>10698</v>
      </c>
      <c r="DF286" t="s">
        <v>10699</v>
      </c>
      <c r="DG286" t="s">
        <v>10700</v>
      </c>
      <c r="DH286" t="s">
        <v>10701</v>
      </c>
      <c r="DI286" t="s">
        <v>10702</v>
      </c>
      <c r="DJ286" t="s">
        <v>10703</v>
      </c>
      <c r="DK286" t="s">
        <v>2753</v>
      </c>
      <c r="DL286" t="s">
        <v>10704</v>
      </c>
      <c r="DM286" t="s">
        <v>10705</v>
      </c>
      <c r="DN286" t="s">
        <v>10706</v>
      </c>
      <c r="DO286" t="s">
        <v>10707</v>
      </c>
      <c r="DP286" t="s">
        <v>10708</v>
      </c>
      <c r="DQ286" t="s">
        <v>10709</v>
      </c>
      <c r="DR286">
        <v>50453</v>
      </c>
      <c r="DS286" t="s">
        <v>4134</v>
      </c>
      <c r="DT286" t="s">
        <v>147</v>
      </c>
    </row>
    <row r="287" spans="1:124" x14ac:dyDescent="0.2">
      <c r="A287" t="s">
        <v>1133</v>
      </c>
      <c r="B287">
        <v>10776</v>
      </c>
      <c r="C287">
        <v>2769.8380000000002</v>
      </c>
      <c r="D287">
        <v>2769.8380000000002</v>
      </c>
      <c r="E287">
        <v>218351</v>
      </c>
      <c r="F287">
        <v>218351</v>
      </c>
      <c r="G287">
        <v>218351</v>
      </c>
      <c r="H287">
        <v>218351</v>
      </c>
      <c r="I287">
        <v>315.40100000000001</v>
      </c>
      <c r="J287">
        <v>315.40100000000001</v>
      </c>
      <c r="K287">
        <v>315.40100000000001</v>
      </c>
      <c r="L287">
        <v>315.40100000000001</v>
      </c>
      <c r="M287">
        <v>256</v>
      </c>
      <c r="N287">
        <v>480</v>
      </c>
      <c r="O287">
        <v>14</v>
      </c>
      <c r="P287">
        <v>4.0000000000000001E-3</v>
      </c>
      <c r="Q287">
        <v>0.16400000000000001</v>
      </c>
      <c r="R287">
        <v>16</v>
      </c>
      <c r="S287">
        <v>0</v>
      </c>
      <c r="T287">
        <v>0</v>
      </c>
      <c r="U287">
        <v>0</v>
      </c>
      <c r="V287">
        <v>0</v>
      </c>
      <c r="W287">
        <v>240</v>
      </c>
      <c r="X287">
        <v>240</v>
      </c>
      <c r="Y287">
        <v>7.8120000000000004E-3</v>
      </c>
      <c r="Z287">
        <v>256</v>
      </c>
      <c r="AA287">
        <v>480</v>
      </c>
      <c r="AB287">
        <v>14</v>
      </c>
      <c r="AC287">
        <v>4.0000000000000001E-3</v>
      </c>
      <c r="AD287">
        <v>0.16400000000000001</v>
      </c>
      <c r="AE287">
        <v>16</v>
      </c>
      <c r="AF287">
        <v>0</v>
      </c>
      <c r="AG287">
        <v>0</v>
      </c>
      <c r="AH287">
        <v>0</v>
      </c>
      <c r="AI287">
        <v>0</v>
      </c>
      <c r="AJ287">
        <v>240</v>
      </c>
      <c r="AK287">
        <v>240</v>
      </c>
      <c r="AL287">
        <v>7.8120000000000004E-3</v>
      </c>
      <c r="AM287">
        <v>0</v>
      </c>
      <c r="AN287">
        <v>0</v>
      </c>
      <c r="AO287">
        <v>10673.9999999999</v>
      </c>
      <c r="AP287">
        <v>10673.9999999999</v>
      </c>
      <c r="AQ287">
        <v>10673.9999999999</v>
      </c>
      <c r="AR287">
        <v>10673.9999999999</v>
      </c>
      <c r="AS287">
        <v>10674.0000000001</v>
      </c>
      <c r="AT287">
        <v>10674.0000000001</v>
      </c>
      <c r="AU287">
        <v>10672.946360284001</v>
      </c>
      <c r="AV287">
        <v>10672.946360284001</v>
      </c>
      <c r="AW287">
        <v>10672.971854568799</v>
      </c>
      <c r="AX287">
        <v>10672.971854568799</v>
      </c>
      <c r="AY287">
        <v>10672.9486762996</v>
      </c>
      <c r="AZ287">
        <v>10672.9486762996</v>
      </c>
      <c r="BA287">
        <v>7349440</v>
      </c>
      <c r="BB287">
        <v>7349440</v>
      </c>
      <c r="BC287">
        <v>5730564</v>
      </c>
      <c r="BD287">
        <v>5730564</v>
      </c>
      <c r="BE287">
        <v>8980475</v>
      </c>
      <c r="BF287">
        <v>8980475</v>
      </c>
      <c r="BG287">
        <v>218351</v>
      </c>
      <c r="BH287">
        <v>218351</v>
      </c>
      <c r="BI287">
        <v>218351</v>
      </c>
      <c r="BJ287">
        <v>218351</v>
      </c>
      <c r="BK287">
        <v>316764</v>
      </c>
      <c r="BL287">
        <v>316764</v>
      </c>
      <c r="BM287">
        <v>16</v>
      </c>
      <c r="BN287">
        <v>16</v>
      </c>
      <c r="BO287">
        <v>16</v>
      </c>
      <c r="BP287">
        <v>16</v>
      </c>
      <c r="BQ287">
        <v>16</v>
      </c>
      <c r="BR287">
        <v>16</v>
      </c>
      <c r="BS287">
        <v>8059.4988724506002</v>
      </c>
      <c r="BT287">
        <v>8059.4988724506002</v>
      </c>
      <c r="BU287">
        <v>8059.4988724506002</v>
      </c>
      <c r="BV287">
        <v>8059.4988724506002</v>
      </c>
      <c r="BW287">
        <v>8059.4988724506002</v>
      </c>
      <c r="BX287">
        <v>8059.4988724506002</v>
      </c>
      <c r="BY287">
        <v>8921.2835447856796</v>
      </c>
      <c r="BZ287">
        <v>8921.2835447856796</v>
      </c>
      <c r="CA287">
        <v>8921.2835447856796</v>
      </c>
      <c r="CB287">
        <v>8921.2835447856796</v>
      </c>
      <c r="CC287">
        <v>8921.2835447856705</v>
      </c>
      <c r="CD287">
        <v>8921.2835447856705</v>
      </c>
      <c r="CE287">
        <v>5.8999999999999997E-2</v>
      </c>
      <c r="CF287">
        <v>5.8999999999999997E-2</v>
      </c>
      <c r="CG287">
        <v>5.8999999999999997E-2</v>
      </c>
      <c r="CH287">
        <v>5.8999999999999997E-2</v>
      </c>
      <c r="CI287">
        <v>0.10100000000000001</v>
      </c>
      <c r="CJ287">
        <v>0.10100000000000001</v>
      </c>
      <c r="CK287">
        <v>81.260000000000005</v>
      </c>
      <c r="CL287">
        <v>81.260000000000005</v>
      </c>
      <c r="CM287">
        <v>81.260000000000005</v>
      </c>
      <c r="CN287">
        <v>81.260000000000005</v>
      </c>
      <c r="CO287">
        <v>244.08</v>
      </c>
      <c r="CP287">
        <v>244.08</v>
      </c>
      <c r="CQ287">
        <v>315.40100000000001</v>
      </c>
      <c r="CR287">
        <v>315.40100000000001</v>
      </c>
      <c r="CS287">
        <v>315.40100000000001</v>
      </c>
      <c r="CT287">
        <v>315.40100000000001</v>
      </c>
      <c r="CU287">
        <v>519.33299999999997</v>
      </c>
      <c r="CV287">
        <v>519.33299999999997</v>
      </c>
      <c r="CW287" t="s">
        <v>1134</v>
      </c>
      <c r="CX287" t="s">
        <v>1135</v>
      </c>
      <c r="CY287" t="s">
        <v>1136</v>
      </c>
      <c r="CZ287" t="s">
        <v>1137</v>
      </c>
      <c r="DA287" t="s">
        <v>1138</v>
      </c>
      <c r="DB287" t="s">
        <v>1139</v>
      </c>
      <c r="DC287" t="s">
        <v>1140</v>
      </c>
      <c r="DD287" t="s">
        <v>1141</v>
      </c>
      <c r="DE287" t="s">
        <v>1142</v>
      </c>
      <c r="DF287" t="s">
        <v>1143</v>
      </c>
      <c r="DG287" t="s">
        <v>1134</v>
      </c>
      <c r="DH287" t="s">
        <v>1135</v>
      </c>
      <c r="DI287" t="s">
        <v>1136</v>
      </c>
      <c r="DJ287" t="s">
        <v>1137</v>
      </c>
      <c r="DK287" t="s">
        <v>1138</v>
      </c>
      <c r="DL287" t="s">
        <v>1139</v>
      </c>
      <c r="DM287" t="s">
        <v>1140</v>
      </c>
      <c r="DN287" t="s">
        <v>1141</v>
      </c>
      <c r="DO287" t="s">
        <v>1142</v>
      </c>
      <c r="DP287" t="s">
        <v>1143</v>
      </c>
      <c r="DQ287" t="s">
        <v>1144</v>
      </c>
      <c r="DR287">
        <v>3638</v>
      </c>
      <c r="DS287" t="s">
        <v>1133</v>
      </c>
      <c r="DT287" t="s">
        <v>147</v>
      </c>
    </row>
    <row r="288" spans="1:124" x14ac:dyDescent="0.2">
      <c r="A288" t="s">
        <v>1145</v>
      </c>
      <c r="B288">
        <v>10776</v>
      </c>
      <c r="C288">
        <v>95919464</v>
      </c>
      <c r="D288">
        <v>95919464</v>
      </c>
      <c r="E288">
        <v>9</v>
      </c>
      <c r="F288">
        <v>9</v>
      </c>
      <c r="G288">
        <v>9</v>
      </c>
      <c r="H288">
        <v>9</v>
      </c>
      <c r="I288">
        <v>0.05</v>
      </c>
      <c r="J288">
        <v>5.0999999999999997E-2</v>
      </c>
      <c r="K288">
        <v>4.9000000000000002E-2</v>
      </c>
      <c r="L288">
        <v>0.05</v>
      </c>
      <c r="M288">
        <v>101</v>
      </c>
      <c r="N288">
        <v>1350</v>
      </c>
      <c r="O288">
        <v>19</v>
      </c>
      <c r="P288">
        <v>6.1600000000000002E-2</v>
      </c>
      <c r="Q288">
        <v>0.47399999999999998</v>
      </c>
      <c r="R288">
        <v>77</v>
      </c>
      <c r="S288">
        <v>0</v>
      </c>
      <c r="T288">
        <v>0</v>
      </c>
      <c r="U288">
        <v>50</v>
      </c>
      <c r="V288">
        <v>0</v>
      </c>
      <c r="W288">
        <v>24</v>
      </c>
      <c r="X288">
        <v>1326</v>
      </c>
      <c r="Y288">
        <v>1.9802E-2</v>
      </c>
      <c r="Z288">
        <v>100</v>
      </c>
      <c r="AA288">
        <v>1299</v>
      </c>
      <c r="AB288">
        <v>19</v>
      </c>
      <c r="AC288">
        <v>6.1600000000000002E-2</v>
      </c>
      <c r="AD288">
        <v>0.47399999999999998</v>
      </c>
      <c r="AE288">
        <v>76</v>
      </c>
      <c r="AF288">
        <v>0</v>
      </c>
      <c r="AG288">
        <v>0</v>
      </c>
      <c r="AH288">
        <v>0</v>
      </c>
      <c r="AI288">
        <v>0</v>
      </c>
      <c r="AJ288">
        <v>24</v>
      </c>
      <c r="AK288">
        <v>1275</v>
      </c>
      <c r="AL288">
        <v>0.02</v>
      </c>
      <c r="AM288">
        <v>0</v>
      </c>
      <c r="AN288">
        <v>0</v>
      </c>
      <c r="AO288">
        <v>1E+100</v>
      </c>
      <c r="AP288">
        <v>1E+100</v>
      </c>
      <c r="AQ288">
        <v>1E+100</v>
      </c>
      <c r="AR288">
        <v>1E+100</v>
      </c>
      <c r="AS288">
        <v>9.9999999999999904E+99</v>
      </c>
      <c r="AT288">
        <v>9.9999999999999904E+99</v>
      </c>
      <c r="AU288">
        <v>106940225.999999</v>
      </c>
      <c r="AV288">
        <v>106940225.999999</v>
      </c>
      <c r="AW288">
        <v>106940225.999999</v>
      </c>
      <c r="AX288">
        <v>106940225.999999</v>
      </c>
      <c r="AY288">
        <v>106940225.999999</v>
      </c>
      <c r="AZ288">
        <v>106940225.999999</v>
      </c>
      <c r="BA288">
        <v>356</v>
      </c>
      <c r="BB288">
        <v>373</v>
      </c>
      <c r="BC288">
        <v>356</v>
      </c>
      <c r="BD288">
        <v>373</v>
      </c>
      <c r="BE288">
        <v>356</v>
      </c>
      <c r="BF288">
        <v>373</v>
      </c>
      <c r="BG288">
        <v>9</v>
      </c>
      <c r="BH288">
        <v>9</v>
      </c>
      <c r="BI288">
        <v>9</v>
      </c>
      <c r="BJ288">
        <v>9</v>
      </c>
      <c r="BK288">
        <v>9</v>
      </c>
      <c r="BL288">
        <v>9</v>
      </c>
      <c r="BM288">
        <v>19</v>
      </c>
      <c r="BN288">
        <v>19</v>
      </c>
      <c r="BO288">
        <v>19</v>
      </c>
      <c r="BP288">
        <v>19</v>
      </c>
      <c r="BQ288">
        <v>19</v>
      </c>
      <c r="BR288">
        <v>19</v>
      </c>
      <c r="BS288">
        <v>103312627.695722</v>
      </c>
      <c r="BT288">
        <v>103312627.695722</v>
      </c>
      <c r="BU288">
        <v>103312627.695722</v>
      </c>
      <c r="BV288">
        <v>103312627.695722</v>
      </c>
      <c r="BW288">
        <v>103312627.695722</v>
      </c>
      <c r="BX288">
        <v>103312627.695722</v>
      </c>
      <c r="BY288">
        <v>106928720.321822</v>
      </c>
      <c r="BZ288">
        <v>106928720.321822</v>
      </c>
      <c r="CA288">
        <v>106928720.321822</v>
      </c>
      <c r="CB288">
        <v>106928720.321822</v>
      </c>
      <c r="CC288">
        <v>106928720.321822</v>
      </c>
      <c r="CD288">
        <v>106928720.321822</v>
      </c>
      <c r="CE288">
        <v>4.4999999999999998E-2</v>
      </c>
      <c r="CF288">
        <v>4.4999999999999998E-2</v>
      </c>
      <c r="CG288">
        <v>4.2999999999999997E-2</v>
      </c>
      <c r="CH288">
        <v>4.4999999999999998E-2</v>
      </c>
      <c r="CI288">
        <v>4.3999999999999997E-2</v>
      </c>
      <c r="CJ288">
        <v>4.4999999999999998E-2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0.05</v>
      </c>
      <c r="CR288">
        <v>5.0999999999999997E-2</v>
      </c>
      <c r="CS288">
        <v>4.9000000000000002E-2</v>
      </c>
      <c r="CT288">
        <v>0.05</v>
      </c>
      <c r="CU288">
        <v>4.9000000000000002E-2</v>
      </c>
      <c r="CV288">
        <v>5.0999999999999997E-2</v>
      </c>
      <c r="CW288" t="s">
        <v>130</v>
      </c>
      <c r="CX288" t="s">
        <v>1146</v>
      </c>
      <c r="CY288" t="s">
        <v>1147</v>
      </c>
      <c r="CZ288" t="s">
        <v>407</v>
      </c>
      <c r="DA288" t="s">
        <v>972</v>
      </c>
      <c r="DB288" t="s">
        <v>1148</v>
      </c>
      <c r="DC288" t="s">
        <v>1149</v>
      </c>
      <c r="DD288" t="s">
        <v>1150</v>
      </c>
      <c r="DE288" t="s">
        <v>137</v>
      </c>
      <c r="DF288" t="s">
        <v>1151</v>
      </c>
      <c r="DG288" t="s">
        <v>130</v>
      </c>
      <c r="DH288" t="s">
        <v>1152</v>
      </c>
      <c r="DI288" t="s">
        <v>1153</v>
      </c>
      <c r="DJ288" t="s">
        <v>407</v>
      </c>
      <c r="DK288" t="s">
        <v>972</v>
      </c>
      <c r="DL288" t="s">
        <v>1148</v>
      </c>
      <c r="DM288" t="s">
        <v>1149</v>
      </c>
      <c r="DN288" t="s">
        <v>1154</v>
      </c>
      <c r="DO288" t="s">
        <v>137</v>
      </c>
      <c r="DP288" t="s">
        <v>1155</v>
      </c>
      <c r="DQ288" t="s">
        <v>1156</v>
      </c>
      <c r="DR288">
        <v>1</v>
      </c>
      <c r="DS288" t="s">
        <v>1145</v>
      </c>
      <c r="DT288" t="s">
        <v>147</v>
      </c>
    </row>
    <row r="289" spans="1:124" x14ac:dyDescent="0.2">
      <c r="A289" t="s">
        <v>1157</v>
      </c>
      <c r="B289">
        <v>10776</v>
      </c>
      <c r="C289">
        <v>4656.3636363636297</v>
      </c>
      <c r="D289">
        <v>4656.3636363636297</v>
      </c>
      <c r="E289">
        <v>427</v>
      </c>
      <c r="F289">
        <v>651</v>
      </c>
      <c r="G289">
        <v>240</v>
      </c>
      <c r="H289">
        <v>377</v>
      </c>
      <c r="I289">
        <v>0.623</v>
      </c>
      <c r="J289">
        <v>0.74199999999999999</v>
      </c>
      <c r="K289">
        <v>0.44500000000000001</v>
      </c>
      <c r="L289">
        <v>0.53600000000000003</v>
      </c>
      <c r="M289">
        <v>97</v>
      </c>
      <c r="N289">
        <v>1989</v>
      </c>
      <c r="O289">
        <v>53</v>
      </c>
      <c r="P289">
        <v>7.0709999999999995E-2</v>
      </c>
      <c r="Q289">
        <v>0.46465000000000001</v>
      </c>
      <c r="R289">
        <v>96</v>
      </c>
      <c r="S289">
        <v>0</v>
      </c>
      <c r="T289">
        <v>0</v>
      </c>
      <c r="U289">
        <v>0</v>
      </c>
      <c r="V289">
        <v>0</v>
      </c>
      <c r="W289">
        <v>1989</v>
      </c>
      <c r="X289">
        <v>0</v>
      </c>
      <c r="Y289">
        <v>5.1427E-2</v>
      </c>
      <c r="Z289">
        <v>97</v>
      </c>
      <c r="AA289">
        <v>1987</v>
      </c>
      <c r="AB289">
        <v>52</v>
      </c>
      <c r="AC289">
        <v>7.0709999999999995E-2</v>
      </c>
      <c r="AD289">
        <v>0.46465000000000001</v>
      </c>
      <c r="AE289">
        <v>95</v>
      </c>
      <c r="AF289">
        <v>0</v>
      </c>
      <c r="AG289">
        <v>0</v>
      </c>
      <c r="AH289">
        <v>0</v>
      </c>
      <c r="AI289">
        <v>0</v>
      </c>
      <c r="AJ289">
        <v>1987</v>
      </c>
      <c r="AK289">
        <v>0</v>
      </c>
      <c r="AL289">
        <v>4.7909E-2</v>
      </c>
      <c r="AM289">
        <v>1</v>
      </c>
      <c r="AN289">
        <v>0</v>
      </c>
      <c r="AO289">
        <v>4722</v>
      </c>
      <c r="AP289">
        <v>4722</v>
      </c>
      <c r="AQ289">
        <v>4722</v>
      </c>
      <c r="AR289">
        <v>4722</v>
      </c>
      <c r="AS289">
        <v>4722</v>
      </c>
      <c r="AT289">
        <v>4722</v>
      </c>
      <c r="AU289">
        <v>4722</v>
      </c>
      <c r="AV289">
        <v>4722</v>
      </c>
      <c r="AW289">
        <v>4722</v>
      </c>
      <c r="AX289">
        <v>4722</v>
      </c>
      <c r="AY289">
        <v>4722</v>
      </c>
      <c r="AZ289">
        <v>4722</v>
      </c>
      <c r="BA289">
        <v>6556</v>
      </c>
      <c r="BB289">
        <v>8534</v>
      </c>
      <c r="BC289">
        <v>4069</v>
      </c>
      <c r="BD289">
        <v>5099</v>
      </c>
      <c r="BE289">
        <v>6799</v>
      </c>
      <c r="BF289">
        <v>7407</v>
      </c>
      <c r="BG289">
        <v>427</v>
      </c>
      <c r="BH289">
        <v>651</v>
      </c>
      <c r="BI289">
        <v>240</v>
      </c>
      <c r="BJ289">
        <v>377</v>
      </c>
      <c r="BK289">
        <v>444</v>
      </c>
      <c r="BL289">
        <v>545</v>
      </c>
      <c r="BM289">
        <v>10</v>
      </c>
      <c r="BN289">
        <v>8</v>
      </c>
      <c r="BO289">
        <v>6</v>
      </c>
      <c r="BP289">
        <v>8</v>
      </c>
      <c r="BQ289">
        <v>10</v>
      </c>
      <c r="BR289">
        <v>8</v>
      </c>
      <c r="BS289">
        <v>4657.13131313131</v>
      </c>
      <c r="BT289">
        <v>4657.1010101010097</v>
      </c>
      <c r="BU289">
        <v>4657.13131313131</v>
      </c>
      <c r="BV289">
        <v>4657.1010101010097</v>
      </c>
      <c r="BW289">
        <v>4657.13131313131</v>
      </c>
      <c r="BX289">
        <v>4657.1010101010097</v>
      </c>
      <c r="BY289">
        <v>4658.6666666666597</v>
      </c>
      <c r="BZ289">
        <v>4658.4504504504403</v>
      </c>
      <c r="CA289">
        <v>4660.4444444444398</v>
      </c>
      <c r="CB289">
        <v>4658.5493333333297</v>
      </c>
      <c r="CC289">
        <v>4658.6975789642402</v>
      </c>
      <c r="CD289">
        <v>4658.26651206304</v>
      </c>
      <c r="CE289">
        <v>0.17</v>
      </c>
      <c r="CF289">
        <v>0.126</v>
      </c>
      <c r="CG289">
        <v>0.11</v>
      </c>
      <c r="CH289">
        <v>0.124</v>
      </c>
      <c r="CI289">
        <v>0.154</v>
      </c>
      <c r="CJ289">
        <v>0.13500000000000001</v>
      </c>
      <c r="CK289">
        <v>0.60899999999999999</v>
      </c>
      <c r="CL289">
        <v>0.71299999999999997</v>
      </c>
      <c r="CM289">
        <v>0.36899999999999999</v>
      </c>
      <c r="CN289">
        <v>0.39900000000000002</v>
      </c>
      <c r="CO289">
        <v>0.56100000000000005</v>
      </c>
      <c r="CP289">
        <v>0.57399999999999995</v>
      </c>
      <c r="CQ289">
        <v>0.623</v>
      </c>
      <c r="CR289">
        <v>0.74199999999999999</v>
      </c>
      <c r="CS289">
        <v>0.44500000000000001</v>
      </c>
      <c r="CT289">
        <v>0.53600000000000003</v>
      </c>
      <c r="CU289">
        <v>0.626</v>
      </c>
      <c r="CV289">
        <v>0.66400000000000003</v>
      </c>
      <c r="CW289" t="s">
        <v>1158</v>
      </c>
      <c r="CX289" t="s">
        <v>1158</v>
      </c>
      <c r="CY289" t="s">
        <v>1159</v>
      </c>
      <c r="CZ289" t="s">
        <v>1160</v>
      </c>
      <c r="DA289" t="s">
        <v>1161</v>
      </c>
      <c r="DB289" t="s">
        <v>1162</v>
      </c>
      <c r="DC289" t="s">
        <v>1163</v>
      </c>
      <c r="DD289" t="s">
        <v>1164</v>
      </c>
      <c r="DE289" t="s">
        <v>1165</v>
      </c>
      <c r="DF289" t="s">
        <v>1166</v>
      </c>
      <c r="DG289" t="s">
        <v>1158</v>
      </c>
      <c r="DH289" t="s">
        <v>1158</v>
      </c>
      <c r="DI289" t="s">
        <v>1167</v>
      </c>
      <c r="DJ289" t="s">
        <v>1168</v>
      </c>
      <c r="DK289" t="s">
        <v>1169</v>
      </c>
      <c r="DL289" t="s">
        <v>1170</v>
      </c>
      <c r="DM289" t="s">
        <v>1171</v>
      </c>
      <c r="DN289" t="s">
        <v>1172</v>
      </c>
      <c r="DO289" t="s">
        <v>1173</v>
      </c>
      <c r="DP289" t="s">
        <v>1174</v>
      </c>
      <c r="DQ289" t="s">
        <v>1175</v>
      </c>
      <c r="DR289">
        <v>10</v>
      </c>
      <c r="DS289" t="s">
        <v>1157</v>
      </c>
      <c r="DT289" t="s">
        <v>147</v>
      </c>
    </row>
    <row r="290" spans="1:124" x14ac:dyDescent="0.2">
      <c r="A290" t="s">
        <v>1176</v>
      </c>
      <c r="B290">
        <v>10776</v>
      </c>
      <c r="C290">
        <v>0</v>
      </c>
      <c r="D290">
        <v>3</v>
      </c>
      <c r="E290">
        <v>1</v>
      </c>
      <c r="F290">
        <v>1</v>
      </c>
      <c r="G290">
        <v>1</v>
      </c>
      <c r="H290">
        <v>1</v>
      </c>
      <c r="I290">
        <v>0.62</v>
      </c>
      <c r="J290">
        <v>9.9000000000000005E-2</v>
      </c>
      <c r="K290">
        <v>0.56599999999999995</v>
      </c>
      <c r="L290">
        <v>8.2000000000000003E-2</v>
      </c>
      <c r="M290">
        <v>14163</v>
      </c>
      <c r="N290">
        <v>7901</v>
      </c>
      <c r="O290">
        <v>1053</v>
      </c>
      <c r="P290">
        <v>7.6000000000000004E-4</v>
      </c>
      <c r="Q290">
        <v>0.5</v>
      </c>
      <c r="R290">
        <v>597</v>
      </c>
      <c r="S290">
        <v>300</v>
      </c>
      <c r="T290">
        <v>594</v>
      </c>
      <c r="U290">
        <v>0</v>
      </c>
      <c r="V290">
        <v>236</v>
      </c>
      <c r="W290">
        <v>7665</v>
      </c>
      <c r="X290">
        <v>0</v>
      </c>
      <c r="Y290">
        <v>7.3700000000000002E-4</v>
      </c>
      <c r="Z290">
        <v>4532</v>
      </c>
      <c r="AA290">
        <v>2592</v>
      </c>
      <c r="AB290">
        <v>677</v>
      </c>
      <c r="AC290">
        <v>1.3799999999999999E-3</v>
      </c>
      <c r="AD290">
        <v>0.5</v>
      </c>
      <c r="AE290">
        <v>0</v>
      </c>
      <c r="AF290">
        <v>0</v>
      </c>
      <c r="AG290">
        <v>0</v>
      </c>
      <c r="AH290">
        <v>0</v>
      </c>
      <c r="AI290">
        <v>111</v>
      </c>
      <c r="AJ290">
        <v>2481</v>
      </c>
      <c r="AK290">
        <v>0</v>
      </c>
      <c r="AL290">
        <v>1.8550000000000001E-3</v>
      </c>
      <c r="AM290">
        <v>0</v>
      </c>
      <c r="AN290">
        <v>0</v>
      </c>
      <c r="AO290">
        <v>1E+100</v>
      </c>
      <c r="AP290">
        <v>1E+100</v>
      </c>
      <c r="AQ290">
        <v>1E+100</v>
      </c>
      <c r="AR290">
        <v>1E+100</v>
      </c>
      <c r="AS290">
        <v>9.9999999999999904E+99</v>
      </c>
      <c r="AT290">
        <v>9.9999999999999904E+99</v>
      </c>
      <c r="AU290">
        <v>4</v>
      </c>
      <c r="AV290">
        <v>4</v>
      </c>
      <c r="AW290">
        <v>4</v>
      </c>
      <c r="AX290">
        <v>4</v>
      </c>
      <c r="AY290">
        <v>4</v>
      </c>
      <c r="AZ290">
        <v>4</v>
      </c>
      <c r="BA290">
        <v>3281</v>
      </c>
      <c r="BB290">
        <v>1654</v>
      </c>
      <c r="BC290">
        <v>2928</v>
      </c>
      <c r="BD290">
        <v>1453</v>
      </c>
      <c r="BE290">
        <v>3591</v>
      </c>
      <c r="BF290">
        <v>1646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7</v>
      </c>
      <c r="BN290">
        <v>1</v>
      </c>
      <c r="BO290">
        <v>6</v>
      </c>
      <c r="BP290">
        <v>1</v>
      </c>
      <c r="BQ290">
        <v>6</v>
      </c>
      <c r="BR290">
        <v>1</v>
      </c>
      <c r="BS290">
        <v>2</v>
      </c>
      <c r="BT290">
        <v>3</v>
      </c>
      <c r="BU290">
        <v>2</v>
      </c>
      <c r="BV290">
        <v>3</v>
      </c>
      <c r="BW290">
        <v>2</v>
      </c>
      <c r="BX290">
        <v>3</v>
      </c>
      <c r="BY290">
        <v>3</v>
      </c>
      <c r="BZ290">
        <v>3</v>
      </c>
      <c r="CA290">
        <v>3.0083333333333302</v>
      </c>
      <c r="CB290">
        <v>3</v>
      </c>
      <c r="CC290">
        <v>3.00119047619047</v>
      </c>
      <c r="CD290">
        <v>3</v>
      </c>
      <c r="CE290">
        <v>0.59599999999999997</v>
      </c>
      <c r="CF290">
        <v>9.1999999999999998E-2</v>
      </c>
      <c r="CG290">
        <v>0.54700000000000004</v>
      </c>
      <c r="CH290">
        <v>7.5999999999999998E-2</v>
      </c>
      <c r="CI290">
        <v>0.66</v>
      </c>
      <c r="CJ290">
        <v>8.8999999999999996E-2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0.62</v>
      </c>
      <c r="CR290">
        <v>9.9000000000000005E-2</v>
      </c>
      <c r="CS290">
        <v>0.56599999999999995</v>
      </c>
      <c r="CT290">
        <v>8.2000000000000003E-2</v>
      </c>
      <c r="CU290">
        <v>0.70099999999999996</v>
      </c>
      <c r="CV290">
        <v>9.5000000000000001E-2</v>
      </c>
      <c r="CW290" t="s">
        <v>130</v>
      </c>
      <c r="CX290" t="s">
        <v>1177</v>
      </c>
      <c r="CY290" t="s">
        <v>1178</v>
      </c>
      <c r="CZ290" t="s">
        <v>133</v>
      </c>
      <c r="DA290" t="s">
        <v>1179</v>
      </c>
      <c r="DB290" t="s">
        <v>1180</v>
      </c>
      <c r="DC290" t="s">
        <v>1181</v>
      </c>
      <c r="DD290" t="s">
        <v>1182</v>
      </c>
      <c r="DE290" t="s">
        <v>137</v>
      </c>
      <c r="DF290" t="s">
        <v>1183</v>
      </c>
      <c r="DG290" t="s">
        <v>130</v>
      </c>
      <c r="DH290" t="s">
        <v>1177</v>
      </c>
      <c r="DI290" t="s">
        <v>1184</v>
      </c>
      <c r="DJ290" t="s">
        <v>133</v>
      </c>
      <c r="DK290" t="s">
        <v>133</v>
      </c>
      <c r="DL290" t="s">
        <v>1185</v>
      </c>
      <c r="DM290" t="s">
        <v>1185</v>
      </c>
      <c r="DN290" t="s">
        <v>1186</v>
      </c>
      <c r="DO290" t="s">
        <v>137</v>
      </c>
      <c r="DP290" t="s">
        <v>1187</v>
      </c>
      <c r="DQ290" t="s">
        <v>1188</v>
      </c>
      <c r="DR290">
        <v>7</v>
      </c>
      <c r="DS290" t="s">
        <v>1176</v>
      </c>
      <c r="DT290" t="s">
        <v>147</v>
      </c>
    </row>
    <row r="291" spans="1:124" x14ac:dyDescent="0.2">
      <c r="A291" t="s">
        <v>1189</v>
      </c>
      <c r="B291">
        <v>10776</v>
      </c>
      <c r="C291">
        <v>348385.34655072901</v>
      </c>
      <c r="D291">
        <v>348385.34655072901</v>
      </c>
      <c r="E291">
        <v>30852</v>
      </c>
      <c r="F291">
        <v>30166</v>
      </c>
      <c r="G291">
        <v>28682</v>
      </c>
      <c r="H291">
        <v>30166</v>
      </c>
      <c r="I291">
        <v>3600.0010000000002</v>
      </c>
      <c r="J291">
        <v>3600.0010000000002</v>
      </c>
      <c r="K291">
        <v>3600</v>
      </c>
      <c r="L291">
        <v>3600.0010000000002</v>
      </c>
      <c r="M291">
        <v>1920</v>
      </c>
      <c r="N291">
        <v>2985</v>
      </c>
      <c r="O291">
        <v>527</v>
      </c>
      <c r="P291">
        <v>5.1999999999999995E-4</v>
      </c>
      <c r="Q291">
        <v>7.4950000000000003E-2</v>
      </c>
      <c r="R291">
        <v>600</v>
      </c>
      <c r="S291">
        <v>0</v>
      </c>
      <c r="T291">
        <v>0</v>
      </c>
      <c r="U291">
        <v>0</v>
      </c>
      <c r="V291">
        <v>0</v>
      </c>
      <c r="W291">
        <v>1195</v>
      </c>
      <c r="X291">
        <v>1790</v>
      </c>
      <c r="Y291">
        <v>1.145E-3</v>
      </c>
      <c r="Z291">
        <v>1920</v>
      </c>
      <c r="AA291">
        <v>2985</v>
      </c>
      <c r="AB291">
        <v>527</v>
      </c>
      <c r="AC291">
        <v>5.1999999999999995E-4</v>
      </c>
      <c r="AD291">
        <v>7.4950000000000003E-2</v>
      </c>
      <c r="AE291">
        <v>600</v>
      </c>
      <c r="AF291">
        <v>0</v>
      </c>
      <c r="AG291">
        <v>0</v>
      </c>
      <c r="AH291">
        <v>0</v>
      </c>
      <c r="AI291">
        <v>0</v>
      </c>
      <c r="AJ291">
        <v>1195</v>
      </c>
      <c r="AK291">
        <v>1790</v>
      </c>
      <c r="AL291">
        <v>1.145E-3</v>
      </c>
      <c r="AM291">
        <v>1790</v>
      </c>
      <c r="AN291">
        <v>0</v>
      </c>
      <c r="AO291">
        <v>1482341</v>
      </c>
      <c r="AP291">
        <v>1480633</v>
      </c>
      <c r="AQ291">
        <v>1480499.99999999</v>
      </c>
      <c r="AR291">
        <v>1480633</v>
      </c>
      <c r="AS291">
        <v>1482086.2857142901</v>
      </c>
      <c r="AT291">
        <v>1482122.1428571299</v>
      </c>
      <c r="AU291">
        <v>1467566.9960276401</v>
      </c>
      <c r="AV291">
        <v>1466230.2900452099</v>
      </c>
      <c r="AW291">
        <v>1469688.89976005</v>
      </c>
      <c r="AX291">
        <v>1472477.5064012201</v>
      </c>
      <c r="AY291">
        <v>1468327.8313067199</v>
      </c>
      <c r="AZ291">
        <v>1469840.37556132</v>
      </c>
      <c r="BA291">
        <v>10226542</v>
      </c>
      <c r="BB291">
        <v>7471661</v>
      </c>
      <c r="BC291">
        <v>6540857</v>
      </c>
      <c r="BD291">
        <v>7471661</v>
      </c>
      <c r="BE291">
        <v>9333401</v>
      </c>
      <c r="BF291">
        <v>11585066</v>
      </c>
      <c r="BG291">
        <v>30852</v>
      </c>
      <c r="BH291">
        <v>30166</v>
      </c>
      <c r="BI291">
        <v>28682</v>
      </c>
      <c r="BJ291">
        <v>30166</v>
      </c>
      <c r="BK291">
        <v>33782</v>
      </c>
      <c r="BL291">
        <v>39503</v>
      </c>
      <c r="BM291">
        <v>34</v>
      </c>
      <c r="BN291">
        <v>35</v>
      </c>
      <c r="BO291">
        <v>34</v>
      </c>
      <c r="BP291">
        <v>35</v>
      </c>
      <c r="BQ291">
        <v>36</v>
      </c>
      <c r="BR291">
        <v>36</v>
      </c>
      <c r="BS291">
        <v>567834.85182123794</v>
      </c>
      <c r="BT291">
        <v>567834.85182123794</v>
      </c>
      <c r="BU291">
        <v>574007.33369219</v>
      </c>
      <c r="BV291">
        <v>574007.33369219</v>
      </c>
      <c r="BW291">
        <v>570162.33111149399</v>
      </c>
      <c r="BX291">
        <v>570162.33111149399</v>
      </c>
      <c r="BY291">
        <v>1291523.2173552201</v>
      </c>
      <c r="BZ291">
        <v>1297649.3786422301</v>
      </c>
      <c r="CA291">
        <v>1312392.1256693101</v>
      </c>
      <c r="CB291">
        <v>1297649.3786422301</v>
      </c>
      <c r="CC291">
        <v>1294608.7728847601</v>
      </c>
      <c r="CD291">
        <v>1292662.5542103101</v>
      </c>
      <c r="CE291">
        <v>5.1619999999999999</v>
      </c>
      <c r="CF291">
        <v>8.6280000000000001</v>
      </c>
      <c r="CG291">
        <v>5.1619999999999999</v>
      </c>
      <c r="CH291">
        <v>5.1539999999999999</v>
      </c>
      <c r="CI291">
        <v>5.7649999999999997</v>
      </c>
      <c r="CJ291">
        <v>6.4470000000000001</v>
      </c>
      <c r="CK291">
        <v>2460.0880000000002</v>
      </c>
      <c r="CL291">
        <v>3030.7190000000001</v>
      </c>
      <c r="CM291">
        <v>1397.7370000000001</v>
      </c>
      <c r="CN291">
        <v>1056.5050000000001</v>
      </c>
      <c r="CO291">
        <v>2618.5830000000001</v>
      </c>
      <c r="CP291">
        <v>2493.3809999999999</v>
      </c>
      <c r="CQ291">
        <v>3600.0010000000002</v>
      </c>
      <c r="CR291">
        <v>3600.0010000000002</v>
      </c>
      <c r="CS291">
        <v>3600</v>
      </c>
      <c r="CT291">
        <v>3600.0010000000002</v>
      </c>
      <c r="CU291">
        <v>3600.0010000000002</v>
      </c>
      <c r="CV291">
        <v>3600.0010000000002</v>
      </c>
      <c r="CW291" t="s">
        <v>1190</v>
      </c>
      <c r="CX291" t="s">
        <v>1191</v>
      </c>
      <c r="CY291" t="s">
        <v>1192</v>
      </c>
      <c r="CZ291" t="s">
        <v>1193</v>
      </c>
      <c r="DA291" t="s">
        <v>1194</v>
      </c>
      <c r="DB291" t="s">
        <v>1195</v>
      </c>
      <c r="DC291" t="s">
        <v>1196</v>
      </c>
      <c r="DD291" t="s">
        <v>1197</v>
      </c>
      <c r="DE291" t="s">
        <v>1198</v>
      </c>
      <c r="DF291" t="s">
        <v>1199</v>
      </c>
      <c r="DG291" t="s">
        <v>1200</v>
      </c>
      <c r="DH291" t="s">
        <v>1201</v>
      </c>
      <c r="DI291" t="s">
        <v>1202</v>
      </c>
      <c r="DJ291" t="s">
        <v>1203</v>
      </c>
      <c r="DK291" t="s">
        <v>1204</v>
      </c>
      <c r="DL291" t="s">
        <v>1195</v>
      </c>
      <c r="DM291" t="s">
        <v>1205</v>
      </c>
      <c r="DN291" t="s">
        <v>1206</v>
      </c>
      <c r="DO291" t="s">
        <v>1207</v>
      </c>
      <c r="DP291" t="s">
        <v>1208</v>
      </c>
      <c r="DQ291" t="s">
        <v>1209</v>
      </c>
      <c r="DR291">
        <v>50403</v>
      </c>
      <c r="DS291" t="s">
        <v>1189</v>
      </c>
      <c r="DT291" t="s">
        <v>147</v>
      </c>
    </row>
    <row r="292" spans="1:124" x14ac:dyDescent="0.2">
      <c r="A292" t="s">
        <v>1210</v>
      </c>
      <c r="B292">
        <v>10776</v>
      </c>
      <c r="C292">
        <v>42329822.030606598</v>
      </c>
      <c r="D292">
        <v>44255950.989210702</v>
      </c>
      <c r="E292">
        <v>3894</v>
      </c>
      <c r="F292">
        <v>1183</v>
      </c>
      <c r="G292">
        <v>3099</v>
      </c>
      <c r="H292">
        <v>1183</v>
      </c>
      <c r="I292">
        <v>63.527000000000001</v>
      </c>
      <c r="J292">
        <v>21.934000000000001</v>
      </c>
      <c r="K292">
        <v>57.877000000000002</v>
      </c>
      <c r="L292">
        <v>21.934000000000001</v>
      </c>
      <c r="M292">
        <v>8491</v>
      </c>
      <c r="N292">
        <v>7253</v>
      </c>
      <c r="O292">
        <v>403</v>
      </c>
      <c r="P292">
        <v>8.0000000000000007E-5</v>
      </c>
      <c r="Q292">
        <v>0.49314000000000002</v>
      </c>
      <c r="R292">
        <v>1009</v>
      </c>
      <c r="S292">
        <v>291</v>
      </c>
      <c r="T292">
        <v>44</v>
      </c>
      <c r="U292">
        <v>118</v>
      </c>
      <c r="V292">
        <v>0</v>
      </c>
      <c r="W292">
        <v>2455</v>
      </c>
      <c r="X292">
        <v>4798</v>
      </c>
      <c r="Y292">
        <v>7.4899999999999999E-4</v>
      </c>
      <c r="Z292">
        <v>4884</v>
      </c>
      <c r="AA292">
        <v>4334</v>
      </c>
      <c r="AB292">
        <v>296</v>
      </c>
      <c r="AC292">
        <v>1.0000000000000001E-5</v>
      </c>
      <c r="AD292">
        <v>0.49897999999999998</v>
      </c>
      <c r="AE292">
        <v>588</v>
      </c>
      <c r="AF292">
        <v>1</v>
      </c>
      <c r="AG292">
        <v>0</v>
      </c>
      <c r="AH292">
        <v>0</v>
      </c>
      <c r="AI292">
        <v>0</v>
      </c>
      <c r="AJ292">
        <v>1414</v>
      </c>
      <c r="AK292">
        <v>2920</v>
      </c>
      <c r="AL292">
        <v>1.284E-3</v>
      </c>
      <c r="AM292">
        <v>0</v>
      </c>
      <c r="AN292">
        <v>0</v>
      </c>
      <c r="AO292">
        <v>44479945.542194903</v>
      </c>
      <c r="AP292">
        <v>44479717.582180701</v>
      </c>
      <c r="AQ292">
        <v>44479329.3415341</v>
      </c>
      <c r="AR292">
        <v>44479260.052061602</v>
      </c>
      <c r="AS292">
        <v>44479687.4310349</v>
      </c>
      <c r="AT292">
        <v>44479636.327399701</v>
      </c>
      <c r="AU292">
        <v>44475669.461482801</v>
      </c>
      <c r="AV292">
        <v>44475338.072230197</v>
      </c>
      <c r="AW292">
        <v>44475761.890513599</v>
      </c>
      <c r="AX292">
        <v>44475567.986311898</v>
      </c>
      <c r="AY292">
        <v>44475450.665709399</v>
      </c>
      <c r="AZ292">
        <v>44475279.725584403</v>
      </c>
      <c r="BA292">
        <v>210634</v>
      </c>
      <c r="BB292">
        <v>71641</v>
      </c>
      <c r="BC292">
        <v>185553</v>
      </c>
      <c r="BD292">
        <v>71641</v>
      </c>
      <c r="BE292">
        <v>217283</v>
      </c>
      <c r="BF292">
        <v>105997</v>
      </c>
      <c r="BG292">
        <v>3894</v>
      </c>
      <c r="BH292">
        <v>1183</v>
      </c>
      <c r="BI292">
        <v>3099</v>
      </c>
      <c r="BJ292">
        <v>1183</v>
      </c>
      <c r="BK292">
        <v>3617</v>
      </c>
      <c r="BL292">
        <v>1583</v>
      </c>
      <c r="BM292">
        <v>23</v>
      </c>
      <c r="BN292">
        <v>29</v>
      </c>
      <c r="BO292">
        <v>23</v>
      </c>
      <c r="BP292">
        <v>27</v>
      </c>
      <c r="BQ292">
        <v>23</v>
      </c>
      <c r="BR292">
        <v>30</v>
      </c>
      <c r="BS292">
        <v>44336547.319722399</v>
      </c>
      <c r="BT292">
        <v>44380005.940744303</v>
      </c>
      <c r="BU292">
        <v>44336547.319722399</v>
      </c>
      <c r="BV292">
        <v>44384503.031127997</v>
      </c>
      <c r="BW292">
        <v>44336547.319722399</v>
      </c>
      <c r="BX292">
        <v>44379937.46085</v>
      </c>
      <c r="BY292">
        <v>44438733.802425303</v>
      </c>
      <c r="BZ292">
        <v>44439723.577428497</v>
      </c>
      <c r="CA292">
        <v>44438733.802425303</v>
      </c>
      <c r="CB292">
        <v>44442598.918978401</v>
      </c>
      <c r="CC292">
        <v>44438733.802425303</v>
      </c>
      <c r="CD292">
        <v>44440503.484920703</v>
      </c>
      <c r="CE292">
        <v>2.694</v>
      </c>
      <c r="CF292">
        <v>1.893</v>
      </c>
      <c r="CG292">
        <v>2.6739999999999999</v>
      </c>
      <c r="CH292">
        <v>1.8640000000000001</v>
      </c>
      <c r="CI292">
        <v>2.7160000000000002</v>
      </c>
      <c r="CJ292">
        <v>2.0099999999999998</v>
      </c>
      <c r="CK292">
        <v>63.526000000000003</v>
      </c>
      <c r="CL292">
        <v>17.545999999999999</v>
      </c>
      <c r="CM292">
        <v>55.801000000000002</v>
      </c>
      <c r="CN292">
        <v>17.545999999999999</v>
      </c>
      <c r="CO292">
        <v>63.414000000000001</v>
      </c>
      <c r="CP292">
        <v>27.669</v>
      </c>
      <c r="CQ292">
        <v>63.527000000000001</v>
      </c>
      <c r="CR292">
        <v>21.934000000000001</v>
      </c>
      <c r="CS292">
        <v>57.877000000000002</v>
      </c>
      <c r="CT292">
        <v>21.934000000000001</v>
      </c>
      <c r="CU292">
        <v>64.893000000000001</v>
      </c>
      <c r="CV292">
        <v>29.884</v>
      </c>
      <c r="CW292" t="s">
        <v>1211</v>
      </c>
      <c r="CX292" t="s">
        <v>1212</v>
      </c>
      <c r="CY292" t="s">
        <v>1213</v>
      </c>
      <c r="CZ292" t="s">
        <v>1214</v>
      </c>
      <c r="DA292" t="s">
        <v>1215</v>
      </c>
      <c r="DB292" t="s">
        <v>1216</v>
      </c>
      <c r="DC292" t="s">
        <v>1217</v>
      </c>
      <c r="DD292" t="s">
        <v>1218</v>
      </c>
      <c r="DE292" t="s">
        <v>1219</v>
      </c>
      <c r="DF292" t="s">
        <v>1220</v>
      </c>
      <c r="DG292" t="s">
        <v>1221</v>
      </c>
      <c r="DH292" t="s">
        <v>1222</v>
      </c>
      <c r="DI292" t="s">
        <v>1223</v>
      </c>
      <c r="DJ292" t="s">
        <v>1224</v>
      </c>
      <c r="DK292" t="s">
        <v>1225</v>
      </c>
      <c r="DL292" t="s">
        <v>1226</v>
      </c>
      <c r="DM292" t="s">
        <v>1227</v>
      </c>
      <c r="DN292" t="s">
        <v>1228</v>
      </c>
      <c r="DO292" t="s">
        <v>1229</v>
      </c>
      <c r="DP292" t="s">
        <v>1230</v>
      </c>
      <c r="DQ292" t="s">
        <v>1231</v>
      </c>
      <c r="DR292">
        <v>665</v>
      </c>
      <c r="DS292" t="s">
        <v>1210</v>
      </c>
      <c r="DT292" t="s">
        <v>147</v>
      </c>
    </row>
    <row r="293" spans="1:124" x14ac:dyDescent="0.2">
      <c r="A293" t="s">
        <v>1232</v>
      </c>
      <c r="B293">
        <v>10776</v>
      </c>
      <c r="C293">
        <v>834.68235294117596</v>
      </c>
      <c r="D293">
        <v>949.51872237846499</v>
      </c>
      <c r="E293">
        <v>397</v>
      </c>
      <c r="F293">
        <v>330</v>
      </c>
      <c r="G293">
        <v>234</v>
      </c>
      <c r="H293">
        <v>330</v>
      </c>
      <c r="I293">
        <v>5.7000000000000002E-2</v>
      </c>
      <c r="J293">
        <v>4.4999999999999998E-2</v>
      </c>
      <c r="K293">
        <v>0.03</v>
      </c>
      <c r="L293">
        <v>4.4999999999999998E-2</v>
      </c>
      <c r="M293">
        <v>28</v>
      </c>
      <c r="N293">
        <v>89</v>
      </c>
      <c r="O293">
        <v>12</v>
      </c>
      <c r="P293">
        <v>0.1</v>
      </c>
      <c r="Q293">
        <v>0.45246999999999998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89</v>
      </c>
      <c r="X293">
        <v>0</v>
      </c>
      <c r="Y293">
        <v>0.123997</v>
      </c>
      <c r="Z293">
        <v>28</v>
      </c>
      <c r="AA293">
        <v>79</v>
      </c>
      <c r="AB293">
        <v>9</v>
      </c>
      <c r="AC293">
        <v>0.11098</v>
      </c>
      <c r="AD293">
        <v>0.43307000000000001</v>
      </c>
      <c r="AE293">
        <v>1</v>
      </c>
      <c r="AF293">
        <v>0</v>
      </c>
      <c r="AG293">
        <v>0</v>
      </c>
      <c r="AH293">
        <v>0</v>
      </c>
      <c r="AI293">
        <v>4</v>
      </c>
      <c r="AJ293">
        <v>75</v>
      </c>
      <c r="AK293">
        <v>0</v>
      </c>
      <c r="AL293">
        <v>0.13065099999999999</v>
      </c>
      <c r="AM293">
        <v>11</v>
      </c>
      <c r="AN293">
        <v>0</v>
      </c>
      <c r="AO293">
        <v>1120</v>
      </c>
      <c r="AP293">
        <v>1120</v>
      </c>
      <c r="AQ293">
        <v>1119.99999999999</v>
      </c>
      <c r="AR293">
        <v>1120</v>
      </c>
      <c r="AS293">
        <v>1120</v>
      </c>
      <c r="AT293">
        <v>1120</v>
      </c>
      <c r="AU293">
        <v>1120</v>
      </c>
      <c r="AV293">
        <v>1120</v>
      </c>
      <c r="AW293">
        <v>1120</v>
      </c>
      <c r="AX293">
        <v>1120</v>
      </c>
      <c r="AY293">
        <v>1120</v>
      </c>
      <c r="AZ293">
        <v>1120</v>
      </c>
      <c r="BA293">
        <v>2171</v>
      </c>
      <c r="BB293">
        <v>2108</v>
      </c>
      <c r="BC293">
        <v>1209</v>
      </c>
      <c r="BD293">
        <v>2108</v>
      </c>
      <c r="BE293">
        <v>2106</v>
      </c>
      <c r="BF293">
        <v>2111</v>
      </c>
      <c r="BG293">
        <v>397</v>
      </c>
      <c r="BH293">
        <v>330</v>
      </c>
      <c r="BI293">
        <v>234</v>
      </c>
      <c r="BJ293">
        <v>330</v>
      </c>
      <c r="BK293">
        <v>393</v>
      </c>
      <c r="BL293">
        <v>330</v>
      </c>
      <c r="BM293">
        <v>30</v>
      </c>
      <c r="BN293">
        <v>24</v>
      </c>
      <c r="BO293">
        <v>15</v>
      </c>
      <c r="BP293">
        <v>24</v>
      </c>
      <c r="BQ293">
        <v>23</v>
      </c>
      <c r="BR293">
        <v>24</v>
      </c>
      <c r="BS293">
        <v>992.18316787870299</v>
      </c>
      <c r="BT293">
        <v>1015.8716247554401</v>
      </c>
      <c r="BU293">
        <v>992.18316787870299</v>
      </c>
      <c r="BV293">
        <v>1015.8716247554401</v>
      </c>
      <c r="BW293">
        <v>992.18316787870299</v>
      </c>
      <c r="BX293">
        <v>1015.8716247554401</v>
      </c>
      <c r="BY293">
        <v>1056.81755641166</v>
      </c>
      <c r="BZ293">
        <v>1053.00491853673</v>
      </c>
      <c r="CA293">
        <v>1056.81755641166</v>
      </c>
      <c r="CB293">
        <v>1053.00491853673</v>
      </c>
      <c r="CC293">
        <v>1050.7472224232599</v>
      </c>
      <c r="CD293">
        <v>1053.00491853673</v>
      </c>
      <c r="CE293">
        <v>2.1999999999999999E-2</v>
      </c>
      <c r="CF293">
        <v>1.4E-2</v>
      </c>
      <c r="CG293">
        <v>1.2999999999999999E-2</v>
      </c>
      <c r="CH293">
        <v>1.4E-2</v>
      </c>
      <c r="CI293">
        <v>1.7999999999999999E-2</v>
      </c>
      <c r="CJ293">
        <v>1.4E-2</v>
      </c>
      <c r="CK293">
        <v>5.0999999999999997E-2</v>
      </c>
      <c r="CL293">
        <v>0.04</v>
      </c>
      <c r="CM293">
        <v>0.02</v>
      </c>
      <c r="CN293">
        <v>0.04</v>
      </c>
      <c r="CO293">
        <v>5.0999999999999997E-2</v>
      </c>
      <c r="CP293">
        <v>0.04</v>
      </c>
      <c r="CQ293">
        <v>5.7000000000000002E-2</v>
      </c>
      <c r="CR293">
        <v>4.4999999999999998E-2</v>
      </c>
      <c r="CS293">
        <v>0.03</v>
      </c>
      <c r="CT293">
        <v>4.4999999999999998E-2</v>
      </c>
      <c r="CU293">
        <v>5.8000000000000003E-2</v>
      </c>
      <c r="CV293">
        <v>4.4999999999999998E-2</v>
      </c>
      <c r="CW293" t="s">
        <v>1233</v>
      </c>
      <c r="CX293" t="s">
        <v>1233</v>
      </c>
      <c r="CY293" t="s">
        <v>1234</v>
      </c>
      <c r="CZ293" t="s">
        <v>1235</v>
      </c>
      <c r="DA293" t="s">
        <v>1236</v>
      </c>
      <c r="DB293" t="s">
        <v>1237</v>
      </c>
      <c r="DC293" t="s">
        <v>1238</v>
      </c>
      <c r="DD293" t="s">
        <v>1239</v>
      </c>
      <c r="DE293" t="s">
        <v>1240</v>
      </c>
      <c r="DF293" t="s">
        <v>1241</v>
      </c>
      <c r="DG293" t="s">
        <v>1242</v>
      </c>
      <c r="DH293" t="s">
        <v>1242</v>
      </c>
      <c r="DI293" t="s">
        <v>1243</v>
      </c>
      <c r="DJ293" t="s">
        <v>1244</v>
      </c>
      <c r="DK293" t="s">
        <v>1245</v>
      </c>
      <c r="DL293" t="s">
        <v>1246</v>
      </c>
      <c r="DM293" t="s">
        <v>1247</v>
      </c>
      <c r="DN293" t="s">
        <v>1248</v>
      </c>
      <c r="DO293" t="s">
        <v>1249</v>
      </c>
      <c r="DP293" t="s">
        <v>1250</v>
      </c>
      <c r="DQ293" t="s">
        <v>1251</v>
      </c>
      <c r="DR293">
        <v>1</v>
      </c>
      <c r="DS293" t="s">
        <v>1232</v>
      </c>
      <c r="DT293" t="s">
        <v>147</v>
      </c>
    </row>
    <row r="294" spans="1:124" x14ac:dyDescent="0.2">
      <c r="A294" t="s">
        <v>1252</v>
      </c>
      <c r="B294">
        <v>10776</v>
      </c>
      <c r="C294">
        <v>0</v>
      </c>
      <c r="D294">
        <v>55</v>
      </c>
      <c r="E294">
        <v>209</v>
      </c>
      <c r="F294">
        <v>41</v>
      </c>
      <c r="G294">
        <v>11</v>
      </c>
      <c r="H294">
        <v>1</v>
      </c>
      <c r="I294">
        <v>1.819</v>
      </c>
      <c r="J294">
        <v>0.83599999999999997</v>
      </c>
      <c r="K294">
        <v>1.125</v>
      </c>
      <c r="L294">
        <v>0.52900000000000003</v>
      </c>
      <c r="M294">
        <v>3164</v>
      </c>
      <c r="N294">
        <v>2260</v>
      </c>
      <c r="O294">
        <v>678</v>
      </c>
      <c r="P294">
        <v>0.5</v>
      </c>
      <c r="Q294">
        <v>0.5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2260</v>
      </c>
      <c r="X294">
        <v>0</v>
      </c>
      <c r="Y294">
        <v>1.3270000000000001E-3</v>
      </c>
      <c r="Z294">
        <v>2708</v>
      </c>
      <c r="AA294">
        <v>1889</v>
      </c>
      <c r="AB294">
        <v>535</v>
      </c>
      <c r="AC294">
        <v>0.5</v>
      </c>
      <c r="AD294">
        <v>0.5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1889</v>
      </c>
      <c r="AK294">
        <v>0</v>
      </c>
      <c r="AL294">
        <v>1.588E-3</v>
      </c>
      <c r="AM294">
        <v>0</v>
      </c>
      <c r="AN294">
        <v>0</v>
      </c>
      <c r="AO294">
        <v>378</v>
      </c>
      <c r="AP294">
        <v>374</v>
      </c>
      <c r="AQ294">
        <v>374</v>
      </c>
      <c r="AR294">
        <v>374</v>
      </c>
      <c r="AS294">
        <v>376.85714285714198</v>
      </c>
      <c r="AT294">
        <v>1.4285714285714201E+99</v>
      </c>
      <c r="AU294">
        <v>374</v>
      </c>
      <c r="AV294">
        <v>374</v>
      </c>
      <c r="AW294">
        <v>374</v>
      </c>
      <c r="AX294">
        <v>374</v>
      </c>
      <c r="AY294">
        <v>374</v>
      </c>
      <c r="AZ294">
        <v>374</v>
      </c>
      <c r="BA294">
        <v>28302</v>
      </c>
      <c r="BB294">
        <v>12175</v>
      </c>
      <c r="BC294">
        <v>14868</v>
      </c>
      <c r="BD294">
        <v>7645</v>
      </c>
      <c r="BE294">
        <v>46061</v>
      </c>
      <c r="BF294">
        <v>47925</v>
      </c>
      <c r="BG294">
        <v>209</v>
      </c>
      <c r="BH294">
        <v>41</v>
      </c>
      <c r="BI294">
        <v>11</v>
      </c>
      <c r="BJ294">
        <v>1</v>
      </c>
      <c r="BK294">
        <v>404</v>
      </c>
      <c r="BL294">
        <v>433</v>
      </c>
      <c r="BM294">
        <v>21</v>
      </c>
      <c r="BN294">
        <v>23</v>
      </c>
      <c r="BO294">
        <v>16</v>
      </c>
      <c r="BP294">
        <v>17</v>
      </c>
      <c r="BQ294">
        <v>19</v>
      </c>
      <c r="BR294">
        <v>20</v>
      </c>
      <c r="BS294">
        <v>276.24999999999898</v>
      </c>
      <c r="BT294">
        <v>282.125</v>
      </c>
      <c r="BU294">
        <v>277.916666666666</v>
      </c>
      <c r="BV294">
        <v>283.375</v>
      </c>
      <c r="BW294">
        <v>276.63095238095201</v>
      </c>
      <c r="BX294">
        <v>282.42658730158701</v>
      </c>
      <c r="BY294">
        <v>372.6875</v>
      </c>
      <c r="BZ294">
        <v>372.444444444444</v>
      </c>
      <c r="CA294">
        <v>373</v>
      </c>
      <c r="CB294">
        <v>372.83870967741899</v>
      </c>
      <c r="CC294">
        <v>372.156884628851</v>
      </c>
      <c r="CD294">
        <v>371.97600096840898</v>
      </c>
      <c r="CE294">
        <v>0.90900000000000003</v>
      </c>
      <c r="CF294">
        <v>0.6</v>
      </c>
      <c r="CG294">
        <v>0.628</v>
      </c>
      <c r="CH294">
        <v>0.497</v>
      </c>
      <c r="CI294">
        <v>0.72899999999999998</v>
      </c>
      <c r="CJ294">
        <v>0.621</v>
      </c>
      <c r="CK294">
        <v>1.8029999999999999</v>
      </c>
      <c r="CL294">
        <v>0.83299999999999996</v>
      </c>
      <c r="CM294">
        <v>0.754</v>
      </c>
      <c r="CN294">
        <v>0</v>
      </c>
      <c r="CO294">
        <v>1.516</v>
      </c>
      <c r="CP294">
        <v>1.103</v>
      </c>
      <c r="CQ294">
        <v>1.819</v>
      </c>
      <c r="CR294">
        <v>0.83599999999999997</v>
      </c>
      <c r="CS294">
        <v>1.125</v>
      </c>
      <c r="CT294">
        <v>0.52900000000000003</v>
      </c>
      <c r="CU294">
        <v>3.0070000000000001</v>
      </c>
      <c r="CV294">
        <v>2.9380000000000002</v>
      </c>
      <c r="CW294" t="s">
        <v>1253</v>
      </c>
      <c r="CX294" t="s">
        <v>1254</v>
      </c>
      <c r="CY294" t="s">
        <v>1255</v>
      </c>
      <c r="CZ294" t="s">
        <v>1256</v>
      </c>
      <c r="DA294" t="s">
        <v>1257</v>
      </c>
      <c r="DB294" t="s">
        <v>1258</v>
      </c>
      <c r="DC294" t="s">
        <v>1259</v>
      </c>
      <c r="DD294" t="s">
        <v>1260</v>
      </c>
      <c r="DE294" t="s">
        <v>1261</v>
      </c>
      <c r="DF294" t="s">
        <v>1262</v>
      </c>
      <c r="DG294" t="s">
        <v>1263</v>
      </c>
      <c r="DH294" t="s">
        <v>1254</v>
      </c>
      <c r="DI294" t="s">
        <v>1264</v>
      </c>
      <c r="DJ294" t="s">
        <v>1265</v>
      </c>
      <c r="DK294" t="s">
        <v>1266</v>
      </c>
      <c r="DL294" t="s">
        <v>1267</v>
      </c>
      <c r="DM294" t="s">
        <v>1268</v>
      </c>
      <c r="DN294" t="s">
        <v>1269</v>
      </c>
      <c r="DO294" t="s">
        <v>1270</v>
      </c>
      <c r="DP294" t="s">
        <v>1271</v>
      </c>
      <c r="DQ294" t="s">
        <v>1272</v>
      </c>
      <c r="DR294">
        <v>42</v>
      </c>
      <c r="DS294" t="s">
        <v>1252</v>
      </c>
      <c r="DT294" t="s">
        <v>147</v>
      </c>
    </row>
    <row r="295" spans="1:124" x14ac:dyDescent="0.2">
      <c r="A295" t="s">
        <v>1273</v>
      </c>
      <c r="B295">
        <v>10776</v>
      </c>
      <c r="C295">
        <v>10482.7952803312</v>
      </c>
      <c r="D295">
        <v>10482.7952803312</v>
      </c>
      <c r="E295">
        <v>2996698</v>
      </c>
      <c r="F295">
        <v>3032531</v>
      </c>
      <c r="G295">
        <v>2668854</v>
      </c>
      <c r="H295">
        <v>2369517</v>
      </c>
      <c r="I295">
        <v>917.68899999999996</v>
      </c>
      <c r="J295">
        <v>854.16300000000001</v>
      </c>
      <c r="K295">
        <v>745.178</v>
      </c>
      <c r="L295">
        <v>526.77599999999995</v>
      </c>
      <c r="M295">
        <v>13</v>
      </c>
      <c r="N295">
        <v>151</v>
      </c>
      <c r="O295">
        <v>12</v>
      </c>
      <c r="P295">
        <v>1.146E-2</v>
      </c>
      <c r="Q295">
        <v>0.49862000000000001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150</v>
      </c>
      <c r="X295">
        <v>1</v>
      </c>
      <c r="Y295">
        <v>0.86907800000000002</v>
      </c>
      <c r="Z295">
        <v>13</v>
      </c>
      <c r="AA295">
        <v>148</v>
      </c>
      <c r="AB295">
        <v>12</v>
      </c>
      <c r="AC295">
        <v>1.146E-2</v>
      </c>
      <c r="AD295">
        <v>0.49862000000000001</v>
      </c>
      <c r="AE295">
        <v>0</v>
      </c>
      <c r="AF295">
        <v>0</v>
      </c>
      <c r="AG295">
        <v>0</v>
      </c>
      <c r="AH295">
        <v>0</v>
      </c>
      <c r="AI295">
        <v>2</v>
      </c>
      <c r="AJ295">
        <v>145</v>
      </c>
      <c r="AK295">
        <v>1</v>
      </c>
      <c r="AL295">
        <v>0.87422</v>
      </c>
      <c r="AM295">
        <v>12</v>
      </c>
      <c r="AN295">
        <v>0</v>
      </c>
      <c r="AO295">
        <v>11801.185729000001</v>
      </c>
      <c r="AP295">
        <v>11801.185729000001</v>
      </c>
      <c r="AQ295">
        <v>11801.185729000001</v>
      </c>
      <c r="AR295">
        <v>11801.185729000001</v>
      </c>
      <c r="AS295">
        <v>11801.185729000001</v>
      </c>
      <c r="AT295">
        <v>11801.185729000001</v>
      </c>
      <c r="AU295">
        <v>11800.006085393599</v>
      </c>
      <c r="AV295">
        <v>11800.0078989469</v>
      </c>
      <c r="AW295">
        <v>11800.0134187438</v>
      </c>
      <c r="AX295">
        <v>11800.0139008018</v>
      </c>
      <c r="AY295">
        <v>11800.0099947448</v>
      </c>
      <c r="AZ295">
        <v>11800.0084660706</v>
      </c>
      <c r="BA295">
        <v>21282410</v>
      </c>
      <c r="BB295">
        <v>19613478</v>
      </c>
      <c r="BC295">
        <v>18999563</v>
      </c>
      <c r="BD295">
        <v>15318045</v>
      </c>
      <c r="BE295">
        <v>22539215</v>
      </c>
      <c r="BF295">
        <v>19006747</v>
      </c>
      <c r="BG295">
        <v>2996698</v>
      </c>
      <c r="BH295">
        <v>3032531</v>
      </c>
      <c r="BI295">
        <v>2668854</v>
      </c>
      <c r="BJ295">
        <v>2369517</v>
      </c>
      <c r="BK295">
        <v>3185824</v>
      </c>
      <c r="BL295">
        <v>2943952</v>
      </c>
      <c r="BM295">
        <v>30</v>
      </c>
      <c r="BN295">
        <v>30</v>
      </c>
      <c r="BO295">
        <v>30</v>
      </c>
      <c r="BP295">
        <v>30</v>
      </c>
      <c r="BQ295">
        <v>30</v>
      </c>
      <c r="BR295">
        <v>30</v>
      </c>
      <c r="BS295">
        <v>10502.7380701619</v>
      </c>
      <c r="BT295">
        <v>10502.7380701619</v>
      </c>
      <c r="BU295">
        <v>10502.7380701619</v>
      </c>
      <c r="BV295">
        <v>10502.7380701619</v>
      </c>
      <c r="BW295">
        <v>10502.7380701619</v>
      </c>
      <c r="BX295">
        <v>10502.7380701619</v>
      </c>
      <c r="BY295">
        <v>10583.585272570101</v>
      </c>
      <c r="BZ295">
        <v>10583.585272570101</v>
      </c>
      <c r="CA295">
        <v>10583.585272570101</v>
      </c>
      <c r="CB295">
        <v>10583.585272570101</v>
      </c>
      <c r="CC295">
        <v>10583.585272570101</v>
      </c>
      <c r="CD295">
        <v>10583.585272570101</v>
      </c>
      <c r="CE295">
        <v>2.3E-2</v>
      </c>
      <c r="CF295">
        <v>0.03</v>
      </c>
      <c r="CG295">
        <v>2.1000000000000001E-2</v>
      </c>
      <c r="CH295">
        <v>0.03</v>
      </c>
      <c r="CI295">
        <v>2.1999999999999999E-2</v>
      </c>
      <c r="CJ295">
        <v>0.03</v>
      </c>
      <c r="CK295">
        <v>135.26599999999999</v>
      </c>
      <c r="CL295">
        <v>432.99400000000003</v>
      </c>
      <c r="CM295">
        <v>2.839</v>
      </c>
      <c r="CN295">
        <v>6.8849999999999998</v>
      </c>
      <c r="CO295">
        <v>52.244999999999997</v>
      </c>
      <c r="CP295">
        <v>146.042</v>
      </c>
      <c r="CQ295">
        <v>917.68899999999996</v>
      </c>
      <c r="CR295">
        <v>854.16300000000001</v>
      </c>
      <c r="CS295">
        <v>745.178</v>
      </c>
      <c r="CT295">
        <v>526.77599999999995</v>
      </c>
      <c r="CU295">
        <v>950.44399999999996</v>
      </c>
      <c r="CV295">
        <v>742.06200000000001</v>
      </c>
      <c r="CW295" t="s">
        <v>1274</v>
      </c>
      <c r="CX295" t="s">
        <v>1275</v>
      </c>
      <c r="CY295" t="s">
        <v>1276</v>
      </c>
      <c r="CZ295" t="s">
        <v>1277</v>
      </c>
      <c r="DA295" t="s">
        <v>821</v>
      </c>
      <c r="DB295" t="s">
        <v>1278</v>
      </c>
      <c r="DC295" t="s">
        <v>1279</v>
      </c>
      <c r="DD295" t="s">
        <v>1280</v>
      </c>
      <c r="DE295" t="s">
        <v>1281</v>
      </c>
      <c r="DF295" t="s">
        <v>1282</v>
      </c>
      <c r="DG295" t="s">
        <v>1283</v>
      </c>
      <c r="DH295" t="s">
        <v>1284</v>
      </c>
      <c r="DI295" t="s">
        <v>1285</v>
      </c>
      <c r="DJ295" t="s">
        <v>1286</v>
      </c>
      <c r="DK295" t="s">
        <v>821</v>
      </c>
      <c r="DL295" t="s">
        <v>1278</v>
      </c>
      <c r="DM295" t="s">
        <v>1279</v>
      </c>
      <c r="DN295" t="s">
        <v>1287</v>
      </c>
      <c r="DO295" t="s">
        <v>1288</v>
      </c>
      <c r="DP295" t="s">
        <v>1289</v>
      </c>
      <c r="DQ295" t="s">
        <v>1290</v>
      </c>
      <c r="DR295">
        <v>11849</v>
      </c>
      <c r="DS295" t="s">
        <v>1273</v>
      </c>
      <c r="DT295" t="s">
        <v>147</v>
      </c>
    </row>
    <row r="296" spans="1:124" x14ac:dyDescent="0.2">
      <c r="A296" t="s">
        <v>1291</v>
      </c>
      <c r="B296">
        <v>10776</v>
      </c>
      <c r="C296">
        <v>38893.9036405226</v>
      </c>
      <c r="D296">
        <v>38893.9036405226</v>
      </c>
      <c r="E296">
        <v>312350</v>
      </c>
      <c r="F296">
        <v>276636</v>
      </c>
      <c r="G296">
        <v>214847</v>
      </c>
      <c r="H296">
        <v>192914</v>
      </c>
      <c r="I296">
        <v>94.891000000000005</v>
      </c>
      <c r="J296">
        <v>64.150999999999996</v>
      </c>
      <c r="K296">
        <v>73.757999999999996</v>
      </c>
      <c r="L296">
        <v>44.38</v>
      </c>
      <c r="M296">
        <v>12</v>
      </c>
      <c r="N296">
        <v>151</v>
      </c>
      <c r="O296">
        <v>11</v>
      </c>
      <c r="P296">
        <v>2.1739999999999999E-2</v>
      </c>
      <c r="Q296">
        <v>0.49092999999999998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150</v>
      </c>
      <c r="X296">
        <v>1</v>
      </c>
      <c r="Y296">
        <v>0.90507700000000002</v>
      </c>
      <c r="Z296">
        <v>12</v>
      </c>
      <c r="AA296">
        <v>148</v>
      </c>
      <c r="AB296">
        <v>11</v>
      </c>
      <c r="AC296">
        <v>2.1739999999999999E-2</v>
      </c>
      <c r="AD296">
        <v>0.49092999999999998</v>
      </c>
      <c r="AE296">
        <v>0</v>
      </c>
      <c r="AF296">
        <v>0</v>
      </c>
      <c r="AG296">
        <v>0</v>
      </c>
      <c r="AH296">
        <v>0</v>
      </c>
      <c r="AI296">
        <v>2</v>
      </c>
      <c r="AJ296">
        <v>145</v>
      </c>
      <c r="AK296">
        <v>1</v>
      </c>
      <c r="AL296">
        <v>0.90934700000000002</v>
      </c>
      <c r="AM296">
        <v>11</v>
      </c>
      <c r="AN296">
        <v>0</v>
      </c>
      <c r="AO296">
        <v>40005.054141999899</v>
      </c>
      <c r="AP296">
        <v>40005.054142000001</v>
      </c>
      <c r="AQ296">
        <v>40005.054141999899</v>
      </c>
      <c r="AR296">
        <v>40005.054141999899</v>
      </c>
      <c r="AS296">
        <v>40005.054142000103</v>
      </c>
      <c r="AT296">
        <v>40005.054142000001</v>
      </c>
      <c r="AU296">
        <v>40001.066440738097</v>
      </c>
      <c r="AV296">
        <v>40001.128571929403</v>
      </c>
      <c r="AW296">
        <v>40001.119829741001</v>
      </c>
      <c r="AX296">
        <v>40001.128571929403</v>
      </c>
      <c r="AY296">
        <v>40001.078193112997</v>
      </c>
      <c r="AZ296">
        <v>40001.078468427702</v>
      </c>
      <c r="BA296">
        <v>2558264</v>
      </c>
      <c r="BB296">
        <v>2056531</v>
      </c>
      <c r="BC296">
        <v>1854599</v>
      </c>
      <c r="BD296">
        <v>1422821</v>
      </c>
      <c r="BE296">
        <v>2424372</v>
      </c>
      <c r="BF296">
        <v>1894127</v>
      </c>
      <c r="BG296">
        <v>312350</v>
      </c>
      <c r="BH296">
        <v>276636</v>
      </c>
      <c r="BI296">
        <v>214847</v>
      </c>
      <c r="BJ296">
        <v>192914</v>
      </c>
      <c r="BK296">
        <v>296715</v>
      </c>
      <c r="BL296">
        <v>255281</v>
      </c>
      <c r="BM296">
        <v>26</v>
      </c>
      <c r="BN296">
        <v>59</v>
      </c>
      <c r="BO296">
        <v>26</v>
      </c>
      <c r="BP296">
        <v>59</v>
      </c>
      <c r="BQ296">
        <v>26</v>
      </c>
      <c r="BR296">
        <v>59</v>
      </c>
      <c r="BS296">
        <v>38934.568892145297</v>
      </c>
      <c r="BT296">
        <v>38934.568892145297</v>
      </c>
      <c r="BU296">
        <v>38934.568892145297</v>
      </c>
      <c r="BV296">
        <v>38934.568892145297</v>
      </c>
      <c r="BW296">
        <v>38934.568892145297</v>
      </c>
      <c r="BX296">
        <v>38934.568892145297</v>
      </c>
      <c r="BY296">
        <v>38983.828097370897</v>
      </c>
      <c r="BZ296">
        <v>39047.3789950625</v>
      </c>
      <c r="CA296">
        <v>38983.828097370897</v>
      </c>
      <c r="CB296">
        <v>39047.3789950625</v>
      </c>
      <c r="CC296">
        <v>38983.828097370897</v>
      </c>
      <c r="CD296">
        <v>39047.3789950625</v>
      </c>
      <c r="CE296">
        <v>1.7999999999999999E-2</v>
      </c>
      <c r="CF296">
        <v>5.7000000000000002E-2</v>
      </c>
      <c r="CG296">
        <v>1.7000000000000001E-2</v>
      </c>
      <c r="CH296">
        <v>5.7000000000000002E-2</v>
      </c>
      <c r="CI296">
        <v>1.7999999999999999E-2</v>
      </c>
      <c r="CJ296">
        <v>5.7000000000000002E-2</v>
      </c>
      <c r="CK296">
        <v>55.92</v>
      </c>
      <c r="CL296">
        <v>46.884999999999998</v>
      </c>
      <c r="CM296">
        <v>3.6659999999999999</v>
      </c>
      <c r="CN296">
        <v>16.094000000000001</v>
      </c>
      <c r="CO296">
        <v>42.338000000000001</v>
      </c>
      <c r="CP296">
        <v>37.170999999999999</v>
      </c>
      <c r="CQ296">
        <v>94.891000000000005</v>
      </c>
      <c r="CR296">
        <v>64.150999999999996</v>
      </c>
      <c r="CS296">
        <v>73.757999999999996</v>
      </c>
      <c r="CT296">
        <v>44.38</v>
      </c>
      <c r="CU296">
        <v>91.738</v>
      </c>
      <c r="CV296">
        <v>62.805</v>
      </c>
      <c r="CW296" t="s">
        <v>1292</v>
      </c>
      <c r="CX296" t="s">
        <v>1293</v>
      </c>
      <c r="CY296" t="s">
        <v>1294</v>
      </c>
      <c r="CZ296" t="s">
        <v>1295</v>
      </c>
      <c r="DA296" t="s">
        <v>1296</v>
      </c>
      <c r="DB296" t="s">
        <v>1297</v>
      </c>
      <c r="DC296" t="s">
        <v>1298</v>
      </c>
      <c r="DD296" t="s">
        <v>1299</v>
      </c>
      <c r="DE296" t="s">
        <v>1300</v>
      </c>
      <c r="DF296" t="s">
        <v>1301</v>
      </c>
      <c r="DG296" t="s">
        <v>1302</v>
      </c>
      <c r="DH296" t="s">
        <v>1303</v>
      </c>
      <c r="DI296" t="s">
        <v>1304</v>
      </c>
      <c r="DJ296" t="s">
        <v>1305</v>
      </c>
      <c r="DK296" t="s">
        <v>1306</v>
      </c>
      <c r="DL296" t="s">
        <v>1297</v>
      </c>
      <c r="DM296" t="s">
        <v>1307</v>
      </c>
      <c r="DN296" t="s">
        <v>1308</v>
      </c>
      <c r="DO296" t="s">
        <v>1309</v>
      </c>
      <c r="DP296" t="s">
        <v>1310</v>
      </c>
      <c r="DQ296" t="s">
        <v>1311</v>
      </c>
      <c r="DR296">
        <v>1082</v>
      </c>
      <c r="DS296" t="s">
        <v>1291</v>
      </c>
      <c r="DT296" t="s">
        <v>147</v>
      </c>
    </row>
    <row r="297" spans="1:124" x14ac:dyDescent="0.2">
      <c r="A297" t="s">
        <v>1312</v>
      </c>
      <c r="B297">
        <v>10776</v>
      </c>
      <c r="C297">
        <v>86195.863027811094</v>
      </c>
      <c r="D297">
        <v>86195.863027811007</v>
      </c>
      <c r="E297">
        <v>15251</v>
      </c>
      <c r="F297">
        <v>15760</v>
      </c>
      <c r="G297">
        <v>15251</v>
      </c>
      <c r="H297">
        <v>15227</v>
      </c>
      <c r="I297">
        <v>2.88</v>
      </c>
      <c r="J297">
        <v>2.621</v>
      </c>
      <c r="K297">
        <v>2.88</v>
      </c>
      <c r="L297">
        <v>2.5939999999999999</v>
      </c>
      <c r="M297">
        <v>68</v>
      </c>
      <c r="N297">
        <v>151</v>
      </c>
      <c r="O297">
        <v>20</v>
      </c>
      <c r="P297">
        <v>1.7749999999999998E-2</v>
      </c>
      <c r="Q297">
        <v>0.49351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150</v>
      </c>
      <c r="X297">
        <v>1</v>
      </c>
      <c r="Y297">
        <v>0.93796299999999999</v>
      </c>
      <c r="Z297">
        <v>68</v>
      </c>
      <c r="AA297">
        <v>148</v>
      </c>
      <c r="AB297">
        <v>20</v>
      </c>
      <c r="AC297">
        <v>1.7749999999999998E-2</v>
      </c>
      <c r="AD297">
        <v>0.49351</v>
      </c>
      <c r="AE297">
        <v>0</v>
      </c>
      <c r="AF297">
        <v>0</v>
      </c>
      <c r="AG297">
        <v>0</v>
      </c>
      <c r="AH297">
        <v>0</v>
      </c>
      <c r="AI297">
        <v>2</v>
      </c>
      <c r="AJ297">
        <v>145</v>
      </c>
      <c r="AK297">
        <v>1</v>
      </c>
      <c r="AL297">
        <v>0.94346200000000002</v>
      </c>
      <c r="AM297">
        <v>67</v>
      </c>
      <c r="AN297">
        <v>0</v>
      </c>
      <c r="AO297">
        <v>91405.723682199998</v>
      </c>
      <c r="AP297">
        <v>91405.723682199998</v>
      </c>
      <c r="AQ297">
        <v>91405.723682199998</v>
      </c>
      <c r="AR297">
        <v>91405.723682199998</v>
      </c>
      <c r="AS297">
        <v>91405.723682199896</v>
      </c>
      <c r="AT297">
        <v>91405.723682199896</v>
      </c>
      <c r="AU297">
        <v>91398.762364580907</v>
      </c>
      <c r="AV297">
        <v>91398.276987073899</v>
      </c>
      <c r="AW297">
        <v>91398.762364580907</v>
      </c>
      <c r="AX297">
        <v>91398.697044215703</v>
      </c>
      <c r="AY297">
        <v>91397.627644588007</v>
      </c>
      <c r="AZ297">
        <v>91397.549948773594</v>
      </c>
      <c r="BA297">
        <v>128448</v>
      </c>
      <c r="BB297">
        <v>114802</v>
      </c>
      <c r="BC297">
        <v>128448</v>
      </c>
      <c r="BD297">
        <v>113262</v>
      </c>
      <c r="BE297">
        <v>131898</v>
      </c>
      <c r="BF297">
        <v>116879</v>
      </c>
      <c r="BG297">
        <v>15251</v>
      </c>
      <c r="BH297">
        <v>15760</v>
      </c>
      <c r="BI297">
        <v>15251</v>
      </c>
      <c r="BJ297">
        <v>15227</v>
      </c>
      <c r="BK297">
        <v>15791</v>
      </c>
      <c r="BL297">
        <v>15953</v>
      </c>
      <c r="BM297">
        <v>64</v>
      </c>
      <c r="BN297">
        <v>67</v>
      </c>
      <c r="BO297">
        <v>64</v>
      </c>
      <c r="BP297">
        <v>67</v>
      </c>
      <c r="BQ297">
        <v>64</v>
      </c>
      <c r="BR297">
        <v>67</v>
      </c>
      <c r="BS297">
        <v>86222.348110695995</v>
      </c>
      <c r="BT297">
        <v>86222.348110695995</v>
      </c>
      <c r="BU297">
        <v>86222.348110695995</v>
      </c>
      <c r="BV297">
        <v>86222.348110695995</v>
      </c>
      <c r="BW297">
        <v>86222.348110695995</v>
      </c>
      <c r="BX297">
        <v>86222.348110695995</v>
      </c>
      <c r="BY297">
        <v>86597.303875988902</v>
      </c>
      <c r="BZ297">
        <v>86595.378559638193</v>
      </c>
      <c r="CA297">
        <v>86597.303875988902</v>
      </c>
      <c r="CB297">
        <v>86595.378559638193</v>
      </c>
      <c r="CC297">
        <v>86597.303875988902</v>
      </c>
      <c r="CD297">
        <v>86595.378559638193</v>
      </c>
      <c r="CE297">
        <v>0.13100000000000001</v>
      </c>
      <c r="CF297">
        <v>0.252</v>
      </c>
      <c r="CG297">
        <v>0.129</v>
      </c>
      <c r="CH297">
        <v>0.252</v>
      </c>
      <c r="CI297">
        <v>0.13</v>
      </c>
      <c r="CJ297">
        <v>0.252</v>
      </c>
      <c r="CK297">
        <v>2.7570000000000001</v>
      </c>
      <c r="CL297">
        <v>2.58</v>
      </c>
      <c r="CM297">
        <v>2.7570000000000001</v>
      </c>
      <c r="CN297">
        <v>2.5550000000000002</v>
      </c>
      <c r="CO297">
        <v>2.85</v>
      </c>
      <c r="CP297">
        <v>3.464</v>
      </c>
      <c r="CQ297">
        <v>2.88</v>
      </c>
      <c r="CR297">
        <v>2.621</v>
      </c>
      <c r="CS297">
        <v>2.88</v>
      </c>
      <c r="CT297">
        <v>2.5939999999999999</v>
      </c>
      <c r="CU297">
        <v>2.9489999999999998</v>
      </c>
      <c r="CV297">
        <v>3.5089999999999999</v>
      </c>
      <c r="CW297" t="s">
        <v>1313</v>
      </c>
      <c r="CX297" t="s">
        <v>1314</v>
      </c>
      <c r="CY297" t="s">
        <v>1315</v>
      </c>
      <c r="CZ297" t="s">
        <v>1316</v>
      </c>
      <c r="DA297" t="s">
        <v>1317</v>
      </c>
      <c r="DB297" t="s">
        <v>1318</v>
      </c>
      <c r="DC297" t="s">
        <v>1319</v>
      </c>
      <c r="DD297" t="s">
        <v>1320</v>
      </c>
      <c r="DE297" t="s">
        <v>1321</v>
      </c>
      <c r="DF297" t="s">
        <v>1322</v>
      </c>
      <c r="DG297" t="s">
        <v>1313</v>
      </c>
      <c r="DH297" t="s">
        <v>1323</v>
      </c>
      <c r="DI297" t="s">
        <v>1324</v>
      </c>
      <c r="DJ297" t="s">
        <v>1325</v>
      </c>
      <c r="DK297" t="s">
        <v>1326</v>
      </c>
      <c r="DL297" t="s">
        <v>1318</v>
      </c>
      <c r="DM297" t="s">
        <v>1327</v>
      </c>
      <c r="DN297" t="s">
        <v>1328</v>
      </c>
      <c r="DO297" t="s">
        <v>1329</v>
      </c>
      <c r="DP297" t="s">
        <v>1330</v>
      </c>
      <c r="DQ297" t="s">
        <v>1331</v>
      </c>
      <c r="DR297">
        <v>46</v>
      </c>
      <c r="DS297" t="s">
        <v>1312</v>
      </c>
      <c r="DT297" t="s">
        <v>147</v>
      </c>
    </row>
    <row r="298" spans="1:124" x14ac:dyDescent="0.2">
      <c r="A298" t="s">
        <v>1332</v>
      </c>
      <c r="B298">
        <v>10776</v>
      </c>
      <c r="C298">
        <v>-70929535.899999797</v>
      </c>
      <c r="D298">
        <v>-53175374.757638603</v>
      </c>
      <c r="E298">
        <v>162278</v>
      </c>
      <c r="F298">
        <v>182095</v>
      </c>
      <c r="G298">
        <v>154784</v>
      </c>
      <c r="H298">
        <v>182095</v>
      </c>
      <c r="I298">
        <v>3600.0010000000002</v>
      </c>
      <c r="J298">
        <v>3600.0010000000002</v>
      </c>
      <c r="K298">
        <v>3600.0010000000002</v>
      </c>
      <c r="L298">
        <v>3600.0010000000002</v>
      </c>
      <c r="M298">
        <v>7160</v>
      </c>
      <c r="N298">
        <v>7437</v>
      </c>
      <c r="O298">
        <v>1696</v>
      </c>
      <c r="P298">
        <v>5.0000000000000002E-5</v>
      </c>
      <c r="Q298">
        <v>0.5</v>
      </c>
      <c r="R298">
        <v>2248</v>
      </c>
      <c r="S298">
        <v>0</v>
      </c>
      <c r="T298">
        <v>0</v>
      </c>
      <c r="U298">
        <v>39</v>
      </c>
      <c r="V298">
        <v>0</v>
      </c>
      <c r="W298">
        <v>2456</v>
      </c>
      <c r="X298">
        <v>4981</v>
      </c>
      <c r="Y298">
        <v>3.6999999999999999E-4</v>
      </c>
      <c r="Z298">
        <v>4131</v>
      </c>
      <c r="AA298">
        <v>4225</v>
      </c>
      <c r="AB298">
        <v>767</v>
      </c>
      <c r="AC298">
        <v>2.0000000000000002E-5</v>
      </c>
      <c r="AD298">
        <v>0.5</v>
      </c>
      <c r="AE298">
        <v>1143</v>
      </c>
      <c r="AF298">
        <v>0</v>
      </c>
      <c r="AG298">
        <v>0</v>
      </c>
      <c r="AH298">
        <v>0</v>
      </c>
      <c r="AI298">
        <v>0</v>
      </c>
      <c r="AJ298">
        <v>1495</v>
      </c>
      <c r="AK298">
        <v>2730</v>
      </c>
      <c r="AL298">
        <v>6.5399999999999996E-4</v>
      </c>
      <c r="AM298">
        <v>0</v>
      </c>
      <c r="AN298">
        <v>0</v>
      </c>
      <c r="AO298">
        <v>-44554812.678364202</v>
      </c>
      <c r="AP298">
        <v>-44555194.723726399</v>
      </c>
      <c r="AQ298">
        <v>-44565374.899988502</v>
      </c>
      <c r="AR298">
        <v>-44561972.605849102</v>
      </c>
      <c r="AS298">
        <v>-44556697.928281501</v>
      </c>
      <c r="AT298">
        <v>-44554997.144565903</v>
      </c>
      <c r="AU298">
        <v>-45103076.955351204</v>
      </c>
      <c r="AV298">
        <v>-46435285.692233101</v>
      </c>
      <c r="AW298">
        <v>-44588580.248906702</v>
      </c>
      <c r="AX298">
        <v>-45450357.959842801</v>
      </c>
      <c r="AY298">
        <v>-45808657.9713571</v>
      </c>
      <c r="AZ298">
        <v>-45907740.361593999</v>
      </c>
      <c r="BA298">
        <v>10950942</v>
      </c>
      <c r="BB298">
        <v>11187300</v>
      </c>
      <c r="BC298">
        <v>7880024</v>
      </c>
      <c r="BD298">
        <v>11187300</v>
      </c>
      <c r="BE298">
        <v>10050200</v>
      </c>
      <c r="BF298">
        <v>15483548</v>
      </c>
      <c r="BG298">
        <v>162278</v>
      </c>
      <c r="BH298">
        <v>182095</v>
      </c>
      <c r="BI298">
        <v>154784</v>
      </c>
      <c r="BJ298">
        <v>182095</v>
      </c>
      <c r="BK298">
        <v>185497</v>
      </c>
      <c r="BL298">
        <v>311441</v>
      </c>
      <c r="BM298">
        <v>16</v>
      </c>
      <c r="BN298">
        <v>23</v>
      </c>
      <c r="BO298">
        <v>16</v>
      </c>
      <c r="BP298">
        <v>23</v>
      </c>
      <c r="BQ298">
        <v>17</v>
      </c>
      <c r="BR298">
        <v>23</v>
      </c>
      <c r="BS298">
        <v>-51434163.382146403</v>
      </c>
      <c r="BT298">
        <v>-51504258.870293401</v>
      </c>
      <c r="BU298">
        <v>-51389614.041601799</v>
      </c>
      <c r="BV298">
        <v>-51239732.247015104</v>
      </c>
      <c r="BW298">
        <v>-51413692.701314598</v>
      </c>
      <c r="BX298">
        <v>-51281100.844514303</v>
      </c>
      <c r="BY298">
        <v>-50998592.9728861</v>
      </c>
      <c r="BZ298">
        <v>-51088505.305716902</v>
      </c>
      <c r="CA298">
        <v>-50460075.785736397</v>
      </c>
      <c r="CB298">
        <v>-50554772.042658597</v>
      </c>
      <c r="CC298">
        <v>-50854968.133684397</v>
      </c>
      <c r="CD298">
        <v>-50829579.676484503</v>
      </c>
      <c r="CE298">
        <v>1.7749999999999999</v>
      </c>
      <c r="CF298">
        <v>2.9470000000000001</v>
      </c>
      <c r="CG298">
        <v>1.7749999999999999</v>
      </c>
      <c r="CH298">
        <v>1.351</v>
      </c>
      <c r="CI298">
        <v>2.0569999999999999</v>
      </c>
      <c r="CJ298">
        <v>1.792</v>
      </c>
      <c r="CK298">
        <v>2109.9369999999999</v>
      </c>
      <c r="CL298">
        <v>2865.7669999999998</v>
      </c>
      <c r="CM298">
        <v>221.28299999999999</v>
      </c>
      <c r="CN298">
        <v>216.57300000000001</v>
      </c>
      <c r="CO298">
        <v>2116.0410000000002</v>
      </c>
      <c r="CP298">
        <v>1714.575</v>
      </c>
      <c r="CQ298">
        <v>3600.0010000000002</v>
      </c>
      <c r="CR298">
        <v>3600.0010000000002</v>
      </c>
      <c r="CS298">
        <v>3600.0010000000002</v>
      </c>
      <c r="CT298">
        <v>3600.0010000000002</v>
      </c>
      <c r="CU298">
        <v>3600.002</v>
      </c>
      <c r="CV298">
        <v>3600.0010000000002</v>
      </c>
      <c r="CW298" t="s">
        <v>1333</v>
      </c>
      <c r="CX298" t="s">
        <v>1334</v>
      </c>
      <c r="CY298" t="s">
        <v>1335</v>
      </c>
      <c r="CZ298" t="s">
        <v>1336</v>
      </c>
      <c r="DA298" t="s">
        <v>1337</v>
      </c>
      <c r="DB298" t="s">
        <v>1338</v>
      </c>
      <c r="DC298" t="s">
        <v>1339</v>
      </c>
      <c r="DD298" t="s">
        <v>1340</v>
      </c>
      <c r="DE298" t="s">
        <v>1341</v>
      </c>
      <c r="DF298" t="s">
        <v>1342</v>
      </c>
      <c r="DG298" t="s">
        <v>1343</v>
      </c>
      <c r="DH298" t="s">
        <v>1344</v>
      </c>
      <c r="DI298" t="s">
        <v>1345</v>
      </c>
      <c r="DJ298" t="s">
        <v>1346</v>
      </c>
      <c r="DK298" t="s">
        <v>1347</v>
      </c>
      <c r="DL298" t="s">
        <v>1348</v>
      </c>
      <c r="DM298" t="s">
        <v>1349</v>
      </c>
      <c r="DN298" t="s">
        <v>1350</v>
      </c>
      <c r="DO298" t="s">
        <v>1351</v>
      </c>
      <c r="DP298" t="s">
        <v>1352</v>
      </c>
      <c r="DQ298" t="s">
        <v>1353</v>
      </c>
      <c r="DR298">
        <v>50405</v>
      </c>
      <c r="DS298" t="s">
        <v>1332</v>
      </c>
      <c r="DT298" t="s">
        <v>147</v>
      </c>
    </row>
    <row r="299" spans="1:124" x14ac:dyDescent="0.2">
      <c r="A299" t="s">
        <v>1354</v>
      </c>
      <c r="B299">
        <v>10776</v>
      </c>
      <c r="C299">
        <v>608.84433962264097</v>
      </c>
      <c r="D299">
        <v>608.84433962264097</v>
      </c>
      <c r="E299">
        <v>661</v>
      </c>
      <c r="F299">
        <v>603</v>
      </c>
      <c r="G299">
        <v>624</v>
      </c>
      <c r="H299">
        <v>603</v>
      </c>
      <c r="I299">
        <v>12.635</v>
      </c>
      <c r="J299">
        <v>7.4390000000000001</v>
      </c>
      <c r="K299">
        <v>7.0019999999999998</v>
      </c>
      <c r="L299">
        <v>7.4390000000000001</v>
      </c>
      <c r="M299">
        <v>1920</v>
      </c>
      <c r="N299">
        <v>3040</v>
      </c>
      <c r="O299">
        <v>363</v>
      </c>
      <c r="P299">
        <v>4.7200000000000002E-3</v>
      </c>
      <c r="Q299">
        <v>0.5</v>
      </c>
      <c r="R299">
        <v>400</v>
      </c>
      <c r="S299">
        <v>0</v>
      </c>
      <c r="T299">
        <v>0</v>
      </c>
      <c r="U299">
        <v>0</v>
      </c>
      <c r="V299">
        <v>0</v>
      </c>
      <c r="W299">
        <v>1520</v>
      </c>
      <c r="X299">
        <v>1520</v>
      </c>
      <c r="Y299">
        <v>1.042E-3</v>
      </c>
      <c r="Z299">
        <v>1917</v>
      </c>
      <c r="AA299">
        <v>3035</v>
      </c>
      <c r="AB299">
        <v>363</v>
      </c>
      <c r="AC299">
        <v>4.7200000000000002E-3</v>
      </c>
      <c r="AD299">
        <v>0.5</v>
      </c>
      <c r="AE299">
        <v>399</v>
      </c>
      <c r="AF299">
        <v>0</v>
      </c>
      <c r="AG299">
        <v>0</v>
      </c>
      <c r="AH299">
        <v>0</v>
      </c>
      <c r="AI299">
        <v>0</v>
      </c>
      <c r="AJ299">
        <v>1518</v>
      </c>
      <c r="AK299">
        <v>1517</v>
      </c>
      <c r="AL299">
        <v>1.0430000000000001E-3</v>
      </c>
      <c r="AM299">
        <v>0</v>
      </c>
      <c r="AN299">
        <v>0</v>
      </c>
      <c r="AO299">
        <v>11689</v>
      </c>
      <c r="AP299">
        <v>16492</v>
      </c>
      <c r="AQ299">
        <v>11689</v>
      </c>
      <c r="AR299">
        <v>11689</v>
      </c>
      <c r="AS299">
        <v>13078.285714285699</v>
      </c>
      <c r="AT299">
        <v>13629.714285714201</v>
      </c>
      <c r="AU299">
        <v>11688</v>
      </c>
      <c r="AV299">
        <v>11689</v>
      </c>
      <c r="AW299">
        <v>11689</v>
      </c>
      <c r="AX299">
        <v>11689</v>
      </c>
      <c r="AY299">
        <v>11688.285714285699</v>
      </c>
      <c r="AZ299">
        <v>11688.5714285714</v>
      </c>
      <c r="BA299">
        <v>44130</v>
      </c>
      <c r="BB299">
        <v>38412</v>
      </c>
      <c r="BC299">
        <v>37084</v>
      </c>
      <c r="BD299">
        <v>37976</v>
      </c>
      <c r="BE299">
        <v>40480</v>
      </c>
      <c r="BF299">
        <v>43084</v>
      </c>
      <c r="BG299">
        <v>661</v>
      </c>
      <c r="BH299">
        <v>603</v>
      </c>
      <c r="BI299">
        <v>624</v>
      </c>
      <c r="BJ299">
        <v>603</v>
      </c>
      <c r="BK299">
        <v>644</v>
      </c>
      <c r="BL299">
        <v>649</v>
      </c>
      <c r="BM299">
        <v>17</v>
      </c>
      <c r="BN299">
        <v>13</v>
      </c>
      <c r="BO299">
        <v>14</v>
      </c>
      <c r="BP299">
        <v>13</v>
      </c>
      <c r="BQ299">
        <v>16</v>
      </c>
      <c r="BR299">
        <v>16</v>
      </c>
      <c r="BS299">
        <v>8977.7829786952698</v>
      </c>
      <c r="BT299">
        <v>9017.2975713940596</v>
      </c>
      <c r="BU299">
        <v>8981.6695080453501</v>
      </c>
      <c r="BV299">
        <v>9017.7061077245507</v>
      </c>
      <c r="BW299">
        <v>8980.3630789812196</v>
      </c>
      <c r="BX299">
        <v>9015.8199327011898</v>
      </c>
      <c r="BY299">
        <v>11308.6420073642</v>
      </c>
      <c r="BZ299">
        <v>11243.4218571082</v>
      </c>
      <c r="CA299">
        <v>11429.832497641601</v>
      </c>
      <c r="CB299">
        <v>11393.727606054401</v>
      </c>
      <c r="CC299">
        <v>11330.645644889601</v>
      </c>
      <c r="CD299">
        <v>11321.799166565899</v>
      </c>
      <c r="CE299">
        <v>1.391</v>
      </c>
      <c r="CF299">
        <v>1.286</v>
      </c>
      <c r="CG299">
        <v>1.1839999999999999</v>
      </c>
      <c r="CH299">
        <v>1.2529999999999999</v>
      </c>
      <c r="CI299">
        <v>1.365</v>
      </c>
      <c r="CJ299">
        <v>1.34</v>
      </c>
      <c r="CK299">
        <v>12.625999999999999</v>
      </c>
      <c r="CL299">
        <v>2.6850000000000001</v>
      </c>
      <c r="CM299">
        <v>2.9409999999999998</v>
      </c>
      <c r="CN299">
        <v>2.6019999999999999</v>
      </c>
      <c r="CO299">
        <v>10.343</v>
      </c>
      <c r="CP299">
        <v>8.4160000000000004</v>
      </c>
      <c r="CQ299">
        <v>12.635</v>
      </c>
      <c r="CR299">
        <v>7.4390000000000001</v>
      </c>
      <c r="CS299">
        <v>7.0019999999999998</v>
      </c>
      <c r="CT299">
        <v>7.4390000000000001</v>
      </c>
      <c r="CU299">
        <v>11.975</v>
      </c>
      <c r="CV299">
        <v>11.096</v>
      </c>
      <c r="CW299" t="s">
        <v>1355</v>
      </c>
      <c r="CX299" t="s">
        <v>1356</v>
      </c>
      <c r="CY299" t="s">
        <v>1357</v>
      </c>
      <c r="CZ299" t="s">
        <v>1358</v>
      </c>
      <c r="DA299" t="s">
        <v>1359</v>
      </c>
      <c r="DB299" t="s">
        <v>1360</v>
      </c>
      <c r="DC299" t="s">
        <v>1361</v>
      </c>
      <c r="DD299" t="s">
        <v>1362</v>
      </c>
      <c r="DE299" t="s">
        <v>1363</v>
      </c>
      <c r="DF299" t="s">
        <v>1364</v>
      </c>
      <c r="DG299" t="s">
        <v>1365</v>
      </c>
      <c r="DH299" t="s">
        <v>1366</v>
      </c>
      <c r="DI299" t="s">
        <v>1367</v>
      </c>
      <c r="DJ299" t="s">
        <v>1368</v>
      </c>
      <c r="DK299" t="s">
        <v>1369</v>
      </c>
      <c r="DL299" t="s">
        <v>1370</v>
      </c>
      <c r="DM299" t="s">
        <v>1371</v>
      </c>
      <c r="DN299" t="s">
        <v>1372</v>
      </c>
      <c r="DO299" t="s">
        <v>1373</v>
      </c>
      <c r="DP299" t="s">
        <v>1374</v>
      </c>
      <c r="DQ299" t="s">
        <v>1375</v>
      </c>
      <c r="DR299">
        <v>163</v>
      </c>
      <c r="DS299" t="s">
        <v>1354</v>
      </c>
      <c r="DT299" t="s">
        <v>147</v>
      </c>
    </row>
    <row r="300" spans="1:124" x14ac:dyDescent="0.2">
      <c r="A300" t="s">
        <v>1376</v>
      </c>
      <c r="B300">
        <v>10776</v>
      </c>
      <c r="C300">
        <v>193774.75370662101</v>
      </c>
      <c r="D300">
        <v>193774.753706622</v>
      </c>
      <c r="E300">
        <v>23512</v>
      </c>
      <c r="F300">
        <v>17568</v>
      </c>
      <c r="G300">
        <v>18808</v>
      </c>
      <c r="H300">
        <v>11984</v>
      </c>
      <c r="I300">
        <v>149.62299999999999</v>
      </c>
      <c r="J300">
        <v>76.573999999999998</v>
      </c>
      <c r="K300">
        <v>135.93799999999999</v>
      </c>
      <c r="L300">
        <v>54.887</v>
      </c>
      <c r="M300">
        <v>2107</v>
      </c>
      <c r="N300">
        <v>1747</v>
      </c>
      <c r="O300">
        <v>1397</v>
      </c>
      <c r="P300">
        <v>1.294E-2</v>
      </c>
      <c r="Q300">
        <v>0.49613000000000002</v>
      </c>
      <c r="R300">
        <v>202</v>
      </c>
      <c r="S300">
        <v>0</v>
      </c>
      <c r="T300">
        <v>0</v>
      </c>
      <c r="U300">
        <v>14</v>
      </c>
      <c r="V300">
        <v>0</v>
      </c>
      <c r="W300">
        <v>1745</v>
      </c>
      <c r="X300">
        <v>2</v>
      </c>
      <c r="Y300">
        <v>2.1970000000000002E-3</v>
      </c>
      <c r="Z300">
        <v>1853</v>
      </c>
      <c r="AA300">
        <v>1495</v>
      </c>
      <c r="AB300">
        <v>1259</v>
      </c>
      <c r="AC300">
        <v>1.294E-2</v>
      </c>
      <c r="AD300">
        <v>0.49613000000000002</v>
      </c>
      <c r="AE300">
        <v>30</v>
      </c>
      <c r="AF300">
        <v>0</v>
      </c>
      <c r="AG300">
        <v>0</v>
      </c>
      <c r="AH300">
        <v>0</v>
      </c>
      <c r="AI300">
        <v>0</v>
      </c>
      <c r="AJ300">
        <v>1495</v>
      </c>
      <c r="AK300">
        <v>0</v>
      </c>
      <c r="AL300">
        <v>1.627E-3</v>
      </c>
      <c r="AM300">
        <v>0</v>
      </c>
      <c r="AN300">
        <v>0</v>
      </c>
      <c r="AO300">
        <v>211913</v>
      </c>
      <c r="AP300">
        <v>211913</v>
      </c>
      <c r="AQ300">
        <v>211913</v>
      </c>
      <c r="AR300">
        <v>211913</v>
      </c>
      <c r="AS300">
        <v>211913</v>
      </c>
      <c r="AT300">
        <v>211913</v>
      </c>
      <c r="AU300">
        <v>211892</v>
      </c>
      <c r="AV300">
        <v>211900</v>
      </c>
      <c r="AW300">
        <v>211895</v>
      </c>
      <c r="AX300">
        <v>211906</v>
      </c>
      <c r="AY300">
        <v>211893.142857142</v>
      </c>
      <c r="AZ300">
        <v>211897.428571428</v>
      </c>
      <c r="BA300">
        <v>1867922</v>
      </c>
      <c r="BB300">
        <v>1362949</v>
      </c>
      <c r="BC300">
        <v>1585560</v>
      </c>
      <c r="BD300">
        <v>978986</v>
      </c>
      <c r="BE300">
        <v>2088548</v>
      </c>
      <c r="BF300">
        <v>1316856</v>
      </c>
      <c r="BG300">
        <v>23512</v>
      </c>
      <c r="BH300">
        <v>17568</v>
      </c>
      <c r="BI300">
        <v>18808</v>
      </c>
      <c r="BJ300">
        <v>11984</v>
      </c>
      <c r="BK300">
        <v>26898</v>
      </c>
      <c r="BL300">
        <v>16293</v>
      </c>
      <c r="BM300">
        <v>36</v>
      </c>
      <c r="BN300">
        <v>29</v>
      </c>
      <c r="BO300">
        <v>36</v>
      </c>
      <c r="BP300">
        <v>29</v>
      </c>
      <c r="BQ300">
        <v>40</v>
      </c>
      <c r="BR300">
        <v>29</v>
      </c>
      <c r="BS300">
        <v>193785.196539108</v>
      </c>
      <c r="BT300">
        <v>193785.310495154</v>
      </c>
      <c r="BU300">
        <v>193785.196539108</v>
      </c>
      <c r="BV300">
        <v>193785.310495154</v>
      </c>
      <c r="BW300">
        <v>193785.196539108</v>
      </c>
      <c r="BX300">
        <v>193785.310495154</v>
      </c>
      <c r="BY300">
        <v>193839.08559720099</v>
      </c>
      <c r="BZ300">
        <v>193838.52174952699</v>
      </c>
      <c r="CA300">
        <v>193845.097526016</v>
      </c>
      <c r="CB300">
        <v>193838.52174952699</v>
      </c>
      <c r="CC300">
        <v>193841.66213812199</v>
      </c>
      <c r="CD300">
        <v>193838.52174952699</v>
      </c>
      <c r="CE300">
        <v>1.423</v>
      </c>
      <c r="CF300">
        <v>1.0580000000000001</v>
      </c>
      <c r="CG300">
        <v>1.3680000000000001</v>
      </c>
      <c r="CH300">
        <v>1.022</v>
      </c>
      <c r="CI300">
        <v>1.45</v>
      </c>
      <c r="CJ300">
        <v>1.0509999999999999</v>
      </c>
      <c r="CK300">
        <v>125.039</v>
      </c>
      <c r="CL300">
        <v>62.822000000000003</v>
      </c>
      <c r="CM300">
        <v>32.188000000000002</v>
      </c>
      <c r="CN300">
        <v>35.1</v>
      </c>
      <c r="CO300">
        <v>130.142</v>
      </c>
      <c r="CP300">
        <v>57.664999999999999</v>
      </c>
      <c r="CQ300">
        <v>149.62299999999999</v>
      </c>
      <c r="CR300">
        <v>76.573999999999998</v>
      </c>
      <c r="CS300">
        <v>135.93799999999999</v>
      </c>
      <c r="CT300">
        <v>54.887</v>
      </c>
      <c r="CU300">
        <v>170.126</v>
      </c>
      <c r="CV300">
        <v>77.281000000000006</v>
      </c>
      <c r="CW300" t="s">
        <v>1377</v>
      </c>
      <c r="CX300" t="s">
        <v>1378</v>
      </c>
      <c r="CY300" t="s">
        <v>1379</v>
      </c>
      <c r="CZ300" t="s">
        <v>1380</v>
      </c>
      <c r="DA300" t="s">
        <v>1381</v>
      </c>
      <c r="DB300" t="s">
        <v>1382</v>
      </c>
      <c r="DC300" t="s">
        <v>1383</v>
      </c>
      <c r="DD300" t="s">
        <v>1384</v>
      </c>
      <c r="DE300" t="s">
        <v>1385</v>
      </c>
      <c r="DF300" t="s">
        <v>1386</v>
      </c>
      <c r="DG300" t="s">
        <v>1377</v>
      </c>
      <c r="DH300" t="s">
        <v>1387</v>
      </c>
      <c r="DI300" t="s">
        <v>1388</v>
      </c>
      <c r="DJ300" t="s">
        <v>1389</v>
      </c>
      <c r="DK300" t="s">
        <v>1390</v>
      </c>
      <c r="DL300" t="s">
        <v>1391</v>
      </c>
      <c r="DM300" t="s">
        <v>1392</v>
      </c>
      <c r="DN300" t="s">
        <v>1393</v>
      </c>
      <c r="DO300" t="s">
        <v>1394</v>
      </c>
      <c r="DP300" t="s">
        <v>1395</v>
      </c>
      <c r="DQ300" t="s">
        <v>1396</v>
      </c>
      <c r="DR300">
        <v>1734</v>
      </c>
      <c r="DS300" t="s">
        <v>1376</v>
      </c>
      <c r="DT300" t="s">
        <v>147</v>
      </c>
    </row>
    <row r="301" spans="1:124" x14ac:dyDescent="0.2">
      <c r="A301" t="s">
        <v>1397</v>
      </c>
      <c r="B301">
        <v>10776</v>
      </c>
      <c r="C301">
        <v>-79842.423634619394</v>
      </c>
      <c r="D301">
        <v>-79842.423634619394</v>
      </c>
      <c r="E301">
        <v>22276</v>
      </c>
      <c r="F301">
        <v>24309</v>
      </c>
      <c r="G301">
        <v>22276</v>
      </c>
      <c r="H301">
        <v>24309</v>
      </c>
      <c r="I301">
        <v>22.52</v>
      </c>
      <c r="J301">
        <v>22.172000000000001</v>
      </c>
      <c r="K301">
        <v>22.488</v>
      </c>
      <c r="L301">
        <v>22.172000000000001</v>
      </c>
      <c r="M301">
        <v>151</v>
      </c>
      <c r="N301">
        <v>251</v>
      </c>
      <c r="O301">
        <v>100</v>
      </c>
      <c r="P301">
        <v>1.7000000000000001E-2</v>
      </c>
      <c r="Q301">
        <v>0.46500000000000002</v>
      </c>
      <c r="R301">
        <v>0</v>
      </c>
      <c r="S301">
        <v>51</v>
      </c>
      <c r="T301">
        <v>0</v>
      </c>
      <c r="U301">
        <v>0</v>
      </c>
      <c r="V301">
        <v>150</v>
      </c>
      <c r="W301">
        <v>100</v>
      </c>
      <c r="X301">
        <v>1</v>
      </c>
      <c r="Y301">
        <v>0.141184</v>
      </c>
      <c r="Z301">
        <v>100</v>
      </c>
      <c r="AA301">
        <v>251</v>
      </c>
      <c r="AB301">
        <v>100</v>
      </c>
      <c r="AC301">
        <v>1.7000000000000001E-2</v>
      </c>
      <c r="AD301">
        <v>0.46500000000000002</v>
      </c>
      <c r="AE301">
        <v>0</v>
      </c>
      <c r="AF301">
        <v>0</v>
      </c>
      <c r="AG301">
        <v>0</v>
      </c>
      <c r="AH301">
        <v>0</v>
      </c>
      <c r="AI301">
        <v>150</v>
      </c>
      <c r="AJ301">
        <v>100</v>
      </c>
      <c r="AK301">
        <v>1</v>
      </c>
      <c r="AL301">
        <v>0.21115500000000001</v>
      </c>
      <c r="AM301">
        <v>51</v>
      </c>
      <c r="AN301">
        <v>0</v>
      </c>
      <c r="AO301">
        <v>-66728.999999999898</v>
      </c>
      <c r="AP301">
        <v>-66729</v>
      </c>
      <c r="AQ301">
        <v>-66728.999999999898</v>
      </c>
      <c r="AR301">
        <v>-66729</v>
      </c>
      <c r="AS301">
        <v>-66728.999999999898</v>
      </c>
      <c r="AT301">
        <v>-66729</v>
      </c>
      <c r="AU301">
        <v>-66735.318380441895</v>
      </c>
      <c r="AV301">
        <v>-66731.8887057549</v>
      </c>
      <c r="AW301">
        <v>-66735.0345454075</v>
      </c>
      <c r="AX301">
        <v>-66731.8887057549</v>
      </c>
      <c r="AY301">
        <v>-66735.272365579993</v>
      </c>
      <c r="AZ301">
        <v>-66733.514249202504</v>
      </c>
      <c r="BA301">
        <v>601250</v>
      </c>
      <c r="BB301">
        <v>635515</v>
      </c>
      <c r="BC301">
        <v>601250</v>
      </c>
      <c r="BD301">
        <v>635515</v>
      </c>
      <c r="BE301">
        <v>672502</v>
      </c>
      <c r="BF301">
        <v>674350</v>
      </c>
      <c r="BG301">
        <v>22276</v>
      </c>
      <c r="BH301">
        <v>24309</v>
      </c>
      <c r="BI301">
        <v>22276</v>
      </c>
      <c r="BJ301">
        <v>24309</v>
      </c>
      <c r="BK301">
        <v>24834</v>
      </c>
      <c r="BL301">
        <v>25017</v>
      </c>
      <c r="BM301">
        <v>9</v>
      </c>
      <c r="BN301">
        <v>9</v>
      </c>
      <c r="BO301">
        <v>9</v>
      </c>
      <c r="BP301">
        <v>9</v>
      </c>
      <c r="BQ301">
        <v>9</v>
      </c>
      <c r="BR301">
        <v>9</v>
      </c>
      <c r="BS301">
        <v>-73729.6789548784</v>
      </c>
      <c r="BT301">
        <v>-73729.6789548784</v>
      </c>
      <c r="BU301">
        <v>-73729.6789548784</v>
      </c>
      <c r="BV301">
        <v>-73729.6789548784</v>
      </c>
      <c r="BW301">
        <v>-73729.6789548784</v>
      </c>
      <c r="BX301">
        <v>-73729.6789548784</v>
      </c>
      <c r="BY301">
        <v>-70120.487548500707</v>
      </c>
      <c r="BZ301">
        <v>-70120.487548500707</v>
      </c>
      <c r="CA301">
        <v>-70120.487548500707</v>
      </c>
      <c r="CB301">
        <v>-70120.487548500707</v>
      </c>
      <c r="CC301">
        <v>-70120.487548500707</v>
      </c>
      <c r="CD301">
        <v>-70120.487548500707</v>
      </c>
      <c r="CE301">
        <v>3.4000000000000002E-2</v>
      </c>
      <c r="CF301">
        <v>3.2000000000000001E-2</v>
      </c>
      <c r="CG301">
        <v>3.4000000000000002E-2</v>
      </c>
      <c r="CH301">
        <v>3.2000000000000001E-2</v>
      </c>
      <c r="CI301">
        <v>3.4000000000000002E-2</v>
      </c>
      <c r="CJ301">
        <v>3.3000000000000002E-2</v>
      </c>
      <c r="CK301">
        <v>1.298</v>
      </c>
      <c r="CL301">
        <v>9.5139999999999993</v>
      </c>
      <c r="CM301">
        <v>1.296</v>
      </c>
      <c r="CN301">
        <v>9.5139999999999993</v>
      </c>
      <c r="CO301">
        <v>1.304</v>
      </c>
      <c r="CP301">
        <v>10.473000000000001</v>
      </c>
      <c r="CQ301">
        <v>22.52</v>
      </c>
      <c r="CR301">
        <v>22.172000000000001</v>
      </c>
      <c r="CS301">
        <v>22.488</v>
      </c>
      <c r="CT301">
        <v>22.172000000000001</v>
      </c>
      <c r="CU301">
        <v>26.181000000000001</v>
      </c>
      <c r="CV301">
        <v>23.337</v>
      </c>
      <c r="CW301" t="s">
        <v>1398</v>
      </c>
      <c r="CX301" t="s">
        <v>1399</v>
      </c>
      <c r="CY301" t="s">
        <v>1400</v>
      </c>
      <c r="CZ301" t="s">
        <v>1401</v>
      </c>
      <c r="DA301" t="s">
        <v>407</v>
      </c>
      <c r="DB301" t="s">
        <v>1402</v>
      </c>
      <c r="DC301" t="s">
        <v>1403</v>
      </c>
      <c r="DD301" t="s">
        <v>1404</v>
      </c>
      <c r="DE301" t="s">
        <v>1405</v>
      </c>
      <c r="DF301" t="s">
        <v>1406</v>
      </c>
      <c r="DG301" t="s">
        <v>1407</v>
      </c>
      <c r="DH301" t="s">
        <v>1408</v>
      </c>
      <c r="DI301" t="s">
        <v>1409</v>
      </c>
      <c r="DJ301" t="s">
        <v>1410</v>
      </c>
      <c r="DK301" t="s">
        <v>407</v>
      </c>
      <c r="DL301" t="s">
        <v>1402</v>
      </c>
      <c r="DM301" t="s">
        <v>1403</v>
      </c>
      <c r="DN301" t="s">
        <v>1411</v>
      </c>
      <c r="DO301" t="s">
        <v>1412</v>
      </c>
      <c r="DP301" t="s">
        <v>1413</v>
      </c>
      <c r="DQ301" t="s">
        <v>1414</v>
      </c>
      <c r="DR301">
        <v>348</v>
      </c>
      <c r="DS301" t="s">
        <v>1397</v>
      </c>
      <c r="DT301" t="s">
        <v>147</v>
      </c>
    </row>
    <row r="302" spans="1:124" x14ac:dyDescent="0.2">
      <c r="A302" t="s">
        <v>1415</v>
      </c>
      <c r="B302">
        <v>10776</v>
      </c>
      <c r="C302">
        <v>-887165318.51022601</v>
      </c>
      <c r="D302">
        <v>-827656854.06100297</v>
      </c>
      <c r="E302">
        <v>157355</v>
      </c>
      <c r="F302">
        <v>56454</v>
      </c>
      <c r="G302">
        <v>38417</v>
      </c>
      <c r="H302">
        <v>56454</v>
      </c>
      <c r="I302">
        <v>149.70699999999999</v>
      </c>
      <c r="J302">
        <v>112.26</v>
      </c>
      <c r="K302">
        <v>43.168999999999997</v>
      </c>
      <c r="L302">
        <v>112.26</v>
      </c>
      <c r="M302">
        <v>6270</v>
      </c>
      <c r="N302">
        <v>900</v>
      </c>
      <c r="O302">
        <v>783</v>
      </c>
      <c r="P302">
        <v>4.4720000000000003E-2</v>
      </c>
      <c r="Q302">
        <v>0.47436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900</v>
      </c>
      <c r="X302">
        <v>0</v>
      </c>
      <c r="Y302">
        <v>2.7299999999999998E-3</v>
      </c>
      <c r="Z302">
        <v>4118</v>
      </c>
      <c r="AA302">
        <v>778</v>
      </c>
      <c r="AB302">
        <v>346</v>
      </c>
      <c r="AC302">
        <v>1.4400000000000001E-3</v>
      </c>
      <c r="AD302">
        <v>0.47094000000000003</v>
      </c>
      <c r="AE302">
        <v>18</v>
      </c>
      <c r="AF302">
        <v>0</v>
      </c>
      <c r="AG302">
        <v>0</v>
      </c>
      <c r="AH302">
        <v>0</v>
      </c>
      <c r="AI302">
        <v>18</v>
      </c>
      <c r="AJ302">
        <v>760</v>
      </c>
      <c r="AK302">
        <v>0</v>
      </c>
      <c r="AL302">
        <v>2.9619999999999998E-3</v>
      </c>
      <c r="AM302">
        <v>0</v>
      </c>
      <c r="AN302">
        <v>0</v>
      </c>
      <c r="AO302">
        <v>-784302337.63317204</v>
      </c>
      <c r="AP302">
        <v>-784302337.63317204</v>
      </c>
      <c r="AQ302">
        <v>-784302337.63317204</v>
      </c>
      <c r="AR302">
        <v>-784302337.63317204</v>
      </c>
      <c r="AS302">
        <v>-784302337.63317204</v>
      </c>
      <c r="AT302">
        <v>-784302337.63317204</v>
      </c>
      <c r="AU302">
        <v>-784380235.34377003</v>
      </c>
      <c r="AV302">
        <v>-784380755.81887901</v>
      </c>
      <c r="AW302">
        <v>-784379513.38132</v>
      </c>
      <c r="AX302">
        <v>-784365749.50449002</v>
      </c>
      <c r="AY302">
        <v>-784380430.49006999</v>
      </c>
      <c r="AZ302">
        <v>-784378537.83781397</v>
      </c>
      <c r="BA302">
        <v>1570319</v>
      </c>
      <c r="BB302">
        <v>891339</v>
      </c>
      <c r="BC302">
        <v>463608</v>
      </c>
      <c r="BD302">
        <v>891339</v>
      </c>
      <c r="BE302">
        <v>1766194</v>
      </c>
      <c r="BF302">
        <v>2826920</v>
      </c>
      <c r="BG302">
        <v>157355</v>
      </c>
      <c r="BH302">
        <v>56454</v>
      </c>
      <c r="BI302">
        <v>38417</v>
      </c>
      <c r="BJ302">
        <v>56454</v>
      </c>
      <c r="BK302">
        <v>176655</v>
      </c>
      <c r="BL302">
        <v>179833</v>
      </c>
      <c r="BM302">
        <v>10</v>
      </c>
      <c r="BN302">
        <v>16</v>
      </c>
      <c r="BO302">
        <v>10</v>
      </c>
      <c r="BP302">
        <v>16</v>
      </c>
      <c r="BQ302">
        <v>10</v>
      </c>
      <c r="BR302">
        <v>16</v>
      </c>
      <c r="BS302">
        <v>-856745999.01913702</v>
      </c>
      <c r="BT302">
        <v>-816584610.59761202</v>
      </c>
      <c r="BU302">
        <v>-856745999.01913702</v>
      </c>
      <c r="BV302">
        <v>-816584610.59761202</v>
      </c>
      <c r="BW302">
        <v>-856745999.01913702</v>
      </c>
      <c r="BX302">
        <v>-816584610.59761202</v>
      </c>
      <c r="BY302">
        <v>-853810255.10815406</v>
      </c>
      <c r="BZ302">
        <v>-814893316.66314602</v>
      </c>
      <c r="CA302">
        <v>-853810255.10815406</v>
      </c>
      <c r="CB302">
        <v>-814893316.66314602</v>
      </c>
      <c r="CC302">
        <v>-853810255.10815406</v>
      </c>
      <c r="CD302">
        <v>-814893316.66314602</v>
      </c>
      <c r="CE302">
        <v>1.8080000000000001</v>
      </c>
      <c r="CF302">
        <v>0.58399999999999996</v>
      </c>
      <c r="CG302">
        <v>1.7769999999999999</v>
      </c>
      <c r="CH302">
        <v>0.58099999999999996</v>
      </c>
      <c r="CI302">
        <v>1.7849999999999999</v>
      </c>
      <c r="CJ302">
        <v>0.58199999999999996</v>
      </c>
      <c r="CK302">
        <v>97.498999999999995</v>
      </c>
      <c r="CL302">
        <v>101.024</v>
      </c>
      <c r="CM302">
        <v>40.213999999999999</v>
      </c>
      <c r="CN302">
        <v>97.149000000000001</v>
      </c>
      <c r="CO302">
        <v>153.85499999999999</v>
      </c>
      <c r="CP302">
        <v>285.93400000000003</v>
      </c>
      <c r="CQ302">
        <v>149.70699999999999</v>
      </c>
      <c r="CR302">
        <v>112.26</v>
      </c>
      <c r="CS302">
        <v>43.168999999999997</v>
      </c>
      <c r="CT302">
        <v>112.26</v>
      </c>
      <c r="CU302">
        <v>164.02199999999999</v>
      </c>
      <c r="CV302">
        <v>349.33100000000002</v>
      </c>
      <c r="CW302" t="s">
        <v>1416</v>
      </c>
      <c r="CX302" t="s">
        <v>1417</v>
      </c>
      <c r="CY302" t="s">
        <v>1418</v>
      </c>
      <c r="CZ302" t="s">
        <v>1419</v>
      </c>
      <c r="DA302" t="s">
        <v>428</v>
      </c>
      <c r="DB302" t="s">
        <v>1420</v>
      </c>
      <c r="DC302" t="s">
        <v>1421</v>
      </c>
      <c r="DD302" t="s">
        <v>1422</v>
      </c>
      <c r="DE302" t="s">
        <v>1423</v>
      </c>
      <c r="DF302" t="s">
        <v>1424</v>
      </c>
      <c r="DG302" t="s">
        <v>1425</v>
      </c>
      <c r="DH302" t="s">
        <v>1426</v>
      </c>
      <c r="DI302" t="s">
        <v>1427</v>
      </c>
      <c r="DJ302" t="s">
        <v>1428</v>
      </c>
      <c r="DK302" t="s">
        <v>1138</v>
      </c>
      <c r="DL302" t="s">
        <v>1429</v>
      </c>
      <c r="DM302" t="s">
        <v>1430</v>
      </c>
      <c r="DN302" t="s">
        <v>1431</v>
      </c>
      <c r="DO302" t="s">
        <v>1432</v>
      </c>
      <c r="DP302" t="s">
        <v>1433</v>
      </c>
      <c r="DQ302" t="s">
        <v>1434</v>
      </c>
      <c r="DR302">
        <v>3595</v>
      </c>
      <c r="DS302" t="s">
        <v>1415</v>
      </c>
      <c r="DT302" t="s">
        <v>147</v>
      </c>
    </row>
    <row r="303" spans="1:124" x14ac:dyDescent="0.2">
      <c r="A303" t="s">
        <v>1435</v>
      </c>
      <c r="B303">
        <v>10776</v>
      </c>
      <c r="C303">
        <v>1910</v>
      </c>
      <c r="D303">
        <v>1910</v>
      </c>
      <c r="E303">
        <v>1220</v>
      </c>
      <c r="F303">
        <v>1639</v>
      </c>
      <c r="G303">
        <v>1063</v>
      </c>
      <c r="H303">
        <v>1131</v>
      </c>
      <c r="I303">
        <v>1.0309999999999999</v>
      </c>
      <c r="J303">
        <v>0.42699999999999999</v>
      </c>
      <c r="K303">
        <v>0.36099999999999999</v>
      </c>
      <c r="L303">
        <v>0.38800000000000001</v>
      </c>
      <c r="M303">
        <v>96</v>
      </c>
      <c r="N303">
        <v>160</v>
      </c>
      <c r="O303">
        <v>22</v>
      </c>
      <c r="P303">
        <v>4.1669999999999999E-2</v>
      </c>
      <c r="Q303">
        <v>0.5</v>
      </c>
      <c r="R303">
        <v>27</v>
      </c>
      <c r="S303">
        <v>0</v>
      </c>
      <c r="T303">
        <v>0</v>
      </c>
      <c r="U303">
        <v>0</v>
      </c>
      <c r="V303">
        <v>0</v>
      </c>
      <c r="W303">
        <v>159</v>
      </c>
      <c r="X303">
        <v>1</v>
      </c>
      <c r="Y303">
        <v>0.133659</v>
      </c>
      <c r="Z303">
        <v>95</v>
      </c>
      <c r="AA303">
        <v>138</v>
      </c>
      <c r="AB303">
        <v>18</v>
      </c>
      <c r="AC303">
        <v>0.16667000000000001</v>
      </c>
      <c r="AD303">
        <v>0.5</v>
      </c>
      <c r="AE303">
        <v>26</v>
      </c>
      <c r="AF303">
        <v>0</v>
      </c>
      <c r="AG303">
        <v>0</v>
      </c>
      <c r="AH303">
        <v>0</v>
      </c>
      <c r="AI303">
        <v>0</v>
      </c>
      <c r="AJ303">
        <v>138</v>
      </c>
      <c r="AK303">
        <v>0</v>
      </c>
      <c r="AL303">
        <v>0.13913</v>
      </c>
      <c r="AM303">
        <v>0</v>
      </c>
      <c r="AN303">
        <v>0</v>
      </c>
      <c r="AO303">
        <v>3360</v>
      </c>
      <c r="AP303">
        <v>3360</v>
      </c>
      <c r="AQ303">
        <v>3359.99999999999</v>
      </c>
      <c r="AR303">
        <v>3360</v>
      </c>
      <c r="AS303">
        <v>3360</v>
      </c>
      <c r="AT303">
        <v>3360</v>
      </c>
      <c r="AU303">
        <v>3360</v>
      </c>
      <c r="AV303">
        <v>3360</v>
      </c>
      <c r="AW303">
        <v>3360</v>
      </c>
      <c r="AX303">
        <v>3360</v>
      </c>
      <c r="AY303">
        <v>3360</v>
      </c>
      <c r="AZ303">
        <v>3360</v>
      </c>
      <c r="BA303">
        <v>18571</v>
      </c>
      <c r="BB303">
        <v>14101</v>
      </c>
      <c r="BC303">
        <v>12661</v>
      </c>
      <c r="BD303">
        <v>12797</v>
      </c>
      <c r="BE303">
        <v>17474</v>
      </c>
      <c r="BF303">
        <v>13847</v>
      </c>
      <c r="BG303">
        <v>1220</v>
      </c>
      <c r="BH303">
        <v>1639</v>
      </c>
      <c r="BI303">
        <v>1063</v>
      </c>
      <c r="BJ303">
        <v>1131</v>
      </c>
      <c r="BK303">
        <v>1473</v>
      </c>
      <c r="BL303">
        <v>1431</v>
      </c>
      <c r="BM303">
        <v>21</v>
      </c>
      <c r="BN303">
        <v>5</v>
      </c>
      <c r="BO303">
        <v>6</v>
      </c>
      <c r="BP303">
        <v>5</v>
      </c>
      <c r="BQ303">
        <v>25</v>
      </c>
      <c r="BR303">
        <v>16</v>
      </c>
      <c r="BS303">
        <v>2035</v>
      </c>
      <c r="BT303">
        <v>1910</v>
      </c>
      <c r="BU303">
        <v>2035</v>
      </c>
      <c r="BV303">
        <v>1910</v>
      </c>
      <c r="BW303">
        <v>1927.8571428571399</v>
      </c>
      <c r="BX303">
        <v>1910</v>
      </c>
      <c r="BY303">
        <v>2259.99999999999</v>
      </c>
      <c r="BZ303">
        <v>1910</v>
      </c>
      <c r="CA303">
        <v>2265</v>
      </c>
      <c r="CB303">
        <v>2250.6944444444398</v>
      </c>
      <c r="CC303">
        <v>2205.8571428571399</v>
      </c>
      <c r="CD303">
        <v>2102.0734126984098</v>
      </c>
      <c r="CE303">
        <v>6.2E-2</v>
      </c>
      <c r="CF303">
        <v>1.4E-2</v>
      </c>
      <c r="CG303">
        <v>1.6E-2</v>
      </c>
      <c r="CH303">
        <v>1.4E-2</v>
      </c>
      <c r="CI303">
        <v>7.5999999999999998E-2</v>
      </c>
      <c r="CJ303">
        <v>4.9000000000000002E-2</v>
      </c>
      <c r="CK303">
        <v>0.72199999999999998</v>
      </c>
      <c r="CL303">
        <v>0.11</v>
      </c>
      <c r="CM303">
        <v>0.13300000000000001</v>
      </c>
      <c r="CN303">
        <v>0.10100000000000001</v>
      </c>
      <c r="CO303">
        <v>0.41499999999999998</v>
      </c>
      <c r="CP303">
        <v>0.14199999999999999</v>
      </c>
      <c r="CQ303">
        <v>1.0309999999999999</v>
      </c>
      <c r="CR303">
        <v>0.42699999999999999</v>
      </c>
      <c r="CS303">
        <v>0.36099999999999999</v>
      </c>
      <c r="CT303">
        <v>0.38800000000000001</v>
      </c>
      <c r="CU303">
        <v>0.71599999999999997</v>
      </c>
      <c r="CV303">
        <v>0.41599999999999998</v>
      </c>
      <c r="CW303" t="s">
        <v>1436</v>
      </c>
      <c r="CX303" t="s">
        <v>1436</v>
      </c>
      <c r="CY303" t="s">
        <v>1437</v>
      </c>
      <c r="CZ303" t="s">
        <v>1438</v>
      </c>
      <c r="DA303" t="s">
        <v>1439</v>
      </c>
      <c r="DB303" t="s">
        <v>1440</v>
      </c>
      <c r="DC303" t="s">
        <v>1441</v>
      </c>
      <c r="DD303" t="s">
        <v>1442</v>
      </c>
      <c r="DE303" t="s">
        <v>1443</v>
      </c>
      <c r="DF303" t="s">
        <v>1444</v>
      </c>
      <c r="DG303" t="s">
        <v>1445</v>
      </c>
      <c r="DH303" t="s">
        <v>1445</v>
      </c>
      <c r="DI303" t="s">
        <v>1446</v>
      </c>
      <c r="DJ303" t="s">
        <v>1447</v>
      </c>
      <c r="DK303" t="s">
        <v>1448</v>
      </c>
      <c r="DL303" t="s">
        <v>1449</v>
      </c>
      <c r="DM303" t="s">
        <v>1450</v>
      </c>
      <c r="DN303" t="s">
        <v>1451</v>
      </c>
      <c r="DO303" t="s">
        <v>1452</v>
      </c>
      <c r="DP303" t="s">
        <v>1453</v>
      </c>
      <c r="DQ303" t="s">
        <v>1454</v>
      </c>
      <c r="DR303">
        <v>9</v>
      </c>
      <c r="DS303" t="s">
        <v>1435</v>
      </c>
      <c r="DT303" t="s">
        <v>147</v>
      </c>
    </row>
    <row r="304" spans="1:124" x14ac:dyDescent="0.2">
      <c r="A304" t="s">
        <v>1455</v>
      </c>
      <c r="B304">
        <v>10776</v>
      </c>
      <c r="C304">
        <v>1415</v>
      </c>
      <c r="D304">
        <v>1415</v>
      </c>
      <c r="E304">
        <v>46245</v>
      </c>
      <c r="F304">
        <v>30125</v>
      </c>
      <c r="G304">
        <v>28566</v>
      </c>
      <c r="H304">
        <v>27254</v>
      </c>
      <c r="I304">
        <v>38.357999999999997</v>
      </c>
      <c r="J304">
        <v>55.835000000000001</v>
      </c>
      <c r="K304">
        <v>16.221</v>
      </c>
      <c r="L304">
        <v>24.152000000000001</v>
      </c>
      <c r="M304">
        <v>212</v>
      </c>
      <c r="N304">
        <v>260</v>
      </c>
      <c r="O304">
        <v>26</v>
      </c>
      <c r="P304">
        <v>7.1429999999999993E-2</v>
      </c>
      <c r="Q304">
        <v>0.5</v>
      </c>
      <c r="R304">
        <v>35</v>
      </c>
      <c r="S304">
        <v>0</v>
      </c>
      <c r="T304">
        <v>0</v>
      </c>
      <c r="U304">
        <v>0</v>
      </c>
      <c r="V304">
        <v>0</v>
      </c>
      <c r="W304">
        <v>259</v>
      </c>
      <c r="X304">
        <v>1</v>
      </c>
      <c r="Y304">
        <v>0.15636800000000001</v>
      </c>
      <c r="Z304">
        <v>211</v>
      </c>
      <c r="AA304">
        <v>232</v>
      </c>
      <c r="AB304">
        <v>16</v>
      </c>
      <c r="AC304">
        <v>0.5</v>
      </c>
      <c r="AD304">
        <v>0.5</v>
      </c>
      <c r="AE304">
        <v>34</v>
      </c>
      <c r="AF304">
        <v>0</v>
      </c>
      <c r="AG304">
        <v>0</v>
      </c>
      <c r="AH304">
        <v>0</v>
      </c>
      <c r="AI304">
        <v>0</v>
      </c>
      <c r="AJ304">
        <v>232</v>
      </c>
      <c r="AK304">
        <v>0</v>
      </c>
      <c r="AL304">
        <v>0.168737</v>
      </c>
      <c r="AM304">
        <v>0</v>
      </c>
      <c r="AN304">
        <v>0</v>
      </c>
      <c r="AO304">
        <v>2810.00000000007</v>
      </c>
      <c r="AP304">
        <v>2810</v>
      </c>
      <c r="AQ304">
        <v>2809.99999999999</v>
      </c>
      <c r="AR304">
        <v>2810</v>
      </c>
      <c r="AS304">
        <v>2810.00000000001</v>
      </c>
      <c r="AT304">
        <v>2810</v>
      </c>
      <c r="AU304">
        <v>2810.00000000007</v>
      </c>
      <c r="AV304">
        <v>2810</v>
      </c>
      <c r="AW304">
        <v>2810.00000000007</v>
      </c>
      <c r="AX304">
        <v>2810</v>
      </c>
      <c r="AY304">
        <v>2810.00000000001</v>
      </c>
      <c r="AZ304">
        <v>2810</v>
      </c>
      <c r="BA304">
        <v>728526</v>
      </c>
      <c r="BB304">
        <v>498333</v>
      </c>
      <c r="BC304">
        <v>340160</v>
      </c>
      <c r="BD304">
        <v>400347</v>
      </c>
      <c r="BE304">
        <v>554341</v>
      </c>
      <c r="BF304">
        <v>456600</v>
      </c>
      <c r="BG304">
        <v>46245</v>
      </c>
      <c r="BH304">
        <v>30125</v>
      </c>
      <c r="BI304">
        <v>28566</v>
      </c>
      <c r="BJ304">
        <v>27254</v>
      </c>
      <c r="BK304">
        <v>38946</v>
      </c>
      <c r="BL304">
        <v>29203</v>
      </c>
      <c r="BM304">
        <v>25</v>
      </c>
      <c r="BN304">
        <v>23</v>
      </c>
      <c r="BO304">
        <v>20</v>
      </c>
      <c r="BP304">
        <v>20</v>
      </c>
      <c r="BQ304">
        <v>24</v>
      </c>
      <c r="BR304">
        <v>22</v>
      </c>
      <c r="BS304">
        <v>1415</v>
      </c>
      <c r="BT304">
        <v>1415</v>
      </c>
      <c r="BU304">
        <v>1415</v>
      </c>
      <c r="BV304">
        <v>1415</v>
      </c>
      <c r="BW304">
        <v>1415</v>
      </c>
      <c r="BX304">
        <v>1415</v>
      </c>
      <c r="BY304">
        <v>1518</v>
      </c>
      <c r="BZ304">
        <v>1500</v>
      </c>
      <c r="CA304">
        <v>1518</v>
      </c>
      <c r="CB304">
        <v>1500</v>
      </c>
      <c r="CC304">
        <v>1502.57142857142</v>
      </c>
      <c r="CD304">
        <v>1500</v>
      </c>
      <c r="CE304">
        <v>0.186</v>
      </c>
      <c r="CF304">
        <v>0.13900000000000001</v>
      </c>
      <c r="CG304">
        <v>0.129</v>
      </c>
      <c r="CH304">
        <v>0.13300000000000001</v>
      </c>
      <c r="CI304">
        <v>0.153</v>
      </c>
      <c r="CJ304">
        <v>0.14099999999999999</v>
      </c>
      <c r="CK304">
        <v>6.8540000000000001</v>
      </c>
      <c r="CL304">
        <v>3.5950000000000002</v>
      </c>
      <c r="CM304">
        <v>2.2850000000000001</v>
      </c>
      <c r="CN304">
        <v>1.7210000000000001</v>
      </c>
      <c r="CO304">
        <v>3.456</v>
      </c>
      <c r="CP304">
        <v>3.2789999999999999</v>
      </c>
      <c r="CQ304">
        <v>38.357999999999997</v>
      </c>
      <c r="CR304">
        <v>55.835000000000001</v>
      </c>
      <c r="CS304">
        <v>16.221</v>
      </c>
      <c r="CT304">
        <v>24.152000000000001</v>
      </c>
      <c r="CU304">
        <v>36.008000000000003</v>
      </c>
      <c r="CV304">
        <v>44.183999999999997</v>
      </c>
      <c r="CW304" t="s">
        <v>1456</v>
      </c>
      <c r="CX304" t="s">
        <v>1456</v>
      </c>
      <c r="CY304" t="s">
        <v>1457</v>
      </c>
      <c r="CZ304" t="s">
        <v>1458</v>
      </c>
      <c r="DA304" t="s">
        <v>1459</v>
      </c>
      <c r="DB304" t="s">
        <v>1460</v>
      </c>
      <c r="DC304" t="s">
        <v>1461</v>
      </c>
      <c r="DD304" t="s">
        <v>1462</v>
      </c>
      <c r="DE304" t="s">
        <v>1463</v>
      </c>
      <c r="DF304" t="s">
        <v>1464</v>
      </c>
      <c r="DG304" t="s">
        <v>1465</v>
      </c>
      <c r="DH304" t="s">
        <v>1465</v>
      </c>
      <c r="DI304" t="s">
        <v>1466</v>
      </c>
      <c r="DJ304" t="s">
        <v>1467</v>
      </c>
      <c r="DK304" t="s">
        <v>1468</v>
      </c>
      <c r="DL304" t="s">
        <v>1460</v>
      </c>
      <c r="DM304" t="s">
        <v>1469</v>
      </c>
      <c r="DN304" t="s">
        <v>1470</v>
      </c>
      <c r="DO304" t="s">
        <v>1471</v>
      </c>
      <c r="DP304" t="s">
        <v>1472</v>
      </c>
      <c r="DQ304" t="s">
        <v>1473</v>
      </c>
      <c r="DR304">
        <v>562</v>
      </c>
      <c r="DS304" t="s">
        <v>1455</v>
      </c>
      <c r="DT304" t="s">
        <v>147</v>
      </c>
    </row>
    <row r="305" spans="1:124" x14ac:dyDescent="0.2">
      <c r="A305" t="s">
        <v>1474</v>
      </c>
      <c r="B305">
        <v>10776</v>
      </c>
      <c r="C305">
        <v>114740.518481461</v>
      </c>
      <c r="D305">
        <v>115155</v>
      </c>
      <c r="E305">
        <v>1</v>
      </c>
      <c r="F305">
        <v>0</v>
      </c>
      <c r="G305">
        <v>1</v>
      </c>
      <c r="H305">
        <v>0</v>
      </c>
      <c r="I305">
        <v>0.73099999999999998</v>
      </c>
      <c r="J305">
        <v>2.8000000000000001E-2</v>
      </c>
      <c r="K305">
        <v>0.626</v>
      </c>
      <c r="L305">
        <v>2.8000000000000001E-2</v>
      </c>
      <c r="M305">
        <v>2054</v>
      </c>
      <c r="N305">
        <v>10724</v>
      </c>
      <c r="O305">
        <v>773</v>
      </c>
      <c r="P305">
        <v>6.2199999999999998E-3</v>
      </c>
      <c r="Q305">
        <v>0.5</v>
      </c>
      <c r="R305">
        <v>383</v>
      </c>
      <c r="S305">
        <v>0</v>
      </c>
      <c r="T305">
        <v>0</v>
      </c>
      <c r="U305">
        <v>0</v>
      </c>
      <c r="V305">
        <v>0</v>
      </c>
      <c r="W305">
        <v>10724</v>
      </c>
      <c r="X305">
        <v>0</v>
      </c>
      <c r="Y305">
        <v>1.8029999999999999E-3</v>
      </c>
      <c r="Z305">
        <v>1132</v>
      </c>
      <c r="AA305">
        <v>4903</v>
      </c>
      <c r="AB305">
        <v>36</v>
      </c>
      <c r="AC305">
        <v>9.6200000000000001E-3</v>
      </c>
      <c r="AD305">
        <v>0.25</v>
      </c>
      <c r="AE305">
        <v>348</v>
      </c>
      <c r="AF305">
        <v>0</v>
      </c>
      <c r="AG305">
        <v>0</v>
      </c>
      <c r="AH305">
        <v>0</v>
      </c>
      <c r="AI305">
        <v>0</v>
      </c>
      <c r="AJ305">
        <v>4903</v>
      </c>
      <c r="AK305">
        <v>0</v>
      </c>
      <c r="AL305">
        <v>2.735E-3</v>
      </c>
      <c r="AM305">
        <v>0</v>
      </c>
      <c r="AN305">
        <v>0</v>
      </c>
      <c r="AO305">
        <v>1E+100</v>
      </c>
      <c r="AP305">
        <v>115155</v>
      </c>
      <c r="AQ305">
        <v>1E+100</v>
      </c>
      <c r="AR305">
        <v>115155</v>
      </c>
      <c r="AS305">
        <v>9.9999999999999904E+99</v>
      </c>
      <c r="AT305">
        <v>115155</v>
      </c>
      <c r="AU305">
        <v>115155</v>
      </c>
      <c r="AV305">
        <v>115155</v>
      </c>
      <c r="AW305">
        <v>115155</v>
      </c>
      <c r="AX305">
        <v>115155</v>
      </c>
      <c r="AY305">
        <v>115155</v>
      </c>
      <c r="AZ305">
        <v>115155</v>
      </c>
      <c r="BA305">
        <v>9359</v>
      </c>
      <c r="BB305">
        <v>2712</v>
      </c>
      <c r="BC305">
        <v>8560</v>
      </c>
      <c r="BD305">
        <v>2711</v>
      </c>
      <c r="BE305">
        <v>9151</v>
      </c>
      <c r="BF305">
        <v>2739</v>
      </c>
      <c r="BG305">
        <v>1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4</v>
      </c>
      <c r="BN305">
        <v>0</v>
      </c>
      <c r="BO305">
        <v>3</v>
      </c>
      <c r="BP305">
        <v>0</v>
      </c>
      <c r="BQ305">
        <v>4</v>
      </c>
      <c r="BR305">
        <v>0</v>
      </c>
      <c r="BS305">
        <v>115098.62657139701</v>
      </c>
      <c r="BT305">
        <v>115155</v>
      </c>
      <c r="BU305">
        <v>115115.23420067399</v>
      </c>
      <c r="BV305">
        <v>115155</v>
      </c>
      <c r="BW305">
        <v>115074.15147855</v>
      </c>
      <c r="BX305">
        <v>115155</v>
      </c>
      <c r="BY305">
        <v>115132.353658536</v>
      </c>
      <c r="BZ305">
        <v>115155</v>
      </c>
      <c r="CA305">
        <v>115153.846153846</v>
      </c>
      <c r="CB305">
        <v>115155</v>
      </c>
      <c r="CC305">
        <v>115137.02854462599</v>
      </c>
      <c r="CD305">
        <v>115155</v>
      </c>
      <c r="CE305">
        <v>0.68500000000000005</v>
      </c>
      <c r="CF305">
        <v>2.8000000000000001E-2</v>
      </c>
      <c r="CG305">
        <v>0.61199999999999999</v>
      </c>
      <c r="CH305">
        <v>2.8000000000000001E-2</v>
      </c>
      <c r="CI305">
        <v>0.71899999999999997</v>
      </c>
      <c r="CJ305">
        <v>2.9000000000000001E-2</v>
      </c>
      <c r="CK305">
        <v>0</v>
      </c>
      <c r="CL305">
        <v>2.5000000000000001E-2</v>
      </c>
      <c r="CM305">
        <v>0</v>
      </c>
      <c r="CN305">
        <v>2.5000000000000001E-2</v>
      </c>
      <c r="CO305">
        <v>0</v>
      </c>
      <c r="CP305">
        <v>2.5999999999999999E-2</v>
      </c>
      <c r="CQ305">
        <v>0.73099999999999998</v>
      </c>
      <c r="CR305">
        <v>2.8000000000000001E-2</v>
      </c>
      <c r="CS305">
        <v>0.626</v>
      </c>
      <c r="CT305">
        <v>2.8000000000000001E-2</v>
      </c>
      <c r="CU305">
        <v>0.74299999999999999</v>
      </c>
      <c r="CV305">
        <v>2.9000000000000001E-2</v>
      </c>
      <c r="CW305" t="s">
        <v>130</v>
      </c>
      <c r="CX305" t="s">
        <v>1475</v>
      </c>
      <c r="CY305" t="s">
        <v>1476</v>
      </c>
      <c r="CZ305" t="s">
        <v>133</v>
      </c>
      <c r="DA305" t="s">
        <v>1477</v>
      </c>
      <c r="DB305" t="s">
        <v>1478</v>
      </c>
      <c r="DC305" t="s">
        <v>1479</v>
      </c>
      <c r="DD305" t="s">
        <v>1480</v>
      </c>
      <c r="DE305" t="s">
        <v>137</v>
      </c>
      <c r="DF305" t="s">
        <v>1481</v>
      </c>
      <c r="DG305" t="s">
        <v>1482</v>
      </c>
      <c r="DH305" t="s">
        <v>1482</v>
      </c>
      <c r="DI305" t="s">
        <v>1483</v>
      </c>
      <c r="DJ305" t="s">
        <v>1484</v>
      </c>
      <c r="DK305" t="s">
        <v>1484</v>
      </c>
      <c r="DL305" t="s">
        <v>1485</v>
      </c>
      <c r="DM305" t="s">
        <v>1485</v>
      </c>
      <c r="DN305" t="s">
        <v>1486</v>
      </c>
      <c r="DO305" t="s">
        <v>1487</v>
      </c>
      <c r="DP305" t="s">
        <v>1486</v>
      </c>
      <c r="DQ305" t="s">
        <v>1488</v>
      </c>
      <c r="DR305">
        <v>7</v>
      </c>
      <c r="DS305" t="s">
        <v>1474</v>
      </c>
      <c r="DT305" t="s">
        <v>147</v>
      </c>
    </row>
    <row r="306" spans="1:124" x14ac:dyDescent="0.2">
      <c r="A306" t="s">
        <v>4042</v>
      </c>
      <c r="B306">
        <v>10776</v>
      </c>
      <c r="C306">
        <v>-611.85</v>
      </c>
      <c r="D306">
        <v>-600.69906174949801</v>
      </c>
      <c r="E306">
        <v>460746</v>
      </c>
      <c r="F306">
        <v>2793381</v>
      </c>
      <c r="G306">
        <v>460746</v>
      </c>
      <c r="H306">
        <v>1817210</v>
      </c>
      <c r="I306">
        <v>3600.0039999999999</v>
      </c>
      <c r="J306">
        <v>3600</v>
      </c>
      <c r="K306">
        <v>3600</v>
      </c>
      <c r="L306">
        <v>3600</v>
      </c>
      <c r="M306">
        <v>3411</v>
      </c>
      <c r="N306">
        <v>5325</v>
      </c>
      <c r="O306">
        <v>103</v>
      </c>
      <c r="P306">
        <v>1.857E-2</v>
      </c>
      <c r="Q306">
        <v>0.49801000000000001</v>
      </c>
      <c r="R306">
        <v>2</v>
      </c>
      <c r="S306">
        <v>132</v>
      </c>
      <c r="T306">
        <v>0</v>
      </c>
      <c r="U306">
        <v>0</v>
      </c>
      <c r="V306">
        <v>0</v>
      </c>
      <c r="W306">
        <v>5323</v>
      </c>
      <c r="X306">
        <v>2</v>
      </c>
      <c r="Y306">
        <v>9.3800000000000003E-4</v>
      </c>
      <c r="Z306">
        <v>961</v>
      </c>
      <c r="AA306">
        <v>2933</v>
      </c>
      <c r="AB306">
        <v>115</v>
      </c>
      <c r="AC306">
        <v>8.3400000000000002E-3</v>
      </c>
      <c r="AD306">
        <v>0.49330000000000002</v>
      </c>
      <c r="AE306">
        <v>186</v>
      </c>
      <c r="AF306">
        <v>0</v>
      </c>
      <c r="AG306">
        <v>0</v>
      </c>
      <c r="AH306">
        <v>0</v>
      </c>
      <c r="AI306">
        <v>10</v>
      </c>
      <c r="AJ306">
        <v>2923</v>
      </c>
      <c r="AK306">
        <v>0</v>
      </c>
      <c r="AL306">
        <v>3.9360000000000003E-3</v>
      </c>
      <c r="AM306">
        <v>0</v>
      </c>
      <c r="AN306">
        <v>0</v>
      </c>
      <c r="AO306">
        <v>-563.84600057308103</v>
      </c>
      <c r="AP306">
        <v>-563.84600015712704</v>
      </c>
      <c r="AQ306">
        <v>-563.84601150273102</v>
      </c>
      <c r="AR306">
        <v>-563.84600957399903</v>
      </c>
      <c r="AS306">
        <v>-563.84600549067602</v>
      </c>
      <c r="AT306">
        <v>-563.84600146857701</v>
      </c>
      <c r="AU306">
        <v>-564.45358387714998</v>
      </c>
      <c r="AV306">
        <v>-564.36923328128501</v>
      </c>
      <c r="AW306">
        <v>-564.43940399523399</v>
      </c>
      <c r="AX306">
        <v>-564.29381834959497</v>
      </c>
      <c r="AY306">
        <v>-564.54898077247799</v>
      </c>
      <c r="AZ306">
        <v>-564.36473256010902</v>
      </c>
      <c r="BA306">
        <v>41305469</v>
      </c>
      <c r="BB306">
        <v>55288221</v>
      </c>
      <c r="BC306">
        <v>37129935</v>
      </c>
      <c r="BD306">
        <v>30856841</v>
      </c>
      <c r="BE306">
        <v>39909076</v>
      </c>
      <c r="BF306">
        <v>48793891</v>
      </c>
      <c r="BG306">
        <v>460746</v>
      </c>
      <c r="BH306">
        <v>2793381</v>
      </c>
      <c r="BI306">
        <v>460746</v>
      </c>
      <c r="BJ306">
        <v>1817210</v>
      </c>
      <c r="BK306">
        <v>531533</v>
      </c>
      <c r="BL306">
        <v>2667981</v>
      </c>
      <c r="BM306">
        <v>40</v>
      </c>
      <c r="BN306">
        <v>30</v>
      </c>
      <c r="BO306">
        <v>24</v>
      </c>
      <c r="BP306">
        <v>24</v>
      </c>
      <c r="BQ306">
        <v>33</v>
      </c>
      <c r="BR306">
        <v>35</v>
      </c>
      <c r="BS306">
        <v>-611.41683899556801</v>
      </c>
      <c r="BT306">
        <v>-599.19722574888601</v>
      </c>
      <c r="BU306">
        <v>-611.41683899556801</v>
      </c>
      <c r="BV306">
        <v>-599.19722574888601</v>
      </c>
      <c r="BW306">
        <v>-611.49834937650905</v>
      </c>
      <c r="BX306">
        <v>-599.40973462359204</v>
      </c>
      <c r="BY306">
        <v>-589.35183213522998</v>
      </c>
      <c r="BZ306">
        <v>-583.53380988237598</v>
      </c>
      <c r="CA306">
        <v>-584.91727587998105</v>
      </c>
      <c r="CB306">
        <v>-583.53380988237598</v>
      </c>
      <c r="CC306">
        <v>-589.66349738744498</v>
      </c>
      <c r="CD306">
        <v>-586.43464099244704</v>
      </c>
      <c r="CE306">
        <v>0.745</v>
      </c>
      <c r="CF306">
        <v>0.38500000000000001</v>
      </c>
      <c r="CG306">
        <v>0.46200000000000002</v>
      </c>
      <c r="CH306">
        <v>0.38500000000000001</v>
      </c>
      <c r="CI306">
        <v>0.60499999999999998</v>
      </c>
      <c r="CJ306">
        <v>0.47199999999999998</v>
      </c>
      <c r="CK306">
        <v>2930.6489999999999</v>
      </c>
      <c r="CL306">
        <v>1237.2840000000001</v>
      </c>
      <c r="CM306">
        <v>517.83299999999997</v>
      </c>
      <c r="CN306">
        <v>114.496</v>
      </c>
      <c r="CO306">
        <v>2034.0340000000001</v>
      </c>
      <c r="CP306">
        <v>967.94299999999998</v>
      </c>
      <c r="CQ306">
        <v>3600.0039999999999</v>
      </c>
      <c r="CR306">
        <v>3600</v>
      </c>
      <c r="CS306">
        <v>3600</v>
      </c>
      <c r="CT306">
        <v>3600</v>
      </c>
      <c r="CU306">
        <v>3600.002</v>
      </c>
      <c r="CV306">
        <v>3600.0010000000002</v>
      </c>
      <c r="CW306" t="s">
        <v>10710</v>
      </c>
      <c r="CX306" t="s">
        <v>10711</v>
      </c>
      <c r="CY306" t="s">
        <v>10712</v>
      </c>
      <c r="CZ306" t="s">
        <v>10713</v>
      </c>
      <c r="DA306" t="s">
        <v>10714</v>
      </c>
      <c r="DB306" t="s">
        <v>10715</v>
      </c>
      <c r="DC306" t="s">
        <v>10716</v>
      </c>
      <c r="DD306" t="s">
        <v>10717</v>
      </c>
      <c r="DE306" t="s">
        <v>10718</v>
      </c>
      <c r="DF306" t="s">
        <v>10719</v>
      </c>
      <c r="DG306" t="s">
        <v>10720</v>
      </c>
      <c r="DH306" t="s">
        <v>10721</v>
      </c>
      <c r="DI306" t="s">
        <v>10722</v>
      </c>
      <c r="DJ306" t="s">
        <v>10723</v>
      </c>
      <c r="DK306" t="s">
        <v>10724</v>
      </c>
      <c r="DL306" t="s">
        <v>10725</v>
      </c>
      <c r="DM306" t="s">
        <v>10726</v>
      </c>
      <c r="DN306" t="s">
        <v>10727</v>
      </c>
      <c r="DO306" t="s">
        <v>10728</v>
      </c>
      <c r="DP306" t="s">
        <v>10729</v>
      </c>
      <c r="DQ306" t="s">
        <v>10730</v>
      </c>
      <c r="DR306">
        <v>50420</v>
      </c>
      <c r="DS306" t="s">
        <v>4042</v>
      </c>
      <c r="DT306" t="s">
        <v>147</v>
      </c>
    </row>
    <row r="307" spans="1:124" x14ac:dyDescent="0.2">
      <c r="A307" t="s">
        <v>1489</v>
      </c>
      <c r="B307">
        <v>10776</v>
      </c>
      <c r="C307">
        <v>-611.85</v>
      </c>
      <c r="D307">
        <v>-611.849999999999</v>
      </c>
      <c r="E307">
        <v>915</v>
      </c>
      <c r="F307">
        <v>6543</v>
      </c>
      <c r="G307">
        <v>915</v>
      </c>
      <c r="H307">
        <v>2294</v>
      </c>
      <c r="I307">
        <v>4.609</v>
      </c>
      <c r="J307">
        <v>4.5030000000000001</v>
      </c>
      <c r="K307">
        <v>2.6440000000000001</v>
      </c>
      <c r="L307">
        <v>2.456</v>
      </c>
      <c r="M307">
        <v>3411</v>
      </c>
      <c r="N307">
        <v>5325</v>
      </c>
      <c r="O307">
        <v>49</v>
      </c>
      <c r="P307">
        <v>1.857E-2</v>
      </c>
      <c r="Q307">
        <v>0.49801000000000001</v>
      </c>
      <c r="R307">
        <v>2</v>
      </c>
      <c r="S307">
        <v>132</v>
      </c>
      <c r="T307">
        <v>0</v>
      </c>
      <c r="U307">
        <v>0</v>
      </c>
      <c r="V307">
        <v>0</v>
      </c>
      <c r="W307">
        <v>3087</v>
      </c>
      <c r="X307">
        <v>2238</v>
      </c>
      <c r="Y307">
        <v>9.3800000000000003E-4</v>
      </c>
      <c r="Z307">
        <v>2723</v>
      </c>
      <c r="AA307">
        <v>4737</v>
      </c>
      <c r="AB307">
        <v>69</v>
      </c>
      <c r="AC307">
        <v>5.0099999999999997E-3</v>
      </c>
      <c r="AD307">
        <v>0.48736000000000002</v>
      </c>
      <c r="AE307">
        <v>53</v>
      </c>
      <c r="AF307">
        <v>0</v>
      </c>
      <c r="AG307">
        <v>0</v>
      </c>
      <c r="AH307">
        <v>0</v>
      </c>
      <c r="AI307">
        <v>3</v>
      </c>
      <c r="AJ307">
        <v>2512</v>
      </c>
      <c r="AK307">
        <v>2222</v>
      </c>
      <c r="AL307">
        <v>1.194E-3</v>
      </c>
      <c r="AM307">
        <v>0</v>
      </c>
      <c r="AN307">
        <v>0</v>
      </c>
      <c r="AO307">
        <v>-607.20699999999999</v>
      </c>
      <c r="AP307">
        <v>-607.14999999999895</v>
      </c>
      <c r="AQ307">
        <v>-607.20699999999999</v>
      </c>
      <c r="AR307">
        <v>-607.16700000000003</v>
      </c>
      <c r="AS307">
        <v>-607.16871428571403</v>
      </c>
      <c r="AT307">
        <v>-607.15485714285705</v>
      </c>
      <c r="AU307">
        <v>-607.20999999999901</v>
      </c>
      <c r="AV307">
        <v>-607.20999999999901</v>
      </c>
      <c r="AW307">
        <v>-607.20999999999799</v>
      </c>
      <c r="AX307">
        <v>-607.20999999999901</v>
      </c>
      <c r="AY307">
        <v>-607.20999999999901</v>
      </c>
      <c r="AZ307">
        <v>-607.20999999999901</v>
      </c>
      <c r="BA307">
        <v>41327</v>
      </c>
      <c r="BB307">
        <v>34733</v>
      </c>
      <c r="BC307">
        <v>36383</v>
      </c>
      <c r="BD307">
        <v>24197</v>
      </c>
      <c r="BE307">
        <v>139260</v>
      </c>
      <c r="BF307">
        <v>34989</v>
      </c>
      <c r="BG307">
        <v>915</v>
      </c>
      <c r="BH307">
        <v>6543</v>
      </c>
      <c r="BI307">
        <v>915</v>
      </c>
      <c r="BJ307">
        <v>2294</v>
      </c>
      <c r="BK307">
        <v>10844</v>
      </c>
      <c r="BL307">
        <v>4645</v>
      </c>
      <c r="BM307">
        <v>40</v>
      </c>
      <c r="BN307">
        <v>10</v>
      </c>
      <c r="BO307">
        <v>8</v>
      </c>
      <c r="BP307">
        <v>8</v>
      </c>
      <c r="BQ307">
        <v>14</v>
      </c>
      <c r="BR307">
        <v>10</v>
      </c>
      <c r="BS307">
        <v>-611.85</v>
      </c>
      <c r="BT307">
        <v>-611.849999999999</v>
      </c>
      <c r="BU307">
        <v>-611.849999999999</v>
      </c>
      <c r="BV307">
        <v>-611.849999999999</v>
      </c>
      <c r="BW307">
        <v>-611.849999999999</v>
      </c>
      <c r="BX307">
        <v>-611.85</v>
      </c>
      <c r="BY307">
        <v>-611.428080167703</v>
      </c>
      <c r="BZ307">
        <v>-611.849999999999</v>
      </c>
      <c r="CA307">
        <v>-611.428080167703</v>
      </c>
      <c r="CB307">
        <v>-611.849999999999</v>
      </c>
      <c r="CC307">
        <v>-611.78972573824296</v>
      </c>
      <c r="CD307">
        <v>-611.85</v>
      </c>
      <c r="CE307">
        <v>0.64400000000000002</v>
      </c>
      <c r="CF307">
        <v>0.217</v>
      </c>
      <c r="CG307">
        <v>0.23599999999999999</v>
      </c>
      <c r="CH307">
        <v>0.191</v>
      </c>
      <c r="CI307">
        <v>0.33800000000000002</v>
      </c>
      <c r="CJ307">
        <v>0.24099999999999999</v>
      </c>
      <c r="CK307">
        <v>4.6079999999999997</v>
      </c>
      <c r="CL307">
        <v>4.5010000000000003</v>
      </c>
      <c r="CM307">
        <v>2.6440000000000001</v>
      </c>
      <c r="CN307">
        <v>2.4550000000000001</v>
      </c>
      <c r="CO307">
        <v>14.004</v>
      </c>
      <c r="CP307">
        <v>3.819</v>
      </c>
      <c r="CQ307">
        <v>4.609</v>
      </c>
      <c r="CR307">
        <v>4.5030000000000001</v>
      </c>
      <c r="CS307">
        <v>2.6440000000000001</v>
      </c>
      <c r="CT307">
        <v>2.456</v>
      </c>
      <c r="CU307">
        <v>14.006</v>
      </c>
      <c r="CV307">
        <v>3.819</v>
      </c>
      <c r="CW307" t="s">
        <v>1490</v>
      </c>
      <c r="CX307" t="s">
        <v>1491</v>
      </c>
      <c r="CY307" t="s">
        <v>1492</v>
      </c>
      <c r="CZ307" t="s">
        <v>1493</v>
      </c>
      <c r="DA307" t="s">
        <v>1494</v>
      </c>
      <c r="DB307" t="s">
        <v>1495</v>
      </c>
      <c r="DC307" t="s">
        <v>1496</v>
      </c>
      <c r="DD307" t="s">
        <v>1497</v>
      </c>
      <c r="DE307" t="s">
        <v>1498</v>
      </c>
      <c r="DF307" t="s">
        <v>1499</v>
      </c>
      <c r="DG307" t="s">
        <v>1500</v>
      </c>
      <c r="DH307" t="s">
        <v>1501</v>
      </c>
      <c r="DI307" t="s">
        <v>1502</v>
      </c>
      <c r="DJ307" t="s">
        <v>1503</v>
      </c>
      <c r="DK307" t="s">
        <v>1504</v>
      </c>
      <c r="DL307" t="s">
        <v>1495</v>
      </c>
      <c r="DM307" t="s">
        <v>1495</v>
      </c>
      <c r="DN307" t="s">
        <v>1505</v>
      </c>
      <c r="DO307" t="s">
        <v>1506</v>
      </c>
      <c r="DP307" t="s">
        <v>1507</v>
      </c>
      <c r="DQ307" t="s">
        <v>1508</v>
      </c>
      <c r="DR307">
        <v>125</v>
      </c>
      <c r="DS307" t="s">
        <v>1489</v>
      </c>
      <c r="DT307" t="s">
        <v>147</v>
      </c>
    </row>
    <row r="308" spans="1:124" x14ac:dyDescent="0.2">
      <c r="A308" t="s">
        <v>1509</v>
      </c>
      <c r="B308">
        <v>10776</v>
      </c>
      <c r="C308">
        <v>290.93107271496802</v>
      </c>
      <c r="D308">
        <v>291.08943871240598</v>
      </c>
      <c r="E308">
        <v>39</v>
      </c>
      <c r="F308">
        <v>44</v>
      </c>
      <c r="G308">
        <v>39</v>
      </c>
      <c r="H308">
        <v>44</v>
      </c>
      <c r="I308">
        <v>3.6999999999999998E-2</v>
      </c>
      <c r="J308">
        <v>3.5000000000000003E-2</v>
      </c>
      <c r="K308">
        <v>3.5999999999999997E-2</v>
      </c>
      <c r="L308">
        <v>3.5000000000000003E-2</v>
      </c>
      <c r="M308">
        <v>6</v>
      </c>
      <c r="N308">
        <v>319</v>
      </c>
      <c r="O308">
        <v>5</v>
      </c>
      <c r="P308">
        <v>1.064E-2</v>
      </c>
      <c r="Q308">
        <v>0.45915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319</v>
      </c>
      <c r="X308">
        <v>0</v>
      </c>
      <c r="Y308">
        <v>0.64942500000000003</v>
      </c>
      <c r="Z308">
        <v>6</v>
      </c>
      <c r="AA308">
        <v>319</v>
      </c>
      <c r="AB308">
        <v>6</v>
      </c>
      <c r="AC308">
        <v>2.1930000000000002E-2</v>
      </c>
      <c r="AD308">
        <v>0.44238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319</v>
      </c>
      <c r="AK308">
        <v>0</v>
      </c>
      <c r="AL308">
        <v>0.64942500000000003</v>
      </c>
      <c r="AM308">
        <v>6</v>
      </c>
      <c r="AN308">
        <v>0</v>
      </c>
      <c r="AO308">
        <v>307.00000000000102</v>
      </c>
      <c r="AP308">
        <v>307</v>
      </c>
      <c r="AQ308">
        <v>307.00000000000102</v>
      </c>
      <c r="AR308">
        <v>307</v>
      </c>
      <c r="AS308">
        <v>307.00000000000102</v>
      </c>
      <c r="AT308">
        <v>307</v>
      </c>
      <c r="AU308">
        <v>307.00000000000102</v>
      </c>
      <c r="AV308">
        <v>307</v>
      </c>
      <c r="AW308">
        <v>307.00000000000102</v>
      </c>
      <c r="AX308">
        <v>307</v>
      </c>
      <c r="AY308">
        <v>307.00000000000102</v>
      </c>
      <c r="AZ308">
        <v>307</v>
      </c>
      <c r="BA308">
        <v>408</v>
      </c>
      <c r="BB308">
        <v>397</v>
      </c>
      <c r="BC308">
        <v>408</v>
      </c>
      <c r="BD308">
        <v>397</v>
      </c>
      <c r="BE308">
        <v>408</v>
      </c>
      <c r="BF308">
        <v>399</v>
      </c>
      <c r="BG308">
        <v>39</v>
      </c>
      <c r="BH308">
        <v>44</v>
      </c>
      <c r="BI308">
        <v>39</v>
      </c>
      <c r="BJ308">
        <v>44</v>
      </c>
      <c r="BK308">
        <v>39</v>
      </c>
      <c r="BL308">
        <v>44</v>
      </c>
      <c r="BM308">
        <v>22</v>
      </c>
      <c r="BN308">
        <v>23</v>
      </c>
      <c r="BO308">
        <v>22</v>
      </c>
      <c r="BP308">
        <v>23</v>
      </c>
      <c r="BQ308">
        <v>22</v>
      </c>
      <c r="BR308">
        <v>23</v>
      </c>
      <c r="BS308">
        <v>293.56836115472697</v>
      </c>
      <c r="BT308">
        <v>293.48677613057703</v>
      </c>
      <c r="BU308">
        <v>293.56836115472697</v>
      </c>
      <c r="BV308">
        <v>293.48677613057703</v>
      </c>
      <c r="BW308">
        <v>293.56836115472697</v>
      </c>
      <c r="BX308">
        <v>293.48677613057703</v>
      </c>
      <c r="BY308">
        <v>303.51999048182103</v>
      </c>
      <c r="BZ308">
        <v>303.12918738898799</v>
      </c>
      <c r="CA308">
        <v>303.51999048182103</v>
      </c>
      <c r="CB308">
        <v>303.12918738898799</v>
      </c>
      <c r="CC308">
        <v>303.51999048182103</v>
      </c>
      <c r="CD308">
        <v>303.12918738898799</v>
      </c>
      <c r="CE308">
        <v>2.9000000000000001E-2</v>
      </c>
      <c r="CF308">
        <v>2.5999999999999999E-2</v>
      </c>
      <c r="CG308">
        <v>2.7E-2</v>
      </c>
      <c r="CH308">
        <v>2.5000000000000001E-2</v>
      </c>
      <c r="CI308">
        <v>2.8000000000000001E-2</v>
      </c>
      <c r="CJ308">
        <v>2.5999999999999999E-2</v>
      </c>
      <c r="CK308">
        <v>3.5999999999999997E-2</v>
      </c>
      <c r="CL308">
        <v>3.3000000000000002E-2</v>
      </c>
      <c r="CM308">
        <v>3.4000000000000002E-2</v>
      </c>
      <c r="CN308">
        <v>3.3000000000000002E-2</v>
      </c>
      <c r="CO308">
        <v>3.5000000000000003E-2</v>
      </c>
      <c r="CP308">
        <v>3.4000000000000002E-2</v>
      </c>
      <c r="CQ308">
        <v>3.6999999999999998E-2</v>
      </c>
      <c r="CR308">
        <v>3.5000000000000003E-2</v>
      </c>
      <c r="CS308">
        <v>3.5999999999999997E-2</v>
      </c>
      <c r="CT308">
        <v>3.5000000000000003E-2</v>
      </c>
      <c r="CU308">
        <v>3.5999999999999997E-2</v>
      </c>
      <c r="CV308">
        <v>3.5000000000000003E-2</v>
      </c>
      <c r="CW308" t="s">
        <v>1510</v>
      </c>
      <c r="CX308" t="s">
        <v>1510</v>
      </c>
      <c r="CY308" t="s">
        <v>1511</v>
      </c>
      <c r="CZ308" t="s">
        <v>923</v>
      </c>
      <c r="DA308" t="s">
        <v>892</v>
      </c>
      <c r="DB308" t="s">
        <v>1512</v>
      </c>
      <c r="DC308" t="s">
        <v>1513</v>
      </c>
      <c r="DD308" t="s">
        <v>1514</v>
      </c>
      <c r="DE308" t="s">
        <v>1515</v>
      </c>
      <c r="DF308" t="s">
        <v>1516</v>
      </c>
      <c r="DG308" t="s">
        <v>1517</v>
      </c>
      <c r="DH308" t="s">
        <v>1517</v>
      </c>
      <c r="DI308" t="s">
        <v>1518</v>
      </c>
      <c r="DJ308" t="s">
        <v>1519</v>
      </c>
      <c r="DK308" t="s">
        <v>1215</v>
      </c>
      <c r="DL308" t="s">
        <v>1520</v>
      </c>
      <c r="DM308" t="s">
        <v>1521</v>
      </c>
      <c r="DN308" t="s">
        <v>1522</v>
      </c>
      <c r="DO308" t="s">
        <v>1523</v>
      </c>
      <c r="DP308" t="s">
        <v>1524</v>
      </c>
      <c r="DQ308" t="s">
        <v>1525</v>
      </c>
      <c r="DR308">
        <v>1</v>
      </c>
      <c r="DS308" t="s">
        <v>1509</v>
      </c>
      <c r="DT308" t="s">
        <v>147</v>
      </c>
    </row>
    <row r="309" spans="1:124" x14ac:dyDescent="0.2">
      <c r="A309" t="s">
        <v>1526</v>
      </c>
      <c r="B309">
        <v>10776</v>
      </c>
      <c r="C309">
        <v>256.01666666666603</v>
      </c>
      <c r="D309">
        <v>256.01666666666603</v>
      </c>
      <c r="E309">
        <v>31</v>
      </c>
      <c r="F309">
        <v>31</v>
      </c>
      <c r="G309">
        <v>31</v>
      </c>
      <c r="H309">
        <v>31</v>
      </c>
      <c r="I309">
        <v>2.5000000000000001E-2</v>
      </c>
      <c r="J309">
        <v>2.5000000000000001E-2</v>
      </c>
      <c r="K309">
        <v>2.4E-2</v>
      </c>
      <c r="L309">
        <v>2.4E-2</v>
      </c>
      <c r="M309">
        <v>62</v>
      </c>
      <c r="N309">
        <v>96</v>
      </c>
      <c r="O309">
        <v>5</v>
      </c>
      <c r="P309">
        <v>0.16667000000000001</v>
      </c>
      <c r="Q309">
        <v>0.5</v>
      </c>
      <c r="R309">
        <v>14</v>
      </c>
      <c r="S309">
        <v>0</v>
      </c>
      <c r="T309">
        <v>0</v>
      </c>
      <c r="U309">
        <v>0</v>
      </c>
      <c r="V309">
        <v>0</v>
      </c>
      <c r="W309">
        <v>48</v>
      </c>
      <c r="X309">
        <v>48</v>
      </c>
      <c r="Y309">
        <v>3.2258000000000002E-2</v>
      </c>
      <c r="Z309">
        <v>62</v>
      </c>
      <c r="AA309">
        <v>96</v>
      </c>
      <c r="AB309">
        <v>5</v>
      </c>
      <c r="AC309">
        <v>0.16667000000000001</v>
      </c>
      <c r="AD309">
        <v>0.5</v>
      </c>
      <c r="AE309">
        <v>14</v>
      </c>
      <c r="AF309">
        <v>0</v>
      </c>
      <c r="AG309">
        <v>0</v>
      </c>
      <c r="AH309">
        <v>0</v>
      </c>
      <c r="AI309">
        <v>0</v>
      </c>
      <c r="AJ309">
        <v>48</v>
      </c>
      <c r="AK309">
        <v>48</v>
      </c>
      <c r="AL309">
        <v>3.2258000000000002E-2</v>
      </c>
      <c r="AM309">
        <v>48</v>
      </c>
      <c r="AN309">
        <v>0</v>
      </c>
      <c r="AO309">
        <v>280.94999999999902</v>
      </c>
      <c r="AP309">
        <v>280.94999999999902</v>
      </c>
      <c r="AQ309">
        <v>280.94999999999902</v>
      </c>
      <c r="AR309">
        <v>280.94999999999902</v>
      </c>
      <c r="AS309">
        <v>280.94999999999902</v>
      </c>
      <c r="AT309">
        <v>280.94999999999902</v>
      </c>
      <c r="AU309">
        <v>280.94999999999902</v>
      </c>
      <c r="AV309">
        <v>280.94999999999902</v>
      </c>
      <c r="AW309">
        <v>280.94999999999902</v>
      </c>
      <c r="AX309">
        <v>280.94999999999902</v>
      </c>
      <c r="AY309">
        <v>280.94999999999902</v>
      </c>
      <c r="AZ309">
        <v>280.94999999999902</v>
      </c>
      <c r="BA309">
        <v>455</v>
      </c>
      <c r="BB309">
        <v>455</v>
      </c>
      <c r="BC309">
        <v>455</v>
      </c>
      <c r="BD309">
        <v>455</v>
      </c>
      <c r="BE309">
        <v>455</v>
      </c>
      <c r="BF309">
        <v>455</v>
      </c>
      <c r="BG309">
        <v>31</v>
      </c>
      <c r="BH309">
        <v>31</v>
      </c>
      <c r="BI309">
        <v>31</v>
      </c>
      <c r="BJ309">
        <v>31</v>
      </c>
      <c r="BK309">
        <v>31</v>
      </c>
      <c r="BL309">
        <v>31</v>
      </c>
      <c r="BM309">
        <v>20</v>
      </c>
      <c r="BN309">
        <v>20</v>
      </c>
      <c r="BO309">
        <v>20</v>
      </c>
      <c r="BP309">
        <v>20</v>
      </c>
      <c r="BQ309">
        <v>20</v>
      </c>
      <c r="BR309">
        <v>20</v>
      </c>
      <c r="BS309">
        <v>263.64841269841202</v>
      </c>
      <c r="BT309">
        <v>263.64841269841202</v>
      </c>
      <c r="BU309">
        <v>263.64841269841202</v>
      </c>
      <c r="BV309">
        <v>263.64841269841202</v>
      </c>
      <c r="BW309">
        <v>263.64841269841202</v>
      </c>
      <c r="BX309">
        <v>263.64841269841202</v>
      </c>
      <c r="BY309">
        <v>274.64291196470202</v>
      </c>
      <c r="BZ309">
        <v>274.64291196470202</v>
      </c>
      <c r="CA309">
        <v>274.64291196470202</v>
      </c>
      <c r="CB309">
        <v>274.64291196470202</v>
      </c>
      <c r="CC309">
        <v>274.64291196470202</v>
      </c>
      <c r="CD309">
        <v>274.64291196470202</v>
      </c>
      <c r="CE309">
        <v>0.02</v>
      </c>
      <c r="CF309">
        <v>1.9E-2</v>
      </c>
      <c r="CG309">
        <v>1.9E-2</v>
      </c>
      <c r="CH309">
        <v>1.9E-2</v>
      </c>
      <c r="CI309">
        <v>1.9E-2</v>
      </c>
      <c r="CJ309">
        <v>1.9E-2</v>
      </c>
      <c r="CK309">
        <v>2.4E-2</v>
      </c>
      <c r="CL309">
        <v>2.3E-2</v>
      </c>
      <c r="CM309">
        <v>2.3E-2</v>
      </c>
      <c r="CN309">
        <v>2.3E-2</v>
      </c>
      <c r="CO309">
        <v>2.3E-2</v>
      </c>
      <c r="CP309">
        <v>2.3E-2</v>
      </c>
      <c r="CQ309">
        <v>2.5000000000000001E-2</v>
      </c>
      <c r="CR309">
        <v>2.5000000000000001E-2</v>
      </c>
      <c r="CS309">
        <v>2.4E-2</v>
      </c>
      <c r="CT309">
        <v>2.4E-2</v>
      </c>
      <c r="CU309">
        <v>2.5000000000000001E-2</v>
      </c>
      <c r="CV309">
        <v>2.5000000000000001E-2</v>
      </c>
      <c r="CW309" t="s">
        <v>1527</v>
      </c>
      <c r="CX309" t="s">
        <v>1527</v>
      </c>
      <c r="CY309" t="s">
        <v>1528</v>
      </c>
      <c r="CZ309" t="s">
        <v>1529</v>
      </c>
      <c r="DA309" t="s">
        <v>1530</v>
      </c>
      <c r="DB309" t="s">
        <v>1531</v>
      </c>
      <c r="DC309" t="s">
        <v>1532</v>
      </c>
      <c r="DD309" t="s">
        <v>1533</v>
      </c>
      <c r="DE309" t="s">
        <v>1534</v>
      </c>
      <c r="DF309" t="s">
        <v>1535</v>
      </c>
      <c r="DG309" t="s">
        <v>1527</v>
      </c>
      <c r="DH309" t="s">
        <v>1527</v>
      </c>
      <c r="DI309" t="s">
        <v>1528</v>
      </c>
      <c r="DJ309" t="s">
        <v>1529</v>
      </c>
      <c r="DK309" t="s">
        <v>1530</v>
      </c>
      <c r="DL309" t="s">
        <v>1531</v>
      </c>
      <c r="DM309" t="s">
        <v>1532</v>
      </c>
      <c r="DN309" t="s">
        <v>1536</v>
      </c>
      <c r="DO309" t="s">
        <v>1537</v>
      </c>
      <c r="DP309" t="s">
        <v>1538</v>
      </c>
      <c r="DQ309" t="s">
        <v>580</v>
      </c>
      <c r="DR309">
        <v>1</v>
      </c>
      <c r="DS309" t="s">
        <v>1526</v>
      </c>
      <c r="DT309" t="s">
        <v>147</v>
      </c>
    </row>
    <row r="310" spans="1:124" x14ac:dyDescent="0.2">
      <c r="A310" t="s">
        <v>1539</v>
      </c>
      <c r="B310">
        <v>10776</v>
      </c>
      <c r="C310">
        <v>20430947.618853599</v>
      </c>
      <c r="D310">
        <v>20430947.618853599</v>
      </c>
      <c r="E310">
        <v>64</v>
      </c>
      <c r="F310">
        <v>82</v>
      </c>
      <c r="G310">
        <v>64</v>
      </c>
      <c r="H310">
        <v>82</v>
      </c>
      <c r="I310">
        <v>6.4000000000000001E-2</v>
      </c>
      <c r="J310">
        <v>8.5000000000000006E-2</v>
      </c>
      <c r="K310">
        <v>6.2E-2</v>
      </c>
      <c r="L310">
        <v>8.5000000000000006E-2</v>
      </c>
      <c r="M310">
        <v>291</v>
      </c>
      <c r="N310">
        <v>422</v>
      </c>
      <c r="O310">
        <v>30</v>
      </c>
      <c r="P310">
        <v>1.1E-4</v>
      </c>
      <c r="Q310">
        <v>0.48842999999999998</v>
      </c>
      <c r="R310">
        <v>95</v>
      </c>
      <c r="S310">
        <v>0</v>
      </c>
      <c r="T310">
        <v>2</v>
      </c>
      <c r="U310">
        <v>0</v>
      </c>
      <c r="V310">
        <v>0</v>
      </c>
      <c r="W310">
        <v>98</v>
      </c>
      <c r="X310">
        <v>324</v>
      </c>
      <c r="Y310">
        <v>7.8829999999999994E-3</v>
      </c>
      <c r="Z310">
        <v>286</v>
      </c>
      <c r="AA310">
        <v>354</v>
      </c>
      <c r="AB310">
        <v>30</v>
      </c>
      <c r="AC310">
        <v>1.1E-4</v>
      </c>
      <c r="AD310">
        <v>0.48842999999999998</v>
      </c>
      <c r="AE310">
        <v>60</v>
      </c>
      <c r="AF310">
        <v>0</v>
      </c>
      <c r="AG310">
        <v>0</v>
      </c>
      <c r="AH310">
        <v>0</v>
      </c>
      <c r="AI310">
        <v>0</v>
      </c>
      <c r="AJ310">
        <v>98</v>
      </c>
      <c r="AK310">
        <v>256</v>
      </c>
      <c r="AL310">
        <v>8.8100000000000001E-3</v>
      </c>
      <c r="AM310">
        <v>0</v>
      </c>
      <c r="AN310">
        <v>0</v>
      </c>
      <c r="AO310">
        <v>20740508.0863082</v>
      </c>
      <c r="AP310">
        <v>20740508.0863082</v>
      </c>
      <c r="AQ310">
        <v>20740508.0863082</v>
      </c>
      <c r="AR310">
        <v>20740508.0863082</v>
      </c>
      <c r="AS310">
        <v>20740508.0863082</v>
      </c>
      <c r="AT310">
        <v>20740508.0863082</v>
      </c>
      <c r="AU310">
        <v>20740508.0863082</v>
      </c>
      <c r="AV310">
        <v>20740508.0863082</v>
      </c>
      <c r="AW310">
        <v>20740508.0863082</v>
      </c>
      <c r="AX310">
        <v>20740508.0863082</v>
      </c>
      <c r="AY310">
        <v>20740508.0863082</v>
      </c>
      <c r="AZ310">
        <v>20740508.0863082</v>
      </c>
      <c r="BA310">
        <v>951</v>
      </c>
      <c r="BB310">
        <v>1166</v>
      </c>
      <c r="BC310">
        <v>951</v>
      </c>
      <c r="BD310">
        <v>1166</v>
      </c>
      <c r="BE310">
        <v>951</v>
      </c>
      <c r="BF310">
        <v>1166</v>
      </c>
      <c r="BG310">
        <v>64</v>
      </c>
      <c r="BH310">
        <v>82</v>
      </c>
      <c r="BI310">
        <v>64</v>
      </c>
      <c r="BJ310">
        <v>82</v>
      </c>
      <c r="BK310">
        <v>64</v>
      </c>
      <c r="BL310">
        <v>82</v>
      </c>
      <c r="BM310">
        <v>23</v>
      </c>
      <c r="BN310">
        <v>26</v>
      </c>
      <c r="BO310">
        <v>23</v>
      </c>
      <c r="BP310">
        <v>26</v>
      </c>
      <c r="BQ310">
        <v>23</v>
      </c>
      <c r="BR310">
        <v>26</v>
      </c>
      <c r="BS310">
        <v>20584944.361187901</v>
      </c>
      <c r="BT310">
        <v>20585000.875921998</v>
      </c>
      <c r="BU310">
        <v>20584944.361187901</v>
      </c>
      <c r="BV310">
        <v>20585000.875921998</v>
      </c>
      <c r="BW310">
        <v>20584944.361187901</v>
      </c>
      <c r="BX310">
        <v>20585000.875921998</v>
      </c>
      <c r="BY310">
        <v>20728611.038075201</v>
      </c>
      <c r="BZ310">
        <v>20729505.609396402</v>
      </c>
      <c r="CA310">
        <v>20728611.038075201</v>
      </c>
      <c r="CB310">
        <v>20729505.609396402</v>
      </c>
      <c r="CC310">
        <v>20728611.038075201</v>
      </c>
      <c r="CD310">
        <v>20729505.609396402</v>
      </c>
      <c r="CE310">
        <v>4.7E-2</v>
      </c>
      <c r="CF310">
        <v>6.0999999999999999E-2</v>
      </c>
      <c r="CG310">
        <v>4.5999999999999999E-2</v>
      </c>
      <c r="CH310">
        <v>0.06</v>
      </c>
      <c r="CI310">
        <v>4.5999999999999999E-2</v>
      </c>
      <c r="CJ310">
        <v>6.0999999999999999E-2</v>
      </c>
      <c r="CK310">
        <v>6.3E-2</v>
      </c>
      <c r="CL310">
        <v>8.5000000000000006E-2</v>
      </c>
      <c r="CM310">
        <v>6.2E-2</v>
      </c>
      <c r="CN310">
        <v>8.5000000000000006E-2</v>
      </c>
      <c r="CO310">
        <v>6.2E-2</v>
      </c>
      <c r="CP310">
        <v>8.5000000000000006E-2</v>
      </c>
      <c r="CQ310">
        <v>6.4000000000000001E-2</v>
      </c>
      <c r="CR310">
        <v>8.5000000000000006E-2</v>
      </c>
      <c r="CS310">
        <v>6.2E-2</v>
      </c>
      <c r="CT310">
        <v>8.5000000000000006E-2</v>
      </c>
      <c r="CU310">
        <v>6.3E-2</v>
      </c>
      <c r="CV310">
        <v>8.5000000000000006E-2</v>
      </c>
      <c r="CW310" t="s">
        <v>1540</v>
      </c>
      <c r="CX310" t="s">
        <v>1540</v>
      </c>
      <c r="CY310" t="s">
        <v>1541</v>
      </c>
      <c r="CZ310" t="s">
        <v>1317</v>
      </c>
      <c r="DA310" t="s">
        <v>1215</v>
      </c>
      <c r="DB310" t="s">
        <v>1542</v>
      </c>
      <c r="DC310" t="s">
        <v>1543</v>
      </c>
      <c r="DD310" t="s">
        <v>1544</v>
      </c>
      <c r="DE310" t="s">
        <v>1545</v>
      </c>
      <c r="DF310" t="s">
        <v>1546</v>
      </c>
      <c r="DG310" t="s">
        <v>1547</v>
      </c>
      <c r="DH310" t="s">
        <v>1547</v>
      </c>
      <c r="DI310" t="s">
        <v>1548</v>
      </c>
      <c r="DJ310" t="s">
        <v>1549</v>
      </c>
      <c r="DK310" t="s">
        <v>1296</v>
      </c>
      <c r="DL310" t="s">
        <v>1550</v>
      </c>
      <c r="DM310" t="s">
        <v>1551</v>
      </c>
      <c r="DN310" t="s">
        <v>1552</v>
      </c>
      <c r="DO310" t="s">
        <v>1553</v>
      </c>
      <c r="DP310" t="s">
        <v>1554</v>
      </c>
      <c r="DQ310" t="s">
        <v>1555</v>
      </c>
      <c r="DR310">
        <v>1</v>
      </c>
      <c r="DS310" t="s">
        <v>1539</v>
      </c>
      <c r="DT310" t="s">
        <v>147</v>
      </c>
    </row>
    <row r="311" spans="1:124" x14ac:dyDescent="0.2">
      <c r="A311" t="s">
        <v>1556</v>
      </c>
      <c r="B311">
        <v>10776</v>
      </c>
      <c r="C311">
        <v>4080.8823529411702</v>
      </c>
      <c r="D311">
        <v>4933.8235294117603</v>
      </c>
      <c r="E311">
        <v>14368</v>
      </c>
      <c r="F311">
        <v>22644</v>
      </c>
      <c r="G311">
        <v>12479</v>
      </c>
      <c r="H311">
        <v>13374</v>
      </c>
      <c r="I311">
        <v>212.09800000000001</v>
      </c>
      <c r="J311">
        <v>979.32799999999997</v>
      </c>
      <c r="K311">
        <v>212.09800000000001</v>
      </c>
      <c r="L311">
        <v>267.72899999999998</v>
      </c>
      <c r="M311">
        <v>1236</v>
      </c>
      <c r="N311">
        <v>3596</v>
      </c>
      <c r="O311">
        <v>45</v>
      </c>
      <c r="P311">
        <v>1.9609999999999999E-2</v>
      </c>
      <c r="Q311">
        <v>0.45097999999999999</v>
      </c>
      <c r="R311">
        <v>1120</v>
      </c>
      <c r="S311">
        <v>0</v>
      </c>
      <c r="T311">
        <v>0</v>
      </c>
      <c r="U311">
        <v>0</v>
      </c>
      <c r="V311">
        <v>174</v>
      </c>
      <c r="W311">
        <v>0</v>
      </c>
      <c r="X311">
        <v>3422</v>
      </c>
      <c r="Y311">
        <v>3.1580000000000002E-3</v>
      </c>
      <c r="Z311">
        <v>884</v>
      </c>
      <c r="AA311">
        <v>2950</v>
      </c>
      <c r="AB311">
        <v>40</v>
      </c>
      <c r="AC311">
        <v>1.9609999999999999E-2</v>
      </c>
      <c r="AD311">
        <v>0.41176000000000001</v>
      </c>
      <c r="AE311">
        <v>834</v>
      </c>
      <c r="AF311">
        <v>0</v>
      </c>
      <c r="AG311">
        <v>0</v>
      </c>
      <c r="AH311">
        <v>0</v>
      </c>
      <c r="AI311">
        <v>150</v>
      </c>
      <c r="AJ311">
        <v>0</v>
      </c>
      <c r="AK311">
        <v>2800</v>
      </c>
      <c r="AL311">
        <v>3.2980000000000002E-3</v>
      </c>
      <c r="AM311">
        <v>0</v>
      </c>
      <c r="AN311">
        <v>0</v>
      </c>
      <c r="AO311">
        <v>8992.9999999995707</v>
      </c>
      <c r="AP311">
        <v>8993</v>
      </c>
      <c r="AQ311">
        <v>8992.9999999990305</v>
      </c>
      <c r="AR311">
        <v>8992.99999999996</v>
      </c>
      <c r="AS311">
        <v>8992.9999999995307</v>
      </c>
      <c r="AT311">
        <v>8993</v>
      </c>
      <c r="AU311">
        <v>8992.1524930078103</v>
      </c>
      <c r="AV311">
        <v>8992.26820471465</v>
      </c>
      <c r="AW311">
        <v>8992.9999999994106</v>
      </c>
      <c r="AX311">
        <v>8993.0000000001</v>
      </c>
      <c r="AY311">
        <v>8992.4662934028402</v>
      </c>
      <c r="AZ311">
        <v>8992.6257318481203</v>
      </c>
      <c r="BA311">
        <v>1536106</v>
      </c>
      <c r="BB311">
        <v>4970943</v>
      </c>
      <c r="BC311">
        <v>1536106</v>
      </c>
      <c r="BD311">
        <v>1874885</v>
      </c>
      <c r="BE311">
        <v>2158478</v>
      </c>
      <c r="BF311">
        <v>2832224</v>
      </c>
      <c r="BG311">
        <v>14368</v>
      </c>
      <c r="BH311">
        <v>22644</v>
      </c>
      <c r="BI311">
        <v>12479</v>
      </c>
      <c r="BJ311">
        <v>13374</v>
      </c>
      <c r="BK311">
        <v>13870</v>
      </c>
      <c r="BL311">
        <v>16292</v>
      </c>
      <c r="BM311">
        <v>92</v>
      </c>
      <c r="BN311">
        <v>37</v>
      </c>
      <c r="BO311">
        <v>57</v>
      </c>
      <c r="BP311">
        <v>33</v>
      </c>
      <c r="BQ311">
        <v>71</v>
      </c>
      <c r="BR311">
        <v>36</v>
      </c>
      <c r="BS311">
        <v>5293.8993199230299</v>
      </c>
      <c r="BT311">
        <v>5553.2725630313398</v>
      </c>
      <c r="BU311">
        <v>5397.8400416922004</v>
      </c>
      <c r="BV311">
        <v>5655.6924610629703</v>
      </c>
      <c r="BW311">
        <v>5293.3254741881601</v>
      </c>
      <c r="BX311">
        <v>5572.8313099337502</v>
      </c>
      <c r="BY311">
        <v>7763.0700945153603</v>
      </c>
      <c r="BZ311">
        <v>7213.5787263203001</v>
      </c>
      <c r="CA311">
        <v>7763.0700945153603</v>
      </c>
      <c r="CB311">
        <v>7451.3025513012399</v>
      </c>
      <c r="CC311">
        <v>7507.3925034035901</v>
      </c>
      <c r="CD311">
        <v>7296.5929295005599</v>
      </c>
      <c r="CE311">
        <v>2.3220000000000001</v>
      </c>
      <c r="CF311">
        <v>1.054</v>
      </c>
      <c r="CG311">
        <v>1.7929999999999999</v>
      </c>
      <c r="CH311">
        <v>0.82</v>
      </c>
      <c r="CI311">
        <v>2.0489999999999999</v>
      </c>
      <c r="CJ311">
        <v>0.93</v>
      </c>
      <c r="CK311">
        <v>211.56899999999999</v>
      </c>
      <c r="CL311">
        <v>955.06500000000005</v>
      </c>
      <c r="CM311">
        <v>51.442999999999998</v>
      </c>
      <c r="CN311">
        <v>267.548</v>
      </c>
      <c r="CO311">
        <v>330.15199999999999</v>
      </c>
      <c r="CP311">
        <v>452.67099999999999</v>
      </c>
      <c r="CQ311">
        <v>212.09800000000001</v>
      </c>
      <c r="CR311">
        <v>979.32799999999997</v>
      </c>
      <c r="CS311">
        <v>212.09800000000001</v>
      </c>
      <c r="CT311">
        <v>267.72899999999998</v>
      </c>
      <c r="CU311">
        <v>368.01600000000002</v>
      </c>
      <c r="CV311">
        <v>470.96600000000001</v>
      </c>
      <c r="CW311" t="s">
        <v>1557</v>
      </c>
      <c r="CX311" t="s">
        <v>1558</v>
      </c>
      <c r="CY311" t="s">
        <v>1559</v>
      </c>
      <c r="CZ311" t="s">
        <v>1560</v>
      </c>
      <c r="DA311" t="s">
        <v>1561</v>
      </c>
      <c r="DB311" t="s">
        <v>1562</v>
      </c>
      <c r="DC311" t="s">
        <v>1563</v>
      </c>
      <c r="DD311" t="s">
        <v>1564</v>
      </c>
      <c r="DE311" t="s">
        <v>1565</v>
      </c>
      <c r="DF311" t="s">
        <v>1566</v>
      </c>
      <c r="DG311" t="s">
        <v>1567</v>
      </c>
      <c r="DH311" t="s">
        <v>1568</v>
      </c>
      <c r="DI311" t="s">
        <v>1569</v>
      </c>
      <c r="DJ311" t="s">
        <v>1570</v>
      </c>
      <c r="DK311" t="s">
        <v>1571</v>
      </c>
      <c r="DL311" t="s">
        <v>1572</v>
      </c>
      <c r="DM311" t="s">
        <v>1573</v>
      </c>
      <c r="DN311" t="s">
        <v>1574</v>
      </c>
      <c r="DO311" t="s">
        <v>1575</v>
      </c>
      <c r="DP311" t="s">
        <v>1576</v>
      </c>
      <c r="DQ311" t="s">
        <v>1577</v>
      </c>
      <c r="DR311">
        <v>5874</v>
      </c>
      <c r="DS311" t="s">
        <v>1556</v>
      </c>
      <c r="DT311" t="s">
        <v>147</v>
      </c>
    </row>
    <row r="312" spans="1:124" x14ac:dyDescent="0.2">
      <c r="A312" t="s">
        <v>1578</v>
      </c>
      <c r="B312">
        <v>10776</v>
      </c>
      <c r="C312">
        <v>0</v>
      </c>
      <c r="D312">
        <v>0.14112996175690001</v>
      </c>
      <c r="E312">
        <v>46</v>
      </c>
      <c r="F312">
        <v>2045</v>
      </c>
      <c r="G312">
        <v>34</v>
      </c>
      <c r="H312">
        <v>4</v>
      </c>
      <c r="I312">
        <v>0.191</v>
      </c>
      <c r="J312">
        <v>2.077</v>
      </c>
      <c r="K312">
        <v>0.161</v>
      </c>
      <c r="L312">
        <v>0.13600000000000001</v>
      </c>
      <c r="M312">
        <v>1529</v>
      </c>
      <c r="N312">
        <v>2805</v>
      </c>
      <c r="O312">
        <v>15</v>
      </c>
      <c r="P312">
        <v>9.9010000000000001E-2</v>
      </c>
      <c r="Q312">
        <v>0.29703000000000002</v>
      </c>
      <c r="R312">
        <v>100</v>
      </c>
      <c r="S312">
        <v>0</v>
      </c>
      <c r="T312">
        <v>0</v>
      </c>
      <c r="U312">
        <v>0</v>
      </c>
      <c r="V312">
        <v>0</v>
      </c>
      <c r="W312">
        <v>100</v>
      </c>
      <c r="X312">
        <v>2705</v>
      </c>
      <c r="Y312">
        <v>2.186E-3</v>
      </c>
      <c r="Z312">
        <v>966</v>
      </c>
      <c r="AA312">
        <v>769</v>
      </c>
      <c r="AB312">
        <v>26</v>
      </c>
      <c r="AC312">
        <v>1.6709999999999999E-2</v>
      </c>
      <c r="AD312">
        <v>0.28527000000000002</v>
      </c>
      <c r="AE312">
        <v>112</v>
      </c>
      <c r="AF312">
        <v>0</v>
      </c>
      <c r="AG312">
        <v>0</v>
      </c>
      <c r="AH312">
        <v>0</v>
      </c>
      <c r="AI312">
        <v>0</v>
      </c>
      <c r="AJ312">
        <v>88</v>
      </c>
      <c r="AK312">
        <v>681</v>
      </c>
      <c r="AL312">
        <v>7.9109999999999996E-3</v>
      </c>
      <c r="AM312">
        <v>0</v>
      </c>
      <c r="AN312">
        <v>0</v>
      </c>
      <c r="AO312">
        <v>0.54676301344928302</v>
      </c>
      <c r="AP312">
        <v>0.54673834782756603</v>
      </c>
      <c r="AQ312">
        <v>0.54674792855374599</v>
      </c>
      <c r="AR312">
        <v>0.54673828701135996</v>
      </c>
      <c r="AS312">
        <v>0.54675576977530005</v>
      </c>
      <c r="AT312">
        <v>0.54675320350691003</v>
      </c>
      <c r="AU312">
        <v>0.546742639688095</v>
      </c>
      <c r="AV312">
        <v>0.54673834782756603</v>
      </c>
      <c r="AW312">
        <v>0.54675148966169695</v>
      </c>
      <c r="AX312">
        <v>0.54675695535961499</v>
      </c>
      <c r="AY312">
        <v>0.546736251607431</v>
      </c>
      <c r="AZ312">
        <v>0.54674331658560005</v>
      </c>
      <c r="BA312">
        <v>1596</v>
      </c>
      <c r="BB312">
        <v>60346</v>
      </c>
      <c r="BC312">
        <v>1503</v>
      </c>
      <c r="BD312">
        <v>1340</v>
      </c>
      <c r="BE312">
        <v>2145</v>
      </c>
      <c r="BF312">
        <v>46810</v>
      </c>
      <c r="BG312">
        <v>46</v>
      </c>
      <c r="BH312">
        <v>2045</v>
      </c>
      <c r="BI312">
        <v>34</v>
      </c>
      <c r="BJ312">
        <v>4</v>
      </c>
      <c r="BK312">
        <v>68</v>
      </c>
      <c r="BL312">
        <v>1460</v>
      </c>
      <c r="BM312">
        <v>21</v>
      </c>
      <c r="BN312">
        <v>16</v>
      </c>
      <c r="BO312">
        <v>14</v>
      </c>
      <c r="BP312">
        <v>16</v>
      </c>
      <c r="BQ312">
        <v>19</v>
      </c>
      <c r="BR312">
        <v>20</v>
      </c>
      <c r="BS312">
        <v>0.14119072486736001</v>
      </c>
      <c r="BT312">
        <v>0.142201303711529</v>
      </c>
      <c r="BU312">
        <v>0.14119072486736001</v>
      </c>
      <c r="BV312">
        <v>0.142201303711529</v>
      </c>
      <c r="BW312">
        <v>0.14118659326359101</v>
      </c>
      <c r="BX312">
        <v>0.14142762530087</v>
      </c>
      <c r="BY312">
        <v>0.54672187305648601</v>
      </c>
      <c r="BZ312">
        <v>0.245060812602101</v>
      </c>
      <c r="CA312">
        <v>0.54672187305648601</v>
      </c>
      <c r="CB312">
        <v>0.54675695535961499</v>
      </c>
      <c r="CC312">
        <v>0.34056080527377902</v>
      </c>
      <c r="CD312">
        <v>0.38366685376894999</v>
      </c>
      <c r="CE312">
        <v>0.16300000000000001</v>
      </c>
      <c r="CF312">
        <v>8.5999999999999993E-2</v>
      </c>
      <c r="CG312">
        <v>0.129</v>
      </c>
      <c r="CH312">
        <v>8.5999999999999993E-2</v>
      </c>
      <c r="CI312">
        <v>0.18</v>
      </c>
      <c r="CJ312">
        <v>0.109</v>
      </c>
      <c r="CK312">
        <v>0.191</v>
      </c>
      <c r="CL312">
        <v>0.13600000000000001</v>
      </c>
      <c r="CM312">
        <v>0.159</v>
      </c>
      <c r="CN312">
        <v>0.129</v>
      </c>
      <c r="CO312">
        <v>0.22600000000000001</v>
      </c>
      <c r="CP312">
        <v>0.223</v>
      </c>
      <c r="CQ312">
        <v>0.191</v>
      </c>
      <c r="CR312">
        <v>2.077</v>
      </c>
      <c r="CS312">
        <v>0.161</v>
      </c>
      <c r="CT312">
        <v>0.13600000000000001</v>
      </c>
      <c r="CU312">
        <v>0.23300000000000001</v>
      </c>
      <c r="CV312">
        <v>1.5629999999999999</v>
      </c>
      <c r="CW312" t="s">
        <v>1579</v>
      </c>
      <c r="CX312" t="s">
        <v>1580</v>
      </c>
      <c r="CY312" t="s">
        <v>1581</v>
      </c>
      <c r="CZ312" t="s">
        <v>1582</v>
      </c>
      <c r="DA312" t="s">
        <v>1583</v>
      </c>
      <c r="DB312" t="s">
        <v>1584</v>
      </c>
      <c r="DC312" t="s">
        <v>1585</v>
      </c>
      <c r="DD312" t="s">
        <v>1586</v>
      </c>
      <c r="DE312" t="s">
        <v>1587</v>
      </c>
      <c r="DF312" t="s">
        <v>1588</v>
      </c>
      <c r="DG312" t="s">
        <v>1589</v>
      </c>
      <c r="DH312" t="s">
        <v>1590</v>
      </c>
      <c r="DI312" t="s">
        <v>1591</v>
      </c>
      <c r="DJ312" t="s">
        <v>1592</v>
      </c>
      <c r="DK312" t="s">
        <v>1593</v>
      </c>
      <c r="DL312" t="s">
        <v>1594</v>
      </c>
      <c r="DM312" t="s">
        <v>1595</v>
      </c>
      <c r="DN312" t="s">
        <v>1596</v>
      </c>
      <c r="DO312" t="s">
        <v>1597</v>
      </c>
      <c r="DP312" t="s">
        <v>1598</v>
      </c>
      <c r="DQ312" t="s">
        <v>1599</v>
      </c>
      <c r="DR312">
        <v>13</v>
      </c>
      <c r="DS312" t="s">
        <v>1578</v>
      </c>
      <c r="DT312" t="s">
        <v>147</v>
      </c>
    </row>
    <row r="313" spans="1:124" x14ac:dyDescent="0.2">
      <c r="A313" t="s">
        <v>1600</v>
      </c>
      <c r="B313">
        <v>10776</v>
      </c>
      <c r="C313">
        <v>6</v>
      </c>
      <c r="D313">
        <v>6</v>
      </c>
      <c r="E313">
        <v>745</v>
      </c>
      <c r="F313">
        <v>812</v>
      </c>
      <c r="G313">
        <v>745</v>
      </c>
      <c r="H313">
        <v>644</v>
      </c>
      <c r="I313">
        <v>9.67</v>
      </c>
      <c r="J313">
        <v>9.1690000000000005</v>
      </c>
      <c r="K313">
        <v>9.3930000000000007</v>
      </c>
      <c r="L313">
        <v>7.4630000000000001</v>
      </c>
      <c r="M313">
        <v>2706</v>
      </c>
      <c r="N313">
        <v>1220</v>
      </c>
      <c r="O313">
        <v>311</v>
      </c>
      <c r="P313">
        <v>8.9999999999999998E-4</v>
      </c>
      <c r="Q313">
        <v>0.49103999999999998</v>
      </c>
      <c r="R313">
        <v>236</v>
      </c>
      <c r="S313">
        <v>0</v>
      </c>
      <c r="T313">
        <v>0</v>
      </c>
      <c r="U313">
        <v>0</v>
      </c>
      <c r="V313">
        <v>0</v>
      </c>
      <c r="W313">
        <v>900</v>
      </c>
      <c r="X313">
        <v>320</v>
      </c>
      <c r="Y313">
        <v>2.8349999999999998E-3</v>
      </c>
      <c r="Z313">
        <v>2530</v>
      </c>
      <c r="AA313">
        <v>1113</v>
      </c>
      <c r="AB313">
        <v>338</v>
      </c>
      <c r="AC313">
        <v>1.6800000000000001E-3</v>
      </c>
      <c r="AD313">
        <v>0.5</v>
      </c>
      <c r="AE313">
        <v>240</v>
      </c>
      <c r="AF313">
        <v>0</v>
      </c>
      <c r="AG313">
        <v>0</v>
      </c>
      <c r="AH313">
        <v>0</v>
      </c>
      <c r="AI313">
        <v>10</v>
      </c>
      <c r="AJ313">
        <v>840</v>
      </c>
      <c r="AK313">
        <v>263</v>
      </c>
      <c r="AL313">
        <v>3.0349999999999999E-3</v>
      </c>
      <c r="AM313">
        <v>0</v>
      </c>
      <c r="AN313">
        <v>0</v>
      </c>
      <c r="AO313">
        <v>9</v>
      </c>
      <c r="AP313">
        <v>9</v>
      </c>
      <c r="AQ313">
        <v>8.9999999999999893</v>
      </c>
      <c r="AR313">
        <v>9</v>
      </c>
      <c r="AS313">
        <v>9</v>
      </c>
      <c r="AT313">
        <v>9</v>
      </c>
      <c r="AU313">
        <v>9</v>
      </c>
      <c r="AV313">
        <v>9</v>
      </c>
      <c r="AW313">
        <v>9</v>
      </c>
      <c r="AX313">
        <v>9</v>
      </c>
      <c r="AY313">
        <v>9</v>
      </c>
      <c r="AZ313">
        <v>9</v>
      </c>
      <c r="BA313">
        <v>141012</v>
      </c>
      <c r="BB313">
        <v>167681</v>
      </c>
      <c r="BC313">
        <v>139949</v>
      </c>
      <c r="BD313">
        <v>123576</v>
      </c>
      <c r="BE313">
        <v>160532</v>
      </c>
      <c r="BF313">
        <v>143035</v>
      </c>
      <c r="BG313">
        <v>745</v>
      </c>
      <c r="BH313">
        <v>812</v>
      </c>
      <c r="BI313">
        <v>745</v>
      </c>
      <c r="BJ313">
        <v>644</v>
      </c>
      <c r="BK313">
        <v>853</v>
      </c>
      <c r="BL313">
        <v>736</v>
      </c>
      <c r="BM313">
        <v>10</v>
      </c>
      <c r="BN313">
        <v>10</v>
      </c>
      <c r="BO313">
        <v>8</v>
      </c>
      <c r="BP313">
        <v>8</v>
      </c>
      <c r="BQ313">
        <v>11</v>
      </c>
      <c r="BR313">
        <v>9</v>
      </c>
      <c r="BS313">
        <v>6</v>
      </c>
      <c r="BT313">
        <v>6</v>
      </c>
      <c r="BU313">
        <v>6</v>
      </c>
      <c r="BV313">
        <v>6</v>
      </c>
      <c r="BW313">
        <v>6</v>
      </c>
      <c r="BX313">
        <v>6</v>
      </c>
      <c r="BY313">
        <v>6</v>
      </c>
      <c r="BZ313">
        <v>6</v>
      </c>
      <c r="CA313">
        <v>6</v>
      </c>
      <c r="CB313">
        <v>6</v>
      </c>
      <c r="CC313">
        <v>6</v>
      </c>
      <c r="CD313">
        <v>6</v>
      </c>
      <c r="CE313">
        <v>1.4119999999999999</v>
      </c>
      <c r="CF313">
        <v>1.387</v>
      </c>
      <c r="CG313">
        <v>1.123</v>
      </c>
      <c r="CH313">
        <v>1.2070000000000001</v>
      </c>
      <c r="CI313">
        <v>1.484</v>
      </c>
      <c r="CJ313">
        <v>1.4359999999999999</v>
      </c>
      <c r="CK313">
        <v>1.639</v>
      </c>
      <c r="CL313">
        <v>2.06</v>
      </c>
      <c r="CM313">
        <v>1.2989999999999999</v>
      </c>
      <c r="CN313">
        <v>1.375</v>
      </c>
      <c r="CO313">
        <v>1.9350000000000001</v>
      </c>
      <c r="CP313">
        <v>1.9179999999999999</v>
      </c>
      <c r="CQ313">
        <v>9.67</v>
      </c>
      <c r="CR313">
        <v>9.1690000000000005</v>
      </c>
      <c r="CS313">
        <v>9.3930000000000007</v>
      </c>
      <c r="CT313">
        <v>7.4630000000000001</v>
      </c>
      <c r="CU313">
        <v>10.55</v>
      </c>
      <c r="CV313">
        <v>8.6829999999999998</v>
      </c>
      <c r="CW313" t="s">
        <v>1601</v>
      </c>
      <c r="CX313" t="s">
        <v>1601</v>
      </c>
      <c r="CY313" t="s">
        <v>1602</v>
      </c>
      <c r="CZ313" t="s">
        <v>1603</v>
      </c>
      <c r="DA313" t="s">
        <v>1604</v>
      </c>
      <c r="DB313" t="s">
        <v>1605</v>
      </c>
      <c r="DC313" t="s">
        <v>1605</v>
      </c>
      <c r="DD313" t="s">
        <v>1606</v>
      </c>
      <c r="DE313" t="s">
        <v>1607</v>
      </c>
      <c r="DF313" t="s">
        <v>1608</v>
      </c>
      <c r="DG313" t="s">
        <v>1609</v>
      </c>
      <c r="DH313" t="s">
        <v>1609</v>
      </c>
      <c r="DI313" t="s">
        <v>1610</v>
      </c>
      <c r="DJ313" t="s">
        <v>1611</v>
      </c>
      <c r="DK313" t="s">
        <v>1612</v>
      </c>
      <c r="DL313" t="s">
        <v>1605</v>
      </c>
      <c r="DM313" t="s">
        <v>1605</v>
      </c>
      <c r="DN313" t="s">
        <v>1613</v>
      </c>
      <c r="DO313" t="s">
        <v>1614</v>
      </c>
      <c r="DP313" t="s">
        <v>1615</v>
      </c>
      <c r="DQ313" t="s">
        <v>1616</v>
      </c>
      <c r="DR313">
        <v>135</v>
      </c>
      <c r="DS313" t="s">
        <v>1600</v>
      </c>
      <c r="DT313" t="s">
        <v>147</v>
      </c>
    </row>
    <row r="314" spans="1:124" x14ac:dyDescent="0.2">
      <c r="A314" t="s">
        <v>1617</v>
      </c>
      <c r="B314">
        <v>10776</v>
      </c>
      <c r="C314">
        <v>499999999923.74402</v>
      </c>
      <c r="D314">
        <v>499999999923.74402</v>
      </c>
      <c r="E314">
        <v>2244</v>
      </c>
      <c r="F314">
        <v>2418</v>
      </c>
      <c r="G314">
        <v>2244</v>
      </c>
      <c r="H314">
        <v>2418</v>
      </c>
      <c r="I314">
        <v>4.26</v>
      </c>
      <c r="J314">
        <v>4.5919999999999996</v>
      </c>
      <c r="K314">
        <v>4.2060000000000004</v>
      </c>
      <c r="L314">
        <v>4.59</v>
      </c>
      <c r="M314">
        <v>2115</v>
      </c>
      <c r="N314">
        <v>4140</v>
      </c>
      <c r="O314">
        <v>44</v>
      </c>
      <c r="P314">
        <v>8.2299999999999995E-3</v>
      </c>
      <c r="Q314">
        <v>3.3250000000000002E-2</v>
      </c>
      <c r="R314">
        <v>45</v>
      </c>
      <c r="S314">
        <v>0</v>
      </c>
      <c r="T314">
        <v>0</v>
      </c>
      <c r="U314">
        <v>0</v>
      </c>
      <c r="V314">
        <v>0</v>
      </c>
      <c r="W314">
        <v>2070</v>
      </c>
      <c r="X314">
        <v>2070</v>
      </c>
      <c r="Y314">
        <v>9.3000000000000005E-4</v>
      </c>
      <c r="Z314">
        <v>2070</v>
      </c>
      <c r="AA314">
        <v>4050</v>
      </c>
      <c r="AB314">
        <v>44</v>
      </c>
      <c r="AC314">
        <v>8.2299999999999995E-3</v>
      </c>
      <c r="AD314">
        <v>3.3250000000000002E-2</v>
      </c>
      <c r="AE314">
        <v>45</v>
      </c>
      <c r="AF314">
        <v>0</v>
      </c>
      <c r="AG314">
        <v>0</v>
      </c>
      <c r="AH314">
        <v>0</v>
      </c>
      <c r="AI314">
        <v>0</v>
      </c>
      <c r="AJ314">
        <v>2025</v>
      </c>
      <c r="AK314">
        <v>2025</v>
      </c>
      <c r="AL314">
        <v>9.6100000000000005E-4</v>
      </c>
      <c r="AM314">
        <v>0</v>
      </c>
      <c r="AN314">
        <v>0</v>
      </c>
      <c r="AO314">
        <v>572103066586.85901</v>
      </c>
      <c r="AP314">
        <v>572103066638.40295</v>
      </c>
      <c r="AQ314">
        <v>572103066586.85901</v>
      </c>
      <c r="AR314">
        <v>572103066638.40295</v>
      </c>
      <c r="AS314">
        <v>572103066586.85901</v>
      </c>
      <c r="AT314">
        <v>572103066638.40295</v>
      </c>
      <c r="AU314">
        <v>572046836391.47095</v>
      </c>
      <c r="AV314">
        <v>572046591283.83301</v>
      </c>
      <c r="AW314">
        <v>572046836391.47095</v>
      </c>
      <c r="AX314">
        <v>572046591283.83301</v>
      </c>
      <c r="AY314">
        <v>572046836391.47095</v>
      </c>
      <c r="AZ314">
        <v>572046591283.83301</v>
      </c>
      <c r="BA314">
        <v>43142</v>
      </c>
      <c r="BB314">
        <v>42608</v>
      </c>
      <c r="BC314">
        <v>43141</v>
      </c>
      <c r="BD314">
        <v>42605</v>
      </c>
      <c r="BE314">
        <v>43141</v>
      </c>
      <c r="BF314">
        <v>42608</v>
      </c>
      <c r="BG314">
        <v>2244</v>
      </c>
      <c r="BH314">
        <v>2418</v>
      </c>
      <c r="BI314">
        <v>2244</v>
      </c>
      <c r="BJ314">
        <v>2418</v>
      </c>
      <c r="BK314">
        <v>2244</v>
      </c>
      <c r="BL314">
        <v>2418</v>
      </c>
      <c r="BM314">
        <v>32</v>
      </c>
      <c r="BN314">
        <v>31</v>
      </c>
      <c r="BO314">
        <v>32</v>
      </c>
      <c r="BP314">
        <v>31</v>
      </c>
      <c r="BQ314">
        <v>32</v>
      </c>
      <c r="BR314">
        <v>31</v>
      </c>
      <c r="BS314">
        <v>509911211142.604</v>
      </c>
      <c r="BT314">
        <v>509911211142.604</v>
      </c>
      <c r="BU314">
        <v>509911211142.604</v>
      </c>
      <c r="BV314">
        <v>509911211142.604</v>
      </c>
      <c r="BW314">
        <v>509911211142.604</v>
      </c>
      <c r="BX314">
        <v>509911211142.604</v>
      </c>
      <c r="BY314">
        <v>526889221889.33698</v>
      </c>
      <c r="BZ314">
        <v>526786049703.79901</v>
      </c>
      <c r="CA314">
        <v>526889221889.33698</v>
      </c>
      <c r="CB314">
        <v>526786049703.79901</v>
      </c>
      <c r="CC314">
        <v>526889221889.33698</v>
      </c>
      <c r="CD314">
        <v>526786049703.79901</v>
      </c>
      <c r="CE314">
        <v>0.29399999999999998</v>
      </c>
      <c r="CF314">
        <v>0.28000000000000003</v>
      </c>
      <c r="CG314">
        <v>0.28799999999999998</v>
      </c>
      <c r="CH314">
        <v>0.28000000000000003</v>
      </c>
      <c r="CI314">
        <v>0.28899999999999998</v>
      </c>
      <c r="CJ314">
        <v>0.28199999999999997</v>
      </c>
      <c r="CK314">
        <v>1.4239999999999999</v>
      </c>
      <c r="CL314">
        <v>3.6949999999999998</v>
      </c>
      <c r="CM314">
        <v>1.409</v>
      </c>
      <c r="CN314">
        <v>3.6890000000000001</v>
      </c>
      <c r="CO314">
        <v>1.4159999999999999</v>
      </c>
      <c r="CP314">
        <v>3.7370000000000001</v>
      </c>
      <c r="CQ314">
        <v>4.26</v>
      </c>
      <c r="CR314">
        <v>4.5919999999999996</v>
      </c>
      <c r="CS314">
        <v>4.2060000000000004</v>
      </c>
      <c r="CT314">
        <v>4.59</v>
      </c>
      <c r="CU314">
        <v>4.2560000000000002</v>
      </c>
      <c r="CV314">
        <v>4.6520000000000001</v>
      </c>
      <c r="CW314" t="s">
        <v>1618</v>
      </c>
      <c r="CX314" t="s">
        <v>1619</v>
      </c>
      <c r="CY314" t="s">
        <v>1620</v>
      </c>
      <c r="CZ314" t="s">
        <v>1621</v>
      </c>
      <c r="DA314" t="s">
        <v>1622</v>
      </c>
      <c r="DB314" t="s">
        <v>1623</v>
      </c>
      <c r="DC314" t="s">
        <v>1624</v>
      </c>
      <c r="DD314" t="s">
        <v>1625</v>
      </c>
      <c r="DE314" t="s">
        <v>1626</v>
      </c>
      <c r="DF314" t="s">
        <v>1627</v>
      </c>
      <c r="DG314" t="s">
        <v>1628</v>
      </c>
      <c r="DH314" t="s">
        <v>1629</v>
      </c>
      <c r="DI314" t="s">
        <v>1630</v>
      </c>
      <c r="DJ314" t="s">
        <v>1631</v>
      </c>
      <c r="DK314" t="s">
        <v>1529</v>
      </c>
      <c r="DL314" t="s">
        <v>1623</v>
      </c>
      <c r="DM314" t="s">
        <v>1632</v>
      </c>
      <c r="DN314" t="s">
        <v>1633</v>
      </c>
      <c r="DO314" t="s">
        <v>1634</v>
      </c>
      <c r="DP314" t="s">
        <v>1635</v>
      </c>
      <c r="DQ314" t="s">
        <v>1636</v>
      </c>
      <c r="DR314">
        <v>63</v>
      </c>
      <c r="DS314" t="s">
        <v>1617</v>
      </c>
      <c r="DT314" t="s">
        <v>147</v>
      </c>
    </row>
    <row r="315" spans="1:124" x14ac:dyDescent="0.2">
      <c r="A315" t="s">
        <v>1637</v>
      </c>
      <c r="B315">
        <v>10776</v>
      </c>
      <c r="C315">
        <v>499999999913.19202</v>
      </c>
      <c r="D315">
        <v>499999999913.19202</v>
      </c>
      <c r="E315">
        <v>801</v>
      </c>
      <c r="F315">
        <v>665</v>
      </c>
      <c r="G315">
        <v>801</v>
      </c>
      <c r="H315">
        <v>665</v>
      </c>
      <c r="I315">
        <v>1.1919999999999999</v>
      </c>
      <c r="J315">
        <v>1.081</v>
      </c>
      <c r="K315">
        <v>1.1830000000000001</v>
      </c>
      <c r="L315">
        <v>1.08</v>
      </c>
      <c r="M315">
        <v>1680</v>
      </c>
      <c r="N315">
        <v>3280</v>
      </c>
      <c r="O315">
        <v>39</v>
      </c>
      <c r="P315">
        <v>9.3699999999999999E-3</v>
      </c>
      <c r="Q315">
        <v>3.7850000000000002E-2</v>
      </c>
      <c r="R315">
        <v>40</v>
      </c>
      <c r="S315">
        <v>0</v>
      </c>
      <c r="T315">
        <v>0</v>
      </c>
      <c r="U315">
        <v>0</v>
      </c>
      <c r="V315">
        <v>0</v>
      </c>
      <c r="W315">
        <v>1640</v>
      </c>
      <c r="X315">
        <v>1640</v>
      </c>
      <c r="Y315">
        <v>1.1689999999999999E-3</v>
      </c>
      <c r="Z315">
        <v>1640</v>
      </c>
      <c r="AA315">
        <v>3200</v>
      </c>
      <c r="AB315">
        <v>39</v>
      </c>
      <c r="AC315">
        <v>9.3699999999999999E-3</v>
      </c>
      <c r="AD315">
        <v>3.7850000000000002E-2</v>
      </c>
      <c r="AE315">
        <v>40</v>
      </c>
      <c r="AF315">
        <v>0</v>
      </c>
      <c r="AG315">
        <v>0</v>
      </c>
      <c r="AH315">
        <v>0</v>
      </c>
      <c r="AI315">
        <v>0</v>
      </c>
      <c r="AJ315">
        <v>1600</v>
      </c>
      <c r="AK315">
        <v>1600</v>
      </c>
      <c r="AL315">
        <v>1.212E-3</v>
      </c>
      <c r="AM315">
        <v>0</v>
      </c>
      <c r="AN315">
        <v>0</v>
      </c>
      <c r="AO315">
        <v>565031773622.94397</v>
      </c>
      <c r="AP315">
        <v>565031773622.94495</v>
      </c>
      <c r="AQ315">
        <v>565031773622.94397</v>
      </c>
      <c r="AR315">
        <v>565031773622.94495</v>
      </c>
      <c r="AS315">
        <v>565031773622.94397</v>
      </c>
      <c r="AT315">
        <v>565031773622.94495</v>
      </c>
      <c r="AU315">
        <v>565000773075.23804</v>
      </c>
      <c r="AV315">
        <v>564975714007.61096</v>
      </c>
      <c r="AW315">
        <v>565000773075.23804</v>
      </c>
      <c r="AX315">
        <v>564975714007.61096</v>
      </c>
      <c r="AY315">
        <v>565000773075.23804</v>
      </c>
      <c r="AZ315">
        <v>564975714007.61096</v>
      </c>
      <c r="BA315">
        <v>15839</v>
      </c>
      <c r="BB315">
        <v>15177</v>
      </c>
      <c r="BC315">
        <v>15839</v>
      </c>
      <c r="BD315">
        <v>15177</v>
      </c>
      <c r="BE315">
        <v>15839</v>
      </c>
      <c r="BF315">
        <v>15177</v>
      </c>
      <c r="BG315">
        <v>801</v>
      </c>
      <c r="BH315">
        <v>665</v>
      </c>
      <c r="BI315">
        <v>801</v>
      </c>
      <c r="BJ315">
        <v>665</v>
      </c>
      <c r="BK315">
        <v>801</v>
      </c>
      <c r="BL315">
        <v>665</v>
      </c>
      <c r="BM315">
        <v>35</v>
      </c>
      <c r="BN315">
        <v>35</v>
      </c>
      <c r="BO315">
        <v>35</v>
      </c>
      <c r="BP315">
        <v>35</v>
      </c>
      <c r="BQ315">
        <v>35</v>
      </c>
      <c r="BR315">
        <v>35</v>
      </c>
      <c r="BS315">
        <v>509205792637.17499</v>
      </c>
      <c r="BT315">
        <v>509205792637.17499</v>
      </c>
      <c r="BU315">
        <v>509205792637.17499</v>
      </c>
      <c r="BV315">
        <v>509205792637.17499</v>
      </c>
      <c r="BW315">
        <v>509205792637.17499</v>
      </c>
      <c r="BX315">
        <v>509205792637.17499</v>
      </c>
      <c r="BY315">
        <v>524784315243.58899</v>
      </c>
      <c r="BZ315">
        <v>524773078125.78497</v>
      </c>
      <c r="CA315">
        <v>524784315243.58899</v>
      </c>
      <c r="CB315">
        <v>524773078125.78497</v>
      </c>
      <c r="CC315">
        <v>524784315243.58899</v>
      </c>
      <c r="CD315">
        <v>524773078125.78497</v>
      </c>
      <c r="CE315">
        <v>0.253</v>
      </c>
      <c r="CF315">
        <v>0.246</v>
      </c>
      <c r="CG315">
        <v>0.252</v>
      </c>
      <c r="CH315">
        <v>0.245</v>
      </c>
      <c r="CI315">
        <v>0.255</v>
      </c>
      <c r="CJ315">
        <v>0.248</v>
      </c>
      <c r="CK315">
        <v>1.1240000000000001</v>
      </c>
      <c r="CL315">
        <v>0.96</v>
      </c>
      <c r="CM315">
        <v>1.1160000000000001</v>
      </c>
      <c r="CN315">
        <v>0.95899999999999996</v>
      </c>
      <c r="CO315">
        <v>1.1240000000000001</v>
      </c>
      <c r="CP315">
        <v>0.96599999999999997</v>
      </c>
      <c r="CQ315">
        <v>1.1919999999999999</v>
      </c>
      <c r="CR315">
        <v>1.081</v>
      </c>
      <c r="CS315">
        <v>1.1830000000000001</v>
      </c>
      <c r="CT315">
        <v>1.08</v>
      </c>
      <c r="CU315">
        <v>1.1919999999999999</v>
      </c>
      <c r="CV315">
        <v>1.0880000000000001</v>
      </c>
      <c r="CW315" t="s">
        <v>1638</v>
      </c>
      <c r="CX315" t="s">
        <v>1639</v>
      </c>
      <c r="CY315" t="s">
        <v>1640</v>
      </c>
      <c r="CZ315" t="s">
        <v>1641</v>
      </c>
      <c r="DA315" t="s">
        <v>1642</v>
      </c>
      <c r="DB315" t="s">
        <v>1643</v>
      </c>
      <c r="DC315" t="s">
        <v>1644</v>
      </c>
      <c r="DD315" t="s">
        <v>1645</v>
      </c>
      <c r="DE315" t="s">
        <v>1646</v>
      </c>
      <c r="DF315" t="s">
        <v>1647</v>
      </c>
      <c r="DG315" t="s">
        <v>1648</v>
      </c>
      <c r="DH315" t="s">
        <v>1649</v>
      </c>
      <c r="DI315" t="s">
        <v>1650</v>
      </c>
      <c r="DJ315" t="s">
        <v>1651</v>
      </c>
      <c r="DK315" t="s">
        <v>1642</v>
      </c>
      <c r="DL315" t="s">
        <v>1643</v>
      </c>
      <c r="DM315" t="s">
        <v>1652</v>
      </c>
      <c r="DN315" t="s">
        <v>1653</v>
      </c>
      <c r="DO315" t="s">
        <v>1654</v>
      </c>
      <c r="DP315" t="s">
        <v>1655</v>
      </c>
      <c r="DQ315" t="s">
        <v>1656</v>
      </c>
      <c r="DR315">
        <v>16</v>
      </c>
      <c r="DS315" t="s">
        <v>1637</v>
      </c>
      <c r="DT315" t="s">
        <v>147</v>
      </c>
    </row>
    <row r="316" spans="1:124" x14ac:dyDescent="0.2">
      <c r="A316" t="s">
        <v>1657</v>
      </c>
      <c r="B316">
        <v>10776</v>
      </c>
      <c r="C316">
        <v>-78</v>
      </c>
      <c r="D316">
        <v>-77.999999999999901</v>
      </c>
      <c r="E316">
        <v>29013</v>
      </c>
      <c r="F316">
        <v>10662</v>
      </c>
      <c r="G316">
        <v>26101</v>
      </c>
      <c r="H316">
        <v>6426</v>
      </c>
      <c r="I316">
        <v>42.344000000000001</v>
      </c>
      <c r="J316">
        <v>14.943</v>
      </c>
      <c r="K316">
        <v>42.298000000000002</v>
      </c>
      <c r="L316">
        <v>8.8970000000000002</v>
      </c>
      <c r="M316">
        <v>633</v>
      </c>
      <c r="N316">
        <v>234</v>
      </c>
      <c r="O316">
        <v>111</v>
      </c>
      <c r="P316">
        <v>2.7999999999999998E-4</v>
      </c>
      <c r="Q316">
        <v>0.3639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117</v>
      </c>
      <c r="X316">
        <v>117</v>
      </c>
      <c r="Y316">
        <v>4.1073999999999999E-2</v>
      </c>
      <c r="Z316">
        <v>609</v>
      </c>
      <c r="AA316">
        <v>234</v>
      </c>
      <c r="AB316">
        <v>101</v>
      </c>
      <c r="AC316">
        <v>1.5769999999999999E-2</v>
      </c>
      <c r="AD316">
        <v>0.46122999999999997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117</v>
      </c>
      <c r="AK316">
        <v>117</v>
      </c>
      <c r="AL316">
        <v>4.3367000000000003E-2</v>
      </c>
      <c r="AM316">
        <v>117</v>
      </c>
      <c r="AN316">
        <v>0</v>
      </c>
      <c r="AO316">
        <v>-74</v>
      </c>
      <c r="AP316">
        <v>-74</v>
      </c>
      <c r="AQ316">
        <v>-74.000000000000199</v>
      </c>
      <c r="AR316">
        <v>-74</v>
      </c>
      <c r="AS316">
        <v>-74</v>
      </c>
      <c r="AT316">
        <v>-74</v>
      </c>
      <c r="AU316">
        <v>-74.007194244604307</v>
      </c>
      <c r="AV316">
        <v>-74</v>
      </c>
      <c r="AW316">
        <v>-74.006887914840306</v>
      </c>
      <c r="AX316">
        <v>-74</v>
      </c>
      <c r="AY316">
        <v>-74.007092422120195</v>
      </c>
      <c r="AZ316">
        <v>-74.001703229927102</v>
      </c>
      <c r="BA316">
        <v>1329271</v>
      </c>
      <c r="BB316">
        <v>418043</v>
      </c>
      <c r="BC316">
        <v>1316649</v>
      </c>
      <c r="BD316">
        <v>259369</v>
      </c>
      <c r="BE316">
        <v>1611915</v>
      </c>
      <c r="BF316">
        <v>355582</v>
      </c>
      <c r="BG316">
        <v>29013</v>
      </c>
      <c r="BH316">
        <v>10662</v>
      </c>
      <c r="BI316">
        <v>26101</v>
      </c>
      <c r="BJ316">
        <v>6426</v>
      </c>
      <c r="BK316">
        <v>31411</v>
      </c>
      <c r="BL316">
        <v>8833</v>
      </c>
      <c r="BM316">
        <v>10</v>
      </c>
      <c r="BN316">
        <v>11</v>
      </c>
      <c r="BO316">
        <v>9</v>
      </c>
      <c r="BP316">
        <v>9</v>
      </c>
      <c r="BQ316">
        <v>10</v>
      </c>
      <c r="BR316">
        <v>11</v>
      </c>
      <c r="BS316">
        <v>-78</v>
      </c>
      <c r="BT316">
        <v>-78</v>
      </c>
      <c r="BU316">
        <v>-77.999999999999901</v>
      </c>
      <c r="BV316">
        <v>-77.999999999999901</v>
      </c>
      <c r="BW316">
        <v>-78</v>
      </c>
      <c r="BX316">
        <v>-78</v>
      </c>
      <c r="BY316">
        <v>-78</v>
      </c>
      <c r="BZ316">
        <v>-78</v>
      </c>
      <c r="CA316">
        <v>-77.999999999999901</v>
      </c>
      <c r="CB316">
        <v>-77.999999999999901</v>
      </c>
      <c r="CC316">
        <v>-78</v>
      </c>
      <c r="CD316">
        <v>-78</v>
      </c>
      <c r="CE316">
        <v>0.27100000000000002</v>
      </c>
      <c r="CF316">
        <v>0.19800000000000001</v>
      </c>
      <c r="CG316">
        <v>0.20699999999999999</v>
      </c>
      <c r="CH316">
        <v>0.16400000000000001</v>
      </c>
      <c r="CI316">
        <v>0.27300000000000002</v>
      </c>
      <c r="CJ316">
        <v>0.214</v>
      </c>
      <c r="CK316">
        <v>0.55400000000000005</v>
      </c>
      <c r="CL316">
        <v>0.92100000000000004</v>
      </c>
      <c r="CM316">
        <v>0.309</v>
      </c>
      <c r="CN316">
        <v>0.377</v>
      </c>
      <c r="CO316">
        <v>2.6349999999999998</v>
      </c>
      <c r="CP316">
        <v>0.99399999999999999</v>
      </c>
      <c r="CQ316">
        <v>42.344000000000001</v>
      </c>
      <c r="CR316">
        <v>14.943</v>
      </c>
      <c r="CS316">
        <v>42.298000000000002</v>
      </c>
      <c r="CT316">
        <v>8.8970000000000002</v>
      </c>
      <c r="CU316">
        <v>53.802</v>
      </c>
      <c r="CV316">
        <v>12.151</v>
      </c>
      <c r="CW316" t="s">
        <v>1658</v>
      </c>
      <c r="CX316" t="s">
        <v>1659</v>
      </c>
      <c r="CY316" t="s">
        <v>1660</v>
      </c>
      <c r="CZ316" t="s">
        <v>1661</v>
      </c>
      <c r="DA316" t="s">
        <v>1662</v>
      </c>
      <c r="DB316" t="s">
        <v>1663</v>
      </c>
      <c r="DC316" t="s">
        <v>1663</v>
      </c>
      <c r="DD316" t="s">
        <v>1664</v>
      </c>
      <c r="DE316" t="s">
        <v>1665</v>
      </c>
      <c r="DF316" t="s">
        <v>1666</v>
      </c>
      <c r="DG316" t="s">
        <v>1667</v>
      </c>
      <c r="DH316" t="s">
        <v>1668</v>
      </c>
      <c r="DI316" t="s">
        <v>1669</v>
      </c>
      <c r="DJ316" t="s">
        <v>1670</v>
      </c>
      <c r="DK316" t="s">
        <v>1671</v>
      </c>
      <c r="DL316" t="s">
        <v>1663</v>
      </c>
      <c r="DM316" t="s">
        <v>1663</v>
      </c>
      <c r="DN316" t="s">
        <v>1672</v>
      </c>
      <c r="DO316" t="s">
        <v>1673</v>
      </c>
      <c r="DP316" t="s">
        <v>1674</v>
      </c>
      <c r="DQ316" t="s">
        <v>1675</v>
      </c>
      <c r="DR316">
        <v>463</v>
      </c>
      <c r="DS316" t="s">
        <v>1657</v>
      </c>
      <c r="DT316" t="s">
        <v>147</v>
      </c>
    </row>
    <row r="317" spans="1:124" x14ac:dyDescent="0.2">
      <c r="A317" t="s">
        <v>1676</v>
      </c>
      <c r="B317">
        <v>10776</v>
      </c>
      <c r="C317">
        <v>33.008906059759497</v>
      </c>
      <c r="D317">
        <v>33.773826137029701</v>
      </c>
      <c r="E317">
        <v>1320</v>
      </c>
      <c r="F317">
        <v>1328</v>
      </c>
      <c r="G317">
        <v>932</v>
      </c>
      <c r="H317">
        <v>879</v>
      </c>
      <c r="I317">
        <v>17.768000000000001</v>
      </c>
      <c r="J317">
        <v>18.452000000000002</v>
      </c>
      <c r="K317">
        <v>9.766</v>
      </c>
      <c r="L317">
        <v>14.715</v>
      </c>
      <c r="M317">
        <v>1236</v>
      </c>
      <c r="N317">
        <v>1601</v>
      </c>
      <c r="O317">
        <v>157</v>
      </c>
      <c r="P317">
        <v>5.47E-3</v>
      </c>
      <c r="Q317">
        <v>0.48975000000000002</v>
      </c>
      <c r="R317">
        <v>305</v>
      </c>
      <c r="S317">
        <v>0</v>
      </c>
      <c r="T317">
        <v>0</v>
      </c>
      <c r="U317">
        <v>0</v>
      </c>
      <c r="V317">
        <v>0</v>
      </c>
      <c r="W317">
        <v>1600</v>
      </c>
      <c r="X317">
        <v>1</v>
      </c>
      <c r="Y317">
        <v>1.9422999999999999E-2</v>
      </c>
      <c r="Z317">
        <v>1179</v>
      </c>
      <c r="AA317">
        <v>1494</v>
      </c>
      <c r="AB317">
        <v>150</v>
      </c>
      <c r="AC317">
        <v>3.6000000000000002E-4</v>
      </c>
      <c r="AD317">
        <v>0.49207000000000001</v>
      </c>
      <c r="AE317">
        <v>198</v>
      </c>
      <c r="AF317">
        <v>0</v>
      </c>
      <c r="AG317">
        <v>0</v>
      </c>
      <c r="AH317">
        <v>0</v>
      </c>
      <c r="AI317">
        <v>0</v>
      </c>
      <c r="AJ317">
        <v>1494</v>
      </c>
      <c r="AK317">
        <v>0</v>
      </c>
      <c r="AL317">
        <v>2.1627E-2</v>
      </c>
      <c r="AM317">
        <v>0</v>
      </c>
      <c r="AN317">
        <v>0</v>
      </c>
      <c r="AO317">
        <v>68.000000001199993</v>
      </c>
      <c r="AP317">
        <v>68</v>
      </c>
      <c r="AQ317">
        <v>68</v>
      </c>
      <c r="AR317">
        <v>68</v>
      </c>
      <c r="AS317">
        <v>68.000000000321407</v>
      </c>
      <c r="AT317">
        <v>68</v>
      </c>
      <c r="AU317">
        <v>68</v>
      </c>
      <c r="AV317">
        <v>68</v>
      </c>
      <c r="AW317">
        <v>68</v>
      </c>
      <c r="AX317">
        <v>68</v>
      </c>
      <c r="AY317">
        <v>68</v>
      </c>
      <c r="AZ317">
        <v>68</v>
      </c>
      <c r="BA317">
        <v>136954</v>
      </c>
      <c r="BB317">
        <v>143585</v>
      </c>
      <c r="BC317">
        <v>110642</v>
      </c>
      <c r="BD317">
        <v>82552</v>
      </c>
      <c r="BE317">
        <v>148210</v>
      </c>
      <c r="BF317">
        <v>116553</v>
      </c>
      <c r="BG317">
        <v>1320</v>
      </c>
      <c r="BH317">
        <v>1328</v>
      </c>
      <c r="BI317">
        <v>932</v>
      </c>
      <c r="BJ317">
        <v>879</v>
      </c>
      <c r="BK317">
        <v>1393</v>
      </c>
      <c r="BL317">
        <v>1204</v>
      </c>
      <c r="BM317">
        <v>32</v>
      </c>
      <c r="BN317">
        <v>39</v>
      </c>
      <c r="BO317">
        <v>30</v>
      </c>
      <c r="BP317">
        <v>29</v>
      </c>
      <c r="BQ317">
        <v>37</v>
      </c>
      <c r="BR317">
        <v>44</v>
      </c>
      <c r="BS317">
        <v>36.1686710385341</v>
      </c>
      <c r="BT317">
        <v>37.045627609974197</v>
      </c>
      <c r="BU317">
        <v>37.924446836488002</v>
      </c>
      <c r="BV317">
        <v>37.701901366423797</v>
      </c>
      <c r="BW317">
        <v>37.2866126131916</v>
      </c>
      <c r="BX317">
        <v>37.203739625468401</v>
      </c>
      <c r="BY317">
        <v>45.431988234257297</v>
      </c>
      <c r="BZ317">
        <v>44.783659034286501</v>
      </c>
      <c r="CA317">
        <v>49.128308715227597</v>
      </c>
      <c r="CB317">
        <v>47.5390764926806</v>
      </c>
      <c r="CC317">
        <v>46.426887055461499</v>
      </c>
      <c r="CD317">
        <v>45.722170974310004</v>
      </c>
      <c r="CE317">
        <v>1.073</v>
      </c>
      <c r="CF317">
        <v>0.95299999999999996</v>
      </c>
      <c r="CG317">
        <v>1.0529999999999999</v>
      </c>
      <c r="CH317">
        <v>0.86299999999999999</v>
      </c>
      <c r="CI317">
        <v>1.194</v>
      </c>
      <c r="CJ317">
        <v>1.133</v>
      </c>
      <c r="CK317">
        <v>3.85</v>
      </c>
      <c r="CL317">
        <v>16.989000000000001</v>
      </c>
      <c r="CM317">
        <v>1.8740000000000001</v>
      </c>
      <c r="CN317">
        <v>4.7300000000000004</v>
      </c>
      <c r="CO317">
        <v>14.071999999999999</v>
      </c>
      <c r="CP317">
        <v>14.087</v>
      </c>
      <c r="CQ317">
        <v>17.768000000000001</v>
      </c>
      <c r="CR317">
        <v>18.452000000000002</v>
      </c>
      <c r="CS317">
        <v>9.766</v>
      </c>
      <c r="CT317">
        <v>14.715</v>
      </c>
      <c r="CU317">
        <v>19.268000000000001</v>
      </c>
      <c r="CV317">
        <v>17.847000000000001</v>
      </c>
      <c r="CW317" t="s">
        <v>1677</v>
      </c>
      <c r="CX317" t="s">
        <v>1678</v>
      </c>
      <c r="CY317" t="s">
        <v>1679</v>
      </c>
      <c r="CZ317" t="s">
        <v>1680</v>
      </c>
      <c r="DA317" t="s">
        <v>1681</v>
      </c>
      <c r="DB317" t="s">
        <v>1682</v>
      </c>
      <c r="DC317" t="s">
        <v>1683</v>
      </c>
      <c r="DD317" t="s">
        <v>1684</v>
      </c>
      <c r="DE317" t="s">
        <v>1685</v>
      </c>
      <c r="DF317" t="s">
        <v>1686</v>
      </c>
      <c r="DG317" t="s">
        <v>1678</v>
      </c>
      <c r="DH317" t="s">
        <v>1678</v>
      </c>
      <c r="DI317" t="s">
        <v>1687</v>
      </c>
      <c r="DJ317" t="s">
        <v>1688</v>
      </c>
      <c r="DK317" t="s">
        <v>1689</v>
      </c>
      <c r="DL317" t="s">
        <v>1690</v>
      </c>
      <c r="DM317" t="s">
        <v>1691</v>
      </c>
      <c r="DN317" t="s">
        <v>1692</v>
      </c>
      <c r="DO317" t="s">
        <v>1693</v>
      </c>
      <c r="DP317" t="s">
        <v>1694</v>
      </c>
      <c r="DQ317" t="s">
        <v>1695</v>
      </c>
      <c r="DR317">
        <v>261</v>
      </c>
      <c r="DS317" t="s">
        <v>1676</v>
      </c>
      <c r="DT317" t="s">
        <v>147</v>
      </c>
    </row>
    <row r="318" spans="1:124" x14ac:dyDescent="0.2">
      <c r="A318" t="s">
        <v>1696</v>
      </c>
      <c r="B318">
        <v>10776</v>
      </c>
      <c r="C318">
        <v>200000000</v>
      </c>
      <c r="D318">
        <v>200000000</v>
      </c>
      <c r="E318">
        <v>22</v>
      </c>
      <c r="F318">
        <v>20</v>
      </c>
      <c r="G318">
        <v>22</v>
      </c>
      <c r="H318">
        <v>20</v>
      </c>
      <c r="I318">
        <v>0.13100000000000001</v>
      </c>
      <c r="J318">
        <v>0.12</v>
      </c>
      <c r="K318">
        <v>0.129</v>
      </c>
      <c r="L318">
        <v>0.12</v>
      </c>
      <c r="M318">
        <v>675</v>
      </c>
      <c r="N318">
        <v>1300</v>
      </c>
      <c r="O318">
        <v>25</v>
      </c>
      <c r="P318">
        <v>8.8000000000000005E-3</v>
      </c>
      <c r="Q318">
        <v>7.6670000000000002E-2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650</v>
      </c>
      <c r="X318">
        <v>650</v>
      </c>
      <c r="Y318">
        <v>2.8770000000000002E-3</v>
      </c>
      <c r="Z318">
        <v>650</v>
      </c>
      <c r="AA318">
        <v>1250</v>
      </c>
      <c r="AB318">
        <v>25</v>
      </c>
      <c r="AC318">
        <v>8.8000000000000005E-3</v>
      </c>
      <c r="AD318">
        <v>7.6670000000000002E-2</v>
      </c>
      <c r="AE318">
        <v>25</v>
      </c>
      <c r="AF318">
        <v>0</v>
      </c>
      <c r="AG318">
        <v>0</v>
      </c>
      <c r="AH318">
        <v>0</v>
      </c>
      <c r="AI318">
        <v>0</v>
      </c>
      <c r="AJ318">
        <v>625</v>
      </c>
      <c r="AK318">
        <v>625</v>
      </c>
      <c r="AL318">
        <v>3.0460000000000001E-3</v>
      </c>
      <c r="AM318">
        <v>0</v>
      </c>
      <c r="AN318">
        <v>0</v>
      </c>
      <c r="AO318">
        <v>1231065191.8499899</v>
      </c>
      <c r="AP318">
        <v>1231065191.8499899</v>
      </c>
      <c r="AQ318">
        <v>1231065191.8499899</v>
      </c>
      <c r="AR318">
        <v>1231065191.8499899</v>
      </c>
      <c r="AS318">
        <v>1231065191.8499999</v>
      </c>
      <c r="AT318">
        <v>1231065191.8499999</v>
      </c>
      <c r="AU318">
        <v>1231065191.8499899</v>
      </c>
      <c r="AV318">
        <v>1231065191.8499899</v>
      </c>
      <c r="AW318">
        <v>1231065191.8499899</v>
      </c>
      <c r="AX318">
        <v>1231065191.8499899</v>
      </c>
      <c r="AY318">
        <v>1231065191.8499999</v>
      </c>
      <c r="AZ318">
        <v>1231065191.8499999</v>
      </c>
      <c r="BA318">
        <v>1849</v>
      </c>
      <c r="BB318">
        <v>1867</v>
      </c>
      <c r="BC318">
        <v>1849</v>
      </c>
      <c r="BD318">
        <v>1867</v>
      </c>
      <c r="BE318">
        <v>1849</v>
      </c>
      <c r="BF318">
        <v>1867</v>
      </c>
      <c r="BG318">
        <v>22</v>
      </c>
      <c r="BH318">
        <v>20</v>
      </c>
      <c r="BI318">
        <v>22</v>
      </c>
      <c r="BJ318">
        <v>20</v>
      </c>
      <c r="BK318">
        <v>22</v>
      </c>
      <c r="BL318">
        <v>20</v>
      </c>
      <c r="BM318">
        <v>13</v>
      </c>
      <c r="BN318">
        <v>13</v>
      </c>
      <c r="BO318">
        <v>13</v>
      </c>
      <c r="BP318">
        <v>13</v>
      </c>
      <c r="BQ318">
        <v>13</v>
      </c>
      <c r="BR318">
        <v>13</v>
      </c>
      <c r="BS318">
        <v>1077172228.5193901</v>
      </c>
      <c r="BT318">
        <v>1077172228.5193901</v>
      </c>
      <c r="BU318">
        <v>1077172228.5193901</v>
      </c>
      <c r="BV318">
        <v>1077172228.5193901</v>
      </c>
      <c r="BW318">
        <v>1077172228.5193901</v>
      </c>
      <c r="BX318">
        <v>1077172228.5193901</v>
      </c>
      <c r="BY318">
        <v>1220236234.55935</v>
      </c>
      <c r="BZ318">
        <v>1220203930.76717</v>
      </c>
      <c r="CA318">
        <v>1220236234.55935</v>
      </c>
      <c r="CB318">
        <v>1220203930.76717</v>
      </c>
      <c r="CC318">
        <v>1220236234.55935</v>
      </c>
      <c r="CD318">
        <v>1220203930.76717</v>
      </c>
      <c r="CE318">
        <v>0.107</v>
      </c>
      <c r="CF318">
        <v>0.10299999999999999</v>
      </c>
      <c r="CG318">
        <v>0.106</v>
      </c>
      <c r="CH318">
        <v>0.10299999999999999</v>
      </c>
      <c r="CI318">
        <v>0.107</v>
      </c>
      <c r="CJ318">
        <v>0.104</v>
      </c>
      <c r="CK318">
        <v>0.127</v>
      </c>
      <c r="CL318">
        <v>0.11700000000000001</v>
      </c>
      <c r="CM318">
        <v>0.125</v>
      </c>
      <c r="CN318">
        <v>0.11700000000000001</v>
      </c>
      <c r="CO318">
        <v>0.126</v>
      </c>
      <c r="CP318">
        <v>0.11700000000000001</v>
      </c>
      <c r="CQ318">
        <v>0.13100000000000001</v>
      </c>
      <c r="CR318">
        <v>0.12</v>
      </c>
      <c r="CS318">
        <v>0.129</v>
      </c>
      <c r="CT318">
        <v>0.12</v>
      </c>
      <c r="CU318">
        <v>0.13</v>
      </c>
      <c r="CV318">
        <v>0.12</v>
      </c>
      <c r="CW318" t="s">
        <v>1697</v>
      </c>
      <c r="CX318" t="s">
        <v>1697</v>
      </c>
      <c r="CY318" t="s">
        <v>1698</v>
      </c>
      <c r="CZ318" t="s">
        <v>892</v>
      </c>
      <c r="DA318" t="s">
        <v>1081</v>
      </c>
      <c r="DB318" t="s">
        <v>1699</v>
      </c>
      <c r="DC318" t="s">
        <v>1700</v>
      </c>
      <c r="DD318" t="s">
        <v>1701</v>
      </c>
      <c r="DE318" t="s">
        <v>1702</v>
      </c>
      <c r="DF318" t="s">
        <v>1703</v>
      </c>
      <c r="DG318" t="s">
        <v>1697</v>
      </c>
      <c r="DH318" t="s">
        <v>1697</v>
      </c>
      <c r="DI318" t="s">
        <v>1704</v>
      </c>
      <c r="DJ318" t="s">
        <v>1530</v>
      </c>
      <c r="DK318" t="s">
        <v>1081</v>
      </c>
      <c r="DL318" t="s">
        <v>1699</v>
      </c>
      <c r="DM318" t="s">
        <v>1705</v>
      </c>
      <c r="DN318" t="s">
        <v>1706</v>
      </c>
      <c r="DO318" t="s">
        <v>1707</v>
      </c>
      <c r="DP318" t="s">
        <v>1708</v>
      </c>
      <c r="DQ318" t="s">
        <v>1709</v>
      </c>
      <c r="DR318">
        <v>2</v>
      </c>
      <c r="DS318" t="s">
        <v>1696</v>
      </c>
      <c r="DT318" t="s">
        <v>147</v>
      </c>
    </row>
    <row r="319" spans="1:124" x14ac:dyDescent="0.2">
      <c r="A319" t="s">
        <v>1710</v>
      </c>
      <c r="B319">
        <v>10776</v>
      </c>
      <c r="C319">
        <v>-130</v>
      </c>
      <c r="D319">
        <v>-130</v>
      </c>
      <c r="E319">
        <v>94232</v>
      </c>
      <c r="F319">
        <v>26354</v>
      </c>
      <c r="G319">
        <v>69145</v>
      </c>
      <c r="H319">
        <v>26110</v>
      </c>
      <c r="I319">
        <v>38.395000000000003</v>
      </c>
      <c r="J319">
        <v>9.5289999999999999</v>
      </c>
      <c r="K319">
        <v>31.088999999999999</v>
      </c>
      <c r="L319">
        <v>9.2739999999999991</v>
      </c>
      <c r="M319">
        <v>356</v>
      </c>
      <c r="N319">
        <v>260</v>
      </c>
      <c r="O319">
        <v>25</v>
      </c>
      <c r="P319">
        <v>2.4000000000000001E-4</v>
      </c>
      <c r="Q319">
        <v>0.40016000000000002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130</v>
      </c>
      <c r="X319">
        <v>130</v>
      </c>
      <c r="Y319">
        <v>1.6638E-2</v>
      </c>
      <c r="Z319">
        <v>211</v>
      </c>
      <c r="AA319">
        <v>150</v>
      </c>
      <c r="AB319">
        <v>35</v>
      </c>
      <c r="AC319">
        <v>1.1259999999999999E-2</v>
      </c>
      <c r="AD319">
        <v>0.46970000000000001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70</v>
      </c>
      <c r="AK319">
        <v>80</v>
      </c>
      <c r="AL319">
        <v>3.8705000000000003E-2</v>
      </c>
      <c r="AM319">
        <v>0</v>
      </c>
      <c r="AN319">
        <v>0</v>
      </c>
      <c r="AO319">
        <v>-123</v>
      </c>
      <c r="AP319">
        <v>-123</v>
      </c>
      <c r="AQ319">
        <v>-123</v>
      </c>
      <c r="AR319">
        <v>-123.00000119999901</v>
      </c>
      <c r="AS319">
        <v>-123</v>
      </c>
      <c r="AT319">
        <v>-123.000000171428</v>
      </c>
      <c r="AU319">
        <v>-123.00965517241301</v>
      </c>
      <c r="AV319">
        <v>-123</v>
      </c>
      <c r="AW319">
        <v>-123.000814265939</v>
      </c>
      <c r="AX319">
        <v>-123</v>
      </c>
      <c r="AY319">
        <v>-123.00508037823499</v>
      </c>
      <c r="AZ319">
        <v>-123.000000171428</v>
      </c>
      <c r="BA319">
        <v>1698694</v>
      </c>
      <c r="BB319">
        <v>499352</v>
      </c>
      <c r="BC319">
        <v>1392489</v>
      </c>
      <c r="BD319">
        <v>482502</v>
      </c>
      <c r="BE319">
        <v>1799654</v>
      </c>
      <c r="BF319">
        <v>555370</v>
      </c>
      <c r="BG319">
        <v>94232</v>
      </c>
      <c r="BH319">
        <v>26354</v>
      </c>
      <c r="BI319">
        <v>69145</v>
      </c>
      <c r="BJ319">
        <v>26110</v>
      </c>
      <c r="BK319">
        <v>95168</v>
      </c>
      <c r="BL319">
        <v>29862</v>
      </c>
      <c r="BM319">
        <v>10</v>
      </c>
      <c r="BN319">
        <v>7</v>
      </c>
      <c r="BO319">
        <v>7</v>
      </c>
      <c r="BP319">
        <v>6</v>
      </c>
      <c r="BQ319">
        <v>11</v>
      </c>
      <c r="BR319">
        <v>9</v>
      </c>
      <c r="BS319">
        <v>-130</v>
      </c>
      <c r="BT319">
        <v>-130</v>
      </c>
      <c r="BU319">
        <v>-130</v>
      </c>
      <c r="BV319">
        <v>-130</v>
      </c>
      <c r="BW319">
        <v>-130</v>
      </c>
      <c r="BX319">
        <v>-130</v>
      </c>
      <c r="BY319">
        <v>-130</v>
      </c>
      <c r="BZ319">
        <v>-130</v>
      </c>
      <c r="CA319">
        <v>-129.99999999999901</v>
      </c>
      <c r="CB319">
        <v>-130</v>
      </c>
      <c r="CC319">
        <v>-129.99999999999901</v>
      </c>
      <c r="CD319">
        <v>-130</v>
      </c>
      <c r="CE319">
        <v>6.8000000000000005E-2</v>
      </c>
      <c r="CF319">
        <v>3.7999999999999999E-2</v>
      </c>
      <c r="CG319">
        <v>4.4999999999999998E-2</v>
      </c>
      <c r="CH319">
        <v>2.5000000000000001E-2</v>
      </c>
      <c r="CI319">
        <v>7.1999999999999995E-2</v>
      </c>
      <c r="CJ319">
        <v>4.2999999999999997E-2</v>
      </c>
      <c r="CK319">
        <v>0.218</v>
      </c>
      <c r="CL319">
        <v>0.115</v>
      </c>
      <c r="CM319">
        <v>8.5999999999999993E-2</v>
      </c>
      <c r="CN319">
        <v>8.4000000000000005E-2</v>
      </c>
      <c r="CO319">
        <v>0.153</v>
      </c>
      <c r="CP319">
        <v>0.64200000000000002</v>
      </c>
      <c r="CQ319">
        <v>38.395000000000003</v>
      </c>
      <c r="CR319">
        <v>9.5289999999999999</v>
      </c>
      <c r="CS319">
        <v>31.088999999999999</v>
      </c>
      <c r="CT319">
        <v>9.2739999999999991</v>
      </c>
      <c r="CU319">
        <v>40.082000000000001</v>
      </c>
      <c r="CV319">
        <v>10.667</v>
      </c>
      <c r="CW319" t="s">
        <v>1711</v>
      </c>
      <c r="CX319" t="s">
        <v>1712</v>
      </c>
      <c r="CY319" t="s">
        <v>1713</v>
      </c>
      <c r="CZ319" t="s">
        <v>1714</v>
      </c>
      <c r="DA319" t="s">
        <v>1715</v>
      </c>
      <c r="DB319" t="s">
        <v>1716</v>
      </c>
      <c r="DC319" t="s">
        <v>1716</v>
      </c>
      <c r="DD319" t="s">
        <v>1717</v>
      </c>
      <c r="DE319" t="s">
        <v>1718</v>
      </c>
      <c r="DF319" t="s">
        <v>1719</v>
      </c>
      <c r="DG319" t="s">
        <v>1720</v>
      </c>
      <c r="DH319" t="s">
        <v>1720</v>
      </c>
      <c r="DI319" t="s">
        <v>1721</v>
      </c>
      <c r="DJ319" t="s">
        <v>1722</v>
      </c>
      <c r="DK319" t="s">
        <v>1723</v>
      </c>
      <c r="DL319" t="s">
        <v>1716</v>
      </c>
      <c r="DM319" t="s">
        <v>1716</v>
      </c>
      <c r="DN319" t="s">
        <v>1724</v>
      </c>
      <c r="DO319" t="s">
        <v>1725</v>
      </c>
      <c r="DP319" t="s">
        <v>1726</v>
      </c>
      <c r="DQ319" t="s">
        <v>1727</v>
      </c>
      <c r="DR319">
        <v>355</v>
      </c>
      <c r="DS319" t="s">
        <v>1710</v>
      </c>
      <c r="DT319" t="s">
        <v>147</v>
      </c>
    </row>
    <row r="320" spans="1:124" x14ac:dyDescent="0.2">
      <c r="A320" t="s">
        <v>1728</v>
      </c>
      <c r="B320">
        <v>10776</v>
      </c>
      <c r="C320">
        <v>450</v>
      </c>
      <c r="D320">
        <v>450.00000000005798</v>
      </c>
      <c r="E320">
        <v>355</v>
      </c>
      <c r="F320">
        <v>159</v>
      </c>
      <c r="G320">
        <v>81</v>
      </c>
      <c r="H320">
        <v>51</v>
      </c>
      <c r="I320">
        <v>1.552</v>
      </c>
      <c r="J320">
        <v>0.95699999999999996</v>
      </c>
      <c r="K320">
        <v>1.552</v>
      </c>
      <c r="L320">
        <v>0.89500000000000002</v>
      </c>
      <c r="M320">
        <v>522</v>
      </c>
      <c r="N320">
        <v>739</v>
      </c>
      <c r="O320">
        <v>137</v>
      </c>
      <c r="P320">
        <v>1.4400000000000001E-3</v>
      </c>
      <c r="Q320">
        <v>0.5</v>
      </c>
      <c r="R320">
        <v>153</v>
      </c>
      <c r="S320">
        <v>0</v>
      </c>
      <c r="T320">
        <v>0</v>
      </c>
      <c r="U320">
        <v>0</v>
      </c>
      <c r="V320">
        <v>0</v>
      </c>
      <c r="W320">
        <v>739</v>
      </c>
      <c r="X320">
        <v>0</v>
      </c>
      <c r="Y320">
        <v>2.2832999999999999E-2</v>
      </c>
      <c r="Z320">
        <v>459</v>
      </c>
      <c r="AA320">
        <v>685</v>
      </c>
      <c r="AB320">
        <v>127</v>
      </c>
      <c r="AC320">
        <v>4.1200000000000004E-3</v>
      </c>
      <c r="AD320">
        <v>0.5</v>
      </c>
      <c r="AE320">
        <v>117</v>
      </c>
      <c r="AF320">
        <v>0</v>
      </c>
      <c r="AG320">
        <v>0</v>
      </c>
      <c r="AH320">
        <v>0</v>
      </c>
      <c r="AI320">
        <v>0</v>
      </c>
      <c r="AJ320">
        <v>685</v>
      </c>
      <c r="AK320">
        <v>0</v>
      </c>
      <c r="AL320">
        <v>2.6039E-2</v>
      </c>
      <c r="AM320">
        <v>0</v>
      </c>
      <c r="AN320">
        <v>0</v>
      </c>
      <c r="AO320">
        <v>600.99994900000002</v>
      </c>
      <c r="AP320">
        <v>601</v>
      </c>
      <c r="AQ320">
        <v>600.99994900000002</v>
      </c>
      <c r="AR320">
        <v>600.99995000002605</v>
      </c>
      <c r="AS320">
        <v>600.99999271428499</v>
      </c>
      <c r="AT320">
        <v>601.14285000000302</v>
      </c>
      <c r="AU320">
        <v>600.99994900000002</v>
      </c>
      <c r="AV320">
        <v>601</v>
      </c>
      <c r="AW320">
        <v>601</v>
      </c>
      <c r="AX320">
        <v>601</v>
      </c>
      <c r="AY320">
        <v>600.99999271428499</v>
      </c>
      <c r="AZ320">
        <v>600.99999285714603</v>
      </c>
      <c r="BA320">
        <v>26249</v>
      </c>
      <c r="BB320">
        <v>14109</v>
      </c>
      <c r="BC320">
        <v>17415</v>
      </c>
      <c r="BD320">
        <v>13191</v>
      </c>
      <c r="BE320">
        <v>24507</v>
      </c>
      <c r="BF320">
        <v>17716</v>
      </c>
      <c r="BG320">
        <v>355</v>
      </c>
      <c r="BH320">
        <v>159</v>
      </c>
      <c r="BI320">
        <v>81</v>
      </c>
      <c r="BJ320">
        <v>51</v>
      </c>
      <c r="BK320">
        <v>230</v>
      </c>
      <c r="BL320">
        <v>197</v>
      </c>
      <c r="BM320">
        <v>15</v>
      </c>
      <c r="BN320">
        <v>16</v>
      </c>
      <c r="BO320">
        <v>13</v>
      </c>
      <c r="BP320">
        <v>13</v>
      </c>
      <c r="BQ320">
        <v>16</v>
      </c>
      <c r="BR320">
        <v>14</v>
      </c>
      <c r="BS320">
        <v>549.99995000000001</v>
      </c>
      <c r="BT320">
        <v>549.99989999996001</v>
      </c>
      <c r="BU320">
        <v>549.99999999999898</v>
      </c>
      <c r="BV320">
        <v>550.00000000026</v>
      </c>
      <c r="BW320">
        <v>492.85713571428499</v>
      </c>
      <c r="BX320">
        <v>500.14283571437898</v>
      </c>
      <c r="BY320">
        <v>599.99995000000001</v>
      </c>
      <c r="BZ320">
        <v>599.99989999994204</v>
      </c>
      <c r="CA320">
        <v>600</v>
      </c>
      <c r="CB320">
        <v>600.00000000004297</v>
      </c>
      <c r="CC320">
        <v>599.99999285714205</v>
      </c>
      <c r="CD320">
        <v>599.99997857143103</v>
      </c>
      <c r="CE320">
        <v>0.55000000000000004</v>
      </c>
      <c r="CF320">
        <v>0.52</v>
      </c>
      <c r="CG320">
        <v>0.495</v>
      </c>
      <c r="CH320">
        <v>0.40100000000000002</v>
      </c>
      <c r="CI320">
        <v>0.58499999999999996</v>
      </c>
      <c r="CJ320">
        <v>0.47199999999999998</v>
      </c>
      <c r="CK320">
        <v>1.24</v>
      </c>
      <c r="CL320">
        <v>0.73199999999999998</v>
      </c>
      <c r="CM320">
        <v>0.68300000000000005</v>
      </c>
      <c r="CN320">
        <v>0.57199999999999995</v>
      </c>
      <c r="CO320">
        <v>1.1160000000000001</v>
      </c>
      <c r="CP320">
        <v>0.77800000000000002</v>
      </c>
      <c r="CQ320">
        <v>1.552</v>
      </c>
      <c r="CR320">
        <v>0.95699999999999996</v>
      </c>
      <c r="CS320">
        <v>1.552</v>
      </c>
      <c r="CT320">
        <v>0.89500000000000002</v>
      </c>
      <c r="CU320">
        <v>2.4580000000000002</v>
      </c>
      <c r="CV320">
        <v>2.044</v>
      </c>
      <c r="CW320" t="s">
        <v>1729</v>
      </c>
      <c r="CX320" t="s">
        <v>1729</v>
      </c>
      <c r="CY320" t="s">
        <v>1730</v>
      </c>
      <c r="CZ320" t="s">
        <v>1731</v>
      </c>
      <c r="DA320" t="s">
        <v>1732</v>
      </c>
      <c r="DB320" t="s">
        <v>1733</v>
      </c>
      <c r="DC320" t="s">
        <v>1734</v>
      </c>
      <c r="DD320" t="s">
        <v>1735</v>
      </c>
      <c r="DE320" t="s">
        <v>1736</v>
      </c>
      <c r="DF320" t="s">
        <v>1737</v>
      </c>
      <c r="DG320" t="s">
        <v>1738</v>
      </c>
      <c r="DH320" t="s">
        <v>1739</v>
      </c>
      <c r="DI320" t="s">
        <v>1740</v>
      </c>
      <c r="DJ320" t="s">
        <v>1741</v>
      </c>
      <c r="DK320" t="s">
        <v>1742</v>
      </c>
      <c r="DL320" t="s">
        <v>1743</v>
      </c>
      <c r="DM320" t="s">
        <v>1744</v>
      </c>
      <c r="DN320" t="s">
        <v>1745</v>
      </c>
      <c r="DO320" t="s">
        <v>1746</v>
      </c>
      <c r="DP320" t="s">
        <v>1747</v>
      </c>
      <c r="DQ320" t="s">
        <v>1748</v>
      </c>
      <c r="DR320">
        <v>32</v>
      </c>
      <c r="DS320" t="s">
        <v>1728</v>
      </c>
      <c r="DT320" t="s">
        <v>147</v>
      </c>
    </row>
    <row r="321" spans="1:124" x14ac:dyDescent="0.2">
      <c r="A321" t="s">
        <v>1749</v>
      </c>
      <c r="B321">
        <v>10776</v>
      </c>
      <c r="C321">
        <v>388.552399766306</v>
      </c>
      <c r="D321">
        <v>1869.6569877965901</v>
      </c>
      <c r="E321">
        <v>2041</v>
      </c>
      <c r="F321">
        <v>2290</v>
      </c>
      <c r="G321">
        <v>2041</v>
      </c>
      <c r="H321">
        <v>850</v>
      </c>
      <c r="I321">
        <v>19.254999999999999</v>
      </c>
      <c r="J321">
        <v>25.327000000000002</v>
      </c>
      <c r="K321">
        <v>19.254999999999999</v>
      </c>
      <c r="L321">
        <v>7.4640000000000004</v>
      </c>
      <c r="M321">
        <v>1494</v>
      </c>
      <c r="N321">
        <v>1161</v>
      </c>
      <c r="O321">
        <v>102</v>
      </c>
      <c r="P321">
        <v>2.477E-2</v>
      </c>
      <c r="Q321">
        <v>0.28931000000000001</v>
      </c>
      <c r="R321">
        <v>417</v>
      </c>
      <c r="S321">
        <v>0</v>
      </c>
      <c r="T321">
        <v>0</v>
      </c>
      <c r="U321">
        <v>0</v>
      </c>
      <c r="V321">
        <v>0</v>
      </c>
      <c r="W321">
        <v>129</v>
      </c>
      <c r="X321">
        <v>1032</v>
      </c>
      <c r="Y321">
        <v>3.1770000000000001E-3</v>
      </c>
      <c r="Z321">
        <v>1437</v>
      </c>
      <c r="AA321">
        <v>1158</v>
      </c>
      <c r="AB321">
        <v>61</v>
      </c>
      <c r="AC321">
        <v>2.469E-2</v>
      </c>
      <c r="AD321">
        <v>0.49414000000000002</v>
      </c>
      <c r="AE321">
        <v>417</v>
      </c>
      <c r="AF321">
        <v>0</v>
      </c>
      <c r="AG321">
        <v>0</v>
      </c>
      <c r="AH321">
        <v>0</v>
      </c>
      <c r="AI321">
        <v>0</v>
      </c>
      <c r="AJ321">
        <v>129</v>
      </c>
      <c r="AK321">
        <v>1029</v>
      </c>
      <c r="AL321">
        <v>3.2109999999999999E-3</v>
      </c>
      <c r="AM321">
        <v>0</v>
      </c>
      <c r="AN321">
        <v>0</v>
      </c>
      <c r="AO321">
        <v>3000.0485852315801</v>
      </c>
      <c r="AP321">
        <v>3000.0472222225899</v>
      </c>
      <c r="AQ321">
        <v>3000.0472222225899</v>
      </c>
      <c r="AR321">
        <v>3000.0455215423099</v>
      </c>
      <c r="AS321">
        <v>3000.0475217959702</v>
      </c>
      <c r="AT321">
        <v>3000.0467363139401</v>
      </c>
      <c r="AU321">
        <v>3000.0407407410598</v>
      </c>
      <c r="AV321">
        <v>3000.0407407410598</v>
      </c>
      <c r="AW321">
        <v>3000.0407407410598</v>
      </c>
      <c r="AX321">
        <v>3000.0407407410598</v>
      </c>
      <c r="AY321">
        <v>3000.01438073291</v>
      </c>
      <c r="AZ321">
        <v>3000.0040145491098</v>
      </c>
      <c r="BA321">
        <v>265008</v>
      </c>
      <c r="BB321">
        <v>343075</v>
      </c>
      <c r="BC321">
        <v>265008</v>
      </c>
      <c r="BD321">
        <v>120441</v>
      </c>
      <c r="BE321">
        <v>431294</v>
      </c>
      <c r="BF321">
        <v>360718</v>
      </c>
      <c r="BG321">
        <v>2041</v>
      </c>
      <c r="BH321">
        <v>2290</v>
      </c>
      <c r="BI321">
        <v>2041</v>
      </c>
      <c r="BJ321">
        <v>850</v>
      </c>
      <c r="BK321">
        <v>3529</v>
      </c>
      <c r="BL321">
        <v>2472</v>
      </c>
      <c r="BM321">
        <v>8</v>
      </c>
      <c r="BN321">
        <v>21</v>
      </c>
      <c r="BO321">
        <v>8</v>
      </c>
      <c r="BP321">
        <v>9</v>
      </c>
      <c r="BQ321">
        <v>12</v>
      </c>
      <c r="BR321">
        <v>17</v>
      </c>
      <c r="BS321">
        <v>618.67051641884404</v>
      </c>
      <c r="BT321">
        <v>1869.6569877965901</v>
      </c>
      <c r="BU321">
        <v>618.67051641884404</v>
      </c>
      <c r="BV321">
        <v>1905.03479278196</v>
      </c>
      <c r="BW321">
        <v>618.67051641884302</v>
      </c>
      <c r="BX321">
        <v>1875.7069219103601</v>
      </c>
      <c r="BY321">
        <v>618.67051641884404</v>
      </c>
      <c r="BZ321">
        <v>1918.34619608764</v>
      </c>
      <c r="CA321">
        <v>669.37100444511498</v>
      </c>
      <c r="CB321">
        <v>1958.6711603307799</v>
      </c>
      <c r="CC321">
        <v>640.22601996091998</v>
      </c>
      <c r="CD321">
        <v>1925.43040599555</v>
      </c>
      <c r="CE321">
        <v>0.28499999999999998</v>
      </c>
      <c r="CF321">
        <v>1.1180000000000001</v>
      </c>
      <c r="CG321">
        <v>0.28499999999999998</v>
      </c>
      <c r="CH321">
        <v>0.78900000000000003</v>
      </c>
      <c r="CI321">
        <v>0.43099999999999999</v>
      </c>
      <c r="CJ321">
        <v>1.024</v>
      </c>
      <c r="CK321">
        <v>12.07</v>
      </c>
      <c r="CL321">
        <v>22.669</v>
      </c>
      <c r="CM321">
        <v>12.07</v>
      </c>
      <c r="CN321">
        <v>3.1779999999999999</v>
      </c>
      <c r="CO321">
        <v>24.683</v>
      </c>
      <c r="CP321">
        <v>16.370999999999999</v>
      </c>
      <c r="CQ321">
        <v>19.254999999999999</v>
      </c>
      <c r="CR321">
        <v>25.327000000000002</v>
      </c>
      <c r="CS321">
        <v>19.254999999999999</v>
      </c>
      <c r="CT321">
        <v>7.4640000000000004</v>
      </c>
      <c r="CU321">
        <v>28.257999999999999</v>
      </c>
      <c r="CV321">
        <v>24.829000000000001</v>
      </c>
      <c r="CW321" t="s">
        <v>1750</v>
      </c>
      <c r="CX321" t="s">
        <v>1751</v>
      </c>
      <c r="CY321" t="s">
        <v>1752</v>
      </c>
      <c r="CZ321" t="s">
        <v>1753</v>
      </c>
      <c r="DA321" t="s">
        <v>1754</v>
      </c>
      <c r="DB321" t="s">
        <v>1755</v>
      </c>
      <c r="DC321" t="s">
        <v>1756</v>
      </c>
      <c r="DD321" t="s">
        <v>1757</v>
      </c>
      <c r="DE321" t="s">
        <v>1758</v>
      </c>
      <c r="DF321" t="s">
        <v>1759</v>
      </c>
      <c r="DG321" t="s">
        <v>1760</v>
      </c>
      <c r="DH321" t="s">
        <v>1761</v>
      </c>
      <c r="DI321" t="s">
        <v>1762</v>
      </c>
      <c r="DJ321" t="s">
        <v>1763</v>
      </c>
      <c r="DK321" t="s">
        <v>1764</v>
      </c>
      <c r="DL321" t="s">
        <v>1765</v>
      </c>
      <c r="DM321" t="s">
        <v>1766</v>
      </c>
      <c r="DN321" t="s">
        <v>1767</v>
      </c>
      <c r="DO321" t="s">
        <v>1768</v>
      </c>
      <c r="DP321" t="s">
        <v>1769</v>
      </c>
      <c r="DQ321" t="s">
        <v>1770</v>
      </c>
      <c r="DR321">
        <v>372</v>
      </c>
      <c r="DS321" t="s">
        <v>1749</v>
      </c>
      <c r="DT321" t="s">
        <v>147</v>
      </c>
    </row>
    <row r="322" spans="1:124" x14ac:dyDescent="0.2">
      <c r="A322" t="s">
        <v>1771</v>
      </c>
      <c r="B322">
        <v>10776</v>
      </c>
      <c r="C322">
        <v>29624.693693759698</v>
      </c>
      <c r="D322">
        <v>32734.1147815349</v>
      </c>
      <c r="E322">
        <v>115245</v>
      </c>
      <c r="F322">
        <v>68147</v>
      </c>
      <c r="G322">
        <v>59078</v>
      </c>
      <c r="H322">
        <v>66263</v>
      </c>
      <c r="I322">
        <v>168.34100000000001</v>
      </c>
      <c r="J322">
        <v>84.992999999999995</v>
      </c>
      <c r="K322">
        <v>90.738</v>
      </c>
      <c r="L322">
        <v>74.784999999999997</v>
      </c>
      <c r="M322">
        <v>552</v>
      </c>
      <c r="N322">
        <v>792</v>
      </c>
      <c r="O322">
        <v>136</v>
      </c>
      <c r="P322">
        <v>2.6030000000000001E-2</v>
      </c>
      <c r="Q322">
        <v>0.26125999999999999</v>
      </c>
      <c r="R322">
        <v>240</v>
      </c>
      <c r="S322">
        <v>0</v>
      </c>
      <c r="T322">
        <v>0</v>
      </c>
      <c r="U322">
        <v>0</v>
      </c>
      <c r="V322">
        <v>0</v>
      </c>
      <c r="W322">
        <v>136</v>
      </c>
      <c r="X322">
        <v>656</v>
      </c>
      <c r="Y322">
        <v>4.0390000000000001E-3</v>
      </c>
      <c r="Z322">
        <v>438</v>
      </c>
      <c r="AA322">
        <v>677</v>
      </c>
      <c r="AB322">
        <v>130</v>
      </c>
      <c r="AC322">
        <v>2.6030000000000001E-2</v>
      </c>
      <c r="AD322">
        <v>0.26125999999999999</v>
      </c>
      <c r="AE322">
        <v>234</v>
      </c>
      <c r="AF322">
        <v>0</v>
      </c>
      <c r="AG322">
        <v>0</v>
      </c>
      <c r="AH322">
        <v>0</v>
      </c>
      <c r="AI322">
        <v>0</v>
      </c>
      <c r="AJ322">
        <v>131</v>
      </c>
      <c r="AK322">
        <v>546</v>
      </c>
      <c r="AL322">
        <v>5.1799999999999997E-3</v>
      </c>
      <c r="AM322">
        <v>0</v>
      </c>
      <c r="AN322">
        <v>0</v>
      </c>
      <c r="AO322">
        <v>74333.343343455199</v>
      </c>
      <c r="AP322">
        <v>74333.343343455199</v>
      </c>
      <c r="AQ322">
        <v>74333.343343455199</v>
      </c>
      <c r="AR322">
        <v>74333.343343455199</v>
      </c>
      <c r="AS322">
        <v>74333.343343455199</v>
      </c>
      <c r="AT322">
        <v>74333.343343455199</v>
      </c>
      <c r="AU322">
        <v>74326.480727698203</v>
      </c>
      <c r="AV322">
        <v>74326.693940275596</v>
      </c>
      <c r="AW322">
        <v>74326.480727698203</v>
      </c>
      <c r="AX322">
        <v>74327.007275569398</v>
      </c>
      <c r="AY322">
        <v>74326.159893721298</v>
      </c>
      <c r="AZ322">
        <v>74326.309166476203</v>
      </c>
      <c r="BA322">
        <v>2197306</v>
      </c>
      <c r="BB322">
        <v>1524417</v>
      </c>
      <c r="BC322">
        <v>1250296</v>
      </c>
      <c r="BD322">
        <v>1203418</v>
      </c>
      <c r="BE322">
        <v>2742903</v>
      </c>
      <c r="BF322">
        <v>1914086</v>
      </c>
      <c r="BG322">
        <v>115245</v>
      </c>
      <c r="BH322">
        <v>68147</v>
      </c>
      <c r="BI322">
        <v>59078</v>
      </c>
      <c r="BJ322">
        <v>66263</v>
      </c>
      <c r="BK322">
        <v>129407</v>
      </c>
      <c r="BL322">
        <v>88218</v>
      </c>
      <c r="BM322">
        <v>14</v>
      </c>
      <c r="BN322">
        <v>14</v>
      </c>
      <c r="BO322">
        <v>14</v>
      </c>
      <c r="BP322">
        <v>14</v>
      </c>
      <c r="BQ322">
        <v>14</v>
      </c>
      <c r="BR322">
        <v>14</v>
      </c>
      <c r="BS322">
        <v>55929.572116693998</v>
      </c>
      <c r="BT322">
        <v>55929.5721166941</v>
      </c>
      <c r="BU322">
        <v>55929.572116693998</v>
      </c>
      <c r="BV322">
        <v>55929.5721166941</v>
      </c>
      <c r="BW322">
        <v>55929.572116693998</v>
      </c>
      <c r="BX322">
        <v>55929.5721166941</v>
      </c>
      <c r="BY322">
        <v>66101.239033927704</v>
      </c>
      <c r="BZ322">
        <v>66088.844247757195</v>
      </c>
      <c r="CA322">
        <v>66101.239033927704</v>
      </c>
      <c r="CB322">
        <v>66088.844247757195</v>
      </c>
      <c r="CC322">
        <v>66101.239033927704</v>
      </c>
      <c r="CD322">
        <v>66088.844247757195</v>
      </c>
      <c r="CE322">
        <v>9.4E-2</v>
      </c>
      <c r="CF322">
        <v>8.2000000000000003E-2</v>
      </c>
      <c r="CG322">
        <v>9.0999999999999998E-2</v>
      </c>
      <c r="CH322">
        <v>8.2000000000000003E-2</v>
      </c>
      <c r="CI322">
        <v>9.1999999999999998E-2</v>
      </c>
      <c r="CJ322">
        <v>8.3000000000000004E-2</v>
      </c>
      <c r="CK322">
        <v>126.63800000000001</v>
      </c>
      <c r="CL322">
        <v>83.863</v>
      </c>
      <c r="CM322">
        <v>88.411000000000001</v>
      </c>
      <c r="CN322">
        <v>35.823</v>
      </c>
      <c r="CO322">
        <v>156.34399999999999</v>
      </c>
      <c r="CP322">
        <v>92.858999999999995</v>
      </c>
      <c r="CQ322">
        <v>168.34100000000001</v>
      </c>
      <c r="CR322">
        <v>84.992999999999995</v>
      </c>
      <c r="CS322">
        <v>90.738</v>
      </c>
      <c r="CT322">
        <v>74.784999999999997</v>
      </c>
      <c r="CU322">
        <v>201.03</v>
      </c>
      <c r="CV322">
        <v>119.286</v>
      </c>
      <c r="CW322" t="s">
        <v>1772</v>
      </c>
      <c r="CX322" t="s">
        <v>1773</v>
      </c>
      <c r="CY322" t="s">
        <v>1774</v>
      </c>
      <c r="CZ322" t="s">
        <v>1775</v>
      </c>
      <c r="DA322" t="s">
        <v>395</v>
      </c>
      <c r="DB322" t="s">
        <v>1776</v>
      </c>
      <c r="DC322" t="s">
        <v>1777</v>
      </c>
      <c r="DD322" t="s">
        <v>1778</v>
      </c>
      <c r="DE322" t="s">
        <v>1779</v>
      </c>
      <c r="DF322" t="s">
        <v>1780</v>
      </c>
      <c r="DG322" t="s">
        <v>1781</v>
      </c>
      <c r="DH322" t="s">
        <v>1782</v>
      </c>
      <c r="DI322" t="s">
        <v>1783</v>
      </c>
      <c r="DJ322" t="s">
        <v>1784</v>
      </c>
      <c r="DK322" t="s">
        <v>395</v>
      </c>
      <c r="DL322" t="s">
        <v>1776</v>
      </c>
      <c r="DM322" t="s">
        <v>1785</v>
      </c>
      <c r="DN322" t="s">
        <v>1786</v>
      </c>
      <c r="DO322" t="s">
        <v>1787</v>
      </c>
      <c r="DP322" t="s">
        <v>1788</v>
      </c>
      <c r="DQ322" t="s">
        <v>1789</v>
      </c>
      <c r="DR322">
        <v>2243</v>
      </c>
      <c r="DS322" t="s">
        <v>1771</v>
      </c>
      <c r="DT322" t="s">
        <v>147</v>
      </c>
    </row>
    <row r="323" spans="1:124" x14ac:dyDescent="0.2">
      <c r="A323" t="s">
        <v>1790</v>
      </c>
      <c r="B323">
        <v>10776</v>
      </c>
      <c r="C323">
        <v>66.9507820593345</v>
      </c>
      <c r="D323">
        <v>66.9507820593346</v>
      </c>
      <c r="E323">
        <v>1283</v>
      </c>
      <c r="F323">
        <v>2134</v>
      </c>
      <c r="G323">
        <v>1283</v>
      </c>
      <c r="H323">
        <v>1363</v>
      </c>
      <c r="I323">
        <v>7.7169999999999996</v>
      </c>
      <c r="J323">
        <v>10.012</v>
      </c>
      <c r="K323">
        <v>7.7169999999999996</v>
      </c>
      <c r="L323">
        <v>8.1769999999999996</v>
      </c>
      <c r="M323">
        <v>2500</v>
      </c>
      <c r="N323">
        <v>2451</v>
      </c>
      <c r="O323">
        <v>267</v>
      </c>
      <c r="P323">
        <v>1.3799999999999999E-3</v>
      </c>
      <c r="Q323">
        <v>0.48912</v>
      </c>
      <c r="R323">
        <v>50</v>
      </c>
      <c r="S323">
        <v>0</v>
      </c>
      <c r="T323">
        <v>0</v>
      </c>
      <c r="U323">
        <v>0</v>
      </c>
      <c r="V323">
        <v>0</v>
      </c>
      <c r="W323">
        <v>2450</v>
      </c>
      <c r="X323">
        <v>1</v>
      </c>
      <c r="Y323">
        <v>1.575E-3</v>
      </c>
      <c r="Z323">
        <v>2500</v>
      </c>
      <c r="AA323">
        <v>2451</v>
      </c>
      <c r="AB323">
        <v>269</v>
      </c>
      <c r="AC323">
        <v>1E-3</v>
      </c>
      <c r="AD323">
        <v>0.498</v>
      </c>
      <c r="AE323">
        <v>50</v>
      </c>
      <c r="AF323">
        <v>0</v>
      </c>
      <c r="AG323">
        <v>0</v>
      </c>
      <c r="AH323">
        <v>0</v>
      </c>
      <c r="AI323">
        <v>0</v>
      </c>
      <c r="AJ323">
        <v>2450</v>
      </c>
      <c r="AK323">
        <v>1</v>
      </c>
      <c r="AL323">
        <v>1.575E-3</v>
      </c>
      <c r="AM323">
        <v>2</v>
      </c>
      <c r="AN323">
        <v>0</v>
      </c>
      <c r="AO323">
        <v>105.12</v>
      </c>
      <c r="AP323">
        <v>105.12</v>
      </c>
      <c r="AQ323">
        <v>105.12</v>
      </c>
      <c r="AR323">
        <v>105.11999999996701</v>
      </c>
      <c r="AS323">
        <v>105.12428571428499</v>
      </c>
      <c r="AT323">
        <v>105.424285714281</v>
      </c>
      <c r="AU323">
        <v>105.12</v>
      </c>
      <c r="AV323">
        <v>105.12</v>
      </c>
      <c r="AW323">
        <v>105.12</v>
      </c>
      <c r="AX323">
        <v>105.12</v>
      </c>
      <c r="AY323">
        <v>105.119980724193</v>
      </c>
      <c r="AZ323">
        <v>105.11999999999399</v>
      </c>
      <c r="BA323">
        <v>130288</v>
      </c>
      <c r="BB323">
        <v>151518</v>
      </c>
      <c r="BC323">
        <v>130288</v>
      </c>
      <c r="BD323">
        <v>117521</v>
      </c>
      <c r="BE323">
        <v>166359</v>
      </c>
      <c r="BF323">
        <v>172464</v>
      </c>
      <c r="BG323">
        <v>1283</v>
      </c>
      <c r="BH323">
        <v>2134</v>
      </c>
      <c r="BI323">
        <v>1283</v>
      </c>
      <c r="BJ323">
        <v>1363</v>
      </c>
      <c r="BK323">
        <v>2129</v>
      </c>
      <c r="BL323">
        <v>1989</v>
      </c>
      <c r="BM323">
        <v>22</v>
      </c>
      <c r="BN323">
        <v>17</v>
      </c>
      <c r="BO323">
        <v>12</v>
      </c>
      <c r="BP323">
        <v>15</v>
      </c>
      <c r="BQ323">
        <v>21</v>
      </c>
      <c r="BR323">
        <v>17</v>
      </c>
      <c r="BS323">
        <v>72.870309437730498</v>
      </c>
      <c r="BT323">
        <v>72.763778079899495</v>
      </c>
      <c r="BU323">
        <v>72.870309437730498</v>
      </c>
      <c r="BV323">
        <v>72.8703132310429</v>
      </c>
      <c r="BW323">
        <v>72.811279195771704</v>
      </c>
      <c r="BX323">
        <v>72.778997387205706</v>
      </c>
      <c r="BY323">
        <v>79.670501734444201</v>
      </c>
      <c r="BZ323">
        <v>79.592404604182306</v>
      </c>
      <c r="CA323">
        <v>80.098237066285193</v>
      </c>
      <c r="CB323">
        <v>79.592404604182306</v>
      </c>
      <c r="CC323">
        <v>79.647324366621504</v>
      </c>
      <c r="CD323">
        <v>79.453434945614703</v>
      </c>
      <c r="CE323">
        <v>0.372</v>
      </c>
      <c r="CF323">
        <v>0.41599999999999998</v>
      </c>
      <c r="CG323">
        <v>0.31900000000000001</v>
      </c>
      <c r="CH323">
        <v>0.374</v>
      </c>
      <c r="CI323">
        <v>0.38800000000000001</v>
      </c>
      <c r="CJ323">
        <v>0.39400000000000002</v>
      </c>
      <c r="CK323">
        <v>5.5780000000000003</v>
      </c>
      <c r="CL323">
        <v>7.2690000000000001</v>
      </c>
      <c r="CM323">
        <v>0.504</v>
      </c>
      <c r="CN323">
        <v>1.246</v>
      </c>
      <c r="CO323">
        <v>7.7350000000000003</v>
      </c>
      <c r="CP323">
        <v>5.4889999999999999</v>
      </c>
      <c r="CQ323">
        <v>7.7169999999999996</v>
      </c>
      <c r="CR323">
        <v>10.012</v>
      </c>
      <c r="CS323">
        <v>7.7169999999999996</v>
      </c>
      <c r="CT323">
        <v>8.1769999999999996</v>
      </c>
      <c r="CU323">
        <v>9.9280000000000008</v>
      </c>
      <c r="CV323">
        <v>10.015000000000001</v>
      </c>
      <c r="CW323" t="s">
        <v>1791</v>
      </c>
      <c r="CX323" t="s">
        <v>1792</v>
      </c>
      <c r="CY323" t="s">
        <v>1793</v>
      </c>
      <c r="CZ323" t="s">
        <v>1794</v>
      </c>
      <c r="DA323" t="s">
        <v>1795</v>
      </c>
      <c r="DB323" t="s">
        <v>1796</v>
      </c>
      <c r="DC323" t="s">
        <v>1797</v>
      </c>
      <c r="DD323" t="s">
        <v>1798</v>
      </c>
      <c r="DE323" t="s">
        <v>1799</v>
      </c>
      <c r="DF323" t="s">
        <v>1800</v>
      </c>
      <c r="DG323" t="s">
        <v>1801</v>
      </c>
      <c r="DH323" t="s">
        <v>1802</v>
      </c>
      <c r="DI323" t="s">
        <v>1803</v>
      </c>
      <c r="DJ323" t="s">
        <v>1804</v>
      </c>
      <c r="DK323" t="s">
        <v>1805</v>
      </c>
      <c r="DL323" t="s">
        <v>1806</v>
      </c>
      <c r="DM323" t="s">
        <v>1807</v>
      </c>
      <c r="DN323" t="s">
        <v>1808</v>
      </c>
      <c r="DO323" t="s">
        <v>1809</v>
      </c>
      <c r="DP323" t="s">
        <v>1810</v>
      </c>
      <c r="DQ323" t="s">
        <v>1811</v>
      </c>
      <c r="DR323">
        <v>140</v>
      </c>
      <c r="DS323" t="s">
        <v>1790</v>
      </c>
      <c r="DT323" t="s">
        <v>147</v>
      </c>
    </row>
    <row r="324" spans="1:124" x14ac:dyDescent="0.2">
      <c r="A324" t="s">
        <v>1812</v>
      </c>
      <c r="B324">
        <v>10776</v>
      </c>
      <c r="C324">
        <v>71.887905874702994</v>
      </c>
      <c r="D324">
        <v>71.887905874702994</v>
      </c>
      <c r="E324">
        <v>1084</v>
      </c>
      <c r="F324">
        <v>915</v>
      </c>
      <c r="G324">
        <v>767</v>
      </c>
      <c r="H324">
        <v>755</v>
      </c>
      <c r="I324">
        <v>7.9429999999999996</v>
      </c>
      <c r="J324">
        <v>7.7190000000000003</v>
      </c>
      <c r="K324">
        <v>7.02</v>
      </c>
      <c r="L324">
        <v>5.7510000000000003</v>
      </c>
      <c r="M324">
        <v>2809</v>
      </c>
      <c r="N324">
        <v>2757</v>
      </c>
      <c r="O324">
        <v>241</v>
      </c>
      <c r="P324">
        <v>3.3800000000000002E-3</v>
      </c>
      <c r="Q324">
        <v>0.49751000000000001</v>
      </c>
      <c r="R324">
        <v>52</v>
      </c>
      <c r="S324">
        <v>0</v>
      </c>
      <c r="T324">
        <v>0</v>
      </c>
      <c r="U324">
        <v>0</v>
      </c>
      <c r="V324">
        <v>0</v>
      </c>
      <c r="W324">
        <v>2756</v>
      </c>
      <c r="X324">
        <v>1</v>
      </c>
      <c r="Y324">
        <v>1.403E-3</v>
      </c>
      <c r="Z324">
        <v>2809</v>
      </c>
      <c r="AA324">
        <v>2757</v>
      </c>
      <c r="AB324">
        <v>253</v>
      </c>
      <c r="AC324">
        <v>3.0200000000000001E-3</v>
      </c>
      <c r="AD324">
        <v>0.46932000000000001</v>
      </c>
      <c r="AE324">
        <v>52</v>
      </c>
      <c r="AF324">
        <v>0</v>
      </c>
      <c r="AG324">
        <v>0</v>
      </c>
      <c r="AH324">
        <v>0</v>
      </c>
      <c r="AI324">
        <v>0</v>
      </c>
      <c r="AJ324">
        <v>2756</v>
      </c>
      <c r="AK324">
        <v>1</v>
      </c>
      <c r="AL324">
        <v>1.403E-3</v>
      </c>
      <c r="AM324">
        <v>2</v>
      </c>
      <c r="AN324">
        <v>0</v>
      </c>
      <c r="AO324">
        <v>105.73</v>
      </c>
      <c r="AP324">
        <v>105.73</v>
      </c>
      <c r="AQ324">
        <v>105.73</v>
      </c>
      <c r="AR324">
        <v>105.72999999999</v>
      </c>
      <c r="AS324">
        <v>108.318571428571</v>
      </c>
      <c r="AT324">
        <v>105.729999999998</v>
      </c>
      <c r="AU324">
        <v>105.723188282341</v>
      </c>
      <c r="AV324">
        <v>105.73</v>
      </c>
      <c r="AW324">
        <v>105.73</v>
      </c>
      <c r="AX324">
        <v>105.73</v>
      </c>
      <c r="AY324">
        <v>105.729026897477</v>
      </c>
      <c r="AZ324">
        <v>105.729999999998</v>
      </c>
      <c r="BA324">
        <v>128130</v>
      </c>
      <c r="BB324">
        <v>110896</v>
      </c>
      <c r="BC324">
        <v>101841</v>
      </c>
      <c r="BD324">
        <v>87216</v>
      </c>
      <c r="BE324">
        <v>124410</v>
      </c>
      <c r="BF324">
        <v>107498</v>
      </c>
      <c r="BG324">
        <v>1084</v>
      </c>
      <c r="BH324">
        <v>915</v>
      </c>
      <c r="BI324">
        <v>767</v>
      </c>
      <c r="BJ324">
        <v>755</v>
      </c>
      <c r="BK324">
        <v>1295</v>
      </c>
      <c r="BL324">
        <v>923</v>
      </c>
      <c r="BM324">
        <v>14</v>
      </c>
      <c r="BN324">
        <v>16</v>
      </c>
      <c r="BO324">
        <v>8</v>
      </c>
      <c r="BP324">
        <v>11</v>
      </c>
      <c r="BQ324">
        <v>13</v>
      </c>
      <c r="BR324">
        <v>13</v>
      </c>
      <c r="BS324">
        <v>78.820003050091401</v>
      </c>
      <c r="BT324">
        <v>79.031822660066396</v>
      </c>
      <c r="BU324">
        <v>79.145985673684905</v>
      </c>
      <c r="BV324">
        <v>79.209791556222996</v>
      </c>
      <c r="BW324">
        <v>78.715877584436498</v>
      </c>
      <c r="BX324">
        <v>78.638127593200906</v>
      </c>
      <c r="BY324">
        <v>80.514065024703797</v>
      </c>
      <c r="BZ324">
        <v>81.886869977462894</v>
      </c>
      <c r="CA324">
        <v>81.988721945262498</v>
      </c>
      <c r="CB324">
        <v>81.886869977462894</v>
      </c>
      <c r="CC324">
        <v>80.913693545670995</v>
      </c>
      <c r="CD324">
        <v>80.714480282586607</v>
      </c>
      <c r="CE324">
        <v>0.39300000000000002</v>
      </c>
      <c r="CF324">
        <v>0.45</v>
      </c>
      <c r="CG324">
        <v>0.371</v>
      </c>
      <c r="CH324">
        <v>0.371</v>
      </c>
      <c r="CI324">
        <v>0.41599999999999998</v>
      </c>
      <c r="CJ324">
        <v>0.42699999999999999</v>
      </c>
      <c r="CK324">
        <v>0.501</v>
      </c>
      <c r="CL324">
        <v>0.64400000000000002</v>
      </c>
      <c r="CM324">
        <v>0.501</v>
      </c>
      <c r="CN324">
        <v>0.52500000000000002</v>
      </c>
      <c r="CO324">
        <v>2.097</v>
      </c>
      <c r="CP324">
        <v>0.79500000000000004</v>
      </c>
      <c r="CQ324">
        <v>7.9429999999999996</v>
      </c>
      <c r="CR324">
        <v>7.7190000000000003</v>
      </c>
      <c r="CS324">
        <v>7.02</v>
      </c>
      <c r="CT324">
        <v>5.7510000000000003</v>
      </c>
      <c r="CU324">
        <v>7.8490000000000002</v>
      </c>
      <c r="CV324">
        <v>6.8789999999999996</v>
      </c>
      <c r="CW324" t="s">
        <v>1813</v>
      </c>
      <c r="CX324" t="s">
        <v>1814</v>
      </c>
      <c r="CY324" t="s">
        <v>1815</v>
      </c>
      <c r="CZ324" t="s">
        <v>1816</v>
      </c>
      <c r="DA324" t="s">
        <v>1817</v>
      </c>
      <c r="DB324" t="s">
        <v>1818</v>
      </c>
      <c r="DC324" t="s">
        <v>1819</v>
      </c>
      <c r="DD324" t="s">
        <v>1820</v>
      </c>
      <c r="DE324" t="s">
        <v>1821</v>
      </c>
      <c r="DF324" t="s">
        <v>1822</v>
      </c>
      <c r="DG324" t="s">
        <v>1823</v>
      </c>
      <c r="DH324" t="s">
        <v>1823</v>
      </c>
      <c r="DI324" t="s">
        <v>1824</v>
      </c>
      <c r="DJ324" t="s">
        <v>1825</v>
      </c>
      <c r="DK324" t="s">
        <v>1826</v>
      </c>
      <c r="DL324" t="s">
        <v>1827</v>
      </c>
      <c r="DM324" t="s">
        <v>1828</v>
      </c>
      <c r="DN324" t="s">
        <v>1829</v>
      </c>
      <c r="DO324" t="s">
        <v>1830</v>
      </c>
      <c r="DP324" t="s">
        <v>1831</v>
      </c>
      <c r="DQ324" t="s">
        <v>1832</v>
      </c>
      <c r="DR324">
        <v>104</v>
      </c>
      <c r="DS324" t="s">
        <v>1812</v>
      </c>
      <c r="DT324" t="s">
        <v>147</v>
      </c>
    </row>
    <row r="325" spans="1:124" x14ac:dyDescent="0.2">
      <c r="A325" t="s">
        <v>1833</v>
      </c>
      <c r="B325">
        <v>10776</v>
      </c>
      <c r="C325">
        <v>2.0000000000000001E-4</v>
      </c>
      <c r="D325">
        <v>15</v>
      </c>
      <c r="E325">
        <v>219</v>
      </c>
      <c r="F325">
        <v>1942</v>
      </c>
      <c r="G325">
        <v>2</v>
      </c>
      <c r="H325">
        <v>1784</v>
      </c>
      <c r="I325">
        <v>8.8999999999999996E-2</v>
      </c>
      <c r="J325">
        <v>0.34899999999999998</v>
      </c>
      <c r="K325">
        <v>3.5000000000000003E-2</v>
      </c>
      <c r="L325">
        <v>0.317</v>
      </c>
      <c r="M325">
        <v>383</v>
      </c>
      <c r="N325">
        <v>231</v>
      </c>
      <c r="O325">
        <v>15</v>
      </c>
      <c r="P325">
        <v>1.0000000000000001E-5</v>
      </c>
      <c r="Q325">
        <v>0.42104999999999998</v>
      </c>
      <c r="R325">
        <v>0</v>
      </c>
      <c r="S325">
        <v>0</v>
      </c>
      <c r="T325">
        <v>0</v>
      </c>
      <c r="U325">
        <v>0</v>
      </c>
      <c r="V325">
        <v>105</v>
      </c>
      <c r="W325">
        <v>126</v>
      </c>
      <c r="X325">
        <v>0</v>
      </c>
      <c r="Y325">
        <v>1.1868E-2</v>
      </c>
      <c r="Z325">
        <v>341</v>
      </c>
      <c r="AA325">
        <v>231</v>
      </c>
      <c r="AB325">
        <v>44</v>
      </c>
      <c r="AC325">
        <v>3.986E-2</v>
      </c>
      <c r="AD325">
        <v>0.47100999999999998</v>
      </c>
      <c r="AE325">
        <v>0</v>
      </c>
      <c r="AF325">
        <v>0</v>
      </c>
      <c r="AG325">
        <v>0</v>
      </c>
      <c r="AH325">
        <v>0</v>
      </c>
      <c r="AI325">
        <v>105</v>
      </c>
      <c r="AJ325">
        <v>126</v>
      </c>
      <c r="AK325">
        <v>0</v>
      </c>
      <c r="AL325">
        <v>1.0664E-2</v>
      </c>
      <c r="AM325">
        <v>63</v>
      </c>
      <c r="AN325">
        <v>0</v>
      </c>
      <c r="AO325">
        <v>20.000160000000001</v>
      </c>
      <c r="AP325">
        <v>40</v>
      </c>
      <c r="AQ325">
        <v>10.000391</v>
      </c>
      <c r="AR325">
        <v>40</v>
      </c>
      <c r="AS325">
        <v>18.571557857119402</v>
      </c>
      <c r="AT325">
        <v>40</v>
      </c>
      <c r="AU325">
        <v>20</v>
      </c>
      <c r="AV325">
        <v>40</v>
      </c>
      <c r="AW325">
        <v>20</v>
      </c>
      <c r="AX325">
        <v>40</v>
      </c>
      <c r="AY325">
        <v>18.571484428571399</v>
      </c>
      <c r="AZ325">
        <v>40</v>
      </c>
      <c r="BA325">
        <v>4405</v>
      </c>
      <c r="BB325">
        <v>15055</v>
      </c>
      <c r="BC325">
        <v>1134</v>
      </c>
      <c r="BD325">
        <v>13743</v>
      </c>
      <c r="BE325">
        <v>2717</v>
      </c>
      <c r="BF325">
        <v>15279</v>
      </c>
      <c r="BG325">
        <v>219</v>
      </c>
      <c r="BH325">
        <v>1942</v>
      </c>
      <c r="BI325">
        <v>2</v>
      </c>
      <c r="BJ325">
        <v>1784</v>
      </c>
      <c r="BK325">
        <v>84</v>
      </c>
      <c r="BL325">
        <v>1924</v>
      </c>
      <c r="BM325">
        <v>6</v>
      </c>
      <c r="BN325">
        <v>12</v>
      </c>
      <c r="BO325">
        <v>6</v>
      </c>
      <c r="BP325">
        <v>8</v>
      </c>
      <c r="BQ325">
        <v>9</v>
      </c>
      <c r="BR325">
        <v>9</v>
      </c>
      <c r="BS325">
        <v>10.0000584209086</v>
      </c>
      <c r="BT325">
        <v>20</v>
      </c>
      <c r="BU325">
        <v>10.0000590571124</v>
      </c>
      <c r="BV325">
        <v>20</v>
      </c>
      <c r="BW325">
        <v>10.000058511800701</v>
      </c>
      <c r="BX325">
        <v>20</v>
      </c>
      <c r="BY325">
        <v>10.000178197854501</v>
      </c>
      <c r="BZ325">
        <v>20</v>
      </c>
      <c r="CA325">
        <v>20</v>
      </c>
      <c r="CB325">
        <v>20</v>
      </c>
      <c r="CC325">
        <v>12.430137492687701</v>
      </c>
      <c r="CD325">
        <v>20</v>
      </c>
      <c r="CE325">
        <v>2.7E-2</v>
      </c>
      <c r="CF325">
        <v>3.3000000000000002E-2</v>
      </c>
      <c r="CG325">
        <v>2.3E-2</v>
      </c>
      <c r="CH325">
        <v>2.4E-2</v>
      </c>
      <c r="CI325">
        <v>3.4000000000000002E-2</v>
      </c>
      <c r="CJ325">
        <v>2.7E-2</v>
      </c>
      <c r="CK325">
        <v>7.9000000000000001E-2</v>
      </c>
      <c r="CL325">
        <v>6.7000000000000004E-2</v>
      </c>
      <c r="CM325">
        <v>3.4000000000000002E-2</v>
      </c>
      <c r="CN325">
        <v>5.7000000000000002E-2</v>
      </c>
      <c r="CO325">
        <v>5.6000000000000001E-2</v>
      </c>
      <c r="CP325">
        <v>6.4000000000000001E-2</v>
      </c>
      <c r="CQ325">
        <v>8.8999999999999996E-2</v>
      </c>
      <c r="CR325">
        <v>0.34899999999999998</v>
      </c>
      <c r="CS325">
        <v>3.5000000000000003E-2</v>
      </c>
      <c r="CT325">
        <v>0.317</v>
      </c>
      <c r="CU325">
        <v>6.3E-2</v>
      </c>
      <c r="CV325">
        <v>0.34300000000000003</v>
      </c>
      <c r="CW325" t="s">
        <v>1834</v>
      </c>
      <c r="CX325" t="s">
        <v>1835</v>
      </c>
      <c r="CY325" t="s">
        <v>1836</v>
      </c>
      <c r="CZ325" t="s">
        <v>1837</v>
      </c>
      <c r="DA325" t="s">
        <v>1838</v>
      </c>
      <c r="DB325" t="s">
        <v>1839</v>
      </c>
      <c r="DC325" t="s">
        <v>1840</v>
      </c>
      <c r="DD325" t="s">
        <v>1841</v>
      </c>
      <c r="DE325" t="s">
        <v>1842</v>
      </c>
      <c r="DF325" t="s">
        <v>1843</v>
      </c>
      <c r="DG325" t="s">
        <v>1844</v>
      </c>
      <c r="DH325" t="s">
        <v>1844</v>
      </c>
      <c r="DI325" t="s">
        <v>1845</v>
      </c>
      <c r="DJ325" t="s">
        <v>1846</v>
      </c>
      <c r="DK325" t="s">
        <v>1847</v>
      </c>
      <c r="DL325" t="s">
        <v>1848</v>
      </c>
      <c r="DM325" t="s">
        <v>1848</v>
      </c>
      <c r="DN325" t="s">
        <v>1849</v>
      </c>
      <c r="DO325" t="s">
        <v>1850</v>
      </c>
      <c r="DP325" t="s">
        <v>1851</v>
      </c>
      <c r="DQ325" t="s">
        <v>1852</v>
      </c>
      <c r="DR325">
        <v>3</v>
      </c>
      <c r="DS325" t="s">
        <v>1833</v>
      </c>
      <c r="DT325" t="s">
        <v>147</v>
      </c>
    </row>
    <row r="326" spans="1:124" x14ac:dyDescent="0.2">
      <c r="A326" t="s">
        <v>1853</v>
      </c>
      <c r="B326">
        <v>10776</v>
      </c>
      <c r="C326">
        <v>7.6297058823529502</v>
      </c>
      <c r="D326">
        <v>7.6297058823529298</v>
      </c>
      <c r="E326">
        <v>1</v>
      </c>
      <c r="F326">
        <v>1</v>
      </c>
      <c r="G326">
        <v>1</v>
      </c>
      <c r="H326">
        <v>1</v>
      </c>
      <c r="I326">
        <v>4.7E-2</v>
      </c>
      <c r="J326">
        <v>5.0999999999999997E-2</v>
      </c>
      <c r="K326">
        <v>2.5000000000000001E-2</v>
      </c>
      <c r="L326">
        <v>4.2000000000000003E-2</v>
      </c>
      <c r="M326">
        <v>187</v>
      </c>
      <c r="N326">
        <v>2256</v>
      </c>
      <c r="O326">
        <v>172</v>
      </c>
      <c r="P326">
        <v>7.5000000000000002E-4</v>
      </c>
      <c r="Q326">
        <v>0.48209999999999997</v>
      </c>
      <c r="R326">
        <v>47</v>
      </c>
      <c r="S326">
        <v>0</v>
      </c>
      <c r="T326">
        <v>0</v>
      </c>
      <c r="U326">
        <v>0</v>
      </c>
      <c r="V326">
        <v>0</v>
      </c>
      <c r="W326">
        <v>2256</v>
      </c>
      <c r="X326">
        <v>0</v>
      </c>
      <c r="Y326">
        <v>2.1371000000000001E-2</v>
      </c>
      <c r="Z326">
        <v>185</v>
      </c>
      <c r="AA326">
        <v>2254</v>
      </c>
      <c r="AB326">
        <v>160</v>
      </c>
      <c r="AC326">
        <v>4.9899999999999996E-3</v>
      </c>
      <c r="AD326">
        <v>0.49302000000000001</v>
      </c>
      <c r="AE326">
        <v>47</v>
      </c>
      <c r="AF326">
        <v>0</v>
      </c>
      <c r="AG326">
        <v>0</v>
      </c>
      <c r="AH326">
        <v>0</v>
      </c>
      <c r="AI326">
        <v>0</v>
      </c>
      <c r="AJ326">
        <v>2254</v>
      </c>
      <c r="AK326">
        <v>0</v>
      </c>
      <c r="AL326">
        <v>2.1554E-2</v>
      </c>
      <c r="AM326">
        <v>0</v>
      </c>
      <c r="AN326">
        <v>0</v>
      </c>
      <c r="AO326">
        <v>1E+100</v>
      </c>
      <c r="AP326">
        <v>1E+100</v>
      </c>
      <c r="AQ326">
        <v>1E+100</v>
      </c>
      <c r="AR326">
        <v>1E+100</v>
      </c>
      <c r="AS326">
        <v>9.9999999999999904E+99</v>
      </c>
      <c r="AT326">
        <v>9.9999999999999904E+99</v>
      </c>
      <c r="AU326">
        <v>8</v>
      </c>
      <c r="AV326">
        <v>8</v>
      </c>
      <c r="AW326">
        <v>8</v>
      </c>
      <c r="AX326">
        <v>8</v>
      </c>
      <c r="AY326">
        <v>8</v>
      </c>
      <c r="AZ326">
        <v>8</v>
      </c>
      <c r="BA326">
        <v>1310</v>
      </c>
      <c r="BB326">
        <v>1418</v>
      </c>
      <c r="BC326">
        <v>746</v>
      </c>
      <c r="BD326">
        <v>1418</v>
      </c>
      <c r="BE326">
        <v>1628</v>
      </c>
      <c r="BF326">
        <v>1791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1E+100</v>
      </c>
      <c r="BT326">
        <v>1E+100</v>
      </c>
      <c r="BU326">
        <v>1E+100</v>
      </c>
      <c r="BV326">
        <v>1E+100</v>
      </c>
      <c r="BW326">
        <v>9.9999999999999904E+99</v>
      </c>
      <c r="BX326">
        <v>9.9999999999999904E+99</v>
      </c>
      <c r="BY326">
        <v>1E+100</v>
      </c>
      <c r="BZ326">
        <v>1E+100</v>
      </c>
      <c r="CA326">
        <v>1E+100</v>
      </c>
      <c r="CB326">
        <v>1E+100</v>
      </c>
      <c r="CC326">
        <v>9.9999999999999904E+99</v>
      </c>
      <c r="CD326">
        <v>9.9999999999999904E+99</v>
      </c>
      <c r="CE326">
        <v>4.7E-2</v>
      </c>
      <c r="CF326">
        <v>5.0999999999999997E-2</v>
      </c>
      <c r="CG326">
        <v>2.5000000000000001E-2</v>
      </c>
      <c r="CH326">
        <v>4.2000000000000003E-2</v>
      </c>
      <c r="CI326">
        <v>4.8000000000000001E-2</v>
      </c>
      <c r="CJ326">
        <v>5.1999999999999998E-2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4.7E-2</v>
      </c>
      <c r="CR326">
        <v>5.0999999999999997E-2</v>
      </c>
      <c r="CS326">
        <v>2.5000000000000001E-2</v>
      </c>
      <c r="CT326">
        <v>4.2000000000000003E-2</v>
      </c>
      <c r="CU326">
        <v>4.8000000000000001E-2</v>
      </c>
      <c r="CV326">
        <v>5.1999999999999998E-2</v>
      </c>
      <c r="CW326" t="s">
        <v>130</v>
      </c>
      <c r="CX326" t="s">
        <v>1854</v>
      </c>
      <c r="CY326" t="s">
        <v>1855</v>
      </c>
      <c r="CZ326" t="s">
        <v>133</v>
      </c>
      <c r="DA326" t="s">
        <v>1484</v>
      </c>
      <c r="DB326" t="s">
        <v>1856</v>
      </c>
      <c r="DC326" t="s">
        <v>1856</v>
      </c>
      <c r="DD326" t="s">
        <v>1857</v>
      </c>
      <c r="DE326" t="s">
        <v>137</v>
      </c>
      <c r="DF326" t="s">
        <v>1857</v>
      </c>
      <c r="DG326" t="s">
        <v>130</v>
      </c>
      <c r="DH326" t="s">
        <v>1854</v>
      </c>
      <c r="DI326" t="s">
        <v>1858</v>
      </c>
      <c r="DJ326" t="s">
        <v>133</v>
      </c>
      <c r="DK326" t="s">
        <v>1484</v>
      </c>
      <c r="DL326" t="s">
        <v>1856</v>
      </c>
      <c r="DM326" t="s">
        <v>1856</v>
      </c>
      <c r="DN326" t="s">
        <v>1859</v>
      </c>
      <c r="DO326" t="s">
        <v>137</v>
      </c>
      <c r="DP326" t="s">
        <v>1859</v>
      </c>
      <c r="DQ326" t="s">
        <v>1860</v>
      </c>
      <c r="DR326">
        <v>1</v>
      </c>
      <c r="DS326" t="s">
        <v>1853</v>
      </c>
      <c r="DT326" t="s">
        <v>147</v>
      </c>
    </row>
    <row r="327" spans="1:124" x14ac:dyDescent="0.2">
      <c r="A327" t="s">
        <v>1861</v>
      </c>
      <c r="B327">
        <v>10776</v>
      </c>
      <c r="C327">
        <v>7.6348039215686301</v>
      </c>
      <c r="D327">
        <v>7.6348039215686203</v>
      </c>
      <c r="E327">
        <v>1</v>
      </c>
      <c r="F327">
        <v>1</v>
      </c>
      <c r="G327">
        <v>1</v>
      </c>
      <c r="H327">
        <v>1</v>
      </c>
      <c r="I327">
        <v>3.7999999999999999E-2</v>
      </c>
      <c r="J327">
        <v>3.7999999999999999E-2</v>
      </c>
      <c r="K327">
        <v>3.5000000000000003E-2</v>
      </c>
      <c r="L327">
        <v>2.7E-2</v>
      </c>
      <c r="M327">
        <v>316</v>
      </c>
      <c r="N327">
        <v>960</v>
      </c>
      <c r="O327">
        <v>104</v>
      </c>
      <c r="P327">
        <v>1.1140000000000001E-2</v>
      </c>
      <c r="Q327">
        <v>0.44325999999999999</v>
      </c>
      <c r="R327">
        <v>47</v>
      </c>
      <c r="S327">
        <v>0</v>
      </c>
      <c r="T327">
        <v>0</v>
      </c>
      <c r="U327">
        <v>0</v>
      </c>
      <c r="V327">
        <v>0</v>
      </c>
      <c r="W327">
        <v>960</v>
      </c>
      <c r="X327">
        <v>0</v>
      </c>
      <c r="Y327">
        <v>3.6714999999999998E-2</v>
      </c>
      <c r="Z327">
        <v>312</v>
      </c>
      <c r="AA327">
        <v>912</v>
      </c>
      <c r="AB327">
        <v>112</v>
      </c>
      <c r="AC327">
        <v>1.3699999999999999E-3</v>
      </c>
      <c r="AD327">
        <v>0.47743000000000002</v>
      </c>
      <c r="AE327">
        <v>47</v>
      </c>
      <c r="AF327">
        <v>0</v>
      </c>
      <c r="AG327">
        <v>0</v>
      </c>
      <c r="AH327">
        <v>0</v>
      </c>
      <c r="AI327">
        <v>0</v>
      </c>
      <c r="AJ327">
        <v>912</v>
      </c>
      <c r="AK327">
        <v>0</v>
      </c>
      <c r="AL327">
        <v>3.5067000000000001E-2</v>
      </c>
      <c r="AM327">
        <v>0</v>
      </c>
      <c r="AN327">
        <v>0</v>
      </c>
      <c r="AO327">
        <v>1E+100</v>
      </c>
      <c r="AP327">
        <v>1E+100</v>
      </c>
      <c r="AQ327">
        <v>1E+100</v>
      </c>
      <c r="AR327">
        <v>1E+100</v>
      </c>
      <c r="AS327">
        <v>9.9999999999999904E+99</v>
      </c>
      <c r="AT327">
        <v>9.9999999999999904E+99</v>
      </c>
      <c r="AU327">
        <v>8</v>
      </c>
      <c r="AV327">
        <v>8</v>
      </c>
      <c r="AW327">
        <v>8</v>
      </c>
      <c r="AX327">
        <v>8</v>
      </c>
      <c r="AY327">
        <v>8</v>
      </c>
      <c r="AZ327">
        <v>8</v>
      </c>
      <c r="BA327">
        <v>1178</v>
      </c>
      <c r="BB327">
        <v>1113</v>
      </c>
      <c r="BC327">
        <v>997</v>
      </c>
      <c r="BD327">
        <v>655</v>
      </c>
      <c r="BE327">
        <v>1353</v>
      </c>
      <c r="BF327">
        <v>990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1E+100</v>
      </c>
      <c r="BT327">
        <v>1E+100</v>
      </c>
      <c r="BU327">
        <v>1E+100</v>
      </c>
      <c r="BV327">
        <v>1E+100</v>
      </c>
      <c r="BW327">
        <v>9.9999999999999904E+99</v>
      </c>
      <c r="BX327">
        <v>9.9999999999999904E+99</v>
      </c>
      <c r="BY327">
        <v>1E+100</v>
      </c>
      <c r="BZ327">
        <v>1E+100</v>
      </c>
      <c r="CA327">
        <v>1E+100</v>
      </c>
      <c r="CB327">
        <v>1E+100</v>
      </c>
      <c r="CC327">
        <v>9.9999999999999904E+99</v>
      </c>
      <c r="CD327">
        <v>9.9999999999999904E+99</v>
      </c>
      <c r="CE327">
        <v>3.7999999999999999E-2</v>
      </c>
      <c r="CF327">
        <v>3.7999999999999999E-2</v>
      </c>
      <c r="CG327">
        <v>3.5000000000000003E-2</v>
      </c>
      <c r="CH327">
        <v>2.7E-2</v>
      </c>
      <c r="CI327">
        <v>4.8000000000000001E-2</v>
      </c>
      <c r="CJ327">
        <v>3.4000000000000002E-2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3.7999999999999999E-2</v>
      </c>
      <c r="CR327">
        <v>3.7999999999999999E-2</v>
      </c>
      <c r="CS327">
        <v>3.5000000000000003E-2</v>
      </c>
      <c r="CT327">
        <v>2.7E-2</v>
      </c>
      <c r="CU327">
        <v>4.8000000000000001E-2</v>
      </c>
      <c r="CV327">
        <v>3.4000000000000002E-2</v>
      </c>
      <c r="CW327" t="s">
        <v>130</v>
      </c>
      <c r="CX327" t="s">
        <v>1854</v>
      </c>
      <c r="CY327" t="s">
        <v>1862</v>
      </c>
      <c r="CZ327" t="s">
        <v>133</v>
      </c>
      <c r="DA327" t="s">
        <v>1484</v>
      </c>
      <c r="DB327" t="s">
        <v>1856</v>
      </c>
      <c r="DC327" t="s">
        <v>1856</v>
      </c>
      <c r="DD327" t="s">
        <v>1863</v>
      </c>
      <c r="DE327" t="s">
        <v>137</v>
      </c>
      <c r="DF327" t="s">
        <v>1863</v>
      </c>
      <c r="DG327" t="s">
        <v>130</v>
      </c>
      <c r="DH327" t="s">
        <v>1854</v>
      </c>
      <c r="DI327" t="s">
        <v>1864</v>
      </c>
      <c r="DJ327" t="s">
        <v>133</v>
      </c>
      <c r="DK327" t="s">
        <v>1484</v>
      </c>
      <c r="DL327" t="s">
        <v>1856</v>
      </c>
      <c r="DM327" t="s">
        <v>1856</v>
      </c>
      <c r="DN327" t="s">
        <v>1865</v>
      </c>
      <c r="DO327" t="s">
        <v>137</v>
      </c>
      <c r="DP327" t="s">
        <v>1865</v>
      </c>
      <c r="DQ327" t="s">
        <v>1866</v>
      </c>
      <c r="DR327">
        <v>2</v>
      </c>
      <c r="DS327" t="s">
        <v>1861</v>
      </c>
      <c r="DT327" t="s">
        <v>147</v>
      </c>
    </row>
    <row r="328" spans="1:124" x14ac:dyDescent="0.2">
      <c r="A328" t="s">
        <v>1867</v>
      </c>
      <c r="B328">
        <v>10776</v>
      </c>
      <c r="C328">
        <v>-182</v>
      </c>
      <c r="D328">
        <v>-182</v>
      </c>
      <c r="E328">
        <v>1497070</v>
      </c>
      <c r="F328">
        <v>2795792</v>
      </c>
      <c r="G328">
        <v>1448605</v>
      </c>
      <c r="H328">
        <v>2371868</v>
      </c>
      <c r="I328">
        <v>3600</v>
      </c>
      <c r="J328">
        <v>3600</v>
      </c>
      <c r="K328">
        <v>3600</v>
      </c>
      <c r="L328">
        <v>3600</v>
      </c>
      <c r="M328">
        <v>1524</v>
      </c>
      <c r="N328">
        <v>728</v>
      </c>
      <c r="O328">
        <v>61</v>
      </c>
      <c r="P328">
        <v>0.14285999999999999</v>
      </c>
      <c r="Q328">
        <v>0.42857000000000001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364</v>
      </c>
      <c r="X328">
        <v>364</v>
      </c>
      <c r="Y328">
        <v>6.032E-3</v>
      </c>
      <c r="Z328">
        <v>1024</v>
      </c>
      <c r="AA328">
        <v>448</v>
      </c>
      <c r="AB328">
        <v>23</v>
      </c>
      <c r="AC328">
        <v>0.25</v>
      </c>
      <c r="AD328">
        <v>0.5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224</v>
      </c>
      <c r="AK328">
        <v>224</v>
      </c>
      <c r="AL328">
        <v>1.1627E-2</v>
      </c>
      <c r="AM328">
        <v>0</v>
      </c>
      <c r="AN328">
        <v>0</v>
      </c>
      <c r="AO328">
        <v>-181</v>
      </c>
      <c r="AP328">
        <v>-181</v>
      </c>
      <c r="AQ328">
        <v>-181</v>
      </c>
      <c r="AR328">
        <v>-181</v>
      </c>
      <c r="AS328">
        <v>-181</v>
      </c>
      <c r="AT328">
        <v>-181</v>
      </c>
      <c r="AU328">
        <v>-181.99999999999901</v>
      </c>
      <c r="AV328">
        <v>-181.99999999999901</v>
      </c>
      <c r="AW328">
        <v>-181.99999999999901</v>
      </c>
      <c r="AX328">
        <v>-181.99999999999901</v>
      </c>
      <c r="AY328">
        <v>-181.99999999999901</v>
      </c>
      <c r="AZ328">
        <v>-181.99999999999901</v>
      </c>
      <c r="BA328">
        <v>122477625</v>
      </c>
      <c r="BB328">
        <v>130183108</v>
      </c>
      <c r="BC328">
        <v>117149356</v>
      </c>
      <c r="BD328">
        <v>108431512</v>
      </c>
      <c r="BE328">
        <v>121387687</v>
      </c>
      <c r="BF328">
        <v>129750902</v>
      </c>
      <c r="BG328">
        <v>1497070</v>
      </c>
      <c r="BH328">
        <v>2795792</v>
      </c>
      <c r="BI328">
        <v>1448605</v>
      </c>
      <c r="BJ328">
        <v>2371868</v>
      </c>
      <c r="BK328">
        <v>1628559</v>
      </c>
      <c r="BL328">
        <v>2730676</v>
      </c>
      <c r="BM328">
        <v>11</v>
      </c>
      <c r="BN328">
        <v>7</v>
      </c>
      <c r="BO328">
        <v>9</v>
      </c>
      <c r="BP328">
        <v>7</v>
      </c>
      <c r="BQ328">
        <v>9</v>
      </c>
      <c r="BR328">
        <v>9</v>
      </c>
      <c r="BS328">
        <v>-182</v>
      </c>
      <c r="BT328">
        <v>-182</v>
      </c>
      <c r="BU328">
        <v>-182</v>
      </c>
      <c r="BV328">
        <v>-182</v>
      </c>
      <c r="BW328">
        <v>-182</v>
      </c>
      <c r="BX328">
        <v>-182</v>
      </c>
      <c r="BY328">
        <v>-182</v>
      </c>
      <c r="BZ328">
        <v>-182</v>
      </c>
      <c r="CA328">
        <v>-181.99999999999901</v>
      </c>
      <c r="CB328">
        <v>-181.99999999999901</v>
      </c>
      <c r="CC328">
        <v>-182</v>
      </c>
      <c r="CD328">
        <v>-182</v>
      </c>
      <c r="CE328">
        <v>0.12</v>
      </c>
      <c r="CF328">
        <v>6.5000000000000002E-2</v>
      </c>
      <c r="CG328">
        <v>8.2000000000000003E-2</v>
      </c>
      <c r="CH328">
        <v>0.05</v>
      </c>
      <c r="CI328">
        <v>0.13</v>
      </c>
      <c r="CJ328">
        <v>7.6999999999999999E-2</v>
      </c>
      <c r="CK328">
        <v>3.17</v>
      </c>
      <c r="CL328">
        <v>0.47599999999999998</v>
      </c>
      <c r="CM328">
        <v>0.26900000000000002</v>
      </c>
      <c r="CN328">
        <v>0.14399999999999999</v>
      </c>
      <c r="CO328">
        <v>2.1219999999999999</v>
      </c>
      <c r="CP328">
        <v>0.23799999999999999</v>
      </c>
      <c r="CQ328">
        <v>3600</v>
      </c>
      <c r="CR328">
        <v>3600</v>
      </c>
      <c r="CS328">
        <v>3600</v>
      </c>
      <c r="CT328">
        <v>3600</v>
      </c>
      <c r="CU328">
        <v>3600</v>
      </c>
      <c r="CV328">
        <v>3600</v>
      </c>
      <c r="CW328" t="s">
        <v>1868</v>
      </c>
      <c r="CX328" t="s">
        <v>1869</v>
      </c>
      <c r="CY328" t="s">
        <v>1870</v>
      </c>
      <c r="CZ328" t="s">
        <v>1871</v>
      </c>
      <c r="DA328" t="s">
        <v>1872</v>
      </c>
      <c r="DB328" t="s">
        <v>1873</v>
      </c>
      <c r="DC328" t="s">
        <v>1873</v>
      </c>
      <c r="DD328" t="s">
        <v>1874</v>
      </c>
      <c r="DE328" t="s">
        <v>1875</v>
      </c>
      <c r="DF328" t="s">
        <v>1876</v>
      </c>
      <c r="DG328" t="s">
        <v>1868</v>
      </c>
      <c r="DH328" t="s">
        <v>1877</v>
      </c>
      <c r="DI328" t="s">
        <v>1878</v>
      </c>
      <c r="DJ328" t="s">
        <v>1879</v>
      </c>
      <c r="DK328" t="s">
        <v>1880</v>
      </c>
      <c r="DL328" t="s">
        <v>1873</v>
      </c>
      <c r="DM328" t="s">
        <v>1873</v>
      </c>
      <c r="DN328" t="s">
        <v>1881</v>
      </c>
      <c r="DO328" t="s">
        <v>1882</v>
      </c>
      <c r="DP328" t="s">
        <v>1883</v>
      </c>
      <c r="DQ328" t="s">
        <v>1884</v>
      </c>
      <c r="DR328">
        <v>50406</v>
      </c>
      <c r="DS328" t="s">
        <v>1867</v>
      </c>
      <c r="DT328" t="s">
        <v>147</v>
      </c>
    </row>
    <row r="329" spans="1:124" x14ac:dyDescent="0.2">
      <c r="A329" t="s">
        <v>1885</v>
      </c>
      <c r="B329">
        <v>10776</v>
      </c>
      <c r="C329">
        <v>0</v>
      </c>
      <c r="D329">
        <v>0</v>
      </c>
      <c r="E329">
        <v>66962</v>
      </c>
      <c r="F329">
        <v>2708</v>
      </c>
      <c r="G329">
        <v>964</v>
      </c>
      <c r="H329">
        <v>2708</v>
      </c>
      <c r="I329">
        <v>20.059999999999999</v>
      </c>
      <c r="J329">
        <v>0.51100000000000001</v>
      </c>
      <c r="K329">
        <v>0.24099999999999999</v>
      </c>
      <c r="L329">
        <v>0.51100000000000001</v>
      </c>
      <c r="M329">
        <v>363</v>
      </c>
      <c r="N329">
        <v>222</v>
      </c>
      <c r="O329">
        <v>4</v>
      </c>
      <c r="P329">
        <v>2.8570000000000002E-2</v>
      </c>
      <c r="Q329">
        <v>0.5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70</v>
      </c>
      <c r="X329">
        <v>152</v>
      </c>
      <c r="Y329">
        <v>1.3154000000000001E-2</v>
      </c>
      <c r="Z329">
        <v>183</v>
      </c>
      <c r="AA329">
        <v>151</v>
      </c>
      <c r="AB329">
        <v>7</v>
      </c>
      <c r="AC329">
        <v>6.6070000000000004E-2</v>
      </c>
      <c r="AD329">
        <v>0.33215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70</v>
      </c>
      <c r="AK329">
        <v>81</v>
      </c>
      <c r="AL329">
        <v>2.2654000000000001E-2</v>
      </c>
      <c r="AM329">
        <v>0</v>
      </c>
      <c r="AN329">
        <v>0</v>
      </c>
      <c r="AO329">
        <v>42.999991400871302</v>
      </c>
      <c r="AP329">
        <v>43</v>
      </c>
      <c r="AQ329">
        <v>42.999982801742703</v>
      </c>
      <c r="AR329">
        <v>42.999989251089197</v>
      </c>
      <c r="AS329">
        <v>42.9999963146591</v>
      </c>
      <c r="AT329">
        <v>42.999997776970702</v>
      </c>
      <c r="AU329">
        <v>42.999991400871302</v>
      </c>
      <c r="AV329">
        <v>43</v>
      </c>
      <c r="AW329">
        <v>43</v>
      </c>
      <c r="AX329">
        <v>43</v>
      </c>
      <c r="AY329">
        <v>42.9999963146591</v>
      </c>
      <c r="AZ329">
        <v>42.999991634735999</v>
      </c>
      <c r="BA329">
        <v>1353579</v>
      </c>
      <c r="BB329">
        <v>37226</v>
      </c>
      <c r="BC329">
        <v>16652</v>
      </c>
      <c r="BD329">
        <v>37226</v>
      </c>
      <c r="BE329">
        <v>275121</v>
      </c>
      <c r="BF329">
        <v>55277</v>
      </c>
      <c r="BG329">
        <v>66962</v>
      </c>
      <c r="BH329">
        <v>2708</v>
      </c>
      <c r="BI329">
        <v>964</v>
      </c>
      <c r="BJ329">
        <v>2708</v>
      </c>
      <c r="BK329">
        <v>14001</v>
      </c>
      <c r="BL329">
        <v>3394</v>
      </c>
      <c r="BM329">
        <v>5</v>
      </c>
      <c r="BN329">
        <v>5</v>
      </c>
      <c r="BO329">
        <v>5</v>
      </c>
      <c r="BP329">
        <v>5</v>
      </c>
      <c r="BQ329">
        <v>5</v>
      </c>
      <c r="BR329">
        <v>5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8.0000000000000002E-3</v>
      </c>
      <c r="CF329">
        <v>6.0000000000000001E-3</v>
      </c>
      <c r="CG329">
        <v>7.0000000000000001E-3</v>
      </c>
      <c r="CH329">
        <v>5.0000000000000001E-3</v>
      </c>
      <c r="CI329">
        <v>8.0000000000000002E-3</v>
      </c>
      <c r="CJ329">
        <v>7.0000000000000001E-3</v>
      </c>
      <c r="CK329">
        <v>4.3890000000000002</v>
      </c>
      <c r="CL329">
        <v>3.5999999999999997E-2</v>
      </c>
      <c r="CM329">
        <v>4.3999999999999997E-2</v>
      </c>
      <c r="CN329">
        <v>2.5000000000000001E-2</v>
      </c>
      <c r="CO329">
        <v>0.98599999999999999</v>
      </c>
      <c r="CP329">
        <v>0.25600000000000001</v>
      </c>
      <c r="CQ329">
        <v>20.059999999999999</v>
      </c>
      <c r="CR329">
        <v>0.51100000000000001</v>
      </c>
      <c r="CS329">
        <v>0.24099999999999999</v>
      </c>
      <c r="CT329">
        <v>0.51100000000000001</v>
      </c>
      <c r="CU329">
        <v>4.2759999999999998</v>
      </c>
      <c r="CV329">
        <v>0.78800000000000003</v>
      </c>
      <c r="CW329" t="s">
        <v>1886</v>
      </c>
      <c r="CX329" t="s">
        <v>1886</v>
      </c>
      <c r="CY329" t="s">
        <v>1887</v>
      </c>
      <c r="CZ329" t="s">
        <v>1888</v>
      </c>
      <c r="DA329" t="s">
        <v>1889</v>
      </c>
      <c r="DB329" t="s">
        <v>137</v>
      </c>
      <c r="DC329" t="s">
        <v>137</v>
      </c>
      <c r="DD329" t="s">
        <v>1890</v>
      </c>
      <c r="DE329" t="s">
        <v>1891</v>
      </c>
      <c r="DF329" t="s">
        <v>1892</v>
      </c>
      <c r="DG329" t="s">
        <v>1893</v>
      </c>
      <c r="DH329" t="s">
        <v>1894</v>
      </c>
      <c r="DI329" t="s">
        <v>1895</v>
      </c>
      <c r="DJ329" t="s">
        <v>1896</v>
      </c>
      <c r="DK329" t="s">
        <v>1897</v>
      </c>
      <c r="DL329" t="s">
        <v>137</v>
      </c>
      <c r="DM329" t="s">
        <v>137</v>
      </c>
      <c r="DN329" t="s">
        <v>1898</v>
      </c>
      <c r="DO329" t="s">
        <v>1899</v>
      </c>
      <c r="DP329" t="s">
        <v>1900</v>
      </c>
      <c r="DQ329" t="s">
        <v>1901</v>
      </c>
      <c r="DR329">
        <v>35</v>
      </c>
      <c r="DS329" t="s">
        <v>1885</v>
      </c>
      <c r="DT329" t="s">
        <v>147</v>
      </c>
    </row>
    <row r="330" spans="1:124" x14ac:dyDescent="0.2">
      <c r="A330" t="s">
        <v>1902</v>
      </c>
      <c r="B330">
        <v>10776</v>
      </c>
      <c r="C330">
        <v>270.00000000000102</v>
      </c>
      <c r="D330">
        <v>270.00000000000102</v>
      </c>
      <c r="E330">
        <v>101</v>
      </c>
      <c r="F330">
        <v>90</v>
      </c>
      <c r="G330">
        <v>98</v>
      </c>
      <c r="H330">
        <v>74</v>
      </c>
      <c r="I330">
        <v>7.7809999999999997</v>
      </c>
      <c r="J330">
        <v>5.343</v>
      </c>
      <c r="K330">
        <v>5.625</v>
      </c>
      <c r="L330">
        <v>5.0030000000000001</v>
      </c>
      <c r="M330">
        <v>1046</v>
      </c>
      <c r="N330">
        <v>534</v>
      </c>
      <c r="O330">
        <v>532</v>
      </c>
      <c r="P330">
        <v>0.39956000000000003</v>
      </c>
      <c r="Q330">
        <v>0.39956000000000003</v>
      </c>
      <c r="R330">
        <v>50</v>
      </c>
      <c r="S330">
        <v>0</v>
      </c>
      <c r="T330">
        <v>0</v>
      </c>
      <c r="U330">
        <v>0</v>
      </c>
      <c r="V330">
        <v>0</v>
      </c>
      <c r="W330">
        <v>532</v>
      </c>
      <c r="X330">
        <v>2</v>
      </c>
      <c r="Y330">
        <v>3.9139999999999999E-3</v>
      </c>
      <c r="Z330">
        <v>998</v>
      </c>
      <c r="AA330">
        <v>484</v>
      </c>
      <c r="AB330">
        <v>484</v>
      </c>
      <c r="AC330">
        <v>0.39956000000000003</v>
      </c>
      <c r="AD330">
        <v>0.39956000000000003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484</v>
      </c>
      <c r="AK330">
        <v>0</v>
      </c>
      <c r="AL330">
        <v>4.3229999999999996E-3</v>
      </c>
      <c r="AM330">
        <v>0</v>
      </c>
      <c r="AN330">
        <v>0</v>
      </c>
      <c r="AO330">
        <v>354</v>
      </c>
      <c r="AP330">
        <v>354</v>
      </c>
      <c r="AQ330">
        <v>354</v>
      </c>
      <c r="AR330">
        <v>354</v>
      </c>
      <c r="AS330">
        <v>354</v>
      </c>
      <c r="AT330">
        <v>354</v>
      </c>
      <c r="AU330">
        <v>354</v>
      </c>
      <c r="AV330">
        <v>354</v>
      </c>
      <c r="AW330">
        <v>354</v>
      </c>
      <c r="AX330">
        <v>354</v>
      </c>
      <c r="AY330">
        <v>354</v>
      </c>
      <c r="AZ330">
        <v>354</v>
      </c>
      <c r="BA330">
        <v>6300</v>
      </c>
      <c r="BB330">
        <v>5890</v>
      </c>
      <c r="BC330">
        <v>5916</v>
      </c>
      <c r="BD330">
        <v>5130</v>
      </c>
      <c r="BE330">
        <v>6221</v>
      </c>
      <c r="BF330">
        <v>5590</v>
      </c>
      <c r="BG330">
        <v>101</v>
      </c>
      <c r="BH330">
        <v>90</v>
      </c>
      <c r="BI330">
        <v>98</v>
      </c>
      <c r="BJ330">
        <v>74</v>
      </c>
      <c r="BK330">
        <v>104</v>
      </c>
      <c r="BL330">
        <v>83</v>
      </c>
      <c r="BM330">
        <v>7</v>
      </c>
      <c r="BN330">
        <v>6</v>
      </c>
      <c r="BO330">
        <v>6</v>
      </c>
      <c r="BP330">
        <v>6</v>
      </c>
      <c r="BQ330">
        <v>6</v>
      </c>
      <c r="BR330">
        <v>6</v>
      </c>
      <c r="BS330">
        <v>270.39955807474399</v>
      </c>
      <c r="BT330">
        <v>270.39955807474098</v>
      </c>
      <c r="BU330">
        <v>270.70181218259103</v>
      </c>
      <c r="BV330">
        <v>270.39955807474399</v>
      </c>
      <c r="BW330">
        <v>270.49406445757597</v>
      </c>
      <c r="BX330">
        <v>270.39955807474303</v>
      </c>
      <c r="BY330">
        <v>271.36159338140902</v>
      </c>
      <c r="BZ330">
        <v>271.346296341102</v>
      </c>
      <c r="CA330">
        <v>271.55893445187701</v>
      </c>
      <c r="CB330">
        <v>271.75739904717199</v>
      </c>
      <c r="CC330">
        <v>271.38034120365802</v>
      </c>
      <c r="CD330">
        <v>271.25958802389903</v>
      </c>
      <c r="CE330">
        <v>7.593</v>
      </c>
      <c r="CF330">
        <v>5.1909999999999998</v>
      </c>
      <c r="CG330">
        <v>5.4489999999999998</v>
      </c>
      <c r="CH330">
        <v>4.8579999999999997</v>
      </c>
      <c r="CI330">
        <v>6.0190000000000001</v>
      </c>
      <c r="CJ330">
        <v>5.2770000000000001</v>
      </c>
      <c r="CK330">
        <v>7.72</v>
      </c>
      <c r="CL330">
        <v>5.29</v>
      </c>
      <c r="CM330">
        <v>5.5510000000000002</v>
      </c>
      <c r="CN330">
        <v>4.9349999999999996</v>
      </c>
      <c r="CO330">
        <v>6.1520000000000001</v>
      </c>
      <c r="CP330">
        <v>5.3449999999999998</v>
      </c>
      <c r="CQ330">
        <v>7.7809999999999997</v>
      </c>
      <c r="CR330">
        <v>5.343</v>
      </c>
      <c r="CS330">
        <v>5.625</v>
      </c>
      <c r="CT330">
        <v>5.0030000000000001</v>
      </c>
      <c r="CU330">
        <v>6.2009999999999996</v>
      </c>
      <c r="CV330">
        <v>5.4180000000000001</v>
      </c>
      <c r="CW330" t="s">
        <v>1903</v>
      </c>
      <c r="CX330" t="s">
        <v>1903</v>
      </c>
      <c r="CY330" t="s">
        <v>1904</v>
      </c>
      <c r="CZ330" t="s">
        <v>1905</v>
      </c>
      <c r="DA330" t="s">
        <v>1906</v>
      </c>
      <c r="DB330" t="s">
        <v>1907</v>
      </c>
      <c r="DC330" t="s">
        <v>1908</v>
      </c>
      <c r="DD330" t="s">
        <v>1909</v>
      </c>
      <c r="DE330" t="s">
        <v>1910</v>
      </c>
      <c r="DF330" t="s">
        <v>1911</v>
      </c>
      <c r="DG330" t="s">
        <v>1903</v>
      </c>
      <c r="DH330" t="s">
        <v>1903</v>
      </c>
      <c r="DI330" t="s">
        <v>1912</v>
      </c>
      <c r="DJ330" t="s">
        <v>1913</v>
      </c>
      <c r="DK330" t="s">
        <v>363</v>
      </c>
      <c r="DL330" t="s">
        <v>1914</v>
      </c>
      <c r="DM330" t="s">
        <v>1915</v>
      </c>
      <c r="DN330" t="s">
        <v>1916</v>
      </c>
      <c r="DO330" t="s">
        <v>1917</v>
      </c>
      <c r="DP330" t="s">
        <v>1918</v>
      </c>
      <c r="DQ330" t="s">
        <v>1919</v>
      </c>
      <c r="DR330">
        <v>82</v>
      </c>
      <c r="DS330" t="s">
        <v>1902</v>
      </c>
      <c r="DT330" t="s">
        <v>147</v>
      </c>
    </row>
    <row r="331" spans="1:124" x14ac:dyDescent="0.2">
      <c r="A331" t="s">
        <v>1920</v>
      </c>
      <c r="B331">
        <v>10776</v>
      </c>
      <c r="C331">
        <v>29624.693693759698</v>
      </c>
      <c r="D331">
        <v>33463.7701035266</v>
      </c>
      <c r="E331">
        <v>768088</v>
      </c>
      <c r="F331">
        <v>479144</v>
      </c>
      <c r="G331">
        <v>515097</v>
      </c>
      <c r="H331">
        <v>397659</v>
      </c>
      <c r="I331">
        <v>3165.5720000000001</v>
      </c>
      <c r="J331">
        <v>2394.8980000000001</v>
      </c>
      <c r="K331">
        <v>2148.098</v>
      </c>
      <c r="L331">
        <v>1456.0540000000001</v>
      </c>
      <c r="M331">
        <v>552</v>
      </c>
      <c r="N331">
        <v>792</v>
      </c>
      <c r="O331">
        <v>160</v>
      </c>
      <c r="P331">
        <v>2.6030000000000001E-2</v>
      </c>
      <c r="Q331">
        <v>0.26125999999999999</v>
      </c>
      <c r="R331">
        <v>240</v>
      </c>
      <c r="S331">
        <v>0</v>
      </c>
      <c r="T331">
        <v>0</v>
      </c>
      <c r="U331">
        <v>0</v>
      </c>
      <c r="V331">
        <v>0</v>
      </c>
      <c r="W331">
        <v>160</v>
      </c>
      <c r="X331">
        <v>632</v>
      </c>
      <c r="Y331">
        <v>4.0390000000000001E-3</v>
      </c>
      <c r="Z331">
        <v>461</v>
      </c>
      <c r="AA331">
        <v>700</v>
      </c>
      <c r="AB331">
        <v>153</v>
      </c>
      <c r="AC331">
        <v>2.6030000000000001E-2</v>
      </c>
      <c r="AD331">
        <v>0.26125999999999999</v>
      </c>
      <c r="AE331">
        <v>234</v>
      </c>
      <c r="AF331">
        <v>0</v>
      </c>
      <c r="AG331">
        <v>0</v>
      </c>
      <c r="AH331">
        <v>0</v>
      </c>
      <c r="AI331">
        <v>0</v>
      </c>
      <c r="AJ331">
        <v>154</v>
      </c>
      <c r="AK331">
        <v>546</v>
      </c>
      <c r="AL331">
        <v>4.9020000000000001E-3</v>
      </c>
      <c r="AM331">
        <v>0</v>
      </c>
      <c r="AN331">
        <v>0</v>
      </c>
      <c r="AO331">
        <v>80598.430096860597</v>
      </c>
      <c r="AP331">
        <v>80598.430096860597</v>
      </c>
      <c r="AQ331">
        <v>80598.430096860597</v>
      </c>
      <c r="AR331">
        <v>80598.430096860597</v>
      </c>
      <c r="AS331">
        <v>80708.069426674905</v>
      </c>
      <c r="AT331">
        <v>80598.430096860597</v>
      </c>
      <c r="AU331">
        <v>80590.386002892701</v>
      </c>
      <c r="AV331">
        <v>80590.409767872407</v>
      </c>
      <c r="AW331">
        <v>80590.401602426806</v>
      </c>
      <c r="AX331">
        <v>80590.472529418403</v>
      </c>
      <c r="AY331">
        <v>79872.292913553902</v>
      </c>
      <c r="AZ331">
        <v>80590.4104283427</v>
      </c>
      <c r="BA331">
        <v>37038324</v>
      </c>
      <c r="BB331">
        <v>25557259</v>
      </c>
      <c r="BC331">
        <v>28361279</v>
      </c>
      <c r="BD331">
        <v>18668030</v>
      </c>
      <c r="BE331">
        <v>38592793</v>
      </c>
      <c r="BF331">
        <v>23821115</v>
      </c>
      <c r="BG331">
        <v>768088</v>
      </c>
      <c r="BH331">
        <v>479144</v>
      </c>
      <c r="BI331">
        <v>515097</v>
      </c>
      <c r="BJ331">
        <v>397659</v>
      </c>
      <c r="BK331">
        <v>732019</v>
      </c>
      <c r="BL331">
        <v>478186</v>
      </c>
      <c r="BM331">
        <v>19</v>
      </c>
      <c r="BN331">
        <v>17</v>
      </c>
      <c r="BO331">
        <v>19</v>
      </c>
      <c r="BP331">
        <v>17</v>
      </c>
      <c r="BQ331">
        <v>19</v>
      </c>
      <c r="BR331">
        <v>17</v>
      </c>
      <c r="BS331">
        <v>56570.983279823602</v>
      </c>
      <c r="BT331">
        <v>56570.983279823602</v>
      </c>
      <c r="BU331">
        <v>56570.983279823602</v>
      </c>
      <c r="BV331">
        <v>56570.983279823602</v>
      </c>
      <c r="BW331">
        <v>56570.983279823602</v>
      </c>
      <c r="BX331">
        <v>56570.983279823602</v>
      </c>
      <c r="BY331">
        <v>69618.137574102104</v>
      </c>
      <c r="BZ331">
        <v>69545.353064174502</v>
      </c>
      <c r="CA331">
        <v>69618.137574102104</v>
      </c>
      <c r="CB331">
        <v>69545.353064174502</v>
      </c>
      <c r="CC331">
        <v>69618.137574102104</v>
      </c>
      <c r="CD331">
        <v>69545.353064174502</v>
      </c>
      <c r="CE331">
        <v>0.13</v>
      </c>
      <c r="CF331">
        <v>0.25800000000000001</v>
      </c>
      <c r="CG331">
        <v>0.13</v>
      </c>
      <c r="CH331">
        <v>0.125</v>
      </c>
      <c r="CI331">
        <v>0.22500000000000001</v>
      </c>
      <c r="CJ331">
        <v>0.19500000000000001</v>
      </c>
      <c r="CK331">
        <v>3159.7359999999999</v>
      </c>
      <c r="CL331">
        <v>2383.36</v>
      </c>
      <c r="CM331">
        <v>109.276</v>
      </c>
      <c r="CN331">
        <v>1455.567</v>
      </c>
      <c r="CO331">
        <v>1782.364</v>
      </c>
      <c r="CP331">
        <v>1812.261</v>
      </c>
      <c r="CQ331">
        <v>3165.5720000000001</v>
      </c>
      <c r="CR331">
        <v>2394.8980000000001</v>
      </c>
      <c r="CS331">
        <v>2148.098</v>
      </c>
      <c r="CT331">
        <v>1456.0540000000001</v>
      </c>
      <c r="CU331">
        <v>3330.5239999999999</v>
      </c>
      <c r="CV331">
        <v>1819.2339999999999</v>
      </c>
      <c r="CW331" t="s">
        <v>1921</v>
      </c>
      <c r="CX331" t="s">
        <v>1922</v>
      </c>
      <c r="CY331" t="s">
        <v>1923</v>
      </c>
      <c r="CZ331" t="s">
        <v>1924</v>
      </c>
      <c r="DA331" t="s">
        <v>972</v>
      </c>
      <c r="DB331" t="s">
        <v>1925</v>
      </c>
      <c r="DC331" t="s">
        <v>1926</v>
      </c>
      <c r="DD331" t="s">
        <v>1927</v>
      </c>
      <c r="DE331" t="s">
        <v>1928</v>
      </c>
      <c r="DF331" t="s">
        <v>1929</v>
      </c>
      <c r="DG331" t="s">
        <v>1930</v>
      </c>
      <c r="DH331" t="s">
        <v>1931</v>
      </c>
      <c r="DI331" t="s">
        <v>1932</v>
      </c>
      <c r="DJ331" t="s">
        <v>1933</v>
      </c>
      <c r="DK331" t="s">
        <v>737</v>
      </c>
      <c r="DL331" t="s">
        <v>1925</v>
      </c>
      <c r="DM331" t="s">
        <v>1934</v>
      </c>
      <c r="DN331" t="s">
        <v>1935</v>
      </c>
      <c r="DO331" t="s">
        <v>1936</v>
      </c>
      <c r="DP331" t="s">
        <v>1937</v>
      </c>
      <c r="DQ331" t="s">
        <v>1938</v>
      </c>
      <c r="DR331">
        <v>36056</v>
      </c>
      <c r="DS331" t="s">
        <v>1920</v>
      </c>
      <c r="DT331" t="s">
        <v>147</v>
      </c>
    </row>
    <row r="332" spans="1:124" x14ac:dyDescent="0.2">
      <c r="A332" t="s">
        <v>1939</v>
      </c>
      <c r="B332">
        <v>10776</v>
      </c>
      <c r="C332">
        <v>87.576118395849406</v>
      </c>
      <c r="D332">
        <v>87.576118395849505</v>
      </c>
      <c r="E332">
        <v>1061</v>
      </c>
      <c r="F332">
        <v>569</v>
      </c>
      <c r="G332">
        <v>551</v>
      </c>
      <c r="H332">
        <v>569</v>
      </c>
      <c r="I332">
        <v>31.937000000000001</v>
      </c>
      <c r="J332">
        <v>13.398</v>
      </c>
      <c r="K332">
        <v>9.1319999999999997</v>
      </c>
      <c r="L332">
        <v>11.333</v>
      </c>
      <c r="M332">
        <v>10180</v>
      </c>
      <c r="N332">
        <v>10100</v>
      </c>
      <c r="O332">
        <v>292</v>
      </c>
      <c r="P332">
        <v>5.5500000000000002E-3</v>
      </c>
      <c r="Q332">
        <v>0.49080000000000001</v>
      </c>
      <c r="R332">
        <v>1</v>
      </c>
      <c r="S332">
        <v>0</v>
      </c>
      <c r="T332">
        <v>0</v>
      </c>
      <c r="U332">
        <v>0</v>
      </c>
      <c r="V332">
        <v>100</v>
      </c>
      <c r="W332">
        <v>10000</v>
      </c>
      <c r="X332">
        <v>0</v>
      </c>
      <c r="Y332">
        <v>2.41E-4</v>
      </c>
      <c r="Z332">
        <v>2487</v>
      </c>
      <c r="AA332">
        <v>2407</v>
      </c>
      <c r="AB332">
        <v>293</v>
      </c>
      <c r="AC332">
        <v>5.5500000000000002E-3</v>
      </c>
      <c r="AD332">
        <v>0.49080000000000001</v>
      </c>
      <c r="AE332">
        <v>1</v>
      </c>
      <c r="AF332">
        <v>0</v>
      </c>
      <c r="AG332">
        <v>0</v>
      </c>
      <c r="AH332">
        <v>0</v>
      </c>
      <c r="AI332">
        <v>100</v>
      </c>
      <c r="AJ332">
        <v>2307</v>
      </c>
      <c r="AK332">
        <v>0</v>
      </c>
      <c r="AL332">
        <v>1.575E-3</v>
      </c>
      <c r="AM332">
        <v>0</v>
      </c>
      <c r="AN332">
        <v>0</v>
      </c>
      <c r="AO332">
        <v>93</v>
      </c>
      <c r="AP332">
        <v>105</v>
      </c>
      <c r="AQ332">
        <v>92</v>
      </c>
      <c r="AR332">
        <v>92</v>
      </c>
      <c r="AS332">
        <v>92.857142857142804</v>
      </c>
      <c r="AT332">
        <v>98.857142857142804</v>
      </c>
      <c r="AU332">
        <v>91</v>
      </c>
      <c r="AV332">
        <v>91</v>
      </c>
      <c r="AW332">
        <v>91</v>
      </c>
      <c r="AX332">
        <v>91</v>
      </c>
      <c r="AY332">
        <v>91</v>
      </c>
      <c r="AZ332">
        <v>91</v>
      </c>
      <c r="BA332">
        <v>81168</v>
      </c>
      <c r="BB332">
        <v>32355</v>
      </c>
      <c r="BC332">
        <v>38711</v>
      </c>
      <c r="BD332">
        <v>32355</v>
      </c>
      <c r="BE332">
        <v>69232</v>
      </c>
      <c r="BF332">
        <v>49149</v>
      </c>
      <c r="BG332">
        <v>1061</v>
      </c>
      <c r="BH332">
        <v>569</v>
      </c>
      <c r="BI332">
        <v>551</v>
      </c>
      <c r="BJ332">
        <v>569</v>
      </c>
      <c r="BK332">
        <v>946</v>
      </c>
      <c r="BL332">
        <v>741</v>
      </c>
      <c r="BM332">
        <v>54</v>
      </c>
      <c r="BN332">
        <v>30</v>
      </c>
      <c r="BO332">
        <v>49</v>
      </c>
      <c r="BP332">
        <v>27</v>
      </c>
      <c r="BQ332">
        <v>54</v>
      </c>
      <c r="BR332">
        <v>35</v>
      </c>
      <c r="BS332">
        <v>87.991037970579598</v>
      </c>
      <c r="BT332">
        <v>87.993962959372496</v>
      </c>
      <c r="BU332">
        <v>87.997781745359106</v>
      </c>
      <c r="BV332">
        <v>88.000916319188207</v>
      </c>
      <c r="BW332">
        <v>87.993185519273396</v>
      </c>
      <c r="BX332">
        <v>87.994152323179705</v>
      </c>
      <c r="BY332">
        <v>89.222385758355998</v>
      </c>
      <c r="BZ332">
        <v>89.150239941802795</v>
      </c>
      <c r="CA332">
        <v>89.4855886201575</v>
      </c>
      <c r="CB332">
        <v>89.433918582204598</v>
      </c>
      <c r="CC332">
        <v>89.318938573764299</v>
      </c>
      <c r="CD332">
        <v>89.234236305426407</v>
      </c>
      <c r="CE332">
        <v>3.2469999999999999</v>
      </c>
      <c r="CF332">
        <v>0.77800000000000002</v>
      </c>
      <c r="CG332">
        <v>3.15</v>
      </c>
      <c r="CH332">
        <v>0.69199999999999995</v>
      </c>
      <c r="CI332">
        <v>3.3170000000000002</v>
      </c>
      <c r="CJ332">
        <v>0.84399999999999997</v>
      </c>
      <c r="CK332">
        <v>31.317</v>
      </c>
      <c r="CL332">
        <v>2.407</v>
      </c>
      <c r="CM332">
        <v>4.274</v>
      </c>
      <c r="CN332">
        <v>1.542</v>
      </c>
      <c r="CO332">
        <v>22.393000000000001</v>
      </c>
      <c r="CP332">
        <v>7.2080000000000002</v>
      </c>
      <c r="CQ332">
        <v>31.937000000000001</v>
      </c>
      <c r="CR332">
        <v>13.398</v>
      </c>
      <c r="CS332">
        <v>9.1319999999999997</v>
      </c>
      <c r="CT332">
        <v>11.333</v>
      </c>
      <c r="CU332">
        <v>24.931999999999999</v>
      </c>
      <c r="CV332">
        <v>14.122</v>
      </c>
      <c r="CW332" t="s">
        <v>1940</v>
      </c>
      <c r="CX332" t="s">
        <v>1941</v>
      </c>
      <c r="CY332" t="s">
        <v>1942</v>
      </c>
      <c r="CZ332" t="s">
        <v>1943</v>
      </c>
      <c r="DA332" t="s">
        <v>1944</v>
      </c>
      <c r="DB332" t="s">
        <v>1945</v>
      </c>
      <c r="DC332" t="s">
        <v>1946</v>
      </c>
      <c r="DD332" t="s">
        <v>1947</v>
      </c>
      <c r="DE332" t="s">
        <v>1948</v>
      </c>
      <c r="DF332" t="s">
        <v>1949</v>
      </c>
      <c r="DG332" t="s">
        <v>1950</v>
      </c>
      <c r="DH332" t="s">
        <v>1941</v>
      </c>
      <c r="DI332" t="s">
        <v>1951</v>
      </c>
      <c r="DJ332" t="s">
        <v>1952</v>
      </c>
      <c r="DK332" t="s">
        <v>1953</v>
      </c>
      <c r="DL332" t="s">
        <v>1954</v>
      </c>
      <c r="DM332" t="s">
        <v>1955</v>
      </c>
      <c r="DN332" t="s">
        <v>1956</v>
      </c>
      <c r="DO332" t="s">
        <v>1957</v>
      </c>
      <c r="DP332" t="s">
        <v>1958</v>
      </c>
      <c r="DQ332" t="s">
        <v>1959</v>
      </c>
      <c r="DR332">
        <v>275</v>
      </c>
      <c r="DS332" t="s">
        <v>1939</v>
      </c>
      <c r="DT332" t="s">
        <v>147</v>
      </c>
    </row>
    <row r="333" spans="1:124" x14ac:dyDescent="0.2">
      <c r="A333" t="s">
        <v>1960</v>
      </c>
      <c r="B333">
        <v>10776</v>
      </c>
      <c r="C333">
        <v>2.6923076923076898</v>
      </c>
      <c r="D333">
        <v>6.9999999999999902</v>
      </c>
      <c r="E333">
        <v>203734</v>
      </c>
      <c r="F333">
        <v>127757</v>
      </c>
      <c r="G333">
        <v>84721</v>
      </c>
      <c r="H333">
        <v>127757</v>
      </c>
      <c r="I333">
        <v>923.53399999999999</v>
      </c>
      <c r="J333">
        <v>378.137</v>
      </c>
      <c r="K333">
        <v>583.23800000000006</v>
      </c>
      <c r="L333">
        <v>378.02699999999999</v>
      </c>
      <c r="M333">
        <v>1750</v>
      </c>
      <c r="N333">
        <v>490</v>
      </c>
      <c r="O333">
        <v>490</v>
      </c>
      <c r="P333">
        <v>7.6920000000000002E-2</v>
      </c>
      <c r="Q333">
        <v>7.6920000000000002E-2</v>
      </c>
      <c r="R333">
        <v>35</v>
      </c>
      <c r="S333">
        <v>0</v>
      </c>
      <c r="T333">
        <v>0</v>
      </c>
      <c r="U333">
        <v>0</v>
      </c>
      <c r="V333">
        <v>0</v>
      </c>
      <c r="W333">
        <v>490</v>
      </c>
      <c r="X333">
        <v>0</v>
      </c>
      <c r="Y333">
        <v>4.5310000000000003E-3</v>
      </c>
      <c r="Z333">
        <v>677</v>
      </c>
      <c r="AA333">
        <v>490</v>
      </c>
      <c r="AB333">
        <v>120</v>
      </c>
      <c r="AC333">
        <v>0.33333000000000002</v>
      </c>
      <c r="AD333">
        <v>0.33333000000000002</v>
      </c>
      <c r="AE333">
        <v>35</v>
      </c>
      <c r="AF333">
        <v>0</v>
      </c>
      <c r="AG333">
        <v>0</v>
      </c>
      <c r="AH333">
        <v>0</v>
      </c>
      <c r="AI333">
        <v>0</v>
      </c>
      <c r="AJ333">
        <v>490</v>
      </c>
      <c r="AK333">
        <v>0</v>
      </c>
      <c r="AL333">
        <v>8.9020000000000002E-3</v>
      </c>
      <c r="AM333">
        <v>0</v>
      </c>
      <c r="AN333">
        <v>0</v>
      </c>
      <c r="AO333">
        <v>9</v>
      </c>
      <c r="AP333">
        <v>9</v>
      </c>
      <c r="AQ333">
        <v>9</v>
      </c>
      <c r="AR333">
        <v>9</v>
      </c>
      <c r="AS333">
        <v>9</v>
      </c>
      <c r="AT333">
        <v>9</v>
      </c>
      <c r="AU333">
        <v>9</v>
      </c>
      <c r="AV333">
        <v>9</v>
      </c>
      <c r="AW333">
        <v>9</v>
      </c>
      <c r="AX333">
        <v>9</v>
      </c>
      <c r="AY333">
        <v>9</v>
      </c>
      <c r="AZ333">
        <v>9</v>
      </c>
      <c r="BA333">
        <v>20377957</v>
      </c>
      <c r="BB333">
        <v>9717039</v>
      </c>
      <c r="BC333">
        <v>10395752</v>
      </c>
      <c r="BD333">
        <v>9717039</v>
      </c>
      <c r="BE333">
        <v>14543126</v>
      </c>
      <c r="BF333">
        <v>13171062</v>
      </c>
      <c r="BG333">
        <v>203734</v>
      </c>
      <c r="BH333">
        <v>127757</v>
      </c>
      <c r="BI333">
        <v>84721</v>
      </c>
      <c r="BJ333">
        <v>127757</v>
      </c>
      <c r="BK333">
        <v>131135</v>
      </c>
      <c r="BL333">
        <v>151308</v>
      </c>
      <c r="BM333">
        <v>10</v>
      </c>
      <c r="BN333">
        <v>10</v>
      </c>
      <c r="BO333">
        <v>10</v>
      </c>
      <c r="BP333">
        <v>7</v>
      </c>
      <c r="BQ333">
        <v>10</v>
      </c>
      <c r="BR333">
        <v>8</v>
      </c>
      <c r="BS333">
        <v>6.3419776512755597</v>
      </c>
      <c r="BT333">
        <v>7</v>
      </c>
      <c r="BU333">
        <v>6.3419776512755597</v>
      </c>
      <c r="BV333">
        <v>7</v>
      </c>
      <c r="BW333">
        <v>6.3419776512755597</v>
      </c>
      <c r="BX333">
        <v>7</v>
      </c>
      <c r="BY333">
        <v>7</v>
      </c>
      <c r="BZ333">
        <v>6.9999999999999902</v>
      </c>
      <c r="CA333">
        <v>7</v>
      </c>
      <c r="CB333">
        <v>7</v>
      </c>
      <c r="CC333">
        <v>6.9999999999999902</v>
      </c>
      <c r="CD333">
        <v>7</v>
      </c>
      <c r="CE333">
        <v>0.52700000000000002</v>
      </c>
      <c r="CF333">
        <v>0.30299999999999999</v>
      </c>
      <c r="CG333">
        <v>0.40600000000000003</v>
      </c>
      <c r="CH333">
        <v>0.30299999999999999</v>
      </c>
      <c r="CI333">
        <v>0.47</v>
      </c>
      <c r="CJ333">
        <v>0.35599999999999998</v>
      </c>
      <c r="CK333">
        <v>0.92100000000000004</v>
      </c>
      <c r="CL333">
        <v>0.72799999999999998</v>
      </c>
      <c r="CM333">
        <v>0.61199999999999999</v>
      </c>
      <c r="CN333">
        <v>0.72799999999999998</v>
      </c>
      <c r="CO333">
        <v>0.85099999999999998</v>
      </c>
      <c r="CP333">
        <v>0.81399999999999995</v>
      </c>
      <c r="CQ333">
        <v>923.53399999999999</v>
      </c>
      <c r="CR333">
        <v>378.137</v>
      </c>
      <c r="CS333">
        <v>583.23800000000006</v>
      </c>
      <c r="CT333">
        <v>378.02699999999999</v>
      </c>
      <c r="CU333">
        <v>753.60299999999995</v>
      </c>
      <c r="CV333">
        <v>451.00599999999997</v>
      </c>
      <c r="CW333" t="s">
        <v>1609</v>
      </c>
      <c r="CX333" t="s">
        <v>1609</v>
      </c>
      <c r="CY333" t="s">
        <v>1961</v>
      </c>
      <c r="CZ333" t="s">
        <v>1962</v>
      </c>
      <c r="DA333" t="s">
        <v>1963</v>
      </c>
      <c r="DB333" t="s">
        <v>1964</v>
      </c>
      <c r="DC333" t="s">
        <v>1965</v>
      </c>
      <c r="DD333" t="s">
        <v>1966</v>
      </c>
      <c r="DE333" t="s">
        <v>1967</v>
      </c>
      <c r="DF333" t="s">
        <v>1968</v>
      </c>
      <c r="DG333" t="s">
        <v>1609</v>
      </c>
      <c r="DH333" t="s">
        <v>1609</v>
      </c>
      <c r="DI333" t="s">
        <v>1969</v>
      </c>
      <c r="DJ333" t="s">
        <v>1970</v>
      </c>
      <c r="DK333" t="s">
        <v>1971</v>
      </c>
      <c r="DL333" t="s">
        <v>1965</v>
      </c>
      <c r="DM333" t="s">
        <v>1965</v>
      </c>
      <c r="DN333" t="s">
        <v>1972</v>
      </c>
      <c r="DO333" t="s">
        <v>1973</v>
      </c>
      <c r="DP333" t="s">
        <v>1974</v>
      </c>
      <c r="DQ333" t="s">
        <v>1975</v>
      </c>
      <c r="DR333">
        <v>8433</v>
      </c>
      <c r="DS333" t="s">
        <v>1960</v>
      </c>
      <c r="DT333" t="s">
        <v>147</v>
      </c>
    </row>
    <row r="334" spans="1:124" x14ac:dyDescent="0.2">
      <c r="A334" t="s">
        <v>1976</v>
      </c>
      <c r="B334">
        <v>10776</v>
      </c>
      <c r="C334">
        <v>31235.742857142799</v>
      </c>
      <c r="D334">
        <v>31235.742857142799</v>
      </c>
      <c r="E334">
        <v>1</v>
      </c>
      <c r="F334">
        <v>1</v>
      </c>
      <c r="G334">
        <v>1</v>
      </c>
      <c r="H334">
        <v>1</v>
      </c>
      <c r="I334">
        <v>7.2999999999999995E-2</v>
      </c>
      <c r="J334">
        <v>6.8000000000000005E-2</v>
      </c>
      <c r="K334">
        <v>7.2999999999999995E-2</v>
      </c>
      <c r="L334">
        <v>4.8000000000000001E-2</v>
      </c>
      <c r="M334">
        <v>1237</v>
      </c>
      <c r="N334">
        <v>4500</v>
      </c>
      <c r="O334">
        <v>62</v>
      </c>
      <c r="P334">
        <v>7.1429999999999993E-2</v>
      </c>
      <c r="Q334">
        <v>0.5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4500</v>
      </c>
      <c r="X334">
        <v>0</v>
      </c>
      <c r="Y334">
        <v>8.4069999999999995E-3</v>
      </c>
      <c r="Z334">
        <v>1169</v>
      </c>
      <c r="AA334">
        <v>4200</v>
      </c>
      <c r="AB334">
        <v>60</v>
      </c>
      <c r="AC334">
        <v>3.2969999999999999E-2</v>
      </c>
      <c r="AD334">
        <v>0.5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4200</v>
      </c>
      <c r="AK334">
        <v>0</v>
      </c>
      <c r="AL334">
        <v>8.7379999999999992E-3</v>
      </c>
      <c r="AM334">
        <v>0</v>
      </c>
      <c r="AN334">
        <v>0</v>
      </c>
      <c r="AO334">
        <v>32075.5999999999</v>
      </c>
      <c r="AP334">
        <v>32075.5999999999</v>
      </c>
      <c r="AQ334">
        <v>32075.5999999999</v>
      </c>
      <c r="AR334">
        <v>32075.5999999999</v>
      </c>
      <c r="AS334">
        <v>1.4285714285714201E+99</v>
      </c>
      <c r="AT334">
        <v>1.4285714285714201E+99</v>
      </c>
      <c r="AU334">
        <v>32075.5999999999</v>
      </c>
      <c r="AV334">
        <v>32075.5999999999</v>
      </c>
      <c r="AW334">
        <v>32075.599999999999</v>
      </c>
      <c r="AX334">
        <v>32075.599999999999</v>
      </c>
      <c r="AY334">
        <v>32075.5999999999</v>
      </c>
      <c r="AZ334">
        <v>32075.5999999999</v>
      </c>
      <c r="BA334">
        <v>407</v>
      </c>
      <c r="BB334">
        <v>354</v>
      </c>
      <c r="BC334">
        <v>371</v>
      </c>
      <c r="BD334">
        <v>334</v>
      </c>
      <c r="BE334">
        <v>439</v>
      </c>
      <c r="BF334">
        <v>378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4</v>
      </c>
      <c r="BN334">
        <v>5</v>
      </c>
      <c r="BO334">
        <v>4</v>
      </c>
      <c r="BP334">
        <v>3</v>
      </c>
      <c r="BQ334">
        <v>5</v>
      </c>
      <c r="BR334">
        <v>4</v>
      </c>
      <c r="BS334">
        <v>31669.5999999999</v>
      </c>
      <c r="BT334">
        <v>31669.5999999999</v>
      </c>
      <c r="BU334">
        <v>31669.599999999999</v>
      </c>
      <c r="BV334">
        <v>31669.5999999999</v>
      </c>
      <c r="BW334">
        <v>31660.647619047599</v>
      </c>
      <c r="BX334">
        <v>31641.4571428571</v>
      </c>
      <c r="BY334">
        <v>31955.5999999999</v>
      </c>
      <c r="BZ334">
        <v>32050.5999999999</v>
      </c>
      <c r="CA334">
        <v>32050.5999999999</v>
      </c>
      <c r="CB334">
        <v>32050.5999999999</v>
      </c>
      <c r="CC334">
        <v>32022.266666666601</v>
      </c>
      <c r="CD334">
        <v>31985.838095237999</v>
      </c>
      <c r="CE334">
        <v>7.0000000000000007E-2</v>
      </c>
      <c r="CF334">
        <v>6.5000000000000002E-2</v>
      </c>
      <c r="CG334">
        <v>7.0000000000000007E-2</v>
      </c>
      <c r="CH334">
        <v>4.4999999999999998E-2</v>
      </c>
      <c r="CI334">
        <v>8.1000000000000003E-2</v>
      </c>
      <c r="CJ334">
        <v>6.0999999999999999E-2</v>
      </c>
      <c r="CK334">
        <v>7.1999999999999995E-2</v>
      </c>
      <c r="CL334">
        <v>6.7000000000000004E-2</v>
      </c>
      <c r="CM334">
        <v>0</v>
      </c>
      <c r="CN334">
        <v>0</v>
      </c>
      <c r="CO334">
        <v>7.0999999999999994E-2</v>
      </c>
      <c r="CP334">
        <v>5.0999999999999997E-2</v>
      </c>
      <c r="CQ334">
        <v>7.2999999999999995E-2</v>
      </c>
      <c r="CR334">
        <v>6.8000000000000005E-2</v>
      </c>
      <c r="CS334">
        <v>7.2999999999999995E-2</v>
      </c>
      <c r="CT334">
        <v>4.8000000000000001E-2</v>
      </c>
      <c r="CU334">
        <v>8.4000000000000005E-2</v>
      </c>
      <c r="CV334">
        <v>6.4000000000000001E-2</v>
      </c>
      <c r="CW334" t="s">
        <v>1977</v>
      </c>
      <c r="CX334" t="s">
        <v>1978</v>
      </c>
      <c r="CY334" t="s">
        <v>1979</v>
      </c>
      <c r="CZ334" t="s">
        <v>133</v>
      </c>
      <c r="DA334" t="s">
        <v>1980</v>
      </c>
      <c r="DB334" t="s">
        <v>1981</v>
      </c>
      <c r="DC334" t="s">
        <v>1982</v>
      </c>
      <c r="DD334" t="s">
        <v>1983</v>
      </c>
      <c r="DE334" t="s">
        <v>1984</v>
      </c>
      <c r="DF334" t="s">
        <v>1985</v>
      </c>
      <c r="DG334" t="s">
        <v>1986</v>
      </c>
      <c r="DH334" t="s">
        <v>1987</v>
      </c>
      <c r="DI334" t="s">
        <v>1988</v>
      </c>
      <c r="DJ334" t="s">
        <v>133</v>
      </c>
      <c r="DK334" t="s">
        <v>1989</v>
      </c>
      <c r="DL334" t="s">
        <v>1990</v>
      </c>
      <c r="DM334" t="s">
        <v>1991</v>
      </c>
      <c r="DN334" t="s">
        <v>1992</v>
      </c>
      <c r="DO334" t="s">
        <v>1993</v>
      </c>
      <c r="DP334" t="s">
        <v>1994</v>
      </c>
      <c r="DQ334" t="s">
        <v>1995</v>
      </c>
      <c r="DR334">
        <v>2</v>
      </c>
      <c r="DS334" t="s">
        <v>1976</v>
      </c>
      <c r="DT334" t="s">
        <v>147</v>
      </c>
    </row>
    <row r="335" spans="1:124" x14ac:dyDescent="0.2">
      <c r="A335" t="s">
        <v>1996</v>
      </c>
      <c r="B335">
        <v>10776</v>
      </c>
      <c r="C335">
        <v>1.00000000000005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3.9249999999999998</v>
      </c>
      <c r="J335">
        <v>3.621</v>
      </c>
      <c r="K335">
        <v>3.9119999999999999</v>
      </c>
      <c r="L335">
        <v>3.4820000000000002</v>
      </c>
      <c r="M335">
        <v>3131</v>
      </c>
      <c r="N335">
        <v>4446</v>
      </c>
      <c r="O335">
        <v>655</v>
      </c>
      <c r="P335">
        <v>5.9000000000000003E-4</v>
      </c>
      <c r="Q335">
        <v>0.5</v>
      </c>
      <c r="R335">
        <v>681</v>
      </c>
      <c r="S335">
        <v>0</v>
      </c>
      <c r="T335">
        <v>0</v>
      </c>
      <c r="U335">
        <v>0</v>
      </c>
      <c r="V335">
        <v>0</v>
      </c>
      <c r="W335">
        <v>3906</v>
      </c>
      <c r="X335">
        <v>540</v>
      </c>
      <c r="Y335">
        <v>5.208E-3</v>
      </c>
      <c r="Z335">
        <v>3088</v>
      </c>
      <c r="AA335">
        <v>4022</v>
      </c>
      <c r="AB335">
        <v>624</v>
      </c>
      <c r="AC335">
        <v>2.3000000000000001E-4</v>
      </c>
      <c r="AD335">
        <v>0.5</v>
      </c>
      <c r="AE335">
        <v>665</v>
      </c>
      <c r="AF335">
        <v>0</v>
      </c>
      <c r="AG335">
        <v>0</v>
      </c>
      <c r="AH335">
        <v>0</v>
      </c>
      <c r="AI335">
        <v>0</v>
      </c>
      <c r="AJ335">
        <v>3570</v>
      </c>
      <c r="AK335">
        <v>452</v>
      </c>
      <c r="AL335">
        <v>5.64E-3</v>
      </c>
      <c r="AM335">
        <v>0</v>
      </c>
      <c r="AN335">
        <v>0</v>
      </c>
      <c r="AO335">
        <v>1E+100</v>
      </c>
      <c r="AP335">
        <v>1E+100</v>
      </c>
      <c r="AQ335">
        <v>1E+100</v>
      </c>
      <c r="AR335">
        <v>1E+100</v>
      </c>
      <c r="AS335">
        <v>9.9999999999999904E+99</v>
      </c>
      <c r="AT335">
        <v>9.9999999999999904E+99</v>
      </c>
      <c r="AU335">
        <v>3.0000000000007598</v>
      </c>
      <c r="AV335">
        <v>3</v>
      </c>
      <c r="AW335">
        <v>3.0000000000013101</v>
      </c>
      <c r="AX335">
        <v>3.0000000000010401</v>
      </c>
      <c r="AY335">
        <v>3.0000000000002802</v>
      </c>
      <c r="AZ335">
        <v>3.0000000000001501</v>
      </c>
      <c r="BA335">
        <v>18952</v>
      </c>
      <c r="BB335">
        <v>17999</v>
      </c>
      <c r="BC335">
        <v>18952</v>
      </c>
      <c r="BD335">
        <v>17585</v>
      </c>
      <c r="BE335">
        <v>19817</v>
      </c>
      <c r="BF335">
        <v>18378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0.999999999999997</v>
      </c>
      <c r="BU335">
        <v>1</v>
      </c>
      <c r="BV335">
        <v>1</v>
      </c>
      <c r="BW335">
        <v>0.999999999999998</v>
      </c>
      <c r="BX335">
        <v>0.999999999999999</v>
      </c>
      <c r="BY335">
        <v>1</v>
      </c>
      <c r="BZ335">
        <v>0.999999999999997</v>
      </c>
      <c r="CA335">
        <v>1</v>
      </c>
      <c r="CB335">
        <v>1</v>
      </c>
      <c r="CC335">
        <v>0.999999999999998</v>
      </c>
      <c r="CD335">
        <v>0.999999999999999</v>
      </c>
      <c r="CE335">
        <v>3.601</v>
      </c>
      <c r="CF335">
        <v>3.3319999999999999</v>
      </c>
      <c r="CG335">
        <v>3.601</v>
      </c>
      <c r="CH335">
        <v>3.2149999999999999</v>
      </c>
      <c r="CI335">
        <v>3.7949999999999999</v>
      </c>
      <c r="CJ335">
        <v>3.44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3.9249999999999998</v>
      </c>
      <c r="CR335">
        <v>3.621</v>
      </c>
      <c r="CS335">
        <v>3.9119999999999999</v>
      </c>
      <c r="CT335">
        <v>3.4820000000000002</v>
      </c>
      <c r="CU335">
        <v>4.1189999999999998</v>
      </c>
      <c r="CV335">
        <v>3.746</v>
      </c>
      <c r="CW335" t="s">
        <v>130</v>
      </c>
      <c r="CX335" t="s">
        <v>1997</v>
      </c>
      <c r="CY335" t="s">
        <v>1998</v>
      </c>
      <c r="CZ335" t="s">
        <v>133</v>
      </c>
      <c r="DA335" t="s">
        <v>133</v>
      </c>
      <c r="DB335" t="s">
        <v>1999</v>
      </c>
      <c r="DC335" t="s">
        <v>1999</v>
      </c>
      <c r="DD335" t="s">
        <v>2000</v>
      </c>
      <c r="DE335" t="s">
        <v>137</v>
      </c>
      <c r="DF335" t="s">
        <v>2001</v>
      </c>
      <c r="DG335" t="s">
        <v>130</v>
      </c>
      <c r="DH335" t="s">
        <v>2002</v>
      </c>
      <c r="DI335" t="s">
        <v>2003</v>
      </c>
      <c r="DJ335" t="s">
        <v>133</v>
      </c>
      <c r="DK335" t="s">
        <v>133</v>
      </c>
      <c r="DL335" t="s">
        <v>1999</v>
      </c>
      <c r="DM335" t="s">
        <v>1999</v>
      </c>
      <c r="DN335" t="s">
        <v>2004</v>
      </c>
      <c r="DO335" t="s">
        <v>137</v>
      </c>
      <c r="DP335" t="s">
        <v>2005</v>
      </c>
      <c r="DQ335" t="s">
        <v>2006</v>
      </c>
      <c r="DR335">
        <v>69</v>
      </c>
      <c r="DS335" t="s">
        <v>1996</v>
      </c>
      <c r="DT335" t="s">
        <v>147</v>
      </c>
    </row>
    <row r="336" spans="1:124" x14ac:dyDescent="0.2">
      <c r="A336" t="s">
        <v>2007</v>
      </c>
      <c r="B336">
        <v>10776</v>
      </c>
      <c r="C336">
        <v>6.1507352941176103</v>
      </c>
      <c r="D336">
        <v>6.15073529411824</v>
      </c>
      <c r="E336">
        <v>525</v>
      </c>
      <c r="F336">
        <v>525</v>
      </c>
      <c r="G336">
        <v>515</v>
      </c>
      <c r="H336">
        <v>521</v>
      </c>
      <c r="I336">
        <v>140.464</v>
      </c>
      <c r="J336">
        <v>180.46100000000001</v>
      </c>
      <c r="K336">
        <v>124.10899999999999</v>
      </c>
      <c r="L336">
        <v>135.94</v>
      </c>
      <c r="M336">
        <v>3474</v>
      </c>
      <c r="N336">
        <v>4111</v>
      </c>
      <c r="O336">
        <v>769</v>
      </c>
      <c r="P336">
        <v>3.8999999999999999E-4</v>
      </c>
      <c r="Q336">
        <v>0.5</v>
      </c>
      <c r="R336">
        <v>666</v>
      </c>
      <c r="S336">
        <v>0</v>
      </c>
      <c r="T336">
        <v>0</v>
      </c>
      <c r="U336">
        <v>0</v>
      </c>
      <c r="V336">
        <v>0</v>
      </c>
      <c r="W336">
        <v>3570</v>
      </c>
      <c r="X336">
        <v>541</v>
      </c>
      <c r="Y336">
        <v>6.5459999999999997E-3</v>
      </c>
      <c r="Z336">
        <v>3447</v>
      </c>
      <c r="AA336">
        <v>4023</v>
      </c>
      <c r="AB336">
        <v>768</v>
      </c>
      <c r="AC336">
        <v>3.6999999999999999E-4</v>
      </c>
      <c r="AD336">
        <v>0.5</v>
      </c>
      <c r="AE336">
        <v>666</v>
      </c>
      <c r="AF336">
        <v>0</v>
      </c>
      <c r="AG336">
        <v>0</v>
      </c>
      <c r="AH336">
        <v>0</v>
      </c>
      <c r="AI336">
        <v>0</v>
      </c>
      <c r="AJ336">
        <v>3570</v>
      </c>
      <c r="AK336">
        <v>453</v>
      </c>
      <c r="AL336">
        <v>6.5839999999999996E-3</v>
      </c>
      <c r="AM336">
        <v>0</v>
      </c>
      <c r="AN336">
        <v>0</v>
      </c>
      <c r="AO336">
        <v>14.999999999999901</v>
      </c>
      <c r="AP336">
        <v>17</v>
      </c>
      <c r="AQ336">
        <v>12.9999999999997</v>
      </c>
      <c r="AR336">
        <v>11.9999997985074</v>
      </c>
      <c r="AS336">
        <v>16.714285714285602</v>
      </c>
      <c r="AT336">
        <v>15.142857114072401</v>
      </c>
      <c r="AU336">
        <v>11.999999999999</v>
      </c>
      <c r="AV336">
        <v>12</v>
      </c>
      <c r="AW336">
        <v>12</v>
      </c>
      <c r="AX336">
        <v>12</v>
      </c>
      <c r="AY336">
        <v>11.999999999999099</v>
      </c>
      <c r="AZ336">
        <v>11.999999971215299</v>
      </c>
      <c r="BA336">
        <v>515896</v>
      </c>
      <c r="BB336">
        <v>553579</v>
      </c>
      <c r="BC336">
        <v>427515</v>
      </c>
      <c r="BD336">
        <v>399258</v>
      </c>
      <c r="BE336">
        <v>493493</v>
      </c>
      <c r="BF336">
        <v>1053812</v>
      </c>
      <c r="BG336">
        <v>525</v>
      </c>
      <c r="BH336">
        <v>525</v>
      </c>
      <c r="BI336">
        <v>515</v>
      </c>
      <c r="BJ336">
        <v>521</v>
      </c>
      <c r="BK336">
        <v>523</v>
      </c>
      <c r="BL336">
        <v>2553</v>
      </c>
      <c r="BM336">
        <v>68</v>
      </c>
      <c r="BN336">
        <v>25</v>
      </c>
      <c r="BO336">
        <v>29</v>
      </c>
      <c r="BP336">
        <v>25</v>
      </c>
      <c r="BQ336">
        <v>54</v>
      </c>
      <c r="BR336">
        <v>50</v>
      </c>
      <c r="BS336">
        <v>8.5253434031965707</v>
      </c>
      <c r="BT336">
        <v>8.40441280240106</v>
      </c>
      <c r="BU336">
        <v>8.5253434031965707</v>
      </c>
      <c r="BV336">
        <v>8.5392831719522899</v>
      </c>
      <c r="BW336">
        <v>8.3431873701281098</v>
      </c>
      <c r="BX336">
        <v>8.42873472413077</v>
      </c>
      <c r="BY336">
        <v>10.5104166666666</v>
      </c>
      <c r="BZ336">
        <v>8.9047619047619495</v>
      </c>
      <c r="CA336">
        <v>11.0833333333333</v>
      </c>
      <c r="CB336">
        <v>10.6388888888888</v>
      </c>
      <c r="CC336">
        <v>10.460838929588901</v>
      </c>
      <c r="CD336">
        <v>10.2547477324281</v>
      </c>
      <c r="CE336">
        <v>42.984999999999999</v>
      </c>
      <c r="CF336">
        <v>42.4</v>
      </c>
      <c r="CG336">
        <v>31.91</v>
      </c>
      <c r="CH336">
        <v>41.390999999999998</v>
      </c>
      <c r="CI336">
        <v>41.722000000000001</v>
      </c>
      <c r="CJ336">
        <v>48.368000000000002</v>
      </c>
      <c r="CK336">
        <v>62.207000000000001</v>
      </c>
      <c r="CL336">
        <v>71.677000000000007</v>
      </c>
      <c r="CM336">
        <v>45.069000000000003</v>
      </c>
      <c r="CN336">
        <v>58.256999999999998</v>
      </c>
      <c r="CO336">
        <v>67.600999999999999</v>
      </c>
      <c r="CP336">
        <v>260.303</v>
      </c>
      <c r="CQ336">
        <v>140.464</v>
      </c>
      <c r="CR336">
        <v>180.46100000000001</v>
      </c>
      <c r="CS336">
        <v>124.10899999999999</v>
      </c>
      <c r="CT336">
        <v>135.94</v>
      </c>
      <c r="CU336">
        <v>141.03</v>
      </c>
      <c r="CV336">
        <v>330.17599999999999</v>
      </c>
      <c r="CW336" t="s">
        <v>2008</v>
      </c>
      <c r="CX336" t="s">
        <v>2009</v>
      </c>
      <c r="CY336" t="s">
        <v>2010</v>
      </c>
      <c r="CZ336" t="s">
        <v>2011</v>
      </c>
      <c r="DA336" t="s">
        <v>2012</v>
      </c>
      <c r="DB336" t="s">
        <v>2013</v>
      </c>
      <c r="DC336" t="s">
        <v>2014</v>
      </c>
      <c r="DD336" t="s">
        <v>2015</v>
      </c>
      <c r="DE336" t="s">
        <v>2016</v>
      </c>
      <c r="DF336" t="s">
        <v>2017</v>
      </c>
      <c r="DG336" t="s">
        <v>2018</v>
      </c>
      <c r="DH336" t="s">
        <v>2019</v>
      </c>
      <c r="DI336" t="s">
        <v>2020</v>
      </c>
      <c r="DJ336" t="s">
        <v>2021</v>
      </c>
      <c r="DK336" t="s">
        <v>2022</v>
      </c>
      <c r="DL336" t="s">
        <v>2023</v>
      </c>
      <c r="DM336" t="s">
        <v>2024</v>
      </c>
      <c r="DN336" t="s">
        <v>2025</v>
      </c>
      <c r="DO336" t="s">
        <v>2026</v>
      </c>
      <c r="DP336" t="s">
        <v>2027</v>
      </c>
      <c r="DQ336" t="s">
        <v>2028</v>
      </c>
      <c r="DR336">
        <v>3344</v>
      </c>
      <c r="DS336" t="s">
        <v>2007</v>
      </c>
      <c r="DT336" t="s">
        <v>147</v>
      </c>
    </row>
    <row r="337" spans="1:124" x14ac:dyDescent="0.2">
      <c r="A337" t="s">
        <v>2029</v>
      </c>
      <c r="B337">
        <v>10776</v>
      </c>
      <c r="C337">
        <v>3.2144607843137201</v>
      </c>
      <c r="D337">
        <v>3.2144607843137201</v>
      </c>
      <c r="E337">
        <v>525</v>
      </c>
      <c r="F337">
        <v>525</v>
      </c>
      <c r="G337">
        <v>521</v>
      </c>
      <c r="H337">
        <v>525</v>
      </c>
      <c r="I337">
        <v>160.77500000000001</v>
      </c>
      <c r="J337">
        <v>192.46</v>
      </c>
      <c r="K337">
        <v>136.971</v>
      </c>
      <c r="L337">
        <v>192.46</v>
      </c>
      <c r="M337">
        <v>3467</v>
      </c>
      <c r="N337">
        <v>4173</v>
      </c>
      <c r="O337">
        <v>1065</v>
      </c>
      <c r="P337">
        <v>3.0000000000000001E-5</v>
      </c>
      <c r="Q337">
        <v>0.49209000000000003</v>
      </c>
      <c r="R337">
        <v>659</v>
      </c>
      <c r="S337">
        <v>0</v>
      </c>
      <c r="T337">
        <v>0</v>
      </c>
      <c r="U337">
        <v>0</v>
      </c>
      <c r="V337">
        <v>0</v>
      </c>
      <c r="W337">
        <v>3633</v>
      </c>
      <c r="X337">
        <v>540</v>
      </c>
      <c r="Y337">
        <v>6.3160000000000004E-3</v>
      </c>
      <c r="Z337">
        <v>3440</v>
      </c>
      <c r="AA337">
        <v>4085</v>
      </c>
      <c r="AB337">
        <v>1067</v>
      </c>
      <c r="AC337">
        <v>3.8999999999999999E-4</v>
      </c>
      <c r="AD337">
        <v>0.49863000000000002</v>
      </c>
      <c r="AE337">
        <v>659</v>
      </c>
      <c r="AF337">
        <v>0</v>
      </c>
      <c r="AG337">
        <v>0</v>
      </c>
      <c r="AH337">
        <v>0</v>
      </c>
      <c r="AI337">
        <v>0</v>
      </c>
      <c r="AJ337">
        <v>3633</v>
      </c>
      <c r="AK337">
        <v>452</v>
      </c>
      <c r="AL337">
        <v>6.2789999999999999E-3</v>
      </c>
      <c r="AM337">
        <v>0</v>
      </c>
      <c r="AN337">
        <v>0</v>
      </c>
      <c r="AO337">
        <v>9</v>
      </c>
      <c r="AP337">
        <v>9</v>
      </c>
      <c r="AQ337">
        <v>9</v>
      </c>
      <c r="AR337">
        <v>9</v>
      </c>
      <c r="AS337">
        <v>9.1428571428571406</v>
      </c>
      <c r="AT337">
        <v>9</v>
      </c>
      <c r="AU337">
        <v>9</v>
      </c>
      <c r="AV337">
        <v>9</v>
      </c>
      <c r="AW337">
        <v>9</v>
      </c>
      <c r="AX337">
        <v>9</v>
      </c>
      <c r="AY337">
        <v>8.9999999997322409</v>
      </c>
      <c r="AZ337">
        <v>9</v>
      </c>
      <c r="BA337">
        <v>563229</v>
      </c>
      <c r="BB337">
        <v>543531</v>
      </c>
      <c r="BC337">
        <v>408289</v>
      </c>
      <c r="BD337">
        <v>543531</v>
      </c>
      <c r="BE337">
        <v>529497</v>
      </c>
      <c r="BF337">
        <v>641161</v>
      </c>
      <c r="BG337">
        <v>525</v>
      </c>
      <c r="BH337">
        <v>525</v>
      </c>
      <c r="BI337">
        <v>521</v>
      </c>
      <c r="BJ337">
        <v>525</v>
      </c>
      <c r="BK337">
        <v>531</v>
      </c>
      <c r="BL337">
        <v>530</v>
      </c>
      <c r="BM337">
        <v>79</v>
      </c>
      <c r="BN337">
        <v>91</v>
      </c>
      <c r="BO337">
        <v>49</v>
      </c>
      <c r="BP337">
        <v>41</v>
      </c>
      <c r="BQ337">
        <v>62</v>
      </c>
      <c r="BR337">
        <v>65</v>
      </c>
      <c r="BS337">
        <v>3.4447064262597999</v>
      </c>
      <c r="BT337">
        <v>3.3970536478253299</v>
      </c>
      <c r="BU337">
        <v>3.5435757043906402</v>
      </c>
      <c r="BV337">
        <v>3.5649453342966</v>
      </c>
      <c r="BW337">
        <v>3.4696725856170798</v>
      </c>
      <c r="BX337">
        <v>3.4453622808432902</v>
      </c>
      <c r="BY337">
        <v>7.43333333333333</v>
      </c>
      <c r="BZ337">
        <v>7.4677777777777701</v>
      </c>
      <c r="CA337">
        <v>7.6888888888888802</v>
      </c>
      <c r="CB337">
        <v>7.4677777777777701</v>
      </c>
      <c r="CC337">
        <v>7.0981746031746003</v>
      </c>
      <c r="CD337">
        <v>6.72351670978352</v>
      </c>
      <c r="CE337">
        <v>59.906999999999996</v>
      </c>
      <c r="CF337">
        <v>80.465999999999994</v>
      </c>
      <c r="CG337">
        <v>38.618000000000002</v>
      </c>
      <c r="CH337">
        <v>41.601999999999997</v>
      </c>
      <c r="CI337">
        <v>51.156999999999996</v>
      </c>
      <c r="CJ337">
        <v>68.087999999999994</v>
      </c>
      <c r="CK337">
        <v>66.694999999999993</v>
      </c>
      <c r="CL337">
        <v>102.783</v>
      </c>
      <c r="CM337">
        <v>43.959000000000003</v>
      </c>
      <c r="CN337">
        <v>64.730999999999995</v>
      </c>
      <c r="CO337">
        <v>61.89</v>
      </c>
      <c r="CP337">
        <v>87.296000000000006</v>
      </c>
      <c r="CQ337">
        <v>160.77500000000001</v>
      </c>
      <c r="CR337">
        <v>192.46</v>
      </c>
      <c r="CS337">
        <v>136.971</v>
      </c>
      <c r="CT337">
        <v>192.46</v>
      </c>
      <c r="CU337">
        <v>172.197</v>
      </c>
      <c r="CV337">
        <v>219.48</v>
      </c>
      <c r="CW337" t="s">
        <v>2030</v>
      </c>
      <c r="CX337" t="s">
        <v>2031</v>
      </c>
      <c r="CY337" t="s">
        <v>2032</v>
      </c>
      <c r="CZ337" t="s">
        <v>2033</v>
      </c>
      <c r="DA337" t="s">
        <v>2034</v>
      </c>
      <c r="DB337" t="s">
        <v>2035</v>
      </c>
      <c r="DC337" t="s">
        <v>2036</v>
      </c>
      <c r="DD337" t="s">
        <v>2037</v>
      </c>
      <c r="DE337" t="s">
        <v>2038</v>
      </c>
      <c r="DF337" t="s">
        <v>2039</v>
      </c>
      <c r="DG337" t="s">
        <v>1609</v>
      </c>
      <c r="DH337" t="s">
        <v>1609</v>
      </c>
      <c r="DI337" t="s">
        <v>2040</v>
      </c>
      <c r="DJ337" t="s">
        <v>2041</v>
      </c>
      <c r="DK337" t="s">
        <v>2042</v>
      </c>
      <c r="DL337" t="s">
        <v>2043</v>
      </c>
      <c r="DM337" t="s">
        <v>2044</v>
      </c>
      <c r="DN337" t="s">
        <v>2045</v>
      </c>
      <c r="DO337" t="s">
        <v>2046</v>
      </c>
      <c r="DP337" t="s">
        <v>2047</v>
      </c>
      <c r="DQ337" t="s">
        <v>2048</v>
      </c>
      <c r="DR337">
        <v>2772</v>
      </c>
      <c r="DS337" t="s">
        <v>2029</v>
      </c>
      <c r="DT337" t="s">
        <v>147</v>
      </c>
    </row>
    <row r="338" spans="1:124" x14ac:dyDescent="0.2">
      <c r="A338" t="s">
        <v>2049</v>
      </c>
      <c r="B338">
        <v>10776</v>
      </c>
      <c r="C338">
        <v>428.99999999999898</v>
      </c>
      <c r="D338">
        <v>429</v>
      </c>
      <c r="E338">
        <v>1</v>
      </c>
      <c r="F338">
        <v>1</v>
      </c>
      <c r="G338">
        <v>1</v>
      </c>
      <c r="H338">
        <v>1</v>
      </c>
      <c r="I338">
        <v>0.107</v>
      </c>
      <c r="J338">
        <v>4.2999999999999997E-2</v>
      </c>
      <c r="K338">
        <v>6.3E-2</v>
      </c>
      <c r="L338">
        <v>3.1E-2</v>
      </c>
      <c r="M338">
        <v>1018</v>
      </c>
      <c r="N338">
        <v>377</v>
      </c>
      <c r="O338">
        <v>189</v>
      </c>
      <c r="P338">
        <v>7.1429999999999993E-2</v>
      </c>
      <c r="Q338">
        <v>0.5</v>
      </c>
      <c r="R338">
        <v>10</v>
      </c>
      <c r="S338">
        <v>0</v>
      </c>
      <c r="T338">
        <v>0</v>
      </c>
      <c r="U338">
        <v>0</v>
      </c>
      <c r="V338">
        <v>41</v>
      </c>
      <c r="W338">
        <v>336</v>
      </c>
      <c r="X338">
        <v>0</v>
      </c>
      <c r="Y338">
        <v>7.2979999999999998E-3</v>
      </c>
      <c r="Z338">
        <v>346</v>
      </c>
      <c r="AA338">
        <v>208</v>
      </c>
      <c r="AB338">
        <v>91</v>
      </c>
      <c r="AC338">
        <v>7.1429999999999993E-2</v>
      </c>
      <c r="AD338">
        <v>0.5</v>
      </c>
      <c r="AE338">
        <v>9</v>
      </c>
      <c r="AF338">
        <v>0</v>
      </c>
      <c r="AG338">
        <v>0</v>
      </c>
      <c r="AH338">
        <v>0</v>
      </c>
      <c r="AI338">
        <v>40</v>
      </c>
      <c r="AJ338">
        <v>168</v>
      </c>
      <c r="AK338">
        <v>0</v>
      </c>
      <c r="AL338">
        <v>1.5117999999999999E-2</v>
      </c>
      <c r="AM338">
        <v>0</v>
      </c>
      <c r="AN338">
        <v>0</v>
      </c>
      <c r="AO338">
        <v>1E+100</v>
      </c>
      <c r="AP338">
        <v>1E+100</v>
      </c>
      <c r="AQ338">
        <v>1E+100</v>
      </c>
      <c r="AR338">
        <v>1E+100</v>
      </c>
      <c r="AS338">
        <v>9.9999999999999904E+99</v>
      </c>
      <c r="AT338">
        <v>9.9999999999999904E+99</v>
      </c>
      <c r="AU338">
        <v>446</v>
      </c>
      <c r="AV338">
        <v>446</v>
      </c>
      <c r="AW338">
        <v>446</v>
      </c>
      <c r="AX338">
        <v>446</v>
      </c>
      <c r="AY338">
        <v>446</v>
      </c>
      <c r="AZ338">
        <v>446</v>
      </c>
      <c r="BA338">
        <v>2055</v>
      </c>
      <c r="BB338">
        <v>1262</v>
      </c>
      <c r="BC338">
        <v>1295</v>
      </c>
      <c r="BD338">
        <v>1051</v>
      </c>
      <c r="BE338">
        <v>1530</v>
      </c>
      <c r="BF338">
        <v>1251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16</v>
      </c>
      <c r="BN338">
        <v>16</v>
      </c>
      <c r="BO338">
        <v>8</v>
      </c>
      <c r="BP338">
        <v>10</v>
      </c>
      <c r="BQ338">
        <v>10</v>
      </c>
      <c r="BR338">
        <v>13</v>
      </c>
      <c r="BS338">
        <v>436.5</v>
      </c>
      <c r="BT338">
        <v>435.33333333333297</v>
      </c>
      <c r="BU338">
        <v>437.49999999999898</v>
      </c>
      <c r="BV338">
        <v>437</v>
      </c>
      <c r="BW338">
        <v>435.76190476190402</v>
      </c>
      <c r="BX338">
        <v>435.343629343629</v>
      </c>
      <c r="BY338">
        <v>443.666666666666</v>
      </c>
      <c r="BZ338">
        <v>444.33333333333297</v>
      </c>
      <c r="CA338">
        <v>445.99999999999898</v>
      </c>
      <c r="CB338">
        <v>446</v>
      </c>
      <c r="CC338">
        <v>443.134353741496</v>
      </c>
      <c r="CD338">
        <v>444.85119047619003</v>
      </c>
      <c r="CE338">
        <v>9.5000000000000001E-2</v>
      </c>
      <c r="CF338">
        <v>4.1000000000000002E-2</v>
      </c>
      <c r="CG338">
        <v>5.8999999999999997E-2</v>
      </c>
      <c r="CH338">
        <v>3.1E-2</v>
      </c>
      <c r="CI338">
        <v>7.0000000000000007E-2</v>
      </c>
      <c r="CJ338">
        <v>3.6999999999999998E-2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0.107</v>
      </c>
      <c r="CR338">
        <v>4.2999999999999997E-2</v>
      </c>
      <c r="CS338">
        <v>6.3E-2</v>
      </c>
      <c r="CT338">
        <v>3.1E-2</v>
      </c>
      <c r="CU338">
        <v>7.3999999999999996E-2</v>
      </c>
      <c r="CV338">
        <v>3.7999999999999999E-2</v>
      </c>
      <c r="CW338" t="s">
        <v>130</v>
      </c>
      <c r="CX338" t="s">
        <v>2050</v>
      </c>
      <c r="CY338" t="s">
        <v>2051</v>
      </c>
      <c r="CZ338" t="s">
        <v>133</v>
      </c>
      <c r="DA338" t="s">
        <v>2052</v>
      </c>
      <c r="DB338" t="s">
        <v>2053</v>
      </c>
      <c r="DC338" t="s">
        <v>2054</v>
      </c>
      <c r="DD338" t="s">
        <v>2055</v>
      </c>
      <c r="DE338" t="s">
        <v>137</v>
      </c>
      <c r="DF338" t="s">
        <v>2056</v>
      </c>
      <c r="DG338" t="s">
        <v>130</v>
      </c>
      <c r="DH338" t="s">
        <v>2050</v>
      </c>
      <c r="DI338" t="s">
        <v>2057</v>
      </c>
      <c r="DJ338" t="s">
        <v>133</v>
      </c>
      <c r="DK338" t="s">
        <v>2058</v>
      </c>
      <c r="DL338" t="s">
        <v>2059</v>
      </c>
      <c r="DM338" t="s">
        <v>2060</v>
      </c>
      <c r="DN338" t="s">
        <v>2061</v>
      </c>
      <c r="DO338" t="s">
        <v>137</v>
      </c>
      <c r="DP338" t="s">
        <v>2062</v>
      </c>
      <c r="DQ338" t="s">
        <v>2063</v>
      </c>
      <c r="DR338">
        <v>2</v>
      </c>
      <c r="DS338" t="s">
        <v>2049</v>
      </c>
      <c r="DT338" t="s">
        <v>147</v>
      </c>
    </row>
    <row r="339" spans="1:124" x14ac:dyDescent="0.2">
      <c r="A339" t="s">
        <v>2064</v>
      </c>
      <c r="B339">
        <v>10776</v>
      </c>
      <c r="C339">
        <v>100</v>
      </c>
      <c r="D339">
        <v>138.78741695486801</v>
      </c>
      <c r="E339">
        <v>918910</v>
      </c>
      <c r="F339">
        <v>1415573</v>
      </c>
      <c r="G339">
        <v>731410</v>
      </c>
      <c r="H339">
        <v>1206581</v>
      </c>
      <c r="I339">
        <v>2904.248</v>
      </c>
      <c r="J339">
        <v>2047.0160000000001</v>
      </c>
      <c r="K339">
        <v>2144.9380000000001</v>
      </c>
      <c r="L339">
        <v>1681.2260000000001</v>
      </c>
      <c r="M339">
        <v>1999</v>
      </c>
      <c r="N339">
        <v>200</v>
      </c>
      <c r="O339">
        <v>200</v>
      </c>
      <c r="P339">
        <v>0.5</v>
      </c>
      <c r="Q339">
        <v>0.5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200</v>
      </c>
      <c r="X339">
        <v>0</v>
      </c>
      <c r="Y339">
        <v>0.01</v>
      </c>
      <c r="Z339">
        <v>1026</v>
      </c>
      <c r="AA339">
        <v>200</v>
      </c>
      <c r="AB339">
        <v>200</v>
      </c>
      <c r="AC339">
        <v>2.3730000000000001E-2</v>
      </c>
      <c r="AD339">
        <v>0.48892999999999998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200</v>
      </c>
      <c r="AK339">
        <v>0</v>
      </c>
      <c r="AL339">
        <v>1.4055E-2</v>
      </c>
      <c r="AM339">
        <v>0</v>
      </c>
      <c r="AN339">
        <v>0</v>
      </c>
      <c r="AO339">
        <v>159</v>
      </c>
      <c r="AP339">
        <v>159</v>
      </c>
      <c r="AQ339">
        <v>158.99999999999901</v>
      </c>
      <c r="AR339">
        <v>159</v>
      </c>
      <c r="AS339">
        <v>159</v>
      </c>
      <c r="AT339">
        <v>159</v>
      </c>
      <c r="AU339">
        <v>159</v>
      </c>
      <c r="AV339">
        <v>159</v>
      </c>
      <c r="AW339">
        <v>159</v>
      </c>
      <c r="AX339">
        <v>159</v>
      </c>
      <c r="AY339">
        <v>158.85714285714201</v>
      </c>
      <c r="AZ339">
        <v>159</v>
      </c>
      <c r="BA339">
        <v>57884966</v>
      </c>
      <c r="BB339">
        <v>68064389</v>
      </c>
      <c r="BC339">
        <v>44929407</v>
      </c>
      <c r="BD339">
        <v>56838681</v>
      </c>
      <c r="BE339">
        <v>55930204</v>
      </c>
      <c r="BF339">
        <v>66838909</v>
      </c>
      <c r="BG339">
        <v>918910</v>
      </c>
      <c r="BH339">
        <v>1415573</v>
      </c>
      <c r="BI339">
        <v>731410</v>
      </c>
      <c r="BJ339">
        <v>1206581</v>
      </c>
      <c r="BK339">
        <v>957527</v>
      </c>
      <c r="BL339">
        <v>1377628</v>
      </c>
      <c r="BM339">
        <v>16</v>
      </c>
      <c r="BN339">
        <v>56</v>
      </c>
      <c r="BO339">
        <v>16</v>
      </c>
      <c r="BP339">
        <v>24</v>
      </c>
      <c r="BQ339">
        <v>18</v>
      </c>
      <c r="BR339">
        <v>52</v>
      </c>
      <c r="BS339">
        <v>137.536787601551</v>
      </c>
      <c r="BT339">
        <v>139.160464406844</v>
      </c>
      <c r="BU339">
        <v>137.536787601551</v>
      </c>
      <c r="BV339">
        <v>139.160464406844</v>
      </c>
      <c r="BW339">
        <v>137.536787601551</v>
      </c>
      <c r="BX339">
        <v>139.16041802136399</v>
      </c>
      <c r="BY339">
        <v>139.373483865466</v>
      </c>
      <c r="BZ339">
        <v>140.01814170863801</v>
      </c>
      <c r="CA339">
        <v>139.43114163296099</v>
      </c>
      <c r="CB339">
        <v>140.36192204374899</v>
      </c>
      <c r="CC339">
        <v>139.39970892484399</v>
      </c>
      <c r="CD339">
        <v>139.91829467256099</v>
      </c>
      <c r="CE339">
        <v>0.28499999999999998</v>
      </c>
      <c r="CF339">
        <v>1.087</v>
      </c>
      <c r="CG339">
        <v>0.27400000000000002</v>
      </c>
      <c r="CH339">
        <v>0.54200000000000004</v>
      </c>
      <c r="CI339">
        <v>0.29099999999999998</v>
      </c>
      <c r="CJ339">
        <v>0.97099999999999997</v>
      </c>
      <c r="CK339">
        <v>822.28</v>
      </c>
      <c r="CL339">
        <v>850.26300000000003</v>
      </c>
      <c r="CM339">
        <v>378.59</v>
      </c>
      <c r="CN339">
        <v>289.37</v>
      </c>
      <c r="CO339">
        <v>1089.703</v>
      </c>
      <c r="CP339">
        <v>660.899</v>
      </c>
      <c r="CQ339">
        <v>2904.248</v>
      </c>
      <c r="CR339">
        <v>2047.0160000000001</v>
      </c>
      <c r="CS339">
        <v>2144.9380000000001</v>
      </c>
      <c r="CT339">
        <v>1681.2260000000001</v>
      </c>
      <c r="CU339">
        <v>2881.558</v>
      </c>
      <c r="CV339">
        <v>2040.933</v>
      </c>
      <c r="CW339" t="s">
        <v>2065</v>
      </c>
      <c r="CX339" t="s">
        <v>2066</v>
      </c>
      <c r="CY339" t="s">
        <v>2067</v>
      </c>
      <c r="CZ339" t="s">
        <v>2068</v>
      </c>
      <c r="DA339" t="s">
        <v>2069</v>
      </c>
      <c r="DB339" t="s">
        <v>2070</v>
      </c>
      <c r="DC339" t="s">
        <v>2071</v>
      </c>
      <c r="DD339" t="s">
        <v>2072</v>
      </c>
      <c r="DE339" t="s">
        <v>2073</v>
      </c>
      <c r="DF339" t="s">
        <v>2074</v>
      </c>
      <c r="DG339" t="s">
        <v>2075</v>
      </c>
      <c r="DH339" t="s">
        <v>2075</v>
      </c>
      <c r="DI339" t="s">
        <v>2076</v>
      </c>
      <c r="DJ339" t="s">
        <v>2077</v>
      </c>
      <c r="DK339" t="s">
        <v>2078</v>
      </c>
      <c r="DL339" t="s">
        <v>2079</v>
      </c>
      <c r="DM339" t="s">
        <v>2080</v>
      </c>
      <c r="DN339" t="s">
        <v>2081</v>
      </c>
      <c r="DO339" t="s">
        <v>2082</v>
      </c>
      <c r="DP339" t="s">
        <v>2083</v>
      </c>
      <c r="DQ339" t="s">
        <v>2084</v>
      </c>
      <c r="DR339">
        <v>34459</v>
      </c>
      <c r="DS339" t="s">
        <v>2064</v>
      </c>
      <c r="DT339" t="s">
        <v>147</v>
      </c>
    </row>
    <row r="340" spans="1:124" x14ac:dyDescent="0.2">
      <c r="A340" t="s">
        <v>2085</v>
      </c>
      <c r="B340">
        <v>10776</v>
      </c>
      <c r="C340">
        <v>0.999999999999999</v>
      </c>
      <c r="D340">
        <v>7</v>
      </c>
      <c r="E340">
        <v>170168</v>
      </c>
      <c r="F340">
        <v>730773</v>
      </c>
      <c r="G340">
        <v>72927</v>
      </c>
      <c r="H340">
        <v>668152</v>
      </c>
      <c r="I340">
        <v>3600</v>
      </c>
      <c r="J340">
        <v>3600</v>
      </c>
      <c r="K340">
        <v>3600</v>
      </c>
      <c r="L340">
        <v>3600</v>
      </c>
      <c r="M340">
        <v>9296</v>
      </c>
      <c r="N340">
        <v>792</v>
      </c>
      <c r="O340">
        <v>792</v>
      </c>
      <c r="P340">
        <v>4.5449999999999997E-2</v>
      </c>
      <c r="Q340">
        <v>4.5449999999999997E-2</v>
      </c>
      <c r="R340">
        <v>35</v>
      </c>
      <c r="S340">
        <v>0</v>
      </c>
      <c r="T340">
        <v>0</v>
      </c>
      <c r="U340">
        <v>0</v>
      </c>
      <c r="V340">
        <v>0</v>
      </c>
      <c r="W340">
        <v>792</v>
      </c>
      <c r="X340">
        <v>0</v>
      </c>
      <c r="Y340">
        <v>2.6199999999999999E-3</v>
      </c>
      <c r="Z340">
        <v>1946</v>
      </c>
      <c r="AA340">
        <v>790</v>
      </c>
      <c r="AB340">
        <v>390</v>
      </c>
      <c r="AC340">
        <v>6.4999999999999997E-4</v>
      </c>
      <c r="AD340">
        <v>0.45249</v>
      </c>
      <c r="AE340">
        <v>35</v>
      </c>
      <c r="AF340">
        <v>0</v>
      </c>
      <c r="AG340">
        <v>0</v>
      </c>
      <c r="AH340">
        <v>0</v>
      </c>
      <c r="AI340">
        <v>0</v>
      </c>
      <c r="AJ340">
        <v>790</v>
      </c>
      <c r="AK340">
        <v>0</v>
      </c>
      <c r="AL340">
        <v>8.2559999999999995E-3</v>
      </c>
      <c r="AM340">
        <v>0</v>
      </c>
      <c r="AN340">
        <v>0</v>
      </c>
      <c r="AO340">
        <v>9</v>
      </c>
      <c r="AP340">
        <v>9</v>
      </c>
      <c r="AQ340">
        <v>9</v>
      </c>
      <c r="AR340">
        <v>9</v>
      </c>
      <c r="AS340">
        <v>9</v>
      </c>
      <c r="AT340">
        <v>9</v>
      </c>
      <c r="AU340">
        <v>8</v>
      </c>
      <c r="AV340">
        <v>8</v>
      </c>
      <c r="AW340">
        <v>8.0000000000000107</v>
      </c>
      <c r="AX340">
        <v>8</v>
      </c>
      <c r="AY340">
        <v>8</v>
      </c>
      <c r="AZ340">
        <v>8</v>
      </c>
      <c r="BA340">
        <v>25926422</v>
      </c>
      <c r="BB340">
        <v>73062703</v>
      </c>
      <c r="BC340">
        <v>24004455</v>
      </c>
      <c r="BD340">
        <v>65753028</v>
      </c>
      <c r="BE340">
        <v>36091775</v>
      </c>
      <c r="BF340">
        <v>87053470</v>
      </c>
      <c r="BG340">
        <v>170168</v>
      </c>
      <c r="BH340">
        <v>730773</v>
      </c>
      <c r="BI340">
        <v>72927</v>
      </c>
      <c r="BJ340">
        <v>668152</v>
      </c>
      <c r="BK340">
        <v>269169</v>
      </c>
      <c r="BL340">
        <v>767833</v>
      </c>
      <c r="BM340">
        <v>13</v>
      </c>
      <c r="BN340">
        <v>12</v>
      </c>
      <c r="BO340">
        <v>13</v>
      </c>
      <c r="BP340">
        <v>11</v>
      </c>
      <c r="BQ340">
        <v>27</v>
      </c>
      <c r="BR340">
        <v>12</v>
      </c>
      <c r="BS340">
        <v>3.21428571428571</v>
      </c>
      <c r="BT340">
        <v>6.9999999999999902</v>
      </c>
      <c r="BU340">
        <v>3.21428571428571</v>
      </c>
      <c r="BV340">
        <v>7.0000000000000098</v>
      </c>
      <c r="BW340">
        <v>2.7857142857142798</v>
      </c>
      <c r="BX340">
        <v>7</v>
      </c>
      <c r="BY340">
        <v>4.21428571428571</v>
      </c>
      <c r="BZ340">
        <v>6.9999999999999902</v>
      </c>
      <c r="CA340">
        <v>7</v>
      </c>
      <c r="CB340">
        <v>7</v>
      </c>
      <c r="CC340">
        <v>6.1778876499053199</v>
      </c>
      <c r="CD340">
        <v>6.9999999999999902</v>
      </c>
      <c r="CE340">
        <v>1.135</v>
      </c>
      <c r="CF340">
        <v>7.5590000000000002</v>
      </c>
      <c r="CG340">
        <v>1.135</v>
      </c>
      <c r="CH340">
        <v>6.1050000000000004</v>
      </c>
      <c r="CI340">
        <v>5.117</v>
      </c>
      <c r="CJ340">
        <v>7.3780000000000001</v>
      </c>
      <c r="CK340">
        <v>11.624000000000001</v>
      </c>
      <c r="CL340">
        <v>12.048999999999999</v>
      </c>
      <c r="CM340">
        <v>6.1619999999999999</v>
      </c>
      <c r="CN340">
        <v>8.0229999999999997</v>
      </c>
      <c r="CO340">
        <v>40.725000000000001</v>
      </c>
      <c r="CP340">
        <v>16.545000000000002</v>
      </c>
      <c r="CQ340">
        <v>3600</v>
      </c>
      <c r="CR340">
        <v>3600</v>
      </c>
      <c r="CS340">
        <v>3600</v>
      </c>
      <c r="CT340">
        <v>3600</v>
      </c>
      <c r="CU340">
        <v>3600</v>
      </c>
      <c r="CV340">
        <v>3600</v>
      </c>
      <c r="CW340" t="s">
        <v>1609</v>
      </c>
      <c r="CX340" t="s">
        <v>2086</v>
      </c>
      <c r="CY340" t="s">
        <v>2087</v>
      </c>
      <c r="CZ340" t="s">
        <v>2088</v>
      </c>
      <c r="DA340" t="s">
        <v>2089</v>
      </c>
      <c r="DB340" t="s">
        <v>2090</v>
      </c>
      <c r="DC340" t="s">
        <v>2091</v>
      </c>
      <c r="DD340" t="s">
        <v>2092</v>
      </c>
      <c r="DE340" t="s">
        <v>2093</v>
      </c>
      <c r="DF340" t="s">
        <v>2094</v>
      </c>
      <c r="DG340" t="s">
        <v>1609</v>
      </c>
      <c r="DH340" t="s">
        <v>2095</v>
      </c>
      <c r="DI340" t="s">
        <v>2096</v>
      </c>
      <c r="DJ340" t="s">
        <v>2097</v>
      </c>
      <c r="DK340" t="s">
        <v>2098</v>
      </c>
      <c r="DL340" t="s">
        <v>1965</v>
      </c>
      <c r="DM340" t="s">
        <v>1965</v>
      </c>
      <c r="DN340" t="s">
        <v>2099</v>
      </c>
      <c r="DO340" t="s">
        <v>2100</v>
      </c>
      <c r="DP340" t="s">
        <v>2101</v>
      </c>
      <c r="DQ340" t="s">
        <v>2102</v>
      </c>
      <c r="DR340">
        <v>50404</v>
      </c>
      <c r="DS340" t="s">
        <v>2085</v>
      </c>
      <c r="DT340" t="s">
        <v>147</v>
      </c>
    </row>
    <row r="341" spans="1:124" x14ac:dyDescent="0.2">
      <c r="A341" t="s">
        <v>2103</v>
      </c>
      <c r="B341">
        <v>10776</v>
      </c>
      <c r="C341">
        <v>1</v>
      </c>
      <c r="D341">
        <v>3.9999999999999898</v>
      </c>
      <c r="E341">
        <v>421813</v>
      </c>
      <c r="F341">
        <v>209872</v>
      </c>
      <c r="G341">
        <v>368759</v>
      </c>
      <c r="H341">
        <v>93217</v>
      </c>
      <c r="I341">
        <v>610.83699999999999</v>
      </c>
      <c r="J341">
        <v>207.38800000000001</v>
      </c>
      <c r="K341">
        <v>493.86200000000002</v>
      </c>
      <c r="L341">
        <v>109.49</v>
      </c>
      <c r="M341">
        <v>1340</v>
      </c>
      <c r="N341">
        <v>231</v>
      </c>
      <c r="O341">
        <v>42</v>
      </c>
      <c r="P341">
        <v>0.5</v>
      </c>
      <c r="Q341">
        <v>0.5</v>
      </c>
      <c r="R341">
        <v>20</v>
      </c>
      <c r="S341">
        <v>0</v>
      </c>
      <c r="T341">
        <v>0</v>
      </c>
      <c r="U341">
        <v>0</v>
      </c>
      <c r="V341">
        <v>0</v>
      </c>
      <c r="W341">
        <v>231</v>
      </c>
      <c r="X341">
        <v>0</v>
      </c>
      <c r="Y341">
        <v>9.2399999999999999E-3</v>
      </c>
      <c r="Z341">
        <v>405</v>
      </c>
      <c r="AA341">
        <v>231</v>
      </c>
      <c r="AB341">
        <v>62</v>
      </c>
      <c r="AC341">
        <v>0.25</v>
      </c>
      <c r="AD341">
        <v>0.5</v>
      </c>
      <c r="AE341">
        <v>20</v>
      </c>
      <c r="AF341">
        <v>0</v>
      </c>
      <c r="AG341">
        <v>0</v>
      </c>
      <c r="AH341">
        <v>0</v>
      </c>
      <c r="AI341">
        <v>0</v>
      </c>
      <c r="AJ341">
        <v>231</v>
      </c>
      <c r="AK341">
        <v>0</v>
      </c>
      <c r="AL341">
        <v>2.0576000000000001E-2</v>
      </c>
      <c r="AM341">
        <v>0</v>
      </c>
      <c r="AN341">
        <v>0</v>
      </c>
      <c r="AO341">
        <v>6</v>
      </c>
      <c r="AP341">
        <v>6</v>
      </c>
      <c r="AQ341">
        <v>6</v>
      </c>
      <c r="AR341">
        <v>6</v>
      </c>
      <c r="AS341">
        <v>6</v>
      </c>
      <c r="AT341">
        <v>6</v>
      </c>
      <c r="AU341">
        <v>6</v>
      </c>
      <c r="AV341">
        <v>6</v>
      </c>
      <c r="AW341">
        <v>6</v>
      </c>
      <c r="AX341">
        <v>6</v>
      </c>
      <c r="AY341">
        <v>6</v>
      </c>
      <c r="AZ341">
        <v>6</v>
      </c>
      <c r="BA341">
        <v>23382598</v>
      </c>
      <c r="BB341">
        <v>10009815</v>
      </c>
      <c r="BC341">
        <v>14991768</v>
      </c>
      <c r="BD341">
        <v>4115846</v>
      </c>
      <c r="BE341">
        <v>21032467</v>
      </c>
      <c r="BF341">
        <v>8453560</v>
      </c>
      <c r="BG341">
        <v>421813</v>
      </c>
      <c r="BH341">
        <v>209872</v>
      </c>
      <c r="BI341">
        <v>368759</v>
      </c>
      <c r="BJ341">
        <v>93217</v>
      </c>
      <c r="BK341">
        <v>412173</v>
      </c>
      <c r="BL341">
        <v>189638</v>
      </c>
      <c r="BM341">
        <v>5</v>
      </c>
      <c r="BN341">
        <v>5</v>
      </c>
      <c r="BO341">
        <v>5</v>
      </c>
      <c r="BP341">
        <v>5</v>
      </c>
      <c r="BQ341">
        <v>5</v>
      </c>
      <c r="BR341">
        <v>6</v>
      </c>
      <c r="BS341">
        <v>1</v>
      </c>
      <c r="BT341">
        <v>4</v>
      </c>
      <c r="BU341">
        <v>1</v>
      </c>
      <c r="BV341">
        <v>4</v>
      </c>
      <c r="BW341">
        <v>1</v>
      </c>
      <c r="BX341">
        <v>4</v>
      </c>
      <c r="BY341">
        <v>1</v>
      </c>
      <c r="BZ341">
        <v>4</v>
      </c>
      <c r="CA341">
        <v>1</v>
      </c>
      <c r="CB341">
        <v>4</v>
      </c>
      <c r="CC341">
        <v>1</v>
      </c>
      <c r="CD341">
        <v>3.9999999999999898</v>
      </c>
      <c r="CE341">
        <v>3.1E-2</v>
      </c>
      <c r="CF341">
        <v>7.6999999999999999E-2</v>
      </c>
      <c r="CG341">
        <v>3.1E-2</v>
      </c>
      <c r="CH341">
        <v>0.06</v>
      </c>
      <c r="CI341">
        <v>3.4000000000000002E-2</v>
      </c>
      <c r="CJ341">
        <v>0.09</v>
      </c>
      <c r="CK341">
        <v>5.7000000000000002E-2</v>
      </c>
      <c r="CL341">
        <v>0.20300000000000001</v>
      </c>
      <c r="CM341">
        <v>5.7000000000000002E-2</v>
      </c>
      <c r="CN341">
        <v>0.184</v>
      </c>
      <c r="CO341">
        <v>8.6999999999999994E-2</v>
      </c>
      <c r="CP341">
        <v>0.21</v>
      </c>
      <c r="CQ341">
        <v>610.83699999999999</v>
      </c>
      <c r="CR341">
        <v>207.38800000000001</v>
      </c>
      <c r="CS341">
        <v>493.86200000000002</v>
      </c>
      <c r="CT341">
        <v>109.49</v>
      </c>
      <c r="CU341">
        <v>590.90099999999995</v>
      </c>
      <c r="CV341">
        <v>208.19300000000001</v>
      </c>
      <c r="CW341" t="s">
        <v>2104</v>
      </c>
      <c r="CX341" t="s">
        <v>2104</v>
      </c>
      <c r="CY341" t="s">
        <v>2105</v>
      </c>
      <c r="CZ341" t="s">
        <v>2106</v>
      </c>
      <c r="DA341" t="s">
        <v>373</v>
      </c>
      <c r="DB341" t="s">
        <v>1999</v>
      </c>
      <c r="DC341" t="s">
        <v>1999</v>
      </c>
      <c r="DD341" t="s">
        <v>2107</v>
      </c>
      <c r="DE341" t="s">
        <v>2108</v>
      </c>
      <c r="DF341" t="s">
        <v>2109</v>
      </c>
      <c r="DG341" t="s">
        <v>2104</v>
      </c>
      <c r="DH341" t="s">
        <v>2104</v>
      </c>
      <c r="DI341" t="s">
        <v>2110</v>
      </c>
      <c r="DJ341" t="s">
        <v>2111</v>
      </c>
      <c r="DK341" t="s">
        <v>2112</v>
      </c>
      <c r="DL341" t="s">
        <v>2113</v>
      </c>
      <c r="DM341" t="s">
        <v>2113</v>
      </c>
      <c r="DN341" t="s">
        <v>2114</v>
      </c>
      <c r="DO341" t="s">
        <v>2115</v>
      </c>
      <c r="DP341" t="s">
        <v>2116</v>
      </c>
      <c r="DQ341" t="s">
        <v>2117</v>
      </c>
      <c r="DR341">
        <v>5594</v>
      </c>
      <c r="DS341" t="s">
        <v>2103</v>
      </c>
      <c r="DT341" t="s">
        <v>147</v>
      </c>
    </row>
    <row r="342" spans="1:124" x14ac:dyDescent="0.2">
      <c r="A342" t="s">
        <v>2118</v>
      </c>
      <c r="B342">
        <v>10776</v>
      </c>
      <c r="C342">
        <v>6.81498501498498E-4</v>
      </c>
      <c r="D342">
        <v>6.81498501498498E-4</v>
      </c>
      <c r="E342">
        <v>3103</v>
      </c>
      <c r="F342">
        <v>1810</v>
      </c>
      <c r="G342">
        <v>2176</v>
      </c>
      <c r="H342">
        <v>1593</v>
      </c>
      <c r="I342">
        <v>1.66</v>
      </c>
      <c r="J342">
        <v>1.01</v>
      </c>
      <c r="K342">
        <v>1.3149999999999999</v>
      </c>
      <c r="L342">
        <v>0.92500000000000004</v>
      </c>
      <c r="M342">
        <v>486</v>
      </c>
      <c r="N342">
        <v>535</v>
      </c>
      <c r="O342">
        <v>171</v>
      </c>
      <c r="P342">
        <v>2E-3</v>
      </c>
      <c r="Q342">
        <v>7.9900000000000006E-3</v>
      </c>
      <c r="R342">
        <v>1</v>
      </c>
      <c r="S342">
        <v>0</v>
      </c>
      <c r="T342">
        <v>0</v>
      </c>
      <c r="U342">
        <v>24</v>
      </c>
      <c r="V342">
        <v>0</v>
      </c>
      <c r="W342">
        <v>300</v>
      </c>
      <c r="X342">
        <v>235</v>
      </c>
      <c r="Y342">
        <v>1.8964999999999999E-2</v>
      </c>
      <c r="Z342">
        <v>486</v>
      </c>
      <c r="AA342">
        <v>511</v>
      </c>
      <c r="AB342">
        <v>171</v>
      </c>
      <c r="AC342">
        <v>2E-3</v>
      </c>
      <c r="AD342">
        <v>7.9900000000000006E-3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300</v>
      </c>
      <c r="AK342">
        <v>211</v>
      </c>
      <c r="AL342">
        <v>1.2860999999999999E-2</v>
      </c>
      <c r="AM342">
        <v>35</v>
      </c>
      <c r="AN342">
        <v>0</v>
      </c>
      <c r="AO342">
        <v>0.150002577422577</v>
      </c>
      <c r="AP342">
        <v>0.150002577422577</v>
      </c>
      <c r="AQ342">
        <v>0.150002577422575</v>
      </c>
      <c r="AR342">
        <v>0.150002577422577</v>
      </c>
      <c r="AS342">
        <v>0.150002577422576</v>
      </c>
      <c r="AT342">
        <v>0.150002577422577</v>
      </c>
      <c r="AU342">
        <v>0.14998943132093601</v>
      </c>
      <c r="AV342">
        <v>0.150002577422577</v>
      </c>
      <c r="AW342">
        <v>0.150002577422577</v>
      </c>
      <c r="AX342">
        <v>0.150002577422577</v>
      </c>
      <c r="AY342">
        <v>0.14999369360877701</v>
      </c>
      <c r="AZ342">
        <v>0.14999524136199599</v>
      </c>
      <c r="BA342">
        <v>37776</v>
      </c>
      <c r="BB342">
        <v>23640</v>
      </c>
      <c r="BC342">
        <v>27314</v>
      </c>
      <c r="BD342">
        <v>21781</v>
      </c>
      <c r="BE342">
        <v>32256</v>
      </c>
      <c r="BF342">
        <v>24225</v>
      </c>
      <c r="BG342">
        <v>3103</v>
      </c>
      <c r="BH342">
        <v>1810</v>
      </c>
      <c r="BI342">
        <v>2176</v>
      </c>
      <c r="BJ342">
        <v>1593</v>
      </c>
      <c r="BK342">
        <v>2635</v>
      </c>
      <c r="BL342">
        <v>1878</v>
      </c>
      <c r="BM342">
        <v>15</v>
      </c>
      <c r="BN342">
        <v>17</v>
      </c>
      <c r="BO342">
        <v>15</v>
      </c>
      <c r="BP342">
        <v>17</v>
      </c>
      <c r="BQ342">
        <v>15</v>
      </c>
      <c r="BR342">
        <v>17</v>
      </c>
      <c r="BS342">
        <v>0.100777470204461</v>
      </c>
      <c r="BT342">
        <v>0.105663671028477</v>
      </c>
      <c r="BU342">
        <v>0.100777470204461</v>
      </c>
      <c r="BV342">
        <v>0.105663671028477</v>
      </c>
      <c r="BW342">
        <v>0.100777470204461</v>
      </c>
      <c r="BX342">
        <v>0.105663671028477</v>
      </c>
      <c r="BY342">
        <v>0.130465507572224</v>
      </c>
      <c r="BZ342">
        <v>0.13149624251709699</v>
      </c>
      <c r="CA342">
        <v>0.130465507572224</v>
      </c>
      <c r="CB342">
        <v>0.13149624251709699</v>
      </c>
      <c r="CC342">
        <v>0.130465507572224</v>
      </c>
      <c r="CD342">
        <v>0.13149624251709699</v>
      </c>
      <c r="CE342">
        <v>9.8000000000000004E-2</v>
      </c>
      <c r="CF342">
        <v>0.10100000000000001</v>
      </c>
      <c r="CG342">
        <v>9.6000000000000002E-2</v>
      </c>
      <c r="CH342">
        <v>0.10100000000000001</v>
      </c>
      <c r="CI342">
        <v>9.7000000000000003E-2</v>
      </c>
      <c r="CJ342">
        <v>0.10199999999999999</v>
      </c>
      <c r="CK342">
        <v>1.5640000000000001</v>
      </c>
      <c r="CL342">
        <v>1.004</v>
      </c>
      <c r="CM342">
        <v>1.087</v>
      </c>
      <c r="CN342">
        <v>0.83099999999999996</v>
      </c>
      <c r="CO342">
        <v>1.353</v>
      </c>
      <c r="CP342">
        <v>0.92900000000000005</v>
      </c>
      <c r="CQ342">
        <v>1.66</v>
      </c>
      <c r="CR342">
        <v>1.01</v>
      </c>
      <c r="CS342">
        <v>1.3149999999999999</v>
      </c>
      <c r="CT342">
        <v>0.92500000000000004</v>
      </c>
      <c r="CU342">
        <v>1.512</v>
      </c>
      <c r="CV342">
        <v>1.0049999999999999</v>
      </c>
      <c r="CW342" t="s">
        <v>2119</v>
      </c>
      <c r="CX342" t="s">
        <v>2120</v>
      </c>
      <c r="CY342" t="s">
        <v>2121</v>
      </c>
      <c r="CZ342" t="s">
        <v>2122</v>
      </c>
      <c r="DA342" t="s">
        <v>746</v>
      </c>
      <c r="DB342" t="s">
        <v>2123</v>
      </c>
      <c r="DC342" t="s">
        <v>2124</v>
      </c>
      <c r="DD342" t="s">
        <v>2125</v>
      </c>
      <c r="DE342" t="s">
        <v>2126</v>
      </c>
      <c r="DF342" t="s">
        <v>2127</v>
      </c>
      <c r="DG342" t="s">
        <v>2128</v>
      </c>
      <c r="DH342" t="s">
        <v>2129</v>
      </c>
      <c r="DI342" t="s">
        <v>2130</v>
      </c>
      <c r="DJ342" t="s">
        <v>2131</v>
      </c>
      <c r="DK342" t="s">
        <v>737</v>
      </c>
      <c r="DL342" t="s">
        <v>2132</v>
      </c>
      <c r="DM342" t="s">
        <v>2133</v>
      </c>
      <c r="DN342" t="s">
        <v>2134</v>
      </c>
      <c r="DO342" t="s">
        <v>2135</v>
      </c>
      <c r="DP342" t="s">
        <v>2136</v>
      </c>
      <c r="DQ342" t="s">
        <v>2137</v>
      </c>
      <c r="DR342">
        <v>18</v>
      </c>
      <c r="DS342" t="s">
        <v>2118</v>
      </c>
      <c r="DT342" t="s">
        <v>147</v>
      </c>
    </row>
    <row r="343" spans="1:124" x14ac:dyDescent="0.2">
      <c r="A343" t="s">
        <v>2138</v>
      </c>
      <c r="B343">
        <v>10776</v>
      </c>
      <c r="C343">
        <v>7</v>
      </c>
      <c r="D343">
        <v>8.3333333333333304</v>
      </c>
      <c r="E343">
        <v>2095</v>
      </c>
      <c r="F343">
        <v>2332</v>
      </c>
      <c r="G343">
        <v>1949</v>
      </c>
      <c r="H343">
        <v>1863</v>
      </c>
      <c r="I343">
        <v>5.9640000000000004</v>
      </c>
      <c r="J343">
        <v>2.6739999999999999</v>
      </c>
      <c r="K343">
        <v>5.9640000000000004</v>
      </c>
      <c r="L343">
        <v>2.0680000000000001</v>
      </c>
      <c r="M343">
        <v>11402</v>
      </c>
      <c r="N343">
        <v>3312</v>
      </c>
      <c r="O343">
        <v>640</v>
      </c>
      <c r="P343">
        <v>0.16667000000000001</v>
      </c>
      <c r="Q343">
        <v>0.5</v>
      </c>
      <c r="R343">
        <v>2394</v>
      </c>
      <c r="S343">
        <v>1</v>
      </c>
      <c r="T343">
        <v>2394</v>
      </c>
      <c r="U343">
        <v>0</v>
      </c>
      <c r="V343">
        <v>0</v>
      </c>
      <c r="W343">
        <v>3312</v>
      </c>
      <c r="X343">
        <v>0</v>
      </c>
      <c r="Y343">
        <v>6.5200000000000002E-4</v>
      </c>
      <c r="Z343">
        <v>3058</v>
      </c>
      <c r="AA343">
        <v>760</v>
      </c>
      <c r="AB343">
        <v>532</v>
      </c>
      <c r="AC343">
        <v>8.3330000000000001E-2</v>
      </c>
      <c r="AD343">
        <v>0.5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760</v>
      </c>
      <c r="AK343">
        <v>0</v>
      </c>
      <c r="AL343">
        <v>3.431E-3</v>
      </c>
      <c r="AM343">
        <v>0</v>
      </c>
      <c r="AN343">
        <v>0</v>
      </c>
      <c r="AO343">
        <v>16</v>
      </c>
      <c r="AP343">
        <v>16</v>
      </c>
      <c r="AQ343">
        <v>16</v>
      </c>
      <c r="AR343">
        <v>15.999999999999901</v>
      </c>
      <c r="AS343">
        <v>16</v>
      </c>
      <c r="AT343">
        <v>15.999999999999901</v>
      </c>
      <c r="AU343">
        <v>16</v>
      </c>
      <c r="AV343">
        <v>16</v>
      </c>
      <c r="AW343">
        <v>16</v>
      </c>
      <c r="AX343">
        <v>16</v>
      </c>
      <c r="AY343">
        <v>16</v>
      </c>
      <c r="AZ343">
        <v>15.999999999999901</v>
      </c>
      <c r="BA343">
        <v>49116</v>
      </c>
      <c r="BB343">
        <v>61554</v>
      </c>
      <c r="BC343">
        <v>49116</v>
      </c>
      <c r="BD343">
        <v>48203</v>
      </c>
      <c r="BE343">
        <v>59113</v>
      </c>
      <c r="BF343">
        <v>60250</v>
      </c>
      <c r="BG343">
        <v>2095</v>
      </c>
      <c r="BH343">
        <v>2332</v>
      </c>
      <c r="BI343">
        <v>1949</v>
      </c>
      <c r="BJ343">
        <v>1863</v>
      </c>
      <c r="BK343">
        <v>2162</v>
      </c>
      <c r="BL343">
        <v>2278</v>
      </c>
      <c r="BM343">
        <v>25</v>
      </c>
      <c r="BN343">
        <v>14</v>
      </c>
      <c r="BO343">
        <v>15</v>
      </c>
      <c r="BP343">
        <v>12</v>
      </c>
      <c r="BQ343">
        <v>24</v>
      </c>
      <c r="BR343">
        <v>15</v>
      </c>
      <c r="BS343">
        <v>12.5</v>
      </c>
      <c r="BT343">
        <v>12.5</v>
      </c>
      <c r="BU343">
        <v>12.5</v>
      </c>
      <c r="BV343">
        <v>12.5</v>
      </c>
      <c r="BW343">
        <v>12.5</v>
      </c>
      <c r="BX343">
        <v>12.5</v>
      </c>
      <c r="BY343">
        <v>13.024390243902401</v>
      </c>
      <c r="BZ343">
        <v>13.004424778761001</v>
      </c>
      <c r="CA343">
        <v>13.177248677248601</v>
      </c>
      <c r="CB343">
        <v>13.033849129593801</v>
      </c>
      <c r="CC343">
        <v>13.0458600804361</v>
      </c>
      <c r="CD343">
        <v>13.006419100171</v>
      </c>
      <c r="CE343">
        <v>0.89200000000000002</v>
      </c>
      <c r="CF343">
        <v>0.215</v>
      </c>
      <c r="CG343">
        <v>0.73699999999999999</v>
      </c>
      <c r="CH343">
        <v>0.215</v>
      </c>
      <c r="CI343">
        <v>1.01</v>
      </c>
      <c r="CJ343">
        <v>0.25700000000000001</v>
      </c>
      <c r="CK343">
        <v>0.99</v>
      </c>
      <c r="CL343">
        <v>0.245</v>
      </c>
      <c r="CM343">
        <v>0.81899999999999995</v>
      </c>
      <c r="CN343">
        <v>0.245</v>
      </c>
      <c r="CO343">
        <v>1.2929999999999999</v>
      </c>
      <c r="CP343">
        <v>0.71399999999999997</v>
      </c>
      <c r="CQ343">
        <v>5.9640000000000004</v>
      </c>
      <c r="CR343">
        <v>2.6739999999999999</v>
      </c>
      <c r="CS343">
        <v>5.9640000000000004</v>
      </c>
      <c r="CT343">
        <v>2.0680000000000001</v>
      </c>
      <c r="CU343">
        <v>7.3479999999999999</v>
      </c>
      <c r="CV343">
        <v>3.13</v>
      </c>
      <c r="CW343" t="s">
        <v>2139</v>
      </c>
      <c r="CX343" t="s">
        <v>2139</v>
      </c>
      <c r="CY343" t="s">
        <v>2140</v>
      </c>
      <c r="CZ343" t="s">
        <v>2141</v>
      </c>
      <c r="DA343" t="s">
        <v>2142</v>
      </c>
      <c r="DB343" t="s">
        <v>2143</v>
      </c>
      <c r="DC343" t="s">
        <v>2144</v>
      </c>
      <c r="DD343" t="s">
        <v>2145</v>
      </c>
      <c r="DE343" t="s">
        <v>2146</v>
      </c>
      <c r="DF343" t="s">
        <v>2147</v>
      </c>
      <c r="DG343" t="s">
        <v>2148</v>
      </c>
      <c r="DH343" t="s">
        <v>2148</v>
      </c>
      <c r="DI343" t="s">
        <v>2149</v>
      </c>
      <c r="DJ343" t="s">
        <v>2150</v>
      </c>
      <c r="DK343" t="s">
        <v>2151</v>
      </c>
      <c r="DL343" t="s">
        <v>2143</v>
      </c>
      <c r="DM343" t="s">
        <v>2152</v>
      </c>
      <c r="DN343" t="s">
        <v>2153</v>
      </c>
      <c r="DO343" t="s">
        <v>2154</v>
      </c>
      <c r="DP343" t="s">
        <v>2155</v>
      </c>
      <c r="DQ343" t="s">
        <v>2156</v>
      </c>
      <c r="DR343">
        <v>74</v>
      </c>
      <c r="DS343" t="s">
        <v>2138</v>
      </c>
      <c r="DT343" t="s">
        <v>147</v>
      </c>
    </row>
    <row r="344" spans="1:124" x14ac:dyDescent="0.2">
      <c r="A344" t="s">
        <v>2157</v>
      </c>
      <c r="B344">
        <v>10776</v>
      </c>
      <c r="C344">
        <v>-475</v>
      </c>
      <c r="D344">
        <v>-475</v>
      </c>
      <c r="E344">
        <v>851</v>
      </c>
      <c r="F344">
        <v>501</v>
      </c>
      <c r="G344">
        <v>641</v>
      </c>
      <c r="H344">
        <v>350</v>
      </c>
      <c r="I344">
        <v>2.306</v>
      </c>
      <c r="J344">
        <v>0.75800000000000001</v>
      </c>
      <c r="K344">
        <v>1.714</v>
      </c>
      <c r="L344">
        <v>0.59599999999999997</v>
      </c>
      <c r="M344">
        <v>2446</v>
      </c>
      <c r="N344">
        <v>1165</v>
      </c>
      <c r="O344">
        <v>319</v>
      </c>
      <c r="P344">
        <v>8.0000000000000007E-5</v>
      </c>
      <c r="Q344">
        <v>0.5</v>
      </c>
      <c r="R344">
        <v>753</v>
      </c>
      <c r="S344">
        <v>0</v>
      </c>
      <c r="T344">
        <v>8</v>
      </c>
      <c r="U344">
        <v>12</v>
      </c>
      <c r="V344">
        <v>30</v>
      </c>
      <c r="W344">
        <v>937</v>
      </c>
      <c r="X344">
        <v>198</v>
      </c>
      <c r="Y344">
        <v>2.6069999999999999E-3</v>
      </c>
      <c r="Z344">
        <v>1145</v>
      </c>
      <c r="AA344">
        <v>590</v>
      </c>
      <c r="AB344">
        <v>193</v>
      </c>
      <c r="AC344">
        <v>3.1199999999999999E-3</v>
      </c>
      <c r="AD344">
        <v>0.5</v>
      </c>
      <c r="AE344">
        <v>70</v>
      </c>
      <c r="AF344">
        <v>0</v>
      </c>
      <c r="AG344">
        <v>0</v>
      </c>
      <c r="AH344">
        <v>0</v>
      </c>
      <c r="AI344">
        <v>24</v>
      </c>
      <c r="AJ344">
        <v>566</v>
      </c>
      <c r="AK344">
        <v>0</v>
      </c>
      <c r="AL344">
        <v>5.9150000000000001E-3</v>
      </c>
      <c r="AM344">
        <v>0</v>
      </c>
      <c r="AN344">
        <v>0</v>
      </c>
      <c r="AO344">
        <v>-434</v>
      </c>
      <c r="AP344">
        <v>-434</v>
      </c>
      <c r="AQ344">
        <v>-434</v>
      </c>
      <c r="AR344">
        <v>-434</v>
      </c>
      <c r="AS344">
        <v>-434</v>
      </c>
      <c r="AT344">
        <v>-434</v>
      </c>
      <c r="AU344">
        <v>-434</v>
      </c>
      <c r="AV344">
        <v>-434</v>
      </c>
      <c r="AW344">
        <v>-434</v>
      </c>
      <c r="AX344">
        <v>-433.99999999999898</v>
      </c>
      <c r="AY344">
        <v>-434</v>
      </c>
      <c r="AZ344">
        <v>-434</v>
      </c>
      <c r="BA344">
        <v>51907</v>
      </c>
      <c r="BB344">
        <v>23882</v>
      </c>
      <c r="BC344">
        <v>34802</v>
      </c>
      <c r="BD344">
        <v>16918</v>
      </c>
      <c r="BE344">
        <v>51179</v>
      </c>
      <c r="BF344">
        <v>23233</v>
      </c>
      <c r="BG344">
        <v>851</v>
      </c>
      <c r="BH344">
        <v>501</v>
      </c>
      <c r="BI344">
        <v>641</v>
      </c>
      <c r="BJ344">
        <v>350</v>
      </c>
      <c r="BK344">
        <v>926</v>
      </c>
      <c r="BL344">
        <v>487</v>
      </c>
      <c r="BM344">
        <v>21</v>
      </c>
      <c r="BN344">
        <v>15</v>
      </c>
      <c r="BO344">
        <v>13</v>
      </c>
      <c r="BP344">
        <v>13</v>
      </c>
      <c r="BQ344">
        <v>19</v>
      </c>
      <c r="BR344">
        <v>15</v>
      </c>
      <c r="BS344">
        <v>-474.66353187042802</v>
      </c>
      <c r="BT344">
        <v>-472.666666666666</v>
      </c>
      <c r="BU344">
        <v>-472.3987509758</v>
      </c>
      <c r="BV344">
        <v>-471.666666666666</v>
      </c>
      <c r="BW344">
        <v>-474.123183263746</v>
      </c>
      <c r="BX344">
        <v>-472.55518641565101</v>
      </c>
      <c r="BY344">
        <v>-471.34119070667901</v>
      </c>
      <c r="BZ344">
        <v>-466</v>
      </c>
      <c r="CA344">
        <v>-466</v>
      </c>
      <c r="CB344">
        <v>-465.99999999999898</v>
      </c>
      <c r="CC344">
        <v>-470.803330901506</v>
      </c>
      <c r="CD344">
        <v>-465.99999999999898</v>
      </c>
      <c r="CE344">
        <v>0.51400000000000001</v>
      </c>
      <c r="CF344">
        <v>0.185</v>
      </c>
      <c r="CG344">
        <v>0.41</v>
      </c>
      <c r="CH344">
        <v>0.185</v>
      </c>
      <c r="CI344">
        <v>0.53300000000000003</v>
      </c>
      <c r="CJ344">
        <v>0.24299999999999999</v>
      </c>
      <c r="CK344">
        <v>0.73799999999999999</v>
      </c>
      <c r="CL344">
        <v>0.41299999999999998</v>
      </c>
      <c r="CM344">
        <v>0.63100000000000001</v>
      </c>
      <c r="CN344">
        <v>0.34200000000000003</v>
      </c>
      <c r="CO344">
        <v>1.288</v>
      </c>
      <c r="CP344">
        <v>0.46200000000000002</v>
      </c>
      <c r="CQ344">
        <v>2.306</v>
      </c>
      <c r="CR344">
        <v>0.75800000000000001</v>
      </c>
      <c r="CS344">
        <v>1.714</v>
      </c>
      <c r="CT344">
        <v>0.59599999999999997</v>
      </c>
      <c r="CU344">
        <v>2.3140000000000001</v>
      </c>
      <c r="CV344">
        <v>0.77</v>
      </c>
      <c r="CW344" t="s">
        <v>2158</v>
      </c>
      <c r="CX344" t="s">
        <v>2158</v>
      </c>
      <c r="CY344" t="s">
        <v>2159</v>
      </c>
      <c r="CZ344" t="s">
        <v>2160</v>
      </c>
      <c r="DA344" t="s">
        <v>2161</v>
      </c>
      <c r="DB344" t="s">
        <v>2162</v>
      </c>
      <c r="DC344" t="s">
        <v>2163</v>
      </c>
      <c r="DD344" t="s">
        <v>2164</v>
      </c>
      <c r="DE344" t="s">
        <v>2165</v>
      </c>
      <c r="DF344" t="s">
        <v>2166</v>
      </c>
      <c r="DG344" t="s">
        <v>2167</v>
      </c>
      <c r="DH344" t="s">
        <v>2167</v>
      </c>
      <c r="DI344" t="s">
        <v>2168</v>
      </c>
      <c r="DJ344" t="s">
        <v>2169</v>
      </c>
      <c r="DK344" t="s">
        <v>2170</v>
      </c>
      <c r="DL344" t="s">
        <v>2171</v>
      </c>
      <c r="DM344" t="s">
        <v>2172</v>
      </c>
      <c r="DN344" t="s">
        <v>2173</v>
      </c>
      <c r="DO344" t="s">
        <v>2174</v>
      </c>
      <c r="DP344" t="s">
        <v>2175</v>
      </c>
      <c r="DQ344" t="s">
        <v>2176</v>
      </c>
      <c r="DR344">
        <v>22</v>
      </c>
      <c r="DS344" t="s">
        <v>2157</v>
      </c>
      <c r="DT344" t="s">
        <v>147</v>
      </c>
    </row>
    <row r="345" spans="1:124" x14ac:dyDescent="0.2">
      <c r="A345" t="s">
        <v>2177</v>
      </c>
      <c r="B345">
        <v>10776</v>
      </c>
      <c r="C345">
        <v>-4717.66684810076</v>
      </c>
      <c r="D345">
        <v>-2501.2289377689199</v>
      </c>
      <c r="E345">
        <v>864</v>
      </c>
      <c r="F345">
        <v>568</v>
      </c>
      <c r="G345">
        <v>621</v>
      </c>
      <c r="H345">
        <v>559</v>
      </c>
      <c r="I345">
        <v>1.1080000000000001</v>
      </c>
      <c r="J345">
        <v>0.95199999999999996</v>
      </c>
      <c r="K345">
        <v>1.0609999999999999</v>
      </c>
      <c r="L345">
        <v>0.94199999999999995</v>
      </c>
      <c r="M345">
        <v>1103</v>
      </c>
      <c r="N345">
        <v>2101</v>
      </c>
      <c r="O345">
        <v>21</v>
      </c>
      <c r="P345">
        <v>0.12179</v>
      </c>
      <c r="Q345">
        <v>0.45762999999999998</v>
      </c>
      <c r="R345">
        <v>43</v>
      </c>
      <c r="S345">
        <v>0</v>
      </c>
      <c r="T345">
        <v>0</v>
      </c>
      <c r="U345">
        <v>0</v>
      </c>
      <c r="V345">
        <v>0</v>
      </c>
      <c r="W345">
        <v>1040</v>
      </c>
      <c r="X345">
        <v>1061</v>
      </c>
      <c r="Y345">
        <v>3.1610000000000002E-3</v>
      </c>
      <c r="Z345">
        <v>793</v>
      </c>
      <c r="AA345">
        <v>1487</v>
      </c>
      <c r="AB345">
        <v>20</v>
      </c>
      <c r="AC345">
        <v>7.4840000000000004E-2</v>
      </c>
      <c r="AD345">
        <v>0.46610000000000001</v>
      </c>
      <c r="AE345">
        <v>39</v>
      </c>
      <c r="AF345">
        <v>0</v>
      </c>
      <c r="AG345">
        <v>0</v>
      </c>
      <c r="AH345">
        <v>0</v>
      </c>
      <c r="AI345">
        <v>0</v>
      </c>
      <c r="AJ345">
        <v>735</v>
      </c>
      <c r="AK345">
        <v>752</v>
      </c>
      <c r="AL345">
        <v>4.0369999999999998E-3</v>
      </c>
      <c r="AM345">
        <v>0</v>
      </c>
      <c r="AN345">
        <v>0</v>
      </c>
      <c r="AO345">
        <v>454.86469703500001</v>
      </c>
      <c r="AP345">
        <v>454.86469703499301</v>
      </c>
      <c r="AQ345">
        <v>454.86469703500001</v>
      </c>
      <c r="AR345">
        <v>454.86469703498699</v>
      </c>
      <c r="AS345">
        <v>454.86541199214298</v>
      </c>
      <c r="AT345">
        <v>454.86469703500097</v>
      </c>
      <c r="AU345">
        <v>454.84660838499798</v>
      </c>
      <c r="AV345">
        <v>454.86469703499301</v>
      </c>
      <c r="AW345">
        <v>454.86469703500001</v>
      </c>
      <c r="AX345">
        <v>454.86469703501001</v>
      </c>
      <c r="AY345">
        <v>454.85293482032898</v>
      </c>
      <c r="AZ345">
        <v>454.85852924252401</v>
      </c>
      <c r="BA345">
        <v>15262</v>
      </c>
      <c r="BB345">
        <v>16316</v>
      </c>
      <c r="BC345">
        <v>12981</v>
      </c>
      <c r="BD345">
        <v>13838</v>
      </c>
      <c r="BE345">
        <v>16703</v>
      </c>
      <c r="BF345">
        <v>16126</v>
      </c>
      <c r="BG345">
        <v>864</v>
      </c>
      <c r="BH345">
        <v>568</v>
      </c>
      <c r="BI345">
        <v>621</v>
      </c>
      <c r="BJ345">
        <v>559</v>
      </c>
      <c r="BK345">
        <v>718</v>
      </c>
      <c r="BL345">
        <v>632</v>
      </c>
      <c r="BM345">
        <v>37</v>
      </c>
      <c r="BN345">
        <v>43</v>
      </c>
      <c r="BO345">
        <v>36</v>
      </c>
      <c r="BP345">
        <v>40</v>
      </c>
      <c r="BQ345">
        <v>52</v>
      </c>
      <c r="BR345">
        <v>51</v>
      </c>
      <c r="BS345">
        <v>-4632.3419911497504</v>
      </c>
      <c r="BT345">
        <v>-2406.2543565261899</v>
      </c>
      <c r="BU345">
        <v>-4622.0129641705398</v>
      </c>
      <c r="BV345">
        <v>-2403.8615979387801</v>
      </c>
      <c r="BW345">
        <v>-4627.8902268908096</v>
      </c>
      <c r="BX345">
        <v>-2405.2288885601602</v>
      </c>
      <c r="BY345">
        <v>-3827.7631899230701</v>
      </c>
      <c r="BZ345">
        <v>-2001.8748130024901</v>
      </c>
      <c r="CA345">
        <v>-3228.0372091539498</v>
      </c>
      <c r="CB345">
        <v>-1844.5002317466401</v>
      </c>
      <c r="CC345">
        <v>-3586.8062065007298</v>
      </c>
      <c r="CD345">
        <v>-1935.965106586</v>
      </c>
      <c r="CE345">
        <v>0.41299999999999998</v>
      </c>
      <c r="CF345">
        <v>0.41199999999999998</v>
      </c>
      <c r="CG345">
        <v>0.41299999999999998</v>
      </c>
      <c r="CH345">
        <v>0.41199999999999998</v>
      </c>
      <c r="CI345">
        <v>0.621</v>
      </c>
      <c r="CJ345">
        <v>0.49399999999999999</v>
      </c>
      <c r="CK345">
        <v>1.081</v>
      </c>
      <c r="CL345">
        <v>0.94599999999999995</v>
      </c>
      <c r="CM345">
        <v>1.0529999999999999</v>
      </c>
      <c r="CN345">
        <v>0.93600000000000005</v>
      </c>
      <c r="CO345">
        <v>1.1970000000000001</v>
      </c>
      <c r="CP345">
        <v>1.089</v>
      </c>
      <c r="CQ345">
        <v>1.1080000000000001</v>
      </c>
      <c r="CR345">
        <v>0.95199999999999996</v>
      </c>
      <c r="CS345">
        <v>1.0609999999999999</v>
      </c>
      <c r="CT345">
        <v>0.94199999999999995</v>
      </c>
      <c r="CU345">
        <v>1.238</v>
      </c>
      <c r="CV345">
        <v>1.1100000000000001</v>
      </c>
      <c r="CW345" t="s">
        <v>2178</v>
      </c>
      <c r="CX345" t="s">
        <v>2179</v>
      </c>
      <c r="CY345" t="s">
        <v>2180</v>
      </c>
      <c r="CZ345" t="s">
        <v>2181</v>
      </c>
      <c r="DA345" t="s">
        <v>2182</v>
      </c>
      <c r="DB345" t="s">
        <v>2183</v>
      </c>
      <c r="DC345" t="s">
        <v>2184</v>
      </c>
      <c r="DD345" t="s">
        <v>2185</v>
      </c>
      <c r="DE345" t="s">
        <v>2186</v>
      </c>
      <c r="DF345" t="s">
        <v>2187</v>
      </c>
      <c r="DG345" t="s">
        <v>2188</v>
      </c>
      <c r="DH345" t="s">
        <v>2189</v>
      </c>
      <c r="DI345" t="s">
        <v>2190</v>
      </c>
      <c r="DJ345" t="s">
        <v>2191</v>
      </c>
      <c r="DK345" t="s">
        <v>2192</v>
      </c>
      <c r="DL345" t="s">
        <v>2193</v>
      </c>
      <c r="DM345" t="s">
        <v>2194</v>
      </c>
      <c r="DN345" t="s">
        <v>2195</v>
      </c>
      <c r="DO345" t="s">
        <v>2196</v>
      </c>
      <c r="DP345" t="s">
        <v>2197</v>
      </c>
      <c r="DQ345" t="s">
        <v>2198</v>
      </c>
      <c r="DR345">
        <v>17</v>
      </c>
      <c r="DS345" t="s">
        <v>2177</v>
      </c>
      <c r="DT345" t="s">
        <v>147</v>
      </c>
    </row>
    <row r="346" spans="1:124" x14ac:dyDescent="0.2">
      <c r="A346" t="s">
        <v>2199</v>
      </c>
      <c r="B346">
        <v>10776</v>
      </c>
      <c r="C346">
        <v>-6571.6291606217901</v>
      </c>
      <c r="D346">
        <v>-4507.7686716772296</v>
      </c>
      <c r="E346">
        <v>4051</v>
      </c>
      <c r="F346">
        <v>2415</v>
      </c>
      <c r="G346">
        <v>3300</v>
      </c>
      <c r="H346">
        <v>2140</v>
      </c>
      <c r="I346">
        <v>5.9550000000000001</v>
      </c>
      <c r="J346">
        <v>3.99</v>
      </c>
      <c r="K346">
        <v>3.758</v>
      </c>
      <c r="L346">
        <v>2.92</v>
      </c>
      <c r="M346">
        <v>1442</v>
      </c>
      <c r="N346">
        <v>2747</v>
      </c>
      <c r="O346">
        <v>28</v>
      </c>
      <c r="P346">
        <v>0.12179</v>
      </c>
      <c r="Q346">
        <v>0.45762999999999998</v>
      </c>
      <c r="R346">
        <v>56</v>
      </c>
      <c r="S346">
        <v>0</v>
      </c>
      <c r="T346">
        <v>0</v>
      </c>
      <c r="U346">
        <v>0</v>
      </c>
      <c r="V346">
        <v>0</v>
      </c>
      <c r="W346">
        <v>1360</v>
      </c>
      <c r="X346">
        <v>1387</v>
      </c>
      <c r="Y346">
        <v>2.418E-3</v>
      </c>
      <c r="Z346">
        <v>1146</v>
      </c>
      <c r="AA346">
        <v>2160</v>
      </c>
      <c r="AB346">
        <v>28</v>
      </c>
      <c r="AC346">
        <v>6.6669999999999993E-2</v>
      </c>
      <c r="AD346">
        <v>0.48570999999999998</v>
      </c>
      <c r="AE346">
        <v>51</v>
      </c>
      <c r="AF346">
        <v>0</v>
      </c>
      <c r="AG346">
        <v>0</v>
      </c>
      <c r="AH346">
        <v>0</v>
      </c>
      <c r="AI346">
        <v>0</v>
      </c>
      <c r="AJ346">
        <v>1069</v>
      </c>
      <c r="AK346">
        <v>1091</v>
      </c>
      <c r="AL346">
        <v>2.8310000000000002E-3</v>
      </c>
      <c r="AM346">
        <v>0</v>
      </c>
      <c r="AN346">
        <v>0</v>
      </c>
      <c r="AO346">
        <v>368.84275099771702</v>
      </c>
      <c r="AP346">
        <v>368.84275100000002</v>
      </c>
      <c r="AQ346">
        <v>368.84275097120599</v>
      </c>
      <c r="AR346">
        <v>368.84275099995199</v>
      </c>
      <c r="AS346">
        <v>368.842750995232</v>
      </c>
      <c r="AT346">
        <v>368.84275099998598</v>
      </c>
      <c r="AU346">
        <v>368.84275099771702</v>
      </c>
      <c r="AV346">
        <v>368.81766785500002</v>
      </c>
      <c r="AW346">
        <v>368.84275100000099</v>
      </c>
      <c r="AX346">
        <v>368.84275100000099</v>
      </c>
      <c r="AY346">
        <v>368.83861069489001</v>
      </c>
      <c r="AZ346">
        <v>368.83916769355699</v>
      </c>
      <c r="BA346">
        <v>88424</v>
      </c>
      <c r="BB346">
        <v>75338</v>
      </c>
      <c r="BC346">
        <v>53184</v>
      </c>
      <c r="BD346">
        <v>51144</v>
      </c>
      <c r="BE346">
        <v>82323</v>
      </c>
      <c r="BF346">
        <v>131009</v>
      </c>
      <c r="BG346">
        <v>4051</v>
      </c>
      <c r="BH346">
        <v>2415</v>
      </c>
      <c r="BI346">
        <v>3300</v>
      </c>
      <c r="BJ346">
        <v>2140</v>
      </c>
      <c r="BK346">
        <v>4210</v>
      </c>
      <c r="BL346">
        <v>3336</v>
      </c>
      <c r="BM346">
        <v>66</v>
      </c>
      <c r="BN346">
        <v>50</v>
      </c>
      <c r="BO346">
        <v>32</v>
      </c>
      <c r="BP346">
        <v>41</v>
      </c>
      <c r="BQ346">
        <v>48</v>
      </c>
      <c r="BR346">
        <v>47</v>
      </c>
      <c r="BS346">
        <v>-6292.1357695173001</v>
      </c>
      <c r="BT346">
        <v>-4358.24582112604</v>
      </c>
      <c r="BU346">
        <v>-6284.8579698991598</v>
      </c>
      <c r="BV346">
        <v>-4358.24582112604</v>
      </c>
      <c r="BW346">
        <v>-6294.8592239775799</v>
      </c>
      <c r="BX346">
        <v>-4358.9874717119401</v>
      </c>
      <c r="BY346">
        <v>-5197.0920399121296</v>
      </c>
      <c r="BZ346">
        <v>-3686.3894400307199</v>
      </c>
      <c r="CA346">
        <v>-4685.0821243955497</v>
      </c>
      <c r="CB346">
        <v>-3667.7568529093101</v>
      </c>
      <c r="CC346">
        <v>-5127.6978348667999</v>
      </c>
      <c r="CD346">
        <v>-3721.60450656901</v>
      </c>
      <c r="CE346">
        <v>0.81299999999999994</v>
      </c>
      <c r="CF346">
        <v>0.76200000000000001</v>
      </c>
      <c r="CG346">
        <v>0.60499999999999998</v>
      </c>
      <c r="CH346">
        <v>0.623</v>
      </c>
      <c r="CI346">
        <v>0.77</v>
      </c>
      <c r="CJ346">
        <v>0.71</v>
      </c>
      <c r="CK346">
        <v>5.383</v>
      </c>
      <c r="CL346">
        <v>3.86</v>
      </c>
      <c r="CM346">
        <v>3.6709999999999998</v>
      </c>
      <c r="CN346">
        <v>2.391</v>
      </c>
      <c r="CO346">
        <v>4.83</v>
      </c>
      <c r="CP346">
        <v>5.5</v>
      </c>
      <c r="CQ346">
        <v>5.9550000000000001</v>
      </c>
      <c r="CR346">
        <v>3.99</v>
      </c>
      <c r="CS346">
        <v>3.758</v>
      </c>
      <c r="CT346">
        <v>2.92</v>
      </c>
      <c r="CU346">
        <v>5.077</v>
      </c>
      <c r="CV346">
        <v>5.7560000000000002</v>
      </c>
      <c r="CW346" t="s">
        <v>2200</v>
      </c>
      <c r="CX346" t="s">
        <v>2201</v>
      </c>
      <c r="CY346" t="s">
        <v>2202</v>
      </c>
      <c r="CZ346" t="s">
        <v>2203</v>
      </c>
      <c r="DA346" t="s">
        <v>2204</v>
      </c>
      <c r="DB346" t="s">
        <v>2205</v>
      </c>
      <c r="DC346" t="s">
        <v>2206</v>
      </c>
      <c r="DD346" t="s">
        <v>2207</v>
      </c>
      <c r="DE346" t="s">
        <v>2208</v>
      </c>
      <c r="DF346" t="s">
        <v>2209</v>
      </c>
      <c r="DG346" t="s">
        <v>2210</v>
      </c>
      <c r="DH346" t="s">
        <v>2211</v>
      </c>
      <c r="DI346" t="s">
        <v>2212</v>
      </c>
      <c r="DJ346" t="s">
        <v>2213</v>
      </c>
      <c r="DK346" t="s">
        <v>2214</v>
      </c>
      <c r="DL346" t="s">
        <v>2215</v>
      </c>
      <c r="DM346" t="s">
        <v>2216</v>
      </c>
      <c r="DN346" t="s">
        <v>2217</v>
      </c>
      <c r="DO346" t="s">
        <v>2218</v>
      </c>
      <c r="DP346" t="s">
        <v>2219</v>
      </c>
      <c r="DQ346" t="s">
        <v>2220</v>
      </c>
      <c r="DR346">
        <v>77</v>
      </c>
      <c r="DS346" t="s">
        <v>2199</v>
      </c>
      <c r="DT346" t="s">
        <v>147</v>
      </c>
    </row>
    <row r="347" spans="1:124" x14ac:dyDescent="0.2">
      <c r="A347" t="s">
        <v>2221</v>
      </c>
      <c r="B347">
        <v>10776</v>
      </c>
      <c r="C347">
        <v>455.298796027317</v>
      </c>
      <c r="D347">
        <v>479.13879602731703</v>
      </c>
      <c r="E347">
        <v>7058</v>
      </c>
      <c r="F347">
        <v>5299</v>
      </c>
      <c r="G347">
        <v>5593</v>
      </c>
      <c r="H347">
        <v>5221</v>
      </c>
      <c r="I347">
        <v>19.571000000000002</v>
      </c>
      <c r="J347">
        <v>10.632</v>
      </c>
      <c r="K347">
        <v>13.64</v>
      </c>
      <c r="L347">
        <v>10.632</v>
      </c>
      <c r="M347">
        <v>1321</v>
      </c>
      <c r="N347">
        <v>534</v>
      </c>
      <c r="O347">
        <v>31</v>
      </c>
      <c r="P347">
        <v>2.5000000000000001E-3</v>
      </c>
      <c r="Q347">
        <v>0.48286000000000001</v>
      </c>
      <c r="R347">
        <v>36</v>
      </c>
      <c r="S347">
        <v>0</v>
      </c>
      <c r="T347">
        <v>0</v>
      </c>
      <c r="U347">
        <v>0</v>
      </c>
      <c r="V347">
        <v>0</v>
      </c>
      <c r="W347">
        <v>189</v>
      </c>
      <c r="X347">
        <v>345</v>
      </c>
      <c r="Y347">
        <v>6.2898999999999997E-2</v>
      </c>
      <c r="Z347">
        <v>1141</v>
      </c>
      <c r="AA347">
        <v>622</v>
      </c>
      <c r="AB347">
        <v>23</v>
      </c>
      <c r="AC347">
        <v>3.3300000000000001E-3</v>
      </c>
      <c r="AD347">
        <v>0.48286000000000001</v>
      </c>
      <c r="AE347">
        <v>136</v>
      </c>
      <c r="AF347">
        <v>0</v>
      </c>
      <c r="AG347">
        <v>0</v>
      </c>
      <c r="AH347">
        <v>0</v>
      </c>
      <c r="AI347">
        <v>0</v>
      </c>
      <c r="AJ347">
        <v>177</v>
      </c>
      <c r="AK347">
        <v>445</v>
      </c>
      <c r="AL347">
        <v>3.9597E-2</v>
      </c>
      <c r="AM347">
        <v>0</v>
      </c>
      <c r="AN347">
        <v>0</v>
      </c>
      <c r="AO347">
        <v>492.514449287942</v>
      </c>
      <c r="AP347">
        <v>492.51444928794501</v>
      </c>
      <c r="AQ347">
        <v>492.514449287942</v>
      </c>
      <c r="AR347">
        <v>492.51444928794501</v>
      </c>
      <c r="AS347">
        <v>492.51444928794501</v>
      </c>
      <c r="AT347">
        <v>492.51444928794501</v>
      </c>
      <c r="AU347">
        <v>492.46705304308</v>
      </c>
      <c r="AV347">
        <v>492.46765563836198</v>
      </c>
      <c r="AW347">
        <v>492.47208734023002</v>
      </c>
      <c r="AX347">
        <v>492.48070447543</v>
      </c>
      <c r="AY347">
        <v>492.468841580966</v>
      </c>
      <c r="AZ347">
        <v>492.47046875087898</v>
      </c>
      <c r="BA347">
        <v>232669</v>
      </c>
      <c r="BB347">
        <v>143821</v>
      </c>
      <c r="BC347">
        <v>143999</v>
      </c>
      <c r="BD347">
        <v>143821</v>
      </c>
      <c r="BE347">
        <v>211934</v>
      </c>
      <c r="BF347">
        <v>221022</v>
      </c>
      <c r="BG347">
        <v>7058</v>
      </c>
      <c r="BH347">
        <v>5299</v>
      </c>
      <c r="BI347">
        <v>5593</v>
      </c>
      <c r="BJ347">
        <v>5221</v>
      </c>
      <c r="BK347">
        <v>7347</v>
      </c>
      <c r="BL347">
        <v>8224</v>
      </c>
      <c r="BM347">
        <v>35</v>
      </c>
      <c r="BN347">
        <v>31</v>
      </c>
      <c r="BO347">
        <v>30</v>
      </c>
      <c r="BP347">
        <v>30</v>
      </c>
      <c r="BQ347">
        <v>32</v>
      </c>
      <c r="BR347">
        <v>41</v>
      </c>
      <c r="BS347">
        <v>468.55964432638899</v>
      </c>
      <c r="BT347">
        <v>479.31415004137602</v>
      </c>
      <c r="BU347">
        <v>468.55964432638899</v>
      </c>
      <c r="BV347">
        <v>479.38345878458301</v>
      </c>
      <c r="BW347">
        <v>468.45364684111701</v>
      </c>
      <c r="BX347">
        <v>479.34455112985802</v>
      </c>
      <c r="BY347">
        <v>480.37647098432302</v>
      </c>
      <c r="BZ347">
        <v>480.334575966763</v>
      </c>
      <c r="CA347">
        <v>480.41648593361998</v>
      </c>
      <c r="CB347">
        <v>480.382443623293</v>
      </c>
      <c r="CC347">
        <v>480.22833291184497</v>
      </c>
      <c r="CD347">
        <v>480.33353788390099</v>
      </c>
      <c r="CE347">
        <v>0.54</v>
      </c>
      <c r="CF347">
        <v>0.46200000000000002</v>
      </c>
      <c r="CG347">
        <v>0.45300000000000001</v>
      </c>
      <c r="CH347">
        <v>0.45600000000000002</v>
      </c>
      <c r="CI347">
        <v>0.48899999999999999</v>
      </c>
      <c r="CJ347">
        <v>0.56599999999999995</v>
      </c>
      <c r="CK347">
        <v>9.2219999999999995</v>
      </c>
      <c r="CL347">
        <v>6.665</v>
      </c>
      <c r="CM347">
        <v>8.5980000000000008</v>
      </c>
      <c r="CN347">
        <v>6.665</v>
      </c>
      <c r="CO347">
        <v>10.67</v>
      </c>
      <c r="CP347">
        <v>13.327999999999999</v>
      </c>
      <c r="CQ347">
        <v>19.571000000000002</v>
      </c>
      <c r="CR347">
        <v>10.632</v>
      </c>
      <c r="CS347">
        <v>13.64</v>
      </c>
      <c r="CT347">
        <v>10.632</v>
      </c>
      <c r="CU347">
        <v>17.227</v>
      </c>
      <c r="CV347">
        <v>16.245000000000001</v>
      </c>
      <c r="CW347" t="s">
        <v>2222</v>
      </c>
      <c r="CX347" t="s">
        <v>2223</v>
      </c>
      <c r="CY347" t="s">
        <v>2224</v>
      </c>
      <c r="CZ347" t="s">
        <v>2225</v>
      </c>
      <c r="DA347" t="s">
        <v>2226</v>
      </c>
      <c r="DB347" t="s">
        <v>2227</v>
      </c>
      <c r="DC347" t="s">
        <v>2228</v>
      </c>
      <c r="DD347" t="s">
        <v>2229</v>
      </c>
      <c r="DE347" t="s">
        <v>2230</v>
      </c>
      <c r="DF347" t="s">
        <v>2231</v>
      </c>
      <c r="DG347" t="s">
        <v>2232</v>
      </c>
      <c r="DH347" t="s">
        <v>2233</v>
      </c>
      <c r="DI347" t="s">
        <v>2234</v>
      </c>
      <c r="DJ347" t="s">
        <v>2235</v>
      </c>
      <c r="DK347" t="s">
        <v>2236</v>
      </c>
      <c r="DL347" t="s">
        <v>2237</v>
      </c>
      <c r="DM347" t="s">
        <v>2238</v>
      </c>
      <c r="DN347" t="s">
        <v>2239</v>
      </c>
      <c r="DO347" t="s">
        <v>2240</v>
      </c>
      <c r="DP347" t="s">
        <v>2241</v>
      </c>
      <c r="DQ347" t="s">
        <v>2242</v>
      </c>
      <c r="DR347">
        <v>235</v>
      </c>
      <c r="DS347" t="s">
        <v>2221</v>
      </c>
      <c r="DT347" t="s">
        <v>147</v>
      </c>
    </row>
    <row r="348" spans="1:124" x14ac:dyDescent="0.2">
      <c r="A348" t="s">
        <v>2243</v>
      </c>
      <c r="B348">
        <v>10776</v>
      </c>
      <c r="C348">
        <v>47431.677198961297</v>
      </c>
      <c r="D348">
        <v>47443.152198961398</v>
      </c>
      <c r="E348">
        <v>172</v>
      </c>
      <c r="F348">
        <v>1162</v>
      </c>
      <c r="G348">
        <v>172</v>
      </c>
      <c r="H348">
        <v>1162</v>
      </c>
      <c r="I348">
        <v>1.0999999999999999E-2</v>
      </c>
      <c r="J348">
        <v>2.1000000000000001E-2</v>
      </c>
      <c r="K348">
        <v>0.01</v>
      </c>
      <c r="L348">
        <v>2.1000000000000001E-2</v>
      </c>
      <c r="M348">
        <v>40</v>
      </c>
      <c r="N348">
        <v>165</v>
      </c>
      <c r="O348">
        <v>2</v>
      </c>
      <c r="P348">
        <v>0.4</v>
      </c>
      <c r="Q348">
        <v>0.5</v>
      </c>
      <c r="R348">
        <v>15</v>
      </c>
      <c r="S348">
        <v>0</v>
      </c>
      <c r="T348">
        <v>0</v>
      </c>
      <c r="U348">
        <v>0</v>
      </c>
      <c r="V348">
        <v>147</v>
      </c>
      <c r="W348">
        <v>0</v>
      </c>
      <c r="X348">
        <v>18</v>
      </c>
      <c r="Y348">
        <v>8.1060999999999994E-2</v>
      </c>
      <c r="Z348">
        <v>13</v>
      </c>
      <c r="AA348">
        <v>52</v>
      </c>
      <c r="AB348">
        <v>1</v>
      </c>
      <c r="AC348">
        <v>0.4</v>
      </c>
      <c r="AD348">
        <v>0.4</v>
      </c>
      <c r="AE348">
        <v>2</v>
      </c>
      <c r="AF348">
        <v>0</v>
      </c>
      <c r="AG348">
        <v>0</v>
      </c>
      <c r="AH348">
        <v>0</v>
      </c>
      <c r="AI348">
        <v>49</v>
      </c>
      <c r="AJ348">
        <v>0</v>
      </c>
      <c r="AK348">
        <v>3</v>
      </c>
      <c r="AL348">
        <v>0.284024</v>
      </c>
      <c r="AM348">
        <v>0</v>
      </c>
      <c r="AN348">
        <v>0</v>
      </c>
      <c r="AO348">
        <v>47454.614498962903</v>
      </c>
      <c r="AP348">
        <v>47454.614498962997</v>
      </c>
      <c r="AQ348">
        <v>47454.614498962903</v>
      </c>
      <c r="AR348">
        <v>47454.614498962997</v>
      </c>
      <c r="AS348">
        <v>47454.614498962903</v>
      </c>
      <c r="AT348">
        <v>47454.614498962997</v>
      </c>
      <c r="AU348">
        <v>47451.415833779203</v>
      </c>
      <c r="AV348">
        <v>47451.795840846004</v>
      </c>
      <c r="AW348">
        <v>47451.415833779203</v>
      </c>
      <c r="AX348">
        <v>47451.795840846004</v>
      </c>
      <c r="AY348">
        <v>47451.415833779203</v>
      </c>
      <c r="AZ348">
        <v>47451.795840846004</v>
      </c>
      <c r="BA348">
        <v>185</v>
      </c>
      <c r="BB348">
        <v>1182</v>
      </c>
      <c r="BC348">
        <v>185</v>
      </c>
      <c r="BD348">
        <v>1182</v>
      </c>
      <c r="BE348">
        <v>185</v>
      </c>
      <c r="BF348">
        <v>1182</v>
      </c>
      <c r="BG348">
        <v>172</v>
      </c>
      <c r="BH348">
        <v>1162</v>
      </c>
      <c r="BI348">
        <v>172</v>
      </c>
      <c r="BJ348">
        <v>1162</v>
      </c>
      <c r="BK348">
        <v>172</v>
      </c>
      <c r="BL348">
        <v>1162</v>
      </c>
      <c r="BM348">
        <v>7</v>
      </c>
      <c r="BN348">
        <v>7</v>
      </c>
      <c r="BO348">
        <v>7</v>
      </c>
      <c r="BP348">
        <v>7</v>
      </c>
      <c r="BQ348">
        <v>7</v>
      </c>
      <c r="BR348">
        <v>7</v>
      </c>
      <c r="BS348">
        <v>47451.172248963398</v>
      </c>
      <c r="BT348">
        <v>47451.172248963398</v>
      </c>
      <c r="BU348">
        <v>47451.172248963398</v>
      </c>
      <c r="BV348">
        <v>47451.172248963398</v>
      </c>
      <c r="BW348">
        <v>47451.172248963398</v>
      </c>
      <c r="BX348">
        <v>47451.172248963398</v>
      </c>
      <c r="BY348">
        <v>47451.415833779203</v>
      </c>
      <c r="BZ348">
        <v>47451.415833779203</v>
      </c>
      <c r="CA348">
        <v>47451.415833779203</v>
      </c>
      <c r="CB348">
        <v>47451.415833779203</v>
      </c>
      <c r="CC348">
        <v>47451.415833779203</v>
      </c>
      <c r="CD348">
        <v>47451.415833779203</v>
      </c>
      <c r="CE348">
        <v>4.0000000000000001E-3</v>
      </c>
      <c r="CF348">
        <v>2E-3</v>
      </c>
      <c r="CG348">
        <v>3.0000000000000001E-3</v>
      </c>
      <c r="CH348">
        <v>2E-3</v>
      </c>
      <c r="CI348">
        <v>4.0000000000000001E-3</v>
      </c>
      <c r="CJ348">
        <v>2E-3</v>
      </c>
      <c r="CK348">
        <v>1.0999999999999999E-2</v>
      </c>
      <c r="CL348">
        <v>2.1000000000000001E-2</v>
      </c>
      <c r="CM348">
        <v>0.01</v>
      </c>
      <c r="CN348">
        <v>2.1000000000000001E-2</v>
      </c>
      <c r="CO348">
        <v>0.01</v>
      </c>
      <c r="CP348">
        <v>2.1000000000000001E-2</v>
      </c>
      <c r="CQ348">
        <v>1.0999999999999999E-2</v>
      </c>
      <c r="CR348">
        <v>2.1000000000000001E-2</v>
      </c>
      <c r="CS348">
        <v>0.01</v>
      </c>
      <c r="CT348">
        <v>2.1000000000000001E-2</v>
      </c>
      <c r="CU348">
        <v>0.01</v>
      </c>
      <c r="CV348">
        <v>2.1000000000000001E-2</v>
      </c>
      <c r="CW348" t="s">
        <v>2244</v>
      </c>
      <c r="CX348" t="s">
        <v>2245</v>
      </c>
      <c r="CY348" t="s">
        <v>2246</v>
      </c>
      <c r="CZ348" t="s">
        <v>2247</v>
      </c>
      <c r="DA348" t="s">
        <v>437</v>
      </c>
      <c r="DB348" t="s">
        <v>2248</v>
      </c>
      <c r="DC348" t="s">
        <v>2249</v>
      </c>
      <c r="DD348" t="s">
        <v>2250</v>
      </c>
      <c r="DE348" t="s">
        <v>2251</v>
      </c>
      <c r="DF348" t="s">
        <v>2252</v>
      </c>
      <c r="DG348" t="s">
        <v>2253</v>
      </c>
      <c r="DH348" t="s">
        <v>2254</v>
      </c>
      <c r="DI348" t="s">
        <v>2255</v>
      </c>
      <c r="DJ348" t="s">
        <v>2256</v>
      </c>
      <c r="DK348" t="s">
        <v>437</v>
      </c>
      <c r="DL348" t="s">
        <v>2248</v>
      </c>
      <c r="DM348" t="s">
        <v>2249</v>
      </c>
      <c r="DN348" t="s">
        <v>2257</v>
      </c>
      <c r="DO348" t="s">
        <v>2258</v>
      </c>
      <c r="DP348" t="s">
        <v>2259</v>
      </c>
      <c r="DQ348" t="s">
        <v>2260</v>
      </c>
      <c r="DR348">
        <v>0</v>
      </c>
      <c r="DS348" t="s">
        <v>2243</v>
      </c>
      <c r="DT348" t="s">
        <v>147</v>
      </c>
    </row>
    <row r="349" spans="1:124" x14ac:dyDescent="0.2">
      <c r="A349" t="s">
        <v>2261</v>
      </c>
      <c r="B349">
        <v>10776</v>
      </c>
      <c r="C349">
        <v>472.77124765625001</v>
      </c>
      <c r="D349">
        <v>1845.7574645452</v>
      </c>
      <c r="E349">
        <v>7219</v>
      </c>
      <c r="F349">
        <v>5694</v>
      </c>
      <c r="G349">
        <v>7219</v>
      </c>
      <c r="H349">
        <v>5362</v>
      </c>
      <c r="I349">
        <v>26.257999999999999</v>
      </c>
      <c r="J349">
        <v>18.754000000000001</v>
      </c>
      <c r="K349">
        <v>26.257999999999999</v>
      </c>
      <c r="L349">
        <v>13.509</v>
      </c>
      <c r="M349">
        <v>1344</v>
      </c>
      <c r="N349">
        <v>844</v>
      </c>
      <c r="O349">
        <v>148</v>
      </c>
      <c r="P349">
        <v>3.7039999999999997E-2</v>
      </c>
      <c r="Q349">
        <v>0.4955</v>
      </c>
      <c r="R349">
        <v>250</v>
      </c>
      <c r="S349">
        <v>0</v>
      </c>
      <c r="T349">
        <v>0</v>
      </c>
      <c r="U349">
        <v>0</v>
      </c>
      <c r="V349">
        <v>0</v>
      </c>
      <c r="W349">
        <v>150</v>
      </c>
      <c r="X349">
        <v>694</v>
      </c>
      <c r="Y349">
        <v>3.0409999999999999E-3</v>
      </c>
      <c r="Z349">
        <v>1128</v>
      </c>
      <c r="AA349">
        <v>634</v>
      </c>
      <c r="AB349">
        <v>140</v>
      </c>
      <c r="AC349">
        <v>3.211E-2</v>
      </c>
      <c r="AD349">
        <v>0.49801000000000001</v>
      </c>
      <c r="AE349">
        <v>49</v>
      </c>
      <c r="AF349">
        <v>0</v>
      </c>
      <c r="AG349">
        <v>0</v>
      </c>
      <c r="AH349">
        <v>0</v>
      </c>
      <c r="AI349">
        <v>6</v>
      </c>
      <c r="AJ349">
        <v>150</v>
      </c>
      <c r="AK349">
        <v>478</v>
      </c>
      <c r="AL349">
        <v>4.4000000000000003E-3</v>
      </c>
      <c r="AM349">
        <v>0</v>
      </c>
      <c r="AN349">
        <v>0</v>
      </c>
      <c r="AO349">
        <v>3635.8713800000701</v>
      </c>
      <c r="AP349">
        <v>3635.87138</v>
      </c>
      <c r="AQ349">
        <v>3635.87137999994</v>
      </c>
      <c r="AR349">
        <v>3635.87137999999</v>
      </c>
      <c r="AS349">
        <v>3635.87137999999</v>
      </c>
      <c r="AT349">
        <v>3635.87137999999</v>
      </c>
      <c r="AU349">
        <v>3635.8713800000701</v>
      </c>
      <c r="AV349">
        <v>3635.87138</v>
      </c>
      <c r="AW349">
        <v>3635.8713800000701</v>
      </c>
      <c r="AX349">
        <v>3635.87138</v>
      </c>
      <c r="AY349">
        <v>3635.7726188520101</v>
      </c>
      <c r="AZ349">
        <v>3635.8340965433499</v>
      </c>
      <c r="BA349">
        <v>452806</v>
      </c>
      <c r="BB349">
        <v>333232</v>
      </c>
      <c r="BC349">
        <v>452806</v>
      </c>
      <c r="BD349">
        <v>305454</v>
      </c>
      <c r="BE349">
        <v>524715</v>
      </c>
      <c r="BF349">
        <v>384196</v>
      </c>
      <c r="BG349">
        <v>7219</v>
      </c>
      <c r="BH349">
        <v>5694</v>
      </c>
      <c r="BI349">
        <v>7219</v>
      </c>
      <c r="BJ349">
        <v>5362</v>
      </c>
      <c r="BK349">
        <v>9361</v>
      </c>
      <c r="BL349">
        <v>8369</v>
      </c>
      <c r="BM349">
        <v>25</v>
      </c>
      <c r="BN349">
        <v>22</v>
      </c>
      <c r="BO349">
        <v>19</v>
      </c>
      <c r="BP349">
        <v>22</v>
      </c>
      <c r="BQ349">
        <v>21</v>
      </c>
      <c r="BR349">
        <v>28</v>
      </c>
      <c r="BS349">
        <v>1463.7075996679</v>
      </c>
      <c r="BT349">
        <v>2028.7754907712999</v>
      </c>
      <c r="BU349">
        <v>1495.2148585431801</v>
      </c>
      <c r="BV349">
        <v>2039.1992850623999</v>
      </c>
      <c r="BW349">
        <v>1480.6016438522699</v>
      </c>
      <c r="BX349">
        <v>2034.7519380508099</v>
      </c>
      <c r="BY349">
        <v>2040.03330420716</v>
      </c>
      <c r="BZ349">
        <v>2129.4484804194399</v>
      </c>
      <c r="CA349">
        <v>2040.03330420716</v>
      </c>
      <c r="CB349">
        <v>2199.92054859269</v>
      </c>
      <c r="CC349">
        <v>1934.7682625933101</v>
      </c>
      <c r="CD349">
        <v>2156.15482881562</v>
      </c>
      <c r="CE349">
        <v>0.27200000000000002</v>
      </c>
      <c r="CF349">
        <v>0.24099999999999999</v>
      </c>
      <c r="CG349">
        <v>0.20200000000000001</v>
      </c>
      <c r="CH349">
        <v>0.24099999999999999</v>
      </c>
      <c r="CI349">
        <v>0.23</v>
      </c>
      <c r="CJ349">
        <v>0.30299999999999999</v>
      </c>
      <c r="CK349">
        <v>18.771999999999998</v>
      </c>
      <c r="CL349">
        <v>14.781000000000001</v>
      </c>
      <c r="CM349">
        <v>4.1609999999999996</v>
      </c>
      <c r="CN349">
        <v>0.73</v>
      </c>
      <c r="CO349">
        <v>20.599</v>
      </c>
      <c r="CP349">
        <v>11.275</v>
      </c>
      <c r="CQ349">
        <v>26.257999999999999</v>
      </c>
      <c r="CR349">
        <v>18.754000000000001</v>
      </c>
      <c r="CS349">
        <v>26.257999999999999</v>
      </c>
      <c r="CT349">
        <v>13.509</v>
      </c>
      <c r="CU349">
        <v>30.539000000000001</v>
      </c>
      <c r="CV349">
        <v>17.792999999999999</v>
      </c>
      <c r="CW349" t="s">
        <v>2262</v>
      </c>
      <c r="CX349" t="s">
        <v>2263</v>
      </c>
      <c r="CY349" t="s">
        <v>2264</v>
      </c>
      <c r="CZ349" t="s">
        <v>2265</v>
      </c>
      <c r="DA349" t="s">
        <v>2266</v>
      </c>
      <c r="DB349" t="s">
        <v>2267</v>
      </c>
      <c r="DC349" t="s">
        <v>2268</v>
      </c>
      <c r="DD349" t="s">
        <v>2269</v>
      </c>
      <c r="DE349" t="s">
        <v>2270</v>
      </c>
      <c r="DF349" t="s">
        <v>2271</v>
      </c>
      <c r="DG349" t="s">
        <v>2272</v>
      </c>
      <c r="DH349" t="s">
        <v>2273</v>
      </c>
      <c r="DI349" t="s">
        <v>2274</v>
      </c>
      <c r="DJ349" t="s">
        <v>2275</v>
      </c>
      <c r="DK349" t="s">
        <v>2276</v>
      </c>
      <c r="DL349" t="s">
        <v>2277</v>
      </c>
      <c r="DM349" t="s">
        <v>2278</v>
      </c>
      <c r="DN349" t="s">
        <v>2279</v>
      </c>
      <c r="DO349" t="s">
        <v>2280</v>
      </c>
      <c r="DP349" t="s">
        <v>2281</v>
      </c>
      <c r="DQ349" t="s">
        <v>2282</v>
      </c>
      <c r="DR349">
        <v>338</v>
      </c>
      <c r="DS349" t="s">
        <v>2261</v>
      </c>
      <c r="DT349" t="s">
        <v>147</v>
      </c>
    </row>
    <row r="350" spans="1:124" x14ac:dyDescent="0.2">
      <c r="A350" t="s">
        <v>2283</v>
      </c>
      <c r="B350">
        <v>10776</v>
      </c>
      <c r="C350">
        <v>553.79510960000005</v>
      </c>
      <c r="D350">
        <v>1192.4639460969099</v>
      </c>
      <c r="E350">
        <v>3569</v>
      </c>
      <c r="F350">
        <v>5463</v>
      </c>
      <c r="G350">
        <v>3016</v>
      </c>
      <c r="H350">
        <v>4626</v>
      </c>
      <c r="I350">
        <v>5.492</v>
      </c>
      <c r="J350">
        <v>5.2670000000000003</v>
      </c>
      <c r="K350">
        <v>5.492</v>
      </c>
      <c r="L350">
        <v>4.2220000000000004</v>
      </c>
      <c r="M350">
        <v>1067</v>
      </c>
      <c r="N350">
        <v>674</v>
      </c>
      <c r="O350">
        <v>116</v>
      </c>
      <c r="P350">
        <v>6.6650000000000001E-2</v>
      </c>
      <c r="Q350">
        <v>0.5</v>
      </c>
      <c r="R350">
        <v>200</v>
      </c>
      <c r="S350">
        <v>0</v>
      </c>
      <c r="T350">
        <v>0</v>
      </c>
      <c r="U350">
        <v>0</v>
      </c>
      <c r="V350">
        <v>0</v>
      </c>
      <c r="W350">
        <v>120</v>
      </c>
      <c r="X350">
        <v>554</v>
      </c>
      <c r="Y350">
        <v>3.8040000000000001E-3</v>
      </c>
      <c r="Z350">
        <v>887</v>
      </c>
      <c r="AA350">
        <v>500</v>
      </c>
      <c r="AB350">
        <v>116</v>
      </c>
      <c r="AC350">
        <v>1.091E-2</v>
      </c>
      <c r="AD350">
        <v>0.5</v>
      </c>
      <c r="AE350">
        <v>39</v>
      </c>
      <c r="AF350">
        <v>0</v>
      </c>
      <c r="AG350">
        <v>0</v>
      </c>
      <c r="AH350">
        <v>0</v>
      </c>
      <c r="AI350">
        <v>6</v>
      </c>
      <c r="AJ350">
        <v>120</v>
      </c>
      <c r="AK350">
        <v>374</v>
      </c>
      <c r="AL350">
        <v>5.5669999999999999E-3</v>
      </c>
      <c r="AM350">
        <v>0</v>
      </c>
      <c r="AN350">
        <v>0</v>
      </c>
      <c r="AO350">
        <v>2296.2200248000199</v>
      </c>
      <c r="AP350">
        <v>2296.2200247999899</v>
      </c>
      <c r="AQ350">
        <v>2296.2200247999699</v>
      </c>
      <c r="AR350">
        <v>2296.2200247999899</v>
      </c>
      <c r="AS350">
        <v>2296.2200247999999</v>
      </c>
      <c r="AT350">
        <v>2296.2200247999899</v>
      </c>
      <c r="AU350">
        <v>2296.2200248000199</v>
      </c>
      <c r="AV350">
        <v>2296.2200247999899</v>
      </c>
      <c r="AW350">
        <v>2296.2200248001</v>
      </c>
      <c r="AX350">
        <v>2296.2200247999899</v>
      </c>
      <c r="AY350">
        <v>2296.2091748466401</v>
      </c>
      <c r="AZ350">
        <v>2296.2200247999899</v>
      </c>
      <c r="BA350">
        <v>101085</v>
      </c>
      <c r="BB350">
        <v>133632</v>
      </c>
      <c r="BC350">
        <v>101085</v>
      </c>
      <c r="BD350">
        <v>120593</v>
      </c>
      <c r="BE350">
        <v>129514</v>
      </c>
      <c r="BF350">
        <v>133304</v>
      </c>
      <c r="BG350">
        <v>3569</v>
      </c>
      <c r="BH350">
        <v>5463</v>
      </c>
      <c r="BI350">
        <v>3016</v>
      </c>
      <c r="BJ350">
        <v>4626</v>
      </c>
      <c r="BK350">
        <v>3651</v>
      </c>
      <c r="BL350">
        <v>5411</v>
      </c>
      <c r="BM350">
        <v>26</v>
      </c>
      <c r="BN350">
        <v>25</v>
      </c>
      <c r="BO350">
        <v>20</v>
      </c>
      <c r="BP350">
        <v>17</v>
      </c>
      <c r="BQ350">
        <v>24</v>
      </c>
      <c r="BR350">
        <v>22</v>
      </c>
      <c r="BS350">
        <v>1019.88480383001</v>
      </c>
      <c r="BT350">
        <v>1312.63543569014</v>
      </c>
      <c r="BU350">
        <v>1036.8308426595099</v>
      </c>
      <c r="BV350">
        <v>1312.63543569014</v>
      </c>
      <c r="BW350">
        <v>1026.87467262164</v>
      </c>
      <c r="BX350">
        <v>1309.3971749668599</v>
      </c>
      <c r="BY350">
        <v>1332.0755628361201</v>
      </c>
      <c r="BZ350">
        <v>1361.6434426651099</v>
      </c>
      <c r="CA350">
        <v>1332.0755628361201</v>
      </c>
      <c r="CB350">
        <v>1382.16841940424</v>
      </c>
      <c r="CC350">
        <v>1274.79197307448</v>
      </c>
      <c r="CD350">
        <v>1364.8226864226201</v>
      </c>
      <c r="CE350">
        <v>0.19800000000000001</v>
      </c>
      <c r="CF350">
        <v>0.17899999999999999</v>
      </c>
      <c r="CG350">
        <v>0.13300000000000001</v>
      </c>
      <c r="CH350">
        <v>0.154</v>
      </c>
      <c r="CI350">
        <v>0.16500000000000001</v>
      </c>
      <c r="CJ350">
        <v>0.16900000000000001</v>
      </c>
      <c r="CK350">
        <v>5.4009999999999998</v>
      </c>
      <c r="CL350">
        <v>4.5659999999999998</v>
      </c>
      <c r="CM350">
        <v>4.0170000000000003</v>
      </c>
      <c r="CN350">
        <v>1.927</v>
      </c>
      <c r="CO350">
        <v>6.1280000000000001</v>
      </c>
      <c r="CP350">
        <v>3.7610000000000001</v>
      </c>
      <c r="CQ350">
        <v>5.492</v>
      </c>
      <c r="CR350">
        <v>5.2670000000000003</v>
      </c>
      <c r="CS350">
        <v>5.492</v>
      </c>
      <c r="CT350">
        <v>4.2220000000000004</v>
      </c>
      <c r="CU350">
        <v>7.1369999999999996</v>
      </c>
      <c r="CV350">
        <v>5.0670000000000002</v>
      </c>
      <c r="CW350" t="s">
        <v>2284</v>
      </c>
      <c r="CX350" t="s">
        <v>2285</v>
      </c>
      <c r="CY350" t="s">
        <v>2286</v>
      </c>
      <c r="CZ350" t="s">
        <v>2287</v>
      </c>
      <c r="DA350" t="s">
        <v>2288</v>
      </c>
      <c r="DB350" t="s">
        <v>2289</v>
      </c>
      <c r="DC350" t="s">
        <v>2290</v>
      </c>
      <c r="DD350" t="s">
        <v>2291</v>
      </c>
      <c r="DE350" t="s">
        <v>2292</v>
      </c>
      <c r="DF350" t="s">
        <v>2293</v>
      </c>
      <c r="DG350" t="s">
        <v>2294</v>
      </c>
      <c r="DH350" t="s">
        <v>2294</v>
      </c>
      <c r="DI350" t="s">
        <v>2295</v>
      </c>
      <c r="DJ350" t="s">
        <v>2296</v>
      </c>
      <c r="DK350" t="s">
        <v>2297</v>
      </c>
      <c r="DL350" t="s">
        <v>2298</v>
      </c>
      <c r="DM350" t="s">
        <v>2299</v>
      </c>
      <c r="DN350" t="s">
        <v>2300</v>
      </c>
      <c r="DO350" t="s">
        <v>2301</v>
      </c>
      <c r="DP350" t="s">
        <v>2302</v>
      </c>
      <c r="DQ350" t="s">
        <v>2303</v>
      </c>
      <c r="DR350">
        <v>86</v>
      </c>
      <c r="DS350" t="s">
        <v>2283</v>
      </c>
      <c r="DT350" t="s">
        <v>147</v>
      </c>
    </row>
    <row r="351" spans="1:124" x14ac:dyDescent="0.2">
      <c r="A351" t="s">
        <v>2304</v>
      </c>
      <c r="B351">
        <v>10776</v>
      </c>
      <c r="C351">
        <v>13</v>
      </c>
      <c r="D351">
        <v>13</v>
      </c>
      <c r="E351">
        <v>620482</v>
      </c>
      <c r="F351">
        <v>620482</v>
      </c>
      <c r="G351">
        <v>413744</v>
      </c>
      <c r="H351">
        <v>413744</v>
      </c>
      <c r="I351">
        <v>389.34199999999998</v>
      </c>
      <c r="J351">
        <v>388.553</v>
      </c>
      <c r="K351">
        <v>242.57400000000001</v>
      </c>
      <c r="L351">
        <v>243.46</v>
      </c>
      <c r="M351">
        <v>63</v>
      </c>
      <c r="N351">
        <v>63</v>
      </c>
      <c r="O351">
        <v>35</v>
      </c>
      <c r="P351">
        <v>0.25</v>
      </c>
      <c r="Q351">
        <v>0.5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53</v>
      </c>
      <c r="X351">
        <v>10</v>
      </c>
      <c r="Y351">
        <v>0.50793699999999997</v>
      </c>
      <c r="Z351">
        <v>63</v>
      </c>
      <c r="AA351">
        <v>63</v>
      </c>
      <c r="AB351">
        <v>35</v>
      </c>
      <c r="AC351">
        <v>0.25</v>
      </c>
      <c r="AD351">
        <v>0.5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53</v>
      </c>
      <c r="AK351">
        <v>10</v>
      </c>
      <c r="AL351">
        <v>0.50793699999999997</v>
      </c>
      <c r="AM351">
        <v>63</v>
      </c>
      <c r="AN351">
        <v>0</v>
      </c>
      <c r="AO351">
        <v>15</v>
      </c>
      <c r="AP351">
        <v>15</v>
      </c>
      <c r="AQ351">
        <v>14.9999998125</v>
      </c>
      <c r="AR351">
        <v>14.9999998125</v>
      </c>
      <c r="AS351">
        <v>14.9999999648109</v>
      </c>
      <c r="AT351">
        <v>14.9999999648109</v>
      </c>
      <c r="AU351">
        <v>14.998583569405</v>
      </c>
      <c r="AV351">
        <v>14.998583569405</v>
      </c>
      <c r="AW351">
        <v>14.9989316239316</v>
      </c>
      <c r="AX351">
        <v>14.9989316239316</v>
      </c>
      <c r="AY351">
        <v>14.998653143574399</v>
      </c>
      <c r="AZ351">
        <v>14.998653143574399</v>
      </c>
      <c r="BA351">
        <v>9894432</v>
      </c>
      <c r="BB351">
        <v>9894432</v>
      </c>
      <c r="BC351">
        <v>7829305</v>
      </c>
      <c r="BD351">
        <v>7829305</v>
      </c>
      <c r="BE351">
        <v>13097163</v>
      </c>
      <c r="BF351">
        <v>13097163</v>
      </c>
      <c r="BG351">
        <v>620482</v>
      </c>
      <c r="BH351">
        <v>620482</v>
      </c>
      <c r="BI351">
        <v>413744</v>
      </c>
      <c r="BJ351">
        <v>413744</v>
      </c>
      <c r="BK351">
        <v>841287</v>
      </c>
      <c r="BL351">
        <v>841287</v>
      </c>
      <c r="BM351">
        <v>41</v>
      </c>
      <c r="BN351">
        <v>41</v>
      </c>
      <c r="BO351">
        <v>12</v>
      </c>
      <c r="BP351">
        <v>12</v>
      </c>
      <c r="BQ351">
        <v>49</v>
      </c>
      <c r="BR351">
        <v>49</v>
      </c>
      <c r="BS351">
        <v>13.0833333333333</v>
      </c>
      <c r="BT351">
        <v>13.0833333333333</v>
      </c>
      <c r="BU351">
        <v>13.0833333333333</v>
      </c>
      <c r="BV351">
        <v>13.0833333333333</v>
      </c>
      <c r="BW351">
        <v>13.0833333333333</v>
      </c>
      <c r="BX351">
        <v>13.0833333333333</v>
      </c>
      <c r="BY351">
        <v>13.345400103913301</v>
      </c>
      <c r="BZ351">
        <v>13.345400103913301</v>
      </c>
      <c r="CA351">
        <v>13.371407933135799</v>
      </c>
      <c r="CB351">
        <v>13.371407933135799</v>
      </c>
      <c r="CC351">
        <v>13.3398663927975</v>
      </c>
      <c r="CD351">
        <v>13.3398663927975</v>
      </c>
      <c r="CE351">
        <v>6.8000000000000005E-2</v>
      </c>
      <c r="CF351">
        <v>6.7000000000000004E-2</v>
      </c>
      <c r="CG351">
        <v>3.6999999999999998E-2</v>
      </c>
      <c r="CH351">
        <v>3.7999999999999999E-2</v>
      </c>
      <c r="CI351">
        <v>0.08</v>
      </c>
      <c r="CJ351">
        <v>0.08</v>
      </c>
      <c r="CK351">
        <v>0.185</v>
      </c>
      <c r="CL351">
        <v>0.184</v>
      </c>
      <c r="CM351">
        <v>0.121</v>
      </c>
      <c r="CN351">
        <v>0.122</v>
      </c>
      <c r="CO351">
        <v>23.853000000000002</v>
      </c>
      <c r="CP351">
        <v>23.664000000000001</v>
      </c>
      <c r="CQ351">
        <v>389.34199999999998</v>
      </c>
      <c r="CR351">
        <v>388.553</v>
      </c>
      <c r="CS351">
        <v>242.57400000000001</v>
      </c>
      <c r="CT351">
        <v>243.46</v>
      </c>
      <c r="CU351">
        <v>454.685</v>
      </c>
      <c r="CV351">
        <v>453.75099999999998</v>
      </c>
      <c r="CW351" t="s">
        <v>2305</v>
      </c>
      <c r="CX351" t="s">
        <v>2306</v>
      </c>
      <c r="CY351" t="s">
        <v>2307</v>
      </c>
      <c r="CZ351" t="s">
        <v>2308</v>
      </c>
      <c r="DA351" t="s">
        <v>2309</v>
      </c>
      <c r="DB351" t="s">
        <v>2310</v>
      </c>
      <c r="DC351" t="s">
        <v>2311</v>
      </c>
      <c r="DD351" t="s">
        <v>2312</v>
      </c>
      <c r="DE351" t="s">
        <v>2313</v>
      </c>
      <c r="DF351" t="s">
        <v>2314</v>
      </c>
      <c r="DG351" t="s">
        <v>2305</v>
      </c>
      <c r="DH351" t="s">
        <v>2306</v>
      </c>
      <c r="DI351" t="s">
        <v>2307</v>
      </c>
      <c r="DJ351" t="s">
        <v>2308</v>
      </c>
      <c r="DK351" t="s">
        <v>2309</v>
      </c>
      <c r="DL351" t="s">
        <v>2310</v>
      </c>
      <c r="DM351" t="s">
        <v>2311</v>
      </c>
      <c r="DN351" t="s">
        <v>2315</v>
      </c>
      <c r="DO351" t="s">
        <v>2316</v>
      </c>
      <c r="DP351" t="s">
        <v>2317</v>
      </c>
      <c r="DQ351" t="s">
        <v>2318</v>
      </c>
      <c r="DR351">
        <v>6360</v>
      </c>
      <c r="DS351" t="s">
        <v>2304</v>
      </c>
      <c r="DT351" t="s">
        <v>147</v>
      </c>
    </row>
    <row r="352" spans="1:124" x14ac:dyDescent="0.2">
      <c r="A352" t="s">
        <v>2319</v>
      </c>
      <c r="B352">
        <v>10776</v>
      </c>
      <c r="C352">
        <v>67.174599624999999</v>
      </c>
      <c r="D352">
        <v>240.59875208817999</v>
      </c>
      <c r="E352">
        <v>3629</v>
      </c>
      <c r="F352">
        <v>2756</v>
      </c>
      <c r="G352">
        <v>3528</v>
      </c>
      <c r="H352">
        <v>2227</v>
      </c>
      <c r="I352">
        <v>10.62</v>
      </c>
      <c r="J352">
        <v>8.2349999999999994</v>
      </c>
      <c r="K352">
        <v>10.375</v>
      </c>
      <c r="L352">
        <v>7.4080000000000004</v>
      </c>
      <c r="M352">
        <v>1337</v>
      </c>
      <c r="N352">
        <v>838</v>
      </c>
      <c r="O352">
        <v>148</v>
      </c>
      <c r="P352">
        <v>8.5889999999999994E-2</v>
      </c>
      <c r="Q352">
        <v>0.4955</v>
      </c>
      <c r="R352">
        <v>244</v>
      </c>
      <c r="S352">
        <v>0</v>
      </c>
      <c r="T352">
        <v>0</v>
      </c>
      <c r="U352">
        <v>0</v>
      </c>
      <c r="V352">
        <v>0</v>
      </c>
      <c r="W352">
        <v>150</v>
      </c>
      <c r="X352">
        <v>688</v>
      </c>
      <c r="Y352">
        <v>3.0509999999999999E-3</v>
      </c>
      <c r="Z352">
        <v>1108</v>
      </c>
      <c r="AA352">
        <v>627</v>
      </c>
      <c r="AB352">
        <v>143</v>
      </c>
      <c r="AC352">
        <v>2.8879999999999999E-2</v>
      </c>
      <c r="AD352">
        <v>0.5</v>
      </c>
      <c r="AE352">
        <v>47</v>
      </c>
      <c r="AF352">
        <v>0</v>
      </c>
      <c r="AG352">
        <v>0</v>
      </c>
      <c r="AH352">
        <v>0</v>
      </c>
      <c r="AI352">
        <v>4</v>
      </c>
      <c r="AJ352">
        <v>149</v>
      </c>
      <c r="AK352">
        <v>474</v>
      </c>
      <c r="AL352">
        <v>4.4539999999999996E-3</v>
      </c>
      <c r="AM352">
        <v>0</v>
      </c>
      <c r="AN352">
        <v>0</v>
      </c>
      <c r="AO352">
        <v>513.57082079999805</v>
      </c>
      <c r="AP352">
        <v>513.57082079999896</v>
      </c>
      <c r="AQ352">
        <v>513.57082079999304</v>
      </c>
      <c r="AR352">
        <v>513.57082079999896</v>
      </c>
      <c r="AS352">
        <v>513.57082080000202</v>
      </c>
      <c r="AT352">
        <v>513.57082079999896</v>
      </c>
      <c r="AU352">
        <v>513.57082079999805</v>
      </c>
      <c r="AV352">
        <v>513.57082079999896</v>
      </c>
      <c r="AW352">
        <v>513.57082080002897</v>
      </c>
      <c r="AX352">
        <v>513.57082079999998</v>
      </c>
      <c r="AY352">
        <v>513.56715280072797</v>
      </c>
      <c r="AZ352">
        <v>513.56046297247599</v>
      </c>
      <c r="BA352">
        <v>177393</v>
      </c>
      <c r="BB352">
        <v>136269</v>
      </c>
      <c r="BC352">
        <v>154029</v>
      </c>
      <c r="BD352">
        <v>127985</v>
      </c>
      <c r="BE352">
        <v>225952</v>
      </c>
      <c r="BF352">
        <v>163631</v>
      </c>
      <c r="BG352">
        <v>3629</v>
      </c>
      <c r="BH352">
        <v>2756</v>
      </c>
      <c r="BI352">
        <v>3528</v>
      </c>
      <c r="BJ352">
        <v>2227</v>
      </c>
      <c r="BK352">
        <v>4497</v>
      </c>
      <c r="BL352">
        <v>3868</v>
      </c>
      <c r="BM352">
        <v>23</v>
      </c>
      <c r="BN352">
        <v>33</v>
      </c>
      <c r="BO352">
        <v>18</v>
      </c>
      <c r="BP352">
        <v>25</v>
      </c>
      <c r="BQ352">
        <v>21</v>
      </c>
      <c r="BR352">
        <v>29</v>
      </c>
      <c r="BS352">
        <v>236.73858139179501</v>
      </c>
      <c r="BT352">
        <v>283.24184968061797</v>
      </c>
      <c r="BU352">
        <v>236.73858139179501</v>
      </c>
      <c r="BV352">
        <v>283.63626896144598</v>
      </c>
      <c r="BW352">
        <v>234.724502721714</v>
      </c>
      <c r="BX352">
        <v>282.51551146231702</v>
      </c>
      <c r="BY352">
        <v>288.041044806613</v>
      </c>
      <c r="BZ352">
        <v>308.70322924829298</v>
      </c>
      <c r="CA352">
        <v>291.09736532849502</v>
      </c>
      <c r="CB352">
        <v>309.18398867202899</v>
      </c>
      <c r="CC352">
        <v>286.47820135388997</v>
      </c>
      <c r="CD352">
        <v>308.27125933972098</v>
      </c>
      <c r="CE352">
        <v>0.23599999999999999</v>
      </c>
      <c r="CF352">
        <v>0.32200000000000001</v>
      </c>
      <c r="CG352">
        <v>0.20399999999999999</v>
      </c>
      <c r="CH352">
        <v>0.27300000000000002</v>
      </c>
      <c r="CI352">
        <v>0.216</v>
      </c>
      <c r="CJ352">
        <v>0.29699999999999999</v>
      </c>
      <c r="CK352">
        <v>7.8040000000000003</v>
      </c>
      <c r="CL352">
        <v>7.2380000000000004</v>
      </c>
      <c r="CM352">
        <v>7.8040000000000003</v>
      </c>
      <c r="CN352">
        <v>3.2320000000000002</v>
      </c>
      <c r="CO352">
        <v>12.518000000000001</v>
      </c>
      <c r="CP352">
        <v>7.2489999999999997</v>
      </c>
      <c r="CQ352">
        <v>10.62</v>
      </c>
      <c r="CR352">
        <v>8.2349999999999994</v>
      </c>
      <c r="CS352">
        <v>10.375</v>
      </c>
      <c r="CT352">
        <v>7.4080000000000004</v>
      </c>
      <c r="CU352">
        <v>13.973000000000001</v>
      </c>
      <c r="CV352">
        <v>8.4819999999999993</v>
      </c>
      <c r="CW352" t="s">
        <v>2320</v>
      </c>
      <c r="CX352" t="s">
        <v>2321</v>
      </c>
      <c r="CY352" t="s">
        <v>2322</v>
      </c>
      <c r="CZ352" t="s">
        <v>2323</v>
      </c>
      <c r="DA352" t="s">
        <v>2324</v>
      </c>
      <c r="DB352" t="s">
        <v>2325</v>
      </c>
      <c r="DC352" t="s">
        <v>2326</v>
      </c>
      <c r="DD352" t="s">
        <v>2327</v>
      </c>
      <c r="DE352" t="s">
        <v>2328</v>
      </c>
      <c r="DF352" t="s">
        <v>2329</v>
      </c>
      <c r="DG352" t="s">
        <v>2330</v>
      </c>
      <c r="DH352" t="s">
        <v>2331</v>
      </c>
      <c r="DI352" t="s">
        <v>2332</v>
      </c>
      <c r="DJ352" t="s">
        <v>2333</v>
      </c>
      <c r="DK352" t="s">
        <v>2334</v>
      </c>
      <c r="DL352" t="s">
        <v>2335</v>
      </c>
      <c r="DM352" t="s">
        <v>2336</v>
      </c>
      <c r="DN352" t="s">
        <v>2337</v>
      </c>
      <c r="DO352" t="s">
        <v>2338</v>
      </c>
      <c r="DP352" t="s">
        <v>2339</v>
      </c>
      <c r="DQ352" t="s">
        <v>2340</v>
      </c>
      <c r="DR352">
        <v>158</v>
      </c>
      <c r="DS352" t="s">
        <v>2319</v>
      </c>
      <c r="DT352" t="s">
        <v>147</v>
      </c>
    </row>
    <row r="353" spans="1:124" x14ac:dyDescent="0.2">
      <c r="A353" t="s">
        <v>2341</v>
      </c>
      <c r="B353">
        <v>10776</v>
      </c>
      <c r="C353">
        <v>0</v>
      </c>
      <c r="D353">
        <v>0</v>
      </c>
      <c r="E353">
        <v>149</v>
      </c>
      <c r="F353">
        <v>165</v>
      </c>
      <c r="G353">
        <v>149</v>
      </c>
      <c r="H353">
        <v>145</v>
      </c>
      <c r="I353">
        <v>0.40300000000000002</v>
      </c>
      <c r="J353">
        <v>0.42</v>
      </c>
      <c r="K353">
        <v>0.33500000000000002</v>
      </c>
      <c r="L353">
        <v>0.33300000000000002</v>
      </c>
      <c r="M353">
        <v>1705</v>
      </c>
      <c r="N353">
        <v>1524</v>
      </c>
      <c r="O353">
        <v>106</v>
      </c>
      <c r="P353">
        <v>4.0000000000000001E-3</v>
      </c>
      <c r="Q353">
        <v>0.32400000000000001</v>
      </c>
      <c r="R353">
        <v>97</v>
      </c>
      <c r="S353">
        <v>0</v>
      </c>
      <c r="T353">
        <v>0</v>
      </c>
      <c r="U353">
        <v>0</v>
      </c>
      <c r="V353">
        <v>0</v>
      </c>
      <c r="W353">
        <v>240</v>
      </c>
      <c r="X353">
        <v>1284</v>
      </c>
      <c r="Y353">
        <v>2.0920000000000001E-3</v>
      </c>
      <c r="Z353">
        <v>1705</v>
      </c>
      <c r="AA353">
        <v>1524</v>
      </c>
      <c r="AB353">
        <v>106</v>
      </c>
      <c r="AC353">
        <v>4.0000000000000001E-3</v>
      </c>
      <c r="AD353">
        <v>0.32400000000000001</v>
      </c>
      <c r="AE353">
        <v>97</v>
      </c>
      <c r="AF353">
        <v>0</v>
      </c>
      <c r="AG353">
        <v>0</v>
      </c>
      <c r="AH353">
        <v>0</v>
      </c>
      <c r="AI353">
        <v>0</v>
      </c>
      <c r="AJ353">
        <v>240</v>
      </c>
      <c r="AK353">
        <v>1284</v>
      </c>
      <c r="AL353">
        <v>2.0920000000000001E-3</v>
      </c>
      <c r="AM353">
        <v>1284</v>
      </c>
      <c r="AN353">
        <v>0</v>
      </c>
      <c r="AO353">
        <v>17891.077115999899</v>
      </c>
      <c r="AP353">
        <v>17891.077115999899</v>
      </c>
      <c r="AQ353">
        <v>17891.077115999899</v>
      </c>
      <c r="AR353">
        <v>17891.077115999899</v>
      </c>
      <c r="AS353">
        <v>17891.077115999899</v>
      </c>
      <c r="AT353">
        <v>17891.077115999899</v>
      </c>
      <c r="AU353">
        <v>17891.077115999899</v>
      </c>
      <c r="AV353">
        <v>17891.077115999899</v>
      </c>
      <c r="AW353">
        <v>17891.077115999899</v>
      </c>
      <c r="AX353">
        <v>17891.077115999899</v>
      </c>
      <c r="AY353">
        <v>17890.999852665402</v>
      </c>
      <c r="AZ353">
        <v>17891.029941528901</v>
      </c>
      <c r="BA353">
        <v>10497</v>
      </c>
      <c r="BB353">
        <v>10486</v>
      </c>
      <c r="BC353">
        <v>8702</v>
      </c>
      <c r="BD353">
        <v>8256</v>
      </c>
      <c r="BE353">
        <v>10376</v>
      </c>
      <c r="BF353">
        <v>10673</v>
      </c>
      <c r="BG353">
        <v>149</v>
      </c>
      <c r="BH353">
        <v>165</v>
      </c>
      <c r="BI353">
        <v>149</v>
      </c>
      <c r="BJ353">
        <v>145</v>
      </c>
      <c r="BK353">
        <v>164</v>
      </c>
      <c r="BL353">
        <v>164</v>
      </c>
      <c r="BM353">
        <v>6</v>
      </c>
      <c r="BN353">
        <v>6</v>
      </c>
      <c r="BO353">
        <v>6</v>
      </c>
      <c r="BP353">
        <v>6</v>
      </c>
      <c r="BQ353">
        <v>6</v>
      </c>
      <c r="BR353">
        <v>6</v>
      </c>
      <c r="BS353">
        <v>14271.247696373999</v>
      </c>
      <c r="BT353">
        <v>14271.247696373999</v>
      </c>
      <c r="BU353">
        <v>14271.247696373999</v>
      </c>
      <c r="BV353">
        <v>14271.247696373999</v>
      </c>
      <c r="BW353">
        <v>14271.247696373999</v>
      </c>
      <c r="BX353">
        <v>14271.247696373999</v>
      </c>
      <c r="BY353">
        <v>17752.337166950201</v>
      </c>
      <c r="BZ353">
        <v>17748.3424334181</v>
      </c>
      <c r="CA353">
        <v>17752.337166950201</v>
      </c>
      <c r="CB353">
        <v>17752.375163891102</v>
      </c>
      <c r="CC353">
        <v>17751.766485717999</v>
      </c>
      <c r="CD353">
        <v>17751.2024000561</v>
      </c>
      <c r="CE353">
        <v>0.14000000000000001</v>
      </c>
      <c r="CF353">
        <v>0.13500000000000001</v>
      </c>
      <c r="CG353">
        <v>0.128</v>
      </c>
      <c r="CH353">
        <v>0.128</v>
      </c>
      <c r="CI353">
        <v>0.13200000000000001</v>
      </c>
      <c r="CJ353">
        <v>0.13300000000000001</v>
      </c>
      <c r="CK353">
        <v>0.183</v>
      </c>
      <c r="CL353">
        <v>0.185</v>
      </c>
      <c r="CM353">
        <v>0.16700000000000001</v>
      </c>
      <c r="CN353">
        <v>0.17</v>
      </c>
      <c r="CO353">
        <v>0.17499999999999999</v>
      </c>
      <c r="CP353">
        <v>0.17699999999999999</v>
      </c>
      <c r="CQ353">
        <v>0.40300000000000002</v>
      </c>
      <c r="CR353">
        <v>0.42</v>
      </c>
      <c r="CS353">
        <v>0.33500000000000002</v>
      </c>
      <c r="CT353">
        <v>0.33300000000000002</v>
      </c>
      <c r="CU353">
        <v>0.40200000000000002</v>
      </c>
      <c r="CV353">
        <v>0.40799999999999997</v>
      </c>
      <c r="CW353" t="s">
        <v>2342</v>
      </c>
      <c r="CX353" t="s">
        <v>2343</v>
      </c>
      <c r="CY353" t="s">
        <v>2344</v>
      </c>
      <c r="CZ353" t="s">
        <v>2345</v>
      </c>
      <c r="DA353" t="s">
        <v>363</v>
      </c>
      <c r="DB353" t="s">
        <v>2346</v>
      </c>
      <c r="DC353" t="s">
        <v>2347</v>
      </c>
      <c r="DD353" t="s">
        <v>2348</v>
      </c>
      <c r="DE353" t="s">
        <v>2349</v>
      </c>
      <c r="DF353" t="s">
        <v>2350</v>
      </c>
      <c r="DG353" t="s">
        <v>2351</v>
      </c>
      <c r="DH353" t="s">
        <v>2352</v>
      </c>
      <c r="DI353" t="s">
        <v>2353</v>
      </c>
      <c r="DJ353" t="s">
        <v>2354</v>
      </c>
      <c r="DK353" t="s">
        <v>363</v>
      </c>
      <c r="DL353" t="s">
        <v>2346</v>
      </c>
      <c r="DM353" t="s">
        <v>2355</v>
      </c>
      <c r="DN353" t="s">
        <v>2356</v>
      </c>
      <c r="DO353" t="s">
        <v>2357</v>
      </c>
      <c r="DP353" t="s">
        <v>2358</v>
      </c>
      <c r="DQ353" t="s">
        <v>2359</v>
      </c>
      <c r="DR353">
        <v>6</v>
      </c>
      <c r="DS353" t="s">
        <v>2341</v>
      </c>
      <c r="DT353" t="s">
        <v>147</v>
      </c>
    </row>
    <row r="354" spans="1:124" x14ac:dyDescent="0.2">
      <c r="A354" t="s">
        <v>2360</v>
      </c>
      <c r="B354">
        <v>10776</v>
      </c>
      <c r="C354">
        <v>32</v>
      </c>
      <c r="D354">
        <v>32</v>
      </c>
      <c r="E354">
        <v>56003</v>
      </c>
      <c r="F354">
        <v>67969</v>
      </c>
      <c r="G354">
        <v>53100</v>
      </c>
      <c r="H354">
        <v>46223</v>
      </c>
      <c r="I354">
        <v>36.865000000000002</v>
      </c>
      <c r="J354">
        <v>36.901000000000003</v>
      </c>
      <c r="K354">
        <v>34.58</v>
      </c>
      <c r="L354">
        <v>26.109000000000002</v>
      </c>
      <c r="M354">
        <v>1170</v>
      </c>
      <c r="N354">
        <v>792</v>
      </c>
      <c r="O354">
        <v>47</v>
      </c>
      <c r="P354">
        <v>8.1799999999999998E-3</v>
      </c>
      <c r="Q354">
        <v>0.5</v>
      </c>
      <c r="R354">
        <v>18</v>
      </c>
      <c r="S354">
        <v>0</v>
      </c>
      <c r="T354">
        <v>0</v>
      </c>
      <c r="U354">
        <v>0</v>
      </c>
      <c r="V354">
        <v>0</v>
      </c>
      <c r="W354">
        <v>792</v>
      </c>
      <c r="X354">
        <v>0</v>
      </c>
      <c r="Y354">
        <v>4.1960000000000001E-3</v>
      </c>
      <c r="Z354">
        <v>1042</v>
      </c>
      <c r="AA354">
        <v>666</v>
      </c>
      <c r="AB354">
        <v>47</v>
      </c>
      <c r="AC354">
        <v>8.1799999999999998E-3</v>
      </c>
      <c r="AD354">
        <v>0.5</v>
      </c>
      <c r="AE354">
        <v>20</v>
      </c>
      <c r="AF354">
        <v>0</v>
      </c>
      <c r="AG354">
        <v>0</v>
      </c>
      <c r="AH354">
        <v>0</v>
      </c>
      <c r="AI354">
        <v>0</v>
      </c>
      <c r="AJ354">
        <v>666</v>
      </c>
      <c r="AK354">
        <v>0</v>
      </c>
      <c r="AL354">
        <v>5.006E-3</v>
      </c>
      <c r="AM354">
        <v>0</v>
      </c>
      <c r="AN354">
        <v>0</v>
      </c>
      <c r="AO354">
        <v>122</v>
      </c>
      <c r="AP354">
        <v>122</v>
      </c>
      <c r="AQ354">
        <v>122</v>
      </c>
      <c r="AR354">
        <v>122</v>
      </c>
      <c r="AS354">
        <v>122</v>
      </c>
      <c r="AT354">
        <v>122</v>
      </c>
      <c r="AU354">
        <v>122</v>
      </c>
      <c r="AV354">
        <v>122</v>
      </c>
      <c r="AW354">
        <v>122</v>
      </c>
      <c r="AX354">
        <v>122</v>
      </c>
      <c r="AY354">
        <v>122</v>
      </c>
      <c r="AZ354">
        <v>122</v>
      </c>
      <c r="BA354">
        <v>1164543</v>
      </c>
      <c r="BB354">
        <v>1279105</v>
      </c>
      <c r="BC354">
        <v>1026233</v>
      </c>
      <c r="BD354">
        <v>842698</v>
      </c>
      <c r="BE354">
        <v>1290986</v>
      </c>
      <c r="BF354">
        <v>1241330</v>
      </c>
      <c r="BG354">
        <v>56003</v>
      </c>
      <c r="BH354">
        <v>67969</v>
      </c>
      <c r="BI354">
        <v>53100</v>
      </c>
      <c r="BJ354">
        <v>46223</v>
      </c>
      <c r="BK354">
        <v>65363</v>
      </c>
      <c r="BL354">
        <v>65751</v>
      </c>
      <c r="BM354">
        <v>12</v>
      </c>
      <c r="BN354">
        <v>9</v>
      </c>
      <c r="BO354">
        <v>9</v>
      </c>
      <c r="BP354">
        <v>9</v>
      </c>
      <c r="BQ354">
        <v>11</v>
      </c>
      <c r="BR354">
        <v>10</v>
      </c>
      <c r="BS354">
        <v>32</v>
      </c>
      <c r="BT354">
        <v>32</v>
      </c>
      <c r="BU354">
        <v>32</v>
      </c>
      <c r="BV354">
        <v>32</v>
      </c>
      <c r="BW354">
        <v>32</v>
      </c>
      <c r="BX354">
        <v>32</v>
      </c>
      <c r="BY354">
        <v>31.999999999999901</v>
      </c>
      <c r="BZ354">
        <v>32</v>
      </c>
      <c r="CA354">
        <v>32</v>
      </c>
      <c r="CB354">
        <v>32</v>
      </c>
      <c r="CC354">
        <v>32</v>
      </c>
      <c r="CD354">
        <v>32</v>
      </c>
      <c r="CE354">
        <v>0.125</v>
      </c>
      <c r="CF354">
        <v>0.107</v>
      </c>
      <c r="CG354">
        <v>0.105</v>
      </c>
      <c r="CH354">
        <v>0.10199999999999999</v>
      </c>
      <c r="CI354">
        <v>0.12</v>
      </c>
      <c r="CJ354">
        <v>0.111</v>
      </c>
      <c r="CK354">
        <v>20.032</v>
      </c>
      <c r="CL354">
        <v>25.013999999999999</v>
      </c>
      <c r="CM354">
        <v>15.474</v>
      </c>
      <c r="CN354">
        <v>10.566000000000001</v>
      </c>
      <c r="CO354">
        <v>24.398</v>
      </c>
      <c r="CP354">
        <v>28.125</v>
      </c>
      <c r="CQ354">
        <v>36.865000000000002</v>
      </c>
      <c r="CR354">
        <v>36.901000000000003</v>
      </c>
      <c r="CS354">
        <v>34.58</v>
      </c>
      <c r="CT354">
        <v>26.109000000000002</v>
      </c>
      <c r="CU354">
        <v>41.779000000000003</v>
      </c>
      <c r="CV354">
        <v>36.365000000000002</v>
      </c>
      <c r="CW354" t="s">
        <v>2361</v>
      </c>
      <c r="CX354" t="s">
        <v>2361</v>
      </c>
      <c r="CY354" t="s">
        <v>2362</v>
      </c>
      <c r="CZ354" t="s">
        <v>2363</v>
      </c>
      <c r="DA354" t="s">
        <v>2364</v>
      </c>
      <c r="DB354" t="s">
        <v>2365</v>
      </c>
      <c r="DC354" t="s">
        <v>2365</v>
      </c>
      <c r="DD354" t="s">
        <v>2366</v>
      </c>
      <c r="DE354" t="s">
        <v>2367</v>
      </c>
      <c r="DF354" t="s">
        <v>2368</v>
      </c>
      <c r="DG354" t="s">
        <v>2369</v>
      </c>
      <c r="DH354" t="s">
        <v>2369</v>
      </c>
      <c r="DI354" t="s">
        <v>2370</v>
      </c>
      <c r="DJ354" t="s">
        <v>2371</v>
      </c>
      <c r="DK354" t="s">
        <v>2372</v>
      </c>
      <c r="DL354" t="s">
        <v>2365</v>
      </c>
      <c r="DM354" t="s">
        <v>2365</v>
      </c>
      <c r="DN354" t="s">
        <v>2373</v>
      </c>
      <c r="DO354" t="s">
        <v>2374</v>
      </c>
      <c r="DP354" t="s">
        <v>2375</v>
      </c>
      <c r="DQ354" t="s">
        <v>2376</v>
      </c>
      <c r="DR354">
        <v>547</v>
      </c>
      <c r="DS354" t="s">
        <v>2360</v>
      </c>
      <c r="DT354" t="s">
        <v>147</v>
      </c>
    </row>
    <row r="355" spans="1:124" x14ac:dyDescent="0.2">
      <c r="A355" t="s">
        <v>2377</v>
      </c>
      <c r="B355">
        <v>10776</v>
      </c>
      <c r="C355">
        <v>42</v>
      </c>
      <c r="D355">
        <v>41.999999999999901</v>
      </c>
      <c r="E355">
        <v>30319</v>
      </c>
      <c r="F355">
        <v>18866</v>
      </c>
      <c r="G355">
        <v>21211</v>
      </c>
      <c r="H355">
        <v>18866</v>
      </c>
      <c r="I355">
        <v>26.376999999999999</v>
      </c>
      <c r="J355">
        <v>15.567</v>
      </c>
      <c r="K355">
        <v>21.503</v>
      </c>
      <c r="L355">
        <v>15.567</v>
      </c>
      <c r="M355">
        <v>1314</v>
      </c>
      <c r="N355">
        <v>864</v>
      </c>
      <c r="O355">
        <v>53</v>
      </c>
      <c r="P355">
        <v>8.1300000000000001E-3</v>
      </c>
      <c r="Q355">
        <v>0.48780000000000001</v>
      </c>
      <c r="R355">
        <v>18</v>
      </c>
      <c r="S355">
        <v>0</v>
      </c>
      <c r="T355">
        <v>0</v>
      </c>
      <c r="U355">
        <v>0</v>
      </c>
      <c r="V355">
        <v>0</v>
      </c>
      <c r="W355">
        <v>864</v>
      </c>
      <c r="X355">
        <v>0</v>
      </c>
      <c r="Y355">
        <v>3.7629999999999999E-3</v>
      </c>
      <c r="Z355">
        <v>1154</v>
      </c>
      <c r="AA355">
        <v>704</v>
      </c>
      <c r="AB355">
        <v>53</v>
      </c>
      <c r="AC355">
        <v>8.1300000000000001E-3</v>
      </c>
      <c r="AD355">
        <v>0.48780000000000001</v>
      </c>
      <c r="AE355">
        <v>18</v>
      </c>
      <c r="AF355">
        <v>0</v>
      </c>
      <c r="AG355">
        <v>0</v>
      </c>
      <c r="AH355">
        <v>0</v>
      </c>
      <c r="AI355">
        <v>0</v>
      </c>
      <c r="AJ355">
        <v>704</v>
      </c>
      <c r="AK355">
        <v>0</v>
      </c>
      <c r="AL355">
        <v>4.6680000000000003E-3</v>
      </c>
      <c r="AM355">
        <v>0</v>
      </c>
      <c r="AN355">
        <v>0</v>
      </c>
      <c r="AO355">
        <v>134</v>
      </c>
      <c r="AP355">
        <v>134</v>
      </c>
      <c r="AQ355">
        <v>134</v>
      </c>
      <c r="AR355">
        <v>134</v>
      </c>
      <c r="AS355">
        <v>134</v>
      </c>
      <c r="AT355">
        <v>134</v>
      </c>
      <c r="AU355">
        <v>134</v>
      </c>
      <c r="AV355">
        <v>134</v>
      </c>
      <c r="AW355">
        <v>134</v>
      </c>
      <c r="AX355">
        <v>134</v>
      </c>
      <c r="AY355">
        <v>134</v>
      </c>
      <c r="AZ355">
        <v>134</v>
      </c>
      <c r="BA355">
        <v>796346</v>
      </c>
      <c r="BB355">
        <v>508152</v>
      </c>
      <c r="BC355">
        <v>557490</v>
      </c>
      <c r="BD355">
        <v>471791</v>
      </c>
      <c r="BE355">
        <v>891361</v>
      </c>
      <c r="BF355">
        <v>722041</v>
      </c>
      <c r="BG355">
        <v>30319</v>
      </c>
      <c r="BH355">
        <v>18866</v>
      </c>
      <c r="BI355">
        <v>21211</v>
      </c>
      <c r="BJ355">
        <v>18866</v>
      </c>
      <c r="BK355">
        <v>32250</v>
      </c>
      <c r="BL355">
        <v>28019</v>
      </c>
      <c r="BM355">
        <v>12</v>
      </c>
      <c r="BN355">
        <v>12</v>
      </c>
      <c r="BO355">
        <v>9</v>
      </c>
      <c r="BP355">
        <v>9</v>
      </c>
      <c r="BQ355">
        <v>10</v>
      </c>
      <c r="BR355">
        <v>10</v>
      </c>
      <c r="BS355">
        <v>42</v>
      </c>
      <c r="BT355">
        <v>42</v>
      </c>
      <c r="BU355">
        <v>42</v>
      </c>
      <c r="BV355">
        <v>42</v>
      </c>
      <c r="BW355">
        <v>42</v>
      </c>
      <c r="BX355">
        <v>42</v>
      </c>
      <c r="BY355">
        <v>41.999999999999901</v>
      </c>
      <c r="BZ355">
        <v>42</v>
      </c>
      <c r="CA355">
        <v>42</v>
      </c>
      <c r="CB355">
        <v>42</v>
      </c>
      <c r="CC355">
        <v>42</v>
      </c>
      <c r="CD355">
        <v>42</v>
      </c>
      <c r="CE355">
        <v>0.14799999999999999</v>
      </c>
      <c r="CF355">
        <v>0.127</v>
      </c>
      <c r="CG355">
        <v>0.121</v>
      </c>
      <c r="CH355">
        <v>0.114</v>
      </c>
      <c r="CI355">
        <v>0.13600000000000001</v>
      </c>
      <c r="CJ355">
        <v>0.127</v>
      </c>
      <c r="CK355">
        <v>5.6719999999999997</v>
      </c>
      <c r="CL355">
        <v>6.032</v>
      </c>
      <c r="CM355">
        <v>4.4409999999999998</v>
      </c>
      <c r="CN355">
        <v>3.1909999999999998</v>
      </c>
      <c r="CO355">
        <v>8.0649999999999995</v>
      </c>
      <c r="CP355">
        <v>6.0570000000000004</v>
      </c>
      <c r="CQ355">
        <v>26.376999999999999</v>
      </c>
      <c r="CR355">
        <v>15.567</v>
      </c>
      <c r="CS355">
        <v>21.503</v>
      </c>
      <c r="CT355">
        <v>15.567</v>
      </c>
      <c r="CU355">
        <v>30.021000000000001</v>
      </c>
      <c r="CV355">
        <v>21.693999999999999</v>
      </c>
      <c r="CW355" t="s">
        <v>2378</v>
      </c>
      <c r="CX355" t="s">
        <v>2378</v>
      </c>
      <c r="CY355" t="s">
        <v>2379</v>
      </c>
      <c r="CZ355" t="s">
        <v>2380</v>
      </c>
      <c r="DA355" t="s">
        <v>2381</v>
      </c>
      <c r="DB355" t="s">
        <v>2382</v>
      </c>
      <c r="DC355" t="s">
        <v>2382</v>
      </c>
      <c r="DD355" t="s">
        <v>2383</v>
      </c>
      <c r="DE355" t="s">
        <v>2384</v>
      </c>
      <c r="DF355" t="s">
        <v>2385</v>
      </c>
      <c r="DG355" t="s">
        <v>2378</v>
      </c>
      <c r="DH355" t="s">
        <v>2378</v>
      </c>
      <c r="DI355" t="s">
        <v>2386</v>
      </c>
      <c r="DJ355" t="s">
        <v>2387</v>
      </c>
      <c r="DK355" t="s">
        <v>2388</v>
      </c>
      <c r="DL355" t="s">
        <v>2382</v>
      </c>
      <c r="DM355" t="s">
        <v>2382</v>
      </c>
      <c r="DN355" t="s">
        <v>2389</v>
      </c>
      <c r="DO355" t="s">
        <v>2390</v>
      </c>
      <c r="DP355" t="s">
        <v>2391</v>
      </c>
      <c r="DQ355" t="s">
        <v>1919</v>
      </c>
      <c r="DR355">
        <v>362</v>
      </c>
      <c r="DS355" t="s">
        <v>2377</v>
      </c>
      <c r="DT355" t="s">
        <v>147</v>
      </c>
    </row>
    <row r="356" spans="1:124" x14ac:dyDescent="0.2">
      <c r="A356" t="s">
        <v>2392</v>
      </c>
      <c r="B356">
        <v>10776</v>
      </c>
      <c r="C356">
        <v>12.4860332423315</v>
      </c>
      <c r="D356">
        <v>12.4860332423315</v>
      </c>
      <c r="E356">
        <v>1</v>
      </c>
      <c r="F356">
        <v>1</v>
      </c>
      <c r="G356">
        <v>1</v>
      </c>
      <c r="H356">
        <v>1</v>
      </c>
      <c r="I356">
        <v>0.32100000000000001</v>
      </c>
      <c r="J356">
        <v>0.14099999999999999</v>
      </c>
      <c r="K356">
        <v>0.30599999999999999</v>
      </c>
      <c r="L356">
        <v>0.13700000000000001</v>
      </c>
      <c r="M356">
        <v>693</v>
      </c>
      <c r="N356">
        <v>3528</v>
      </c>
      <c r="O356">
        <v>86</v>
      </c>
      <c r="P356">
        <v>8.4000000000000003E-4</v>
      </c>
      <c r="Q356">
        <v>0.49314000000000002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3528</v>
      </c>
      <c r="X356">
        <v>0</v>
      </c>
      <c r="Y356">
        <v>0.25156299999999998</v>
      </c>
      <c r="Z356">
        <v>357</v>
      </c>
      <c r="AA356">
        <v>2352</v>
      </c>
      <c r="AB356">
        <v>87</v>
      </c>
      <c r="AC356">
        <v>8.4000000000000003E-4</v>
      </c>
      <c r="AD356">
        <v>0.49199999999999999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2352</v>
      </c>
      <c r="AK356">
        <v>0</v>
      </c>
      <c r="AL356">
        <v>0.240896</v>
      </c>
      <c r="AM356">
        <v>0</v>
      </c>
      <c r="AN356">
        <v>0</v>
      </c>
      <c r="AO356">
        <v>1E+100</v>
      </c>
      <c r="AP356">
        <v>1E+100</v>
      </c>
      <c r="AQ356">
        <v>1E+100</v>
      </c>
      <c r="AR356">
        <v>1E+100</v>
      </c>
      <c r="AS356">
        <v>9.9999999999999904E+99</v>
      </c>
      <c r="AT356">
        <v>9.9999999999999904E+99</v>
      </c>
      <c r="AU356">
        <v>13</v>
      </c>
      <c r="AV356">
        <v>13</v>
      </c>
      <c r="AW356">
        <v>13</v>
      </c>
      <c r="AX356">
        <v>13</v>
      </c>
      <c r="AY356">
        <v>13</v>
      </c>
      <c r="AZ356">
        <v>13</v>
      </c>
      <c r="BA356">
        <v>823</v>
      </c>
      <c r="BB356">
        <v>704</v>
      </c>
      <c r="BC356">
        <v>728</v>
      </c>
      <c r="BD356">
        <v>658</v>
      </c>
      <c r="BE356">
        <v>832</v>
      </c>
      <c r="BF356">
        <v>756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1E+100</v>
      </c>
      <c r="BT356">
        <v>1E+100</v>
      </c>
      <c r="BU356">
        <v>1E+100</v>
      </c>
      <c r="BV356">
        <v>1E+100</v>
      </c>
      <c r="BW356">
        <v>9.9999999999999904E+99</v>
      </c>
      <c r="BX356">
        <v>9.9999999999999904E+99</v>
      </c>
      <c r="BY356">
        <v>1E+100</v>
      </c>
      <c r="BZ356">
        <v>1E+100</v>
      </c>
      <c r="CA356">
        <v>1E+100</v>
      </c>
      <c r="CB356">
        <v>1E+100</v>
      </c>
      <c r="CC356">
        <v>9.9999999999999904E+99</v>
      </c>
      <c r="CD356">
        <v>9.9999999999999904E+99</v>
      </c>
      <c r="CE356">
        <v>0.32100000000000001</v>
      </c>
      <c r="CF356">
        <v>0.14099999999999999</v>
      </c>
      <c r="CG356">
        <v>0.30599999999999999</v>
      </c>
      <c r="CH356">
        <v>0.13700000000000001</v>
      </c>
      <c r="CI356">
        <v>0.33300000000000002</v>
      </c>
      <c r="CJ356">
        <v>0.14599999999999999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0.32100000000000001</v>
      </c>
      <c r="CR356">
        <v>0.14099999999999999</v>
      </c>
      <c r="CS356">
        <v>0.30599999999999999</v>
      </c>
      <c r="CT356">
        <v>0.13700000000000001</v>
      </c>
      <c r="CU356">
        <v>0.33300000000000002</v>
      </c>
      <c r="CV356">
        <v>0.14599999999999999</v>
      </c>
      <c r="CW356" t="s">
        <v>130</v>
      </c>
      <c r="CX356" t="s">
        <v>2393</v>
      </c>
      <c r="CY356" t="s">
        <v>2394</v>
      </c>
      <c r="CZ356" t="s">
        <v>133</v>
      </c>
      <c r="DA356" t="s">
        <v>1484</v>
      </c>
      <c r="DB356" t="s">
        <v>1856</v>
      </c>
      <c r="DC356" t="s">
        <v>1856</v>
      </c>
      <c r="DD356" t="s">
        <v>2395</v>
      </c>
      <c r="DE356" t="s">
        <v>137</v>
      </c>
      <c r="DF356" t="s">
        <v>2395</v>
      </c>
      <c r="DG356" t="s">
        <v>130</v>
      </c>
      <c r="DH356" t="s">
        <v>2393</v>
      </c>
      <c r="DI356" t="s">
        <v>2396</v>
      </c>
      <c r="DJ356" t="s">
        <v>133</v>
      </c>
      <c r="DK356" t="s">
        <v>1484</v>
      </c>
      <c r="DL356" t="s">
        <v>1856</v>
      </c>
      <c r="DM356" t="s">
        <v>1856</v>
      </c>
      <c r="DN356" t="s">
        <v>2397</v>
      </c>
      <c r="DO356" t="s">
        <v>137</v>
      </c>
      <c r="DP356" t="s">
        <v>2397</v>
      </c>
      <c r="DQ356" t="s">
        <v>2398</v>
      </c>
      <c r="DR356">
        <v>8</v>
      </c>
      <c r="DS356" t="s">
        <v>2392</v>
      </c>
      <c r="DT356" t="s">
        <v>147</v>
      </c>
    </row>
    <row r="357" spans="1:124" x14ac:dyDescent="0.2">
      <c r="A357" t="s">
        <v>2399</v>
      </c>
      <c r="B357">
        <v>10776</v>
      </c>
      <c r="C357">
        <v>1097032.4610301701</v>
      </c>
      <c r="D357">
        <v>1174300</v>
      </c>
      <c r="E357">
        <v>1</v>
      </c>
      <c r="F357">
        <v>1</v>
      </c>
      <c r="G357">
        <v>1</v>
      </c>
      <c r="H357">
        <v>1</v>
      </c>
      <c r="I357">
        <v>0.111</v>
      </c>
      <c r="J357">
        <v>7.2999999999999995E-2</v>
      </c>
      <c r="K357">
        <v>9.4E-2</v>
      </c>
      <c r="L357">
        <v>6.0999999999999999E-2</v>
      </c>
      <c r="M357">
        <v>2755</v>
      </c>
      <c r="N357">
        <v>4827</v>
      </c>
      <c r="O357">
        <v>492</v>
      </c>
      <c r="P357">
        <v>4.8900000000000002E-3</v>
      </c>
      <c r="Q357">
        <v>0.5</v>
      </c>
      <c r="R357">
        <v>1419</v>
      </c>
      <c r="S357">
        <v>0</v>
      </c>
      <c r="T357">
        <v>0</v>
      </c>
      <c r="U357">
        <v>0</v>
      </c>
      <c r="V357">
        <v>15</v>
      </c>
      <c r="W357">
        <v>4812</v>
      </c>
      <c r="X357">
        <v>0</v>
      </c>
      <c r="Y357">
        <v>1.5150000000000001E-3</v>
      </c>
      <c r="Z357">
        <v>2672</v>
      </c>
      <c r="AA357">
        <v>4645</v>
      </c>
      <c r="AB357">
        <v>259</v>
      </c>
      <c r="AC357">
        <v>6.25E-2</v>
      </c>
      <c r="AD357">
        <v>0.5</v>
      </c>
      <c r="AE357">
        <v>1352</v>
      </c>
      <c r="AF357">
        <v>0</v>
      </c>
      <c r="AG357">
        <v>0</v>
      </c>
      <c r="AH357">
        <v>0</v>
      </c>
      <c r="AI357">
        <v>13</v>
      </c>
      <c r="AJ357">
        <v>4632</v>
      </c>
      <c r="AK357">
        <v>0</v>
      </c>
      <c r="AL357">
        <v>1.382E-3</v>
      </c>
      <c r="AM357">
        <v>0</v>
      </c>
      <c r="AN357">
        <v>0</v>
      </c>
      <c r="AO357">
        <v>1E+100</v>
      </c>
      <c r="AP357">
        <v>1E+100</v>
      </c>
      <c r="AQ357">
        <v>1E+100</v>
      </c>
      <c r="AR357">
        <v>1E+100</v>
      </c>
      <c r="AS357">
        <v>9.9999999999999904E+99</v>
      </c>
      <c r="AT357">
        <v>9.9999999999999904E+99</v>
      </c>
      <c r="AU357">
        <v>1174300</v>
      </c>
      <c r="AV357">
        <v>1174300</v>
      </c>
      <c r="AW357">
        <v>1174300</v>
      </c>
      <c r="AX357">
        <v>1174300</v>
      </c>
      <c r="AY357">
        <v>1174300</v>
      </c>
      <c r="AZ357">
        <v>1174300</v>
      </c>
      <c r="BA357">
        <v>5587</v>
      </c>
      <c r="BB357">
        <v>4614</v>
      </c>
      <c r="BC357">
        <v>5022</v>
      </c>
      <c r="BD357">
        <v>4214</v>
      </c>
      <c r="BE357">
        <v>5619</v>
      </c>
      <c r="BF357">
        <v>4897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0</v>
      </c>
      <c r="BO357">
        <v>1</v>
      </c>
      <c r="BP357">
        <v>0</v>
      </c>
      <c r="BQ357">
        <v>1</v>
      </c>
      <c r="BR357">
        <v>0</v>
      </c>
      <c r="BS357">
        <v>1097032.4610301701</v>
      </c>
      <c r="BT357">
        <v>1E+100</v>
      </c>
      <c r="BU357">
        <v>1097032.4610301701</v>
      </c>
      <c r="BV357">
        <v>1E+100</v>
      </c>
      <c r="BW357">
        <v>1097032.4610301701</v>
      </c>
      <c r="BX357">
        <v>9.9999999999999904E+99</v>
      </c>
      <c r="BY357">
        <v>1097032.4610301701</v>
      </c>
      <c r="BZ357">
        <v>1E+100</v>
      </c>
      <c r="CA357">
        <v>1097032.4610301701</v>
      </c>
      <c r="CB357">
        <v>1E+100</v>
      </c>
      <c r="CC357">
        <v>1097032.4610301701</v>
      </c>
      <c r="CD357">
        <v>9.9999999999999904E+99</v>
      </c>
      <c r="CE357">
        <v>0.104</v>
      </c>
      <c r="CF357">
        <v>7.2999999999999995E-2</v>
      </c>
      <c r="CG357">
        <v>8.4000000000000005E-2</v>
      </c>
      <c r="CH357">
        <v>6.0999999999999999E-2</v>
      </c>
      <c r="CI357">
        <v>0.1</v>
      </c>
      <c r="CJ357">
        <v>7.0999999999999994E-2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0.111</v>
      </c>
      <c r="CR357">
        <v>7.2999999999999995E-2</v>
      </c>
      <c r="CS357">
        <v>9.4E-2</v>
      </c>
      <c r="CT357">
        <v>6.0999999999999999E-2</v>
      </c>
      <c r="CU357">
        <v>0.109</v>
      </c>
      <c r="CV357">
        <v>7.0999999999999994E-2</v>
      </c>
      <c r="CW357" t="s">
        <v>130</v>
      </c>
      <c r="CX357" t="s">
        <v>2400</v>
      </c>
      <c r="CY357" t="s">
        <v>2401</v>
      </c>
      <c r="CZ357" t="s">
        <v>133</v>
      </c>
      <c r="DA357" t="s">
        <v>133</v>
      </c>
      <c r="DB357" t="s">
        <v>2402</v>
      </c>
      <c r="DC357" t="s">
        <v>2402</v>
      </c>
      <c r="DD357" t="s">
        <v>2403</v>
      </c>
      <c r="DE357" t="s">
        <v>137</v>
      </c>
      <c r="DF357" t="s">
        <v>2404</v>
      </c>
      <c r="DG357" t="s">
        <v>130</v>
      </c>
      <c r="DH357" t="s">
        <v>2400</v>
      </c>
      <c r="DI357" t="s">
        <v>2405</v>
      </c>
      <c r="DJ357" t="s">
        <v>133</v>
      </c>
      <c r="DK357" t="s">
        <v>1484</v>
      </c>
      <c r="DL357" t="s">
        <v>1856</v>
      </c>
      <c r="DM357" t="s">
        <v>1856</v>
      </c>
      <c r="DN357" t="s">
        <v>2406</v>
      </c>
      <c r="DO357" t="s">
        <v>137</v>
      </c>
      <c r="DP357" t="s">
        <v>2406</v>
      </c>
      <c r="DQ357" t="s">
        <v>2407</v>
      </c>
      <c r="DR357">
        <v>2</v>
      </c>
      <c r="DS357" t="s">
        <v>2399</v>
      </c>
      <c r="DT357" t="s">
        <v>147</v>
      </c>
    </row>
    <row r="358" spans="1:124" x14ac:dyDescent="0.2">
      <c r="A358" t="s">
        <v>2408</v>
      </c>
      <c r="B358">
        <v>10776</v>
      </c>
      <c r="C358">
        <v>1196312.5494395499</v>
      </c>
      <c r="D358">
        <v>1286800</v>
      </c>
      <c r="E358">
        <v>1</v>
      </c>
      <c r="F358">
        <v>1</v>
      </c>
      <c r="G358">
        <v>1</v>
      </c>
      <c r="H358">
        <v>1</v>
      </c>
      <c r="I358">
        <v>0.17399999999999999</v>
      </c>
      <c r="J358">
        <v>8.1000000000000003E-2</v>
      </c>
      <c r="K358">
        <v>0.154</v>
      </c>
      <c r="L358">
        <v>7.4999999999999997E-2</v>
      </c>
      <c r="M358">
        <v>2676</v>
      </c>
      <c r="N358">
        <v>3815</v>
      </c>
      <c r="O358">
        <v>668</v>
      </c>
      <c r="P358">
        <v>1.8799999999999999E-3</v>
      </c>
      <c r="Q358">
        <v>0.5</v>
      </c>
      <c r="R358">
        <v>70</v>
      </c>
      <c r="S358">
        <v>0</v>
      </c>
      <c r="T358">
        <v>0</v>
      </c>
      <c r="U358">
        <v>0</v>
      </c>
      <c r="V358">
        <v>15</v>
      </c>
      <c r="W358">
        <v>3800</v>
      </c>
      <c r="X358">
        <v>0</v>
      </c>
      <c r="Y358">
        <v>1.5349999999999999E-3</v>
      </c>
      <c r="Z358">
        <v>2452</v>
      </c>
      <c r="AA358">
        <v>3538</v>
      </c>
      <c r="AB358">
        <v>462</v>
      </c>
      <c r="AC358">
        <v>6.6669999999999993E-2</v>
      </c>
      <c r="AD358">
        <v>0.5</v>
      </c>
      <c r="AE358">
        <v>58</v>
      </c>
      <c r="AF358">
        <v>0</v>
      </c>
      <c r="AG358">
        <v>0</v>
      </c>
      <c r="AH358">
        <v>0</v>
      </c>
      <c r="AI358">
        <v>8</v>
      </c>
      <c r="AJ358">
        <v>3530</v>
      </c>
      <c r="AK358">
        <v>0</v>
      </c>
      <c r="AL358">
        <v>1.371E-3</v>
      </c>
      <c r="AM358">
        <v>0</v>
      </c>
      <c r="AN358">
        <v>0</v>
      </c>
      <c r="AO358">
        <v>1E+100</v>
      </c>
      <c r="AP358">
        <v>1E+100</v>
      </c>
      <c r="AQ358">
        <v>1E+100</v>
      </c>
      <c r="AR358">
        <v>1E+100</v>
      </c>
      <c r="AS358">
        <v>9.9999999999999904E+99</v>
      </c>
      <c r="AT358">
        <v>9.9999999999999904E+99</v>
      </c>
      <c r="AU358">
        <v>1286800</v>
      </c>
      <c r="AV358">
        <v>1286800</v>
      </c>
      <c r="AW358">
        <v>1286800</v>
      </c>
      <c r="AX358">
        <v>1286800</v>
      </c>
      <c r="AY358">
        <v>1286800</v>
      </c>
      <c r="AZ358">
        <v>1286800</v>
      </c>
      <c r="BA358">
        <v>8262</v>
      </c>
      <c r="BB358">
        <v>4810</v>
      </c>
      <c r="BC358">
        <v>7602</v>
      </c>
      <c r="BD358">
        <v>4745</v>
      </c>
      <c r="BE358">
        <v>8891</v>
      </c>
      <c r="BF358">
        <v>5139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0</v>
      </c>
      <c r="BO358">
        <v>1</v>
      </c>
      <c r="BP358">
        <v>0</v>
      </c>
      <c r="BQ358">
        <v>1</v>
      </c>
      <c r="BR358">
        <v>0</v>
      </c>
      <c r="BS358">
        <v>1196312.5494395399</v>
      </c>
      <c r="BT358">
        <v>1E+100</v>
      </c>
      <c r="BU358">
        <v>1196312.5494395399</v>
      </c>
      <c r="BV358">
        <v>1E+100</v>
      </c>
      <c r="BW358">
        <v>1196312.5494395399</v>
      </c>
      <c r="BX358">
        <v>9.9999999999999904E+99</v>
      </c>
      <c r="BY358">
        <v>1196312.5494395399</v>
      </c>
      <c r="BZ358">
        <v>1E+100</v>
      </c>
      <c r="CA358">
        <v>1196312.5494395399</v>
      </c>
      <c r="CB358">
        <v>1E+100</v>
      </c>
      <c r="CC358">
        <v>1196312.5494395399</v>
      </c>
      <c r="CD358">
        <v>9.9999999999999904E+99</v>
      </c>
      <c r="CE358">
        <v>0.156</v>
      </c>
      <c r="CF358">
        <v>8.1000000000000003E-2</v>
      </c>
      <c r="CG358">
        <v>0.13300000000000001</v>
      </c>
      <c r="CH358">
        <v>7.4999999999999997E-2</v>
      </c>
      <c r="CI358">
        <v>0.16400000000000001</v>
      </c>
      <c r="CJ358">
        <v>8.5000000000000006E-2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0.17399999999999999</v>
      </c>
      <c r="CR358">
        <v>8.1000000000000003E-2</v>
      </c>
      <c r="CS358">
        <v>0.154</v>
      </c>
      <c r="CT358">
        <v>7.4999999999999997E-2</v>
      </c>
      <c r="CU358">
        <v>0.184</v>
      </c>
      <c r="CV358">
        <v>8.5000000000000006E-2</v>
      </c>
      <c r="CW358" t="s">
        <v>130</v>
      </c>
      <c r="CX358" t="s">
        <v>2409</v>
      </c>
      <c r="CY358" t="s">
        <v>2410</v>
      </c>
      <c r="CZ358" t="s">
        <v>133</v>
      </c>
      <c r="DA358" t="s">
        <v>133</v>
      </c>
      <c r="DB358" t="s">
        <v>2411</v>
      </c>
      <c r="DC358" t="s">
        <v>2411</v>
      </c>
      <c r="DD358" t="s">
        <v>2412</v>
      </c>
      <c r="DE358" t="s">
        <v>137</v>
      </c>
      <c r="DF358" t="s">
        <v>2413</v>
      </c>
      <c r="DG358" t="s">
        <v>130</v>
      </c>
      <c r="DH358" t="s">
        <v>2409</v>
      </c>
      <c r="DI358" t="s">
        <v>2414</v>
      </c>
      <c r="DJ358" t="s">
        <v>133</v>
      </c>
      <c r="DK358" t="s">
        <v>1484</v>
      </c>
      <c r="DL358" t="s">
        <v>1856</v>
      </c>
      <c r="DM358" t="s">
        <v>1856</v>
      </c>
      <c r="DN358" t="s">
        <v>2415</v>
      </c>
      <c r="DO358" t="s">
        <v>137</v>
      </c>
      <c r="DP358" t="s">
        <v>2415</v>
      </c>
      <c r="DQ358" t="s">
        <v>2416</v>
      </c>
      <c r="DR358">
        <v>2</v>
      </c>
      <c r="DS358" t="s">
        <v>2408</v>
      </c>
      <c r="DT358" t="s">
        <v>147</v>
      </c>
    </row>
    <row r="359" spans="1:124" x14ac:dyDescent="0.2">
      <c r="A359" t="s">
        <v>2417</v>
      </c>
      <c r="B359">
        <v>10776</v>
      </c>
      <c r="C359">
        <v>16.499999999999901</v>
      </c>
      <c r="D359">
        <v>16.9761904761904</v>
      </c>
      <c r="E359">
        <v>60</v>
      </c>
      <c r="F359">
        <v>102</v>
      </c>
      <c r="G359">
        <v>1</v>
      </c>
      <c r="H359">
        <v>1</v>
      </c>
      <c r="I359">
        <v>1.345</v>
      </c>
      <c r="J359">
        <v>0.95099999999999996</v>
      </c>
      <c r="K359">
        <v>0.18099999999999999</v>
      </c>
      <c r="L359">
        <v>6.7000000000000004E-2</v>
      </c>
      <c r="M359">
        <v>1948</v>
      </c>
      <c r="N359">
        <v>4139</v>
      </c>
      <c r="O359">
        <v>82</v>
      </c>
      <c r="P359">
        <v>4.4000000000000002E-4</v>
      </c>
      <c r="Q359">
        <v>0.5</v>
      </c>
      <c r="R359">
        <v>104</v>
      </c>
      <c r="S359">
        <v>0</v>
      </c>
      <c r="T359">
        <v>0</v>
      </c>
      <c r="U359">
        <v>0</v>
      </c>
      <c r="V359">
        <v>0</v>
      </c>
      <c r="W359">
        <v>2819</v>
      </c>
      <c r="X359">
        <v>1320</v>
      </c>
      <c r="Y359">
        <v>4.9040000000000004E-3</v>
      </c>
      <c r="Z359">
        <v>649</v>
      </c>
      <c r="AA359">
        <v>2897</v>
      </c>
      <c r="AB359">
        <v>126</v>
      </c>
      <c r="AC359">
        <v>3.7399999999999998E-3</v>
      </c>
      <c r="AD359">
        <v>0.5</v>
      </c>
      <c r="AE359">
        <v>54</v>
      </c>
      <c r="AF359">
        <v>0</v>
      </c>
      <c r="AG359">
        <v>0</v>
      </c>
      <c r="AH359">
        <v>0</v>
      </c>
      <c r="AI359">
        <v>2</v>
      </c>
      <c r="AJ359">
        <v>2800</v>
      </c>
      <c r="AK359">
        <v>95</v>
      </c>
      <c r="AL359">
        <v>9.783E-3</v>
      </c>
      <c r="AM359">
        <v>0</v>
      </c>
      <c r="AN359">
        <v>0</v>
      </c>
      <c r="AO359">
        <v>18.399999999999899</v>
      </c>
      <c r="AP359">
        <v>18.399999999999999</v>
      </c>
      <c r="AQ359">
        <v>18.399999999999899</v>
      </c>
      <c r="AR359">
        <v>18.399999333333302</v>
      </c>
      <c r="AS359">
        <v>1.4285714285714201E+99</v>
      </c>
      <c r="AT359">
        <v>5.7142857142857104E+99</v>
      </c>
      <c r="AU359">
        <v>18.399999999999899</v>
      </c>
      <c r="AV359">
        <v>18.399999999999999</v>
      </c>
      <c r="AW359">
        <v>18.399999999999899</v>
      </c>
      <c r="AX359">
        <v>18.399999999999999</v>
      </c>
      <c r="AY359">
        <v>18.399999999999899</v>
      </c>
      <c r="AZ359">
        <v>18.399999904761899</v>
      </c>
      <c r="BA359">
        <v>12562</v>
      </c>
      <c r="BB359">
        <v>14189</v>
      </c>
      <c r="BC359">
        <v>3429</v>
      </c>
      <c r="BD359">
        <v>1736</v>
      </c>
      <c r="BE359">
        <v>13362</v>
      </c>
      <c r="BF359">
        <v>7808</v>
      </c>
      <c r="BG359">
        <v>60</v>
      </c>
      <c r="BH359">
        <v>102</v>
      </c>
      <c r="BI359">
        <v>1</v>
      </c>
      <c r="BJ359">
        <v>1</v>
      </c>
      <c r="BK359">
        <v>173</v>
      </c>
      <c r="BL359">
        <v>18</v>
      </c>
      <c r="BM359">
        <v>22</v>
      </c>
      <c r="BN359">
        <v>23</v>
      </c>
      <c r="BO359">
        <v>2</v>
      </c>
      <c r="BP359">
        <v>2</v>
      </c>
      <c r="BQ359">
        <v>19</v>
      </c>
      <c r="BR359">
        <v>15</v>
      </c>
      <c r="BS359">
        <v>16.524976366983299</v>
      </c>
      <c r="BT359">
        <v>17.899999999999899</v>
      </c>
      <c r="BU359">
        <v>16.538037104681301</v>
      </c>
      <c r="BV359">
        <v>18.1272727272727</v>
      </c>
      <c r="BW359">
        <v>16.521991989452001</v>
      </c>
      <c r="BX359">
        <v>17.932467451515102</v>
      </c>
      <c r="BY359">
        <v>17.512188708924501</v>
      </c>
      <c r="BZ359">
        <v>17.976853526220602</v>
      </c>
      <c r="CA359">
        <v>18.005705223915399</v>
      </c>
      <c r="CB359">
        <v>18.1272727272727</v>
      </c>
      <c r="CC359">
        <v>17.5793190213485</v>
      </c>
      <c r="CD359">
        <v>17.9548714538032</v>
      </c>
      <c r="CE359">
        <v>0.70599999999999996</v>
      </c>
      <c r="CF359">
        <v>0.40100000000000002</v>
      </c>
      <c r="CG359">
        <v>0.16400000000000001</v>
      </c>
      <c r="CH359">
        <v>6.3E-2</v>
      </c>
      <c r="CI359">
        <v>0.63300000000000001</v>
      </c>
      <c r="CJ359">
        <v>0.307</v>
      </c>
      <c r="CK359">
        <v>1.294</v>
      </c>
      <c r="CL359">
        <v>0.85799999999999998</v>
      </c>
      <c r="CM359">
        <v>0</v>
      </c>
      <c r="CN359">
        <v>0</v>
      </c>
      <c r="CO359">
        <v>1.39</v>
      </c>
      <c r="CP359">
        <v>0.26100000000000001</v>
      </c>
      <c r="CQ359">
        <v>1.345</v>
      </c>
      <c r="CR359">
        <v>0.95099999999999996</v>
      </c>
      <c r="CS359">
        <v>0.18099999999999999</v>
      </c>
      <c r="CT359">
        <v>6.7000000000000004E-2</v>
      </c>
      <c r="CU359">
        <v>1.73</v>
      </c>
      <c r="CV359">
        <v>0.44</v>
      </c>
      <c r="CW359" t="s">
        <v>2418</v>
      </c>
      <c r="CX359" t="s">
        <v>2419</v>
      </c>
      <c r="CY359" t="s">
        <v>2420</v>
      </c>
      <c r="CZ359" t="s">
        <v>2421</v>
      </c>
      <c r="DA359" t="s">
        <v>2422</v>
      </c>
      <c r="DB359" t="s">
        <v>2423</v>
      </c>
      <c r="DC359" t="s">
        <v>2424</v>
      </c>
      <c r="DD359" t="s">
        <v>2425</v>
      </c>
      <c r="DE359" t="s">
        <v>2426</v>
      </c>
      <c r="DF359" t="s">
        <v>2427</v>
      </c>
      <c r="DG359" t="s">
        <v>2428</v>
      </c>
      <c r="DH359" t="s">
        <v>2429</v>
      </c>
      <c r="DI359" t="s">
        <v>2430</v>
      </c>
      <c r="DJ359" t="s">
        <v>2431</v>
      </c>
      <c r="DK359" t="s">
        <v>2432</v>
      </c>
      <c r="DL359" t="s">
        <v>2433</v>
      </c>
      <c r="DM359" t="s">
        <v>2434</v>
      </c>
      <c r="DN359" t="s">
        <v>2435</v>
      </c>
      <c r="DO359" t="s">
        <v>2436</v>
      </c>
      <c r="DP359" t="s">
        <v>2437</v>
      </c>
      <c r="DQ359" t="s">
        <v>2438</v>
      </c>
      <c r="DR359">
        <v>16</v>
      </c>
      <c r="DS359" t="s">
        <v>2417</v>
      </c>
      <c r="DT359" t="s">
        <v>147</v>
      </c>
    </row>
    <row r="360" spans="1:124" x14ac:dyDescent="0.2">
      <c r="A360" t="s">
        <v>2439</v>
      </c>
      <c r="B360">
        <v>10776</v>
      </c>
      <c r="C360">
        <v>16.6999999999999</v>
      </c>
      <c r="D360">
        <v>17.176190476190399</v>
      </c>
      <c r="E360">
        <v>139</v>
      </c>
      <c r="F360">
        <v>321</v>
      </c>
      <c r="G360">
        <v>53</v>
      </c>
      <c r="H360">
        <v>221</v>
      </c>
      <c r="I360">
        <v>1.8220000000000001</v>
      </c>
      <c r="J360">
        <v>1.337</v>
      </c>
      <c r="K360">
        <v>1.389</v>
      </c>
      <c r="L360">
        <v>1.2889999999999999</v>
      </c>
      <c r="M360">
        <v>1978</v>
      </c>
      <c r="N360">
        <v>4170</v>
      </c>
      <c r="O360">
        <v>85</v>
      </c>
      <c r="P360">
        <v>3.9300000000000003E-3</v>
      </c>
      <c r="Q360">
        <v>0.49331999999999998</v>
      </c>
      <c r="R360">
        <v>122</v>
      </c>
      <c r="S360">
        <v>0</v>
      </c>
      <c r="T360">
        <v>0</v>
      </c>
      <c r="U360">
        <v>0</v>
      </c>
      <c r="V360">
        <v>0</v>
      </c>
      <c r="W360">
        <v>2832</v>
      </c>
      <c r="X360">
        <v>1338</v>
      </c>
      <c r="Y360">
        <v>4.8919999999999996E-3</v>
      </c>
      <c r="Z360">
        <v>656</v>
      </c>
      <c r="AA360">
        <v>2907</v>
      </c>
      <c r="AB360">
        <v>118</v>
      </c>
      <c r="AC360">
        <v>1.0869999999999999E-2</v>
      </c>
      <c r="AD360">
        <v>0.49523</v>
      </c>
      <c r="AE360">
        <v>57</v>
      </c>
      <c r="AF360">
        <v>0</v>
      </c>
      <c r="AG360">
        <v>0</v>
      </c>
      <c r="AH360">
        <v>0</v>
      </c>
      <c r="AI360">
        <v>4</v>
      </c>
      <c r="AJ360">
        <v>2807</v>
      </c>
      <c r="AK360">
        <v>96</v>
      </c>
      <c r="AL360">
        <v>9.8449999999999996E-3</v>
      </c>
      <c r="AM360">
        <v>0</v>
      </c>
      <c r="AN360">
        <v>0</v>
      </c>
      <c r="AO360">
        <v>18.599999999999898</v>
      </c>
      <c r="AP360">
        <v>18.599999999999898</v>
      </c>
      <c r="AQ360">
        <v>18.5999990097087</v>
      </c>
      <c r="AR360">
        <v>18.5999991606054</v>
      </c>
      <c r="AS360">
        <v>18.599999858529799</v>
      </c>
      <c r="AT360">
        <v>18.5999997981042</v>
      </c>
      <c r="AU360">
        <v>18.599999999999898</v>
      </c>
      <c r="AV360">
        <v>18.599999999999898</v>
      </c>
      <c r="AW360">
        <v>18.600000000000001</v>
      </c>
      <c r="AX360">
        <v>18.600000000000001</v>
      </c>
      <c r="AY360">
        <v>18.599999858529799</v>
      </c>
      <c r="AZ360">
        <v>18.5999997838185</v>
      </c>
      <c r="BA360">
        <v>13550</v>
      </c>
      <c r="BB360">
        <v>11874</v>
      </c>
      <c r="BC360">
        <v>10932</v>
      </c>
      <c r="BD360">
        <v>11874</v>
      </c>
      <c r="BE360">
        <v>19170</v>
      </c>
      <c r="BF360">
        <v>17250</v>
      </c>
      <c r="BG360">
        <v>139</v>
      </c>
      <c r="BH360">
        <v>321</v>
      </c>
      <c r="BI360">
        <v>53</v>
      </c>
      <c r="BJ360">
        <v>221</v>
      </c>
      <c r="BK360">
        <v>300</v>
      </c>
      <c r="BL360">
        <v>554</v>
      </c>
      <c r="BM360">
        <v>19</v>
      </c>
      <c r="BN360">
        <v>13</v>
      </c>
      <c r="BO360">
        <v>17</v>
      </c>
      <c r="BP360">
        <v>13</v>
      </c>
      <c r="BQ360">
        <v>20</v>
      </c>
      <c r="BR360">
        <v>14</v>
      </c>
      <c r="BS360">
        <v>16.709966777408599</v>
      </c>
      <c r="BT360">
        <v>18.100000000000001</v>
      </c>
      <c r="BU360">
        <v>16.739027203691201</v>
      </c>
      <c r="BV360">
        <v>18.327271576190501</v>
      </c>
      <c r="BW360">
        <v>16.717400698999899</v>
      </c>
      <c r="BX360">
        <v>18.1744841747498</v>
      </c>
      <c r="BY360">
        <v>17.958463440755398</v>
      </c>
      <c r="BZ360">
        <v>18.099999999999898</v>
      </c>
      <c r="CA360">
        <v>18.519810429492502</v>
      </c>
      <c r="CB360">
        <v>18.5499991765145</v>
      </c>
      <c r="CC360">
        <v>17.825136880420001</v>
      </c>
      <c r="CD360">
        <v>18.315741127342399</v>
      </c>
      <c r="CE360">
        <v>0.69899999999999995</v>
      </c>
      <c r="CF360">
        <v>0.27900000000000003</v>
      </c>
      <c r="CG360">
        <v>0.68899999999999995</v>
      </c>
      <c r="CH360">
        <v>0.23400000000000001</v>
      </c>
      <c r="CI360">
        <v>0.73599999999999999</v>
      </c>
      <c r="CJ360">
        <v>0.28299999999999997</v>
      </c>
      <c r="CK360">
        <v>1.7270000000000001</v>
      </c>
      <c r="CL360">
        <v>0.73099999999999998</v>
      </c>
      <c r="CM360">
        <v>1.046</v>
      </c>
      <c r="CN360">
        <v>0.44400000000000001</v>
      </c>
      <c r="CO360">
        <v>1.7450000000000001</v>
      </c>
      <c r="CP360">
        <v>0.81899999999999995</v>
      </c>
      <c r="CQ360">
        <v>1.8220000000000001</v>
      </c>
      <c r="CR360">
        <v>1.337</v>
      </c>
      <c r="CS360">
        <v>1.389</v>
      </c>
      <c r="CT360">
        <v>1.2889999999999999</v>
      </c>
      <c r="CU360">
        <v>2.38</v>
      </c>
      <c r="CV360">
        <v>1.583</v>
      </c>
      <c r="CW360" t="s">
        <v>2440</v>
      </c>
      <c r="CX360" t="s">
        <v>2440</v>
      </c>
      <c r="CY360" t="s">
        <v>2441</v>
      </c>
      <c r="CZ360" t="s">
        <v>2442</v>
      </c>
      <c r="DA360" t="s">
        <v>2443</v>
      </c>
      <c r="DB360" t="s">
        <v>2444</v>
      </c>
      <c r="DC360" t="s">
        <v>2445</v>
      </c>
      <c r="DD360" t="s">
        <v>2446</v>
      </c>
      <c r="DE360" t="s">
        <v>2447</v>
      </c>
      <c r="DF360" t="s">
        <v>2448</v>
      </c>
      <c r="DG360" t="s">
        <v>2449</v>
      </c>
      <c r="DH360" t="s">
        <v>2450</v>
      </c>
      <c r="DI360" t="s">
        <v>2451</v>
      </c>
      <c r="DJ360" t="s">
        <v>2452</v>
      </c>
      <c r="DK360" t="s">
        <v>2453</v>
      </c>
      <c r="DL360" t="s">
        <v>2454</v>
      </c>
      <c r="DM360" t="s">
        <v>2455</v>
      </c>
      <c r="DN360" t="s">
        <v>2456</v>
      </c>
      <c r="DO360" t="s">
        <v>2457</v>
      </c>
      <c r="DP360" t="s">
        <v>2458</v>
      </c>
      <c r="DQ360" t="s">
        <v>2459</v>
      </c>
      <c r="DR360">
        <v>29</v>
      </c>
      <c r="DS360" t="s">
        <v>2439</v>
      </c>
      <c r="DT360" t="s">
        <v>147</v>
      </c>
    </row>
    <row r="361" spans="1:124" x14ac:dyDescent="0.2">
      <c r="A361" t="s">
        <v>2460</v>
      </c>
      <c r="B361">
        <v>10776</v>
      </c>
      <c r="C361">
        <v>608345.70845024905</v>
      </c>
      <c r="D361">
        <v>676500</v>
      </c>
      <c r="E361">
        <v>523</v>
      </c>
      <c r="F361">
        <v>519</v>
      </c>
      <c r="G361">
        <v>522</v>
      </c>
      <c r="H361">
        <v>513</v>
      </c>
      <c r="I361">
        <v>1.754</v>
      </c>
      <c r="J361">
        <v>1.2230000000000001</v>
      </c>
      <c r="K361">
        <v>1.6719999999999999</v>
      </c>
      <c r="L361">
        <v>0.93400000000000005</v>
      </c>
      <c r="M361">
        <v>1403</v>
      </c>
      <c r="N361">
        <v>1945</v>
      </c>
      <c r="O361">
        <v>251</v>
      </c>
      <c r="P361">
        <v>1.6049999999999998E-2</v>
      </c>
      <c r="Q361">
        <v>0.5</v>
      </c>
      <c r="R361">
        <v>640</v>
      </c>
      <c r="S361">
        <v>0</v>
      </c>
      <c r="T361">
        <v>0</v>
      </c>
      <c r="U361">
        <v>0</v>
      </c>
      <c r="V361">
        <v>15</v>
      </c>
      <c r="W361">
        <v>1930</v>
      </c>
      <c r="X361">
        <v>0</v>
      </c>
      <c r="Y361">
        <v>2.9190000000000002E-3</v>
      </c>
      <c r="Z361">
        <v>1045</v>
      </c>
      <c r="AA361">
        <v>1778</v>
      </c>
      <c r="AB361">
        <v>220</v>
      </c>
      <c r="AC361">
        <v>4.3290000000000002E-2</v>
      </c>
      <c r="AD361">
        <v>0.5</v>
      </c>
      <c r="AE361">
        <v>473</v>
      </c>
      <c r="AF361">
        <v>0</v>
      </c>
      <c r="AG361">
        <v>0</v>
      </c>
      <c r="AH361">
        <v>0</v>
      </c>
      <c r="AI361">
        <v>8</v>
      </c>
      <c r="AJ361">
        <v>1770</v>
      </c>
      <c r="AK361">
        <v>0</v>
      </c>
      <c r="AL361">
        <v>3.16E-3</v>
      </c>
      <c r="AM361">
        <v>0</v>
      </c>
      <c r="AN361">
        <v>0</v>
      </c>
      <c r="AO361">
        <v>690000</v>
      </c>
      <c r="AP361">
        <v>689999.99999999895</v>
      </c>
      <c r="AQ361">
        <v>689999.99999999895</v>
      </c>
      <c r="AR361">
        <v>689999.99999999895</v>
      </c>
      <c r="AS361">
        <v>696385.71428571397</v>
      </c>
      <c r="AT361">
        <v>689999.99999999895</v>
      </c>
      <c r="AU361">
        <v>690000</v>
      </c>
      <c r="AV361">
        <v>689999.99999999895</v>
      </c>
      <c r="AW361">
        <v>690000.00000000303</v>
      </c>
      <c r="AX361">
        <v>690000</v>
      </c>
      <c r="AY361">
        <v>690000</v>
      </c>
      <c r="AZ361">
        <v>689999.99999999895</v>
      </c>
      <c r="BA361">
        <v>40159</v>
      </c>
      <c r="BB361">
        <v>30154</v>
      </c>
      <c r="BC361">
        <v>33347</v>
      </c>
      <c r="BD361">
        <v>24333</v>
      </c>
      <c r="BE361">
        <v>45120</v>
      </c>
      <c r="BF361">
        <v>82600</v>
      </c>
      <c r="BG361">
        <v>523</v>
      </c>
      <c r="BH361">
        <v>519</v>
      </c>
      <c r="BI361">
        <v>522</v>
      </c>
      <c r="BJ361">
        <v>513</v>
      </c>
      <c r="BK361">
        <v>532</v>
      </c>
      <c r="BL361">
        <v>1927</v>
      </c>
      <c r="BM361">
        <v>6</v>
      </c>
      <c r="BN361">
        <v>6</v>
      </c>
      <c r="BO361">
        <v>6</v>
      </c>
      <c r="BP361">
        <v>6</v>
      </c>
      <c r="BQ361">
        <v>9</v>
      </c>
      <c r="BR361">
        <v>7</v>
      </c>
      <c r="BS361">
        <v>652500</v>
      </c>
      <c r="BT361">
        <v>677499.99999999802</v>
      </c>
      <c r="BU361">
        <v>652500</v>
      </c>
      <c r="BV361">
        <v>680000</v>
      </c>
      <c r="BW361">
        <v>652499.99978999398</v>
      </c>
      <c r="BX361">
        <v>677857.14285714203</v>
      </c>
      <c r="BY361">
        <v>652499.99999999895</v>
      </c>
      <c r="BZ361">
        <v>677499.99999999802</v>
      </c>
      <c r="CA361">
        <v>677499.99999999895</v>
      </c>
      <c r="CB361">
        <v>679999.99999999895</v>
      </c>
      <c r="CC361">
        <v>659642.85693284997</v>
      </c>
      <c r="CD361">
        <v>677857.14285714203</v>
      </c>
      <c r="CE361">
        <v>0.189</v>
      </c>
      <c r="CF361">
        <v>0.14099999999999999</v>
      </c>
      <c r="CG361">
        <v>0.16700000000000001</v>
      </c>
      <c r="CH361">
        <v>0.14099999999999999</v>
      </c>
      <c r="CI361">
        <v>0.224</v>
      </c>
      <c r="CJ361">
        <v>0.184</v>
      </c>
      <c r="CK361">
        <v>0.874</v>
      </c>
      <c r="CL361">
        <v>0.191</v>
      </c>
      <c r="CM361">
        <v>0.4</v>
      </c>
      <c r="CN361">
        <v>0.191</v>
      </c>
      <c r="CO361">
        <v>0.63800000000000001</v>
      </c>
      <c r="CP361">
        <v>0.33600000000000002</v>
      </c>
      <c r="CQ361">
        <v>1.754</v>
      </c>
      <c r="CR361">
        <v>1.2230000000000001</v>
      </c>
      <c r="CS361">
        <v>1.6719999999999999</v>
      </c>
      <c r="CT361">
        <v>0.93400000000000005</v>
      </c>
      <c r="CU361">
        <v>2.1480000000000001</v>
      </c>
      <c r="CV361">
        <v>4.5229999999999997</v>
      </c>
      <c r="CW361" t="s">
        <v>2461</v>
      </c>
      <c r="CX361" t="s">
        <v>2462</v>
      </c>
      <c r="CY361" t="s">
        <v>2463</v>
      </c>
      <c r="CZ361" t="s">
        <v>2464</v>
      </c>
      <c r="DA361" t="s">
        <v>2465</v>
      </c>
      <c r="DB361" t="s">
        <v>2466</v>
      </c>
      <c r="DC361" t="s">
        <v>2467</v>
      </c>
      <c r="DD361" t="s">
        <v>2468</v>
      </c>
      <c r="DE361" t="s">
        <v>2469</v>
      </c>
      <c r="DF361" t="s">
        <v>2470</v>
      </c>
      <c r="DG361" t="s">
        <v>2471</v>
      </c>
      <c r="DH361" t="s">
        <v>2471</v>
      </c>
      <c r="DI361" t="s">
        <v>2472</v>
      </c>
      <c r="DJ361" t="s">
        <v>2473</v>
      </c>
      <c r="DK361" t="s">
        <v>2474</v>
      </c>
      <c r="DL361" t="s">
        <v>2475</v>
      </c>
      <c r="DM361" t="s">
        <v>2475</v>
      </c>
      <c r="DN361" t="s">
        <v>2476</v>
      </c>
      <c r="DO361" t="s">
        <v>2477</v>
      </c>
      <c r="DP361" t="s">
        <v>2478</v>
      </c>
      <c r="DQ361" t="s">
        <v>2479</v>
      </c>
      <c r="DR361">
        <v>47</v>
      </c>
      <c r="DS361" t="s">
        <v>2460</v>
      </c>
      <c r="DT361" t="s">
        <v>147</v>
      </c>
    </row>
    <row r="362" spans="1:124" x14ac:dyDescent="0.2">
      <c r="A362" t="s">
        <v>2480</v>
      </c>
      <c r="B362">
        <v>10776</v>
      </c>
      <c r="C362">
        <v>3.6608367626886098</v>
      </c>
      <c r="D362">
        <v>3.6608367626886098</v>
      </c>
      <c r="E362">
        <v>1332</v>
      </c>
      <c r="F362">
        <v>1003</v>
      </c>
      <c r="G362">
        <v>912</v>
      </c>
      <c r="H362">
        <v>783</v>
      </c>
      <c r="I362">
        <v>4.4429999999999996</v>
      </c>
      <c r="J362">
        <v>3.5630000000000002</v>
      </c>
      <c r="K362">
        <v>3.4209999999999998</v>
      </c>
      <c r="L362">
        <v>2.9769999999999999</v>
      </c>
      <c r="M362">
        <v>931</v>
      </c>
      <c r="N362">
        <v>511</v>
      </c>
      <c r="O362">
        <v>217</v>
      </c>
      <c r="P362">
        <v>9.4699999999999993E-3</v>
      </c>
      <c r="Q362">
        <v>0.41234999999999999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510</v>
      </c>
      <c r="X362">
        <v>1</v>
      </c>
      <c r="Y362">
        <v>2.5309999999999999E-2</v>
      </c>
      <c r="Z362">
        <v>925</v>
      </c>
      <c r="AA362">
        <v>495</v>
      </c>
      <c r="AB362">
        <v>217</v>
      </c>
      <c r="AC362">
        <v>9.4699999999999993E-3</v>
      </c>
      <c r="AD362">
        <v>0.41234999999999999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495</v>
      </c>
      <c r="AK362">
        <v>0</v>
      </c>
      <c r="AL362">
        <v>2.6054999999999998E-2</v>
      </c>
      <c r="AM362">
        <v>0</v>
      </c>
      <c r="AN362">
        <v>0</v>
      </c>
      <c r="AO362">
        <v>9</v>
      </c>
      <c r="AP362">
        <v>9</v>
      </c>
      <c r="AQ362">
        <v>9</v>
      </c>
      <c r="AR362">
        <v>9</v>
      </c>
      <c r="AS362">
        <v>9</v>
      </c>
      <c r="AT362">
        <v>9</v>
      </c>
      <c r="AU362">
        <v>9</v>
      </c>
      <c r="AV362">
        <v>9</v>
      </c>
      <c r="AW362">
        <v>9</v>
      </c>
      <c r="AX362">
        <v>9</v>
      </c>
      <c r="AY362">
        <v>9</v>
      </c>
      <c r="AZ362">
        <v>9</v>
      </c>
      <c r="BA362">
        <v>100594</v>
      </c>
      <c r="BB362">
        <v>84190</v>
      </c>
      <c r="BC362">
        <v>84739</v>
      </c>
      <c r="BD362">
        <v>68542</v>
      </c>
      <c r="BE362">
        <v>103239</v>
      </c>
      <c r="BF362">
        <v>78282</v>
      </c>
      <c r="BG362">
        <v>1332</v>
      </c>
      <c r="BH362">
        <v>1003</v>
      </c>
      <c r="BI362">
        <v>912</v>
      </c>
      <c r="BJ362">
        <v>783</v>
      </c>
      <c r="BK362">
        <v>1220</v>
      </c>
      <c r="BL362">
        <v>931</v>
      </c>
      <c r="BM362">
        <v>15</v>
      </c>
      <c r="BN362">
        <v>50</v>
      </c>
      <c r="BO362">
        <v>13</v>
      </c>
      <c r="BP362">
        <v>29</v>
      </c>
      <c r="BQ362">
        <v>24</v>
      </c>
      <c r="BR362">
        <v>49</v>
      </c>
      <c r="BS362">
        <v>4.1619664231306004</v>
      </c>
      <c r="BT362">
        <v>4.1475083062251699</v>
      </c>
      <c r="BU362">
        <v>4.1639593364732201</v>
      </c>
      <c r="BV362">
        <v>4.1642423858997404</v>
      </c>
      <c r="BW362">
        <v>4.1561152242213604</v>
      </c>
      <c r="BX362">
        <v>4.1536009910245903</v>
      </c>
      <c r="BY362">
        <v>5</v>
      </c>
      <c r="BZ362">
        <v>5.2250503777766504</v>
      </c>
      <c r="CA362">
        <v>5.4973839616599696</v>
      </c>
      <c r="CB362">
        <v>5.4435461878349196</v>
      </c>
      <c r="CC362">
        <v>5.1138143600548203</v>
      </c>
      <c r="CD362">
        <v>5.3302465572407502</v>
      </c>
      <c r="CE362">
        <v>0.69599999999999995</v>
      </c>
      <c r="CF362">
        <v>0.51300000000000001</v>
      </c>
      <c r="CG362">
        <v>0.58499999999999996</v>
      </c>
      <c r="CH362">
        <v>0.378</v>
      </c>
      <c r="CI362">
        <v>0.73099999999999998</v>
      </c>
      <c r="CJ362">
        <v>0.49</v>
      </c>
      <c r="CK362">
        <v>0.85899999999999999</v>
      </c>
      <c r="CL362">
        <v>0.71299999999999997</v>
      </c>
      <c r="CM362">
        <v>0.71299999999999997</v>
      </c>
      <c r="CN362">
        <v>0.61199999999999999</v>
      </c>
      <c r="CO362">
        <v>0.997</v>
      </c>
      <c r="CP362">
        <v>0.73799999999999999</v>
      </c>
      <c r="CQ362">
        <v>4.4429999999999996</v>
      </c>
      <c r="CR362">
        <v>3.5630000000000002</v>
      </c>
      <c r="CS362">
        <v>3.4209999999999998</v>
      </c>
      <c r="CT362">
        <v>2.9769999999999999</v>
      </c>
      <c r="CU362">
        <v>4.3949999999999996</v>
      </c>
      <c r="CV362">
        <v>3.3559999999999999</v>
      </c>
      <c r="CW362" t="s">
        <v>2481</v>
      </c>
      <c r="CX362" t="s">
        <v>2481</v>
      </c>
      <c r="CY362" t="s">
        <v>2482</v>
      </c>
      <c r="CZ362" t="s">
        <v>2483</v>
      </c>
      <c r="DA362" t="s">
        <v>2484</v>
      </c>
      <c r="DB362" t="s">
        <v>2485</v>
      </c>
      <c r="DC362" t="s">
        <v>2486</v>
      </c>
      <c r="DD362" t="s">
        <v>2487</v>
      </c>
      <c r="DE362" t="s">
        <v>2488</v>
      </c>
      <c r="DF362" t="s">
        <v>2489</v>
      </c>
      <c r="DG362" t="s">
        <v>1609</v>
      </c>
      <c r="DH362" t="s">
        <v>1609</v>
      </c>
      <c r="DI362" t="s">
        <v>2490</v>
      </c>
      <c r="DJ362" t="s">
        <v>2491</v>
      </c>
      <c r="DK362" t="s">
        <v>2492</v>
      </c>
      <c r="DL362" t="s">
        <v>2493</v>
      </c>
      <c r="DM362" t="s">
        <v>2494</v>
      </c>
      <c r="DN362" t="s">
        <v>2495</v>
      </c>
      <c r="DO362" t="s">
        <v>2496</v>
      </c>
      <c r="DP362" t="s">
        <v>2497</v>
      </c>
      <c r="DQ362" t="s">
        <v>2498</v>
      </c>
      <c r="DR362">
        <v>55</v>
      </c>
      <c r="DS362" t="s">
        <v>2480</v>
      </c>
      <c r="DT362" t="s">
        <v>147</v>
      </c>
    </row>
    <row r="363" spans="1:124" x14ac:dyDescent="0.2">
      <c r="A363" t="s">
        <v>2499</v>
      </c>
      <c r="B363">
        <v>10776</v>
      </c>
      <c r="C363">
        <v>-25</v>
      </c>
      <c r="D363">
        <v>-23</v>
      </c>
      <c r="E363">
        <v>4692</v>
      </c>
      <c r="F363">
        <v>641</v>
      </c>
      <c r="G363">
        <v>1050</v>
      </c>
      <c r="H363">
        <v>641</v>
      </c>
      <c r="I363">
        <v>7.952</v>
      </c>
      <c r="J363">
        <v>1.669</v>
      </c>
      <c r="K363">
        <v>1.2609999999999999</v>
      </c>
      <c r="L363">
        <v>1.5209999999999999</v>
      </c>
      <c r="M363">
        <v>661</v>
      </c>
      <c r="N363">
        <v>445</v>
      </c>
      <c r="O363">
        <v>229</v>
      </c>
      <c r="P363">
        <v>1.08E-3</v>
      </c>
      <c r="Q363">
        <v>0.2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405</v>
      </c>
      <c r="X363">
        <v>40</v>
      </c>
      <c r="Y363">
        <v>5.8100000000000001E-3</v>
      </c>
      <c r="Z363">
        <v>661</v>
      </c>
      <c r="AA363">
        <v>441</v>
      </c>
      <c r="AB363">
        <v>282</v>
      </c>
      <c r="AC363">
        <v>7.5799999999999999E-3</v>
      </c>
      <c r="AD363">
        <v>0.23105999999999999</v>
      </c>
      <c r="AE363">
        <v>4</v>
      </c>
      <c r="AF363">
        <v>0</v>
      </c>
      <c r="AG363">
        <v>0</v>
      </c>
      <c r="AH363">
        <v>0</v>
      </c>
      <c r="AI363">
        <v>0</v>
      </c>
      <c r="AJ363">
        <v>405</v>
      </c>
      <c r="AK363">
        <v>36</v>
      </c>
      <c r="AL363">
        <v>7.3860000000000002E-3</v>
      </c>
      <c r="AM363">
        <v>0</v>
      </c>
      <c r="AN363">
        <v>0</v>
      </c>
      <c r="AO363">
        <v>-11</v>
      </c>
      <c r="AP363">
        <v>-11</v>
      </c>
      <c r="AQ363">
        <v>-11</v>
      </c>
      <c r="AR363">
        <v>-11</v>
      </c>
      <c r="AS363">
        <v>-11</v>
      </c>
      <c r="AT363">
        <v>-11</v>
      </c>
      <c r="AU363">
        <v>-11</v>
      </c>
      <c r="AV363">
        <v>-11</v>
      </c>
      <c r="AW363">
        <v>-11</v>
      </c>
      <c r="AX363">
        <v>-10.999999999999901</v>
      </c>
      <c r="AY363">
        <v>-11</v>
      </c>
      <c r="AZ363">
        <v>-11</v>
      </c>
      <c r="BA363">
        <v>176239</v>
      </c>
      <c r="BB363">
        <v>47697</v>
      </c>
      <c r="BC363">
        <v>52439</v>
      </c>
      <c r="BD363">
        <v>47102</v>
      </c>
      <c r="BE363">
        <v>147773</v>
      </c>
      <c r="BF363">
        <v>86474</v>
      </c>
      <c r="BG363">
        <v>4692</v>
      </c>
      <c r="BH363">
        <v>641</v>
      </c>
      <c r="BI363">
        <v>1050</v>
      </c>
      <c r="BJ363">
        <v>641</v>
      </c>
      <c r="BK363">
        <v>3643</v>
      </c>
      <c r="BL363">
        <v>1485</v>
      </c>
      <c r="BM363">
        <v>6</v>
      </c>
      <c r="BN363">
        <v>39</v>
      </c>
      <c r="BO363">
        <v>6</v>
      </c>
      <c r="BP363">
        <v>19</v>
      </c>
      <c r="BQ363">
        <v>6</v>
      </c>
      <c r="BR363">
        <v>28</v>
      </c>
      <c r="BS363">
        <v>-25</v>
      </c>
      <c r="BT363">
        <v>-22.7790145144901</v>
      </c>
      <c r="BU363">
        <v>-25</v>
      </c>
      <c r="BV363">
        <v>-22.7591792591376</v>
      </c>
      <c r="BW363">
        <v>-25</v>
      </c>
      <c r="BX363">
        <v>-22.803590830048499</v>
      </c>
      <c r="BY363">
        <v>-25</v>
      </c>
      <c r="BZ363">
        <v>-22.007462686567099</v>
      </c>
      <c r="CA363">
        <v>-25</v>
      </c>
      <c r="CB363">
        <v>-22.007462686567099</v>
      </c>
      <c r="CC363">
        <v>-25</v>
      </c>
      <c r="CD363">
        <v>-22.1175367609919</v>
      </c>
      <c r="CE363">
        <v>0.17100000000000001</v>
      </c>
      <c r="CF363">
        <v>0.32800000000000001</v>
      </c>
      <c r="CG363">
        <v>0.14599999999999999</v>
      </c>
      <c r="CH363">
        <v>0.20200000000000001</v>
      </c>
      <c r="CI363">
        <v>0.16</v>
      </c>
      <c r="CJ363">
        <v>0.26700000000000002</v>
      </c>
      <c r="CK363">
        <v>1.518</v>
      </c>
      <c r="CL363">
        <v>0.96199999999999997</v>
      </c>
      <c r="CM363">
        <v>0.53</v>
      </c>
      <c r="CN363">
        <v>0.42699999999999999</v>
      </c>
      <c r="CO363">
        <v>0.91600000000000004</v>
      </c>
      <c r="CP363">
        <v>0.84899999999999998</v>
      </c>
      <c r="CQ363">
        <v>7.952</v>
      </c>
      <c r="CR363">
        <v>1.669</v>
      </c>
      <c r="CS363">
        <v>1.2609999999999999</v>
      </c>
      <c r="CT363">
        <v>1.5209999999999999</v>
      </c>
      <c r="CU363">
        <v>6.4870000000000001</v>
      </c>
      <c r="CV363">
        <v>3.5539999999999998</v>
      </c>
      <c r="CW363" t="s">
        <v>2500</v>
      </c>
      <c r="CX363" t="s">
        <v>2500</v>
      </c>
      <c r="CY363" t="s">
        <v>2501</v>
      </c>
      <c r="CZ363" t="s">
        <v>2502</v>
      </c>
      <c r="DA363" t="s">
        <v>363</v>
      </c>
      <c r="DB363" t="s">
        <v>2503</v>
      </c>
      <c r="DC363" t="s">
        <v>2503</v>
      </c>
      <c r="DD363" t="s">
        <v>2504</v>
      </c>
      <c r="DE363" t="s">
        <v>2505</v>
      </c>
      <c r="DF363" t="s">
        <v>2506</v>
      </c>
      <c r="DG363" t="s">
        <v>2507</v>
      </c>
      <c r="DH363" t="s">
        <v>2507</v>
      </c>
      <c r="DI363" t="s">
        <v>2508</v>
      </c>
      <c r="DJ363" t="s">
        <v>2509</v>
      </c>
      <c r="DK363" t="s">
        <v>2510</v>
      </c>
      <c r="DL363" t="s">
        <v>2511</v>
      </c>
      <c r="DM363" t="s">
        <v>2512</v>
      </c>
      <c r="DN363" t="s">
        <v>2513</v>
      </c>
      <c r="DO363" t="s">
        <v>2514</v>
      </c>
      <c r="DP363" t="s">
        <v>2515</v>
      </c>
      <c r="DQ363" t="s">
        <v>2516</v>
      </c>
      <c r="DR363">
        <v>71</v>
      </c>
      <c r="DS363" t="s">
        <v>2499</v>
      </c>
      <c r="DT363" t="s">
        <v>147</v>
      </c>
    </row>
    <row r="364" spans="1:124" x14ac:dyDescent="0.2">
      <c r="A364" t="s">
        <v>2517</v>
      </c>
      <c r="B364">
        <v>10776</v>
      </c>
      <c r="C364">
        <v>1170753854.17326</v>
      </c>
      <c r="D364">
        <v>1170753854.17326</v>
      </c>
      <c r="E364">
        <v>57985</v>
      </c>
      <c r="F364">
        <v>17451</v>
      </c>
      <c r="G364">
        <v>9389</v>
      </c>
      <c r="H364">
        <v>11361</v>
      </c>
      <c r="I364">
        <v>37.274999999999999</v>
      </c>
      <c r="J364">
        <v>8.8170000000000002</v>
      </c>
      <c r="K364">
        <v>6.6310000000000002</v>
      </c>
      <c r="L364">
        <v>4.8049999999999997</v>
      </c>
      <c r="M364">
        <v>1606</v>
      </c>
      <c r="N364">
        <v>2400</v>
      </c>
      <c r="O364">
        <v>383</v>
      </c>
      <c r="P364">
        <v>2.0000000000000002E-5</v>
      </c>
      <c r="Q364">
        <v>0.18715999999999999</v>
      </c>
      <c r="R364">
        <v>200</v>
      </c>
      <c r="S364">
        <v>0</v>
      </c>
      <c r="T364">
        <v>0</v>
      </c>
      <c r="U364">
        <v>0</v>
      </c>
      <c r="V364">
        <v>0</v>
      </c>
      <c r="W364">
        <v>1200</v>
      </c>
      <c r="X364">
        <v>1200</v>
      </c>
      <c r="Y364">
        <v>1.557E-3</v>
      </c>
      <c r="Z364">
        <v>242</v>
      </c>
      <c r="AA364">
        <v>1230</v>
      </c>
      <c r="AB364">
        <v>10</v>
      </c>
      <c r="AC364">
        <v>7.7310000000000004E-2</v>
      </c>
      <c r="AD364">
        <v>0.43692999999999999</v>
      </c>
      <c r="AE364">
        <v>194</v>
      </c>
      <c r="AF364">
        <v>0</v>
      </c>
      <c r="AG364">
        <v>0</v>
      </c>
      <c r="AH364">
        <v>0</v>
      </c>
      <c r="AI364">
        <v>0</v>
      </c>
      <c r="AJ364">
        <v>1194</v>
      </c>
      <c r="AK364">
        <v>36</v>
      </c>
      <c r="AL364">
        <v>8.3850000000000001E-3</v>
      </c>
      <c r="AM364">
        <v>0</v>
      </c>
      <c r="AN364">
        <v>0</v>
      </c>
      <c r="AO364">
        <v>1171462872.7112701</v>
      </c>
      <c r="AP364">
        <v>1171466691.53635</v>
      </c>
      <c r="AQ364">
        <v>1171462872.7112701</v>
      </c>
      <c r="AR364">
        <v>1171462872.7116799</v>
      </c>
      <c r="AS364">
        <v>1171470973.9743299</v>
      </c>
      <c r="AT364">
        <v>1171485559.81389</v>
      </c>
      <c r="AU364">
        <v>1171370777.3736701</v>
      </c>
      <c r="AV364">
        <v>1171445314.50104</v>
      </c>
      <c r="AW364">
        <v>1171379315.04182</v>
      </c>
      <c r="AX364">
        <v>1171451190.2859001</v>
      </c>
      <c r="AY364">
        <v>1171367004.61184</v>
      </c>
      <c r="AZ364">
        <v>1171432630.01455</v>
      </c>
      <c r="BA364">
        <v>309855</v>
      </c>
      <c r="BB364">
        <v>115599</v>
      </c>
      <c r="BC364">
        <v>51416</v>
      </c>
      <c r="BD364">
        <v>60217</v>
      </c>
      <c r="BE364">
        <v>193818</v>
      </c>
      <c r="BF364">
        <v>123382</v>
      </c>
      <c r="BG364">
        <v>57985</v>
      </c>
      <c r="BH364">
        <v>17451</v>
      </c>
      <c r="BI364">
        <v>9389</v>
      </c>
      <c r="BJ364">
        <v>11361</v>
      </c>
      <c r="BK364">
        <v>39697</v>
      </c>
      <c r="BL364">
        <v>18023</v>
      </c>
      <c r="BM364">
        <v>6</v>
      </c>
      <c r="BN364">
        <v>9</v>
      </c>
      <c r="BO364">
        <v>6</v>
      </c>
      <c r="BP364">
        <v>9</v>
      </c>
      <c r="BQ364">
        <v>6</v>
      </c>
      <c r="BR364">
        <v>9</v>
      </c>
      <c r="BS364">
        <v>1170753854.17326</v>
      </c>
      <c r="BT364">
        <v>1170929122.73154</v>
      </c>
      <c r="BU364">
        <v>1170753854.17326</v>
      </c>
      <c r="BV364">
        <v>1170929122.73154</v>
      </c>
      <c r="BW364">
        <v>1170753854.17326</v>
      </c>
      <c r="BX364">
        <v>1170929122.73154</v>
      </c>
      <c r="BY364">
        <v>1170753854.17326</v>
      </c>
      <c r="BZ364">
        <v>1170982680.0852301</v>
      </c>
      <c r="CA364">
        <v>1170753854.17326</v>
      </c>
      <c r="CB364">
        <v>1170982680.0852301</v>
      </c>
      <c r="CC364">
        <v>1170753854.17326</v>
      </c>
      <c r="CD364">
        <v>1170982680.0852301</v>
      </c>
      <c r="CE364">
        <v>8.3000000000000004E-2</v>
      </c>
      <c r="CF364">
        <v>4.7E-2</v>
      </c>
      <c r="CG364">
        <v>8.3000000000000004E-2</v>
      </c>
      <c r="CH364">
        <v>4.5999999999999999E-2</v>
      </c>
      <c r="CI364">
        <v>9.0999999999999998E-2</v>
      </c>
      <c r="CJ364">
        <v>4.7E-2</v>
      </c>
      <c r="CK364">
        <v>37.273000000000003</v>
      </c>
      <c r="CL364">
        <v>8.8160000000000007</v>
      </c>
      <c r="CM364">
        <v>6.6310000000000002</v>
      </c>
      <c r="CN364">
        <v>4.6070000000000002</v>
      </c>
      <c r="CO364">
        <v>23.754999999999999</v>
      </c>
      <c r="CP364">
        <v>8.9390000000000001</v>
      </c>
      <c r="CQ364">
        <v>37.274999999999999</v>
      </c>
      <c r="CR364">
        <v>8.8170000000000002</v>
      </c>
      <c r="CS364">
        <v>6.6310000000000002</v>
      </c>
      <c r="CT364">
        <v>4.8049999999999997</v>
      </c>
      <c r="CU364">
        <v>23.766999999999999</v>
      </c>
      <c r="CV364">
        <v>8.968</v>
      </c>
      <c r="CW364" t="s">
        <v>2518</v>
      </c>
      <c r="CX364" t="s">
        <v>2519</v>
      </c>
      <c r="CY364" t="s">
        <v>2520</v>
      </c>
      <c r="CZ364" t="s">
        <v>2521</v>
      </c>
      <c r="DA364" t="s">
        <v>363</v>
      </c>
      <c r="DB364" t="s">
        <v>2522</v>
      </c>
      <c r="DC364" t="s">
        <v>2522</v>
      </c>
      <c r="DD364" t="s">
        <v>2523</v>
      </c>
      <c r="DE364" t="s">
        <v>2524</v>
      </c>
      <c r="DF364" t="s">
        <v>2525</v>
      </c>
      <c r="DG364" t="s">
        <v>2526</v>
      </c>
      <c r="DH364" t="s">
        <v>2527</v>
      </c>
      <c r="DI364" t="s">
        <v>2528</v>
      </c>
      <c r="DJ364" t="s">
        <v>2529</v>
      </c>
      <c r="DK364" t="s">
        <v>407</v>
      </c>
      <c r="DL364" t="s">
        <v>2530</v>
      </c>
      <c r="DM364" t="s">
        <v>2531</v>
      </c>
      <c r="DN364" t="s">
        <v>2532</v>
      </c>
      <c r="DO364" t="s">
        <v>2533</v>
      </c>
      <c r="DP364" t="s">
        <v>2534</v>
      </c>
      <c r="DQ364" t="s">
        <v>2535</v>
      </c>
      <c r="DR364">
        <v>229</v>
      </c>
      <c r="DS364" t="s">
        <v>2517</v>
      </c>
      <c r="DT364" t="s">
        <v>147</v>
      </c>
    </row>
    <row r="365" spans="1:124" x14ac:dyDescent="0.2">
      <c r="A365" t="s">
        <v>2536</v>
      </c>
      <c r="B365">
        <v>10776</v>
      </c>
      <c r="C365">
        <v>17490.6540939486</v>
      </c>
      <c r="D365">
        <v>17608.773473572801</v>
      </c>
      <c r="E365">
        <v>690</v>
      </c>
      <c r="F365">
        <v>20</v>
      </c>
      <c r="G365">
        <v>585</v>
      </c>
      <c r="H365">
        <v>20</v>
      </c>
      <c r="I365">
        <v>3.56</v>
      </c>
      <c r="J365">
        <v>0.30599999999999999</v>
      </c>
      <c r="K365">
        <v>3.1579999999999999</v>
      </c>
      <c r="L365">
        <v>0.30499999999999999</v>
      </c>
      <c r="M365">
        <v>992</v>
      </c>
      <c r="N365">
        <v>1696</v>
      </c>
      <c r="O365">
        <v>62</v>
      </c>
      <c r="P365">
        <v>2.1930000000000002E-2</v>
      </c>
      <c r="Q365">
        <v>0.43535000000000001</v>
      </c>
      <c r="R365">
        <v>116</v>
      </c>
      <c r="S365">
        <v>0</v>
      </c>
      <c r="T365">
        <v>0</v>
      </c>
      <c r="U365">
        <v>0</v>
      </c>
      <c r="V365">
        <v>0</v>
      </c>
      <c r="W365">
        <v>436</v>
      </c>
      <c r="X365">
        <v>1260</v>
      </c>
      <c r="Y365">
        <v>4.986E-3</v>
      </c>
      <c r="Z365">
        <v>452</v>
      </c>
      <c r="AA365">
        <v>916</v>
      </c>
      <c r="AB365">
        <v>19</v>
      </c>
      <c r="AC365">
        <v>0.11577</v>
      </c>
      <c r="AD365">
        <v>0.45649000000000001</v>
      </c>
      <c r="AE365">
        <v>56</v>
      </c>
      <c r="AF365">
        <v>0</v>
      </c>
      <c r="AG365">
        <v>0</v>
      </c>
      <c r="AH365">
        <v>0</v>
      </c>
      <c r="AI365">
        <v>0</v>
      </c>
      <c r="AJ365">
        <v>376</v>
      </c>
      <c r="AK365">
        <v>540</v>
      </c>
      <c r="AL365">
        <v>1.0709E-2</v>
      </c>
      <c r="AM365">
        <v>0</v>
      </c>
      <c r="AN365">
        <v>0</v>
      </c>
      <c r="AO365">
        <v>18429.980000000101</v>
      </c>
      <c r="AP365">
        <v>18430.580000000002</v>
      </c>
      <c r="AQ365">
        <v>18429.979999999901</v>
      </c>
      <c r="AR365">
        <v>18430.580000000002</v>
      </c>
      <c r="AS365">
        <v>18429.98</v>
      </c>
      <c r="AT365">
        <v>18430.580000000002</v>
      </c>
      <c r="AU365">
        <v>18429.980000000101</v>
      </c>
      <c r="AV365">
        <v>18428.817710543</v>
      </c>
      <c r="AW365">
        <v>18429.980000000101</v>
      </c>
      <c r="AX365">
        <v>18428.817710543</v>
      </c>
      <c r="AY365">
        <v>18429.400940793301</v>
      </c>
      <c r="AZ365">
        <v>18428.817710543</v>
      </c>
      <c r="BA365">
        <v>26103</v>
      </c>
      <c r="BB365">
        <v>2993</v>
      </c>
      <c r="BC365">
        <v>23869</v>
      </c>
      <c r="BD365">
        <v>2993</v>
      </c>
      <c r="BE365">
        <v>28611</v>
      </c>
      <c r="BF365">
        <v>2993</v>
      </c>
      <c r="BG365">
        <v>690</v>
      </c>
      <c r="BH365">
        <v>20</v>
      </c>
      <c r="BI365">
        <v>585</v>
      </c>
      <c r="BJ365">
        <v>20</v>
      </c>
      <c r="BK365">
        <v>826</v>
      </c>
      <c r="BL365">
        <v>20</v>
      </c>
      <c r="BM365">
        <v>29</v>
      </c>
      <c r="BN365">
        <v>61</v>
      </c>
      <c r="BO365">
        <v>29</v>
      </c>
      <c r="BP365">
        <v>61</v>
      </c>
      <c r="BQ365">
        <v>29</v>
      </c>
      <c r="BR365">
        <v>61</v>
      </c>
      <c r="BS365">
        <v>17571.632847964</v>
      </c>
      <c r="BT365">
        <v>17643.989910547501</v>
      </c>
      <c r="BU365">
        <v>17571.632847964</v>
      </c>
      <c r="BV365">
        <v>17643.989910547501</v>
      </c>
      <c r="BW365">
        <v>17571.632847964</v>
      </c>
      <c r="BX365">
        <v>17643.989910547501</v>
      </c>
      <c r="BY365">
        <v>17718.733100363901</v>
      </c>
      <c r="BZ365">
        <v>18426.7330258127</v>
      </c>
      <c r="CA365">
        <v>17718.733100363901</v>
      </c>
      <c r="CB365">
        <v>18426.7330258127</v>
      </c>
      <c r="CC365">
        <v>17718.733100363901</v>
      </c>
      <c r="CD365">
        <v>18426.7330258127</v>
      </c>
      <c r="CE365">
        <v>0.56899999999999995</v>
      </c>
      <c r="CF365">
        <v>0.28799999999999998</v>
      </c>
      <c r="CG365">
        <v>0.56799999999999995</v>
      </c>
      <c r="CH365">
        <v>0.28699999999999998</v>
      </c>
      <c r="CI365">
        <v>0.56899999999999995</v>
      </c>
      <c r="CJ365">
        <v>0.29099999999999998</v>
      </c>
      <c r="CK365">
        <v>3.5209999999999999</v>
      </c>
      <c r="CL365">
        <v>0.30599999999999999</v>
      </c>
      <c r="CM365">
        <v>3.1349999999999998</v>
      </c>
      <c r="CN365">
        <v>0.30499999999999999</v>
      </c>
      <c r="CO365">
        <v>3.5089999999999999</v>
      </c>
      <c r="CP365">
        <v>0.31</v>
      </c>
      <c r="CQ365">
        <v>3.56</v>
      </c>
      <c r="CR365">
        <v>0.30599999999999999</v>
      </c>
      <c r="CS365">
        <v>3.1579999999999999</v>
      </c>
      <c r="CT365">
        <v>0.30499999999999999</v>
      </c>
      <c r="CU365">
        <v>3.5209999999999999</v>
      </c>
      <c r="CV365">
        <v>0.31</v>
      </c>
      <c r="CW365" t="s">
        <v>2537</v>
      </c>
      <c r="CX365" t="s">
        <v>2538</v>
      </c>
      <c r="CY365" t="s">
        <v>2539</v>
      </c>
      <c r="CZ365" t="s">
        <v>2540</v>
      </c>
      <c r="DA365" t="s">
        <v>1390</v>
      </c>
      <c r="DB365" t="s">
        <v>2541</v>
      </c>
      <c r="DC365" t="s">
        <v>2542</v>
      </c>
      <c r="DD365" t="s">
        <v>2543</v>
      </c>
      <c r="DE365" t="s">
        <v>2544</v>
      </c>
      <c r="DF365" t="s">
        <v>2545</v>
      </c>
      <c r="DG365" t="s">
        <v>2546</v>
      </c>
      <c r="DH365" t="s">
        <v>2547</v>
      </c>
      <c r="DI365" t="s">
        <v>2548</v>
      </c>
      <c r="DJ365" t="s">
        <v>1530</v>
      </c>
      <c r="DK365" t="s">
        <v>2549</v>
      </c>
      <c r="DL365" t="s">
        <v>2550</v>
      </c>
      <c r="DM365" t="s">
        <v>2551</v>
      </c>
      <c r="DN365" t="s">
        <v>2552</v>
      </c>
      <c r="DO365" t="s">
        <v>2553</v>
      </c>
      <c r="DP365" t="s">
        <v>2554</v>
      </c>
      <c r="DQ365" t="s">
        <v>2555</v>
      </c>
      <c r="DR365">
        <v>27</v>
      </c>
      <c r="DS365" t="s">
        <v>2536</v>
      </c>
      <c r="DT365" t="s">
        <v>147</v>
      </c>
    </row>
    <row r="366" spans="1:124" x14ac:dyDescent="0.2">
      <c r="A366" t="s">
        <v>2556</v>
      </c>
      <c r="B366">
        <v>10776</v>
      </c>
      <c r="C366">
        <v>15259.9983333333</v>
      </c>
      <c r="D366">
        <v>15265.9365811965</v>
      </c>
      <c r="E366">
        <v>1015</v>
      </c>
      <c r="F366">
        <v>1370</v>
      </c>
      <c r="G366">
        <v>644</v>
      </c>
      <c r="H366">
        <v>1347</v>
      </c>
      <c r="I366">
        <v>5.0069999999999997</v>
      </c>
      <c r="J366">
        <v>4.2119999999999997</v>
      </c>
      <c r="K366">
        <v>3.8860000000000001</v>
      </c>
      <c r="L366">
        <v>4.1589999999999998</v>
      </c>
      <c r="M366">
        <v>992</v>
      </c>
      <c r="N366">
        <v>1696</v>
      </c>
      <c r="O366">
        <v>34</v>
      </c>
      <c r="P366">
        <v>2.8000000000000001E-2</v>
      </c>
      <c r="Q366">
        <v>0.46750000000000003</v>
      </c>
      <c r="R366">
        <v>116</v>
      </c>
      <c r="S366">
        <v>0</v>
      </c>
      <c r="T366">
        <v>0</v>
      </c>
      <c r="U366">
        <v>0</v>
      </c>
      <c r="V366">
        <v>0</v>
      </c>
      <c r="W366">
        <v>436</v>
      </c>
      <c r="X366">
        <v>1260</v>
      </c>
      <c r="Y366">
        <v>4.986E-3</v>
      </c>
      <c r="Z366">
        <v>452</v>
      </c>
      <c r="AA366">
        <v>974</v>
      </c>
      <c r="AB366">
        <v>20</v>
      </c>
      <c r="AC366">
        <v>0.154</v>
      </c>
      <c r="AD366">
        <v>0.48749999999999999</v>
      </c>
      <c r="AE366">
        <v>56</v>
      </c>
      <c r="AF366">
        <v>0</v>
      </c>
      <c r="AG366">
        <v>0</v>
      </c>
      <c r="AH366">
        <v>0</v>
      </c>
      <c r="AI366">
        <v>0</v>
      </c>
      <c r="AJ366">
        <v>434</v>
      </c>
      <c r="AK366">
        <v>540</v>
      </c>
      <c r="AL366">
        <v>1.0862E-2</v>
      </c>
      <c r="AM366">
        <v>0</v>
      </c>
      <c r="AN366">
        <v>0</v>
      </c>
      <c r="AO366">
        <v>16792.2399999999</v>
      </c>
      <c r="AP366">
        <v>16790.240000000002</v>
      </c>
      <c r="AQ366">
        <v>16790.239999999601</v>
      </c>
      <c r="AR366">
        <v>16790.2399999999</v>
      </c>
      <c r="AS366">
        <v>16790.525714285701</v>
      </c>
      <c r="AT366">
        <v>16790.240000000002</v>
      </c>
      <c r="AU366">
        <v>16790.240000000002</v>
      </c>
      <c r="AV366">
        <v>16789.263868251401</v>
      </c>
      <c r="AW366">
        <v>16790.2400000001</v>
      </c>
      <c r="AX366">
        <v>16789.3988835618</v>
      </c>
      <c r="AY366">
        <v>16789.974553095399</v>
      </c>
      <c r="AZ366">
        <v>16789.283156152898</v>
      </c>
      <c r="BA366">
        <v>43505</v>
      </c>
      <c r="BB366">
        <v>75527</v>
      </c>
      <c r="BC366">
        <v>26980</v>
      </c>
      <c r="BD366">
        <v>72895</v>
      </c>
      <c r="BE366">
        <v>38782</v>
      </c>
      <c r="BF366">
        <v>75515</v>
      </c>
      <c r="BG366">
        <v>1015</v>
      </c>
      <c r="BH366">
        <v>1370</v>
      </c>
      <c r="BI366">
        <v>644</v>
      </c>
      <c r="BJ366">
        <v>1347</v>
      </c>
      <c r="BK366">
        <v>847</v>
      </c>
      <c r="BL366">
        <v>1380</v>
      </c>
      <c r="BM366">
        <v>52</v>
      </c>
      <c r="BN366">
        <v>186</v>
      </c>
      <c r="BO366">
        <v>52</v>
      </c>
      <c r="BP366">
        <v>186</v>
      </c>
      <c r="BQ366">
        <v>52</v>
      </c>
      <c r="BR366">
        <v>186</v>
      </c>
      <c r="BS366">
        <v>15284.200694082499</v>
      </c>
      <c r="BT366">
        <v>15294.0355037711</v>
      </c>
      <c r="BU366">
        <v>15284.200694082499</v>
      </c>
      <c r="BV366">
        <v>15294.0355037711</v>
      </c>
      <c r="BW366">
        <v>15284.200694082499</v>
      </c>
      <c r="BX366">
        <v>15294.0355037711</v>
      </c>
      <c r="BY366">
        <v>15321.715207683401</v>
      </c>
      <c r="BZ366">
        <v>15727.790489142801</v>
      </c>
      <c r="CA366">
        <v>15321.715207683401</v>
      </c>
      <c r="CB366">
        <v>15727.790489142801</v>
      </c>
      <c r="CC366">
        <v>15321.715207683401</v>
      </c>
      <c r="CD366">
        <v>15727.790489142801</v>
      </c>
      <c r="CE366">
        <v>0.75700000000000001</v>
      </c>
      <c r="CF366">
        <v>1.099</v>
      </c>
      <c r="CG366">
        <v>0.747</v>
      </c>
      <c r="CH366">
        <v>1.0920000000000001</v>
      </c>
      <c r="CI366">
        <v>0.75</v>
      </c>
      <c r="CJ366">
        <v>1.1020000000000001</v>
      </c>
      <c r="CK366">
        <v>4.8419999999999996</v>
      </c>
      <c r="CL366">
        <v>4.16</v>
      </c>
      <c r="CM366">
        <v>3.84</v>
      </c>
      <c r="CN366">
        <v>4.1280000000000001</v>
      </c>
      <c r="CO366">
        <v>4.8120000000000003</v>
      </c>
      <c r="CP366">
        <v>4.1890000000000001</v>
      </c>
      <c r="CQ366">
        <v>5.0069999999999997</v>
      </c>
      <c r="CR366">
        <v>4.2119999999999997</v>
      </c>
      <c r="CS366">
        <v>3.8860000000000001</v>
      </c>
      <c r="CT366">
        <v>4.1589999999999998</v>
      </c>
      <c r="CU366">
        <v>4.9130000000000003</v>
      </c>
      <c r="CV366">
        <v>4.2389999999999999</v>
      </c>
      <c r="CW366" t="s">
        <v>2557</v>
      </c>
      <c r="CX366" t="s">
        <v>2558</v>
      </c>
      <c r="CY366" t="s">
        <v>2559</v>
      </c>
      <c r="CZ366" t="s">
        <v>2560</v>
      </c>
      <c r="DA366" t="s">
        <v>2561</v>
      </c>
      <c r="DB366" t="s">
        <v>2562</v>
      </c>
      <c r="DC366" t="s">
        <v>2563</v>
      </c>
      <c r="DD366" t="s">
        <v>2564</v>
      </c>
      <c r="DE366" t="s">
        <v>2565</v>
      </c>
      <c r="DF366" t="s">
        <v>2566</v>
      </c>
      <c r="DG366" t="s">
        <v>2567</v>
      </c>
      <c r="DH366" t="s">
        <v>2568</v>
      </c>
      <c r="DI366" t="s">
        <v>2569</v>
      </c>
      <c r="DJ366" t="s">
        <v>2570</v>
      </c>
      <c r="DK366" t="s">
        <v>2571</v>
      </c>
      <c r="DL366" t="s">
        <v>2572</v>
      </c>
      <c r="DM366" t="s">
        <v>2573</v>
      </c>
      <c r="DN366" t="s">
        <v>2574</v>
      </c>
      <c r="DO366" t="s">
        <v>2575</v>
      </c>
      <c r="DP366" t="s">
        <v>2576</v>
      </c>
      <c r="DQ366" t="s">
        <v>2577</v>
      </c>
      <c r="DR366">
        <v>64</v>
      </c>
      <c r="DS366" t="s">
        <v>2556</v>
      </c>
      <c r="DT366" t="s">
        <v>147</v>
      </c>
    </row>
    <row r="367" spans="1:124" x14ac:dyDescent="0.2">
      <c r="A367" t="s">
        <v>2578</v>
      </c>
      <c r="B367">
        <v>10776</v>
      </c>
      <c r="C367">
        <v>46.249999999999901</v>
      </c>
      <c r="D367">
        <v>46.25</v>
      </c>
      <c r="E367">
        <v>3842193</v>
      </c>
      <c r="F367">
        <v>5292561</v>
      </c>
      <c r="G367">
        <v>10202</v>
      </c>
      <c r="H367">
        <v>10202</v>
      </c>
      <c r="I367">
        <v>3600.0010000000002</v>
      </c>
      <c r="J367">
        <v>3600</v>
      </c>
      <c r="K367">
        <v>17.460999999999999</v>
      </c>
      <c r="L367">
        <v>21.748999999999999</v>
      </c>
      <c r="M367">
        <v>3996</v>
      </c>
      <c r="N367">
        <v>3725</v>
      </c>
      <c r="O367">
        <v>95</v>
      </c>
      <c r="P367">
        <v>8.9300000000000004E-3</v>
      </c>
      <c r="Q367">
        <v>0.48214000000000001</v>
      </c>
      <c r="R367">
        <v>75</v>
      </c>
      <c r="S367">
        <v>0</v>
      </c>
      <c r="T367">
        <v>0</v>
      </c>
      <c r="U367">
        <v>0</v>
      </c>
      <c r="V367">
        <v>0</v>
      </c>
      <c r="W367">
        <v>3725</v>
      </c>
      <c r="X367">
        <v>0</v>
      </c>
      <c r="Y367">
        <v>1.2440000000000001E-3</v>
      </c>
      <c r="Z367">
        <v>316</v>
      </c>
      <c r="AA367">
        <v>3721</v>
      </c>
      <c r="AB367">
        <v>207</v>
      </c>
      <c r="AC367">
        <v>3.2129999999999999E-2</v>
      </c>
      <c r="AD367">
        <v>0.5</v>
      </c>
      <c r="AE367">
        <v>75</v>
      </c>
      <c r="AF367">
        <v>0</v>
      </c>
      <c r="AG367">
        <v>0</v>
      </c>
      <c r="AH367">
        <v>0</v>
      </c>
      <c r="AI367">
        <v>0</v>
      </c>
      <c r="AJ367">
        <v>3721</v>
      </c>
      <c r="AK367">
        <v>0</v>
      </c>
      <c r="AL367">
        <v>1.0401000000000001E-2</v>
      </c>
      <c r="AM367">
        <v>0</v>
      </c>
      <c r="AN367">
        <v>0</v>
      </c>
      <c r="AO367">
        <v>50</v>
      </c>
      <c r="AP367">
        <v>50</v>
      </c>
      <c r="AQ367">
        <v>50</v>
      </c>
      <c r="AR367">
        <v>50</v>
      </c>
      <c r="AS367">
        <v>50</v>
      </c>
      <c r="AT367">
        <v>50</v>
      </c>
      <c r="AU367">
        <v>47</v>
      </c>
      <c r="AV367">
        <v>47</v>
      </c>
      <c r="AW367">
        <v>50</v>
      </c>
      <c r="AX367">
        <v>50</v>
      </c>
      <c r="AY367">
        <v>47.857142857142797</v>
      </c>
      <c r="AZ367">
        <v>48</v>
      </c>
      <c r="BA367">
        <v>74640206</v>
      </c>
      <c r="BB367">
        <v>99960119</v>
      </c>
      <c r="BC367">
        <v>198665</v>
      </c>
      <c r="BD367">
        <v>350074</v>
      </c>
      <c r="BE367">
        <v>48818686</v>
      </c>
      <c r="BF367">
        <v>68361809</v>
      </c>
      <c r="BG367">
        <v>3842193</v>
      </c>
      <c r="BH367">
        <v>5292561</v>
      </c>
      <c r="BI367">
        <v>10202</v>
      </c>
      <c r="BJ367">
        <v>10202</v>
      </c>
      <c r="BK367">
        <v>2949345</v>
      </c>
      <c r="BL367">
        <v>3476750</v>
      </c>
      <c r="BM367">
        <v>8</v>
      </c>
      <c r="BN367">
        <v>8</v>
      </c>
      <c r="BO367">
        <v>8</v>
      </c>
      <c r="BP367">
        <v>6</v>
      </c>
      <c r="BQ367">
        <v>8</v>
      </c>
      <c r="BR367">
        <v>6</v>
      </c>
      <c r="BS367">
        <v>46.25</v>
      </c>
      <c r="BT367">
        <v>46.25</v>
      </c>
      <c r="BU367">
        <v>46.25</v>
      </c>
      <c r="BV367">
        <v>46.25</v>
      </c>
      <c r="BW367">
        <v>46.25</v>
      </c>
      <c r="BX367">
        <v>46.25</v>
      </c>
      <c r="BY367">
        <v>46.25</v>
      </c>
      <c r="BZ367">
        <v>46.25</v>
      </c>
      <c r="CA367">
        <v>46.25</v>
      </c>
      <c r="CB367">
        <v>46.25</v>
      </c>
      <c r="CC367">
        <v>46.25</v>
      </c>
      <c r="CD367">
        <v>46.25</v>
      </c>
      <c r="CE367">
        <v>0.55200000000000005</v>
      </c>
      <c r="CF367">
        <v>0.40699999999999997</v>
      </c>
      <c r="CG367">
        <v>0.55200000000000005</v>
      </c>
      <c r="CH367">
        <v>0.21199999999999999</v>
      </c>
      <c r="CI367">
        <v>0.78700000000000003</v>
      </c>
      <c r="CJ367">
        <v>0.312</v>
      </c>
      <c r="CK367">
        <v>5.1120000000000001</v>
      </c>
      <c r="CL367">
        <v>4.4660000000000002</v>
      </c>
      <c r="CM367">
        <v>2.835</v>
      </c>
      <c r="CN367">
        <v>1.3420000000000001</v>
      </c>
      <c r="CO367">
        <v>5.3319999999999999</v>
      </c>
      <c r="CP367">
        <v>2.4769999999999999</v>
      </c>
      <c r="CQ367">
        <v>3600.0010000000002</v>
      </c>
      <c r="CR367">
        <v>3600</v>
      </c>
      <c r="CS367">
        <v>17.460999999999999</v>
      </c>
      <c r="CT367">
        <v>21.748999999999999</v>
      </c>
      <c r="CU367">
        <v>2576.4859999999999</v>
      </c>
      <c r="CV367">
        <v>2587.5700000000002</v>
      </c>
      <c r="CW367" t="s">
        <v>2579</v>
      </c>
      <c r="CX367" t="s">
        <v>2580</v>
      </c>
      <c r="CY367" t="s">
        <v>2581</v>
      </c>
      <c r="CZ367" t="s">
        <v>2582</v>
      </c>
      <c r="DA367" t="s">
        <v>2583</v>
      </c>
      <c r="DB367" t="s">
        <v>2584</v>
      </c>
      <c r="DC367" t="s">
        <v>2584</v>
      </c>
      <c r="DD367" t="s">
        <v>2585</v>
      </c>
      <c r="DE367" t="s">
        <v>2586</v>
      </c>
      <c r="DF367" t="s">
        <v>2587</v>
      </c>
      <c r="DG367" t="s">
        <v>2579</v>
      </c>
      <c r="DH367" t="s">
        <v>2588</v>
      </c>
      <c r="DI367" t="s">
        <v>2589</v>
      </c>
      <c r="DJ367" t="s">
        <v>2590</v>
      </c>
      <c r="DK367" t="s">
        <v>2591</v>
      </c>
      <c r="DL367" t="s">
        <v>2584</v>
      </c>
      <c r="DM367" t="s">
        <v>2584</v>
      </c>
      <c r="DN367" t="s">
        <v>2592</v>
      </c>
      <c r="DO367" t="s">
        <v>2593</v>
      </c>
      <c r="DP367" t="s">
        <v>2594</v>
      </c>
      <c r="DQ367" t="s">
        <v>2595</v>
      </c>
      <c r="DR367">
        <v>36203</v>
      </c>
      <c r="DS367" t="s">
        <v>2578</v>
      </c>
      <c r="DT367" t="s">
        <v>147</v>
      </c>
    </row>
    <row r="368" spans="1:124" x14ac:dyDescent="0.2">
      <c r="A368" t="s">
        <v>2596</v>
      </c>
      <c r="B368">
        <v>10776</v>
      </c>
      <c r="C368">
        <v>5134.8138297872301</v>
      </c>
      <c r="D368">
        <v>5136.20530079932</v>
      </c>
      <c r="E368">
        <v>4698</v>
      </c>
      <c r="F368">
        <v>7141</v>
      </c>
      <c r="G368">
        <v>4698</v>
      </c>
      <c r="H368">
        <v>6278</v>
      </c>
      <c r="I368">
        <v>25.553999999999998</v>
      </c>
      <c r="J368">
        <v>29.937000000000001</v>
      </c>
      <c r="K368">
        <v>25.553999999999998</v>
      </c>
      <c r="L368">
        <v>18.885999999999999</v>
      </c>
      <c r="M368">
        <v>3664</v>
      </c>
      <c r="N368">
        <v>3660</v>
      </c>
      <c r="O368">
        <v>102</v>
      </c>
      <c r="P368">
        <v>2.66E-3</v>
      </c>
      <c r="Q368">
        <v>0.49202000000000001</v>
      </c>
      <c r="R368">
        <v>121</v>
      </c>
      <c r="S368">
        <v>0</v>
      </c>
      <c r="T368">
        <v>0</v>
      </c>
      <c r="U368">
        <v>0</v>
      </c>
      <c r="V368">
        <v>60</v>
      </c>
      <c r="W368">
        <v>3600</v>
      </c>
      <c r="X368">
        <v>0</v>
      </c>
      <c r="Y368">
        <v>1.3489999999999999E-3</v>
      </c>
      <c r="Z368">
        <v>3658</v>
      </c>
      <c r="AA368">
        <v>3660</v>
      </c>
      <c r="AB368">
        <v>96</v>
      </c>
      <c r="AC368">
        <v>4.2000000000000002E-4</v>
      </c>
      <c r="AD368">
        <v>0.47832999999999998</v>
      </c>
      <c r="AE368">
        <v>121</v>
      </c>
      <c r="AF368">
        <v>0</v>
      </c>
      <c r="AG368">
        <v>0</v>
      </c>
      <c r="AH368">
        <v>0</v>
      </c>
      <c r="AI368">
        <v>60</v>
      </c>
      <c r="AJ368">
        <v>3600</v>
      </c>
      <c r="AK368">
        <v>0</v>
      </c>
      <c r="AL368">
        <v>1.348E-3</v>
      </c>
      <c r="AM368">
        <v>1</v>
      </c>
      <c r="AN368">
        <v>0</v>
      </c>
      <c r="AO368">
        <v>6730</v>
      </c>
      <c r="AP368">
        <v>6730</v>
      </c>
      <c r="AQ368">
        <v>6729.99999999999</v>
      </c>
      <c r="AR368">
        <v>6729.99999999999</v>
      </c>
      <c r="AS368">
        <v>6730</v>
      </c>
      <c r="AT368">
        <v>6732.8571428571404</v>
      </c>
      <c r="AU368">
        <v>6730</v>
      </c>
      <c r="AV368">
        <v>6730</v>
      </c>
      <c r="AW368">
        <v>6730</v>
      </c>
      <c r="AX368">
        <v>6730</v>
      </c>
      <c r="AY368">
        <v>6730</v>
      </c>
      <c r="AZ368">
        <v>6730</v>
      </c>
      <c r="BA368">
        <v>120512</v>
      </c>
      <c r="BB368">
        <v>153548</v>
      </c>
      <c r="BC368">
        <v>120512</v>
      </c>
      <c r="BD368">
        <v>153202</v>
      </c>
      <c r="BE368">
        <v>181766</v>
      </c>
      <c r="BF368">
        <v>186091</v>
      </c>
      <c r="BG368">
        <v>4698</v>
      </c>
      <c r="BH368">
        <v>7141</v>
      </c>
      <c r="BI368">
        <v>4698</v>
      </c>
      <c r="BJ368">
        <v>6278</v>
      </c>
      <c r="BK368">
        <v>7778</v>
      </c>
      <c r="BL368">
        <v>8000</v>
      </c>
      <c r="BM368">
        <v>23</v>
      </c>
      <c r="BN368">
        <v>27</v>
      </c>
      <c r="BO368">
        <v>23</v>
      </c>
      <c r="BP368">
        <v>27</v>
      </c>
      <c r="BQ368">
        <v>23</v>
      </c>
      <c r="BR368">
        <v>27</v>
      </c>
      <c r="BS368">
        <v>5199.9307958477502</v>
      </c>
      <c r="BT368">
        <v>5208.9422128259303</v>
      </c>
      <c r="BU368">
        <v>5199.9307958477502</v>
      </c>
      <c r="BV368">
        <v>5208.9422128259303</v>
      </c>
      <c r="BW368">
        <v>5199.9307958477502</v>
      </c>
      <c r="BX368">
        <v>5208.9422128259303</v>
      </c>
      <c r="BY368">
        <v>5314.76616107273</v>
      </c>
      <c r="BZ368">
        <v>5282.4649926004604</v>
      </c>
      <c r="CA368">
        <v>5314.76616107273</v>
      </c>
      <c r="CB368">
        <v>5291.0443672150204</v>
      </c>
      <c r="CC368">
        <v>5314.76616107273</v>
      </c>
      <c r="CD368">
        <v>5286.1418674352699</v>
      </c>
      <c r="CE368">
        <v>0.84699999999999998</v>
      </c>
      <c r="CF368">
        <v>0.80100000000000005</v>
      </c>
      <c r="CG368">
        <v>0.82699999999999996</v>
      </c>
      <c r="CH368">
        <v>0.77300000000000002</v>
      </c>
      <c r="CI368">
        <v>0.83199999999999996</v>
      </c>
      <c r="CJ368">
        <v>0.78800000000000003</v>
      </c>
      <c r="CK368">
        <v>19.379000000000001</v>
      </c>
      <c r="CL368">
        <v>27.481999999999999</v>
      </c>
      <c r="CM368">
        <v>19.379000000000001</v>
      </c>
      <c r="CN368">
        <v>17.939</v>
      </c>
      <c r="CO368">
        <v>30.456</v>
      </c>
      <c r="CP368">
        <v>26.190999999999999</v>
      </c>
      <c r="CQ368">
        <v>25.553999999999998</v>
      </c>
      <c r="CR368">
        <v>29.937000000000001</v>
      </c>
      <c r="CS368">
        <v>25.553999999999998</v>
      </c>
      <c r="CT368">
        <v>18.885999999999999</v>
      </c>
      <c r="CU368">
        <v>33.561</v>
      </c>
      <c r="CV368">
        <v>27.472999999999999</v>
      </c>
      <c r="CW368" t="s">
        <v>2597</v>
      </c>
      <c r="CX368" t="s">
        <v>2597</v>
      </c>
      <c r="CY368" t="s">
        <v>2598</v>
      </c>
      <c r="CZ368" t="s">
        <v>2599</v>
      </c>
      <c r="DA368" t="s">
        <v>1215</v>
      </c>
      <c r="DB368" t="s">
        <v>2600</v>
      </c>
      <c r="DC368" t="s">
        <v>2601</v>
      </c>
      <c r="DD368" t="s">
        <v>2602</v>
      </c>
      <c r="DE368" t="s">
        <v>2603</v>
      </c>
      <c r="DF368" t="s">
        <v>2604</v>
      </c>
      <c r="DG368" t="s">
        <v>2605</v>
      </c>
      <c r="DH368" t="s">
        <v>2606</v>
      </c>
      <c r="DI368" t="s">
        <v>2607</v>
      </c>
      <c r="DJ368" t="s">
        <v>2608</v>
      </c>
      <c r="DK368" t="s">
        <v>2609</v>
      </c>
      <c r="DL368" t="s">
        <v>2610</v>
      </c>
      <c r="DM368" t="s">
        <v>2611</v>
      </c>
      <c r="DN368" t="s">
        <v>2612</v>
      </c>
      <c r="DO368" t="s">
        <v>2613</v>
      </c>
      <c r="DP368" t="s">
        <v>2614</v>
      </c>
      <c r="DQ368" t="s">
        <v>2615</v>
      </c>
      <c r="DR368">
        <v>428</v>
      </c>
      <c r="DS368" t="s">
        <v>2596</v>
      </c>
      <c r="DT368" t="s">
        <v>147</v>
      </c>
    </row>
    <row r="369" spans="1:124" x14ac:dyDescent="0.2">
      <c r="A369" t="s">
        <v>2616</v>
      </c>
      <c r="B369">
        <v>10776</v>
      </c>
      <c r="C369">
        <v>352359.41325709398</v>
      </c>
      <c r="D369">
        <v>677067.40851304005</v>
      </c>
      <c r="E369">
        <v>578</v>
      </c>
      <c r="F369">
        <v>426</v>
      </c>
      <c r="G369">
        <v>578</v>
      </c>
      <c r="H369">
        <v>216</v>
      </c>
      <c r="I369">
        <v>1.161</v>
      </c>
      <c r="J369">
        <v>0.46300000000000002</v>
      </c>
      <c r="K369">
        <v>1.161</v>
      </c>
      <c r="L369">
        <v>0.312</v>
      </c>
      <c r="M369">
        <v>1994</v>
      </c>
      <c r="N369">
        <v>1556</v>
      </c>
      <c r="O369">
        <v>141</v>
      </c>
      <c r="P369">
        <v>2.3000000000000001E-4</v>
      </c>
      <c r="Q369">
        <v>0.5</v>
      </c>
      <c r="R369">
        <v>470</v>
      </c>
      <c r="S369">
        <v>0</v>
      </c>
      <c r="T369">
        <v>0</v>
      </c>
      <c r="U369">
        <v>0</v>
      </c>
      <c r="V369">
        <v>20</v>
      </c>
      <c r="W369">
        <v>434</v>
      </c>
      <c r="X369">
        <v>1102</v>
      </c>
      <c r="Y369">
        <v>1.709E-3</v>
      </c>
      <c r="Z369">
        <v>1956</v>
      </c>
      <c r="AA369">
        <v>1518</v>
      </c>
      <c r="AB369">
        <v>33</v>
      </c>
      <c r="AC369">
        <v>6.4799999999999996E-2</v>
      </c>
      <c r="AD369">
        <v>0.5</v>
      </c>
      <c r="AE369">
        <v>439</v>
      </c>
      <c r="AF369">
        <v>0</v>
      </c>
      <c r="AG369">
        <v>0</v>
      </c>
      <c r="AH369">
        <v>0</v>
      </c>
      <c r="AI369">
        <v>19</v>
      </c>
      <c r="AJ369">
        <v>427</v>
      </c>
      <c r="AK369">
        <v>1072</v>
      </c>
      <c r="AL369">
        <v>1.908E-3</v>
      </c>
      <c r="AM369">
        <v>0</v>
      </c>
      <c r="AN369">
        <v>0</v>
      </c>
      <c r="AO369">
        <v>721934</v>
      </c>
      <c r="AP369">
        <v>721934</v>
      </c>
      <c r="AQ369">
        <v>721934</v>
      </c>
      <c r="AR369">
        <v>721934</v>
      </c>
      <c r="AS369">
        <v>721934</v>
      </c>
      <c r="AT369">
        <v>721934</v>
      </c>
      <c r="AU369">
        <v>721934</v>
      </c>
      <c r="AV369">
        <v>721934</v>
      </c>
      <c r="AW369">
        <v>721934</v>
      </c>
      <c r="AX369">
        <v>721934</v>
      </c>
      <c r="AY369">
        <v>721928.21487053705</v>
      </c>
      <c r="AZ369">
        <v>721916.73984785099</v>
      </c>
      <c r="BA369">
        <v>8205</v>
      </c>
      <c r="BB369">
        <v>4789</v>
      </c>
      <c r="BC369">
        <v>8205</v>
      </c>
      <c r="BD369">
        <v>3703</v>
      </c>
      <c r="BE369">
        <v>18022</v>
      </c>
      <c r="BF369">
        <v>4673</v>
      </c>
      <c r="BG369">
        <v>578</v>
      </c>
      <c r="BH369">
        <v>426</v>
      </c>
      <c r="BI369">
        <v>578</v>
      </c>
      <c r="BJ369">
        <v>216</v>
      </c>
      <c r="BK369">
        <v>2023</v>
      </c>
      <c r="BL369">
        <v>345</v>
      </c>
      <c r="BM369">
        <v>18</v>
      </c>
      <c r="BN369">
        <v>8</v>
      </c>
      <c r="BO369">
        <v>16</v>
      </c>
      <c r="BP369">
        <v>7</v>
      </c>
      <c r="BQ369">
        <v>22</v>
      </c>
      <c r="BR369">
        <v>8</v>
      </c>
      <c r="BS369">
        <v>433653.15972149197</v>
      </c>
      <c r="BT369">
        <v>692797.15795415698</v>
      </c>
      <c r="BU369">
        <v>440436.430941773</v>
      </c>
      <c r="BV369">
        <v>692797.15795415803</v>
      </c>
      <c r="BW369">
        <v>434144.64980951499</v>
      </c>
      <c r="BX369">
        <v>692797.15795415698</v>
      </c>
      <c r="BY369">
        <v>683807.84705120604</v>
      </c>
      <c r="BZ369">
        <v>697957.74367968098</v>
      </c>
      <c r="CA369">
        <v>697957.74367960799</v>
      </c>
      <c r="CB369">
        <v>697957.74367968203</v>
      </c>
      <c r="CC369">
        <v>692590.44439147995</v>
      </c>
      <c r="CD369">
        <v>697957.74367968098</v>
      </c>
      <c r="CE369">
        <v>0.214</v>
      </c>
      <c r="CF369">
        <v>8.7999999999999995E-2</v>
      </c>
      <c r="CG369">
        <v>0.21199999999999999</v>
      </c>
      <c r="CH369">
        <v>8.1000000000000003E-2</v>
      </c>
      <c r="CI369">
        <v>0.24099999999999999</v>
      </c>
      <c r="CJ369">
        <v>9.1999999999999998E-2</v>
      </c>
      <c r="CK369">
        <v>0.49199999999999999</v>
      </c>
      <c r="CL369">
        <v>0.10199999999999999</v>
      </c>
      <c r="CM369">
        <v>0.27400000000000002</v>
      </c>
      <c r="CN369">
        <v>9.1999999999999998E-2</v>
      </c>
      <c r="CO369">
        <v>0.33500000000000002</v>
      </c>
      <c r="CP369">
        <v>0.111</v>
      </c>
      <c r="CQ369">
        <v>1.161</v>
      </c>
      <c r="CR369">
        <v>0.46300000000000002</v>
      </c>
      <c r="CS369">
        <v>1.161</v>
      </c>
      <c r="CT369">
        <v>0.312</v>
      </c>
      <c r="CU369">
        <v>2.67</v>
      </c>
      <c r="CV369">
        <v>0.40500000000000003</v>
      </c>
      <c r="CW369" t="s">
        <v>2617</v>
      </c>
      <c r="CX369" t="s">
        <v>2618</v>
      </c>
      <c r="CY369" t="s">
        <v>2619</v>
      </c>
      <c r="CZ369" t="s">
        <v>2620</v>
      </c>
      <c r="DA369" t="s">
        <v>2621</v>
      </c>
      <c r="DB369" t="s">
        <v>2622</v>
      </c>
      <c r="DC369" t="s">
        <v>2623</v>
      </c>
      <c r="DD369" t="s">
        <v>2624</v>
      </c>
      <c r="DE369" t="s">
        <v>2625</v>
      </c>
      <c r="DF369" t="s">
        <v>2626</v>
      </c>
      <c r="DG369" t="s">
        <v>2617</v>
      </c>
      <c r="DH369" t="s">
        <v>2627</v>
      </c>
      <c r="DI369" t="s">
        <v>2628</v>
      </c>
      <c r="DJ369" t="s">
        <v>2629</v>
      </c>
      <c r="DK369" t="s">
        <v>2630</v>
      </c>
      <c r="DL369" t="s">
        <v>2631</v>
      </c>
      <c r="DM369" t="s">
        <v>2632</v>
      </c>
      <c r="DN369" t="s">
        <v>2633</v>
      </c>
      <c r="DO369" t="s">
        <v>2634</v>
      </c>
      <c r="DP369" t="s">
        <v>2635</v>
      </c>
      <c r="DQ369" t="s">
        <v>2636</v>
      </c>
      <c r="DR369">
        <v>22</v>
      </c>
      <c r="DS369" t="s">
        <v>2616</v>
      </c>
      <c r="DT369" t="s">
        <v>147</v>
      </c>
    </row>
    <row r="370" spans="1:124" x14ac:dyDescent="0.2">
      <c r="A370" t="s">
        <v>2637</v>
      </c>
      <c r="B370">
        <v>10776</v>
      </c>
      <c r="C370">
        <v>11515135.6142936</v>
      </c>
      <c r="D370">
        <v>11529756.751892401</v>
      </c>
      <c r="E370">
        <v>3923</v>
      </c>
      <c r="F370">
        <v>6230</v>
      </c>
      <c r="G370">
        <v>3475</v>
      </c>
      <c r="H370">
        <v>4040</v>
      </c>
      <c r="I370">
        <v>2.7559999999999998</v>
      </c>
      <c r="J370">
        <v>3.9060000000000001</v>
      </c>
      <c r="K370">
        <v>2.7559999999999998</v>
      </c>
      <c r="L370">
        <v>3.05</v>
      </c>
      <c r="M370">
        <v>891</v>
      </c>
      <c r="N370">
        <v>3049</v>
      </c>
      <c r="O370">
        <v>141</v>
      </c>
      <c r="P370">
        <v>3.669E-2</v>
      </c>
      <c r="Q370">
        <v>0.5</v>
      </c>
      <c r="R370">
        <v>595</v>
      </c>
      <c r="S370">
        <v>0</v>
      </c>
      <c r="T370">
        <v>0</v>
      </c>
      <c r="U370">
        <v>0</v>
      </c>
      <c r="V370">
        <v>2916</v>
      </c>
      <c r="W370">
        <v>84</v>
      </c>
      <c r="X370">
        <v>49</v>
      </c>
      <c r="Y370">
        <v>3.8570000000000002E-3</v>
      </c>
      <c r="Z370">
        <v>811</v>
      </c>
      <c r="AA370">
        <v>3049</v>
      </c>
      <c r="AB370">
        <v>141</v>
      </c>
      <c r="AC370">
        <v>3.669E-2</v>
      </c>
      <c r="AD370">
        <v>0.5</v>
      </c>
      <c r="AE370">
        <v>595</v>
      </c>
      <c r="AF370">
        <v>0</v>
      </c>
      <c r="AG370">
        <v>0</v>
      </c>
      <c r="AH370">
        <v>0</v>
      </c>
      <c r="AI370">
        <v>2916</v>
      </c>
      <c r="AJ370">
        <v>84</v>
      </c>
      <c r="AK370">
        <v>49</v>
      </c>
      <c r="AL370">
        <v>3.558E-3</v>
      </c>
      <c r="AM370">
        <v>99</v>
      </c>
      <c r="AN370">
        <v>0</v>
      </c>
      <c r="AO370">
        <v>12250225.9059071</v>
      </c>
      <c r="AP370">
        <v>12250227.9059071</v>
      </c>
      <c r="AQ370">
        <v>12250223.9059071</v>
      </c>
      <c r="AR370">
        <v>12250225.9059071</v>
      </c>
      <c r="AS370">
        <v>12250326.763049999</v>
      </c>
      <c r="AT370">
        <v>12250268.1916223</v>
      </c>
      <c r="AU370">
        <v>12250211.318291999</v>
      </c>
      <c r="AV370">
        <v>12250211.318291999</v>
      </c>
      <c r="AW370">
        <v>12250216.427114001</v>
      </c>
      <c r="AX370">
        <v>12250211.318291999</v>
      </c>
      <c r="AY370">
        <v>12250213.655406</v>
      </c>
      <c r="AZ370">
        <v>12250211.318291999</v>
      </c>
      <c r="BA370">
        <v>10362</v>
      </c>
      <c r="BB370">
        <v>13979</v>
      </c>
      <c r="BC370">
        <v>10362</v>
      </c>
      <c r="BD370">
        <v>11735</v>
      </c>
      <c r="BE370">
        <v>11735</v>
      </c>
      <c r="BF370">
        <v>13596</v>
      </c>
      <c r="BG370">
        <v>3923</v>
      </c>
      <c r="BH370">
        <v>6230</v>
      </c>
      <c r="BI370">
        <v>3475</v>
      </c>
      <c r="BJ370">
        <v>4040</v>
      </c>
      <c r="BK370">
        <v>4452</v>
      </c>
      <c r="BL370">
        <v>5506</v>
      </c>
      <c r="BM370">
        <v>20</v>
      </c>
      <c r="BN370">
        <v>20</v>
      </c>
      <c r="BO370">
        <v>20</v>
      </c>
      <c r="BP370">
        <v>20</v>
      </c>
      <c r="BQ370">
        <v>20</v>
      </c>
      <c r="BR370">
        <v>20</v>
      </c>
      <c r="BS370">
        <v>12045376.1847529</v>
      </c>
      <c r="BT370">
        <v>12052462.536782701</v>
      </c>
      <c r="BU370">
        <v>12045523.957865899</v>
      </c>
      <c r="BV370">
        <v>12052462.536782701</v>
      </c>
      <c r="BW370">
        <v>12045439.516086999</v>
      </c>
      <c r="BX370">
        <v>12052462.536782701</v>
      </c>
      <c r="BY370">
        <v>12231408.834441001</v>
      </c>
      <c r="BZ370">
        <v>12237668.6729075</v>
      </c>
      <c r="CA370">
        <v>12234046.271439699</v>
      </c>
      <c r="CB370">
        <v>12237870.883341599</v>
      </c>
      <c r="CC370">
        <v>12231786.217660701</v>
      </c>
      <c r="CD370">
        <v>12237784.221727001</v>
      </c>
      <c r="CE370">
        <v>0.193</v>
      </c>
      <c r="CF370">
        <v>0.17699999999999999</v>
      </c>
      <c r="CG370">
        <v>0.191</v>
      </c>
      <c r="CH370">
        <v>0.17199999999999999</v>
      </c>
      <c r="CI370">
        <v>0.19500000000000001</v>
      </c>
      <c r="CJ370">
        <v>0.18099999999999999</v>
      </c>
      <c r="CK370">
        <v>2.7549999999999999</v>
      </c>
      <c r="CL370">
        <v>3.9049999999999998</v>
      </c>
      <c r="CM370">
        <v>2.7549999999999999</v>
      </c>
      <c r="CN370">
        <v>3.0489999999999999</v>
      </c>
      <c r="CO370">
        <v>3.214</v>
      </c>
      <c r="CP370">
        <v>3.609</v>
      </c>
      <c r="CQ370">
        <v>2.7559999999999998</v>
      </c>
      <c r="CR370">
        <v>3.9060000000000001</v>
      </c>
      <c r="CS370">
        <v>2.7559999999999998</v>
      </c>
      <c r="CT370">
        <v>3.05</v>
      </c>
      <c r="CU370">
        <v>3.2149999999999999</v>
      </c>
      <c r="CV370">
        <v>3.609</v>
      </c>
      <c r="CW370" t="s">
        <v>2638</v>
      </c>
      <c r="CX370" t="s">
        <v>2639</v>
      </c>
      <c r="CY370" t="s">
        <v>2640</v>
      </c>
      <c r="CZ370" t="s">
        <v>2641</v>
      </c>
      <c r="DA370" t="s">
        <v>2642</v>
      </c>
      <c r="DB370" t="s">
        <v>2643</v>
      </c>
      <c r="DC370" t="s">
        <v>2644</v>
      </c>
      <c r="DD370" t="s">
        <v>2645</v>
      </c>
      <c r="DE370" t="s">
        <v>2646</v>
      </c>
      <c r="DF370" t="s">
        <v>2647</v>
      </c>
      <c r="DG370" t="s">
        <v>2648</v>
      </c>
      <c r="DH370" t="s">
        <v>2649</v>
      </c>
      <c r="DI370" t="s">
        <v>2650</v>
      </c>
      <c r="DJ370" t="s">
        <v>2651</v>
      </c>
      <c r="DK370" t="s">
        <v>1530</v>
      </c>
      <c r="DL370" t="s">
        <v>2652</v>
      </c>
      <c r="DM370" t="s">
        <v>2653</v>
      </c>
      <c r="DN370" t="s">
        <v>2654</v>
      </c>
      <c r="DO370" t="s">
        <v>2655</v>
      </c>
      <c r="DP370" t="s">
        <v>2656</v>
      </c>
      <c r="DQ370" t="s">
        <v>2657</v>
      </c>
      <c r="DR370">
        <v>49</v>
      </c>
      <c r="DS370" t="s">
        <v>2637</v>
      </c>
      <c r="DT370" t="s">
        <v>147</v>
      </c>
    </row>
    <row r="371" spans="1:124" x14ac:dyDescent="0.2">
      <c r="A371" t="s">
        <v>2658</v>
      </c>
      <c r="B371">
        <v>10776</v>
      </c>
      <c r="C371">
        <v>14.212785490371701</v>
      </c>
      <c r="D371">
        <v>14.7090909090909</v>
      </c>
      <c r="E371">
        <v>96</v>
      </c>
      <c r="F371">
        <v>93</v>
      </c>
      <c r="G371">
        <v>38</v>
      </c>
      <c r="H371">
        <v>49</v>
      </c>
      <c r="I371">
        <v>2.6030000000000002</v>
      </c>
      <c r="J371">
        <v>0.58499999999999996</v>
      </c>
      <c r="K371">
        <v>1.639</v>
      </c>
      <c r="L371">
        <v>0.44600000000000001</v>
      </c>
      <c r="M371">
        <v>6602</v>
      </c>
      <c r="N371">
        <v>4710</v>
      </c>
      <c r="O371">
        <v>144</v>
      </c>
      <c r="P371">
        <v>6.9999999999999994E-5</v>
      </c>
      <c r="Q371">
        <v>0.5</v>
      </c>
      <c r="R371">
        <v>128</v>
      </c>
      <c r="S371">
        <v>0</v>
      </c>
      <c r="T371">
        <v>0</v>
      </c>
      <c r="U371">
        <v>0</v>
      </c>
      <c r="V371">
        <v>0</v>
      </c>
      <c r="W371">
        <v>3117</v>
      </c>
      <c r="X371">
        <v>1593</v>
      </c>
      <c r="Y371">
        <v>3.4689999999999999E-3</v>
      </c>
      <c r="Z371">
        <v>1542</v>
      </c>
      <c r="AA371">
        <v>2879</v>
      </c>
      <c r="AB371">
        <v>162</v>
      </c>
      <c r="AC371">
        <v>1.3639999999999999E-2</v>
      </c>
      <c r="AD371">
        <v>0.5</v>
      </c>
      <c r="AE371">
        <v>63</v>
      </c>
      <c r="AF371">
        <v>0</v>
      </c>
      <c r="AG371">
        <v>0</v>
      </c>
      <c r="AH371">
        <v>0</v>
      </c>
      <c r="AI371">
        <v>6</v>
      </c>
      <c r="AJ371">
        <v>2709</v>
      </c>
      <c r="AK371">
        <v>164</v>
      </c>
      <c r="AL371">
        <v>8.2000000000000007E-3</v>
      </c>
      <c r="AM371">
        <v>0</v>
      </c>
      <c r="AN371">
        <v>0</v>
      </c>
      <c r="AO371">
        <v>15.6999996181817</v>
      </c>
      <c r="AP371">
        <v>15.6999998249999</v>
      </c>
      <c r="AQ371">
        <v>15.699999553911301</v>
      </c>
      <c r="AR371">
        <v>15.6999998136363</v>
      </c>
      <c r="AS371">
        <v>15.6999998661636</v>
      </c>
      <c r="AT371">
        <v>15.699999873755401</v>
      </c>
      <c r="AU371">
        <v>15.6999996181817</v>
      </c>
      <c r="AV371">
        <v>15.6999998249999</v>
      </c>
      <c r="AW371">
        <v>15.7</v>
      </c>
      <c r="AX371">
        <v>15.6999999999999</v>
      </c>
      <c r="AY371">
        <v>15.6999998661636</v>
      </c>
      <c r="AZ371">
        <v>15.699999873755401</v>
      </c>
      <c r="BA371">
        <v>10559</v>
      </c>
      <c r="BB371">
        <v>5872</v>
      </c>
      <c r="BC371">
        <v>8062</v>
      </c>
      <c r="BD371">
        <v>3821</v>
      </c>
      <c r="BE371">
        <v>10931</v>
      </c>
      <c r="BF371">
        <v>5048</v>
      </c>
      <c r="BG371">
        <v>96</v>
      </c>
      <c r="BH371">
        <v>93</v>
      </c>
      <c r="BI371">
        <v>38</v>
      </c>
      <c r="BJ371">
        <v>49</v>
      </c>
      <c r="BK371">
        <v>167</v>
      </c>
      <c r="BL371">
        <v>98</v>
      </c>
      <c r="BM371">
        <v>24</v>
      </c>
      <c r="BN371">
        <v>17</v>
      </c>
      <c r="BO371">
        <v>16</v>
      </c>
      <c r="BP371">
        <v>12</v>
      </c>
      <c r="BQ371">
        <v>21</v>
      </c>
      <c r="BR371">
        <v>14</v>
      </c>
      <c r="BS371">
        <v>14.7624999204545</v>
      </c>
      <c r="BT371">
        <v>15.03713592233</v>
      </c>
      <c r="BU371">
        <v>15.0143631436314</v>
      </c>
      <c r="BV371">
        <v>15.0749999999999</v>
      </c>
      <c r="BW371">
        <v>14.8211452519123</v>
      </c>
      <c r="BX371">
        <v>15.05673370319</v>
      </c>
      <c r="BY371">
        <v>15.159999755030199</v>
      </c>
      <c r="BZ371">
        <v>15.2325756393939</v>
      </c>
      <c r="CA371">
        <v>15.35</v>
      </c>
      <c r="CB371">
        <v>15.249999949999999</v>
      </c>
      <c r="CC371">
        <v>15.2072114623817</v>
      </c>
      <c r="CD371">
        <v>15.2270487927165</v>
      </c>
      <c r="CE371">
        <v>1.3660000000000001</v>
      </c>
      <c r="CF371">
        <v>0.36799999999999999</v>
      </c>
      <c r="CG371">
        <v>1.1080000000000001</v>
      </c>
      <c r="CH371">
        <v>0.28299999999999997</v>
      </c>
      <c r="CI371">
        <v>1.3129999999999999</v>
      </c>
      <c r="CJ371">
        <v>0.32400000000000001</v>
      </c>
      <c r="CK371">
        <v>1.9910000000000001</v>
      </c>
      <c r="CL371">
        <v>0.58399999999999996</v>
      </c>
      <c r="CM371">
        <v>1.431</v>
      </c>
      <c r="CN371">
        <v>0.44400000000000001</v>
      </c>
      <c r="CO371">
        <v>2.4929999999999999</v>
      </c>
      <c r="CP371">
        <v>0.59399999999999997</v>
      </c>
      <c r="CQ371">
        <v>2.6030000000000002</v>
      </c>
      <c r="CR371">
        <v>0.58499999999999996</v>
      </c>
      <c r="CS371">
        <v>1.639</v>
      </c>
      <c r="CT371">
        <v>0.44600000000000001</v>
      </c>
      <c r="CU371">
        <v>2.79</v>
      </c>
      <c r="CV371">
        <v>0.61599999999999999</v>
      </c>
      <c r="CW371" t="s">
        <v>2659</v>
      </c>
      <c r="CX371" t="s">
        <v>2659</v>
      </c>
      <c r="CY371" t="s">
        <v>2660</v>
      </c>
      <c r="CZ371" t="s">
        <v>2661</v>
      </c>
      <c r="DA371" t="s">
        <v>2662</v>
      </c>
      <c r="DB371" t="s">
        <v>2663</v>
      </c>
      <c r="DC371" t="s">
        <v>2664</v>
      </c>
      <c r="DD371" t="s">
        <v>2665</v>
      </c>
      <c r="DE371" t="s">
        <v>2666</v>
      </c>
      <c r="DF371" t="s">
        <v>2667</v>
      </c>
      <c r="DG371" t="s">
        <v>2668</v>
      </c>
      <c r="DH371" t="s">
        <v>2668</v>
      </c>
      <c r="DI371" t="s">
        <v>2669</v>
      </c>
      <c r="DJ371" t="s">
        <v>2670</v>
      </c>
      <c r="DK371" t="s">
        <v>2671</v>
      </c>
      <c r="DL371" t="s">
        <v>2672</v>
      </c>
      <c r="DM371" t="s">
        <v>2673</v>
      </c>
      <c r="DN371" t="s">
        <v>2674</v>
      </c>
      <c r="DO371" t="s">
        <v>2675</v>
      </c>
      <c r="DP371" t="s">
        <v>2676</v>
      </c>
      <c r="DQ371" t="s">
        <v>2677</v>
      </c>
      <c r="DR371">
        <v>26</v>
      </c>
      <c r="DS371" t="s">
        <v>2658</v>
      </c>
      <c r="DT371" t="s">
        <v>147</v>
      </c>
    </row>
    <row r="372" spans="1:124" x14ac:dyDescent="0.2">
      <c r="A372" t="s">
        <v>2678</v>
      </c>
      <c r="B372">
        <v>10776</v>
      </c>
      <c r="C372">
        <v>-48296550</v>
      </c>
      <c r="D372">
        <v>-48296550</v>
      </c>
      <c r="E372">
        <v>46</v>
      </c>
      <c r="F372">
        <v>26</v>
      </c>
      <c r="G372">
        <v>26</v>
      </c>
      <c r="H372">
        <v>26</v>
      </c>
      <c r="I372">
        <v>1.7999999999999999E-2</v>
      </c>
      <c r="J372">
        <v>5.0000000000000001E-3</v>
      </c>
      <c r="K372">
        <v>1.2E-2</v>
      </c>
      <c r="L372">
        <v>5.0000000000000001E-3</v>
      </c>
      <c r="M372">
        <v>286</v>
      </c>
      <c r="N372">
        <v>311</v>
      </c>
      <c r="O372">
        <v>5</v>
      </c>
      <c r="P372">
        <v>0.25</v>
      </c>
      <c r="Q372">
        <v>0.5</v>
      </c>
      <c r="R372">
        <v>192</v>
      </c>
      <c r="S372">
        <v>0</v>
      </c>
      <c r="T372">
        <v>0</v>
      </c>
      <c r="U372">
        <v>0</v>
      </c>
      <c r="V372">
        <v>119</v>
      </c>
      <c r="W372">
        <v>0</v>
      </c>
      <c r="X372">
        <v>192</v>
      </c>
      <c r="Y372">
        <v>8.7469999999999996E-3</v>
      </c>
      <c r="Z372">
        <v>64</v>
      </c>
      <c r="AA372">
        <v>104</v>
      </c>
      <c r="AB372">
        <v>2</v>
      </c>
      <c r="AC372">
        <v>0.25</v>
      </c>
      <c r="AD372">
        <v>0.25</v>
      </c>
      <c r="AE372">
        <v>42</v>
      </c>
      <c r="AF372">
        <v>0</v>
      </c>
      <c r="AG372">
        <v>0</v>
      </c>
      <c r="AH372">
        <v>0</v>
      </c>
      <c r="AI372">
        <v>103</v>
      </c>
      <c r="AJ372">
        <v>0</v>
      </c>
      <c r="AK372">
        <v>1</v>
      </c>
      <c r="AL372">
        <v>3.4105000000000003E-2</v>
      </c>
      <c r="AM372">
        <v>0</v>
      </c>
      <c r="AN372">
        <v>0</v>
      </c>
      <c r="AO372">
        <v>-48296500</v>
      </c>
      <c r="AP372">
        <v>-48296500</v>
      </c>
      <c r="AQ372">
        <v>-48296500</v>
      </c>
      <c r="AR372">
        <v>-48296500</v>
      </c>
      <c r="AS372">
        <v>-48296500</v>
      </c>
      <c r="AT372">
        <v>-48296500</v>
      </c>
      <c r="AU372">
        <v>-48296550</v>
      </c>
      <c r="AV372">
        <v>-48296550</v>
      </c>
      <c r="AW372">
        <v>-48296550</v>
      </c>
      <c r="AX372">
        <v>-48296550</v>
      </c>
      <c r="AY372">
        <v>-48296550</v>
      </c>
      <c r="AZ372">
        <v>-48296550</v>
      </c>
      <c r="BA372">
        <v>296</v>
      </c>
      <c r="BB372">
        <v>104</v>
      </c>
      <c r="BC372">
        <v>237</v>
      </c>
      <c r="BD372">
        <v>104</v>
      </c>
      <c r="BE372">
        <v>263</v>
      </c>
      <c r="BF372">
        <v>104</v>
      </c>
      <c r="BG372">
        <v>46</v>
      </c>
      <c r="BH372">
        <v>26</v>
      </c>
      <c r="BI372">
        <v>26</v>
      </c>
      <c r="BJ372">
        <v>26</v>
      </c>
      <c r="BK372">
        <v>34</v>
      </c>
      <c r="BL372">
        <v>26</v>
      </c>
      <c r="BM372">
        <v>7</v>
      </c>
      <c r="BN372">
        <v>6</v>
      </c>
      <c r="BO372">
        <v>5</v>
      </c>
      <c r="BP372">
        <v>6</v>
      </c>
      <c r="BQ372">
        <v>5</v>
      </c>
      <c r="BR372">
        <v>6</v>
      </c>
      <c r="BS372">
        <v>-48296550</v>
      </c>
      <c r="BT372">
        <v>-48296550</v>
      </c>
      <c r="BU372">
        <v>-48296550</v>
      </c>
      <c r="BV372">
        <v>-48296550</v>
      </c>
      <c r="BW372">
        <v>-48296550</v>
      </c>
      <c r="BX372">
        <v>-48296550</v>
      </c>
      <c r="BY372">
        <v>-48296550</v>
      </c>
      <c r="BZ372">
        <v>-48296550</v>
      </c>
      <c r="CA372">
        <v>-48296550</v>
      </c>
      <c r="CB372">
        <v>-48296550</v>
      </c>
      <c r="CC372">
        <v>-48296550</v>
      </c>
      <c r="CD372">
        <v>-48296550</v>
      </c>
      <c r="CE372">
        <v>1.4999999999999999E-2</v>
      </c>
      <c r="CF372">
        <v>4.0000000000000001E-3</v>
      </c>
      <c r="CG372">
        <v>0.01</v>
      </c>
      <c r="CH372">
        <v>4.0000000000000001E-3</v>
      </c>
      <c r="CI372">
        <v>1.0999999999999999E-2</v>
      </c>
      <c r="CJ372">
        <v>4.0000000000000001E-3</v>
      </c>
      <c r="CK372">
        <v>1.7999999999999999E-2</v>
      </c>
      <c r="CL372">
        <v>5.0000000000000001E-3</v>
      </c>
      <c r="CM372">
        <v>1.2E-2</v>
      </c>
      <c r="CN372">
        <v>4.0000000000000001E-3</v>
      </c>
      <c r="CO372">
        <v>1.2999999999999999E-2</v>
      </c>
      <c r="CP372">
        <v>5.0000000000000001E-3</v>
      </c>
      <c r="CQ372">
        <v>1.7999999999999999E-2</v>
      </c>
      <c r="CR372">
        <v>5.0000000000000001E-3</v>
      </c>
      <c r="CS372">
        <v>1.2E-2</v>
      </c>
      <c r="CT372">
        <v>5.0000000000000001E-3</v>
      </c>
      <c r="CU372">
        <v>1.2999999999999999E-2</v>
      </c>
      <c r="CV372">
        <v>5.0000000000000001E-3</v>
      </c>
      <c r="CW372" t="s">
        <v>2679</v>
      </c>
      <c r="CX372" t="s">
        <v>2680</v>
      </c>
      <c r="CY372" t="s">
        <v>2681</v>
      </c>
      <c r="CZ372" t="s">
        <v>2682</v>
      </c>
      <c r="DA372" t="s">
        <v>2683</v>
      </c>
      <c r="DB372" t="s">
        <v>2684</v>
      </c>
      <c r="DC372" t="s">
        <v>2684</v>
      </c>
      <c r="DD372" t="s">
        <v>2685</v>
      </c>
      <c r="DE372" t="s">
        <v>2686</v>
      </c>
      <c r="DF372" t="s">
        <v>2687</v>
      </c>
      <c r="DG372" t="s">
        <v>2679</v>
      </c>
      <c r="DH372" t="s">
        <v>2680</v>
      </c>
      <c r="DI372" t="s">
        <v>2688</v>
      </c>
      <c r="DJ372" t="s">
        <v>1296</v>
      </c>
      <c r="DK372" t="s">
        <v>363</v>
      </c>
      <c r="DL372" t="s">
        <v>2684</v>
      </c>
      <c r="DM372" t="s">
        <v>2684</v>
      </c>
      <c r="DN372" t="s">
        <v>2689</v>
      </c>
      <c r="DO372" t="s">
        <v>2690</v>
      </c>
      <c r="DP372" t="s">
        <v>2691</v>
      </c>
      <c r="DQ372" t="s">
        <v>2692</v>
      </c>
      <c r="DR372">
        <v>1</v>
      </c>
      <c r="DS372" t="s">
        <v>2678</v>
      </c>
      <c r="DT372" t="s">
        <v>147</v>
      </c>
    </row>
    <row r="373" spans="1:124" x14ac:dyDescent="0.2">
      <c r="A373" t="s">
        <v>2693</v>
      </c>
      <c r="B373">
        <v>10776</v>
      </c>
      <c r="C373">
        <v>47993.344674227199</v>
      </c>
      <c r="D373">
        <v>47993.344674227199</v>
      </c>
      <c r="E373">
        <v>1404</v>
      </c>
      <c r="F373">
        <v>146</v>
      </c>
      <c r="G373">
        <v>1404</v>
      </c>
      <c r="H373">
        <v>146</v>
      </c>
      <c r="I373">
        <v>34.287999999999997</v>
      </c>
      <c r="J373">
        <v>3.274</v>
      </c>
      <c r="K373">
        <v>34.287999999999997</v>
      </c>
      <c r="L373">
        <v>3.274</v>
      </c>
      <c r="M373">
        <v>3300</v>
      </c>
      <c r="N373">
        <v>3220</v>
      </c>
      <c r="O373">
        <v>482</v>
      </c>
      <c r="P373">
        <v>4.4000000000000002E-4</v>
      </c>
      <c r="Q373">
        <v>0.32577</v>
      </c>
      <c r="R373">
        <v>60</v>
      </c>
      <c r="S373">
        <v>0</v>
      </c>
      <c r="T373">
        <v>0</v>
      </c>
      <c r="U373">
        <v>0</v>
      </c>
      <c r="V373">
        <v>0</v>
      </c>
      <c r="W373">
        <v>3220</v>
      </c>
      <c r="X373">
        <v>0</v>
      </c>
      <c r="Y373">
        <v>5.195E-3</v>
      </c>
      <c r="Z373">
        <v>3300</v>
      </c>
      <c r="AA373">
        <v>3260</v>
      </c>
      <c r="AB373">
        <v>482</v>
      </c>
      <c r="AC373">
        <v>4.4000000000000002E-4</v>
      </c>
      <c r="AD373">
        <v>0.32577</v>
      </c>
      <c r="AE373">
        <v>100</v>
      </c>
      <c r="AF373">
        <v>0</v>
      </c>
      <c r="AG373">
        <v>0</v>
      </c>
      <c r="AH373">
        <v>0</v>
      </c>
      <c r="AI373">
        <v>0</v>
      </c>
      <c r="AJ373">
        <v>3220</v>
      </c>
      <c r="AK373">
        <v>40</v>
      </c>
      <c r="AL373">
        <v>8.9599999999999999E-4</v>
      </c>
      <c r="AM373">
        <v>40</v>
      </c>
      <c r="AN373">
        <v>0</v>
      </c>
      <c r="AO373">
        <v>50386</v>
      </c>
      <c r="AP373">
        <v>50386</v>
      </c>
      <c r="AQ373">
        <v>50386</v>
      </c>
      <c r="AR373">
        <v>50386</v>
      </c>
      <c r="AS373">
        <v>50386</v>
      </c>
      <c r="AT373">
        <v>50386</v>
      </c>
      <c r="AU373">
        <v>50386</v>
      </c>
      <c r="AV373">
        <v>50386</v>
      </c>
      <c r="AW373">
        <v>50386</v>
      </c>
      <c r="AX373">
        <v>50386</v>
      </c>
      <c r="AY373">
        <v>50386</v>
      </c>
      <c r="AZ373">
        <v>50386</v>
      </c>
      <c r="BA373">
        <v>233722</v>
      </c>
      <c r="BB373">
        <v>31178</v>
      </c>
      <c r="BC373">
        <v>233722</v>
      </c>
      <c r="BD373">
        <v>31168</v>
      </c>
      <c r="BE373">
        <v>250529</v>
      </c>
      <c r="BF373">
        <v>31187</v>
      </c>
      <c r="BG373">
        <v>1404</v>
      </c>
      <c r="BH373">
        <v>146</v>
      </c>
      <c r="BI373">
        <v>1404</v>
      </c>
      <c r="BJ373">
        <v>146</v>
      </c>
      <c r="BK373">
        <v>1479</v>
      </c>
      <c r="BL373">
        <v>147</v>
      </c>
      <c r="BM373">
        <v>94</v>
      </c>
      <c r="BN373">
        <v>30</v>
      </c>
      <c r="BO373">
        <v>94</v>
      </c>
      <c r="BP373">
        <v>30</v>
      </c>
      <c r="BQ373">
        <v>94</v>
      </c>
      <c r="BR373">
        <v>30</v>
      </c>
      <c r="BS373">
        <v>48011.072236624903</v>
      </c>
      <c r="BT373">
        <v>48035.794150297297</v>
      </c>
      <c r="BU373">
        <v>48011.072236624903</v>
      </c>
      <c r="BV373">
        <v>48035.794150297297</v>
      </c>
      <c r="BW373">
        <v>48011.072236624903</v>
      </c>
      <c r="BX373">
        <v>48035.794150297297</v>
      </c>
      <c r="BY373">
        <v>48180.194968868702</v>
      </c>
      <c r="BZ373">
        <v>48181.6059976057</v>
      </c>
      <c r="CA373">
        <v>48180.194968868702</v>
      </c>
      <c r="CB373">
        <v>48181.6059976057</v>
      </c>
      <c r="CC373">
        <v>48180.194968868702</v>
      </c>
      <c r="CD373">
        <v>48181.6059976057</v>
      </c>
      <c r="CE373">
        <v>2.8039999999999998</v>
      </c>
      <c r="CF373">
        <v>1.1519999999999999</v>
      </c>
      <c r="CG373">
        <v>2.6869999999999998</v>
      </c>
      <c r="CH373">
        <v>1.1499999999999999</v>
      </c>
      <c r="CI373">
        <v>2.7210000000000001</v>
      </c>
      <c r="CJ373">
        <v>1.153</v>
      </c>
      <c r="CK373">
        <v>33.789000000000001</v>
      </c>
      <c r="CL373">
        <v>3.2519999999999998</v>
      </c>
      <c r="CM373">
        <v>33.789000000000001</v>
      </c>
      <c r="CN373">
        <v>3.2519999999999998</v>
      </c>
      <c r="CO373">
        <v>35.173000000000002</v>
      </c>
      <c r="CP373">
        <v>3.258</v>
      </c>
      <c r="CQ373">
        <v>34.287999999999997</v>
      </c>
      <c r="CR373">
        <v>3.274</v>
      </c>
      <c r="CS373">
        <v>34.287999999999997</v>
      </c>
      <c r="CT373">
        <v>3.274</v>
      </c>
      <c r="CU373">
        <v>35.603000000000002</v>
      </c>
      <c r="CV373">
        <v>3.28</v>
      </c>
      <c r="CW373" t="s">
        <v>2694</v>
      </c>
      <c r="CX373" t="s">
        <v>2694</v>
      </c>
      <c r="CY373" t="s">
        <v>2695</v>
      </c>
      <c r="CZ373" t="s">
        <v>2696</v>
      </c>
      <c r="DA373" t="s">
        <v>2697</v>
      </c>
      <c r="DB373" t="s">
        <v>2698</v>
      </c>
      <c r="DC373" t="s">
        <v>2699</v>
      </c>
      <c r="DD373" t="s">
        <v>2700</v>
      </c>
      <c r="DE373" t="s">
        <v>2701</v>
      </c>
      <c r="DF373" t="s">
        <v>2702</v>
      </c>
      <c r="DG373" t="s">
        <v>2694</v>
      </c>
      <c r="DH373" t="s">
        <v>2694</v>
      </c>
      <c r="DI373" t="s">
        <v>2703</v>
      </c>
      <c r="DJ373" t="s">
        <v>2704</v>
      </c>
      <c r="DK373" t="s">
        <v>821</v>
      </c>
      <c r="DL373" t="s">
        <v>2705</v>
      </c>
      <c r="DM373" t="s">
        <v>2706</v>
      </c>
      <c r="DN373" t="s">
        <v>2707</v>
      </c>
      <c r="DO373" t="s">
        <v>2708</v>
      </c>
      <c r="DP373" t="s">
        <v>2709</v>
      </c>
      <c r="DQ373" t="s">
        <v>2710</v>
      </c>
      <c r="DR373">
        <v>273</v>
      </c>
      <c r="DS373" t="s">
        <v>2693</v>
      </c>
      <c r="DT373" t="s">
        <v>147</v>
      </c>
    </row>
    <row r="374" spans="1:124" x14ac:dyDescent="0.2">
      <c r="A374" t="s">
        <v>2711</v>
      </c>
      <c r="B374">
        <v>10776</v>
      </c>
      <c r="C374">
        <v>111.886028980756</v>
      </c>
      <c r="D374">
        <v>124.317809978618</v>
      </c>
      <c r="E374">
        <v>19230</v>
      </c>
      <c r="F374">
        <v>6244</v>
      </c>
      <c r="G374">
        <v>15356</v>
      </c>
      <c r="H374">
        <v>5938</v>
      </c>
      <c r="I374">
        <v>12.913</v>
      </c>
      <c r="J374">
        <v>3.87</v>
      </c>
      <c r="K374">
        <v>9.1649999999999991</v>
      </c>
      <c r="L374">
        <v>3.8410000000000002</v>
      </c>
      <c r="M374">
        <v>901</v>
      </c>
      <c r="N374">
        <v>640</v>
      </c>
      <c r="O374">
        <v>20</v>
      </c>
      <c r="P374">
        <v>4.8660000000000002E-2</v>
      </c>
      <c r="Q374">
        <v>0.34216000000000002</v>
      </c>
      <c r="R374">
        <v>470</v>
      </c>
      <c r="S374">
        <v>0</v>
      </c>
      <c r="T374">
        <v>0</v>
      </c>
      <c r="U374">
        <v>0</v>
      </c>
      <c r="V374">
        <v>0</v>
      </c>
      <c r="W374">
        <v>60</v>
      </c>
      <c r="X374">
        <v>580</v>
      </c>
      <c r="Y374">
        <v>5.2370000000000003E-3</v>
      </c>
      <c r="Z374">
        <v>621</v>
      </c>
      <c r="AA374">
        <v>360</v>
      </c>
      <c r="AB374">
        <v>20</v>
      </c>
      <c r="AC374">
        <v>0.38018000000000002</v>
      </c>
      <c r="AD374">
        <v>0.38018000000000002</v>
      </c>
      <c r="AE374">
        <v>200</v>
      </c>
      <c r="AF374">
        <v>0</v>
      </c>
      <c r="AG374">
        <v>0</v>
      </c>
      <c r="AH374">
        <v>0</v>
      </c>
      <c r="AI374">
        <v>0</v>
      </c>
      <c r="AJ374">
        <v>60</v>
      </c>
      <c r="AK374">
        <v>300</v>
      </c>
      <c r="AL374">
        <v>1.1487000000000001E-2</v>
      </c>
      <c r="AM374">
        <v>0</v>
      </c>
      <c r="AN374">
        <v>0</v>
      </c>
      <c r="AO374">
        <v>210.29999999999899</v>
      </c>
      <c r="AP374">
        <v>210.29999999999899</v>
      </c>
      <c r="AQ374">
        <v>210.29999999999899</v>
      </c>
      <c r="AR374">
        <v>210.29999999999899</v>
      </c>
      <c r="AS374">
        <v>210.29999999999899</v>
      </c>
      <c r="AT374">
        <v>210.29999999999899</v>
      </c>
      <c r="AU374">
        <v>210.29999999999899</v>
      </c>
      <c r="AV374">
        <v>210.29999999999899</v>
      </c>
      <c r="AW374">
        <v>210.29999999999899</v>
      </c>
      <c r="AX374">
        <v>210.3</v>
      </c>
      <c r="AY374">
        <v>210.29999999999899</v>
      </c>
      <c r="AZ374">
        <v>210.29999999999899</v>
      </c>
      <c r="BA374">
        <v>143030</v>
      </c>
      <c r="BB374">
        <v>38083</v>
      </c>
      <c r="BC374">
        <v>99280</v>
      </c>
      <c r="BD374">
        <v>37212</v>
      </c>
      <c r="BE374">
        <v>130991</v>
      </c>
      <c r="BF374">
        <v>37650</v>
      </c>
      <c r="BG374">
        <v>19230</v>
      </c>
      <c r="BH374">
        <v>6244</v>
      </c>
      <c r="BI374">
        <v>15356</v>
      </c>
      <c r="BJ374">
        <v>5938</v>
      </c>
      <c r="BK374">
        <v>18893</v>
      </c>
      <c r="BL374">
        <v>6138</v>
      </c>
      <c r="BM374">
        <v>9</v>
      </c>
      <c r="BN374">
        <v>9</v>
      </c>
      <c r="BO374">
        <v>9</v>
      </c>
      <c r="BP374">
        <v>9</v>
      </c>
      <c r="BQ374">
        <v>9</v>
      </c>
      <c r="BR374">
        <v>9</v>
      </c>
      <c r="BS374">
        <v>114.651643397962</v>
      </c>
      <c r="BT374">
        <v>140.28259794099</v>
      </c>
      <c r="BU374">
        <v>114.651643397962</v>
      </c>
      <c r="BV374">
        <v>140.28259794099</v>
      </c>
      <c r="BW374">
        <v>114.651643397962</v>
      </c>
      <c r="BX374">
        <v>140.28259794099</v>
      </c>
      <c r="BY374">
        <v>117.55563531008799</v>
      </c>
      <c r="BZ374">
        <v>140.89131004212501</v>
      </c>
      <c r="CA374">
        <v>117.55563531008799</v>
      </c>
      <c r="CB374">
        <v>140.89131004212501</v>
      </c>
      <c r="CC374">
        <v>117.55563531008799</v>
      </c>
      <c r="CD374">
        <v>140.89131004212501</v>
      </c>
      <c r="CE374">
        <v>5.3999999999999999E-2</v>
      </c>
      <c r="CF374">
        <v>5.7000000000000002E-2</v>
      </c>
      <c r="CG374">
        <v>5.1999999999999998E-2</v>
      </c>
      <c r="CH374">
        <v>5.7000000000000002E-2</v>
      </c>
      <c r="CI374">
        <v>5.3999999999999999E-2</v>
      </c>
      <c r="CJ374">
        <v>5.7000000000000002E-2</v>
      </c>
      <c r="CK374">
        <v>1.3340000000000001</v>
      </c>
      <c r="CL374">
        <v>1.2689999999999999</v>
      </c>
      <c r="CM374">
        <v>1.3340000000000001</v>
      </c>
      <c r="CN374">
        <v>1.004</v>
      </c>
      <c r="CO374">
        <v>2.4319999999999999</v>
      </c>
      <c r="CP374">
        <v>1.37</v>
      </c>
      <c r="CQ374">
        <v>12.913</v>
      </c>
      <c r="CR374">
        <v>3.87</v>
      </c>
      <c r="CS374">
        <v>9.1649999999999991</v>
      </c>
      <c r="CT374">
        <v>3.8410000000000002</v>
      </c>
      <c r="CU374">
        <v>12.153</v>
      </c>
      <c r="CV374">
        <v>3.9060000000000001</v>
      </c>
      <c r="CW374" t="s">
        <v>2712</v>
      </c>
      <c r="CX374" t="s">
        <v>2712</v>
      </c>
      <c r="CY374" t="s">
        <v>2713</v>
      </c>
      <c r="CZ374" t="s">
        <v>2714</v>
      </c>
      <c r="DA374" t="s">
        <v>2715</v>
      </c>
      <c r="DB374" t="s">
        <v>2716</v>
      </c>
      <c r="DC374" t="s">
        <v>2717</v>
      </c>
      <c r="DD374" t="s">
        <v>2718</v>
      </c>
      <c r="DE374" t="s">
        <v>2719</v>
      </c>
      <c r="DF374" t="s">
        <v>2720</v>
      </c>
      <c r="DG374" t="s">
        <v>2721</v>
      </c>
      <c r="DH374" t="s">
        <v>2721</v>
      </c>
      <c r="DI374" t="s">
        <v>2722</v>
      </c>
      <c r="DJ374" t="s">
        <v>2723</v>
      </c>
      <c r="DK374" t="s">
        <v>407</v>
      </c>
      <c r="DL374" t="s">
        <v>2724</v>
      </c>
      <c r="DM374" t="s">
        <v>2725</v>
      </c>
      <c r="DN374" t="s">
        <v>2726</v>
      </c>
      <c r="DO374" t="s">
        <v>2727</v>
      </c>
      <c r="DP374" t="s">
        <v>2728</v>
      </c>
      <c r="DQ374" t="s">
        <v>2729</v>
      </c>
      <c r="DR374">
        <v>113</v>
      </c>
      <c r="DS374" t="s">
        <v>2711</v>
      </c>
      <c r="DT374" t="s">
        <v>147</v>
      </c>
    </row>
    <row r="375" spans="1:124" x14ac:dyDescent="0.2">
      <c r="A375" t="s">
        <v>2730</v>
      </c>
      <c r="B375">
        <v>10776</v>
      </c>
      <c r="C375">
        <v>113.21689944134</v>
      </c>
      <c r="D375">
        <v>125.79655493482301</v>
      </c>
      <c r="E375">
        <v>42859</v>
      </c>
      <c r="F375">
        <v>10257</v>
      </c>
      <c r="G375">
        <v>38615</v>
      </c>
      <c r="H375">
        <v>9356</v>
      </c>
      <c r="I375">
        <v>25.585999999999999</v>
      </c>
      <c r="J375">
        <v>5.5019999999999998</v>
      </c>
      <c r="K375">
        <v>22.954999999999998</v>
      </c>
      <c r="L375">
        <v>5.1029999999999998</v>
      </c>
      <c r="M375">
        <v>891</v>
      </c>
      <c r="N375">
        <v>630</v>
      </c>
      <c r="O375">
        <v>10</v>
      </c>
      <c r="P375">
        <v>0.34622999999999998</v>
      </c>
      <c r="Q375">
        <v>0.34622999999999998</v>
      </c>
      <c r="R375">
        <v>470</v>
      </c>
      <c r="S375">
        <v>0</v>
      </c>
      <c r="T375">
        <v>0</v>
      </c>
      <c r="U375">
        <v>0</v>
      </c>
      <c r="V375">
        <v>0</v>
      </c>
      <c r="W375">
        <v>60</v>
      </c>
      <c r="X375">
        <v>570</v>
      </c>
      <c r="Y375">
        <v>5.3090000000000004E-3</v>
      </c>
      <c r="Z375">
        <v>611</v>
      </c>
      <c r="AA375">
        <v>350</v>
      </c>
      <c r="AB375">
        <v>20</v>
      </c>
      <c r="AC375">
        <v>0.38469999999999999</v>
      </c>
      <c r="AD375">
        <v>0.38469999999999999</v>
      </c>
      <c r="AE375">
        <v>200</v>
      </c>
      <c r="AF375">
        <v>0</v>
      </c>
      <c r="AG375">
        <v>0</v>
      </c>
      <c r="AH375">
        <v>0</v>
      </c>
      <c r="AI375">
        <v>0</v>
      </c>
      <c r="AJ375">
        <v>60</v>
      </c>
      <c r="AK375">
        <v>290</v>
      </c>
      <c r="AL375">
        <v>1.1213000000000001E-2</v>
      </c>
      <c r="AM375">
        <v>0</v>
      </c>
      <c r="AN375">
        <v>0</v>
      </c>
      <c r="AO375">
        <v>195.39999999999901</v>
      </c>
      <c r="AP375">
        <v>195.39999999999901</v>
      </c>
      <c r="AQ375">
        <v>195.39999999999901</v>
      </c>
      <c r="AR375">
        <v>195.39999999999901</v>
      </c>
      <c r="AS375">
        <v>195.39999999999901</v>
      </c>
      <c r="AT375">
        <v>195.4</v>
      </c>
      <c r="AU375">
        <v>195.39999999999901</v>
      </c>
      <c r="AV375">
        <v>195.39999999999901</v>
      </c>
      <c r="AW375">
        <v>195.4</v>
      </c>
      <c r="AX375">
        <v>195.4</v>
      </c>
      <c r="AY375">
        <v>195.39999999999901</v>
      </c>
      <c r="AZ375">
        <v>195.4</v>
      </c>
      <c r="BA375">
        <v>300442</v>
      </c>
      <c r="BB375">
        <v>56021</v>
      </c>
      <c r="BC375">
        <v>271185</v>
      </c>
      <c r="BD375">
        <v>50127</v>
      </c>
      <c r="BE375">
        <v>304487</v>
      </c>
      <c r="BF375">
        <v>53138</v>
      </c>
      <c r="BG375">
        <v>42859</v>
      </c>
      <c r="BH375">
        <v>10257</v>
      </c>
      <c r="BI375">
        <v>38615</v>
      </c>
      <c r="BJ375">
        <v>9356</v>
      </c>
      <c r="BK375">
        <v>43390</v>
      </c>
      <c r="BL375">
        <v>9867</v>
      </c>
      <c r="BM375">
        <v>14</v>
      </c>
      <c r="BN375">
        <v>9</v>
      </c>
      <c r="BO375">
        <v>13</v>
      </c>
      <c r="BP375">
        <v>9</v>
      </c>
      <c r="BQ375">
        <v>13</v>
      </c>
      <c r="BR375">
        <v>9</v>
      </c>
      <c r="BS375">
        <v>113.21689944134</v>
      </c>
      <c r="BT375">
        <v>141.05086514929101</v>
      </c>
      <c r="BU375">
        <v>113.21689944134</v>
      </c>
      <c r="BV375">
        <v>141.05086514929101</v>
      </c>
      <c r="BW375">
        <v>113.21689944134</v>
      </c>
      <c r="BX375">
        <v>141.05086514929101</v>
      </c>
      <c r="BY375">
        <v>118.145154834576</v>
      </c>
      <c r="BZ375">
        <v>141.680956680299</v>
      </c>
      <c r="CA375">
        <v>118.145154834576</v>
      </c>
      <c r="CB375">
        <v>141.680956680299</v>
      </c>
      <c r="CC375">
        <v>118.142161698731</v>
      </c>
      <c r="CD375">
        <v>141.680956680299</v>
      </c>
      <c r="CE375">
        <v>7.6999999999999999E-2</v>
      </c>
      <c r="CF375">
        <v>0.05</v>
      </c>
      <c r="CG375">
        <v>7.4999999999999997E-2</v>
      </c>
      <c r="CH375">
        <v>4.9000000000000002E-2</v>
      </c>
      <c r="CI375">
        <v>7.6999999999999999E-2</v>
      </c>
      <c r="CJ375">
        <v>4.9000000000000002E-2</v>
      </c>
      <c r="CK375">
        <v>3.9740000000000002</v>
      </c>
      <c r="CL375">
        <v>2.4390000000000001</v>
      </c>
      <c r="CM375">
        <v>1.569</v>
      </c>
      <c r="CN375">
        <v>0.97899999999999998</v>
      </c>
      <c r="CO375">
        <v>3.4169999999999998</v>
      </c>
      <c r="CP375">
        <v>2.16</v>
      </c>
      <c r="CQ375">
        <v>25.585999999999999</v>
      </c>
      <c r="CR375">
        <v>5.5019999999999998</v>
      </c>
      <c r="CS375">
        <v>22.954999999999998</v>
      </c>
      <c r="CT375">
        <v>5.1029999999999998</v>
      </c>
      <c r="CU375">
        <v>26.091000000000001</v>
      </c>
      <c r="CV375">
        <v>5.319</v>
      </c>
      <c r="CW375" t="s">
        <v>2731</v>
      </c>
      <c r="CX375" t="s">
        <v>2731</v>
      </c>
      <c r="CY375" t="s">
        <v>2732</v>
      </c>
      <c r="CZ375" t="s">
        <v>2733</v>
      </c>
      <c r="DA375" t="s">
        <v>2734</v>
      </c>
      <c r="DB375" t="s">
        <v>2735</v>
      </c>
      <c r="DC375" t="s">
        <v>2736</v>
      </c>
      <c r="DD375" t="s">
        <v>2737</v>
      </c>
      <c r="DE375" t="s">
        <v>2738</v>
      </c>
      <c r="DF375" t="s">
        <v>2739</v>
      </c>
      <c r="DG375" t="s">
        <v>2740</v>
      </c>
      <c r="DH375" t="s">
        <v>2740</v>
      </c>
      <c r="DI375" t="s">
        <v>2741</v>
      </c>
      <c r="DJ375" t="s">
        <v>2742</v>
      </c>
      <c r="DK375" t="s">
        <v>407</v>
      </c>
      <c r="DL375" t="s">
        <v>2743</v>
      </c>
      <c r="DM375" t="s">
        <v>2744</v>
      </c>
      <c r="DN375" t="s">
        <v>2745</v>
      </c>
      <c r="DO375" t="s">
        <v>2746</v>
      </c>
      <c r="DP375" t="s">
        <v>2747</v>
      </c>
      <c r="DQ375" t="s">
        <v>2748</v>
      </c>
      <c r="DR375">
        <v>221</v>
      </c>
      <c r="DS375" t="s">
        <v>2730</v>
      </c>
      <c r="DT375" t="s">
        <v>147</v>
      </c>
    </row>
    <row r="376" spans="1:124" x14ac:dyDescent="0.2">
      <c r="A376" t="s">
        <v>2749</v>
      </c>
      <c r="B376">
        <v>10776</v>
      </c>
      <c r="C376">
        <v>127.780680641337</v>
      </c>
      <c r="D376">
        <v>162.581343554596</v>
      </c>
      <c r="E376">
        <v>10279</v>
      </c>
      <c r="F376">
        <v>3968</v>
      </c>
      <c r="G376">
        <v>6735</v>
      </c>
      <c r="H376">
        <v>3968</v>
      </c>
      <c r="I376">
        <v>21.943000000000001</v>
      </c>
      <c r="J376">
        <v>6.7320000000000002</v>
      </c>
      <c r="K376">
        <v>19.495999999999999</v>
      </c>
      <c r="L376">
        <v>6.7320000000000002</v>
      </c>
      <c r="M376">
        <v>1541</v>
      </c>
      <c r="N376">
        <v>1060</v>
      </c>
      <c r="O376">
        <v>40</v>
      </c>
      <c r="P376">
        <v>3.2840000000000001E-2</v>
      </c>
      <c r="Q376">
        <v>0.28203</v>
      </c>
      <c r="R376">
        <v>850</v>
      </c>
      <c r="S376">
        <v>0</v>
      </c>
      <c r="T376">
        <v>0</v>
      </c>
      <c r="U376">
        <v>0</v>
      </c>
      <c r="V376">
        <v>0</v>
      </c>
      <c r="W376">
        <v>110</v>
      </c>
      <c r="X376">
        <v>950</v>
      </c>
      <c r="Y376">
        <v>3.4589999999999998E-3</v>
      </c>
      <c r="Z376">
        <v>1025</v>
      </c>
      <c r="AA376">
        <v>650</v>
      </c>
      <c r="AB376">
        <v>120</v>
      </c>
      <c r="AC376">
        <v>1.2999999999999999E-2</v>
      </c>
      <c r="AD376">
        <v>0.47122000000000003</v>
      </c>
      <c r="AE376">
        <v>480</v>
      </c>
      <c r="AF376">
        <v>0</v>
      </c>
      <c r="AG376">
        <v>0</v>
      </c>
      <c r="AH376">
        <v>0</v>
      </c>
      <c r="AI376">
        <v>80</v>
      </c>
      <c r="AJ376">
        <v>90</v>
      </c>
      <c r="AK376">
        <v>480</v>
      </c>
      <c r="AL376">
        <v>6.2680000000000001E-3</v>
      </c>
      <c r="AM376">
        <v>0</v>
      </c>
      <c r="AN376">
        <v>0</v>
      </c>
      <c r="AO376">
        <v>215</v>
      </c>
      <c r="AP376">
        <v>214.99999999999901</v>
      </c>
      <c r="AQ376">
        <v>214.99999999999901</v>
      </c>
      <c r="AR376">
        <v>214.99999999999901</v>
      </c>
      <c r="AS376">
        <v>215</v>
      </c>
      <c r="AT376">
        <v>215</v>
      </c>
      <c r="AU376">
        <v>215</v>
      </c>
      <c r="AV376">
        <v>214.99999999999901</v>
      </c>
      <c r="AW376">
        <v>215</v>
      </c>
      <c r="AX376">
        <v>215</v>
      </c>
      <c r="AY376">
        <v>215</v>
      </c>
      <c r="AZ376">
        <v>215</v>
      </c>
      <c r="BA376">
        <v>160611</v>
      </c>
      <c r="BB376">
        <v>50532</v>
      </c>
      <c r="BC376">
        <v>118188</v>
      </c>
      <c r="BD376">
        <v>50532</v>
      </c>
      <c r="BE376">
        <v>166734</v>
      </c>
      <c r="BF376">
        <v>82174</v>
      </c>
      <c r="BG376">
        <v>10279</v>
      </c>
      <c r="BH376">
        <v>3968</v>
      </c>
      <c r="BI376">
        <v>6735</v>
      </c>
      <c r="BJ376">
        <v>3968</v>
      </c>
      <c r="BK376">
        <v>10988</v>
      </c>
      <c r="BL376">
        <v>7258</v>
      </c>
      <c r="BM376">
        <v>8</v>
      </c>
      <c r="BN376">
        <v>14</v>
      </c>
      <c r="BO376">
        <v>8</v>
      </c>
      <c r="BP376">
        <v>14</v>
      </c>
      <c r="BQ376">
        <v>8</v>
      </c>
      <c r="BR376">
        <v>14</v>
      </c>
      <c r="BS376">
        <v>162.60129524125699</v>
      </c>
      <c r="BT376">
        <v>173.83545364940201</v>
      </c>
      <c r="BU376">
        <v>162.60129524125699</v>
      </c>
      <c r="BV376">
        <v>173.83545364940201</v>
      </c>
      <c r="BW376">
        <v>162.60129524125699</v>
      </c>
      <c r="BX376">
        <v>173.83545364940201</v>
      </c>
      <c r="BY376">
        <v>163.36949492353401</v>
      </c>
      <c r="BZ376">
        <v>176.591307939524</v>
      </c>
      <c r="CA376">
        <v>163.36949492353401</v>
      </c>
      <c r="CB376">
        <v>176.591307939524</v>
      </c>
      <c r="CC376">
        <v>163.36949492353401</v>
      </c>
      <c r="CD376">
        <v>176.591307939524</v>
      </c>
      <c r="CE376">
        <v>0.28699999999999998</v>
      </c>
      <c r="CF376">
        <v>0.13800000000000001</v>
      </c>
      <c r="CG376">
        <v>0.28299999999999997</v>
      </c>
      <c r="CH376">
        <v>0.13800000000000001</v>
      </c>
      <c r="CI376">
        <v>0.28599999999999998</v>
      </c>
      <c r="CJ376">
        <v>0.13900000000000001</v>
      </c>
      <c r="CK376">
        <v>17.045999999999999</v>
      </c>
      <c r="CL376">
        <v>3.6739999999999999</v>
      </c>
      <c r="CM376">
        <v>6.7439999999999998</v>
      </c>
      <c r="CN376">
        <v>3.6739999999999999</v>
      </c>
      <c r="CO376">
        <v>25.486000000000001</v>
      </c>
      <c r="CP376">
        <v>8.8360000000000003</v>
      </c>
      <c r="CQ376">
        <v>21.943000000000001</v>
      </c>
      <c r="CR376">
        <v>6.7320000000000002</v>
      </c>
      <c r="CS376">
        <v>19.495999999999999</v>
      </c>
      <c r="CT376">
        <v>6.7320000000000002</v>
      </c>
      <c r="CU376">
        <v>29.82</v>
      </c>
      <c r="CV376">
        <v>11.596</v>
      </c>
      <c r="CW376" t="s">
        <v>2750</v>
      </c>
      <c r="CX376" t="s">
        <v>2750</v>
      </c>
      <c r="CY376" t="s">
        <v>2751</v>
      </c>
      <c r="CZ376" t="s">
        <v>2752</v>
      </c>
      <c r="DA376" t="s">
        <v>2753</v>
      </c>
      <c r="DB376" t="s">
        <v>2754</v>
      </c>
      <c r="DC376" t="s">
        <v>2755</v>
      </c>
      <c r="DD376" t="s">
        <v>2756</v>
      </c>
      <c r="DE376" t="s">
        <v>2757</v>
      </c>
      <c r="DF376" t="s">
        <v>2758</v>
      </c>
      <c r="DG376" t="s">
        <v>2759</v>
      </c>
      <c r="DH376" t="s">
        <v>2759</v>
      </c>
      <c r="DI376" t="s">
        <v>2760</v>
      </c>
      <c r="DJ376" t="s">
        <v>2761</v>
      </c>
      <c r="DK376" t="s">
        <v>395</v>
      </c>
      <c r="DL376" t="s">
        <v>2762</v>
      </c>
      <c r="DM376" t="s">
        <v>2763</v>
      </c>
      <c r="DN376" t="s">
        <v>2764</v>
      </c>
      <c r="DO376" t="s">
        <v>2765</v>
      </c>
      <c r="DP376" t="s">
        <v>2766</v>
      </c>
      <c r="DQ376" t="s">
        <v>2767</v>
      </c>
      <c r="DR376">
        <v>290</v>
      </c>
      <c r="DS376" t="s">
        <v>2749</v>
      </c>
      <c r="DT376" t="s">
        <v>147</v>
      </c>
    </row>
    <row r="377" spans="1:124" x14ac:dyDescent="0.2">
      <c r="A377" t="s">
        <v>2768</v>
      </c>
      <c r="B377">
        <v>10776</v>
      </c>
      <c r="C377">
        <v>332.92411745305299</v>
      </c>
      <c r="D377">
        <v>342.57681586575097</v>
      </c>
      <c r="E377">
        <v>15437</v>
      </c>
      <c r="F377">
        <v>5140</v>
      </c>
      <c r="G377">
        <v>14458</v>
      </c>
      <c r="H377">
        <v>3364</v>
      </c>
      <c r="I377">
        <v>30.440999999999999</v>
      </c>
      <c r="J377">
        <v>6.6920000000000002</v>
      </c>
      <c r="K377">
        <v>21.058</v>
      </c>
      <c r="L377">
        <v>4.1269999999999998</v>
      </c>
      <c r="M377">
        <v>1541</v>
      </c>
      <c r="N377">
        <v>1030</v>
      </c>
      <c r="O377">
        <v>20</v>
      </c>
      <c r="P377">
        <v>0.13704</v>
      </c>
      <c r="Q377">
        <v>0.48858000000000001</v>
      </c>
      <c r="R377">
        <v>850</v>
      </c>
      <c r="S377">
        <v>0</v>
      </c>
      <c r="T377">
        <v>0</v>
      </c>
      <c r="U377">
        <v>0</v>
      </c>
      <c r="V377">
        <v>0</v>
      </c>
      <c r="W377">
        <v>80</v>
      </c>
      <c r="X377">
        <v>950</v>
      </c>
      <c r="Y377">
        <v>3.4780000000000002E-3</v>
      </c>
      <c r="Z377">
        <v>953</v>
      </c>
      <c r="AA377">
        <v>580</v>
      </c>
      <c r="AB377">
        <v>80</v>
      </c>
      <c r="AC377">
        <v>0.14285999999999999</v>
      </c>
      <c r="AD377">
        <v>0.48709999999999998</v>
      </c>
      <c r="AE377">
        <v>450</v>
      </c>
      <c r="AF377">
        <v>0</v>
      </c>
      <c r="AG377">
        <v>0</v>
      </c>
      <c r="AH377">
        <v>0</v>
      </c>
      <c r="AI377">
        <v>50</v>
      </c>
      <c r="AJ377">
        <v>50</v>
      </c>
      <c r="AK377">
        <v>480</v>
      </c>
      <c r="AL377">
        <v>6.8329999999999997E-3</v>
      </c>
      <c r="AM377">
        <v>0</v>
      </c>
      <c r="AN377">
        <v>0</v>
      </c>
      <c r="AO377">
        <v>454.19999999999902</v>
      </c>
      <c r="AP377">
        <v>454.2</v>
      </c>
      <c r="AQ377">
        <v>454.19999999999902</v>
      </c>
      <c r="AR377">
        <v>454.2</v>
      </c>
      <c r="AS377">
        <v>454.19999999999902</v>
      </c>
      <c r="AT377">
        <v>454.19999999999902</v>
      </c>
      <c r="AU377">
        <v>454.19999999999902</v>
      </c>
      <c r="AV377">
        <v>454.2</v>
      </c>
      <c r="AW377">
        <v>454.2</v>
      </c>
      <c r="AX377">
        <v>454.2</v>
      </c>
      <c r="AY377">
        <v>454.19999999999902</v>
      </c>
      <c r="AZ377">
        <v>454.19999999999902</v>
      </c>
      <c r="BA377">
        <v>129810</v>
      </c>
      <c r="BB377">
        <v>50988</v>
      </c>
      <c r="BC377">
        <v>125484</v>
      </c>
      <c r="BD377">
        <v>37834</v>
      </c>
      <c r="BE377">
        <v>131587</v>
      </c>
      <c r="BF377">
        <v>44942</v>
      </c>
      <c r="BG377">
        <v>15437</v>
      </c>
      <c r="BH377">
        <v>5140</v>
      </c>
      <c r="BI377">
        <v>14458</v>
      </c>
      <c r="BJ377">
        <v>3364</v>
      </c>
      <c r="BK377">
        <v>15522</v>
      </c>
      <c r="BL377">
        <v>4245</v>
      </c>
      <c r="BM377">
        <v>6</v>
      </c>
      <c r="BN377">
        <v>7</v>
      </c>
      <c r="BO377">
        <v>6</v>
      </c>
      <c r="BP377">
        <v>7</v>
      </c>
      <c r="BQ377">
        <v>6</v>
      </c>
      <c r="BR377">
        <v>7</v>
      </c>
      <c r="BS377">
        <v>356.95276447858703</v>
      </c>
      <c r="BT377">
        <v>364.88596897210499</v>
      </c>
      <c r="BU377">
        <v>356.95276447858703</v>
      </c>
      <c r="BV377">
        <v>364.88596897210499</v>
      </c>
      <c r="BW377">
        <v>356.95276447858703</v>
      </c>
      <c r="BX377">
        <v>364.88596897210499</v>
      </c>
      <c r="BY377">
        <v>356.95276447858703</v>
      </c>
      <c r="BZ377">
        <v>382.45254511712699</v>
      </c>
      <c r="CA377">
        <v>356.95276447858703</v>
      </c>
      <c r="CB377">
        <v>382.45254511712801</v>
      </c>
      <c r="CC377">
        <v>356.95276447858703</v>
      </c>
      <c r="CD377">
        <v>382.45254511712699</v>
      </c>
      <c r="CE377">
        <v>0.16700000000000001</v>
      </c>
      <c r="CF377">
        <v>0.13400000000000001</v>
      </c>
      <c r="CG377">
        <v>0.16300000000000001</v>
      </c>
      <c r="CH377">
        <v>0.127</v>
      </c>
      <c r="CI377">
        <v>0.16500000000000001</v>
      </c>
      <c r="CJ377">
        <v>0.13400000000000001</v>
      </c>
      <c r="CK377">
        <v>0.32700000000000001</v>
      </c>
      <c r="CL377">
        <v>0.2</v>
      </c>
      <c r="CM377">
        <v>0.32500000000000001</v>
      </c>
      <c r="CN377">
        <v>0.19600000000000001</v>
      </c>
      <c r="CO377">
        <v>0.5</v>
      </c>
      <c r="CP377">
        <v>0.34</v>
      </c>
      <c r="CQ377">
        <v>30.440999999999999</v>
      </c>
      <c r="CR377">
        <v>6.6920000000000002</v>
      </c>
      <c r="CS377">
        <v>21.058</v>
      </c>
      <c r="CT377">
        <v>4.1269999999999998</v>
      </c>
      <c r="CU377">
        <v>25.135999999999999</v>
      </c>
      <c r="CV377">
        <v>5.28</v>
      </c>
      <c r="CW377" t="s">
        <v>2769</v>
      </c>
      <c r="CX377" t="s">
        <v>2770</v>
      </c>
      <c r="CY377" t="s">
        <v>2771</v>
      </c>
      <c r="CZ377" t="s">
        <v>2772</v>
      </c>
      <c r="DA377" t="s">
        <v>363</v>
      </c>
      <c r="DB377" t="s">
        <v>2773</v>
      </c>
      <c r="DC377" t="s">
        <v>2773</v>
      </c>
      <c r="DD377" t="s">
        <v>2774</v>
      </c>
      <c r="DE377" t="s">
        <v>2775</v>
      </c>
      <c r="DF377" t="s">
        <v>2776</v>
      </c>
      <c r="DG377" t="s">
        <v>2777</v>
      </c>
      <c r="DH377" t="s">
        <v>2777</v>
      </c>
      <c r="DI377" t="s">
        <v>2778</v>
      </c>
      <c r="DJ377" t="s">
        <v>2779</v>
      </c>
      <c r="DK377" t="s">
        <v>437</v>
      </c>
      <c r="DL377" t="s">
        <v>2780</v>
      </c>
      <c r="DM377" t="s">
        <v>2781</v>
      </c>
      <c r="DN377" t="s">
        <v>2782</v>
      </c>
      <c r="DO377" t="s">
        <v>2783</v>
      </c>
      <c r="DP377" t="s">
        <v>2784</v>
      </c>
      <c r="DQ377" t="s">
        <v>2785</v>
      </c>
      <c r="DR377">
        <v>214</v>
      </c>
      <c r="DS377" t="s">
        <v>2768</v>
      </c>
      <c r="DT377" t="s">
        <v>147</v>
      </c>
    </row>
    <row r="378" spans="1:124" x14ac:dyDescent="0.2">
      <c r="A378" t="s">
        <v>2786</v>
      </c>
      <c r="B378">
        <v>10776</v>
      </c>
      <c r="C378">
        <v>239.40856163969499</v>
      </c>
      <c r="D378">
        <v>257.98746321027699</v>
      </c>
      <c r="E378">
        <v>5131</v>
      </c>
      <c r="F378">
        <v>4475</v>
      </c>
      <c r="G378">
        <v>3836</v>
      </c>
      <c r="H378">
        <v>3475</v>
      </c>
      <c r="I378">
        <v>15.91</v>
      </c>
      <c r="J378">
        <v>7.7539999999999996</v>
      </c>
      <c r="K378">
        <v>11.077999999999999</v>
      </c>
      <c r="L378">
        <v>5.8140000000000001</v>
      </c>
      <c r="M378">
        <v>1541</v>
      </c>
      <c r="N378">
        <v>1030</v>
      </c>
      <c r="O378">
        <v>30</v>
      </c>
      <c r="P378">
        <v>1.91E-3</v>
      </c>
      <c r="Q378">
        <v>0.48964000000000002</v>
      </c>
      <c r="R378">
        <v>850</v>
      </c>
      <c r="S378">
        <v>0</v>
      </c>
      <c r="T378">
        <v>0</v>
      </c>
      <c r="U378">
        <v>0</v>
      </c>
      <c r="V378">
        <v>0</v>
      </c>
      <c r="W378">
        <v>80</v>
      </c>
      <c r="X378">
        <v>950</v>
      </c>
      <c r="Y378">
        <v>3.4780000000000002E-3</v>
      </c>
      <c r="Z378">
        <v>1024</v>
      </c>
      <c r="AA378">
        <v>604</v>
      </c>
      <c r="AB378">
        <v>91</v>
      </c>
      <c r="AC378">
        <v>7.6920000000000002E-2</v>
      </c>
      <c r="AD378">
        <v>0.49645</v>
      </c>
      <c r="AE378">
        <v>467</v>
      </c>
      <c r="AF378">
        <v>0</v>
      </c>
      <c r="AG378">
        <v>0</v>
      </c>
      <c r="AH378">
        <v>0</v>
      </c>
      <c r="AI378">
        <v>74</v>
      </c>
      <c r="AJ378">
        <v>50</v>
      </c>
      <c r="AK378">
        <v>480</v>
      </c>
      <c r="AL378">
        <v>6.4869999999999997E-3</v>
      </c>
      <c r="AM378">
        <v>0</v>
      </c>
      <c r="AN378">
        <v>0</v>
      </c>
      <c r="AO378">
        <v>342.4</v>
      </c>
      <c r="AP378">
        <v>342.4</v>
      </c>
      <c r="AQ378">
        <v>342.39999999999901</v>
      </c>
      <c r="AR378">
        <v>342.39999999999901</v>
      </c>
      <c r="AS378">
        <v>342.4</v>
      </c>
      <c r="AT378">
        <v>342.4</v>
      </c>
      <c r="AU378">
        <v>342.4</v>
      </c>
      <c r="AV378">
        <v>342.4</v>
      </c>
      <c r="AW378">
        <v>342.4</v>
      </c>
      <c r="AX378">
        <v>342.4</v>
      </c>
      <c r="AY378">
        <v>342.4</v>
      </c>
      <c r="AZ378">
        <v>342.4</v>
      </c>
      <c r="BA378">
        <v>94986</v>
      </c>
      <c r="BB378">
        <v>71490</v>
      </c>
      <c r="BC378">
        <v>66303</v>
      </c>
      <c r="BD378">
        <v>53359</v>
      </c>
      <c r="BE378">
        <v>77871</v>
      </c>
      <c r="BF378">
        <v>58999</v>
      </c>
      <c r="BG378">
        <v>5131</v>
      </c>
      <c r="BH378">
        <v>4475</v>
      </c>
      <c r="BI378">
        <v>3836</v>
      </c>
      <c r="BJ378">
        <v>3475</v>
      </c>
      <c r="BK378">
        <v>4321</v>
      </c>
      <c r="BL378">
        <v>3783</v>
      </c>
      <c r="BM378">
        <v>8</v>
      </c>
      <c r="BN378">
        <v>14</v>
      </c>
      <c r="BO378">
        <v>8</v>
      </c>
      <c r="BP378">
        <v>14</v>
      </c>
      <c r="BQ378">
        <v>9</v>
      </c>
      <c r="BR378">
        <v>14</v>
      </c>
      <c r="BS378">
        <v>257.95794244750499</v>
      </c>
      <c r="BT378">
        <v>272.661322426673</v>
      </c>
      <c r="BU378">
        <v>258.41560148128002</v>
      </c>
      <c r="BV378">
        <v>272.661322426673</v>
      </c>
      <c r="BW378">
        <v>258.22849862879298</v>
      </c>
      <c r="BX378">
        <v>272.661322426673</v>
      </c>
      <c r="BY378">
        <v>260.89034252307698</v>
      </c>
      <c r="BZ378">
        <v>275.94041727521602</v>
      </c>
      <c r="CA378">
        <v>262.722416366083</v>
      </c>
      <c r="CB378">
        <v>275.94041727521602</v>
      </c>
      <c r="CC378">
        <v>261.76751131792201</v>
      </c>
      <c r="CD378">
        <v>275.94041727521602</v>
      </c>
      <c r="CE378">
        <v>0.161</v>
      </c>
      <c r="CF378">
        <v>0.187</v>
      </c>
      <c r="CG378">
        <v>0.14499999999999999</v>
      </c>
      <c r="CH378">
        <v>0.187</v>
      </c>
      <c r="CI378">
        <v>0.16900000000000001</v>
      </c>
      <c r="CJ378">
        <v>0.188</v>
      </c>
      <c r="CK378">
        <v>15.862</v>
      </c>
      <c r="CL378">
        <v>6.6749999999999998</v>
      </c>
      <c r="CM378">
        <v>2.8570000000000002</v>
      </c>
      <c r="CN378">
        <v>2.8620000000000001</v>
      </c>
      <c r="CO378">
        <v>8.4670000000000005</v>
      </c>
      <c r="CP378">
        <v>4.0720000000000001</v>
      </c>
      <c r="CQ378">
        <v>15.91</v>
      </c>
      <c r="CR378">
        <v>7.7539999999999996</v>
      </c>
      <c r="CS378">
        <v>11.077999999999999</v>
      </c>
      <c r="CT378">
        <v>5.8140000000000001</v>
      </c>
      <c r="CU378">
        <v>13.97</v>
      </c>
      <c r="CV378">
        <v>6.3410000000000002</v>
      </c>
      <c r="CW378" t="s">
        <v>2787</v>
      </c>
      <c r="CX378" t="s">
        <v>2787</v>
      </c>
      <c r="CY378" t="s">
        <v>2788</v>
      </c>
      <c r="CZ378" t="s">
        <v>2789</v>
      </c>
      <c r="DA378" t="s">
        <v>2790</v>
      </c>
      <c r="DB378" t="s">
        <v>2791</v>
      </c>
      <c r="DC378" t="s">
        <v>2792</v>
      </c>
      <c r="DD378" t="s">
        <v>2793</v>
      </c>
      <c r="DE378" t="s">
        <v>2794</v>
      </c>
      <c r="DF378" t="s">
        <v>2795</v>
      </c>
      <c r="DG378" t="s">
        <v>2796</v>
      </c>
      <c r="DH378" t="s">
        <v>2796</v>
      </c>
      <c r="DI378" t="s">
        <v>2797</v>
      </c>
      <c r="DJ378" t="s">
        <v>2798</v>
      </c>
      <c r="DK378" t="s">
        <v>395</v>
      </c>
      <c r="DL378" t="s">
        <v>2799</v>
      </c>
      <c r="DM378" t="s">
        <v>2800</v>
      </c>
      <c r="DN378" t="s">
        <v>2801</v>
      </c>
      <c r="DO378" t="s">
        <v>2802</v>
      </c>
      <c r="DP378" t="s">
        <v>2803</v>
      </c>
      <c r="DQ378" t="s">
        <v>2804</v>
      </c>
      <c r="DR378">
        <v>142</v>
      </c>
      <c r="DS378" t="s">
        <v>2786</v>
      </c>
      <c r="DT378" t="s">
        <v>147</v>
      </c>
    </row>
    <row r="379" spans="1:124" x14ac:dyDescent="0.2">
      <c r="A379" t="s">
        <v>2805</v>
      </c>
      <c r="B379">
        <v>10776</v>
      </c>
      <c r="C379">
        <v>-45861.030961699696</v>
      </c>
      <c r="D379">
        <v>-45861.030961699696</v>
      </c>
      <c r="E379">
        <v>2350</v>
      </c>
      <c r="F379">
        <v>1495</v>
      </c>
      <c r="G379">
        <v>752</v>
      </c>
      <c r="H379">
        <v>782</v>
      </c>
      <c r="I379">
        <v>29.173999999999999</v>
      </c>
      <c r="J379">
        <v>22.364000000000001</v>
      </c>
      <c r="K379">
        <v>14.25</v>
      </c>
      <c r="L379">
        <v>13.272</v>
      </c>
      <c r="M379">
        <v>1749</v>
      </c>
      <c r="N379">
        <v>1702</v>
      </c>
      <c r="O379">
        <v>198</v>
      </c>
      <c r="P379">
        <v>1.33E-3</v>
      </c>
      <c r="Q379">
        <v>0.5</v>
      </c>
      <c r="R379">
        <v>282</v>
      </c>
      <c r="S379">
        <v>0</v>
      </c>
      <c r="T379">
        <v>0</v>
      </c>
      <c r="U379">
        <v>0</v>
      </c>
      <c r="V379">
        <v>0</v>
      </c>
      <c r="W379">
        <v>1701</v>
      </c>
      <c r="X379">
        <v>1</v>
      </c>
      <c r="Y379">
        <v>1.3037E-2</v>
      </c>
      <c r="Z379">
        <v>1730</v>
      </c>
      <c r="AA379">
        <v>1701</v>
      </c>
      <c r="AB379">
        <v>198</v>
      </c>
      <c r="AC379">
        <v>1.33E-3</v>
      </c>
      <c r="AD379">
        <v>0.5</v>
      </c>
      <c r="AE379">
        <v>263</v>
      </c>
      <c r="AF379">
        <v>0</v>
      </c>
      <c r="AG379">
        <v>0</v>
      </c>
      <c r="AH379">
        <v>0</v>
      </c>
      <c r="AI379">
        <v>0</v>
      </c>
      <c r="AJ379">
        <v>1701</v>
      </c>
      <c r="AK379">
        <v>0</v>
      </c>
      <c r="AL379">
        <v>1.2139E-2</v>
      </c>
      <c r="AM379">
        <v>0</v>
      </c>
      <c r="AN379">
        <v>0</v>
      </c>
      <c r="AO379">
        <v>-44378</v>
      </c>
      <c r="AP379">
        <v>-44378</v>
      </c>
      <c r="AQ379">
        <v>-44378</v>
      </c>
      <c r="AR379">
        <v>-44378</v>
      </c>
      <c r="AS379">
        <v>-44378</v>
      </c>
      <c r="AT379">
        <v>-44378</v>
      </c>
      <c r="AU379">
        <v>-44378</v>
      </c>
      <c r="AV379">
        <v>-44382</v>
      </c>
      <c r="AW379">
        <v>-44378</v>
      </c>
      <c r="AX379">
        <v>-44378</v>
      </c>
      <c r="AY379">
        <v>-44380.142857142797</v>
      </c>
      <c r="AZ379">
        <v>-44379.4285714285</v>
      </c>
      <c r="BA379">
        <v>194887</v>
      </c>
      <c r="BB379">
        <v>127536</v>
      </c>
      <c r="BC379">
        <v>63058</v>
      </c>
      <c r="BD379">
        <v>61189</v>
      </c>
      <c r="BE379">
        <v>161634</v>
      </c>
      <c r="BF379">
        <v>112595</v>
      </c>
      <c r="BG379">
        <v>2350</v>
      </c>
      <c r="BH379">
        <v>1495</v>
      </c>
      <c r="BI379">
        <v>752</v>
      </c>
      <c r="BJ379">
        <v>782</v>
      </c>
      <c r="BK379">
        <v>1834</v>
      </c>
      <c r="BL379">
        <v>1373</v>
      </c>
      <c r="BM379">
        <v>34</v>
      </c>
      <c r="BN379">
        <v>43</v>
      </c>
      <c r="BO379">
        <v>20</v>
      </c>
      <c r="BP379">
        <v>26</v>
      </c>
      <c r="BQ379">
        <v>31</v>
      </c>
      <c r="BR379">
        <v>37</v>
      </c>
      <c r="BS379">
        <v>-45665.168440366899</v>
      </c>
      <c r="BT379">
        <v>-45655.748744532597</v>
      </c>
      <c r="BU379">
        <v>-45585.6902951019</v>
      </c>
      <c r="BV379">
        <v>-45597.380175630897</v>
      </c>
      <c r="BW379">
        <v>-45639.500307893803</v>
      </c>
      <c r="BX379">
        <v>-45652.336647420598</v>
      </c>
      <c r="BY379">
        <v>-45441.345596920102</v>
      </c>
      <c r="BZ379">
        <v>-45431.961563305798</v>
      </c>
      <c r="CA379">
        <v>-45440.0500472774</v>
      </c>
      <c r="CB379">
        <v>-45427.904013962703</v>
      </c>
      <c r="CC379">
        <v>-45448.917799136099</v>
      </c>
      <c r="CD379">
        <v>-45441.005782075503</v>
      </c>
      <c r="CE379">
        <v>1.361</v>
      </c>
      <c r="CF379">
        <v>1.286</v>
      </c>
      <c r="CG379">
        <v>1.1850000000000001</v>
      </c>
      <c r="CH379">
        <v>1.111</v>
      </c>
      <c r="CI379">
        <v>1.294</v>
      </c>
      <c r="CJ379">
        <v>1.262</v>
      </c>
      <c r="CK379">
        <v>28.995000000000001</v>
      </c>
      <c r="CL379">
        <v>22.103999999999999</v>
      </c>
      <c r="CM379">
        <v>12.58</v>
      </c>
      <c r="CN379">
        <v>11.582000000000001</v>
      </c>
      <c r="CO379">
        <v>25.774999999999999</v>
      </c>
      <c r="CP379">
        <v>18.574999999999999</v>
      </c>
      <c r="CQ379">
        <v>29.173999999999999</v>
      </c>
      <c r="CR379">
        <v>22.364000000000001</v>
      </c>
      <c r="CS379">
        <v>14.25</v>
      </c>
      <c r="CT379">
        <v>13.272</v>
      </c>
      <c r="CU379">
        <v>26.747</v>
      </c>
      <c r="CV379">
        <v>19.573</v>
      </c>
      <c r="CW379" t="s">
        <v>2806</v>
      </c>
      <c r="CX379" t="s">
        <v>2807</v>
      </c>
      <c r="CY379" t="s">
        <v>2808</v>
      </c>
      <c r="CZ379" t="s">
        <v>2809</v>
      </c>
      <c r="DA379" t="s">
        <v>2810</v>
      </c>
      <c r="DB379" t="s">
        <v>2811</v>
      </c>
      <c r="DC379" t="s">
        <v>2812</v>
      </c>
      <c r="DD379" t="s">
        <v>2813</v>
      </c>
      <c r="DE379" t="s">
        <v>2814</v>
      </c>
      <c r="DF379" t="s">
        <v>2815</v>
      </c>
      <c r="DG379" t="s">
        <v>2806</v>
      </c>
      <c r="DH379" t="s">
        <v>2816</v>
      </c>
      <c r="DI379" t="s">
        <v>2817</v>
      </c>
      <c r="DJ379" t="s">
        <v>2818</v>
      </c>
      <c r="DK379" t="s">
        <v>2819</v>
      </c>
      <c r="DL379" t="s">
        <v>2820</v>
      </c>
      <c r="DM379" t="s">
        <v>2821</v>
      </c>
      <c r="DN379" t="s">
        <v>2822</v>
      </c>
      <c r="DO379" t="s">
        <v>2823</v>
      </c>
      <c r="DP379" t="s">
        <v>2824</v>
      </c>
      <c r="DQ379" t="s">
        <v>2825</v>
      </c>
      <c r="DR379">
        <v>326</v>
      </c>
      <c r="DS379" t="s">
        <v>2805</v>
      </c>
      <c r="DT379" t="s">
        <v>147</v>
      </c>
    </row>
    <row r="380" spans="1:124" x14ac:dyDescent="0.2">
      <c r="A380" t="s">
        <v>2826</v>
      </c>
      <c r="B380">
        <v>10776</v>
      </c>
      <c r="C380">
        <v>-292</v>
      </c>
      <c r="D380">
        <v>-282</v>
      </c>
      <c r="E380">
        <v>4274</v>
      </c>
      <c r="F380">
        <v>123</v>
      </c>
      <c r="G380">
        <v>557</v>
      </c>
      <c r="H380">
        <v>33</v>
      </c>
      <c r="I380">
        <v>3.8959999999999999</v>
      </c>
      <c r="J380">
        <v>0.219</v>
      </c>
      <c r="K380">
        <v>0.94599999999999995</v>
      </c>
      <c r="L380">
        <v>0.151</v>
      </c>
      <c r="M380">
        <v>328</v>
      </c>
      <c r="N380">
        <v>800</v>
      </c>
      <c r="O380">
        <v>148</v>
      </c>
      <c r="P380">
        <v>2.3810000000000001E-2</v>
      </c>
      <c r="Q380">
        <v>0.5</v>
      </c>
      <c r="R380">
        <v>168</v>
      </c>
      <c r="S380">
        <v>0</v>
      </c>
      <c r="T380">
        <v>0</v>
      </c>
      <c r="U380">
        <v>0</v>
      </c>
      <c r="V380">
        <v>0</v>
      </c>
      <c r="W380">
        <v>800</v>
      </c>
      <c r="X380">
        <v>0</v>
      </c>
      <c r="Y380">
        <v>2.0884E-2</v>
      </c>
      <c r="Z380">
        <v>164</v>
      </c>
      <c r="AA380">
        <v>400</v>
      </c>
      <c r="AB380">
        <v>71</v>
      </c>
      <c r="AC380">
        <v>0.16667000000000001</v>
      </c>
      <c r="AD380">
        <v>0.5</v>
      </c>
      <c r="AE380">
        <v>84</v>
      </c>
      <c r="AF380">
        <v>0</v>
      </c>
      <c r="AG380">
        <v>0</v>
      </c>
      <c r="AH380">
        <v>0</v>
      </c>
      <c r="AI380">
        <v>0</v>
      </c>
      <c r="AJ380">
        <v>400</v>
      </c>
      <c r="AK380">
        <v>0</v>
      </c>
      <c r="AL380">
        <v>4.1768E-2</v>
      </c>
      <c r="AM380">
        <v>0</v>
      </c>
      <c r="AN380">
        <v>0</v>
      </c>
      <c r="AO380">
        <v>-272</v>
      </c>
      <c r="AP380">
        <v>-271.99999999999898</v>
      </c>
      <c r="AQ380">
        <v>-272</v>
      </c>
      <c r="AR380">
        <v>-272</v>
      </c>
      <c r="AS380">
        <v>-272</v>
      </c>
      <c r="AT380">
        <v>-272</v>
      </c>
      <c r="AU380">
        <v>-272</v>
      </c>
      <c r="AV380">
        <v>-271.99999999999898</v>
      </c>
      <c r="AW380">
        <v>-272</v>
      </c>
      <c r="AX380">
        <v>-271.99999999999898</v>
      </c>
      <c r="AY380">
        <v>-272</v>
      </c>
      <c r="AZ380">
        <v>-272</v>
      </c>
      <c r="BA380">
        <v>66571</v>
      </c>
      <c r="BB380">
        <v>2163</v>
      </c>
      <c r="BC380">
        <v>15273</v>
      </c>
      <c r="BD380">
        <v>1326</v>
      </c>
      <c r="BE380">
        <v>81311</v>
      </c>
      <c r="BF380">
        <v>2962</v>
      </c>
      <c r="BG380">
        <v>4274</v>
      </c>
      <c r="BH380">
        <v>123</v>
      </c>
      <c r="BI380">
        <v>557</v>
      </c>
      <c r="BJ380">
        <v>33</v>
      </c>
      <c r="BK380">
        <v>5224</v>
      </c>
      <c r="BL380">
        <v>165</v>
      </c>
      <c r="BM380">
        <v>5</v>
      </c>
      <c r="BN380">
        <v>8</v>
      </c>
      <c r="BO380">
        <v>5</v>
      </c>
      <c r="BP380">
        <v>7</v>
      </c>
      <c r="BQ380">
        <v>6</v>
      </c>
      <c r="BR380">
        <v>8</v>
      </c>
      <c r="BS380">
        <v>-292</v>
      </c>
      <c r="BT380">
        <v>-282</v>
      </c>
      <c r="BU380">
        <v>-292</v>
      </c>
      <c r="BV380">
        <v>-281.99999999999898</v>
      </c>
      <c r="BW380">
        <v>-292</v>
      </c>
      <c r="BX380">
        <v>-282</v>
      </c>
      <c r="BY380">
        <v>-291.99999999999898</v>
      </c>
      <c r="BZ380">
        <v>-282</v>
      </c>
      <c r="CA380">
        <v>-291.99999999999898</v>
      </c>
      <c r="CB380">
        <v>-282</v>
      </c>
      <c r="CC380">
        <v>-291.99999999999898</v>
      </c>
      <c r="CD380">
        <v>-282</v>
      </c>
      <c r="CE380">
        <v>0.14699999999999999</v>
      </c>
      <c r="CF380">
        <v>0.09</v>
      </c>
      <c r="CG380">
        <v>0.14699999999999999</v>
      </c>
      <c r="CH380">
        <v>8.2000000000000003E-2</v>
      </c>
      <c r="CI380">
        <v>0.19</v>
      </c>
      <c r="CJ380">
        <v>9.6000000000000002E-2</v>
      </c>
      <c r="CK380">
        <v>0.36</v>
      </c>
      <c r="CL380">
        <v>0.215</v>
      </c>
      <c r="CM380">
        <v>0.26200000000000001</v>
      </c>
      <c r="CN380">
        <v>0.14299999999999999</v>
      </c>
      <c r="CO380">
        <v>0.498</v>
      </c>
      <c r="CP380">
        <v>0.17899999999999999</v>
      </c>
      <c r="CQ380">
        <v>3.8959999999999999</v>
      </c>
      <c r="CR380">
        <v>0.219</v>
      </c>
      <c r="CS380">
        <v>0.94599999999999995</v>
      </c>
      <c r="CT380">
        <v>0.151</v>
      </c>
      <c r="CU380">
        <v>4.7169999999999996</v>
      </c>
      <c r="CV380">
        <v>0.22</v>
      </c>
      <c r="CW380" t="s">
        <v>2827</v>
      </c>
      <c r="CX380" t="s">
        <v>2827</v>
      </c>
      <c r="CY380" t="s">
        <v>2828</v>
      </c>
      <c r="CZ380" t="s">
        <v>2829</v>
      </c>
      <c r="DA380" t="s">
        <v>2830</v>
      </c>
      <c r="DB380" t="s">
        <v>2831</v>
      </c>
      <c r="DC380" t="s">
        <v>2831</v>
      </c>
      <c r="DD380" t="s">
        <v>2832</v>
      </c>
      <c r="DE380" t="s">
        <v>2833</v>
      </c>
      <c r="DF380" t="s">
        <v>2834</v>
      </c>
      <c r="DG380" t="s">
        <v>2835</v>
      </c>
      <c r="DH380" t="s">
        <v>2835</v>
      </c>
      <c r="DI380" t="s">
        <v>2836</v>
      </c>
      <c r="DJ380" t="s">
        <v>2837</v>
      </c>
      <c r="DK380" t="s">
        <v>2838</v>
      </c>
      <c r="DL380" t="s">
        <v>2839</v>
      </c>
      <c r="DM380" t="s">
        <v>2839</v>
      </c>
      <c r="DN380" t="s">
        <v>2840</v>
      </c>
      <c r="DO380" t="s">
        <v>2841</v>
      </c>
      <c r="DP380" t="s">
        <v>2842</v>
      </c>
      <c r="DQ380" t="s">
        <v>2843</v>
      </c>
      <c r="DR380">
        <v>35</v>
      </c>
      <c r="DS380" t="s">
        <v>2826</v>
      </c>
      <c r="DT380" t="s">
        <v>147</v>
      </c>
    </row>
    <row r="381" spans="1:124" x14ac:dyDescent="0.2">
      <c r="A381" t="s">
        <v>2844</v>
      </c>
      <c r="B381">
        <v>10776</v>
      </c>
      <c r="C381">
        <v>9348284.4231823198</v>
      </c>
      <c r="D381">
        <v>9348284.4231823198</v>
      </c>
      <c r="E381">
        <v>3945</v>
      </c>
      <c r="F381">
        <v>2789</v>
      </c>
      <c r="G381">
        <v>3945</v>
      </c>
      <c r="H381">
        <v>2658</v>
      </c>
      <c r="I381">
        <v>16.361999999999998</v>
      </c>
      <c r="J381">
        <v>13.454000000000001</v>
      </c>
      <c r="K381">
        <v>16.297999999999998</v>
      </c>
      <c r="L381">
        <v>13.055999999999999</v>
      </c>
      <c r="M381">
        <v>3251</v>
      </c>
      <c r="N381">
        <v>1975</v>
      </c>
      <c r="O381">
        <v>144</v>
      </c>
      <c r="P381">
        <v>3.3899999999999998E-3</v>
      </c>
      <c r="Q381">
        <v>0.45135999999999998</v>
      </c>
      <c r="R381">
        <v>75</v>
      </c>
      <c r="S381">
        <v>0</v>
      </c>
      <c r="T381">
        <v>0</v>
      </c>
      <c r="U381">
        <v>0</v>
      </c>
      <c r="V381">
        <v>0</v>
      </c>
      <c r="W381">
        <v>1925</v>
      </c>
      <c r="X381">
        <v>50</v>
      </c>
      <c r="Y381">
        <v>1.8730000000000001E-3</v>
      </c>
      <c r="Z381">
        <v>2626</v>
      </c>
      <c r="AA381">
        <v>1950</v>
      </c>
      <c r="AB381">
        <v>144</v>
      </c>
      <c r="AC381">
        <v>3.3899999999999998E-3</v>
      </c>
      <c r="AD381">
        <v>0.45135999999999998</v>
      </c>
      <c r="AE381">
        <v>50</v>
      </c>
      <c r="AF381">
        <v>0</v>
      </c>
      <c r="AG381">
        <v>0</v>
      </c>
      <c r="AH381">
        <v>0</v>
      </c>
      <c r="AI381">
        <v>0</v>
      </c>
      <c r="AJ381">
        <v>1925</v>
      </c>
      <c r="AK381">
        <v>25</v>
      </c>
      <c r="AL381">
        <v>1.743E-3</v>
      </c>
      <c r="AM381">
        <v>0</v>
      </c>
      <c r="AN381">
        <v>0</v>
      </c>
      <c r="AO381">
        <v>9809653.2243000008</v>
      </c>
      <c r="AP381">
        <v>9809653.2243000008</v>
      </c>
      <c r="AQ381">
        <v>9809653.2243000008</v>
      </c>
      <c r="AR381">
        <v>9809653.2243000008</v>
      </c>
      <c r="AS381">
        <v>9809653.2242999896</v>
      </c>
      <c r="AT381">
        <v>9809653.2242999896</v>
      </c>
      <c r="AU381">
        <v>9808711.8629598208</v>
      </c>
      <c r="AV381">
        <v>9809328.5704931803</v>
      </c>
      <c r="AW381">
        <v>9808711.8629598208</v>
      </c>
      <c r="AX381">
        <v>9809328.5704931803</v>
      </c>
      <c r="AY381">
        <v>9808711.8629598096</v>
      </c>
      <c r="AZ381">
        <v>9808955.0136995092</v>
      </c>
      <c r="BA381">
        <v>172447</v>
      </c>
      <c r="BB381">
        <v>166577</v>
      </c>
      <c r="BC381">
        <v>172447</v>
      </c>
      <c r="BD381">
        <v>166577</v>
      </c>
      <c r="BE381">
        <v>172640</v>
      </c>
      <c r="BF381">
        <v>167570</v>
      </c>
      <c r="BG381">
        <v>3945</v>
      </c>
      <c r="BH381">
        <v>2789</v>
      </c>
      <c r="BI381">
        <v>3945</v>
      </c>
      <c r="BJ381">
        <v>2658</v>
      </c>
      <c r="BK381">
        <v>3962</v>
      </c>
      <c r="BL381">
        <v>2714</v>
      </c>
      <c r="BM381">
        <v>24</v>
      </c>
      <c r="BN381">
        <v>15</v>
      </c>
      <c r="BO381">
        <v>24</v>
      </c>
      <c r="BP381">
        <v>15</v>
      </c>
      <c r="BQ381">
        <v>24</v>
      </c>
      <c r="BR381">
        <v>15</v>
      </c>
      <c r="BS381">
        <v>9373548.5494590104</v>
      </c>
      <c r="BT381">
        <v>9356170.9222995006</v>
      </c>
      <c r="BU381">
        <v>9373548.5494590104</v>
      </c>
      <c r="BV381">
        <v>9356170.9222995006</v>
      </c>
      <c r="BW381">
        <v>9373548.5494590104</v>
      </c>
      <c r="BX381">
        <v>9356170.9222995006</v>
      </c>
      <c r="BY381">
        <v>9390427.5023610108</v>
      </c>
      <c r="BZ381">
        <v>9392520.8237603903</v>
      </c>
      <c r="CA381">
        <v>9390427.5023610108</v>
      </c>
      <c r="CB381">
        <v>9392520.8237603903</v>
      </c>
      <c r="CC381">
        <v>9390427.5023610108</v>
      </c>
      <c r="CD381">
        <v>9392520.8237603903</v>
      </c>
      <c r="CE381">
        <v>0.42799999999999999</v>
      </c>
      <c r="CF381">
        <v>0.41099999999999998</v>
      </c>
      <c r="CG381">
        <v>0.42699999999999999</v>
      </c>
      <c r="CH381">
        <v>0.41</v>
      </c>
      <c r="CI381">
        <v>0.42899999999999999</v>
      </c>
      <c r="CJ381">
        <v>0.41199999999999998</v>
      </c>
      <c r="CK381">
        <v>14.378</v>
      </c>
      <c r="CL381">
        <v>7.915</v>
      </c>
      <c r="CM381">
        <v>14.318</v>
      </c>
      <c r="CN381">
        <v>7.6959999999999997</v>
      </c>
      <c r="CO381">
        <v>14.385</v>
      </c>
      <c r="CP381">
        <v>7.9480000000000004</v>
      </c>
      <c r="CQ381">
        <v>16.361999999999998</v>
      </c>
      <c r="CR381">
        <v>13.454000000000001</v>
      </c>
      <c r="CS381">
        <v>16.297999999999998</v>
      </c>
      <c r="CT381">
        <v>13.055999999999999</v>
      </c>
      <c r="CU381">
        <v>16.373000000000001</v>
      </c>
      <c r="CV381">
        <v>13.59</v>
      </c>
      <c r="CW381" t="s">
        <v>2845</v>
      </c>
      <c r="CX381" t="s">
        <v>2846</v>
      </c>
      <c r="CY381" t="s">
        <v>2847</v>
      </c>
      <c r="CZ381" t="s">
        <v>2848</v>
      </c>
      <c r="DA381" t="s">
        <v>1245</v>
      </c>
      <c r="DB381" t="s">
        <v>2849</v>
      </c>
      <c r="DC381" t="s">
        <v>2850</v>
      </c>
      <c r="DD381" t="s">
        <v>2851</v>
      </c>
      <c r="DE381" t="s">
        <v>2852</v>
      </c>
      <c r="DF381" t="s">
        <v>2853</v>
      </c>
      <c r="DG381" t="s">
        <v>2845</v>
      </c>
      <c r="DH381" t="s">
        <v>2854</v>
      </c>
      <c r="DI381" t="s">
        <v>2855</v>
      </c>
      <c r="DJ381" t="s">
        <v>2856</v>
      </c>
      <c r="DK381" t="s">
        <v>746</v>
      </c>
      <c r="DL381" t="s">
        <v>2857</v>
      </c>
      <c r="DM381" t="s">
        <v>2858</v>
      </c>
      <c r="DN381" t="s">
        <v>2859</v>
      </c>
      <c r="DO381" t="s">
        <v>2860</v>
      </c>
      <c r="DP381" t="s">
        <v>2861</v>
      </c>
      <c r="DQ381" t="s">
        <v>2862</v>
      </c>
      <c r="DR381">
        <v>210</v>
      </c>
      <c r="DS381" t="s">
        <v>2844</v>
      </c>
      <c r="DT381" t="s">
        <v>147</v>
      </c>
    </row>
    <row r="382" spans="1:124" x14ac:dyDescent="0.2">
      <c r="A382" t="s">
        <v>2863</v>
      </c>
      <c r="B382">
        <v>10776</v>
      </c>
      <c r="C382">
        <v>0</v>
      </c>
      <c r="D382">
        <v>0</v>
      </c>
      <c r="E382">
        <v>190845</v>
      </c>
      <c r="F382">
        <v>181174</v>
      </c>
      <c r="G382">
        <v>118425</v>
      </c>
      <c r="H382">
        <v>172753</v>
      </c>
      <c r="I382">
        <v>3600</v>
      </c>
      <c r="J382">
        <v>3600</v>
      </c>
      <c r="K382">
        <v>3600</v>
      </c>
      <c r="L382">
        <v>3600</v>
      </c>
      <c r="M382">
        <v>609</v>
      </c>
      <c r="N382">
        <v>737</v>
      </c>
      <c r="O382">
        <v>242</v>
      </c>
      <c r="P382">
        <v>1.1E-4</v>
      </c>
      <c r="Q382">
        <v>0.49764000000000003</v>
      </c>
      <c r="R382">
        <v>141</v>
      </c>
      <c r="S382">
        <v>0</v>
      </c>
      <c r="T382">
        <v>0</v>
      </c>
      <c r="U382">
        <v>0</v>
      </c>
      <c r="V382">
        <v>0</v>
      </c>
      <c r="W382">
        <v>729</v>
      </c>
      <c r="X382">
        <v>8</v>
      </c>
      <c r="Y382">
        <v>2.1312999999999999E-2</v>
      </c>
      <c r="Z382">
        <v>573</v>
      </c>
      <c r="AA382">
        <v>705</v>
      </c>
      <c r="AB382">
        <v>247</v>
      </c>
      <c r="AC382">
        <v>2.0000000000000001E-4</v>
      </c>
      <c r="AD382">
        <v>0.49354999999999999</v>
      </c>
      <c r="AE382">
        <v>137</v>
      </c>
      <c r="AF382">
        <v>0</v>
      </c>
      <c r="AG382">
        <v>0</v>
      </c>
      <c r="AH382">
        <v>0</v>
      </c>
      <c r="AI382">
        <v>0</v>
      </c>
      <c r="AJ382">
        <v>697</v>
      </c>
      <c r="AK382">
        <v>8</v>
      </c>
      <c r="AL382">
        <v>2.1477E-2</v>
      </c>
      <c r="AM382">
        <v>0</v>
      </c>
      <c r="AN382">
        <v>0</v>
      </c>
      <c r="AO382">
        <v>4</v>
      </c>
      <c r="AP382">
        <v>4</v>
      </c>
      <c r="AQ382">
        <v>4</v>
      </c>
      <c r="AR382">
        <v>4</v>
      </c>
      <c r="AS382">
        <v>4</v>
      </c>
      <c r="AT382">
        <v>4</v>
      </c>
      <c r="AU382">
        <v>8.3333333333332593E-2</v>
      </c>
      <c r="AV382">
        <v>9.1795288383428097E-2</v>
      </c>
      <c r="AW382">
        <v>0.13117604320516099</v>
      </c>
      <c r="AX382">
        <v>0.166563703128147</v>
      </c>
      <c r="AY382">
        <v>0.107749288909212</v>
      </c>
      <c r="AZ382">
        <v>0.124987976404649</v>
      </c>
      <c r="BA382">
        <v>61247704</v>
      </c>
      <c r="BB382">
        <v>55575414</v>
      </c>
      <c r="BC382">
        <v>33723136</v>
      </c>
      <c r="BD382">
        <v>55575414</v>
      </c>
      <c r="BE382">
        <v>48120810</v>
      </c>
      <c r="BF382">
        <v>63567336</v>
      </c>
      <c r="BG382">
        <v>190845</v>
      </c>
      <c r="BH382">
        <v>181174</v>
      </c>
      <c r="BI382">
        <v>118425</v>
      </c>
      <c r="BJ382">
        <v>172753</v>
      </c>
      <c r="BK382">
        <v>173377</v>
      </c>
      <c r="BL382">
        <v>196489</v>
      </c>
      <c r="BM382">
        <v>8</v>
      </c>
      <c r="BN382">
        <v>8</v>
      </c>
      <c r="BO382">
        <v>7</v>
      </c>
      <c r="BP382">
        <v>5</v>
      </c>
      <c r="BQ382">
        <v>8</v>
      </c>
      <c r="BR382">
        <v>8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0.88300000000000001</v>
      </c>
      <c r="CF382">
        <v>1.6559999999999999</v>
      </c>
      <c r="CG382">
        <v>0.88300000000000001</v>
      </c>
      <c r="CH382">
        <v>0.621</v>
      </c>
      <c r="CI382">
        <v>1.29</v>
      </c>
      <c r="CJ382">
        <v>1.121</v>
      </c>
      <c r="CK382">
        <v>2.7610000000000001</v>
      </c>
      <c r="CL382">
        <v>4.3259999999999996</v>
      </c>
      <c r="CM382">
        <v>2.6850000000000001</v>
      </c>
      <c r="CN382">
        <v>4.3259999999999996</v>
      </c>
      <c r="CO382">
        <v>8.89</v>
      </c>
      <c r="CP382">
        <v>11.597</v>
      </c>
      <c r="CQ382">
        <v>3600</v>
      </c>
      <c r="CR382">
        <v>3600</v>
      </c>
      <c r="CS382">
        <v>3600</v>
      </c>
      <c r="CT382">
        <v>3600</v>
      </c>
      <c r="CU382">
        <v>3600</v>
      </c>
      <c r="CV382">
        <v>3600</v>
      </c>
      <c r="CW382" t="s">
        <v>1177</v>
      </c>
      <c r="CX382" t="s">
        <v>2864</v>
      </c>
      <c r="CY382" t="s">
        <v>2865</v>
      </c>
      <c r="CZ382" t="s">
        <v>2866</v>
      </c>
      <c r="DA382" t="s">
        <v>2867</v>
      </c>
      <c r="DB382" t="s">
        <v>137</v>
      </c>
      <c r="DC382" t="s">
        <v>137</v>
      </c>
      <c r="DD382" t="s">
        <v>2868</v>
      </c>
      <c r="DE382" t="s">
        <v>2869</v>
      </c>
      <c r="DF382" t="s">
        <v>2870</v>
      </c>
      <c r="DG382" t="s">
        <v>1177</v>
      </c>
      <c r="DH382" t="s">
        <v>2871</v>
      </c>
      <c r="DI382" t="s">
        <v>2872</v>
      </c>
      <c r="DJ382" t="s">
        <v>2873</v>
      </c>
      <c r="DK382" t="s">
        <v>2874</v>
      </c>
      <c r="DL382" t="s">
        <v>137</v>
      </c>
      <c r="DM382" t="s">
        <v>137</v>
      </c>
      <c r="DN382" t="s">
        <v>2875</v>
      </c>
      <c r="DO382" t="s">
        <v>2876</v>
      </c>
      <c r="DP382" t="s">
        <v>2877</v>
      </c>
      <c r="DQ382" t="s">
        <v>483</v>
      </c>
      <c r="DR382">
        <v>50404</v>
      </c>
      <c r="DS382" t="s">
        <v>2863</v>
      </c>
      <c r="DT382" t="s">
        <v>147</v>
      </c>
    </row>
    <row r="383" spans="1:124" x14ac:dyDescent="0.2">
      <c r="A383" t="s">
        <v>2878</v>
      </c>
      <c r="B383">
        <v>10776</v>
      </c>
      <c r="C383">
        <v>1666.0685857415299</v>
      </c>
      <c r="D383">
        <v>2035.3622252785501</v>
      </c>
      <c r="E383">
        <v>1100</v>
      </c>
      <c r="F383">
        <v>869</v>
      </c>
      <c r="G383">
        <v>720</v>
      </c>
      <c r="H383">
        <v>869</v>
      </c>
      <c r="I383">
        <v>67.566999999999993</v>
      </c>
      <c r="J383">
        <v>24.288</v>
      </c>
      <c r="K383">
        <v>18.608000000000001</v>
      </c>
      <c r="L383">
        <v>15.805999999999999</v>
      </c>
      <c r="M383">
        <v>850</v>
      </c>
      <c r="N383">
        <v>1385</v>
      </c>
      <c r="O383">
        <v>122</v>
      </c>
      <c r="P383">
        <v>2.7999999999999998E-4</v>
      </c>
      <c r="Q383">
        <v>0.5</v>
      </c>
      <c r="R383">
        <v>20</v>
      </c>
      <c r="S383">
        <v>0</v>
      </c>
      <c r="T383">
        <v>0</v>
      </c>
      <c r="U383">
        <v>0</v>
      </c>
      <c r="V383">
        <v>0</v>
      </c>
      <c r="W383">
        <v>1384</v>
      </c>
      <c r="X383">
        <v>1</v>
      </c>
      <c r="Y383">
        <v>0.326463</v>
      </c>
      <c r="Z383">
        <v>568</v>
      </c>
      <c r="AA383">
        <v>1466</v>
      </c>
      <c r="AB383">
        <v>97</v>
      </c>
      <c r="AC383">
        <v>2.0000000000000002E-5</v>
      </c>
      <c r="AD383">
        <v>0.48615000000000003</v>
      </c>
      <c r="AE383">
        <v>252</v>
      </c>
      <c r="AF383">
        <v>0</v>
      </c>
      <c r="AG383">
        <v>0</v>
      </c>
      <c r="AH383">
        <v>0</v>
      </c>
      <c r="AI383">
        <v>0</v>
      </c>
      <c r="AJ383">
        <v>1232</v>
      </c>
      <c r="AK383">
        <v>234</v>
      </c>
      <c r="AL383">
        <v>4.5683000000000001E-2</v>
      </c>
      <c r="AM383">
        <v>0</v>
      </c>
      <c r="AN383">
        <v>0</v>
      </c>
      <c r="AO383">
        <v>3201.00000000009</v>
      </c>
      <c r="AP383">
        <v>3200.99999999999</v>
      </c>
      <c r="AQ383">
        <v>3200.99999999999</v>
      </c>
      <c r="AR383">
        <v>3200.99999999999</v>
      </c>
      <c r="AS383">
        <v>3201.00000000003</v>
      </c>
      <c r="AT383">
        <v>3201</v>
      </c>
      <c r="AU383">
        <v>3201.00000000009</v>
      </c>
      <c r="AV383">
        <v>3200.99999999999</v>
      </c>
      <c r="AW383">
        <v>3201.0000000001201</v>
      </c>
      <c r="AX383">
        <v>3201.00000000001</v>
      </c>
      <c r="AY383">
        <v>3201.00000000003</v>
      </c>
      <c r="AZ383">
        <v>3201</v>
      </c>
      <c r="BA383">
        <v>82603</v>
      </c>
      <c r="BB383">
        <v>79012</v>
      </c>
      <c r="BC383">
        <v>57102</v>
      </c>
      <c r="BD383">
        <v>79012</v>
      </c>
      <c r="BE383">
        <v>73091</v>
      </c>
      <c r="BF383">
        <v>127107</v>
      </c>
      <c r="BG383">
        <v>1100</v>
      </c>
      <c r="BH383">
        <v>869</v>
      </c>
      <c r="BI383">
        <v>720</v>
      </c>
      <c r="BJ383">
        <v>869</v>
      </c>
      <c r="BK383">
        <v>976</v>
      </c>
      <c r="BL383">
        <v>1235</v>
      </c>
      <c r="BM383">
        <v>33</v>
      </c>
      <c r="BN383">
        <v>41</v>
      </c>
      <c r="BO383">
        <v>33</v>
      </c>
      <c r="BP383">
        <v>37</v>
      </c>
      <c r="BQ383">
        <v>35</v>
      </c>
      <c r="BR383">
        <v>45</v>
      </c>
      <c r="BS383">
        <v>2567.5427210852399</v>
      </c>
      <c r="BT383">
        <v>2245.98771687618</v>
      </c>
      <c r="BU383">
        <v>2567.5427210852399</v>
      </c>
      <c r="BV383">
        <v>2246.0454221618402</v>
      </c>
      <c r="BW383">
        <v>2567.5427210852399</v>
      </c>
      <c r="BX383">
        <v>2246.00991734643</v>
      </c>
      <c r="BY383">
        <v>2678.6882579154299</v>
      </c>
      <c r="BZ383">
        <v>2309.6680506725102</v>
      </c>
      <c r="CA383">
        <v>2696.7640916874002</v>
      </c>
      <c r="CB383">
        <v>2310.0502098777902</v>
      </c>
      <c r="CC383">
        <v>2680.8259820561898</v>
      </c>
      <c r="CD383">
        <v>2308.5103514401999</v>
      </c>
      <c r="CE383">
        <v>4.3650000000000002</v>
      </c>
      <c r="CF383">
        <v>1.494</v>
      </c>
      <c r="CG383">
        <v>4.3650000000000002</v>
      </c>
      <c r="CH383">
        <v>1.286</v>
      </c>
      <c r="CI383">
        <v>4.609</v>
      </c>
      <c r="CJ383">
        <v>1.6020000000000001</v>
      </c>
      <c r="CK383">
        <v>64.451999999999998</v>
      </c>
      <c r="CL383">
        <v>22.866</v>
      </c>
      <c r="CM383">
        <v>13.132</v>
      </c>
      <c r="CN383">
        <v>15.101000000000001</v>
      </c>
      <c r="CO383">
        <v>36.631999999999998</v>
      </c>
      <c r="CP383">
        <v>29.827999999999999</v>
      </c>
      <c r="CQ383">
        <v>67.566999999999993</v>
      </c>
      <c r="CR383">
        <v>24.288</v>
      </c>
      <c r="CS383">
        <v>18.608000000000001</v>
      </c>
      <c r="CT383">
        <v>15.805999999999999</v>
      </c>
      <c r="CU383">
        <v>41.002000000000002</v>
      </c>
      <c r="CV383">
        <v>30.591999999999999</v>
      </c>
      <c r="CW383" t="s">
        <v>2879</v>
      </c>
      <c r="CX383" t="s">
        <v>2879</v>
      </c>
      <c r="CY383" t="s">
        <v>2880</v>
      </c>
      <c r="CZ383" t="s">
        <v>2881</v>
      </c>
      <c r="DA383" t="s">
        <v>2882</v>
      </c>
      <c r="DB383" t="s">
        <v>2883</v>
      </c>
      <c r="DC383" t="s">
        <v>2884</v>
      </c>
      <c r="DD383" t="s">
        <v>2885</v>
      </c>
      <c r="DE383" t="s">
        <v>2886</v>
      </c>
      <c r="DF383" t="s">
        <v>2887</v>
      </c>
      <c r="DG383" t="s">
        <v>2888</v>
      </c>
      <c r="DH383" t="s">
        <v>2888</v>
      </c>
      <c r="DI383" t="s">
        <v>2889</v>
      </c>
      <c r="DJ383" t="s">
        <v>2890</v>
      </c>
      <c r="DK383" t="s">
        <v>2891</v>
      </c>
      <c r="DL383" t="s">
        <v>2892</v>
      </c>
      <c r="DM383" t="s">
        <v>2893</v>
      </c>
      <c r="DN383" t="s">
        <v>2894</v>
      </c>
      <c r="DO383" t="s">
        <v>2895</v>
      </c>
      <c r="DP383" t="s">
        <v>2896</v>
      </c>
      <c r="DQ383" t="s">
        <v>2897</v>
      </c>
      <c r="DR383">
        <v>505</v>
      </c>
      <c r="DS383" t="s">
        <v>2878</v>
      </c>
      <c r="DT383" t="s">
        <v>147</v>
      </c>
    </row>
    <row r="384" spans="1:124" x14ac:dyDescent="0.2">
      <c r="A384" t="s">
        <v>2898</v>
      </c>
      <c r="B384">
        <v>10776</v>
      </c>
      <c r="C384">
        <v>81.715494472361698</v>
      </c>
      <c r="D384">
        <v>89.405555555555495</v>
      </c>
      <c r="E384">
        <v>662</v>
      </c>
      <c r="F384">
        <v>205</v>
      </c>
      <c r="G384">
        <v>544</v>
      </c>
      <c r="H384">
        <v>205</v>
      </c>
      <c r="I384">
        <v>12.199</v>
      </c>
      <c r="J384">
        <v>0.86</v>
      </c>
      <c r="K384">
        <v>5.516</v>
      </c>
      <c r="L384">
        <v>0.86</v>
      </c>
      <c r="M384">
        <v>5801</v>
      </c>
      <c r="N384">
        <v>3835</v>
      </c>
      <c r="O384">
        <v>197</v>
      </c>
      <c r="P384">
        <v>6.6699999999999997E-3</v>
      </c>
      <c r="Q384">
        <v>0.5</v>
      </c>
      <c r="R384">
        <v>124</v>
      </c>
      <c r="S384">
        <v>0</v>
      </c>
      <c r="T384">
        <v>0</v>
      </c>
      <c r="U384">
        <v>0</v>
      </c>
      <c r="V384">
        <v>0</v>
      </c>
      <c r="W384">
        <v>2449</v>
      </c>
      <c r="X384">
        <v>1386</v>
      </c>
      <c r="Y384">
        <v>3.6419999999999998E-3</v>
      </c>
      <c r="Z384">
        <v>947</v>
      </c>
      <c r="AA384">
        <v>1827</v>
      </c>
      <c r="AB384">
        <v>119</v>
      </c>
      <c r="AC384">
        <v>7.7200000000000003E-3</v>
      </c>
      <c r="AD384">
        <v>0.5</v>
      </c>
      <c r="AE384">
        <v>52</v>
      </c>
      <c r="AF384">
        <v>0</v>
      </c>
      <c r="AG384">
        <v>0</v>
      </c>
      <c r="AH384">
        <v>0</v>
      </c>
      <c r="AI384">
        <v>4</v>
      </c>
      <c r="AJ384">
        <v>1724</v>
      </c>
      <c r="AK384">
        <v>99</v>
      </c>
      <c r="AL384">
        <v>1.1481E-2</v>
      </c>
      <c r="AM384">
        <v>0</v>
      </c>
      <c r="AN384">
        <v>0</v>
      </c>
      <c r="AO384">
        <v>96.73</v>
      </c>
      <c r="AP384">
        <v>96.73</v>
      </c>
      <c r="AQ384">
        <v>96.729999951666599</v>
      </c>
      <c r="AR384">
        <v>96.729999713235202</v>
      </c>
      <c r="AS384">
        <v>96.729999986644401</v>
      </c>
      <c r="AT384">
        <v>96.729999959033606</v>
      </c>
      <c r="AU384">
        <v>96.73</v>
      </c>
      <c r="AV384">
        <v>96.73</v>
      </c>
      <c r="AW384">
        <v>96.73</v>
      </c>
      <c r="AX384">
        <v>96.73</v>
      </c>
      <c r="AY384">
        <v>96.729999986644401</v>
      </c>
      <c r="AZ384">
        <v>96.728398219812803</v>
      </c>
      <c r="BA384">
        <v>27253</v>
      </c>
      <c r="BB384">
        <v>5683</v>
      </c>
      <c r="BC384">
        <v>18759</v>
      </c>
      <c r="BD384">
        <v>5683</v>
      </c>
      <c r="BE384">
        <v>21889</v>
      </c>
      <c r="BF384">
        <v>13018</v>
      </c>
      <c r="BG384">
        <v>662</v>
      </c>
      <c r="BH384">
        <v>205</v>
      </c>
      <c r="BI384">
        <v>544</v>
      </c>
      <c r="BJ384">
        <v>205</v>
      </c>
      <c r="BK384">
        <v>611</v>
      </c>
      <c r="BL384">
        <v>600</v>
      </c>
      <c r="BM384">
        <v>62</v>
      </c>
      <c r="BN384">
        <v>31</v>
      </c>
      <c r="BO384">
        <v>25</v>
      </c>
      <c r="BP384">
        <v>9</v>
      </c>
      <c r="BQ384">
        <v>46</v>
      </c>
      <c r="BR384">
        <v>25</v>
      </c>
      <c r="BS384">
        <v>82.043333333333095</v>
      </c>
      <c r="BT384">
        <v>93.126666666666694</v>
      </c>
      <c r="BU384">
        <v>83.531428571428194</v>
      </c>
      <c r="BV384">
        <v>93.126666666666694</v>
      </c>
      <c r="BW384">
        <v>82.373378653060897</v>
      </c>
      <c r="BX384">
        <v>91.720267857142801</v>
      </c>
      <c r="BY384">
        <v>93.200166666666505</v>
      </c>
      <c r="BZ384">
        <v>94.368333784939793</v>
      </c>
      <c r="CA384">
        <v>93.200166666666505</v>
      </c>
      <c r="CB384">
        <v>94.509760617760605</v>
      </c>
      <c r="CC384">
        <v>90.521678912906197</v>
      </c>
      <c r="CD384">
        <v>94.308507699152798</v>
      </c>
      <c r="CE384">
        <v>1.998</v>
      </c>
      <c r="CF384">
        <v>0.47599999999999998</v>
      </c>
      <c r="CG384">
        <v>0.89900000000000002</v>
      </c>
      <c r="CH384">
        <v>0.153</v>
      </c>
      <c r="CI384">
        <v>1.4850000000000001</v>
      </c>
      <c r="CJ384">
        <v>0.32</v>
      </c>
      <c r="CK384">
        <v>12.194000000000001</v>
      </c>
      <c r="CL384">
        <v>0.78700000000000003</v>
      </c>
      <c r="CM384">
        <v>2.0950000000000002</v>
      </c>
      <c r="CN384">
        <v>0.436</v>
      </c>
      <c r="CO384">
        <v>7.6029999999999998</v>
      </c>
      <c r="CP384">
        <v>0.91500000000000004</v>
      </c>
      <c r="CQ384">
        <v>12.199</v>
      </c>
      <c r="CR384">
        <v>0.86</v>
      </c>
      <c r="CS384">
        <v>5.516</v>
      </c>
      <c r="CT384">
        <v>0.86</v>
      </c>
      <c r="CU384">
        <v>8.23</v>
      </c>
      <c r="CV384">
        <v>1.403</v>
      </c>
      <c r="CW384" t="s">
        <v>2899</v>
      </c>
      <c r="CX384" t="s">
        <v>2900</v>
      </c>
      <c r="CY384" t="s">
        <v>2901</v>
      </c>
      <c r="CZ384" t="s">
        <v>2902</v>
      </c>
      <c r="DA384" t="s">
        <v>2903</v>
      </c>
      <c r="DB384" t="s">
        <v>2904</v>
      </c>
      <c r="DC384" t="s">
        <v>2905</v>
      </c>
      <c r="DD384" t="s">
        <v>2906</v>
      </c>
      <c r="DE384" t="s">
        <v>2907</v>
      </c>
      <c r="DF384" t="s">
        <v>2908</v>
      </c>
      <c r="DG384" t="s">
        <v>2909</v>
      </c>
      <c r="DH384" t="s">
        <v>2910</v>
      </c>
      <c r="DI384" t="s">
        <v>2911</v>
      </c>
      <c r="DJ384" t="s">
        <v>2912</v>
      </c>
      <c r="DK384" t="s">
        <v>2913</v>
      </c>
      <c r="DL384" t="s">
        <v>2914</v>
      </c>
      <c r="DM384" t="s">
        <v>2915</v>
      </c>
      <c r="DN384" t="s">
        <v>2916</v>
      </c>
      <c r="DO384" t="s">
        <v>2917</v>
      </c>
      <c r="DP384" t="s">
        <v>2918</v>
      </c>
      <c r="DQ384" t="s">
        <v>2919</v>
      </c>
      <c r="DR384">
        <v>69</v>
      </c>
      <c r="DS384" t="s">
        <v>2898</v>
      </c>
      <c r="DT384" t="s">
        <v>147</v>
      </c>
    </row>
    <row r="385" spans="1:124" x14ac:dyDescent="0.2">
      <c r="A385" t="s">
        <v>2920</v>
      </c>
      <c r="B385">
        <v>10776</v>
      </c>
      <c r="C385">
        <v>56.669999999999902</v>
      </c>
      <c r="D385">
        <v>56.669999999999902</v>
      </c>
      <c r="E385">
        <v>271</v>
      </c>
      <c r="F385">
        <v>499</v>
      </c>
      <c r="G385">
        <v>271</v>
      </c>
      <c r="H385">
        <v>478</v>
      </c>
      <c r="I385">
        <v>0.18</v>
      </c>
      <c r="J385">
        <v>0.17799999999999999</v>
      </c>
      <c r="K385">
        <v>0.18</v>
      </c>
      <c r="L385">
        <v>0.14099999999999999</v>
      </c>
      <c r="M385">
        <v>348</v>
      </c>
      <c r="N385">
        <v>261</v>
      </c>
      <c r="O385">
        <v>44</v>
      </c>
      <c r="P385">
        <v>1.9E-3</v>
      </c>
      <c r="Q385">
        <v>8.1750000000000003E-2</v>
      </c>
      <c r="R385">
        <v>28</v>
      </c>
      <c r="S385">
        <v>0</v>
      </c>
      <c r="T385">
        <v>0</v>
      </c>
      <c r="U385">
        <v>0</v>
      </c>
      <c r="V385">
        <v>0</v>
      </c>
      <c r="W385">
        <v>232</v>
      </c>
      <c r="X385">
        <v>29</v>
      </c>
      <c r="Y385">
        <v>1.6338999999999999E-2</v>
      </c>
      <c r="Z385">
        <v>182</v>
      </c>
      <c r="AA385">
        <v>135</v>
      </c>
      <c r="AB385">
        <v>45</v>
      </c>
      <c r="AC385">
        <v>5.1799999999999997E-3</v>
      </c>
      <c r="AD385">
        <v>0.45523999999999998</v>
      </c>
      <c r="AE385">
        <v>13</v>
      </c>
      <c r="AF385">
        <v>0</v>
      </c>
      <c r="AG385">
        <v>0</v>
      </c>
      <c r="AH385">
        <v>0</v>
      </c>
      <c r="AI385">
        <v>0</v>
      </c>
      <c r="AJ385">
        <v>114</v>
      </c>
      <c r="AK385">
        <v>21</v>
      </c>
      <c r="AL385">
        <v>2.8368000000000001E-2</v>
      </c>
      <c r="AM385">
        <v>0</v>
      </c>
      <c r="AN385">
        <v>0</v>
      </c>
      <c r="AO385">
        <v>108.669999999998</v>
      </c>
      <c r="AP385">
        <v>108.67</v>
      </c>
      <c r="AQ385">
        <v>108.669999999998</v>
      </c>
      <c r="AR385">
        <v>108.67</v>
      </c>
      <c r="AS385">
        <v>108.66999999999901</v>
      </c>
      <c r="AT385">
        <v>108.66999999999901</v>
      </c>
      <c r="AU385">
        <v>108.669999999998</v>
      </c>
      <c r="AV385">
        <v>108.67</v>
      </c>
      <c r="AW385">
        <v>108.66999999999901</v>
      </c>
      <c r="AX385">
        <v>108.67</v>
      </c>
      <c r="AY385">
        <v>108.66999999999901</v>
      </c>
      <c r="AZ385">
        <v>108.66999999999901</v>
      </c>
      <c r="BA385">
        <v>5831</v>
      </c>
      <c r="BB385">
        <v>9708</v>
      </c>
      <c r="BC385">
        <v>5831</v>
      </c>
      <c r="BD385">
        <v>7600</v>
      </c>
      <c r="BE385">
        <v>7621</v>
      </c>
      <c r="BF385">
        <v>9947</v>
      </c>
      <c r="BG385">
        <v>271</v>
      </c>
      <c r="BH385">
        <v>499</v>
      </c>
      <c r="BI385">
        <v>271</v>
      </c>
      <c r="BJ385">
        <v>478</v>
      </c>
      <c r="BK385">
        <v>432</v>
      </c>
      <c r="BL385">
        <v>554</v>
      </c>
      <c r="BM385">
        <v>21</v>
      </c>
      <c r="BN385">
        <v>13</v>
      </c>
      <c r="BO385">
        <v>17</v>
      </c>
      <c r="BP385">
        <v>11</v>
      </c>
      <c r="BQ385">
        <v>20</v>
      </c>
      <c r="BR385">
        <v>15</v>
      </c>
      <c r="BS385">
        <v>56.67</v>
      </c>
      <c r="BT385">
        <v>61.072661266994501</v>
      </c>
      <c r="BU385">
        <v>56.67</v>
      </c>
      <c r="BV385">
        <v>64.17</v>
      </c>
      <c r="BW385">
        <v>56.67</v>
      </c>
      <c r="BX385">
        <v>61.5151382288524</v>
      </c>
      <c r="BY385">
        <v>64.778108108107901</v>
      </c>
      <c r="BZ385">
        <v>69.17</v>
      </c>
      <c r="CA385">
        <v>66.044999999999803</v>
      </c>
      <c r="CB385">
        <v>69.984878029364097</v>
      </c>
      <c r="CC385">
        <v>64.785347490347206</v>
      </c>
      <c r="CD385">
        <v>69.286411147051993</v>
      </c>
      <c r="CE385">
        <v>8.5000000000000006E-2</v>
      </c>
      <c r="CF385">
        <v>0.04</v>
      </c>
      <c r="CG385">
        <v>6.9000000000000006E-2</v>
      </c>
      <c r="CH385">
        <v>3.5999999999999997E-2</v>
      </c>
      <c r="CI385">
        <v>8.7999999999999995E-2</v>
      </c>
      <c r="CJ385">
        <v>4.4999999999999998E-2</v>
      </c>
      <c r="CK385">
        <v>0.14000000000000001</v>
      </c>
      <c r="CL385">
        <v>0.107</v>
      </c>
      <c r="CM385">
        <v>0.115</v>
      </c>
      <c r="CN385">
        <v>0.107</v>
      </c>
      <c r="CO385">
        <v>0.183</v>
      </c>
      <c r="CP385">
        <v>0.14399999999999999</v>
      </c>
      <c r="CQ385">
        <v>0.18</v>
      </c>
      <c r="CR385">
        <v>0.17799999999999999</v>
      </c>
      <c r="CS385">
        <v>0.18</v>
      </c>
      <c r="CT385">
        <v>0.14099999999999999</v>
      </c>
      <c r="CU385">
        <v>0.217</v>
      </c>
      <c r="CV385">
        <v>0.185</v>
      </c>
      <c r="CW385" t="s">
        <v>2921</v>
      </c>
      <c r="CX385" t="s">
        <v>2921</v>
      </c>
      <c r="CY385" t="s">
        <v>2922</v>
      </c>
      <c r="CZ385" t="s">
        <v>2923</v>
      </c>
      <c r="DA385" t="s">
        <v>2924</v>
      </c>
      <c r="DB385" t="s">
        <v>2925</v>
      </c>
      <c r="DC385" t="s">
        <v>2926</v>
      </c>
      <c r="DD385" t="s">
        <v>2927</v>
      </c>
      <c r="DE385" t="s">
        <v>2928</v>
      </c>
      <c r="DF385" t="s">
        <v>2929</v>
      </c>
      <c r="DG385" t="s">
        <v>2930</v>
      </c>
      <c r="DH385" t="s">
        <v>2930</v>
      </c>
      <c r="DI385" t="s">
        <v>2931</v>
      </c>
      <c r="DJ385" t="s">
        <v>2932</v>
      </c>
      <c r="DK385" t="s">
        <v>2933</v>
      </c>
      <c r="DL385" t="s">
        <v>2934</v>
      </c>
      <c r="DM385" t="s">
        <v>2935</v>
      </c>
      <c r="DN385" t="s">
        <v>2936</v>
      </c>
      <c r="DO385" t="s">
        <v>2937</v>
      </c>
      <c r="DP385" t="s">
        <v>2938</v>
      </c>
      <c r="DQ385" t="s">
        <v>2939</v>
      </c>
      <c r="DR385">
        <v>4</v>
      </c>
      <c r="DS385" t="s">
        <v>2920</v>
      </c>
      <c r="DT385" t="s">
        <v>147</v>
      </c>
    </row>
    <row r="386" spans="1:124" x14ac:dyDescent="0.2">
      <c r="A386" t="s">
        <v>2940</v>
      </c>
      <c r="B386">
        <v>10776</v>
      </c>
      <c r="C386">
        <v>2902.9860867872299</v>
      </c>
      <c r="D386">
        <v>2902.9860867872299</v>
      </c>
      <c r="E386">
        <v>23323</v>
      </c>
      <c r="F386">
        <v>11701</v>
      </c>
      <c r="G386">
        <v>11697</v>
      </c>
      <c r="H386">
        <v>10819</v>
      </c>
      <c r="I386">
        <v>187.85300000000001</v>
      </c>
      <c r="J386">
        <v>44.256</v>
      </c>
      <c r="K386">
        <v>48.122999999999998</v>
      </c>
      <c r="L386">
        <v>40.457000000000001</v>
      </c>
      <c r="M386">
        <v>1089</v>
      </c>
      <c r="N386">
        <v>1057</v>
      </c>
      <c r="O386">
        <v>408</v>
      </c>
      <c r="P386">
        <v>5.3899999999999998E-3</v>
      </c>
      <c r="Q386">
        <v>0.17308999999999999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1056</v>
      </c>
      <c r="X386">
        <v>1</v>
      </c>
      <c r="Y386">
        <v>3.5860000000000002E-3</v>
      </c>
      <c r="Z386">
        <v>1057</v>
      </c>
      <c r="AA386">
        <v>1025</v>
      </c>
      <c r="AB386">
        <v>376</v>
      </c>
      <c r="AC386">
        <v>5.3899999999999998E-3</v>
      </c>
      <c r="AD386">
        <v>0.17308999999999999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1024</v>
      </c>
      <c r="AK386">
        <v>1</v>
      </c>
      <c r="AL386">
        <v>3.751E-3</v>
      </c>
      <c r="AM386">
        <v>0</v>
      </c>
      <c r="AN386">
        <v>0</v>
      </c>
      <c r="AO386">
        <v>28755</v>
      </c>
      <c r="AP386">
        <v>28755</v>
      </c>
      <c r="AQ386">
        <v>28755</v>
      </c>
      <c r="AR386">
        <v>28755</v>
      </c>
      <c r="AS386">
        <v>28755</v>
      </c>
      <c r="AT386">
        <v>28755</v>
      </c>
      <c r="AU386">
        <v>28755</v>
      </c>
      <c r="AV386">
        <v>28755</v>
      </c>
      <c r="AW386">
        <v>28755</v>
      </c>
      <c r="AX386">
        <v>28755</v>
      </c>
      <c r="AY386">
        <v>28754.2740929418</v>
      </c>
      <c r="AZ386">
        <v>28754.7645117756</v>
      </c>
      <c r="BA386">
        <v>2322338</v>
      </c>
      <c r="BB386">
        <v>1024899</v>
      </c>
      <c r="BC386">
        <v>1124013</v>
      </c>
      <c r="BD386">
        <v>952633</v>
      </c>
      <c r="BE386">
        <v>1972898</v>
      </c>
      <c r="BF386">
        <v>1406183</v>
      </c>
      <c r="BG386">
        <v>23323</v>
      </c>
      <c r="BH386">
        <v>11701</v>
      </c>
      <c r="BI386">
        <v>11697</v>
      </c>
      <c r="BJ386">
        <v>10819</v>
      </c>
      <c r="BK386">
        <v>21324</v>
      </c>
      <c r="BL386">
        <v>18636</v>
      </c>
      <c r="BM386">
        <v>8</v>
      </c>
      <c r="BN386">
        <v>18</v>
      </c>
      <c r="BO386">
        <v>8</v>
      </c>
      <c r="BP386">
        <v>18</v>
      </c>
      <c r="BQ386">
        <v>8</v>
      </c>
      <c r="BR386">
        <v>18</v>
      </c>
      <c r="BS386">
        <v>3383.5832801081601</v>
      </c>
      <c r="BT386">
        <v>3430.6413660247099</v>
      </c>
      <c r="BU386">
        <v>3383.5832801081601</v>
      </c>
      <c r="BV386">
        <v>3430.6413660247099</v>
      </c>
      <c r="BW386">
        <v>3383.5832801081601</v>
      </c>
      <c r="BX386">
        <v>3430.6413660247099</v>
      </c>
      <c r="BY386">
        <v>3634.3250031635098</v>
      </c>
      <c r="BZ386">
        <v>3614.6410250399399</v>
      </c>
      <c r="CA386">
        <v>3634.3250031635098</v>
      </c>
      <c r="CB386">
        <v>3614.6410250399399</v>
      </c>
      <c r="CC386">
        <v>3634.3250031635098</v>
      </c>
      <c r="CD386">
        <v>3614.6410250399399</v>
      </c>
      <c r="CE386">
        <v>0.32500000000000001</v>
      </c>
      <c r="CF386">
        <v>0.51</v>
      </c>
      <c r="CG386">
        <v>0.31900000000000001</v>
      </c>
      <c r="CH386">
        <v>0.49399999999999999</v>
      </c>
      <c r="CI386">
        <v>0.32400000000000001</v>
      </c>
      <c r="CJ386">
        <v>0.50600000000000001</v>
      </c>
      <c r="CK386">
        <v>187.71</v>
      </c>
      <c r="CL386">
        <v>44.195</v>
      </c>
      <c r="CM386">
        <v>48.085999999999999</v>
      </c>
      <c r="CN386">
        <v>40.402000000000001</v>
      </c>
      <c r="CO386">
        <v>144.18299999999999</v>
      </c>
      <c r="CP386">
        <v>79.275999999999996</v>
      </c>
      <c r="CQ386">
        <v>187.85300000000001</v>
      </c>
      <c r="CR386">
        <v>44.256</v>
      </c>
      <c r="CS386">
        <v>48.122999999999998</v>
      </c>
      <c r="CT386">
        <v>40.457000000000001</v>
      </c>
      <c r="CU386">
        <v>144.59200000000001</v>
      </c>
      <c r="CV386">
        <v>79.344999999999999</v>
      </c>
      <c r="CW386" t="s">
        <v>2941</v>
      </c>
      <c r="CX386" t="s">
        <v>2942</v>
      </c>
      <c r="CY386" t="s">
        <v>2943</v>
      </c>
      <c r="CZ386" t="s">
        <v>2944</v>
      </c>
      <c r="DA386" t="s">
        <v>2753</v>
      </c>
      <c r="DB386" t="s">
        <v>2945</v>
      </c>
      <c r="DC386" t="s">
        <v>2946</v>
      </c>
      <c r="DD386" t="s">
        <v>2947</v>
      </c>
      <c r="DE386" t="s">
        <v>2948</v>
      </c>
      <c r="DF386" t="s">
        <v>2949</v>
      </c>
      <c r="DG386" t="s">
        <v>2941</v>
      </c>
      <c r="DH386" t="s">
        <v>2950</v>
      </c>
      <c r="DI386" t="s">
        <v>2951</v>
      </c>
      <c r="DJ386" t="s">
        <v>2952</v>
      </c>
      <c r="DK386" t="s">
        <v>902</v>
      </c>
      <c r="DL386" t="s">
        <v>2953</v>
      </c>
      <c r="DM386" t="s">
        <v>2954</v>
      </c>
      <c r="DN386" t="s">
        <v>2955</v>
      </c>
      <c r="DO386" t="s">
        <v>2956</v>
      </c>
      <c r="DP386" t="s">
        <v>2957</v>
      </c>
      <c r="DQ386" t="s">
        <v>2958</v>
      </c>
      <c r="DR386">
        <v>1569</v>
      </c>
      <c r="DS386" t="s">
        <v>2940</v>
      </c>
      <c r="DT386" t="s">
        <v>147</v>
      </c>
    </row>
    <row r="387" spans="1:124" x14ac:dyDescent="0.2">
      <c r="A387" t="s">
        <v>2959</v>
      </c>
      <c r="B387">
        <v>10776</v>
      </c>
      <c r="C387">
        <v>10.999999999999901</v>
      </c>
      <c r="D387">
        <v>11</v>
      </c>
      <c r="E387">
        <v>3467</v>
      </c>
      <c r="F387">
        <v>920</v>
      </c>
      <c r="G387">
        <v>2552</v>
      </c>
      <c r="H387">
        <v>452</v>
      </c>
      <c r="I387">
        <v>75.311999999999998</v>
      </c>
      <c r="J387">
        <v>14.510999999999999</v>
      </c>
      <c r="K387">
        <v>50.817</v>
      </c>
      <c r="L387">
        <v>5.2960000000000003</v>
      </c>
      <c r="M387">
        <v>2137</v>
      </c>
      <c r="N387">
        <v>1800</v>
      </c>
      <c r="O387">
        <v>287</v>
      </c>
      <c r="P387">
        <v>6.9999999999999999E-4</v>
      </c>
      <c r="Q387">
        <v>0.34282000000000001</v>
      </c>
      <c r="R387">
        <v>315</v>
      </c>
      <c r="S387">
        <v>0</v>
      </c>
      <c r="T387">
        <v>0</v>
      </c>
      <c r="U387">
        <v>0</v>
      </c>
      <c r="V387">
        <v>0</v>
      </c>
      <c r="W387">
        <v>1800</v>
      </c>
      <c r="X387">
        <v>0</v>
      </c>
      <c r="Y387">
        <v>2.601E-3</v>
      </c>
      <c r="Z387">
        <v>1675</v>
      </c>
      <c r="AA387">
        <v>1521</v>
      </c>
      <c r="AB387">
        <v>197</v>
      </c>
      <c r="AC387">
        <v>5.1000000000000004E-4</v>
      </c>
      <c r="AD387">
        <v>0.47602</v>
      </c>
      <c r="AE387">
        <v>105</v>
      </c>
      <c r="AF387">
        <v>0</v>
      </c>
      <c r="AG387">
        <v>0</v>
      </c>
      <c r="AH387">
        <v>0</v>
      </c>
      <c r="AI387">
        <v>0</v>
      </c>
      <c r="AJ387">
        <v>1521</v>
      </c>
      <c r="AK387">
        <v>0</v>
      </c>
      <c r="AL387">
        <v>3.4269999999999999E-3</v>
      </c>
      <c r="AM387">
        <v>0</v>
      </c>
      <c r="AN387">
        <v>0</v>
      </c>
      <c r="AO387">
        <v>14</v>
      </c>
      <c r="AP387">
        <v>14</v>
      </c>
      <c r="AQ387">
        <v>14</v>
      </c>
      <c r="AR387">
        <v>14</v>
      </c>
      <c r="AS387">
        <v>14</v>
      </c>
      <c r="AT387">
        <v>14</v>
      </c>
      <c r="AU387">
        <v>14</v>
      </c>
      <c r="AV387">
        <v>14</v>
      </c>
      <c r="AW387">
        <v>14</v>
      </c>
      <c r="AX387">
        <v>14</v>
      </c>
      <c r="AY387">
        <v>14</v>
      </c>
      <c r="AZ387">
        <v>14</v>
      </c>
      <c r="BA387">
        <v>1061342</v>
      </c>
      <c r="BB387">
        <v>297703</v>
      </c>
      <c r="BC387">
        <v>727579</v>
      </c>
      <c r="BD387">
        <v>121975</v>
      </c>
      <c r="BE387">
        <v>1128200</v>
      </c>
      <c r="BF387">
        <v>337215</v>
      </c>
      <c r="BG387">
        <v>3467</v>
      </c>
      <c r="BH387">
        <v>920</v>
      </c>
      <c r="BI387">
        <v>2552</v>
      </c>
      <c r="BJ387">
        <v>452</v>
      </c>
      <c r="BK387">
        <v>4074</v>
      </c>
      <c r="BL387">
        <v>1098</v>
      </c>
      <c r="BM387">
        <v>8</v>
      </c>
      <c r="BN387">
        <v>7</v>
      </c>
      <c r="BO387">
        <v>7</v>
      </c>
      <c r="BP387">
        <v>6</v>
      </c>
      <c r="BQ387">
        <v>8</v>
      </c>
      <c r="BR387">
        <v>8</v>
      </c>
      <c r="BS387">
        <v>11</v>
      </c>
      <c r="BT387">
        <v>11</v>
      </c>
      <c r="BU387">
        <v>11</v>
      </c>
      <c r="BV387">
        <v>11</v>
      </c>
      <c r="BW387">
        <v>11</v>
      </c>
      <c r="BX387">
        <v>11</v>
      </c>
      <c r="BY387">
        <v>11</v>
      </c>
      <c r="BZ387">
        <v>11</v>
      </c>
      <c r="CA387">
        <v>11</v>
      </c>
      <c r="CB387">
        <v>11</v>
      </c>
      <c r="CC387">
        <v>11</v>
      </c>
      <c r="CD387">
        <v>11</v>
      </c>
      <c r="CE387">
        <v>0.59199999999999997</v>
      </c>
      <c r="CF387">
        <v>0.43</v>
      </c>
      <c r="CG387">
        <v>0.41499999999999998</v>
      </c>
      <c r="CH387">
        <v>0.39500000000000002</v>
      </c>
      <c r="CI387">
        <v>0.59099999999999997</v>
      </c>
      <c r="CJ387">
        <v>0.48699999999999999</v>
      </c>
      <c r="CK387">
        <v>50.244</v>
      </c>
      <c r="CL387">
        <v>10.974</v>
      </c>
      <c r="CM387">
        <v>0.504</v>
      </c>
      <c r="CN387">
        <v>0.65600000000000003</v>
      </c>
      <c r="CO387">
        <v>49.436</v>
      </c>
      <c r="CP387">
        <v>17.271000000000001</v>
      </c>
      <c r="CQ387">
        <v>75.311999999999998</v>
      </c>
      <c r="CR387">
        <v>14.510999999999999</v>
      </c>
      <c r="CS387">
        <v>50.817</v>
      </c>
      <c r="CT387">
        <v>5.2960000000000003</v>
      </c>
      <c r="CU387">
        <v>78.909000000000006</v>
      </c>
      <c r="CV387">
        <v>20.254999999999999</v>
      </c>
      <c r="CW387" t="s">
        <v>2960</v>
      </c>
      <c r="CX387" t="s">
        <v>2961</v>
      </c>
      <c r="CY387" t="s">
        <v>2962</v>
      </c>
      <c r="CZ387" t="s">
        <v>2963</v>
      </c>
      <c r="DA387" t="s">
        <v>2964</v>
      </c>
      <c r="DB387" t="s">
        <v>2965</v>
      </c>
      <c r="DC387" t="s">
        <v>2965</v>
      </c>
      <c r="DD387" t="s">
        <v>2966</v>
      </c>
      <c r="DE387" t="s">
        <v>2967</v>
      </c>
      <c r="DF387" t="s">
        <v>2968</v>
      </c>
      <c r="DG387" t="s">
        <v>2960</v>
      </c>
      <c r="DH387" t="s">
        <v>2960</v>
      </c>
      <c r="DI387" t="s">
        <v>2969</v>
      </c>
      <c r="DJ387" t="s">
        <v>2970</v>
      </c>
      <c r="DK387" t="s">
        <v>2971</v>
      </c>
      <c r="DL387" t="s">
        <v>2965</v>
      </c>
      <c r="DM387" t="s">
        <v>2965</v>
      </c>
      <c r="DN387" t="s">
        <v>2972</v>
      </c>
      <c r="DO387" t="s">
        <v>2973</v>
      </c>
      <c r="DP387" t="s">
        <v>2974</v>
      </c>
      <c r="DQ387" t="s">
        <v>2975</v>
      </c>
      <c r="DR387">
        <v>695</v>
      </c>
      <c r="DS387" t="s">
        <v>2959</v>
      </c>
      <c r="DT387" t="s">
        <v>147</v>
      </c>
    </row>
    <row r="388" spans="1:124" x14ac:dyDescent="0.2">
      <c r="A388" t="s">
        <v>2976</v>
      </c>
      <c r="B388">
        <v>10776</v>
      </c>
      <c r="C388">
        <v>2451.2296296296199</v>
      </c>
      <c r="D388">
        <v>2451.2296296296199</v>
      </c>
      <c r="E388">
        <v>16561</v>
      </c>
      <c r="F388">
        <v>10057</v>
      </c>
      <c r="G388">
        <v>4460</v>
      </c>
      <c r="H388">
        <v>4344</v>
      </c>
      <c r="I388">
        <v>28.702999999999999</v>
      </c>
      <c r="J388">
        <v>17.443999999999999</v>
      </c>
      <c r="K388">
        <v>7.1959999999999997</v>
      </c>
      <c r="L388">
        <v>8.5950000000000006</v>
      </c>
      <c r="M388">
        <v>1634</v>
      </c>
      <c r="N388">
        <v>1184</v>
      </c>
      <c r="O388">
        <v>6</v>
      </c>
      <c r="P388">
        <v>3.7039999999999997E-2</v>
      </c>
      <c r="Q388">
        <v>0.33333000000000002</v>
      </c>
      <c r="R388">
        <v>392</v>
      </c>
      <c r="S388">
        <v>0</v>
      </c>
      <c r="T388">
        <v>0</v>
      </c>
      <c r="U388">
        <v>0</v>
      </c>
      <c r="V388">
        <v>0</v>
      </c>
      <c r="W388">
        <v>400</v>
      </c>
      <c r="X388">
        <v>784</v>
      </c>
      <c r="Y388">
        <v>2.9610000000000001E-3</v>
      </c>
      <c r="Z388">
        <v>1562</v>
      </c>
      <c r="AA388">
        <v>1160</v>
      </c>
      <c r="AB388">
        <v>38</v>
      </c>
      <c r="AC388">
        <v>3.7039999999999997E-2</v>
      </c>
      <c r="AD388">
        <v>0.4</v>
      </c>
      <c r="AE388">
        <v>392</v>
      </c>
      <c r="AF388">
        <v>0</v>
      </c>
      <c r="AG388">
        <v>0</v>
      </c>
      <c r="AH388">
        <v>0</v>
      </c>
      <c r="AI388">
        <v>392</v>
      </c>
      <c r="AJ388">
        <v>400</v>
      </c>
      <c r="AK388">
        <v>368</v>
      </c>
      <c r="AL388">
        <v>3.055E-3</v>
      </c>
      <c r="AM388">
        <v>0</v>
      </c>
      <c r="AN388">
        <v>0</v>
      </c>
      <c r="AO388">
        <v>3174.9999614654598</v>
      </c>
      <c r="AP388">
        <v>3174.99999939999</v>
      </c>
      <c r="AQ388">
        <v>3174.9999614654598</v>
      </c>
      <c r="AR388">
        <v>3174.9998952799801</v>
      </c>
      <c r="AS388">
        <v>3174.9999734082699</v>
      </c>
      <c r="AT388">
        <v>3174.9999794130699</v>
      </c>
      <c r="AU388">
        <v>3174.9999614654598</v>
      </c>
      <c r="AV388">
        <v>3174.9999348689598</v>
      </c>
      <c r="AW388">
        <v>3174.9999723202</v>
      </c>
      <c r="AX388">
        <v>3175</v>
      </c>
      <c r="AY388">
        <v>3174.8948156123301</v>
      </c>
      <c r="AZ388">
        <v>3174.95915485362</v>
      </c>
      <c r="BA388">
        <v>328507</v>
      </c>
      <c r="BB388">
        <v>179966</v>
      </c>
      <c r="BC388">
        <v>83261</v>
      </c>
      <c r="BD388">
        <v>101365</v>
      </c>
      <c r="BE388">
        <v>208395</v>
      </c>
      <c r="BF388">
        <v>268894</v>
      </c>
      <c r="BG388">
        <v>16561</v>
      </c>
      <c r="BH388">
        <v>10057</v>
      </c>
      <c r="BI388">
        <v>4460</v>
      </c>
      <c r="BJ388">
        <v>4344</v>
      </c>
      <c r="BK388">
        <v>11012</v>
      </c>
      <c r="BL388">
        <v>11672</v>
      </c>
      <c r="BM388">
        <v>11</v>
      </c>
      <c r="BN388">
        <v>12</v>
      </c>
      <c r="BO388">
        <v>7</v>
      </c>
      <c r="BP388">
        <v>6</v>
      </c>
      <c r="BQ388">
        <v>9</v>
      </c>
      <c r="BR388">
        <v>8</v>
      </c>
      <c r="BS388">
        <v>2503.1932722296001</v>
      </c>
      <c r="BT388">
        <v>2547.2140093534699</v>
      </c>
      <c r="BU388">
        <v>2553.8995234425001</v>
      </c>
      <c r="BV388">
        <v>2583.13511043566</v>
      </c>
      <c r="BW388">
        <v>2513.9433405203499</v>
      </c>
      <c r="BX388">
        <v>2546.4019386568202</v>
      </c>
      <c r="BY388">
        <v>2562.7192324624598</v>
      </c>
      <c r="BZ388">
        <v>2633.7410128165898</v>
      </c>
      <c r="CA388">
        <v>2704.838346084</v>
      </c>
      <c r="CB388">
        <v>2635.7096463930302</v>
      </c>
      <c r="CC388">
        <v>2608.2340872425102</v>
      </c>
      <c r="CD388">
        <v>2618.4391458640998</v>
      </c>
      <c r="CE388">
        <v>0.125</v>
      </c>
      <c r="CF388">
        <v>0.13500000000000001</v>
      </c>
      <c r="CG388">
        <v>8.3000000000000004E-2</v>
      </c>
      <c r="CH388">
        <v>8.3000000000000004E-2</v>
      </c>
      <c r="CI388">
        <v>0.10299999999999999</v>
      </c>
      <c r="CJ388">
        <v>0.10299999999999999</v>
      </c>
      <c r="CK388">
        <v>5.9269999999999996</v>
      </c>
      <c r="CL388">
        <v>17.234999999999999</v>
      </c>
      <c r="CM388">
        <v>0.13500000000000001</v>
      </c>
      <c r="CN388">
        <v>0.27300000000000002</v>
      </c>
      <c r="CO388">
        <v>8.2520000000000007</v>
      </c>
      <c r="CP388">
        <v>13.379</v>
      </c>
      <c r="CQ388">
        <v>28.702999999999999</v>
      </c>
      <c r="CR388">
        <v>17.443999999999999</v>
      </c>
      <c r="CS388">
        <v>7.1959999999999997</v>
      </c>
      <c r="CT388">
        <v>8.5950000000000006</v>
      </c>
      <c r="CU388">
        <v>17.959</v>
      </c>
      <c r="CV388">
        <v>21.507999999999999</v>
      </c>
      <c r="CW388" t="s">
        <v>2977</v>
      </c>
      <c r="CX388" t="s">
        <v>2978</v>
      </c>
      <c r="CY388" t="s">
        <v>2979</v>
      </c>
      <c r="CZ388" t="s">
        <v>2980</v>
      </c>
      <c r="DA388" t="s">
        <v>2981</v>
      </c>
      <c r="DB388" t="s">
        <v>2982</v>
      </c>
      <c r="DC388" t="s">
        <v>2983</v>
      </c>
      <c r="DD388" t="s">
        <v>2984</v>
      </c>
      <c r="DE388" t="s">
        <v>2985</v>
      </c>
      <c r="DF388" t="s">
        <v>2986</v>
      </c>
      <c r="DG388" t="s">
        <v>2987</v>
      </c>
      <c r="DH388" t="s">
        <v>2988</v>
      </c>
      <c r="DI388" t="s">
        <v>2989</v>
      </c>
      <c r="DJ388" t="s">
        <v>2990</v>
      </c>
      <c r="DK388" t="s">
        <v>2991</v>
      </c>
      <c r="DL388" t="s">
        <v>2992</v>
      </c>
      <c r="DM388" t="s">
        <v>2993</v>
      </c>
      <c r="DN388" t="s">
        <v>2994</v>
      </c>
      <c r="DO388" t="s">
        <v>2995</v>
      </c>
      <c r="DP388" t="s">
        <v>2996</v>
      </c>
      <c r="DQ388" t="s">
        <v>2997</v>
      </c>
      <c r="DR388">
        <v>277</v>
      </c>
      <c r="DS388" t="s">
        <v>2976</v>
      </c>
      <c r="DT388" t="s">
        <v>147</v>
      </c>
    </row>
    <row r="389" spans="1:124" x14ac:dyDescent="0.2">
      <c r="A389" t="s">
        <v>2998</v>
      </c>
      <c r="B389">
        <v>10776</v>
      </c>
      <c r="C389">
        <v>23.26</v>
      </c>
      <c r="D389">
        <v>23.26</v>
      </c>
      <c r="E389">
        <v>6381542</v>
      </c>
      <c r="F389">
        <v>11144</v>
      </c>
      <c r="G389">
        <v>11609</v>
      </c>
      <c r="H389">
        <v>11144</v>
      </c>
      <c r="I389">
        <v>3600</v>
      </c>
      <c r="J389">
        <v>4.32</v>
      </c>
      <c r="K389">
        <v>7.141</v>
      </c>
      <c r="L389">
        <v>4.32</v>
      </c>
      <c r="M389">
        <v>83</v>
      </c>
      <c r="N389">
        <v>888</v>
      </c>
      <c r="O389">
        <v>35</v>
      </c>
      <c r="P389">
        <v>1.278E-2</v>
      </c>
      <c r="Q389">
        <v>0.4975</v>
      </c>
      <c r="R389">
        <v>35</v>
      </c>
      <c r="S389">
        <v>0</v>
      </c>
      <c r="T389">
        <v>0</v>
      </c>
      <c r="U389">
        <v>0</v>
      </c>
      <c r="V389">
        <v>0</v>
      </c>
      <c r="W389">
        <v>840</v>
      </c>
      <c r="X389">
        <v>48</v>
      </c>
      <c r="Y389">
        <v>3.4841999999999998E-2</v>
      </c>
      <c r="Z389">
        <v>83</v>
      </c>
      <c r="AA389">
        <v>888</v>
      </c>
      <c r="AB389">
        <v>48</v>
      </c>
      <c r="AC389">
        <v>1.8519999999999998E-2</v>
      </c>
      <c r="AD389">
        <v>0.48432999999999998</v>
      </c>
      <c r="AE389">
        <v>35</v>
      </c>
      <c r="AF389">
        <v>0</v>
      </c>
      <c r="AG389">
        <v>0</v>
      </c>
      <c r="AH389">
        <v>0</v>
      </c>
      <c r="AI389">
        <v>0</v>
      </c>
      <c r="AJ389">
        <v>840</v>
      </c>
      <c r="AK389">
        <v>48</v>
      </c>
      <c r="AL389">
        <v>3.4841999999999998E-2</v>
      </c>
      <c r="AM389">
        <v>72</v>
      </c>
      <c r="AN389">
        <v>0</v>
      </c>
      <c r="AO389">
        <v>54.759999926194602</v>
      </c>
      <c r="AP389">
        <v>55.53</v>
      </c>
      <c r="AQ389">
        <v>54.759999540900402</v>
      </c>
      <c r="AR389">
        <v>54.759999097449402</v>
      </c>
      <c r="AS389">
        <v>54.7599999070273</v>
      </c>
      <c r="AT389">
        <v>54.869999832029997</v>
      </c>
      <c r="AU389">
        <v>54.739999990796498</v>
      </c>
      <c r="AV389">
        <v>54.759999999999899</v>
      </c>
      <c r="AW389">
        <v>54.756777875752299</v>
      </c>
      <c r="AX389">
        <v>54.759999999999899</v>
      </c>
      <c r="AY389">
        <v>54.750362559598798</v>
      </c>
      <c r="AZ389">
        <v>54.7443435835835</v>
      </c>
      <c r="BA389">
        <v>96790301</v>
      </c>
      <c r="BB389">
        <v>98246</v>
      </c>
      <c r="BC389">
        <v>142382</v>
      </c>
      <c r="BD389">
        <v>98246</v>
      </c>
      <c r="BE389">
        <v>38411235</v>
      </c>
      <c r="BF389">
        <v>50021174</v>
      </c>
      <c r="BG389">
        <v>6381542</v>
      </c>
      <c r="BH389">
        <v>11144</v>
      </c>
      <c r="BI389">
        <v>11609</v>
      </c>
      <c r="BJ389">
        <v>11144</v>
      </c>
      <c r="BK389">
        <v>3319690</v>
      </c>
      <c r="BL389">
        <v>3848262</v>
      </c>
      <c r="BM389">
        <v>6</v>
      </c>
      <c r="BN389">
        <v>4</v>
      </c>
      <c r="BO389">
        <v>4</v>
      </c>
      <c r="BP389">
        <v>4</v>
      </c>
      <c r="BQ389">
        <v>5</v>
      </c>
      <c r="BR389">
        <v>4</v>
      </c>
      <c r="BS389">
        <v>23.259999999999899</v>
      </c>
      <c r="BT389">
        <v>23.259999999999899</v>
      </c>
      <c r="BU389">
        <v>23.26</v>
      </c>
      <c r="BV389">
        <v>23.26</v>
      </c>
      <c r="BW389">
        <v>23.26</v>
      </c>
      <c r="BX389">
        <v>23.259999999999899</v>
      </c>
      <c r="BY389">
        <v>23.259999999999899</v>
      </c>
      <c r="BZ389">
        <v>23.259999999999899</v>
      </c>
      <c r="CA389">
        <v>23.26</v>
      </c>
      <c r="CB389">
        <v>23.259999999999899</v>
      </c>
      <c r="CC389">
        <v>23.259999999999899</v>
      </c>
      <c r="CD389">
        <v>23.259999999999899</v>
      </c>
      <c r="CE389">
        <v>7.1999999999999995E-2</v>
      </c>
      <c r="CF389">
        <v>4.1000000000000002E-2</v>
      </c>
      <c r="CG389">
        <v>4.3999999999999997E-2</v>
      </c>
      <c r="CH389">
        <v>3.6999999999999998E-2</v>
      </c>
      <c r="CI389">
        <v>0.06</v>
      </c>
      <c r="CJ389">
        <v>4.4999999999999998E-2</v>
      </c>
      <c r="CK389">
        <v>2935.13</v>
      </c>
      <c r="CL389">
        <v>4.0309999999999997</v>
      </c>
      <c r="CM389">
        <v>6.9160000000000004</v>
      </c>
      <c r="CN389">
        <v>4.0309999999999997</v>
      </c>
      <c r="CO389">
        <v>427.87700000000001</v>
      </c>
      <c r="CP389">
        <v>307.24900000000002</v>
      </c>
      <c r="CQ389">
        <v>3600</v>
      </c>
      <c r="CR389">
        <v>4.32</v>
      </c>
      <c r="CS389">
        <v>7.141</v>
      </c>
      <c r="CT389">
        <v>4.32</v>
      </c>
      <c r="CU389">
        <v>1593.405</v>
      </c>
      <c r="CV389">
        <v>2144.6089999999999</v>
      </c>
      <c r="CW389" t="s">
        <v>2999</v>
      </c>
      <c r="CX389" t="s">
        <v>3000</v>
      </c>
      <c r="CY389" t="s">
        <v>3001</v>
      </c>
      <c r="CZ389" t="s">
        <v>3002</v>
      </c>
      <c r="DA389" t="s">
        <v>3003</v>
      </c>
      <c r="DB389" t="s">
        <v>3004</v>
      </c>
      <c r="DC389" t="s">
        <v>3004</v>
      </c>
      <c r="DD389" t="s">
        <v>3005</v>
      </c>
      <c r="DE389" t="s">
        <v>3006</v>
      </c>
      <c r="DF389" t="s">
        <v>3007</v>
      </c>
      <c r="DG389" t="s">
        <v>3008</v>
      </c>
      <c r="DH389" t="s">
        <v>3009</v>
      </c>
      <c r="DI389" t="s">
        <v>3010</v>
      </c>
      <c r="DJ389" t="s">
        <v>3011</v>
      </c>
      <c r="DK389" t="s">
        <v>3012</v>
      </c>
      <c r="DL389" t="s">
        <v>3004</v>
      </c>
      <c r="DM389" t="s">
        <v>3004</v>
      </c>
      <c r="DN389" t="s">
        <v>3013</v>
      </c>
      <c r="DO389" t="s">
        <v>3014</v>
      </c>
      <c r="DP389" t="s">
        <v>3015</v>
      </c>
      <c r="DQ389" t="s">
        <v>3016</v>
      </c>
      <c r="DR389">
        <v>26185</v>
      </c>
      <c r="DS389" t="s">
        <v>2998</v>
      </c>
      <c r="DT389" t="s">
        <v>147</v>
      </c>
    </row>
    <row r="390" spans="1:124" x14ac:dyDescent="0.2">
      <c r="A390" t="s">
        <v>3017</v>
      </c>
      <c r="B390">
        <v>10776</v>
      </c>
      <c r="C390">
        <v>26.203595813574299</v>
      </c>
      <c r="D390">
        <v>26.283216886880801</v>
      </c>
      <c r="E390">
        <v>68048</v>
      </c>
      <c r="F390">
        <v>75434</v>
      </c>
      <c r="G390">
        <v>68048</v>
      </c>
      <c r="H390">
        <v>57236</v>
      </c>
      <c r="I390">
        <v>197.066</v>
      </c>
      <c r="J390">
        <v>162</v>
      </c>
      <c r="K390">
        <v>163.488</v>
      </c>
      <c r="L390">
        <v>162</v>
      </c>
      <c r="M390">
        <v>1909</v>
      </c>
      <c r="N390">
        <v>1474</v>
      </c>
      <c r="O390">
        <v>88</v>
      </c>
      <c r="P390">
        <v>7.7000000000000002E-3</v>
      </c>
      <c r="Q390">
        <v>0.47393999999999997</v>
      </c>
      <c r="R390">
        <v>263</v>
      </c>
      <c r="S390">
        <v>0</v>
      </c>
      <c r="T390">
        <v>0</v>
      </c>
      <c r="U390">
        <v>0</v>
      </c>
      <c r="V390">
        <v>0</v>
      </c>
      <c r="W390">
        <v>717</v>
      </c>
      <c r="X390">
        <v>757</v>
      </c>
      <c r="Y390">
        <v>4.7778000000000001E-2</v>
      </c>
      <c r="Z390">
        <v>1413</v>
      </c>
      <c r="AA390">
        <v>1465</v>
      </c>
      <c r="AB390">
        <v>89</v>
      </c>
      <c r="AC390">
        <v>1.82E-3</v>
      </c>
      <c r="AD390">
        <v>0.46155000000000002</v>
      </c>
      <c r="AE390">
        <v>262</v>
      </c>
      <c r="AF390">
        <v>0</v>
      </c>
      <c r="AG390">
        <v>0</v>
      </c>
      <c r="AH390">
        <v>0</v>
      </c>
      <c r="AI390">
        <v>0</v>
      </c>
      <c r="AJ390">
        <v>708</v>
      </c>
      <c r="AK390">
        <v>757</v>
      </c>
      <c r="AL390">
        <v>6.4228999999999994E-2</v>
      </c>
      <c r="AM390">
        <v>0</v>
      </c>
      <c r="AN390">
        <v>0</v>
      </c>
      <c r="AO390">
        <v>31.871022990955002</v>
      </c>
      <c r="AP390">
        <v>31.870398370874899</v>
      </c>
      <c r="AQ390">
        <v>31.870398370874899</v>
      </c>
      <c r="AR390">
        <v>31.870398370874899</v>
      </c>
      <c r="AS390">
        <v>31.870487602314999</v>
      </c>
      <c r="AT390">
        <v>31.870398370874899</v>
      </c>
      <c r="AU390">
        <v>31.8678483801345</v>
      </c>
      <c r="AV390">
        <v>31.867241818985601</v>
      </c>
      <c r="AW390">
        <v>31.8678483801345</v>
      </c>
      <c r="AX390">
        <v>31.867504906054101</v>
      </c>
      <c r="AY390">
        <v>31.867354590959</v>
      </c>
      <c r="AZ390">
        <v>31.867300761370899</v>
      </c>
      <c r="BA390">
        <v>798254</v>
      </c>
      <c r="BB390">
        <v>882899</v>
      </c>
      <c r="BC390">
        <v>798254</v>
      </c>
      <c r="BD390">
        <v>766706</v>
      </c>
      <c r="BE390">
        <v>1222849</v>
      </c>
      <c r="BF390">
        <v>1010324</v>
      </c>
      <c r="BG390">
        <v>68048</v>
      </c>
      <c r="BH390">
        <v>75434</v>
      </c>
      <c r="BI390">
        <v>68048</v>
      </c>
      <c r="BJ390">
        <v>57236</v>
      </c>
      <c r="BK390">
        <v>105332</v>
      </c>
      <c r="BL390">
        <v>87811</v>
      </c>
      <c r="BM390">
        <v>56</v>
      </c>
      <c r="BN390">
        <v>68</v>
      </c>
      <c r="BO390">
        <v>44</v>
      </c>
      <c r="BP390">
        <v>48</v>
      </c>
      <c r="BQ390">
        <v>63</v>
      </c>
      <c r="BR390">
        <v>64</v>
      </c>
      <c r="BS390">
        <v>26.283216886880702</v>
      </c>
      <c r="BT390">
        <v>26.283216886880801</v>
      </c>
      <c r="BU390">
        <v>26.313250663870001</v>
      </c>
      <c r="BV390">
        <v>26.415612220332399</v>
      </c>
      <c r="BW390">
        <v>26.287507426450599</v>
      </c>
      <c r="BX390">
        <v>26.304636423700298</v>
      </c>
      <c r="BY390">
        <v>26.5185540059652</v>
      </c>
      <c r="BZ390">
        <v>26.5712824743601</v>
      </c>
      <c r="CA390">
        <v>26.5807934662446</v>
      </c>
      <c r="CB390">
        <v>26.612208615171699</v>
      </c>
      <c r="CC390">
        <v>26.546430477783701</v>
      </c>
      <c r="CD390">
        <v>26.561792067844902</v>
      </c>
      <c r="CE390">
        <v>3.8490000000000002</v>
      </c>
      <c r="CF390">
        <v>4.8179999999999996</v>
      </c>
      <c r="CG390">
        <v>2.9590000000000001</v>
      </c>
      <c r="CH390">
        <v>3.1469999999999998</v>
      </c>
      <c r="CI390">
        <v>4.1180000000000003</v>
      </c>
      <c r="CJ390">
        <v>4.4269999999999996</v>
      </c>
      <c r="CK390">
        <v>123.017</v>
      </c>
      <c r="CL390">
        <v>119.279</v>
      </c>
      <c r="CM390">
        <v>108.875</v>
      </c>
      <c r="CN390">
        <v>20.428999999999998</v>
      </c>
      <c r="CO390">
        <v>210.636</v>
      </c>
      <c r="CP390">
        <v>156.893</v>
      </c>
      <c r="CQ390">
        <v>197.066</v>
      </c>
      <c r="CR390">
        <v>162</v>
      </c>
      <c r="CS390">
        <v>163.488</v>
      </c>
      <c r="CT390">
        <v>162</v>
      </c>
      <c r="CU390">
        <v>278.32299999999998</v>
      </c>
      <c r="CV390">
        <v>200.05600000000001</v>
      </c>
      <c r="CW390" t="s">
        <v>3018</v>
      </c>
      <c r="CX390" t="s">
        <v>3019</v>
      </c>
      <c r="CY390" t="s">
        <v>3020</v>
      </c>
      <c r="CZ390" t="s">
        <v>3021</v>
      </c>
      <c r="DA390" t="s">
        <v>3022</v>
      </c>
      <c r="DB390" t="s">
        <v>3023</v>
      </c>
      <c r="DC390" t="s">
        <v>3024</v>
      </c>
      <c r="DD390" t="s">
        <v>3025</v>
      </c>
      <c r="DE390" t="s">
        <v>3026</v>
      </c>
      <c r="DF390" t="s">
        <v>3027</v>
      </c>
      <c r="DG390" t="s">
        <v>3028</v>
      </c>
      <c r="DH390" t="s">
        <v>3029</v>
      </c>
      <c r="DI390" t="s">
        <v>3030</v>
      </c>
      <c r="DJ390" t="s">
        <v>3031</v>
      </c>
      <c r="DK390" t="s">
        <v>3032</v>
      </c>
      <c r="DL390" t="s">
        <v>3033</v>
      </c>
      <c r="DM390" t="s">
        <v>3034</v>
      </c>
      <c r="DN390" t="s">
        <v>3035</v>
      </c>
      <c r="DO390" t="s">
        <v>3036</v>
      </c>
      <c r="DP390" t="s">
        <v>3037</v>
      </c>
      <c r="DQ390" t="s">
        <v>3038</v>
      </c>
      <c r="DR390">
        <v>3351</v>
      </c>
      <c r="DS390" t="s">
        <v>3017</v>
      </c>
      <c r="DT390" t="s">
        <v>147</v>
      </c>
    </row>
    <row r="391" spans="1:124" x14ac:dyDescent="0.2">
      <c r="A391" t="s">
        <v>3039</v>
      </c>
      <c r="B391">
        <v>10776</v>
      </c>
      <c r="C391">
        <v>11.999999999999901</v>
      </c>
      <c r="D391">
        <v>11.999999999999901</v>
      </c>
      <c r="E391">
        <v>510547</v>
      </c>
      <c r="F391">
        <v>497442</v>
      </c>
      <c r="G391">
        <v>429537</v>
      </c>
      <c r="H391">
        <v>497442</v>
      </c>
      <c r="I391">
        <v>3600.0010000000002</v>
      </c>
      <c r="J391">
        <v>3600.0050000000001</v>
      </c>
      <c r="K391">
        <v>3062.4850000000001</v>
      </c>
      <c r="L391">
        <v>3231.99</v>
      </c>
      <c r="M391">
        <v>803</v>
      </c>
      <c r="N391">
        <v>882</v>
      </c>
      <c r="O391">
        <v>274</v>
      </c>
      <c r="P391">
        <v>3.2000000000000003E-4</v>
      </c>
      <c r="Q391">
        <v>0.5</v>
      </c>
      <c r="R391">
        <v>237</v>
      </c>
      <c r="S391">
        <v>0</v>
      </c>
      <c r="T391">
        <v>0</v>
      </c>
      <c r="U391">
        <v>0</v>
      </c>
      <c r="V391">
        <v>0</v>
      </c>
      <c r="W391">
        <v>834</v>
      </c>
      <c r="X391">
        <v>48</v>
      </c>
      <c r="Y391">
        <v>1.8765E-2</v>
      </c>
      <c r="Z391">
        <v>589</v>
      </c>
      <c r="AA391">
        <v>831</v>
      </c>
      <c r="AB391">
        <v>263</v>
      </c>
      <c r="AC391">
        <v>1.8000000000000001E-4</v>
      </c>
      <c r="AD391">
        <v>0.5</v>
      </c>
      <c r="AE391">
        <v>216</v>
      </c>
      <c r="AF391">
        <v>0</v>
      </c>
      <c r="AG391">
        <v>0</v>
      </c>
      <c r="AH391">
        <v>0</v>
      </c>
      <c r="AI391">
        <v>0</v>
      </c>
      <c r="AJ391">
        <v>783</v>
      </c>
      <c r="AK391">
        <v>48</v>
      </c>
      <c r="AL391">
        <v>1.9245999999999999E-2</v>
      </c>
      <c r="AM391">
        <v>0</v>
      </c>
      <c r="AN391">
        <v>0</v>
      </c>
      <c r="AO391">
        <v>16</v>
      </c>
      <c r="AP391">
        <v>16</v>
      </c>
      <c r="AQ391">
        <v>15.999999749999899</v>
      </c>
      <c r="AR391">
        <v>15.9999994999999</v>
      </c>
      <c r="AS391">
        <v>15.9999999642862</v>
      </c>
      <c r="AT391">
        <v>15.999999821428499</v>
      </c>
      <c r="AU391">
        <v>15</v>
      </c>
      <c r="AV391">
        <v>15</v>
      </c>
      <c r="AW391">
        <v>15.9999994999999</v>
      </c>
      <c r="AX391">
        <v>15.999999750000001</v>
      </c>
      <c r="AY391">
        <v>15.1071427857143</v>
      </c>
      <c r="AZ391">
        <v>15.2181657491181</v>
      </c>
      <c r="BA391">
        <v>39556474</v>
      </c>
      <c r="BB391">
        <v>40543398</v>
      </c>
      <c r="BC391">
        <v>32847313</v>
      </c>
      <c r="BD391">
        <v>40543398</v>
      </c>
      <c r="BE391">
        <v>37023870</v>
      </c>
      <c r="BF391">
        <v>48951480</v>
      </c>
      <c r="BG391">
        <v>510547</v>
      </c>
      <c r="BH391">
        <v>497442</v>
      </c>
      <c r="BI391">
        <v>429537</v>
      </c>
      <c r="BJ391">
        <v>497442</v>
      </c>
      <c r="BK391">
        <v>510825</v>
      </c>
      <c r="BL391">
        <v>620087</v>
      </c>
      <c r="BM391">
        <v>16</v>
      </c>
      <c r="BN391">
        <v>10</v>
      </c>
      <c r="BO391">
        <v>11</v>
      </c>
      <c r="BP391">
        <v>10</v>
      </c>
      <c r="BQ391">
        <v>13</v>
      </c>
      <c r="BR391">
        <v>12</v>
      </c>
      <c r="BS391">
        <v>12.3333333333333</v>
      </c>
      <c r="BT391">
        <v>12.749999999999901</v>
      </c>
      <c r="BU391">
        <v>12.499999999999901</v>
      </c>
      <c r="BV391">
        <v>12.999999999999901</v>
      </c>
      <c r="BW391">
        <v>12.214285714285699</v>
      </c>
      <c r="BX391">
        <v>12.5833332857142</v>
      </c>
      <c r="BY391">
        <v>13</v>
      </c>
      <c r="BZ391">
        <v>13.499999999999901</v>
      </c>
      <c r="CA391">
        <v>13.5</v>
      </c>
      <c r="CB391">
        <v>13.499999999999901</v>
      </c>
      <c r="CC391">
        <v>13</v>
      </c>
      <c r="CD391">
        <v>13.035714238095199</v>
      </c>
      <c r="CE391">
        <v>1.117</v>
      </c>
      <c r="CF391">
        <v>1.4390000000000001</v>
      </c>
      <c r="CG391">
        <v>1.044</v>
      </c>
      <c r="CH391">
        <v>0.64600000000000002</v>
      </c>
      <c r="CI391">
        <v>1.417</v>
      </c>
      <c r="CJ391">
        <v>1.0229999999999999</v>
      </c>
      <c r="CK391">
        <v>14.667</v>
      </c>
      <c r="CL391">
        <v>54.567999999999998</v>
      </c>
      <c r="CM391">
        <v>11.695</v>
      </c>
      <c r="CN391">
        <v>17.420000000000002</v>
      </c>
      <c r="CO391">
        <v>310.18099999999998</v>
      </c>
      <c r="CP391">
        <v>152.51599999999999</v>
      </c>
      <c r="CQ391">
        <v>3600.0010000000002</v>
      </c>
      <c r="CR391">
        <v>3600.0050000000001</v>
      </c>
      <c r="CS391">
        <v>3062.4850000000001</v>
      </c>
      <c r="CT391">
        <v>3231.99</v>
      </c>
      <c r="CU391">
        <v>3523.2139999999999</v>
      </c>
      <c r="CV391">
        <v>3547.4279999999999</v>
      </c>
      <c r="CW391" t="s">
        <v>3040</v>
      </c>
      <c r="CX391" t="s">
        <v>3041</v>
      </c>
      <c r="CY391" t="s">
        <v>3042</v>
      </c>
      <c r="CZ391" t="s">
        <v>3043</v>
      </c>
      <c r="DA391" t="s">
        <v>3044</v>
      </c>
      <c r="DB391" t="s">
        <v>3045</v>
      </c>
      <c r="DC391" t="s">
        <v>3046</v>
      </c>
      <c r="DD391" t="s">
        <v>3047</v>
      </c>
      <c r="DE391" t="s">
        <v>3048</v>
      </c>
      <c r="DF391" t="s">
        <v>3049</v>
      </c>
      <c r="DG391" t="s">
        <v>3050</v>
      </c>
      <c r="DH391" t="s">
        <v>3051</v>
      </c>
      <c r="DI391" t="s">
        <v>3052</v>
      </c>
      <c r="DJ391" t="s">
        <v>3053</v>
      </c>
      <c r="DK391" t="s">
        <v>3054</v>
      </c>
      <c r="DL391" t="s">
        <v>3055</v>
      </c>
      <c r="DM391" t="s">
        <v>3056</v>
      </c>
      <c r="DN391" t="s">
        <v>3057</v>
      </c>
      <c r="DO391" t="s">
        <v>3058</v>
      </c>
      <c r="DP391" t="s">
        <v>3059</v>
      </c>
      <c r="DQ391" t="s">
        <v>3060</v>
      </c>
      <c r="DR391">
        <v>49500</v>
      </c>
      <c r="DS391" t="s">
        <v>3039</v>
      </c>
      <c r="DT391" t="s">
        <v>147</v>
      </c>
    </row>
    <row r="392" spans="1:124" x14ac:dyDescent="0.2">
      <c r="A392" t="s">
        <v>3061</v>
      </c>
      <c r="B392">
        <v>10776</v>
      </c>
      <c r="C392">
        <v>110.444999999999</v>
      </c>
      <c r="D392">
        <v>420.92</v>
      </c>
      <c r="E392">
        <v>5643558</v>
      </c>
      <c r="F392">
        <v>16644</v>
      </c>
      <c r="G392">
        <v>1291820</v>
      </c>
      <c r="H392">
        <v>13319</v>
      </c>
      <c r="I392">
        <v>3600</v>
      </c>
      <c r="J392">
        <v>13.967000000000001</v>
      </c>
      <c r="K392">
        <v>892.10299999999995</v>
      </c>
      <c r="L392">
        <v>11.981999999999999</v>
      </c>
      <c r="M392">
        <v>723</v>
      </c>
      <c r="N392">
        <v>1302</v>
      </c>
      <c r="O392">
        <v>45</v>
      </c>
      <c r="P392">
        <v>1.4999999999999999E-2</v>
      </c>
      <c r="Q392">
        <v>0.29499999999999998</v>
      </c>
      <c r="R392">
        <v>30</v>
      </c>
      <c r="S392">
        <v>0</v>
      </c>
      <c r="T392">
        <v>0</v>
      </c>
      <c r="U392">
        <v>0</v>
      </c>
      <c r="V392">
        <v>0</v>
      </c>
      <c r="W392">
        <v>630</v>
      </c>
      <c r="X392">
        <v>672</v>
      </c>
      <c r="Y392">
        <v>4.0600000000000002E-3</v>
      </c>
      <c r="Z392">
        <v>723</v>
      </c>
      <c r="AA392">
        <v>1302</v>
      </c>
      <c r="AB392">
        <v>27</v>
      </c>
      <c r="AC392">
        <v>0.16667000000000001</v>
      </c>
      <c r="AD392">
        <v>0.46875</v>
      </c>
      <c r="AE392">
        <v>30</v>
      </c>
      <c r="AF392">
        <v>0</v>
      </c>
      <c r="AG392">
        <v>0</v>
      </c>
      <c r="AH392">
        <v>0</v>
      </c>
      <c r="AI392">
        <v>0</v>
      </c>
      <c r="AJ392">
        <v>630</v>
      </c>
      <c r="AK392">
        <v>672</v>
      </c>
      <c r="AL392">
        <v>4.0600000000000002E-3</v>
      </c>
      <c r="AM392">
        <v>693</v>
      </c>
      <c r="AN392">
        <v>0</v>
      </c>
      <c r="AO392">
        <v>446.5</v>
      </c>
      <c r="AP392">
        <v>446.5</v>
      </c>
      <c r="AQ392">
        <v>446.49999887407398</v>
      </c>
      <c r="AR392">
        <v>446.49999940869498</v>
      </c>
      <c r="AS392">
        <v>446.499999746757</v>
      </c>
      <c r="AT392">
        <v>446.49999991552698</v>
      </c>
      <c r="AU392">
        <v>445.46861201361401</v>
      </c>
      <c r="AV392">
        <v>446.45555555555501</v>
      </c>
      <c r="AW392">
        <v>446.45535982098102</v>
      </c>
      <c r="AX392">
        <v>446.45633656509602</v>
      </c>
      <c r="AY392">
        <v>446.05725521497101</v>
      </c>
      <c r="AZ392">
        <v>446.45571578933698</v>
      </c>
      <c r="BA392">
        <v>47684397</v>
      </c>
      <c r="BB392">
        <v>204474</v>
      </c>
      <c r="BC392">
        <v>11615873</v>
      </c>
      <c r="BD392">
        <v>142313</v>
      </c>
      <c r="BE392">
        <v>37061315</v>
      </c>
      <c r="BF392">
        <v>400661</v>
      </c>
      <c r="BG392">
        <v>5643558</v>
      </c>
      <c r="BH392">
        <v>16644</v>
      </c>
      <c r="BI392">
        <v>1291820</v>
      </c>
      <c r="BJ392">
        <v>13319</v>
      </c>
      <c r="BK392">
        <v>4078013</v>
      </c>
      <c r="BL392">
        <v>34805</v>
      </c>
      <c r="BM392">
        <v>21</v>
      </c>
      <c r="BN392">
        <v>7</v>
      </c>
      <c r="BO392">
        <v>18</v>
      </c>
      <c r="BP392">
        <v>7</v>
      </c>
      <c r="BQ392">
        <v>21</v>
      </c>
      <c r="BR392">
        <v>7</v>
      </c>
      <c r="BS392">
        <v>275.01499999999902</v>
      </c>
      <c r="BT392">
        <v>426.26974439645198</v>
      </c>
      <c r="BU392">
        <v>338.842517123287</v>
      </c>
      <c r="BV392">
        <v>426.33679444089103</v>
      </c>
      <c r="BW392">
        <v>287.77958197318497</v>
      </c>
      <c r="BX392">
        <v>425.98092730342699</v>
      </c>
      <c r="BY392">
        <v>430.25036199095001</v>
      </c>
      <c r="BZ392">
        <v>442.35306626018001</v>
      </c>
      <c r="CA392">
        <v>438.08925087983903</v>
      </c>
      <c r="CB392">
        <v>442.35306626018001</v>
      </c>
      <c r="CC392">
        <v>423.57418804316501</v>
      </c>
      <c r="CD392">
        <v>441.81711704063798</v>
      </c>
      <c r="CE392">
        <v>0.189</v>
      </c>
      <c r="CF392">
        <v>5.8000000000000003E-2</v>
      </c>
      <c r="CG392">
        <v>0.13800000000000001</v>
      </c>
      <c r="CH392">
        <v>5.2999999999999999E-2</v>
      </c>
      <c r="CI392">
        <v>0.16300000000000001</v>
      </c>
      <c r="CJ392">
        <v>5.8000000000000003E-2</v>
      </c>
      <c r="CK392">
        <v>15.476000000000001</v>
      </c>
      <c r="CL392">
        <v>1.397</v>
      </c>
      <c r="CM392">
        <v>3.6840000000000002</v>
      </c>
      <c r="CN392">
        <v>1.397</v>
      </c>
      <c r="CO392">
        <v>546.995</v>
      </c>
      <c r="CP392">
        <v>2.399</v>
      </c>
      <c r="CQ392">
        <v>3600</v>
      </c>
      <c r="CR392">
        <v>13.967000000000001</v>
      </c>
      <c r="CS392">
        <v>892.10299999999995</v>
      </c>
      <c r="CT392">
        <v>11.981999999999999</v>
      </c>
      <c r="CU392">
        <v>2773.9229999999998</v>
      </c>
      <c r="CV392">
        <v>27.783000000000001</v>
      </c>
      <c r="CW392" t="s">
        <v>3062</v>
      </c>
      <c r="CX392" t="s">
        <v>3063</v>
      </c>
      <c r="CY392" t="s">
        <v>3064</v>
      </c>
      <c r="CZ392" t="s">
        <v>3065</v>
      </c>
      <c r="DA392" t="s">
        <v>3066</v>
      </c>
      <c r="DB392" t="s">
        <v>3067</v>
      </c>
      <c r="DC392" t="s">
        <v>3068</v>
      </c>
      <c r="DD392" t="s">
        <v>3069</v>
      </c>
      <c r="DE392" t="s">
        <v>3070</v>
      </c>
      <c r="DF392" t="s">
        <v>3071</v>
      </c>
      <c r="DG392" t="s">
        <v>3072</v>
      </c>
      <c r="DH392" t="s">
        <v>3073</v>
      </c>
      <c r="DI392" t="s">
        <v>3074</v>
      </c>
      <c r="DJ392" t="s">
        <v>3075</v>
      </c>
      <c r="DK392" t="s">
        <v>3076</v>
      </c>
      <c r="DL392" t="s">
        <v>3077</v>
      </c>
      <c r="DM392" t="s">
        <v>3078</v>
      </c>
      <c r="DN392" t="s">
        <v>3079</v>
      </c>
      <c r="DO392" t="s">
        <v>3080</v>
      </c>
      <c r="DP392" t="s">
        <v>3081</v>
      </c>
      <c r="DQ392" t="s">
        <v>3082</v>
      </c>
      <c r="DR392">
        <v>19619</v>
      </c>
      <c r="DS392" t="s">
        <v>3061</v>
      </c>
      <c r="DT392" t="s">
        <v>147</v>
      </c>
    </row>
    <row r="393" spans="1:124" x14ac:dyDescent="0.2">
      <c r="A393" t="s">
        <v>3083</v>
      </c>
      <c r="B393">
        <v>10776</v>
      </c>
      <c r="C393">
        <v>11.7241379310344</v>
      </c>
      <c r="D393">
        <v>11.7241379310344</v>
      </c>
      <c r="E393">
        <v>1917615</v>
      </c>
      <c r="F393">
        <v>1605683</v>
      </c>
      <c r="G393">
        <v>1396305</v>
      </c>
      <c r="H393">
        <v>1557765</v>
      </c>
      <c r="I393">
        <v>1219.107</v>
      </c>
      <c r="J393">
        <v>831.26199999999994</v>
      </c>
      <c r="K393">
        <v>810.35400000000004</v>
      </c>
      <c r="L393">
        <v>831.26199999999994</v>
      </c>
      <c r="M393">
        <v>576</v>
      </c>
      <c r="N393">
        <v>505</v>
      </c>
      <c r="O393">
        <v>52</v>
      </c>
      <c r="P393">
        <v>3.092E-2</v>
      </c>
      <c r="Q393">
        <v>0.34078000000000003</v>
      </c>
      <c r="R393">
        <v>128</v>
      </c>
      <c r="S393">
        <v>0</v>
      </c>
      <c r="T393">
        <v>0</v>
      </c>
      <c r="U393">
        <v>0</v>
      </c>
      <c r="V393">
        <v>0</v>
      </c>
      <c r="W393">
        <v>56</v>
      </c>
      <c r="X393">
        <v>449</v>
      </c>
      <c r="Y393">
        <v>7.5079999999999999E-3</v>
      </c>
      <c r="Z393">
        <v>520</v>
      </c>
      <c r="AA393">
        <v>449</v>
      </c>
      <c r="AB393">
        <v>52</v>
      </c>
      <c r="AC393">
        <v>3.092E-2</v>
      </c>
      <c r="AD393">
        <v>0.34078000000000003</v>
      </c>
      <c r="AE393">
        <v>72</v>
      </c>
      <c r="AF393">
        <v>0</v>
      </c>
      <c r="AG393">
        <v>0</v>
      </c>
      <c r="AH393">
        <v>0</v>
      </c>
      <c r="AI393">
        <v>0</v>
      </c>
      <c r="AJ393">
        <v>56</v>
      </c>
      <c r="AK393">
        <v>393</v>
      </c>
      <c r="AL393">
        <v>8.8739999999999999E-3</v>
      </c>
      <c r="AM393">
        <v>0</v>
      </c>
      <c r="AN393">
        <v>0</v>
      </c>
      <c r="AO393">
        <v>65.6666666666666</v>
      </c>
      <c r="AP393">
        <v>65.6666666666666</v>
      </c>
      <c r="AQ393">
        <v>65.6666666666666</v>
      </c>
      <c r="AR393">
        <v>65.6666666666666</v>
      </c>
      <c r="AS393">
        <v>65.6666666666666</v>
      </c>
      <c r="AT393">
        <v>65.6666666666666</v>
      </c>
      <c r="AU393">
        <v>65.6666666666666</v>
      </c>
      <c r="AV393">
        <v>65.666645346581305</v>
      </c>
      <c r="AW393">
        <v>65.6666666666666</v>
      </c>
      <c r="AX393">
        <v>65.6666666666666</v>
      </c>
      <c r="AY393">
        <v>65.666035958068804</v>
      </c>
      <c r="AZ393">
        <v>65.664728009509403</v>
      </c>
      <c r="BA393">
        <v>48806006</v>
      </c>
      <c r="BB393">
        <v>42645487</v>
      </c>
      <c r="BC393">
        <v>38180696</v>
      </c>
      <c r="BD393">
        <v>38067941</v>
      </c>
      <c r="BE393">
        <v>44354493</v>
      </c>
      <c r="BF393">
        <v>42515667</v>
      </c>
      <c r="BG393">
        <v>1917615</v>
      </c>
      <c r="BH393">
        <v>1605683</v>
      </c>
      <c r="BI393">
        <v>1396305</v>
      </c>
      <c r="BJ393">
        <v>1557765</v>
      </c>
      <c r="BK393">
        <v>1681564</v>
      </c>
      <c r="BL393">
        <v>1713206</v>
      </c>
      <c r="BM393">
        <v>11</v>
      </c>
      <c r="BN393">
        <v>10</v>
      </c>
      <c r="BO393">
        <v>10</v>
      </c>
      <c r="BP393">
        <v>10</v>
      </c>
      <c r="BQ393">
        <v>10</v>
      </c>
      <c r="BR393">
        <v>10</v>
      </c>
      <c r="BS393">
        <v>15.903172628132801</v>
      </c>
      <c r="BT393">
        <v>15.786552800388501</v>
      </c>
      <c r="BU393">
        <v>16.1662533949848</v>
      </c>
      <c r="BV393">
        <v>15.849578635706401</v>
      </c>
      <c r="BW393">
        <v>15.8933538731492</v>
      </c>
      <c r="BX393">
        <v>15.6895220629601</v>
      </c>
      <c r="BY393">
        <v>17.243338066681901</v>
      </c>
      <c r="BZ393">
        <v>17.166200527958299</v>
      </c>
      <c r="CA393">
        <v>17.254930380668402</v>
      </c>
      <c r="CB393">
        <v>17.253207466554901</v>
      </c>
      <c r="CC393">
        <v>17.233800489990099</v>
      </c>
      <c r="CD393">
        <v>17.204493882264401</v>
      </c>
      <c r="CE393">
        <v>0.249</v>
      </c>
      <c r="CF393">
        <v>0.223</v>
      </c>
      <c r="CG393">
        <v>0.23699999999999999</v>
      </c>
      <c r="CH393">
        <v>0.216</v>
      </c>
      <c r="CI393">
        <v>0.26200000000000001</v>
      </c>
      <c r="CJ393">
        <v>0.23400000000000001</v>
      </c>
      <c r="CK393">
        <v>916.18899999999996</v>
      </c>
      <c r="CL393">
        <v>314.63499999999999</v>
      </c>
      <c r="CM393">
        <v>89.796999999999997</v>
      </c>
      <c r="CN393">
        <v>314.63499999999999</v>
      </c>
      <c r="CO393">
        <v>557.69399999999996</v>
      </c>
      <c r="CP393">
        <v>555.04600000000005</v>
      </c>
      <c r="CQ393">
        <v>1219.107</v>
      </c>
      <c r="CR393">
        <v>831.26199999999994</v>
      </c>
      <c r="CS393">
        <v>810.35400000000004</v>
      </c>
      <c r="CT393">
        <v>831.26199999999994</v>
      </c>
      <c r="CU393">
        <v>1014.5839999999999</v>
      </c>
      <c r="CV393">
        <v>899.34900000000005</v>
      </c>
      <c r="CW393" t="s">
        <v>711</v>
      </c>
      <c r="CX393" t="s">
        <v>3084</v>
      </c>
      <c r="CY393" t="s">
        <v>3085</v>
      </c>
      <c r="CZ393" t="s">
        <v>3086</v>
      </c>
      <c r="DA393" t="s">
        <v>3087</v>
      </c>
      <c r="DB393" t="s">
        <v>3088</v>
      </c>
      <c r="DC393" t="s">
        <v>3089</v>
      </c>
      <c r="DD393" t="s">
        <v>3090</v>
      </c>
      <c r="DE393" t="s">
        <v>3091</v>
      </c>
      <c r="DF393" t="s">
        <v>3092</v>
      </c>
      <c r="DG393" t="s">
        <v>711</v>
      </c>
      <c r="DH393" t="s">
        <v>3093</v>
      </c>
      <c r="DI393" t="s">
        <v>3094</v>
      </c>
      <c r="DJ393" t="s">
        <v>3095</v>
      </c>
      <c r="DK393" t="s">
        <v>3096</v>
      </c>
      <c r="DL393" t="s">
        <v>3097</v>
      </c>
      <c r="DM393" t="s">
        <v>3098</v>
      </c>
      <c r="DN393" t="s">
        <v>3099</v>
      </c>
      <c r="DO393" t="s">
        <v>3100</v>
      </c>
      <c r="DP393" t="s">
        <v>3101</v>
      </c>
      <c r="DQ393" t="s">
        <v>3102</v>
      </c>
      <c r="DR393">
        <v>13399</v>
      </c>
      <c r="DS393" t="s">
        <v>3083</v>
      </c>
      <c r="DT393" t="s">
        <v>147</v>
      </c>
    </row>
    <row r="394" spans="1:124" x14ac:dyDescent="0.2">
      <c r="A394" t="s">
        <v>4220</v>
      </c>
      <c r="B394">
        <v>10776</v>
      </c>
      <c r="C394">
        <v>570687.5</v>
      </c>
      <c r="D394">
        <v>570687.5</v>
      </c>
      <c r="E394">
        <v>1006251</v>
      </c>
      <c r="F394">
        <v>1224138</v>
      </c>
      <c r="G394">
        <v>908777</v>
      </c>
      <c r="H394">
        <v>931167</v>
      </c>
      <c r="I394">
        <v>3600.0010000000002</v>
      </c>
      <c r="J394">
        <v>3600.0010000000002</v>
      </c>
      <c r="K394">
        <v>3600</v>
      </c>
      <c r="L394">
        <v>3600</v>
      </c>
      <c r="M394">
        <v>879</v>
      </c>
      <c r="N394">
        <v>3771</v>
      </c>
      <c r="O394">
        <v>48</v>
      </c>
      <c r="P394">
        <v>2.4599999999999999E-3</v>
      </c>
      <c r="Q394">
        <v>0.5</v>
      </c>
      <c r="R394">
        <v>756</v>
      </c>
      <c r="S394">
        <v>0</v>
      </c>
      <c r="T394">
        <v>0</v>
      </c>
      <c r="U394">
        <v>0</v>
      </c>
      <c r="V394">
        <v>0</v>
      </c>
      <c r="W394">
        <v>1639</v>
      </c>
      <c r="X394">
        <v>2132</v>
      </c>
      <c r="Y394">
        <v>3.4129999999999998E-3</v>
      </c>
      <c r="Z394">
        <v>726</v>
      </c>
      <c r="AA394">
        <v>3460</v>
      </c>
      <c r="AB394">
        <v>48</v>
      </c>
      <c r="AC394">
        <v>4.81E-3</v>
      </c>
      <c r="AD394">
        <v>0.48332999999999998</v>
      </c>
      <c r="AE394">
        <v>603</v>
      </c>
      <c r="AF394">
        <v>0</v>
      </c>
      <c r="AG394">
        <v>0</v>
      </c>
      <c r="AH394">
        <v>0</v>
      </c>
      <c r="AI394">
        <v>0</v>
      </c>
      <c r="AJ394">
        <v>1625</v>
      </c>
      <c r="AK394">
        <v>1835</v>
      </c>
      <c r="AL394">
        <v>4.2440000000000004E-3</v>
      </c>
      <c r="AM394">
        <v>0</v>
      </c>
      <c r="AN394">
        <v>0</v>
      </c>
      <c r="AO394">
        <v>612490</v>
      </c>
      <c r="AP394">
        <v>617499.99999999802</v>
      </c>
      <c r="AQ394">
        <v>612490</v>
      </c>
      <c r="AR394">
        <v>616210</v>
      </c>
      <c r="AS394">
        <v>619920</v>
      </c>
      <c r="AT394">
        <v>618467.14285714203</v>
      </c>
      <c r="AU394">
        <v>605220</v>
      </c>
      <c r="AV394">
        <v>604840</v>
      </c>
      <c r="AW394">
        <v>605220</v>
      </c>
      <c r="AX394">
        <v>605390</v>
      </c>
      <c r="AY394">
        <v>604237.14285714203</v>
      </c>
      <c r="AZ394">
        <v>604534.29375448904</v>
      </c>
      <c r="BA394">
        <v>25870142</v>
      </c>
      <c r="BB394">
        <v>27237523</v>
      </c>
      <c r="BC394">
        <v>25339291</v>
      </c>
      <c r="BD394">
        <v>24601094</v>
      </c>
      <c r="BE394">
        <v>26222042</v>
      </c>
      <c r="BF394">
        <v>26894645</v>
      </c>
      <c r="BG394">
        <v>1006251</v>
      </c>
      <c r="BH394">
        <v>1224138</v>
      </c>
      <c r="BI394">
        <v>908777</v>
      </c>
      <c r="BJ394">
        <v>931167</v>
      </c>
      <c r="BK394">
        <v>1003482</v>
      </c>
      <c r="BL394">
        <v>1085959</v>
      </c>
      <c r="BM394">
        <v>28</v>
      </c>
      <c r="BN394">
        <v>25</v>
      </c>
      <c r="BO394">
        <v>21</v>
      </c>
      <c r="BP394">
        <v>25</v>
      </c>
      <c r="BQ394">
        <v>24</v>
      </c>
      <c r="BR394">
        <v>27</v>
      </c>
      <c r="BS394">
        <v>581340.72397397703</v>
      </c>
      <c r="BT394">
        <v>580991.94131320994</v>
      </c>
      <c r="BU394">
        <v>582035.89562542096</v>
      </c>
      <c r="BV394">
        <v>581999.93683268002</v>
      </c>
      <c r="BW394">
        <v>578454.71918386302</v>
      </c>
      <c r="BX394">
        <v>577466.08138978097</v>
      </c>
      <c r="BY394">
        <v>588801.62156677304</v>
      </c>
      <c r="BZ394">
        <v>589241.91086830001</v>
      </c>
      <c r="CA394">
        <v>588984.26917791995</v>
      </c>
      <c r="CB394">
        <v>589241.91086830001</v>
      </c>
      <c r="CC394">
        <v>587980.33874595398</v>
      </c>
      <c r="CD394">
        <v>588155.60277492099</v>
      </c>
      <c r="CE394">
        <v>0.67300000000000004</v>
      </c>
      <c r="CF394">
        <v>0.504</v>
      </c>
      <c r="CG394">
        <v>0.53200000000000003</v>
      </c>
      <c r="CH394">
        <v>0.46500000000000002</v>
      </c>
      <c r="CI394">
        <v>0.59599999999999997</v>
      </c>
      <c r="CJ394">
        <v>0.53100000000000003</v>
      </c>
      <c r="CK394">
        <v>2788.9749999999999</v>
      </c>
      <c r="CL394">
        <v>2770.5329999999999</v>
      </c>
      <c r="CM394">
        <v>1041.3109999999999</v>
      </c>
      <c r="CN394">
        <v>498.01799999999997</v>
      </c>
      <c r="CO394">
        <v>2169.346</v>
      </c>
      <c r="CP394">
        <v>2856.3330000000001</v>
      </c>
      <c r="CQ394">
        <v>3600.0010000000002</v>
      </c>
      <c r="CR394">
        <v>3600.0010000000002</v>
      </c>
      <c r="CS394">
        <v>3600</v>
      </c>
      <c r="CT394">
        <v>3600</v>
      </c>
      <c r="CU394">
        <v>3600.0010000000002</v>
      </c>
      <c r="CV394">
        <v>3600.0010000000002</v>
      </c>
      <c r="CW394" t="s">
        <v>10731</v>
      </c>
      <c r="CX394" t="s">
        <v>10732</v>
      </c>
      <c r="CY394" t="s">
        <v>10733</v>
      </c>
      <c r="CZ394" t="s">
        <v>10734</v>
      </c>
      <c r="DA394" t="s">
        <v>10735</v>
      </c>
      <c r="DB394" t="s">
        <v>10736</v>
      </c>
      <c r="DC394" t="s">
        <v>10737</v>
      </c>
      <c r="DD394" t="s">
        <v>10738</v>
      </c>
      <c r="DE394" t="s">
        <v>10739</v>
      </c>
      <c r="DF394" t="s">
        <v>10740</v>
      </c>
      <c r="DG394" t="s">
        <v>10741</v>
      </c>
      <c r="DH394" t="s">
        <v>10742</v>
      </c>
      <c r="DI394" t="s">
        <v>10743</v>
      </c>
      <c r="DJ394" t="s">
        <v>10744</v>
      </c>
      <c r="DK394" t="s">
        <v>10745</v>
      </c>
      <c r="DL394" t="s">
        <v>10746</v>
      </c>
      <c r="DM394" t="s">
        <v>10747</v>
      </c>
      <c r="DN394" t="s">
        <v>10748</v>
      </c>
      <c r="DO394" t="s">
        <v>10749</v>
      </c>
      <c r="DP394" t="s">
        <v>10750</v>
      </c>
      <c r="DQ394" t="s">
        <v>10751</v>
      </c>
      <c r="DR394">
        <v>50415</v>
      </c>
      <c r="DS394" t="s">
        <v>4220</v>
      </c>
      <c r="DT394" t="s">
        <v>147</v>
      </c>
    </row>
    <row r="395" spans="1:124" x14ac:dyDescent="0.2">
      <c r="A395" t="s">
        <v>3103</v>
      </c>
      <c r="B395">
        <v>10776</v>
      </c>
      <c r="C395">
        <v>0</v>
      </c>
      <c r="D395">
        <v>0</v>
      </c>
      <c r="E395">
        <v>519</v>
      </c>
      <c r="F395">
        <v>1</v>
      </c>
      <c r="G395">
        <v>1</v>
      </c>
      <c r="H395">
        <v>1</v>
      </c>
      <c r="I395">
        <v>21.347999999999999</v>
      </c>
      <c r="J395">
        <v>7.4210000000000003</v>
      </c>
      <c r="K395">
        <v>6.5529999999999999</v>
      </c>
      <c r="L395">
        <v>4.2030000000000003</v>
      </c>
      <c r="M395">
        <v>4289</v>
      </c>
      <c r="N395">
        <v>2883</v>
      </c>
      <c r="O395">
        <v>453</v>
      </c>
      <c r="P395">
        <v>1.6000000000000001E-4</v>
      </c>
      <c r="Q395">
        <v>0.5</v>
      </c>
      <c r="R395">
        <v>339</v>
      </c>
      <c r="S395">
        <v>1</v>
      </c>
      <c r="T395">
        <v>0</v>
      </c>
      <c r="U395">
        <v>0</v>
      </c>
      <c r="V395">
        <v>0</v>
      </c>
      <c r="W395">
        <v>2880</v>
      </c>
      <c r="X395">
        <v>3</v>
      </c>
      <c r="Y395">
        <v>6.6109999999999997E-3</v>
      </c>
      <c r="Z395">
        <v>1981</v>
      </c>
      <c r="AA395">
        <v>2597</v>
      </c>
      <c r="AB395">
        <v>431</v>
      </c>
      <c r="AC395">
        <v>6.9999999999999994E-5</v>
      </c>
      <c r="AD395">
        <v>0.5</v>
      </c>
      <c r="AE395">
        <v>337</v>
      </c>
      <c r="AF395">
        <v>0</v>
      </c>
      <c r="AG395">
        <v>0</v>
      </c>
      <c r="AH395">
        <v>0</v>
      </c>
      <c r="AI395">
        <v>1</v>
      </c>
      <c r="AJ395">
        <v>2596</v>
      </c>
      <c r="AK395">
        <v>0</v>
      </c>
      <c r="AL395">
        <v>1.431E-2</v>
      </c>
      <c r="AM395">
        <v>0</v>
      </c>
      <c r="AN395">
        <v>0</v>
      </c>
      <c r="AO395">
        <v>1E+100</v>
      </c>
      <c r="AP395">
        <v>1E+100</v>
      </c>
      <c r="AQ395">
        <v>1E+100</v>
      </c>
      <c r="AR395">
        <v>1E+100</v>
      </c>
      <c r="AS395">
        <v>9.9999999999999904E+99</v>
      </c>
      <c r="AT395">
        <v>9.9999999999999904E+99</v>
      </c>
      <c r="AU395">
        <v>2</v>
      </c>
      <c r="AV395">
        <v>2</v>
      </c>
      <c r="AW395">
        <v>2</v>
      </c>
      <c r="AX395">
        <v>2</v>
      </c>
      <c r="AY395">
        <v>2</v>
      </c>
      <c r="AZ395">
        <v>2</v>
      </c>
      <c r="BA395">
        <v>149767</v>
      </c>
      <c r="BB395">
        <v>45987</v>
      </c>
      <c r="BC395">
        <v>40004</v>
      </c>
      <c r="BD395">
        <v>25417</v>
      </c>
      <c r="BE395">
        <v>113260</v>
      </c>
      <c r="BF395">
        <v>108554</v>
      </c>
      <c r="BG395">
        <v>519</v>
      </c>
      <c r="BH395">
        <v>1</v>
      </c>
      <c r="BI395">
        <v>1</v>
      </c>
      <c r="BJ395">
        <v>1</v>
      </c>
      <c r="BK395">
        <v>298</v>
      </c>
      <c r="BL395">
        <v>223</v>
      </c>
      <c r="BM395">
        <v>11</v>
      </c>
      <c r="BN395">
        <v>24</v>
      </c>
      <c r="BO395">
        <v>10</v>
      </c>
      <c r="BP395">
        <v>10</v>
      </c>
      <c r="BQ395">
        <v>18</v>
      </c>
      <c r="BR395">
        <v>16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0.999999999999999</v>
      </c>
      <c r="CA395">
        <v>1.05555555555555</v>
      </c>
      <c r="CB395">
        <v>1.06666666666666</v>
      </c>
      <c r="CC395">
        <v>0.44179894179894103</v>
      </c>
      <c r="CD395">
        <v>0.58035714285714202</v>
      </c>
      <c r="CE395">
        <v>6.0810000000000004</v>
      </c>
      <c r="CF395">
        <v>7.3810000000000002</v>
      </c>
      <c r="CG395">
        <v>4.9359999999999999</v>
      </c>
      <c r="CH395">
        <v>4.2030000000000003</v>
      </c>
      <c r="CI395">
        <v>6.7350000000000003</v>
      </c>
      <c r="CJ395">
        <v>6.2389999999999999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21.347999999999999</v>
      </c>
      <c r="CR395">
        <v>7.4210000000000003</v>
      </c>
      <c r="CS395">
        <v>6.5529999999999999</v>
      </c>
      <c r="CT395">
        <v>4.2030000000000003</v>
      </c>
      <c r="CU395">
        <v>16.79</v>
      </c>
      <c r="CV395">
        <v>15.856</v>
      </c>
      <c r="CW395" t="s">
        <v>130</v>
      </c>
      <c r="CX395" t="s">
        <v>3104</v>
      </c>
      <c r="CY395" t="s">
        <v>3105</v>
      </c>
      <c r="CZ395" t="s">
        <v>3106</v>
      </c>
      <c r="DA395" t="s">
        <v>3107</v>
      </c>
      <c r="DB395" t="s">
        <v>137</v>
      </c>
      <c r="DC395" t="s">
        <v>3108</v>
      </c>
      <c r="DD395" t="s">
        <v>3109</v>
      </c>
      <c r="DE395" t="s">
        <v>137</v>
      </c>
      <c r="DF395" t="s">
        <v>3110</v>
      </c>
      <c r="DG395" t="s">
        <v>130</v>
      </c>
      <c r="DH395" t="s">
        <v>3104</v>
      </c>
      <c r="DI395" t="s">
        <v>3111</v>
      </c>
      <c r="DJ395" t="s">
        <v>3112</v>
      </c>
      <c r="DK395" t="s">
        <v>3113</v>
      </c>
      <c r="DL395" t="s">
        <v>137</v>
      </c>
      <c r="DM395" t="s">
        <v>3114</v>
      </c>
      <c r="DN395" t="s">
        <v>3115</v>
      </c>
      <c r="DO395" t="s">
        <v>137</v>
      </c>
      <c r="DP395" t="s">
        <v>3116</v>
      </c>
      <c r="DQ395" t="s">
        <v>3117</v>
      </c>
      <c r="DR395">
        <v>231</v>
      </c>
      <c r="DS395" t="s">
        <v>3103</v>
      </c>
      <c r="DT395" t="s">
        <v>147</v>
      </c>
    </row>
    <row r="396" spans="1:124" x14ac:dyDescent="0.2">
      <c r="A396" t="s">
        <v>3118</v>
      </c>
      <c r="B396">
        <v>10776</v>
      </c>
      <c r="C396">
        <v>13.2249999999999</v>
      </c>
      <c r="D396">
        <v>13.225</v>
      </c>
      <c r="E396">
        <v>536</v>
      </c>
      <c r="F396">
        <v>545</v>
      </c>
      <c r="G396">
        <v>536</v>
      </c>
      <c r="H396">
        <v>533</v>
      </c>
      <c r="I396">
        <v>157.642</v>
      </c>
      <c r="J396">
        <v>174.50800000000001</v>
      </c>
      <c r="K396">
        <v>128.24299999999999</v>
      </c>
      <c r="L396">
        <v>155.78299999999999</v>
      </c>
      <c r="M396">
        <v>3503</v>
      </c>
      <c r="N396">
        <v>4173</v>
      </c>
      <c r="O396">
        <v>963</v>
      </c>
      <c r="P396">
        <v>1.2E-4</v>
      </c>
      <c r="Q396">
        <v>0.5</v>
      </c>
      <c r="R396">
        <v>695</v>
      </c>
      <c r="S396">
        <v>0</v>
      </c>
      <c r="T396">
        <v>0</v>
      </c>
      <c r="U396">
        <v>0</v>
      </c>
      <c r="V396">
        <v>0</v>
      </c>
      <c r="W396">
        <v>3633</v>
      </c>
      <c r="X396">
        <v>540</v>
      </c>
      <c r="Y396">
        <v>6.3029999999999996E-3</v>
      </c>
      <c r="Z396">
        <v>3459</v>
      </c>
      <c r="AA396">
        <v>3261</v>
      </c>
      <c r="AB396">
        <v>955</v>
      </c>
      <c r="AC396">
        <v>2.9999999999999997E-4</v>
      </c>
      <c r="AD396">
        <v>0.49819999999999998</v>
      </c>
      <c r="AE396">
        <v>654</v>
      </c>
      <c r="AF396">
        <v>0</v>
      </c>
      <c r="AG396">
        <v>0</v>
      </c>
      <c r="AH396">
        <v>0</v>
      </c>
      <c r="AI396">
        <v>0</v>
      </c>
      <c r="AJ396">
        <v>2802</v>
      </c>
      <c r="AK396">
        <v>459</v>
      </c>
      <c r="AL396">
        <v>6.7019999999999996E-3</v>
      </c>
      <c r="AM396">
        <v>0</v>
      </c>
      <c r="AN396">
        <v>0</v>
      </c>
      <c r="AO396">
        <v>21</v>
      </c>
      <c r="AP396">
        <v>21</v>
      </c>
      <c r="AQ396">
        <v>21</v>
      </c>
      <c r="AR396">
        <v>21</v>
      </c>
      <c r="AS396">
        <v>21.428571428571399</v>
      </c>
      <c r="AT396">
        <v>21.285714285714199</v>
      </c>
      <c r="AU396">
        <v>21</v>
      </c>
      <c r="AV396">
        <v>21</v>
      </c>
      <c r="AW396">
        <v>21</v>
      </c>
      <c r="AX396">
        <v>21</v>
      </c>
      <c r="AY396">
        <v>21</v>
      </c>
      <c r="AZ396">
        <v>21</v>
      </c>
      <c r="BA396">
        <v>575948</v>
      </c>
      <c r="BB396">
        <v>651105</v>
      </c>
      <c r="BC396">
        <v>493106</v>
      </c>
      <c r="BD396">
        <v>602228</v>
      </c>
      <c r="BE396">
        <v>776698</v>
      </c>
      <c r="BF396">
        <v>665788</v>
      </c>
      <c r="BG396">
        <v>536</v>
      </c>
      <c r="BH396">
        <v>545</v>
      </c>
      <c r="BI396">
        <v>536</v>
      </c>
      <c r="BJ396">
        <v>533</v>
      </c>
      <c r="BK396">
        <v>1123</v>
      </c>
      <c r="BL396">
        <v>539</v>
      </c>
      <c r="BM396">
        <v>55</v>
      </c>
      <c r="BN396">
        <v>33</v>
      </c>
      <c r="BO396">
        <v>33</v>
      </c>
      <c r="BP396">
        <v>23</v>
      </c>
      <c r="BQ396">
        <v>52</v>
      </c>
      <c r="BR396">
        <v>39</v>
      </c>
      <c r="BS396">
        <v>13.4640865311405</v>
      </c>
      <c r="BT396">
        <v>14.4255307305462</v>
      </c>
      <c r="BU396">
        <v>14.5147373540856</v>
      </c>
      <c r="BV396">
        <v>14.4904953145916</v>
      </c>
      <c r="BW396">
        <v>14.042466961054799</v>
      </c>
      <c r="BX396">
        <v>14.04366359166</v>
      </c>
      <c r="BY396">
        <v>16.221423224054899</v>
      </c>
      <c r="BZ396">
        <v>15.9687788936712</v>
      </c>
      <c r="CA396">
        <v>17.697222222222202</v>
      </c>
      <c r="CB396">
        <v>17.716666666666601</v>
      </c>
      <c r="CC396">
        <v>16.5973874636807</v>
      </c>
      <c r="CD396">
        <v>16.229331280761699</v>
      </c>
      <c r="CE396">
        <v>29.827999999999999</v>
      </c>
      <c r="CF396">
        <v>25.902000000000001</v>
      </c>
      <c r="CG396">
        <v>22.818000000000001</v>
      </c>
      <c r="CH396">
        <v>22.536999999999999</v>
      </c>
      <c r="CI396">
        <v>34.36</v>
      </c>
      <c r="CJ396">
        <v>32.404000000000003</v>
      </c>
      <c r="CK396">
        <v>47.15</v>
      </c>
      <c r="CL396">
        <v>72.819000000000003</v>
      </c>
      <c r="CM396">
        <v>47.15</v>
      </c>
      <c r="CN396">
        <v>42.009</v>
      </c>
      <c r="CO396">
        <v>64.143000000000001</v>
      </c>
      <c r="CP396">
        <v>63.341000000000001</v>
      </c>
      <c r="CQ396">
        <v>157.642</v>
      </c>
      <c r="CR396">
        <v>174.50800000000001</v>
      </c>
      <c r="CS396">
        <v>128.24299999999999</v>
      </c>
      <c r="CT396">
        <v>155.78299999999999</v>
      </c>
      <c r="CU396">
        <v>223.49</v>
      </c>
      <c r="CV396">
        <v>174.21100000000001</v>
      </c>
      <c r="CW396" t="s">
        <v>3119</v>
      </c>
      <c r="CX396" t="s">
        <v>3120</v>
      </c>
      <c r="CY396" t="s">
        <v>3121</v>
      </c>
      <c r="CZ396" t="s">
        <v>3122</v>
      </c>
      <c r="DA396" t="s">
        <v>3123</v>
      </c>
      <c r="DB396" t="s">
        <v>3124</v>
      </c>
      <c r="DC396" t="s">
        <v>3125</v>
      </c>
      <c r="DD396" t="s">
        <v>3126</v>
      </c>
      <c r="DE396" t="s">
        <v>3127</v>
      </c>
      <c r="DF396" t="s">
        <v>3128</v>
      </c>
      <c r="DG396" t="s">
        <v>3129</v>
      </c>
      <c r="DH396" t="s">
        <v>3130</v>
      </c>
      <c r="DI396" t="s">
        <v>3131</v>
      </c>
      <c r="DJ396" t="s">
        <v>3132</v>
      </c>
      <c r="DK396" t="s">
        <v>3133</v>
      </c>
      <c r="DL396" t="s">
        <v>3134</v>
      </c>
      <c r="DM396" t="s">
        <v>3135</v>
      </c>
      <c r="DN396" t="s">
        <v>3136</v>
      </c>
      <c r="DO396" t="s">
        <v>3137</v>
      </c>
      <c r="DP396" t="s">
        <v>3138</v>
      </c>
      <c r="DQ396" t="s">
        <v>3139</v>
      </c>
      <c r="DR396">
        <v>2803</v>
      </c>
      <c r="DS396" t="s">
        <v>3118</v>
      </c>
      <c r="DT396" t="s">
        <v>147</v>
      </c>
    </row>
    <row r="397" spans="1:124" x14ac:dyDescent="0.2">
      <c r="A397" t="s">
        <v>3140</v>
      </c>
      <c r="B397">
        <v>10776</v>
      </c>
      <c r="C397">
        <v>2</v>
      </c>
      <c r="D397">
        <v>20.375</v>
      </c>
      <c r="E397">
        <v>5953</v>
      </c>
      <c r="F397">
        <v>1012</v>
      </c>
      <c r="G397">
        <v>1483</v>
      </c>
      <c r="H397">
        <v>617</v>
      </c>
      <c r="I397">
        <v>144.19</v>
      </c>
      <c r="J397">
        <v>18.565999999999999</v>
      </c>
      <c r="K397">
        <v>58.110999999999997</v>
      </c>
      <c r="L397">
        <v>11.055</v>
      </c>
      <c r="M397">
        <v>4191</v>
      </c>
      <c r="N397">
        <v>2685</v>
      </c>
      <c r="O397">
        <v>187</v>
      </c>
      <c r="P397">
        <v>1.0000000000000001E-5</v>
      </c>
      <c r="Q397">
        <v>0.5</v>
      </c>
      <c r="R397">
        <v>88</v>
      </c>
      <c r="S397">
        <v>0</v>
      </c>
      <c r="T397">
        <v>0</v>
      </c>
      <c r="U397">
        <v>0</v>
      </c>
      <c r="V397">
        <v>0</v>
      </c>
      <c r="W397">
        <v>2685</v>
      </c>
      <c r="X397">
        <v>0</v>
      </c>
      <c r="Y397">
        <v>5.9459999999999999E-3</v>
      </c>
      <c r="Z397">
        <v>2336</v>
      </c>
      <c r="AA397">
        <v>1235</v>
      </c>
      <c r="AB397">
        <v>295</v>
      </c>
      <c r="AC397">
        <v>1.56E-3</v>
      </c>
      <c r="AD397">
        <v>0.5</v>
      </c>
      <c r="AE397">
        <v>105</v>
      </c>
      <c r="AF397">
        <v>1</v>
      </c>
      <c r="AG397">
        <v>0</v>
      </c>
      <c r="AH397">
        <v>0</v>
      </c>
      <c r="AI397">
        <v>0</v>
      </c>
      <c r="AJ397">
        <v>1235</v>
      </c>
      <c r="AK397">
        <v>0</v>
      </c>
      <c r="AL397">
        <v>7.1019999999999998E-3</v>
      </c>
      <c r="AM397">
        <v>0</v>
      </c>
      <c r="AN397">
        <v>0</v>
      </c>
      <c r="AO397">
        <v>27</v>
      </c>
      <c r="AP397">
        <v>27</v>
      </c>
      <c r="AQ397">
        <v>26.9999945</v>
      </c>
      <c r="AR397">
        <v>27</v>
      </c>
      <c r="AS397">
        <v>27.142856357142801</v>
      </c>
      <c r="AT397">
        <v>27</v>
      </c>
      <c r="AU397">
        <v>27</v>
      </c>
      <c r="AV397">
        <v>27</v>
      </c>
      <c r="AW397">
        <v>27</v>
      </c>
      <c r="AX397">
        <v>27</v>
      </c>
      <c r="AY397">
        <v>26.999999214285701</v>
      </c>
      <c r="AZ397">
        <v>27</v>
      </c>
      <c r="BA397">
        <v>982428</v>
      </c>
      <c r="BB397">
        <v>193781</v>
      </c>
      <c r="BC397">
        <v>328220</v>
      </c>
      <c r="BD397">
        <v>98067</v>
      </c>
      <c r="BE397">
        <v>826954</v>
      </c>
      <c r="BF397">
        <v>150101</v>
      </c>
      <c r="BG397">
        <v>5953</v>
      </c>
      <c r="BH397">
        <v>1012</v>
      </c>
      <c r="BI397">
        <v>1483</v>
      </c>
      <c r="BJ397">
        <v>617</v>
      </c>
      <c r="BK397">
        <v>3638</v>
      </c>
      <c r="BL397">
        <v>941</v>
      </c>
      <c r="BM397">
        <v>44</v>
      </c>
      <c r="BN397">
        <v>16</v>
      </c>
      <c r="BO397">
        <v>24</v>
      </c>
      <c r="BP397">
        <v>8</v>
      </c>
      <c r="BQ397">
        <v>31</v>
      </c>
      <c r="BR397">
        <v>11</v>
      </c>
      <c r="BS397">
        <v>12.0108695652173</v>
      </c>
      <c r="BT397">
        <v>23</v>
      </c>
      <c r="BU397">
        <v>13.000395256916899</v>
      </c>
      <c r="BV397">
        <v>23</v>
      </c>
      <c r="BW397">
        <v>12.293444695843499</v>
      </c>
      <c r="BX397">
        <v>23</v>
      </c>
      <c r="BY397">
        <v>14.6666666666666</v>
      </c>
      <c r="BZ397">
        <v>23</v>
      </c>
      <c r="CA397">
        <v>15.002370292336201</v>
      </c>
      <c r="CB397">
        <v>23</v>
      </c>
      <c r="CC397">
        <v>14.7964434691627</v>
      </c>
      <c r="CD397">
        <v>23</v>
      </c>
      <c r="CE397">
        <v>3.7149999999999999</v>
      </c>
      <c r="CF397">
        <v>2.2200000000000002</v>
      </c>
      <c r="CG397">
        <v>2.702</v>
      </c>
      <c r="CH397">
        <v>0.71299999999999997</v>
      </c>
      <c r="CI397">
        <v>3.2360000000000002</v>
      </c>
      <c r="CJ397">
        <v>1.381</v>
      </c>
      <c r="CK397">
        <v>138.60300000000001</v>
      </c>
      <c r="CL397">
        <v>18.007999999999999</v>
      </c>
      <c r="CM397">
        <v>33.563000000000002</v>
      </c>
      <c r="CN397">
        <v>8.7289999999999992</v>
      </c>
      <c r="CO397">
        <v>133.39400000000001</v>
      </c>
      <c r="CP397">
        <v>13.766</v>
      </c>
      <c r="CQ397">
        <v>144.19</v>
      </c>
      <c r="CR397">
        <v>18.565999999999999</v>
      </c>
      <c r="CS397">
        <v>58.110999999999997</v>
      </c>
      <c r="CT397">
        <v>11.055</v>
      </c>
      <c r="CU397">
        <v>152.76400000000001</v>
      </c>
      <c r="CV397">
        <v>15.010999999999999</v>
      </c>
      <c r="CW397" t="s">
        <v>3141</v>
      </c>
      <c r="CX397" t="s">
        <v>3142</v>
      </c>
      <c r="CY397" t="s">
        <v>3143</v>
      </c>
      <c r="CZ397" t="s">
        <v>3144</v>
      </c>
      <c r="DA397" t="s">
        <v>3145</v>
      </c>
      <c r="DB397" t="s">
        <v>3146</v>
      </c>
      <c r="DC397" t="s">
        <v>3147</v>
      </c>
      <c r="DD397" t="s">
        <v>3148</v>
      </c>
      <c r="DE397" t="s">
        <v>3149</v>
      </c>
      <c r="DF397" t="s">
        <v>3150</v>
      </c>
      <c r="DG397" t="s">
        <v>3151</v>
      </c>
      <c r="DH397" t="s">
        <v>3151</v>
      </c>
      <c r="DI397" t="s">
        <v>3152</v>
      </c>
      <c r="DJ397" t="s">
        <v>3153</v>
      </c>
      <c r="DK397" t="s">
        <v>3154</v>
      </c>
      <c r="DL397" t="s">
        <v>3155</v>
      </c>
      <c r="DM397" t="s">
        <v>3155</v>
      </c>
      <c r="DN397" t="s">
        <v>3156</v>
      </c>
      <c r="DO397" t="s">
        <v>3157</v>
      </c>
      <c r="DP397" t="s">
        <v>3158</v>
      </c>
      <c r="DQ397" t="s">
        <v>3159</v>
      </c>
      <c r="DR397">
        <v>1176</v>
      </c>
      <c r="DS397" t="s">
        <v>3140</v>
      </c>
      <c r="DT397" t="s">
        <v>147</v>
      </c>
    </row>
    <row r="398" spans="1:124" x14ac:dyDescent="0.2">
      <c r="A398" t="s">
        <v>3160</v>
      </c>
      <c r="B398">
        <v>10776</v>
      </c>
      <c r="C398">
        <v>6152.99999999999</v>
      </c>
      <c r="D398">
        <v>7297.3333333333303</v>
      </c>
      <c r="E398">
        <v>12639</v>
      </c>
      <c r="F398">
        <v>9130</v>
      </c>
      <c r="G398">
        <v>7678</v>
      </c>
      <c r="H398">
        <v>6032</v>
      </c>
      <c r="I398">
        <v>143.29900000000001</v>
      </c>
      <c r="J398">
        <v>75.400000000000006</v>
      </c>
      <c r="K398">
        <v>114.57299999999999</v>
      </c>
      <c r="L398">
        <v>53.728999999999999</v>
      </c>
      <c r="M398">
        <v>2932</v>
      </c>
      <c r="N398">
        <v>1629</v>
      </c>
      <c r="O398">
        <v>214</v>
      </c>
      <c r="P398">
        <v>3.31E-3</v>
      </c>
      <c r="Q398">
        <v>0.5</v>
      </c>
      <c r="R398">
        <v>565</v>
      </c>
      <c r="S398">
        <v>576</v>
      </c>
      <c r="T398">
        <v>205</v>
      </c>
      <c r="U398">
        <v>0</v>
      </c>
      <c r="V398">
        <v>0</v>
      </c>
      <c r="W398">
        <v>1458</v>
      </c>
      <c r="X398">
        <v>171</v>
      </c>
      <c r="Y398">
        <v>2.1132000000000001E-2</v>
      </c>
      <c r="Z398">
        <v>1309</v>
      </c>
      <c r="AA398">
        <v>585</v>
      </c>
      <c r="AB398">
        <v>236</v>
      </c>
      <c r="AC398">
        <v>1.24E-3</v>
      </c>
      <c r="AD398">
        <v>0.5</v>
      </c>
      <c r="AE398">
        <v>215</v>
      </c>
      <c r="AF398">
        <v>0</v>
      </c>
      <c r="AG398">
        <v>0</v>
      </c>
      <c r="AH398">
        <v>0</v>
      </c>
      <c r="AI398">
        <v>0</v>
      </c>
      <c r="AJ398">
        <v>458</v>
      </c>
      <c r="AK398">
        <v>127</v>
      </c>
      <c r="AL398">
        <v>3.1295999999999997E-2</v>
      </c>
      <c r="AM398">
        <v>0</v>
      </c>
      <c r="AN398">
        <v>0</v>
      </c>
      <c r="AO398">
        <v>20622</v>
      </c>
      <c r="AP398">
        <v>20622</v>
      </c>
      <c r="AQ398">
        <v>20621.999749999999</v>
      </c>
      <c r="AR398">
        <v>20621.9993333333</v>
      </c>
      <c r="AS398">
        <v>20621.9999642857</v>
      </c>
      <c r="AT398">
        <v>20764.857047619</v>
      </c>
      <c r="AU398">
        <v>20621.9994999999</v>
      </c>
      <c r="AV398">
        <v>20622</v>
      </c>
      <c r="AW398">
        <v>20622</v>
      </c>
      <c r="AX398">
        <v>20622</v>
      </c>
      <c r="AY398">
        <v>20621.785464285698</v>
      </c>
      <c r="AZ398">
        <v>20621.546021092901</v>
      </c>
      <c r="BA398">
        <v>1601185</v>
      </c>
      <c r="BB398">
        <v>955022</v>
      </c>
      <c r="BC398">
        <v>1161293</v>
      </c>
      <c r="BD398">
        <v>663624</v>
      </c>
      <c r="BE398">
        <v>1754556</v>
      </c>
      <c r="BF398">
        <v>1269597</v>
      </c>
      <c r="BG398">
        <v>12639</v>
      </c>
      <c r="BH398">
        <v>9130</v>
      </c>
      <c r="BI398">
        <v>7678</v>
      </c>
      <c r="BJ398">
        <v>6032</v>
      </c>
      <c r="BK398">
        <v>12649</v>
      </c>
      <c r="BL398">
        <v>10710</v>
      </c>
      <c r="BM398">
        <v>35</v>
      </c>
      <c r="BN398">
        <v>22</v>
      </c>
      <c r="BO398">
        <v>22</v>
      </c>
      <c r="BP398">
        <v>13</v>
      </c>
      <c r="BQ398">
        <v>32</v>
      </c>
      <c r="BR398">
        <v>23</v>
      </c>
      <c r="BS398">
        <v>7859</v>
      </c>
      <c r="BT398">
        <v>8621.9999999999909</v>
      </c>
      <c r="BU398">
        <v>7942.3333333333303</v>
      </c>
      <c r="BV398">
        <v>9622</v>
      </c>
      <c r="BW398">
        <v>7733.3571428571404</v>
      </c>
      <c r="BX398">
        <v>9154.6666666666606</v>
      </c>
      <c r="BY398">
        <v>10288.666666666601</v>
      </c>
      <c r="BZ398">
        <v>9872</v>
      </c>
      <c r="CA398">
        <v>11121.9999999999</v>
      </c>
      <c r="CB398">
        <v>11184.4999999999</v>
      </c>
      <c r="CC398">
        <v>10213.018705447301</v>
      </c>
      <c r="CD398">
        <v>10708.1547261904</v>
      </c>
      <c r="CE398">
        <v>3.2109999999999999</v>
      </c>
      <c r="CF398">
        <v>1.3979999999999999</v>
      </c>
      <c r="CG398">
        <v>2.0129999999999999</v>
      </c>
      <c r="CH398">
        <v>0.84799999999999998</v>
      </c>
      <c r="CI398">
        <v>2.8260000000000001</v>
      </c>
      <c r="CJ398">
        <v>1.2150000000000001</v>
      </c>
      <c r="CK398">
        <v>143.024</v>
      </c>
      <c r="CL398">
        <v>51.011000000000003</v>
      </c>
      <c r="CM398">
        <v>63.335999999999999</v>
      </c>
      <c r="CN398">
        <v>34.167999999999999</v>
      </c>
      <c r="CO398">
        <v>144.46199999999999</v>
      </c>
      <c r="CP398">
        <v>89.21</v>
      </c>
      <c r="CQ398">
        <v>143.29900000000001</v>
      </c>
      <c r="CR398">
        <v>75.400000000000006</v>
      </c>
      <c r="CS398">
        <v>114.57299999999999</v>
      </c>
      <c r="CT398">
        <v>53.728999999999999</v>
      </c>
      <c r="CU398">
        <v>170.16</v>
      </c>
      <c r="CV398">
        <v>109.178</v>
      </c>
      <c r="CW398" t="s">
        <v>3161</v>
      </c>
      <c r="CX398" t="s">
        <v>3162</v>
      </c>
      <c r="CY398" t="s">
        <v>3163</v>
      </c>
      <c r="CZ398" t="s">
        <v>3164</v>
      </c>
      <c r="DA398" t="s">
        <v>3165</v>
      </c>
      <c r="DB398" t="s">
        <v>3166</v>
      </c>
      <c r="DC398" t="s">
        <v>3167</v>
      </c>
      <c r="DD398" t="s">
        <v>3168</v>
      </c>
      <c r="DE398" t="s">
        <v>3169</v>
      </c>
      <c r="DF398" t="s">
        <v>3170</v>
      </c>
      <c r="DG398" t="s">
        <v>3171</v>
      </c>
      <c r="DH398" t="s">
        <v>3172</v>
      </c>
      <c r="DI398" t="s">
        <v>3173</v>
      </c>
      <c r="DJ398" t="s">
        <v>3174</v>
      </c>
      <c r="DK398" t="s">
        <v>3175</v>
      </c>
      <c r="DL398" t="s">
        <v>3176</v>
      </c>
      <c r="DM398" t="s">
        <v>3177</v>
      </c>
      <c r="DN398" t="s">
        <v>3178</v>
      </c>
      <c r="DO398" t="s">
        <v>3179</v>
      </c>
      <c r="DP398" t="s">
        <v>3180</v>
      </c>
      <c r="DQ398" t="s">
        <v>3181</v>
      </c>
      <c r="DR398">
        <v>1957</v>
      </c>
      <c r="DS398" t="s">
        <v>3160</v>
      </c>
      <c r="DT398" t="s">
        <v>147</v>
      </c>
    </row>
    <row r="399" spans="1:124" x14ac:dyDescent="0.2">
      <c r="A399" t="s">
        <v>3182</v>
      </c>
      <c r="B399">
        <v>10776</v>
      </c>
      <c r="C399">
        <v>4.5999999999999996</v>
      </c>
      <c r="D399">
        <v>4.5999999999999899</v>
      </c>
      <c r="E399">
        <v>2047111</v>
      </c>
      <c r="F399">
        <v>292872</v>
      </c>
      <c r="G399">
        <v>704324</v>
      </c>
      <c r="H399">
        <v>216046</v>
      </c>
      <c r="I399">
        <v>1176.377</v>
      </c>
      <c r="J399">
        <v>160.91800000000001</v>
      </c>
      <c r="K399">
        <v>323.63499999999999</v>
      </c>
      <c r="L399">
        <v>103.259</v>
      </c>
      <c r="M399">
        <v>1190</v>
      </c>
      <c r="N399">
        <v>661</v>
      </c>
      <c r="O399">
        <v>60</v>
      </c>
      <c r="P399">
        <v>3.0000000000000001E-3</v>
      </c>
      <c r="Q399">
        <v>1.7999999999999999E-2</v>
      </c>
      <c r="R399">
        <v>30</v>
      </c>
      <c r="S399">
        <v>0</v>
      </c>
      <c r="T399">
        <v>0</v>
      </c>
      <c r="U399">
        <v>0</v>
      </c>
      <c r="V399">
        <v>0</v>
      </c>
      <c r="W399">
        <v>600</v>
      </c>
      <c r="X399">
        <v>61</v>
      </c>
      <c r="Y399">
        <v>7.221E-3</v>
      </c>
      <c r="Z399">
        <v>1130</v>
      </c>
      <c r="AA399">
        <v>601</v>
      </c>
      <c r="AB399">
        <v>30</v>
      </c>
      <c r="AC399">
        <v>3.0000000000000001E-3</v>
      </c>
      <c r="AD399">
        <v>1.7999999999999999E-2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570</v>
      </c>
      <c r="AK399">
        <v>31</v>
      </c>
      <c r="AL399">
        <v>8.0990000000000003E-3</v>
      </c>
      <c r="AM399">
        <v>0</v>
      </c>
      <c r="AN399">
        <v>0</v>
      </c>
      <c r="AO399">
        <v>8.9999999999998792</v>
      </c>
      <c r="AP399">
        <v>9</v>
      </c>
      <c r="AQ399">
        <v>8.9999999999997495</v>
      </c>
      <c r="AR399">
        <v>8.9999999999999893</v>
      </c>
      <c r="AS399">
        <v>8.9999999999998597</v>
      </c>
      <c r="AT399">
        <v>9</v>
      </c>
      <c r="AU399">
        <v>8.9999999999998792</v>
      </c>
      <c r="AV399">
        <v>9</v>
      </c>
      <c r="AW399">
        <v>8.9999999999998792</v>
      </c>
      <c r="AX399">
        <v>9.0000000000000107</v>
      </c>
      <c r="AY399">
        <v>8.7285714285712892</v>
      </c>
      <c r="AZ399">
        <v>9</v>
      </c>
      <c r="BA399">
        <v>26816102</v>
      </c>
      <c r="BB399">
        <v>3702648</v>
      </c>
      <c r="BC399">
        <v>7034146</v>
      </c>
      <c r="BD399">
        <v>2423508</v>
      </c>
      <c r="BE399">
        <v>32717013</v>
      </c>
      <c r="BF399">
        <v>12846245</v>
      </c>
      <c r="BG399">
        <v>2047111</v>
      </c>
      <c r="BH399">
        <v>292872</v>
      </c>
      <c r="BI399">
        <v>704324</v>
      </c>
      <c r="BJ399">
        <v>216046</v>
      </c>
      <c r="BK399">
        <v>2671862</v>
      </c>
      <c r="BL399">
        <v>1023516</v>
      </c>
      <c r="BM399">
        <v>14</v>
      </c>
      <c r="BN399">
        <v>12</v>
      </c>
      <c r="BO399">
        <v>10</v>
      </c>
      <c r="BP399">
        <v>12</v>
      </c>
      <c r="BQ399">
        <v>11</v>
      </c>
      <c r="BR399">
        <v>12</v>
      </c>
      <c r="BS399">
        <v>4.5999999999999899</v>
      </c>
      <c r="BT399">
        <v>4.5999999999999899</v>
      </c>
      <c r="BU399">
        <v>4.5999999999999899</v>
      </c>
      <c r="BV399">
        <v>4.5999999999999899</v>
      </c>
      <c r="BW399">
        <v>4.5999999999999899</v>
      </c>
      <c r="BX399">
        <v>4.5999999999999899</v>
      </c>
      <c r="BY399">
        <v>4.5999999999999899</v>
      </c>
      <c r="BZ399">
        <v>4.5999999999999899</v>
      </c>
      <c r="CA399">
        <v>4.5999999999999899</v>
      </c>
      <c r="CB399">
        <v>4.5999999999999899</v>
      </c>
      <c r="CC399">
        <v>4.5999999999999996</v>
      </c>
      <c r="CD399">
        <v>4.5999999999999899</v>
      </c>
      <c r="CE399">
        <v>0.17799999999999999</v>
      </c>
      <c r="CF399">
        <v>0.17299999999999999</v>
      </c>
      <c r="CG399">
        <v>0.11799999999999999</v>
      </c>
      <c r="CH399">
        <v>0.17299999999999999</v>
      </c>
      <c r="CI399">
        <v>0.154</v>
      </c>
      <c r="CJ399">
        <v>0.183</v>
      </c>
      <c r="CK399">
        <v>2.194</v>
      </c>
      <c r="CL399">
        <v>1.468</v>
      </c>
      <c r="CM399">
        <v>1.0569999999999999</v>
      </c>
      <c r="CN399">
        <v>1.468</v>
      </c>
      <c r="CO399">
        <v>1.6759999999999999</v>
      </c>
      <c r="CP399">
        <v>2.0219999999999998</v>
      </c>
      <c r="CQ399">
        <v>1176.377</v>
      </c>
      <c r="CR399">
        <v>160.91800000000001</v>
      </c>
      <c r="CS399">
        <v>323.63499999999999</v>
      </c>
      <c r="CT399">
        <v>103.259</v>
      </c>
      <c r="CU399">
        <v>1469.317</v>
      </c>
      <c r="CV399">
        <v>547.63499999999999</v>
      </c>
      <c r="CW399" t="s">
        <v>3183</v>
      </c>
      <c r="CX399" t="s">
        <v>3184</v>
      </c>
      <c r="CY399" t="s">
        <v>3185</v>
      </c>
      <c r="CZ399" t="s">
        <v>3186</v>
      </c>
      <c r="DA399" t="s">
        <v>3187</v>
      </c>
      <c r="DB399" t="s">
        <v>3188</v>
      </c>
      <c r="DC399" t="s">
        <v>3188</v>
      </c>
      <c r="DD399" t="s">
        <v>3189</v>
      </c>
      <c r="DE399" t="s">
        <v>3190</v>
      </c>
      <c r="DF399" t="s">
        <v>3191</v>
      </c>
      <c r="DG399" t="s">
        <v>3192</v>
      </c>
      <c r="DH399" t="s">
        <v>3192</v>
      </c>
      <c r="DI399" t="s">
        <v>3193</v>
      </c>
      <c r="DJ399" t="s">
        <v>3194</v>
      </c>
      <c r="DK399" t="s">
        <v>3195</v>
      </c>
      <c r="DL399" t="s">
        <v>3188</v>
      </c>
      <c r="DM399" t="s">
        <v>3188</v>
      </c>
      <c r="DN399" t="s">
        <v>3196</v>
      </c>
      <c r="DO399" t="s">
        <v>3197</v>
      </c>
      <c r="DP399" t="s">
        <v>3198</v>
      </c>
      <c r="DQ399" t="s">
        <v>3199</v>
      </c>
      <c r="DR399">
        <v>14121</v>
      </c>
      <c r="DS399" t="s">
        <v>3182</v>
      </c>
      <c r="DT399" t="s">
        <v>147</v>
      </c>
    </row>
    <row r="400" spans="1:124" x14ac:dyDescent="0.2">
      <c r="A400" t="s">
        <v>3200</v>
      </c>
      <c r="B400">
        <v>10776</v>
      </c>
      <c r="C400">
        <v>6.3048017365145101</v>
      </c>
      <c r="D400">
        <v>6.3269044838713704</v>
      </c>
      <c r="E400">
        <v>1</v>
      </c>
      <c r="F400">
        <v>1</v>
      </c>
      <c r="G400">
        <v>1</v>
      </c>
      <c r="H400">
        <v>1</v>
      </c>
      <c r="I400">
        <v>0.41</v>
      </c>
      <c r="J400">
        <v>0.187</v>
      </c>
      <c r="K400">
        <v>0.32700000000000001</v>
      </c>
      <c r="L400">
        <v>0.159</v>
      </c>
      <c r="M400">
        <v>2279</v>
      </c>
      <c r="N400">
        <v>3463</v>
      </c>
      <c r="O400">
        <v>422</v>
      </c>
      <c r="P400">
        <v>2.5699999999999998E-3</v>
      </c>
      <c r="Q400">
        <v>0.5</v>
      </c>
      <c r="R400">
        <v>817</v>
      </c>
      <c r="S400">
        <v>0</v>
      </c>
      <c r="T400">
        <v>145</v>
      </c>
      <c r="U400">
        <v>0</v>
      </c>
      <c r="V400">
        <v>0</v>
      </c>
      <c r="W400">
        <v>3463</v>
      </c>
      <c r="X400">
        <v>0</v>
      </c>
      <c r="Y400">
        <v>1.8220000000000001E-3</v>
      </c>
      <c r="Z400">
        <v>923</v>
      </c>
      <c r="AA400">
        <v>2012</v>
      </c>
      <c r="AB400">
        <v>376</v>
      </c>
      <c r="AC400">
        <v>2.0999999999999999E-3</v>
      </c>
      <c r="AD400">
        <v>0.5</v>
      </c>
      <c r="AE400">
        <v>392</v>
      </c>
      <c r="AF400">
        <v>0</v>
      </c>
      <c r="AG400">
        <v>0</v>
      </c>
      <c r="AH400">
        <v>0</v>
      </c>
      <c r="AI400">
        <v>0</v>
      </c>
      <c r="AJ400">
        <v>2012</v>
      </c>
      <c r="AK400">
        <v>0</v>
      </c>
      <c r="AL400">
        <v>4.0150000000000003E-3</v>
      </c>
      <c r="AM400">
        <v>0</v>
      </c>
      <c r="AN400">
        <v>0</v>
      </c>
      <c r="AO400">
        <v>1E+100</v>
      </c>
      <c r="AP400">
        <v>1E+100</v>
      </c>
      <c r="AQ400">
        <v>1E+100</v>
      </c>
      <c r="AR400">
        <v>1E+100</v>
      </c>
      <c r="AS400">
        <v>9.9999999999999904E+99</v>
      </c>
      <c r="AT400">
        <v>9.9999999999999904E+99</v>
      </c>
      <c r="AU400">
        <v>7</v>
      </c>
      <c r="AV400">
        <v>7</v>
      </c>
      <c r="AW400">
        <v>7</v>
      </c>
      <c r="AX400">
        <v>7</v>
      </c>
      <c r="AY400">
        <v>7</v>
      </c>
      <c r="AZ400">
        <v>7</v>
      </c>
      <c r="BA400">
        <v>4282</v>
      </c>
      <c r="BB400">
        <v>3663</v>
      </c>
      <c r="BC400">
        <v>3615</v>
      </c>
      <c r="BD400">
        <v>3230</v>
      </c>
      <c r="BE400">
        <v>4109</v>
      </c>
      <c r="BF400">
        <v>3554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1E+100</v>
      </c>
      <c r="BT400">
        <v>1E+100</v>
      </c>
      <c r="BU400">
        <v>1E+100</v>
      </c>
      <c r="BV400">
        <v>1E+100</v>
      </c>
      <c r="BW400">
        <v>9.9999999999999904E+99</v>
      </c>
      <c r="BX400">
        <v>9.9999999999999904E+99</v>
      </c>
      <c r="BY400">
        <v>1E+100</v>
      </c>
      <c r="BZ400">
        <v>1E+100</v>
      </c>
      <c r="CA400">
        <v>1E+100</v>
      </c>
      <c r="CB400">
        <v>1E+100</v>
      </c>
      <c r="CC400">
        <v>9.9999999999999904E+99</v>
      </c>
      <c r="CD400">
        <v>9.9999999999999904E+99</v>
      </c>
      <c r="CE400">
        <v>0.41</v>
      </c>
      <c r="CF400">
        <v>0.187</v>
      </c>
      <c r="CG400">
        <v>0.32700000000000001</v>
      </c>
      <c r="CH400">
        <v>0.159</v>
      </c>
      <c r="CI400">
        <v>0.378</v>
      </c>
      <c r="CJ400">
        <v>0.186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0.41</v>
      </c>
      <c r="CR400">
        <v>0.187</v>
      </c>
      <c r="CS400">
        <v>0.32700000000000001</v>
      </c>
      <c r="CT400">
        <v>0.159</v>
      </c>
      <c r="CU400">
        <v>0.378</v>
      </c>
      <c r="CV400">
        <v>0.186</v>
      </c>
      <c r="CW400" t="s">
        <v>130</v>
      </c>
      <c r="CX400" t="s">
        <v>3201</v>
      </c>
      <c r="CY400" t="s">
        <v>3202</v>
      </c>
      <c r="CZ400" t="s">
        <v>133</v>
      </c>
      <c r="DA400" t="s">
        <v>1484</v>
      </c>
      <c r="DB400" t="s">
        <v>1856</v>
      </c>
      <c r="DC400" t="s">
        <v>1856</v>
      </c>
      <c r="DD400" t="s">
        <v>3203</v>
      </c>
      <c r="DE400" t="s">
        <v>137</v>
      </c>
      <c r="DF400" t="s">
        <v>3203</v>
      </c>
      <c r="DG400" t="s">
        <v>130</v>
      </c>
      <c r="DH400" t="s">
        <v>3201</v>
      </c>
      <c r="DI400" t="s">
        <v>3204</v>
      </c>
      <c r="DJ400" t="s">
        <v>133</v>
      </c>
      <c r="DK400" t="s">
        <v>1484</v>
      </c>
      <c r="DL400" t="s">
        <v>1856</v>
      </c>
      <c r="DM400" t="s">
        <v>1856</v>
      </c>
      <c r="DN400" t="s">
        <v>3205</v>
      </c>
      <c r="DO400" t="s">
        <v>137</v>
      </c>
      <c r="DP400" t="s">
        <v>3205</v>
      </c>
      <c r="DQ400" t="s">
        <v>3206</v>
      </c>
      <c r="DR400">
        <v>5</v>
      </c>
      <c r="DS400" t="s">
        <v>3200</v>
      </c>
      <c r="DT400" t="s">
        <v>147</v>
      </c>
    </row>
    <row r="401" spans="1:124" x14ac:dyDescent="0.2">
      <c r="A401" t="s">
        <v>3207</v>
      </c>
      <c r="B401">
        <v>10776</v>
      </c>
      <c r="C401">
        <v>48880</v>
      </c>
      <c r="D401">
        <v>49882.002525252501</v>
      </c>
      <c r="E401">
        <v>522947</v>
      </c>
      <c r="F401">
        <v>6862</v>
      </c>
      <c r="G401">
        <v>326106</v>
      </c>
      <c r="H401">
        <v>3456</v>
      </c>
      <c r="I401">
        <v>3600.0010000000002</v>
      </c>
      <c r="J401">
        <v>44.110999999999997</v>
      </c>
      <c r="K401">
        <v>1650.713</v>
      </c>
      <c r="L401">
        <v>23.763999999999999</v>
      </c>
      <c r="M401">
        <v>735</v>
      </c>
      <c r="N401">
        <v>6621</v>
      </c>
      <c r="O401">
        <v>81</v>
      </c>
      <c r="P401">
        <v>1.7860000000000001E-2</v>
      </c>
      <c r="Q401">
        <v>0.5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6620</v>
      </c>
      <c r="X401">
        <v>1</v>
      </c>
      <c r="Y401">
        <v>4.5878000000000002E-2</v>
      </c>
      <c r="Z401">
        <v>490</v>
      </c>
      <c r="AA401">
        <v>3709</v>
      </c>
      <c r="AB401">
        <v>66</v>
      </c>
      <c r="AC401">
        <v>2.9999999999999997E-4</v>
      </c>
      <c r="AD401">
        <v>0.5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3709</v>
      </c>
      <c r="AK401">
        <v>0</v>
      </c>
      <c r="AL401">
        <v>3.1053000000000001E-2</v>
      </c>
      <c r="AM401">
        <v>0</v>
      </c>
      <c r="AN401">
        <v>0</v>
      </c>
      <c r="AO401">
        <v>51199.999999999898</v>
      </c>
      <c r="AP401">
        <v>51200</v>
      </c>
      <c r="AQ401">
        <v>51199.999999999898</v>
      </c>
      <c r="AR401">
        <v>51199.999999999898</v>
      </c>
      <c r="AS401">
        <v>51200</v>
      </c>
      <c r="AT401">
        <v>51200</v>
      </c>
      <c r="AU401">
        <v>51088.142857142797</v>
      </c>
      <c r="AV401">
        <v>51200</v>
      </c>
      <c r="AW401">
        <v>51194.8837209302</v>
      </c>
      <c r="AX401">
        <v>51200</v>
      </c>
      <c r="AY401">
        <v>51130.200506955</v>
      </c>
      <c r="AZ401">
        <v>51200</v>
      </c>
      <c r="BA401">
        <v>22782394</v>
      </c>
      <c r="BB401">
        <v>267112</v>
      </c>
      <c r="BC401">
        <v>14440876</v>
      </c>
      <c r="BD401">
        <v>150812</v>
      </c>
      <c r="BE401">
        <v>22601082</v>
      </c>
      <c r="BF401">
        <v>254372</v>
      </c>
      <c r="BG401">
        <v>522947</v>
      </c>
      <c r="BH401">
        <v>6862</v>
      </c>
      <c r="BI401">
        <v>326106</v>
      </c>
      <c r="BJ401">
        <v>3456</v>
      </c>
      <c r="BK401">
        <v>523211</v>
      </c>
      <c r="BL401">
        <v>6059</v>
      </c>
      <c r="BM401">
        <v>51</v>
      </c>
      <c r="BN401">
        <v>50</v>
      </c>
      <c r="BO401">
        <v>42</v>
      </c>
      <c r="BP401">
        <v>38</v>
      </c>
      <c r="BQ401">
        <v>52</v>
      </c>
      <c r="BR401">
        <v>47</v>
      </c>
      <c r="BS401">
        <v>49438.666666666599</v>
      </c>
      <c r="BT401">
        <v>50027.901298701203</v>
      </c>
      <c r="BU401">
        <v>49487.555555555497</v>
      </c>
      <c r="BV401">
        <v>50028.310966810903</v>
      </c>
      <c r="BW401">
        <v>49452.634920634897</v>
      </c>
      <c r="BX401">
        <v>50015.539365980199</v>
      </c>
      <c r="BY401">
        <v>50584.363721596303</v>
      </c>
      <c r="BZ401">
        <v>50675.7258236329</v>
      </c>
      <c r="CA401">
        <v>50674.338360329697</v>
      </c>
      <c r="CB401">
        <v>50717.249725574497</v>
      </c>
      <c r="CC401">
        <v>50593.912867753301</v>
      </c>
      <c r="CD401">
        <v>50676.128265150903</v>
      </c>
      <c r="CE401">
        <v>3.7730000000000001</v>
      </c>
      <c r="CF401">
        <v>1.1120000000000001</v>
      </c>
      <c r="CG401">
        <v>2.8730000000000002</v>
      </c>
      <c r="CH401">
        <v>0.92600000000000005</v>
      </c>
      <c r="CI401">
        <v>3.4470000000000001</v>
      </c>
      <c r="CJ401">
        <v>1.073</v>
      </c>
      <c r="CK401">
        <v>785.62400000000002</v>
      </c>
      <c r="CL401">
        <v>40.472000000000001</v>
      </c>
      <c r="CM401">
        <v>74.602999999999994</v>
      </c>
      <c r="CN401">
        <v>15.042</v>
      </c>
      <c r="CO401">
        <v>355.791</v>
      </c>
      <c r="CP401">
        <v>43.545999999999999</v>
      </c>
      <c r="CQ401">
        <v>3600.0010000000002</v>
      </c>
      <c r="CR401">
        <v>44.110999999999997</v>
      </c>
      <c r="CS401">
        <v>1650.713</v>
      </c>
      <c r="CT401">
        <v>23.763999999999999</v>
      </c>
      <c r="CU401">
        <v>2995.28</v>
      </c>
      <c r="CV401">
        <v>49.121000000000002</v>
      </c>
      <c r="CW401" t="s">
        <v>3208</v>
      </c>
      <c r="CX401" t="s">
        <v>3209</v>
      </c>
      <c r="CY401" t="s">
        <v>3210</v>
      </c>
      <c r="CZ401" t="s">
        <v>3211</v>
      </c>
      <c r="DA401" t="s">
        <v>3212</v>
      </c>
      <c r="DB401" t="s">
        <v>3213</v>
      </c>
      <c r="DC401" t="s">
        <v>3214</v>
      </c>
      <c r="DD401" t="s">
        <v>3215</v>
      </c>
      <c r="DE401" t="s">
        <v>3216</v>
      </c>
      <c r="DF401" t="s">
        <v>3217</v>
      </c>
      <c r="DG401" t="s">
        <v>3218</v>
      </c>
      <c r="DH401" t="s">
        <v>3218</v>
      </c>
      <c r="DI401" t="s">
        <v>3219</v>
      </c>
      <c r="DJ401" t="s">
        <v>3220</v>
      </c>
      <c r="DK401" t="s">
        <v>3221</v>
      </c>
      <c r="DL401" t="s">
        <v>3222</v>
      </c>
      <c r="DM401" t="s">
        <v>3223</v>
      </c>
      <c r="DN401" t="s">
        <v>3224</v>
      </c>
      <c r="DO401" t="s">
        <v>3225</v>
      </c>
      <c r="DP401" t="s">
        <v>3226</v>
      </c>
      <c r="DQ401" t="s">
        <v>3227</v>
      </c>
      <c r="DR401">
        <v>21314</v>
      </c>
      <c r="DS401" t="s">
        <v>3207</v>
      </c>
      <c r="DT401" t="s">
        <v>147</v>
      </c>
    </row>
    <row r="402" spans="1:124" x14ac:dyDescent="0.2">
      <c r="A402" t="s">
        <v>3228</v>
      </c>
      <c r="B402">
        <v>10776</v>
      </c>
      <c r="C402">
        <v>-20.021390374331499</v>
      </c>
      <c r="D402">
        <v>-20.021390374331499</v>
      </c>
      <c r="E402">
        <v>13453169</v>
      </c>
      <c r="F402">
        <v>12999247</v>
      </c>
      <c r="G402">
        <v>11765486</v>
      </c>
      <c r="H402">
        <v>12999247</v>
      </c>
      <c r="I402">
        <v>3600</v>
      </c>
      <c r="J402">
        <v>3600</v>
      </c>
      <c r="K402">
        <v>3600</v>
      </c>
      <c r="L402">
        <v>3600</v>
      </c>
      <c r="M402">
        <v>64</v>
      </c>
      <c r="N402">
        <v>769</v>
      </c>
      <c r="O402">
        <v>29</v>
      </c>
      <c r="P402">
        <v>0.12967999999999999</v>
      </c>
      <c r="Q402">
        <v>0.49732999999999999</v>
      </c>
      <c r="R402">
        <v>48</v>
      </c>
      <c r="S402">
        <v>0</v>
      </c>
      <c r="T402">
        <v>0</v>
      </c>
      <c r="U402">
        <v>0</v>
      </c>
      <c r="V402">
        <v>0</v>
      </c>
      <c r="W402">
        <v>768</v>
      </c>
      <c r="X402">
        <v>1</v>
      </c>
      <c r="Y402">
        <v>3.1330999999999998E-2</v>
      </c>
      <c r="Z402">
        <v>64</v>
      </c>
      <c r="AA402">
        <v>759</v>
      </c>
      <c r="AB402">
        <v>29</v>
      </c>
      <c r="AC402">
        <v>0.12967999999999999</v>
      </c>
      <c r="AD402">
        <v>0.49732999999999999</v>
      </c>
      <c r="AE402">
        <v>48</v>
      </c>
      <c r="AF402">
        <v>0</v>
      </c>
      <c r="AG402">
        <v>0</v>
      </c>
      <c r="AH402">
        <v>0</v>
      </c>
      <c r="AI402">
        <v>0</v>
      </c>
      <c r="AJ402">
        <v>758</v>
      </c>
      <c r="AK402">
        <v>1</v>
      </c>
      <c r="AL402">
        <v>3.1537999999999997E-2</v>
      </c>
      <c r="AM402">
        <v>0</v>
      </c>
      <c r="AN402">
        <v>0</v>
      </c>
      <c r="AO402">
        <v>-16.000003299162699</v>
      </c>
      <c r="AP402">
        <v>-16.000003596530998</v>
      </c>
      <c r="AQ402">
        <v>-16.0000033261197</v>
      </c>
      <c r="AR402">
        <v>-16.000003596530998</v>
      </c>
      <c r="AS402">
        <v>-16.000002805674601</v>
      </c>
      <c r="AT402">
        <v>-16.000002839285401</v>
      </c>
      <c r="AU402">
        <v>-18.057360827674898</v>
      </c>
      <c r="AV402">
        <v>-18.1186381264055</v>
      </c>
      <c r="AW402">
        <v>-18.0394643887794</v>
      </c>
      <c r="AX402">
        <v>-18.0187489463536</v>
      </c>
      <c r="AY402">
        <v>-18.120966076603601</v>
      </c>
      <c r="AZ402">
        <v>-18.124305093868301</v>
      </c>
      <c r="BA402">
        <v>61683709</v>
      </c>
      <c r="BB402">
        <v>62458744</v>
      </c>
      <c r="BC402">
        <v>58944173</v>
      </c>
      <c r="BD402">
        <v>62458744</v>
      </c>
      <c r="BE402">
        <v>66152291</v>
      </c>
      <c r="BF402">
        <v>70650430</v>
      </c>
      <c r="BG402">
        <v>13453169</v>
      </c>
      <c r="BH402">
        <v>12999247</v>
      </c>
      <c r="BI402">
        <v>11765486</v>
      </c>
      <c r="BJ402">
        <v>12999247</v>
      </c>
      <c r="BK402">
        <v>13066954</v>
      </c>
      <c r="BL402">
        <v>14528308</v>
      </c>
      <c r="BM402">
        <v>5</v>
      </c>
      <c r="BN402">
        <v>5</v>
      </c>
      <c r="BO402">
        <v>5</v>
      </c>
      <c r="BP402">
        <v>5</v>
      </c>
      <c r="BQ402">
        <v>5</v>
      </c>
      <c r="BR402">
        <v>5</v>
      </c>
      <c r="BS402">
        <v>-19.893048128342201</v>
      </c>
      <c r="BT402">
        <v>-19.935828877005299</v>
      </c>
      <c r="BU402">
        <v>-19.893048128342201</v>
      </c>
      <c r="BV402">
        <v>-19.893048128342201</v>
      </c>
      <c r="BW402">
        <v>-19.911382734912099</v>
      </c>
      <c r="BX402">
        <v>-19.8991596638655</v>
      </c>
      <c r="BY402">
        <v>-19.893048128342201</v>
      </c>
      <c r="BZ402">
        <v>-19.935828877005299</v>
      </c>
      <c r="CA402">
        <v>-19.893048128342201</v>
      </c>
      <c r="CB402">
        <v>-19.893048128342201</v>
      </c>
      <c r="CC402">
        <v>-19.8991596638655</v>
      </c>
      <c r="CD402">
        <v>-19.8991596638655</v>
      </c>
      <c r="CE402">
        <v>2.1999999999999999E-2</v>
      </c>
      <c r="CF402">
        <v>1.9E-2</v>
      </c>
      <c r="CG402">
        <v>2.1999999999999999E-2</v>
      </c>
      <c r="CH402">
        <v>1.9E-2</v>
      </c>
      <c r="CI402">
        <v>2.4E-2</v>
      </c>
      <c r="CJ402">
        <v>2.1999999999999999E-2</v>
      </c>
      <c r="CK402">
        <v>4.3250000000000002</v>
      </c>
      <c r="CL402">
        <v>17.367000000000001</v>
      </c>
      <c r="CM402">
        <v>2.0449999999999999</v>
      </c>
      <c r="CN402">
        <v>0.92100000000000004</v>
      </c>
      <c r="CO402">
        <v>4.8890000000000002</v>
      </c>
      <c r="CP402">
        <v>6.702</v>
      </c>
      <c r="CQ402">
        <v>3600</v>
      </c>
      <c r="CR402">
        <v>3600</v>
      </c>
      <c r="CS402">
        <v>3600</v>
      </c>
      <c r="CT402">
        <v>3600</v>
      </c>
      <c r="CU402">
        <v>3600</v>
      </c>
      <c r="CV402">
        <v>3600</v>
      </c>
      <c r="CW402" t="s">
        <v>3229</v>
      </c>
      <c r="CX402" t="s">
        <v>3230</v>
      </c>
      <c r="CY402" t="s">
        <v>3231</v>
      </c>
      <c r="CZ402" t="s">
        <v>3232</v>
      </c>
      <c r="DA402" t="s">
        <v>3233</v>
      </c>
      <c r="DB402" t="s">
        <v>3234</v>
      </c>
      <c r="DC402" t="s">
        <v>3235</v>
      </c>
      <c r="DD402" t="s">
        <v>3236</v>
      </c>
      <c r="DE402" t="s">
        <v>3237</v>
      </c>
      <c r="DF402" t="s">
        <v>3238</v>
      </c>
      <c r="DG402" t="s">
        <v>3239</v>
      </c>
      <c r="DH402" t="s">
        <v>3240</v>
      </c>
      <c r="DI402" t="s">
        <v>3241</v>
      </c>
      <c r="DJ402" t="s">
        <v>3242</v>
      </c>
      <c r="DK402" t="s">
        <v>373</v>
      </c>
      <c r="DL402" t="s">
        <v>3243</v>
      </c>
      <c r="DM402" t="s">
        <v>3243</v>
      </c>
      <c r="DN402" t="s">
        <v>3244</v>
      </c>
      <c r="DO402" t="s">
        <v>3245</v>
      </c>
      <c r="DP402" t="s">
        <v>3246</v>
      </c>
      <c r="DQ402" t="s">
        <v>3247</v>
      </c>
      <c r="DR402">
        <v>50604</v>
      </c>
      <c r="DS402" t="s">
        <v>3228</v>
      </c>
      <c r="DT402" t="s">
        <v>147</v>
      </c>
    </row>
    <row r="403" spans="1:124" x14ac:dyDescent="0.2">
      <c r="A403" t="s">
        <v>3248</v>
      </c>
      <c r="B403">
        <v>10776</v>
      </c>
      <c r="C403">
        <v>176867.50334911299</v>
      </c>
      <c r="D403">
        <v>180000.30023129901</v>
      </c>
      <c r="E403">
        <v>14</v>
      </c>
      <c r="F403">
        <v>118</v>
      </c>
      <c r="G403">
        <v>14</v>
      </c>
      <c r="H403">
        <v>118</v>
      </c>
      <c r="I403">
        <v>6.5000000000000002E-2</v>
      </c>
      <c r="J403">
        <v>6.2E-2</v>
      </c>
      <c r="K403">
        <v>6.4000000000000001E-2</v>
      </c>
      <c r="L403">
        <v>6.0999999999999999E-2</v>
      </c>
      <c r="M403">
        <v>241</v>
      </c>
      <c r="N403">
        <v>282</v>
      </c>
      <c r="O403">
        <v>26</v>
      </c>
      <c r="P403">
        <v>3.3329999999999999E-2</v>
      </c>
      <c r="Q403">
        <v>0.5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282</v>
      </c>
      <c r="X403">
        <v>0</v>
      </c>
      <c r="Y403">
        <v>2.8927999999999999E-2</v>
      </c>
      <c r="Z403">
        <v>160</v>
      </c>
      <c r="AA403">
        <v>200</v>
      </c>
      <c r="AB403">
        <v>24</v>
      </c>
      <c r="AC403">
        <v>5.4550000000000001E-2</v>
      </c>
      <c r="AD403">
        <v>0.5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200</v>
      </c>
      <c r="AK403">
        <v>0</v>
      </c>
      <c r="AL403">
        <v>3.8936999999999999E-2</v>
      </c>
      <c r="AM403">
        <v>0</v>
      </c>
      <c r="AN403">
        <v>0</v>
      </c>
      <c r="AO403">
        <v>258411</v>
      </c>
      <c r="AP403">
        <v>258411</v>
      </c>
      <c r="AQ403">
        <v>258411</v>
      </c>
      <c r="AR403">
        <v>258411</v>
      </c>
      <c r="AS403">
        <v>258411</v>
      </c>
      <c r="AT403">
        <v>258411</v>
      </c>
      <c r="AU403">
        <v>258411</v>
      </c>
      <c r="AV403">
        <v>258411</v>
      </c>
      <c r="AW403">
        <v>258411</v>
      </c>
      <c r="AX403">
        <v>258411</v>
      </c>
      <c r="AY403">
        <v>258411</v>
      </c>
      <c r="AZ403">
        <v>258411</v>
      </c>
      <c r="BA403">
        <v>647</v>
      </c>
      <c r="BB403">
        <v>1163</v>
      </c>
      <c r="BC403">
        <v>647</v>
      </c>
      <c r="BD403">
        <v>1163</v>
      </c>
      <c r="BE403">
        <v>647</v>
      </c>
      <c r="BF403">
        <v>1163</v>
      </c>
      <c r="BG403">
        <v>14</v>
      </c>
      <c r="BH403">
        <v>118</v>
      </c>
      <c r="BI403">
        <v>14</v>
      </c>
      <c r="BJ403">
        <v>118</v>
      </c>
      <c r="BK403">
        <v>14</v>
      </c>
      <c r="BL403">
        <v>118</v>
      </c>
      <c r="BM403">
        <v>34</v>
      </c>
      <c r="BN403">
        <v>22</v>
      </c>
      <c r="BO403">
        <v>34</v>
      </c>
      <c r="BP403">
        <v>22</v>
      </c>
      <c r="BQ403">
        <v>34</v>
      </c>
      <c r="BR403">
        <v>22</v>
      </c>
      <c r="BS403">
        <v>236624.18644184101</v>
      </c>
      <c r="BT403">
        <v>238740.93429005099</v>
      </c>
      <c r="BU403">
        <v>236624.18644184101</v>
      </c>
      <c r="BV403">
        <v>238740.93429005099</v>
      </c>
      <c r="BW403">
        <v>236624.18644184101</v>
      </c>
      <c r="BX403">
        <v>238740.93429005099</v>
      </c>
      <c r="BY403">
        <v>258027.83839393899</v>
      </c>
      <c r="BZ403">
        <v>256795.93019372001</v>
      </c>
      <c r="CA403">
        <v>258027.83839393899</v>
      </c>
      <c r="CB403">
        <v>256795.93019372001</v>
      </c>
      <c r="CC403">
        <v>258027.83839393899</v>
      </c>
      <c r="CD403">
        <v>256795.93019372001</v>
      </c>
      <c r="CE403">
        <v>0.06</v>
      </c>
      <c r="CF403">
        <v>3.9E-2</v>
      </c>
      <c r="CG403">
        <v>5.8999999999999997E-2</v>
      </c>
      <c r="CH403">
        <v>3.9E-2</v>
      </c>
      <c r="CI403">
        <v>5.8999999999999997E-2</v>
      </c>
      <c r="CJ403">
        <v>3.9E-2</v>
      </c>
      <c r="CK403">
        <v>6.5000000000000002E-2</v>
      </c>
      <c r="CL403">
        <v>6.0999999999999999E-2</v>
      </c>
      <c r="CM403">
        <v>6.3E-2</v>
      </c>
      <c r="CN403">
        <v>6.0999999999999999E-2</v>
      </c>
      <c r="CO403">
        <v>6.4000000000000001E-2</v>
      </c>
      <c r="CP403">
        <v>6.0999999999999999E-2</v>
      </c>
      <c r="CQ403">
        <v>6.5000000000000002E-2</v>
      </c>
      <c r="CR403">
        <v>6.2E-2</v>
      </c>
      <c r="CS403">
        <v>6.4000000000000001E-2</v>
      </c>
      <c r="CT403">
        <v>6.0999999999999999E-2</v>
      </c>
      <c r="CU403">
        <v>6.4000000000000001E-2</v>
      </c>
      <c r="CV403">
        <v>6.0999999999999999E-2</v>
      </c>
      <c r="CW403" t="s">
        <v>3249</v>
      </c>
      <c r="CX403" t="s">
        <v>3249</v>
      </c>
      <c r="CY403" t="s">
        <v>3250</v>
      </c>
      <c r="CZ403" t="s">
        <v>395</v>
      </c>
      <c r="DA403" t="s">
        <v>3251</v>
      </c>
      <c r="DB403" t="s">
        <v>3252</v>
      </c>
      <c r="DC403" t="s">
        <v>3253</v>
      </c>
      <c r="DD403" t="s">
        <v>3254</v>
      </c>
      <c r="DE403" t="s">
        <v>3255</v>
      </c>
      <c r="DF403" t="s">
        <v>3256</v>
      </c>
      <c r="DG403" t="s">
        <v>3257</v>
      </c>
      <c r="DH403" t="s">
        <v>3257</v>
      </c>
      <c r="DI403" t="s">
        <v>3258</v>
      </c>
      <c r="DJ403" t="s">
        <v>3259</v>
      </c>
      <c r="DK403" t="s">
        <v>892</v>
      </c>
      <c r="DL403" t="s">
        <v>3260</v>
      </c>
      <c r="DM403" t="s">
        <v>3261</v>
      </c>
      <c r="DN403" t="s">
        <v>3262</v>
      </c>
      <c r="DO403" t="s">
        <v>3263</v>
      </c>
      <c r="DP403" t="s">
        <v>3264</v>
      </c>
      <c r="DQ403" t="s">
        <v>3265</v>
      </c>
      <c r="DR403">
        <v>1</v>
      </c>
      <c r="DS403" t="s">
        <v>3248</v>
      </c>
      <c r="DT403" t="s">
        <v>147</v>
      </c>
    </row>
    <row r="404" spans="1:124" x14ac:dyDescent="0.2">
      <c r="A404" t="s">
        <v>3266</v>
      </c>
      <c r="B404">
        <v>10776</v>
      </c>
      <c r="C404">
        <v>315.25490196078403</v>
      </c>
      <c r="D404">
        <v>7501.1918192599696</v>
      </c>
      <c r="E404">
        <v>2</v>
      </c>
      <c r="F404">
        <v>1</v>
      </c>
      <c r="G404">
        <v>2</v>
      </c>
      <c r="H404">
        <v>1</v>
      </c>
      <c r="I404">
        <v>3.5999999999999997E-2</v>
      </c>
      <c r="J404">
        <v>1.4E-2</v>
      </c>
      <c r="K404">
        <v>3.5000000000000003E-2</v>
      </c>
      <c r="L404">
        <v>1.4E-2</v>
      </c>
      <c r="M404">
        <v>176</v>
      </c>
      <c r="N404">
        <v>548</v>
      </c>
      <c r="O404">
        <v>47</v>
      </c>
      <c r="P404">
        <v>2.0000000000000001E-4</v>
      </c>
      <c r="Q404">
        <v>0.43914999999999998</v>
      </c>
      <c r="R404">
        <v>0</v>
      </c>
      <c r="S404">
        <v>2</v>
      </c>
      <c r="T404">
        <v>0</v>
      </c>
      <c r="U404">
        <v>0</v>
      </c>
      <c r="V404">
        <v>0</v>
      </c>
      <c r="W404">
        <v>548</v>
      </c>
      <c r="X404">
        <v>0</v>
      </c>
      <c r="Y404">
        <v>1.7739999999999999E-2</v>
      </c>
      <c r="Z404">
        <v>117</v>
      </c>
      <c r="AA404">
        <v>365</v>
      </c>
      <c r="AB404">
        <v>31</v>
      </c>
      <c r="AC404">
        <v>1.299E-2</v>
      </c>
      <c r="AD404">
        <v>0.5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365</v>
      </c>
      <c r="AK404">
        <v>0</v>
      </c>
      <c r="AL404">
        <v>2.5149000000000001E-2</v>
      </c>
      <c r="AM404">
        <v>0</v>
      </c>
      <c r="AN404">
        <v>0</v>
      </c>
      <c r="AO404">
        <v>1E+100</v>
      </c>
      <c r="AP404">
        <v>1E+100</v>
      </c>
      <c r="AQ404">
        <v>1E+100</v>
      </c>
      <c r="AR404">
        <v>1E+100</v>
      </c>
      <c r="AS404">
        <v>9.9999999999999904E+99</v>
      </c>
      <c r="AT404">
        <v>9.9999999999999904E+99</v>
      </c>
      <c r="AU404">
        <v>8691</v>
      </c>
      <c r="AV404">
        <v>8691</v>
      </c>
      <c r="AW404">
        <v>8691</v>
      </c>
      <c r="AX404">
        <v>8691</v>
      </c>
      <c r="AY404">
        <v>8691</v>
      </c>
      <c r="AZ404">
        <v>8691</v>
      </c>
      <c r="BA404">
        <v>357</v>
      </c>
      <c r="BB404">
        <v>245</v>
      </c>
      <c r="BC404">
        <v>357</v>
      </c>
      <c r="BD404">
        <v>245</v>
      </c>
      <c r="BE404">
        <v>359</v>
      </c>
      <c r="BF404">
        <v>245</v>
      </c>
      <c r="BG404">
        <v>2</v>
      </c>
      <c r="BH404">
        <v>1</v>
      </c>
      <c r="BI404">
        <v>2</v>
      </c>
      <c r="BJ404">
        <v>1</v>
      </c>
      <c r="BK404">
        <v>2</v>
      </c>
      <c r="BL404">
        <v>1</v>
      </c>
      <c r="BM404">
        <v>17</v>
      </c>
      <c r="BN404">
        <v>10</v>
      </c>
      <c r="BO404">
        <v>17</v>
      </c>
      <c r="BP404">
        <v>10</v>
      </c>
      <c r="BQ404">
        <v>17</v>
      </c>
      <c r="BR404">
        <v>10</v>
      </c>
      <c r="BS404">
        <v>7877.3482288693604</v>
      </c>
      <c r="BT404">
        <v>8415.6779732115592</v>
      </c>
      <c r="BU404">
        <v>7877.3482288693604</v>
      </c>
      <c r="BV404">
        <v>8415.6779732115592</v>
      </c>
      <c r="BW404">
        <v>7877.3482288693604</v>
      </c>
      <c r="BX404">
        <v>8415.6779732115592</v>
      </c>
      <c r="BY404">
        <v>8689.6666666666606</v>
      </c>
      <c r="BZ404">
        <v>8689.3333234913698</v>
      </c>
      <c r="CA404">
        <v>8689.6666666666606</v>
      </c>
      <c r="CB404">
        <v>8689.3333234913698</v>
      </c>
      <c r="CC404">
        <v>8689.6666666666606</v>
      </c>
      <c r="CD404">
        <v>8689.3333234913698</v>
      </c>
      <c r="CE404">
        <v>3.5000000000000003E-2</v>
      </c>
      <c r="CF404">
        <v>1.4E-2</v>
      </c>
      <c r="CG404">
        <v>3.4000000000000002E-2</v>
      </c>
      <c r="CH404">
        <v>1.4E-2</v>
      </c>
      <c r="CI404">
        <v>3.5000000000000003E-2</v>
      </c>
      <c r="CJ404">
        <v>1.4E-2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3.5999999999999997E-2</v>
      </c>
      <c r="CR404">
        <v>1.4E-2</v>
      </c>
      <c r="CS404">
        <v>3.5000000000000003E-2</v>
      </c>
      <c r="CT404">
        <v>1.4E-2</v>
      </c>
      <c r="CU404">
        <v>3.5000000000000003E-2</v>
      </c>
      <c r="CV404">
        <v>1.4E-2</v>
      </c>
      <c r="CW404" t="s">
        <v>130</v>
      </c>
      <c r="CX404" t="s">
        <v>3267</v>
      </c>
      <c r="CY404" t="s">
        <v>3268</v>
      </c>
      <c r="CZ404" t="s">
        <v>1062</v>
      </c>
      <c r="DA404" t="s">
        <v>737</v>
      </c>
      <c r="DB404" t="s">
        <v>3269</v>
      </c>
      <c r="DC404" t="s">
        <v>3270</v>
      </c>
      <c r="DD404" t="s">
        <v>3271</v>
      </c>
      <c r="DE404" t="s">
        <v>137</v>
      </c>
      <c r="DF404" t="s">
        <v>3272</v>
      </c>
      <c r="DG404" t="s">
        <v>130</v>
      </c>
      <c r="DH404" t="s">
        <v>3267</v>
      </c>
      <c r="DI404" t="s">
        <v>3273</v>
      </c>
      <c r="DJ404" t="s">
        <v>133</v>
      </c>
      <c r="DK404" t="s">
        <v>428</v>
      </c>
      <c r="DL404" t="s">
        <v>3274</v>
      </c>
      <c r="DM404" t="s">
        <v>3275</v>
      </c>
      <c r="DN404" t="s">
        <v>3276</v>
      </c>
      <c r="DO404" t="s">
        <v>137</v>
      </c>
      <c r="DP404" t="s">
        <v>3277</v>
      </c>
      <c r="DQ404" t="s">
        <v>2260</v>
      </c>
      <c r="DR404">
        <v>1</v>
      </c>
      <c r="DS404" t="s">
        <v>3266</v>
      </c>
      <c r="DT404" t="s">
        <v>147</v>
      </c>
    </row>
    <row r="405" spans="1:124" x14ac:dyDescent="0.2">
      <c r="A405" t="s">
        <v>3278</v>
      </c>
      <c r="B405">
        <v>10776</v>
      </c>
      <c r="C405">
        <v>5554.01111111111</v>
      </c>
      <c r="D405">
        <v>5554.01111111111</v>
      </c>
      <c r="E405">
        <v>617282</v>
      </c>
      <c r="F405">
        <v>617282</v>
      </c>
      <c r="G405">
        <v>463558</v>
      </c>
      <c r="H405">
        <v>463558</v>
      </c>
      <c r="I405">
        <v>3600</v>
      </c>
      <c r="J405">
        <v>3600</v>
      </c>
      <c r="K405">
        <v>3600</v>
      </c>
      <c r="L405">
        <v>3600</v>
      </c>
      <c r="M405">
        <v>688</v>
      </c>
      <c r="N405">
        <v>1176</v>
      </c>
      <c r="O405">
        <v>74</v>
      </c>
      <c r="P405">
        <v>1.1100000000000001E-3</v>
      </c>
      <c r="Q405">
        <v>0.10444000000000001</v>
      </c>
      <c r="R405">
        <v>100</v>
      </c>
      <c r="S405">
        <v>0</v>
      </c>
      <c r="T405">
        <v>0</v>
      </c>
      <c r="U405">
        <v>0</v>
      </c>
      <c r="V405">
        <v>0</v>
      </c>
      <c r="W405">
        <v>588</v>
      </c>
      <c r="X405">
        <v>588</v>
      </c>
      <c r="Y405">
        <v>2.9069999999999999E-3</v>
      </c>
      <c r="Z405">
        <v>688</v>
      </c>
      <c r="AA405">
        <v>1176</v>
      </c>
      <c r="AB405">
        <v>74</v>
      </c>
      <c r="AC405">
        <v>1.1100000000000001E-3</v>
      </c>
      <c r="AD405">
        <v>0.10444000000000001</v>
      </c>
      <c r="AE405">
        <v>100</v>
      </c>
      <c r="AF405">
        <v>0</v>
      </c>
      <c r="AG405">
        <v>0</v>
      </c>
      <c r="AH405">
        <v>0</v>
      </c>
      <c r="AI405">
        <v>0</v>
      </c>
      <c r="AJ405">
        <v>588</v>
      </c>
      <c r="AK405">
        <v>588</v>
      </c>
      <c r="AL405">
        <v>2.9069999999999999E-3</v>
      </c>
      <c r="AM405">
        <v>0</v>
      </c>
      <c r="AN405">
        <v>0</v>
      </c>
      <c r="AO405">
        <v>49035</v>
      </c>
      <c r="AP405">
        <v>49035</v>
      </c>
      <c r="AQ405">
        <v>48384</v>
      </c>
      <c r="AR405">
        <v>48384</v>
      </c>
      <c r="AS405">
        <v>49009.714285714297</v>
      </c>
      <c r="AT405">
        <v>49009.714285714297</v>
      </c>
      <c r="AU405">
        <v>46947.097583162002</v>
      </c>
      <c r="AV405">
        <v>46947.097583162002</v>
      </c>
      <c r="AW405">
        <v>46997.326945004497</v>
      </c>
      <c r="AX405">
        <v>46997.326945004497</v>
      </c>
      <c r="AY405">
        <v>46871.0329951893</v>
      </c>
      <c r="AZ405">
        <v>46871.0329951893</v>
      </c>
      <c r="BA405">
        <v>28286513</v>
      </c>
      <c r="BB405">
        <v>28286513</v>
      </c>
      <c r="BC405">
        <v>27626152</v>
      </c>
      <c r="BD405">
        <v>27626152</v>
      </c>
      <c r="BE405">
        <v>29336270</v>
      </c>
      <c r="BF405">
        <v>29336270</v>
      </c>
      <c r="BG405">
        <v>617282</v>
      </c>
      <c r="BH405">
        <v>617282</v>
      </c>
      <c r="BI405">
        <v>463558</v>
      </c>
      <c r="BJ405">
        <v>463558</v>
      </c>
      <c r="BK405">
        <v>579442</v>
      </c>
      <c r="BL405">
        <v>579442</v>
      </c>
      <c r="BM405">
        <v>18</v>
      </c>
      <c r="BN405">
        <v>18</v>
      </c>
      <c r="BO405">
        <v>18</v>
      </c>
      <c r="BP405">
        <v>18</v>
      </c>
      <c r="BQ405">
        <v>18</v>
      </c>
      <c r="BR405">
        <v>18</v>
      </c>
      <c r="BS405">
        <v>37438.338446082402</v>
      </c>
      <c r="BT405">
        <v>37438.338446082402</v>
      </c>
      <c r="BU405">
        <v>37438.338446082402</v>
      </c>
      <c r="BV405">
        <v>37438.338446082402</v>
      </c>
      <c r="BW405">
        <v>37438.338446082402</v>
      </c>
      <c r="BX405">
        <v>37438.338446082402</v>
      </c>
      <c r="BY405">
        <v>44167.549463029798</v>
      </c>
      <c r="BZ405">
        <v>44167.549463029798</v>
      </c>
      <c r="CA405">
        <v>44167.549463029798</v>
      </c>
      <c r="CB405">
        <v>44167.549463029798</v>
      </c>
      <c r="CC405">
        <v>44167.549463029798</v>
      </c>
      <c r="CD405">
        <v>44167.549463029798</v>
      </c>
      <c r="CE405">
        <v>0.182</v>
      </c>
      <c r="CF405">
        <v>0.182</v>
      </c>
      <c r="CG405">
        <v>0.182</v>
      </c>
      <c r="CH405">
        <v>0.182</v>
      </c>
      <c r="CI405">
        <v>0.221</v>
      </c>
      <c r="CJ405">
        <v>0.221</v>
      </c>
      <c r="CK405">
        <v>3062.0990000000002</v>
      </c>
      <c r="CL405">
        <v>3062.0990000000002</v>
      </c>
      <c r="CM405">
        <v>874.88300000000004</v>
      </c>
      <c r="CN405">
        <v>874.88300000000004</v>
      </c>
      <c r="CO405">
        <v>2483.828</v>
      </c>
      <c r="CP405">
        <v>2483.828</v>
      </c>
      <c r="CQ405">
        <v>3600</v>
      </c>
      <c r="CR405">
        <v>3600</v>
      </c>
      <c r="CS405">
        <v>3600</v>
      </c>
      <c r="CT405">
        <v>3600</v>
      </c>
      <c r="CU405">
        <v>3600</v>
      </c>
      <c r="CV405">
        <v>3600</v>
      </c>
      <c r="CW405" t="s">
        <v>3279</v>
      </c>
      <c r="CX405" t="s">
        <v>3280</v>
      </c>
      <c r="CY405" t="s">
        <v>3281</v>
      </c>
      <c r="CZ405" t="s">
        <v>3282</v>
      </c>
      <c r="DA405" t="s">
        <v>902</v>
      </c>
      <c r="DB405" t="s">
        <v>3283</v>
      </c>
      <c r="DC405" t="s">
        <v>3284</v>
      </c>
      <c r="DD405" t="s">
        <v>3285</v>
      </c>
      <c r="DE405" t="s">
        <v>3286</v>
      </c>
      <c r="DF405" t="s">
        <v>3287</v>
      </c>
      <c r="DG405" t="s">
        <v>3279</v>
      </c>
      <c r="DH405" t="s">
        <v>3280</v>
      </c>
      <c r="DI405" t="s">
        <v>3281</v>
      </c>
      <c r="DJ405" t="s">
        <v>3282</v>
      </c>
      <c r="DK405" t="s">
        <v>902</v>
      </c>
      <c r="DL405" t="s">
        <v>3283</v>
      </c>
      <c r="DM405" t="s">
        <v>3284</v>
      </c>
      <c r="DN405" t="s">
        <v>3285</v>
      </c>
      <c r="DO405" t="s">
        <v>3286</v>
      </c>
      <c r="DP405" t="s">
        <v>3287</v>
      </c>
      <c r="DQ405" t="s">
        <v>3288</v>
      </c>
      <c r="DR405">
        <v>25206</v>
      </c>
      <c r="DS405" t="s">
        <v>3278</v>
      </c>
      <c r="DT405" t="s">
        <v>147</v>
      </c>
    </row>
    <row r="406" spans="1:124" x14ac:dyDescent="0.2">
      <c r="A406" t="s">
        <v>3289</v>
      </c>
      <c r="B406">
        <v>10776</v>
      </c>
      <c r="C406">
        <v>2688.75</v>
      </c>
      <c r="D406">
        <v>2718.1913381622498</v>
      </c>
      <c r="E406">
        <v>731</v>
      </c>
      <c r="F406">
        <v>559</v>
      </c>
      <c r="G406">
        <v>298</v>
      </c>
      <c r="H406">
        <v>559</v>
      </c>
      <c r="I406">
        <v>2.3809999999999998</v>
      </c>
      <c r="J406">
        <v>0.99399999999999999</v>
      </c>
      <c r="K406">
        <v>0.47099999999999997</v>
      </c>
      <c r="L406">
        <v>0.98099999999999998</v>
      </c>
      <c r="M406">
        <v>755</v>
      </c>
      <c r="N406">
        <v>2756</v>
      </c>
      <c r="O406">
        <v>23</v>
      </c>
      <c r="P406">
        <v>5.0000000000000001E-4</v>
      </c>
      <c r="Q406">
        <v>0.25456000000000001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2756</v>
      </c>
      <c r="X406">
        <v>0</v>
      </c>
      <c r="Y406">
        <v>4.2950000000000002E-3</v>
      </c>
      <c r="Z406">
        <v>591</v>
      </c>
      <c r="AA406">
        <v>2143</v>
      </c>
      <c r="AB406">
        <v>97</v>
      </c>
      <c r="AC406">
        <v>5.0509999999999999E-2</v>
      </c>
      <c r="AD406">
        <v>0.5</v>
      </c>
      <c r="AE406">
        <v>0</v>
      </c>
      <c r="AF406">
        <v>0</v>
      </c>
      <c r="AG406">
        <v>0</v>
      </c>
      <c r="AH406">
        <v>0</v>
      </c>
      <c r="AI406">
        <v>2</v>
      </c>
      <c r="AJ406">
        <v>2141</v>
      </c>
      <c r="AK406">
        <v>0</v>
      </c>
      <c r="AL406">
        <v>5.3160000000000004E-3</v>
      </c>
      <c r="AM406">
        <v>0</v>
      </c>
      <c r="AN406">
        <v>0</v>
      </c>
      <c r="AO406">
        <v>3130</v>
      </c>
      <c r="AP406">
        <v>3129</v>
      </c>
      <c r="AQ406">
        <v>3124</v>
      </c>
      <c r="AR406">
        <v>3129</v>
      </c>
      <c r="AS406">
        <v>5247.4285714285697</v>
      </c>
      <c r="AT406">
        <v>3129</v>
      </c>
      <c r="AU406">
        <v>3124</v>
      </c>
      <c r="AV406">
        <v>3124</v>
      </c>
      <c r="AW406">
        <v>3124</v>
      </c>
      <c r="AX406">
        <v>3124</v>
      </c>
      <c r="AY406">
        <v>3124</v>
      </c>
      <c r="AZ406">
        <v>3124</v>
      </c>
      <c r="BA406">
        <v>5049</v>
      </c>
      <c r="BB406">
        <v>1875</v>
      </c>
      <c r="BC406">
        <v>1867</v>
      </c>
      <c r="BD406">
        <v>1863</v>
      </c>
      <c r="BE406">
        <v>3927</v>
      </c>
      <c r="BF406">
        <v>1885</v>
      </c>
      <c r="BG406">
        <v>731</v>
      </c>
      <c r="BH406">
        <v>559</v>
      </c>
      <c r="BI406">
        <v>298</v>
      </c>
      <c r="BJ406">
        <v>559</v>
      </c>
      <c r="BK406">
        <v>611</v>
      </c>
      <c r="BL406">
        <v>564</v>
      </c>
      <c r="BM406">
        <v>21</v>
      </c>
      <c r="BN406">
        <v>14</v>
      </c>
      <c r="BO406">
        <v>19</v>
      </c>
      <c r="BP406">
        <v>14</v>
      </c>
      <c r="BQ406">
        <v>21</v>
      </c>
      <c r="BR406">
        <v>14</v>
      </c>
      <c r="BS406">
        <v>2702.6666666666601</v>
      </c>
      <c r="BT406">
        <v>3037.7889762851501</v>
      </c>
      <c r="BU406">
        <v>2702.6666666666601</v>
      </c>
      <c r="BV406">
        <v>3037.7889762851501</v>
      </c>
      <c r="BW406">
        <v>2702.6666666666601</v>
      </c>
      <c r="BX406">
        <v>3037.7889762851501</v>
      </c>
      <c r="BY406">
        <v>3116.6323956105898</v>
      </c>
      <c r="BZ406">
        <v>3116.8790460668802</v>
      </c>
      <c r="CA406">
        <v>3117.38021832191</v>
      </c>
      <c r="CB406">
        <v>3116.8790460668802</v>
      </c>
      <c r="CC406">
        <v>3116.8282773528899</v>
      </c>
      <c r="CD406">
        <v>3116.8790460668802</v>
      </c>
      <c r="CE406">
        <v>0.16200000000000001</v>
      </c>
      <c r="CF406">
        <v>7.5999999999999998E-2</v>
      </c>
      <c r="CG406">
        <v>0.13900000000000001</v>
      </c>
      <c r="CH406">
        <v>7.4999999999999997E-2</v>
      </c>
      <c r="CI406">
        <v>0.155</v>
      </c>
      <c r="CJ406">
        <v>7.5999999999999998E-2</v>
      </c>
      <c r="CK406">
        <v>2.371</v>
      </c>
      <c r="CL406">
        <v>0.55300000000000005</v>
      </c>
      <c r="CM406">
        <v>0.45600000000000002</v>
      </c>
      <c r="CN406">
        <v>0.55000000000000004</v>
      </c>
      <c r="CO406">
        <v>1.29</v>
      </c>
      <c r="CP406">
        <v>0.55300000000000005</v>
      </c>
      <c r="CQ406">
        <v>2.3809999999999998</v>
      </c>
      <c r="CR406">
        <v>0.99399999999999999</v>
      </c>
      <c r="CS406">
        <v>0.47099999999999997</v>
      </c>
      <c r="CT406">
        <v>0.98099999999999998</v>
      </c>
      <c r="CU406">
        <v>1.899</v>
      </c>
      <c r="CV406">
        <v>1.004</v>
      </c>
      <c r="CW406" t="s">
        <v>3290</v>
      </c>
      <c r="CX406" t="s">
        <v>3291</v>
      </c>
      <c r="CY406" t="s">
        <v>3292</v>
      </c>
      <c r="CZ406" t="s">
        <v>3293</v>
      </c>
      <c r="DA406" t="s">
        <v>3294</v>
      </c>
      <c r="DB406" t="s">
        <v>3295</v>
      </c>
      <c r="DC406" t="s">
        <v>3296</v>
      </c>
      <c r="DD406" t="s">
        <v>3297</v>
      </c>
      <c r="DE406" t="s">
        <v>3298</v>
      </c>
      <c r="DF406" t="s">
        <v>3299</v>
      </c>
      <c r="DG406" t="s">
        <v>3300</v>
      </c>
      <c r="DH406" t="s">
        <v>3291</v>
      </c>
      <c r="DI406" t="s">
        <v>3301</v>
      </c>
      <c r="DJ406" t="s">
        <v>3302</v>
      </c>
      <c r="DK406" t="s">
        <v>395</v>
      </c>
      <c r="DL406" t="s">
        <v>3303</v>
      </c>
      <c r="DM406" t="s">
        <v>3304</v>
      </c>
      <c r="DN406" t="s">
        <v>3305</v>
      </c>
      <c r="DO406" t="s">
        <v>3306</v>
      </c>
      <c r="DP406" t="s">
        <v>3307</v>
      </c>
      <c r="DQ406" t="s">
        <v>313</v>
      </c>
      <c r="DR406">
        <v>21</v>
      </c>
      <c r="DS406" t="s">
        <v>3289</v>
      </c>
      <c r="DT406" t="s">
        <v>147</v>
      </c>
    </row>
    <row r="407" spans="1:124" x14ac:dyDescent="0.2">
      <c r="A407" t="s">
        <v>3308</v>
      </c>
      <c r="B407">
        <v>10776</v>
      </c>
      <c r="C407">
        <v>-2451537.32502404</v>
      </c>
      <c r="D407">
        <v>-2451537.32502404</v>
      </c>
      <c r="E407">
        <v>1988</v>
      </c>
      <c r="F407">
        <v>3954</v>
      </c>
      <c r="G407">
        <v>1988</v>
      </c>
      <c r="H407">
        <v>3954</v>
      </c>
      <c r="I407">
        <v>5.3390000000000004</v>
      </c>
      <c r="J407">
        <v>5.375</v>
      </c>
      <c r="K407">
        <v>5.26</v>
      </c>
      <c r="L407">
        <v>5.3719999999999999</v>
      </c>
      <c r="M407">
        <v>2176</v>
      </c>
      <c r="N407">
        <v>6000</v>
      </c>
      <c r="O407">
        <v>2</v>
      </c>
      <c r="P407">
        <v>0.14557999999999999</v>
      </c>
      <c r="Q407">
        <v>0.27228000000000002</v>
      </c>
      <c r="R407">
        <v>123</v>
      </c>
      <c r="S407">
        <v>0</v>
      </c>
      <c r="T407">
        <v>0</v>
      </c>
      <c r="U407">
        <v>0</v>
      </c>
      <c r="V407">
        <v>0</v>
      </c>
      <c r="W407">
        <v>6000</v>
      </c>
      <c r="X407">
        <v>0</v>
      </c>
      <c r="Y407">
        <v>3.6949999999999999E-3</v>
      </c>
      <c r="Z407">
        <v>1725</v>
      </c>
      <c r="AA407">
        <v>4596</v>
      </c>
      <c r="AB407">
        <v>2</v>
      </c>
      <c r="AC407">
        <v>0.14557999999999999</v>
      </c>
      <c r="AD407">
        <v>0.27228000000000002</v>
      </c>
      <c r="AE407">
        <v>19</v>
      </c>
      <c r="AF407">
        <v>0</v>
      </c>
      <c r="AG407">
        <v>0</v>
      </c>
      <c r="AH407">
        <v>0</v>
      </c>
      <c r="AI407">
        <v>0</v>
      </c>
      <c r="AJ407">
        <v>4596</v>
      </c>
      <c r="AK407">
        <v>0</v>
      </c>
      <c r="AL407">
        <v>1.699E-3</v>
      </c>
      <c r="AM407">
        <v>0</v>
      </c>
      <c r="AN407">
        <v>0</v>
      </c>
      <c r="AO407">
        <v>-2451271</v>
      </c>
      <c r="AP407">
        <v>-2451271</v>
      </c>
      <c r="AQ407">
        <v>-2451271</v>
      </c>
      <c r="AR407">
        <v>-2451271</v>
      </c>
      <c r="AS407">
        <v>-2451271</v>
      </c>
      <c r="AT407">
        <v>-2451271</v>
      </c>
      <c r="AU407">
        <v>-2451428</v>
      </c>
      <c r="AV407">
        <v>-2451433</v>
      </c>
      <c r="AW407">
        <v>-2451428</v>
      </c>
      <c r="AX407">
        <v>-2451433</v>
      </c>
      <c r="AY407">
        <v>-2451428</v>
      </c>
      <c r="AZ407">
        <v>-2451433</v>
      </c>
      <c r="BA407">
        <v>6914</v>
      </c>
      <c r="BB407">
        <v>10223</v>
      </c>
      <c r="BC407">
        <v>6900</v>
      </c>
      <c r="BD407">
        <v>10177</v>
      </c>
      <c r="BE407">
        <v>6912</v>
      </c>
      <c r="BF407">
        <v>10216</v>
      </c>
      <c r="BG407">
        <v>1988</v>
      </c>
      <c r="BH407">
        <v>3954</v>
      </c>
      <c r="BI407">
        <v>1988</v>
      </c>
      <c r="BJ407">
        <v>3954</v>
      </c>
      <c r="BK407">
        <v>1994</v>
      </c>
      <c r="BL407">
        <v>3955</v>
      </c>
      <c r="BM407">
        <v>12</v>
      </c>
      <c r="BN407">
        <v>9</v>
      </c>
      <c r="BO407">
        <v>12</v>
      </c>
      <c r="BP407">
        <v>9</v>
      </c>
      <c r="BQ407">
        <v>12</v>
      </c>
      <c r="BR407">
        <v>9</v>
      </c>
      <c r="BS407">
        <v>-2451536.7559012999</v>
      </c>
      <c r="BT407">
        <v>-2451536.4828187302</v>
      </c>
      <c r="BU407">
        <v>-2451536.7559012999</v>
      </c>
      <c r="BV407">
        <v>-2451536.4828187302</v>
      </c>
      <c r="BW407">
        <v>-2451536.7559012999</v>
      </c>
      <c r="BX407">
        <v>-2451536.4828187302</v>
      </c>
      <c r="BY407">
        <v>-2451467.1154304799</v>
      </c>
      <c r="BZ407">
        <v>-2451467.1414144002</v>
      </c>
      <c r="CA407">
        <v>-2451467.1154304799</v>
      </c>
      <c r="CB407">
        <v>-2451467.1414144002</v>
      </c>
      <c r="CC407">
        <v>-2451467.1154304799</v>
      </c>
      <c r="CD407">
        <v>-2451467.1414144002</v>
      </c>
      <c r="CE407">
        <v>0.3</v>
      </c>
      <c r="CF407">
        <v>0.25</v>
      </c>
      <c r="CG407">
        <v>0.29699999999999999</v>
      </c>
      <c r="CH407">
        <v>0.25</v>
      </c>
      <c r="CI407">
        <v>0.29799999999999999</v>
      </c>
      <c r="CJ407">
        <v>0.251</v>
      </c>
      <c r="CK407">
        <v>5.3369999999999997</v>
      </c>
      <c r="CL407">
        <v>5.3739999999999997</v>
      </c>
      <c r="CM407">
        <v>5.26</v>
      </c>
      <c r="CN407">
        <v>5.3710000000000004</v>
      </c>
      <c r="CO407">
        <v>5.3230000000000004</v>
      </c>
      <c r="CP407">
        <v>5.415</v>
      </c>
      <c r="CQ407">
        <v>5.3390000000000004</v>
      </c>
      <c r="CR407">
        <v>5.375</v>
      </c>
      <c r="CS407">
        <v>5.26</v>
      </c>
      <c r="CT407">
        <v>5.3719999999999999</v>
      </c>
      <c r="CU407">
        <v>5.3239999999999998</v>
      </c>
      <c r="CV407">
        <v>5.415</v>
      </c>
      <c r="CW407" t="s">
        <v>598</v>
      </c>
      <c r="CX407" t="s">
        <v>599</v>
      </c>
      <c r="CY407" t="s">
        <v>600</v>
      </c>
      <c r="CZ407" t="s">
        <v>601</v>
      </c>
      <c r="DA407" t="s">
        <v>385</v>
      </c>
      <c r="DB407" t="s">
        <v>602</v>
      </c>
      <c r="DC407" t="s">
        <v>603</v>
      </c>
      <c r="DD407" t="s">
        <v>3309</v>
      </c>
      <c r="DE407" t="s">
        <v>3310</v>
      </c>
      <c r="DF407" t="s">
        <v>3311</v>
      </c>
      <c r="DG407" t="s">
        <v>598</v>
      </c>
      <c r="DH407" t="s">
        <v>607</v>
      </c>
      <c r="DI407" t="s">
        <v>608</v>
      </c>
      <c r="DJ407" t="s">
        <v>609</v>
      </c>
      <c r="DK407" t="s">
        <v>407</v>
      </c>
      <c r="DL407" t="s">
        <v>610</v>
      </c>
      <c r="DM407" t="s">
        <v>611</v>
      </c>
      <c r="DN407" t="s">
        <v>3312</v>
      </c>
      <c r="DO407" t="s">
        <v>3313</v>
      </c>
      <c r="DP407" t="s">
        <v>3314</v>
      </c>
      <c r="DQ407" t="s">
        <v>3315</v>
      </c>
      <c r="DR407">
        <v>76</v>
      </c>
      <c r="DS407" t="s">
        <v>3308</v>
      </c>
      <c r="DT407" t="s">
        <v>147</v>
      </c>
    </row>
    <row r="408" spans="1:124" x14ac:dyDescent="0.2">
      <c r="A408" t="s">
        <v>3316</v>
      </c>
      <c r="B408">
        <v>10776</v>
      </c>
      <c r="C408">
        <v>-231</v>
      </c>
      <c r="D408">
        <v>-70.274024014460906</v>
      </c>
      <c r="E408">
        <v>211000</v>
      </c>
      <c r="F408">
        <v>597773</v>
      </c>
      <c r="G408">
        <v>120424</v>
      </c>
      <c r="H408">
        <v>597773</v>
      </c>
      <c r="I408">
        <v>3600</v>
      </c>
      <c r="J408">
        <v>3600</v>
      </c>
      <c r="K408">
        <v>3600</v>
      </c>
      <c r="L408">
        <v>3600</v>
      </c>
      <c r="M408">
        <v>5852</v>
      </c>
      <c r="N408">
        <v>462</v>
      </c>
      <c r="O408">
        <v>462</v>
      </c>
      <c r="P408">
        <v>0.5</v>
      </c>
      <c r="Q408">
        <v>0.5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462</v>
      </c>
      <c r="X408">
        <v>0</v>
      </c>
      <c r="Y408">
        <v>4.3290000000000004E-3</v>
      </c>
      <c r="Z408">
        <v>502</v>
      </c>
      <c r="AA408">
        <v>451</v>
      </c>
      <c r="AB408">
        <v>375</v>
      </c>
      <c r="AC408">
        <v>1.42E-3</v>
      </c>
      <c r="AD408">
        <v>0.49630999999999997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451</v>
      </c>
      <c r="AK408">
        <v>0</v>
      </c>
      <c r="AL408">
        <v>1.4629E-2</v>
      </c>
      <c r="AM408">
        <v>0</v>
      </c>
      <c r="AN408">
        <v>0</v>
      </c>
      <c r="AO408">
        <v>-61</v>
      </c>
      <c r="AP408">
        <v>-62</v>
      </c>
      <c r="AQ408">
        <v>-62</v>
      </c>
      <c r="AR408">
        <v>-63</v>
      </c>
      <c r="AS408">
        <v>-61.714285714285701</v>
      </c>
      <c r="AT408">
        <v>-62.571428571428498</v>
      </c>
      <c r="AU408">
        <v>-67</v>
      </c>
      <c r="AV408">
        <v>-67</v>
      </c>
      <c r="AW408">
        <v>-67</v>
      </c>
      <c r="AX408">
        <v>-66</v>
      </c>
      <c r="AY408">
        <v>-67</v>
      </c>
      <c r="AZ408">
        <v>-66.142857142857096</v>
      </c>
      <c r="BA408">
        <v>26847274</v>
      </c>
      <c r="BB408">
        <v>66207669</v>
      </c>
      <c r="BC408">
        <v>12493166</v>
      </c>
      <c r="BD408">
        <v>66207669</v>
      </c>
      <c r="BE408">
        <v>22309296</v>
      </c>
      <c r="BF408">
        <v>84525084</v>
      </c>
      <c r="BG408">
        <v>211000</v>
      </c>
      <c r="BH408">
        <v>597773</v>
      </c>
      <c r="BI408">
        <v>120424</v>
      </c>
      <c r="BJ408">
        <v>597773</v>
      </c>
      <c r="BK408">
        <v>182725</v>
      </c>
      <c r="BL408">
        <v>762923</v>
      </c>
      <c r="BM408">
        <v>7</v>
      </c>
      <c r="BN408">
        <v>8</v>
      </c>
      <c r="BO408">
        <v>7</v>
      </c>
      <c r="BP408">
        <v>8</v>
      </c>
      <c r="BQ408">
        <v>7</v>
      </c>
      <c r="BR408">
        <v>8</v>
      </c>
      <c r="BS408">
        <v>-70.270432692308106</v>
      </c>
      <c r="BT408">
        <v>-70.227519327306695</v>
      </c>
      <c r="BU408">
        <v>-70.270432692306201</v>
      </c>
      <c r="BV408">
        <v>-70.227519327306695</v>
      </c>
      <c r="BW408">
        <v>-70.270432692307295</v>
      </c>
      <c r="BX408">
        <v>-70.227519327306695</v>
      </c>
      <c r="BY408">
        <v>-70.226452383673305</v>
      </c>
      <c r="BZ408">
        <v>-70.1936542523501</v>
      </c>
      <c r="CA408">
        <v>-70.226452383673305</v>
      </c>
      <c r="CB408">
        <v>-70.1936542523501</v>
      </c>
      <c r="CC408">
        <v>-70.232363143590803</v>
      </c>
      <c r="CD408">
        <v>-70.1936542523501</v>
      </c>
      <c r="CE408">
        <v>1.0900000000000001</v>
      </c>
      <c r="CF408">
        <v>0.90700000000000003</v>
      </c>
      <c r="CG408">
        <v>1.008</v>
      </c>
      <c r="CH408">
        <v>0.503</v>
      </c>
      <c r="CI408">
        <v>1.135</v>
      </c>
      <c r="CJ408">
        <v>0.60699999999999998</v>
      </c>
      <c r="CK408">
        <v>2.2789999999999999</v>
      </c>
      <c r="CL408">
        <v>636.89700000000005</v>
      </c>
      <c r="CM408">
        <v>2.2789999999999999</v>
      </c>
      <c r="CN408">
        <v>2.6160000000000001</v>
      </c>
      <c r="CO408">
        <v>767.85400000000004</v>
      </c>
      <c r="CP408">
        <v>1108.6990000000001</v>
      </c>
      <c r="CQ408">
        <v>3600</v>
      </c>
      <c r="CR408">
        <v>3600</v>
      </c>
      <c r="CS408">
        <v>3600</v>
      </c>
      <c r="CT408">
        <v>3600</v>
      </c>
      <c r="CU408">
        <v>3600.002</v>
      </c>
      <c r="CV408">
        <v>3600</v>
      </c>
      <c r="CW408" t="s">
        <v>3317</v>
      </c>
      <c r="CX408" t="s">
        <v>3318</v>
      </c>
      <c r="CY408" t="s">
        <v>3319</v>
      </c>
      <c r="CZ408" t="s">
        <v>3320</v>
      </c>
      <c r="DA408" t="s">
        <v>437</v>
      </c>
      <c r="DB408" t="s">
        <v>3321</v>
      </c>
      <c r="DC408" t="s">
        <v>3322</v>
      </c>
      <c r="DD408" t="s">
        <v>3323</v>
      </c>
      <c r="DE408" t="s">
        <v>3324</v>
      </c>
      <c r="DF408" t="s">
        <v>3325</v>
      </c>
      <c r="DG408" t="s">
        <v>3326</v>
      </c>
      <c r="DH408" t="s">
        <v>3327</v>
      </c>
      <c r="DI408" t="s">
        <v>3328</v>
      </c>
      <c r="DJ408" t="s">
        <v>3329</v>
      </c>
      <c r="DK408" t="s">
        <v>2753</v>
      </c>
      <c r="DL408" t="s">
        <v>3330</v>
      </c>
      <c r="DM408" t="s">
        <v>3331</v>
      </c>
      <c r="DN408" t="s">
        <v>3332</v>
      </c>
      <c r="DO408" t="s">
        <v>3333</v>
      </c>
      <c r="DP408" t="s">
        <v>3334</v>
      </c>
      <c r="DQ408" t="s">
        <v>3335</v>
      </c>
      <c r="DR408">
        <v>50409</v>
      </c>
      <c r="DS408" t="s">
        <v>3316</v>
      </c>
      <c r="DT408" t="s">
        <v>147</v>
      </c>
    </row>
    <row r="409" spans="1:124" x14ac:dyDescent="0.2">
      <c r="A409" t="s">
        <v>3336</v>
      </c>
      <c r="B409">
        <v>10776</v>
      </c>
      <c r="C409">
        <v>6418.7999999999902</v>
      </c>
      <c r="D409">
        <v>6418.7999999999902</v>
      </c>
      <c r="E409">
        <v>203354</v>
      </c>
      <c r="F409">
        <v>398125</v>
      </c>
      <c r="G409">
        <v>203354</v>
      </c>
      <c r="H409">
        <v>280621</v>
      </c>
      <c r="I409">
        <v>732.74800000000005</v>
      </c>
      <c r="J409">
        <v>1506.1659999999999</v>
      </c>
      <c r="K409">
        <v>688.99900000000002</v>
      </c>
      <c r="L409">
        <v>1020.033</v>
      </c>
      <c r="M409">
        <v>480</v>
      </c>
      <c r="N409">
        <v>800</v>
      </c>
      <c r="O409">
        <v>52</v>
      </c>
      <c r="P409">
        <v>5.0000000000000001E-3</v>
      </c>
      <c r="Q409">
        <v>0.19500000000000001</v>
      </c>
      <c r="R409">
        <v>80</v>
      </c>
      <c r="S409">
        <v>0</v>
      </c>
      <c r="T409">
        <v>0</v>
      </c>
      <c r="U409">
        <v>0</v>
      </c>
      <c r="V409">
        <v>0</v>
      </c>
      <c r="W409">
        <v>400</v>
      </c>
      <c r="X409">
        <v>400</v>
      </c>
      <c r="Y409">
        <v>4.1669999999999997E-3</v>
      </c>
      <c r="Z409">
        <v>456</v>
      </c>
      <c r="AA409">
        <v>768</v>
      </c>
      <c r="AB409">
        <v>52</v>
      </c>
      <c r="AC409">
        <v>5.0000000000000001E-3</v>
      </c>
      <c r="AD409">
        <v>0.19500000000000001</v>
      </c>
      <c r="AE409">
        <v>72</v>
      </c>
      <c r="AF409">
        <v>0</v>
      </c>
      <c r="AG409">
        <v>0</v>
      </c>
      <c r="AH409">
        <v>0</v>
      </c>
      <c r="AI409">
        <v>0</v>
      </c>
      <c r="AJ409">
        <v>384</v>
      </c>
      <c r="AK409">
        <v>384</v>
      </c>
      <c r="AL409">
        <v>4.3860000000000001E-3</v>
      </c>
      <c r="AM409">
        <v>0</v>
      </c>
      <c r="AN409">
        <v>0</v>
      </c>
      <c r="AO409">
        <v>39666.999999999898</v>
      </c>
      <c r="AP409">
        <v>39667</v>
      </c>
      <c r="AQ409">
        <v>39666.999999999898</v>
      </c>
      <c r="AR409">
        <v>39666.999999999403</v>
      </c>
      <c r="AS409">
        <v>39667</v>
      </c>
      <c r="AT409">
        <v>39666.999999999898</v>
      </c>
      <c r="AU409">
        <v>39663.041151853198</v>
      </c>
      <c r="AV409">
        <v>39663.052415885402</v>
      </c>
      <c r="AW409">
        <v>39663.0414842549</v>
      </c>
      <c r="AX409">
        <v>39663.080430741298</v>
      </c>
      <c r="AY409">
        <v>39663.038006044102</v>
      </c>
      <c r="AZ409">
        <v>39663.047154895597</v>
      </c>
      <c r="BA409">
        <v>9002689</v>
      </c>
      <c r="BB409">
        <v>17639278</v>
      </c>
      <c r="BC409">
        <v>9002689</v>
      </c>
      <c r="BD409">
        <v>12091667</v>
      </c>
      <c r="BE409">
        <v>15690016</v>
      </c>
      <c r="BF409">
        <v>15128899</v>
      </c>
      <c r="BG409">
        <v>203354</v>
      </c>
      <c r="BH409">
        <v>398125</v>
      </c>
      <c r="BI409">
        <v>203354</v>
      </c>
      <c r="BJ409">
        <v>280621</v>
      </c>
      <c r="BK409">
        <v>320481</v>
      </c>
      <c r="BL409">
        <v>327963</v>
      </c>
      <c r="BM409">
        <v>15</v>
      </c>
      <c r="BN409">
        <v>16</v>
      </c>
      <c r="BO409">
        <v>15</v>
      </c>
      <c r="BP409">
        <v>16</v>
      </c>
      <c r="BQ409">
        <v>15</v>
      </c>
      <c r="BR409">
        <v>16</v>
      </c>
      <c r="BS409">
        <v>31700.382565838001</v>
      </c>
      <c r="BT409">
        <v>31838.181470438802</v>
      </c>
      <c r="BU409">
        <v>31700.382565838001</v>
      </c>
      <c r="BV409">
        <v>31838.181470438802</v>
      </c>
      <c r="BW409">
        <v>31700.382565838001</v>
      </c>
      <c r="BX409">
        <v>31838.181470438802</v>
      </c>
      <c r="BY409">
        <v>36196.309797212802</v>
      </c>
      <c r="BZ409">
        <v>36191.4216067823</v>
      </c>
      <c r="CA409">
        <v>36196.309797212802</v>
      </c>
      <c r="CB409">
        <v>36191.4216067823</v>
      </c>
      <c r="CC409">
        <v>36196.309797212802</v>
      </c>
      <c r="CD409">
        <v>36191.4216067823</v>
      </c>
      <c r="CE409">
        <v>9.2999999999999999E-2</v>
      </c>
      <c r="CF409">
        <v>0.1</v>
      </c>
      <c r="CG409">
        <v>9.2999999999999999E-2</v>
      </c>
      <c r="CH409">
        <v>9.9000000000000005E-2</v>
      </c>
      <c r="CI409">
        <v>0.13800000000000001</v>
      </c>
      <c r="CJ409">
        <v>0.126</v>
      </c>
      <c r="CK409">
        <v>706.46500000000003</v>
      </c>
      <c r="CL409">
        <v>1212.057</v>
      </c>
      <c r="CM409">
        <v>615.51300000000003</v>
      </c>
      <c r="CN409">
        <v>639.07299999999998</v>
      </c>
      <c r="CO409">
        <v>1164.6980000000001</v>
      </c>
      <c r="CP409">
        <v>1304.146</v>
      </c>
      <c r="CQ409">
        <v>732.74800000000005</v>
      </c>
      <c r="CR409">
        <v>1506.1659999999999</v>
      </c>
      <c r="CS409">
        <v>688.99900000000002</v>
      </c>
      <c r="CT409">
        <v>1020.033</v>
      </c>
      <c r="CU409">
        <v>1271.4059999999999</v>
      </c>
      <c r="CV409">
        <v>1500.1469999999999</v>
      </c>
      <c r="CW409" t="s">
        <v>3337</v>
      </c>
      <c r="CX409" t="s">
        <v>3338</v>
      </c>
      <c r="CY409" t="s">
        <v>3339</v>
      </c>
      <c r="CZ409" t="s">
        <v>3340</v>
      </c>
      <c r="DA409" t="s">
        <v>746</v>
      </c>
      <c r="DB409" t="s">
        <v>3341</v>
      </c>
      <c r="DC409" t="s">
        <v>3342</v>
      </c>
      <c r="DD409" t="s">
        <v>3343</v>
      </c>
      <c r="DE409" t="s">
        <v>3344</v>
      </c>
      <c r="DF409" t="s">
        <v>3345</v>
      </c>
      <c r="DG409" t="s">
        <v>3346</v>
      </c>
      <c r="DH409" t="s">
        <v>3347</v>
      </c>
      <c r="DI409" t="s">
        <v>3348</v>
      </c>
      <c r="DJ409" t="s">
        <v>3349</v>
      </c>
      <c r="DK409" t="s">
        <v>1138</v>
      </c>
      <c r="DL409" t="s">
        <v>3350</v>
      </c>
      <c r="DM409" t="s">
        <v>3351</v>
      </c>
      <c r="DN409" t="s">
        <v>3352</v>
      </c>
      <c r="DO409" t="s">
        <v>3353</v>
      </c>
      <c r="DP409" t="s">
        <v>3354</v>
      </c>
      <c r="DQ409" t="s">
        <v>3355</v>
      </c>
      <c r="DR409">
        <v>19404</v>
      </c>
      <c r="DS409" t="s">
        <v>3336</v>
      </c>
      <c r="DT409" t="s">
        <v>147</v>
      </c>
    </row>
    <row r="410" spans="1:124" x14ac:dyDescent="0.2">
      <c r="A410" t="s">
        <v>3356</v>
      </c>
      <c r="B410">
        <v>10776</v>
      </c>
      <c r="C410">
        <v>-11824.6573815592</v>
      </c>
      <c r="D410">
        <v>-11824.6573815592</v>
      </c>
      <c r="E410">
        <v>1112</v>
      </c>
      <c r="F410">
        <v>1112</v>
      </c>
      <c r="G410">
        <v>1075</v>
      </c>
      <c r="H410">
        <v>1075</v>
      </c>
      <c r="I410">
        <v>5.367</v>
      </c>
      <c r="J410">
        <v>5.367</v>
      </c>
      <c r="K410">
        <v>5.2670000000000003</v>
      </c>
      <c r="L410">
        <v>5.2670000000000003</v>
      </c>
      <c r="M410">
        <v>125</v>
      </c>
      <c r="N410">
        <v>2700</v>
      </c>
      <c r="O410">
        <v>93</v>
      </c>
      <c r="P410">
        <v>1.8000000000000001E-4</v>
      </c>
      <c r="Q410">
        <v>0.49286000000000002</v>
      </c>
      <c r="R410">
        <v>100</v>
      </c>
      <c r="S410">
        <v>0</v>
      </c>
      <c r="T410">
        <v>0</v>
      </c>
      <c r="U410">
        <v>0</v>
      </c>
      <c r="V410">
        <v>0</v>
      </c>
      <c r="W410">
        <v>100</v>
      </c>
      <c r="X410">
        <v>2600</v>
      </c>
      <c r="Y410">
        <v>1.5407000000000001E-2</v>
      </c>
      <c r="Z410">
        <v>125</v>
      </c>
      <c r="AA410">
        <v>2700</v>
      </c>
      <c r="AB410">
        <v>93</v>
      </c>
      <c r="AC410">
        <v>1.8000000000000001E-4</v>
      </c>
      <c r="AD410">
        <v>0.49286000000000002</v>
      </c>
      <c r="AE410">
        <v>100</v>
      </c>
      <c r="AF410">
        <v>0</v>
      </c>
      <c r="AG410">
        <v>0</v>
      </c>
      <c r="AH410">
        <v>0</v>
      </c>
      <c r="AI410">
        <v>0</v>
      </c>
      <c r="AJ410">
        <v>100</v>
      </c>
      <c r="AK410">
        <v>2600</v>
      </c>
      <c r="AL410">
        <v>1.5407000000000001E-2</v>
      </c>
      <c r="AM410">
        <v>0</v>
      </c>
      <c r="AN410">
        <v>0</v>
      </c>
      <c r="AO410">
        <v>-8674.3426071170197</v>
      </c>
      <c r="AP410">
        <v>-8674.3426071170197</v>
      </c>
      <c r="AQ410">
        <v>-8674.3426071170197</v>
      </c>
      <c r="AR410">
        <v>-8674.3426071170197</v>
      </c>
      <c r="AS410">
        <v>-8674.3426071170197</v>
      </c>
      <c r="AT410">
        <v>-8674.3426071170197</v>
      </c>
      <c r="AU410">
        <v>-8675.2032906504501</v>
      </c>
      <c r="AV410">
        <v>-8675.2032906504501</v>
      </c>
      <c r="AW410">
        <v>-8675.1472244407505</v>
      </c>
      <c r="AX410">
        <v>-8675.1472244407505</v>
      </c>
      <c r="AY410">
        <v>-8675.1990084029494</v>
      </c>
      <c r="AZ410">
        <v>-8675.1990084029494</v>
      </c>
      <c r="BA410">
        <v>57331</v>
      </c>
      <c r="BB410">
        <v>57331</v>
      </c>
      <c r="BC410">
        <v>56976</v>
      </c>
      <c r="BD410">
        <v>56976</v>
      </c>
      <c r="BE410">
        <v>57198</v>
      </c>
      <c r="BF410">
        <v>57198</v>
      </c>
      <c r="BG410">
        <v>1112</v>
      </c>
      <c r="BH410">
        <v>1112</v>
      </c>
      <c r="BI410">
        <v>1075</v>
      </c>
      <c r="BJ410">
        <v>1075</v>
      </c>
      <c r="BK410">
        <v>1095</v>
      </c>
      <c r="BL410">
        <v>1095</v>
      </c>
      <c r="BM410">
        <v>5</v>
      </c>
      <c r="BN410">
        <v>5</v>
      </c>
      <c r="BO410">
        <v>5</v>
      </c>
      <c r="BP410">
        <v>5</v>
      </c>
      <c r="BQ410">
        <v>5</v>
      </c>
      <c r="BR410">
        <v>5</v>
      </c>
      <c r="BS410">
        <v>-9232.4686798228504</v>
      </c>
      <c r="BT410">
        <v>-9232.4686798228504</v>
      </c>
      <c r="BU410">
        <v>-9232.4686798228504</v>
      </c>
      <c r="BV410">
        <v>-9232.4686798228504</v>
      </c>
      <c r="BW410">
        <v>-9232.4686798228504</v>
      </c>
      <c r="BX410">
        <v>-9232.4686798228504</v>
      </c>
      <c r="BY410">
        <v>-9221.0634140913608</v>
      </c>
      <c r="BZ410">
        <v>-9221.0634140913608</v>
      </c>
      <c r="CA410">
        <v>-9221.0634140913608</v>
      </c>
      <c r="CB410">
        <v>-9221.0634140913608</v>
      </c>
      <c r="CC410">
        <v>-9221.0634140913608</v>
      </c>
      <c r="CD410">
        <v>-9221.0634140913608</v>
      </c>
      <c r="CE410">
        <v>0.32</v>
      </c>
      <c r="CF410">
        <v>0.32</v>
      </c>
      <c r="CG410">
        <v>0.314</v>
      </c>
      <c r="CH410">
        <v>0.314</v>
      </c>
      <c r="CI410">
        <v>0.317</v>
      </c>
      <c r="CJ410">
        <v>0.317</v>
      </c>
      <c r="CK410">
        <v>5.1959999999999997</v>
      </c>
      <c r="CL410">
        <v>5.1959999999999997</v>
      </c>
      <c r="CM410">
        <v>5.0990000000000002</v>
      </c>
      <c r="CN410">
        <v>5.0990000000000002</v>
      </c>
      <c r="CO410">
        <v>5.1420000000000003</v>
      </c>
      <c r="CP410">
        <v>5.1420000000000003</v>
      </c>
      <c r="CQ410">
        <v>5.367</v>
      </c>
      <c r="CR410">
        <v>5.367</v>
      </c>
      <c r="CS410">
        <v>5.2670000000000003</v>
      </c>
      <c r="CT410">
        <v>5.2670000000000003</v>
      </c>
      <c r="CU410">
        <v>5.3129999999999997</v>
      </c>
      <c r="CV410">
        <v>5.3129999999999997</v>
      </c>
      <c r="CW410" t="s">
        <v>3357</v>
      </c>
      <c r="CX410" t="s">
        <v>3358</v>
      </c>
      <c r="CY410" t="s">
        <v>3359</v>
      </c>
      <c r="CZ410" t="s">
        <v>3360</v>
      </c>
      <c r="DA410" t="s">
        <v>373</v>
      </c>
      <c r="DB410" t="s">
        <v>3361</v>
      </c>
      <c r="DC410" t="s">
        <v>3362</v>
      </c>
      <c r="DD410" t="s">
        <v>3363</v>
      </c>
      <c r="DE410" t="s">
        <v>3364</v>
      </c>
      <c r="DF410" t="s">
        <v>3365</v>
      </c>
      <c r="DG410" t="s">
        <v>3357</v>
      </c>
      <c r="DH410" t="s">
        <v>3358</v>
      </c>
      <c r="DI410" t="s">
        <v>3359</v>
      </c>
      <c r="DJ410" t="s">
        <v>3360</v>
      </c>
      <c r="DK410" t="s">
        <v>373</v>
      </c>
      <c r="DL410" t="s">
        <v>3361</v>
      </c>
      <c r="DM410" t="s">
        <v>3362</v>
      </c>
      <c r="DN410" t="s">
        <v>3363</v>
      </c>
      <c r="DO410" t="s">
        <v>3364</v>
      </c>
      <c r="DP410" t="s">
        <v>3365</v>
      </c>
      <c r="DQ410" t="s">
        <v>3366</v>
      </c>
      <c r="DR410">
        <v>37</v>
      </c>
      <c r="DS410" t="s">
        <v>3356</v>
      </c>
      <c r="DT410" t="s">
        <v>147</v>
      </c>
    </row>
    <row r="411" spans="1:124" x14ac:dyDescent="0.2">
      <c r="A411" t="s">
        <v>3367</v>
      </c>
      <c r="B411">
        <v>10776</v>
      </c>
      <c r="C411">
        <v>-16646.586017379501</v>
      </c>
      <c r="D411">
        <v>-16646.586017379501</v>
      </c>
      <c r="E411">
        <v>5451</v>
      </c>
      <c r="F411">
        <v>5451</v>
      </c>
      <c r="G411">
        <v>3477</v>
      </c>
      <c r="H411">
        <v>3477</v>
      </c>
      <c r="I411">
        <v>18.518999999999998</v>
      </c>
      <c r="J411">
        <v>18.518999999999998</v>
      </c>
      <c r="K411">
        <v>12.596</v>
      </c>
      <c r="L411">
        <v>12.596</v>
      </c>
      <c r="M411">
        <v>225</v>
      </c>
      <c r="N411">
        <v>2600</v>
      </c>
      <c r="O411">
        <v>88</v>
      </c>
      <c r="P411">
        <v>2.826E-2</v>
      </c>
      <c r="Q411">
        <v>0.49198999999999998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100</v>
      </c>
      <c r="X411">
        <v>2500</v>
      </c>
      <c r="Y411">
        <v>1.3162E-2</v>
      </c>
      <c r="Z411">
        <v>225</v>
      </c>
      <c r="AA411">
        <v>2600</v>
      </c>
      <c r="AB411">
        <v>88</v>
      </c>
      <c r="AC411">
        <v>2.826E-2</v>
      </c>
      <c r="AD411">
        <v>0.49198999999999998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100</v>
      </c>
      <c r="AK411">
        <v>2500</v>
      </c>
      <c r="AL411">
        <v>1.3162E-2</v>
      </c>
      <c r="AM411">
        <v>0</v>
      </c>
      <c r="AN411">
        <v>0</v>
      </c>
      <c r="AO411">
        <v>-14339.353446926199</v>
      </c>
      <c r="AP411">
        <v>-14339.353446926199</v>
      </c>
      <c r="AQ411">
        <v>-14339.353446926199</v>
      </c>
      <c r="AR411">
        <v>-14339.353446926199</v>
      </c>
      <c r="AS411">
        <v>-14339.353446926199</v>
      </c>
      <c r="AT411">
        <v>-14339.353446926199</v>
      </c>
      <c r="AU411">
        <v>-14340.7719600774</v>
      </c>
      <c r="AV411">
        <v>-14340.7719600774</v>
      </c>
      <c r="AW411">
        <v>-14340.721075904599</v>
      </c>
      <c r="AX411">
        <v>-14340.721075904599</v>
      </c>
      <c r="AY411">
        <v>-14340.770523851899</v>
      </c>
      <c r="AZ411">
        <v>-14340.770523851899</v>
      </c>
      <c r="BA411">
        <v>224679</v>
      </c>
      <c r="BB411">
        <v>224679</v>
      </c>
      <c r="BC411">
        <v>141610</v>
      </c>
      <c r="BD411">
        <v>141610</v>
      </c>
      <c r="BE411">
        <v>230731</v>
      </c>
      <c r="BF411">
        <v>230731</v>
      </c>
      <c r="BG411">
        <v>5451</v>
      </c>
      <c r="BH411">
        <v>5451</v>
      </c>
      <c r="BI411">
        <v>3477</v>
      </c>
      <c r="BJ411">
        <v>3477</v>
      </c>
      <c r="BK411">
        <v>5752</v>
      </c>
      <c r="BL411">
        <v>5752</v>
      </c>
      <c r="BM411">
        <v>15</v>
      </c>
      <c r="BN411">
        <v>15</v>
      </c>
      <c r="BO411">
        <v>15</v>
      </c>
      <c r="BP411">
        <v>15</v>
      </c>
      <c r="BQ411">
        <v>15</v>
      </c>
      <c r="BR411">
        <v>15</v>
      </c>
      <c r="BS411">
        <v>-14462.388720551</v>
      </c>
      <c r="BT411">
        <v>-14462.388720551</v>
      </c>
      <c r="BU411">
        <v>-14462.388720551</v>
      </c>
      <c r="BV411">
        <v>-14462.388720551</v>
      </c>
      <c r="BW411">
        <v>-14462.388720551</v>
      </c>
      <c r="BX411">
        <v>-14462.388720551</v>
      </c>
      <c r="BY411">
        <v>-14367.1097252697</v>
      </c>
      <c r="BZ411">
        <v>-14367.1097252697</v>
      </c>
      <c r="CA411">
        <v>-14367.1097252697</v>
      </c>
      <c r="CB411">
        <v>-14367.1097252697</v>
      </c>
      <c r="CC411">
        <v>-14367.1097252697</v>
      </c>
      <c r="CD411">
        <v>-14367.1097252697</v>
      </c>
      <c r="CE411">
        <v>0.309</v>
      </c>
      <c r="CF411">
        <v>0.309</v>
      </c>
      <c r="CG411">
        <v>0.30399999999999999</v>
      </c>
      <c r="CH411">
        <v>0.30399999999999999</v>
      </c>
      <c r="CI411">
        <v>0.30599999999999999</v>
      </c>
      <c r="CJ411">
        <v>0.30599999999999999</v>
      </c>
      <c r="CK411">
        <v>14.8</v>
      </c>
      <c r="CL411">
        <v>14.8</v>
      </c>
      <c r="CM411">
        <v>6.2519999999999998</v>
      </c>
      <c r="CN411">
        <v>6.2519999999999998</v>
      </c>
      <c r="CO411">
        <v>16.372</v>
      </c>
      <c r="CP411">
        <v>16.372</v>
      </c>
      <c r="CQ411">
        <v>18.518999999999998</v>
      </c>
      <c r="CR411">
        <v>18.518999999999998</v>
      </c>
      <c r="CS411">
        <v>12.596</v>
      </c>
      <c r="CT411">
        <v>12.596</v>
      </c>
      <c r="CU411">
        <v>19.155999999999999</v>
      </c>
      <c r="CV411">
        <v>19.155999999999999</v>
      </c>
      <c r="CW411" t="s">
        <v>3368</v>
      </c>
      <c r="CX411" t="s">
        <v>3369</v>
      </c>
      <c r="CY411" t="s">
        <v>3370</v>
      </c>
      <c r="CZ411" t="s">
        <v>3371</v>
      </c>
      <c r="DA411" t="s">
        <v>746</v>
      </c>
      <c r="DB411" t="s">
        <v>3372</v>
      </c>
      <c r="DC411" t="s">
        <v>3373</v>
      </c>
      <c r="DD411" t="s">
        <v>3374</v>
      </c>
      <c r="DE411" t="s">
        <v>3375</v>
      </c>
      <c r="DF411" t="s">
        <v>3376</v>
      </c>
      <c r="DG411" t="s">
        <v>3368</v>
      </c>
      <c r="DH411" t="s">
        <v>3369</v>
      </c>
      <c r="DI411" t="s">
        <v>3370</v>
      </c>
      <c r="DJ411" t="s">
        <v>3371</v>
      </c>
      <c r="DK411" t="s">
        <v>746</v>
      </c>
      <c r="DL411" t="s">
        <v>3372</v>
      </c>
      <c r="DM411" t="s">
        <v>3373</v>
      </c>
      <c r="DN411" t="s">
        <v>3374</v>
      </c>
      <c r="DO411" t="s">
        <v>3375</v>
      </c>
      <c r="DP411" t="s">
        <v>3376</v>
      </c>
      <c r="DQ411" t="s">
        <v>3377</v>
      </c>
      <c r="DR411">
        <v>135</v>
      </c>
      <c r="DS411" t="s">
        <v>3367</v>
      </c>
      <c r="DT411" t="s">
        <v>147</v>
      </c>
    </row>
    <row r="412" spans="1:124" x14ac:dyDescent="0.2">
      <c r="A412" t="s">
        <v>3378</v>
      </c>
      <c r="B412">
        <v>10776</v>
      </c>
      <c r="C412">
        <v>-19000</v>
      </c>
      <c r="D412">
        <v>-19000</v>
      </c>
      <c r="E412">
        <v>6199381</v>
      </c>
      <c r="F412">
        <v>8412707</v>
      </c>
      <c r="G412">
        <v>4637993</v>
      </c>
      <c r="H412">
        <v>8412707</v>
      </c>
      <c r="I412">
        <v>3600.0010000000002</v>
      </c>
      <c r="J412">
        <v>3600.0010000000002</v>
      </c>
      <c r="K412">
        <v>3600</v>
      </c>
      <c r="L412">
        <v>3600</v>
      </c>
      <c r="M412">
        <v>3307</v>
      </c>
      <c r="N412">
        <v>1444</v>
      </c>
      <c r="O412">
        <v>341</v>
      </c>
      <c r="P412">
        <v>9.0910000000000005E-2</v>
      </c>
      <c r="Q412">
        <v>0.19091</v>
      </c>
      <c r="R412">
        <v>114</v>
      </c>
      <c r="S412">
        <v>0</v>
      </c>
      <c r="T412">
        <v>0</v>
      </c>
      <c r="U412">
        <v>0</v>
      </c>
      <c r="V412">
        <v>0</v>
      </c>
      <c r="W412">
        <v>1273</v>
      </c>
      <c r="X412">
        <v>171</v>
      </c>
      <c r="Y412">
        <v>6.2509999999999996E-3</v>
      </c>
      <c r="Z412">
        <v>1767</v>
      </c>
      <c r="AA412">
        <v>570</v>
      </c>
      <c r="AB412">
        <v>340</v>
      </c>
      <c r="AC412">
        <v>3.2699999999999999E-3</v>
      </c>
      <c r="AD412">
        <v>5.8819999999999997E-2</v>
      </c>
      <c r="AE412">
        <v>95</v>
      </c>
      <c r="AF412">
        <v>0</v>
      </c>
      <c r="AG412">
        <v>0</v>
      </c>
      <c r="AH412">
        <v>0</v>
      </c>
      <c r="AI412">
        <v>0</v>
      </c>
      <c r="AJ412">
        <v>513</v>
      </c>
      <c r="AK412">
        <v>57</v>
      </c>
      <c r="AL412">
        <v>1.2545000000000001E-2</v>
      </c>
      <c r="AM412">
        <v>0</v>
      </c>
      <c r="AN412">
        <v>0</v>
      </c>
      <c r="AO412">
        <v>-18000</v>
      </c>
      <c r="AP412">
        <v>-18000</v>
      </c>
      <c r="AQ412">
        <v>-18000</v>
      </c>
      <c r="AR412">
        <v>-18000</v>
      </c>
      <c r="AS412">
        <v>-18000</v>
      </c>
      <c r="AT412">
        <v>-18000</v>
      </c>
      <c r="AU412">
        <v>-19000</v>
      </c>
      <c r="AV412">
        <v>-19000</v>
      </c>
      <c r="AW412">
        <v>-19000</v>
      </c>
      <c r="AX412">
        <v>-19000</v>
      </c>
      <c r="AY412">
        <v>-19000</v>
      </c>
      <c r="AZ412">
        <v>-19000</v>
      </c>
      <c r="BA412">
        <v>44239784</v>
      </c>
      <c r="BB412">
        <v>52631673</v>
      </c>
      <c r="BC412">
        <v>29716564</v>
      </c>
      <c r="BD412">
        <v>52631673</v>
      </c>
      <c r="BE412">
        <v>38235555</v>
      </c>
      <c r="BF412">
        <v>61032632</v>
      </c>
      <c r="BG412">
        <v>6199381</v>
      </c>
      <c r="BH412">
        <v>8412707</v>
      </c>
      <c r="BI412">
        <v>4637993</v>
      </c>
      <c r="BJ412">
        <v>8412707</v>
      </c>
      <c r="BK412">
        <v>5638857</v>
      </c>
      <c r="BL412">
        <v>9830710</v>
      </c>
      <c r="BM412">
        <v>5</v>
      </c>
      <c r="BN412">
        <v>5</v>
      </c>
      <c r="BO412">
        <v>5</v>
      </c>
      <c r="BP412">
        <v>5</v>
      </c>
      <c r="BQ412">
        <v>5</v>
      </c>
      <c r="BR412">
        <v>6</v>
      </c>
      <c r="BS412">
        <v>-19000</v>
      </c>
      <c r="BT412">
        <v>-19000</v>
      </c>
      <c r="BU412">
        <v>-19000</v>
      </c>
      <c r="BV412">
        <v>-19000</v>
      </c>
      <c r="BW412">
        <v>-19000</v>
      </c>
      <c r="BX412">
        <v>-19000</v>
      </c>
      <c r="BY412">
        <v>-19000</v>
      </c>
      <c r="BZ412">
        <v>-19000</v>
      </c>
      <c r="CA412">
        <v>-19000</v>
      </c>
      <c r="CB412">
        <v>-19000</v>
      </c>
      <c r="CC412">
        <v>-19000</v>
      </c>
      <c r="CD412">
        <v>-19000</v>
      </c>
      <c r="CE412">
        <v>9.5000000000000001E-2</v>
      </c>
      <c r="CF412">
        <v>0.114</v>
      </c>
      <c r="CG412">
        <v>9.5000000000000001E-2</v>
      </c>
      <c r="CH412">
        <v>5.0999999999999997E-2</v>
      </c>
      <c r="CI412">
        <v>0.13100000000000001</v>
      </c>
      <c r="CJ412">
        <v>9.4E-2</v>
      </c>
      <c r="CK412">
        <v>0.11799999999999999</v>
      </c>
      <c r="CL412">
        <v>0.13200000000000001</v>
      </c>
      <c r="CM412">
        <v>0.11799999999999999</v>
      </c>
      <c r="CN412">
        <v>7.5999999999999998E-2</v>
      </c>
      <c r="CO412">
        <v>0.18</v>
      </c>
      <c r="CP412">
        <v>0.121</v>
      </c>
      <c r="CQ412">
        <v>3600.0010000000002</v>
      </c>
      <c r="CR412">
        <v>3600.0010000000002</v>
      </c>
      <c r="CS412">
        <v>3600</v>
      </c>
      <c r="CT412">
        <v>3600</v>
      </c>
      <c r="CU412">
        <v>3600.0039999999999</v>
      </c>
      <c r="CV412">
        <v>3600</v>
      </c>
      <c r="CW412" t="s">
        <v>3379</v>
      </c>
      <c r="CX412" t="s">
        <v>3380</v>
      </c>
      <c r="CY412" t="s">
        <v>3381</v>
      </c>
      <c r="CZ412" t="s">
        <v>3382</v>
      </c>
      <c r="DA412" t="s">
        <v>3233</v>
      </c>
      <c r="DB412" t="s">
        <v>3383</v>
      </c>
      <c r="DC412" t="s">
        <v>3383</v>
      </c>
      <c r="DD412" t="s">
        <v>3384</v>
      </c>
      <c r="DE412" t="s">
        <v>3385</v>
      </c>
      <c r="DF412" t="s">
        <v>3386</v>
      </c>
      <c r="DG412" t="s">
        <v>3379</v>
      </c>
      <c r="DH412" t="s">
        <v>3380</v>
      </c>
      <c r="DI412" t="s">
        <v>3387</v>
      </c>
      <c r="DJ412" t="s">
        <v>3388</v>
      </c>
      <c r="DK412" t="s">
        <v>3389</v>
      </c>
      <c r="DL412" t="s">
        <v>3383</v>
      </c>
      <c r="DM412" t="s">
        <v>3383</v>
      </c>
      <c r="DN412" t="s">
        <v>3390</v>
      </c>
      <c r="DO412" t="s">
        <v>3391</v>
      </c>
      <c r="DP412" t="s">
        <v>3392</v>
      </c>
      <c r="DQ412" t="s">
        <v>3393</v>
      </c>
      <c r="DR412">
        <v>50404</v>
      </c>
      <c r="DS412" t="s">
        <v>3378</v>
      </c>
      <c r="DT412" t="s">
        <v>147</v>
      </c>
    </row>
    <row r="413" spans="1:124" x14ac:dyDescent="0.2">
      <c r="A413" t="s">
        <v>3394</v>
      </c>
      <c r="B413">
        <v>10776</v>
      </c>
      <c r="C413">
        <v>773.751061971235</v>
      </c>
      <c r="D413">
        <v>773.751061971235</v>
      </c>
      <c r="E413">
        <v>9</v>
      </c>
      <c r="F413">
        <v>5</v>
      </c>
      <c r="G413">
        <v>9</v>
      </c>
      <c r="H413">
        <v>5</v>
      </c>
      <c r="I413">
        <v>1.2999999999999999E-2</v>
      </c>
      <c r="J413">
        <v>1.4999999999999999E-2</v>
      </c>
      <c r="K413">
        <v>1.2E-2</v>
      </c>
      <c r="L413">
        <v>1.4999999999999999E-2</v>
      </c>
      <c r="M413">
        <v>25</v>
      </c>
      <c r="N413">
        <v>48</v>
      </c>
      <c r="O413">
        <v>6</v>
      </c>
      <c r="P413">
        <v>6.1129999999999997E-2</v>
      </c>
      <c r="Q413">
        <v>0.22441</v>
      </c>
      <c r="R413">
        <v>16</v>
      </c>
      <c r="S413">
        <v>0</v>
      </c>
      <c r="T413">
        <v>0</v>
      </c>
      <c r="U413">
        <v>0</v>
      </c>
      <c r="V413">
        <v>0</v>
      </c>
      <c r="W413">
        <v>48</v>
      </c>
      <c r="X413">
        <v>0</v>
      </c>
      <c r="Y413">
        <v>0.16</v>
      </c>
      <c r="Z413">
        <v>25</v>
      </c>
      <c r="AA413">
        <v>48</v>
      </c>
      <c r="AB413">
        <v>6</v>
      </c>
      <c r="AC413">
        <v>6.1129999999999997E-2</v>
      </c>
      <c r="AD413">
        <v>0.22441</v>
      </c>
      <c r="AE413">
        <v>16</v>
      </c>
      <c r="AF413">
        <v>0</v>
      </c>
      <c r="AG413">
        <v>0</v>
      </c>
      <c r="AH413">
        <v>0</v>
      </c>
      <c r="AI413">
        <v>0</v>
      </c>
      <c r="AJ413">
        <v>48</v>
      </c>
      <c r="AK413">
        <v>0</v>
      </c>
      <c r="AL413">
        <v>0.16</v>
      </c>
      <c r="AM413">
        <v>9</v>
      </c>
      <c r="AN413">
        <v>0</v>
      </c>
      <c r="AO413">
        <v>788.26300000000003</v>
      </c>
      <c r="AP413">
        <v>788.26299999999901</v>
      </c>
      <c r="AQ413">
        <v>788.26300000000003</v>
      </c>
      <c r="AR413">
        <v>788.26299999999901</v>
      </c>
      <c r="AS413">
        <v>788.26300000000003</v>
      </c>
      <c r="AT413">
        <v>788.26299999999901</v>
      </c>
      <c r="AU413">
        <v>788.26300000000003</v>
      </c>
      <c r="AV413">
        <v>788.26299999999901</v>
      </c>
      <c r="AW413">
        <v>788.26300000000003</v>
      </c>
      <c r="AX413">
        <v>788.26299999999901</v>
      </c>
      <c r="AY413">
        <v>788.26300000000003</v>
      </c>
      <c r="AZ413">
        <v>788.26299999999901</v>
      </c>
      <c r="BA413">
        <v>179</v>
      </c>
      <c r="BB413">
        <v>186</v>
      </c>
      <c r="BC413">
        <v>179</v>
      </c>
      <c r="BD413">
        <v>186</v>
      </c>
      <c r="BE413">
        <v>179</v>
      </c>
      <c r="BF413">
        <v>186</v>
      </c>
      <c r="BG413">
        <v>9</v>
      </c>
      <c r="BH413">
        <v>5</v>
      </c>
      <c r="BI413">
        <v>9</v>
      </c>
      <c r="BJ413">
        <v>5</v>
      </c>
      <c r="BK413">
        <v>9</v>
      </c>
      <c r="BL413">
        <v>5</v>
      </c>
      <c r="BM413">
        <v>26</v>
      </c>
      <c r="BN413">
        <v>32</v>
      </c>
      <c r="BO413">
        <v>26</v>
      </c>
      <c r="BP413">
        <v>32</v>
      </c>
      <c r="BQ413">
        <v>26</v>
      </c>
      <c r="BR413">
        <v>32</v>
      </c>
      <c r="BS413">
        <v>776.40168031974599</v>
      </c>
      <c r="BT413">
        <v>775.79824775826</v>
      </c>
      <c r="BU413">
        <v>776.40168031974599</v>
      </c>
      <c r="BV413">
        <v>775.79824775826</v>
      </c>
      <c r="BW413">
        <v>776.40168031974599</v>
      </c>
      <c r="BX413">
        <v>775.79824775826</v>
      </c>
      <c r="BY413">
        <v>786.42880447612094</v>
      </c>
      <c r="BZ413">
        <v>787.73381366079195</v>
      </c>
      <c r="CA413">
        <v>786.42880447612094</v>
      </c>
      <c r="CB413">
        <v>787.73381366079195</v>
      </c>
      <c r="CC413">
        <v>786.42880447612094</v>
      </c>
      <c r="CD413">
        <v>787.73381366079195</v>
      </c>
      <c r="CE413">
        <v>1.2E-2</v>
      </c>
      <c r="CF413">
        <v>1.4E-2</v>
      </c>
      <c r="CG413">
        <v>1.2E-2</v>
      </c>
      <c r="CH413">
        <v>1.4E-2</v>
      </c>
      <c r="CI413">
        <v>1.2E-2</v>
      </c>
      <c r="CJ413">
        <v>1.4E-2</v>
      </c>
      <c r="CK413">
        <v>1.2999999999999999E-2</v>
      </c>
      <c r="CL413">
        <v>1.4999999999999999E-2</v>
      </c>
      <c r="CM413">
        <v>1.2E-2</v>
      </c>
      <c r="CN413">
        <v>1.4999999999999999E-2</v>
      </c>
      <c r="CO413">
        <v>1.2E-2</v>
      </c>
      <c r="CP413">
        <v>1.4999999999999999E-2</v>
      </c>
      <c r="CQ413">
        <v>1.2999999999999999E-2</v>
      </c>
      <c r="CR413">
        <v>1.4999999999999999E-2</v>
      </c>
      <c r="CS413">
        <v>1.2E-2</v>
      </c>
      <c r="CT413">
        <v>1.4999999999999999E-2</v>
      </c>
      <c r="CU413">
        <v>1.2E-2</v>
      </c>
      <c r="CV413">
        <v>1.4999999999999999E-2</v>
      </c>
      <c r="CW413" t="s">
        <v>3395</v>
      </c>
      <c r="CX413" t="s">
        <v>3395</v>
      </c>
      <c r="CY413" t="s">
        <v>3396</v>
      </c>
      <c r="CZ413" t="s">
        <v>407</v>
      </c>
      <c r="DA413" t="s">
        <v>1296</v>
      </c>
      <c r="DB413" t="s">
        <v>3397</v>
      </c>
      <c r="DC413" t="s">
        <v>3398</v>
      </c>
      <c r="DD413" t="s">
        <v>3399</v>
      </c>
      <c r="DE413" t="s">
        <v>3400</v>
      </c>
      <c r="DF413" t="s">
        <v>3401</v>
      </c>
      <c r="DG413" t="s">
        <v>3402</v>
      </c>
      <c r="DH413" t="s">
        <v>3402</v>
      </c>
      <c r="DI413" t="s">
        <v>2571</v>
      </c>
      <c r="DJ413" t="s">
        <v>373</v>
      </c>
      <c r="DK413" t="s">
        <v>1622</v>
      </c>
      <c r="DL413" t="s">
        <v>3403</v>
      </c>
      <c r="DM413" t="s">
        <v>3404</v>
      </c>
      <c r="DN413" t="s">
        <v>3405</v>
      </c>
      <c r="DO413" t="s">
        <v>3406</v>
      </c>
      <c r="DP413" t="s">
        <v>3407</v>
      </c>
      <c r="DQ413" t="s">
        <v>1075</v>
      </c>
      <c r="DR413">
        <v>0</v>
      </c>
      <c r="DS413" t="s">
        <v>3394</v>
      </c>
      <c r="DT413" t="s">
        <v>147</v>
      </c>
    </row>
    <row r="414" spans="1:124" x14ac:dyDescent="0.2">
      <c r="A414" t="s">
        <v>3408</v>
      </c>
      <c r="B414">
        <v>10776</v>
      </c>
      <c r="C414">
        <v>0</v>
      </c>
      <c r="D414">
        <v>0</v>
      </c>
      <c r="E414">
        <v>227327</v>
      </c>
      <c r="F414">
        <v>227327</v>
      </c>
      <c r="G414">
        <v>175848</v>
      </c>
      <c r="H414">
        <v>175848</v>
      </c>
      <c r="I414">
        <v>27.62</v>
      </c>
      <c r="J414">
        <v>27.62</v>
      </c>
      <c r="K414">
        <v>22.768999999999998</v>
      </c>
      <c r="L414">
        <v>22.768999999999998</v>
      </c>
      <c r="M414">
        <v>45</v>
      </c>
      <c r="N414">
        <v>86</v>
      </c>
      <c r="O414">
        <v>15</v>
      </c>
      <c r="P414">
        <v>0.12001000000000001</v>
      </c>
      <c r="Q414">
        <v>0.45840999999999998</v>
      </c>
      <c r="R414">
        <v>15</v>
      </c>
      <c r="S414">
        <v>0</v>
      </c>
      <c r="T414">
        <v>0</v>
      </c>
      <c r="U414">
        <v>0</v>
      </c>
      <c r="V414">
        <v>0</v>
      </c>
      <c r="W414">
        <v>55</v>
      </c>
      <c r="X414">
        <v>31</v>
      </c>
      <c r="Y414">
        <v>0.23643400000000001</v>
      </c>
      <c r="Z414">
        <v>45</v>
      </c>
      <c r="AA414">
        <v>86</v>
      </c>
      <c r="AB414">
        <v>15</v>
      </c>
      <c r="AC414">
        <v>0.12001000000000001</v>
      </c>
      <c r="AD414">
        <v>0.45840999999999998</v>
      </c>
      <c r="AE414">
        <v>15</v>
      </c>
      <c r="AF414">
        <v>0</v>
      </c>
      <c r="AG414">
        <v>0</v>
      </c>
      <c r="AH414">
        <v>0</v>
      </c>
      <c r="AI414">
        <v>0</v>
      </c>
      <c r="AJ414">
        <v>55</v>
      </c>
      <c r="AK414">
        <v>31</v>
      </c>
      <c r="AL414">
        <v>0.23643400000000001</v>
      </c>
      <c r="AM414">
        <v>0</v>
      </c>
      <c r="AN414">
        <v>0</v>
      </c>
      <c r="AO414">
        <v>10.999999999999901</v>
      </c>
      <c r="AP414">
        <v>10.999999999999901</v>
      </c>
      <c r="AQ414">
        <v>10.999999999999901</v>
      </c>
      <c r="AR414">
        <v>10.999999999999901</v>
      </c>
      <c r="AS414">
        <v>10.999999999999901</v>
      </c>
      <c r="AT414">
        <v>10.999999999999901</v>
      </c>
      <c r="AU414">
        <v>10.9999474689842</v>
      </c>
      <c r="AV414">
        <v>10.9999474689842</v>
      </c>
      <c r="AW414">
        <v>10.9999474689842</v>
      </c>
      <c r="AX414">
        <v>10.9999474689842</v>
      </c>
      <c r="AY414">
        <v>10.9994971406744</v>
      </c>
      <c r="AZ414">
        <v>10.9994971406744</v>
      </c>
      <c r="BA414">
        <v>1879244</v>
      </c>
      <c r="BB414">
        <v>1879244</v>
      </c>
      <c r="BC414">
        <v>1524399</v>
      </c>
      <c r="BD414">
        <v>1524399</v>
      </c>
      <c r="BE414">
        <v>1776978</v>
      </c>
      <c r="BF414">
        <v>1776978</v>
      </c>
      <c r="BG414">
        <v>227327</v>
      </c>
      <c r="BH414">
        <v>227327</v>
      </c>
      <c r="BI414">
        <v>175848</v>
      </c>
      <c r="BJ414">
        <v>175848</v>
      </c>
      <c r="BK414">
        <v>210769</v>
      </c>
      <c r="BL414">
        <v>210769</v>
      </c>
      <c r="BM414">
        <v>10</v>
      </c>
      <c r="BN414">
        <v>10</v>
      </c>
      <c r="BO414">
        <v>7</v>
      </c>
      <c r="BP414">
        <v>7</v>
      </c>
      <c r="BQ414">
        <v>8</v>
      </c>
      <c r="BR414">
        <v>8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2.3E-2</v>
      </c>
      <c r="CF414">
        <v>2.3E-2</v>
      </c>
      <c r="CG414">
        <v>1.4999999999999999E-2</v>
      </c>
      <c r="CH414">
        <v>1.4999999999999999E-2</v>
      </c>
      <c r="CI414">
        <v>1.9E-2</v>
      </c>
      <c r="CJ414">
        <v>1.9E-2</v>
      </c>
      <c r="CK414">
        <v>7.96</v>
      </c>
      <c r="CL414">
        <v>7.96</v>
      </c>
      <c r="CM414">
        <v>0.94399999999999995</v>
      </c>
      <c r="CN414">
        <v>0.94399999999999995</v>
      </c>
      <c r="CO414">
        <v>8.2550000000000008</v>
      </c>
      <c r="CP414">
        <v>8.2550000000000008</v>
      </c>
      <c r="CQ414">
        <v>27.62</v>
      </c>
      <c r="CR414">
        <v>27.62</v>
      </c>
      <c r="CS414">
        <v>22.768999999999998</v>
      </c>
      <c r="CT414">
        <v>22.768999999999998</v>
      </c>
      <c r="CU414">
        <v>28.59</v>
      </c>
      <c r="CV414">
        <v>28.59</v>
      </c>
      <c r="CW414" t="s">
        <v>3409</v>
      </c>
      <c r="CX414" t="s">
        <v>3410</v>
      </c>
      <c r="CY414" t="s">
        <v>3411</v>
      </c>
      <c r="CZ414" t="s">
        <v>3412</v>
      </c>
      <c r="DA414" t="s">
        <v>3413</v>
      </c>
      <c r="DB414" t="s">
        <v>137</v>
      </c>
      <c r="DC414" t="s">
        <v>137</v>
      </c>
      <c r="DD414" t="s">
        <v>3414</v>
      </c>
      <c r="DE414" t="s">
        <v>3415</v>
      </c>
      <c r="DF414" t="s">
        <v>3416</v>
      </c>
      <c r="DG414" t="s">
        <v>3409</v>
      </c>
      <c r="DH414" t="s">
        <v>3410</v>
      </c>
      <c r="DI414" t="s">
        <v>3411</v>
      </c>
      <c r="DJ414" t="s">
        <v>3412</v>
      </c>
      <c r="DK414" t="s">
        <v>3413</v>
      </c>
      <c r="DL414" t="s">
        <v>137</v>
      </c>
      <c r="DM414" t="s">
        <v>137</v>
      </c>
      <c r="DN414" t="s">
        <v>3414</v>
      </c>
      <c r="DO414" t="s">
        <v>3415</v>
      </c>
      <c r="DP414" t="s">
        <v>3416</v>
      </c>
      <c r="DQ414" t="s">
        <v>3417</v>
      </c>
      <c r="DR414">
        <v>201</v>
      </c>
      <c r="DS414" t="s">
        <v>3408</v>
      </c>
      <c r="DT414" t="s">
        <v>147</v>
      </c>
    </row>
    <row r="415" spans="1:124" x14ac:dyDescent="0.2">
      <c r="A415" t="s">
        <v>3418</v>
      </c>
      <c r="B415">
        <v>10776</v>
      </c>
      <c r="C415">
        <v>2748.3452380952299</v>
      </c>
      <c r="D415">
        <v>2748.3452380952299</v>
      </c>
      <c r="E415">
        <v>1200</v>
      </c>
      <c r="F415">
        <v>2026</v>
      </c>
      <c r="G415">
        <v>1039</v>
      </c>
      <c r="H415">
        <v>726</v>
      </c>
      <c r="I415">
        <v>0.57399999999999995</v>
      </c>
      <c r="J415">
        <v>0.91200000000000003</v>
      </c>
      <c r="K415">
        <v>0.53100000000000003</v>
      </c>
      <c r="L415">
        <v>0.39800000000000002</v>
      </c>
      <c r="M415">
        <v>136</v>
      </c>
      <c r="N415">
        <v>240</v>
      </c>
      <c r="O415">
        <v>53</v>
      </c>
      <c r="P415">
        <v>4.1669999999999999E-2</v>
      </c>
      <c r="Q415">
        <v>0.4</v>
      </c>
      <c r="R415">
        <v>64</v>
      </c>
      <c r="S415">
        <v>0</v>
      </c>
      <c r="T415">
        <v>0</v>
      </c>
      <c r="U415">
        <v>0</v>
      </c>
      <c r="V415">
        <v>0</v>
      </c>
      <c r="W415">
        <v>64</v>
      </c>
      <c r="X415">
        <v>176</v>
      </c>
      <c r="Y415">
        <v>1.4706E-2</v>
      </c>
      <c r="Z415">
        <v>133</v>
      </c>
      <c r="AA415">
        <v>234</v>
      </c>
      <c r="AB415">
        <v>53</v>
      </c>
      <c r="AC415">
        <v>4.1669999999999999E-2</v>
      </c>
      <c r="AD415">
        <v>0.4</v>
      </c>
      <c r="AE415">
        <v>61</v>
      </c>
      <c r="AF415">
        <v>0</v>
      </c>
      <c r="AG415">
        <v>0</v>
      </c>
      <c r="AH415">
        <v>0</v>
      </c>
      <c r="AI415">
        <v>0</v>
      </c>
      <c r="AJ415">
        <v>64</v>
      </c>
      <c r="AK415">
        <v>170</v>
      </c>
      <c r="AL415">
        <v>1.5037999999999999E-2</v>
      </c>
      <c r="AM415">
        <v>0</v>
      </c>
      <c r="AN415">
        <v>0</v>
      </c>
      <c r="AO415">
        <v>7350</v>
      </c>
      <c r="AP415">
        <v>7350</v>
      </c>
      <c r="AQ415">
        <v>7350</v>
      </c>
      <c r="AR415">
        <v>7350</v>
      </c>
      <c r="AS415">
        <v>7350</v>
      </c>
      <c r="AT415">
        <v>7350</v>
      </c>
      <c r="AU415">
        <v>7350</v>
      </c>
      <c r="AV415">
        <v>7349.3633906391096</v>
      </c>
      <c r="AW415">
        <v>7350</v>
      </c>
      <c r="AX415">
        <v>7350</v>
      </c>
      <c r="AY415">
        <v>7350</v>
      </c>
      <c r="AZ415">
        <v>7349.7651571449996</v>
      </c>
      <c r="BA415">
        <v>17249</v>
      </c>
      <c r="BB415">
        <v>28409</v>
      </c>
      <c r="BC415">
        <v>15810</v>
      </c>
      <c r="BD415">
        <v>11608</v>
      </c>
      <c r="BE415">
        <v>17312</v>
      </c>
      <c r="BF415">
        <v>17692</v>
      </c>
      <c r="BG415">
        <v>1200</v>
      </c>
      <c r="BH415">
        <v>2026</v>
      </c>
      <c r="BI415">
        <v>1039</v>
      </c>
      <c r="BJ415">
        <v>726</v>
      </c>
      <c r="BK415">
        <v>1193</v>
      </c>
      <c r="BL415">
        <v>1154</v>
      </c>
      <c r="BM415">
        <v>22</v>
      </c>
      <c r="BN415">
        <v>18</v>
      </c>
      <c r="BO415">
        <v>18</v>
      </c>
      <c r="BP415">
        <v>13</v>
      </c>
      <c r="BQ415">
        <v>20</v>
      </c>
      <c r="BR415">
        <v>16</v>
      </c>
      <c r="BS415">
        <v>5410.3163112938801</v>
      </c>
      <c r="BT415">
        <v>5512.9015968536196</v>
      </c>
      <c r="BU415">
        <v>5431.5750646366896</v>
      </c>
      <c r="BV415">
        <v>5562.4721585298703</v>
      </c>
      <c r="BW415">
        <v>5405.12826625873</v>
      </c>
      <c r="BX415">
        <v>5533.50654144281</v>
      </c>
      <c r="BY415">
        <v>7142.6346054195401</v>
      </c>
      <c r="BZ415">
        <v>7087.2974432280998</v>
      </c>
      <c r="CA415">
        <v>7142.6346054195401</v>
      </c>
      <c r="CB415">
        <v>7201.9141530811403</v>
      </c>
      <c r="CC415">
        <v>7123.7998136816004</v>
      </c>
      <c r="CD415">
        <v>7053.2335618814004</v>
      </c>
      <c r="CE415">
        <v>4.4999999999999998E-2</v>
      </c>
      <c r="CF415">
        <v>3.5999999999999997E-2</v>
      </c>
      <c r="CG415">
        <v>3.6999999999999998E-2</v>
      </c>
      <c r="CH415">
        <v>2.9000000000000001E-2</v>
      </c>
      <c r="CI415">
        <v>4.2000000000000003E-2</v>
      </c>
      <c r="CJ415">
        <v>3.5000000000000003E-2</v>
      </c>
      <c r="CK415">
        <v>0.39300000000000002</v>
      </c>
      <c r="CL415">
        <v>0.90500000000000003</v>
      </c>
      <c r="CM415">
        <v>0.33100000000000002</v>
      </c>
      <c r="CN415">
        <v>0.108</v>
      </c>
      <c r="CO415">
        <v>0.41</v>
      </c>
      <c r="CP415">
        <v>0.58799999999999997</v>
      </c>
      <c r="CQ415">
        <v>0.57399999999999995</v>
      </c>
      <c r="CR415">
        <v>0.91200000000000003</v>
      </c>
      <c r="CS415">
        <v>0.53100000000000003</v>
      </c>
      <c r="CT415">
        <v>0.39800000000000002</v>
      </c>
      <c r="CU415">
        <v>0.57899999999999996</v>
      </c>
      <c r="CV415">
        <v>0.67400000000000004</v>
      </c>
      <c r="CW415" t="s">
        <v>3419</v>
      </c>
      <c r="CX415" t="s">
        <v>3419</v>
      </c>
      <c r="CY415" t="s">
        <v>3420</v>
      </c>
      <c r="CZ415" t="s">
        <v>3421</v>
      </c>
      <c r="DA415" t="s">
        <v>3422</v>
      </c>
      <c r="DB415" t="s">
        <v>3423</v>
      </c>
      <c r="DC415" t="s">
        <v>3424</v>
      </c>
      <c r="DD415" t="s">
        <v>3425</v>
      </c>
      <c r="DE415" t="s">
        <v>3426</v>
      </c>
      <c r="DF415" t="s">
        <v>3427</v>
      </c>
      <c r="DG415" t="s">
        <v>3428</v>
      </c>
      <c r="DH415" t="s">
        <v>3429</v>
      </c>
      <c r="DI415" t="s">
        <v>3430</v>
      </c>
      <c r="DJ415" t="s">
        <v>3431</v>
      </c>
      <c r="DK415" t="s">
        <v>3432</v>
      </c>
      <c r="DL415" t="s">
        <v>3433</v>
      </c>
      <c r="DM415" t="s">
        <v>3434</v>
      </c>
      <c r="DN415" t="s">
        <v>3435</v>
      </c>
      <c r="DO415" t="s">
        <v>3436</v>
      </c>
      <c r="DP415" t="s">
        <v>3437</v>
      </c>
      <c r="DQ415" t="s">
        <v>3438</v>
      </c>
      <c r="DR415">
        <v>10</v>
      </c>
      <c r="DS415" t="s">
        <v>3418</v>
      </c>
      <c r="DT415" t="s">
        <v>147</v>
      </c>
    </row>
    <row r="416" spans="1:124" x14ac:dyDescent="0.2">
      <c r="A416" t="s">
        <v>3439</v>
      </c>
      <c r="B416">
        <v>10776</v>
      </c>
      <c r="C416">
        <v>5480.60615632196</v>
      </c>
      <c r="D416">
        <v>5480.60615632196</v>
      </c>
      <c r="E416">
        <v>1036</v>
      </c>
      <c r="F416">
        <v>1197</v>
      </c>
      <c r="G416">
        <v>1036</v>
      </c>
      <c r="H416">
        <v>1197</v>
      </c>
      <c r="I416">
        <v>0.64100000000000001</v>
      </c>
      <c r="J416">
        <v>0.67</v>
      </c>
      <c r="K416">
        <v>0.63900000000000001</v>
      </c>
      <c r="L416">
        <v>0.67</v>
      </c>
      <c r="M416">
        <v>246</v>
      </c>
      <c r="N416">
        <v>240</v>
      </c>
      <c r="O416">
        <v>46</v>
      </c>
      <c r="P416">
        <v>2.4150000000000001E-2</v>
      </c>
      <c r="Q416">
        <v>0.43756</v>
      </c>
      <c r="R416">
        <v>64</v>
      </c>
      <c r="S416">
        <v>0</v>
      </c>
      <c r="T416">
        <v>0</v>
      </c>
      <c r="U416">
        <v>0</v>
      </c>
      <c r="V416">
        <v>0</v>
      </c>
      <c r="W416">
        <v>64</v>
      </c>
      <c r="X416">
        <v>176</v>
      </c>
      <c r="Y416">
        <v>1.4211E-2</v>
      </c>
      <c r="Z416">
        <v>228</v>
      </c>
      <c r="AA416">
        <v>235</v>
      </c>
      <c r="AB416">
        <v>46</v>
      </c>
      <c r="AC416">
        <v>2.4150000000000001E-2</v>
      </c>
      <c r="AD416">
        <v>0.43756</v>
      </c>
      <c r="AE416">
        <v>59</v>
      </c>
      <c r="AF416">
        <v>0</v>
      </c>
      <c r="AG416">
        <v>0</v>
      </c>
      <c r="AH416">
        <v>0</v>
      </c>
      <c r="AI416">
        <v>0</v>
      </c>
      <c r="AJ416">
        <v>64</v>
      </c>
      <c r="AK416">
        <v>171</v>
      </c>
      <c r="AL416">
        <v>1.4651000000000001E-2</v>
      </c>
      <c r="AM416">
        <v>0</v>
      </c>
      <c r="AN416">
        <v>0</v>
      </c>
      <c r="AO416">
        <v>7350</v>
      </c>
      <c r="AP416">
        <v>7350</v>
      </c>
      <c r="AQ416">
        <v>7350</v>
      </c>
      <c r="AR416">
        <v>7350</v>
      </c>
      <c r="AS416">
        <v>7350</v>
      </c>
      <c r="AT416">
        <v>7350</v>
      </c>
      <c r="AU416">
        <v>7349.9063624065202</v>
      </c>
      <c r="AV416">
        <v>7349.6683970557897</v>
      </c>
      <c r="AW416">
        <v>7349.9063624065202</v>
      </c>
      <c r="AX416">
        <v>7349.6683970557897</v>
      </c>
      <c r="AY416">
        <v>7349.9063624065202</v>
      </c>
      <c r="AZ416">
        <v>7349.6683970557897</v>
      </c>
      <c r="BA416">
        <v>16986</v>
      </c>
      <c r="BB416">
        <v>18809</v>
      </c>
      <c r="BC416">
        <v>16986</v>
      </c>
      <c r="BD416">
        <v>18808</v>
      </c>
      <c r="BE416">
        <v>16986</v>
      </c>
      <c r="BF416">
        <v>18811</v>
      </c>
      <c r="BG416">
        <v>1036</v>
      </c>
      <c r="BH416">
        <v>1197</v>
      </c>
      <c r="BI416">
        <v>1036</v>
      </c>
      <c r="BJ416">
        <v>1197</v>
      </c>
      <c r="BK416">
        <v>1036</v>
      </c>
      <c r="BL416">
        <v>1197</v>
      </c>
      <c r="BM416">
        <v>29</v>
      </c>
      <c r="BN416">
        <v>27</v>
      </c>
      <c r="BO416">
        <v>29</v>
      </c>
      <c r="BP416">
        <v>27</v>
      </c>
      <c r="BQ416">
        <v>29</v>
      </c>
      <c r="BR416">
        <v>27</v>
      </c>
      <c r="BS416">
        <v>6279.6167178944097</v>
      </c>
      <c r="BT416">
        <v>6316.38115495081</v>
      </c>
      <c r="BU416">
        <v>6279.6167178944097</v>
      </c>
      <c r="BV416">
        <v>6316.38115495081</v>
      </c>
      <c r="BW416">
        <v>6279.6167178944097</v>
      </c>
      <c r="BX416">
        <v>6316.38115495081</v>
      </c>
      <c r="BY416">
        <v>7146.9085705226398</v>
      </c>
      <c r="BZ416">
        <v>7165.9239225001702</v>
      </c>
      <c r="CA416">
        <v>7146.9085705226398</v>
      </c>
      <c r="CB416">
        <v>7165.9239225001702</v>
      </c>
      <c r="CC416">
        <v>7146.9085705226398</v>
      </c>
      <c r="CD416">
        <v>7165.9239225001702</v>
      </c>
      <c r="CE416">
        <v>6.5000000000000002E-2</v>
      </c>
      <c r="CF416">
        <v>5.8000000000000003E-2</v>
      </c>
      <c r="CG416">
        <v>6.4000000000000001E-2</v>
      </c>
      <c r="CH416">
        <v>5.7000000000000002E-2</v>
      </c>
      <c r="CI416">
        <v>6.5000000000000002E-2</v>
      </c>
      <c r="CJ416">
        <v>5.8000000000000003E-2</v>
      </c>
      <c r="CK416">
        <v>0.61099999999999999</v>
      </c>
      <c r="CL416">
        <v>0.57999999999999996</v>
      </c>
      <c r="CM416">
        <v>0.61</v>
      </c>
      <c r="CN416">
        <v>0.57999999999999996</v>
      </c>
      <c r="CO416">
        <v>0.61</v>
      </c>
      <c r="CP416">
        <v>0.58099999999999996</v>
      </c>
      <c r="CQ416">
        <v>0.64100000000000001</v>
      </c>
      <c r="CR416">
        <v>0.67</v>
      </c>
      <c r="CS416">
        <v>0.63900000000000001</v>
      </c>
      <c r="CT416">
        <v>0.67</v>
      </c>
      <c r="CU416">
        <v>0.64</v>
      </c>
      <c r="CV416">
        <v>0.67200000000000004</v>
      </c>
      <c r="CW416" t="s">
        <v>3428</v>
      </c>
      <c r="CX416" t="s">
        <v>3440</v>
      </c>
      <c r="CY416" t="s">
        <v>3441</v>
      </c>
      <c r="CZ416" t="s">
        <v>3442</v>
      </c>
      <c r="DA416" t="s">
        <v>1390</v>
      </c>
      <c r="DB416" t="s">
        <v>3443</v>
      </c>
      <c r="DC416" t="s">
        <v>3444</v>
      </c>
      <c r="DD416" t="s">
        <v>3445</v>
      </c>
      <c r="DE416" t="s">
        <v>3446</v>
      </c>
      <c r="DF416" t="s">
        <v>3447</v>
      </c>
      <c r="DG416" t="s">
        <v>3428</v>
      </c>
      <c r="DH416" t="s">
        <v>3448</v>
      </c>
      <c r="DI416" t="s">
        <v>3449</v>
      </c>
      <c r="DJ416" t="s">
        <v>3450</v>
      </c>
      <c r="DK416" t="s">
        <v>3451</v>
      </c>
      <c r="DL416" t="s">
        <v>3452</v>
      </c>
      <c r="DM416" t="s">
        <v>3453</v>
      </c>
      <c r="DN416" t="s">
        <v>3454</v>
      </c>
      <c r="DO416" t="s">
        <v>3455</v>
      </c>
      <c r="DP416" t="s">
        <v>3456</v>
      </c>
      <c r="DQ416" t="s">
        <v>3457</v>
      </c>
      <c r="DR416">
        <v>9</v>
      </c>
      <c r="DS416" t="s">
        <v>3439</v>
      </c>
      <c r="DT416" t="s">
        <v>147</v>
      </c>
    </row>
    <row r="417" spans="1:124" x14ac:dyDescent="0.2">
      <c r="A417" t="s">
        <v>3458</v>
      </c>
      <c r="B417">
        <v>10776</v>
      </c>
      <c r="C417">
        <v>5</v>
      </c>
      <c r="D417">
        <v>5</v>
      </c>
      <c r="E417">
        <v>2834091</v>
      </c>
      <c r="F417">
        <v>2582796</v>
      </c>
      <c r="G417">
        <v>1696219</v>
      </c>
      <c r="H417">
        <v>2004240</v>
      </c>
      <c r="I417">
        <v>3600</v>
      </c>
      <c r="J417">
        <v>3600</v>
      </c>
      <c r="K417">
        <v>3600</v>
      </c>
      <c r="L417">
        <v>3600</v>
      </c>
      <c r="M417">
        <v>302</v>
      </c>
      <c r="N417">
        <v>320</v>
      </c>
      <c r="O417">
        <v>125</v>
      </c>
      <c r="P417">
        <v>7.5700000000000003E-3</v>
      </c>
      <c r="Q417">
        <v>0.27100999999999997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300</v>
      </c>
      <c r="X417">
        <v>20</v>
      </c>
      <c r="Y417">
        <v>6.8501999999999993E-2</v>
      </c>
      <c r="Z417">
        <v>302</v>
      </c>
      <c r="AA417">
        <v>320</v>
      </c>
      <c r="AB417">
        <v>125</v>
      </c>
      <c r="AC417">
        <v>7.5700000000000003E-3</v>
      </c>
      <c r="AD417">
        <v>0.27100999999999997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300</v>
      </c>
      <c r="AK417">
        <v>20</v>
      </c>
      <c r="AL417">
        <v>6.8501999999999993E-2</v>
      </c>
      <c r="AM417">
        <v>320</v>
      </c>
      <c r="AN417">
        <v>0</v>
      </c>
      <c r="AO417">
        <v>1E+100</v>
      </c>
      <c r="AP417">
        <v>1E+100</v>
      </c>
      <c r="AQ417">
        <v>19.032182606916798</v>
      </c>
      <c r="AR417">
        <v>18.919858563070999</v>
      </c>
      <c r="AS417">
        <v>5.7142857142857104E+99</v>
      </c>
      <c r="AT417">
        <v>5.7142857142857104E+99</v>
      </c>
      <c r="AU417">
        <v>10.741590859905701</v>
      </c>
      <c r="AV417">
        <v>10.7262975941942</v>
      </c>
      <c r="AW417">
        <v>11.027841708838199</v>
      </c>
      <c r="AX417">
        <v>11.083011448549801</v>
      </c>
      <c r="AY417">
        <v>10.857728334340401</v>
      </c>
      <c r="AZ417">
        <v>10.8884764836163</v>
      </c>
      <c r="BA417">
        <v>93981496</v>
      </c>
      <c r="BB417">
        <v>85266876</v>
      </c>
      <c r="BC417">
        <v>63637759</v>
      </c>
      <c r="BD417">
        <v>74331470</v>
      </c>
      <c r="BE417">
        <v>81182921</v>
      </c>
      <c r="BF417">
        <v>95734052</v>
      </c>
      <c r="BG417">
        <v>2834091</v>
      </c>
      <c r="BH417">
        <v>2582796</v>
      </c>
      <c r="BI417">
        <v>1696219</v>
      </c>
      <c r="BJ417">
        <v>2004240</v>
      </c>
      <c r="BK417">
        <v>2343741</v>
      </c>
      <c r="BL417">
        <v>2737548</v>
      </c>
      <c r="BM417">
        <v>10</v>
      </c>
      <c r="BN417">
        <v>10</v>
      </c>
      <c r="BO417">
        <v>10</v>
      </c>
      <c r="BP417">
        <v>10</v>
      </c>
      <c r="BQ417">
        <v>10</v>
      </c>
      <c r="BR417">
        <v>10</v>
      </c>
      <c r="BS417">
        <v>5</v>
      </c>
      <c r="BT417">
        <v>5</v>
      </c>
      <c r="BU417">
        <v>5</v>
      </c>
      <c r="BV417">
        <v>5</v>
      </c>
      <c r="BW417">
        <v>5</v>
      </c>
      <c r="BX417">
        <v>5</v>
      </c>
      <c r="BY417">
        <v>5</v>
      </c>
      <c r="BZ417">
        <v>5</v>
      </c>
      <c r="CA417">
        <v>5</v>
      </c>
      <c r="CB417">
        <v>5</v>
      </c>
      <c r="CC417">
        <v>5</v>
      </c>
      <c r="CD417">
        <v>5</v>
      </c>
      <c r="CE417">
        <v>2.5000000000000001E-2</v>
      </c>
      <c r="CF417">
        <v>2.5000000000000001E-2</v>
      </c>
      <c r="CG417">
        <v>2.5000000000000001E-2</v>
      </c>
      <c r="CH417">
        <v>2.4E-2</v>
      </c>
      <c r="CI417">
        <v>3.3000000000000002E-2</v>
      </c>
      <c r="CJ417">
        <v>2.9000000000000001E-2</v>
      </c>
      <c r="CK417">
        <v>0</v>
      </c>
      <c r="CL417">
        <v>0</v>
      </c>
      <c r="CM417">
        <v>0</v>
      </c>
      <c r="CN417">
        <v>0</v>
      </c>
      <c r="CO417">
        <v>965.83</v>
      </c>
      <c r="CP417">
        <v>889.28700000000003</v>
      </c>
      <c r="CQ417">
        <v>3600</v>
      </c>
      <c r="CR417">
        <v>3600</v>
      </c>
      <c r="CS417">
        <v>3600</v>
      </c>
      <c r="CT417">
        <v>3600</v>
      </c>
      <c r="CU417">
        <v>3600</v>
      </c>
      <c r="CV417">
        <v>3600</v>
      </c>
      <c r="CW417" t="s">
        <v>3459</v>
      </c>
      <c r="CX417" t="s">
        <v>3460</v>
      </c>
      <c r="CY417" t="s">
        <v>3461</v>
      </c>
      <c r="CZ417" t="s">
        <v>3462</v>
      </c>
      <c r="DA417" t="s">
        <v>428</v>
      </c>
      <c r="DB417" t="s">
        <v>3463</v>
      </c>
      <c r="DC417" t="s">
        <v>3463</v>
      </c>
      <c r="DD417" t="s">
        <v>3464</v>
      </c>
      <c r="DE417" t="s">
        <v>3465</v>
      </c>
      <c r="DF417" t="s">
        <v>3466</v>
      </c>
      <c r="DG417" t="s">
        <v>3467</v>
      </c>
      <c r="DH417" t="s">
        <v>3468</v>
      </c>
      <c r="DI417" t="s">
        <v>3469</v>
      </c>
      <c r="DJ417" t="s">
        <v>3470</v>
      </c>
      <c r="DK417" t="s">
        <v>428</v>
      </c>
      <c r="DL417" t="s">
        <v>3463</v>
      </c>
      <c r="DM417" t="s">
        <v>3463</v>
      </c>
      <c r="DN417" t="s">
        <v>3471</v>
      </c>
      <c r="DO417" t="s">
        <v>3472</v>
      </c>
      <c r="DP417" t="s">
        <v>3473</v>
      </c>
      <c r="DQ417" t="s">
        <v>3474</v>
      </c>
      <c r="DR417">
        <v>50430</v>
      </c>
      <c r="DS417" t="s">
        <v>3458</v>
      </c>
      <c r="DT417" t="s">
        <v>147</v>
      </c>
    </row>
    <row r="418" spans="1:124" x14ac:dyDescent="0.2">
      <c r="A418" t="s">
        <v>3475</v>
      </c>
      <c r="B418">
        <v>10776</v>
      </c>
      <c r="C418">
        <v>-100</v>
      </c>
      <c r="D418">
        <v>-73.5501511189089</v>
      </c>
      <c r="E418">
        <v>100996</v>
      </c>
      <c r="F418">
        <v>48181</v>
      </c>
      <c r="G418">
        <v>83031</v>
      </c>
      <c r="H418">
        <v>39476</v>
      </c>
      <c r="I418">
        <v>97.537999999999997</v>
      </c>
      <c r="J418">
        <v>27.556000000000001</v>
      </c>
      <c r="K418">
        <v>62.250999999999998</v>
      </c>
      <c r="L418">
        <v>23.042999999999999</v>
      </c>
      <c r="M418">
        <v>208</v>
      </c>
      <c r="N418">
        <v>250</v>
      </c>
      <c r="O418">
        <v>53</v>
      </c>
      <c r="P418">
        <v>1.074E-2</v>
      </c>
      <c r="Q418">
        <v>0.49232999999999999</v>
      </c>
      <c r="R418">
        <v>8</v>
      </c>
      <c r="S418">
        <v>0</v>
      </c>
      <c r="T418">
        <v>0</v>
      </c>
      <c r="U418">
        <v>0</v>
      </c>
      <c r="V418">
        <v>0</v>
      </c>
      <c r="W418">
        <v>149</v>
      </c>
      <c r="X418">
        <v>101</v>
      </c>
      <c r="Y418">
        <v>0.102885</v>
      </c>
      <c r="Z418">
        <v>75</v>
      </c>
      <c r="AA418">
        <v>117</v>
      </c>
      <c r="AB418">
        <v>40</v>
      </c>
      <c r="AC418">
        <v>1.8280000000000001E-2</v>
      </c>
      <c r="AD418">
        <v>0.49953999999999998</v>
      </c>
      <c r="AE418">
        <v>7</v>
      </c>
      <c r="AF418">
        <v>0</v>
      </c>
      <c r="AG418">
        <v>0</v>
      </c>
      <c r="AH418">
        <v>0</v>
      </c>
      <c r="AI418">
        <v>0</v>
      </c>
      <c r="AJ418">
        <v>117</v>
      </c>
      <c r="AK418">
        <v>0</v>
      </c>
      <c r="AL418">
        <v>0.33903100000000003</v>
      </c>
      <c r="AM418">
        <v>0</v>
      </c>
      <c r="AN418">
        <v>0</v>
      </c>
      <c r="AO418">
        <v>-56</v>
      </c>
      <c r="AP418">
        <v>-56</v>
      </c>
      <c r="AQ418">
        <v>-56</v>
      </c>
      <c r="AR418">
        <v>-56</v>
      </c>
      <c r="AS418">
        <v>-56</v>
      </c>
      <c r="AT418">
        <v>-56</v>
      </c>
      <c r="AU418">
        <v>-56.0046357742374</v>
      </c>
      <c r="AV418">
        <v>-56</v>
      </c>
      <c r="AW418">
        <v>-56</v>
      </c>
      <c r="AX418">
        <v>-56</v>
      </c>
      <c r="AY418">
        <v>-56.003789434742899</v>
      </c>
      <c r="AZ418">
        <v>-56</v>
      </c>
      <c r="BA418">
        <v>1458921</v>
      </c>
      <c r="BB418">
        <v>593002</v>
      </c>
      <c r="BC418">
        <v>1167797</v>
      </c>
      <c r="BD418">
        <v>510884</v>
      </c>
      <c r="BE418">
        <v>1366487</v>
      </c>
      <c r="BF418">
        <v>608228</v>
      </c>
      <c r="BG418">
        <v>100996</v>
      </c>
      <c r="BH418">
        <v>48181</v>
      </c>
      <c r="BI418">
        <v>83031</v>
      </c>
      <c r="BJ418">
        <v>39476</v>
      </c>
      <c r="BK418">
        <v>96265</v>
      </c>
      <c r="BL418">
        <v>47696</v>
      </c>
      <c r="BM418">
        <v>43</v>
      </c>
      <c r="BN418">
        <v>65</v>
      </c>
      <c r="BO418">
        <v>28</v>
      </c>
      <c r="BP418">
        <v>65</v>
      </c>
      <c r="BQ418">
        <v>35</v>
      </c>
      <c r="BR418">
        <v>65</v>
      </c>
      <c r="BS418">
        <v>-75.203875698018507</v>
      </c>
      <c r="BT418">
        <v>-71.802677276640793</v>
      </c>
      <c r="BU418">
        <v>-74.9718746379327</v>
      </c>
      <c r="BV418">
        <v>-71.802677276640793</v>
      </c>
      <c r="BW418">
        <v>-75.436513328814399</v>
      </c>
      <c r="BX418">
        <v>-71.802677323918502</v>
      </c>
      <c r="BY418">
        <v>-70.323567037276206</v>
      </c>
      <c r="BZ418">
        <v>-68.405949087776904</v>
      </c>
      <c r="CA418">
        <v>-70.156961662860297</v>
      </c>
      <c r="CB418">
        <v>-68.405949087776904</v>
      </c>
      <c r="CC418">
        <v>-70.470633357778496</v>
      </c>
      <c r="CD418">
        <v>-68.405949087776904</v>
      </c>
      <c r="CE418">
        <v>0.38600000000000001</v>
      </c>
      <c r="CF418">
        <v>0.46899999999999997</v>
      </c>
      <c r="CG418">
        <v>0.21099999999999999</v>
      </c>
      <c r="CH418">
        <v>0.46800000000000003</v>
      </c>
      <c r="CI418">
        <v>0.36399999999999999</v>
      </c>
      <c r="CJ418">
        <v>0.46899999999999997</v>
      </c>
      <c r="CK418">
        <v>5.4550000000000001</v>
      </c>
      <c r="CL418">
        <v>13.538</v>
      </c>
      <c r="CM418">
        <v>5.4550000000000001</v>
      </c>
      <c r="CN418">
        <v>5.1260000000000003</v>
      </c>
      <c r="CO418">
        <v>25.657</v>
      </c>
      <c r="CP418">
        <v>10.494999999999999</v>
      </c>
      <c r="CQ418">
        <v>97.537999999999997</v>
      </c>
      <c r="CR418">
        <v>27.556000000000001</v>
      </c>
      <c r="CS418">
        <v>62.250999999999998</v>
      </c>
      <c r="CT418">
        <v>23.042999999999999</v>
      </c>
      <c r="CU418">
        <v>87.114999999999995</v>
      </c>
      <c r="CV418">
        <v>27.818999999999999</v>
      </c>
      <c r="CW418" t="s">
        <v>3476</v>
      </c>
      <c r="CX418" t="s">
        <v>3477</v>
      </c>
      <c r="CY418" t="s">
        <v>3478</v>
      </c>
      <c r="CZ418" t="s">
        <v>3479</v>
      </c>
      <c r="DA418" t="s">
        <v>3480</v>
      </c>
      <c r="DB418" t="s">
        <v>3481</v>
      </c>
      <c r="DC418" t="s">
        <v>3482</v>
      </c>
      <c r="DD418" t="s">
        <v>3483</v>
      </c>
      <c r="DE418" t="s">
        <v>3484</v>
      </c>
      <c r="DF418" t="s">
        <v>3485</v>
      </c>
      <c r="DG418" t="s">
        <v>3476</v>
      </c>
      <c r="DH418" t="s">
        <v>3476</v>
      </c>
      <c r="DI418" t="s">
        <v>3486</v>
      </c>
      <c r="DJ418" t="s">
        <v>3487</v>
      </c>
      <c r="DK418" t="s">
        <v>3488</v>
      </c>
      <c r="DL418" t="s">
        <v>3489</v>
      </c>
      <c r="DM418" t="s">
        <v>3490</v>
      </c>
      <c r="DN418" t="s">
        <v>3491</v>
      </c>
      <c r="DO418" t="s">
        <v>3492</v>
      </c>
      <c r="DP418" t="s">
        <v>3493</v>
      </c>
      <c r="DQ418" t="s">
        <v>3494</v>
      </c>
      <c r="DR418">
        <v>804</v>
      </c>
      <c r="DS418" t="s">
        <v>3475</v>
      </c>
      <c r="DT418" t="s">
        <v>147</v>
      </c>
    </row>
    <row r="419" spans="1:124" x14ac:dyDescent="0.2">
      <c r="A419" t="s">
        <v>4060</v>
      </c>
      <c r="B419">
        <v>10776</v>
      </c>
      <c r="C419">
        <v>-41.957446808510603</v>
      </c>
      <c r="D419">
        <v>-41.957446808510603</v>
      </c>
      <c r="E419">
        <v>39302</v>
      </c>
      <c r="F419">
        <v>31646</v>
      </c>
      <c r="G419">
        <v>28525</v>
      </c>
      <c r="H419">
        <v>31646</v>
      </c>
      <c r="I419">
        <v>3600.0010000000002</v>
      </c>
      <c r="J419">
        <v>3600</v>
      </c>
      <c r="K419">
        <v>3600</v>
      </c>
      <c r="L419">
        <v>3600</v>
      </c>
      <c r="M419">
        <v>2112</v>
      </c>
      <c r="N419">
        <v>1835</v>
      </c>
      <c r="O419">
        <v>537</v>
      </c>
      <c r="P419">
        <v>6.9999999999999994E-5</v>
      </c>
      <c r="Q419">
        <v>0.48682999999999998</v>
      </c>
      <c r="R419">
        <v>37</v>
      </c>
      <c r="S419">
        <v>0</v>
      </c>
      <c r="T419">
        <v>0</v>
      </c>
      <c r="U419">
        <v>0</v>
      </c>
      <c r="V419">
        <v>0</v>
      </c>
      <c r="W419">
        <v>1835</v>
      </c>
      <c r="X419">
        <v>0</v>
      </c>
      <c r="Y419">
        <v>6.0610000000000004E-3</v>
      </c>
      <c r="Z419">
        <v>2110</v>
      </c>
      <c r="AA419">
        <v>1835</v>
      </c>
      <c r="AB419">
        <v>595</v>
      </c>
      <c r="AC419">
        <v>1.0000000000000001E-5</v>
      </c>
      <c r="AD419">
        <v>0.45357999999999998</v>
      </c>
      <c r="AE419">
        <v>35</v>
      </c>
      <c r="AF419">
        <v>0</v>
      </c>
      <c r="AG419">
        <v>0</v>
      </c>
      <c r="AH419">
        <v>0</v>
      </c>
      <c r="AI419">
        <v>0</v>
      </c>
      <c r="AJ419">
        <v>1835</v>
      </c>
      <c r="AK419">
        <v>0</v>
      </c>
      <c r="AL419">
        <v>5.6239999999999997E-3</v>
      </c>
      <c r="AM419">
        <v>0</v>
      </c>
      <c r="AN419">
        <v>0</v>
      </c>
      <c r="AO419">
        <v>-23</v>
      </c>
      <c r="AP419">
        <v>-27</v>
      </c>
      <c r="AQ419">
        <v>-26</v>
      </c>
      <c r="AR419">
        <v>-27</v>
      </c>
      <c r="AS419">
        <v>-22.999999999999901</v>
      </c>
      <c r="AT419">
        <v>-23</v>
      </c>
      <c r="AU419">
        <v>-35</v>
      </c>
      <c r="AV419">
        <v>-35</v>
      </c>
      <c r="AW419">
        <v>-35</v>
      </c>
      <c r="AX419">
        <v>-35</v>
      </c>
      <c r="AY419">
        <v>-35.285714285714199</v>
      </c>
      <c r="AZ419">
        <v>-35.285714285714199</v>
      </c>
      <c r="BA419">
        <v>25921118</v>
      </c>
      <c r="BB419">
        <v>26037124</v>
      </c>
      <c r="BC419">
        <v>21230896</v>
      </c>
      <c r="BD419">
        <v>20392513</v>
      </c>
      <c r="BE419">
        <v>26421326</v>
      </c>
      <c r="BF419">
        <v>22998346</v>
      </c>
      <c r="BG419">
        <v>39302</v>
      </c>
      <c r="BH419">
        <v>31646</v>
      </c>
      <c r="BI419">
        <v>28525</v>
      </c>
      <c r="BJ419">
        <v>31646</v>
      </c>
      <c r="BK419">
        <v>36122</v>
      </c>
      <c r="BL419">
        <v>35164</v>
      </c>
      <c r="BM419">
        <v>18</v>
      </c>
      <c r="BN419">
        <v>21</v>
      </c>
      <c r="BO419">
        <v>14</v>
      </c>
      <c r="BP419">
        <v>12</v>
      </c>
      <c r="BQ419">
        <v>20</v>
      </c>
      <c r="BR419">
        <v>16</v>
      </c>
      <c r="BS419">
        <v>-41.319148936170201</v>
      </c>
      <c r="BT419">
        <v>-41.319148936170201</v>
      </c>
      <c r="BU419">
        <v>-41.319148936170102</v>
      </c>
      <c r="BV419">
        <v>-41.319148936170201</v>
      </c>
      <c r="BW419">
        <v>-41.355623100303902</v>
      </c>
      <c r="BX419">
        <v>-41.433008961460203</v>
      </c>
      <c r="BY419">
        <v>-41.123208506703499</v>
      </c>
      <c r="BZ419">
        <v>-40.8617564672927</v>
      </c>
      <c r="CA419">
        <v>-40.460006865774098</v>
      </c>
      <c r="CB419">
        <v>-40.801659789639501</v>
      </c>
      <c r="CC419">
        <v>-40.9263428236031</v>
      </c>
      <c r="CD419">
        <v>-40.937072294973902</v>
      </c>
      <c r="CE419">
        <v>4.3250000000000002</v>
      </c>
      <c r="CF419">
        <v>2.6139999999999999</v>
      </c>
      <c r="CG419">
        <v>2.528</v>
      </c>
      <c r="CH419">
        <v>2.0569999999999999</v>
      </c>
      <c r="CI419">
        <v>3.9649999999999999</v>
      </c>
      <c r="CJ419">
        <v>2.7669999999999999</v>
      </c>
      <c r="CK419">
        <v>179.887</v>
      </c>
      <c r="CL419">
        <v>576.91700000000003</v>
      </c>
      <c r="CM419">
        <v>179.887</v>
      </c>
      <c r="CN419">
        <v>233.50800000000001</v>
      </c>
      <c r="CO419">
        <v>1619.5429999999999</v>
      </c>
      <c r="CP419">
        <v>1619.097</v>
      </c>
      <c r="CQ419">
        <v>3600.0010000000002</v>
      </c>
      <c r="CR419">
        <v>3600</v>
      </c>
      <c r="CS419">
        <v>3600</v>
      </c>
      <c r="CT419">
        <v>3600</v>
      </c>
      <c r="CU419">
        <v>3600</v>
      </c>
      <c r="CV419">
        <v>3600</v>
      </c>
      <c r="CW419" t="s">
        <v>10752</v>
      </c>
      <c r="CX419" t="s">
        <v>10753</v>
      </c>
      <c r="CY419" t="s">
        <v>10754</v>
      </c>
      <c r="CZ419" t="s">
        <v>10755</v>
      </c>
      <c r="DA419" t="s">
        <v>10756</v>
      </c>
      <c r="DB419" t="s">
        <v>10757</v>
      </c>
      <c r="DC419" t="s">
        <v>10758</v>
      </c>
      <c r="DD419" t="s">
        <v>10759</v>
      </c>
      <c r="DE419" t="s">
        <v>10760</v>
      </c>
      <c r="DF419" t="s">
        <v>10761</v>
      </c>
      <c r="DG419" t="s">
        <v>10762</v>
      </c>
      <c r="DH419" t="s">
        <v>10763</v>
      </c>
      <c r="DI419" t="s">
        <v>10764</v>
      </c>
      <c r="DJ419" t="s">
        <v>10765</v>
      </c>
      <c r="DK419" t="s">
        <v>10766</v>
      </c>
      <c r="DL419" t="s">
        <v>10767</v>
      </c>
      <c r="DM419" t="s">
        <v>10768</v>
      </c>
      <c r="DN419" t="s">
        <v>10769</v>
      </c>
      <c r="DO419" t="s">
        <v>10770</v>
      </c>
      <c r="DP419" t="s">
        <v>10771</v>
      </c>
      <c r="DQ419" t="s">
        <v>10671</v>
      </c>
      <c r="DR419">
        <v>50402</v>
      </c>
      <c r="DS419" t="s">
        <v>4060</v>
      </c>
      <c r="DT419" t="s">
        <v>147</v>
      </c>
    </row>
    <row r="420" spans="1:124" x14ac:dyDescent="0.2">
      <c r="A420" t="s">
        <v>3495</v>
      </c>
      <c r="B420">
        <v>10776</v>
      </c>
      <c r="C420">
        <v>0</v>
      </c>
      <c r="D420">
        <v>4</v>
      </c>
      <c r="E420">
        <v>74730</v>
      </c>
      <c r="F420">
        <v>24548</v>
      </c>
      <c r="G420">
        <v>22542</v>
      </c>
      <c r="H420">
        <v>24548</v>
      </c>
      <c r="I420">
        <v>1226.1420000000001</v>
      </c>
      <c r="J420">
        <v>110.276</v>
      </c>
      <c r="K420">
        <v>452.29300000000001</v>
      </c>
      <c r="L420">
        <v>110.276</v>
      </c>
      <c r="M420">
        <v>8164</v>
      </c>
      <c r="N420">
        <v>1059</v>
      </c>
      <c r="O420">
        <v>592</v>
      </c>
      <c r="P420">
        <v>1.3600000000000001E-3</v>
      </c>
      <c r="Q420">
        <v>0.5</v>
      </c>
      <c r="R420">
        <v>45</v>
      </c>
      <c r="S420">
        <v>0</v>
      </c>
      <c r="T420">
        <v>0</v>
      </c>
      <c r="U420">
        <v>0</v>
      </c>
      <c r="V420">
        <v>1</v>
      </c>
      <c r="W420">
        <v>1058</v>
      </c>
      <c r="X420">
        <v>0</v>
      </c>
      <c r="Y420">
        <v>2.0560000000000001E-3</v>
      </c>
      <c r="Z420">
        <v>1056</v>
      </c>
      <c r="AA420">
        <v>1013</v>
      </c>
      <c r="AB420">
        <v>394</v>
      </c>
      <c r="AC420">
        <v>1.25E-3</v>
      </c>
      <c r="AD420">
        <v>0.49994</v>
      </c>
      <c r="AE420">
        <v>45</v>
      </c>
      <c r="AF420">
        <v>0</v>
      </c>
      <c r="AG420">
        <v>0</v>
      </c>
      <c r="AH420">
        <v>0</v>
      </c>
      <c r="AI420">
        <v>1</v>
      </c>
      <c r="AJ420">
        <v>1012</v>
      </c>
      <c r="AK420">
        <v>0</v>
      </c>
      <c r="AL420">
        <v>6.2090000000000001E-3</v>
      </c>
      <c r="AM420">
        <v>0</v>
      </c>
      <c r="AN420">
        <v>0</v>
      </c>
      <c r="AO420">
        <v>10</v>
      </c>
      <c r="AP420">
        <v>10</v>
      </c>
      <c r="AQ420">
        <v>10</v>
      </c>
      <c r="AR420">
        <v>10</v>
      </c>
      <c r="AS420">
        <v>10</v>
      </c>
      <c r="AT420">
        <v>10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10</v>
      </c>
      <c r="BA420">
        <v>11135408</v>
      </c>
      <c r="BB420">
        <v>1866146</v>
      </c>
      <c r="BC420">
        <v>3981325</v>
      </c>
      <c r="BD420">
        <v>1866146</v>
      </c>
      <c r="BE420">
        <v>12029387</v>
      </c>
      <c r="BF420">
        <v>2469337</v>
      </c>
      <c r="BG420">
        <v>74730</v>
      </c>
      <c r="BH420">
        <v>24548</v>
      </c>
      <c r="BI420">
        <v>22542</v>
      </c>
      <c r="BJ420">
        <v>24548</v>
      </c>
      <c r="BK420">
        <v>86550</v>
      </c>
      <c r="BL420">
        <v>31970</v>
      </c>
      <c r="BM420">
        <v>21</v>
      </c>
      <c r="BN420">
        <v>10</v>
      </c>
      <c r="BO420">
        <v>14</v>
      </c>
      <c r="BP420">
        <v>8</v>
      </c>
      <c r="BQ420">
        <v>19</v>
      </c>
      <c r="BR420">
        <v>10</v>
      </c>
      <c r="BS420">
        <v>2.9999999999999898</v>
      </c>
      <c r="BT420">
        <v>4</v>
      </c>
      <c r="BU420">
        <v>3</v>
      </c>
      <c r="BV420">
        <v>4</v>
      </c>
      <c r="BW420">
        <v>1.9812846344444199</v>
      </c>
      <c r="BX420">
        <v>4</v>
      </c>
      <c r="BY420">
        <v>4</v>
      </c>
      <c r="BZ420">
        <v>3.9999999999999898</v>
      </c>
      <c r="CA420">
        <v>4.0000000000000098</v>
      </c>
      <c r="CB420">
        <v>4</v>
      </c>
      <c r="CC420">
        <v>4</v>
      </c>
      <c r="CD420">
        <v>4</v>
      </c>
      <c r="CE420">
        <v>3.2189999999999999</v>
      </c>
      <c r="CF420">
        <v>1.0860000000000001</v>
      </c>
      <c r="CG420">
        <v>2.99</v>
      </c>
      <c r="CH420">
        <v>0.91700000000000004</v>
      </c>
      <c r="CI420">
        <v>3.5819999999999999</v>
      </c>
      <c r="CJ420">
        <v>1.0680000000000001</v>
      </c>
      <c r="CK420">
        <v>3.7469999999999999</v>
      </c>
      <c r="CL420">
        <v>1.607</v>
      </c>
      <c r="CM420">
        <v>3.7469999999999999</v>
      </c>
      <c r="CN420">
        <v>1.325</v>
      </c>
      <c r="CO420">
        <v>4.484</v>
      </c>
      <c r="CP420">
        <v>1.488</v>
      </c>
      <c r="CQ420">
        <v>1226.1420000000001</v>
      </c>
      <c r="CR420">
        <v>110.276</v>
      </c>
      <c r="CS420">
        <v>452.29300000000001</v>
      </c>
      <c r="CT420">
        <v>110.276</v>
      </c>
      <c r="CU420">
        <v>1215.702</v>
      </c>
      <c r="CV420">
        <v>137.22800000000001</v>
      </c>
      <c r="CW420" t="s">
        <v>3496</v>
      </c>
      <c r="CX420" t="s">
        <v>3496</v>
      </c>
      <c r="CY420" t="s">
        <v>3497</v>
      </c>
      <c r="CZ420" t="s">
        <v>3498</v>
      </c>
      <c r="DA420" t="s">
        <v>3499</v>
      </c>
      <c r="DB420" t="s">
        <v>3500</v>
      </c>
      <c r="DC420" t="s">
        <v>2113</v>
      </c>
      <c r="DD420" t="s">
        <v>3501</v>
      </c>
      <c r="DE420" t="s">
        <v>3502</v>
      </c>
      <c r="DF420" t="s">
        <v>3503</v>
      </c>
      <c r="DG420" t="s">
        <v>3496</v>
      </c>
      <c r="DH420" t="s">
        <v>3496</v>
      </c>
      <c r="DI420" t="s">
        <v>3504</v>
      </c>
      <c r="DJ420" t="s">
        <v>3505</v>
      </c>
      <c r="DK420" t="s">
        <v>3506</v>
      </c>
      <c r="DL420" t="s">
        <v>2113</v>
      </c>
      <c r="DM420" t="s">
        <v>2113</v>
      </c>
      <c r="DN420" t="s">
        <v>3507</v>
      </c>
      <c r="DO420" t="s">
        <v>3508</v>
      </c>
      <c r="DP420" t="s">
        <v>3509</v>
      </c>
      <c r="DQ420" t="s">
        <v>3510</v>
      </c>
      <c r="DR420">
        <v>9472</v>
      </c>
      <c r="DS420" t="s">
        <v>3495</v>
      </c>
      <c r="DT420" t="s">
        <v>147</v>
      </c>
    </row>
    <row r="421" spans="1:124" x14ac:dyDescent="0.2">
      <c r="A421" t="s">
        <v>3511</v>
      </c>
      <c r="B421">
        <v>10776</v>
      </c>
      <c r="C421">
        <v>-931.63884517270901</v>
      </c>
      <c r="D421">
        <v>-931.63884517271094</v>
      </c>
      <c r="E421">
        <v>11325</v>
      </c>
      <c r="F421">
        <v>9649</v>
      </c>
      <c r="G421">
        <v>8507</v>
      </c>
      <c r="H421">
        <v>8728</v>
      </c>
      <c r="I421">
        <v>27.689</v>
      </c>
      <c r="J421">
        <v>23.831</v>
      </c>
      <c r="K421">
        <v>21.132000000000001</v>
      </c>
      <c r="L421">
        <v>20.858000000000001</v>
      </c>
      <c r="M421">
        <v>1192</v>
      </c>
      <c r="N421">
        <v>840</v>
      </c>
      <c r="O421">
        <v>36</v>
      </c>
      <c r="P421">
        <v>0.29265999999999998</v>
      </c>
      <c r="Q421">
        <v>0.35366999999999998</v>
      </c>
      <c r="R421">
        <v>132</v>
      </c>
      <c r="S421">
        <v>0</v>
      </c>
      <c r="T421">
        <v>0</v>
      </c>
      <c r="U421">
        <v>0</v>
      </c>
      <c r="V421">
        <v>0</v>
      </c>
      <c r="W421">
        <v>48</v>
      </c>
      <c r="X421">
        <v>792</v>
      </c>
      <c r="Y421">
        <v>3.4280000000000001E-3</v>
      </c>
      <c r="Z421">
        <v>1192</v>
      </c>
      <c r="AA421">
        <v>840</v>
      </c>
      <c r="AB421">
        <v>36</v>
      </c>
      <c r="AC421">
        <v>0.29265999999999998</v>
      </c>
      <c r="AD421">
        <v>0.35366999999999998</v>
      </c>
      <c r="AE421">
        <v>132</v>
      </c>
      <c r="AF421">
        <v>0</v>
      </c>
      <c r="AG421">
        <v>0</v>
      </c>
      <c r="AH421">
        <v>0</v>
      </c>
      <c r="AI421">
        <v>0</v>
      </c>
      <c r="AJ421">
        <v>48</v>
      </c>
      <c r="AK421">
        <v>792</v>
      </c>
      <c r="AL421">
        <v>3.4280000000000001E-3</v>
      </c>
      <c r="AM421">
        <v>792</v>
      </c>
      <c r="AN421">
        <v>0</v>
      </c>
      <c r="AO421">
        <v>-132.87313694699901</v>
      </c>
      <c r="AP421">
        <v>-132.87313694699901</v>
      </c>
      <c r="AQ421">
        <v>-132.87313694699901</v>
      </c>
      <c r="AR421">
        <v>-132.87313694699901</v>
      </c>
      <c r="AS421">
        <v>-132.87313694699901</v>
      </c>
      <c r="AT421">
        <v>-132.87313694699901</v>
      </c>
      <c r="AU421">
        <v>-132.87313694699901</v>
      </c>
      <c r="AV421">
        <v>-132.87313694699901</v>
      </c>
      <c r="AW421">
        <v>-132.87313694699901</v>
      </c>
      <c r="AX421">
        <v>-132.87313694699901</v>
      </c>
      <c r="AY421">
        <v>-132.87313694699901</v>
      </c>
      <c r="AZ421">
        <v>-132.87313694699901</v>
      </c>
      <c r="BA421">
        <v>436380</v>
      </c>
      <c r="BB421">
        <v>420493</v>
      </c>
      <c r="BC421">
        <v>339253</v>
      </c>
      <c r="BD421">
        <v>341289</v>
      </c>
      <c r="BE421">
        <v>372314</v>
      </c>
      <c r="BF421">
        <v>392626</v>
      </c>
      <c r="BG421">
        <v>11325</v>
      </c>
      <c r="BH421">
        <v>9649</v>
      </c>
      <c r="BI421">
        <v>8507</v>
      </c>
      <c r="BJ421">
        <v>8728</v>
      </c>
      <c r="BK421">
        <v>9374</v>
      </c>
      <c r="BL421">
        <v>9667</v>
      </c>
      <c r="BM421">
        <v>7</v>
      </c>
      <c r="BN421">
        <v>7</v>
      </c>
      <c r="BO421">
        <v>3</v>
      </c>
      <c r="BP421">
        <v>7</v>
      </c>
      <c r="BQ421">
        <v>5</v>
      </c>
      <c r="BR421">
        <v>9</v>
      </c>
      <c r="BS421">
        <v>-931.63885151480702</v>
      </c>
      <c r="BT421">
        <v>-929.43876143236696</v>
      </c>
      <c r="BU421">
        <v>-925.10301371535002</v>
      </c>
      <c r="BV421">
        <v>-919.24840704159499</v>
      </c>
      <c r="BW421">
        <v>-929.084660897562</v>
      </c>
      <c r="BX421">
        <v>-928.92925406215795</v>
      </c>
      <c r="BY421">
        <v>-914.66647246918296</v>
      </c>
      <c r="BZ421">
        <v>-891.066858805283</v>
      </c>
      <c r="CA421">
        <v>-872.664244908711</v>
      </c>
      <c r="CB421">
        <v>-880.92675117510703</v>
      </c>
      <c r="CC421">
        <v>-907.70238120168699</v>
      </c>
      <c r="CD421">
        <v>-893.20715666071101</v>
      </c>
      <c r="CE421">
        <v>0.13800000000000001</v>
      </c>
      <c r="CF421">
        <v>0.152</v>
      </c>
      <c r="CG421">
        <v>7.8E-2</v>
      </c>
      <c r="CH421">
        <v>0.152</v>
      </c>
      <c r="CI421">
        <v>0.14099999999999999</v>
      </c>
      <c r="CJ421">
        <v>0.17899999999999999</v>
      </c>
      <c r="CK421">
        <v>14.211</v>
      </c>
      <c r="CL421">
        <v>14.759</v>
      </c>
      <c r="CM421">
        <v>1.4970000000000001</v>
      </c>
      <c r="CN421">
        <v>3.456</v>
      </c>
      <c r="CO421">
        <v>7.6959999999999997</v>
      </c>
      <c r="CP421">
        <v>8.09</v>
      </c>
      <c r="CQ421">
        <v>27.689</v>
      </c>
      <c r="CR421">
        <v>23.831</v>
      </c>
      <c r="CS421">
        <v>21.132000000000001</v>
      </c>
      <c r="CT421">
        <v>20.858000000000001</v>
      </c>
      <c r="CU421">
        <v>23.26</v>
      </c>
      <c r="CV421">
        <v>23.707999999999998</v>
      </c>
      <c r="CW421" t="s">
        <v>3512</v>
      </c>
      <c r="CX421" t="s">
        <v>3512</v>
      </c>
      <c r="CY421" t="s">
        <v>3513</v>
      </c>
      <c r="CZ421" t="s">
        <v>3514</v>
      </c>
      <c r="DA421" t="s">
        <v>3515</v>
      </c>
      <c r="DB421" t="s">
        <v>3516</v>
      </c>
      <c r="DC421" t="s">
        <v>3517</v>
      </c>
      <c r="DD421" t="s">
        <v>3518</v>
      </c>
      <c r="DE421" t="s">
        <v>3519</v>
      </c>
      <c r="DF421" t="s">
        <v>3520</v>
      </c>
      <c r="DG421" t="s">
        <v>3521</v>
      </c>
      <c r="DH421" t="s">
        <v>3521</v>
      </c>
      <c r="DI421" t="s">
        <v>3522</v>
      </c>
      <c r="DJ421" t="s">
        <v>3523</v>
      </c>
      <c r="DK421" t="s">
        <v>3524</v>
      </c>
      <c r="DL421" t="s">
        <v>3525</v>
      </c>
      <c r="DM421" t="s">
        <v>3526</v>
      </c>
      <c r="DN421" t="s">
        <v>3527</v>
      </c>
      <c r="DO421" t="s">
        <v>3528</v>
      </c>
      <c r="DP421" t="s">
        <v>3529</v>
      </c>
      <c r="DQ421" t="s">
        <v>3530</v>
      </c>
      <c r="DR421">
        <v>329</v>
      </c>
      <c r="DS421" t="s">
        <v>3511</v>
      </c>
      <c r="DT421" t="s">
        <v>147</v>
      </c>
    </row>
    <row r="422" spans="1:124" x14ac:dyDescent="0.2">
      <c r="A422" t="s">
        <v>3531</v>
      </c>
      <c r="B422">
        <v>10776</v>
      </c>
      <c r="C422">
        <v>14274.102667094399</v>
      </c>
      <c r="D422">
        <v>14274.102667094399</v>
      </c>
      <c r="E422">
        <v>55</v>
      </c>
      <c r="F422">
        <v>41</v>
      </c>
      <c r="G422">
        <v>27</v>
      </c>
      <c r="H422">
        <v>23</v>
      </c>
      <c r="I422">
        <v>0.46100000000000002</v>
      </c>
      <c r="J422">
        <v>0.33300000000000002</v>
      </c>
      <c r="K422">
        <v>0.36099999999999999</v>
      </c>
      <c r="L422">
        <v>0.33300000000000002</v>
      </c>
      <c r="M422">
        <v>503</v>
      </c>
      <c r="N422">
        <v>1541</v>
      </c>
      <c r="O422">
        <v>50</v>
      </c>
      <c r="P422">
        <v>1.8329999999999999E-2</v>
      </c>
      <c r="Q422">
        <v>0.43242999999999998</v>
      </c>
      <c r="R422">
        <v>332</v>
      </c>
      <c r="S422">
        <v>0</v>
      </c>
      <c r="T422">
        <v>0</v>
      </c>
      <c r="U422">
        <v>0</v>
      </c>
      <c r="V422">
        <v>129</v>
      </c>
      <c r="W422">
        <v>1288</v>
      </c>
      <c r="X422">
        <v>124</v>
      </c>
      <c r="Y422">
        <v>5.9630000000000004E-3</v>
      </c>
      <c r="Z422">
        <v>360</v>
      </c>
      <c r="AA422">
        <v>1417</v>
      </c>
      <c r="AB422">
        <v>47</v>
      </c>
      <c r="AC422">
        <v>1.8329999999999999E-2</v>
      </c>
      <c r="AD422">
        <v>0.44</v>
      </c>
      <c r="AE422">
        <v>208</v>
      </c>
      <c r="AF422">
        <v>0</v>
      </c>
      <c r="AG422">
        <v>0</v>
      </c>
      <c r="AH422">
        <v>0</v>
      </c>
      <c r="AI422">
        <v>128</v>
      </c>
      <c r="AJ422">
        <v>1289</v>
      </c>
      <c r="AK422">
        <v>0</v>
      </c>
      <c r="AL422">
        <v>8.3569999999999998E-3</v>
      </c>
      <c r="AM422">
        <v>0</v>
      </c>
      <c r="AN422">
        <v>0</v>
      </c>
      <c r="AO422">
        <v>16029.692681</v>
      </c>
      <c r="AP422">
        <v>16046.739954000001</v>
      </c>
      <c r="AQ422">
        <v>16029.6926809999</v>
      </c>
      <c r="AR422">
        <v>16029.6926809999</v>
      </c>
      <c r="AS422">
        <v>16029.6926809999</v>
      </c>
      <c r="AT422">
        <v>16032.128005714199</v>
      </c>
      <c r="AU422">
        <v>16029.692681</v>
      </c>
      <c r="AV422">
        <v>16029.692681</v>
      </c>
      <c r="AW422">
        <v>16029.692681</v>
      </c>
      <c r="AX422">
        <v>16029.692681</v>
      </c>
      <c r="AY422">
        <v>16029.5308541698</v>
      </c>
      <c r="AZ422">
        <v>16029.692681</v>
      </c>
      <c r="BA422">
        <v>4327</v>
      </c>
      <c r="BB422">
        <v>3971</v>
      </c>
      <c r="BC422">
        <v>3145</v>
      </c>
      <c r="BD422">
        <v>3380</v>
      </c>
      <c r="BE422">
        <v>3593</v>
      </c>
      <c r="BF422">
        <v>3925</v>
      </c>
      <c r="BG422">
        <v>55</v>
      </c>
      <c r="BH422">
        <v>41</v>
      </c>
      <c r="BI422">
        <v>27</v>
      </c>
      <c r="BJ422">
        <v>23</v>
      </c>
      <c r="BK422">
        <v>40</v>
      </c>
      <c r="BL422">
        <v>37</v>
      </c>
      <c r="BM422">
        <v>51</v>
      </c>
      <c r="BN422">
        <v>27</v>
      </c>
      <c r="BO422">
        <v>43</v>
      </c>
      <c r="BP422">
        <v>27</v>
      </c>
      <c r="BQ422">
        <v>49</v>
      </c>
      <c r="BR422">
        <v>46</v>
      </c>
      <c r="BS422">
        <v>14656.7354115446</v>
      </c>
      <c r="BT422">
        <v>14708.030279050399</v>
      </c>
      <c r="BU422">
        <v>14682.1426334813</v>
      </c>
      <c r="BV422">
        <v>14732.980536327401</v>
      </c>
      <c r="BW422">
        <v>14653.280584889</v>
      </c>
      <c r="BX422">
        <v>14680.4343046132</v>
      </c>
      <c r="BY422">
        <v>15171.196461293101</v>
      </c>
      <c r="BZ422">
        <v>15349.352927439701</v>
      </c>
      <c r="CA422">
        <v>15669.9211786957</v>
      </c>
      <c r="CB422">
        <v>15854.1270096193</v>
      </c>
      <c r="CC422">
        <v>15543.5585892606</v>
      </c>
      <c r="CD422">
        <v>15622.660992679699</v>
      </c>
      <c r="CE422">
        <v>0.314</v>
      </c>
      <c r="CF422">
        <v>0.221</v>
      </c>
      <c r="CG422">
        <v>0.27900000000000003</v>
      </c>
      <c r="CH422">
        <v>0.221</v>
      </c>
      <c r="CI422">
        <v>0.30399999999999999</v>
      </c>
      <c r="CJ422">
        <v>0.27300000000000002</v>
      </c>
      <c r="CK422">
        <v>0.40300000000000002</v>
      </c>
      <c r="CL422">
        <v>0.3</v>
      </c>
      <c r="CM422">
        <v>0.33600000000000002</v>
      </c>
      <c r="CN422">
        <v>0.3</v>
      </c>
      <c r="CO422">
        <v>0.38500000000000001</v>
      </c>
      <c r="CP422">
        <v>0.33900000000000002</v>
      </c>
      <c r="CQ422">
        <v>0.46100000000000002</v>
      </c>
      <c r="CR422">
        <v>0.33300000000000002</v>
      </c>
      <c r="CS422">
        <v>0.36099999999999999</v>
      </c>
      <c r="CT422">
        <v>0.33300000000000002</v>
      </c>
      <c r="CU422">
        <v>0.41</v>
      </c>
      <c r="CV422">
        <v>0.36699999999999999</v>
      </c>
      <c r="CW422" t="s">
        <v>3532</v>
      </c>
      <c r="CX422" t="s">
        <v>3533</v>
      </c>
      <c r="CY422" t="s">
        <v>3534</v>
      </c>
      <c r="CZ422" t="s">
        <v>3535</v>
      </c>
      <c r="DA422" t="s">
        <v>3536</v>
      </c>
      <c r="DB422" t="s">
        <v>3537</v>
      </c>
      <c r="DC422" t="s">
        <v>3538</v>
      </c>
      <c r="DD422" t="s">
        <v>3539</v>
      </c>
      <c r="DE422" t="s">
        <v>3540</v>
      </c>
      <c r="DF422" t="s">
        <v>3541</v>
      </c>
      <c r="DG422" t="s">
        <v>3542</v>
      </c>
      <c r="DH422" t="s">
        <v>3543</v>
      </c>
      <c r="DI422" t="s">
        <v>3544</v>
      </c>
      <c r="DJ422" t="s">
        <v>3545</v>
      </c>
      <c r="DK422" t="s">
        <v>3546</v>
      </c>
      <c r="DL422" t="s">
        <v>3547</v>
      </c>
      <c r="DM422" t="s">
        <v>3548</v>
      </c>
      <c r="DN422" t="s">
        <v>3549</v>
      </c>
      <c r="DO422" t="s">
        <v>3550</v>
      </c>
      <c r="DP422" t="s">
        <v>3551</v>
      </c>
      <c r="DQ422" t="s">
        <v>3552</v>
      </c>
      <c r="DR422">
        <v>6</v>
      </c>
      <c r="DS422" t="s">
        <v>3531</v>
      </c>
      <c r="DT422" t="s">
        <v>147</v>
      </c>
    </row>
    <row r="423" spans="1:124" x14ac:dyDescent="0.2">
      <c r="A423" t="s">
        <v>3553</v>
      </c>
      <c r="B423">
        <v>10776</v>
      </c>
      <c r="C423">
        <v>12095.571666666599</v>
      </c>
      <c r="D423">
        <v>12907.7791666666</v>
      </c>
      <c r="E423">
        <v>17</v>
      </c>
      <c r="F423">
        <v>32</v>
      </c>
      <c r="G423">
        <v>12</v>
      </c>
      <c r="H423">
        <v>24</v>
      </c>
      <c r="I423">
        <v>0.32400000000000001</v>
      </c>
      <c r="J423">
        <v>0.11</v>
      </c>
      <c r="K423">
        <v>0.309</v>
      </c>
      <c r="L423">
        <v>0.11</v>
      </c>
      <c r="M423">
        <v>456</v>
      </c>
      <c r="N423">
        <v>1541</v>
      </c>
      <c r="O423">
        <v>11</v>
      </c>
      <c r="P423">
        <v>4.1669999999999999E-2</v>
      </c>
      <c r="Q423">
        <v>0.41666999999999998</v>
      </c>
      <c r="R423">
        <v>332</v>
      </c>
      <c r="S423">
        <v>0</v>
      </c>
      <c r="T423">
        <v>0</v>
      </c>
      <c r="U423">
        <v>0</v>
      </c>
      <c r="V423">
        <v>129</v>
      </c>
      <c r="W423">
        <v>1288</v>
      </c>
      <c r="X423">
        <v>124</v>
      </c>
      <c r="Y423">
        <v>5.9969999999999997E-3</v>
      </c>
      <c r="Z423">
        <v>237</v>
      </c>
      <c r="AA423">
        <v>1314</v>
      </c>
      <c r="AB423">
        <v>10</v>
      </c>
      <c r="AC423">
        <v>4.1669999999999999E-2</v>
      </c>
      <c r="AD423">
        <v>0.41666999999999998</v>
      </c>
      <c r="AE423">
        <v>208</v>
      </c>
      <c r="AF423">
        <v>0</v>
      </c>
      <c r="AG423">
        <v>0</v>
      </c>
      <c r="AH423">
        <v>0</v>
      </c>
      <c r="AI423">
        <v>57</v>
      </c>
      <c r="AJ423">
        <v>1257</v>
      </c>
      <c r="AK423">
        <v>0</v>
      </c>
      <c r="AL423">
        <v>1.1884E-2</v>
      </c>
      <c r="AM423">
        <v>0</v>
      </c>
      <c r="AN423">
        <v>0</v>
      </c>
      <c r="AO423">
        <v>16029.6926809999</v>
      </c>
      <c r="AP423">
        <v>16029.692681</v>
      </c>
      <c r="AQ423">
        <v>16029.6926809999</v>
      </c>
      <c r="AR423">
        <v>16029.692681</v>
      </c>
      <c r="AS423">
        <v>16029.6926809999</v>
      </c>
      <c r="AT423">
        <v>16029.692681</v>
      </c>
      <c r="AU423">
        <v>16029.6926809999</v>
      </c>
      <c r="AV423">
        <v>16029.692681</v>
      </c>
      <c r="AW423">
        <v>16029.692681</v>
      </c>
      <c r="AX423">
        <v>16029.692681</v>
      </c>
      <c r="AY423">
        <v>16029.6926809999</v>
      </c>
      <c r="AZ423">
        <v>16029.692681</v>
      </c>
      <c r="BA423">
        <v>2929</v>
      </c>
      <c r="BB423">
        <v>1950</v>
      </c>
      <c r="BC423">
        <v>2375</v>
      </c>
      <c r="BD423">
        <v>1950</v>
      </c>
      <c r="BE423">
        <v>2897</v>
      </c>
      <c r="BF423">
        <v>2824</v>
      </c>
      <c r="BG423">
        <v>17</v>
      </c>
      <c r="BH423">
        <v>32</v>
      </c>
      <c r="BI423">
        <v>12</v>
      </c>
      <c r="BJ423">
        <v>24</v>
      </c>
      <c r="BK423">
        <v>21</v>
      </c>
      <c r="BL423">
        <v>41</v>
      </c>
      <c r="BM423">
        <v>57</v>
      </c>
      <c r="BN423">
        <v>21</v>
      </c>
      <c r="BO423">
        <v>40</v>
      </c>
      <c r="BP423">
        <v>21</v>
      </c>
      <c r="BQ423">
        <v>51</v>
      </c>
      <c r="BR423">
        <v>37</v>
      </c>
      <c r="BS423">
        <v>14091.8932211226</v>
      </c>
      <c r="BT423">
        <v>14371.0550231693</v>
      </c>
      <c r="BU423">
        <v>14096.3792161288</v>
      </c>
      <c r="BV423">
        <v>14371.0550231693</v>
      </c>
      <c r="BW423">
        <v>14092.944229622</v>
      </c>
      <c r="BX423">
        <v>14159.039946209199</v>
      </c>
      <c r="BY423">
        <v>15718.6337948329</v>
      </c>
      <c r="BZ423">
        <v>15444.073346256901</v>
      </c>
      <c r="CA423">
        <v>15777.3001520944</v>
      </c>
      <c r="CB423">
        <v>15654.099421483401</v>
      </c>
      <c r="CC423">
        <v>15689.1370554388</v>
      </c>
      <c r="CD423">
        <v>15544.9032738322</v>
      </c>
      <c r="CE423">
        <v>0.28599999999999998</v>
      </c>
      <c r="CF423">
        <v>7.5999999999999998E-2</v>
      </c>
      <c r="CG423">
        <v>0.22700000000000001</v>
      </c>
      <c r="CH423">
        <v>7.5999999999999998E-2</v>
      </c>
      <c r="CI423">
        <v>0.26400000000000001</v>
      </c>
      <c r="CJ423">
        <v>0.11700000000000001</v>
      </c>
      <c r="CK423">
        <v>0.31900000000000001</v>
      </c>
      <c r="CL423">
        <v>0.1</v>
      </c>
      <c r="CM423">
        <v>0.29699999999999999</v>
      </c>
      <c r="CN423">
        <v>0.1</v>
      </c>
      <c r="CO423">
        <v>0.32100000000000001</v>
      </c>
      <c r="CP423">
        <v>0.156</v>
      </c>
      <c r="CQ423">
        <v>0.32400000000000001</v>
      </c>
      <c r="CR423">
        <v>0.11</v>
      </c>
      <c r="CS423">
        <v>0.309</v>
      </c>
      <c r="CT423">
        <v>0.11</v>
      </c>
      <c r="CU423">
        <v>0.33100000000000002</v>
      </c>
      <c r="CV423">
        <v>0.16500000000000001</v>
      </c>
      <c r="CW423" t="s">
        <v>3554</v>
      </c>
      <c r="CX423" t="s">
        <v>3554</v>
      </c>
      <c r="CY423" t="s">
        <v>3555</v>
      </c>
      <c r="CZ423" t="s">
        <v>3556</v>
      </c>
      <c r="DA423" t="s">
        <v>3557</v>
      </c>
      <c r="DB423" t="s">
        <v>3558</v>
      </c>
      <c r="DC423" t="s">
        <v>3559</v>
      </c>
      <c r="DD423" t="s">
        <v>3560</v>
      </c>
      <c r="DE423" t="s">
        <v>3561</v>
      </c>
      <c r="DF423" t="s">
        <v>3562</v>
      </c>
      <c r="DG423" t="s">
        <v>3563</v>
      </c>
      <c r="DH423" t="s">
        <v>3563</v>
      </c>
      <c r="DI423" t="s">
        <v>3564</v>
      </c>
      <c r="DJ423" t="s">
        <v>3565</v>
      </c>
      <c r="DK423" t="s">
        <v>3566</v>
      </c>
      <c r="DL423" t="s">
        <v>3567</v>
      </c>
      <c r="DM423" t="s">
        <v>3568</v>
      </c>
      <c r="DN423" t="s">
        <v>3569</v>
      </c>
      <c r="DO423" t="s">
        <v>3570</v>
      </c>
      <c r="DP423" t="s">
        <v>3571</v>
      </c>
      <c r="DQ423" t="s">
        <v>3572</v>
      </c>
      <c r="DR423">
        <v>4</v>
      </c>
      <c r="DS423" t="s">
        <v>3553</v>
      </c>
      <c r="DT423" t="s">
        <v>147</v>
      </c>
    </row>
    <row r="424" spans="1:124" x14ac:dyDescent="0.2">
      <c r="A424" t="s">
        <v>4272</v>
      </c>
      <c r="B424">
        <v>10776</v>
      </c>
      <c r="C424">
        <v>-70.912689019603405</v>
      </c>
      <c r="D424">
        <v>-70.912689019603405</v>
      </c>
      <c r="E424">
        <v>122020</v>
      </c>
      <c r="F424">
        <v>152477</v>
      </c>
      <c r="G424">
        <v>122020</v>
      </c>
      <c r="H424">
        <v>114283</v>
      </c>
      <c r="I424">
        <v>3600.0010000000002</v>
      </c>
      <c r="J424">
        <v>3600.0010000000002</v>
      </c>
      <c r="K424">
        <v>3600.0010000000002</v>
      </c>
      <c r="L424">
        <v>3600.0010000000002</v>
      </c>
      <c r="M424">
        <v>960</v>
      </c>
      <c r="N424">
        <v>900</v>
      </c>
      <c r="O424">
        <v>900</v>
      </c>
      <c r="P424">
        <v>3.4479999999999997E-2</v>
      </c>
      <c r="Q424">
        <v>0.10879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900</v>
      </c>
      <c r="X424">
        <v>0</v>
      </c>
      <c r="Y424">
        <v>0.10814799999999999</v>
      </c>
      <c r="Z424">
        <v>900</v>
      </c>
      <c r="AA424">
        <v>900</v>
      </c>
      <c r="AB424">
        <v>900</v>
      </c>
      <c r="AC424">
        <v>3.4479999999999997E-2</v>
      </c>
      <c r="AD424">
        <v>0.10879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900</v>
      </c>
      <c r="AK424">
        <v>0</v>
      </c>
      <c r="AL424">
        <v>0.107802</v>
      </c>
      <c r="AM424">
        <v>0</v>
      </c>
      <c r="AN424">
        <v>0</v>
      </c>
      <c r="AO424">
        <v>-38</v>
      </c>
      <c r="AP424">
        <v>-38</v>
      </c>
      <c r="AQ424">
        <v>-38</v>
      </c>
      <c r="AR424">
        <v>-38</v>
      </c>
      <c r="AS424">
        <v>-37.571428571428498</v>
      </c>
      <c r="AT424">
        <v>-37.714285714285701</v>
      </c>
      <c r="AU424">
        <v>-69</v>
      </c>
      <c r="AV424">
        <v>-69</v>
      </c>
      <c r="AW424">
        <v>-69</v>
      </c>
      <c r="AX424">
        <v>-69</v>
      </c>
      <c r="AY424">
        <v>-69</v>
      </c>
      <c r="AZ424">
        <v>-69</v>
      </c>
      <c r="BA424">
        <v>4146318</v>
      </c>
      <c r="BB424">
        <v>5281607</v>
      </c>
      <c r="BC424">
        <v>3720998</v>
      </c>
      <c r="BD424">
        <v>3928178</v>
      </c>
      <c r="BE424">
        <v>4558236</v>
      </c>
      <c r="BF424">
        <v>4869988</v>
      </c>
      <c r="BG424">
        <v>122020</v>
      </c>
      <c r="BH424">
        <v>152477</v>
      </c>
      <c r="BI424">
        <v>122020</v>
      </c>
      <c r="BJ424">
        <v>114283</v>
      </c>
      <c r="BK424">
        <v>133891</v>
      </c>
      <c r="BL424">
        <v>143075</v>
      </c>
      <c r="BM424">
        <v>85</v>
      </c>
      <c r="BN424">
        <v>85</v>
      </c>
      <c r="BO424">
        <v>85</v>
      </c>
      <c r="BP424">
        <v>85</v>
      </c>
      <c r="BQ424">
        <v>85</v>
      </c>
      <c r="BR424">
        <v>85</v>
      </c>
      <c r="BS424">
        <v>-70.827831647431694</v>
      </c>
      <c r="BT424">
        <v>-70.827831647431694</v>
      </c>
      <c r="BU424">
        <v>-70.827831647431594</v>
      </c>
      <c r="BV424">
        <v>-70.827831647431694</v>
      </c>
      <c r="BW424">
        <v>-70.827831647431694</v>
      </c>
      <c r="BX424">
        <v>-70.827831647431694</v>
      </c>
      <c r="BY424">
        <v>-70.220546873329496</v>
      </c>
      <c r="BZ424">
        <v>-70.220546873329596</v>
      </c>
      <c r="CA424">
        <v>-70.220546873329496</v>
      </c>
      <c r="CB424">
        <v>-70.220546873329596</v>
      </c>
      <c r="CC424">
        <v>-70.220546873329596</v>
      </c>
      <c r="CD424">
        <v>-70.220546873329596</v>
      </c>
      <c r="CE424">
        <v>46.963000000000001</v>
      </c>
      <c r="CF424">
        <v>43.715000000000003</v>
      </c>
      <c r="CG424">
        <v>42.539000000000001</v>
      </c>
      <c r="CH424">
        <v>43.715000000000003</v>
      </c>
      <c r="CI424">
        <v>44.767000000000003</v>
      </c>
      <c r="CJ424">
        <v>47.609000000000002</v>
      </c>
      <c r="CK424">
        <v>2402.7829999999999</v>
      </c>
      <c r="CL424">
        <v>1625.5150000000001</v>
      </c>
      <c r="CM424">
        <v>1447.348</v>
      </c>
      <c r="CN424">
        <v>1367.7670000000001</v>
      </c>
      <c r="CO424">
        <v>2234.3679999999999</v>
      </c>
      <c r="CP424">
        <v>2082.4560000000001</v>
      </c>
      <c r="CQ424">
        <v>3600.0010000000002</v>
      </c>
      <c r="CR424">
        <v>3600.0010000000002</v>
      </c>
      <c r="CS424">
        <v>3600.0010000000002</v>
      </c>
      <c r="CT424">
        <v>3600.0010000000002</v>
      </c>
      <c r="CU424">
        <v>3600.0010000000002</v>
      </c>
      <c r="CV424">
        <v>3600.0160000000001</v>
      </c>
      <c r="CW424" t="s">
        <v>10772</v>
      </c>
      <c r="CX424" t="s">
        <v>10773</v>
      </c>
      <c r="CY424" t="s">
        <v>10774</v>
      </c>
      <c r="CZ424" t="s">
        <v>10775</v>
      </c>
      <c r="DA424" t="s">
        <v>10776</v>
      </c>
      <c r="DB424" t="s">
        <v>10777</v>
      </c>
      <c r="DC424" t="s">
        <v>10778</v>
      </c>
      <c r="DD424" t="s">
        <v>10779</v>
      </c>
      <c r="DE424" t="s">
        <v>10780</v>
      </c>
      <c r="DF424" t="s">
        <v>10781</v>
      </c>
      <c r="DG424" t="s">
        <v>10782</v>
      </c>
      <c r="DH424" t="s">
        <v>10773</v>
      </c>
      <c r="DI424" t="s">
        <v>10783</v>
      </c>
      <c r="DJ424" t="s">
        <v>10784</v>
      </c>
      <c r="DK424" t="s">
        <v>10776</v>
      </c>
      <c r="DL424" t="s">
        <v>10777</v>
      </c>
      <c r="DM424" t="s">
        <v>10778</v>
      </c>
      <c r="DN424" t="s">
        <v>10785</v>
      </c>
      <c r="DO424" t="s">
        <v>10786</v>
      </c>
      <c r="DP424" t="s">
        <v>10787</v>
      </c>
      <c r="DQ424" t="s">
        <v>10788</v>
      </c>
      <c r="DR424">
        <v>50418</v>
      </c>
      <c r="DS424" t="s">
        <v>4272</v>
      </c>
      <c r="DT424" t="s">
        <v>147</v>
      </c>
    </row>
    <row r="425" spans="1:124" x14ac:dyDescent="0.2">
      <c r="A425" t="s">
        <v>3573</v>
      </c>
      <c r="B425">
        <v>10776</v>
      </c>
      <c r="C425">
        <v>3651.48</v>
      </c>
      <c r="D425">
        <v>3651.48</v>
      </c>
      <c r="E425">
        <v>308796</v>
      </c>
      <c r="F425">
        <v>308796</v>
      </c>
      <c r="G425">
        <v>306246</v>
      </c>
      <c r="H425">
        <v>306246</v>
      </c>
      <c r="I425">
        <v>3600</v>
      </c>
      <c r="J425">
        <v>3600</v>
      </c>
      <c r="K425">
        <v>3600</v>
      </c>
      <c r="L425">
        <v>3600</v>
      </c>
      <c r="M425">
        <v>880</v>
      </c>
      <c r="N425">
        <v>1600</v>
      </c>
      <c r="O425">
        <v>68</v>
      </c>
      <c r="P425">
        <v>1E-3</v>
      </c>
      <c r="Q425">
        <v>0.11899999999999999</v>
      </c>
      <c r="R425">
        <v>80</v>
      </c>
      <c r="S425">
        <v>0</v>
      </c>
      <c r="T425">
        <v>0</v>
      </c>
      <c r="U425">
        <v>0</v>
      </c>
      <c r="V425">
        <v>0</v>
      </c>
      <c r="W425">
        <v>800</v>
      </c>
      <c r="X425">
        <v>800</v>
      </c>
      <c r="Y425">
        <v>2.2729999999999998E-3</v>
      </c>
      <c r="Z425">
        <v>880</v>
      </c>
      <c r="AA425">
        <v>1600</v>
      </c>
      <c r="AB425">
        <v>68</v>
      </c>
      <c r="AC425">
        <v>1E-3</v>
      </c>
      <c r="AD425">
        <v>0.11899999999999999</v>
      </c>
      <c r="AE425">
        <v>80</v>
      </c>
      <c r="AF425">
        <v>0</v>
      </c>
      <c r="AG425">
        <v>0</v>
      </c>
      <c r="AH425">
        <v>0</v>
      </c>
      <c r="AI425">
        <v>0</v>
      </c>
      <c r="AJ425">
        <v>800</v>
      </c>
      <c r="AK425">
        <v>800</v>
      </c>
      <c r="AL425">
        <v>2.2729999999999998E-3</v>
      </c>
      <c r="AM425">
        <v>0</v>
      </c>
      <c r="AN425">
        <v>0</v>
      </c>
      <c r="AO425">
        <v>5399.9999999998599</v>
      </c>
      <c r="AP425">
        <v>5399.9999999998599</v>
      </c>
      <c r="AQ425">
        <v>5368.00000000002</v>
      </c>
      <c r="AR425">
        <v>5368.00000000002</v>
      </c>
      <c r="AS425">
        <v>5403.5714285714203</v>
      </c>
      <c r="AT425">
        <v>5403.5714285714203</v>
      </c>
      <c r="AU425">
        <v>5261.1952762640003</v>
      </c>
      <c r="AV425">
        <v>5261.1952762640003</v>
      </c>
      <c r="AW425">
        <v>5265.0005413381596</v>
      </c>
      <c r="AX425">
        <v>5265.0005413381596</v>
      </c>
      <c r="AY425">
        <v>5260.7797633186801</v>
      </c>
      <c r="AZ425">
        <v>5260.7797633186801</v>
      </c>
      <c r="BA425">
        <v>28556459</v>
      </c>
      <c r="BB425">
        <v>28556459</v>
      </c>
      <c r="BC425">
        <v>25101062</v>
      </c>
      <c r="BD425">
        <v>25101062</v>
      </c>
      <c r="BE425">
        <v>30105049</v>
      </c>
      <c r="BF425">
        <v>30105049</v>
      </c>
      <c r="BG425">
        <v>308796</v>
      </c>
      <c r="BH425">
        <v>308796</v>
      </c>
      <c r="BI425">
        <v>306246</v>
      </c>
      <c r="BJ425">
        <v>306246</v>
      </c>
      <c r="BK425">
        <v>368156</v>
      </c>
      <c r="BL425">
        <v>368156</v>
      </c>
      <c r="BM425">
        <v>18</v>
      </c>
      <c r="BN425">
        <v>18</v>
      </c>
      <c r="BO425">
        <v>17</v>
      </c>
      <c r="BP425">
        <v>17</v>
      </c>
      <c r="BQ425">
        <v>17</v>
      </c>
      <c r="BR425">
        <v>17</v>
      </c>
      <c r="BS425">
        <v>4790.7383422106795</v>
      </c>
      <c r="BT425">
        <v>4790.7383422106795</v>
      </c>
      <c r="BU425">
        <v>4790.7383422106795</v>
      </c>
      <c r="BV425">
        <v>4790.7383422106795</v>
      </c>
      <c r="BW425">
        <v>4790.7383422106795</v>
      </c>
      <c r="BX425">
        <v>4790.7383422106795</v>
      </c>
      <c r="BY425">
        <v>5126.24699940758</v>
      </c>
      <c r="BZ425">
        <v>5126.24699940758</v>
      </c>
      <c r="CA425">
        <v>5128.8302085012201</v>
      </c>
      <c r="CB425">
        <v>5128.8302085012201</v>
      </c>
      <c r="CC425">
        <v>5127.9176402377398</v>
      </c>
      <c r="CD425">
        <v>5127.9176402377398</v>
      </c>
      <c r="CE425">
        <v>0.23899999999999999</v>
      </c>
      <c r="CF425">
        <v>0.23899999999999999</v>
      </c>
      <c r="CG425">
        <v>0.221</v>
      </c>
      <c r="CH425">
        <v>0.221</v>
      </c>
      <c r="CI425">
        <v>0.27200000000000002</v>
      </c>
      <c r="CJ425">
        <v>0.27200000000000002</v>
      </c>
      <c r="CK425">
        <v>1157.289</v>
      </c>
      <c r="CL425">
        <v>1157.289</v>
      </c>
      <c r="CM425">
        <v>1157.289</v>
      </c>
      <c r="CN425">
        <v>1157.289</v>
      </c>
      <c r="CO425">
        <v>2054.2489999999998</v>
      </c>
      <c r="CP425">
        <v>2054.2489999999998</v>
      </c>
      <c r="CQ425">
        <v>3600</v>
      </c>
      <c r="CR425">
        <v>3600</v>
      </c>
      <c r="CS425">
        <v>3600</v>
      </c>
      <c r="CT425">
        <v>3600</v>
      </c>
      <c r="CU425">
        <v>3600</v>
      </c>
      <c r="CV425">
        <v>3600</v>
      </c>
      <c r="CW425" t="s">
        <v>3574</v>
      </c>
      <c r="CX425" t="s">
        <v>3575</v>
      </c>
      <c r="CY425" t="s">
        <v>3576</v>
      </c>
      <c r="CZ425" t="s">
        <v>3577</v>
      </c>
      <c r="DA425" t="s">
        <v>3578</v>
      </c>
      <c r="DB425" t="s">
        <v>3579</v>
      </c>
      <c r="DC425" t="s">
        <v>3580</v>
      </c>
      <c r="DD425" t="s">
        <v>3581</v>
      </c>
      <c r="DE425" t="s">
        <v>3582</v>
      </c>
      <c r="DF425" t="s">
        <v>3583</v>
      </c>
      <c r="DG425" t="s">
        <v>3574</v>
      </c>
      <c r="DH425" t="s">
        <v>3575</v>
      </c>
      <c r="DI425" t="s">
        <v>3576</v>
      </c>
      <c r="DJ425" t="s">
        <v>3577</v>
      </c>
      <c r="DK425" t="s">
        <v>3578</v>
      </c>
      <c r="DL425" t="s">
        <v>3579</v>
      </c>
      <c r="DM425" t="s">
        <v>3580</v>
      </c>
      <c r="DN425" t="s">
        <v>3581</v>
      </c>
      <c r="DO425" t="s">
        <v>3582</v>
      </c>
      <c r="DP425" t="s">
        <v>3583</v>
      </c>
      <c r="DQ425" t="s">
        <v>3584</v>
      </c>
      <c r="DR425">
        <v>25204</v>
      </c>
      <c r="DS425" t="s">
        <v>3573</v>
      </c>
      <c r="DT425" t="s">
        <v>147</v>
      </c>
    </row>
    <row r="426" spans="1:124" x14ac:dyDescent="0.2">
      <c r="A426" t="s">
        <v>3585</v>
      </c>
      <c r="B426">
        <v>10776</v>
      </c>
      <c r="C426">
        <v>3016.9443543785601</v>
      </c>
      <c r="D426">
        <v>3016.9443543785601</v>
      </c>
      <c r="E426">
        <v>1043584</v>
      </c>
      <c r="F426">
        <v>956359</v>
      </c>
      <c r="G426">
        <v>601711</v>
      </c>
      <c r="H426">
        <v>601711</v>
      </c>
      <c r="I426">
        <v>3236.2559999999999</v>
      </c>
      <c r="J426">
        <v>3600</v>
      </c>
      <c r="K426">
        <v>1827.173</v>
      </c>
      <c r="L426">
        <v>1642.3009999999999</v>
      </c>
      <c r="M426">
        <v>284</v>
      </c>
      <c r="N426">
        <v>504</v>
      </c>
      <c r="O426">
        <v>18</v>
      </c>
      <c r="P426">
        <v>6.0609999999999997E-2</v>
      </c>
      <c r="Q426">
        <v>0.5</v>
      </c>
      <c r="R426">
        <v>32</v>
      </c>
      <c r="S426">
        <v>0</v>
      </c>
      <c r="T426">
        <v>0</v>
      </c>
      <c r="U426">
        <v>0</v>
      </c>
      <c r="V426">
        <v>0</v>
      </c>
      <c r="W426">
        <v>252</v>
      </c>
      <c r="X426">
        <v>252</v>
      </c>
      <c r="Y426">
        <v>7.0419999999999996E-3</v>
      </c>
      <c r="Z426">
        <v>284</v>
      </c>
      <c r="AA426">
        <v>504</v>
      </c>
      <c r="AB426">
        <v>18</v>
      </c>
      <c r="AC426">
        <v>6.0609999999999997E-2</v>
      </c>
      <c r="AD426">
        <v>0.5</v>
      </c>
      <c r="AE426">
        <v>32</v>
      </c>
      <c r="AF426">
        <v>0</v>
      </c>
      <c r="AG426">
        <v>0</v>
      </c>
      <c r="AH426">
        <v>0</v>
      </c>
      <c r="AI426">
        <v>0</v>
      </c>
      <c r="AJ426">
        <v>252</v>
      </c>
      <c r="AK426">
        <v>252</v>
      </c>
      <c r="AL426">
        <v>7.0419999999999996E-3</v>
      </c>
      <c r="AM426">
        <v>252</v>
      </c>
      <c r="AN426">
        <v>0</v>
      </c>
      <c r="AO426">
        <v>3712</v>
      </c>
      <c r="AP426">
        <v>3713.9999924527001</v>
      </c>
      <c r="AQ426">
        <v>3711.99999999999</v>
      </c>
      <c r="AR426">
        <v>3711.99999999999</v>
      </c>
      <c r="AS426">
        <v>3731.8571417174398</v>
      </c>
      <c r="AT426">
        <v>3727.7142846361098</v>
      </c>
      <c r="AU426">
        <v>3711.6291419275399</v>
      </c>
      <c r="AV426">
        <v>3695.3100396741602</v>
      </c>
      <c r="AW426">
        <v>3711.6293692675299</v>
      </c>
      <c r="AX426">
        <v>3711.6293692675299</v>
      </c>
      <c r="AY426">
        <v>3677.12738197411</v>
      </c>
      <c r="AZ426">
        <v>3686.2980749548501</v>
      </c>
      <c r="BA426">
        <v>55613233</v>
      </c>
      <c r="BB426">
        <v>53516601</v>
      </c>
      <c r="BC426">
        <v>33742903</v>
      </c>
      <c r="BD426">
        <v>33742903</v>
      </c>
      <c r="BE426">
        <v>54520499</v>
      </c>
      <c r="BF426">
        <v>61497906</v>
      </c>
      <c r="BG426">
        <v>1043584</v>
      </c>
      <c r="BH426">
        <v>956359</v>
      </c>
      <c r="BI426">
        <v>601711</v>
      </c>
      <c r="BJ426">
        <v>601711</v>
      </c>
      <c r="BK426">
        <v>1048552</v>
      </c>
      <c r="BL426">
        <v>1200182</v>
      </c>
      <c r="BM426">
        <v>25</v>
      </c>
      <c r="BN426">
        <v>25</v>
      </c>
      <c r="BO426">
        <v>25</v>
      </c>
      <c r="BP426">
        <v>25</v>
      </c>
      <c r="BQ426">
        <v>25</v>
      </c>
      <c r="BR426">
        <v>25</v>
      </c>
      <c r="BS426">
        <v>3175.8058598331399</v>
      </c>
      <c r="BT426">
        <v>3175.8058598331399</v>
      </c>
      <c r="BU426">
        <v>3175.8058598331399</v>
      </c>
      <c r="BV426">
        <v>3175.8058598331399</v>
      </c>
      <c r="BW426">
        <v>3175.8058598331399</v>
      </c>
      <c r="BX426">
        <v>3175.8058598331399</v>
      </c>
      <c r="BY426">
        <v>3380.3992443102902</v>
      </c>
      <c r="BZ426">
        <v>3380.3992443102902</v>
      </c>
      <c r="CA426">
        <v>3380.3992443102902</v>
      </c>
      <c r="CB426">
        <v>3380.3992443102902</v>
      </c>
      <c r="CC426">
        <v>3380.3992443102802</v>
      </c>
      <c r="CD426">
        <v>3380.3992443102802</v>
      </c>
      <c r="CE426">
        <v>0.26700000000000002</v>
      </c>
      <c r="CF426">
        <v>0.55700000000000005</v>
      </c>
      <c r="CG426">
        <v>0.26700000000000002</v>
      </c>
      <c r="CH426">
        <v>0.25900000000000001</v>
      </c>
      <c r="CI426">
        <v>0.34300000000000003</v>
      </c>
      <c r="CJ426">
        <v>0.34100000000000003</v>
      </c>
      <c r="CK426">
        <v>3094.346</v>
      </c>
      <c r="CL426">
        <v>3558.0549999999998</v>
      </c>
      <c r="CM426">
        <v>815.27599999999995</v>
      </c>
      <c r="CN426">
        <v>1011.021</v>
      </c>
      <c r="CO426">
        <v>2522.2910000000002</v>
      </c>
      <c r="CP426">
        <v>2589.415</v>
      </c>
      <c r="CQ426">
        <v>3236.2559999999999</v>
      </c>
      <c r="CR426">
        <v>3600</v>
      </c>
      <c r="CS426">
        <v>1827.173</v>
      </c>
      <c r="CT426">
        <v>1642.3009999999999</v>
      </c>
      <c r="CU426">
        <v>3294.777</v>
      </c>
      <c r="CV426">
        <v>3288.4180000000001</v>
      </c>
      <c r="CW426" t="s">
        <v>3586</v>
      </c>
      <c r="CX426" t="s">
        <v>3587</v>
      </c>
      <c r="CY426" t="s">
        <v>3588</v>
      </c>
      <c r="CZ426" t="s">
        <v>3589</v>
      </c>
      <c r="DA426" t="s">
        <v>3590</v>
      </c>
      <c r="DB426" t="s">
        <v>3591</v>
      </c>
      <c r="DC426" t="s">
        <v>3592</v>
      </c>
      <c r="DD426" t="s">
        <v>3593</v>
      </c>
      <c r="DE426" t="s">
        <v>3594</v>
      </c>
      <c r="DF426" t="s">
        <v>3595</v>
      </c>
      <c r="DG426" t="s">
        <v>3596</v>
      </c>
      <c r="DH426" t="s">
        <v>3597</v>
      </c>
      <c r="DI426" t="s">
        <v>3598</v>
      </c>
      <c r="DJ426" t="s">
        <v>3599</v>
      </c>
      <c r="DK426" t="s">
        <v>3590</v>
      </c>
      <c r="DL426" t="s">
        <v>3591</v>
      </c>
      <c r="DM426" t="s">
        <v>3592</v>
      </c>
      <c r="DN426" t="s">
        <v>3600</v>
      </c>
      <c r="DO426" t="s">
        <v>3601</v>
      </c>
      <c r="DP426" t="s">
        <v>3602</v>
      </c>
      <c r="DQ426" t="s">
        <v>3603</v>
      </c>
      <c r="DR426">
        <v>46093</v>
      </c>
      <c r="DS426" t="s">
        <v>3585</v>
      </c>
      <c r="DT426" t="s">
        <v>147</v>
      </c>
    </row>
    <row r="427" spans="1:124" x14ac:dyDescent="0.2">
      <c r="A427" t="s">
        <v>3604</v>
      </c>
      <c r="B427">
        <v>10776</v>
      </c>
      <c r="C427">
        <v>3444.4210664371799</v>
      </c>
      <c r="D427">
        <v>3444.4210663918002</v>
      </c>
      <c r="E427">
        <v>958838</v>
      </c>
      <c r="F427">
        <v>1049451</v>
      </c>
      <c r="G427">
        <v>738586</v>
      </c>
      <c r="H427">
        <v>644356</v>
      </c>
      <c r="I427">
        <v>3600</v>
      </c>
      <c r="J427">
        <v>3600</v>
      </c>
      <c r="K427">
        <v>3600</v>
      </c>
      <c r="L427">
        <v>1969.078</v>
      </c>
      <c r="M427">
        <v>447</v>
      </c>
      <c r="N427">
        <v>504</v>
      </c>
      <c r="O427">
        <v>86</v>
      </c>
      <c r="P427">
        <v>3.6999999999999999E-4</v>
      </c>
      <c r="Q427">
        <v>0.48683999999999999</v>
      </c>
      <c r="R427">
        <v>32</v>
      </c>
      <c r="S427">
        <v>0</v>
      </c>
      <c r="T427">
        <v>0</v>
      </c>
      <c r="U427">
        <v>0</v>
      </c>
      <c r="V427">
        <v>0</v>
      </c>
      <c r="W427">
        <v>252</v>
      </c>
      <c r="X427">
        <v>252</v>
      </c>
      <c r="Y427">
        <v>4.5616999999999998E-2</v>
      </c>
      <c r="Z427">
        <v>447</v>
      </c>
      <c r="AA427">
        <v>504</v>
      </c>
      <c r="AB427">
        <v>86</v>
      </c>
      <c r="AC427">
        <v>3.6999999999999999E-4</v>
      </c>
      <c r="AD427">
        <v>0.48683999999999999</v>
      </c>
      <c r="AE427">
        <v>32</v>
      </c>
      <c r="AF427">
        <v>0</v>
      </c>
      <c r="AG427">
        <v>0</v>
      </c>
      <c r="AH427">
        <v>0</v>
      </c>
      <c r="AI427">
        <v>0</v>
      </c>
      <c r="AJ427">
        <v>252</v>
      </c>
      <c r="AK427">
        <v>252</v>
      </c>
      <c r="AL427">
        <v>3.9558000000000003E-2</v>
      </c>
      <c r="AM427">
        <v>161</v>
      </c>
      <c r="AN427">
        <v>0</v>
      </c>
      <c r="AO427">
        <v>3762.9999954750901</v>
      </c>
      <c r="AP427">
        <v>3711.9999987505798</v>
      </c>
      <c r="AQ427">
        <v>3712.0000000028399</v>
      </c>
      <c r="AR427">
        <v>3711.9999987505798</v>
      </c>
      <c r="AS427">
        <v>3744.7142848835902</v>
      </c>
      <c r="AT427">
        <v>3727.5714281589499</v>
      </c>
      <c r="AU427">
        <v>3662.065152997</v>
      </c>
      <c r="AV427">
        <v>3708.3185924275299</v>
      </c>
      <c r="AW427">
        <v>3696.0939738816</v>
      </c>
      <c r="AX427">
        <v>3711.6332423348599</v>
      </c>
      <c r="AY427">
        <v>3669.70935597882</v>
      </c>
      <c r="AZ427">
        <v>3689.0747966387898</v>
      </c>
      <c r="BA427">
        <v>55741476</v>
      </c>
      <c r="BB427">
        <v>43106587</v>
      </c>
      <c r="BC427">
        <v>34289989</v>
      </c>
      <c r="BD427">
        <v>28806824</v>
      </c>
      <c r="BE427">
        <v>46839502</v>
      </c>
      <c r="BF427">
        <v>42449902</v>
      </c>
      <c r="BG427">
        <v>958838</v>
      </c>
      <c r="BH427">
        <v>1049451</v>
      </c>
      <c r="BI427">
        <v>738586</v>
      </c>
      <c r="BJ427">
        <v>644356</v>
      </c>
      <c r="BK427">
        <v>875169</v>
      </c>
      <c r="BL427">
        <v>939262</v>
      </c>
      <c r="BM427">
        <v>92</v>
      </c>
      <c r="BN427">
        <v>51</v>
      </c>
      <c r="BO427">
        <v>92</v>
      </c>
      <c r="BP427">
        <v>51</v>
      </c>
      <c r="BQ427">
        <v>92</v>
      </c>
      <c r="BR427">
        <v>51</v>
      </c>
      <c r="BS427">
        <v>3446.5363034188999</v>
      </c>
      <c r="BT427">
        <v>3446.5776689028698</v>
      </c>
      <c r="BU427">
        <v>3446.5363034188999</v>
      </c>
      <c r="BV427">
        <v>3446.5776689028698</v>
      </c>
      <c r="BW427">
        <v>3446.5363034188999</v>
      </c>
      <c r="BX427">
        <v>3446.5776689028698</v>
      </c>
      <c r="BY427">
        <v>3464.0949124919398</v>
      </c>
      <c r="BZ427">
        <v>3461.98976881823</v>
      </c>
      <c r="CA427">
        <v>3464.0949124919398</v>
      </c>
      <c r="CB427">
        <v>3461.98976881823</v>
      </c>
      <c r="CC427">
        <v>3464.0949124919398</v>
      </c>
      <c r="CD427">
        <v>3461.98976881823</v>
      </c>
      <c r="CE427">
        <v>0.90400000000000003</v>
      </c>
      <c r="CF427">
        <v>0.432</v>
      </c>
      <c r="CG427">
        <v>0.86699999999999999</v>
      </c>
      <c r="CH427">
        <v>0.41799999999999998</v>
      </c>
      <c r="CI427">
        <v>0.878</v>
      </c>
      <c r="CJ427">
        <v>0.42799999999999999</v>
      </c>
      <c r="CK427">
        <v>3350.3510000000001</v>
      </c>
      <c r="CL427">
        <v>3528.9879999999998</v>
      </c>
      <c r="CM427">
        <v>1328.07</v>
      </c>
      <c r="CN427">
        <v>643.40899999999999</v>
      </c>
      <c r="CO427">
        <v>2446.875</v>
      </c>
      <c r="CP427">
        <v>2470.2840000000001</v>
      </c>
      <c r="CQ427">
        <v>3600</v>
      </c>
      <c r="CR427">
        <v>3600</v>
      </c>
      <c r="CS427">
        <v>3600</v>
      </c>
      <c r="CT427">
        <v>1969.078</v>
      </c>
      <c r="CU427">
        <v>3600</v>
      </c>
      <c r="CV427">
        <v>3367.011</v>
      </c>
      <c r="CW427" t="s">
        <v>3605</v>
      </c>
      <c r="CX427" t="s">
        <v>3606</v>
      </c>
      <c r="CY427" t="s">
        <v>3607</v>
      </c>
      <c r="CZ427" t="s">
        <v>3608</v>
      </c>
      <c r="DA427" t="s">
        <v>3609</v>
      </c>
      <c r="DB427" t="s">
        <v>3610</v>
      </c>
      <c r="DC427" t="s">
        <v>3611</v>
      </c>
      <c r="DD427" t="s">
        <v>3612</v>
      </c>
      <c r="DE427" t="s">
        <v>3613</v>
      </c>
      <c r="DF427" t="s">
        <v>3614</v>
      </c>
      <c r="DG427" t="s">
        <v>3615</v>
      </c>
      <c r="DH427" t="s">
        <v>3616</v>
      </c>
      <c r="DI427" t="s">
        <v>3617</v>
      </c>
      <c r="DJ427" t="s">
        <v>3618</v>
      </c>
      <c r="DK427" t="s">
        <v>3619</v>
      </c>
      <c r="DL427" t="s">
        <v>3620</v>
      </c>
      <c r="DM427" t="s">
        <v>3621</v>
      </c>
      <c r="DN427" t="s">
        <v>3622</v>
      </c>
      <c r="DO427" t="s">
        <v>3623</v>
      </c>
      <c r="DP427" t="s">
        <v>3624</v>
      </c>
      <c r="DQ427" t="s">
        <v>3625</v>
      </c>
      <c r="DR427">
        <v>48774</v>
      </c>
      <c r="DS427" t="s">
        <v>3604</v>
      </c>
      <c r="DT427" t="s">
        <v>147</v>
      </c>
    </row>
    <row r="428" spans="1:124" x14ac:dyDescent="0.2">
      <c r="A428" t="s">
        <v>3626</v>
      </c>
      <c r="B428">
        <v>10776</v>
      </c>
      <c r="C428">
        <v>3116.4295124012001</v>
      </c>
      <c r="D428">
        <v>3116.4295124012001</v>
      </c>
      <c r="E428">
        <v>18121</v>
      </c>
      <c r="F428">
        <v>18121</v>
      </c>
      <c r="G428">
        <v>18121</v>
      </c>
      <c r="H428">
        <v>18121</v>
      </c>
      <c r="I428">
        <v>36.253999999999998</v>
      </c>
      <c r="J428">
        <v>36.210999999999999</v>
      </c>
      <c r="K428">
        <v>36.253999999999998</v>
      </c>
      <c r="L428">
        <v>36.210999999999999</v>
      </c>
      <c r="M428">
        <v>288</v>
      </c>
      <c r="N428">
        <v>512</v>
      </c>
      <c r="O428">
        <v>20</v>
      </c>
      <c r="P428">
        <v>5.2630000000000003E-2</v>
      </c>
      <c r="Q428">
        <v>0.5</v>
      </c>
      <c r="R428">
        <v>32</v>
      </c>
      <c r="S428">
        <v>0</v>
      </c>
      <c r="T428">
        <v>0</v>
      </c>
      <c r="U428">
        <v>0</v>
      </c>
      <c r="V428">
        <v>0</v>
      </c>
      <c r="W428">
        <v>256</v>
      </c>
      <c r="X428">
        <v>256</v>
      </c>
      <c r="Y428">
        <v>6.9439999999999997E-3</v>
      </c>
      <c r="Z428">
        <v>288</v>
      </c>
      <c r="AA428">
        <v>512</v>
      </c>
      <c r="AB428">
        <v>20</v>
      </c>
      <c r="AC428">
        <v>5.2630000000000003E-2</v>
      </c>
      <c r="AD428">
        <v>0.5</v>
      </c>
      <c r="AE428">
        <v>32</v>
      </c>
      <c r="AF428">
        <v>0</v>
      </c>
      <c r="AG428">
        <v>0</v>
      </c>
      <c r="AH428">
        <v>0</v>
      </c>
      <c r="AI428">
        <v>0</v>
      </c>
      <c r="AJ428">
        <v>256</v>
      </c>
      <c r="AK428">
        <v>256</v>
      </c>
      <c r="AL428">
        <v>6.9439999999999997E-3</v>
      </c>
      <c r="AM428">
        <v>256</v>
      </c>
      <c r="AN428">
        <v>0</v>
      </c>
      <c r="AO428">
        <v>3823</v>
      </c>
      <c r="AP428">
        <v>3823</v>
      </c>
      <c r="AQ428">
        <v>3822.99999999999</v>
      </c>
      <c r="AR428">
        <v>3822.99999999999</v>
      </c>
      <c r="AS428">
        <v>3823</v>
      </c>
      <c r="AT428">
        <v>3823</v>
      </c>
      <c r="AU428">
        <v>3822.70865453951</v>
      </c>
      <c r="AV428">
        <v>3822.70865453951</v>
      </c>
      <c r="AW428">
        <v>3822.70865453951</v>
      </c>
      <c r="AX428">
        <v>3822.70865453951</v>
      </c>
      <c r="AY428">
        <v>3822.6470947622302</v>
      </c>
      <c r="AZ428">
        <v>3822.6470947622302</v>
      </c>
      <c r="BA428">
        <v>863562</v>
      </c>
      <c r="BB428">
        <v>863562</v>
      </c>
      <c r="BC428">
        <v>825824</v>
      </c>
      <c r="BD428">
        <v>825824</v>
      </c>
      <c r="BE428">
        <v>1770305</v>
      </c>
      <c r="BF428">
        <v>1770305</v>
      </c>
      <c r="BG428">
        <v>18121</v>
      </c>
      <c r="BH428">
        <v>18121</v>
      </c>
      <c r="BI428">
        <v>18121</v>
      </c>
      <c r="BJ428">
        <v>18121</v>
      </c>
      <c r="BK428">
        <v>38191</v>
      </c>
      <c r="BL428">
        <v>38191</v>
      </c>
      <c r="BM428">
        <v>25</v>
      </c>
      <c r="BN428">
        <v>25</v>
      </c>
      <c r="BO428">
        <v>25</v>
      </c>
      <c r="BP428">
        <v>25</v>
      </c>
      <c r="BQ428">
        <v>25</v>
      </c>
      <c r="BR428">
        <v>25</v>
      </c>
      <c r="BS428">
        <v>3365.2518391693602</v>
      </c>
      <c r="BT428">
        <v>3365.2518391693602</v>
      </c>
      <c r="BU428">
        <v>3365.2518391693602</v>
      </c>
      <c r="BV428">
        <v>3365.2518391693602</v>
      </c>
      <c r="BW428">
        <v>3365.2518391693602</v>
      </c>
      <c r="BX428">
        <v>3365.2518391693602</v>
      </c>
      <c r="BY428">
        <v>3557.32117660013</v>
      </c>
      <c r="BZ428">
        <v>3557.32117660013</v>
      </c>
      <c r="CA428">
        <v>3557.32117660013</v>
      </c>
      <c r="CB428">
        <v>3557.32117660013</v>
      </c>
      <c r="CC428">
        <v>3557.32117660013</v>
      </c>
      <c r="CD428">
        <v>3557.32117660013</v>
      </c>
      <c r="CE428">
        <v>0.215</v>
      </c>
      <c r="CF428">
        <v>0.21299999999999999</v>
      </c>
      <c r="CG428">
        <v>0.21099999999999999</v>
      </c>
      <c r="CH428">
        <v>0.21099999999999999</v>
      </c>
      <c r="CI428">
        <v>0.21299999999999999</v>
      </c>
      <c r="CJ428">
        <v>0.21299999999999999</v>
      </c>
      <c r="CK428">
        <v>30.132999999999999</v>
      </c>
      <c r="CL428">
        <v>30.074999999999999</v>
      </c>
      <c r="CM428">
        <v>30.132999999999999</v>
      </c>
      <c r="CN428">
        <v>30.074999999999999</v>
      </c>
      <c r="CO428">
        <v>60.625999999999998</v>
      </c>
      <c r="CP428">
        <v>60.796999999999997</v>
      </c>
      <c r="CQ428">
        <v>36.253999999999998</v>
      </c>
      <c r="CR428">
        <v>36.210999999999999</v>
      </c>
      <c r="CS428">
        <v>36.253999999999998</v>
      </c>
      <c r="CT428">
        <v>36.210999999999999</v>
      </c>
      <c r="CU428">
        <v>80.481999999999999</v>
      </c>
      <c r="CV428">
        <v>80.688999999999993</v>
      </c>
      <c r="CW428" t="s">
        <v>3627</v>
      </c>
      <c r="CX428" t="s">
        <v>3628</v>
      </c>
      <c r="CY428" t="s">
        <v>3629</v>
      </c>
      <c r="CZ428" t="s">
        <v>3630</v>
      </c>
      <c r="DA428" t="s">
        <v>3590</v>
      </c>
      <c r="DB428" t="s">
        <v>3631</v>
      </c>
      <c r="DC428" t="s">
        <v>3632</v>
      </c>
      <c r="DD428" t="s">
        <v>3633</v>
      </c>
      <c r="DE428" t="s">
        <v>3634</v>
      </c>
      <c r="DF428" t="s">
        <v>3635</v>
      </c>
      <c r="DG428" t="s">
        <v>3627</v>
      </c>
      <c r="DH428" t="s">
        <v>3628</v>
      </c>
      <c r="DI428" t="s">
        <v>3629</v>
      </c>
      <c r="DJ428" t="s">
        <v>3630</v>
      </c>
      <c r="DK428" t="s">
        <v>3590</v>
      </c>
      <c r="DL428" t="s">
        <v>3631</v>
      </c>
      <c r="DM428" t="s">
        <v>3632</v>
      </c>
      <c r="DN428" t="s">
        <v>3636</v>
      </c>
      <c r="DO428" t="s">
        <v>3637</v>
      </c>
      <c r="DP428" t="s">
        <v>3638</v>
      </c>
      <c r="DQ428" t="s">
        <v>3639</v>
      </c>
      <c r="DR428">
        <v>1129</v>
      </c>
      <c r="DS428" t="s">
        <v>3626</v>
      </c>
      <c r="DT428" t="s">
        <v>147</v>
      </c>
    </row>
    <row r="429" spans="1:124" x14ac:dyDescent="0.2">
      <c r="A429" t="s">
        <v>3640</v>
      </c>
      <c r="B429">
        <v>10776</v>
      </c>
      <c r="C429">
        <v>-39339910.923036501</v>
      </c>
      <c r="D429">
        <v>-36321013.553032897</v>
      </c>
      <c r="E429">
        <v>403671</v>
      </c>
      <c r="F429">
        <v>117105</v>
      </c>
      <c r="G429">
        <v>207762</v>
      </c>
      <c r="H429">
        <v>60523</v>
      </c>
      <c r="I429">
        <v>630.59400000000005</v>
      </c>
      <c r="J429">
        <v>182.64699999999999</v>
      </c>
      <c r="K429">
        <v>210.05600000000001</v>
      </c>
      <c r="L429">
        <v>99.891000000000005</v>
      </c>
      <c r="M429">
        <v>2523</v>
      </c>
      <c r="N429">
        <v>670</v>
      </c>
      <c r="O429">
        <v>603</v>
      </c>
      <c r="P429">
        <v>5.944E-2</v>
      </c>
      <c r="Q429">
        <v>0.47746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670</v>
      </c>
      <c r="X429">
        <v>0</v>
      </c>
      <c r="Y429">
        <v>4.4339999999999996E-3</v>
      </c>
      <c r="Z429">
        <v>1928</v>
      </c>
      <c r="AA429">
        <v>585</v>
      </c>
      <c r="AB429">
        <v>442</v>
      </c>
      <c r="AC429">
        <v>2.427E-2</v>
      </c>
      <c r="AD429">
        <v>0.49360999999999999</v>
      </c>
      <c r="AE429">
        <v>18</v>
      </c>
      <c r="AF429">
        <v>0</v>
      </c>
      <c r="AG429">
        <v>0</v>
      </c>
      <c r="AH429">
        <v>0</v>
      </c>
      <c r="AI429">
        <v>18</v>
      </c>
      <c r="AJ429">
        <v>567</v>
      </c>
      <c r="AK429">
        <v>0</v>
      </c>
      <c r="AL429">
        <v>4.3800000000000002E-3</v>
      </c>
      <c r="AM429">
        <v>0</v>
      </c>
      <c r="AN429">
        <v>0</v>
      </c>
      <c r="AO429">
        <v>-34630648.438331597</v>
      </c>
      <c r="AP429">
        <v>-34630648.438331597</v>
      </c>
      <c r="AQ429">
        <v>-34630648.438331701</v>
      </c>
      <c r="AR429">
        <v>-34630648.438331597</v>
      </c>
      <c r="AS429">
        <v>-34630648.438331597</v>
      </c>
      <c r="AT429">
        <v>-34630648.438331597</v>
      </c>
      <c r="AU429">
        <v>-34634107.643633999</v>
      </c>
      <c r="AV429">
        <v>-34634106.798805296</v>
      </c>
      <c r="AW429">
        <v>-34634101.5300522</v>
      </c>
      <c r="AX429">
        <v>-34633914.336057298</v>
      </c>
      <c r="AY429">
        <v>-34634107.435955703</v>
      </c>
      <c r="AZ429">
        <v>-34634073.000114903</v>
      </c>
      <c r="BA429">
        <v>9967093</v>
      </c>
      <c r="BB429">
        <v>3110498</v>
      </c>
      <c r="BC429">
        <v>4288142</v>
      </c>
      <c r="BD429">
        <v>1638489</v>
      </c>
      <c r="BE429">
        <v>8969006</v>
      </c>
      <c r="BF429">
        <v>2519617</v>
      </c>
      <c r="BG429">
        <v>403671</v>
      </c>
      <c r="BH429">
        <v>117105</v>
      </c>
      <c r="BI429">
        <v>207762</v>
      </c>
      <c r="BJ429">
        <v>60523</v>
      </c>
      <c r="BK429">
        <v>368386</v>
      </c>
      <c r="BL429">
        <v>92602</v>
      </c>
      <c r="BM429">
        <v>13</v>
      </c>
      <c r="BN429">
        <v>26</v>
      </c>
      <c r="BO429">
        <v>13</v>
      </c>
      <c r="BP429">
        <v>26</v>
      </c>
      <c r="BQ429">
        <v>13</v>
      </c>
      <c r="BR429">
        <v>26</v>
      </c>
      <c r="BS429">
        <v>-37857311.029471099</v>
      </c>
      <c r="BT429">
        <v>-36035655.241107903</v>
      </c>
      <c r="BU429">
        <v>-37857311.029471099</v>
      </c>
      <c r="BV429">
        <v>-36035655.241107903</v>
      </c>
      <c r="BW429">
        <v>-37857311.029471099</v>
      </c>
      <c r="BX429">
        <v>-36035655.241107903</v>
      </c>
      <c r="BY429">
        <v>-37668523.0362949</v>
      </c>
      <c r="BZ429">
        <v>-35724801.242435902</v>
      </c>
      <c r="CA429">
        <v>-37668523.0362949</v>
      </c>
      <c r="CB429">
        <v>-35724801.242435902</v>
      </c>
      <c r="CC429">
        <v>-37668523.0362949</v>
      </c>
      <c r="CD429">
        <v>-35724801.242435902</v>
      </c>
      <c r="CE429">
        <v>0.995</v>
      </c>
      <c r="CF429">
        <v>1.1870000000000001</v>
      </c>
      <c r="CG429">
        <v>0.98799999999999999</v>
      </c>
      <c r="CH429">
        <v>1.1739999999999999</v>
      </c>
      <c r="CI429">
        <v>0.99</v>
      </c>
      <c r="CJ429">
        <v>1.18</v>
      </c>
      <c r="CK429">
        <v>624.04</v>
      </c>
      <c r="CL429">
        <v>161.404</v>
      </c>
      <c r="CM429">
        <v>190.845</v>
      </c>
      <c r="CN429">
        <v>94.031000000000006</v>
      </c>
      <c r="CO429">
        <v>547.75300000000004</v>
      </c>
      <c r="CP429">
        <v>135.57300000000001</v>
      </c>
      <c r="CQ429">
        <v>630.59400000000005</v>
      </c>
      <c r="CR429">
        <v>182.64699999999999</v>
      </c>
      <c r="CS429">
        <v>210.05600000000001</v>
      </c>
      <c r="CT429">
        <v>99.891000000000005</v>
      </c>
      <c r="CU429">
        <v>564.10400000000004</v>
      </c>
      <c r="CV429">
        <v>145.4</v>
      </c>
      <c r="CW429" t="s">
        <v>3641</v>
      </c>
      <c r="CX429" t="s">
        <v>3642</v>
      </c>
      <c r="CY429" t="s">
        <v>3643</v>
      </c>
      <c r="CZ429" t="s">
        <v>3644</v>
      </c>
      <c r="DA429" t="s">
        <v>1081</v>
      </c>
      <c r="DB429" t="s">
        <v>3645</v>
      </c>
      <c r="DC429" t="s">
        <v>3646</v>
      </c>
      <c r="DD429" t="s">
        <v>3647</v>
      </c>
      <c r="DE429" t="s">
        <v>3648</v>
      </c>
      <c r="DF429" t="s">
        <v>3649</v>
      </c>
      <c r="DG429" t="s">
        <v>3650</v>
      </c>
      <c r="DH429" t="s">
        <v>3651</v>
      </c>
      <c r="DI429" t="s">
        <v>3652</v>
      </c>
      <c r="DJ429" t="s">
        <v>3653</v>
      </c>
      <c r="DK429" t="s">
        <v>1296</v>
      </c>
      <c r="DL429" t="s">
        <v>3654</v>
      </c>
      <c r="DM429" t="s">
        <v>3655</v>
      </c>
      <c r="DN429" t="s">
        <v>3656</v>
      </c>
      <c r="DO429" t="s">
        <v>3657</v>
      </c>
      <c r="DP429" t="s">
        <v>3658</v>
      </c>
      <c r="DQ429" t="s">
        <v>3659</v>
      </c>
      <c r="DR429">
        <v>4968</v>
      </c>
      <c r="DS429" t="s">
        <v>3640</v>
      </c>
      <c r="DT429" t="s">
        <v>147</v>
      </c>
    </row>
    <row r="430" spans="1:124" x14ac:dyDescent="0.2">
      <c r="A430" t="s">
        <v>3660</v>
      </c>
      <c r="B430">
        <v>10776</v>
      </c>
      <c r="C430">
        <v>48.799998559999999</v>
      </c>
      <c r="D430">
        <v>48.799998559999899</v>
      </c>
      <c r="E430">
        <v>1351</v>
      </c>
      <c r="F430">
        <v>1351</v>
      </c>
      <c r="G430">
        <v>1273</v>
      </c>
      <c r="H430">
        <v>1273</v>
      </c>
      <c r="I430">
        <v>0.19400000000000001</v>
      </c>
      <c r="J430">
        <v>0.19400000000000001</v>
      </c>
      <c r="K430">
        <v>0.17399999999999999</v>
      </c>
      <c r="L430">
        <v>0.17399999999999999</v>
      </c>
      <c r="M430">
        <v>24</v>
      </c>
      <c r="N430">
        <v>180</v>
      </c>
      <c r="O430">
        <v>19</v>
      </c>
      <c r="P430">
        <v>8.6959999999999996E-2</v>
      </c>
      <c r="Q430">
        <v>0.36957000000000001</v>
      </c>
      <c r="R430">
        <v>20</v>
      </c>
      <c r="S430">
        <v>0</v>
      </c>
      <c r="T430">
        <v>0</v>
      </c>
      <c r="U430">
        <v>0</v>
      </c>
      <c r="V430">
        <v>0</v>
      </c>
      <c r="W430">
        <v>100</v>
      </c>
      <c r="X430">
        <v>80</v>
      </c>
      <c r="Y430">
        <v>0.10648100000000001</v>
      </c>
      <c r="Z430">
        <v>24</v>
      </c>
      <c r="AA430">
        <v>180</v>
      </c>
      <c r="AB430">
        <v>18</v>
      </c>
      <c r="AC430">
        <v>6.522E-2</v>
      </c>
      <c r="AD430">
        <v>0.43478</v>
      </c>
      <c r="AE430">
        <v>20</v>
      </c>
      <c r="AF430">
        <v>0</v>
      </c>
      <c r="AG430">
        <v>0</v>
      </c>
      <c r="AH430">
        <v>0</v>
      </c>
      <c r="AI430">
        <v>0</v>
      </c>
      <c r="AJ430">
        <v>100</v>
      </c>
      <c r="AK430">
        <v>80</v>
      </c>
      <c r="AL430">
        <v>0.10648100000000001</v>
      </c>
      <c r="AM430">
        <v>0</v>
      </c>
      <c r="AN430">
        <v>0</v>
      </c>
      <c r="AO430">
        <v>82.199999239999897</v>
      </c>
      <c r="AP430">
        <v>82.199999239999897</v>
      </c>
      <c r="AQ430">
        <v>82.199997918260905</v>
      </c>
      <c r="AR430">
        <v>82.199997918260905</v>
      </c>
      <c r="AS430">
        <v>82.199998967977294</v>
      </c>
      <c r="AT430">
        <v>82.199998967977294</v>
      </c>
      <c r="AU430">
        <v>82.199999239999897</v>
      </c>
      <c r="AV430">
        <v>82.199999239999897</v>
      </c>
      <c r="AW430">
        <v>82.199999239999897</v>
      </c>
      <c r="AX430">
        <v>82.199999239999897</v>
      </c>
      <c r="AY430">
        <v>82.199998967977294</v>
      </c>
      <c r="AZ430">
        <v>82.199998967977294</v>
      </c>
      <c r="BA430">
        <v>8700</v>
      </c>
      <c r="BB430">
        <v>8700</v>
      </c>
      <c r="BC430">
        <v>7037</v>
      </c>
      <c r="BD430">
        <v>7037</v>
      </c>
      <c r="BE430">
        <v>8350</v>
      </c>
      <c r="BF430">
        <v>8350</v>
      </c>
      <c r="BG430">
        <v>1351</v>
      </c>
      <c r="BH430">
        <v>1351</v>
      </c>
      <c r="BI430">
        <v>1273</v>
      </c>
      <c r="BJ430">
        <v>1273</v>
      </c>
      <c r="BK430">
        <v>1390</v>
      </c>
      <c r="BL430">
        <v>1390</v>
      </c>
      <c r="BM430">
        <v>9</v>
      </c>
      <c r="BN430">
        <v>9</v>
      </c>
      <c r="BO430">
        <v>7</v>
      </c>
      <c r="BP430">
        <v>7</v>
      </c>
      <c r="BQ430">
        <v>8</v>
      </c>
      <c r="BR430">
        <v>8</v>
      </c>
      <c r="BS430">
        <v>60.580643944640897</v>
      </c>
      <c r="BT430">
        <v>60.580643944640897</v>
      </c>
      <c r="BU430">
        <v>62.234781397602298</v>
      </c>
      <c r="BV430">
        <v>62.234781397602298</v>
      </c>
      <c r="BW430">
        <v>60.212140635487899</v>
      </c>
      <c r="BX430">
        <v>60.212140635487899</v>
      </c>
      <c r="BY430">
        <v>67.999998799999901</v>
      </c>
      <c r="BZ430">
        <v>67.999998799999901</v>
      </c>
      <c r="CA430">
        <v>72.618502562826706</v>
      </c>
      <c r="CB430">
        <v>72.618502562826706</v>
      </c>
      <c r="CC430">
        <v>68.659785051832401</v>
      </c>
      <c r="CD430">
        <v>68.659785051832401</v>
      </c>
      <c r="CE430">
        <v>1.6E-2</v>
      </c>
      <c r="CF430">
        <v>1.6E-2</v>
      </c>
      <c r="CG430">
        <v>1.2E-2</v>
      </c>
      <c r="CH430">
        <v>1.2E-2</v>
      </c>
      <c r="CI430">
        <v>1.6E-2</v>
      </c>
      <c r="CJ430">
        <v>1.6E-2</v>
      </c>
      <c r="CK430">
        <v>2.1999999999999999E-2</v>
      </c>
      <c r="CL430">
        <v>2.1999999999999999E-2</v>
      </c>
      <c r="CM430">
        <v>2.1000000000000001E-2</v>
      </c>
      <c r="CN430">
        <v>2.1000000000000001E-2</v>
      </c>
      <c r="CO430">
        <v>3.6999999999999998E-2</v>
      </c>
      <c r="CP430">
        <v>3.6999999999999998E-2</v>
      </c>
      <c r="CQ430">
        <v>0.19400000000000001</v>
      </c>
      <c r="CR430">
        <v>0.19400000000000001</v>
      </c>
      <c r="CS430">
        <v>0.17399999999999999</v>
      </c>
      <c r="CT430">
        <v>0.17399999999999999</v>
      </c>
      <c r="CU430">
        <v>0.192</v>
      </c>
      <c r="CV430">
        <v>0.192</v>
      </c>
      <c r="CW430" t="s">
        <v>3661</v>
      </c>
      <c r="CX430" t="s">
        <v>3661</v>
      </c>
      <c r="CY430" t="s">
        <v>3662</v>
      </c>
      <c r="CZ430" t="s">
        <v>3663</v>
      </c>
      <c r="DA430" t="s">
        <v>3664</v>
      </c>
      <c r="DB430" t="s">
        <v>3665</v>
      </c>
      <c r="DC430" t="s">
        <v>3666</v>
      </c>
      <c r="DD430" t="s">
        <v>3667</v>
      </c>
      <c r="DE430" t="s">
        <v>3668</v>
      </c>
      <c r="DF430" t="s">
        <v>3669</v>
      </c>
      <c r="DG430" t="s">
        <v>3661</v>
      </c>
      <c r="DH430" t="s">
        <v>3661</v>
      </c>
      <c r="DI430" t="s">
        <v>3662</v>
      </c>
      <c r="DJ430" t="s">
        <v>3663</v>
      </c>
      <c r="DK430" t="s">
        <v>3664</v>
      </c>
      <c r="DL430" t="s">
        <v>3665</v>
      </c>
      <c r="DM430" t="s">
        <v>3666</v>
      </c>
      <c r="DN430" t="s">
        <v>3667</v>
      </c>
      <c r="DO430" t="s">
        <v>3668</v>
      </c>
      <c r="DP430" t="s">
        <v>3669</v>
      </c>
      <c r="DQ430" t="s">
        <v>3670</v>
      </c>
      <c r="DR430">
        <v>2</v>
      </c>
      <c r="DS430" t="s">
        <v>3660</v>
      </c>
      <c r="DT430" t="s">
        <v>147</v>
      </c>
    </row>
    <row r="431" spans="1:124" x14ac:dyDescent="0.2">
      <c r="A431" t="s">
        <v>4294</v>
      </c>
      <c r="B431">
        <v>10776</v>
      </c>
      <c r="C431">
        <v>8350.1994684791098</v>
      </c>
      <c r="D431">
        <v>8350.1994684791098</v>
      </c>
      <c r="E431">
        <v>194857</v>
      </c>
      <c r="F431">
        <v>61158</v>
      </c>
      <c r="G431">
        <v>174006</v>
      </c>
      <c r="H431">
        <v>37509</v>
      </c>
      <c r="I431">
        <v>3600.0010000000002</v>
      </c>
      <c r="J431">
        <v>3600</v>
      </c>
      <c r="K431">
        <v>3600</v>
      </c>
      <c r="L431">
        <v>3600</v>
      </c>
      <c r="M431">
        <v>1667</v>
      </c>
      <c r="N431">
        <v>4456</v>
      </c>
      <c r="O431">
        <v>356</v>
      </c>
      <c r="P431">
        <v>2.0699999999999998E-3</v>
      </c>
      <c r="Q431">
        <v>0.5</v>
      </c>
      <c r="R431">
        <v>1396</v>
      </c>
      <c r="S431">
        <v>1</v>
      </c>
      <c r="T431">
        <v>810</v>
      </c>
      <c r="U431">
        <v>0</v>
      </c>
      <c r="V431">
        <v>136</v>
      </c>
      <c r="W431">
        <v>4320</v>
      </c>
      <c r="X431">
        <v>0</v>
      </c>
      <c r="Y431">
        <v>2.2239999999999998E-3</v>
      </c>
      <c r="Z431">
        <v>765</v>
      </c>
      <c r="AA431">
        <v>3555</v>
      </c>
      <c r="AB431">
        <v>302</v>
      </c>
      <c r="AC431">
        <v>2.0699999999999998E-3</v>
      </c>
      <c r="AD431">
        <v>0.49525999999999998</v>
      </c>
      <c r="AE431">
        <v>495</v>
      </c>
      <c r="AF431">
        <v>0</v>
      </c>
      <c r="AG431">
        <v>0</v>
      </c>
      <c r="AH431">
        <v>0</v>
      </c>
      <c r="AI431">
        <v>45</v>
      </c>
      <c r="AJ431">
        <v>3510</v>
      </c>
      <c r="AK431">
        <v>0</v>
      </c>
      <c r="AL431">
        <v>5.0159999999999996E-3</v>
      </c>
      <c r="AM431">
        <v>0</v>
      </c>
      <c r="AN431">
        <v>0</v>
      </c>
      <c r="AO431">
        <v>19701</v>
      </c>
      <c r="AP431">
        <v>20137</v>
      </c>
      <c r="AQ431">
        <v>19596</v>
      </c>
      <c r="AR431">
        <v>19646</v>
      </c>
      <c r="AS431">
        <v>19905.4285714285</v>
      </c>
      <c r="AT431">
        <v>20044</v>
      </c>
      <c r="AU431">
        <v>15537</v>
      </c>
      <c r="AV431">
        <v>17011</v>
      </c>
      <c r="AW431">
        <v>16125</v>
      </c>
      <c r="AX431">
        <v>17122</v>
      </c>
      <c r="AY431">
        <v>15748.285714285699</v>
      </c>
      <c r="AZ431">
        <v>16978.285714285699</v>
      </c>
      <c r="BA431">
        <v>32621558</v>
      </c>
      <c r="BB431">
        <v>22961473</v>
      </c>
      <c r="BC431">
        <v>29933293</v>
      </c>
      <c r="BD431">
        <v>19056915</v>
      </c>
      <c r="BE431">
        <v>33264051</v>
      </c>
      <c r="BF431">
        <v>22563253</v>
      </c>
      <c r="BG431">
        <v>194857</v>
      </c>
      <c r="BH431">
        <v>61158</v>
      </c>
      <c r="BI431">
        <v>174006</v>
      </c>
      <c r="BJ431">
        <v>37509</v>
      </c>
      <c r="BK431">
        <v>211388</v>
      </c>
      <c r="BL431">
        <v>53676</v>
      </c>
      <c r="BM431">
        <v>43</v>
      </c>
      <c r="BN431">
        <v>38</v>
      </c>
      <c r="BO431">
        <v>40</v>
      </c>
      <c r="BP431">
        <v>34</v>
      </c>
      <c r="BQ431">
        <v>43</v>
      </c>
      <c r="BR431">
        <v>37</v>
      </c>
      <c r="BS431">
        <v>10824.475997445301</v>
      </c>
      <c r="BT431">
        <v>10825.927237260599</v>
      </c>
      <c r="BU431">
        <v>10825.927237260499</v>
      </c>
      <c r="BV431">
        <v>10825.927237261199</v>
      </c>
      <c r="BW431">
        <v>10815.648665381101</v>
      </c>
      <c r="BX431">
        <v>10815.872332216801</v>
      </c>
      <c r="BY431">
        <v>13848</v>
      </c>
      <c r="BZ431">
        <v>13844.026513036701</v>
      </c>
      <c r="CA431">
        <v>13865</v>
      </c>
      <c r="CB431">
        <v>13864.201530464999</v>
      </c>
      <c r="CC431">
        <v>13857</v>
      </c>
      <c r="CD431">
        <v>13840.9634732212</v>
      </c>
      <c r="CE431">
        <v>5.3360000000000003</v>
      </c>
      <c r="CF431">
        <v>2.4359999999999999</v>
      </c>
      <c r="CG431">
        <v>3.5569999999999999</v>
      </c>
      <c r="CH431">
        <v>2.2250000000000001</v>
      </c>
      <c r="CI431">
        <v>4.9039999999999999</v>
      </c>
      <c r="CJ431">
        <v>2.3820000000000001</v>
      </c>
      <c r="CK431">
        <v>1061.7750000000001</v>
      </c>
      <c r="CL431">
        <v>3597.9870000000001</v>
      </c>
      <c r="CM431">
        <v>524.54999999999995</v>
      </c>
      <c r="CN431">
        <v>148.27500000000001</v>
      </c>
      <c r="CO431">
        <v>1977.605</v>
      </c>
      <c r="CP431">
        <v>1703.5429999999999</v>
      </c>
      <c r="CQ431">
        <v>3600.0010000000002</v>
      </c>
      <c r="CR431">
        <v>3600</v>
      </c>
      <c r="CS431">
        <v>3600</v>
      </c>
      <c r="CT431">
        <v>3600</v>
      </c>
      <c r="CU431">
        <v>3600.0010000000002</v>
      </c>
      <c r="CV431">
        <v>3600</v>
      </c>
      <c r="CW431" t="s">
        <v>9933</v>
      </c>
      <c r="CX431" t="s">
        <v>10789</v>
      </c>
      <c r="CY431" t="s">
        <v>10790</v>
      </c>
      <c r="CZ431" t="s">
        <v>10791</v>
      </c>
      <c r="DA431" t="s">
        <v>9937</v>
      </c>
      <c r="DB431" t="s">
        <v>9938</v>
      </c>
      <c r="DC431" t="s">
        <v>9939</v>
      </c>
      <c r="DD431" t="s">
        <v>10792</v>
      </c>
      <c r="DE431" t="s">
        <v>10793</v>
      </c>
      <c r="DF431" t="s">
        <v>10794</v>
      </c>
      <c r="DG431" t="s">
        <v>10795</v>
      </c>
      <c r="DH431" t="s">
        <v>10796</v>
      </c>
      <c r="DI431" t="s">
        <v>10797</v>
      </c>
      <c r="DJ431" t="s">
        <v>10798</v>
      </c>
      <c r="DK431" t="s">
        <v>7059</v>
      </c>
      <c r="DL431" t="s">
        <v>7060</v>
      </c>
      <c r="DM431" t="s">
        <v>7061</v>
      </c>
      <c r="DN431" t="s">
        <v>10799</v>
      </c>
      <c r="DO431" t="s">
        <v>10800</v>
      </c>
      <c r="DP431" t="s">
        <v>10801</v>
      </c>
      <c r="DQ431" t="s">
        <v>10802</v>
      </c>
      <c r="DR431">
        <v>50403</v>
      </c>
      <c r="DS431" t="s">
        <v>4294</v>
      </c>
      <c r="DT431" t="s">
        <v>147</v>
      </c>
    </row>
    <row r="432" spans="1:124" x14ac:dyDescent="0.2">
      <c r="A432" t="s">
        <v>3671</v>
      </c>
      <c r="B432">
        <v>10776</v>
      </c>
      <c r="C432">
        <v>7515.2710294117596</v>
      </c>
      <c r="D432">
        <v>7515.2710294117596</v>
      </c>
      <c r="E432">
        <v>294819</v>
      </c>
      <c r="F432">
        <v>48433</v>
      </c>
      <c r="G432">
        <v>294819</v>
      </c>
      <c r="H432">
        <v>38328</v>
      </c>
      <c r="I432">
        <v>2857.0549999999998</v>
      </c>
      <c r="J432">
        <v>305.01100000000002</v>
      </c>
      <c r="K432">
        <v>1516.4860000000001</v>
      </c>
      <c r="L432">
        <v>212.71700000000001</v>
      </c>
      <c r="M432">
        <v>1293</v>
      </c>
      <c r="N432">
        <v>3117</v>
      </c>
      <c r="O432">
        <v>161</v>
      </c>
      <c r="P432">
        <v>8.3499999999999998E-3</v>
      </c>
      <c r="Q432">
        <v>0.48705999999999999</v>
      </c>
      <c r="R432">
        <v>1005</v>
      </c>
      <c r="S432">
        <v>1</v>
      </c>
      <c r="T432">
        <v>551</v>
      </c>
      <c r="U432">
        <v>0</v>
      </c>
      <c r="V432">
        <v>124</v>
      </c>
      <c r="W432">
        <v>2993</v>
      </c>
      <c r="X432">
        <v>0</v>
      </c>
      <c r="Y432">
        <v>2.9160000000000002E-3</v>
      </c>
      <c r="Z432">
        <v>576</v>
      </c>
      <c r="AA432">
        <v>2442</v>
      </c>
      <c r="AB432">
        <v>128</v>
      </c>
      <c r="AC432">
        <v>8.3499999999999998E-3</v>
      </c>
      <c r="AD432">
        <v>0.34294000000000002</v>
      </c>
      <c r="AE432">
        <v>330</v>
      </c>
      <c r="AF432">
        <v>0</v>
      </c>
      <c r="AG432">
        <v>0</v>
      </c>
      <c r="AH432">
        <v>0</v>
      </c>
      <c r="AI432">
        <v>0</v>
      </c>
      <c r="AJ432">
        <v>2442</v>
      </c>
      <c r="AK432">
        <v>0</v>
      </c>
      <c r="AL432">
        <v>5.1500000000000001E-3</v>
      </c>
      <c r="AM432">
        <v>0</v>
      </c>
      <c r="AN432">
        <v>0</v>
      </c>
      <c r="AO432">
        <v>11460</v>
      </c>
      <c r="AP432">
        <v>11460</v>
      </c>
      <c r="AQ432">
        <v>11460</v>
      </c>
      <c r="AR432">
        <v>11460</v>
      </c>
      <c r="AS432">
        <v>11461</v>
      </c>
      <c r="AT432">
        <v>11460.0000000001</v>
      </c>
      <c r="AU432">
        <v>11459</v>
      </c>
      <c r="AV432">
        <v>11459</v>
      </c>
      <c r="AW432">
        <v>11459</v>
      </c>
      <c r="AX432">
        <v>11459</v>
      </c>
      <c r="AY432">
        <v>11433.4285714285</v>
      </c>
      <c r="AZ432">
        <v>11459</v>
      </c>
      <c r="BA432">
        <v>35369742</v>
      </c>
      <c r="BB432">
        <v>4108528</v>
      </c>
      <c r="BC432">
        <v>35369742</v>
      </c>
      <c r="BD432">
        <v>2625327</v>
      </c>
      <c r="BE432">
        <v>48008827</v>
      </c>
      <c r="BF432">
        <v>4835565</v>
      </c>
      <c r="BG432">
        <v>294819</v>
      </c>
      <c r="BH432">
        <v>48433</v>
      </c>
      <c r="BI432">
        <v>294819</v>
      </c>
      <c r="BJ432">
        <v>38328</v>
      </c>
      <c r="BK432">
        <v>429782</v>
      </c>
      <c r="BL432">
        <v>63354</v>
      </c>
      <c r="BM432">
        <v>41</v>
      </c>
      <c r="BN432">
        <v>57</v>
      </c>
      <c r="BO432">
        <v>36</v>
      </c>
      <c r="BP432">
        <v>36</v>
      </c>
      <c r="BQ432">
        <v>40</v>
      </c>
      <c r="BR432">
        <v>54</v>
      </c>
      <c r="BS432">
        <v>8920.9447809822504</v>
      </c>
      <c r="BT432">
        <v>8919.2922134508899</v>
      </c>
      <c r="BU432">
        <v>8920.9447809822504</v>
      </c>
      <c r="BV432">
        <v>8930.4014354513802</v>
      </c>
      <c r="BW432">
        <v>8905.3535728574407</v>
      </c>
      <c r="BX432">
        <v>8909.3616575682208</v>
      </c>
      <c r="BY432">
        <v>10138</v>
      </c>
      <c r="BZ432">
        <v>9989.2576469882806</v>
      </c>
      <c r="CA432">
        <v>10229</v>
      </c>
      <c r="CB432">
        <v>10112.5423986204</v>
      </c>
      <c r="CC432">
        <v>10190.857142857099</v>
      </c>
      <c r="CD432">
        <v>10030.5091829053</v>
      </c>
      <c r="CE432">
        <v>1.153</v>
      </c>
      <c r="CF432">
        <v>0.5</v>
      </c>
      <c r="CG432">
        <v>1.0089999999999999</v>
      </c>
      <c r="CH432">
        <v>0.35599999999999998</v>
      </c>
      <c r="CI432">
        <v>1.1439999999999999</v>
      </c>
      <c r="CJ432">
        <v>0.49399999999999999</v>
      </c>
      <c r="CK432">
        <v>2495.5569999999998</v>
      </c>
      <c r="CL432">
        <v>304.20800000000003</v>
      </c>
      <c r="CM432">
        <v>1452.9090000000001</v>
      </c>
      <c r="CN432">
        <v>211.803</v>
      </c>
      <c r="CO432">
        <v>2370.2399999999998</v>
      </c>
      <c r="CP432">
        <v>329.62700000000001</v>
      </c>
      <c r="CQ432">
        <v>2857.0549999999998</v>
      </c>
      <c r="CR432">
        <v>305.01100000000002</v>
      </c>
      <c r="CS432">
        <v>1516.4860000000001</v>
      </c>
      <c r="CT432">
        <v>212.71700000000001</v>
      </c>
      <c r="CU432">
        <v>2843.6460000000002</v>
      </c>
      <c r="CV432">
        <v>351.21100000000001</v>
      </c>
      <c r="CW432" t="s">
        <v>3672</v>
      </c>
      <c r="CX432" t="s">
        <v>3673</v>
      </c>
      <c r="CY432" t="s">
        <v>3674</v>
      </c>
      <c r="CZ432" t="s">
        <v>3675</v>
      </c>
      <c r="DA432" t="s">
        <v>3676</v>
      </c>
      <c r="DB432" t="s">
        <v>3677</v>
      </c>
      <c r="DC432" t="s">
        <v>3678</v>
      </c>
      <c r="DD432" t="s">
        <v>3679</v>
      </c>
      <c r="DE432" t="s">
        <v>3680</v>
      </c>
      <c r="DF432" t="s">
        <v>3681</v>
      </c>
      <c r="DG432" t="s">
        <v>3682</v>
      </c>
      <c r="DH432" t="s">
        <v>3683</v>
      </c>
      <c r="DI432" t="s">
        <v>3684</v>
      </c>
      <c r="DJ432" t="s">
        <v>3685</v>
      </c>
      <c r="DK432" t="s">
        <v>3686</v>
      </c>
      <c r="DL432" t="s">
        <v>3687</v>
      </c>
      <c r="DM432" t="s">
        <v>3688</v>
      </c>
      <c r="DN432" t="s">
        <v>3689</v>
      </c>
      <c r="DO432" t="s">
        <v>3690</v>
      </c>
      <c r="DP432" t="s">
        <v>3691</v>
      </c>
      <c r="DQ432" t="s">
        <v>3692</v>
      </c>
      <c r="DR432">
        <v>22366</v>
      </c>
      <c r="DS432" t="s">
        <v>3671</v>
      </c>
      <c r="DT432" t="s">
        <v>147</v>
      </c>
    </row>
    <row r="433" spans="1:124" x14ac:dyDescent="0.2">
      <c r="A433" t="s">
        <v>3693</v>
      </c>
      <c r="B433">
        <v>10776</v>
      </c>
      <c r="C433">
        <v>11097.127676855</v>
      </c>
      <c r="D433">
        <v>11115.6305022775</v>
      </c>
      <c r="E433">
        <v>5483</v>
      </c>
      <c r="F433">
        <v>3013</v>
      </c>
      <c r="G433">
        <v>4267</v>
      </c>
      <c r="H433">
        <v>941</v>
      </c>
      <c r="I433">
        <v>76.058000000000007</v>
      </c>
      <c r="J433">
        <v>18.149999999999999</v>
      </c>
      <c r="K433">
        <v>74.843000000000004</v>
      </c>
      <c r="L433">
        <v>8.2609999999999992</v>
      </c>
      <c r="M433">
        <v>2295</v>
      </c>
      <c r="N433">
        <v>1166</v>
      </c>
      <c r="O433">
        <v>208</v>
      </c>
      <c r="P433">
        <v>9.7400000000000004E-3</v>
      </c>
      <c r="Q433">
        <v>0.49978</v>
      </c>
      <c r="R433">
        <v>174</v>
      </c>
      <c r="S433">
        <v>587</v>
      </c>
      <c r="T433">
        <v>0</v>
      </c>
      <c r="U433">
        <v>0</v>
      </c>
      <c r="V433">
        <v>492</v>
      </c>
      <c r="W433">
        <v>246</v>
      </c>
      <c r="X433">
        <v>428</v>
      </c>
      <c r="Y433">
        <v>1.0980999999999999E-2</v>
      </c>
      <c r="Z433">
        <v>1036</v>
      </c>
      <c r="AA433">
        <v>897</v>
      </c>
      <c r="AB433">
        <v>190</v>
      </c>
      <c r="AC433">
        <v>2.7799999999999999E-3</v>
      </c>
      <c r="AD433">
        <v>0.5</v>
      </c>
      <c r="AE433">
        <v>256</v>
      </c>
      <c r="AF433">
        <v>0</v>
      </c>
      <c r="AG433">
        <v>0</v>
      </c>
      <c r="AH433">
        <v>0</v>
      </c>
      <c r="AI433">
        <v>99</v>
      </c>
      <c r="AJ433">
        <v>588</v>
      </c>
      <c r="AK433">
        <v>210</v>
      </c>
      <c r="AL433">
        <v>2.1628999999999999E-2</v>
      </c>
      <c r="AM433">
        <v>0</v>
      </c>
      <c r="AN433">
        <v>0</v>
      </c>
      <c r="AO433">
        <v>12889.9999999999</v>
      </c>
      <c r="AP433">
        <v>12890</v>
      </c>
      <c r="AQ433">
        <v>12889.9999449444</v>
      </c>
      <c r="AR433">
        <v>12889.999999540199</v>
      </c>
      <c r="AS433">
        <v>12889.9999916168</v>
      </c>
      <c r="AT433">
        <v>12889.9999999343</v>
      </c>
      <c r="AU433">
        <v>12888.9110884611</v>
      </c>
      <c r="AV433">
        <v>12888.9509357972</v>
      </c>
      <c r="AW433">
        <v>12889.9999449444</v>
      </c>
      <c r="AX433">
        <v>12889.9999999999</v>
      </c>
      <c r="AY433">
        <v>12888.9830138823</v>
      </c>
      <c r="AZ433">
        <v>12889.2401890004</v>
      </c>
      <c r="BA433">
        <v>574608</v>
      </c>
      <c r="BB433">
        <v>126548</v>
      </c>
      <c r="BC433">
        <v>573429</v>
      </c>
      <c r="BD433">
        <v>40033</v>
      </c>
      <c r="BE433">
        <v>1042820</v>
      </c>
      <c r="BF433">
        <v>89420</v>
      </c>
      <c r="BG433">
        <v>5483</v>
      </c>
      <c r="BH433">
        <v>3013</v>
      </c>
      <c r="BI433">
        <v>4267</v>
      </c>
      <c r="BJ433">
        <v>941</v>
      </c>
      <c r="BK433">
        <v>8348</v>
      </c>
      <c r="BL433">
        <v>2286</v>
      </c>
      <c r="BM433">
        <v>83</v>
      </c>
      <c r="BN433">
        <v>63</v>
      </c>
      <c r="BO433">
        <v>71</v>
      </c>
      <c r="BP433">
        <v>47</v>
      </c>
      <c r="BQ433">
        <v>86</v>
      </c>
      <c r="BR433">
        <v>55</v>
      </c>
      <c r="BS433">
        <v>11264.0537340257</v>
      </c>
      <c r="BT433">
        <v>11555.33488454</v>
      </c>
      <c r="BU433">
        <v>11267.746239412299</v>
      </c>
      <c r="BV433">
        <v>11582.596063839001</v>
      </c>
      <c r="BW433">
        <v>11232.319342622801</v>
      </c>
      <c r="BX433">
        <v>11562.2551753403</v>
      </c>
      <c r="BY433">
        <v>12457.4476401791</v>
      </c>
      <c r="BZ433">
        <v>12670.6261058747</v>
      </c>
      <c r="CA433">
        <v>12591.870049719</v>
      </c>
      <c r="CB433">
        <v>12724.917633215</v>
      </c>
      <c r="CC433">
        <v>12495.044221575799</v>
      </c>
      <c r="CD433">
        <v>12674.5943373194</v>
      </c>
      <c r="CE433">
        <v>2.2639999999999998</v>
      </c>
      <c r="CF433">
        <v>0.92400000000000004</v>
      </c>
      <c r="CG433">
        <v>1.718</v>
      </c>
      <c r="CH433">
        <v>0.71399999999999997</v>
      </c>
      <c r="CI433">
        <v>2.1989999999999998</v>
      </c>
      <c r="CJ433">
        <v>0.85399999999999998</v>
      </c>
      <c r="CK433">
        <v>76.057000000000002</v>
      </c>
      <c r="CL433">
        <v>17.065000000000001</v>
      </c>
      <c r="CM433">
        <v>67.182000000000002</v>
      </c>
      <c r="CN433">
        <v>6.6029999999999998</v>
      </c>
      <c r="CO433">
        <v>114.845</v>
      </c>
      <c r="CP433">
        <v>10.459</v>
      </c>
      <c r="CQ433">
        <v>76.058000000000007</v>
      </c>
      <c r="CR433">
        <v>18.149999999999999</v>
      </c>
      <c r="CS433">
        <v>74.843000000000004</v>
      </c>
      <c r="CT433">
        <v>8.2609999999999992</v>
      </c>
      <c r="CU433">
        <v>122.61499999999999</v>
      </c>
      <c r="CV433">
        <v>12.875999999999999</v>
      </c>
      <c r="CW433" t="s">
        <v>3694</v>
      </c>
      <c r="CX433" t="s">
        <v>3695</v>
      </c>
      <c r="CY433" t="s">
        <v>3696</v>
      </c>
      <c r="CZ433" t="s">
        <v>3697</v>
      </c>
      <c r="DA433" t="s">
        <v>3698</v>
      </c>
      <c r="DB433" t="s">
        <v>3699</v>
      </c>
      <c r="DC433" t="s">
        <v>3700</v>
      </c>
      <c r="DD433" t="s">
        <v>3701</v>
      </c>
      <c r="DE433" t="s">
        <v>3702</v>
      </c>
      <c r="DF433" t="s">
        <v>3703</v>
      </c>
      <c r="DG433" t="s">
        <v>3704</v>
      </c>
      <c r="DH433" t="s">
        <v>3705</v>
      </c>
      <c r="DI433" t="s">
        <v>3706</v>
      </c>
      <c r="DJ433" t="s">
        <v>3707</v>
      </c>
      <c r="DK433" t="s">
        <v>3708</v>
      </c>
      <c r="DL433" t="s">
        <v>3709</v>
      </c>
      <c r="DM433" t="s">
        <v>3710</v>
      </c>
      <c r="DN433" t="s">
        <v>3711</v>
      </c>
      <c r="DO433" t="s">
        <v>3712</v>
      </c>
      <c r="DP433" t="s">
        <v>3713</v>
      </c>
      <c r="DQ433" t="s">
        <v>3714</v>
      </c>
      <c r="DR433">
        <v>950</v>
      </c>
      <c r="DS433" t="s">
        <v>3693</v>
      </c>
      <c r="DT433" t="s">
        <v>147</v>
      </c>
    </row>
    <row r="434" spans="1:124" x14ac:dyDescent="0.2">
      <c r="A434" t="s">
        <v>3715</v>
      </c>
      <c r="B434">
        <v>10776</v>
      </c>
      <c r="C434">
        <v>981.86428571428496</v>
      </c>
      <c r="D434">
        <v>981.86428571428496</v>
      </c>
      <c r="E434">
        <v>16736</v>
      </c>
      <c r="F434">
        <v>30003</v>
      </c>
      <c r="G434">
        <v>16736</v>
      </c>
      <c r="H434">
        <v>21337</v>
      </c>
      <c r="I434">
        <v>21.018000000000001</v>
      </c>
      <c r="J434">
        <v>36.899000000000001</v>
      </c>
      <c r="K434">
        <v>14.948</v>
      </c>
      <c r="L434">
        <v>16.300999999999998</v>
      </c>
      <c r="M434">
        <v>291</v>
      </c>
      <c r="N434">
        <v>556</v>
      </c>
      <c r="O434">
        <v>39</v>
      </c>
      <c r="P434">
        <v>2.0400000000000001E-2</v>
      </c>
      <c r="Q434">
        <v>0.49640000000000001</v>
      </c>
      <c r="R434">
        <v>31</v>
      </c>
      <c r="S434">
        <v>0</v>
      </c>
      <c r="T434">
        <v>0</v>
      </c>
      <c r="U434">
        <v>0</v>
      </c>
      <c r="V434">
        <v>15</v>
      </c>
      <c r="W434">
        <v>300</v>
      </c>
      <c r="X434">
        <v>241</v>
      </c>
      <c r="Y434">
        <v>1.5025E-2</v>
      </c>
      <c r="Z434">
        <v>290</v>
      </c>
      <c r="AA434">
        <v>555</v>
      </c>
      <c r="AB434">
        <v>40</v>
      </c>
      <c r="AC434">
        <v>2.571E-2</v>
      </c>
      <c r="AD434">
        <v>0.49925000000000003</v>
      </c>
      <c r="AE434">
        <v>30</v>
      </c>
      <c r="AF434">
        <v>0</v>
      </c>
      <c r="AG434">
        <v>0</v>
      </c>
      <c r="AH434">
        <v>0</v>
      </c>
      <c r="AI434">
        <v>15</v>
      </c>
      <c r="AJ434">
        <v>300</v>
      </c>
      <c r="AK434">
        <v>240</v>
      </c>
      <c r="AL434">
        <v>1.3048000000000001E-2</v>
      </c>
      <c r="AM434">
        <v>0</v>
      </c>
      <c r="AN434">
        <v>0</v>
      </c>
      <c r="AO434">
        <v>1077.5599999999899</v>
      </c>
      <c r="AP434">
        <v>1077.56</v>
      </c>
      <c r="AQ434">
        <v>1077.5599999999899</v>
      </c>
      <c r="AR434">
        <v>1077.5599999999899</v>
      </c>
      <c r="AS434">
        <v>1077.5599999999899</v>
      </c>
      <c r="AT434">
        <v>1077.5599999999899</v>
      </c>
      <c r="AU434">
        <v>1077.4785287526299</v>
      </c>
      <c r="AV434">
        <v>1077.46</v>
      </c>
      <c r="AW434">
        <v>1077.49705861862</v>
      </c>
      <c r="AX434">
        <v>1077.5</v>
      </c>
      <c r="AY434">
        <v>1077.47342595345</v>
      </c>
      <c r="AZ434">
        <v>1077.4685714285699</v>
      </c>
      <c r="BA434">
        <v>473744</v>
      </c>
      <c r="BB434">
        <v>844981</v>
      </c>
      <c r="BC434">
        <v>467238</v>
      </c>
      <c r="BD434">
        <v>500639</v>
      </c>
      <c r="BE434">
        <v>555216</v>
      </c>
      <c r="BF434">
        <v>676335</v>
      </c>
      <c r="BG434">
        <v>16736</v>
      </c>
      <c r="BH434">
        <v>30003</v>
      </c>
      <c r="BI434">
        <v>16736</v>
      </c>
      <c r="BJ434">
        <v>21337</v>
      </c>
      <c r="BK434">
        <v>25589</v>
      </c>
      <c r="BL434">
        <v>29836</v>
      </c>
      <c r="BM434">
        <v>26</v>
      </c>
      <c r="BN434">
        <v>19</v>
      </c>
      <c r="BO434">
        <v>4</v>
      </c>
      <c r="BP434">
        <v>4</v>
      </c>
      <c r="BQ434">
        <v>20</v>
      </c>
      <c r="BR434">
        <v>15</v>
      </c>
      <c r="BS434">
        <v>981.91792148119703</v>
      </c>
      <c r="BT434">
        <v>984.17196531458296</v>
      </c>
      <c r="BU434">
        <v>983.10760233432995</v>
      </c>
      <c r="BV434">
        <v>984.57670711829303</v>
      </c>
      <c r="BW434">
        <v>982.34090947154402</v>
      </c>
      <c r="BX434">
        <v>982.67932108921002</v>
      </c>
      <c r="BY434">
        <v>985.39780333301098</v>
      </c>
      <c r="BZ434">
        <v>985.12846663862899</v>
      </c>
      <c r="CA434">
        <v>991.26848226754896</v>
      </c>
      <c r="CB434">
        <v>985.89888016801603</v>
      </c>
      <c r="CC434">
        <v>984.94268301881402</v>
      </c>
      <c r="CD434">
        <v>983.41029383635896</v>
      </c>
      <c r="CE434">
        <v>0.19400000000000001</v>
      </c>
      <c r="CF434">
        <v>0.16</v>
      </c>
      <c r="CG434">
        <v>7.0999999999999994E-2</v>
      </c>
      <c r="CH434">
        <v>5.2999999999999999E-2</v>
      </c>
      <c r="CI434">
        <v>0.17399999999999999</v>
      </c>
      <c r="CJ434">
        <v>0.125</v>
      </c>
      <c r="CK434">
        <v>8.1159999999999997</v>
      </c>
      <c r="CL434">
        <v>7.4029999999999996</v>
      </c>
      <c r="CM434">
        <v>1.2290000000000001</v>
      </c>
      <c r="CN434">
        <v>3.1230000000000002</v>
      </c>
      <c r="CO434">
        <v>5.9169999999999998</v>
      </c>
      <c r="CP434">
        <v>7.4059999999999997</v>
      </c>
      <c r="CQ434">
        <v>21.018000000000001</v>
      </c>
      <c r="CR434">
        <v>36.899000000000001</v>
      </c>
      <c r="CS434">
        <v>14.948</v>
      </c>
      <c r="CT434">
        <v>16.300999999999998</v>
      </c>
      <c r="CU434">
        <v>19.759</v>
      </c>
      <c r="CV434">
        <v>23.532</v>
      </c>
      <c r="CW434" t="s">
        <v>3716</v>
      </c>
      <c r="CX434" t="s">
        <v>3717</v>
      </c>
      <c r="CY434" t="s">
        <v>3718</v>
      </c>
      <c r="CZ434" t="s">
        <v>3719</v>
      </c>
      <c r="DA434" t="s">
        <v>3720</v>
      </c>
      <c r="DB434" t="s">
        <v>3721</v>
      </c>
      <c r="DC434" t="s">
        <v>3722</v>
      </c>
      <c r="DD434" t="s">
        <v>3723</v>
      </c>
      <c r="DE434" t="s">
        <v>3724</v>
      </c>
      <c r="DF434" t="s">
        <v>3725</v>
      </c>
      <c r="DG434" t="s">
        <v>3726</v>
      </c>
      <c r="DH434" t="s">
        <v>3727</v>
      </c>
      <c r="DI434" t="s">
        <v>3728</v>
      </c>
      <c r="DJ434" t="s">
        <v>3729</v>
      </c>
      <c r="DK434" t="s">
        <v>3730</v>
      </c>
      <c r="DL434" t="s">
        <v>3731</v>
      </c>
      <c r="DM434" t="s">
        <v>3732</v>
      </c>
      <c r="DN434" t="s">
        <v>3733</v>
      </c>
      <c r="DO434" t="s">
        <v>3734</v>
      </c>
      <c r="DP434" t="s">
        <v>3735</v>
      </c>
      <c r="DQ434" t="s">
        <v>3736</v>
      </c>
      <c r="DR434">
        <v>303</v>
      </c>
      <c r="DS434" t="s">
        <v>3715</v>
      </c>
      <c r="DT434" t="s">
        <v>147</v>
      </c>
    </row>
    <row r="435" spans="1:124" x14ac:dyDescent="0.2">
      <c r="A435" t="s">
        <v>3737</v>
      </c>
      <c r="B435">
        <v>10776</v>
      </c>
      <c r="C435">
        <v>2546.9569666666598</v>
      </c>
      <c r="D435">
        <v>2546.9569666666598</v>
      </c>
      <c r="E435">
        <v>27</v>
      </c>
      <c r="F435">
        <v>10</v>
      </c>
      <c r="G435">
        <v>27</v>
      </c>
      <c r="H435">
        <v>10</v>
      </c>
      <c r="I435">
        <v>0.02</v>
      </c>
      <c r="J435">
        <v>1.7000000000000001E-2</v>
      </c>
      <c r="K435">
        <v>0.02</v>
      </c>
      <c r="L435">
        <v>1.7000000000000001E-2</v>
      </c>
      <c r="M435">
        <v>162</v>
      </c>
      <c r="N435">
        <v>149</v>
      </c>
      <c r="O435">
        <v>11</v>
      </c>
      <c r="P435">
        <v>0.11391999999999999</v>
      </c>
      <c r="Q435">
        <v>0.49959999999999999</v>
      </c>
      <c r="R435">
        <v>9</v>
      </c>
      <c r="S435">
        <v>2</v>
      </c>
      <c r="T435">
        <v>0</v>
      </c>
      <c r="U435">
        <v>0</v>
      </c>
      <c r="V435">
        <v>0</v>
      </c>
      <c r="W435">
        <v>50</v>
      </c>
      <c r="X435">
        <v>99</v>
      </c>
      <c r="Y435">
        <v>1.7027E-2</v>
      </c>
      <c r="Z435">
        <v>147</v>
      </c>
      <c r="AA435">
        <v>139</v>
      </c>
      <c r="AB435">
        <v>11</v>
      </c>
      <c r="AC435">
        <v>0.11391999999999999</v>
      </c>
      <c r="AD435">
        <v>0.49959999999999999</v>
      </c>
      <c r="AE435">
        <v>9</v>
      </c>
      <c r="AF435">
        <v>0</v>
      </c>
      <c r="AG435">
        <v>0</v>
      </c>
      <c r="AH435">
        <v>0</v>
      </c>
      <c r="AI435">
        <v>0</v>
      </c>
      <c r="AJ435">
        <v>45</v>
      </c>
      <c r="AK435">
        <v>94</v>
      </c>
      <c r="AL435">
        <v>1.8547999999999999E-2</v>
      </c>
      <c r="AM435">
        <v>0</v>
      </c>
      <c r="AN435">
        <v>0</v>
      </c>
      <c r="AO435">
        <v>3208.9567999999899</v>
      </c>
      <c r="AP435">
        <v>3208.9567999999899</v>
      </c>
      <c r="AQ435">
        <v>3208.9567999999899</v>
      </c>
      <c r="AR435">
        <v>3208.9567999999899</v>
      </c>
      <c r="AS435">
        <v>3208.9567999999899</v>
      </c>
      <c r="AT435">
        <v>3208.9567999999899</v>
      </c>
      <c r="AU435">
        <v>3208.9567999999899</v>
      </c>
      <c r="AV435">
        <v>3208.9567999999899</v>
      </c>
      <c r="AW435">
        <v>3208.9567999999899</v>
      </c>
      <c r="AX435">
        <v>3208.9567999999899</v>
      </c>
      <c r="AY435">
        <v>3208.9567999999899</v>
      </c>
      <c r="AZ435">
        <v>3208.9567999999899</v>
      </c>
      <c r="BA435">
        <v>368</v>
      </c>
      <c r="BB435">
        <v>275</v>
      </c>
      <c r="BC435">
        <v>367</v>
      </c>
      <c r="BD435">
        <v>275</v>
      </c>
      <c r="BE435">
        <v>368</v>
      </c>
      <c r="BF435">
        <v>276</v>
      </c>
      <c r="BG435">
        <v>27</v>
      </c>
      <c r="BH435">
        <v>10</v>
      </c>
      <c r="BI435">
        <v>27</v>
      </c>
      <c r="BJ435">
        <v>10</v>
      </c>
      <c r="BK435">
        <v>27</v>
      </c>
      <c r="BL435">
        <v>10</v>
      </c>
      <c r="BM435">
        <v>16</v>
      </c>
      <c r="BN435">
        <v>15</v>
      </c>
      <c r="BO435">
        <v>16</v>
      </c>
      <c r="BP435">
        <v>15</v>
      </c>
      <c r="BQ435">
        <v>16</v>
      </c>
      <c r="BR435">
        <v>15</v>
      </c>
      <c r="BS435">
        <v>2713.9976670938199</v>
      </c>
      <c r="BT435">
        <v>2716.2576237641601</v>
      </c>
      <c r="BU435">
        <v>2713.9976670938199</v>
      </c>
      <c r="BV435">
        <v>2716.2576237641601</v>
      </c>
      <c r="BW435">
        <v>2713.9976670938199</v>
      </c>
      <c r="BX435">
        <v>2716.2576237641601</v>
      </c>
      <c r="BY435">
        <v>3041.6865574406102</v>
      </c>
      <c r="BZ435">
        <v>3098.40534688768</v>
      </c>
      <c r="CA435">
        <v>3041.6865574406102</v>
      </c>
      <c r="CB435">
        <v>3098.40534688768</v>
      </c>
      <c r="CC435">
        <v>3041.6865574406102</v>
      </c>
      <c r="CD435">
        <v>3098.40534688768</v>
      </c>
      <c r="CE435">
        <v>1.7000000000000001E-2</v>
      </c>
      <c r="CF435">
        <v>1.6E-2</v>
      </c>
      <c r="CG435">
        <v>1.6E-2</v>
      </c>
      <c r="CH435">
        <v>1.6E-2</v>
      </c>
      <c r="CI435">
        <v>1.6E-2</v>
      </c>
      <c r="CJ435">
        <v>1.6E-2</v>
      </c>
      <c r="CK435">
        <v>1.7999999999999999E-2</v>
      </c>
      <c r="CL435">
        <v>1.6E-2</v>
      </c>
      <c r="CM435">
        <v>1.7000000000000001E-2</v>
      </c>
      <c r="CN435">
        <v>1.6E-2</v>
      </c>
      <c r="CO435">
        <v>1.7000000000000001E-2</v>
      </c>
      <c r="CP435">
        <v>1.6E-2</v>
      </c>
      <c r="CQ435">
        <v>0.02</v>
      </c>
      <c r="CR435">
        <v>1.7000000000000001E-2</v>
      </c>
      <c r="CS435">
        <v>0.02</v>
      </c>
      <c r="CT435">
        <v>1.7000000000000001E-2</v>
      </c>
      <c r="CU435">
        <v>0.02</v>
      </c>
      <c r="CV435">
        <v>1.7000000000000001E-2</v>
      </c>
      <c r="CW435" t="s">
        <v>3738</v>
      </c>
      <c r="CX435" t="s">
        <v>3738</v>
      </c>
      <c r="CY435" t="s">
        <v>3739</v>
      </c>
      <c r="CZ435" t="s">
        <v>3451</v>
      </c>
      <c r="DA435" t="s">
        <v>1138</v>
      </c>
      <c r="DB435" t="s">
        <v>3740</v>
      </c>
      <c r="DC435" t="s">
        <v>3741</v>
      </c>
      <c r="DD435" t="s">
        <v>3742</v>
      </c>
      <c r="DE435" t="s">
        <v>3743</v>
      </c>
      <c r="DF435" t="s">
        <v>3744</v>
      </c>
      <c r="DG435" t="s">
        <v>3738</v>
      </c>
      <c r="DH435" t="s">
        <v>3738</v>
      </c>
      <c r="DI435" t="s">
        <v>3745</v>
      </c>
      <c r="DJ435" t="s">
        <v>428</v>
      </c>
      <c r="DK435" t="s">
        <v>746</v>
      </c>
      <c r="DL435" t="s">
        <v>3746</v>
      </c>
      <c r="DM435" t="s">
        <v>3747</v>
      </c>
      <c r="DN435" t="s">
        <v>3748</v>
      </c>
      <c r="DO435" t="s">
        <v>3749</v>
      </c>
      <c r="DP435" t="s">
        <v>3750</v>
      </c>
      <c r="DQ435" t="s">
        <v>3751</v>
      </c>
      <c r="DR435">
        <v>1</v>
      </c>
      <c r="DS435" t="s">
        <v>3737</v>
      </c>
      <c r="DT435" t="s">
        <v>147</v>
      </c>
    </row>
    <row r="436" spans="1:124" x14ac:dyDescent="0.2">
      <c r="A436" t="s">
        <v>3752</v>
      </c>
      <c r="B436">
        <v>10776</v>
      </c>
      <c r="C436">
        <v>-7839.2780180210002</v>
      </c>
      <c r="D436">
        <v>-7839.2780180210002</v>
      </c>
      <c r="E436">
        <v>171</v>
      </c>
      <c r="F436">
        <v>171</v>
      </c>
      <c r="G436">
        <v>171</v>
      </c>
      <c r="H436">
        <v>171</v>
      </c>
      <c r="I436">
        <v>6.5000000000000002E-2</v>
      </c>
      <c r="J436">
        <v>6.5000000000000002E-2</v>
      </c>
      <c r="K436">
        <v>6.4000000000000001E-2</v>
      </c>
      <c r="L436">
        <v>6.4000000000000001E-2</v>
      </c>
      <c r="M436">
        <v>30</v>
      </c>
      <c r="N436">
        <v>60</v>
      </c>
      <c r="O436">
        <v>8</v>
      </c>
      <c r="P436">
        <v>6.9029999999999994E-2</v>
      </c>
      <c r="Q436">
        <v>0.45524999999999999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60</v>
      </c>
      <c r="X436">
        <v>0</v>
      </c>
      <c r="Y436">
        <v>1</v>
      </c>
      <c r="Z436">
        <v>30</v>
      </c>
      <c r="AA436">
        <v>60</v>
      </c>
      <c r="AB436">
        <v>8</v>
      </c>
      <c r="AC436">
        <v>6.9029999999999994E-2</v>
      </c>
      <c r="AD436">
        <v>0.45524999999999999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60</v>
      </c>
      <c r="AK436">
        <v>0</v>
      </c>
      <c r="AL436">
        <v>1</v>
      </c>
      <c r="AM436">
        <v>0</v>
      </c>
      <c r="AN436">
        <v>0</v>
      </c>
      <c r="AO436">
        <v>-7772</v>
      </c>
      <c r="AP436">
        <v>-7772</v>
      </c>
      <c r="AQ436">
        <v>-7772</v>
      </c>
      <c r="AR436">
        <v>-7772</v>
      </c>
      <c r="AS436">
        <v>-7772</v>
      </c>
      <c r="AT436">
        <v>-7772</v>
      </c>
      <c r="AU436">
        <v>-7772</v>
      </c>
      <c r="AV436">
        <v>-7772</v>
      </c>
      <c r="AW436">
        <v>-7772</v>
      </c>
      <c r="AX436">
        <v>-7772</v>
      </c>
      <c r="AY436">
        <v>-7772</v>
      </c>
      <c r="AZ436">
        <v>-7772</v>
      </c>
      <c r="BA436">
        <v>1291</v>
      </c>
      <c r="BB436">
        <v>1291</v>
      </c>
      <c r="BC436">
        <v>1291</v>
      </c>
      <c r="BD436">
        <v>1291</v>
      </c>
      <c r="BE436">
        <v>1291</v>
      </c>
      <c r="BF436">
        <v>1291</v>
      </c>
      <c r="BG436">
        <v>171</v>
      </c>
      <c r="BH436">
        <v>171</v>
      </c>
      <c r="BI436">
        <v>171</v>
      </c>
      <c r="BJ436">
        <v>171</v>
      </c>
      <c r="BK436">
        <v>171</v>
      </c>
      <c r="BL436">
        <v>171</v>
      </c>
      <c r="BM436">
        <v>40</v>
      </c>
      <c r="BN436">
        <v>40</v>
      </c>
      <c r="BO436">
        <v>40</v>
      </c>
      <c r="BP436">
        <v>40</v>
      </c>
      <c r="BQ436">
        <v>40</v>
      </c>
      <c r="BR436">
        <v>40</v>
      </c>
      <c r="BS436">
        <v>-7833.2066176673297</v>
      </c>
      <c r="BT436">
        <v>-7833.2066176673297</v>
      </c>
      <c r="BU436">
        <v>-7833.2066176673297</v>
      </c>
      <c r="BV436">
        <v>-7833.2066176673297</v>
      </c>
      <c r="BW436">
        <v>-7833.2066176673297</v>
      </c>
      <c r="BX436">
        <v>-7833.2066176673297</v>
      </c>
      <c r="BY436">
        <v>-7815.6279904612702</v>
      </c>
      <c r="BZ436">
        <v>-7815.6279904612702</v>
      </c>
      <c r="CA436">
        <v>-7815.6279904612702</v>
      </c>
      <c r="CB436">
        <v>-7815.6279904612702</v>
      </c>
      <c r="CC436">
        <v>-7815.6279904612702</v>
      </c>
      <c r="CD436">
        <v>-7815.6279904612702</v>
      </c>
      <c r="CE436">
        <v>4.5999999999999999E-2</v>
      </c>
      <c r="CF436">
        <v>4.5999999999999999E-2</v>
      </c>
      <c r="CG436">
        <v>4.4999999999999998E-2</v>
      </c>
      <c r="CH436">
        <v>4.4999999999999998E-2</v>
      </c>
      <c r="CI436">
        <v>4.4999999999999998E-2</v>
      </c>
      <c r="CJ436">
        <v>4.4999999999999998E-2</v>
      </c>
      <c r="CK436">
        <v>6.2E-2</v>
      </c>
      <c r="CL436">
        <v>6.2E-2</v>
      </c>
      <c r="CM436">
        <v>6.0999999999999999E-2</v>
      </c>
      <c r="CN436">
        <v>6.0999999999999999E-2</v>
      </c>
      <c r="CO436">
        <v>6.0999999999999999E-2</v>
      </c>
      <c r="CP436">
        <v>6.0999999999999999E-2</v>
      </c>
      <c r="CQ436">
        <v>6.5000000000000002E-2</v>
      </c>
      <c r="CR436">
        <v>6.5000000000000002E-2</v>
      </c>
      <c r="CS436">
        <v>6.4000000000000001E-2</v>
      </c>
      <c r="CT436">
        <v>6.4000000000000001E-2</v>
      </c>
      <c r="CU436">
        <v>6.4000000000000001E-2</v>
      </c>
      <c r="CV436">
        <v>6.4000000000000001E-2</v>
      </c>
      <c r="CW436" t="s">
        <v>3753</v>
      </c>
      <c r="CX436" t="s">
        <v>3753</v>
      </c>
      <c r="CY436" t="s">
        <v>3754</v>
      </c>
      <c r="CZ436" t="s">
        <v>3755</v>
      </c>
      <c r="DA436" t="s">
        <v>3756</v>
      </c>
      <c r="DB436" t="s">
        <v>3757</v>
      </c>
      <c r="DC436" t="s">
        <v>3758</v>
      </c>
      <c r="DD436" t="s">
        <v>3759</v>
      </c>
      <c r="DE436" t="s">
        <v>3760</v>
      </c>
      <c r="DF436" t="s">
        <v>3761</v>
      </c>
      <c r="DG436" t="s">
        <v>3753</v>
      </c>
      <c r="DH436" t="s">
        <v>3753</v>
      </c>
      <c r="DI436" t="s">
        <v>3754</v>
      </c>
      <c r="DJ436" t="s">
        <v>3755</v>
      </c>
      <c r="DK436" t="s">
        <v>3756</v>
      </c>
      <c r="DL436" t="s">
        <v>3757</v>
      </c>
      <c r="DM436" t="s">
        <v>3758</v>
      </c>
      <c r="DN436" t="s">
        <v>3759</v>
      </c>
      <c r="DO436" t="s">
        <v>3760</v>
      </c>
      <c r="DP436" t="s">
        <v>3761</v>
      </c>
      <c r="DQ436" t="s">
        <v>3762</v>
      </c>
      <c r="DR436">
        <v>0</v>
      </c>
      <c r="DS436" t="s">
        <v>3752</v>
      </c>
      <c r="DT436" t="s">
        <v>147</v>
      </c>
    </row>
    <row r="437" spans="1:124" x14ac:dyDescent="0.2">
      <c r="A437" t="s">
        <v>3763</v>
      </c>
      <c r="B437">
        <v>10776</v>
      </c>
      <c r="C437">
        <v>11145.628625401099</v>
      </c>
      <c r="D437">
        <v>11651.6262998649</v>
      </c>
      <c r="E437">
        <v>8</v>
      </c>
      <c r="F437">
        <v>8</v>
      </c>
      <c r="G437">
        <v>8</v>
      </c>
      <c r="H437">
        <v>8</v>
      </c>
      <c r="I437">
        <v>1.7999999999999999E-2</v>
      </c>
      <c r="J437">
        <v>1.6E-2</v>
      </c>
      <c r="K437">
        <v>1.7000000000000001E-2</v>
      </c>
      <c r="L437">
        <v>1.6E-2</v>
      </c>
      <c r="M437">
        <v>492</v>
      </c>
      <c r="N437">
        <v>712</v>
      </c>
      <c r="O437">
        <v>218</v>
      </c>
      <c r="P437">
        <v>9.3500000000000007E-3</v>
      </c>
      <c r="Q437">
        <v>0.5</v>
      </c>
      <c r="R437">
        <v>240</v>
      </c>
      <c r="S437">
        <v>0</v>
      </c>
      <c r="T437">
        <v>0</v>
      </c>
      <c r="U437">
        <v>0</v>
      </c>
      <c r="V437">
        <v>0</v>
      </c>
      <c r="W437">
        <v>240</v>
      </c>
      <c r="X437">
        <v>472</v>
      </c>
      <c r="Y437">
        <v>4.0309999999999999E-3</v>
      </c>
      <c r="Z437">
        <v>432</v>
      </c>
      <c r="AA437">
        <v>652</v>
      </c>
      <c r="AB437">
        <v>197</v>
      </c>
      <c r="AC437">
        <v>3.64E-3</v>
      </c>
      <c r="AD437">
        <v>0.5</v>
      </c>
      <c r="AE437">
        <v>200</v>
      </c>
      <c r="AF437">
        <v>0</v>
      </c>
      <c r="AG437">
        <v>0</v>
      </c>
      <c r="AH437">
        <v>0</v>
      </c>
      <c r="AI437">
        <v>0</v>
      </c>
      <c r="AJ437">
        <v>220</v>
      </c>
      <c r="AK437">
        <v>432</v>
      </c>
      <c r="AL437">
        <v>4.5869999999999999E-3</v>
      </c>
      <c r="AM437">
        <v>0</v>
      </c>
      <c r="AN437">
        <v>0</v>
      </c>
      <c r="AO437">
        <v>15869.7499999999</v>
      </c>
      <c r="AP437">
        <v>15869.75</v>
      </c>
      <c r="AQ437">
        <v>15869.7499999999</v>
      </c>
      <c r="AR437">
        <v>15869.75</v>
      </c>
      <c r="AS437">
        <v>15869.7499999999</v>
      </c>
      <c r="AT437">
        <v>15869.75</v>
      </c>
      <c r="AU437">
        <v>15868.583333333299</v>
      </c>
      <c r="AV437">
        <v>15868.583333333299</v>
      </c>
      <c r="AW437">
        <v>15868.583333333299</v>
      </c>
      <c r="AX437">
        <v>15868.583333333299</v>
      </c>
      <c r="AY437">
        <v>15868.583333333299</v>
      </c>
      <c r="AZ437">
        <v>15868.583333333299</v>
      </c>
      <c r="BA437">
        <v>514</v>
      </c>
      <c r="BB437">
        <v>523</v>
      </c>
      <c r="BC437">
        <v>514</v>
      </c>
      <c r="BD437">
        <v>523</v>
      </c>
      <c r="BE437">
        <v>514</v>
      </c>
      <c r="BF437">
        <v>523</v>
      </c>
      <c r="BG437">
        <v>8</v>
      </c>
      <c r="BH437">
        <v>8</v>
      </c>
      <c r="BI437">
        <v>8</v>
      </c>
      <c r="BJ437">
        <v>8</v>
      </c>
      <c r="BK437">
        <v>8</v>
      </c>
      <c r="BL437">
        <v>8</v>
      </c>
      <c r="BM437">
        <v>6</v>
      </c>
      <c r="BN437">
        <v>6</v>
      </c>
      <c r="BO437">
        <v>6</v>
      </c>
      <c r="BP437">
        <v>6</v>
      </c>
      <c r="BQ437">
        <v>6</v>
      </c>
      <c r="BR437">
        <v>6</v>
      </c>
      <c r="BS437">
        <v>15834.0221999514</v>
      </c>
      <c r="BT437">
        <v>15834.0221999514</v>
      </c>
      <c r="BU437">
        <v>15834.0221999514</v>
      </c>
      <c r="BV437">
        <v>15834.0221999514</v>
      </c>
      <c r="BW437">
        <v>15834.0221999514</v>
      </c>
      <c r="BX437">
        <v>15834.0221999514</v>
      </c>
      <c r="BY437">
        <v>15867.6249999999</v>
      </c>
      <c r="BZ437">
        <v>15867.625</v>
      </c>
      <c r="CA437">
        <v>15867.6249999999</v>
      </c>
      <c r="CB437">
        <v>15867.625</v>
      </c>
      <c r="CC437">
        <v>15867.6249999999</v>
      </c>
      <c r="CD437">
        <v>15867.625</v>
      </c>
      <c r="CE437">
        <v>1.7000000000000001E-2</v>
      </c>
      <c r="CF437">
        <v>1.6E-2</v>
      </c>
      <c r="CG437">
        <v>1.6E-2</v>
      </c>
      <c r="CH437">
        <v>1.6E-2</v>
      </c>
      <c r="CI437">
        <v>1.6E-2</v>
      </c>
      <c r="CJ437">
        <v>1.6E-2</v>
      </c>
      <c r="CK437">
        <v>1.7999999999999999E-2</v>
      </c>
      <c r="CL437">
        <v>1.6E-2</v>
      </c>
      <c r="CM437">
        <v>1.7000000000000001E-2</v>
      </c>
      <c r="CN437">
        <v>1.6E-2</v>
      </c>
      <c r="CO437">
        <v>1.7000000000000001E-2</v>
      </c>
      <c r="CP437">
        <v>1.6E-2</v>
      </c>
      <c r="CQ437">
        <v>1.7999999999999999E-2</v>
      </c>
      <c r="CR437">
        <v>1.6E-2</v>
      </c>
      <c r="CS437">
        <v>1.7000000000000001E-2</v>
      </c>
      <c r="CT437">
        <v>1.6E-2</v>
      </c>
      <c r="CU437">
        <v>1.7000000000000001E-2</v>
      </c>
      <c r="CV437">
        <v>1.6E-2</v>
      </c>
      <c r="CW437" t="s">
        <v>3764</v>
      </c>
      <c r="CX437" t="s">
        <v>3765</v>
      </c>
      <c r="CY437" t="s">
        <v>3766</v>
      </c>
      <c r="CZ437" t="s">
        <v>2753</v>
      </c>
      <c r="DA437" t="s">
        <v>363</v>
      </c>
      <c r="DB437" t="s">
        <v>3767</v>
      </c>
      <c r="DC437" t="s">
        <v>3768</v>
      </c>
      <c r="DD437" t="s">
        <v>3769</v>
      </c>
      <c r="DE437" t="s">
        <v>3770</v>
      </c>
      <c r="DF437" t="s">
        <v>3771</v>
      </c>
      <c r="DG437" t="s">
        <v>3772</v>
      </c>
      <c r="DH437" t="s">
        <v>3773</v>
      </c>
      <c r="DI437" t="s">
        <v>3774</v>
      </c>
      <c r="DJ437" t="s">
        <v>2753</v>
      </c>
      <c r="DK437" t="s">
        <v>363</v>
      </c>
      <c r="DL437" t="s">
        <v>3767</v>
      </c>
      <c r="DM437" t="s">
        <v>3768</v>
      </c>
      <c r="DN437" t="s">
        <v>3775</v>
      </c>
      <c r="DO437" t="s">
        <v>3776</v>
      </c>
      <c r="DP437" t="s">
        <v>3777</v>
      </c>
      <c r="DQ437" t="s">
        <v>3778</v>
      </c>
      <c r="DR437">
        <v>1</v>
      </c>
      <c r="DS437" t="s">
        <v>3763</v>
      </c>
      <c r="DT437" t="s">
        <v>147</v>
      </c>
    </row>
    <row r="438" spans="1:124" x14ac:dyDescent="0.2">
      <c r="A438" t="s">
        <v>3779</v>
      </c>
      <c r="B438">
        <v>10776</v>
      </c>
      <c r="C438">
        <v>32007.729870234401</v>
      </c>
      <c r="D438">
        <v>35118.109848451997</v>
      </c>
      <c r="E438">
        <v>533</v>
      </c>
      <c r="F438">
        <v>258</v>
      </c>
      <c r="G438">
        <v>533</v>
      </c>
      <c r="H438">
        <v>246</v>
      </c>
      <c r="I438">
        <v>0.32100000000000001</v>
      </c>
      <c r="J438">
        <v>0.14599999999999999</v>
      </c>
      <c r="K438">
        <v>0.318</v>
      </c>
      <c r="L438">
        <v>0.14299999999999999</v>
      </c>
      <c r="M438">
        <v>492</v>
      </c>
      <c r="N438">
        <v>712</v>
      </c>
      <c r="O438">
        <v>138</v>
      </c>
      <c r="P438">
        <v>8.1600000000000006E-3</v>
      </c>
      <c r="Q438">
        <v>0.5</v>
      </c>
      <c r="R438">
        <v>240</v>
      </c>
      <c r="S438">
        <v>0</v>
      </c>
      <c r="T438">
        <v>0</v>
      </c>
      <c r="U438">
        <v>0</v>
      </c>
      <c r="V438">
        <v>0</v>
      </c>
      <c r="W438">
        <v>240</v>
      </c>
      <c r="X438">
        <v>472</v>
      </c>
      <c r="Y438">
        <v>4.0309999999999999E-3</v>
      </c>
      <c r="Z438">
        <v>423</v>
      </c>
      <c r="AA438">
        <v>643</v>
      </c>
      <c r="AB438">
        <v>129</v>
      </c>
      <c r="AC438">
        <v>8.1600000000000006E-3</v>
      </c>
      <c r="AD438">
        <v>0.5</v>
      </c>
      <c r="AE438">
        <v>177</v>
      </c>
      <c r="AF438">
        <v>0</v>
      </c>
      <c r="AG438">
        <v>0</v>
      </c>
      <c r="AH438">
        <v>0</v>
      </c>
      <c r="AI438">
        <v>0</v>
      </c>
      <c r="AJ438">
        <v>235</v>
      </c>
      <c r="AK438">
        <v>408</v>
      </c>
      <c r="AL438">
        <v>4.614E-3</v>
      </c>
      <c r="AM438">
        <v>0</v>
      </c>
      <c r="AN438">
        <v>0</v>
      </c>
      <c r="AO438">
        <v>54672.5</v>
      </c>
      <c r="AP438">
        <v>54537.75</v>
      </c>
      <c r="AQ438">
        <v>54623.5</v>
      </c>
      <c r="AR438">
        <v>54537.75</v>
      </c>
      <c r="AS438">
        <v>54644.5</v>
      </c>
      <c r="AT438">
        <v>54537.75</v>
      </c>
      <c r="AU438">
        <v>54537.749999999898</v>
      </c>
      <c r="AV438">
        <v>54532.300931859398</v>
      </c>
      <c r="AW438">
        <v>54537.749999999898</v>
      </c>
      <c r="AX438">
        <v>54532.300931859398</v>
      </c>
      <c r="AY438">
        <v>54537.749999999898</v>
      </c>
      <c r="AZ438">
        <v>54532.300931859398</v>
      </c>
      <c r="BA438">
        <v>3649</v>
      </c>
      <c r="BB438">
        <v>2259</v>
      </c>
      <c r="BC438">
        <v>3649</v>
      </c>
      <c r="BD438">
        <v>2162</v>
      </c>
      <c r="BE438">
        <v>3676</v>
      </c>
      <c r="BF438">
        <v>2230</v>
      </c>
      <c r="BG438">
        <v>533</v>
      </c>
      <c r="BH438">
        <v>258</v>
      </c>
      <c r="BI438">
        <v>533</v>
      </c>
      <c r="BJ438">
        <v>246</v>
      </c>
      <c r="BK438">
        <v>534</v>
      </c>
      <c r="BL438">
        <v>253</v>
      </c>
      <c r="BM438">
        <v>18</v>
      </c>
      <c r="BN438">
        <v>24</v>
      </c>
      <c r="BO438">
        <v>18</v>
      </c>
      <c r="BP438">
        <v>24</v>
      </c>
      <c r="BQ438">
        <v>18</v>
      </c>
      <c r="BR438">
        <v>24</v>
      </c>
      <c r="BS438">
        <v>42665.821772161602</v>
      </c>
      <c r="BT438">
        <v>48169.5827615405</v>
      </c>
      <c r="BU438">
        <v>42665.821772161602</v>
      </c>
      <c r="BV438">
        <v>48169.5827615405</v>
      </c>
      <c r="BW438">
        <v>42665.821772161602</v>
      </c>
      <c r="BX438">
        <v>48169.5827615405</v>
      </c>
      <c r="BY438">
        <v>54368.7677250837</v>
      </c>
      <c r="BZ438">
        <v>54507.348700073002</v>
      </c>
      <c r="CA438">
        <v>54368.7677250837</v>
      </c>
      <c r="CB438">
        <v>54507.348700073002</v>
      </c>
      <c r="CC438">
        <v>54368.7677250837</v>
      </c>
      <c r="CD438">
        <v>54507.348700073002</v>
      </c>
      <c r="CE438">
        <v>7.4999999999999997E-2</v>
      </c>
      <c r="CF438">
        <v>6.8000000000000005E-2</v>
      </c>
      <c r="CG438">
        <v>7.2999999999999995E-2</v>
      </c>
      <c r="CH438">
        <v>6.8000000000000005E-2</v>
      </c>
      <c r="CI438">
        <v>7.3999999999999996E-2</v>
      </c>
      <c r="CJ438">
        <v>6.9000000000000006E-2</v>
      </c>
      <c r="CK438">
        <v>0.19400000000000001</v>
      </c>
      <c r="CL438">
        <v>0.14199999999999999</v>
      </c>
      <c r="CM438">
        <v>0.13700000000000001</v>
      </c>
      <c r="CN438">
        <v>0.13800000000000001</v>
      </c>
      <c r="CO438">
        <v>0.161</v>
      </c>
      <c r="CP438">
        <v>0.14099999999999999</v>
      </c>
      <c r="CQ438">
        <v>0.32100000000000001</v>
      </c>
      <c r="CR438">
        <v>0.14599999999999999</v>
      </c>
      <c r="CS438">
        <v>0.318</v>
      </c>
      <c r="CT438">
        <v>0.14299999999999999</v>
      </c>
      <c r="CU438">
        <v>0.32900000000000001</v>
      </c>
      <c r="CV438">
        <v>0.14599999999999999</v>
      </c>
      <c r="CW438" t="s">
        <v>3780</v>
      </c>
      <c r="CX438" t="s">
        <v>3781</v>
      </c>
      <c r="CY438" t="s">
        <v>3782</v>
      </c>
      <c r="CZ438" t="s">
        <v>3783</v>
      </c>
      <c r="DA438" t="s">
        <v>902</v>
      </c>
      <c r="DB438" t="s">
        <v>3784</v>
      </c>
      <c r="DC438" t="s">
        <v>3785</v>
      </c>
      <c r="DD438" t="s">
        <v>3786</v>
      </c>
      <c r="DE438" t="s">
        <v>3787</v>
      </c>
      <c r="DF438" t="s">
        <v>3788</v>
      </c>
      <c r="DG438" t="s">
        <v>3789</v>
      </c>
      <c r="DH438" t="s">
        <v>3790</v>
      </c>
      <c r="DI438" t="s">
        <v>3791</v>
      </c>
      <c r="DJ438" t="s">
        <v>3792</v>
      </c>
      <c r="DK438" t="s">
        <v>1245</v>
      </c>
      <c r="DL438" t="s">
        <v>3793</v>
      </c>
      <c r="DM438" t="s">
        <v>3794</v>
      </c>
      <c r="DN438" t="s">
        <v>3795</v>
      </c>
      <c r="DO438" t="s">
        <v>3796</v>
      </c>
      <c r="DP438" t="s">
        <v>3797</v>
      </c>
      <c r="DQ438" t="s">
        <v>3798</v>
      </c>
      <c r="DR438">
        <v>4</v>
      </c>
      <c r="DS438" t="s">
        <v>3779</v>
      </c>
      <c r="DT438" t="s">
        <v>147</v>
      </c>
    </row>
    <row r="439" spans="1:124" x14ac:dyDescent="0.2">
      <c r="A439" t="s">
        <v>4306</v>
      </c>
      <c r="B439">
        <v>10776</v>
      </c>
      <c r="C439">
        <v>788.89065485157096</v>
      </c>
      <c r="D439">
        <v>788.89065485157096</v>
      </c>
      <c r="E439">
        <v>33759</v>
      </c>
      <c r="F439">
        <v>46764</v>
      </c>
      <c r="G439">
        <v>31288</v>
      </c>
      <c r="H439">
        <v>46764</v>
      </c>
      <c r="I439">
        <v>3600.0010000000002</v>
      </c>
      <c r="J439">
        <v>3600.0010000000002</v>
      </c>
      <c r="K439">
        <v>3600</v>
      </c>
      <c r="L439">
        <v>3600</v>
      </c>
      <c r="M439">
        <v>3747</v>
      </c>
      <c r="N439">
        <v>4019</v>
      </c>
      <c r="O439">
        <v>748</v>
      </c>
      <c r="P439">
        <v>1.5100000000000001E-3</v>
      </c>
      <c r="Q439">
        <v>0.23072000000000001</v>
      </c>
      <c r="R439">
        <v>1251</v>
      </c>
      <c r="S439">
        <v>0</v>
      </c>
      <c r="T439">
        <v>0</v>
      </c>
      <c r="U439">
        <v>0</v>
      </c>
      <c r="V439">
        <v>0</v>
      </c>
      <c r="W439">
        <v>1424</v>
      </c>
      <c r="X439">
        <v>2595</v>
      </c>
      <c r="Y439">
        <v>9.1299999999999997E-4</v>
      </c>
      <c r="Z439">
        <v>2481</v>
      </c>
      <c r="AA439">
        <v>2677</v>
      </c>
      <c r="AB439">
        <v>176</v>
      </c>
      <c r="AC439">
        <v>5.919E-2</v>
      </c>
      <c r="AD439">
        <v>0.30520000000000003</v>
      </c>
      <c r="AE439">
        <v>1157</v>
      </c>
      <c r="AF439">
        <v>0</v>
      </c>
      <c r="AG439">
        <v>0</v>
      </c>
      <c r="AH439">
        <v>0</v>
      </c>
      <c r="AI439">
        <v>0</v>
      </c>
      <c r="AJ439">
        <v>176</v>
      </c>
      <c r="AK439">
        <v>2501</v>
      </c>
      <c r="AL439">
        <v>1.3420000000000001E-3</v>
      </c>
      <c r="AM439">
        <v>0</v>
      </c>
      <c r="AN439">
        <v>0</v>
      </c>
      <c r="AO439">
        <v>211533.942595036</v>
      </c>
      <c r="AP439">
        <v>204929.875700301</v>
      </c>
      <c r="AQ439">
        <v>211354.10274110601</v>
      </c>
      <c r="AR439">
        <v>204585.26496799701</v>
      </c>
      <c r="AS439">
        <v>216262.138163542</v>
      </c>
      <c r="AT439">
        <v>210118.137966212</v>
      </c>
      <c r="AU439">
        <v>106725.837623218</v>
      </c>
      <c r="AV439">
        <v>113465.45043075801</v>
      </c>
      <c r="AW439">
        <v>110567.472151982</v>
      </c>
      <c r="AX439">
        <v>115692.887111373</v>
      </c>
      <c r="AY439">
        <v>107427.336046583</v>
      </c>
      <c r="AZ439">
        <v>114203.959801698</v>
      </c>
      <c r="BA439">
        <v>11917086</v>
      </c>
      <c r="BB439">
        <v>14672639</v>
      </c>
      <c r="BC439">
        <v>11759883</v>
      </c>
      <c r="BD439">
        <v>14552442</v>
      </c>
      <c r="BE439">
        <v>12165583</v>
      </c>
      <c r="BF439">
        <v>15240671</v>
      </c>
      <c r="BG439">
        <v>33759</v>
      </c>
      <c r="BH439">
        <v>46764</v>
      </c>
      <c r="BI439">
        <v>31288</v>
      </c>
      <c r="BJ439">
        <v>46764</v>
      </c>
      <c r="BK439">
        <v>33665</v>
      </c>
      <c r="BL439">
        <v>49717</v>
      </c>
      <c r="BM439">
        <v>15</v>
      </c>
      <c r="BN439">
        <v>24</v>
      </c>
      <c r="BO439">
        <v>15</v>
      </c>
      <c r="BP439">
        <v>24</v>
      </c>
      <c r="BQ439">
        <v>17</v>
      </c>
      <c r="BR439">
        <v>24</v>
      </c>
      <c r="BS439">
        <v>28406.882178247699</v>
      </c>
      <c r="BT439">
        <v>16708.782760070499</v>
      </c>
      <c r="BU439">
        <v>32135.043449837402</v>
      </c>
      <c r="BV439">
        <v>16708.782760070499</v>
      </c>
      <c r="BW439">
        <v>29945.6819725192</v>
      </c>
      <c r="BX439">
        <v>16708.782760070499</v>
      </c>
      <c r="BY439">
        <v>73455.940620387904</v>
      </c>
      <c r="BZ439">
        <v>73909.496463994306</v>
      </c>
      <c r="CA439">
        <v>74165.214556621504</v>
      </c>
      <c r="CB439">
        <v>73909.496463994306</v>
      </c>
      <c r="CC439">
        <v>73632.515843091096</v>
      </c>
      <c r="CD439">
        <v>73909.496463994306</v>
      </c>
      <c r="CE439">
        <v>2.153</v>
      </c>
      <c r="CF439">
        <v>1.339</v>
      </c>
      <c r="CG439">
        <v>2.0579999999999998</v>
      </c>
      <c r="CH439">
        <v>1.3129999999999999</v>
      </c>
      <c r="CI439">
        <v>2.1469999999999998</v>
      </c>
      <c r="CJ439">
        <v>1.36</v>
      </c>
      <c r="CK439">
        <v>2786.3980000000001</v>
      </c>
      <c r="CL439">
        <v>2277.288</v>
      </c>
      <c r="CM439">
        <v>449.85500000000002</v>
      </c>
      <c r="CN439">
        <v>1778.4670000000001</v>
      </c>
      <c r="CO439">
        <v>2020.126</v>
      </c>
      <c r="CP439">
        <v>2380.0590000000002</v>
      </c>
      <c r="CQ439">
        <v>3600.0010000000002</v>
      </c>
      <c r="CR439">
        <v>3600.0010000000002</v>
      </c>
      <c r="CS439">
        <v>3600</v>
      </c>
      <c r="CT439">
        <v>3600</v>
      </c>
      <c r="CU439">
        <v>3600.0010000000002</v>
      </c>
      <c r="CV439">
        <v>3600.0010000000002</v>
      </c>
      <c r="CW439" t="s">
        <v>10803</v>
      </c>
      <c r="CX439" t="s">
        <v>10804</v>
      </c>
      <c r="CY439" t="s">
        <v>10805</v>
      </c>
      <c r="CZ439" t="s">
        <v>10806</v>
      </c>
      <c r="DA439" t="s">
        <v>10807</v>
      </c>
      <c r="DB439" t="s">
        <v>10808</v>
      </c>
      <c r="DC439" t="s">
        <v>10809</v>
      </c>
      <c r="DD439" t="s">
        <v>10810</v>
      </c>
      <c r="DE439" t="s">
        <v>10811</v>
      </c>
      <c r="DF439" t="s">
        <v>10812</v>
      </c>
      <c r="DG439" t="s">
        <v>10813</v>
      </c>
      <c r="DH439" t="s">
        <v>10814</v>
      </c>
      <c r="DI439" t="s">
        <v>10815</v>
      </c>
      <c r="DJ439" t="s">
        <v>10816</v>
      </c>
      <c r="DK439" t="s">
        <v>1245</v>
      </c>
      <c r="DL439" t="s">
        <v>10817</v>
      </c>
      <c r="DM439" t="s">
        <v>10818</v>
      </c>
      <c r="DN439" t="s">
        <v>10819</v>
      </c>
      <c r="DO439" t="s">
        <v>10820</v>
      </c>
      <c r="DP439" t="s">
        <v>10821</v>
      </c>
      <c r="DQ439" t="s">
        <v>10671</v>
      </c>
      <c r="DR439">
        <v>50402</v>
      </c>
      <c r="DS439" t="s">
        <v>4306</v>
      </c>
      <c r="DT439" t="s">
        <v>147</v>
      </c>
    </row>
    <row r="440" spans="1:124" x14ac:dyDescent="0.2">
      <c r="A440" t="s">
        <v>3799</v>
      </c>
      <c r="B440">
        <v>10776</v>
      </c>
      <c r="C440">
        <v>8364.0407453314801</v>
      </c>
      <c r="D440">
        <v>8364.0407453314001</v>
      </c>
      <c r="E440">
        <v>30174</v>
      </c>
      <c r="F440">
        <v>36386</v>
      </c>
      <c r="G440">
        <v>21960</v>
      </c>
      <c r="H440">
        <v>36386</v>
      </c>
      <c r="I440">
        <v>3600.0010000000002</v>
      </c>
      <c r="J440">
        <v>3600.0010000000002</v>
      </c>
      <c r="K440">
        <v>3600.0010000000002</v>
      </c>
      <c r="L440">
        <v>3600</v>
      </c>
      <c r="M440">
        <v>3747</v>
      </c>
      <c r="N440">
        <v>4019</v>
      </c>
      <c r="O440">
        <v>698</v>
      </c>
      <c r="P440">
        <v>7.2199999999999999E-3</v>
      </c>
      <c r="Q440">
        <v>0.48276000000000002</v>
      </c>
      <c r="R440">
        <v>1251</v>
      </c>
      <c r="S440">
        <v>0</v>
      </c>
      <c r="T440">
        <v>0</v>
      </c>
      <c r="U440">
        <v>0</v>
      </c>
      <c r="V440">
        <v>0</v>
      </c>
      <c r="W440">
        <v>1424</v>
      </c>
      <c r="X440">
        <v>2595</v>
      </c>
      <c r="Y440">
        <v>9.1299999999999997E-4</v>
      </c>
      <c r="Z440">
        <v>2537</v>
      </c>
      <c r="AA440">
        <v>2677</v>
      </c>
      <c r="AB440">
        <v>174</v>
      </c>
      <c r="AC440">
        <v>2.5999999999999999E-2</v>
      </c>
      <c r="AD440">
        <v>0.48276000000000002</v>
      </c>
      <c r="AE440">
        <v>1157</v>
      </c>
      <c r="AF440">
        <v>0</v>
      </c>
      <c r="AG440">
        <v>0</v>
      </c>
      <c r="AH440">
        <v>0</v>
      </c>
      <c r="AI440">
        <v>0</v>
      </c>
      <c r="AJ440">
        <v>176</v>
      </c>
      <c r="AK440">
        <v>2501</v>
      </c>
      <c r="AL440">
        <v>1.3359999999999999E-3</v>
      </c>
      <c r="AM440">
        <v>0</v>
      </c>
      <c r="AN440">
        <v>0</v>
      </c>
      <c r="AO440">
        <v>147695.79575660601</v>
      </c>
      <c r="AP440">
        <v>142709.736534603</v>
      </c>
      <c r="AQ440">
        <v>142080.127146263</v>
      </c>
      <c r="AR440">
        <v>140929.19320466899</v>
      </c>
      <c r="AS440">
        <v>146652.21954975199</v>
      </c>
      <c r="AT440">
        <v>146518.53381167899</v>
      </c>
      <c r="AU440">
        <v>72938.275010709694</v>
      </c>
      <c r="AV440">
        <v>75199.692247357103</v>
      </c>
      <c r="AW440">
        <v>74876.933557579905</v>
      </c>
      <c r="AX440">
        <v>77571.774618790805</v>
      </c>
      <c r="AY440">
        <v>71326.109812848896</v>
      </c>
      <c r="AZ440">
        <v>76242.925424146801</v>
      </c>
      <c r="BA440">
        <v>10798286</v>
      </c>
      <c r="BB440">
        <v>10965242</v>
      </c>
      <c r="BC440">
        <v>7827908</v>
      </c>
      <c r="BD440">
        <v>10965242</v>
      </c>
      <c r="BE440">
        <v>9727030</v>
      </c>
      <c r="BF440">
        <v>13839947</v>
      </c>
      <c r="BG440">
        <v>30174</v>
      </c>
      <c r="BH440">
        <v>36386</v>
      </c>
      <c r="BI440">
        <v>21960</v>
      </c>
      <c r="BJ440">
        <v>36386</v>
      </c>
      <c r="BK440">
        <v>26811</v>
      </c>
      <c r="BL440">
        <v>46139</v>
      </c>
      <c r="BM440">
        <v>25</v>
      </c>
      <c r="BN440">
        <v>23</v>
      </c>
      <c r="BO440">
        <v>20</v>
      </c>
      <c r="BP440">
        <v>23</v>
      </c>
      <c r="BQ440">
        <v>23</v>
      </c>
      <c r="BR440">
        <v>23</v>
      </c>
      <c r="BS440">
        <v>18930.494857911999</v>
      </c>
      <c r="BT440">
        <v>16495.577785104899</v>
      </c>
      <c r="BU440">
        <v>20020.394920669201</v>
      </c>
      <c r="BV440">
        <v>16495.577785104899</v>
      </c>
      <c r="BW440">
        <v>19135.9587456234</v>
      </c>
      <c r="BX440">
        <v>16495.577785104899</v>
      </c>
      <c r="BY440">
        <v>42593.825558812503</v>
      </c>
      <c r="BZ440">
        <v>42822.565567689096</v>
      </c>
      <c r="CA440">
        <v>42807.299484335497</v>
      </c>
      <c r="CB440">
        <v>42831.123193637599</v>
      </c>
      <c r="CC440">
        <v>42556.225689529601</v>
      </c>
      <c r="CD440">
        <v>42823.788085681801</v>
      </c>
      <c r="CE440">
        <v>2.2029999999999998</v>
      </c>
      <c r="CF440">
        <v>2.6280000000000001</v>
      </c>
      <c r="CG440">
        <v>2.0329999999999999</v>
      </c>
      <c r="CH440">
        <v>1.177</v>
      </c>
      <c r="CI440">
        <v>2.5630000000000002</v>
      </c>
      <c r="CJ440">
        <v>1.6160000000000001</v>
      </c>
      <c r="CK440">
        <v>3231.576</v>
      </c>
      <c r="CL440">
        <v>1106.4480000000001</v>
      </c>
      <c r="CM440">
        <v>480.13799999999998</v>
      </c>
      <c r="CN440">
        <v>1054.2280000000001</v>
      </c>
      <c r="CO440">
        <v>2503.8249999999998</v>
      </c>
      <c r="CP440">
        <v>2078.2040000000002</v>
      </c>
      <c r="CQ440">
        <v>3600.0010000000002</v>
      </c>
      <c r="CR440">
        <v>3600.0010000000002</v>
      </c>
      <c r="CS440">
        <v>3600.0010000000002</v>
      </c>
      <c r="CT440">
        <v>3600</v>
      </c>
      <c r="CU440">
        <v>3600.0010000000002</v>
      </c>
      <c r="CV440">
        <v>3600.0010000000002</v>
      </c>
      <c r="CW440" t="s">
        <v>3800</v>
      </c>
      <c r="CX440" t="s">
        <v>3801</v>
      </c>
      <c r="CY440" t="s">
        <v>3802</v>
      </c>
      <c r="CZ440" t="s">
        <v>3803</v>
      </c>
      <c r="DA440" t="s">
        <v>3804</v>
      </c>
      <c r="DB440" t="s">
        <v>3805</v>
      </c>
      <c r="DC440" t="s">
        <v>3806</v>
      </c>
      <c r="DD440" t="s">
        <v>3807</v>
      </c>
      <c r="DE440" t="s">
        <v>3808</v>
      </c>
      <c r="DF440" t="s">
        <v>3809</v>
      </c>
      <c r="DG440" t="s">
        <v>3810</v>
      </c>
      <c r="DH440" t="s">
        <v>3811</v>
      </c>
      <c r="DI440" t="s">
        <v>3812</v>
      </c>
      <c r="DJ440" t="s">
        <v>3813</v>
      </c>
      <c r="DK440" t="s">
        <v>1215</v>
      </c>
      <c r="DL440" t="s">
        <v>3814</v>
      </c>
      <c r="DM440" t="s">
        <v>3815</v>
      </c>
      <c r="DN440" t="s">
        <v>3816</v>
      </c>
      <c r="DO440" t="s">
        <v>3817</v>
      </c>
      <c r="DP440" t="s">
        <v>3818</v>
      </c>
      <c r="DQ440" t="s">
        <v>3819</v>
      </c>
      <c r="DR440">
        <v>50403</v>
      </c>
      <c r="DS440" t="s">
        <v>3799</v>
      </c>
      <c r="DT440" t="s">
        <v>147</v>
      </c>
    </row>
    <row r="441" spans="1:124" x14ac:dyDescent="0.2">
      <c r="A441" t="s">
        <v>4307</v>
      </c>
      <c r="B441">
        <v>10776</v>
      </c>
      <c r="C441">
        <v>10347.3810866607</v>
      </c>
      <c r="D441">
        <v>10347.3810866607</v>
      </c>
      <c r="E441">
        <v>31028</v>
      </c>
      <c r="F441">
        <v>57579</v>
      </c>
      <c r="G441">
        <v>31028</v>
      </c>
      <c r="H441">
        <v>50635</v>
      </c>
      <c r="I441">
        <v>3600.0010000000002</v>
      </c>
      <c r="J441">
        <v>3600</v>
      </c>
      <c r="K441">
        <v>3600</v>
      </c>
      <c r="L441">
        <v>3600</v>
      </c>
      <c r="M441">
        <v>3747</v>
      </c>
      <c r="N441">
        <v>4019</v>
      </c>
      <c r="O441">
        <v>735</v>
      </c>
      <c r="P441">
        <v>9.0100000000000006E-3</v>
      </c>
      <c r="Q441">
        <v>0.35113</v>
      </c>
      <c r="R441">
        <v>1251</v>
      </c>
      <c r="S441">
        <v>0</v>
      </c>
      <c r="T441">
        <v>0</v>
      </c>
      <c r="U441">
        <v>0</v>
      </c>
      <c r="V441">
        <v>0</v>
      </c>
      <c r="W441">
        <v>1424</v>
      </c>
      <c r="X441">
        <v>2595</v>
      </c>
      <c r="Y441">
        <v>9.1299999999999997E-4</v>
      </c>
      <c r="Z441">
        <v>2537</v>
      </c>
      <c r="AA441">
        <v>2677</v>
      </c>
      <c r="AB441">
        <v>176</v>
      </c>
      <c r="AC441">
        <v>3.2480000000000002E-2</v>
      </c>
      <c r="AD441">
        <v>0.35113</v>
      </c>
      <c r="AE441">
        <v>1157</v>
      </c>
      <c r="AF441">
        <v>0</v>
      </c>
      <c r="AG441">
        <v>0</v>
      </c>
      <c r="AH441">
        <v>0</v>
      </c>
      <c r="AI441">
        <v>0</v>
      </c>
      <c r="AJ441">
        <v>176</v>
      </c>
      <c r="AK441">
        <v>2501</v>
      </c>
      <c r="AL441">
        <v>1.3309999999999999E-3</v>
      </c>
      <c r="AM441">
        <v>0</v>
      </c>
      <c r="AN441">
        <v>0</v>
      </c>
      <c r="AO441">
        <v>172965.03801390299</v>
      </c>
      <c r="AP441">
        <v>177708.34156423601</v>
      </c>
      <c r="AQ441">
        <v>172965.03801390299</v>
      </c>
      <c r="AR441">
        <v>173041.09043143599</v>
      </c>
      <c r="AS441">
        <v>180161.90940824099</v>
      </c>
      <c r="AT441">
        <v>180183.47113178999</v>
      </c>
      <c r="AU441">
        <v>87197.990795311096</v>
      </c>
      <c r="AV441">
        <v>95760.983380367601</v>
      </c>
      <c r="AW441">
        <v>93579.975735707994</v>
      </c>
      <c r="AX441">
        <v>99004.768087313103</v>
      </c>
      <c r="AY441">
        <v>90074.380735427694</v>
      </c>
      <c r="AZ441">
        <v>96191.788927141199</v>
      </c>
      <c r="BA441">
        <v>11332456</v>
      </c>
      <c r="BB441">
        <v>15797138</v>
      </c>
      <c r="BC441">
        <v>11332456</v>
      </c>
      <c r="BD441">
        <v>14644712</v>
      </c>
      <c r="BE441">
        <v>12010634</v>
      </c>
      <c r="BF441">
        <v>15398861</v>
      </c>
      <c r="BG441">
        <v>31028</v>
      </c>
      <c r="BH441">
        <v>57579</v>
      </c>
      <c r="BI441">
        <v>31028</v>
      </c>
      <c r="BJ441">
        <v>50635</v>
      </c>
      <c r="BK441">
        <v>34622</v>
      </c>
      <c r="BL441">
        <v>56415</v>
      </c>
      <c r="BM441">
        <v>19</v>
      </c>
      <c r="BN441">
        <v>24</v>
      </c>
      <c r="BO441">
        <v>19</v>
      </c>
      <c r="BP441">
        <v>24</v>
      </c>
      <c r="BQ441">
        <v>19</v>
      </c>
      <c r="BR441">
        <v>25</v>
      </c>
      <c r="BS441">
        <v>33537.3296083881</v>
      </c>
      <c r="BT441">
        <v>22500.3259179015</v>
      </c>
      <c r="BU441">
        <v>33537.3296083881</v>
      </c>
      <c r="BV441">
        <v>22500.3259179015</v>
      </c>
      <c r="BW441">
        <v>31514.589690828001</v>
      </c>
      <c r="BX441">
        <v>22500.3259179015</v>
      </c>
      <c r="BY441">
        <v>59352.313707423702</v>
      </c>
      <c r="BZ441">
        <v>60252.510429258502</v>
      </c>
      <c r="CA441">
        <v>59435.884606229803</v>
      </c>
      <c r="CB441">
        <v>60304.079800792497</v>
      </c>
      <c r="CC441">
        <v>59173.510006764503</v>
      </c>
      <c r="CD441">
        <v>60278.912845025799</v>
      </c>
      <c r="CE441">
        <v>2.0630000000000002</v>
      </c>
      <c r="CF441">
        <v>1.202</v>
      </c>
      <c r="CG441">
        <v>1.9319999999999999</v>
      </c>
      <c r="CH441">
        <v>1.202</v>
      </c>
      <c r="CI441">
        <v>2.0990000000000002</v>
      </c>
      <c r="CJ441">
        <v>1.2669999999999999</v>
      </c>
      <c r="CK441">
        <v>550.495</v>
      </c>
      <c r="CL441">
        <v>1660.383</v>
      </c>
      <c r="CM441">
        <v>10.331</v>
      </c>
      <c r="CN441">
        <v>130.40700000000001</v>
      </c>
      <c r="CO441">
        <v>1360.53</v>
      </c>
      <c r="CP441">
        <v>2160.8000000000002</v>
      </c>
      <c r="CQ441">
        <v>3600.0010000000002</v>
      </c>
      <c r="CR441">
        <v>3600</v>
      </c>
      <c r="CS441">
        <v>3600</v>
      </c>
      <c r="CT441">
        <v>3600</v>
      </c>
      <c r="CU441">
        <v>3600.0010000000002</v>
      </c>
      <c r="CV441">
        <v>3600.0010000000002</v>
      </c>
      <c r="CW441" t="s">
        <v>10822</v>
      </c>
      <c r="CX441" t="s">
        <v>10823</v>
      </c>
      <c r="CY441" t="s">
        <v>10824</v>
      </c>
      <c r="CZ441" t="s">
        <v>10825</v>
      </c>
      <c r="DA441" t="s">
        <v>10826</v>
      </c>
      <c r="DB441" t="s">
        <v>10827</v>
      </c>
      <c r="DC441" t="s">
        <v>10828</v>
      </c>
      <c r="DD441" t="s">
        <v>10829</v>
      </c>
      <c r="DE441" t="s">
        <v>10830</v>
      </c>
      <c r="DF441" t="s">
        <v>10831</v>
      </c>
      <c r="DG441" t="s">
        <v>10832</v>
      </c>
      <c r="DH441" t="s">
        <v>10833</v>
      </c>
      <c r="DI441" t="s">
        <v>10834</v>
      </c>
      <c r="DJ441" t="s">
        <v>10835</v>
      </c>
      <c r="DK441" t="s">
        <v>10836</v>
      </c>
      <c r="DL441" t="s">
        <v>10837</v>
      </c>
      <c r="DM441" t="s">
        <v>10838</v>
      </c>
      <c r="DN441" t="s">
        <v>10839</v>
      </c>
      <c r="DO441" t="s">
        <v>10840</v>
      </c>
      <c r="DP441" t="s">
        <v>10841</v>
      </c>
      <c r="DQ441" t="s">
        <v>10671</v>
      </c>
      <c r="DR441">
        <v>50402</v>
      </c>
      <c r="DS441" t="s">
        <v>4307</v>
      </c>
      <c r="DT441" t="s">
        <v>147</v>
      </c>
    </row>
    <row r="442" spans="1:124" x14ac:dyDescent="0.2">
      <c r="A442" t="s">
        <v>4044</v>
      </c>
      <c r="B442">
        <v>10776</v>
      </c>
      <c r="C442">
        <v>403.84647412519303</v>
      </c>
      <c r="D442">
        <v>406.52510516715</v>
      </c>
      <c r="E442">
        <v>50356</v>
      </c>
      <c r="F442">
        <v>60771</v>
      </c>
      <c r="G442">
        <v>48331</v>
      </c>
      <c r="H442">
        <v>47282</v>
      </c>
      <c r="I442">
        <v>3600.0010000000002</v>
      </c>
      <c r="J442">
        <v>3600.0010000000002</v>
      </c>
      <c r="K442">
        <v>3600</v>
      </c>
      <c r="L442">
        <v>3600</v>
      </c>
      <c r="M442">
        <v>4944</v>
      </c>
      <c r="N442">
        <v>1372</v>
      </c>
      <c r="O442">
        <v>551</v>
      </c>
      <c r="P442">
        <v>3.6099999999999999E-3</v>
      </c>
      <c r="Q442">
        <v>0.5</v>
      </c>
      <c r="R442">
        <v>0</v>
      </c>
      <c r="S442">
        <v>117</v>
      </c>
      <c r="T442">
        <v>0</v>
      </c>
      <c r="U442">
        <v>0</v>
      </c>
      <c r="V442">
        <v>0</v>
      </c>
      <c r="W442">
        <v>1372</v>
      </c>
      <c r="X442">
        <v>0</v>
      </c>
      <c r="Y442">
        <v>4.9459999999999999E-3</v>
      </c>
      <c r="Z442">
        <v>4369</v>
      </c>
      <c r="AA442">
        <v>893</v>
      </c>
      <c r="AB442">
        <v>472</v>
      </c>
      <c r="AC442">
        <v>3.5699999999999998E-3</v>
      </c>
      <c r="AD442">
        <v>0.5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893</v>
      </c>
      <c r="AK442">
        <v>0</v>
      </c>
      <c r="AL442">
        <v>7.5050000000000004E-3</v>
      </c>
      <c r="AM442">
        <v>0</v>
      </c>
      <c r="AN442">
        <v>0</v>
      </c>
      <c r="AO442">
        <v>423</v>
      </c>
      <c r="AP442">
        <v>424</v>
      </c>
      <c r="AQ442">
        <v>423</v>
      </c>
      <c r="AR442">
        <v>423</v>
      </c>
      <c r="AS442">
        <v>423.42857142857099</v>
      </c>
      <c r="AT442">
        <v>423.142857142857</v>
      </c>
      <c r="AU442">
        <v>421</v>
      </c>
      <c r="AV442">
        <v>420</v>
      </c>
      <c r="AW442">
        <v>421</v>
      </c>
      <c r="AX442">
        <v>421</v>
      </c>
      <c r="AY442">
        <v>420.142857142857</v>
      </c>
      <c r="AZ442">
        <v>420.142857142857</v>
      </c>
      <c r="BA442">
        <v>12195269</v>
      </c>
      <c r="BB442">
        <v>14037956</v>
      </c>
      <c r="BC442">
        <v>12195269</v>
      </c>
      <c r="BD442">
        <v>12515813</v>
      </c>
      <c r="BE442">
        <v>12972517</v>
      </c>
      <c r="BF442">
        <v>13608997</v>
      </c>
      <c r="BG442">
        <v>50356</v>
      </c>
      <c r="BH442">
        <v>60771</v>
      </c>
      <c r="BI442">
        <v>48331</v>
      </c>
      <c r="BJ442">
        <v>47282</v>
      </c>
      <c r="BK442">
        <v>50807</v>
      </c>
      <c r="BL442">
        <v>54675</v>
      </c>
      <c r="BM442">
        <v>39</v>
      </c>
      <c r="BN442">
        <v>44</v>
      </c>
      <c r="BO442">
        <v>39</v>
      </c>
      <c r="BP442">
        <v>40</v>
      </c>
      <c r="BQ442">
        <v>58</v>
      </c>
      <c r="BR442">
        <v>54</v>
      </c>
      <c r="BS442">
        <v>408.378658995362</v>
      </c>
      <c r="BT442">
        <v>409.59068362985801</v>
      </c>
      <c r="BU442">
        <v>408.854944492416</v>
      </c>
      <c r="BV442">
        <v>409.79806821840299</v>
      </c>
      <c r="BW442">
        <v>408.550556773067</v>
      </c>
      <c r="BX442">
        <v>409.69504261268497</v>
      </c>
      <c r="BY442">
        <v>413.09510395649397</v>
      </c>
      <c r="BZ442">
        <v>412.89091250800402</v>
      </c>
      <c r="CA442">
        <v>413.33803577244402</v>
      </c>
      <c r="CB442">
        <v>413.49991406517898</v>
      </c>
      <c r="CC442">
        <v>412.94614942455303</v>
      </c>
      <c r="CD442">
        <v>413.240057323202</v>
      </c>
      <c r="CE442">
        <v>3.6059999999999999</v>
      </c>
      <c r="CF442">
        <v>3.286</v>
      </c>
      <c r="CG442">
        <v>3.57</v>
      </c>
      <c r="CH442">
        <v>3.2050000000000001</v>
      </c>
      <c r="CI442">
        <v>4.1280000000000001</v>
      </c>
      <c r="CJ442">
        <v>3.7519999999999998</v>
      </c>
      <c r="CK442">
        <v>1331.0129999999999</v>
      </c>
      <c r="CL442">
        <v>351.125</v>
      </c>
      <c r="CM442">
        <v>227.54900000000001</v>
      </c>
      <c r="CN442">
        <v>95.79</v>
      </c>
      <c r="CO442">
        <v>570.96199999999999</v>
      </c>
      <c r="CP442">
        <v>1065.374</v>
      </c>
      <c r="CQ442">
        <v>3600.0010000000002</v>
      </c>
      <c r="CR442">
        <v>3600.0010000000002</v>
      </c>
      <c r="CS442">
        <v>3600</v>
      </c>
      <c r="CT442">
        <v>3600</v>
      </c>
      <c r="CU442">
        <v>3600.0010000000002</v>
      </c>
      <c r="CV442">
        <v>3600.0010000000002</v>
      </c>
      <c r="CW442" t="s">
        <v>10104</v>
      </c>
      <c r="CX442" t="s">
        <v>10105</v>
      </c>
      <c r="CY442" t="s">
        <v>10842</v>
      </c>
      <c r="CZ442" t="s">
        <v>10843</v>
      </c>
      <c r="DA442" t="s">
        <v>10108</v>
      </c>
      <c r="DB442" t="s">
        <v>10109</v>
      </c>
      <c r="DC442" t="s">
        <v>10110</v>
      </c>
      <c r="DD442" t="s">
        <v>10844</v>
      </c>
      <c r="DE442" t="s">
        <v>10845</v>
      </c>
      <c r="DF442" t="s">
        <v>10846</v>
      </c>
      <c r="DG442" t="s">
        <v>7166</v>
      </c>
      <c r="DH442" t="s">
        <v>10114</v>
      </c>
      <c r="DI442" t="s">
        <v>10847</v>
      </c>
      <c r="DJ442" t="s">
        <v>10848</v>
      </c>
      <c r="DK442" t="s">
        <v>7170</v>
      </c>
      <c r="DL442" t="s">
        <v>7171</v>
      </c>
      <c r="DM442" t="s">
        <v>7172</v>
      </c>
      <c r="DN442" t="s">
        <v>10849</v>
      </c>
      <c r="DO442" t="s">
        <v>10850</v>
      </c>
      <c r="DP442" t="s">
        <v>10851</v>
      </c>
      <c r="DQ442" t="s">
        <v>10852</v>
      </c>
      <c r="DR442">
        <v>50404</v>
      </c>
      <c r="DS442" t="s">
        <v>4044</v>
      </c>
      <c r="DT442" t="s">
        <v>147</v>
      </c>
    </row>
    <row r="443" spans="1:124" x14ac:dyDescent="0.2">
      <c r="A443" t="s">
        <v>4308</v>
      </c>
      <c r="B443">
        <v>10776</v>
      </c>
      <c r="C443">
        <v>280.81781764550101</v>
      </c>
      <c r="D443">
        <v>280.81827845144898</v>
      </c>
      <c r="E443">
        <v>46732</v>
      </c>
      <c r="F443">
        <v>50460</v>
      </c>
      <c r="G443">
        <v>42731</v>
      </c>
      <c r="H443">
        <v>47393</v>
      </c>
      <c r="I443">
        <v>3600.0010000000002</v>
      </c>
      <c r="J443">
        <v>3600.0010000000002</v>
      </c>
      <c r="K443">
        <v>3600.0010000000002</v>
      </c>
      <c r="L443">
        <v>3600.0010000000002</v>
      </c>
      <c r="M443">
        <v>5108</v>
      </c>
      <c r="N443">
        <v>1209</v>
      </c>
      <c r="O443">
        <v>667</v>
      </c>
      <c r="P443">
        <v>2.2000000000000001E-4</v>
      </c>
      <c r="Q443">
        <v>0.49954999999999999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1209</v>
      </c>
      <c r="X443">
        <v>0</v>
      </c>
      <c r="Y443">
        <v>1.0477E-2</v>
      </c>
      <c r="Z443">
        <v>4770</v>
      </c>
      <c r="AA443">
        <v>1022</v>
      </c>
      <c r="AB443">
        <v>615</v>
      </c>
      <c r="AC443">
        <v>3.2000000000000003E-4</v>
      </c>
      <c r="AD443">
        <v>0.49895</v>
      </c>
      <c r="AE443">
        <v>0</v>
      </c>
      <c r="AF443">
        <v>0</v>
      </c>
      <c r="AG443">
        <v>0</v>
      </c>
      <c r="AH443">
        <v>0</v>
      </c>
      <c r="AI443">
        <v>35</v>
      </c>
      <c r="AJ443">
        <v>987</v>
      </c>
      <c r="AK443">
        <v>0</v>
      </c>
      <c r="AL443">
        <v>1.2723E-2</v>
      </c>
      <c r="AM443">
        <v>0</v>
      </c>
      <c r="AN443">
        <v>0</v>
      </c>
      <c r="AO443">
        <v>288</v>
      </c>
      <c r="AP443">
        <v>287</v>
      </c>
      <c r="AQ443">
        <v>286.99999982121199</v>
      </c>
      <c r="AR443">
        <v>287</v>
      </c>
      <c r="AS443">
        <v>287.28571426029799</v>
      </c>
      <c r="AT443">
        <v>287.14285714289701</v>
      </c>
      <c r="AU443">
        <v>284</v>
      </c>
      <c r="AV443">
        <v>284</v>
      </c>
      <c r="AW443">
        <v>284</v>
      </c>
      <c r="AX443">
        <v>284</v>
      </c>
      <c r="AY443">
        <v>284</v>
      </c>
      <c r="AZ443">
        <v>284</v>
      </c>
      <c r="BA443">
        <v>12223678</v>
      </c>
      <c r="BB443">
        <v>18428202</v>
      </c>
      <c r="BC443">
        <v>12223678</v>
      </c>
      <c r="BD443">
        <v>12214513</v>
      </c>
      <c r="BE443">
        <v>13870881</v>
      </c>
      <c r="BF443">
        <v>13653990</v>
      </c>
      <c r="BG443">
        <v>46732</v>
      </c>
      <c r="BH443">
        <v>50460</v>
      </c>
      <c r="BI443">
        <v>42731</v>
      </c>
      <c r="BJ443">
        <v>47393</v>
      </c>
      <c r="BK443">
        <v>49323</v>
      </c>
      <c r="BL443">
        <v>50400</v>
      </c>
      <c r="BM443">
        <v>16</v>
      </c>
      <c r="BN443">
        <v>15</v>
      </c>
      <c r="BO443">
        <v>12</v>
      </c>
      <c r="BP443">
        <v>12</v>
      </c>
      <c r="BQ443">
        <v>16</v>
      </c>
      <c r="BR443">
        <v>16</v>
      </c>
      <c r="BS443">
        <v>280.83253031056</v>
      </c>
      <c r="BT443">
        <v>280.82830291482998</v>
      </c>
      <c r="BU443">
        <v>280.83253032294601</v>
      </c>
      <c r="BV443">
        <v>280.83288816813399</v>
      </c>
      <c r="BW443">
        <v>280.83088387318497</v>
      </c>
      <c r="BX443">
        <v>280.83109633495502</v>
      </c>
      <c r="BY443">
        <v>280.84911675844302</v>
      </c>
      <c r="BZ443">
        <v>280.83839354528601</v>
      </c>
      <c r="CA443">
        <v>280.85155157492801</v>
      </c>
      <c r="CB443">
        <v>280.85151184964297</v>
      </c>
      <c r="CC443">
        <v>280.84640045349403</v>
      </c>
      <c r="CD443">
        <v>280.84440532356899</v>
      </c>
      <c r="CE443">
        <v>5.3789999999999996</v>
      </c>
      <c r="CF443">
        <v>5.1669999999999998</v>
      </c>
      <c r="CG443">
        <v>4.34</v>
      </c>
      <c r="CH443">
        <v>4.7089999999999996</v>
      </c>
      <c r="CI443">
        <v>5.6970000000000001</v>
      </c>
      <c r="CJ443">
        <v>5.6159999999999997</v>
      </c>
      <c r="CK443">
        <v>117.157</v>
      </c>
      <c r="CL443">
        <v>156.69300000000001</v>
      </c>
      <c r="CM443">
        <v>117.157</v>
      </c>
      <c r="CN443">
        <v>87.972999999999999</v>
      </c>
      <c r="CO443">
        <v>1661.691</v>
      </c>
      <c r="CP443">
        <v>1552.566</v>
      </c>
      <c r="CQ443">
        <v>3600.0010000000002</v>
      </c>
      <c r="CR443">
        <v>3600.0010000000002</v>
      </c>
      <c r="CS443">
        <v>3600.0010000000002</v>
      </c>
      <c r="CT443">
        <v>3600.0010000000002</v>
      </c>
      <c r="CU443">
        <v>3600.0010000000002</v>
      </c>
      <c r="CV443">
        <v>3600.0010000000002</v>
      </c>
      <c r="CW443" t="s">
        <v>10853</v>
      </c>
      <c r="CX443" t="s">
        <v>10854</v>
      </c>
      <c r="CY443" t="s">
        <v>10855</v>
      </c>
      <c r="CZ443" t="s">
        <v>10856</v>
      </c>
      <c r="DA443" t="s">
        <v>10857</v>
      </c>
      <c r="DB443" t="s">
        <v>10858</v>
      </c>
      <c r="DC443" t="s">
        <v>10859</v>
      </c>
      <c r="DD443" t="s">
        <v>10860</v>
      </c>
      <c r="DE443" t="s">
        <v>10861</v>
      </c>
      <c r="DF443" t="s">
        <v>10862</v>
      </c>
      <c r="DG443" t="s">
        <v>10863</v>
      </c>
      <c r="DH443" t="s">
        <v>10854</v>
      </c>
      <c r="DI443" t="s">
        <v>10864</v>
      </c>
      <c r="DJ443" t="s">
        <v>10865</v>
      </c>
      <c r="DK443" t="s">
        <v>10866</v>
      </c>
      <c r="DL443" t="s">
        <v>10867</v>
      </c>
      <c r="DM443" t="s">
        <v>10868</v>
      </c>
      <c r="DN443" t="s">
        <v>10869</v>
      </c>
      <c r="DO443" t="s">
        <v>10870</v>
      </c>
      <c r="DP443" t="s">
        <v>10871</v>
      </c>
      <c r="DQ443" t="s">
        <v>10872</v>
      </c>
      <c r="DR443">
        <v>50412</v>
      </c>
      <c r="DS443" t="s">
        <v>4308</v>
      </c>
      <c r="DT443" t="s">
        <v>147</v>
      </c>
    </row>
    <row r="444" spans="1:124" x14ac:dyDescent="0.2">
      <c r="A444" t="s">
        <v>3820</v>
      </c>
      <c r="B444">
        <v>10776</v>
      </c>
      <c r="C444">
        <v>216663444.589935</v>
      </c>
      <c r="D444">
        <v>216670237.636666</v>
      </c>
      <c r="E444">
        <v>1977</v>
      </c>
      <c r="F444">
        <v>1462</v>
      </c>
      <c r="G444">
        <v>1305</v>
      </c>
      <c r="H444">
        <v>1462</v>
      </c>
      <c r="I444">
        <v>15.497</v>
      </c>
      <c r="J444">
        <v>26.3</v>
      </c>
      <c r="K444">
        <v>15.497</v>
      </c>
      <c r="L444">
        <v>23.486999999999998</v>
      </c>
      <c r="M444">
        <v>1531</v>
      </c>
      <c r="N444">
        <v>1680</v>
      </c>
      <c r="O444">
        <v>100</v>
      </c>
      <c r="P444">
        <v>4.6800000000000001E-3</v>
      </c>
      <c r="Q444">
        <v>0.47294999999999998</v>
      </c>
      <c r="R444">
        <v>0</v>
      </c>
      <c r="S444">
        <v>70</v>
      </c>
      <c r="T444">
        <v>0</v>
      </c>
      <c r="U444">
        <v>121</v>
      </c>
      <c r="V444">
        <v>688</v>
      </c>
      <c r="W444">
        <v>992</v>
      </c>
      <c r="X444">
        <v>0</v>
      </c>
      <c r="Y444">
        <v>2.7878E-2</v>
      </c>
      <c r="Z444">
        <v>1395</v>
      </c>
      <c r="AA444">
        <v>1576</v>
      </c>
      <c r="AB444">
        <v>101</v>
      </c>
      <c r="AC444">
        <v>8.4100000000000008E-3</v>
      </c>
      <c r="AD444">
        <v>0.49726999999999999</v>
      </c>
      <c r="AE444">
        <v>22</v>
      </c>
      <c r="AF444">
        <v>0</v>
      </c>
      <c r="AG444">
        <v>0</v>
      </c>
      <c r="AH444">
        <v>0</v>
      </c>
      <c r="AI444">
        <v>707</v>
      </c>
      <c r="AJ444">
        <v>869</v>
      </c>
      <c r="AK444">
        <v>0</v>
      </c>
      <c r="AL444">
        <v>2.7193999999999999E-2</v>
      </c>
      <c r="AM444">
        <v>0</v>
      </c>
      <c r="AN444">
        <v>0</v>
      </c>
      <c r="AO444">
        <v>219676790.40000001</v>
      </c>
      <c r="AP444">
        <v>219676790.40000001</v>
      </c>
      <c r="AQ444">
        <v>219676790.39999899</v>
      </c>
      <c r="AR444">
        <v>219676790.40000001</v>
      </c>
      <c r="AS444">
        <v>219676790.39999899</v>
      </c>
      <c r="AT444">
        <v>219758303.31428501</v>
      </c>
      <c r="AU444">
        <v>219661937.43400499</v>
      </c>
      <c r="AV444">
        <v>219655124.99421</v>
      </c>
      <c r="AW444">
        <v>219668482.49938801</v>
      </c>
      <c r="AX444">
        <v>219676790.40000001</v>
      </c>
      <c r="AY444">
        <v>219659084.446576</v>
      </c>
      <c r="AZ444">
        <v>219663001.24524799</v>
      </c>
      <c r="BA444">
        <v>98169</v>
      </c>
      <c r="BB444">
        <v>88088</v>
      </c>
      <c r="BC444">
        <v>86577</v>
      </c>
      <c r="BD444">
        <v>88088</v>
      </c>
      <c r="BE444">
        <v>103046</v>
      </c>
      <c r="BF444">
        <v>152900</v>
      </c>
      <c r="BG444">
        <v>1977</v>
      </c>
      <c r="BH444">
        <v>1462</v>
      </c>
      <c r="BI444">
        <v>1305</v>
      </c>
      <c r="BJ444">
        <v>1462</v>
      </c>
      <c r="BK444">
        <v>1877</v>
      </c>
      <c r="BL444">
        <v>2258</v>
      </c>
      <c r="BM444">
        <v>69</v>
      </c>
      <c r="BN444">
        <v>63</v>
      </c>
      <c r="BO444">
        <v>69</v>
      </c>
      <c r="BP444">
        <v>63</v>
      </c>
      <c r="BQ444">
        <v>85</v>
      </c>
      <c r="BR444">
        <v>77</v>
      </c>
      <c r="BS444">
        <v>216964439.77695301</v>
      </c>
      <c r="BT444">
        <v>217071987.91624299</v>
      </c>
      <c r="BU444">
        <v>216964439.77695301</v>
      </c>
      <c r="BV444">
        <v>217080964.10214499</v>
      </c>
      <c r="BW444">
        <v>216859651.36849001</v>
      </c>
      <c r="BX444">
        <v>217054869.28545699</v>
      </c>
      <c r="BY444">
        <v>217887423.296312</v>
      </c>
      <c r="BZ444">
        <v>218011983.91829199</v>
      </c>
      <c r="CA444">
        <v>217997675.34798801</v>
      </c>
      <c r="CB444">
        <v>218215009.804088</v>
      </c>
      <c r="CC444">
        <v>217908166.00370499</v>
      </c>
      <c r="CD444">
        <v>218109029.05456799</v>
      </c>
      <c r="CE444">
        <v>2.4529999999999998</v>
      </c>
      <c r="CF444">
        <v>2.1309999999999998</v>
      </c>
      <c r="CG444">
        <v>2.3050000000000002</v>
      </c>
      <c r="CH444">
        <v>1.875</v>
      </c>
      <c r="CI444">
        <v>2.6619999999999999</v>
      </c>
      <c r="CJ444">
        <v>2.2309999999999999</v>
      </c>
      <c r="CK444">
        <v>13.384</v>
      </c>
      <c r="CL444">
        <v>25.001999999999999</v>
      </c>
      <c r="CM444">
        <v>13.384</v>
      </c>
      <c r="CN444">
        <v>17.521000000000001</v>
      </c>
      <c r="CO444">
        <v>19.114000000000001</v>
      </c>
      <c r="CP444">
        <v>27.417000000000002</v>
      </c>
      <c r="CQ444">
        <v>15.497</v>
      </c>
      <c r="CR444">
        <v>26.3</v>
      </c>
      <c r="CS444">
        <v>15.497</v>
      </c>
      <c r="CT444">
        <v>23.486999999999998</v>
      </c>
      <c r="CU444">
        <v>20.786000000000001</v>
      </c>
      <c r="CV444">
        <v>29.295000000000002</v>
      </c>
      <c r="CW444" t="s">
        <v>3821</v>
      </c>
      <c r="CX444" t="s">
        <v>3822</v>
      </c>
      <c r="CY444" t="s">
        <v>3823</v>
      </c>
      <c r="CZ444" t="s">
        <v>3824</v>
      </c>
      <c r="DA444" t="s">
        <v>3825</v>
      </c>
      <c r="DB444" t="s">
        <v>3826</v>
      </c>
      <c r="DC444" t="s">
        <v>3827</v>
      </c>
      <c r="DD444" t="s">
        <v>3828</v>
      </c>
      <c r="DE444" t="s">
        <v>3829</v>
      </c>
      <c r="DF444" t="s">
        <v>3830</v>
      </c>
      <c r="DG444" t="s">
        <v>3831</v>
      </c>
      <c r="DH444" t="s">
        <v>3832</v>
      </c>
      <c r="DI444" t="s">
        <v>3833</v>
      </c>
      <c r="DJ444" t="s">
        <v>3834</v>
      </c>
      <c r="DK444" t="s">
        <v>3835</v>
      </c>
      <c r="DL444" t="s">
        <v>3836</v>
      </c>
      <c r="DM444" t="s">
        <v>3837</v>
      </c>
      <c r="DN444" t="s">
        <v>3838</v>
      </c>
      <c r="DO444" t="s">
        <v>3839</v>
      </c>
      <c r="DP444" t="s">
        <v>3840</v>
      </c>
      <c r="DQ444" t="s">
        <v>3841</v>
      </c>
      <c r="DR444">
        <v>351</v>
      </c>
      <c r="DS444" t="s">
        <v>3820</v>
      </c>
      <c r="DT444" t="s">
        <v>147</v>
      </c>
    </row>
    <row r="445" spans="1:124" x14ac:dyDescent="0.2">
      <c r="A445" t="s">
        <v>3842</v>
      </c>
      <c r="B445">
        <v>10776</v>
      </c>
      <c r="C445">
        <v>9</v>
      </c>
      <c r="D445">
        <v>9</v>
      </c>
      <c r="E445">
        <v>2767</v>
      </c>
      <c r="F445">
        <v>2767</v>
      </c>
      <c r="G445">
        <v>2712</v>
      </c>
      <c r="H445">
        <v>2712</v>
      </c>
      <c r="I445">
        <v>0.20499999999999999</v>
      </c>
      <c r="J445">
        <v>0.20399999999999999</v>
      </c>
      <c r="K445">
        <v>0.17799999999999999</v>
      </c>
      <c r="L445">
        <v>0.185</v>
      </c>
      <c r="M445">
        <v>117</v>
      </c>
      <c r="N445">
        <v>27</v>
      </c>
      <c r="O445">
        <v>27</v>
      </c>
      <c r="P445">
        <v>0.33333000000000002</v>
      </c>
      <c r="Q445">
        <v>0.33333000000000002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27</v>
      </c>
      <c r="X445">
        <v>0</v>
      </c>
      <c r="Y445">
        <v>0.111111</v>
      </c>
      <c r="Z445">
        <v>117</v>
      </c>
      <c r="AA445">
        <v>27</v>
      </c>
      <c r="AB445">
        <v>27</v>
      </c>
      <c r="AC445">
        <v>0.33333000000000002</v>
      </c>
      <c r="AD445">
        <v>0.33333000000000002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27</v>
      </c>
      <c r="AK445">
        <v>0</v>
      </c>
      <c r="AL445">
        <v>0.111111</v>
      </c>
      <c r="AM445">
        <v>117</v>
      </c>
      <c r="AN445">
        <v>0</v>
      </c>
      <c r="AO445">
        <v>18</v>
      </c>
      <c r="AP445">
        <v>18</v>
      </c>
      <c r="AQ445">
        <v>18</v>
      </c>
      <c r="AR445">
        <v>18</v>
      </c>
      <c r="AS445">
        <v>18</v>
      </c>
      <c r="AT445">
        <v>18</v>
      </c>
      <c r="AU445">
        <v>18</v>
      </c>
      <c r="AV445">
        <v>18</v>
      </c>
      <c r="AW445">
        <v>18</v>
      </c>
      <c r="AX445">
        <v>18</v>
      </c>
      <c r="AY445">
        <v>18</v>
      </c>
      <c r="AZ445">
        <v>18</v>
      </c>
      <c r="BA445">
        <v>14393</v>
      </c>
      <c r="BB445">
        <v>14393</v>
      </c>
      <c r="BC445">
        <v>13830</v>
      </c>
      <c r="BD445">
        <v>13830</v>
      </c>
      <c r="BE445">
        <v>14133</v>
      </c>
      <c r="BF445">
        <v>14133</v>
      </c>
      <c r="BG445">
        <v>2767</v>
      </c>
      <c r="BH445">
        <v>2767</v>
      </c>
      <c r="BI445">
        <v>2712</v>
      </c>
      <c r="BJ445">
        <v>2712</v>
      </c>
      <c r="BK445">
        <v>2751</v>
      </c>
      <c r="BL445">
        <v>2751</v>
      </c>
      <c r="BM445">
        <v>36</v>
      </c>
      <c r="BN445">
        <v>36</v>
      </c>
      <c r="BO445">
        <v>7</v>
      </c>
      <c r="BP445">
        <v>7</v>
      </c>
      <c r="BQ445">
        <v>30</v>
      </c>
      <c r="BR445">
        <v>30</v>
      </c>
      <c r="BS445">
        <v>9.8333333333333304</v>
      </c>
      <c r="BT445">
        <v>9.8333333333333304</v>
      </c>
      <c r="BU445">
        <v>9.9047619047618998</v>
      </c>
      <c r="BV445">
        <v>9.9047619047618998</v>
      </c>
      <c r="BW445">
        <v>9.8078231292517</v>
      </c>
      <c r="BX445">
        <v>9.8078231292517</v>
      </c>
      <c r="BY445">
        <v>12.1428571428571</v>
      </c>
      <c r="BZ445">
        <v>12.1428571428571</v>
      </c>
      <c r="CA445">
        <v>12.1428571428571</v>
      </c>
      <c r="CB445">
        <v>12.1428571428571</v>
      </c>
      <c r="CC445">
        <v>11.664575031304601</v>
      </c>
      <c r="CD445">
        <v>11.664575031304601</v>
      </c>
      <c r="CE445">
        <v>2.8000000000000001E-2</v>
      </c>
      <c r="CF445">
        <v>2.7E-2</v>
      </c>
      <c r="CG445">
        <v>1.0999999999999999E-2</v>
      </c>
      <c r="CH445">
        <v>1.0999999999999999E-2</v>
      </c>
      <c r="CI445">
        <v>2.5999999999999999E-2</v>
      </c>
      <c r="CJ445">
        <v>2.5999999999999999E-2</v>
      </c>
      <c r="CK445">
        <v>0.03</v>
      </c>
      <c r="CL445">
        <v>0.03</v>
      </c>
      <c r="CM445">
        <v>1.7000000000000001E-2</v>
      </c>
      <c r="CN445">
        <v>1.7000000000000001E-2</v>
      </c>
      <c r="CO445">
        <v>2.9000000000000001E-2</v>
      </c>
      <c r="CP445">
        <v>2.9000000000000001E-2</v>
      </c>
      <c r="CQ445">
        <v>0.20499999999999999</v>
      </c>
      <c r="CR445">
        <v>0.20399999999999999</v>
      </c>
      <c r="CS445">
        <v>0.17799999999999999</v>
      </c>
      <c r="CT445">
        <v>0.185</v>
      </c>
      <c r="CU445">
        <v>0.2</v>
      </c>
      <c r="CV445">
        <v>0.20100000000000001</v>
      </c>
      <c r="CW445" t="s">
        <v>3843</v>
      </c>
      <c r="CX445" t="s">
        <v>3843</v>
      </c>
      <c r="CY445" t="s">
        <v>3844</v>
      </c>
      <c r="CZ445" t="s">
        <v>3845</v>
      </c>
      <c r="DA445" t="s">
        <v>3846</v>
      </c>
      <c r="DB445" t="s">
        <v>3847</v>
      </c>
      <c r="DC445" t="s">
        <v>3848</v>
      </c>
      <c r="DD445" t="s">
        <v>3849</v>
      </c>
      <c r="DE445" t="s">
        <v>3850</v>
      </c>
      <c r="DF445" t="s">
        <v>3851</v>
      </c>
      <c r="DG445" t="s">
        <v>3843</v>
      </c>
      <c r="DH445" t="s">
        <v>3843</v>
      </c>
      <c r="DI445" t="s">
        <v>3844</v>
      </c>
      <c r="DJ445" t="s">
        <v>3845</v>
      </c>
      <c r="DK445" t="s">
        <v>3846</v>
      </c>
      <c r="DL445" t="s">
        <v>3847</v>
      </c>
      <c r="DM445" t="s">
        <v>3848</v>
      </c>
      <c r="DN445" t="s">
        <v>3852</v>
      </c>
      <c r="DO445" t="s">
        <v>3853</v>
      </c>
      <c r="DP445" t="s">
        <v>3854</v>
      </c>
      <c r="DQ445" t="s">
        <v>3855</v>
      </c>
      <c r="DR445">
        <v>3</v>
      </c>
      <c r="DS445" t="s">
        <v>3842</v>
      </c>
      <c r="DT445" t="s">
        <v>147</v>
      </c>
    </row>
    <row r="446" spans="1:124" x14ac:dyDescent="0.2">
      <c r="A446" t="s">
        <v>3856</v>
      </c>
      <c r="B446">
        <v>10776</v>
      </c>
      <c r="C446">
        <v>15.3333333333333</v>
      </c>
      <c r="D446">
        <v>15.3333333333333</v>
      </c>
      <c r="E446">
        <v>47237</v>
      </c>
      <c r="F446">
        <v>47237</v>
      </c>
      <c r="G446">
        <v>43303</v>
      </c>
      <c r="H446">
        <v>43303</v>
      </c>
      <c r="I446">
        <v>6.7729999999999997</v>
      </c>
      <c r="J446">
        <v>6.7370000000000001</v>
      </c>
      <c r="K446">
        <v>6.7729999999999997</v>
      </c>
      <c r="L446">
        <v>6.7370000000000001</v>
      </c>
      <c r="M446">
        <v>330</v>
      </c>
      <c r="N446">
        <v>45</v>
      </c>
      <c r="O446">
        <v>45</v>
      </c>
      <c r="P446">
        <v>0.33333000000000002</v>
      </c>
      <c r="Q446">
        <v>0.33333000000000002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45</v>
      </c>
      <c r="X446">
        <v>0</v>
      </c>
      <c r="Y446">
        <v>6.6599000000000005E-2</v>
      </c>
      <c r="Z446">
        <v>330</v>
      </c>
      <c r="AA446">
        <v>45</v>
      </c>
      <c r="AB446">
        <v>45</v>
      </c>
      <c r="AC446">
        <v>0.33333000000000002</v>
      </c>
      <c r="AD446">
        <v>0.33333000000000002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45</v>
      </c>
      <c r="AK446">
        <v>0</v>
      </c>
      <c r="AL446">
        <v>6.6599000000000005E-2</v>
      </c>
      <c r="AM446">
        <v>330</v>
      </c>
      <c r="AN446">
        <v>0</v>
      </c>
      <c r="AO446">
        <v>30</v>
      </c>
      <c r="AP446">
        <v>30</v>
      </c>
      <c r="AQ446">
        <v>30</v>
      </c>
      <c r="AR446">
        <v>30</v>
      </c>
      <c r="AS446">
        <v>30</v>
      </c>
      <c r="AT446">
        <v>30</v>
      </c>
      <c r="AU446">
        <v>30</v>
      </c>
      <c r="AV446">
        <v>30</v>
      </c>
      <c r="AW446">
        <v>30</v>
      </c>
      <c r="AX446">
        <v>30</v>
      </c>
      <c r="AY446">
        <v>30</v>
      </c>
      <c r="AZ446">
        <v>30</v>
      </c>
      <c r="BA446">
        <v>379440</v>
      </c>
      <c r="BB446">
        <v>379440</v>
      </c>
      <c r="BC446">
        <v>340735</v>
      </c>
      <c r="BD446">
        <v>340735</v>
      </c>
      <c r="BE446">
        <v>365109</v>
      </c>
      <c r="BF446">
        <v>365109</v>
      </c>
      <c r="BG446">
        <v>47237</v>
      </c>
      <c r="BH446">
        <v>47237</v>
      </c>
      <c r="BI446">
        <v>43303</v>
      </c>
      <c r="BJ446">
        <v>43303</v>
      </c>
      <c r="BK446">
        <v>47204</v>
      </c>
      <c r="BL446">
        <v>47204</v>
      </c>
      <c r="BM446">
        <v>78</v>
      </c>
      <c r="BN446">
        <v>78</v>
      </c>
      <c r="BO446">
        <v>78</v>
      </c>
      <c r="BP446">
        <v>78</v>
      </c>
      <c r="BQ446">
        <v>78</v>
      </c>
      <c r="BR446">
        <v>78</v>
      </c>
      <c r="BS446">
        <v>16.509803921568601</v>
      </c>
      <c r="BT446">
        <v>16.509803921568601</v>
      </c>
      <c r="BU446">
        <v>16.509803921568601</v>
      </c>
      <c r="BV446">
        <v>16.509803921568601</v>
      </c>
      <c r="BW446">
        <v>16.509803921568601</v>
      </c>
      <c r="BX446">
        <v>16.509803921568601</v>
      </c>
      <c r="BY446">
        <v>18.628121529248101</v>
      </c>
      <c r="BZ446">
        <v>18.628121529248101</v>
      </c>
      <c r="CA446">
        <v>18.628121529248101</v>
      </c>
      <c r="CB446">
        <v>18.628121529248101</v>
      </c>
      <c r="CC446">
        <v>18.628121529248101</v>
      </c>
      <c r="CD446">
        <v>18.628121529248101</v>
      </c>
      <c r="CE446">
        <v>0.16500000000000001</v>
      </c>
      <c r="CF446">
        <v>0.16400000000000001</v>
      </c>
      <c r="CG446">
        <v>0.16300000000000001</v>
      </c>
      <c r="CH446">
        <v>0.16300000000000001</v>
      </c>
      <c r="CI446">
        <v>0.16400000000000001</v>
      </c>
      <c r="CJ446">
        <v>0.16300000000000001</v>
      </c>
      <c r="CK446">
        <v>0.91</v>
      </c>
      <c r="CL446">
        <v>0.90900000000000003</v>
      </c>
      <c r="CM446">
        <v>0.55400000000000005</v>
      </c>
      <c r="CN446">
        <v>0.55200000000000005</v>
      </c>
      <c r="CO446">
        <v>0.92500000000000004</v>
      </c>
      <c r="CP446">
        <v>0.92400000000000004</v>
      </c>
      <c r="CQ446">
        <v>6.7729999999999997</v>
      </c>
      <c r="CR446">
        <v>6.7370000000000001</v>
      </c>
      <c r="CS446">
        <v>6.7729999999999997</v>
      </c>
      <c r="CT446">
        <v>6.7370000000000001</v>
      </c>
      <c r="CU446">
        <v>7.3689999999999998</v>
      </c>
      <c r="CV446">
        <v>7.3630000000000004</v>
      </c>
      <c r="CW446" t="s">
        <v>3857</v>
      </c>
      <c r="CX446" t="s">
        <v>3857</v>
      </c>
      <c r="CY446" t="s">
        <v>3858</v>
      </c>
      <c r="CZ446" t="s">
        <v>3859</v>
      </c>
      <c r="DA446" t="s">
        <v>3860</v>
      </c>
      <c r="DB446" t="s">
        <v>3861</v>
      </c>
      <c r="DC446" t="s">
        <v>3862</v>
      </c>
      <c r="DD446" t="s">
        <v>3863</v>
      </c>
      <c r="DE446" t="s">
        <v>3864</v>
      </c>
      <c r="DF446" t="s">
        <v>3865</v>
      </c>
      <c r="DG446" t="s">
        <v>3857</v>
      </c>
      <c r="DH446" t="s">
        <v>3857</v>
      </c>
      <c r="DI446" t="s">
        <v>3858</v>
      </c>
      <c r="DJ446" t="s">
        <v>3859</v>
      </c>
      <c r="DK446" t="s">
        <v>3860</v>
      </c>
      <c r="DL446" t="s">
        <v>3861</v>
      </c>
      <c r="DM446" t="s">
        <v>3862</v>
      </c>
      <c r="DN446" t="s">
        <v>3866</v>
      </c>
      <c r="DO446" t="s">
        <v>3867</v>
      </c>
      <c r="DP446" t="s">
        <v>3868</v>
      </c>
      <c r="DQ446" t="s">
        <v>3869</v>
      </c>
      <c r="DR446">
        <v>103</v>
      </c>
      <c r="DS446" t="s">
        <v>3856</v>
      </c>
      <c r="DT446" t="s">
        <v>147</v>
      </c>
    </row>
    <row r="447" spans="1:124" x14ac:dyDescent="0.2">
      <c r="A447" t="s">
        <v>3870</v>
      </c>
      <c r="B447">
        <v>10776</v>
      </c>
      <c r="C447">
        <v>28694</v>
      </c>
      <c r="D447">
        <v>28693.999999999902</v>
      </c>
      <c r="E447">
        <v>50482</v>
      </c>
      <c r="F447">
        <v>38280</v>
      </c>
      <c r="G447">
        <v>27229</v>
      </c>
      <c r="H447">
        <v>38280</v>
      </c>
      <c r="I447">
        <v>140.20500000000001</v>
      </c>
      <c r="J447">
        <v>108.544</v>
      </c>
      <c r="K447">
        <v>88.391999999999996</v>
      </c>
      <c r="L447">
        <v>97.872</v>
      </c>
      <c r="M447">
        <v>171</v>
      </c>
      <c r="N447">
        <v>397</v>
      </c>
      <c r="O447">
        <v>136</v>
      </c>
      <c r="P447">
        <v>1.6670000000000001E-2</v>
      </c>
      <c r="Q447">
        <v>0.5</v>
      </c>
      <c r="R447">
        <v>171</v>
      </c>
      <c r="S447">
        <v>0</v>
      </c>
      <c r="T447">
        <v>0</v>
      </c>
      <c r="U447">
        <v>13</v>
      </c>
      <c r="V447">
        <v>94</v>
      </c>
      <c r="W447">
        <v>77</v>
      </c>
      <c r="X447">
        <v>226</v>
      </c>
      <c r="Y447">
        <v>1.2211E-2</v>
      </c>
      <c r="Z447">
        <v>165</v>
      </c>
      <c r="AA447">
        <v>365</v>
      </c>
      <c r="AB447">
        <v>128</v>
      </c>
      <c r="AC447">
        <v>1.6670000000000001E-2</v>
      </c>
      <c r="AD447">
        <v>0.5</v>
      </c>
      <c r="AE447">
        <v>165</v>
      </c>
      <c r="AF447">
        <v>0</v>
      </c>
      <c r="AG447">
        <v>0</v>
      </c>
      <c r="AH447">
        <v>0</v>
      </c>
      <c r="AI447">
        <v>94</v>
      </c>
      <c r="AJ447">
        <v>52</v>
      </c>
      <c r="AK447">
        <v>219</v>
      </c>
      <c r="AL447">
        <v>1.3299999999999999E-2</v>
      </c>
      <c r="AM447">
        <v>0</v>
      </c>
      <c r="AN447">
        <v>0</v>
      </c>
      <c r="AO447">
        <v>764771.99999987904</v>
      </c>
      <c r="AP447">
        <v>764771.99999987998</v>
      </c>
      <c r="AQ447">
        <v>764771.99999977904</v>
      </c>
      <c r="AR447">
        <v>764771.99999977904</v>
      </c>
      <c r="AS447">
        <v>764771.99999985099</v>
      </c>
      <c r="AT447">
        <v>764771.99999985099</v>
      </c>
      <c r="AU447">
        <v>764697.65973197005</v>
      </c>
      <c r="AV447">
        <v>764716.42696096003</v>
      </c>
      <c r="AW447">
        <v>764720.06330289098</v>
      </c>
      <c r="AX447">
        <v>764717.40835093905</v>
      </c>
      <c r="AY447">
        <v>764705.297843943</v>
      </c>
      <c r="AZ447">
        <v>764708.914921002</v>
      </c>
      <c r="BA447">
        <v>2763059</v>
      </c>
      <c r="BB447">
        <v>2155312</v>
      </c>
      <c r="BC447">
        <v>1692890</v>
      </c>
      <c r="BD447">
        <v>2058344</v>
      </c>
      <c r="BE447">
        <v>2427005</v>
      </c>
      <c r="BF447">
        <v>2801527</v>
      </c>
      <c r="BG447">
        <v>50482</v>
      </c>
      <c r="BH447">
        <v>38280</v>
      </c>
      <c r="BI447">
        <v>27229</v>
      </c>
      <c r="BJ447">
        <v>38280</v>
      </c>
      <c r="BK447">
        <v>43119</v>
      </c>
      <c r="BL447">
        <v>50000</v>
      </c>
      <c r="BM447">
        <v>20</v>
      </c>
      <c r="BN447">
        <v>25</v>
      </c>
      <c r="BO447">
        <v>20</v>
      </c>
      <c r="BP447">
        <v>23</v>
      </c>
      <c r="BQ447">
        <v>22</v>
      </c>
      <c r="BR447">
        <v>27</v>
      </c>
      <c r="BS447">
        <v>243076.93465696499</v>
      </c>
      <c r="BT447">
        <v>246622.92695486001</v>
      </c>
      <c r="BU447">
        <v>243076.93465696499</v>
      </c>
      <c r="BV447">
        <v>247748.202949725</v>
      </c>
      <c r="BW447">
        <v>242567.09866926799</v>
      </c>
      <c r="BX447">
        <v>246937.62189149801</v>
      </c>
      <c r="BY447">
        <v>439312.67701925302</v>
      </c>
      <c r="BZ447">
        <v>446579.55713164998</v>
      </c>
      <c r="CA447">
        <v>451346.97408348898</v>
      </c>
      <c r="CB447">
        <v>494257.87160861603</v>
      </c>
      <c r="CC447">
        <v>441854.65776768402</v>
      </c>
      <c r="CD447">
        <v>452814.68101681903</v>
      </c>
      <c r="CE447">
        <v>7.6999999999999999E-2</v>
      </c>
      <c r="CF447">
        <v>8.1000000000000003E-2</v>
      </c>
      <c r="CG447">
        <v>7.6999999999999999E-2</v>
      </c>
      <c r="CH447">
        <v>7.6999999999999999E-2</v>
      </c>
      <c r="CI447">
        <v>8.5999999999999993E-2</v>
      </c>
      <c r="CJ447">
        <v>8.8999999999999996E-2</v>
      </c>
      <c r="CK447">
        <v>140.19999999999999</v>
      </c>
      <c r="CL447">
        <v>108.512</v>
      </c>
      <c r="CM447">
        <v>88.369</v>
      </c>
      <c r="CN447">
        <v>97.748000000000005</v>
      </c>
      <c r="CO447">
        <v>125.664</v>
      </c>
      <c r="CP447">
        <v>135.815</v>
      </c>
      <c r="CQ447">
        <v>140.20500000000001</v>
      </c>
      <c r="CR447">
        <v>108.544</v>
      </c>
      <c r="CS447">
        <v>88.391999999999996</v>
      </c>
      <c r="CT447">
        <v>97.872</v>
      </c>
      <c r="CU447">
        <v>126.05800000000001</v>
      </c>
      <c r="CV447">
        <v>135.869</v>
      </c>
      <c r="CW447" t="s">
        <v>3871</v>
      </c>
      <c r="CX447" t="s">
        <v>3872</v>
      </c>
      <c r="CY447" t="s">
        <v>3873</v>
      </c>
      <c r="CZ447" t="s">
        <v>3874</v>
      </c>
      <c r="DA447" t="s">
        <v>3875</v>
      </c>
      <c r="DB447" t="s">
        <v>3876</v>
      </c>
      <c r="DC447" t="s">
        <v>3877</v>
      </c>
      <c r="DD447" t="s">
        <v>3878</v>
      </c>
      <c r="DE447" t="s">
        <v>3879</v>
      </c>
      <c r="DF447" t="s">
        <v>3880</v>
      </c>
      <c r="DG447" t="s">
        <v>3881</v>
      </c>
      <c r="DH447" t="s">
        <v>3882</v>
      </c>
      <c r="DI447" t="s">
        <v>3883</v>
      </c>
      <c r="DJ447" t="s">
        <v>3884</v>
      </c>
      <c r="DK447" t="s">
        <v>3885</v>
      </c>
      <c r="DL447" t="s">
        <v>3886</v>
      </c>
      <c r="DM447" t="s">
        <v>3887</v>
      </c>
      <c r="DN447" t="s">
        <v>3888</v>
      </c>
      <c r="DO447" t="s">
        <v>3889</v>
      </c>
      <c r="DP447" t="s">
        <v>3890</v>
      </c>
      <c r="DQ447" t="s">
        <v>3891</v>
      </c>
      <c r="DR447">
        <v>1834</v>
      </c>
      <c r="DS447" t="s">
        <v>3870</v>
      </c>
      <c r="DT447" t="s">
        <v>147</v>
      </c>
    </row>
    <row r="448" spans="1:124" x14ac:dyDescent="0.2">
      <c r="A448" t="s">
        <v>3892</v>
      </c>
      <c r="B448">
        <v>10776</v>
      </c>
      <c r="C448">
        <v>83592</v>
      </c>
      <c r="D448">
        <v>90638.666666639998</v>
      </c>
      <c r="E448">
        <v>266011</v>
      </c>
      <c r="F448">
        <v>301700</v>
      </c>
      <c r="G448">
        <v>242908</v>
      </c>
      <c r="H448">
        <v>264541</v>
      </c>
      <c r="I448">
        <v>3600</v>
      </c>
      <c r="J448">
        <v>3600</v>
      </c>
      <c r="K448">
        <v>3600</v>
      </c>
      <c r="L448">
        <v>3600</v>
      </c>
      <c r="M448">
        <v>294</v>
      </c>
      <c r="N448">
        <v>675</v>
      </c>
      <c r="O448">
        <v>232</v>
      </c>
      <c r="P448">
        <v>1.6670000000000001E-2</v>
      </c>
      <c r="Q448">
        <v>0.5</v>
      </c>
      <c r="R448">
        <v>294</v>
      </c>
      <c r="S448">
        <v>0</v>
      </c>
      <c r="T448">
        <v>0</v>
      </c>
      <c r="U448">
        <v>17</v>
      </c>
      <c r="V448">
        <v>164</v>
      </c>
      <c r="W448">
        <v>130</v>
      </c>
      <c r="X448">
        <v>381</v>
      </c>
      <c r="Y448">
        <v>7.4679999999999998E-3</v>
      </c>
      <c r="Z448">
        <v>285</v>
      </c>
      <c r="AA448">
        <v>625</v>
      </c>
      <c r="AB448">
        <v>214</v>
      </c>
      <c r="AC448">
        <v>1.6670000000000001E-2</v>
      </c>
      <c r="AD448">
        <v>0.5</v>
      </c>
      <c r="AE448">
        <v>285</v>
      </c>
      <c r="AF448">
        <v>0</v>
      </c>
      <c r="AG448">
        <v>0</v>
      </c>
      <c r="AH448">
        <v>0</v>
      </c>
      <c r="AI448">
        <v>164</v>
      </c>
      <c r="AJ448">
        <v>90</v>
      </c>
      <c r="AK448">
        <v>371</v>
      </c>
      <c r="AL448">
        <v>8.0839999999999992E-3</v>
      </c>
      <c r="AM448">
        <v>0</v>
      </c>
      <c r="AN448">
        <v>0</v>
      </c>
      <c r="AO448">
        <v>1127158.99999956</v>
      </c>
      <c r="AP448">
        <v>1121705.9999995299</v>
      </c>
      <c r="AQ448">
        <v>1119664.99999938</v>
      </c>
      <c r="AR448">
        <v>1121705.9999995299</v>
      </c>
      <c r="AS448">
        <v>1129350.9999994701</v>
      </c>
      <c r="AT448">
        <v>1138691.8571422701</v>
      </c>
      <c r="AU448">
        <v>946350.76737006102</v>
      </c>
      <c r="AV448">
        <v>935999.04725109297</v>
      </c>
      <c r="AW448">
        <v>953412.475157963</v>
      </c>
      <c r="AX448">
        <v>960223.13075508503</v>
      </c>
      <c r="AY448">
        <v>934704.61541807302</v>
      </c>
      <c r="AZ448">
        <v>936325.50174328405</v>
      </c>
      <c r="BA448">
        <v>36679634</v>
      </c>
      <c r="BB448">
        <v>36917839</v>
      </c>
      <c r="BC448">
        <v>33002746</v>
      </c>
      <c r="BD448">
        <v>34217937</v>
      </c>
      <c r="BE448">
        <v>35511226</v>
      </c>
      <c r="BF448">
        <v>36807961</v>
      </c>
      <c r="BG448">
        <v>266011</v>
      </c>
      <c r="BH448">
        <v>301700</v>
      </c>
      <c r="BI448">
        <v>242908</v>
      </c>
      <c r="BJ448">
        <v>264541</v>
      </c>
      <c r="BK448">
        <v>278310</v>
      </c>
      <c r="BL448">
        <v>294333</v>
      </c>
      <c r="BM448">
        <v>21</v>
      </c>
      <c r="BN448">
        <v>22</v>
      </c>
      <c r="BO448">
        <v>21</v>
      </c>
      <c r="BP448">
        <v>22</v>
      </c>
      <c r="BQ448">
        <v>23</v>
      </c>
      <c r="BR448">
        <v>24</v>
      </c>
      <c r="BS448">
        <v>312092.39741103398</v>
      </c>
      <c r="BT448">
        <v>316040.60791838798</v>
      </c>
      <c r="BU448">
        <v>312656.21437266399</v>
      </c>
      <c r="BV448">
        <v>320094.79073121701</v>
      </c>
      <c r="BW448">
        <v>312320.310826823</v>
      </c>
      <c r="BX448">
        <v>319285.94111022702</v>
      </c>
      <c r="BY448">
        <v>505559.86894664902</v>
      </c>
      <c r="BZ448">
        <v>505916.08216147299</v>
      </c>
      <c r="CA448">
        <v>522100.00761194498</v>
      </c>
      <c r="CB448">
        <v>530663.08609484998</v>
      </c>
      <c r="CC448">
        <v>515058.19672516303</v>
      </c>
      <c r="CD448">
        <v>519969.93236490397</v>
      </c>
      <c r="CE448">
        <v>0.16600000000000001</v>
      </c>
      <c r="CF448">
        <v>0.155</v>
      </c>
      <c r="CG448">
        <v>0.16600000000000001</v>
      </c>
      <c r="CH448">
        <v>0.14199999999999999</v>
      </c>
      <c r="CI448">
        <v>0.184</v>
      </c>
      <c r="CJ448">
        <v>0.16600000000000001</v>
      </c>
      <c r="CK448">
        <v>3556.5630000000001</v>
      </c>
      <c r="CL448">
        <v>913.995</v>
      </c>
      <c r="CM448">
        <v>1089.923</v>
      </c>
      <c r="CN448">
        <v>343.03</v>
      </c>
      <c r="CO448">
        <v>2474.1410000000001</v>
      </c>
      <c r="CP448">
        <v>1590.53</v>
      </c>
      <c r="CQ448">
        <v>3600</v>
      </c>
      <c r="CR448">
        <v>3600</v>
      </c>
      <c r="CS448">
        <v>3600</v>
      </c>
      <c r="CT448">
        <v>3600</v>
      </c>
      <c r="CU448">
        <v>3600</v>
      </c>
      <c r="CV448">
        <v>3600.0010000000002</v>
      </c>
      <c r="CW448" t="s">
        <v>3893</v>
      </c>
      <c r="CX448" t="s">
        <v>3894</v>
      </c>
      <c r="CY448" t="s">
        <v>3895</v>
      </c>
      <c r="CZ448" t="s">
        <v>3896</v>
      </c>
      <c r="DA448" t="s">
        <v>3897</v>
      </c>
      <c r="DB448" t="s">
        <v>3898</v>
      </c>
      <c r="DC448" t="s">
        <v>3899</v>
      </c>
      <c r="DD448" t="s">
        <v>3900</v>
      </c>
      <c r="DE448" t="s">
        <v>3901</v>
      </c>
      <c r="DF448" t="s">
        <v>3902</v>
      </c>
      <c r="DG448" t="s">
        <v>3903</v>
      </c>
      <c r="DH448" t="s">
        <v>3904</v>
      </c>
      <c r="DI448" t="s">
        <v>3905</v>
      </c>
      <c r="DJ448" t="s">
        <v>3906</v>
      </c>
      <c r="DK448" t="s">
        <v>3907</v>
      </c>
      <c r="DL448" t="s">
        <v>3908</v>
      </c>
      <c r="DM448" t="s">
        <v>3909</v>
      </c>
      <c r="DN448" t="s">
        <v>3910</v>
      </c>
      <c r="DO448" t="s">
        <v>3911</v>
      </c>
      <c r="DP448" t="s">
        <v>3912</v>
      </c>
      <c r="DQ448" t="s">
        <v>3913</v>
      </c>
      <c r="DR448">
        <v>50404</v>
      </c>
      <c r="DS448" t="s">
        <v>3892</v>
      </c>
      <c r="DT448" t="s">
        <v>147</v>
      </c>
    </row>
    <row r="449" spans="1:124" x14ac:dyDescent="0.2">
      <c r="A449" t="s">
        <v>4324</v>
      </c>
      <c r="B449">
        <v>10776</v>
      </c>
      <c r="C449">
        <v>0</v>
      </c>
      <c r="D449">
        <v>36</v>
      </c>
      <c r="E449">
        <v>74185</v>
      </c>
      <c r="F449">
        <v>55581</v>
      </c>
      <c r="G449">
        <v>31042</v>
      </c>
      <c r="H449">
        <v>26610</v>
      </c>
      <c r="I449">
        <v>2998.6350000000002</v>
      </c>
      <c r="J449">
        <v>3600</v>
      </c>
      <c r="K449">
        <v>2362.9540000000002</v>
      </c>
      <c r="L449">
        <v>3600</v>
      </c>
      <c r="M449">
        <v>4408</v>
      </c>
      <c r="N449">
        <v>2883</v>
      </c>
      <c r="O449">
        <v>679</v>
      </c>
      <c r="P449">
        <v>0.5</v>
      </c>
      <c r="Q449">
        <v>0.5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2883</v>
      </c>
      <c r="X449">
        <v>0</v>
      </c>
      <c r="Y449">
        <v>1.041E-3</v>
      </c>
      <c r="Z449">
        <v>4038</v>
      </c>
      <c r="AA449">
        <v>2570</v>
      </c>
      <c r="AB449">
        <v>551</v>
      </c>
      <c r="AC449">
        <v>0.5</v>
      </c>
      <c r="AD449">
        <v>0.5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2570</v>
      </c>
      <c r="AK449">
        <v>0</v>
      </c>
      <c r="AL449">
        <v>1.1670000000000001E-3</v>
      </c>
      <c r="AM449">
        <v>0</v>
      </c>
      <c r="AN449">
        <v>0</v>
      </c>
      <c r="AO449">
        <v>610</v>
      </c>
      <c r="AP449">
        <v>610</v>
      </c>
      <c r="AQ449">
        <v>610</v>
      </c>
      <c r="AR449">
        <v>610</v>
      </c>
      <c r="AS449">
        <v>610</v>
      </c>
      <c r="AT449">
        <v>610</v>
      </c>
      <c r="AU449">
        <v>610</v>
      </c>
      <c r="AV449">
        <v>602</v>
      </c>
      <c r="AW449">
        <v>610</v>
      </c>
      <c r="AX449">
        <v>602</v>
      </c>
      <c r="AY449">
        <v>603.71428571428498</v>
      </c>
      <c r="AZ449">
        <v>598.57142857142799</v>
      </c>
      <c r="BA449">
        <v>15948407</v>
      </c>
      <c r="BB449">
        <v>16804588</v>
      </c>
      <c r="BC449">
        <v>12670025</v>
      </c>
      <c r="BD449">
        <v>14372568</v>
      </c>
      <c r="BE449">
        <v>16074784</v>
      </c>
      <c r="BF449">
        <v>16902810</v>
      </c>
      <c r="BG449">
        <v>74185</v>
      </c>
      <c r="BH449">
        <v>55581</v>
      </c>
      <c r="BI449">
        <v>31042</v>
      </c>
      <c r="BJ449">
        <v>26610</v>
      </c>
      <c r="BK449">
        <v>65412</v>
      </c>
      <c r="BL449">
        <v>43030</v>
      </c>
      <c r="BM449">
        <v>25</v>
      </c>
      <c r="BN449">
        <v>27</v>
      </c>
      <c r="BO449">
        <v>25</v>
      </c>
      <c r="BP449">
        <v>24</v>
      </c>
      <c r="BQ449">
        <v>26</v>
      </c>
      <c r="BR449">
        <v>25</v>
      </c>
      <c r="BS449">
        <v>362.28333333333302</v>
      </c>
      <c r="BT449">
        <v>364.08333333333297</v>
      </c>
      <c r="BU449">
        <v>364.61666666666599</v>
      </c>
      <c r="BV449">
        <v>364.5</v>
      </c>
      <c r="BW449">
        <v>362.88452380952299</v>
      </c>
      <c r="BX449">
        <v>364.041666666666</v>
      </c>
      <c r="BY449">
        <v>560.72443626244603</v>
      </c>
      <c r="BZ449">
        <v>560.38934457226605</v>
      </c>
      <c r="CA449">
        <v>561.69592045526701</v>
      </c>
      <c r="CB449">
        <v>561.62962962962195</v>
      </c>
      <c r="CC449">
        <v>560.97923604459004</v>
      </c>
      <c r="CD449">
        <v>560.96245042502505</v>
      </c>
      <c r="CE449">
        <v>3.2570000000000001</v>
      </c>
      <c r="CF449">
        <v>3.222</v>
      </c>
      <c r="CG449">
        <v>3.101</v>
      </c>
      <c r="CH449">
        <v>2.9540000000000002</v>
      </c>
      <c r="CI449">
        <v>3.3940000000000001</v>
      </c>
      <c r="CJ449">
        <v>3.2</v>
      </c>
      <c r="CK449">
        <v>487.81599999999997</v>
      </c>
      <c r="CL449">
        <v>1527.3309999999999</v>
      </c>
      <c r="CM449">
        <v>256.35399999999998</v>
      </c>
      <c r="CN449">
        <v>140.61199999999999</v>
      </c>
      <c r="CO449">
        <v>803.06299999999999</v>
      </c>
      <c r="CP449">
        <v>1283.48</v>
      </c>
      <c r="CQ449">
        <v>2998.6350000000002</v>
      </c>
      <c r="CR449">
        <v>3600</v>
      </c>
      <c r="CS449">
        <v>2362.9540000000002</v>
      </c>
      <c r="CT449">
        <v>3600</v>
      </c>
      <c r="CU449">
        <v>3294.0169999999998</v>
      </c>
      <c r="CV449">
        <v>3600.0010000000002</v>
      </c>
      <c r="CW449" t="s">
        <v>7401</v>
      </c>
      <c r="CX449" t="s">
        <v>10483</v>
      </c>
      <c r="CY449" t="s">
        <v>10873</v>
      </c>
      <c r="CZ449" t="s">
        <v>10874</v>
      </c>
      <c r="DA449" t="s">
        <v>10486</v>
      </c>
      <c r="DB449" t="s">
        <v>10487</v>
      </c>
      <c r="DC449" t="s">
        <v>10488</v>
      </c>
      <c r="DD449" t="s">
        <v>10875</v>
      </c>
      <c r="DE449" t="s">
        <v>10876</v>
      </c>
      <c r="DF449" t="s">
        <v>10877</v>
      </c>
      <c r="DG449" t="s">
        <v>7401</v>
      </c>
      <c r="DH449" t="s">
        <v>10878</v>
      </c>
      <c r="DI449" t="s">
        <v>10879</v>
      </c>
      <c r="DJ449" t="s">
        <v>10880</v>
      </c>
      <c r="DK449" t="s">
        <v>7405</v>
      </c>
      <c r="DL449" t="s">
        <v>7406</v>
      </c>
      <c r="DM449" t="s">
        <v>7407</v>
      </c>
      <c r="DN449" t="s">
        <v>10881</v>
      </c>
      <c r="DO449" t="s">
        <v>10882</v>
      </c>
      <c r="DP449" t="s">
        <v>10883</v>
      </c>
      <c r="DQ449" t="s">
        <v>10884</v>
      </c>
      <c r="DR449">
        <v>48260</v>
      </c>
      <c r="DS449" t="s">
        <v>4324</v>
      </c>
      <c r="DT449" t="s">
        <v>147</v>
      </c>
    </row>
    <row r="450" spans="1:124" x14ac:dyDescent="0.2">
      <c r="A450" t="s">
        <v>3914</v>
      </c>
      <c r="B450">
        <v>10776</v>
      </c>
      <c r="C450">
        <v>14210.426521032599</v>
      </c>
      <c r="D450">
        <v>25302.209524479698</v>
      </c>
      <c r="E450">
        <v>201571</v>
      </c>
      <c r="F450">
        <v>184512</v>
      </c>
      <c r="G450">
        <v>189636</v>
      </c>
      <c r="H450">
        <v>145065</v>
      </c>
      <c r="I450">
        <v>252.91499999999999</v>
      </c>
      <c r="J450">
        <v>221.15700000000001</v>
      </c>
      <c r="K450">
        <v>238.13800000000001</v>
      </c>
      <c r="L450">
        <v>177.63499999999999</v>
      </c>
      <c r="M450">
        <v>750</v>
      </c>
      <c r="N450">
        <v>1080</v>
      </c>
      <c r="O450">
        <v>348</v>
      </c>
      <c r="P450">
        <v>5.0070000000000003E-2</v>
      </c>
      <c r="Q450">
        <v>8.5730000000000001E-2</v>
      </c>
      <c r="R450">
        <v>360</v>
      </c>
      <c r="S450">
        <v>0</v>
      </c>
      <c r="T450">
        <v>0</v>
      </c>
      <c r="U450">
        <v>0</v>
      </c>
      <c r="V450">
        <v>0</v>
      </c>
      <c r="W450">
        <v>360</v>
      </c>
      <c r="X450">
        <v>720</v>
      </c>
      <c r="Y450">
        <v>3.0959999999999998E-3</v>
      </c>
      <c r="Z450">
        <v>710</v>
      </c>
      <c r="AA450">
        <v>1028</v>
      </c>
      <c r="AB450">
        <v>321</v>
      </c>
      <c r="AC450">
        <v>4.9200000000000001E-2</v>
      </c>
      <c r="AD450">
        <v>0.48913000000000001</v>
      </c>
      <c r="AE450">
        <v>316</v>
      </c>
      <c r="AF450">
        <v>0</v>
      </c>
      <c r="AG450">
        <v>0</v>
      </c>
      <c r="AH450">
        <v>0</v>
      </c>
      <c r="AI450">
        <v>0</v>
      </c>
      <c r="AJ450">
        <v>352</v>
      </c>
      <c r="AK450">
        <v>676</v>
      </c>
      <c r="AL450">
        <v>3.2989999999999998E-3</v>
      </c>
      <c r="AM450">
        <v>0</v>
      </c>
      <c r="AN450">
        <v>0</v>
      </c>
      <c r="AO450">
        <v>130595.999999994</v>
      </c>
      <c r="AP450">
        <v>130595.999999996</v>
      </c>
      <c r="AQ450">
        <v>130595.999999993</v>
      </c>
      <c r="AR450">
        <v>130595.999999994</v>
      </c>
      <c r="AS450">
        <v>130595.999999993</v>
      </c>
      <c r="AT450">
        <v>130595.99999999499</v>
      </c>
      <c r="AU450">
        <v>130582.940758811</v>
      </c>
      <c r="AV450">
        <v>130582.944461365</v>
      </c>
      <c r="AW450">
        <v>130582.94294988801</v>
      </c>
      <c r="AX450">
        <v>130582.944921256</v>
      </c>
      <c r="AY450">
        <v>130582.94157297201</v>
      </c>
      <c r="AZ450">
        <v>130582.942710891</v>
      </c>
      <c r="BA450">
        <v>2524506</v>
      </c>
      <c r="BB450">
        <v>2315146</v>
      </c>
      <c r="BC450">
        <v>2382772</v>
      </c>
      <c r="BD450">
        <v>1841723</v>
      </c>
      <c r="BE450">
        <v>2689934</v>
      </c>
      <c r="BF450">
        <v>2535349</v>
      </c>
      <c r="BG450">
        <v>201571</v>
      </c>
      <c r="BH450">
        <v>184512</v>
      </c>
      <c r="BI450">
        <v>189636</v>
      </c>
      <c r="BJ450">
        <v>145065</v>
      </c>
      <c r="BK450">
        <v>218441</v>
      </c>
      <c r="BL450">
        <v>205925</v>
      </c>
      <c r="BM450">
        <v>16</v>
      </c>
      <c r="BN450">
        <v>14</v>
      </c>
      <c r="BO450">
        <v>16</v>
      </c>
      <c r="BP450">
        <v>14</v>
      </c>
      <c r="BQ450">
        <v>16</v>
      </c>
      <c r="BR450">
        <v>14</v>
      </c>
      <c r="BS450">
        <v>85246.406978919695</v>
      </c>
      <c r="BT450">
        <v>88713.032838928804</v>
      </c>
      <c r="BU450">
        <v>85246.406978919695</v>
      </c>
      <c r="BV450">
        <v>88713.032838928804</v>
      </c>
      <c r="BW450">
        <v>85246.406978919695</v>
      </c>
      <c r="BX450">
        <v>88713.032838928804</v>
      </c>
      <c r="BY450">
        <v>130248.306380215</v>
      </c>
      <c r="BZ450">
        <v>129730.80377292501</v>
      </c>
      <c r="CA450">
        <v>130248.306380215</v>
      </c>
      <c r="CB450">
        <v>129730.80377292501</v>
      </c>
      <c r="CC450">
        <v>130248.306380215</v>
      </c>
      <c r="CD450">
        <v>129730.80377292501</v>
      </c>
      <c r="CE450">
        <v>0.255</v>
      </c>
      <c r="CF450">
        <v>0.18</v>
      </c>
      <c r="CG450">
        <v>0.255</v>
      </c>
      <c r="CH450">
        <v>0.17899999999999999</v>
      </c>
      <c r="CI450">
        <v>0.255</v>
      </c>
      <c r="CJ450">
        <v>0.18099999999999999</v>
      </c>
      <c r="CK450">
        <v>124.488</v>
      </c>
      <c r="CL450">
        <v>188.39</v>
      </c>
      <c r="CM450">
        <v>41.325000000000003</v>
      </c>
      <c r="CN450">
        <v>87.707999999999998</v>
      </c>
      <c r="CO450">
        <v>125.88</v>
      </c>
      <c r="CP450">
        <v>196.184</v>
      </c>
      <c r="CQ450">
        <v>252.91499999999999</v>
      </c>
      <c r="CR450">
        <v>221.15700000000001</v>
      </c>
      <c r="CS450">
        <v>238.13800000000001</v>
      </c>
      <c r="CT450">
        <v>177.63499999999999</v>
      </c>
      <c r="CU450">
        <v>269.62200000000001</v>
      </c>
      <c r="CV450">
        <v>241.66900000000001</v>
      </c>
      <c r="CW450" t="s">
        <v>3915</v>
      </c>
      <c r="CX450" t="s">
        <v>3916</v>
      </c>
      <c r="CY450" t="s">
        <v>3917</v>
      </c>
      <c r="CZ450" t="s">
        <v>3918</v>
      </c>
      <c r="DA450" t="s">
        <v>1138</v>
      </c>
      <c r="DB450" t="s">
        <v>3919</v>
      </c>
      <c r="DC450" t="s">
        <v>3920</v>
      </c>
      <c r="DD450" t="s">
        <v>3921</v>
      </c>
      <c r="DE450" t="s">
        <v>3922</v>
      </c>
      <c r="DF450" t="s">
        <v>3923</v>
      </c>
      <c r="DG450" t="s">
        <v>3924</v>
      </c>
      <c r="DH450" t="s">
        <v>3925</v>
      </c>
      <c r="DI450" t="s">
        <v>3926</v>
      </c>
      <c r="DJ450" t="s">
        <v>3927</v>
      </c>
      <c r="DK450" t="s">
        <v>395</v>
      </c>
      <c r="DL450" t="s">
        <v>3928</v>
      </c>
      <c r="DM450" t="s">
        <v>3929</v>
      </c>
      <c r="DN450" t="s">
        <v>3930</v>
      </c>
      <c r="DO450" t="s">
        <v>3931</v>
      </c>
      <c r="DP450" t="s">
        <v>3932</v>
      </c>
      <c r="DQ450" t="s">
        <v>3933</v>
      </c>
      <c r="DR450">
        <v>3580</v>
      </c>
      <c r="DS450" t="s">
        <v>3914</v>
      </c>
      <c r="DT450" t="s">
        <v>147</v>
      </c>
    </row>
    <row r="451" spans="1:124" x14ac:dyDescent="0.2">
      <c r="A451" t="s">
        <v>4332</v>
      </c>
      <c r="B451">
        <v>10776</v>
      </c>
      <c r="C451">
        <v>242</v>
      </c>
      <c r="D451">
        <v>241.99999999999901</v>
      </c>
      <c r="E451">
        <v>221091</v>
      </c>
      <c r="F451">
        <v>245713</v>
      </c>
      <c r="G451">
        <v>221091</v>
      </c>
      <c r="H451">
        <v>245713</v>
      </c>
      <c r="I451">
        <v>3600</v>
      </c>
      <c r="J451">
        <v>3600</v>
      </c>
      <c r="K451">
        <v>3600</v>
      </c>
      <c r="L451">
        <v>3513.3209999999999</v>
      </c>
      <c r="M451">
        <v>1973</v>
      </c>
      <c r="N451">
        <v>2256</v>
      </c>
      <c r="O451">
        <v>222</v>
      </c>
      <c r="P451">
        <v>4.5599999999999998E-3</v>
      </c>
      <c r="Q451">
        <v>0.5</v>
      </c>
      <c r="R451">
        <v>901</v>
      </c>
      <c r="S451">
        <v>0</v>
      </c>
      <c r="T451">
        <v>20</v>
      </c>
      <c r="U451">
        <v>0</v>
      </c>
      <c r="V451">
        <v>0</v>
      </c>
      <c r="W451">
        <v>379</v>
      </c>
      <c r="X451">
        <v>1877</v>
      </c>
      <c r="Y451">
        <v>2.2799999999999999E-3</v>
      </c>
      <c r="Z451">
        <v>1595</v>
      </c>
      <c r="AA451">
        <v>1932</v>
      </c>
      <c r="AB451">
        <v>751</v>
      </c>
      <c r="AC451">
        <v>5.0600000000000003E-3</v>
      </c>
      <c r="AD451">
        <v>0.5</v>
      </c>
      <c r="AE451">
        <v>669</v>
      </c>
      <c r="AF451">
        <v>0</v>
      </c>
      <c r="AG451">
        <v>0</v>
      </c>
      <c r="AH451">
        <v>0</v>
      </c>
      <c r="AI451">
        <v>0</v>
      </c>
      <c r="AJ451">
        <v>1048</v>
      </c>
      <c r="AK451">
        <v>884</v>
      </c>
      <c r="AL451">
        <v>2.9299999999999999E-3</v>
      </c>
      <c r="AM451">
        <v>0</v>
      </c>
      <c r="AN451">
        <v>0</v>
      </c>
      <c r="AO451">
        <v>315</v>
      </c>
      <c r="AP451">
        <v>314</v>
      </c>
      <c r="AQ451">
        <v>313.99999999999898</v>
      </c>
      <c r="AR451">
        <v>314</v>
      </c>
      <c r="AS451">
        <v>314.85714285714198</v>
      </c>
      <c r="AT451">
        <v>315</v>
      </c>
      <c r="AU451">
        <v>309.02366124873799</v>
      </c>
      <c r="AV451">
        <v>308.768250502846</v>
      </c>
      <c r="AW451">
        <v>310.08086303939899</v>
      </c>
      <c r="AX451">
        <v>313.968899521531</v>
      </c>
      <c r="AY451">
        <v>309.40325249281398</v>
      </c>
      <c r="AZ451">
        <v>310.05599246969001</v>
      </c>
      <c r="BA451">
        <v>41588131</v>
      </c>
      <c r="BB451">
        <v>44151789</v>
      </c>
      <c r="BC451">
        <v>32478032</v>
      </c>
      <c r="BD451">
        <v>42717833</v>
      </c>
      <c r="BE451">
        <v>42147906</v>
      </c>
      <c r="BF451">
        <v>45807168</v>
      </c>
      <c r="BG451">
        <v>221091</v>
      </c>
      <c r="BH451">
        <v>245713</v>
      </c>
      <c r="BI451">
        <v>221091</v>
      </c>
      <c r="BJ451">
        <v>245713</v>
      </c>
      <c r="BK451">
        <v>262040</v>
      </c>
      <c r="BL451">
        <v>276367</v>
      </c>
      <c r="BM451">
        <v>39</v>
      </c>
      <c r="BN451">
        <v>38</v>
      </c>
      <c r="BO451">
        <v>38</v>
      </c>
      <c r="BP451">
        <v>38</v>
      </c>
      <c r="BQ451">
        <v>45</v>
      </c>
      <c r="BR451">
        <v>43</v>
      </c>
      <c r="BS451">
        <v>248.707807807807</v>
      </c>
      <c r="BT451">
        <v>248.336498542633</v>
      </c>
      <c r="BU451">
        <v>250.266666666666</v>
      </c>
      <c r="BV451">
        <v>250.159123563218</v>
      </c>
      <c r="BW451">
        <v>249.04718858222799</v>
      </c>
      <c r="BX451">
        <v>249.15551772323499</v>
      </c>
      <c r="BY451">
        <v>266.67553635446097</v>
      </c>
      <c r="BZ451">
        <v>261.485193158264</v>
      </c>
      <c r="CA451">
        <v>267.36448144622801</v>
      </c>
      <c r="CB451">
        <v>266.26491316827497</v>
      </c>
      <c r="CC451">
        <v>266.27961693414898</v>
      </c>
      <c r="CD451">
        <v>264.435992225154</v>
      </c>
      <c r="CE451">
        <v>1.0329999999999999</v>
      </c>
      <c r="CF451">
        <v>1.091</v>
      </c>
      <c r="CG451">
        <v>0.998</v>
      </c>
      <c r="CH451">
        <v>0.997</v>
      </c>
      <c r="CI451">
        <v>1.1080000000000001</v>
      </c>
      <c r="CJ451">
        <v>1.081</v>
      </c>
      <c r="CK451">
        <v>2743.873</v>
      </c>
      <c r="CL451">
        <v>3008.8290000000002</v>
      </c>
      <c r="CM451">
        <v>1319.6479999999999</v>
      </c>
      <c r="CN451">
        <v>28.145</v>
      </c>
      <c r="CO451">
        <v>2351.6909999999998</v>
      </c>
      <c r="CP451">
        <v>1497.8910000000001</v>
      </c>
      <c r="CQ451">
        <v>3600</v>
      </c>
      <c r="CR451">
        <v>3600</v>
      </c>
      <c r="CS451">
        <v>3600</v>
      </c>
      <c r="CT451">
        <v>3513.3209999999999</v>
      </c>
      <c r="CU451">
        <v>3600</v>
      </c>
      <c r="CV451">
        <v>3575.3220000000001</v>
      </c>
      <c r="CW451" t="s">
        <v>10592</v>
      </c>
      <c r="CX451" t="s">
        <v>10885</v>
      </c>
      <c r="CY451" t="s">
        <v>10886</v>
      </c>
      <c r="CZ451" t="s">
        <v>10887</v>
      </c>
      <c r="DA451" t="s">
        <v>10596</v>
      </c>
      <c r="DB451" t="s">
        <v>10597</v>
      </c>
      <c r="DC451" t="s">
        <v>10598</v>
      </c>
      <c r="DD451" t="s">
        <v>10888</v>
      </c>
      <c r="DE451" t="s">
        <v>10889</v>
      </c>
      <c r="DF451" t="s">
        <v>10890</v>
      </c>
      <c r="DG451" t="s">
        <v>7470</v>
      </c>
      <c r="DH451" t="s">
        <v>10891</v>
      </c>
      <c r="DI451" t="s">
        <v>10892</v>
      </c>
      <c r="DJ451" t="s">
        <v>10893</v>
      </c>
      <c r="DK451" t="s">
        <v>7474</v>
      </c>
      <c r="DL451" t="s">
        <v>7475</v>
      </c>
      <c r="DM451" t="s">
        <v>7476</v>
      </c>
      <c r="DN451" t="s">
        <v>10894</v>
      </c>
      <c r="DO451" t="s">
        <v>10895</v>
      </c>
      <c r="DP451" t="s">
        <v>10896</v>
      </c>
      <c r="DQ451" t="s">
        <v>10897</v>
      </c>
      <c r="DR451">
        <v>50230</v>
      </c>
      <c r="DS451" t="s">
        <v>4332</v>
      </c>
      <c r="DT451" t="s">
        <v>147</v>
      </c>
    </row>
    <row r="452" spans="1:124" x14ac:dyDescent="0.2">
      <c r="A452" t="s">
        <v>3934</v>
      </c>
      <c r="B452">
        <v>10776</v>
      </c>
      <c r="C452">
        <v>29129565.161344301</v>
      </c>
      <c r="D452">
        <v>29129565.161344301</v>
      </c>
      <c r="E452">
        <v>430100</v>
      </c>
      <c r="F452">
        <v>427284</v>
      </c>
      <c r="G452">
        <v>196207</v>
      </c>
      <c r="H452">
        <v>316194</v>
      </c>
      <c r="I452">
        <v>608.38599999999997</v>
      </c>
      <c r="J452">
        <v>399.29</v>
      </c>
      <c r="K452">
        <v>314.99900000000002</v>
      </c>
      <c r="L452">
        <v>286.30900000000003</v>
      </c>
      <c r="M452">
        <v>4465</v>
      </c>
      <c r="N452">
        <v>2947</v>
      </c>
      <c r="O452">
        <v>262</v>
      </c>
      <c r="P452">
        <v>8.7399999999999995E-3</v>
      </c>
      <c r="Q452">
        <v>0.49053999999999998</v>
      </c>
      <c r="R452">
        <v>1464</v>
      </c>
      <c r="S452">
        <v>0</v>
      </c>
      <c r="T452">
        <v>1290</v>
      </c>
      <c r="U452">
        <v>1</v>
      </c>
      <c r="V452">
        <v>72</v>
      </c>
      <c r="W452">
        <v>2802</v>
      </c>
      <c r="X452">
        <v>73</v>
      </c>
      <c r="Y452">
        <v>1.7489999999999999E-3</v>
      </c>
      <c r="Z452">
        <v>1749</v>
      </c>
      <c r="AA452">
        <v>1648</v>
      </c>
      <c r="AB452">
        <v>281</v>
      </c>
      <c r="AC452">
        <v>8.7399999999999995E-3</v>
      </c>
      <c r="AD452">
        <v>0.49053999999999998</v>
      </c>
      <c r="AE452">
        <v>167</v>
      </c>
      <c r="AF452">
        <v>0</v>
      </c>
      <c r="AG452">
        <v>0</v>
      </c>
      <c r="AH452">
        <v>0</v>
      </c>
      <c r="AI452">
        <v>66</v>
      </c>
      <c r="AJ452">
        <v>1516</v>
      </c>
      <c r="AK452">
        <v>66</v>
      </c>
      <c r="AL452">
        <v>4.1570000000000001E-3</v>
      </c>
      <c r="AM452">
        <v>0</v>
      </c>
      <c r="AN452">
        <v>0</v>
      </c>
      <c r="AO452">
        <v>30091516.0000019</v>
      </c>
      <c r="AP452">
        <v>30092170</v>
      </c>
      <c r="AQ452">
        <v>30090328.021885499</v>
      </c>
      <c r="AR452">
        <v>30090328</v>
      </c>
      <c r="AS452">
        <v>30091476.433236498</v>
      </c>
      <c r="AT452">
        <v>30091372.714289501</v>
      </c>
      <c r="AU452">
        <v>30088596.620342199</v>
      </c>
      <c r="AV452">
        <v>30089160.798932798</v>
      </c>
      <c r="AW452">
        <v>30089019.939725</v>
      </c>
      <c r="AX452">
        <v>30089557.795591101</v>
      </c>
      <c r="AY452">
        <v>30088819.104653399</v>
      </c>
      <c r="AZ452">
        <v>30089024.755410001</v>
      </c>
      <c r="BA452">
        <v>4265313</v>
      </c>
      <c r="BB452">
        <v>4079739</v>
      </c>
      <c r="BC452">
        <v>1889910</v>
      </c>
      <c r="BD452">
        <v>2537662</v>
      </c>
      <c r="BE452">
        <v>3239297</v>
      </c>
      <c r="BF452">
        <v>4602801</v>
      </c>
      <c r="BG452">
        <v>430100</v>
      </c>
      <c r="BH452">
        <v>427284</v>
      </c>
      <c r="BI452">
        <v>196207</v>
      </c>
      <c r="BJ452">
        <v>316194</v>
      </c>
      <c r="BK452">
        <v>331549</v>
      </c>
      <c r="BL452">
        <v>499620</v>
      </c>
      <c r="BM452">
        <v>72</v>
      </c>
      <c r="BN452">
        <v>63</v>
      </c>
      <c r="BO452">
        <v>58</v>
      </c>
      <c r="BP452">
        <v>36</v>
      </c>
      <c r="BQ452">
        <v>71</v>
      </c>
      <c r="BR452">
        <v>48</v>
      </c>
      <c r="BS452">
        <v>29137459.4285735</v>
      </c>
      <c r="BT452">
        <v>29144409.0320298</v>
      </c>
      <c r="BU452">
        <v>29141087.7175247</v>
      </c>
      <c r="BV452">
        <v>29145310.4959477</v>
      </c>
      <c r="BW452">
        <v>29138739.605341502</v>
      </c>
      <c r="BX452">
        <v>29143431.673535801</v>
      </c>
      <c r="BY452">
        <v>29176684.7206599</v>
      </c>
      <c r="BZ452">
        <v>29174135.577005599</v>
      </c>
      <c r="CA452">
        <v>29184740.5391105</v>
      </c>
      <c r="CB452">
        <v>29178340.1142787</v>
      </c>
      <c r="CC452">
        <v>29178648.5344368</v>
      </c>
      <c r="CD452">
        <v>29174803.837902799</v>
      </c>
      <c r="CE452">
        <v>2.5840000000000001</v>
      </c>
      <c r="CF452">
        <v>2.1070000000000002</v>
      </c>
      <c r="CG452">
        <v>2.0859999999999999</v>
      </c>
      <c r="CH452">
        <v>1.579</v>
      </c>
      <c r="CI452">
        <v>3.056</v>
      </c>
      <c r="CJ452">
        <v>2.101</v>
      </c>
      <c r="CK452">
        <v>608.327</v>
      </c>
      <c r="CL452">
        <v>381.66399999999999</v>
      </c>
      <c r="CM452">
        <v>314.98200000000003</v>
      </c>
      <c r="CN452">
        <v>286.15300000000002</v>
      </c>
      <c r="CO452">
        <v>503.07900000000001</v>
      </c>
      <c r="CP452">
        <v>467.709</v>
      </c>
      <c r="CQ452">
        <v>608.38599999999997</v>
      </c>
      <c r="CR452">
        <v>399.29</v>
      </c>
      <c r="CS452">
        <v>314.99900000000002</v>
      </c>
      <c r="CT452">
        <v>286.30900000000003</v>
      </c>
      <c r="CU452">
        <v>507.26299999999998</v>
      </c>
      <c r="CV452">
        <v>470.32100000000003</v>
      </c>
      <c r="CW452" t="s">
        <v>3935</v>
      </c>
      <c r="CX452" t="s">
        <v>3936</v>
      </c>
      <c r="CY452" t="s">
        <v>3937</v>
      </c>
      <c r="CZ452" t="s">
        <v>3938</v>
      </c>
      <c r="DA452" t="s">
        <v>3939</v>
      </c>
      <c r="DB452" t="s">
        <v>3940</v>
      </c>
      <c r="DC452" t="s">
        <v>3941</v>
      </c>
      <c r="DD452" t="s">
        <v>3942</v>
      </c>
      <c r="DE452" t="s">
        <v>3943</v>
      </c>
      <c r="DF452" t="s">
        <v>3944</v>
      </c>
      <c r="DG452" t="s">
        <v>3945</v>
      </c>
      <c r="DH452" t="s">
        <v>3946</v>
      </c>
      <c r="DI452" t="s">
        <v>3947</v>
      </c>
      <c r="DJ452" t="s">
        <v>3948</v>
      </c>
      <c r="DK452" t="s">
        <v>3949</v>
      </c>
      <c r="DL452" t="s">
        <v>3950</v>
      </c>
      <c r="DM452" t="s">
        <v>3951</v>
      </c>
      <c r="DN452" t="s">
        <v>3952</v>
      </c>
      <c r="DO452" t="s">
        <v>3953</v>
      </c>
      <c r="DP452" t="s">
        <v>3954</v>
      </c>
      <c r="DQ452" t="s">
        <v>3955</v>
      </c>
      <c r="DR452">
        <v>6850</v>
      </c>
      <c r="DS452" t="s">
        <v>3934</v>
      </c>
      <c r="DT452" t="s">
        <v>147</v>
      </c>
    </row>
    <row r="453" spans="1:124" x14ac:dyDescent="0.2">
      <c r="A453" t="s">
        <v>3956</v>
      </c>
      <c r="B453">
        <v>10776</v>
      </c>
      <c r="C453">
        <v>95</v>
      </c>
      <c r="D453">
        <v>95</v>
      </c>
      <c r="E453">
        <v>1660821</v>
      </c>
      <c r="F453">
        <v>937116</v>
      </c>
      <c r="G453">
        <v>1318145</v>
      </c>
      <c r="H453">
        <v>104632</v>
      </c>
      <c r="I453">
        <v>3600.0010000000002</v>
      </c>
      <c r="J453">
        <v>3600.0010000000002</v>
      </c>
      <c r="K453">
        <v>3600.0010000000002</v>
      </c>
      <c r="L453">
        <v>3600</v>
      </c>
      <c r="M453">
        <v>3291</v>
      </c>
      <c r="N453">
        <v>2312</v>
      </c>
      <c r="O453">
        <v>684</v>
      </c>
      <c r="P453">
        <v>3.0300000000000001E-3</v>
      </c>
      <c r="Q453">
        <v>0.5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1681</v>
      </c>
      <c r="X453">
        <v>631</v>
      </c>
      <c r="Y453">
        <v>1.2650000000000001E-3</v>
      </c>
      <c r="Z453">
        <v>2813</v>
      </c>
      <c r="AA453">
        <v>2073</v>
      </c>
      <c r="AB453">
        <v>720</v>
      </c>
      <c r="AC453">
        <v>6.5399999999999998E-3</v>
      </c>
      <c r="AD453">
        <v>0.5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1681</v>
      </c>
      <c r="AK453">
        <v>392</v>
      </c>
      <c r="AL453">
        <v>1.487E-3</v>
      </c>
      <c r="AM453">
        <v>0</v>
      </c>
      <c r="AN453">
        <v>0</v>
      </c>
      <c r="AO453">
        <v>121.00000000001199</v>
      </c>
      <c r="AP453">
        <v>121</v>
      </c>
      <c r="AQ453">
        <v>120</v>
      </c>
      <c r="AR453">
        <v>121</v>
      </c>
      <c r="AS453">
        <v>121.14285714285801</v>
      </c>
      <c r="AT453">
        <v>121.142857142857</v>
      </c>
      <c r="AU453">
        <v>101</v>
      </c>
      <c r="AV453">
        <v>100</v>
      </c>
      <c r="AW453">
        <v>102</v>
      </c>
      <c r="AX453">
        <v>103</v>
      </c>
      <c r="AY453">
        <v>101.142857142857</v>
      </c>
      <c r="AZ453">
        <v>101</v>
      </c>
      <c r="BA453">
        <v>64570583</v>
      </c>
      <c r="BB453">
        <v>57364633</v>
      </c>
      <c r="BC453">
        <v>47732408</v>
      </c>
      <c r="BD453">
        <v>35358952</v>
      </c>
      <c r="BE453">
        <v>61117859</v>
      </c>
      <c r="BF453">
        <v>60856592</v>
      </c>
      <c r="BG453">
        <v>1660821</v>
      </c>
      <c r="BH453">
        <v>937116</v>
      </c>
      <c r="BI453">
        <v>1318145</v>
      </c>
      <c r="BJ453">
        <v>104632</v>
      </c>
      <c r="BK453">
        <v>1444672</v>
      </c>
      <c r="BL453">
        <v>809068</v>
      </c>
      <c r="BM453">
        <v>10</v>
      </c>
      <c r="BN453">
        <v>8</v>
      </c>
      <c r="BO453">
        <v>10</v>
      </c>
      <c r="BP453">
        <v>8</v>
      </c>
      <c r="BQ453">
        <v>10</v>
      </c>
      <c r="BR453">
        <v>9</v>
      </c>
      <c r="BS453">
        <v>95</v>
      </c>
      <c r="BT453">
        <v>95</v>
      </c>
      <c r="BU453">
        <v>95</v>
      </c>
      <c r="BV453">
        <v>95</v>
      </c>
      <c r="BW453">
        <v>95</v>
      </c>
      <c r="BX453">
        <v>95</v>
      </c>
      <c r="BY453">
        <v>95</v>
      </c>
      <c r="BZ453">
        <v>95</v>
      </c>
      <c r="CA453">
        <v>95</v>
      </c>
      <c r="CB453">
        <v>95.0837789661323</v>
      </c>
      <c r="CC453">
        <v>95</v>
      </c>
      <c r="CD453">
        <v>95.011968423733094</v>
      </c>
      <c r="CE453">
        <v>0.50800000000000001</v>
      </c>
      <c r="CF453">
        <v>1.37</v>
      </c>
      <c r="CG453">
        <v>0.47299999999999998</v>
      </c>
      <c r="CH453">
        <v>0.6</v>
      </c>
      <c r="CI453">
        <v>0.61099999999999999</v>
      </c>
      <c r="CJ453">
        <v>0.95299999999999996</v>
      </c>
      <c r="CK453">
        <v>314.24900000000002</v>
      </c>
      <c r="CL453">
        <v>1809.9449999999999</v>
      </c>
      <c r="CM453">
        <v>54.006999999999998</v>
      </c>
      <c r="CN453">
        <v>179.27199999999999</v>
      </c>
      <c r="CO453">
        <v>340.25700000000001</v>
      </c>
      <c r="CP453">
        <v>1373.413</v>
      </c>
      <c r="CQ453">
        <v>3600.0010000000002</v>
      </c>
      <c r="CR453">
        <v>3600.0010000000002</v>
      </c>
      <c r="CS453">
        <v>3600.0010000000002</v>
      </c>
      <c r="CT453">
        <v>3600</v>
      </c>
      <c r="CU453">
        <v>3600.0010000000002</v>
      </c>
      <c r="CV453">
        <v>3600.0010000000002</v>
      </c>
      <c r="CW453" t="s">
        <v>3957</v>
      </c>
      <c r="CX453" t="s">
        <v>3958</v>
      </c>
      <c r="CY453" t="s">
        <v>3959</v>
      </c>
      <c r="CZ453" t="s">
        <v>3960</v>
      </c>
      <c r="DA453" t="s">
        <v>428</v>
      </c>
      <c r="DB453" t="s">
        <v>3961</v>
      </c>
      <c r="DC453" t="s">
        <v>3961</v>
      </c>
      <c r="DD453" t="s">
        <v>3962</v>
      </c>
      <c r="DE453" t="s">
        <v>3963</v>
      </c>
      <c r="DF453" t="s">
        <v>3964</v>
      </c>
      <c r="DG453" t="s">
        <v>3965</v>
      </c>
      <c r="DH453" t="s">
        <v>3966</v>
      </c>
      <c r="DI453" t="s">
        <v>3967</v>
      </c>
      <c r="DJ453" t="s">
        <v>3968</v>
      </c>
      <c r="DK453" t="s">
        <v>3969</v>
      </c>
      <c r="DL453" t="s">
        <v>3961</v>
      </c>
      <c r="DM453" t="s">
        <v>3970</v>
      </c>
      <c r="DN453" t="s">
        <v>3971</v>
      </c>
      <c r="DO453" t="s">
        <v>3972</v>
      </c>
      <c r="DP453" t="s">
        <v>3973</v>
      </c>
      <c r="DQ453" t="s">
        <v>3974</v>
      </c>
      <c r="DR453">
        <v>50421</v>
      </c>
      <c r="DS453" t="s">
        <v>3956</v>
      </c>
      <c r="DT453" t="s">
        <v>147</v>
      </c>
    </row>
    <row r="454" spans="1:124" x14ac:dyDescent="0.2">
      <c r="A454" t="s">
        <v>3975</v>
      </c>
      <c r="B454">
        <v>10776</v>
      </c>
      <c r="C454">
        <v>9.8892645971914206</v>
      </c>
      <c r="D454">
        <v>11.135632147123999</v>
      </c>
      <c r="E454">
        <v>862</v>
      </c>
      <c r="F454">
        <v>954</v>
      </c>
      <c r="G454">
        <v>571</v>
      </c>
      <c r="H454">
        <v>724</v>
      </c>
      <c r="I454">
        <v>0.54100000000000004</v>
      </c>
      <c r="J454">
        <v>0.48399999999999999</v>
      </c>
      <c r="K454">
        <v>0.252</v>
      </c>
      <c r="L454">
        <v>0.21</v>
      </c>
      <c r="M454">
        <v>234</v>
      </c>
      <c r="N454">
        <v>378</v>
      </c>
      <c r="O454">
        <v>31</v>
      </c>
      <c r="P454">
        <v>2.4389999999999998E-2</v>
      </c>
      <c r="Q454">
        <v>0.5</v>
      </c>
      <c r="R454">
        <v>42</v>
      </c>
      <c r="S454">
        <v>0</v>
      </c>
      <c r="T454">
        <v>0</v>
      </c>
      <c r="U454">
        <v>0</v>
      </c>
      <c r="V454">
        <v>0</v>
      </c>
      <c r="W454">
        <v>168</v>
      </c>
      <c r="X454">
        <v>210</v>
      </c>
      <c r="Y454">
        <v>1.0366999999999999E-2</v>
      </c>
      <c r="Z454">
        <v>127</v>
      </c>
      <c r="AA454">
        <v>187</v>
      </c>
      <c r="AB454">
        <v>25</v>
      </c>
      <c r="AC454">
        <v>4.1029999999999997E-2</v>
      </c>
      <c r="AD454">
        <v>0.47178999999999999</v>
      </c>
      <c r="AE454">
        <v>20</v>
      </c>
      <c r="AF454">
        <v>0</v>
      </c>
      <c r="AG454">
        <v>0</v>
      </c>
      <c r="AH454">
        <v>0</v>
      </c>
      <c r="AI454">
        <v>0</v>
      </c>
      <c r="AJ454">
        <v>83</v>
      </c>
      <c r="AK454">
        <v>104</v>
      </c>
      <c r="AL454">
        <v>1.8948E-2</v>
      </c>
      <c r="AM454">
        <v>0</v>
      </c>
      <c r="AN454">
        <v>0</v>
      </c>
      <c r="AO454">
        <v>13.75</v>
      </c>
      <c r="AP454">
        <v>13.75</v>
      </c>
      <c r="AQ454">
        <v>13.75</v>
      </c>
      <c r="AR454">
        <v>13.749999999999901</v>
      </c>
      <c r="AS454">
        <v>13.75</v>
      </c>
      <c r="AT454">
        <v>13.75</v>
      </c>
      <c r="AU454">
        <v>13.75</v>
      </c>
      <c r="AV454">
        <v>13.75</v>
      </c>
      <c r="AW454">
        <v>13.75</v>
      </c>
      <c r="AX454">
        <v>13.75</v>
      </c>
      <c r="AY454">
        <v>13.75</v>
      </c>
      <c r="AZ454">
        <v>13.75</v>
      </c>
      <c r="BA454">
        <v>11794</v>
      </c>
      <c r="BB454">
        <v>12432</v>
      </c>
      <c r="BC454">
        <v>7288</v>
      </c>
      <c r="BD454">
        <v>8996</v>
      </c>
      <c r="BE454">
        <v>9996</v>
      </c>
      <c r="BF454">
        <v>11962</v>
      </c>
      <c r="BG454">
        <v>862</v>
      </c>
      <c r="BH454">
        <v>954</v>
      </c>
      <c r="BI454">
        <v>571</v>
      </c>
      <c r="BJ454">
        <v>724</v>
      </c>
      <c r="BK454">
        <v>748</v>
      </c>
      <c r="BL454">
        <v>908</v>
      </c>
      <c r="BM454">
        <v>18</v>
      </c>
      <c r="BN454">
        <v>13</v>
      </c>
      <c r="BO454">
        <v>14</v>
      </c>
      <c r="BP454">
        <v>12</v>
      </c>
      <c r="BQ454">
        <v>18</v>
      </c>
      <c r="BR454">
        <v>13</v>
      </c>
      <c r="BS454">
        <v>11.7516018883148</v>
      </c>
      <c r="BT454">
        <v>12.2289195444987</v>
      </c>
      <c r="BU454">
        <v>11.9969573569663</v>
      </c>
      <c r="BV454">
        <v>12.3181185211822</v>
      </c>
      <c r="BW454">
        <v>11.817574650260299</v>
      </c>
      <c r="BX454">
        <v>12.214802092531899</v>
      </c>
      <c r="BY454">
        <v>13.029368662019399</v>
      </c>
      <c r="BZ454">
        <v>12.995399021863999</v>
      </c>
      <c r="CA454">
        <v>13.042666504499101</v>
      </c>
      <c r="CB454">
        <v>13.041707858065299</v>
      </c>
      <c r="CC454">
        <v>13.001166035022599</v>
      </c>
      <c r="CD454">
        <v>13.002047580571301</v>
      </c>
      <c r="CE454">
        <v>4.8000000000000001E-2</v>
      </c>
      <c r="CF454">
        <v>0.02</v>
      </c>
      <c r="CG454">
        <v>3.9E-2</v>
      </c>
      <c r="CH454">
        <v>1.9E-2</v>
      </c>
      <c r="CI454">
        <v>4.7E-2</v>
      </c>
      <c r="CJ454">
        <v>2.1000000000000001E-2</v>
      </c>
      <c r="CK454">
        <v>0.51400000000000001</v>
      </c>
      <c r="CL454">
        <v>0.435</v>
      </c>
      <c r="CM454">
        <v>0.15</v>
      </c>
      <c r="CN454">
        <v>0.08</v>
      </c>
      <c r="CO454">
        <v>0.35099999999999998</v>
      </c>
      <c r="CP454">
        <v>0.27800000000000002</v>
      </c>
      <c r="CQ454">
        <v>0.54100000000000004</v>
      </c>
      <c r="CR454">
        <v>0.48399999999999999</v>
      </c>
      <c r="CS454">
        <v>0.252</v>
      </c>
      <c r="CT454">
        <v>0.21</v>
      </c>
      <c r="CU454">
        <v>0.42799999999999999</v>
      </c>
      <c r="CV454">
        <v>0.35499999999999998</v>
      </c>
      <c r="CW454" t="s">
        <v>3976</v>
      </c>
      <c r="CX454" t="s">
        <v>3976</v>
      </c>
      <c r="CY454" t="s">
        <v>3977</v>
      </c>
      <c r="CZ454" t="s">
        <v>3978</v>
      </c>
      <c r="DA454" t="s">
        <v>3979</v>
      </c>
      <c r="DB454" t="s">
        <v>3980</v>
      </c>
      <c r="DC454" t="s">
        <v>3981</v>
      </c>
      <c r="DD454" t="s">
        <v>3982</v>
      </c>
      <c r="DE454" t="s">
        <v>3983</v>
      </c>
      <c r="DF454" t="s">
        <v>3984</v>
      </c>
      <c r="DG454" t="s">
        <v>3985</v>
      </c>
      <c r="DH454" t="s">
        <v>3985</v>
      </c>
      <c r="DI454" t="s">
        <v>3986</v>
      </c>
      <c r="DJ454" t="s">
        <v>3987</v>
      </c>
      <c r="DK454" t="s">
        <v>3988</v>
      </c>
      <c r="DL454" t="s">
        <v>3989</v>
      </c>
      <c r="DM454" t="s">
        <v>3990</v>
      </c>
      <c r="DN454" t="s">
        <v>3991</v>
      </c>
      <c r="DO454" t="s">
        <v>3992</v>
      </c>
      <c r="DP454" t="s">
        <v>3993</v>
      </c>
      <c r="DQ454" t="s">
        <v>3994</v>
      </c>
      <c r="DR454">
        <v>6</v>
      </c>
      <c r="DS454" t="s">
        <v>3975</v>
      </c>
      <c r="DT454" t="s">
        <v>147</v>
      </c>
    </row>
    <row r="455" spans="1:124" x14ac:dyDescent="0.2">
      <c r="A455" t="s">
        <v>4337</v>
      </c>
      <c r="B455">
        <v>10776</v>
      </c>
      <c r="C455">
        <v>-9</v>
      </c>
      <c r="D455">
        <v>-9</v>
      </c>
      <c r="E455">
        <v>116912</v>
      </c>
      <c r="F455">
        <v>197253</v>
      </c>
      <c r="G455">
        <v>93145</v>
      </c>
      <c r="H455">
        <v>180328</v>
      </c>
      <c r="I455">
        <v>3600.002</v>
      </c>
      <c r="J455">
        <v>3600</v>
      </c>
      <c r="K455">
        <v>3600.0010000000002</v>
      </c>
      <c r="L455">
        <v>3600</v>
      </c>
      <c r="M455">
        <v>1553</v>
      </c>
      <c r="N455">
        <v>3361</v>
      </c>
      <c r="O455">
        <v>346</v>
      </c>
      <c r="P455">
        <v>1E-4</v>
      </c>
      <c r="Q455">
        <v>0.5</v>
      </c>
      <c r="R455">
        <v>237</v>
      </c>
      <c r="S455">
        <v>28</v>
      </c>
      <c r="T455">
        <v>5</v>
      </c>
      <c r="U455">
        <v>0</v>
      </c>
      <c r="V455">
        <v>1</v>
      </c>
      <c r="W455">
        <v>3360</v>
      </c>
      <c r="X455">
        <v>0</v>
      </c>
      <c r="Y455">
        <v>1.712E-2</v>
      </c>
      <c r="Z455">
        <v>650</v>
      </c>
      <c r="AA455">
        <v>2287</v>
      </c>
      <c r="AB455">
        <v>341</v>
      </c>
      <c r="AC455">
        <v>6.9999999999999999E-4</v>
      </c>
      <c r="AD455">
        <v>0.49847000000000002</v>
      </c>
      <c r="AE455">
        <v>216</v>
      </c>
      <c r="AF455">
        <v>0</v>
      </c>
      <c r="AG455">
        <v>0</v>
      </c>
      <c r="AH455">
        <v>0</v>
      </c>
      <c r="AI455">
        <v>1</v>
      </c>
      <c r="AJ455">
        <v>2286</v>
      </c>
      <c r="AK455">
        <v>0</v>
      </c>
      <c r="AL455">
        <v>8.1279999999999998E-3</v>
      </c>
      <c r="AM455">
        <v>0</v>
      </c>
      <c r="AN455">
        <v>0</v>
      </c>
      <c r="AO455">
        <v>-8</v>
      </c>
      <c r="AP455">
        <v>-8</v>
      </c>
      <c r="AQ455">
        <v>-8</v>
      </c>
      <c r="AR455">
        <v>-8</v>
      </c>
      <c r="AS455">
        <v>-8</v>
      </c>
      <c r="AT455">
        <v>-8</v>
      </c>
      <c r="AU455">
        <v>-8.9999999999999893</v>
      </c>
      <c r="AV455">
        <v>-8.9999999999999805</v>
      </c>
      <c r="AW455">
        <v>-8.9999999999999805</v>
      </c>
      <c r="AX455">
        <v>-8.9999999999999805</v>
      </c>
      <c r="AY455">
        <v>-8.9999999999999893</v>
      </c>
      <c r="AZ455">
        <v>-8.9999999999999893</v>
      </c>
      <c r="BA455">
        <v>27379239</v>
      </c>
      <c r="BB455">
        <v>43174940</v>
      </c>
      <c r="BC455">
        <v>25844608</v>
      </c>
      <c r="BD455">
        <v>41077590</v>
      </c>
      <c r="BE455">
        <v>27017348</v>
      </c>
      <c r="BF455">
        <v>43301471</v>
      </c>
      <c r="BG455">
        <v>116912</v>
      </c>
      <c r="BH455">
        <v>197253</v>
      </c>
      <c r="BI455">
        <v>93145</v>
      </c>
      <c r="BJ455">
        <v>180328</v>
      </c>
      <c r="BK455">
        <v>105528</v>
      </c>
      <c r="BL455">
        <v>200269</v>
      </c>
      <c r="BM455">
        <v>11</v>
      </c>
      <c r="BN455">
        <v>9</v>
      </c>
      <c r="BO455">
        <v>11</v>
      </c>
      <c r="BP455">
        <v>8</v>
      </c>
      <c r="BQ455">
        <v>12</v>
      </c>
      <c r="BR455">
        <v>8</v>
      </c>
      <c r="BS455">
        <v>-9</v>
      </c>
      <c r="BT455">
        <v>-9</v>
      </c>
      <c r="BU455">
        <v>-9</v>
      </c>
      <c r="BV455">
        <v>-9</v>
      </c>
      <c r="BW455">
        <v>-9</v>
      </c>
      <c r="BX455">
        <v>-9</v>
      </c>
      <c r="BY455">
        <v>-9</v>
      </c>
      <c r="BZ455">
        <v>-9</v>
      </c>
      <c r="CA455">
        <v>-9</v>
      </c>
      <c r="CB455">
        <v>-9</v>
      </c>
      <c r="CC455">
        <v>-9</v>
      </c>
      <c r="CD455">
        <v>-9</v>
      </c>
      <c r="CE455">
        <v>2.6120000000000001</v>
      </c>
      <c r="CF455">
        <v>1.694</v>
      </c>
      <c r="CG455">
        <v>2.593</v>
      </c>
      <c r="CH455">
        <v>1.367</v>
      </c>
      <c r="CI455">
        <v>2.859</v>
      </c>
      <c r="CJ455">
        <v>1.5980000000000001</v>
      </c>
      <c r="CK455">
        <v>3.7959999999999998</v>
      </c>
      <c r="CL455">
        <v>2.6760000000000002</v>
      </c>
      <c r="CM455">
        <v>3.7959999999999998</v>
      </c>
      <c r="CN455">
        <v>2.1429999999999998</v>
      </c>
      <c r="CO455">
        <v>4.4480000000000004</v>
      </c>
      <c r="CP455">
        <v>2.5299999999999998</v>
      </c>
      <c r="CQ455">
        <v>3600.002</v>
      </c>
      <c r="CR455">
        <v>3600</v>
      </c>
      <c r="CS455">
        <v>3600.0010000000002</v>
      </c>
      <c r="CT455">
        <v>3600</v>
      </c>
      <c r="CU455">
        <v>3600.0010000000002</v>
      </c>
      <c r="CV455">
        <v>3600</v>
      </c>
      <c r="CW455" t="s">
        <v>7503</v>
      </c>
      <c r="CX455" t="s">
        <v>10638</v>
      </c>
      <c r="CY455" t="s">
        <v>10898</v>
      </c>
      <c r="CZ455" t="s">
        <v>10899</v>
      </c>
      <c r="DA455" t="s">
        <v>10641</v>
      </c>
      <c r="DB455" t="s">
        <v>7508</v>
      </c>
      <c r="DC455" t="s">
        <v>7508</v>
      </c>
      <c r="DD455" t="s">
        <v>10900</v>
      </c>
      <c r="DE455" t="s">
        <v>10901</v>
      </c>
      <c r="DF455" t="s">
        <v>10902</v>
      </c>
      <c r="DG455" t="s">
        <v>7503</v>
      </c>
      <c r="DH455" t="s">
        <v>7504</v>
      </c>
      <c r="DI455" t="s">
        <v>10903</v>
      </c>
      <c r="DJ455" t="s">
        <v>10904</v>
      </c>
      <c r="DK455" t="s">
        <v>7507</v>
      </c>
      <c r="DL455" t="s">
        <v>7508</v>
      </c>
      <c r="DM455" t="s">
        <v>7508</v>
      </c>
      <c r="DN455" t="s">
        <v>10905</v>
      </c>
      <c r="DO455" t="s">
        <v>10906</v>
      </c>
      <c r="DP455" t="s">
        <v>10907</v>
      </c>
      <c r="DQ455" t="s">
        <v>10671</v>
      </c>
      <c r="DR455">
        <v>50402</v>
      </c>
      <c r="DS455" t="s">
        <v>4337</v>
      </c>
      <c r="DT455" t="s">
        <v>147</v>
      </c>
    </row>
    <row r="457" spans="1:124" x14ac:dyDescent="0.2">
      <c r="A457">
        <v>22433</v>
      </c>
      <c r="B457">
        <v>10776</v>
      </c>
      <c r="C457">
        <v>21240.526170798799</v>
      </c>
      <c r="D457">
        <v>21240.526170798799</v>
      </c>
      <c r="E457">
        <v>34</v>
      </c>
      <c r="F457">
        <v>24</v>
      </c>
      <c r="G457">
        <v>27</v>
      </c>
      <c r="H457">
        <v>10</v>
      </c>
      <c r="I457">
        <v>0.31900000000000001</v>
      </c>
      <c r="J457">
        <v>0.28299999999999997</v>
      </c>
      <c r="K457">
        <v>0.31900000000000001</v>
      </c>
      <c r="L457">
        <v>0.246</v>
      </c>
      <c r="M457">
        <v>198</v>
      </c>
      <c r="N457">
        <v>429</v>
      </c>
      <c r="O457">
        <v>89</v>
      </c>
      <c r="P457">
        <v>2.479E-2</v>
      </c>
      <c r="Q457">
        <v>0.46694000000000002</v>
      </c>
      <c r="R457">
        <v>198</v>
      </c>
      <c r="S457">
        <v>0</v>
      </c>
      <c r="T457">
        <v>0</v>
      </c>
      <c r="U457">
        <v>0</v>
      </c>
      <c r="V457">
        <v>0</v>
      </c>
      <c r="W457">
        <v>231</v>
      </c>
      <c r="X457">
        <v>198</v>
      </c>
      <c r="Y457">
        <v>4.0120999999999997E-2</v>
      </c>
      <c r="Z457">
        <v>198</v>
      </c>
      <c r="AA457">
        <v>232</v>
      </c>
      <c r="AB457">
        <v>90</v>
      </c>
      <c r="AC457">
        <v>2.479E-2</v>
      </c>
      <c r="AD457">
        <v>0.47382999999999997</v>
      </c>
      <c r="AE457">
        <v>1</v>
      </c>
      <c r="AF457">
        <v>0</v>
      </c>
      <c r="AG457">
        <v>0</v>
      </c>
      <c r="AH457">
        <v>0</v>
      </c>
      <c r="AI457">
        <v>1</v>
      </c>
      <c r="AJ457">
        <v>231</v>
      </c>
      <c r="AK457">
        <v>0</v>
      </c>
      <c r="AL457">
        <v>6.9902000000000006E-2</v>
      </c>
      <c r="AM457">
        <v>31</v>
      </c>
      <c r="AN457">
        <v>0</v>
      </c>
      <c r="AO457">
        <v>21477</v>
      </c>
      <c r="AP457">
        <v>21476.999999999902</v>
      </c>
      <c r="AQ457">
        <v>21477</v>
      </c>
      <c r="AR457">
        <v>21476.999999999902</v>
      </c>
      <c r="AS457">
        <v>21477</v>
      </c>
      <c r="AT457">
        <v>21477</v>
      </c>
      <c r="AU457">
        <v>21477</v>
      </c>
      <c r="AV457">
        <v>21476.999999999902</v>
      </c>
      <c r="AW457">
        <v>21477</v>
      </c>
      <c r="AX457">
        <v>21477</v>
      </c>
      <c r="AY457">
        <v>21476.571428571398</v>
      </c>
      <c r="AZ457">
        <v>21477</v>
      </c>
      <c r="BA457">
        <v>3518</v>
      </c>
      <c r="BB457">
        <v>3571</v>
      </c>
      <c r="BC457">
        <v>3518</v>
      </c>
      <c r="BD457">
        <v>2062</v>
      </c>
      <c r="BE457">
        <v>5694</v>
      </c>
      <c r="BF457">
        <v>3686</v>
      </c>
      <c r="BG457">
        <v>34</v>
      </c>
      <c r="BH457">
        <v>24</v>
      </c>
      <c r="BI457">
        <v>27</v>
      </c>
      <c r="BJ457">
        <v>10</v>
      </c>
      <c r="BK457">
        <v>66</v>
      </c>
      <c r="BL457">
        <v>34</v>
      </c>
      <c r="BM457">
        <v>27</v>
      </c>
      <c r="BN457">
        <v>27</v>
      </c>
      <c r="BO457">
        <v>27</v>
      </c>
      <c r="BP457">
        <v>27</v>
      </c>
      <c r="BQ457">
        <v>27</v>
      </c>
      <c r="BR457">
        <v>34</v>
      </c>
      <c r="BS457">
        <v>21287.130237671299</v>
      </c>
      <c r="BT457">
        <v>21273.4746636411</v>
      </c>
      <c r="BU457">
        <v>21287.130237671299</v>
      </c>
      <c r="BV457">
        <v>21284.795195590701</v>
      </c>
      <c r="BW457">
        <v>21287.130237671299</v>
      </c>
      <c r="BX457">
        <v>21275.064647781899</v>
      </c>
      <c r="BY457">
        <v>21354</v>
      </c>
      <c r="BZ457">
        <v>21358</v>
      </c>
      <c r="CA457">
        <v>21354</v>
      </c>
      <c r="CB457">
        <v>21396</v>
      </c>
      <c r="CC457">
        <v>21354</v>
      </c>
      <c r="CD457">
        <v>21370.571428571398</v>
      </c>
      <c r="CE457">
        <v>0.26</v>
      </c>
      <c r="CF457">
        <v>0.22</v>
      </c>
      <c r="CG457">
        <v>0.254</v>
      </c>
      <c r="CH457">
        <v>0.22</v>
      </c>
      <c r="CI457">
        <v>0.26100000000000001</v>
      </c>
      <c r="CJ457">
        <v>0.255</v>
      </c>
      <c r="CK457">
        <v>0.30299999999999999</v>
      </c>
      <c r="CL457">
        <v>0.26500000000000001</v>
      </c>
      <c r="CM457">
        <v>0.30299999999999999</v>
      </c>
      <c r="CN457">
        <v>0.24</v>
      </c>
      <c r="CO457">
        <v>0.374</v>
      </c>
      <c r="CP457">
        <v>0.30199999999999999</v>
      </c>
      <c r="CQ457">
        <v>0.31900000000000001</v>
      </c>
      <c r="CR457">
        <v>0.28299999999999997</v>
      </c>
      <c r="CS457">
        <v>0.31900000000000001</v>
      </c>
      <c r="CT457">
        <v>0.246</v>
      </c>
      <c r="CU457">
        <v>0.38100000000000001</v>
      </c>
      <c r="CV457">
        <v>0.311</v>
      </c>
      <c r="CW457" t="s">
        <v>10908</v>
      </c>
      <c r="CX457" t="s">
        <v>10909</v>
      </c>
      <c r="CY457" t="s">
        <v>10910</v>
      </c>
      <c r="CZ457" t="s">
        <v>10911</v>
      </c>
      <c r="DA457" t="s">
        <v>3451</v>
      </c>
      <c r="DB457" t="s">
        <v>10912</v>
      </c>
      <c r="DC457" t="s">
        <v>10913</v>
      </c>
      <c r="DD457" t="s">
        <v>10914</v>
      </c>
      <c r="DE457" t="s">
        <v>10915</v>
      </c>
      <c r="DF457" t="s">
        <v>10916</v>
      </c>
      <c r="DG457" t="s">
        <v>10917</v>
      </c>
      <c r="DH457" t="s">
        <v>10917</v>
      </c>
      <c r="DI457" t="s">
        <v>10918</v>
      </c>
      <c r="DJ457" t="s">
        <v>10919</v>
      </c>
      <c r="DK457" t="s">
        <v>10920</v>
      </c>
      <c r="DL457" t="s">
        <v>10921</v>
      </c>
      <c r="DM457" t="s">
        <v>10922</v>
      </c>
      <c r="DN457" t="s">
        <v>10923</v>
      </c>
      <c r="DO457" t="s">
        <v>10924</v>
      </c>
      <c r="DP457" t="s">
        <v>10925</v>
      </c>
      <c r="DQ457" t="s">
        <v>10926</v>
      </c>
      <c r="DR457">
        <v>6</v>
      </c>
      <c r="DS457">
        <v>22433</v>
      </c>
      <c r="DT457" t="s">
        <v>147</v>
      </c>
    </row>
    <row r="458" spans="1:124" x14ac:dyDescent="0.2">
      <c r="A458" t="s">
        <v>4084</v>
      </c>
      <c r="B458">
        <v>10776</v>
      </c>
      <c r="C458">
        <v>0</v>
      </c>
      <c r="D458">
        <v>0</v>
      </c>
      <c r="E458">
        <v>333</v>
      </c>
      <c r="F458">
        <v>64</v>
      </c>
      <c r="G458">
        <v>84</v>
      </c>
      <c r="H458">
        <v>13</v>
      </c>
      <c r="I458">
        <v>44.064</v>
      </c>
      <c r="J458">
        <v>13.733000000000001</v>
      </c>
      <c r="K458">
        <v>20.568000000000001</v>
      </c>
      <c r="L458">
        <v>8.7739999999999991</v>
      </c>
      <c r="M458">
        <v>3285</v>
      </c>
      <c r="N458">
        <v>1620</v>
      </c>
      <c r="O458">
        <v>708</v>
      </c>
      <c r="P458">
        <v>2.9999999999999997E-4</v>
      </c>
      <c r="Q458">
        <v>0.49648999999999999</v>
      </c>
      <c r="R458">
        <v>297</v>
      </c>
      <c r="S458">
        <v>0</v>
      </c>
      <c r="T458">
        <v>0</v>
      </c>
      <c r="U458">
        <v>0</v>
      </c>
      <c r="V458">
        <v>0</v>
      </c>
      <c r="W458">
        <v>1620</v>
      </c>
      <c r="X458">
        <v>0</v>
      </c>
      <c r="Y458">
        <v>3.2079999999999999E-3</v>
      </c>
      <c r="Z458">
        <v>1890</v>
      </c>
      <c r="AA458">
        <v>1539</v>
      </c>
      <c r="AB458">
        <v>508</v>
      </c>
      <c r="AC458">
        <v>1.4999999999999999E-4</v>
      </c>
      <c r="AD458">
        <v>0.49852999999999997</v>
      </c>
      <c r="AE458">
        <v>279</v>
      </c>
      <c r="AF458">
        <v>0</v>
      </c>
      <c r="AG458">
        <v>0</v>
      </c>
      <c r="AH458">
        <v>0</v>
      </c>
      <c r="AI458">
        <v>0</v>
      </c>
      <c r="AJ458">
        <v>1539</v>
      </c>
      <c r="AK458">
        <v>0</v>
      </c>
      <c r="AL458">
        <v>4.895E-3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316102</v>
      </c>
      <c r="BB458">
        <v>109254</v>
      </c>
      <c r="BC458">
        <v>130053</v>
      </c>
      <c r="BD458">
        <v>62880</v>
      </c>
      <c r="BE458">
        <v>321226</v>
      </c>
      <c r="BF458">
        <v>139832</v>
      </c>
      <c r="BG458">
        <v>333</v>
      </c>
      <c r="BH458">
        <v>64</v>
      </c>
      <c r="BI458">
        <v>84</v>
      </c>
      <c r="BJ458">
        <v>13</v>
      </c>
      <c r="BK458">
        <v>320</v>
      </c>
      <c r="BL458">
        <v>116</v>
      </c>
      <c r="BM458">
        <v>11</v>
      </c>
      <c r="BN458">
        <v>11</v>
      </c>
      <c r="BO458">
        <v>7</v>
      </c>
      <c r="BP458">
        <v>9</v>
      </c>
      <c r="BQ458">
        <v>9</v>
      </c>
      <c r="BR458">
        <v>10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13.795999999999999</v>
      </c>
      <c r="CF458">
        <v>8.0289999999999999</v>
      </c>
      <c r="CG458">
        <v>9.1189999999999998</v>
      </c>
      <c r="CH458">
        <v>7.3860000000000001</v>
      </c>
      <c r="CI458">
        <v>11.627000000000001</v>
      </c>
      <c r="CJ458">
        <v>8.3849999999999998</v>
      </c>
      <c r="CK458">
        <v>44.063000000000002</v>
      </c>
      <c r="CL458">
        <v>13.731999999999999</v>
      </c>
      <c r="CM458">
        <v>20.568000000000001</v>
      </c>
      <c r="CN458">
        <v>8.7729999999999997</v>
      </c>
      <c r="CO458">
        <v>54.15</v>
      </c>
      <c r="CP458">
        <v>17.093</v>
      </c>
      <c r="CQ458">
        <v>44.064</v>
      </c>
      <c r="CR458">
        <v>13.733000000000001</v>
      </c>
      <c r="CS458">
        <v>20.568000000000001</v>
      </c>
      <c r="CT458">
        <v>8.7739999999999991</v>
      </c>
      <c r="CU458">
        <v>54.151000000000003</v>
      </c>
      <c r="CV458">
        <v>17.093</v>
      </c>
      <c r="CW458" t="s">
        <v>7557</v>
      </c>
      <c r="CX458" t="s">
        <v>7557</v>
      </c>
      <c r="CY458" t="s">
        <v>10927</v>
      </c>
      <c r="CZ458" t="s">
        <v>10928</v>
      </c>
      <c r="DA458" t="s">
        <v>10929</v>
      </c>
      <c r="DB458" t="s">
        <v>137</v>
      </c>
      <c r="DC458" t="s">
        <v>137</v>
      </c>
      <c r="DD458" t="s">
        <v>10930</v>
      </c>
      <c r="DE458" t="s">
        <v>10931</v>
      </c>
      <c r="DF458" t="s">
        <v>10932</v>
      </c>
      <c r="DG458" t="s">
        <v>7557</v>
      </c>
      <c r="DH458" t="s">
        <v>7557</v>
      </c>
      <c r="DI458" t="s">
        <v>10933</v>
      </c>
      <c r="DJ458" t="s">
        <v>10934</v>
      </c>
      <c r="DK458" t="s">
        <v>10935</v>
      </c>
      <c r="DL458" t="s">
        <v>137</v>
      </c>
      <c r="DM458" t="s">
        <v>137</v>
      </c>
      <c r="DN458" t="s">
        <v>10936</v>
      </c>
      <c r="DO458" t="s">
        <v>10937</v>
      </c>
      <c r="DP458" t="s">
        <v>10938</v>
      </c>
      <c r="DQ458" t="s">
        <v>10939</v>
      </c>
      <c r="DR458">
        <v>500</v>
      </c>
      <c r="DS458" t="s">
        <v>4084</v>
      </c>
      <c r="DT458" t="s">
        <v>147</v>
      </c>
    </row>
    <row r="459" spans="1:124" x14ac:dyDescent="0.2">
      <c r="A459" t="s">
        <v>4085</v>
      </c>
      <c r="B459">
        <v>10776</v>
      </c>
      <c r="C459">
        <v>0</v>
      </c>
      <c r="D459">
        <v>0</v>
      </c>
      <c r="E459">
        <v>634</v>
      </c>
      <c r="F459">
        <v>894</v>
      </c>
      <c r="G459">
        <v>45</v>
      </c>
      <c r="H459">
        <v>23</v>
      </c>
      <c r="I459">
        <v>64.287000000000006</v>
      </c>
      <c r="J459">
        <v>34.497</v>
      </c>
      <c r="K459">
        <v>11.861000000000001</v>
      </c>
      <c r="L459">
        <v>3.927</v>
      </c>
      <c r="M459">
        <v>3052</v>
      </c>
      <c r="N459">
        <v>1339</v>
      </c>
      <c r="O459">
        <v>657</v>
      </c>
      <c r="P459">
        <v>1.2999999999999999E-4</v>
      </c>
      <c r="Q459">
        <v>0.496</v>
      </c>
      <c r="R459">
        <v>277</v>
      </c>
      <c r="S459">
        <v>0</v>
      </c>
      <c r="T459">
        <v>0</v>
      </c>
      <c r="U459">
        <v>0</v>
      </c>
      <c r="V459">
        <v>0</v>
      </c>
      <c r="W459">
        <v>1339</v>
      </c>
      <c r="X459">
        <v>0</v>
      </c>
      <c r="Y459">
        <v>3.9480000000000001E-3</v>
      </c>
      <c r="Z459">
        <v>1450</v>
      </c>
      <c r="AA459">
        <v>998</v>
      </c>
      <c r="AB459">
        <v>403</v>
      </c>
      <c r="AC459">
        <v>8.8000000000000003E-4</v>
      </c>
      <c r="AD459">
        <v>0.49990000000000001</v>
      </c>
      <c r="AE459">
        <v>246</v>
      </c>
      <c r="AF459">
        <v>0</v>
      </c>
      <c r="AG459">
        <v>0</v>
      </c>
      <c r="AH459">
        <v>0</v>
      </c>
      <c r="AI459">
        <v>0</v>
      </c>
      <c r="AJ459">
        <v>998</v>
      </c>
      <c r="AK459">
        <v>0</v>
      </c>
      <c r="AL459">
        <v>6.7239999999999999E-3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499198</v>
      </c>
      <c r="BB459">
        <v>413891</v>
      </c>
      <c r="BC459">
        <v>77430</v>
      </c>
      <c r="BD459">
        <v>34595</v>
      </c>
      <c r="BE459">
        <v>621708</v>
      </c>
      <c r="BF459">
        <v>182425</v>
      </c>
      <c r="BG459">
        <v>634</v>
      </c>
      <c r="BH459">
        <v>894</v>
      </c>
      <c r="BI459">
        <v>45</v>
      </c>
      <c r="BJ459">
        <v>23</v>
      </c>
      <c r="BK459">
        <v>840</v>
      </c>
      <c r="BL459">
        <v>287</v>
      </c>
      <c r="BM459">
        <v>11</v>
      </c>
      <c r="BN459">
        <v>6</v>
      </c>
      <c r="BO459">
        <v>8</v>
      </c>
      <c r="BP459">
        <v>4</v>
      </c>
      <c r="BQ459">
        <v>10</v>
      </c>
      <c r="BR459">
        <v>7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8.4480000000000004</v>
      </c>
      <c r="CF459">
        <v>2.11</v>
      </c>
      <c r="CG459">
        <v>6.2190000000000003</v>
      </c>
      <c r="CH459">
        <v>1.504</v>
      </c>
      <c r="CI459">
        <v>7.5339999999999998</v>
      </c>
      <c r="CJ459">
        <v>2.7850000000000001</v>
      </c>
      <c r="CK459">
        <v>64.286000000000001</v>
      </c>
      <c r="CL459">
        <v>34.497</v>
      </c>
      <c r="CM459">
        <v>11.861000000000001</v>
      </c>
      <c r="CN459">
        <v>3.927</v>
      </c>
      <c r="CO459">
        <v>87.953000000000003</v>
      </c>
      <c r="CP459">
        <v>20.439</v>
      </c>
      <c r="CQ459">
        <v>64.287000000000006</v>
      </c>
      <c r="CR459">
        <v>34.497</v>
      </c>
      <c r="CS459">
        <v>11.861000000000001</v>
      </c>
      <c r="CT459">
        <v>3.927</v>
      </c>
      <c r="CU459">
        <v>87.953000000000003</v>
      </c>
      <c r="CV459">
        <v>20.439</v>
      </c>
      <c r="CW459" t="s">
        <v>7557</v>
      </c>
      <c r="CX459" t="s">
        <v>7557</v>
      </c>
      <c r="CY459" t="s">
        <v>10940</v>
      </c>
      <c r="CZ459" t="s">
        <v>10941</v>
      </c>
      <c r="DA459" t="s">
        <v>10942</v>
      </c>
      <c r="DB459" t="s">
        <v>137</v>
      </c>
      <c r="DC459" t="s">
        <v>137</v>
      </c>
      <c r="DD459" t="s">
        <v>10943</v>
      </c>
      <c r="DE459" t="s">
        <v>10944</v>
      </c>
      <c r="DF459" t="s">
        <v>10945</v>
      </c>
      <c r="DG459" t="s">
        <v>7557</v>
      </c>
      <c r="DH459" t="s">
        <v>7557</v>
      </c>
      <c r="DI459" t="s">
        <v>10946</v>
      </c>
      <c r="DJ459" t="s">
        <v>10947</v>
      </c>
      <c r="DK459" t="s">
        <v>10948</v>
      </c>
      <c r="DL459" t="s">
        <v>137</v>
      </c>
      <c r="DM459" t="s">
        <v>137</v>
      </c>
      <c r="DN459" t="s">
        <v>10949</v>
      </c>
      <c r="DO459" t="s">
        <v>10950</v>
      </c>
      <c r="DP459" t="s">
        <v>10951</v>
      </c>
      <c r="DQ459" t="s">
        <v>10952</v>
      </c>
      <c r="DR459">
        <v>760</v>
      </c>
      <c r="DS459" t="s">
        <v>4085</v>
      </c>
      <c r="DT459" t="s">
        <v>147</v>
      </c>
    </row>
    <row r="460" spans="1:124" x14ac:dyDescent="0.2">
      <c r="A460" t="s">
        <v>4086</v>
      </c>
      <c r="B460">
        <v>10776</v>
      </c>
      <c r="C460">
        <v>0</v>
      </c>
      <c r="D460">
        <v>0</v>
      </c>
      <c r="E460">
        <v>532</v>
      </c>
      <c r="F460">
        <v>275</v>
      </c>
      <c r="G460">
        <v>23</v>
      </c>
      <c r="H460">
        <v>134</v>
      </c>
      <c r="I460">
        <v>48.994</v>
      </c>
      <c r="J460">
        <v>14.622</v>
      </c>
      <c r="K460">
        <v>10.003</v>
      </c>
      <c r="L460">
        <v>8.4700000000000006</v>
      </c>
      <c r="M460">
        <v>3047</v>
      </c>
      <c r="N460">
        <v>1335</v>
      </c>
      <c r="O460">
        <v>620</v>
      </c>
      <c r="P460">
        <v>2.1299999999999999E-3</v>
      </c>
      <c r="Q460">
        <v>0.49851000000000001</v>
      </c>
      <c r="R460">
        <v>277</v>
      </c>
      <c r="S460">
        <v>0</v>
      </c>
      <c r="T460">
        <v>0</v>
      </c>
      <c r="U460">
        <v>0</v>
      </c>
      <c r="V460">
        <v>0</v>
      </c>
      <c r="W460">
        <v>1335</v>
      </c>
      <c r="X460">
        <v>0</v>
      </c>
      <c r="Y460">
        <v>3.96E-3</v>
      </c>
      <c r="Z460">
        <v>1451</v>
      </c>
      <c r="AA460">
        <v>998</v>
      </c>
      <c r="AB460">
        <v>385</v>
      </c>
      <c r="AC460">
        <v>6.4000000000000005E-4</v>
      </c>
      <c r="AD460">
        <v>0.5</v>
      </c>
      <c r="AE460">
        <v>246</v>
      </c>
      <c r="AF460">
        <v>0</v>
      </c>
      <c r="AG460">
        <v>0</v>
      </c>
      <c r="AH460">
        <v>0</v>
      </c>
      <c r="AI460">
        <v>0</v>
      </c>
      <c r="AJ460">
        <v>998</v>
      </c>
      <c r="AK460">
        <v>0</v>
      </c>
      <c r="AL460">
        <v>6.7229999999999998E-3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393153</v>
      </c>
      <c r="BB460">
        <v>166280</v>
      </c>
      <c r="BC460">
        <v>68843</v>
      </c>
      <c r="BD460">
        <v>93748</v>
      </c>
      <c r="BE460">
        <v>409490</v>
      </c>
      <c r="BF460">
        <v>214801</v>
      </c>
      <c r="BG460">
        <v>532</v>
      </c>
      <c r="BH460">
        <v>275</v>
      </c>
      <c r="BI460">
        <v>23</v>
      </c>
      <c r="BJ460">
        <v>134</v>
      </c>
      <c r="BK460">
        <v>598</v>
      </c>
      <c r="BL460">
        <v>388</v>
      </c>
      <c r="BM460">
        <v>12</v>
      </c>
      <c r="BN460">
        <v>6</v>
      </c>
      <c r="BO460">
        <v>6</v>
      </c>
      <c r="BP460">
        <v>4</v>
      </c>
      <c r="BQ460">
        <v>9</v>
      </c>
      <c r="BR460">
        <v>7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7.1459999999999999</v>
      </c>
      <c r="CF460">
        <v>1.911</v>
      </c>
      <c r="CG460">
        <v>4.4989999999999997</v>
      </c>
      <c r="CH460">
        <v>1.502</v>
      </c>
      <c r="CI460">
        <v>7.0060000000000002</v>
      </c>
      <c r="CJ460">
        <v>2.5720000000000001</v>
      </c>
      <c r="CK460">
        <v>48.994</v>
      </c>
      <c r="CL460">
        <v>14.621</v>
      </c>
      <c r="CM460">
        <v>10.003</v>
      </c>
      <c r="CN460">
        <v>8.4689999999999994</v>
      </c>
      <c r="CO460">
        <v>52.41</v>
      </c>
      <c r="CP460">
        <v>18.722000000000001</v>
      </c>
      <c r="CQ460">
        <v>48.994</v>
      </c>
      <c r="CR460">
        <v>14.622</v>
      </c>
      <c r="CS460">
        <v>10.003</v>
      </c>
      <c r="CT460">
        <v>8.4700000000000006</v>
      </c>
      <c r="CU460">
        <v>52.41</v>
      </c>
      <c r="CV460">
        <v>18.722000000000001</v>
      </c>
      <c r="CW460" t="s">
        <v>7557</v>
      </c>
      <c r="CX460" t="s">
        <v>7557</v>
      </c>
      <c r="CY460" t="s">
        <v>10953</v>
      </c>
      <c r="CZ460" t="s">
        <v>10954</v>
      </c>
      <c r="DA460" t="s">
        <v>10955</v>
      </c>
      <c r="DB460" t="s">
        <v>137</v>
      </c>
      <c r="DC460" t="s">
        <v>137</v>
      </c>
      <c r="DD460" t="s">
        <v>10956</v>
      </c>
      <c r="DE460" t="s">
        <v>10957</v>
      </c>
      <c r="DF460" t="s">
        <v>10958</v>
      </c>
      <c r="DG460" t="s">
        <v>7557</v>
      </c>
      <c r="DH460" t="s">
        <v>7557</v>
      </c>
      <c r="DI460" t="s">
        <v>10959</v>
      </c>
      <c r="DJ460" t="s">
        <v>10960</v>
      </c>
      <c r="DK460" t="s">
        <v>10961</v>
      </c>
      <c r="DL460" t="s">
        <v>137</v>
      </c>
      <c r="DM460" t="s">
        <v>137</v>
      </c>
      <c r="DN460" t="s">
        <v>10962</v>
      </c>
      <c r="DO460" t="s">
        <v>10963</v>
      </c>
      <c r="DP460" t="s">
        <v>10964</v>
      </c>
      <c r="DQ460" t="s">
        <v>10965</v>
      </c>
      <c r="DR460">
        <v>500</v>
      </c>
      <c r="DS460" t="s">
        <v>4086</v>
      </c>
      <c r="DT460" t="s">
        <v>147</v>
      </c>
    </row>
    <row r="461" spans="1:124" x14ac:dyDescent="0.2">
      <c r="A461" t="s">
        <v>3995</v>
      </c>
      <c r="B461">
        <v>10776</v>
      </c>
      <c r="C461">
        <v>6743</v>
      </c>
      <c r="D461">
        <v>6743</v>
      </c>
      <c r="E461">
        <v>1</v>
      </c>
      <c r="F461">
        <v>1</v>
      </c>
      <c r="G461">
        <v>1</v>
      </c>
      <c r="H461">
        <v>1</v>
      </c>
      <c r="I461">
        <v>4.0000000000000001E-3</v>
      </c>
      <c r="J461">
        <v>3.0000000000000001E-3</v>
      </c>
      <c r="K461">
        <v>3.0000000000000001E-3</v>
      </c>
      <c r="L461">
        <v>2E-3</v>
      </c>
      <c r="M461">
        <v>23</v>
      </c>
      <c r="N461">
        <v>771</v>
      </c>
      <c r="O461">
        <v>5</v>
      </c>
      <c r="P461">
        <v>0.5</v>
      </c>
      <c r="Q461">
        <v>0.5</v>
      </c>
      <c r="R461">
        <v>23</v>
      </c>
      <c r="S461">
        <v>0</v>
      </c>
      <c r="T461">
        <v>0</v>
      </c>
      <c r="U461">
        <v>0</v>
      </c>
      <c r="V461">
        <v>0</v>
      </c>
      <c r="W461">
        <v>771</v>
      </c>
      <c r="X461">
        <v>0</v>
      </c>
      <c r="Y461">
        <v>0.23769199999999999</v>
      </c>
      <c r="Z461">
        <v>21</v>
      </c>
      <c r="AA461">
        <v>461</v>
      </c>
      <c r="AB461">
        <v>5</v>
      </c>
      <c r="AC461">
        <v>0.5</v>
      </c>
      <c r="AD461">
        <v>0.5</v>
      </c>
      <c r="AE461">
        <v>18</v>
      </c>
      <c r="AF461">
        <v>0</v>
      </c>
      <c r="AG461">
        <v>0</v>
      </c>
      <c r="AH461">
        <v>0</v>
      </c>
      <c r="AI461">
        <v>0</v>
      </c>
      <c r="AJ461">
        <v>461</v>
      </c>
      <c r="AK461">
        <v>0</v>
      </c>
      <c r="AL461">
        <v>0.25173000000000001</v>
      </c>
      <c r="AM461">
        <v>0</v>
      </c>
      <c r="AN461">
        <v>0</v>
      </c>
      <c r="AO461">
        <v>6796</v>
      </c>
      <c r="AP461">
        <v>6796</v>
      </c>
      <c r="AQ461">
        <v>6796</v>
      </c>
      <c r="AR461">
        <v>6796</v>
      </c>
      <c r="AS461">
        <v>6796</v>
      </c>
      <c r="AT461">
        <v>6796</v>
      </c>
      <c r="AU461">
        <v>6796</v>
      </c>
      <c r="AV461">
        <v>6796</v>
      </c>
      <c r="AW461">
        <v>6796</v>
      </c>
      <c r="AX461">
        <v>6796</v>
      </c>
      <c r="AY461">
        <v>6796</v>
      </c>
      <c r="AZ461">
        <v>6796</v>
      </c>
      <c r="BA461">
        <v>28</v>
      </c>
      <c r="BB461">
        <v>20</v>
      </c>
      <c r="BC461">
        <v>28</v>
      </c>
      <c r="BD461">
        <v>20</v>
      </c>
      <c r="BE461">
        <v>28</v>
      </c>
      <c r="BF461">
        <v>20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6743</v>
      </c>
      <c r="BT461">
        <v>6743</v>
      </c>
      <c r="BU461">
        <v>6743</v>
      </c>
      <c r="BV461">
        <v>6743</v>
      </c>
      <c r="BW461">
        <v>6743</v>
      </c>
      <c r="BX461">
        <v>6743</v>
      </c>
      <c r="BY461">
        <v>6743</v>
      </c>
      <c r="BZ461">
        <v>6743</v>
      </c>
      <c r="CA461">
        <v>6743</v>
      </c>
      <c r="CB461">
        <v>6743</v>
      </c>
      <c r="CC461">
        <v>6743</v>
      </c>
      <c r="CD461">
        <v>6743</v>
      </c>
      <c r="CE461">
        <v>4.0000000000000001E-3</v>
      </c>
      <c r="CF461">
        <v>2E-3</v>
      </c>
      <c r="CG461">
        <v>3.0000000000000001E-3</v>
      </c>
      <c r="CH461">
        <v>2E-3</v>
      </c>
      <c r="CI461">
        <v>3.0000000000000001E-3</v>
      </c>
      <c r="CJ461">
        <v>2E-3</v>
      </c>
      <c r="CK461">
        <v>4.0000000000000001E-3</v>
      </c>
      <c r="CL461">
        <v>3.0000000000000001E-3</v>
      </c>
      <c r="CM461">
        <v>3.0000000000000001E-3</v>
      </c>
      <c r="CN461">
        <v>2E-3</v>
      </c>
      <c r="CO461">
        <v>3.0000000000000001E-3</v>
      </c>
      <c r="CP461">
        <v>2E-3</v>
      </c>
      <c r="CQ461">
        <v>4.0000000000000001E-3</v>
      </c>
      <c r="CR461">
        <v>3.0000000000000001E-3</v>
      </c>
      <c r="CS461">
        <v>3.0000000000000001E-3</v>
      </c>
      <c r="CT461">
        <v>2E-3</v>
      </c>
      <c r="CU461">
        <v>3.0000000000000001E-3</v>
      </c>
      <c r="CV461">
        <v>3.0000000000000001E-3</v>
      </c>
      <c r="CW461" t="s">
        <v>10966</v>
      </c>
      <c r="CX461" t="s">
        <v>10966</v>
      </c>
      <c r="CY461" t="s">
        <v>574</v>
      </c>
      <c r="CZ461" t="s">
        <v>133</v>
      </c>
      <c r="DA461" t="s">
        <v>133</v>
      </c>
      <c r="DB461" t="s">
        <v>10967</v>
      </c>
      <c r="DC461" t="s">
        <v>10967</v>
      </c>
      <c r="DD461" t="s">
        <v>10968</v>
      </c>
      <c r="DE461" t="s">
        <v>10969</v>
      </c>
      <c r="DF461" t="s">
        <v>10970</v>
      </c>
      <c r="DG461" t="s">
        <v>10966</v>
      </c>
      <c r="DH461" t="s">
        <v>10966</v>
      </c>
      <c r="DI461" t="s">
        <v>1530</v>
      </c>
      <c r="DJ461" t="s">
        <v>133</v>
      </c>
      <c r="DK461" t="s">
        <v>133</v>
      </c>
      <c r="DL461" t="s">
        <v>10967</v>
      </c>
      <c r="DM461" t="s">
        <v>10967</v>
      </c>
      <c r="DN461" t="s">
        <v>10971</v>
      </c>
      <c r="DO461" t="s">
        <v>10972</v>
      </c>
      <c r="DP461" t="s">
        <v>10973</v>
      </c>
      <c r="DQ461" t="s">
        <v>10965</v>
      </c>
      <c r="DR461">
        <v>0</v>
      </c>
      <c r="DS461" t="s">
        <v>3995</v>
      </c>
      <c r="DT461" t="s">
        <v>147</v>
      </c>
    </row>
    <row r="462" spans="1:124" x14ac:dyDescent="0.2">
      <c r="A462" t="s">
        <v>4533</v>
      </c>
      <c r="B462">
        <v>10776</v>
      </c>
      <c r="C462">
        <v>0.78283682346264105</v>
      </c>
      <c r="D462">
        <v>4.2890506334120699</v>
      </c>
      <c r="E462">
        <v>41759</v>
      </c>
      <c r="F462">
        <v>14979</v>
      </c>
      <c r="G462">
        <v>15603</v>
      </c>
      <c r="H462">
        <v>7112</v>
      </c>
      <c r="I462">
        <v>3600.0250000000001</v>
      </c>
      <c r="J462">
        <v>528.84500000000003</v>
      </c>
      <c r="K462">
        <v>1576.329</v>
      </c>
      <c r="L462">
        <v>104.523</v>
      </c>
      <c r="M462">
        <v>1913</v>
      </c>
      <c r="N462">
        <v>1751</v>
      </c>
      <c r="O462">
        <v>18</v>
      </c>
      <c r="P462">
        <v>7.5399999999999998E-3</v>
      </c>
      <c r="Q462">
        <v>9.7430000000000003E-2</v>
      </c>
      <c r="R462">
        <v>785</v>
      </c>
      <c r="S462">
        <v>0</v>
      </c>
      <c r="T462">
        <v>0</v>
      </c>
      <c r="U462">
        <v>0</v>
      </c>
      <c r="V462">
        <v>0</v>
      </c>
      <c r="W462">
        <v>483</v>
      </c>
      <c r="X462">
        <v>1268</v>
      </c>
      <c r="Y462">
        <v>8.2647999999999999E-2</v>
      </c>
      <c r="Z462">
        <v>1877</v>
      </c>
      <c r="AA462">
        <v>1275</v>
      </c>
      <c r="AB462">
        <v>16</v>
      </c>
      <c r="AC462">
        <v>3.9300000000000003E-3</v>
      </c>
      <c r="AD462">
        <v>0.48421999999999998</v>
      </c>
      <c r="AE462">
        <v>309</v>
      </c>
      <c r="AF462">
        <v>0</v>
      </c>
      <c r="AG462">
        <v>0</v>
      </c>
      <c r="AH462">
        <v>0</v>
      </c>
      <c r="AI462">
        <v>0</v>
      </c>
      <c r="AJ462">
        <v>483</v>
      </c>
      <c r="AK462">
        <v>792</v>
      </c>
      <c r="AL462">
        <v>9.0314000000000005E-2</v>
      </c>
      <c r="AM462">
        <v>0</v>
      </c>
      <c r="AN462">
        <v>0</v>
      </c>
      <c r="AO462">
        <v>7</v>
      </c>
      <c r="AP462">
        <v>7</v>
      </c>
      <c r="AQ462">
        <v>7</v>
      </c>
      <c r="AR462">
        <v>7</v>
      </c>
      <c r="AS462">
        <v>7</v>
      </c>
      <c r="AT462">
        <v>7</v>
      </c>
      <c r="AU462">
        <v>6</v>
      </c>
      <c r="AV462">
        <v>7</v>
      </c>
      <c r="AW462">
        <v>7</v>
      </c>
      <c r="AX462">
        <v>7.0000000000000702</v>
      </c>
      <c r="AY462">
        <v>6.4285714285714199</v>
      </c>
      <c r="AZ462">
        <v>7</v>
      </c>
      <c r="BA462">
        <v>10620795</v>
      </c>
      <c r="BB462">
        <v>811593</v>
      </c>
      <c r="BC462">
        <v>4567947</v>
      </c>
      <c r="BD462">
        <v>359096</v>
      </c>
      <c r="BE462">
        <v>8224216</v>
      </c>
      <c r="BF462">
        <v>619009</v>
      </c>
      <c r="BG462">
        <v>41759</v>
      </c>
      <c r="BH462">
        <v>14979</v>
      </c>
      <c r="BI462">
        <v>15603</v>
      </c>
      <c r="BJ462">
        <v>7112</v>
      </c>
      <c r="BK462">
        <v>38390</v>
      </c>
      <c r="BL462">
        <v>10738</v>
      </c>
      <c r="BM462">
        <v>74</v>
      </c>
      <c r="BN462">
        <v>121</v>
      </c>
      <c r="BO462">
        <v>66</v>
      </c>
      <c r="BP462">
        <v>61</v>
      </c>
      <c r="BQ462">
        <v>69</v>
      </c>
      <c r="BR462">
        <v>87</v>
      </c>
      <c r="BS462">
        <v>1.9914657794102</v>
      </c>
      <c r="BT462">
        <v>4.6736720272497303</v>
      </c>
      <c r="BU462">
        <v>1.9914657794102</v>
      </c>
      <c r="BV462">
        <v>4.6736720272497303</v>
      </c>
      <c r="BW462">
        <v>1.9914657794102</v>
      </c>
      <c r="BX462">
        <v>4.6736720272497303</v>
      </c>
      <c r="BY462">
        <v>5.0422353341301704</v>
      </c>
      <c r="BZ462">
        <v>5.1812750549872097</v>
      </c>
      <c r="CA462">
        <v>5.0422353341301704</v>
      </c>
      <c r="CB462">
        <v>5.1812750549872097</v>
      </c>
      <c r="CC462">
        <v>5.0278170378071199</v>
      </c>
      <c r="CD462">
        <v>5.12776561503967</v>
      </c>
      <c r="CE462">
        <v>10.917999999999999</v>
      </c>
      <c r="CF462">
        <v>9.8949999999999996</v>
      </c>
      <c r="CG462">
        <v>9.6430000000000007</v>
      </c>
      <c r="CH462">
        <v>5.835</v>
      </c>
      <c r="CI462">
        <v>10.25</v>
      </c>
      <c r="CJ462">
        <v>7.0709999999999997</v>
      </c>
      <c r="CK462">
        <v>153.68299999999999</v>
      </c>
      <c r="CL462">
        <v>509.01600000000002</v>
      </c>
      <c r="CM462">
        <v>153.68299999999999</v>
      </c>
      <c r="CN462">
        <v>8.1969999999999992</v>
      </c>
      <c r="CO462">
        <v>235.416</v>
      </c>
      <c r="CP462">
        <v>279.27699999999999</v>
      </c>
      <c r="CQ462">
        <v>3600.0250000000001</v>
      </c>
      <c r="CR462">
        <v>528.84500000000003</v>
      </c>
      <c r="CS462">
        <v>1576.329</v>
      </c>
      <c r="CT462">
        <v>104.523</v>
      </c>
      <c r="CU462">
        <v>2805.4569999999999</v>
      </c>
      <c r="CV462">
        <v>316.67700000000002</v>
      </c>
      <c r="CW462" t="s">
        <v>3201</v>
      </c>
      <c r="CX462" t="s">
        <v>10974</v>
      </c>
      <c r="CY462" t="s">
        <v>10975</v>
      </c>
      <c r="CZ462" t="s">
        <v>10976</v>
      </c>
      <c r="DA462" t="s">
        <v>10977</v>
      </c>
      <c r="DB462" t="s">
        <v>10978</v>
      </c>
      <c r="DC462" t="s">
        <v>10979</v>
      </c>
      <c r="DD462" t="s">
        <v>10980</v>
      </c>
      <c r="DE462" t="s">
        <v>10981</v>
      </c>
      <c r="DF462" t="s">
        <v>10982</v>
      </c>
      <c r="DG462" t="s">
        <v>10983</v>
      </c>
      <c r="DH462" t="s">
        <v>10983</v>
      </c>
      <c r="DI462" t="s">
        <v>10984</v>
      </c>
      <c r="DJ462" t="s">
        <v>10985</v>
      </c>
      <c r="DK462" t="s">
        <v>10986</v>
      </c>
      <c r="DL462" t="s">
        <v>10987</v>
      </c>
      <c r="DM462" t="s">
        <v>10988</v>
      </c>
      <c r="DN462" t="s">
        <v>10989</v>
      </c>
      <c r="DO462" t="s">
        <v>10990</v>
      </c>
      <c r="DP462" t="s">
        <v>10991</v>
      </c>
      <c r="DQ462" t="s">
        <v>10992</v>
      </c>
      <c r="DR462">
        <v>21862</v>
      </c>
      <c r="DS462" t="s">
        <v>4533</v>
      </c>
      <c r="DT462" t="s">
        <v>147</v>
      </c>
    </row>
    <row r="463" spans="1:124" x14ac:dyDescent="0.2">
      <c r="A463" t="s">
        <v>4098</v>
      </c>
      <c r="B463">
        <v>10776</v>
      </c>
      <c r="C463">
        <v>0</v>
      </c>
      <c r="D463">
        <v>0</v>
      </c>
      <c r="E463">
        <v>2987</v>
      </c>
      <c r="F463">
        <v>4198</v>
      </c>
      <c r="G463">
        <v>855</v>
      </c>
      <c r="H463">
        <v>1239</v>
      </c>
      <c r="I463">
        <v>173.107</v>
      </c>
      <c r="J463">
        <v>174.059</v>
      </c>
      <c r="K463">
        <v>47.941000000000003</v>
      </c>
      <c r="L463">
        <v>58.945</v>
      </c>
      <c r="M463">
        <v>4923</v>
      </c>
      <c r="N463">
        <v>3150</v>
      </c>
      <c r="O463">
        <v>507</v>
      </c>
      <c r="P463">
        <v>2.5000000000000001E-4</v>
      </c>
      <c r="Q463">
        <v>0.5</v>
      </c>
      <c r="R463">
        <v>1377</v>
      </c>
      <c r="S463">
        <v>0</v>
      </c>
      <c r="T463">
        <v>1377</v>
      </c>
      <c r="U463">
        <v>0</v>
      </c>
      <c r="V463">
        <v>0</v>
      </c>
      <c r="W463">
        <v>3150</v>
      </c>
      <c r="X463">
        <v>0</v>
      </c>
      <c r="Y463">
        <v>1.2290000000000001E-3</v>
      </c>
      <c r="Z463">
        <v>3520</v>
      </c>
      <c r="AA463">
        <v>1757</v>
      </c>
      <c r="AB463">
        <v>517</v>
      </c>
      <c r="AC463">
        <v>3.48E-3</v>
      </c>
      <c r="AD463">
        <v>0.5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1757</v>
      </c>
      <c r="AK463">
        <v>0</v>
      </c>
      <c r="AL463">
        <v>2.4009999999999999E-3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1143918</v>
      </c>
      <c r="BB463">
        <v>1972775</v>
      </c>
      <c r="BC463">
        <v>338769</v>
      </c>
      <c r="BD463">
        <v>476094</v>
      </c>
      <c r="BE463">
        <v>1219575</v>
      </c>
      <c r="BF463">
        <v>1956898</v>
      </c>
      <c r="BG463">
        <v>2987</v>
      </c>
      <c r="BH463">
        <v>4198</v>
      </c>
      <c r="BI463">
        <v>855</v>
      </c>
      <c r="BJ463">
        <v>1239</v>
      </c>
      <c r="BK463">
        <v>2754</v>
      </c>
      <c r="BL463">
        <v>4228</v>
      </c>
      <c r="BM463">
        <v>6</v>
      </c>
      <c r="BN463">
        <v>6</v>
      </c>
      <c r="BO463">
        <v>6</v>
      </c>
      <c r="BP463">
        <v>6</v>
      </c>
      <c r="BQ463">
        <v>6</v>
      </c>
      <c r="BR463">
        <v>7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0.74099999999999999</v>
      </c>
      <c r="CF463">
        <v>1.113</v>
      </c>
      <c r="CG463">
        <v>0.74099999999999999</v>
      </c>
      <c r="CH463">
        <v>0.74399999999999999</v>
      </c>
      <c r="CI463">
        <v>0.93400000000000005</v>
      </c>
      <c r="CJ463">
        <v>1.2110000000000001</v>
      </c>
      <c r="CK463">
        <v>173.10599999999999</v>
      </c>
      <c r="CL463">
        <v>174.05799999999999</v>
      </c>
      <c r="CM463">
        <v>47.939</v>
      </c>
      <c r="CN463">
        <v>58.944000000000003</v>
      </c>
      <c r="CO463">
        <v>145.38</v>
      </c>
      <c r="CP463">
        <v>197.64500000000001</v>
      </c>
      <c r="CQ463">
        <v>173.107</v>
      </c>
      <c r="CR463">
        <v>174.059</v>
      </c>
      <c r="CS463">
        <v>47.941000000000003</v>
      </c>
      <c r="CT463">
        <v>58.945</v>
      </c>
      <c r="CU463">
        <v>145.38200000000001</v>
      </c>
      <c r="CV463">
        <v>197.64599999999999</v>
      </c>
      <c r="CW463" t="s">
        <v>7557</v>
      </c>
      <c r="CX463" t="s">
        <v>7557</v>
      </c>
      <c r="CY463" t="s">
        <v>10993</v>
      </c>
      <c r="CZ463" t="s">
        <v>10994</v>
      </c>
      <c r="DA463" t="s">
        <v>10995</v>
      </c>
      <c r="DB463" t="s">
        <v>137</v>
      </c>
      <c r="DC463" t="s">
        <v>137</v>
      </c>
      <c r="DD463" t="s">
        <v>10996</v>
      </c>
      <c r="DE463" t="s">
        <v>10997</v>
      </c>
      <c r="DF463" t="s">
        <v>10998</v>
      </c>
      <c r="DG463" t="s">
        <v>7557</v>
      </c>
      <c r="DH463" t="s">
        <v>7557</v>
      </c>
      <c r="DI463" t="s">
        <v>10999</v>
      </c>
      <c r="DJ463" t="s">
        <v>11000</v>
      </c>
      <c r="DK463" t="s">
        <v>11001</v>
      </c>
      <c r="DL463" t="s">
        <v>137</v>
      </c>
      <c r="DM463" t="s">
        <v>137</v>
      </c>
      <c r="DN463" t="s">
        <v>11002</v>
      </c>
      <c r="DO463" t="s">
        <v>11003</v>
      </c>
      <c r="DP463" t="s">
        <v>11004</v>
      </c>
      <c r="DQ463" t="s">
        <v>11005</v>
      </c>
      <c r="DR463">
        <v>2403</v>
      </c>
      <c r="DS463" t="s">
        <v>4098</v>
      </c>
      <c r="DT463" t="s">
        <v>147</v>
      </c>
    </row>
    <row r="464" spans="1:124" x14ac:dyDescent="0.2">
      <c r="A464" t="s">
        <v>4001</v>
      </c>
      <c r="B464">
        <v>10776</v>
      </c>
      <c r="C464">
        <v>22199</v>
      </c>
      <c r="D464">
        <v>22199</v>
      </c>
      <c r="E464">
        <v>0</v>
      </c>
      <c r="F464">
        <v>0</v>
      </c>
      <c r="G464">
        <v>0</v>
      </c>
      <c r="H464">
        <v>0</v>
      </c>
      <c r="I464">
        <v>8.0000000000000002E-3</v>
      </c>
      <c r="J464">
        <v>0.01</v>
      </c>
      <c r="K464">
        <v>5.0000000000000001E-3</v>
      </c>
      <c r="L464">
        <v>8.9999999999999993E-3</v>
      </c>
      <c r="M464">
        <v>143</v>
      </c>
      <c r="N464">
        <v>572</v>
      </c>
      <c r="O464">
        <v>48</v>
      </c>
      <c r="P464">
        <v>7.5799999999999999E-3</v>
      </c>
      <c r="Q464">
        <v>0.41666999999999998</v>
      </c>
      <c r="R464">
        <v>89</v>
      </c>
      <c r="S464">
        <v>0</v>
      </c>
      <c r="T464">
        <v>0</v>
      </c>
      <c r="U464">
        <v>0</v>
      </c>
      <c r="V464">
        <v>0</v>
      </c>
      <c r="W464">
        <v>572</v>
      </c>
      <c r="X464">
        <v>0</v>
      </c>
      <c r="Y464">
        <v>5.0833999999999997E-2</v>
      </c>
      <c r="Z464">
        <v>123</v>
      </c>
      <c r="AA464">
        <v>536</v>
      </c>
      <c r="AB464">
        <v>37</v>
      </c>
      <c r="AC464">
        <v>3.0300000000000001E-2</v>
      </c>
      <c r="AD464">
        <v>0.42424000000000001</v>
      </c>
      <c r="AE464">
        <v>59</v>
      </c>
      <c r="AF464">
        <v>0</v>
      </c>
      <c r="AG464">
        <v>0</v>
      </c>
      <c r="AH464">
        <v>0</v>
      </c>
      <c r="AI464">
        <v>1</v>
      </c>
      <c r="AJ464">
        <v>535</v>
      </c>
      <c r="AK464">
        <v>0</v>
      </c>
      <c r="AL464">
        <v>5.1207000000000003E-2</v>
      </c>
      <c r="AM464">
        <v>0</v>
      </c>
      <c r="AN464">
        <v>0</v>
      </c>
      <c r="AO464">
        <v>22199</v>
      </c>
      <c r="AP464">
        <v>22199</v>
      </c>
      <c r="AQ464">
        <v>22199</v>
      </c>
      <c r="AR464">
        <v>22199</v>
      </c>
      <c r="AS464">
        <v>22199</v>
      </c>
      <c r="AT464">
        <v>22199</v>
      </c>
      <c r="AU464">
        <v>22199</v>
      </c>
      <c r="AV464">
        <v>22199</v>
      </c>
      <c r="AW464">
        <v>22199</v>
      </c>
      <c r="AX464">
        <v>22199</v>
      </c>
      <c r="AY464">
        <v>22199</v>
      </c>
      <c r="AZ464">
        <v>22199</v>
      </c>
      <c r="BA464">
        <v>444</v>
      </c>
      <c r="BB464">
        <v>585</v>
      </c>
      <c r="BC464">
        <v>333</v>
      </c>
      <c r="BD464">
        <v>503</v>
      </c>
      <c r="BE464">
        <v>575</v>
      </c>
      <c r="BF464">
        <v>639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22199</v>
      </c>
      <c r="BT464">
        <v>22199</v>
      </c>
      <c r="BU464">
        <v>22199</v>
      </c>
      <c r="BV464">
        <v>22199</v>
      </c>
      <c r="BW464">
        <v>22199</v>
      </c>
      <c r="BX464">
        <v>22199</v>
      </c>
      <c r="BY464">
        <v>22199</v>
      </c>
      <c r="BZ464">
        <v>22199</v>
      </c>
      <c r="CA464">
        <v>22199</v>
      </c>
      <c r="CB464">
        <v>22199</v>
      </c>
      <c r="CC464">
        <v>22199</v>
      </c>
      <c r="CD464">
        <v>22199</v>
      </c>
      <c r="CE464">
        <v>8.0000000000000002E-3</v>
      </c>
      <c r="CF464">
        <v>0.01</v>
      </c>
      <c r="CG464">
        <v>5.0000000000000001E-3</v>
      </c>
      <c r="CH464">
        <v>8.9999999999999993E-3</v>
      </c>
      <c r="CI464">
        <v>1.2999999999999999E-2</v>
      </c>
      <c r="CJ464">
        <v>1.2999999999999999E-2</v>
      </c>
      <c r="CK464">
        <v>6.0000000000000001E-3</v>
      </c>
      <c r="CL464">
        <v>0.01</v>
      </c>
      <c r="CM464">
        <v>5.0000000000000001E-3</v>
      </c>
      <c r="CN464">
        <v>8.9999999999999993E-3</v>
      </c>
      <c r="CO464">
        <v>1.2999999999999999E-2</v>
      </c>
      <c r="CP464">
        <v>1.4E-2</v>
      </c>
      <c r="CQ464">
        <v>8.0000000000000002E-3</v>
      </c>
      <c r="CR464">
        <v>0.01</v>
      </c>
      <c r="CS464">
        <v>5.0000000000000001E-3</v>
      </c>
      <c r="CT464">
        <v>8.9999999999999993E-3</v>
      </c>
      <c r="CU464">
        <v>1.2999999999999999E-2</v>
      </c>
      <c r="CV464">
        <v>1.4E-2</v>
      </c>
      <c r="CW464" t="s">
        <v>11006</v>
      </c>
      <c r="CX464" t="s">
        <v>11006</v>
      </c>
      <c r="CY464" t="s">
        <v>11007</v>
      </c>
      <c r="CZ464" t="s">
        <v>11008</v>
      </c>
      <c r="DA464" t="s">
        <v>11009</v>
      </c>
      <c r="DB464" t="s">
        <v>11010</v>
      </c>
      <c r="DC464" t="s">
        <v>11010</v>
      </c>
      <c r="DD464" t="s">
        <v>11011</v>
      </c>
      <c r="DE464" t="s">
        <v>11012</v>
      </c>
      <c r="DF464" t="s">
        <v>11013</v>
      </c>
      <c r="DG464" t="s">
        <v>11006</v>
      </c>
      <c r="DH464" t="s">
        <v>11006</v>
      </c>
      <c r="DI464" t="s">
        <v>11014</v>
      </c>
      <c r="DJ464" t="s">
        <v>11015</v>
      </c>
      <c r="DK464" t="s">
        <v>11016</v>
      </c>
      <c r="DL464" t="s">
        <v>11010</v>
      </c>
      <c r="DM464" t="s">
        <v>11010</v>
      </c>
      <c r="DN464" t="s">
        <v>11017</v>
      </c>
      <c r="DO464" t="s">
        <v>11018</v>
      </c>
      <c r="DP464" t="s">
        <v>11019</v>
      </c>
      <c r="DQ464" t="s">
        <v>11020</v>
      </c>
      <c r="DR464">
        <v>1</v>
      </c>
      <c r="DS464" t="s">
        <v>4001</v>
      </c>
      <c r="DT464" t="s">
        <v>147</v>
      </c>
    </row>
    <row r="465" spans="1:124" x14ac:dyDescent="0.2">
      <c r="A465" t="s">
        <v>4003</v>
      </c>
      <c r="B465">
        <v>10776</v>
      </c>
      <c r="C465">
        <v>-305.19817500948199</v>
      </c>
      <c r="D465">
        <v>-305.19817500946999</v>
      </c>
      <c r="E465">
        <v>17</v>
      </c>
      <c r="F465">
        <v>8</v>
      </c>
      <c r="G465">
        <v>0</v>
      </c>
      <c r="H465">
        <v>0</v>
      </c>
      <c r="I465">
        <v>0.13900000000000001</v>
      </c>
      <c r="J465">
        <v>5.6000000000000001E-2</v>
      </c>
      <c r="K465">
        <v>5.8000000000000003E-2</v>
      </c>
      <c r="L465">
        <v>2.9000000000000001E-2</v>
      </c>
      <c r="M465">
        <v>1182</v>
      </c>
      <c r="N465">
        <v>1886</v>
      </c>
      <c r="O465">
        <v>71</v>
      </c>
      <c r="P465">
        <v>1.2999999999999999E-4</v>
      </c>
      <c r="Q465">
        <v>0.45757999999999999</v>
      </c>
      <c r="R465">
        <v>392</v>
      </c>
      <c r="S465">
        <v>0</v>
      </c>
      <c r="T465">
        <v>0</v>
      </c>
      <c r="U465">
        <v>87</v>
      </c>
      <c r="V465">
        <v>0</v>
      </c>
      <c r="W465">
        <v>192</v>
      </c>
      <c r="X465">
        <v>1694</v>
      </c>
      <c r="Y465">
        <v>3.3040000000000001E-3</v>
      </c>
      <c r="Z465">
        <v>724</v>
      </c>
      <c r="AA465">
        <v>1527</v>
      </c>
      <c r="AB465">
        <v>32</v>
      </c>
      <c r="AC465">
        <v>9.0000000000000006E-5</v>
      </c>
      <c r="AD465">
        <v>0.49991999999999998</v>
      </c>
      <c r="AE465">
        <v>310</v>
      </c>
      <c r="AF465">
        <v>0</v>
      </c>
      <c r="AG465">
        <v>0</v>
      </c>
      <c r="AH465">
        <v>0</v>
      </c>
      <c r="AI465">
        <v>0</v>
      </c>
      <c r="AJ465">
        <v>70</v>
      </c>
      <c r="AK465">
        <v>1457</v>
      </c>
      <c r="AL465">
        <v>4.9280000000000001E-3</v>
      </c>
      <c r="AM465">
        <v>0</v>
      </c>
      <c r="AN465">
        <v>0</v>
      </c>
      <c r="AO465">
        <v>-305.19817500948102</v>
      </c>
      <c r="AP465">
        <v>-305.198175009468</v>
      </c>
      <c r="AQ465">
        <v>-305.19817500948102</v>
      </c>
      <c r="AR465">
        <v>-305.198175009468</v>
      </c>
      <c r="AS465">
        <v>-305.19817500948102</v>
      </c>
      <c r="AT465">
        <v>-305.198175009468</v>
      </c>
      <c r="AU465">
        <v>-305.19817500948102</v>
      </c>
      <c r="AV465">
        <v>-305.198175009468</v>
      </c>
      <c r="AW465">
        <v>-305.19817500948</v>
      </c>
      <c r="AX465">
        <v>-305.19817500946698</v>
      </c>
      <c r="AY465">
        <v>-305.19817500948102</v>
      </c>
      <c r="AZ465">
        <v>-305.198175009468</v>
      </c>
      <c r="BA465">
        <v>2561</v>
      </c>
      <c r="BB465">
        <v>1421</v>
      </c>
      <c r="BC465">
        <v>1812</v>
      </c>
      <c r="BD465">
        <v>1237</v>
      </c>
      <c r="BE465">
        <v>2078</v>
      </c>
      <c r="BF465">
        <v>1356</v>
      </c>
      <c r="BG465">
        <v>17</v>
      </c>
      <c r="BH465">
        <v>8</v>
      </c>
      <c r="BI465">
        <v>0</v>
      </c>
      <c r="BJ465">
        <v>0</v>
      </c>
      <c r="BK465">
        <v>4</v>
      </c>
      <c r="BL465">
        <v>5</v>
      </c>
      <c r="BM465">
        <v>5</v>
      </c>
      <c r="BN465">
        <v>4</v>
      </c>
      <c r="BO465">
        <v>0</v>
      </c>
      <c r="BP465">
        <v>0</v>
      </c>
      <c r="BQ465">
        <v>3</v>
      </c>
      <c r="BR465">
        <v>4</v>
      </c>
      <c r="BS465">
        <v>-305.19817500948</v>
      </c>
      <c r="BT465">
        <v>-305.19817500946698</v>
      </c>
      <c r="BU465">
        <v>-305.19817500948</v>
      </c>
      <c r="BV465">
        <v>-305.19817500946698</v>
      </c>
      <c r="BW465">
        <v>-305.19817500948</v>
      </c>
      <c r="BX465">
        <v>-305.19817500946698</v>
      </c>
      <c r="BY465">
        <v>-305.19817500947897</v>
      </c>
      <c r="BZ465">
        <v>-305.19817500946698</v>
      </c>
      <c r="CA465">
        <v>-305.19817500947897</v>
      </c>
      <c r="CB465">
        <v>-305.19817500946698</v>
      </c>
      <c r="CC465">
        <v>-305.19817500948</v>
      </c>
      <c r="CD465">
        <v>-305.19817500946698</v>
      </c>
      <c r="CE465">
        <v>9.9000000000000005E-2</v>
      </c>
      <c r="CF465">
        <v>4.7E-2</v>
      </c>
      <c r="CG465">
        <v>5.8000000000000003E-2</v>
      </c>
      <c r="CH465">
        <v>2.9000000000000001E-2</v>
      </c>
      <c r="CI465">
        <v>7.4999999999999997E-2</v>
      </c>
      <c r="CJ465">
        <v>4.5999999999999999E-2</v>
      </c>
      <c r="CK465">
        <v>0.13900000000000001</v>
      </c>
      <c r="CL465">
        <v>5.6000000000000001E-2</v>
      </c>
      <c r="CM465">
        <v>5.8000000000000003E-2</v>
      </c>
      <c r="CN465">
        <v>2.8000000000000001E-2</v>
      </c>
      <c r="CO465">
        <v>8.4000000000000005E-2</v>
      </c>
      <c r="CP465">
        <v>5.1999999999999998E-2</v>
      </c>
      <c r="CQ465">
        <v>0.13900000000000001</v>
      </c>
      <c r="CR465">
        <v>5.6000000000000001E-2</v>
      </c>
      <c r="CS465">
        <v>5.8000000000000003E-2</v>
      </c>
      <c r="CT465">
        <v>2.9000000000000001E-2</v>
      </c>
      <c r="CU465">
        <v>8.5000000000000006E-2</v>
      </c>
      <c r="CV465">
        <v>5.1999999999999998E-2</v>
      </c>
      <c r="CW465" t="s">
        <v>11021</v>
      </c>
      <c r="CX465" t="s">
        <v>11022</v>
      </c>
      <c r="CY465" t="s">
        <v>11023</v>
      </c>
      <c r="CZ465" t="s">
        <v>11024</v>
      </c>
      <c r="DA465" t="s">
        <v>11025</v>
      </c>
      <c r="DB465" t="s">
        <v>11026</v>
      </c>
      <c r="DC465" t="s">
        <v>11026</v>
      </c>
      <c r="DD465" t="s">
        <v>11027</v>
      </c>
      <c r="DE465" t="s">
        <v>11028</v>
      </c>
      <c r="DF465" t="s">
        <v>11029</v>
      </c>
      <c r="DG465" t="s">
        <v>11030</v>
      </c>
      <c r="DH465" t="s">
        <v>11030</v>
      </c>
      <c r="DI465" t="s">
        <v>11031</v>
      </c>
      <c r="DJ465" t="s">
        <v>11032</v>
      </c>
      <c r="DK465" t="s">
        <v>11033</v>
      </c>
      <c r="DL465" t="s">
        <v>11026</v>
      </c>
      <c r="DM465" t="s">
        <v>11026</v>
      </c>
      <c r="DN465" t="s">
        <v>11034</v>
      </c>
      <c r="DO465" t="s">
        <v>11035</v>
      </c>
      <c r="DP465" t="s">
        <v>11036</v>
      </c>
      <c r="DQ465" t="s">
        <v>11037</v>
      </c>
      <c r="DR465">
        <v>1</v>
      </c>
      <c r="DS465" t="s">
        <v>4003</v>
      </c>
      <c r="DT465" t="s">
        <v>147</v>
      </c>
    </row>
    <row r="466" spans="1:124" x14ac:dyDescent="0.2">
      <c r="A466" t="s">
        <v>4004</v>
      </c>
      <c r="B466">
        <v>10776</v>
      </c>
      <c r="C466">
        <v>149.58876622009501</v>
      </c>
      <c r="D466">
        <v>511.61783953221499</v>
      </c>
      <c r="E466">
        <v>2</v>
      </c>
      <c r="F466">
        <v>2</v>
      </c>
      <c r="G466">
        <v>2</v>
      </c>
      <c r="H466">
        <v>2</v>
      </c>
      <c r="I466">
        <v>7.0000000000000001E-3</v>
      </c>
      <c r="J466">
        <v>2E-3</v>
      </c>
      <c r="K466">
        <v>6.0000000000000001E-3</v>
      </c>
      <c r="L466">
        <v>2E-3</v>
      </c>
      <c r="M466">
        <v>98</v>
      </c>
      <c r="N466">
        <v>141</v>
      </c>
      <c r="O466">
        <v>40</v>
      </c>
      <c r="P466">
        <v>5.9999999999999995E-4</v>
      </c>
      <c r="Q466">
        <v>0.19300999999999999</v>
      </c>
      <c r="R466">
        <v>43</v>
      </c>
      <c r="S466">
        <v>0</v>
      </c>
      <c r="T466">
        <v>0</v>
      </c>
      <c r="U466">
        <v>31</v>
      </c>
      <c r="V466">
        <v>0</v>
      </c>
      <c r="W466">
        <v>55</v>
      </c>
      <c r="X466">
        <v>86</v>
      </c>
      <c r="Y466">
        <v>2.0407999999999999E-2</v>
      </c>
      <c r="Z466">
        <v>35</v>
      </c>
      <c r="AA466">
        <v>47</v>
      </c>
      <c r="AB466">
        <v>8</v>
      </c>
      <c r="AC466">
        <v>4.5929999999999999E-2</v>
      </c>
      <c r="AD466">
        <v>0.44291999999999998</v>
      </c>
      <c r="AE466">
        <v>7</v>
      </c>
      <c r="AF466">
        <v>0</v>
      </c>
      <c r="AG466">
        <v>0</v>
      </c>
      <c r="AH466">
        <v>0</v>
      </c>
      <c r="AI466">
        <v>0</v>
      </c>
      <c r="AJ466">
        <v>28</v>
      </c>
      <c r="AK466">
        <v>19</v>
      </c>
      <c r="AL466">
        <v>5.8359000000000001E-2</v>
      </c>
      <c r="AM466">
        <v>0</v>
      </c>
      <c r="AN466">
        <v>0</v>
      </c>
      <c r="AO466">
        <v>568.10069999999803</v>
      </c>
      <c r="AP466">
        <v>1E+100</v>
      </c>
      <c r="AQ466">
        <v>568.10069999999803</v>
      </c>
      <c r="AR466">
        <v>1E+100</v>
      </c>
      <c r="AS466">
        <v>568.10069999999803</v>
      </c>
      <c r="AT466">
        <v>9.9999999999999904E+99</v>
      </c>
      <c r="AU466">
        <v>568.10069999999803</v>
      </c>
      <c r="AV466">
        <v>568.10069999999905</v>
      </c>
      <c r="AW466">
        <v>568.10069999999803</v>
      </c>
      <c r="AX466">
        <v>568.10069999999905</v>
      </c>
      <c r="AY466">
        <v>568.10069999999803</v>
      </c>
      <c r="AZ466">
        <v>568.10069999999905</v>
      </c>
      <c r="BA466">
        <v>119</v>
      </c>
      <c r="BB466">
        <v>43</v>
      </c>
      <c r="BC466">
        <v>119</v>
      </c>
      <c r="BD466">
        <v>43</v>
      </c>
      <c r="BE466">
        <v>119</v>
      </c>
      <c r="BF466">
        <v>43</v>
      </c>
      <c r="BG466">
        <v>2</v>
      </c>
      <c r="BH466">
        <v>2</v>
      </c>
      <c r="BI466">
        <v>2</v>
      </c>
      <c r="BJ466">
        <v>2</v>
      </c>
      <c r="BK466">
        <v>2</v>
      </c>
      <c r="BL466">
        <v>2</v>
      </c>
      <c r="BM466">
        <v>9</v>
      </c>
      <c r="BN466">
        <v>5</v>
      </c>
      <c r="BO466">
        <v>9</v>
      </c>
      <c r="BP466">
        <v>5</v>
      </c>
      <c r="BQ466">
        <v>9</v>
      </c>
      <c r="BR466">
        <v>5</v>
      </c>
      <c r="BS466">
        <v>559.82245405896401</v>
      </c>
      <c r="BT466">
        <v>567.61939585908999</v>
      </c>
      <c r="BU466">
        <v>559.82245405896401</v>
      </c>
      <c r="BV466">
        <v>567.61939585908999</v>
      </c>
      <c r="BW466">
        <v>559.82245405896401</v>
      </c>
      <c r="BX466">
        <v>567.61939585909101</v>
      </c>
      <c r="BY466">
        <v>567.50353843569098</v>
      </c>
      <c r="BZ466">
        <v>567.80500520656904</v>
      </c>
      <c r="CA466">
        <v>567.50353843569098</v>
      </c>
      <c r="CB466">
        <v>567.80500520656904</v>
      </c>
      <c r="CC466">
        <v>567.50353843569098</v>
      </c>
      <c r="CD466">
        <v>567.80500520656904</v>
      </c>
      <c r="CE466">
        <v>6.0000000000000001E-3</v>
      </c>
      <c r="CF466">
        <v>2E-3</v>
      </c>
      <c r="CG466">
        <v>6.0000000000000001E-3</v>
      </c>
      <c r="CH466">
        <v>2E-3</v>
      </c>
      <c r="CI466">
        <v>6.0000000000000001E-3</v>
      </c>
      <c r="CJ466">
        <v>2E-3</v>
      </c>
      <c r="CK466">
        <v>6.0000000000000001E-3</v>
      </c>
      <c r="CL466">
        <v>0</v>
      </c>
      <c r="CM466">
        <v>6.0000000000000001E-3</v>
      </c>
      <c r="CN466">
        <v>0</v>
      </c>
      <c r="CO466">
        <v>6.0000000000000001E-3</v>
      </c>
      <c r="CP466">
        <v>0</v>
      </c>
      <c r="CQ466">
        <v>7.0000000000000001E-3</v>
      </c>
      <c r="CR466">
        <v>2E-3</v>
      </c>
      <c r="CS466">
        <v>6.0000000000000001E-3</v>
      </c>
      <c r="CT466">
        <v>2E-3</v>
      </c>
      <c r="CU466">
        <v>6.0000000000000001E-3</v>
      </c>
      <c r="CV466">
        <v>2E-3</v>
      </c>
      <c r="CW466" t="s">
        <v>11038</v>
      </c>
      <c r="CX466" t="s">
        <v>11038</v>
      </c>
      <c r="CY466" t="s">
        <v>11039</v>
      </c>
      <c r="CZ466" t="s">
        <v>1062</v>
      </c>
      <c r="DA466" t="s">
        <v>407</v>
      </c>
      <c r="DB466" t="s">
        <v>11040</v>
      </c>
      <c r="DC466" t="s">
        <v>11041</v>
      </c>
      <c r="DD466" t="s">
        <v>11042</v>
      </c>
      <c r="DE466" t="s">
        <v>11043</v>
      </c>
      <c r="DF466" t="s">
        <v>11044</v>
      </c>
      <c r="DG466" t="s">
        <v>130</v>
      </c>
      <c r="DH466" t="s">
        <v>11045</v>
      </c>
      <c r="DI466" t="s">
        <v>11046</v>
      </c>
      <c r="DJ466" t="s">
        <v>1062</v>
      </c>
      <c r="DK466" t="s">
        <v>373</v>
      </c>
      <c r="DL466" t="s">
        <v>11047</v>
      </c>
      <c r="DM466" t="s">
        <v>11048</v>
      </c>
      <c r="DN466" t="s">
        <v>11049</v>
      </c>
      <c r="DO466" t="s">
        <v>137</v>
      </c>
      <c r="DP466" t="s">
        <v>11050</v>
      </c>
      <c r="DQ466" t="s">
        <v>11051</v>
      </c>
      <c r="DR466">
        <v>1</v>
      </c>
      <c r="DS466" t="s">
        <v>4004</v>
      </c>
      <c r="DT466" t="s">
        <v>147</v>
      </c>
    </row>
    <row r="467" spans="1:124" x14ac:dyDescent="0.2">
      <c r="A467" t="s">
        <v>4005</v>
      </c>
      <c r="B467">
        <v>10776</v>
      </c>
      <c r="C467">
        <v>0</v>
      </c>
      <c r="D467">
        <v>0</v>
      </c>
      <c r="E467">
        <v>972</v>
      </c>
      <c r="F467">
        <v>177</v>
      </c>
      <c r="G467">
        <v>341</v>
      </c>
      <c r="H467">
        <v>163</v>
      </c>
      <c r="I467">
        <v>0.14799999999999999</v>
      </c>
      <c r="J467">
        <v>1.7000000000000001E-2</v>
      </c>
      <c r="K467">
        <v>3.3000000000000002E-2</v>
      </c>
      <c r="L467">
        <v>1.7000000000000001E-2</v>
      </c>
      <c r="M467">
        <v>21</v>
      </c>
      <c r="N467">
        <v>100</v>
      </c>
      <c r="O467">
        <v>6</v>
      </c>
      <c r="P467">
        <v>9.4030000000000002E-2</v>
      </c>
      <c r="Q467">
        <v>9.4030000000000002E-2</v>
      </c>
      <c r="R467">
        <v>21</v>
      </c>
      <c r="S467">
        <v>0</v>
      </c>
      <c r="T467">
        <v>0</v>
      </c>
      <c r="U467">
        <v>0</v>
      </c>
      <c r="V467">
        <v>0</v>
      </c>
      <c r="W467">
        <v>100</v>
      </c>
      <c r="X467">
        <v>0</v>
      </c>
      <c r="Y467">
        <v>0.13761899999999999</v>
      </c>
      <c r="Z467">
        <v>21</v>
      </c>
      <c r="AA467">
        <v>100</v>
      </c>
      <c r="AB467">
        <v>6</v>
      </c>
      <c r="AC467">
        <v>0.19747999999999999</v>
      </c>
      <c r="AD467">
        <v>0.19747999999999999</v>
      </c>
      <c r="AE467">
        <v>21</v>
      </c>
      <c r="AF467">
        <v>0</v>
      </c>
      <c r="AG467">
        <v>0</v>
      </c>
      <c r="AH467">
        <v>0</v>
      </c>
      <c r="AI467">
        <v>0</v>
      </c>
      <c r="AJ467">
        <v>100</v>
      </c>
      <c r="AK467">
        <v>0</v>
      </c>
      <c r="AL467">
        <v>0.13333300000000001</v>
      </c>
      <c r="AM467">
        <v>1</v>
      </c>
      <c r="AN467">
        <v>0</v>
      </c>
      <c r="AO467">
        <v>0</v>
      </c>
      <c r="AP467">
        <v>2.1817E-16</v>
      </c>
      <c r="AQ467">
        <v>0</v>
      </c>
      <c r="AR467">
        <v>0</v>
      </c>
      <c r="AS467">
        <v>0</v>
      </c>
      <c r="AT467">
        <v>3.1170000000000003E-17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6749</v>
      </c>
      <c r="BB467">
        <v>1039</v>
      </c>
      <c r="BC467">
        <v>1934</v>
      </c>
      <c r="BD467">
        <v>1039</v>
      </c>
      <c r="BE467">
        <v>4087</v>
      </c>
      <c r="BF467">
        <v>2679</v>
      </c>
      <c r="BG467">
        <v>972</v>
      </c>
      <c r="BH467">
        <v>177</v>
      </c>
      <c r="BI467">
        <v>341</v>
      </c>
      <c r="BJ467">
        <v>163</v>
      </c>
      <c r="BK467">
        <v>668</v>
      </c>
      <c r="BL467">
        <v>433</v>
      </c>
      <c r="BM467">
        <v>5</v>
      </c>
      <c r="BN467">
        <v>5</v>
      </c>
      <c r="BO467">
        <v>4</v>
      </c>
      <c r="BP467">
        <v>4</v>
      </c>
      <c r="BQ467">
        <v>5</v>
      </c>
      <c r="BR467">
        <v>6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4.0000000000000001E-3</v>
      </c>
      <c r="CF467">
        <v>3.0000000000000001E-3</v>
      </c>
      <c r="CG467">
        <v>2E-3</v>
      </c>
      <c r="CH467">
        <v>3.0000000000000001E-3</v>
      </c>
      <c r="CI467">
        <v>4.0000000000000001E-3</v>
      </c>
      <c r="CJ467">
        <v>5.0000000000000001E-3</v>
      </c>
      <c r="CK467">
        <v>0.14799999999999999</v>
      </c>
      <c r="CL467">
        <v>1.7000000000000001E-2</v>
      </c>
      <c r="CM467">
        <v>3.3000000000000002E-2</v>
      </c>
      <c r="CN467">
        <v>1.7000000000000001E-2</v>
      </c>
      <c r="CO467">
        <v>8.3000000000000004E-2</v>
      </c>
      <c r="CP467">
        <v>5.3999999999999999E-2</v>
      </c>
      <c r="CQ467">
        <v>0.14799999999999999</v>
      </c>
      <c r="CR467">
        <v>1.7000000000000001E-2</v>
      </c>
      <c r="CS467">
        <v>3.3000000000000002E-2</v>
      </c>
      <c r="CT467">
        <v>1.7000000000000001E-2</v>
      </c>
      <c r="CU467">
        <v>8.3000000000000004E-2</v>
      </c>
      <c r="CV467">
        <v>5.3999999999999999E-2</v>
      </c>
      <c r="CW467" t="s">
        <v>7557</v>
      </c>
      <c r="CX467" t="s">
        <v>7557</v>
      </c>
      <c r="CY467" t="s">
        <v>11052</v>
      </c>
      <c r="CZ467" t="s">
        <v>11053</v>
      </c>
      <c r="DA467" t="s">
        <v>11054</v>
      </c>
      <c r="DB467" t="s">
        <v>137</v>
      </c>
      <c r="DC467" t="s">
        <v>137</v>
      </c>
      <c r="DD467" t="s">
        <v>11055</v>
      </c>
      <c r="DE467" t="s">
        <v>11056</v>
      </c>
      <c r="DF467" t="s">
        <v>11057</v>
      </c>
      <c r="DG467" t="s">
        <v>11058</v>
      </c>
      <c r="DH467" t="s">
        <v>11059</v>
      </c>
      <c r="DI467" t="s">
        <v>11060</v>
      </c>
      <c r="DJ467" t="s">
        <v>11061</v>
      </c>
      <c r="DK467" t="s">
        <v>11062</v>
      </c>
      <c r="DL467" t="s">
        <v>137</v>
      </c>
      <c r="DM467" t="s">
        <v>137</v>
      </c>
      <c r="DN467" t="s">
        <v>11063</v>
      </c>
      <c r="DO467" t="s">
        <v>11064</v>
      </c>
      <c r="DP467" t="s">
        <v>11065</v>
      </c>
      <c r="DQ467" t="s">
        <v>11066</v>
      </c>
      <c r="DR467">
        <v>1</v>
      </c>
      <c r="DS467" t="s">
        <v>4005</v>
      </c>
      <c r="DT467" t="s">
        <v>147</v>
      </c>
    </row>
    <row r="468" spans="1:124" x14ac:dyDescent="0.2">
      <c r="A468" t="s">
        <v>4113</v>
      </c>
      <c r="B468">
        <v>10776</v>
      </c>
      <c r="C468">
        <v>0</v>
      </c>
      <c r="D468">
        <v>71</v>
      </c>
      <c r="E468">
        <v>3036</v>
      </c>
      <c r="F468">
        <v>0</v>
      </c>
      <c r="G468">
        <v>1639</v>
      </c>
      <c r="H468">
        <v>0</v>
      </c>
      <c r="I468">
        <v>28.096</v>
      </c>
      <c r="J468">
        <v>0</v>
      </c>
      <c r="K468">
        <v>16.949000000000002</v>
      </c>
      <c r="L468">
        <v>0</v>
      </c>
      <c r="M468">
        <v>169</v>
      </c>
      <c r="N468">
        <v>338</v>
      </c>
      <c r="O468">
        <v>1</v>
      </c>
      <c r="P468">
        <v>0.5</v>
      </c>
      <c r="Q468">
        <v>0.5</v>
      </c>
      <c r="R468">
        <v>169</v>
      </c>
      <c r="S468">
        <v>0</v>
      </c>
      <c r="T468">
        <v>0</v>
      </c>
      <c r="U468">
        <v>0</v>
      </c>
      <c r="V468">
        <v>169</v>
      </c>
      <c r="W468">
        <v>169</v>
      </c>
      <c r="X468">
        <v>0</v>
      </c>
      <c r="Y468">
        <v>1.6840999999999998E-2</v>
      </c>
      <c r="Z468">
        <v>0</v>
      </c>
      <c r="AA468">
        <v>0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e">
        <f>-nan</f>
        <v>#NAME?</v>
      </c>
      <c r="AM468">
        <v>0</v>
      </c>
      <c r="AN468">
        <v>0</v>
      </c>
      <c r="AO468">
        <v>71.000000000002103</v>
      </c>
      <c r="AP468">
        <v>0</v>
      </c>
      <c r="AQ468">
        <v>70.999999999999801</v>
      </c>
      <c r="AR468">
        <v>0</v>
      </c>
      <c r="AS468">
        <v>1.4285714285714201E+99</v>
      </c>
      <c r="AT468">
        <v>0</v>
      </c>
      <c r="AU468">
        <v>71.000000000002103</v>
      </c>
      <c r="AV468">
        <v>0</v>
      </c>
      <c r="AW468">
        <v>71.000000000002103</v>
      </c>
      <c r="AX468">
        <v>0</v>
      </c>
      <c r="AY468">
        <v>69.714285714286007</v>
      </c>
      <c r="AZ468">
        <v>0</v>
      </c>
      <c r="BA468">
        <v>202364</v>
      </c>
      <c r="BB468">
        <v>0</v>
      </c>
      <c r="BC468">
        <v>54240</v>
      </c>
      <c r="BD468">
        <v>0</v>
      </c>
      <c r="BE468">
        <v>10551253</v>
      </c>
      <c r="BF468">
        <v>0</v>
      </c>
      <c r="BG468">
        <v>3036</v>
      </c>
      <c r="BH468">
        <v>0</v>
      </c>
      <c r="BI468">
        <v>1639</v>
      </c>
      <c r="BJ468">
        <v>0</v>
      </c>
      <c r="BK468">
        <v>81665</v>
      </c>
      <c r="BL468">
        <v>0</v>
      </c>
      <c r="BM468">
        <v>87</v>
      </c>
      <c r="BN468">
        <v>0</v>
      </c>
      <c r="BO468">
        <v>87</v>
      </c>
      <c r="BP468">
        <v>0</v>
      </c>
      <c r="BQ468">
        <v>87</v>
      </c>
      <c r="BR468">
        <v>0</v>
      </c>
      <c r="BS468">
        <v>1.5</v>
      </c>
      <c r="BT468">
        <v>0</v>
      </c>
      <c r="BU468">
        <v>1.5</v>
      </c>
      <c r="BV468">
        <v>0</v>
      </c>
      <c r="BW468">
        <v>1.5</v>
      </c>
      <c r="BX468">
        <v>0</v>
      </c>
      <c r="BY468">
        <v>12.646228031156101</v>
      </c>
      <c r="BZ468">
        <v>0</v>
      </c>
      <c r="CA468">
        <v>12.646228031156101</v>
      </c>
      <c r="CB468">
        <v>0</v>
      </c>
      <c r="CC468">
        <v>12.646228031156101</v>
      </c>
      <c r="CD468">
        <v>0</v>
      </c>
      <c r="CE468">
        <v>0.21299999999999999</v>
      </c>
      <c r="CF468">
        <v>0</v>
      </c>
      <c r="CG468">
        <v>0.20200000000000001</v>
      </c>
      <c r="CH468">
        <v>0</v>
      </c>
      <c r="CI468">
        <v>0.20799999999999999</v>
      </c>
      <c r="CJ468">
        <v>0</v>
      </c>
      <c r="CK468">
        <v>20.149999999999999</v>
      </c>
      <c r="CL468">
        <v>0</v>
      </c>
      <c r="CM468">
        <v>0</v>
      </c>
      <c r="CN468">
        <v>0</v>
      </c>
      <c r="CO468">
        <v>178.953</v>
      </c>
      <c r="CP468">
        <v>0</v>
      </c>
      <c r="CQ468">
        <v>28.096</v>
      </c>
      <c r="CR468">
        <v>0</v>
      </c>
      <c r="CS468">
        <v>16.949000000000002</v>
      </c>
      <c r="CT468">
        <v>0</v>
      </c>
      <c r="CU468">
        <v>766.25099999999998</v>
      </c>
      <c r="CV468">
        <v>0</v>
      </c>
      <c r="CW468" t="s">
        <v>11067</v>
      </c>
      <c r="CX468" t="s">
        <v>11068</v>
      </c>
      <c r="CY468" t="s">
        <v>11069</v>
      </c>
      <c r="CZ468" t="s">
        <v>11070</v>
      </c>
      <c r="DA468" t="s">
        <v>11071</v>
      </c>
      <c r="DB468" t="s">
        <v>11072</v>
      </c>
      <c r="DC468" t="s">
        <v>11073</v>
      </c>
      <c r="DD468" t="s">
        <v>11074</v>
      </c>
      <c r="DE468" t="s">
        <v>11075</v>
      </c>
      <c r="DF468" t="s">
        <v>11076</v>
      </c>
      <c r="DQ468" t="s">
        <v>11077</v>
      </c>
      <c r="DR468">
        <v>5364</v>
      </c>
      <c r="DS468" t="s">
        <v>4113</v>
      </c>
      <c r="DT468" t="s">
        <v>147</v>
      </c>
    </row>
    <row r="469" spans="1:124" x14ac:dyDescent="0.2">
      <c r="A469" t="s">
        <v>4115</v>
      </c>
      <c r="B469">
        <v>10776</v>
      </c>
      <c r="C469">
        <v>0</v>
      </c>
      <c r="D469">
        <v>69</v>
      </c>
      <c r="E469">
        <v>106181</v>
      </c>
      <c r="F469">
        <v>0</v>
      </c>
      <c r="G469">
        <v>12368</v>
      </c>
      <c r="H469">
        <v>0</v>
      </c>
      <c r="I469">
        <v>1877.0830000000001</v>
      </c>
      <c r="J469">
        <v>0</v>
      </c>
      <c r="K469">
        <v>397.65499999999997</v>
      </c>
      <c r="L469">
        <v>0</v>
      </c>
      <c r="M469">
        <v>225</v>
      </c>
      <c r="N469">
        <v>450</v>
      </c>
      <c r="O469">
        <v>1</v>
      </c>
      <c r="P469">
        <v>0.5</v>
      </c>
      <c r="Q469">
        <v>0.5</v>
      </c>
      <c r="R469">
        <v>225</v>
      </c>
      <c r="S469">
        <v>0</v>
      </c>
      <c r="T469">
        <v>0</v>
      </c>
      <c r="U469">
        <v>0</v>
      </c>
      <c r="V469">
        <v>225</v>
      </c>
      <c r="W469">
        <v>225</v>
      </c>
      <c r="X469">
        <v>0</v>
      </c>
      <c r="Y469">
        <v>1.2741000000000001E-2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e">
        <f>-nan</f>
        <v>#NAME?</v>
      </c>
      <c r="AM469">
        <v>0</v>
      </c>
      <c r="AN469">
        <v>0</v>
      </c>
      <c r="AO469">
        <v>69</v>
      </c>
      <c r="AP469">
        <v>0</v>
      </c>
      <c r="AQ469">
        <v>68.999999999999801</v>
      </c>
      <c r="AR469">
        <v>0</v>
      </c>
      <c r="AS469">
        <v>68.999999999999901</v>
      </c>
      <c r="AT469">
        <v>0</v>
      </c>
      <c r="AU469">
        <v>69</v>
      </c>
      <c r="AV469">
        <v>0</v>
      </c>
      <c r="AW469">
        <v>69</v>
      </c>
      <c r="AX469">
        <v>0</v>
      </c>
      <c r="AY469">
        <v>65.428571428571402</v>
      </c>
      <c r="AZ469">
        <v>0</v>
      </c>
      <c r="BA469">
        <v>21013516</v>
      </c>
      <c r="BB469">
        <v>0</v>
      </c>
      <c r="BC469">
        <v>4484364</v>
      </c>
      <c r="BD469">
        <v>0</v>
      </c>
      <c r="BE469">
        <v>22274365</v>
      </c>
      <c r="BF469">
        <v>0</v>
      </c>
      <c r="BG469">
        <v>106181</v>
      </c>
      <c r="BH469">
        <v>0</v>
      </c>
      <c r="BI469">
        <v>12368</v>
      </c>
      <c r="BJ469">
        <v>0</v>
      </c>
      <c r="BK469">
        <v>95521</v>
      </c>
      <c r="BL469">
        <v>0</v>
      </c>
      <c r="BM469">
        <v>96</v>
      </c>
      <c r="BN469">
        <v>0</v>
      </c>
      <c r="BO469">
        <v>96</v>
      </c>
      <c r="BP469">
        <v>0</v>
      </c>
      <c r="BQ469">
        <v>96</v>
      </c>
      <c r="BR469">
        <v>0</v>
      </c>
      <c r="BS469">
        <v>1.5</v>
      </c>
      <c r="BT469">
        <v>0</v>
      </c>
      <c r="BU469">
        <v>1.5</v>
      </c>
      <c r="BV469">
        <v>0</v>
      </c>
      <c r="BW469">
        <v>1.5</v>
      </c>
      <c r="BX469">
        <v>0</v>
      </c>
      <c r="BY469">
        <v>14.062882241254499</v>
      </c>
      <c r="BZ469">
        <v>0</v>
      </c>
      <c r="CA469">
        <v>14.062882241254499</v>
      </c>
      <c r="CB469">
        <v>0</v>
      </c>
      <c r="CC469">
        <v>14.062882241254499</v>
      </c>
      <c r="CD469">
        <v>0</v>
      </c>
      <c r="CE469">
        <v>0.27900000000000003</v>
      </c>
      <c r="CF469">
        <v>0</v>
      </c>
      <c r="CG469">
        <v>0.27200000000000002</v>
      </c>
      <c r="CH469">
        <v>0</v>
      </c>
      <c r="CI469">
        <v>0.27600000000000002</v>
      </c>
      <c r="CJ469">
        <v>0</v>
      </c>
      <c r="CK469">
        <v>697.85699999999997</v>
      </c>
      <c r="CL469">
        <v>0</v>
      </c>
      <c r="CM469">
        <v>21.431000000000001</v>
      </c>
      <c r="CN469">
        <v>0</v>
      </c>
      <c r="CO469">
        <v>449.48500000000001</v>
      </c>
      <c r="CP469">
        <v>0</v>
      </c>
      <c r="CQ469">
        <v>1877.0830000000001</v>
      </c>
      <c r="CR469">
        <v>0</v>
      </c>
      <c r="CS469">
        <v>397.65499999999997</v>
      </c>
      <c r="CT469">
        <v>0</v>
      </c>
      <c r="CU469">
        <v>1716.8689999999999</v>
      </c>
      <c r="CV469">
        <v>0</v>
      </c>
      <c r="CW469" t="s">
        <v>11078</v>
      </c>
      <c r="CX469" t="s">
        <v>11079</v>
      </c>
      <c r="CY469" t="s">
        <v>11080</v>
      </c>
      <c r="CZ469" t="s">
        <v>11081</v>
      </c>
      <c r="DA469" t="s">
        <v>11082</v>
      </c>
      <c r="DB469" t="s">
        <v>11072</v>
      </c>
      <c r="DC469" t="s">
        <v>11083</v>
      </c>
      <c r="DD469" t="s">
        <v>11084</v>
      </c>
      <c r="DE469" t="s">
        <v>11085</v>
      </c>
      <c r="DF469" t="s">
        <v>11086</v>
      </c>
      <c r="DQ469" t="s">
        <v>11087</v>
      </c>
      <c r="DR469">
        <v>12020</v>
      </c>
      <c r="DS469" t="s">
        <v>4115</v>
      </c>
      <c r="DT469" t="s">
        <v>147</v>
      </c>
    </row>
    <row r="470" spans="1:124" x14ac:dyDescent="0.2">
      <c r="A470" t="s">
        <v>4006</v>
      </c>
      <c r="B470">
        <v>10776</v>
      </c>
      <c r="C470">
        <v>40717.017999999996</v>
      </c>
      <c r="D470">
        <v>50413.765999999901</v>
      </c>
      <c r="E470">
        <v>2</v>
      </c>
      <c r="F470">
        <v>1</v>
      </c>
      <c r="G470">
        <v>2</v>
      </c>
      <c r="H470">
        <v>1</v>
      </c>
      <c r="I470">
        <v>3.5000000000000003E-2</v>
      </c>
      <c r="J470">
        <v>1.7999999999999999E-2</v>
      </c>
      <c r="K470">
        <v>3.3000000000000002E-2</v>
      </c>
      <c r="L470">
        <v>1.7999999999999999E-2</v>
      </c>
      <c r="M470">
        <v>478</v>
      </c>
      <c r="N470">
        <v>878</v>
      </c>
      <c r="O470">
        <v>69</v>
      </c>
      <c r="P470">
        <v>2E-3</v>
      </c>
      <c r="Q470">
        <v>0.36599999999999999</v>
      </c>
      <c r="R470">
        <v>100</v>
      </c>
      <c r="S470">
        <v>0</v>
      </c>
      <c r="T470">
        <v>0</v>
      </c>
      <c r="U470">
        <v>0</v>
      </c>
      <c r="V470">
        <v>0</v>
      </c>
      <c r="W470">
        <v>378</v>
      </c>
      <c r="X470">
        <v>500</v>
      </c>
      <c r="Y470">
        <v>4.1840000000000002E-3</v>
      </c>
      <c r="Z470">
        <v>477</v>
      </c>
      <c r="AA470">
        <v>877</v>
      </c>
      <c r="AB470">
        <v>14</v>
      </c>
      <c r="AC470">
        <v>2E-3</v>
      </c>
      <c r="AD470">
        <v>0.35399999999999998</v>
      </c>
      <c r="AE470">
        <v>99</v>
      </c>
      <c r="AF470">
        <v>0</v>
      </c>
      <c r="AG470">
        <v>0</v>
      </c>
      <c r="AH470">
        <v>0</v>
      </c>
      <c r="AI470">
        <v>0</v>
      </c>
      <c r="AJ470">
        <v>378</v>
      </c>
      <c r="AK470">
        <v>499</v>
      </c>
      <c r="AL470">
        <v>4.1929999999999997E-3</v>
      </c>
      <c r="AM470">
        <v>0</v>
      </c>
      <c r="AN470">
        <v>0</v>
      </c>
      <c r="AO470">
        <v>51973</v>
      </c>
      <c r="AP470">
        <v>51973</v>
      </c>
      <c r="AQ470">
        <v>51973</v>
      </c>
      <c r="AR470">
        <v>51973</v>
      </c>
      <c r="AS470">
        <v>51973</v>
      </c>
      <c r="AT470">
        <v>51973</v>
      </c>
      <c r="AU470">
        <v>51973</v>
      </c>
      <c r="AV470">
        <v>51973</v>
      </c>
      <c r="AW470">
        <v>51973</v>
      </c>
      <c r="AX470">
        <v>51973</v>
      </c>
      <c r="AY470">
        <v>51973</v>
      </c>
      <c r="AZ470">
        <v>51973</v>
      </c>
      <c r="BA470">
        <v>437</v>
      </c>
      <c r="BB470">
        <v>317</v>
      </c>
      <c r="BC470">
        <v>437</v>
      </c>
      <c r="BD470">
        <v>317</v>
      </c>
      <c r="BE470">
        <v>437</v>
      </c>
      <c r="BF470">
        <v>317</v>
      </c>
      <c r="BG470">
        <v>2</v>
      </c>
      <c r="BH470">
        <v>1</v>
      </c>
      <c r="BI470">
        <v>2</v>
      </c>
      <c r="BJ470">
        <v>1</v>
      </c>
      <c r="BK470">
        <v>2</v>
      </c>
      <c r="BL470">
        <v>1</v>
      </c>
      <c r="BM470">
        <v>12</v>
      </c>
      <c r="BN470">
        <v>5</v>
      </c>
      <c r="BO470">
        <v>12</v>
      </c>
      <c r="BP470">
        <v>5</v>
      </c>
      <c r="BQ470">
        <v>12</v>
      </c>
      <c r="BR470">
        <v>5</v>
      </c>
      <c r="BS470">
        <v>49099.3608821046</v>
      </c>
      <c r="BT470">
        <v>51469.813209817898</v>
      </c>
      <c r="BU470">
        <v>49099.3608821046</v>
      </c>
      <c r="BV470">
        <v>51469.813209817898</v>
      </c>
      <c r="BW470">
        <v>49099.3608821046</v>
      </c>
      <c r="BX470">
        <v>51469.813209817898</v>
      </c>
      <c r="BY470">
        <v>51936.731267955503</v>
      </c>
      <c r="BZ470">
        <v>51940.993377136001</v>
      </c>
      <c r="CA470">
        <v>51936.731267955503</v>
      </c>
      <c r="CB470">
        <v>51940.993377136001</v>
      </c>
      <c r="CC470">
        <v>51936.731267955503</v>
      </c>
      <c r="CD470">
        <v>51940.993377136001</v>
      </c>
      <c r="CE470">
        <v>3.5000000000000003E-2</v>
      </c>
      <c r="CF470">
        <v>1.7999999999999999E-2</v>
      </c>
      <c r="CG470">
        <v>3.3000000000000002E-2</v>
      </c>
      <c r="CH470">
        <v>1.7000000000000001E-2</v>
      </c>
      <c r="CI470">
        <v>3.3000000000000002E-2</v>
      </c>
      <c r="CJ470">
        <v>1.7000000000000001E-2</v>
      </c>
      <c r="CK470">
        <v>3.5000000000000003E-2</v>
      </c>
      <c r="CL470">
        <v>1.7999999999999999E-2</v>
      </c>
      <c r="CM470">
        <v>3.3000000000000002E-2</v>
      </c>
      <c r="CN470">
        <v>1.7999999999999999E-2</v>
      </c>
      <c r="CO470">
        <v>3.4000000000000002E-2</v>
      </c>
      <c r="CP470">
        <v>1.7999999999999999E-2</v>
      </c>
      <c r="CQ470">
        <v>3.5000000000000003E-2</v>
      </c>
      <c r="CR470">
        <v>1.7999999999999999E-2</v>
      </c>
      <c r="CS470">
        <v>3.3000000000000002E-2</v>
      </c>
      <c r="CT470">
        <v>1.7999999999999999E-2</v>
      </c>
      <c r="CU470">
        <v>3.4000000000000002E-2</v>
      </c>
      <c r="CV470">
        <v>1.7999999999999999E-2</v>
      </c>
      <c r="CW470" t="s">
        <v>11088</v>
      </c>
      <c r="CX470" t="s">
        <v>11088</v>
      </c>
      <c r="CY470" t="s">
        <v>11089</v>
      </c>
      <c r="CZ470" t="s">
        <v>1062</v>
      </c>
      <c r="DA470" t="s">
        <v>385</v>
      </c>
      <c r="DB470" t="s">
        <v>11090</v>
      </c>
      <c r="DC470" t="s">
        <v>11091</v>
      </c>
      <c r="DD470" t="s">
        <v>11092</v>
      </c>
      <c r="DE470" t="s">
        <v>11093</v>
      </c>
      <c r="DF470" t="s">
        <v>11094</v>
      </c>
      <c r="DG470" t="s">
        <v>11088</v>
      </c>
      <c r="DH470" t="s">
        <v>11088</v>
      </c>
      <c r="DI470" t="s">
        <v>11095</v>
      </c>
      <c r="DJ470" t="s">
        <v>133</v>
      </c>
      <c r="DK470" t="s">
        <v>373</v>
      </c>
      <c r="DL470" t="s">
        <v>11096</v>
      </c>
      <c r="DM470" t="s">
        <v>11097</v>
      </c>
      <c r="DN470" t="s">
        <v>11098</v>
      </c>
      <c r="DO470" t="s">
        <v>11099</v>
      </c>
      <c r="DP470" t="s">
        <v>11100</v>
      </c>
      <c r="DQ470" t="s">
        <v>11087</v>
      </c>
      <c r="DR470">
        <v>0</v>
      </c>
      <c r="DS470" t="s">
        <v>4006</v>
      </c>
      <c r="DT470" t="s">
        <v>147</v>
      </c>
    </row>
    <row r="471" spans="1:124" x14ac:dyDescent="0.2">
      <c r="A471" t="s">
        <v>4007</v>
      </c>
      <c r="B471">
        <v>10776</v>
      </c>
      <c r="C471">
        <v>4257.9660000000003</v>
      </c>
      <c r="D471">
        <v>7703.4780000000001</v>
      </c>
      <c r="E471">
        <v>9</v>
      </c>
      <c r="F471">
        <v>1</v>
      </c>
      <c r="G471">
        <v>9</v>
      </c>
      <c r="H471">
        <v>1</v>
      </c>
      <c r="I471">
        <v>0.14099999999999999</v>
      </c>
      <c r="J471">
        <v>5.8999999999999997E-2</v>
      </c>
      <c r="K471">
        <v>0.14000000000000001</v>
      </c>
      <c r="L471">
        <v>5.8999999999999997E-2</v>
      </c>
      <c r="M471">
        <v>478</v>
      </c>
      <c r="N471">
        <v>878</v>
      </c>
      <c r="O471">
        <v>67</v>
      </c>
      <c r="P471">
        <v>2E-3</v>
      </c>
      <c r="Q471">
        <v>0.34200000000000003</v>
      </c>
      <c r="R471">
        <v>100</v>
      </c>
      <c r="S471">
        <v>0</v>
      </c>
      <c r="T471">
        <v>0</v>
      </c>
      <c r="U471">
        <v>0</v>
      </c>
      <c r="V471">
        <v>0</v>
      </c>
      <c r="W471">
        <v>378</v>
      </c>
      <c r="X471">
        <v>500</v>
      </c>
      <c r="Y471">
        <v>4.1840000000000002E-3</v>
      </c>
      <c r="Z471">
        <v>477</v>
      </c>
      <c r="AA471">
        <v>877</v>
      </c>
      <c r="AB471">
        <v>15</v>
      </c>
      <c r="AC471">
        <v>2E-3</v>
      </c>
      <c r="AD471">
        <v>0.47799999999999998</v>
      </c>
      <c r="AE471">
        <v>99</v>
      </c>
      <c r="AF471">
        <v>0</v>
      </c>
      <c r="AG471">
        <v>0</v>
      </c>
      <c r="AH471">
        <v>0</v>
      </c>
      <c r="AI471">
        <v>0</v>
      </c>
      <c r="AJ471">
        <v>378</v>
      </c>
      <c r="AK471">
        <v>499</v>
      </c>
      <c r="AL471">
        <v>4.1929999999999997E-3</v>
      </c>
      <c r="AM471">
        <v>0</v>
      </c>
      <c r="AN471">
        <v>0</v>
      </c>
      <c r="AO471">
        <v>8936</v>
      </c>
      <c r="AP471">
        <v>8935.9999999999909</v>
      </c>
      <c r="AQ471">
        <v>8936</v>
      </c>
      <c r="AR471">
        <v>8935.9999999999909</v>
      </c>
      <c r="AS471">
        <v>8936</v>
      </c>
      <c r="AT471">
        <v>8935.9999999999909</v>
      </c>
      <c r="AU471">
        <v>8936</v>
      </c>
      <c r="AV471">
        <v>8935.9999999999909</v>
      </c>
      <c r="AW471">
        <v>8936</v>
      </c>
      <c r="AX471">
        <v>8935.9999999999909</v>
      </c>
      <c r="AY471">
        <v>8936</v>
      </c>
      <c r="AZ471">
        <v>8935.9999999999909</v>
      </c>
      <c r="BA471">
        <v>1077</v>
      </c>
      <c r="BB471">
        <v>938</v>
      </c>
      <c r="BC471">
        <v>1077</v>
      </c>
      <c r="BD471">
        <v>938</v>
      </c>
      <c r="BE471">
        <v>1077</v>
      </c>
      <c r="BF471">
        <v>938</v>
      </c>
      <c r="BG471">
        <v>9</v>
      </c>
      <c r="BH471">
        <v>1</v>
      </c>
      <c r="BI471">
        <v>9</v>
      </c>
      <c r="BJ471">
        <v>1</v>
      </c>
      <c r="BK471">
        <v>9</v>
      </c>
      <c r="BL471">
        <v>1</v>
      </c>
      <c r="BM471">
        <v>22</v>
      </c>
      <c r="BN471">
        <v>22</v>
      </c>
      <c r="BO471">
        <v>22</v>
      </c>
      <c r="BP471">
        <v>22</v>
      </c>
      <c r="BQ471">
        <v>22</v>
      </c>
      <c r="BR471">
        <v>22</v>
      </c>
      <c r="BS471">
        <v>5726.6346671598403</v>
      </c>
      <c r="BT471">
        <v>8295.8230383514601</v>
      </c>
      <c r="BU471">
        <v>5726.6346671598403</v>
      </c>
      <c r="BV471">
        <v>8295.8230383514601</v>
      </c>
      <c r="BW471">
        <v>5726.6346671598403</v>
      </c>
      <c r="BX471">
        <v>8295.8230383514601</v>
      </c>
      <c r="BY471">
        <v>8882.2781475116008</v>
      </c>
      <c r="BZ471">
        <v>8935.4665710223398</v>
      </c>
      <c r="CA471">
        <v>8882.2781475116008</v>
      </c>
      <c r="CB471">
        <v>8935.4665710223398</v>
      </c>
      <c r="CC471">
        <v>8882.2781475116008</v>
      </c>
      <c r="CD471">
        <v>8935.4665710223398</v>
      </c>
      <c r="CE471">
        <v>0.128</v>
      </c>
      <c r="CF471">
        <v>5.8000000000000003E-2</v>
      </c>
      <c r="CG471">
        <v>0.127</v>
      </c>
      <c r="CH471">
        <v>5.8000000000000003E-2</v>
      </c>
      <c r="CI471">
        <v>0.127</v>
      </c>
      <c r="CJ471">
        <v>5.8000000000000003E-2</v>
      </c>
      <c r="CK471">
        <v>0.14099999999999999</v>
      </c>
      <c r="CL471">
        <v>5.8999999999999997E-2</v>
      </c>
      <c r="CM471">
        <v>0.14000000000000001</v>
      </c>
      <c r="CN471">
        <v>5.8999999999999997E-2</v>
      </c>
      <c r="CO471">
        <v>0.14000000000000001</v>
      </c>
      <c r="CP471">
        <v>5.8999999999999997E-2</v>
      </c>
      <c r="CQ471">
        <v>0.14099999999999999</v>
      </c>
      <c r="CR471">
        <v>5.8999999999999997E-2</v>
      </c>
      <c r="CS471">
        <v>0.14000000000000001</v>
      </c>
      <c r="CT471">
        <v>5.8999999999999997E-2</v>
      </c>
      <c r="CU471">
        <v>0.14099999999999999</v>
      </c>
      <c r="CV471">
        <v>5.8999999999999997E-2</v>
      </c>
      <c r="CW471" t="s">
        <v>11101</v>
      </c>
      <c r="CX471" t="s">
        <v>11101</v>
      </c>
      <c r="CY471" t="s">
        <v>11102</v>
      </c>
      <c r="CZ471" t="s">
        <v>407</v>
      </c>
      <c r="DA471" t="s">
        <v>892</v>
      </c>
      <c r="DB471" t="s">
        <v>11103</v>
      </c>
      <c r="DC471" t="s">
        <v>11104</v>
      </c>
      <c r="DD471" t="s">
        <v>11105</v>
      </c>
      <c r="DE471" t="s">
        <v>11106</v>
      </c>
      <c r="DF471" t="s">
        <v>11107</v>
      </c>
      <c r="DG471" t="s">
        <v>11108</v>
      </c>
      <c r="DH471" t="s">
        <v>11108</v>
      </c>
      <c r="DI471" t="s">
        <v>11109</v>
      </c>
      <c r="DJ471" t="s">
        <v>133</v>
      </c>
      <c r="DK471" t="s">
        <v>892</v>
      </c>
      <c r="DL471" t="s">
        <v>11110</v>
      </c>
      <c r="DM471" t="s">
        <v>11111</v>
      </c>
      <c r="DN471" t="s">
        <v>11112</v>
      </c>
      <c r="DO471" t="s">
        <v>11113</v>
      </c>
      <c r="DP471" t="s">
        <v>11114</v>
      </c>
      <c r="DQ471" t="s">
        <v>11115</v>
      </c>
      <c r="DR471">
        <v>2</v>
      </c>
      <c r="DS471" t="s">
        <v>4007</v>
      </c>
      <c r="DT471" t="s">
        <v>147</v>
      </c>
    </row>
    <row r="472" spans="1:124" x14ac:dyDescent="0.2">
      <c r="A472" t="s">
        <v>4008</v>
      </c>
      <c r="B472">
        <v>10776</v>
      </c>
      <c r="C472">
        <v>1167185.7255923201</v>
      </c>
      <c r="D472">
        <v>1201500</v>
      </c>
      <c r="E472">
        <v>17</v>
      </c>
      <c r="F472">
        <v>0</v>
      </c>
      <c r="G472">
        <v>17</v>
      </c>
      <c r="H472">
        <v>0</v>
      </c>
      <c r="I472">
        <v>3.0000000000000001E-3</v>
      </c>
      <c r="J472">
        <v>0</v>
      </c>
      <c r="K472">
        <v>3.0000000000000001E-3</v>
      </c>
      <c r="L472">
        <v>0</v>
      </c>
      <c r="M472">
        <v>18</v>
      </c>
      <c r="N472">
        <v>18</v>
      </c>
      <c r="O472">
        <v>10</v>
      </c>
      <c r="P472">
        <v>8.8239999999999999E-2</v>
      </c>
      <c r="Q472">
        <v>0.46661000000000002</v>
      </c>
      <c r="R472">
        <v>6</v>
      </c>
      <c r="S472">
        <v>0</v>
      </c>
      <c r="T472">
        <v>1</v>
      </c>
      <c r="U472">
        <v>0</v>
      </c>
      <c r="V472">
        <v>11</v>
      </c>
      <c r="W472">
        <v>0</v>
      </c>
      <c r="X472">
        <v>7</v>
      </c>
      <c r="Y472">
        <v>0.14197499999999999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e">
        <f>-nan</f>
        <v>#NAME?</v>
      </c>
      <c r="AM472">
        <v>0</v>
      </c>
      <c r="AN472">
        <v>0</v>
      </c>
      <c r="AO472">
        <v>1201499.99999999</v>
      </c>
      <c r="AP472">
        <v>0</v>
      </c>
      <c r="AQ472">
        <v>1201499.99999999</v>
      </c>
      <c r="AR472">
        <v>0</v>
      </c>
      <c r="AS472">
        <v>1201499.99999999</v>
      </c>
      <c r="AT472">
        <v>0</v>
      </c>
      <c r="AU472">
        <v>1201499.99999999</v>
      </c>
      <c r="AV472">
        <v>0</v>
      </c>
      <c r="AW472">
        <v>1201499.99999999</v>
      </c>
      <c r="AX472">
        <v>0</v>
      </c>
      <c r="AY472">
        <v>1201499.99999999</v>
      </c>
      <c r="AZ472">
        <v>0</v>
      </c>
      <c r="BA472">
        <v>48</v>
      </c>
      <c r="BB472">
        <v>0</v>
      </c>
      <c r="BC472">
        <v>48</v>
      </c>
      <c r="BD472">
        <v>0</v>
      </c>
      <c r="BE472">
        <v>48</v>
      </c>
      <c r="BF472">
        <v>0</v>
      </c>
      <c r="BG472">
        <v>17</v>
      </c>
      <c r="BH472">
        <v>0</v>
      </c>
      <c r="BI472">
        <v>17</v>
      </c>
      <c r="BJ472">
        <v>0</v>
      </c>
      <c r="BK472">
        <v>17</v>
      </c>
      <c r="BL472">
        <v>0</v>
      </c>
      <c r="BM472">
        <v>9</v>
      </c>
      <c r="BN472">
        <v>0</v>
      </c>
      <c r="BO472">
        <v>9</v>
      </c>
      <c r="BP472">
        <v>0</v>
      </c>
      <c r="BQ472">
        <v>9</v>
      </c>
      <c r="BR472">
        <v>0</v>
      </c>
      <c r="BS472">
        <v>1169646.0517098701</v>
      </c>
      <c r="BT472">
        <v>0</v>
      </c>
      <c r="BU472">
        <v>1169646.0517098701</v>
      </c>
      <c r="BV472">
        <v>0</v>
      </c>
      <c r="BW472">
        <v>1169646.0517098701</v>
      </c>
      <c r="BX472">
        <v>0</v>
      </c>
      <c r="BY472">
        <v>1183635.36605077</v>
      </c>
      <c r="BZ472">
        <v>0</v>
      </c>
      <c r="CA472">
        <v>1183635.36605077</v>
      </c>
      <c r="CB472">
        <v>0</v>
      </c>
      <c r="CC472">
        <v>1183635.36605077</v>
      </c>
      <c r="CD472">
        <v>0</v>
      </c>
      <c r="CE472">
        <v>3.0000000000000001E-3</v>
      </c>
      <c r="CF472">
        <v>0</v>
      </c>
      <c r="CG472">
        <v>2E-3</v>
      </c>
      <c r="CH472">
        <v>0</v>
      </c>
      <c r="CI472">
        <v>3.0000000000000001E-3</v>
      </c>
      <c r="CJ472">
        <v>0</v>
      </c>
      <c r="CK472">
        <v>3.0000000000000001E-3</v>
      </c>
      <c r="CL472">
        <v>0</v>
      </c>
      <c r="CM472">
        <v>3.0000000000000001E-3</v>
      </c>
      <c r="CN472">
        <v>0</v>
      </c>
      <c r="CO472">
        <v>3.0000000000000001E-3</v>
      </c>
      <c r="CP472">
        <v>0</v>
      </c>
      <c r="CQ472">
        <v>3.0000000000000001E-3</v>
      </c>
      <c r="CR472">
        <v>0</v>
      </c>
      <c r="CS472">
        <v>3.0000000000000001E-3</v>
      </c>
      <c r="CT472">
        <v>0</v>
      </c>
      <c r="CU472">
        <v>3.0000000000000001E-3</v>
      </c>
      <c r="CV472">
        <v>0</v>
      </c>
      <c r="CW472" t="s">
        <v>11116</v>
      </c>
      <c r="CX472" t="s">
        <v>11116</v>
      </c>
      <c r="CY472" t="s">
        <v>868</v>
      </c>
      <c r="CZ472" t="s">
        <v>737</v>
      </c>
      <c r="DA472" t="s">
        <v>407</v>
      </c>
      <c r="DB472" t="s">
        <v>11117</v>
      </c>
      <c r="DC472" t="s">
        <v>11118</v>
      </c>
      <c r="DD472" t="s">
        <v>11119</v>
      </c>
      <c r="DE472" t="s">
        <v>11120</v>
      </c>
      <c r="DF472" t="s">
        <v>11121</v>
      </c>
      <c r="DQ472" t="s">
        <v>11115</v>
      </c>
      <c r="DR472">
        <v>0</v>
      </c>
      <c r="DS472" t="s">
        <v>4008</v>
      </c>
      <c r="DT472" t="s">
        <v>147</v>
      </c>
    </row>
    <row r="473" spans="1:124" x14ac:dyDescent="0.2">
      <c r="A473" t="s">
        <v>4009</v>
      </c>
      <c r="B473">
        <v>10776</v>
      </c>
      <c r="C473">
        <v>112130.04066386</v>
      </c>
      <c r="D473">
        <v>112298.479972031</v>
      </c>
      <c r="E473">
        <v>1</v>
      </c>
      <c r="F473">
        <v>1</v>
      </c>
      <c r="G473">
        <v>1</v>
      </c>
      <c r="H473">
        <v>1</v>
      </c>
      <c r="I473">
        <v>1.2999999999999999E-2</v>
      </c>
      <c r="J473">
        <v>8.0000000000000002E-3</v>
      </c>
      <c r="K473">
        <v>1.2E-2</v>
      </c>
      <c r="L473">
        <v>8.0000000000000002E-3</v>
      </c>
      <c r="M473">
        <v>780</v>
      </c>
      <c r="N473">
        <v>870</v>
      </c>
      <c r="O473">
        <v>42</v>
      </c>
      <c r="P473">
        <v>2.222E-2</v>
      </c>
      <c r="Q473">
        <v>0.39373000000000002</v>
      </c>
      <c r="R473">
        <v>150</v>
      </c>
      <c r="S473">
        <v>0</v>
      </c>
      <c r="T473">
        <v>0</v>
      </c>
      <c r="U473">
        <v>0</v>
      </c>
      <c r="V473">
        <v>6</v>
      </c>
      <c r="W473">
        <v>144</v>
      </c>
      <c r="X473">
        <v>720</v>
      </c>
      <c r="Y473">
        <v>3.82E-3</v>
      </c>
      <c r="Z473">
        <v>383</v>
      </c>
      <c r="AA473">
        <v>506</v>
      </c>
      <c r="AB473">
        <v>8</v>
      </c>
      <c r="AC473">
        <v>8.5110000000000005E-2</v>
      </c>
      <c r="AD473">
        <v>0.27904000000000001</v>
      </c>
      <c r="AE473">
        <v>9</v>
      </c>
      <c r="AF473">
        <v>0</v>
      </c>
      <c r="AG473">
        <v>0</v>
      </c>
      <c r="AH473">
        <v>0</v>
      </c>
      <c r="AI473">
        <v>0</v>
      </c>
      <c r="AJ473">
        <v>108</v>
      </c>
      <c r="AK473">
        <v>398</v>
      </c>
      <c r="AL473">
        <v>6.9199999999999999E-3</v>
      </c>
      <c r="AM473">
        <v>0</v>
      </c>
      <c r="AN473">
        <v>0</v>
      </c>
      <c r="AO473">
        <v>112313.362717999</v>
      </c>
      <c r="AP473">
        <v>112313.362718</v>
      </c>
      <c r="AQ473">
        <v>112313.362717999</v>
      </c>
      <c r="AR473">
        <v>112313.362718</v>
      </c>
      <c r="AS473">
        <v>112313.362717999</v>
      </c>
      <c r="AT473">
        <v>112313.362717999</v>
      </c>
      <c r="AU473">
        <v>112313.362717999</v>
      </c>
      <c r="AV473">
        <v>112313.362717999</v>
      </c>
      <c r="AW473">
        <v>112313.362717999</v>
      </c>
      <c r="AX473">
        <v>112313.362717999</v>
      </c>
      <c r="AY473">
        <v>112313.362717999</v>
      </c>
      <c r="AZ473">
        <v>112313.362717999</v>
      </c>
      <c r="BA473">
        <v>238</v>
      </c>
      <c r="BB473">
        <v>194</v>
      </c>
      <c r="BC473">
        <v>238</v>
      </c>
      <c r="BD473">
        <v>194</v>
      </c>
      <c r="BE473">
        <v>240</v>
      </c>
      <c r="BF473">
        <v>194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4</v>
      </c>
      <c r="BN473">
        <v>7</v>
      </c>
      <c r="BO473">
        <v>4</v>
      </c>
      <c r="BP473">
        <v>7</v>
      </c>
      <c r="BQ473">
        <v>4</v>
      </c>
      <c r="BR473">
        <v>7</v>
      </c>
      <c r="BS473">
        <v>112305.208440499</v>
      </c>
      <c r="BT473">
        <v>112302.87373150801</v>
      </c>
      <c r="BU473">
        <v>112305.208440499</v>
      </c>
      <c r="BV473">
        <v>112302.87373150801</v>
      </c>
      <c r="BW473">
        <v>112305.208440499</v>
      </c>
      <c r="BX473">
        <v>112302.87373150801</v>
      </c>
      <c r="BY473">
        <v>112313.342732947</v>
      </c>
      <c r="BZ473">
        <v>112307.601372316</v>
      </c>
      <c r="CA473">
        <v>112313.342732947</v>
      </c>
      <c r="CB473">
        <v>112307.601372316</v>
      </c>
      <c r="CC473">
        <v>112313.342732947</v>
      </c>
      <c r="CD473">
        <v>112307.601372316</v>
      </c>
      <c r="CE473">
        <v>1.2999999999999999E-2</v>
      </c>
      <c r="CF473">
        <v>8.0000000000000002E-3</v>
      </c>
      <c r="CG473">
        <v>1.2E-2</v>
      </c>
      <c r="CH473">
        <v>7.0000000000000001E-3</v>
      </c>
      <c r="CI473">
        <v>1.2E-2</v>
      </c>
      <c r="CJ473">
        <v>7.0000000000000001E-3</v>
      </c>
      <c r="CK473">
        <v>1.2999999999999999E-2</v>
      </c>
      <c r="CL473">
        <v>8.0000000000000002E-3</v>
      </c>
      <c r="CM473">
        <v>1.2E-2</v>
      </c>
      <c r="CN473">
        <v>8.0000000000000002E-3</v>
      </c>
      <c r="CO473">
        <v>1.2999999999999999E-2</v>
      </c>
      <c r="CP473">
        <v>8.0000000000000002E-3</v>
      </c>
      <c r="CQ473">
        <v>1.2999999999999999E-2</v>
      </c>
      <c r="CR473">
        <v>8.0000000000000002E-3</v>
      </c>
      <c r="CS473">
        <v>1.2E-2</v>
      </c>
      <c r="CT473">
        <v>8.0000000000000002E-3</v>
      </c>
      <c r="CU473">
        <v>1.2999999999999999E-2</v>
      </c>
      <c r="CV473">
        <v>8.0000000000000002E-3</v>
      </c>
      <c r="CW473" t="s">
        <v>11122</v>
      </c>
      <c r="CX473" t="s">
        <v>11123</v>
      </c>
      <c r="CY473" t="s">
        <v>11124</v>
      </c>
      <c r="CZ473" t="s">
        <v>133</v>
      </c>
      <c r="DA473" t="s">
        <v>667</v>
      </c>
      <c r="DB473" t="s">
        <v>11125</v>
      </c>
      <c r="DC473" t="s">
        <v>11126</v>
      </c>
      <c r="DD473" t="s">
        <v>11127</v>
      </c>
      <c r="DE473" t="s">
        <v>11128</v>
      </c>
      <c r="DF473" t="s">
        <v>11129</v>
      </c>
      <c r="DG473" t="s">
        <v>11130</v>
      </c>
      <c r="DH473" t="s">
        <v>11122</v>
      </c>
      <c r="DI473" t="s">
        <v>11131</v>
      </c>
      <c r="DJ473" t="s">
        <v>133</v>
      </c>
      <c r="DK473" t="s">
        <v>437</v>
      </c>
      <c r="DL473" t="s">
        <v>11132</v>
      </c>
      <c r="DM473" t="s">
        <v>11133</v>
      </c>
      <c r="DN473" t="s">
        <v>11134</v>
      </c>
      <c r="DO473" t="s">
        <v>11135</v>
      </c>
      <c r="DP473" t="s">
        <v>11136</v>
      </c>
      <c r="DQ473" t="s">
        <v>11137</v>
      </c>
      <c r="DR473">
        <v>1</v>
      </c>
      <c r="DS473" t="s">
        <v>4009</v>
      </c>
      <c r="DT473" t="s">
        <v>147</v>
      </c>
    </row>
    <row r="474" spans="1:124" x14ac:dyDescent="0.2">
      <c r="A474" t="s">
        <v>4010</v>
      </c>
      <c r="B474">
        <v>10776</v>
      </c>
      <c r="C474">
        <v>2942.49999999999</v>
      </c>
      <c r="D474">
        <v>2942.49999999999</v>
      </c>
      <c r="E474">
        <v>13</v>
      </c>
      <c r="F474">
        <v>315</v>
      </c>
      <c r="G474">
        <v>7</v>
      </c>
      <c r="H474">
        <v>213</v>
      </c>
      <c r="I474">
        <v>6.3E-2</v>
      </c>
      <c r="J474">
        <v>0.25</v>
      </c>
      <c r="K474">
        <v>5.6000000000000001E-2</v>
      </c>
      <c r="L474">
        <v>0.191</v>
      </c>
      <c r="M474">
        <v>85</v>
      </c>
      <c r="N474">
        <v>1086</v>
      </c>
      <c r="O474">
        <v>23</v>
      </c>
      <c r="P474">
        <v>0.16667000000000001</v>
      </c>
      <c r="Q474">
        <v>0.5</v>
      </c>
      <c r="R474">
        <v>84</v>
      </c>
      <c r="S474">
        <v>0</v>
      </c>
      <c r="T474">
        <v>0</v>
      </c>
      <c r="U474">
        <v>0</v>
      </c>
      <c r="V474">
        <v>0</v>
      </c>
      <c r="W474">
        <v>1086</v>
      </c>
      <c r="X474">
        <v>0</v>
      </c>
      <c r="Y474">
        <v>5.0666000000000003E-2</v>
      </c>
      <c r="Z474">
        <v>85</v>
      </c>
      <c r="AA474">
        <v>1085</v>
      </c>
      <c r="AB474">
        <v>23</v>
      </c>
      <c r="AC474">
        <v>0.16667000000000001</v>
      </c>
      <c r="AD474">
        <v>0.5</v>
      </c>
      <c r="AE474">
        <v>83</v>
      </c>
      <c r="AF474">
        <v>0</v>
      </c>
      <c r="AG474">
        <v>0</v>
      </c>
      <c r="AH474">
        <v>0</v>
      </c>
      <c r="AI474">
        <v>0</v>
      </c>
      <c r="AJ474">
        <v>1085</v>
      </c>
      <c r="AK474">
        <v>0</v>
      </c>
      <c r="AL474">
        <v>4.7579000000000003E-2</v>
      </c>
      <c r="AM474">
        <v>1</v>
      </c>
      <c r="AN474">
        <v>0</v>
      </c>
      <c r="AO474">
        <v>2967</v>
      </c>
      <c r="AP474">
        <v>2967</v>
      </c>
      <c r="AQ474">
        <v>2967</v>
      </c>
      <c r="AR474">
        <v>2967</v>
      </c>
      <c r="AS474">
        <v>2967</v>
      </c>
      <c r="AT474">
        <v>2967</v>
      </c>
      <c r="AU474">
        <v>2967</v>
      </c>
      <c r="AV474">
        <v>2967</v>
      </c>
      <c r="AW474">
        <v>2967</v>
      </c>
      <c r="AX474">
        <v>2967</v>
      </c>
      <c r="AY474">
        <v>2967</v>
      </c>
      <c r="AZ474">
        <v>2967</v>
      </c>
      <c r="BA474">
        <v>470</v>
      </c>
      <c r="BB474">
        <v>2520</v>
      </c>
      <c r="BC474">
        <v>440</v>
      </c>
      <c r="BD474">
        <v>1907</v>
      </c>
      <c r="BE474">
        <v>471</v>
      </c>
      <c r="BF474">
        <v>2244</v>
      </c>
      <c r="BG474">
        <v>13</v>
      </c>
      <c r="BH474">
        <v>315</v>
      </c>
      <c r="BI474">
        <v>7</v>
      </c>
      <c r="BJ474">
        <v>213</v>
      </c>
      <c r="BK474">
        <v>11</v>
      </c>
      <c r="BL474">
        <v>260</v>
      </c>
      <c r="BM474">
        <v>13</v>
      </c>
      <c r="BN474">
        <v>13</v>
      </c>
      <c r="BO474">
        <v>13</v>
      </c>
      <c r="BP474">
        <v>13</v>
      </c>
      <c r="BQ474">
        <v>13</v>
      </c>
      <c r="BR474">
        <v>13</v>
      </c>
      <c r="BS474">
        <v>2942.99999999999</v>
      </c>
      <c r="BT474">
        <v>2942.99999999999</v>
      </c>
      <c r="BU474">
        <v>2942.99999999999</v>
      </c>
      <c r="BV474">
        <v>2942.99999999999</v>
      </c>
      <c r="BW474">
        <v>2942.99999999999</v>
      </c>
      <c r="BX474">
        <v>2942.99999999999</v>
      </c>
      <c r="BY474">
        <v>2946.5</v>
      </c>
      <c r="BZ474">
        <v>2946.5</v>
      </c>
      <c r="CA474">
        <v>2946.5</v>
      </c>
      <c r="CB474">
        <v>2946.5</v>
      </c>
      <c r="CC474">
        <v>2946.5</v>
      </c>
      <c r="CD474">
        <v>2946.5</v>
      </c>
      <c r="CE474">
        <v>4.4999999999999998E-2</v>
      </c>
      <c r="CF474">
        <v>4.3999999999999997E-2</v>
      </c>
      <c r="CG474">
        <v>4.1000000000000002E-2</v>
      </c>
      <c r="CH474">
        <v>4.2000000000000003E-2</v>
      </c>
      <c r="CI474">
        <v>4.3999999999999997E-2</v>
      </c>
      <c r="CJ474">
        <v>4.2999999999999997E-2</v>
      </c>
      <c r="CK474">
        <v>6.2E-2</v>
      </c>
      <c r="CL474">
        <v>0.249</v>
      </c>
      <c r="CM474">
        <v>5.5E-2</v>
      </c>
      <c r="CN474">
        <v>0.19</v>
      </c>
      <c r="CO474">
        <v>6.0999999999999999E-2</v>
      </c>
      <c r="CP474">
        <v>0.21299999999999999</v>
      </c>
      <c r="CQ474">
        <v>6.3E-2</v>
      </c>
      <c r="CR474">
        <v>0.25</v>
      </c>
      <c r="CS474">
        <v>5.6000000000000001E-2</v>
      </c>
      <c r="CT474">
        <v>0.191</v>
      </c>
      <c r="CU474">
        <v>6.2E-2</v>
      </c>
      <c r="CV474">
        <v>0.214</v>
      </c>
      <c r="CW474" t="s">
        <v>11138</v>
      </c>
      <c r="CX474" t="s">
        <v>11138</v>
      </c>
      <c r="CY474" t="s">
        <v>11139</v>
      </c>
      <c r="CZ474" t="s">
        <v>11140</v>
      </c>
      <c r="DA474" t="s">
        <v>1081</v>
      </c>
      <c r="DB474" t="s">
        <v>11141</v>
      </c>
      <c r="DC474" t="s">
        <v>11142</v>
      </c>
      <c r="DD474" t="s">
        <v>11143</v>
      </c>
      <c r="DE474" t="s">
        <v>11144</v>
      </c>
      <c r="DF474" t="s">
        <v>11145</v>
      </c>
      <c r="DG474" t="s">
        <v>11138</v>
      </c>
      <c r="DH474" t="s">
        <v>11138</v>
      </c>
      <c r="DI474" t="s">
        <v>11146</v>
      </c>
      <c r="DJ474" t="s">
        <v>11147</v>
      </c>
      <c r="DK474" t="s">
        <v>1081</v>
      </c>
      <c r="DL474" t="s">
        <v>11141</v>
      </c>
      <c r="DM474" t="s">
        <v>11142</v>
      </c>
      <c r="DN474" t="s">
        <v>11148</v>
      </c>
      <c r="DO474" t="s">
        <v>11149</v>
      </c>
      <c r="DP474" t="s">
        <v>11150</v>
      </c>
      <c r="DQ474" t="s">
        <v>11151</v>
      </c>
      <c r="DR474">
        <v>2</v>
      </c>
      <c r="DS474" t="s">
        <v>4010</v>
      </c>
      <c r="DT474" t="s">
        <v>147</v>
      </c>
    </row>
    <row r="475" spans="1:124" x14ac:dyDescent="0.2">
      <c r="A475" t="s">
        <v>4142</v>
      </c>
      <c r="B475">
        <v>10776</v>
      </c>
      <c r="C475">
        <v>-24.999999999999901</v>
      </c>
      <c r="D475">
        <v>-24.999999999999901</v>
      </c>
      <c r="E475">
        <v>3471324</v>
      </c>
      <c r="F475">
        <v>3471324</v>
      </c>
      <c r="G475">
        <v>3471324</v>
      </c>
      <c r="H475">
        <v>3471324</v>
      </c>
      <c r="I475">
        <v>2342.0650000000001</v>
      </c>
      <c r="J475">
        <v>2342.0650000000001</v>
      </c>
      <c r="K475">
        <v>2342.0650000000001</v>
      </c>
      <c r="L475">
        <v>2342.0650000000001</v>
      </c>
      <c r="M475">
        <v>100</v>
      </c>
      <c r="N475">
        <v>500</v>
      </c>
      <c r="O475">
        <v>100</v>
      </c>
      <c r="P475">
        <v>1.2999999999999999E-3</v>
      </c>
      <c r="Q475">
        <v>0.49508000000000002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500</v>
      </c>
      <c r="X475">
        <v>0</v>
      </c>
      <c r="Y475">
        <v>0.04</v>
      </c>
      <c r="Z475">
        <v>100</v>
      </c>
      <c r="AA475">
        <v>500</v>
      </c>
      <c r="AB475">
        <v>100</v>
      </c>
      <c r="AC475">
        <v>1.2999999999999999E-3</v>
      </c>
      <c r="AD475">
        <v>0.49508000000000002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500</v>
      </c>
      <c r="AK475">
        <v>0</v>
      </c>
      <c r="AL475">
        <v>0.04</v>
      </c>
      <c r="AM475">
        <v>0</v>
      </c>
      <c r="AN475">
        <v>0</v>
      </c>
      <c r="AO475">
        <v>-25</v>
      </c>
      <c r="AP475">
        <v>-25</v>
      </c>
      <c r="AQ475">
        <v>-25</v>
      </c>
      <c r="AR475">
        <v>-25</v>
      </c>
      <c r="AS475">
        <v>-24.1428571428571</v>
      </c>
      <c r="AT475">
        <v>-24.1428571428571</v>
      </c>
      <c r="AU475">
        <v>-25</v>
      </c>
      <c r="AV475">
        <v>-25</v>
      </c>
      <c r="AW475">
        <v>-24.999999999999599</v>
      </c>
      <c r="AX475">
        <v>-24.999999999999599</v>
      </c>
      <c r="AY475">
        <v>-24.999999999999801</v>
      </c>
      <c r="AZ475">
        <v>-24.999999999999801</v>
      </c>
      <c r="BA475">
        <v>70954835</v>
      </c>
      <c r="BB475">
        <v>70954835</v>
      </c>
      <c r="BC475">
        <v>70954835</v>
      </c>
      <c r="BD475">
        <v>70954835</v>
      </c>
      <c r="BE475">
        <v>101092530</v>
      </c>
      <c r="BF475">
        <v>101092530</v>
      </c>
      <c r="BG475">
        <v>3471324</v>
      </c>
      <c r="BH475">
        <v>3471324</v>
      </c>
      <c r="BI475">
        <v>3471324</v>
      </c>
      <c r="BJ475">
        <v>3471324</v>
      </c>
      <c r="BK475">
        <v>4922060</v>
      </c>
      <c r="BL475">
        <v>4922060</v>
      </c>
      <c r="BM475">
        <v>9</v>
      </c>
      <c r="BN475">
        <v>9</v>
      </c>
      <c r="BO475">
        <v>7</v>
      </c>
      <c r="BP475">
        <v>7</v>
      </c>
      <c r="BQ475">
        <v>8</v>
      </c>
      <c r="BR475">
        <v>8</v>
      </c>
      <c r="BS475">
        <v>-24.999999999999901</v>
      </c>
      <c r="BT475">
        <v>-24.999999999999901</v>
      </c>
      <c r="BU475">
        <v>-24.999999999999901</v>
      </c>
      <c r="BV475">
        <v>-24.999999999999901</v>
      </c>
      <c r="BW475">
        <v>-25</v>
      </c>
      <c r="BX475">
        <v>-25</v>
      </c>
      <c r="BY475">
        <v>-25</v>
      </c>
      <c r="BZ475">
        <v>-25</v>
      </c>
      <c r="CA475">
        <v>-24.999999999999901</v>
      </c>
      <c r="CB475">
        <v>-24.999999999999901</v>
      </c>
      <c r="CC475">
        <v>-25</v>
      </c>
      <c r="CD475">
        <v>-25</v>
      </c>
      <c r="CE475">
        <v>0.22500000000000001</v>
      </c>
      <c r="CF475">
        <v>0.22500000000000001</v>
      </c>
      <c r="CG475">
        <v>0.151</v>
      </c>
      <c r="CH475">
        <v>0.151</v>
      </c>
      <c r="CI475">
        <v>0.20499999999999999</v>
      </c>
      <c r="CJ475">
        <v>0.20499999999999999</v>
      </c>
      <c r="CK475">
        <v>2341.9989999999998</v>
      </c>
      <c r="CL475">
        <v>2341.9989999999998</v>
      </c>
      <c r="CM475">
        <v>1.869</v>
      </c>
      <c r="CN475">
        <v>1.869</v>
      </c>
      <c r="CO475">
        <v>349.49700000000001</v>
      </c>
      <c r="CP475">
        <v>349.49700000000001</v>
      </c>
      <c r="CQ475">
        <v>2342.0650000000001</v>
      </c>
      <c r="CR475">
        <v>2342.0650000000001</v>
      </c>
      <c r="CS475">
        <v>2342.0650000000001</v>
      </c>
      <c r="CT475">
        <v>2342.0650000000001</v>
      </c>
      <c r="CU475">
        <v>3420.2950000000001</v>
      </c>
      <c r="CV475">
        <v>3420.2950000000001</v>
      </c>
      <c r="CW475" t="s">
        <v>11152</v>
      </c>
      <c r="CX475" t="s">
        <v>11153</v>
      </c>
      <c r="CY475" t="s">
        <v>11154</v>
      </c>
      <c r="CZ475" t="s">
        <v>11155</v>
      </c>
      <c r="DA475" t="s">
        <v>11156</v>
      </c>
      <c r="DB475" t="s">
        <v>2503</v>
      </c>
      <c r="DC475" t="s">
        <v>2503</v>
      </c>
      <c r="DD475" t="s">
        <v>11157</v>
      </c>
      <c r="DE475" t="s">
        <v>11158</v>
      </c>
      <c r="DF475" t="s">
        <v>11159</v>
      </c>
      <c r="DG475" t="s">
        <v>11152</v>
      </c>
      <c r="DH475" t="s">
        <v>11153</v>
      </c>
      <c r="DI475" t="s">
        <v>11154</v>
      </c>
      <c r="DJ475" t="s">
        <v>11155</v>
      </c>
      <c r="DK475" t="s">
        <v>11156</v>
      </c>
      <c r="DL475" t="s">
        <v>2503</v>
      </c>
      <c r="DM475" t="s">
        <v>2503</v>
      </c>
      <c r="DN475" t="s">
        <v>11157</v>
      </c>
      <c r="DO475" t="s">
        <v>11158</v>
      </c>
      <c r="DP475" t="s">
        <v>11159</v>
      </c>
      <c r="DQ475" t="s">
        <v>11160</v>
      </c>
      <c r="DR475">
        <v>23944</v>
      </c>
      <c r="DS475" t="s">
        <v>4142</v>
      </c>
      <c r="DT475" t="s">
        <v>147</v>
      </c>
    </row>
    <row r="476" spans="1:124" x14ac:dyDescent="0.2">
      <c r="A476" t="s">
        <v>4040</v>
      </c>
      <c r="B476">
        <v>10776</v>
      </c>
      <c r="C476">
        <v>0</v>
      </c>
      <c r="D476">
        <v>0</v>
      </c>
      <c r="E476">
        <v>51242918</v>
      </c>
      <c r="F476">
        <v>52526738</v>
      </c>
      <c r="G476">
        <v>49803563</v>
      </c>
      <c r="H476">
        <v>52526738</v>
      </c>
      <c r="I476">
        <v>3600</v>
      </c>
      <c r="J476">
        <v>3600</v>
      </c>
      <c r="K476">
        <v>3600</v>
      </c>
      <c r="L476">
        <v>3600</v>
      </c>
      <c r="M476">
        <v>6</v>
      </c>
      <c r="N476">
        <v>62</v>
      </c>
      <c r="O476">
        <v>6</v>
      </c>
      <c r="P476">
        <v>7.8E-2</v>
      </c>
      <c r="Q476">
        <v>0.40205999999999997</v>
      </c>
      <c r="R476">
        <v>6</v>
      </c>
      <c r="S476">
        <v>0</v>
      </c>
      <c r="T476">
        <v>0</v>
      </c>
      <c r="U476">
        <v>6</v>
      </c>
      <c r="V476">
        <v>0</v>
      </c>
      <c r="W476">
        <v>50</v>
      </c>
      <c r="X476">
        <v>12</v>
      </c>
      <c r="Y476">
        <v>0.83870999999999996</v>
      </c>
      <c r="Z476">
        <v>6</v>
      </c>
      <c r="AA476">
        <v>56</v>
      </c>
      <c r="AB476">
        <v>6</v>
      </c>
      <c r="AC476">
        <v>7.8E-2</v>
      </c>
      <c r="AD476">
        <v>0.40205999999999997</v>
      </c>
      <c r="AE476">
        <v>6</v>
      </c>
      <c r="AF476">
        <v>0</v>
      </c>
      <c r="AG476">
        <v>0</v>
      </c>
      <c r="AH476">
        <v>0</v>
      </c>
      <c r="AI476">
        <v>6</v>
      </c>
      <c r="AJ476">
        <v>50</v>
      </c>
      <c r="AK476">
        <v>0</v>
      </c>
      <c r="AL476">
        <v>0.91071400000000002</v>
      </c>
      <c r="AM476">
        <v>0</v>
      </c>
      <c r="AN476">
        <v>0</v>
      </c>
      <c r="AO476">
        <v>3.99999999999998</v>
      </c>
      <c r="AP476">
        <v>3</v>
      </c>
      <c r="AQ476">
        <v>1.9999999999999201</v>
      </c>
      <c r="AR476">
        <v>2</v>
      </c>
      <c r="AS476">
        <v>2.8571428571428399</v>
      </c>
      <c r="AT476">
        <v>3.2857142857142798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111928949</v>
      </c>
      <c r="BB476">
        <v>111940209</v>
      </c>
      <c r="BC476">
        <v>105414420</v>
      </c>
      <c r="BD476">
        <v>109968959</v>
      </c>
      <c r="BE476">
        <v>110979807</v>
      </c>
      <c r="BF476">
        <v>114420960</v>
      </c>
      <c r="BG476">
        <v>51242918</v>
      </c>
      <c r="BH476">
        <v>52526738</v>
      </c>
      <c r="BI476">
        <v>49803563</v>
      </c>
      <c r="BJ476">
        <v>52526738</v>
      </c>
      <c r="BK476">
        <v>51118708</v>
      </c>
      <c r="BL476">
        <v>54453027</v>
      </c>
      <c r="BM476">
        <v>6</v>
      </c>
      <c r="BN476">
        <v>6</v>
      </c>
      <c r="BO476">
        <v>6</v>
      </c>
      <c r="BP476">
        <v>6</v>
      </c>
      <c r="BQ476">
        <v>6</v>
      </c>
      <c r="BR476">
        <v>6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3.0000000000000001E-3</v>
      </c>
      <c r="CF476">
        <v>3.0000000000000001E-3</v>
      </c>
      <c r="CG476">
        <v>2E-3</v>
      </c>
      <c r="CH476">
        <v>3.0000000000000001E-3</v>
      </c>
      <c r="CI476">
        <v>3.0000000000000001E-3</v>
      </c>
      <c r="CJ476">
        <v>3.0000000000000001E-3</v>
      </c>
      <c r="CK476">
        <v>1227.9670000000001</v>
      </c>
      <c r="CL476">
        <v>3050.297</v>
      </c>
      <c r="CM476">
        <v>759.16800000000001</v>
      </c>
      <c r="CN476">
        <v>190.321</v>
      </c>
      <c r="CO476">
        <v>2148.2420000000002</v>
      </c>
      <c r="CP476">
        <v>1652.5709999999999</v>
      </c>
      <c r="CQ476">
        <v>3600</v>
      </c>
      <c r="CR476">
        <v>3600</v>
      </c>
      <c r="CS476">
        <v>3600</v>
      </c>
      <c r="CT476">
        <v>3600</v>
      </c>
      <c r="CU476">
        <v>3600</v>
      </c>
      <c r="CV476">
        <v>3600</v>
      </c>
      <c r="CW476" t="s">
        <v>11161</v>
      </c>
      <c r="CX476" t="s">
        <v>7557</v>
      </c>
      <c r="CY476" t="s">
        <v>11162</v>
      </c>
      <c r="CZ476" t="s">
        <v>11163</v>
      </c>
      <c r="DA476" t="s">
        <v>363</v>
      </c>
      <c r="DB476" t="s">
        <v>137</v>
      </c>
      <c r="DC476" t="s">
        <v>137</v>
      </c>
      <c r="DD476" t="s">
        <v>11164</v>
      </c>
      <c r="DE476" t="s">
        <v>11165</v>
      </c>
      <c r="DF476" t="s">
        <v>11166</v>
      </c>
      <c r="DG476" t="s">
        <v>11167</v>
      </c>
      <c r="DH476" t="s">
        <v>6194</v>
      </c>
      <c r="DI476" t="s">
        <v>11168</v>
      </c>
      <c r="DJ476" t="s">
        <v>11169</v>
      </c>
      <c r="DK476" t="s">
        <v>363</v>
      </c>
      <c r="DL476" t="s">
        <v>137</v>
      </c>
      <c r="DM476" t="s">
        <v>137</v>
      </c>
      <c r="DN476" t="s">
        <v>11170</v>
      </c>
      <c r="DO476" t="s">
        <v>11171</v>
      </c>
      <c r="DP476" t="s">
        <v>11172</v>
      </c>
      <c r="DQ476" t="s">
        <v>11173</v>
      </c>
      <c r="DR476">
        <v>50405</v>
      </c>
      <c r="DS476" t="s">
        <v>4040</v>
      </c>
      <c r="DT476" t="s">
        <v>147</v>
      </c>
    </row>
    <row r="477" spans="1:124" x14ac:dyDescent="0.2">
      <c r="A477" t="s">
        <v>4148</v>
      </c>
      <c r="B477">
        <v>10776</v>
      </c>
      <c r="C477">
        <v>0</v>
      </c>
      <c r="D477">
        <v>0</v>
      </c>
      <c r="E477">
        <v>30461662</v>
      </c>
      <c r="F477">
        <v>30461662</v>
      </c>
      <c r="G477">
        <v>19217221</v>
      </c>
      <c r="H477">
        <v>19217221</v>
      </c>
      <c r="I477">
        <v>1576.8150000000001</v>
      </c>
      <c r="J477">
        <v>1556.33</v>
      </c>
      <c r="K477">
        <v>1012.428</v>
      </c>
      <c r="L477">
        <v>995.84299999999996</v>
      </c>
      <c r="M477">
        <v>5</v>
      </c>
      <c r="N477">
        <v>45</v>
      </c>
      <c r="O477">
        <v>5</v>
      </c>
      <c r="P477">
        <v>6.7570000000000005E-2</v>
      </c>
      <c r="Q477">
        <v>0.41604000000000002</v>
      </c>
      <c r="R477">
        <v>5</v>
      </c>
      <c r="S477">
        <v>0</v>
      </c>
      <c r="T477">
        <v>0</v>
      </c>
      <c r="U477">
        <v>0</v>
      </c>
      <c r="V477">
        <v>0</v>
      </c>
      <c r="W477">
        <v>40</v>
      </c>
      <c r="X477">
        <v>5</v>
      </c>
      <c r="Y477">
        <v>0.90222199999999997</v>
      </c>
      <c r="Z477">
        <v>5</v>
      </c>
      <c r="AA477">
        <v>45</v>
      </c>
      <c r="AB477">
        <v>5</v>
      </c>
      <c r="AC477">
        <v>6.7570000000000005E-2</v>
      </c>
      <c r="AD477">
        <v>0.41604000000000002</v>
      </c>
      <c r="AE477">
        <v>5</v>
      </c>
      <c r="AF477">
        <v>0</v>
      </c>
      <c r="AG477">
        <v>0</v>
      </c>
      <c r="AH477">
        <v>0</v>
      </c>
      <c r="AI477">
        <v>5</v>
      </c>
      <c r="AJ477">
        <v>40</v>
      </c>
      <c r="AK477">
        <v>0</v>
      </c>
      <c r="AL477">
        <v>0.90222199999999997</v>
      </c>
      <c r="AM477">
        <v>5</v>
      </c>
      <c r="AN477">
        <v>0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1.00000000000003</v>
      </c>
      <c r="AX477">
        <v>1.00000000000003</v>
      </c>
      <c r="AY477">
        <v>1</v>
      </c>
      <c r="AZ477">
        <v>1</v>
      </c>
      <c r="BA477">
        <v>48035840</v>
      </c>
      <c r="BB477">
        <v>48035840</v>
      </c>
      <c r="BC477">
        <v>31282507</v>
      </c>
      <c r="BD477">
        <v>31282507</v>
      </c>
      <c r="BE477">
        <v>51175585</v>
      </c>
      <c r="BF477">
        <v>51175585</v>
      </c>
      <c r="BG477">
        <v>30461662</v>
      </c>
      <c r="BH477">
        <v>30461662</v>
      </c>
      <c r="BI477">
        <v>19217221</v>
      </c>
      <c r="BJ477">
        <v>19217221</v>
      </c>
      <c r="BK477">
        <v>31534020</v>
      </c>
      <c r="BL477">
        <v>31534020</v>
      </c>
      <c r="BM477">
        <v>6</v>
      </c>
      <c r="BN477">
        <v>6</v>
      </c>
      <c r="BO477">
        <v>4</v>
      </c>
      <c r="BP477">
        <v>4</v>
      </c>
      <c r="BQ477">
        <v>5</v>
      </c>
      <c r="BR477">
        <v>5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3.0000000000000001E-3</v>
      </c>
      <c r="CF477">
        <v>3.0000000000000001E-3</v>
      </c>
      <c r="CG477">
        <v>2E-3</v>
      </c>
      <c r="CH477">
        <v>2E-3</v>
      </c>
      <c r="CI477">
        <v>3.0000000000000001E-3</v>
      </c>
      <c r="CJ477">
        <v>3.0000000000000001E-3</v>
      </c>
      <c r="CK477">
        <v>397.99900000000002</v>
      </c>
      <c r="CL477">
        <v>388.91699999999997</v>
      </c>
      <c r="CM477">
        <v>124.342</v>
      </c>
      <c r="CN477">
        <v>122.03100000000001</v>
      </c>
      <c r="CO477">
        <v>478.99</v>
      </c>
      <c r="CP477">
        <v>472.392</v>
      </c>
      <c r="CQ477">
        <v>1576.8150000000001</v>
      </c>
      <c r="CR477">
        <v>1556.33</v>
      </c>
      <c r="CS477">
        <v>1012.428</v>
      </c>
      <c r="CT477">
        <v>995.84299999999996</v>
      </c>
      <c r="CU477">
        <v>1641.5619999999999</v>
      </c>
      <c r="CV477">
        <v>1622.895</v>
      </c>
      <c r="CW477" t="s">
        <v>11174</v>
      </c>
      <c r="CX477" t="s">
        <v>11174</v>
      </c>
      <c r="CY477" t="s">
        <v>11175</v>
      </c>
      <c r="CZ477" t="s">
        <v>11176</v>
      </c>
      <c r="DA477" t="s">
        <v>3003</v>
      </c>
      <c r="DB477" t="s">
        <v>137</v>
      </c>
      <c r="DC477" t="s">
        <v>137</v>
      </c>
      <c r="DD477" t="s">
        <v>11177</v>
      </c>
      <c r="DE477" t="s">
        <v>11178</v>
      </c>
      <c r="DF477" t="s">
        <v>11179</v>
      </c>
      <c r="DG477" t="s">
        <v>11174</v>
      </c>
      <c r="DH477" t="s">
        <v>11174</v>
      </c>
      <c r="DI477" t="s">
        <v>11175</v>
      </c>
      <c r="DJ477" t="s">
        <v>11176</v>
      </c>
      <c r="DK477" t="s">
        <v>3003</v>
      </c>
      <c r="DL477" t="s">
        <v>137</v>
      </c>
      <c r="DM477" t="s">
        <v>137</v>
      </c>
      <c r="DN477" t="s">
        <v>11180</v>
      </c>
      <c r="DO477" t="s">
        <v>11181</v>
      </c>
      <c r="DP477" t="s">
        <v>11182</v>
      </c>
      <c r="DQ477" t="s">
        <v>11183</v>
      </c>
      <c r="DR477">
        <v>22852</v>
      </c>
      <c r="DS477" t="s">
        <v>4148</v>
      </c>
      <c r="DT477" t="s">
        <v>147</v>
      </c>
    </row>
    <row r="478" spans="1:124" x14ac:dyDescent="0.2">
      <c r="A478" t="s">
        <v>4536</v>
      </c>
      <c r="B478">
        <v>10776</v>
      </c>
      <c r="C478">
        <v>62.6372804184507</v>
      </c>
      <c r="D478">
        <v>62.6372804184507</v>
      </c>
      <c r="E478">
        <v>913999</v>
      </c>
      <c r="F478">
        <v>908225</v>
      </c>
      <c r="G478">
        <v>758978</v>
      </c>
      <c r="H478">
        <v>712301</v>
      </c>
      <c r="I478">
        <v>2533.625</v>
      </c>
      <c r="J478">
        <v>2521.982</v>
      </c>
      <c r="K478">
        <v>2079.4949999999999</v>
      </c>
      <c r="L478">
        <v>1884.0350000000001</v>
      </c>
      <c r="M478">
        <v>664</v>
      </c>
      <c r="N478">
        <v>521</v>
      </c>
      <c r="O478">
        <v>52</v>
      </c>
      <c r="P478">
        <v>8.4000000000000003E-4</v>
      </c>
      <c r="Q478">
        <v>0.49547999999999998</v>
      </c>
      <c r="R478">
        <v>144</v>
      </c>
      <c r="S478">
        <v>0</v>
      </c>
      <c r="T478">
        <v>0</v>
      </c>
      <c r="U478">
        <v>0</v>
      </c>
      <c r="V478">
        <v>0</v>
      </c>
      <c r="W478">
        <v>56</v>
      </c>
      <c r="X478">
        <v>465</v>
      </c>
      <c r="Y478">
        <v>9.3430000000000006E-3</v>
      </c>
      <c r="Z478">
        <v>656</v>
      </c>
      <c r="AA478">
        <v>513</v>
      </c>
      <c r="AB478">
        <v>52</v>
      </c>
      <c r="AC478">
        <v>8.4000000000000003E-4</v>
      </c>
      <c r="AD478">
        <v>0.49547999999999998</v>
      </c>
      <c r="AE478">
        <v>136</v>
      </c>
      <c r="AF478">
        <v>0</v>
      </c>
      <c r="AG478">
        <v>0</v>
      </c>
      <c r="AH478">
        <v>0</v>
      </c>
      <c r="AI478">
        <v>0</v>
      </c>
      <c r="AJ478">
        <v>56</v>
      </c>
      <c r="AK478">
        <v>457</v>
      </c>
      <c r="AL478">
        <v>9.3600000000000003E-3</v>
      </c>
      <c r="AM478">
        <v>0</v>
      </c>
      <c r="AN478">
        <v>0</v>
      </c>
      <c r="AO478">
        <v>65.6666666666666</v>
      </c>
      <c r="AP478">
        <v>65.6666666666666</v>
      </c>
      <c r="AQ478">
        <v>65.6666666666666</v>
      </c>
      <c r="AR478">
        <v>65.6666666666666</v>
      </c>
      <c r="AS478">
        <v>65.6666666666666</v>
      </c>
      <c r="AT478">
        <v>65.6666666666666</v>
      </c>
      <c r="AU478">
        <v>65.660148088976996</v>
      </c>
      <c r="AV478">
        <v>65.660265305325495</v>
      </c>
      <c r="AW478">
        <v>65.661006816279794</v>
      </c>
      <c r="AX478">
        <v>65.661180330497899</v>
      </c>
      <c r="AY478">
        <v>65.660337870490693</v>
      </c>
      <c r="AZ478">
        <v>65.660583329365707</v>
      </c>
      <c r="BA478">
        <v>55547302</v>
      </c>
      <c r="BB478">
        <v>56312868</v>
      </c>
      <c r="BC478">
        <v>45929069</v>
      </c>
      <c r="BD478">
        <v>42937277</v>
      </c>
      <c r="BE478">
        <v>58559166</v>
      </c>
      <c r="BF478">
        <v>55964521</v>
      </c>
      <c r="BG478">
        <v>913999</v>
      </c>
      <c r="BH478">
        <v>908225</v>
      </c>
      <c r="BI478">
        <v>758978</v>
      </c>
      <c r="BJ478">
        <v>712301</v>
      </c>
      <c r="BK478">
        <v>907378</v>
      </c>
      <c r="BL478">
        <v>898389</v>
      </c>
      <c r="BM478">
        <v>16</v>
      </c>
      <c r="BN478">
        <v>18</v>
      </c>
      <c r="BO478">
        <v>14</v>
      </c>
      <c r="BP478">
        <v>16</v>
      </c>
      <c r="BQ478">
        <v>16</v>
      </c>
      <c r="BR478">
        <v>17</v>
      </c>
      <c r="BS478">
        <v>62.665555773633102</v>
      </c>
      <c r="BT478">
        <v>62.666204783742899</v>
      </c>
      <c r="BU478">
        <v>62.6657421220374</v>
      </c>
      <c r="BV478">
        <v>62.6688958362192</v>
      </c>
      <c r="BW478">
        <v>62.665635637234999</v>
      </c>
      <c r="BX478">
        <v>62.666586693351</v>
      </c>
      <c r="BY478">
        <v>62.732551238514397</v>
      </c>
      <c r="BZ478">
        <v>62.736683357657</v>
      </c>
      <c r="CA478">
        <v>62.733059310342902</v>
      </c>
      <c r="CB478">
        <v>62.736683357657</v>
      </c>
      <c r="CC478">
        <v>62.731767040874402</v>
      </c>
      <c r="CD478">
        <v>62.736206627293903</v>
      </c>
      <c r="CE478">
        <v>0.247</v>
      </c>
      <c r="CF478">
        <v>0.312</v>
      </c>
      <c r="CG478">
        <v>0.224</v>
      </c>
      <c r="CH478">
        <v>0.26200000000000001</v>
      </c>
      <c r="CI478">
        <v>0.25700000000000001</v>
      </c>
      <c r="CJ478">
        <v>0.28499999999999998</v>
      </c>
      <c r="CK478">
        <v>43.619</v>
      </c>
      <c r="CL478">
        <v>1.9710000000000001</v>
      </c>
      <c r="CM478">
        <v>1.1439999999999999</v>
      </c>
      <c r="CN478">
        <v>0.42599999999999999</v>
      </c>
      <c r="CO478">
        <v>112.66200000000001</v>
      </c>
      <c r="CP478">
        <v>228.20400000000001</v>
      </c>
      <c r="CQ478">
        <v>2533.625</v>
      </c>
      <c r="CR478">
        <v>2521.982</v>
      </c>
      <c r="CS478">
        <v>2079.4949999999999</v>
      </c>
      <c r="CT478">
        <v>1884.0350000000001</v>
      </c>
      <c r="CU478">
        <v>2510.7040000000002</v>
      </c>
      <c r="CV478">
        <v>2400.9189999999999</v>
      </c>
      <c r="CW478" t="s">
        <v>711</v>
      </c>
      <c r="CX478" t="s">
        <v>712</v>
      </c>
      <c r="CY478" t="s">
        <v>713</v>
      </c>
      <c r="CZ478" t="s">
        <v>714</v>
      </c>
      <c r="DA478" t="s">
        <v>715</v>
      </c>
      <c r="DB478" t="s">
        <v>716</v>
      </c>
      <c r="DC478" t="s">
        <v>717</v>
      </c>
      <c r="DD478" t="s">
        <v>11184</v>
      </c>
      <c r="DE478" t="s">
        <v>11185</v>
      </c>
      <c r="DF478" t="s">
        <v>11186</v>
      </c>
      <c r="DG478" t="s">
        <v>721</v>
      </c>
      <c r="DH478" t="s">
        <v>722</v>
      </c>
      <c r="DI478" t="s">
        <v>723</v>
      </c>
      <c r="DJ478" t="s">
        <v>724</v>
      </c>
      <c r="DK478" t="s">
        <v>725</v>
      </c>
      <c r="DL478" t="s">
        <v>726</v>
      </c>
      <c r="DM478" t="s">
        <v>727</v>
      </c>
      <c r="DN478" t="s">
        <v>11187</v>
      </c>
      <c r="DO478" t="s">
        <v>11188</v>
      </c>
      <c r="DP478" t="s">
        <v>11189</v>
      </c>
      <c r="DQ478" t="s">
        <v>11190</v>
      </c>
      <c r="DR478">
        <v>34383</v>
      </c>
      <c r="DS478" t="s">
        <v>4536</v>
      </c>
      <c r="DT478" t="s">
        <v>147</v>
      </c>
    </row>
    <row r="479" spans="1:124" x14ac:dyDescent="0.2">
      <c r="A479" t="s">
        <v>4011</v>
      </c>
      <c r="B479">
        <v>10776</v>
      </c>
      <c r="C479">
        <v>57</v>
      </c>
      <c r="D479">
        <v>57</v>
      </c>
      <c r="E479">
        <v>293</v>
      </c>
      <c r="F479">
        <v>298</v>
      </c>
      <c r="G479">
        <v>292</v>
      </c>
      <c r="H479">
        <v>284</v>
      </c>
      <c r="I479">
        <v>7.1999999999999995E-2</v>
      </c>
      <c r="J479">
        <v>0.06</v>
      </c>
      <c r="K479">
        <v>6.7000000000000004E-2</v>
      </c>
      <c r="L479">
        <v>0.06</v>
      </c>
      <c r="M479">
        <v>54</v>
      </c>
      <c r="N479">
        <v>83</v>
      </c>
      <c r="O479">
        <v>12</v>
      </c>
      <c r="P479">
        <v>0.5</v>
      </c>
      <c r="Q479">
        <v>0.5</v>
      </c>
      <c r="R479">
        <v>17</v>
      </c>
      <c r="S479">
        <v>0</v>
      </c>
      <c r="T479">
        <v>0</v>
      </c>
      <c r="U479">
        <v>0</v>
      </c>
      <c r="V479">
        <v>0</v>
      </c>
      <c r="W479">
        <v>82</v>
      </c>
      <c r="X479">
        <v>1</v>
      </c>
      <c r="Y479">
        <v>0.16622000000000001</v>
      </c>
      <c r="Z479">
        <v>53</v>
      </c>
      <c r="AA479">
        <v>70</v>
      </c>
      <c r="AB479">
        <v>12</v>
      </c>
      <c r="AC479">
        <v>0.5</v>
      </c>
      <c r="AD479">
        <v>0.5</v>
      </c>
      <c r="AE479">
        <v>16</v>
      </c>
      <c r="AF479">
        <v>0</v>
      </c>
      <c r="AG479">
        <v>0</v>
      </c>
      <c r="AH479">
        <v>0</v>
      </c>
      <c r="AI479">
        <v>0</v>
      </c>
      <c r="AJ479">
        <v>70</v>
      </c>
      <c r="AK479">
        <v>0</v>
      </c>
      <c r="AL479">
        <v>0.16873299999999999</v>
      </c>
      <c r="AM479">
        <v>0</v>
      </c>
      <c r="AN479">
        <v>0</v>
      </c>
      <c r="AO479">
        <v>563.5</v>
      </c>
      <c r="AP479">
        <v>563.5</v>
      </c>
      <c r="AQ479">
        <v>563.49999999999898</v>
      </c>
      <c r="AR479">
        <v>563.49999999999898</v>
      </c>
      <c r="AS479">
        <v>563.5</v>
      </c>
      <c r="AT479">
        <v>563.5</v>
      </c>
      <c r="AU479">
        <v>563.5</v>
      </c>
      <c r="AV479">
        <v>563.5</v>
      </c>
      <c r="AW479">
        <v>563.5</v>
      </c>
      <c r="AX479">
        <v>563.5</v>
      </c>
      <c r="AY479">
        <v>563.5</v>
      </c>
      <c r="AZ479">
        <v>563.5</v>
      </c>
      <c r="BA479">
        <v>3017</v>
      </c>
      <c r="BB479">
        <v>2605</v>
      </c>
      <c r="BC479">
        <v>2778</v>
      </c>
      <c r="BD479">
        <v>2592</v>
      </c>
      <c r="BE479">
        <v>2997</v>
      </c>
      <c r="BF479">
        <v>2803</v>
      </c>
      <c r="BG479">
        <v>293</v>
      </c>
      <c r="BH479">
        <v>298</v>
      </c>
      <c r="BI479">
        <v>292</v>
      </c>
      <c r="BJ479">
        <v>284</v>
      </c>
      <c r="BK479">
        <v>316</v>
      </c>
      <c r="BL479">
        <v>332</v>
      </c>
      <c r="BM479">
        <v>25</v>
      </c>
      <c r="BN479">
        <v>18</v>
      </c>
      <c r="BO479">
        <v>18</v>
      </c>
      <c r="BP479">
        <v>7</v>
      </c>
      <c r="BQ479">
        <v>20</v>
      </c>
      <c r="BR479">
        <v>14</v>
      </c>
      <c r="BS479">
        <v>65</v>
      </c>
      <c r="BT479">
        <v>57</v>
      </c>
      <c r="BU479">
        <v>65</v>
      </c>
      <c r="BV479">
        <v>57</v>
      </c>
      <c r="BW479">
        <v>65</v>
      </c>
      <c r="BX479">
        <v>57</v>
      </c>
      <c r="BY479">
        <v>148.87417218543001</v>
      </c>
      <c r="BZ479">
        <v>144.506944444444</v>
      </c>
      <c r="CA479">
        <v>148.87417218543001</v>
      </c>
      <c r="CB479">
        <v>144.506944444444</v>
      </c>
      <c r="CC479">
        <v>143.497016228804</v>
      </c>
      <c r="CD479">
        <v>135.219246031746</v>
      </c>
      <c r="CE479">
        <v>2.8000000000000001E-2</v>
      </c>
      <c r="CF479">
        <v>1.9E-2</v>
      </c>
      <c r="CG479">
        <v>2.3E-2</v>
      </c>
      <c r="CH479">
        <v>1.4999999999999999E-2</v>
      </c>
      <c r="CI479">
        <v>2.5000000000000001E-2</v>
      </c>
      <c r="CJ479">
        <v>1.7999999999999999E-2</v>
      </c>
      <c r="CK479">
        <v>5.6000000000000001E-2</v>
      </c>
      <c r="CL479">
        <v>5.3999999999999999E-2</v>
      </c>
      <c r="CM479">
        <v>4.1000000000000002E-2</v>
      </c>
      <c r="CN479">
        <v>4.1000000000000002E-2</v>
      </c>
      <c r="CO479">
        <v>4.7E-2</v>
      </c>
      <c r="CP479">
        <v>5.1999999999999998E-2</v>
      </c>
      <c r="CQ479">
        <v>7.1999999999999995E-2</v>
      </c>
      <c r="CR479">
        <v>0.06</v>
      </c>
      <c r="CS479">
        <v>6.7000000000000004E-2</v>
      </c>
      <c r="CT479">
        <v>0.06</v>
      </c>
      <c r="CU479">
        <v>7.0999999999999994E-2</v>
      </c>
      <c r="CV479">
        <v>6.6000000000000003E-2</v>
      </c>
      <c r="CW479" t="s">
        <v>11191</v>
      </c>
      <c r="CX479" t="s">
        <v>11191</v>
      </c>
      <c r="CY479" t="s">
        <v>11192</v>
      </c>
      <c r="CZ479" t="s">
        <v>11193</v>
      </c>
      <c r="DA479" t="s">
        <v>11194</v>
      </c>
      <c r="DB479" t="s">
        <v>11195</v>
      </c>
      <c r="DC479" t="s">
        <v>11196</v>
      </c>
      <c r="DD479" t="s">
        <v>11197</v>
      </c>
      <c r="DE479" t="s">
        <v>11198</v>
      </c>
      <c r="DF479" t="s">
        <v>11199</v>
      </c>
      <c r="DG479" t="s">
        <v>11200</v>
      </c>
      <c r="DH479" t="s">
        <v>11200</v>
      </c>
      <c r="DI479" t="s">
        <v>11201</v>
      </c>
      <c r="DJ479" t="s">
        <v>11202</v>
      </c>
      <c r="DK479" t="s">
        <v>11203</v>
      </c>
      <c r="DL479" t="s">
        <v>11204</v>
      </c>
      <c r="DM479" t="s">
        <v>11205</v>
      </c>
      <c r="DN479" t="s">
        <v>11206</v>
      </c>
      <c r="DO479" t="s">
        <v>11207</v>
      </c>
      <c r="DP479" t="s">
        <v>11208</v>
      </c>
      <c r="DQ479" t="s">
        <v>11209</v>
      </c>
      <c r="DR479">
        <v>2</v>
      </c>
      <c r="DS479" t="s">
        <v>4011</v>
      </c>
      <c r="DT479" t="s">
        <v>147</v>
      </c>
    </row>
    <row r="480" spans="1:124" x14ac:dyDescent="0.2">
      <c r="A480" t="s">
        <v>4012</v>
      </c>
      <c r="B480">
        <v>10776</v>
      </c>
      <c r="C480">
        <v>1010</v>
      </c>
      <c r="D480">
        <v>1010</v>
      </c>
      <c r="E480">
        <v>33</v>
      </c>
      <c r="F480">
        <v>45</v>
      </c>
      <c r="G480">
        <v>31</v>
      </c>
      <c r="H480">
        <v>34</v>
      </c>
      <c r="I480">
        <v>2.1999999999999999E-2</v>
      </c>
      <c r="J480">
        <v>1.7999999999999999E-2</v>
      </c>
      <c r="K480">
        <v>1.6E-2</v>
      </c>
      <c r="L480">
        <v>1.2999999999999999E-2</v>
      </c>
      <c r="M480">
        <v>39</v>
      </c>
      <c r="N480">
        <v>59</v>
      </c>
      <c r="O480">
        <v>8</v>
      </c>
      <c r="P480">
        <v>0.5</v>
      </c>
      <c r="Q480">
        <v>0.5</v>
      </c>
      <c r="R480">
        <v>14</v>
      </c>
      <c r="S480">
        <v>0</v>
      </c>
      <c r="T480">
        <v>0</v>
      </c>
      <c r="U480">
        <v>0</v>
      </c>
      <c r="V480">
        <v>0</v>
      </c>
      <c r="W480">
        <v>58</v>
      </c>
      <c r="X480">
        <v>1</v>
      </c>
      <c r="Y480">
        <v>0.17948700000000001</v>
      </c>
      <c r="Z480">
        <v>38</v>
      </c>
      <c r="AA480">
        <v>48</v>
      </c>
      <c r="AB480">
        <v>14</v>
      </c>
      <c r="AC480">
        <v>0.125</v>
      </c>
      <c r="AD480">
        <v>0.5</v>
      </c>
      <c r="AE480">
        <v>13</v>
      </c>
      <c r="AF480">
        <v>0</v>
      </c>
      <c r="AG480">
        <v>0</v>
      </c>
      <c r="AH480">
        <v>0</v>
      </c>
      <c r="AI480">
        <v>0</v>
      </c>
      <c r="AJ480">
        <v>48</v>
      </c>
      <c r="AK480">
        <v>0</v>
      </c>
      <c r="AL480">
        <v>0.17982500000000001</v>
      </c>
      <c r="AM480">
        <v>0</v>
      </c>
      <c r="AN480">
        <v>0</v>
      </c>
      <c r="AO480">
        <v>1690</v>
      </c>
      <c r="AP480">
        <v>1690</v>
      </c>
      <c r="AQ480">
        <v>1689.99999999999</v>
      </c>
      <c r="AR480">
        <v>1690</v>
      </c>
      <c r="AS480">
        <v>1690</v>
      </c>
      <c r="AT480">
        <v>1690</v>
      </c>
      <c r="AU480">
        <v>1690</v>
      </c>
      <c r="AV480">
        <v>1690</v>
      </c>
      <c r="AW480">
        <v>1690</v>
      </c>
      <c r="AX480">
        <v>1690</v>
      </c>
      <c r="AY480">
        <v>1690</v>
      </c>
      <c r="AZ480">
        <v>1690</v>
      </c>
      <c r="BA480">
        <v>439</v>
      </c>
      <c r="BB480">
        <v>470</v>
      </c>
      <c r="BC480">
        <v>431</v>
      </c>
      <c r="BD480">
        <v>405</v>
      </c>
      <c r="BE480">
        <v>466</v>
      </c>
      <c r="BF480">
        <v>449</v>
      </c>
      <c r="BG480">
        <v>33</v>
      </c>
      <c r="BH480">
        <v>45</v>
      </c>
      <c r="BI480">
        <v>31</v>
      </c>
      <c r="BJ480">
        <v>34</v>
      </c>
      <c r="BK480">
        <v>33</v>
      </c>
      <c r="BL480">
        <v>40</v>
      </c>
      <c r="BM480">
        <v>21</v>
      </c>
      <c r="BN480">
        <v>22</v>
      </c>
      <c r="BO480">
        <v>15</v>
      </c>
      <c r="BP480">
        <v>16</v>
      </c>
      <c r="BQ480">
        <v>20</v>
      </c>
      <c r="BR480">
        <v>19</v>
      </c>
      <c r="BS480">
        <v>1009.99999999999</v>
      </c>
      <c r="BT480">
        <v>1045</v>
      </c>
      <c r="BU480">
        <v>1037</v>
      </c>
      <c r="BV480">
        <v>1045</v>
      </c>
      <c r="BW480">
        <v>1013.85714285714</v>
      </c>
      <c r="BX480">
        <v>1043.8571428571399</v>
      </c>
      <c r="BY480">
        <v>1228.125</v>
      </c>
      <c r="BZ480">
        <v>1226.8867924528299</v>
      </c>
      <c r="CA480">
        <v>1237.5</v>
      </c>
      <c r="CB480">
        <v>1226.8867924528299</v>
      </c>
      <c r="CC480">
        <v>1227.4091478696701</v>
      </c>
      <c r="CD480">
        <v>1220.1853099730399</v>
      </c>
      <c r="CE480">
        <v>1.7999999999999999E-2</v>
      </c>
      <c r="CF480">
        <v>1.2999999999999999E-2</v>
      </c>
      <c r="CG480">
        <v>1.2E-2</v>
      </c>
      <c r="CH480">
        <v>8.9999999999999993E-3</v>
      </c>
      <c r="CI480">
        <v>1.6E-2</v>
      </c>
      <c r="CJ480">
        <v>1.2E-2</v>
      </c>
      <c r="CK480">
        <v>2.1999999999999999E-2</v>
      </c>
      <c r="CL480">
        <v>1.7000000000000001E-2</v>
      </c>
      <c r="CM480">
        <v>1.6E-2</v>
      </c>
      <c r="CN480">
        <v>1.2E-2</v>
      </c>
      <c r="CO480">
        <v>0.02</v>
      </c>
      <c r="CP480">
        <v>1.4999999999999999E-2</v>
      </c>
      <c r="CQ480">
        <v>2.1999999999999999E-2</v>
      </c>
      <c r="CR480">
        <v>1.7999999999999999E-2</v>
      </c>
      <c r="CS480">
        <v>1.6E-2</v>
      </c>
      <c r="CT480">
        <v>1.2999999999999999E-2</v>
      </c>
      <c r="CU480">
        <v>0.02</v>
      </c>
      <c r="CV480">
        <v>1.6E-2</v>
      </c>
      <c r="CW480" t="s">
        <v>11210</v>
      </c>
      <c r="CX480" t="s">
        <v>11210</v>
      </c>
      <c r="CY480" t="s">
        <v>11211</v>
      </c>
      <c r="CZ480" t="s">
        <v>11212</v>
      </c>
      <c r="DA480" t="s">
        <v>11213</v>
      </c>
      <c r="DB480" t="s">
        <v>11214</v>
      </c>
      <c r="DC480" t="s">
        <v>11215</v>
      </c>
      <c r="DD480" t="s">
        <v>11216</v>
      </c>
      <c r="DE480" t="s">
        <v>11217</v>
      </c>
      <c r="DF480" t="s">
        <v>11218</v>
      </c>
      <c r="DG480" t="s">
        <v>11219</v>
      </c>
      <c r="DH480" t="s">
        <v>11219</v>
      </c>
      <c r="DI480" t="s">
        <v>11220</v>
      </c>
      <c r="DJ480" t="s">
        <v>11221</v>
      </c>
      <c r="DK480" t="s">
        <v>11222</v>
      </c>
      <c r="DL480" t="s">
        <v>11223</v>
      </c>
      <c r="DM480" t="s">
        <v>11224</v>
      </c>
      <c r="DN480" t="s">
        <v>11225</v>
      </c>
      <c r="DO480" t="s">
        <v>11226</v>
      </c>
      <c r="DP480" t="s">
        <v>11227</v>
      </c>
      <c r="DQ480" t="s">
        <v>11209</v>
      </c>
      <c r="DR480">
        <v>0</v>
      </c>
      <c r="DS480" t="s">
        <v>4012</v>
      </c>
      <c r="DT480" t="s">
        <v>147</v>
      </c>
    </row>
    <row r="481" spans="1:124" x14ac:dyDescent="0.2">
      <c r="A481" t="s">
        <v>4013</v>
      </c>
      <c r="B481">
        <v>10776</v>
      </c>
      <c r="C481">
        <v>2656.4240001681701</v>
      </c>
      <c r="D481">
        <v>2656.4240001681701</v>
      </c>
      <c r="E481">
        <v>7</v>
      </c>
      <c r="F481">
        <v>7</v>
      </c>
      <c r="G481">
        <v>7</v>
      </c>
      <c r="H481">
        <v>7</v>
      </c>
      <c r="I481">
        <v>0.2</v>
      </c>
      <c r="J481">
        <v>6.9000000000000006E-2</v>
      </c>
      <c r="K481">
        <v>0.192</v>
      </c>
      <c r="L481">
        <v>6.8000000000000005E-2</v>
      </c>
      <c r="M481">
        <v>1725</v>
      </c>
      <c r="N481">
        <v>4897</v>
      </c>
      <c r="O481">
        <v>6</v>
      </c>
      <c r="P481">
        <v>1.29E-2</v>
      </c>
      <c r="Q481">
        <v>0.42293999999999998</v>
      </c>
      <c r="R481">
        <v>311</v>
      </c>
      <c r="S481">
        <v>176</v>
      </c>
      <c r="T481">
        <v>5</v>
      </c>
      <c r="U481">
        <v>0</v>
      </c>
      <c r="V481">
        <v>0</v>
      </c>
      <c r="W481">
        <v>30</v>
      </c>
      <c r="X481">
        <v>4867</v>
      </c>
      <c r="Y481">
        <v>2.042E-3</v>
      </c>
      <c r="Z481">
        <v>756</v>
      </c>
      <c r="AA481">
        <v>3184</v>
      </c>
      <c r="AB481">
        <v>10</v>
      </c>
      <c r="AC481">
        <v>1.29E-2</v>
      </c>
      <c r="AD481">
        <v>0.44836999999999999</v>
      </c>
      <c r="AE481">
        <v>33</v>
      </c>
      <c r="AF481">
        <v>0</v>
      </c>
      <c r="AG481">
        <v>0</v>
      </c>
      <c r="AH481">
        <v>0</v>
      </c>
      <c r="AI481">
        <v>12</v>
      </c>
      <c r="AJ481">
        <v>30</v>
      </c>
      <c r="AK481">
        <v>3142</v>
      </c>
      <c r="AL481">
        <v>2.9979999999999998E-3</v>
      </c>
      <c r="AM481">
        <v>0</v>
      </c>
      <c r="AN481">
        <v>0</v>
      </c>
      <c r="AO481">
        <v>2668.1333681353699</v>
      </c>
      <c r="AP481">
        <v>2666.6992467784398</v>
      </c>
      <c r="AQ481">
        <v>2666.6992467784398</v>
      </c>
      <c r="AR481">
        <v>2666.6992467784398</v>
      </c>
      <c r="AS481">
        <v>2667.9284936558101</v>
      </c>
      <c r="AT481">
        <v>2666.6992467784398</v>
      </c>
      <c r="AU481">
        <v>2666.6992467784398</v>
      </c>
      <c r="AV481">
        <v>2666.6992467784398</v>
      </c>
      <c r="AW481">
        <v>2666.6992467784398</v>
      </c>
      <c r="AX481">
        <v>2666.6992467784398</v>
      </c>
      <c r="AY481">
        <v>2666.6992467784398</v>
      </c>
      <c r="AZ481">
        <v>2666.6992467784398</v>
      </c>
      <c r="BA481">
        <v>2321</v>
      </c>
      <c r="BB481">
        <v>1535</v>
      </c>
      <c r="BC481">
        <v>2283</v>
      </c>
      <c r="BD481">
        <v>1535</v>
      </c>
      <c r="BE481">
        <v>2311</v>
      </c>
      <c r="BF481">
        <v>1536</v>
      </c>
      <c r="BG481">
        <v>7</v>
      </c>
      <c r="BH481">
        <v>7</v>
      </c>
      <c r="BI481">
        <v>7</v>
      </c>
      <c r="BJ481">
        <v>7</v>
      </c>
      <c r="BK481">
        <v>7</v>
      </c>
      <c r="BL481">
        <v>7</v>
      </c>
      <c r="BM481">
        <v>9</v>
      </c>
      <c r="BN481">
        <v>10</v>
      </c>
      <c r="BO481">
        <v>9</v>
      </c>
      <c r="BP481">
        <v>10</v>
      </c>
      <c r="BQ481">
        <v>9</v>
      </c>
      <c r="BR481">
        <v>10</v>
      </c>
      <c r="BS481">
        <v>2660.9778613877902</v>
      </c>
      <c r="BT481">
        <v>2660.7612863145901</v>
      </c>
      <c r="BU481">
        <v>2660.9778613877902</v>
      </c>
      <c r="BV481">
        <v>2660.7612863145901</v>
      </c>
      <c r="BW481">
        <v>2660.9778613877902</v>
      </c>
      <c r="BX481">
        <v>2660.7612863145901</v>
      </c>
      <c r="BY481">
        <v>2662.5924348009198</v>
      </c>
      <c r="BZ481">
        <v>2662.2063965716302</v>
      </c>
      <c r="CA481">
        <v>2662.61969669173</v>
      </c>
      <c r="CB481">
        <v>2662.2063965716302</v>
      </c>
      <c r="CC481">
        <v>2662.5963293567502</v>
      </c>
      <c r="CD481">
        <v>2662.2063965716302</v>
      </c>
      <c r="CE481">
        <v>0.17899999999999999</v>
      </c>
      <c r="CF481">
        <v>6.0999999999999999E-2</v>
      </c>
      <c r="CG481">
        <v>0.17199999999999999</v>
      </c>
      <c r="CH481">
        <v>0.06</v>
      </c>
      <c r="CI481">
        <v>0.17699999999999999</v>
      </c>
      <c r="CJ481">
        <v>0.06</v>
      </c>
      <c r="CK481">
        <v>0.19600000000000001</v>
      </c>
      <c r="CL481">
        <v>6.9000000000000006E-2</v>
      </c>
      <c r="CM481">
        <v>0.189</v>
      </c>
      <c r="CN481">
        <v>6.8000000000000005E-2</v>
      </c>
      <c r="CO481">
        <v>0.19500000000000001</v>
      </c>
      <c r="CP481">
        <v>6.8000000000000005E-2</v>
      </c>
      <c r="CQ481">
        <v>0.2</v>
      </c>
      <c r="CR481">
        <v>6.9000000000000006E-2</v>
      </c>
      <c r="CS481">
        <v>0.192</v>
      </c>
      <c r="CT481">
        <v>6.8000000000000005E-2</v>
      </c>
      <c r="CU481">
        <v>0.19800000000000001</v>
      </c>
      <c r="CV481">
        <v>6.9000000000000006E-2</v>
      </c>
      <c r="CW481" t="s">
        <v>11228</v>
      </c>
      <c r="CX481" t="s">
        <v>11229</v>
      </c>
      <c r="CY481" t="s">
        <v>11230</v>
      </c>
      <c r="CZ481" t="s">
        <v>11231</v>
      </c>
      <c r="DA481" t="s">
        <v>11232</v>
      </c>
      <c r="DB481" t="s">
        <v>11233</v>
      </c>
      <c r="DC481" t="s">
        <v>11234</v>
      </c>
      <c r="DD481" t="s">
        <v>11235</v>
      </c>
      <c r="DE481" t="s">
        <v>11236</v>
      </c>
      <c r="DF481" t="s">
        <v>11237</v>
      </c>
      <c r="DG481" t="s">
        <v>11238</v>
      </c>
      <c r="DH481" t="s">
        <v>11238</v>
      </c>
      <c r="DI481" t="s">
        <v>11239</v>
      </c>
      <c r="DJ481" t="s">
        <v>437</v>
      </c>
      <c r="DK481" t="s">
        <v>428</v>
      </c>
      <c r="DL481" t="s">
        <v>11240</v>
      </c>
      <c r="DM481" t="s">
        <v>11241</v>
      </c>
      <c r="DN481" t="s">
        <v>11242</v>
      </c>
      <c r="DO481" t="s">
        <v>11243</v>
      </c>
      <c r="DP481" t="s">
        <v>11244</v>
      </c>
      <c r="DQ481" t="s">
        <v>11245</v>
      </c>
      <c r="DR481">
        <v>2</v>
      </c>
      <c r="DS481" t="s">
        <v>4013</v>
      </c>
      <c r="DT481" t="s">
        <v>147</v>
      </c>
    </row>
    <row r="482" spans="1:124" x14ac:dyDescent="0.2">
      <c r="A482" t="s">
        <v>4014</v>
      </c>
      <c r="B482">
        <v>10776</v>
      </c>
      <c r="C482">
        <v>2930.9</v>
      </c>
      <c r="D482">
        <v>2930.8999999999901</v>
      </c>
      <c r="E482">
        <v>158</v>
      </c>
      <c r="F482">
        <v>87</v>
      </c>
      <c r="G482">
        <v>118</v>
      </c>
      <c r="H482">
        <v>85</v>
      </c>
      <c r="I482">
        <v>9.4E-2</v>
      </c>
      <c r="J482">
        <v>6.6000000000000003E-2</v>
      </c>
      <c r="K482">
        <v>8.5000000000000006E-2</v>
      </c>
      <c r="L482">
        <v>5.5E-2</v>
      </c>
      <c r="M482">
        <v>300</v>
      </c>
      <c r="N482">
        <v>136</v>
      </c>
      <c r="O482">
        <v>11</v>
      </c>
      <c r="P482">
        <v>0.16</v>
      </c>
      <c r="Q482">
        <v>0.36</v>
      </c>
      <c r="R482">
        <v>29</v>
      </c>
      <c r="S482">
        <v>0</v>
      </c>
      <c r="T482">
        <v>0</v>
      </c>
      <c r="U482">
        <v>0</v>
      </c>
      <c r="V482">
        <v>0</v>
      </c>
      <c r="W482">
        <v>74</v>
      </c>
      <c r="X482">
        <v>62</v>
      </c>
      <c r="Y482">
        <v>7.2180999999999995E-2</v>
      </c>
      <c r="Z482">
        <v>245</v>
      </c>
      <c r="AA482">
        <v>120</v>
      </c>
      <c r="AB482">
        <v>11</v>
      </c>
      <c r="AC482">
        <v>0.16</v>
      </c>
      <c r="AD482">
        <v>0.48</v>
      </c>
      <c r="AE482">
        <v>23</v>
      </c>
      <c r="AF482">
        <v>0</v>
      </c>
      <c r="AG482">
        <v>0</v>
      </c>
      <c r="AH482">
        <v>0</v>
      </c>
      <c r="AI482">
        <v>0</v>
      </c>
      <c r="AJ482">
        <v>70</v>
      </c>
      <c r="AK482">
        <v>50</v>
      </c>
      <c r="AL482">
        <v>8.7415000000000007E-2</v>
      </c>
      <c r="AM482">
        <v>0</v>
      </c>
      <c r="AN482">
        <v>0</v>
      </c>
      <c r="AO482">
        <v>2984.4999342999799</v>
      </c>
      <c r="AP482">
        <v>2984.5</v>
      </c>
      <c r="AQ482">
        <v>2984.4999342999799</v>
      </c>
      <c r="AR482">
        <v>2984.5</v>
      </c>
      <c r="AS482">
        <v>2984.4999718428498</v>
      </c>
      <c r="AT482">
        <v>2984.5</v>
      </c>
      <c r="AU482">
        <v>2984.4999342999799</v>
      </c>
      <c r="AV482">
        <v>2984.5</v>
      </c>
      <c r="AW482">
        <v>2984.5</v>
      </c>
      <c r="AX482">
        <v>2984.5</v>
      </c>
      <c r="AY482">
        <v>2984.4920353349098</v>
      </c>
      <c r="AZ482">
        <v>2984.5</v>
      </c>
      <c r="BA482">
        <v>1534</v>
      </c>
      <c r="BB482">
        <v>1039</v>
      </c>
      <c r="BC482">
        <v>1315</v>
      </c>
      <c r="BD482">
        <v>1039</v>
      </c>
      <c r="BE482">
        <v>1556</v>
      </c>
      <c r="BF482">
        <v>1326</v>
      </c>
      <c r="BG482">
        <v>158</v>
      </c>
      <c r="BH482">
        <v>87</v>
      </c>
      <c r="BI482">
        <v>118</v>
      </c>
      <c r="BJ482">
        <v>85</v>
      </c>
      <c r="BK482">
        <v>157</v>
      </c>
      <c r="BL482">
        <v>108</v>
      </c>
      <c r="BM482">
        <v>24</v>
      </c>
      <c r="BN482">
        <v>24</v>
      </c>
      <c r="BO482">
        <v>17</v>
      </c>
      <c r="BP482">
        <v>12</v>
      </c>
      <c r="BQ482">
        <v>22</v>
      </c>
      <c r="BR482">
        <v>25</v>
      </c>
      <c r="BS482">
        <v>2935.3575018493498</v>
      </c>
      <c r="BT482">
        <v>2955.1086956521699</v>
      </c>
      <c r="BU482">
        <v>2935.3575018493498</v>
      </c>
      <c r="BV482">
        <v>2956.96224256292</v>
      </c>
      <c r="BW482">
        <v>2935.23523803836</v>
      </c>
      <c r="BX482">
        <v>2956.6974501471</v>
      </c>
      <c r="BY482">
        <v>2962.9393202667502</v>
      </c>
      <c r="BZ482">
        <v>2972.18853820598</v>
      </c>
      <c r="CA482">
        <v>2963.0760673835498</v>
      </c>
      <c r="CB482">
        <v>2972.18853820598</v>
      </c>
      <c r="CC482">
        <v>2962.3977895788598</v>
      </c>
      <c r="CD482">
        <v>2970.6487585490399</v>
      </c>
      <c r="CE482">
        <v>6.2E-2</v>
      </c>
      <c r="CF482">
        <v>0.05</v>
      </c>
      <c r="CG482">
        <v>5.7000000000000002E-2</v>
      </c>
      <c r="CH482">
        <v>3.5999999999999997E-2</v>
      </c>
      <c r="CI482">
        <v>0.06</v>
      </c>
      <c r="CJ482">
        <v>6.2E-2</v>
      </c>
      <c r="CK482">
        <v>7.0000000000000007E-2</v>
      </c>
      <c r="CL482">
        <v>5.1999999999999998E-2</v>
      </c>
      <c r="CM482">
        <v>6.4000000000000001E-2</v>
      </c>
      <c r="CN482">
        <v>3.9E-2</v>
      </c>
      <c r="CO482">
        <v>7.0000000000000007E-2</v>
      </c>
      <c r="CP482">
        <v>6.6000000000000003E-2</v>
      </c>
      <c r="CQ482">
        <v>9.4E-2</v>
      </c>
      <c r="CR482">
        <v>6.6000000000000003E-2</v>
      </c>
      <c r="CS482">
        <v>8.5000000000000006E-2</v>
      </c>
      <c r="CT482">
        <v>5.5E-2</v>
      </c>
      <c r="CU482">
        <v>9.2999999999999999E-2</v>
      </c>
      <c r="CV482">
        <v>8.4000000000000005E-2</v>
      </c>
      <c r="CW482" t="s">
        <v>11246</v>
      </c>
      <c r="CX482" t="s">
        <v>11247</v>
      </c>
      <c r="CY482" t="s">
        <v>11248</v>
      </c>
      <c r="CZ482" t="s">
        <v>11249</v>
      </c>
      <c r="DA482" t="s">
        <v>11250</v>
      </c>
      <c r="DB482" t="s">
        <v>11251</v>
      </c>
      <c r="DC482" t="s">
        <v>11252</v>
      </c>
      <c r="DD482" t="s">
        <v>11253</v>
      </c>
      <c r="DE482" t="s">
        <v>11254</v>
      </c>
      <c r="DF482" t="s">
        <v>11255</v>
      </c>
      <c r="DG482" t="s">
        <v>11256</v>
      </c>
      <c r="DH482" t="s">
        <v>11256</v>
      </c>
      <c r="DI482" t="s">
        <v>11257</v>
      </c>
      <c r="DJ482" t="s">
        <v>11258</v>
      </c>
      <c r="DK482" t="s">
        <v>11259</v>
      </c>
      <c r="DL482" t="s">
        <v>11260</v>
      </c>
      <c r="DM482" t="s">
        <v>11261</v>
      </c>
      <c r="DN482" t="s">
        <v>11262</v>
      </c>
      <c r="DO482" t="s">
        <v>11263</v>
      </c>
      <c r="DP482" t="s">
        <v>11264</v>
      </c>
      <c r="DQ482" t="s">
        <v>11265</v>
      </c>
      <c r="DR482">
        <v>2</v>
      </c>
      <c r="DS482" t="s">
        <v>4014</v>
      </c>
      <c r="DT482" t="s">
        <v>147</v>
      </c>
    </row>
    <row r="483" spans="1:124" x14ac:dyDescent="0.2">
      <c r="A483" t="s">
        <v>4015</v>
      </c>
      <c r="B483">
        <v>10776</v>
      </c>
      <c r="C483">
        <v>12841.689392283801</v>
      </c>
      <c r="D483">
        <v>12841.6893922729</v>
      </c>
      <c r="E483">
        <v>21</v>
      </c>
      <c r="F483">
        <v>9</v>
      </c>
      <c r="G483">
        <v>20</v>
      </c>
      <c r="H483">
        <v>9</v>
      </c>
      <c r="I483">
        <v>8.3000000000000004E-2</v>
      </c>
      <c r="J483">
        <v>3.7999999999999999E-2</v>
      </c>
      <c r="K483">
        <v>8.1000000000000003E-2</v>
      </c>
      <c r="L483">
        <v>3.7999999999999999E-2</v>
      </c>
      <c r="M483">
        <v>820</v>
      </c>
      <c r="N483">
        <v>1808</v>
      </c>
      <c r="O483">
        <v>14</v>
      </c>
      <c r="P483">
        <v>9.2099999999999994E-3</v>
      </c>
      <c r="Q483">
        <v>0.41752</v>
      </c>
      <c r="R483">
        <v>250</v>
      </c>
      <c r="S483">
        <v>56</v>
      </c>
      <c r="T483">
        <v>1</v>
      </c>
      <c r="U483">
        <v>0</v>
      </c>
      <c r="V483">
        <v>0</v>
      </c>
      <c r="W483">
        <v>112</v>
      </c>
      <c r="X483">
        <v>1696</v>
      </c>
      <c r="Y483">
        <v>3.9519999999999998E-3</v>
      </c>
      <c r="Z483">
        <v>538</v>
      </c>
      <c r="AA483">
        <v>1288</v>
      </c>
      <c r="AB483">
        <v>11</v>
      </c>
      <c r="AC483">
        <v>1.6080000000000001E-2</v>
      </c>
      <c r="AD483">
        <v>0.46201999999999999</v>
      </c>
      <c r="AE483">
        <v>131</v>
      </c>
      <c r="AF483">
        <v>0</v>
      </c>
      <c r="AG483">
        <v>0</v>
      </c>
      <c r="AH483">
        <v>0</v>
      </c>
      <c r="AI483">
        <v>0</v>
      </c>
      <c r="AJ483">
        <v>112</v>
      </c>
      <c r="AK483">
        <v>1176</v>
      </c>
      <c r="AL483">
        <v>3.98E-3</v>
      </c>
      <c r="AM483">
        <v>0</v>
      </c>
      <c r="AN483">
        <v>0</v>
      </c>
      <c r="AO483">
        <v>12850.8607373825</v>
      </c>
      <c r="AP483">
        <v>12851.076291564101</v>
      </c>
      <c r="AQ483">
        <v>12850.8607373825</v>
      </c>
      <c r="AR483">
        <v>12851.076291564101</v>
      </c>
      <c r="AS483">
        <v>12850.953117745999</v>
      </c>
      <c r="AT483">
        <v>12851.076291564101</v>
      </c>
      <c r="AU483">
        <v>12850.8607373825</v>
      </c>
      <c r="AV483">
        <v>12850.6226039914</v>
      </c>
      <c r="AW483">
        <v>12850.8607373825</v>
      </c>
      <c r="AX483">
        <v>12850.6226039914</v>
      </c>
      <c r="AY483">
        <v>12850.425645567</v>
      </c>
      <c r="AZ483">
        <v>12850.2891711415</v>
      </c>
      <c r="BA483">
        <v>1270</v>
      </c>
      <c r="BB483">
        <v>831</v>
      </c>
      <c r="BC483">
        <v>1232</v>
      </c>
      <c r="BD483">
        <v>821</v>
      </c>
      <c r="BE483">
        <v>1254</v>
      </c>
      <c r="BF483">
        <v>825</v>
      </c>
      <c r="BG483">
        <v>21</v>
      </c>
      <c r="BH483">
        <v>9</v>
      </c>
      <c r="BI483">
        <v>20</v>
      </c>
      <c r="BJ483">
        <v>9</v>
      </c>
      <c r="BK483">
        <v>20</v>
      </c>
      <c r="BL483">
        <v>11</v>
      </c>
      <c r="BM483">
        <v>14</v>
      </c>
      <c r="BN483">
        <v>12</v>
      </c>
      <c r="BO483">
        <v>12</v>
      </c>
      <c r="BP483">
        <v>12</v>
      </c>
      <c r="BQ483">
        <v>13</v>
      </c>
      <c r="BR483">
        <v>12</v>
      </c>
      <c r="BS483">
        <v>12842.014248544599</v>
      </c>
      <c r="BT483">
        <v>12842.0294815979</v>
      </c>
      <c r="BU483">
        <v>12842.014248547401</v>
      </c>
      <c r="BV483">
        <v>12842.1011549305</v>
      </c>
      <c r="BW483">
        <v>12842.0142485458</v>
      </c>
      <c r="BX483">
        <v>12842.0649208868</v>
      </c>
      <c r="BY483">
        <v>12845.790928085</v>
      </c>
      <c r="BZ483">
        <v>12847.634092070301</v>
      </c>
      <c r="CA483">
        <v>12845.790928085</v>
      </c>
      <c r="CB483">
        <v>12847.634092070301</v>
      </c>
      <c r="CC483">
        <v>12845.3785052515</v>
      </c>
      <c r="CD483">
        <v>12846.9686644464</v>
      </c>
      <c r="CE483">
        <v>7.1999999999999995E-2</v>
      </c>
      <c r="CF483">
        <v>3.2000000000000001E-2</v>
      </c>
      <c r="CG483">
        <v>7.0000000000000007E-2</v>
      </c>
      <c r="CH483">
        <v>3.2000000000000001E-2</v>
      </c>
      <c r="CI483">
        <v>7.4999999999999997E-2</v>
      </c>
      <c r="CJ483">
        <v>4.2999999999999997E-2</v>
      </c>
      <c r="CK483">
        <v>8.1000000000000003E-2</v>
      </c>
      <c r="CL483">
        <v>3.5000000000000003E-2</v>
      </c>
      <c r="CM483">
        <v>0.08</v>
      </c>
      <c r="CN483">
        <v>3.5000000000000003E-2</v>
      </c>
      <c r="CO483">
        <v>8.5000000000000006E-2</v>
      </c>
      <c r="CP483">
        <v>4.7E-2</v>
      </c>
      <c r="CQ483">
        <v>8.3000000000000004E-2</v>
      </c>
      <c r="CR483">
        <v>3.7999999999999999E-2</v>
      </c>
      <c r="CS483">
        <v>8.1000000000000003E-2</v>
      </c>
      <c r="CT483">
        <v>3.7999999999999999E-2</v>
      </c>
      <c r="CU483">
        <v>8.6999999999999994E-2</v>
      </c>
      <c r="CV483">
        <v>4.8000000000000001E-2</v>
      </c>
      <c r="CW483" t="s">
        <v>11266</v>
      </c>
      <c r="CX483" t="s">
        <v>11267</v>
      </c>
      <c r="CY483" t="s">
        <v>11268</v>
      </c>
      <c r="CZ483" t="s">
        <v>11269</v>
      </c>
      <c r="DA483" t="s">
        <v>11270</v>
      </c>
      <c r="DB483" t="s">
        <v>11271</v>
      </c>
      <c r="DC483" t="s">
        <v>11272</v>
      </c>
      <c r="DD483" t="s">
        <v>11273</v>
      </c>
      <c r="DE483" t="s">
        <v>11274</v>
      </c>
      <c r="DF483" t="s">
        <v>11275</v>
      </c>
      <c r="DG483" t="s">
        <v>11276</v>
      </c>
      <c r="DH483" t="s">
        <v>11277</v>
      </c>
      <c r="DI483" t="s">
        <v>11278</v>
      </c>
      <c r="DJ483" t="s">
        <v>11279</v>
      </c>
      <c r="DK483" t="s">
        <v>385</v>
      </c>
      <c r="DL483" t="s">
        <v>11280</v>
      </c>
      <c r="DM483" t="s">
        <v>11281</v>
      </c>
      <c r="DN483" t="s">
        <v>11282</v>
      </c>
      <c r="DO483" t="s">
        <v>11283</v>
      </c>
      <c r="DP483" t="s">
        <v>11284</v>
      </c>
      <c r="DQ483" t="s">
        <v>11285</v>
      </c>
      <c r="DR483">
        <v>1</v>
      </c>
      <c r="DS483" t="s">
        <v>4015</v>
      </c>
      <c r="DT483" t="s">
        <v>147</v>
      </c>
    </row>
    <row r="484" spans="1:124" x14ac:dyDescent="0.2">
      <c r="A484" t="s">
        <v>4016</v>
      </c>
      <c r="B484">
        <v>10776</v>
      </c>
      <c r="C484">
        <v>6532.0833333333303</v>
      </c>
      <c r="D484">
        <v>6532.0833333333303</v>
      </c>
      <c r="E484">
        <v>10</v>
      </c>
      <c r="F484">
        <v>32</v>
      </c>
      <c r="G484">
        <v>10</v>
      </c>
      <c r="H484">
        <v>23</v>
      </c>
      <c r="I484">
        <v>0.105</v>
      </c>
      <c r="J484">
        <v>0.122</v>
      </c>
      <c r="K484">
        <v>0.10199999999999999</v>
      </c>
      <c r="L484">
        <v>9.6000000000000002E-2</v>
      </c>
      <c r="M484">
        <v>146</v>
      </c>
      <c r="N484">
        <v>2655</v>
      </c>
      <c r="O484">
        <v>37</v>
      </c>
      <c r="P484">
        <v>8.3330000000000001E-2</v>
      </c>
      <c r="Q484">
        <v>0.5</v>
      </c>
      <c r="R484">
        <v>145</v>
      </c>
      <c r="S484">
        <v>0</v>
      </c>
      <c r="T484">
        <v>0</v>
      </c>
      <c r="U484">
        <v>0</v>
      </c>
      <c r="V484">
        <v>0</v>
      </c>
      <c r="W484">
        <v>2655</v>
      </c>
      <c r="X484">
        <v>0</v>
      </c>
      <c r="Y484">
        <v>2.8901E-2</v>
      </c>
      <c r="Z484">
        <v>142</v>
      </c>
      <c r="AA484">
        <v>2502</v>
      </c>
      <c r="AB484">
        <v>37</v>
      </c>
      <c r="AC484">
        <v>8.3330000000000001E-2</v>
      </c>
      <c r="AD484">
        <v>0.5</v>
      </c>
      <c r="AE484">
        <v>140</v>
      </c>
      <c r="AF484">
        <v>0</v>
      </c>
      <c r="AG484">
        <v>0</v>
      </c>
      <c r="AH484">
        <v>0</v>
      </c>
      <c r="AI484">
        <v>0</v>
      </c>
      <c r="AJ484">
        <v>2502</v>
      </c>
      <c r="AK484">
        <v>0</v>
      </c>
      <c r="AL484">
        <v>2.5041999999999998E-2</v>
      </c>
      <c r="AM484">
        <v>0</v>
      </c>
      <c r="AN484">
        <v>0</v>
      </c>
      <c r="AO484">
        <v>1E+100</v>
      </c>
      <c r="AP484">
        <v>6549</v>
      </c>
      <c r="AQ484">
        <v>6548</v>
      </c>
      <c r="AR484">
        <v>6548</v>
      </c>
      <c r="AS484">
        <v>8.5714285714285699E+99</v>
      </c>
      <c r="AT484">
        <v>6548.4285714285697</v>
      </c>
      <c r="AU484">
        <v>6548</v>
      </c>
      <c r="AV484">
        <v>6548</v>
      </c>
      <c r="AW484">
        <v>6548</v>
      </c>
      <c r="AX484">
        <v>6548</v>
      </c>
      <c r="AY484">
        <v>6548</v>
      </c>
      <c r="AZ484">
        <v>6548</v>
      </c>
      <c r="BA484">
        <v>1112</v>
      </c>
      <c r="BB484">
        <v>1120</v>
      </c>
      <c r="BC484">
        <v>1108</v>
      </c>
      <c r="BD484">
        <v>1028</v>
      </c>
      <c r="BE484">
        <v>1170</v>
      </c>
      <c r="BF484">
        <v>1141</v>
      </c>
      <c r="BG484">
        <v>10</v>
      </c>
      <c r="BH484">
        <v>32</v>
      </c>
      <c r="BI484">
        <v>10</v>
      </c>
      <c r="BJ484">
        <v>23</v>
      </c>
      <c r="BK484">
        <v>10</v>
      </c>
      <c r="BL484">
        <v>31</v>
      </c>
      <c r="BM484">
        <v>8</v>
      </c>
      <c r="BN484">
        <v>7</v>
      </c>
      <c r="BO484">
        <v>7</v>
      </c>
      <c r="BP484">
        <v>6</v>
      </c>
      <c r="BQ484">
        <v>7</v>
      </c>
      <c r="BR484">
        <v>7</v>
      </c>
      <c r="BS484">
        <v>6533.0999999999904</v>
      </c>
      <c r="BT484">
        <v>6533.0999999999904</v>
      </c>
      <c r="BU484">
        <v>6533.6</v>
      </c>
      <c r="BV484">
        <v>6535</v>
      </c>
      <c r="BW484">
        <v>6533.1714285714197</v>
      </c>
      <c r="BX484">
        <v>6533.3714285714204</v>
      </c>
      <c r="BY484">
        <v>6535.5</v>
      </c>
      <c r="BZ484">
        <v>6535</v>
      </c>
      <c r="CA484">
        <v>6536</v>
      </c>
      <c r="CB484">
        <v>6535.5</v>
      </c>
      <c r="CC484">
        <v>6535.5714285714203</v>
      </c>
      <c r="CD484">
        <v>6535.1428571428496</v>
      </c>
      <c r="CE484">
        <v>7.8E-2</v>
      </c>
      <c r="CF484">
        <v>6.4000000000000001E-2</v>
      </c>
      <c r="CG484">
        <v>7.0999999999999994E-2</v>
      </c>
      <c r="CH484">
        <v>6.4000000000000001E-2</v>
      </c>
      <c r="CI484">
        <v>7.9000000000000001E-2</v>
      </c>
      <c r="CJ484">
        <v>7.0000000000000007E-2</v>
      </c>
      <c r="CK484">
        <v>0</v>
      </c>
      <c r="CL484">
        <v>0.113</v>
      </c>
      <c r="CM484">
        <v>0</v>
      </c>
      <c r="CN484">
        <v>8.2000000000000003E-2</v>
      </c>
      <c r="CO484">
        <v>1.6E-2</v>
      </c>
      <c r="CP484">
        <v>0.11</v>
      </c>
      <c r="CQ484">
        <v>0.105</v>
      </c>
      <c r="CR484">
        <v>0.122</v>
      </c>
      <c r="CS484">
        <v>0.10199999999999999</v>
      </c>
      <c r="CT484">
        <v>9.6000000000000002E-2</v>
      </c>
      <c r="CU484">
        <v>0.111</v>
      </c>
      <c r="CV484">
        <v>0.11899999999999999</v>
      </c>
      <c r="CW484" t="s">
        <v>11286</v>
      </c>
      <c r="CX484" t="s">
        <v>11287</v>
      </c>
      <c r="CY484" t="s">
        <v>11288</v>
      </c>
      <c r="CZ484" t="s">
        <v>11289</v>
      </c>
      <c r="DA484" t="s">
        <v>11290</v>
      </c>
      <c r="DB484" t="s">
        <v>11291</v>
      </c>
      <c r="DC484" t="s">
        <v>11292</v>
      </c>
      <c r="DD484" t="s">
        <v>11293</v>
      </c>
      <c r="DE484" t="s">
        <v>11294</v>
      </c>
      <c r="DF484" t="s">
        <v>11295</v>
      </c>
      <c r="DG484" t="s">
        <v>11296</v>
      </c>
      <c r="DH484" t="s">
        <v>11297</v>
      </c>
      <c r="DI484" t="s">
        <v>11298</v>
      </c>
      <c r="DJ484" t="s">
        <v>11299</v>
      </c>
      <c r="DK484" t="s">
        <v>11300</v>
      </c>
      <c r="DL484" t="s">
        <v>11301</v>
      </c>
      <c r="DM484" t="s">
        <v>11302</v>
      </c>
      <c r="DN484" t="s">
        <v>11303</v>
      </c>
      <c r="DO484" t="s">
        <v>11304</v>
      </c>
      <c r="DP484" t="s">
        <v>11305</v>
      </c>
      <c r="DQ484" t="s">
        <v>11306</v>
      </c>
      <c r="DR484">
        <v>2</v>
      </c>
      <c r="DS484" t="s">
        <v>4016</v>
      </c>
      <c r="DT484" t="s">
        <v>147</v>
      </c>
    </row>
    <row r="485" spans="1:124" x14ac:dyDescent="0.2">
      <c r="A485" t="s">
        <v>4165</v>
      </c>
      <c r="B485">
        <v>10776</v>
      </c>
      <c r="C485">
        <v>-273</v>
      </c>
      <c r="D485">
        <v>-273</v>
      </c>
      <c r="E485">
        <v>1</v>
      </c>
      <c r="F485">
        <v>1</v>
      </c>
      <c r="G485">
        <v>0</v>
      </c>
      <c r="H485">
        <v>0</v>
      </c>
      <c r="I485">
        <v>0.439</v>
      </c>
      <c r="J485">
        <v>0.33500000000000002</v>
      </c>
      <c r="K485">
        <v>0.25900000000000001</v>
      </c>
      <c r="L485">
        <v>0.24</v>
      </c>
      <c r="M485">
        <v>4239</v>
      </c>
      <c r="N485">
        <v>1638</v>
      </c>
      <c r="O485">
        <v>75</v>
      </c>
      <c r="P485">
        <v>3.1E-4</v>
      </c>
      <c r="Q485">
        <v>0.42793999999999999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819</v>
      </c>
      <c r="X485">
        <v>819</v>
      </c>
      <c r="Y485">
        <v>6.1850000000000004E-3</v>
      </c>
      <c r="Z485">
        <v>3882</v>
      </c>
      <c r="AA485">
        <v>1617</v>
      </c>
      <c r="AB485">
        <v>61</v>
      </c>
      <c r="AC485">
        <v>7.6299999999999996E-3</v>
      </c>
      <c r="AD485">
        <v>0.49618000000000001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798</v>
      </c>
      <c r="AK485">
        <v>819</v>
      </c>
      <c r="AL485">
        <v>6.6010000000000001E-3</v>
      </c>
      <c r="AM485">
        <v>0</v>
      </c>
      <c r="AN485">
        <v>0</v>
      </c>
      <c r="AO485">
        <v>1E+100</v>
      </c>
      <c r="AP485">
        <v>1E+100</v>
      </c>
      <c r="AQ485">
        <v>-273</v>
      </c>
      <c r="AR485">
        <v>-273</v>
      </c>
      <c r="AS485">
        <v>8.5714285714285699E+99</v>
      </c>
      <c r="AT485">
        <v>7.1428571428571396E+99</v>
      </c>
      <c r="AU485">
        <v>-273</v>
      </c>
      <c r="AV485">
        <v>-272.99999999999898</v>
      </c>
      <c r="AW485">
        <v>-272.99999999999898</v>
      </c>
      <c r="AX485">
        <v>-272.99999999999898</v>
      </c>
      <c r="AY485">
        <v>-273</v>
      </c>
      <c r="AZ485">
        <v>-273</v>
      </c>
      <c r="BA485">
        <v>4857</v>
      </c>
      <c r="BB485">
        <v>4387</v>
      </c>
      <c r="BC485">
        <v>3162</v>
      </c>
      <c r="BD485">
        <v>2925</v>
      </c>
      <c r="BE485">
        <v>4390</v>
      </c>
      <c r="BF485">
        <v>4025</v>
      </c>
      <c r="BG485">
        <v>1</v>
      </c>
      <c r="BH485">
        <v>1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1E+100</v>
      </c>
      <c r="BT485">
        <v>1E+100</v>
      </c>
      <c r="BU485">
        <v>1E+100</v>
      </c>
      <c r="BV485">
        <v>1E+100</v>
      </c>
      <c r="BW485">
        <v>8.5714285714285699E+99</v>
      </c>
      <c r="BX485">
        <v>7.1428571428571396E+99</v>
      </c>
      <c r="BY485">
        <v>1E+100</v>
      </c>
      <c r="BZ485">
        <v>1E+100</v>
      </c>
      <c r="CA485">
        <v>1E+100</v>
      </c>
      <c r="CB485">
        <v>1E+100</v>
      </c>
      <c r="CC485">
        <v>8.5714285714285699E+99</v>
      </c>
      <c r="CD485">
        <v>7.1428571428571396E+99</v>
      </c>
      <c r="CE485">
        <v>0.439</v>
      </c>
      <c r="CF485">
        <v>0.33500000000000002</v>
      </c>
      <c r="CG485">
        <v>0.25900000000000001</v>
      </c>
      <c r="CH485">
        <v>0.24</v>
      </c>
      <c r="CI485">
        <v>0.374</v>
      </c>
      <c r="CJ485">
        <v>0.316</v>
      </c>
      <c r="CK485">
        <v>0</v>
      </c>
      <c r="CL485">
        <v>0</v>
      </c>
      <c r="CM485">
        <v>0</v>
      </c>
      <c r="CN485">
        <v>0</v>
      </c>
      <c r="CO485">
        <v>3.7999999999999999E-2</v>
      </c>
      <c r="CP485">
        <v>6.8000000000000005E-2</v>
      </c>
      <c r="CQ485">
        <v>0.439</v>
      </c>
      <c r="CR485">
        <v>0.33500000000000002</v>
      </c>
      <c r="CS485">
        <v>0.25900000000000001</v>
      </c>
      <c r="CT485">
        <v>0.24</v>
      </c>
      <c r="CU485">
        <v>0.374</v>
      </c>
      <c r="CV485">
        <v>0.316</v>
      </c>
      <c r="CW485" t="s">
        <v>11307</v>
      </c>
      <c r="CX485" t="s">
        <v>11308</v>
      </c>
      <c r="CY485" t="s">
        <v>11309</v>
      </c>
      <c r="CZ485" t="s">
        <v>11310</v>
      </c>
      <c r="DA485" t="s">
        <v>1484</v>
      </c>
      <c r="DB485" t="s">
        <v>11311</v>
      </c>
      <c r="DC485" t="s">
        <v>11311</v>
      </c>
      <c r="DD485" t="s">
        <v>11312</v>
      </c>
      <c r="DE485" t="s">
        <v>11313</v>
      </c>
      <c r="DF485" t="s">
        <v>11312</v>
      </c>
      <c r="DG485" t="s">
        <v>11314</v>
      </c>
      <c r="DH485" t="s">
        <v>11315</v>
      </c>
      <c r="DI485" t="s">
        <v>11316</v>
      </c>
      <c r="DJ485" t="s">
        <v>11317</v>
      </c>
      <c r="DK485" t="s">
        <v>1484</v>
      </c>
      <c r="DL485" t="s">
        <v>11318</v>
      </c>
      <c r="DM485" t="s">
        <v>11318</v>
      </c>
      <c r="DN485" t="s">
        <v>11319</v>
      </c>
      <c r="DO485" t="s">
        <v>11320</v>
      </c>
      <c r="DP485" t="s">
        <v>11319</v>
      </c>
      <c r="DQ485" t="s">
        <v>11321</v>
      </c>
      <c r="DR485">
        <v>7</v>
      </c>
      <c r="DS485" t="s">
        <v>4165</v>
      </c>
      <c r="DT485" t="s">
        <v>147</v>
      </c>
    </row>
    <row r="486" spans="1:124" x14ac:dyDescent="0.2">
      <c r="A486" t="s">
        <v>4670</v>
      </c>
      <c r="B486">
        <v>10776</v>
      </c>
      <c r="C486">
        <v>-78</v>
      </c>
      <c r="D486">
        <v>-78</v>
      </c>
      <c r="E486">
        <v>36813</v>
      </c>
      <c r="F486">
        <v>17698</v>
      </c>
      <c r="G486">
        <v>18804</v>
      </c>
      <c r="H486">
        <v>16064</v>
      </c>
      <c r="I486">
        <v>15.401999999999999</v>
      </c>
      <c r="J486">
        <v>5.0869999999999997</v>
      </c>
      <c r="K486">
        <v>7.2830000000000004</v>
      </c>
      <c r="L486">
        <v>4.6130000000000004</v>
      </c>
      <c r="M486">
        <v>356</v>
      </c>
      <c r="N486">
        <v>260</v>
      </c>
      <c r="O486">
        <v>27</v>
      </c>
      <c r="P486">
        <v>3.0000000000000001E-5</v>
      </c>
      <c r="Q486">
        <v>0.33317000000000002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130</v>
      </c>
      <c r="X486">
        <v>130</v>
      </c>
      <c r="Y486">
        <v>1.6638E-2</v>
      </c>
      <c r="Z486">
        <v>211</v>
      </c>
      <c r="AA486">
        <v>150</v>
      </c>
      <c r="AB486">
        <v>23</v>
      </c>
      <c r="AC486">
        <v>3.2259999999999997E-2</v>
      </c>
      <c r="AD486">
        <v>0.34945999999999999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70</v>
      </c>
      <c r="AK486">
        <v>80</v>
      </c>
      <c r="AL486">
        <v>3.8705000000000003E-2</v>
      </c>
      <c r="AM486">
        <v>0</v>
      </c>
      <c r="AN486">
        <v>0</v>
      </c>
      <c r="AO486">
        <v>-77</v>
      </c>
      <c r="AP486">
        <v>-77</v>
      </c>
      <c r="AQ486">
        <v>-77</v>
      </c>
      <c r="AR486">
        <v>-77</v>
      </c>
      <c r="AS486">
        <v>-77</v>
      </c>
      <c r="AT486">
        <v>-77</v>
      </c>
      <c r="AU486">
        <v>-77.006590992310507</v>
      </c>
      <c r="AV486">
        <v>-77</v>
      </c>
      <c r="AW486">
        <v>-77</v>
      </c>
      <c r="AX486">
        <v>-77</v>
      </c>
      <c r="AY486">
        <v>-77.003139864685096</v>
      </c>
      <c r="AZ486">
        <v>-77.000000141742902</v>
      </c>
      <c r="BA486">
        <v>753577</v>
      </c>
      <c r="BB486">
        <v>294345</v>
      </c>
      <c r="BC486">
        <v>351262</v>
      </c>
      <c r="BD486">
        <v>268581</v>
      </c>
      <c r="BE486">
        <v>659810</v>
      </c>
      <c r="BF486">
        <v>373700</v>
      </c>
      <c r="BG486">
        <v>36813</v>
      </c>
      <c r="BH486">
        <v>17698</v>
      </c>
      <c r="BI486">
        <v>18804</v>
      </c>
      <c r="BJ486">
        <v>16064</v>
      </c>
      <c r="BK486">
        <v>31991</v>
      </c>
      <c r="BL486">
        <v>21825</v>
      </c>
      <c r="BM486">
        <v>9</v>
      </c>
      <c r="BN486">
        <v>9</v>
      </c>
      <c r="BO486">
        <v>7</v>
      </c>
      <c r="BP486">
        <v>6</v>
      </c>
      <c r="BQ486">
        <v>9</v>
      </c>
      <c r="BR486">
        <v>8</v>
      </c>
      <c r="BS486">
        <v>-78</v>
      </c>
      <c r="BT486">
        <v>-77.999999999999901</v>
      </c>
      <c r="BU486">
        <v>-78</v>
      </c>
      <c r="BV486">
        <v>-77.999999999999901</v>
      </c>
      <c r="BW486">
        <v>-78</v>
      </c>
      <c r="BX486">
        <v>-78</v>
      </c>
      <c r="BY486">
        <v>-78</v>
      </c>
      <c r="BZ486">
        <v>-78</v>
      </c>
      <c r="CA486">
        <v>-78</v>
      </c>
      <c r="CB486">
        <v>-78</v>
      </c>
      <c r="CC486">
        <v>-78</v>
      </c>
      <c r="CD486">
        <v>-78</v>
      </c>
      <c r="CE486">
        <v>2.5000000000000001E-2</v>
      </c>
      <c r="CF486">
        <v>2.1000000000000001E-2</v>
      </c>
      <c r="CG486">
        <v>2.1999999999999999E-2</v>
      </c>
      <c r="CH486">
        <v>1.0999999999999999E-2</v>
      </c>
      <c r="CI486">
        <v>0.03</v>
      </c>
      <c r="CJ486">
        <v>0.02</v>
      </c>
      <c r="CK486">
        <v>0.20200000000000001</v>
      </c>
      <c r="CL486">
        <v>0.19700000000000001</v>
      </c>
      <c r="CM486">
        <v>7.8E-2</v>
      </c>
      <c r="CN486">
        <v>0.02</v>
      </c>
      <c r="CO486">
        <v>0.245</v>
      </c>
      <c r="CP486">
        <v>7.4999999999999997E-2</v>
      </c>
      <c r="CQ486">
        <v>15.401999999999999</v>
      </c>
      <c r="CR486">
        <v>5.0869999999999997</v>
      </c>
      <c r="CS486">
        <v>7.2830000000000004</v>
      </c>
      <c r="CT486">
        <v>4.6130000000000004</v>
      </c>
      <c r="CU486">
        <v>13.89</v>
      </c>
      <c r="CV486">
        <v>6.3479999999999999</v>
      </c>
      <c r="CW486" t="s">
        <v>11322</v>
      </c>
      <c r="CX486" t="s">
        <v>11323</v>
      </c>
      <c r="CY486" t="s">
        <v>11324</v>
      </c>
      <c r="CZ486" t="s">
        <v>11325</v>
      </c>
      <c r="DA486" t="s">
        <v>11326</v>
      </c>
      <c r="DB486" t="s">
        <v>1663</v>
      </c>
      <c r="DC486" t="s">
        <v>1663</v>
      </c>
      <c r="DD486" t="s">
        <v>11327</v>
      </c>
      <c r="DE486" t="s">
        <v>11328</v>
      </c>
      <c r="DF486" t="s">
        <v>11329</v>
      </c>
      <c r="DG486" t="s">
        <v>11322</v>
      </c>
      <c r="DH486" t="s">
        <v>11330</v>
      </c>
      <c r="DI486" t="s">
        <v>11331</v>
      </c>
      <c r="DJ486" t="s">
        <v>11332</v>
      </c>
      <c r="DK486" t="s">
        <v>11333</v>
      </c>
      <c r="DL486" t="s">
        <v>1663</v>
      </c>
      <c r="DM486" t="s">
        <v>1663</v>
      </c>
      <c r="DN486" t="s">
        <v>11334</v>
      </c>
      <c r="DO486" t="s">
        <v>11335</v>
      </c>
      <c r="DP486" t="s">
        <v>11336</v>
      </c>
      <c r="DQ486" t="s">
        <v>11337</v>
      </c>
      <c r="DR486">
        <v>142</v>
      </c>
      <c r="DS486" t="s">
        <v>4670</v>
      </c>
      <c r="DT486" t="s">
        <v>147</v>
      </c>
    </row>
    <row r="487" spans="1:124" x14ac:dyDescent="0.2">
      <c r="A487" t="s">
        <v>4167</v>
      </c>
      <c r="B487">
        <v>10776</v>
      </c>
      <c r="C487">
        <v>-428</v>
      </c>
      <c r="D487">
        <v>-428</v>
      </c>
      <c r="E487">
        <v>0</v>
      </c>
      <c r="F487">
        <v>0</v>
      </c>
      <c r="G487">
        <v>0</v>
      </c>
      <c r="H487">
        <v>0</v>
      </c>
      <c r="I487">
        <v>9.0999999999999998E-2</v>
      </c>
      <c r="J487">
        <v>5.1999999999999998E-2</v>
      </c>
      <c r="K487">
        <v>0.06</v>
      </c>
      <c r="L487">
        <v>3.9E-2</v>
      </c>
      <c r="M487">
        <v>3276</v>
      </c>
      <c r="N487">
        <v>3395</v>
      </c>
      <c r="O487">
        <v>314</v>
      </c>
      <c r="P487">
        <v>1.3999999999999999E-4</v>
      </c>
      <c r="Q487">
        <v>0.5</v>
      </c>
      <c r="R487">
        <v>196</v>
      </c>
      <c r="S487">
        <v>0</v>
      </c>
      <c r="T487">
        <v>0</v>
      </c>
      <c r="U487">
        <v>0</v>
      </c>
      <c r="V487">
        <v>245</v>
      </c>
      <c r="W487">
        <v>3150</v>
      </c>
      <c r="X487">
        <v>0</v>
      </c>
      <c r="Y487">
        <v>2.2560000000000002E-3</v>
      </c>
      <c r="Z487">
        <v>1609</v>
      </c>
      <c r="AA487">
        <v>2317</v>
      </c>
      <c r="AB487">
        <v>300</v>
      </c>
      <c r="AC487">
        <v>7.2000000000000005E-4</v>
      </c>
      <c r="AD487">
        <v>0.5</v>
      </c>
      <c r="AE487">
        <v>104</v>
      </c>
      <c r="AF487">
        <v>0</v>
      </c>
      <c r="AG487">
        <v>0</v>
      </c>
      <c r="AH487">
        <v>0</v>
      </c>
      <c r="AI487">
        <v>87</v>
      </c>
      <c r="AJ487">
        <v>2230</v>
      </c>
      <c r="AK487">
        <v>0</v>
      </c>
      <c r="AL487">
        <v>4.7559999999999998E-3</v>
      </c>
      <c r="AM487">
        <v>0</v>
      </c>
      <c r="AN487">
        <v>0</v>
      </c>
      <c r="AO487">
        <v>-428</v>
      </c>
      <c r="AP487">
        <v>-428</v>
      </c>
      <c r="AQ487">
        <v>-428</v>
      </c>
      <c r="AR487">
        <v>-428</v>
      </c>
      <c r="AS487">
        <v>-428</v>
      </c>
      <c r="AT487">
        <v>-428</v>
      </c>
      <c r="AU487">
        <v>-428</v>
      </c>
      <c r="AV487">
        <v>-428</v>
      </c>
      <c r="AW487">
        <v>-428</v>
      </c>
      <c r="AX487">
        <v>-428</v>
      </c>
      <c r="AY487">
        <v>-428</v>
      </c>
      <c r="AZ487">
        <v>-428</v>
      </c>
      <c r="BA487">
        <v>2229</v>
      </c>
      <c r="BB487">
        <v>1352</v>
      </c>
      <c r="BC487">
        <v>1759</v>
      </c>
      <c r="BD487">
        <v>1179</v>
      </c>
      <c r="BE487">
        <v>1883</v>
      </c>
      <c r="BF487">
        <v>1358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-428</v>
      </c>
      <c r="BT487">
        <v>-428</v>
      </c>
      <c r="BU487">
        <v>-428</v>
      </c>
      <c r="BV487">
        <v>-428</v>
      </c>
      <c r="BW487">
        <v>-428</v>
      </c>
      <c r="BX487">
        <v>-428</v>
      </c>
      <c r="BY487">
        <v>-428</v>
      </c>
      <c r="BZ487">
        <v>-428</v>
      </c>
      <c r="CA487">
        <v>-428</v>
      </c>
      <c r="CB487">
        <v>-428</v>
      </c>
      <c r="CC487">
        <v>-428</v>
      </c>
      <c r="CD487">
        <v>-428</v>
      </c>
      <c r="CE487">
        <v>9.0999999999999998E-2</v>
      </c>
      <c r="CF487">
        <v>5.1999999999999998E-2</v>
      </c>
      <c r="CG487">
        <v>0.06</v>
      </c>
      <c r="CH487">
        <v>3.9E-2</v>
      </c>
      <c r="CI487">
        <v>7.3999999999999996E-2</v>
      </c>
      <c r="CJ487">
        <v>5.0999999999999997E-2</v>
      </c>
      <c r="CK487">
        <v>8.5999999999999993E-2</v>
      </c>
      <c r="CL487">
        <v>3.3000000000000002E-2</v>
      </c>
      <c r="CM487">
        <v>4.4999999999999998E-2</v>
      </c>
      <c r="CN487">
        <v>2.5999999999999999E-2</v>
      </c>
      <c r="CO487">
        <v>5.5E-2</v>
      </c>
      <c r="CP487">
        <v>3.4000000000000002E-2</v>
      </c>
      <c r="CQ487">
        <v>9.0999999999999998E-2</v>
      </c>
      <c r="CR487">
        <v>5.1999999999999998E-2</v>
      </c>
      <c r="CS487">
        <v>0.06</v>
      </c>
      <c r="CT487">
        <v>3.9E-2</v>
      </c>
      <c r="CU487">
        <v>7.3999999999999996E-2</v>
      </c>
      <c r="CV487">
        <v>5.0999999999999997E-2</v>
      </c>
      <c r="CW487" t="s">
        <v>11338</v>
      </c>
      <c r="CX487" t="s">
        <v>11338</v>
      </c>
      <c r="CY487" t="s">
        <v>11339</v>
      </c>
      <c r="CZ487" t="s">
        <v>1484</v>
      </c>
      <c r="DA487" t="s">
        <v>1484</v>
      </c>
      <c r="DB487" t="s">
        <v>11340</v>
      </c>
      <c r="DC487" t="s">
        <v>11340</v>
      </c>
      <c r="DD487" t="s">
        <v>11341</v>
      </c>
      <c r="DE487" t="s">
        <v>11342</v>
      </c>
      <c r="DF487" t="s">
        <v>11341</v>
      </c>
      <c r="DG487" t="s">
        <v>11338</v>
      </c>
      <c r="DH487" t="s">
        <v>11338</v>
      </c>
      <c r="DI487" t="s">
        <v>11343</v>
      </c>
      <c r="DJ487" t="s">
        <v>1484</v>
      </c>
      <c r="DK487" t="s">
        <v>1484</v>
      </c>
      <c r="DL487" t="s">
        <v>11340</v>
      </c>
      <c r="DM487" t="s">
        <v>11340</v>
      </c>
      <c r="DN487" t="s">
        <v>11344</v>
      </c>
      <c r="DO487" t="s">
        <v>11345</v>
      </c>
      <c r="DP487" t="s">
        <v>11344</v>
      </c>
      <c r="DQ487" t="s">
        <v>11346</v>
      </c>
      <c r="DR487">
        <v>2</v>
      </c>
      <c r="DS487" t="s">
        <v>4167</v>
      </c>
      <c r="DT487" t="s">
        <v>147</v>
      </c>
    </row>
    <row r="488" spans="1:124" x14ac:dyDescent="0.2">
      <c r="A488" t="s">
        <v>4676</v>
      </c>
      <c r="B488">
        <v>10776</v>
      </c>
      <c r="C488">
        <v>-78</v>
      </c>
      <c r="D488">
        <v>-78</v>
      </c>
      <c r="E488">
        <v>36813</v>
      </c>
      <c r="F488">
        <v>17698</v>
      </c>
      <c r="G488">
        <v>18804</v>
      </c>
      <c r="H488">
        <v>16064</v>
      </c>
      <c r="I488">
        <v>15.404</v>
      </c>
      <c r="J488">
        <v>5.0960000000000001</v>
      </c>
      <c r="K488">
        <v>7.3230000000000004</v>
      </c>
      <c r="L488">
        <v>4.6109999999999998</v>
      </c>
      <c r="M488">
        <v>356</v>
      </c>
      <c r="N488">
        <v>260</v>
      </c>
      <c r="O488">
        <v>27</v>
      </c>
      <c r="P488">
        <v>3.0000000000000001E-5</v>
      </c>
      <c r="Q488">
        <v>0.33317000000000002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130</v>
      </c>
      <c r="X488">
        <v>130</v>
      </c>
      <c r="Y488">
        <v>1.6638E-2</v>
      </c>
      <c r="Z488">
        <v>211</v>
      </c>
      <c r="AA488">
        <v>150</v>
      </c>
      <c r="AB488">
        <v>23</v>
      </c>
      <c r="AC488">
        <v>3.2259999999999997E-2</v>
      </c>
      <c r="AD488">
        <v>0.34945999999999999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70</v>
      </c>
      <c r="AK488">
        <v>80</v>
      </c>
      <c r="AL488">
        <v>3.8705000000000003E-2</v>
      </c>
      <c r="AM488">
        <v>0</v>
      </c>
      <c r="AN488">
        <v>0</v>
      </c>
      <c r="AO488">
        <v>-77</v>
      </c>
      <c r="AP488">
        <v>-77</v>
      </c>
      <c r="AQ488">
        <v>-77</v>
      </c>
      <c r="AR488">
        <v>-77</v>
      </c>
      <c r="AS488">
        <v>-77</v>
      </c>
      <c r="AT488">
        <v>-77</v>
      </c>
      <c r="AU488">
        <v>-77.006590992310507</v>
      </c>
      <c r="AV488">
        <v>-77</v>
      </c>
      <c r="AW488">
        <v>-77</v>
      </c>
      <c r="AX488">
        <v>-77</v>
      </c>
      <c r="AY488">
        <v>-77.003139864685096</v>
      </c>
      <c r="AZ488">
        <v>-77.000000141742902</v>
      </c>
      <c r="BA488">
        <v>753577</v>
      </c>
      <c r="BB488">
        <v>294345</v>
      </c>
      <c r="BC488">
        <v>351262</v>
      </c>
      <c r="BD488">
        <v>268581</v>
      </c>
      <c r="BE488">
        <v>659810</v>
      </c>
      <c r="BF488">
        <v>373700</v>
      </c>
      <c r="BG488">
        <v>36813</v>
      </c>
      <c r="BH488">
        <v>17698</v>
      </c>
      <c r="BI488">
        <v>18804</v>
      </c>
      <c r="BJ488">
        <v>16064</v>
      </c>
      <c r="BK488">
        <v>31991</v>
      </c>
      <c r="BL488">
        <v>21825</v>
      </c>
      <c r="BM488">
        <v>9</v>
      </c>
      <c r="BN488">
        <v>9</v>
      </c>
      <c r="BO488">
        <v>7</v>
      </c>
      <c r="BP488">
        <v>6</v>
      </c>
      <c r="BQ488">
        <v>9</v>
      </c>
      <c r="BR488">
        <v>8</v>
      </c>
      <c r="BS488">
        <v>-78</v>
      </c>
      <c r="BT488">
        <v>-77.999999999999901</v>
      </c>
      <c r="BU488">
        <v>-78</v>
      </c>
      <c r="BV488">
        <v>-77.999999999999901</v>
      </c>
      <c r="BW488">
        <v>-78</v>
      </c>
      <c r="BX488">
        <v>-78</v>
      </c>
      <c r="BY488">
        <v>-78</v>
      </c>
      <c r="BZ488">
        <v>-78</v>
      </c>
      <c r="CA488">
        <v>-78</v>
      </c>
      <c r="CB488">
        <v>-78</v>
      </c>
      <c r="CC488">
        <v>-78</v>
      </c>
      <c r="CD488">
        <v>-78</v>
      </c>
      <c r="CE488">
        <v>2.5000000000000001E-2</v>
      </c>
      <c r="CF488">
        <v>2.1000000000000001E-2</v>
      </c>
      <c r="CG488">
        <v>2.1999999999999999E-2</v>
      </c>
      <c r="CH488">
        <v>1.0999999999999999E-2</v>
      </c>
      <c r="CI488">
        <v>3.1E-2</v>
      </c>
      <c r="CJ488">
        <v>0.02</v>
      </c>
      <c r="CK488">
        <v>0.20200000000000001</v>
      </c>
      <c r="CL488">
        <v>0.19600000000000001</v>
      </c>
      <c r="CM488">
        <v>7.8E-2</v>
      </c>
      <c r="CN488">
        <v>0.02</v>
      </c>
      <c r="CO488">
        <v>0.24399999999999999</v>
      </c>
      <c r="CP488">
        <v>7.4999999999999997E-2</v>
      </c>
      <c r="CQ488">
        <v>15.404</v>
      </c>
      <c r="CR488">
        <v>5.0960000000000001</v>
      </c>
      <c r="CS488">
        <v>7.3230000000000004</v>
      </c>
      <c r="CT488">
        <v>4.6109999999999998</v>
      </c>
      <c r="CU488">
        <v>13.9</v>
      </c>
      <c r="CV488">
        <v>6.3449999999999998</v>
      </c>
      <c r="CW488" t="s">
        <v>11322</v>
      </c>
      <c r="CX488" t="s">
        <v>11323</v>
      </c>
      <c r="CY488" t="s">
        <v>11324</v>
      </c>
      <c r="CZ488" t="s">
        <v>11325</v>
      </c>
      <c r="DA488" t="s">
        <v>11326</v>
      </c>
      <c r="DB488" t="s">
        <v>1663</v>
      </c>
      <c r="DC488" t="s">
        <v>1663</v>
      </c>
      <c r="DD488" t="s">
        <v>11347</v>
      </c>
      <c r="DE488" t="s">
        <v>11348</v>
      </c>
      <c r="DF488" t="s">
        <v>11349</v>
      </c>
      <c r="DG488" t="s">
        <v>11322</v>
      </c>
      <c r="DH488" t="s">
        <v>11330</v>
      </c>
      <c r="DI488" t="s">
        <v>11331</v>
      </c>
      <c r="DJ488" t="s">
        <v>11332</v>
      </c>
      <c r="DK488" t="s">
        <v>11333</v>
      </c>
      <c r="DL488" t="s">
        <v>1663</v>
      </c>
      <c r="DM488" t="s">
        <v>1663</v>
      </c>
      <c r="DN488" t="s">
        <v>11350</v>
      </c>
      <c r="DO488" t="s">
        <v>11351</v>
      </c>
      <c r="DP488" t="s">
        <v>11352</v>
      </c>
      <c r="DQ488" t="s">
        <v>11353</v>
      </c>
      <c r="DR488">
        <v>142</v>
      </c>
      <c r="DS488" t="s">
        <v>4676</v>
      </c>
      <c r="DT488" t="s">
        <v>147</v>
      </c>
    </row>
    <row r="489" spans="1:124" x14ac:dyDescent="0.2">
      <c r="A489" t="s">
        <v>4684</v>
      </c>
      <c r="B489">
        <v>10776</v>
      </c>
      <c r="C489">
        <v>3175204364.6352901</v>
      </c>
      <c r="D489">
        <v>3175561447.5053101</v>
      </c>
      <c r="E489">
        <v>1</v>
      </c>
      <c r="F489">
        <v>1</v>
      </c>
      <c r="G489">
        <v>1</v>
      </c>
      <c r="H489">
        <v>1</v>
      </c>
      <c r="I489">
        <v>3.0000000000000001E-3</v>
      </c>
      <c r="J489">
        <v>1E-3</v>
      </c>
      <c r="K489">
        <v>2E-3</v>
      </c>
      <c r="L489">
        <v>1E-3</v>
      </c>
      <c r="M489">
        <v>89</v>
      </c>
      <c r="N489">
        <v>105</v>
      </c>
      <c r="O489">
        <v>21</v>
      </c>
      <c r="P489">
        <v>0.08</v>
      </c>
      <c r="Q489">
        <v>0.44</v>
      </c>
      <c r="R489">
        <v>26</v>
      </c>
      <c r="S489">
        <v>0</v>
      </c>
      <c r="T489">
        <v>0</v>
      </c>
      <c r="U489">
        <v>0</v>
      </c>
      <c r="V489">
        <v>80</v>
      </c>
      <c r="W489">
        <v>5</v>
      </c>
      <c r="X489">
        <v>20</v>
      </c>
      <c r="Y489">
        <v>4.6013999999999999E-2</v>
      </c>
      <c r="Z489">
        <v>27</v>
      </c>
      <c r="AA489">
        <v>85</v>
      </c>
      <c r="AB489">
        <v>2</v>
      </c>
      <c r="AC489">
        <v>0.17249</v>
      </c>
      <c r="AD489">
        <v>0.17249</v>
      </c>
      <c r="AE489">
        <v>6</v>
      </c>
      <c r="AF489">
        <v>0</v>
      </c>
      <c r="AG489">
        <v>0</v>
      </c>
      <c r="AH489">
        <v>0</v>
      </c>
      <c r="AI489">
        <v>80</v>
      </c>
      <c r="AJ489">
        <v>5</v>
      </c>
      <c r="AK489">
        <v>0</v>
      </c>
      <c r="AL489">
        <v>7.8431000000000001E-2</v>
      </c>
      <c r="AM489">
        <v>0</v>
      </c>
      <c r="AN489">
        <v>0</v>
      </c>
      <c r="AO489">
        <v>3179698977</v>
      </c>
      <c r="AP489">
        <v>3179698976.9999499</v>
      </c>
      <c r="AQ489">
        <v>3179698977</v>
      </c>
      <c r="AR489">
        <v>3179698976.9999499</v>
      </c>
      <c r="AS489">
        <v>3179698977</v>
      </c>
      <c r="AT489">
        <v>3179698976.9999499</v>
      </c>
      <c r="AU489">
        <v>3179698977</v>
      </c>
      <c r="AV489">
        <v>3179698976.9999499</v>
      </c>
      <c r="AW489">
        <v>3179698977</v>
      </c>
      <c r="AX489">
        <v>3179698976.9999499</v>
      </c>
      <c r="AY489">
        <v>3179698977</v>
      </c>
      <c r="AZ489">
        <v>3179698976.9999499</v>
      </c>
      <c r="BA489">
        <v>40</v>
      </c>
      <c r="BB489">
        <v>25</v>
      </c>
      <c r="BC489">
        <v>40</v>
      </c>
      <c r="BD489">
        <v>25</v>
      </c>
      <c r="BE489">
        <v>40</v>
      </c>
      <c r="BF489">
        <v>25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3175204364.6352901</v>
      </c>
      <c r="BT489">
        <v>3175561447.5053101</v>
      </c>
      <c r="BU489">
        <v>3175204364.6352901</v>
      </c>
      <c r="BV489">
        <v>3175561447.5053101</v>
      </c>
      <c r="BW489">
        <v>3175204364.6352901</v>
      </c>
      <c r="BX489">
        <v>3175561447.5053101</v>
      </c>
      <c r="BY489">
        <v>3175204364.6352901</v>
      </c>
      <c r="BZ489">
        <v>3175561447.5053101</v>
      </c>
      <c r="CA489">
        <v>3175204364.6352901</v>
      </c>
      <c r="CB489">
        <v>3175561447.5053101</v>
      </c>
      <c r="CC489">
        <v>3175204364.6352901</v>
      </c>
      <c r="CD489">
        <v>3175561447.5053101</v>
      </c>
      <c r="CE489">
        <v>2E-3</v>
      </c>
      <c r="CF489">
        <v>1E-3</v>
      </c>
      <c r="CG489">
        <v>2E-3</v>
      </c>
      <c r="CH489">
        <v>1E-3</v>
      </c>
      <c r="CI489">
        <v>2E-3</v>
      </c>
      <c r="CJ489">
        <v>1E-3</v>
      </c>
      <c r="CK489">
        <v>2E-3</v>
      </c>
      <c r="CL489">
        <v>1E-3</v>
      </c>
      <c r="CM489">
        <v>2E-3</v>
      </c>
      <c r="CN489">
        <v>1E-3</v>
      </c>
      <c r="CO489">
        <v>2E-3</v>
      </c>
      <c r="CP489">
        <v>1E-3</v>
      </c>
      <c r="CQ489">
        <v>3.0000000000000001E-3</v>
      </c>
      <c r="CR489">
        <v>1E-3</v>
      </c>
      <c r="CS489">
        <v>2E-3</v>
      </c>
      <c r="CT489">
        <v>1E-3</v>
      </c>
      <c r="CU489">
        <v>2E-3</v>
      </c>
      <c r="CV489">
        <v>1E-3</v>
      </c>
      <c r="CW489" t="s">
        <v>11354</v>
      </c>
      <c r="CX489" t="s">
        <v>11354</v>
      </c>
      <c r="CY489" t="s">
        <v>3756</v>
      </c>
      <c r="CZ489" t="s">
        <v>133</v>
      </c>
      <c r="DA489" t="s">
        <v>133</v>
      </c>
      <c r="DB489" t="s">
        <v>11355</v>
      </c>
      <c r="DC489" t="s">
        <v>11355</v>
      </c>
      <c r="DD489" t="s">
        <v>11356</v>
      </c>
      <c r="DE489" t="s">
        <v>11357</v>
      </c>
      <c r="DF489" t="s">
        <v>11358</v>
      </c>
      <c r="DG489" t="s">
        <v>11359</v>
      </c>
      <c r="DH489" t="s">
        <v>11359</v>
      </c>
      <c r="DI489" t="s">
        <v>3590</v>
      </c>
      <c r="DJ489" t="s">
        <v>133</v>
      </c>
      <c r="DK489" t="s">
        <v>133</v>
      </c>
      <c r="DL489" t="s">
        <v>11360</v>
      </c>
      <c r="DM489" t="s">
        <v>11360</v>
      </c>
      <c r="DN489" t="s">
        <v>11361</v>
      </c>
      <c r="DO489" t="s">
        <v>11362</v>
      </c>
      <c r="DP489" t="s">
        <v>11363</v>
      </c>
      <c r="DQ489" t="s">
        <v>11353</v>
      </c>
      <c r="DR489">
        <v>0</v>
      </c>
      <c r="DS489" t="s">
        <v>4684</v>
      </c>
      <c r="DT489" t="s">
        <v>147</v>
      </c>
    </row>
    <row r="490" spans="1:124" x14ac:dyDescent="0.2">
      <c r="A490" t="s">
        <v>4171</v>
      </c>
      <c r="B490">
        <v>10776</v>
      </c>
      <c r="C490">
        <v>-178</v>
      </c>
      <c r="D490">
        <v>-178</v>
      </c>
      <c r="E490">
        <v>5823738</v>
      </c>
      <c r="F490">
        <v>9336483</v>
      </c>
      <c r="G490">
        <v>5823738</v>
      </c>
      <c r="H490">
        <v>8965006</v>
      </c>
      <c r="I490">
        <v>3600</v>
      </c>
      <c r="J490">
        <v>3600</v>
      </c>
      <c r="K490">
        <v>3600</v>
      </c>
      <c r="L490">
        <v>3600</v>
      </c>
      <c r="M490">
        <v>796</v>
      </c>
      <c r="N490">
        <v>520</v>
      </c>
      <c r="O490">
        <v>34</v>
      </c>
      <c r="P490">
        <v>1.4999999999999999E-4</v>
      </c>
      <c r="Q490">
        <v>0.45713999999999999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260</v>
      </c>
      <c r="X490">
        <v>260</v>
      </c>
      <c r="Y490">
        <v>8.2140000000000008E-3</v>
      </c>
      <c r="Z490">
        <v>406</v>
      </c>
      <c r="AA490">
        <v>300</v>
      </c>
      <c r="AB490">
        <v>22</v>
      </c>
      <c r="AC490">
        <v>0.14285999999999999</v>
      </c>
      <c r="AD490">
        <v>0.42857000000000001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140</v>
      </c>
      <c r="AK490">
        <v>160</v>
      </c>
      <c r="AL490">
        <v>1.9212E-2</v>
      </c>
      <c r="AM490">
        <v>0</v>
      </c>
      <c r="AN490">
        <v>0</v>
      </c>
      <c r="AO490">
        <v>-176</v>
      </c>
      <c r="AP490">
        <v>-176</v>
      </c>
      <c r="AQ490">
        <v>-176.00000002728299</v>
      </c>
      <c r="AR490">
        <v>-176</v>
      </c>
      <c r="AS490">
        <v>-176.000000006508</v>
      </c>
      <c r="AT490">
        <v>-176</v>
      </c>
      <c r="AU490">
        <v>-177.99999999999901</v>
      </c>
      <c r="AV490">
        <v>-177.99999999999901</v>
      </c>
      <c r="AW490">
        <v>-177.99999999999901</v>
      </c>
      <c r="AX490">
        <v>-177.99999999999901</v>
      </c>
      <c r="AY490">
        <v>-177.99999999999901</v>
      </c>
      <c r="AZ490">
        <v>-177.99999999999901</v>
      </c>
      <c r="BA490">
        <v>136880264</v>
      </c>
      <c r="BB490">
        <v>175831147</v>
      </c>
      <c r="BC490">
        <v>136880264</v>
      </c>
      <c r="BD490">
        <v>167141372</v>
      </c>
      <c r="BE490">
        <v>167453214</v>
      </c>
      <c r="BF490">
        <v>174061497</v>
      </c>
      <c r="BG490">
        <v>5823738</v>
      </c>
      <c r="BH490">
        <v>9336483</v>
      </c>
      <c r="BI490">
        <v>5823738</v>
      </c>
      <c r="BJ490">
        <v>8965006</v>
      </c>
      <c r="BK490">
        <v>6496576</v>
      </c>
      <c r="BL490">
        <v>9860358</v>
      </c>
      <c r="BM490">
        <v>9</v>
      </c>
      <c r="BN490">
        <v>8</v>
      </c>
      <c r="BO490">
        <v>8</v>
      </c>
      <c r="BP490">
        <v>7</v>
      </c>
      <c r="BQ490">
        <v>10</v>
      </c>
      <c r="BR490">
        <v>8</v>
      </c>
      <c r="BS490">
        <v>-178</v>
      </c>
      <c r="BT490">
        <v>-178</v>
      </c>
      <c r="BU490">
        <v>-178</v>
      </c>
      <c r="BV490">
        <v>-177.99999999999901</v>
      </c>
      <c r="BW490">
        <v>-178</v>
      </c>
      <c r="BX490">
        <v>-178</v>
      </c>
      <c r="BY490">
        <v>-178</v>
      </c>
      <c r="BZ490">
        <v>-177.99999999999901</v>
      </c>
      <c r="CA490">
        <v>-178</v>
      </c>
      <c r="CB490">
        <v>-177.99999999999901</v>
      </c>
      <c r="CC490">
        <v>-178</v>
      </c>
      <c r="CD490">
        <v>-178</v>
      </c>
      <c r="CE490">
        <v>5.1999999999999998E-2</v>
      </c>
      <c r="CF490">
        <v>2.5000000000000001E-2</v>
      </c>
      <c r="CG490">
        <v>2.7E-2</v>
      </c>
      <c r="CH490">
        <v>2.5000000000000001E-2</v>
      </c>
      <c r="CI490">
        <v>4.2999999999999997E-2</v>
      </c>
      <c r="CJ490">
        <v>3.6999999999999998E-2</v>
      </c>
      <c r="CK490">
        <v>6.8000000000000005E-2</v>
      </c>
      <c r="CL490">
        <v>3.7999999999999999E-2</v>
      </c>
      <c r="CM490">
        <v>3.4000000000000002E-2</v>
      </c>
      <c r="CN490">
        <v>3.2000000000000001E-2</v>
      </c>
      <c r="CO490">
        <v>91.682000000000002</v>
      </c>
      <c r="CP490">
        <v>4.3999999999999997E-2</v>
      </c>
      <c r="CQ490">
        <v>3600</v>
      </c>
      <c r="CR490">
        <v>3600</v>
      </c>
      <c r="CS490">
        <v>3600</v>
      </c>
      <c r="CT490">
        <v>3600</v>
      </c>
      <c r="CU490">
        <v>3600</v>
      </c>
      <c r="CV490">
        <v>3600</v>
      </c>
      <c r="CW490" t="s">
        <v>11364</v>
      </c>
      <c r="CX490" t="s">
        <v>11365</v>
      </c>
      <c r="CY490" t="s">
        <v>11366</v>
      </c>
      <c r="CZ490" t="s">
        <v>11367</v>
      </c>
      <c r="DA490" t="s">
        <v>11368</v>
      </c>
      <c r="DB490" t="s">
        <v>11369</v>
      </c>
      <c r="DC490" t="s">
        <v>11369</v>
      </c>
      <c r="DD490" t="s">
        <v>11370</v>
      </c>
      <c r="DE490" t="s">
        <v>11371</v>
      </c>
      <c r="DF490" t="s">
        <v>11372</v>
      </c>
      <c r="DG490" t="s">
        <v>11373</v>
      </c>
      <c r="DH490" t="s">
        <v>11374</v>
      </c>
      <c r="DI490" t="s">
        <v>11375</v>
      </c>
      <c r="DJ490" t="s">
        <v>11376</v>
      </c>
      <c r="DK490" t="s">
        <v>11377</v>
      </c>
      <c r="DL490" t="s">
        <v>11369</v>
      </c>
      <c r="DM490" t="s">
        <v>11369</v>
      </c>
      <c r="DN490" t="s">
        <v>11378</v>
      </c>
      <c r="DO490" t="s">
        <v>11379</v>
      </c>
      <c r="DP490" t="s">
        <v>11380</v>
      </c>
      <c r="DQ490" t="s">
        <v>11381</v>
      </c>
      <c r="DR490">
        <v>50423</v>
      </c>
      <c r="DS490" t="s">
        <v>4171</v>
      </c>
      <c r="DT490" t="s">
        <v>147</v>
      </c>
    </row>
    <row r="491" spans="1:124" x14ac:dyDescent="0.2">
      <c r="A491" t="s">
        <v>4172</v>
      </c>
      <c r="B491">
        <v>10776</v>
      </c>
      <c r="C491">
        <v>-52</v>
      </c>
      <c r="D491">
        <v>-52</v>
      </c>
      <c r="E491">
        <v>602465</v>
      </c>
      <c r="F491">
        <v>695209</v>
      </c>
      <c r="G491">
        <v>498967</v>
      </c>
      <c r="H491">
        <v>695209</v>
      </c>
      <c r="I491">
        <v>3600</v>
      </c>
      <c r="J491">
        <v>3600</v>
      </c>
      <c r="K491">
        <v>3600</v>
      </c>
      <c r="L491">
        <v>3600</v>
      </c>
      <c r="M491">
        <v>1914</v>
      </c>
      <c r="N491">
        <v>832</v>
      </c>
      <c r="O491">
        <v>75</v>
      </c>
      <c r="P491">
        <v>4.1669999999999999E-2</v>
      </c>
      <c r="Q491">
        <v>0.5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416</v>
      </c>
      <c r="X491">
        <v>416</v>
      </c>
      <c r="Y491">
        <v>5.0540000000000003E-3</v>
      </c>
      <c r="Z491">
        <v>992</v>
      </c>
      <c r="AA491">
        <v>480</v>
      </c>
      <c r="AB491">
        <v>75</v>
      </c>
      <c r="AC491">
        <v>5.0499999999999998E-3</v>
      </c>
      <c r="AD491">
        <v>0.5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224</v>
      </c>
      <c r="AK491">
        <v>256</v>
      </c>
      <c r="AL491">
        <v>1.2567E-2</v>
      </c>
      <c r="AM491">
        <v>0</v>
      </c>
      <c r="AN491">
        <v>0</v>
      </c>
      <c r="AO491">
        <v>-44</v>
      </c>
      <c r="AP491">
        <v>-44</v>
      </c>
      <c r="AQ491">
        <v>-44</v>
      </c>
      <c r="AR491">
        <v>-44</v>
      </c>
      <c r="AS491">
        <v>-44</v>
      </c>
      <c r="AT491">
        <v>-44</v>
      </c>
      <c r="AU491">
        <v>-49.984158536896601</v>
      </c>
      <c r="AV491">
        <v>-47.999999999999901</v>
      </c>
      <c r="AW491">
        <v>-49.647429604750698</v>
      </c>
      <c r="AX491">
        <v>-47.621511067794799</v>
      </c>
      <c r="AY491">
        <v>-50.408931363892002</v>
      </c>
      <c r="AZ491">
        <v>-47.945540232065703</v>
      </c>
      <c r="BA491">
        <v>68874805</v>
      </c>
      <c r="BB491">
        <v>61499532</v>
      </c>
      <c r="BC491">
        <v>57853079</v>
      </c>
      <c r="BD491">
        <v>57988924</v>
      </c>
      <c r="BE491">
        <v>72833801</v>
      </c>
      <c r="BF491">
        <v>62485598</v>
      </c>
      <c r="BG491">
        <v>602465</v>
      </c>
      <c r="BH491">
        <v>695209</v>
      </c>
      <c r="BI491">
        <v>498967</v>
      </c>
      <c r="BJ491">
        <v>695209</v>
      </c>
      <c r="BK491">
        <v>711654</v>
      </c>
      <c r="BL491">
        <v>880881</v>
      </c>
      <c r="BM491">
        <v>8</v>
      </c>
      <c r="BN491">
        <v>10</v>
      </c>
      <c r="BO491">
        <v>7</v>
      </c>
      <c r="BP491">
        <v>10</v>
      </c>
      <c r="BQ491">
        <v>8</v>
      </c>
      <c r="BR491">
        <v>10</v>
      </c>
      <c r="BS491">
        <v>-52</v>
      </c>
      <c r="BT491">
        <v>-52</v>
      </c>
      <c r="BU491">
        <v>-51.999999999999901</v>
      </c>
      <c r="BV491">
        <v>-51.999999999999901</v>
      </c>
      <c r="BW491">
        <v>-52</v>
      </c>
      <c r="BX491">
        <v>-52</v>
      </c>
      <c r="BY491">
        <v>-52</v>
      </c>
      <c r="BZ491">
        <v>-52</v>
      </c>
      <c r="CA491">
        <v>-51.999999999999901</v>
      </c>
      <c r="CB491">
        <v>-52</v>
      </c>
      <c r="CC491">
        <v>-52</v>
      </c>
      <c r="CD491">
        <v>-52</v>
      </c>
      <c r="CE491">
        <v>0.38600000000000001</v>
      </c>
      <c r="CF491">
        <v>0.23599999999999999</v>
      </c>
      <c r="CG491">
        <v>0.38600000000000001</v>
      </c>
      <c r="CH491">
        <v>0.23599999999999999</v>
      </c>
      <c r="CI491">
        <v>0.47499999999999998</v>
      </c>
      <c r="CJ491">
        <v>0.29599999999999999</v>
      </c>
      <c r="CK491">
        <v>1.2150000000000001</v>
      </c>
      <c r="CL491">
        <v>0.47799999999999998</v>
      </c>
      <c r="CM491">
        <v>0.80800000000000005</v>
      </c>
      <c r="CN491">
        <v>0.44800000000000001</v>
      </c>
      <c r="CO491">
        <v>0.94499999999999995</v>
      </c>
      <c r="CP491">
        <v>0.48799999999999999</v>
      </c>
      <c r="CQ491">
        <v>3600</v>
      </c>
      <c r="CR491">
        <v>3600</v>
      </c>
      <c r="CS491">
        <v>3600</v>
      </c>
      <c r="CT491">
        <v>3600</v>
      </c>
      <c r="CU491">
        <v>3600</v>
      </c>
      <c r="CV491">
        <v>3600</v>
      </c>
      <c r="CW491" t="s">
        <v>11382</v>
      </c>
      <c r="CX491" t="s">
        <v>11383</v>
      </c>
      <c r="CY491" t="s">
        <v>11384</v>
      </c>
      <c r="CZ491" t="s">
        <v>11385</v>
      </c>
      <c r="DA491" t="s">
        <v>11386</v>
      </c>
      <c r="DB491" t="s">
        <v>11387</v>
      </c>
      <c r="DC491" t="s">
        <v>11387</v>
      </c>
      <c r="DD491" t="s">
        <v>11388</v>
      </c>
      <c r="DE491" t="s">
        <v>11389</v>
      </c>
      <c r="DF491" t="s">
        <v>11390</v>
      </c>
      <c r="DG491" t="s">
        <v>11382</v>
      </c>
      <c r="DH491" t="s">
        <v>11391</v>
      </c>
      <c r="DI491" t="s">
        <v>11392</v>
      </c>
      <c r="DJ491" t="s">
        <v>11393</v>
      </c>
      <c r="DK491" t="s">
        <v>11394</v>
      </c>
      <c r="DL491" t="s">
        <v>11387</v>
      </c>
      <c r="DM491" t="s">
        <v>11387</v>
      </c>
      <c r="DN491" t="s">
        <v>11395</v>
      </c>
      <c r="DO491" t="s">
        <v>11396</v>
      </c>
      <c r="DP491" t="s">
        <v>11397</v>
      </c>
      <c r="DQ491" t="s">
        <v>11398</v>
      </c>
      <c r="DR491">
        <v>50411</v>
      </c>
      <c r="DS491" t="s">
        <v>4172</v>
      </c>
      <c r="DT491" t="s">
        <v>147</v>
      </c>
    </row>
    <row r="492" spans="1:124" x14ac:dyDescent="0.2">
      <c r="A492" t="s">
        <v>4174</v>
      </c>
      <c r="B492">
        <v>10776</v>
      </c>
      <c r="C492">
        <v>-129</v>
      </c>
      <c r="D492">
        <v>-129</v>
      </c>
      <c r="E492">
        <v>2359851</v>
      </c>
      <c r="F492">
        <v>3390911</v>
      </c>
      <c r="G492">
        <v>2167305</v>
      </c>
      <c r="H492">
        <v>2761877</v>
      </c>
      <c r="I492">
        <v>3600</v>
      </c>
      <c r="J492">
        <v>3600</v>
      </c>
      <c r="K492">
        <v>3600</v>
      </c>
      <c r="L492">
        <v>3600</v>
      </c>
      <c r="M492">
        <v>1417</v>
      </c>
      <c r="N492">
        <v>676</v>
      </c>
      <c r="O492">
        <v>61</v>
      </c>
      <c r="P492">
        <v>0.2</v>
      </c>
      <c r="Q492">
        <v>0.4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338</v>
      </c>
      <c r="X492">
        <v>338</v>
      </c>
      <c r="Y492">
        <v>6.4869999999999997E-3</v>
      </c>
      <c r="Z492">
        <v>952</v>
      </c>
      <c r="AA492">
        <v>416</v>
      </c>
      <c r="AB492">
        <v>33</v>
      </c>
      <c r="AC492">
        <v>5.5559999999999998E-2</v>
      </c>
      <c r="AD492">
        <v>0.44444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208</v>
      </c>
      <c r="AK492">
        <v>208</v>
      </c>
      <c r="AL492">
        <v>1.2507000000000001E-2</v>
      </c>
      <c r="AM492">
        <v>0</v>
      </c>
      <c r="AN492">
        <v>0</v>
      </c>
      <c r="AO492">
        <v>-128.000001974203</v>
      </c>
      <c r="AP492">
        <v>-128.000000987101</v>
      </c>
      <c r="AQ492">
        <v>-128.000001974203</v>
      </c>
      <c r="AR492">
        <v>-128.000001974203</v>
      </c>
      <c r="AS492">
        <v>-128.000001128116</v>
      </c>
      <c r="AT492">
        <v>-128.00000141014499</v>
      </c>
      <c r="AU492">
        <v>-128.99999999999901</v>
      </c>
      <c r="AV492">
        <v>-128.99999999999901</v>
      </c>
      <c r="AW492">
        <v>-128.99999999999801</v>
      </c>
      <c r="AX492">
        <v>-128.99999999999901</v>
      </c>
      <c r="AY492">
        <v>-128.99999999999901</v>
      </c>
      <c r="AZ492">
        <v>-128.99999999999901</v>
      </c>
      <c r="BA492">
        <v>127818131</v>
      </c>
      <c r="BB492">
        <v>133490975</v>
      </c>
      <c r="BC492">
        <v>126724299</v>
      </c>
      <c r="BD492">
        <v>133490975</v>
      </c>
      <c r="BE492">
        <v>128550486</v>
      </c>
      <c r="BF492">
        <v>138852802</v>
      </c>
      <c r="BG492">
        <v>2359851</v>
      </c>
      <c r="BH492">
        <v>3390911</v>
      </c>
      <c r="BI492">
        <v>2167305</v>
      </c>
      <c r="BJ492">
        <v>2761877</v>
      </c>
      <c r="BK492">
        <v>2252773</v>
      </c>
      <c r="BL492">
        <v>3038765</v>
      </c>
      <c r="BM492">
        <v>11</v>
      </c>
      <c r="BN492">
        <v>10</v>
      </c>
      <c r="BO492">
        <v>8</v>
      </c>
      <c r="BP492">
        <v>9</v>
      </c>
      <c r="BQ492">
        <v>10</v>
      </c>
      <c r="BR492">
        <v>10</v>
      </c>
      <c r="BS492">
        <v>-129</v>
      </c>
      <c r="BT492">
        <v>-129</v>
      </c>
      <c r="BU492">
        <v>-129</v>
      </c>
      <c r="BV492">
        <v>-129</v>
      </c>
      <c r="BW492">
        <v>-129</v>
      </c>
      <c r="BX492">
        <v>-129</v>
      </c>
      <c r="BY492">
        <v>-129</v>
      </c>
      <c r="BZ492">
        <v>-129</v>
      </c>
      <c r="CA492">
        <v>-129</v>
      </c>
      <c r="CB492">
        <v>-128.99999999999901</v>
      </c>
      <c r="CC492">
        <v>-129</v>
      </c>
      <c r="CD492">
        <v>-129</v>
      </c>
      <c r="CE492">
        <v>7.0999999999999994E-2</v>
      </c>
      <c r="CF492">
        <v>5.8000000000000003E-2</v>
      </c>
      <c r="CG492">
        <v>7.0999999999999994E-2</v>
      </c>
      <c r="CH492">
        <v>0.04</v>
      </c>
      <c r="CI492">
        <v>8.6999999999999994E-2</v>
      </c>
      <c r="CJ492">
        <v>7.2999999999999995E-2</v>
      </c>
      <c r="CK492">
        <v>823.43200000000002</v>
      </c>
      <c r="CL492">
        <v>978.10599999999999</v>
      </c>
      <c r="CM492">
        <v>1.8839999999999999</v>
      </c>
      <c r="CN492">
        <v>383.08199999999999</v>
      </c>
      <c r="CO492">
        <v>591.80999999999995</v>
      </c>
      <c r="CP492">
        <v>970.39099999999996</v>
      </c>
      <c r="CQ492">
        <v>3600</v>
      </c>
      <c r="CR492">
        <v>3600</v>
      </c>
      <c r="CS492">
        <v>3600</v>
      </c>
      <c r="CT492">
        <v>3600</v>
      </c>
      <c r="CU492">
        <v>3600</v>
      </c>
      <c r="CV492">
        <v>3600</v>
      </c>
      <c r="CW492" t="s">
        <v>11399</v>
      </c>
      <c r="CX492" t="s">
        <v>11400</v>
      </c>
      <c r="CY492" t="s">
        <v>11401</v>
      </c>
      <c r="CZ492" t="s">
        <v>11402</v>
      </c>
      <c r="DA492" t="s">
        <v>11403</v>
      </c>
      <c r="DB492" t="s">
        <v>11404</v>
      </c>
      <c r="DC492" t="s">
        <v>11404</v>
      </c>
      <c r="DD492" t="s">
        <v>11405</v>
      </c>
      <c r="DE492" t="s">
        <v>11406</v>
      </c>
      <c r="DF492" t="s">
        <v>11407</v>
      </c>
      <c r="DG492" t="s">
        <v>11408</v>
      </c>
      <c r="DH492" t="s">
        <v>11409</v>
      </c>
      <c r="DI492" t="s">
        <v>11410</v>
      </c>
      <c r="DJ492" t="s">
        <v>11411</v>
      </c>
      <c r="DK492" t="s">
        <v>11412</v>
      </c>
      <c r="DL492" t="s">
        <v>11404</v>
      </c>
      <c r="DM492" t="s">
        <v>11404</v>
      </c>
      <c r="DN492" t="s">
        <v>11413</v>
      </c>
      <c r="DO492" t="s">
        <v>11414</v>
      </c>
      <c r="DP492" t="s">
        <v>11415</v>
      </c>
      <c r="DQ492" t="s">
        <v>11416</v>
      </c>
      <c r="DR492">
        <v>50408</v>
      </c>
      <c r="DS492" t="s">
        <v>4174</v>
      </c>
      <c r="DT492" t="s">
        <v>147</v>
      </c>
    </row>
    <row r="493" spans="1:124" x14ac:dyDescent="0.2">
      <c r="A493" t="s">
        <v>4175</v>
      </c>
      <c r="B493">
        <v>10776</v>
      </c>
      <c r="C493">
        <v>35.999999999999901</v>
      </c>
      <c r="D493">
        <v>36</v>
      </c>
      <c r="E493">
        <v>1366</v>
      </c>
      <c r="F493">
        <v>2930</v>
      </c>
      <c r="G493">
        <v>938</v>
      </c>
      <c r="H493">
        <v>153</v>
      </c>
      <c r="I493">
        <v>12.138999999999999</v>
      </c>
      <c r="J493">
        <v>43.631999999999998</v>
      </c>
      <c r="K493">
        <v>7.4619999999999997</v>
      </c>
      <c r="L493">
        <v>2.6160000000000001</v>
      </c>
      <c r="M493">
        <v>330</v>
      </c>
      <c r="N493">
        <v>1285</v>
      </c>
      <c r="O493">
        <v>240</v>
      </c>
      <c r="P493">
        <v>8.8999999999999995E-4</v>
      </c>
      <c r="Q493">
        <v>0.49074000000000001</v>
      </c>
      <c r="R493">
        <v>330</v>
      </c>
      <c r="S493">
        <v>0</v>
      </c>
      <c r="T493">
        <v>0</v>
      </c>
      <c r="U493">
        <v>0</v>
      </c>
      <c r="V493">
        <v>0</v>
      </c>
      <c r="W493">
        <v>1285</v>
      </c>
      <c r="X493">
        <v>0</v>
      </c>
      <c r="Y493">
        <v>3.3411000000000003E-2</v>
      </c>
      <c r="Z493">
        <v>328</v>
      </c>
      <c r="AA493">
        <v>1274</v>
      </c>
      <c r="AB493">
        <v>245</v>
      </c>
      <c r="AC493">
        <v>1.9000000000000001E-4</v>
      </c>
      <c r="AD493">
        <v>0.49964999999999998</v>
      </c>
      <c r="AE493">
        <v>328</v>
      </c>
      <c r="AF493">
        <v>0</v>
      </c>
      <c r="AG493">
        <v>0</v>
      </c>
      <c r="AH493">
        <v>0</v>
      </c>
      <c r="AI493">
        <v>0</v>
      </c>
      <c r="AJ493">
        <v>1274</v>
      </c>
      <c r="AK493">
        <v>0</v>
      </c>
      <c r="AL493">
        <v>3.3422E-2</v>
      </c>
      <c r="AM493">
        <v>0</v>
      </c>
      <c r="AN493">
        <v>0</v>
      </c>
      <c r="AO493">
        <v>36</v>
      </c>
      <c r="AP493">
        <v>35.999999999999901</v>
      </c>
      <c r="AQ493">
        <v>36</v>
      </c>
      <c r="AR493">
        <v>35.999999999999901</v>
      </c>
      <c r="AS493">
        <v>36</v>
      </c>
      <c r="AT493">
        <v>36</v>
      </c>
      <c r="AU493">
        <v>36</v>
      </c>
      <c r="AV493">
        <v>35.999999999999901</v>
      </c>
      <c r="AW493">
        <v>36</v>
      </c>
      <c r="AX493">
        <v>36</v>
      </c>
      <c r="AY493">
        <v>36</v>
      </c>
      <c r="AZ493">
        <v>36</v>
      </c>
      <c r="BA493">
        <v>205027</v>
      </c>
      <c r="BB493">
        <v>455313</v>
      </c>
      <c r="BC493">
        <v>126577</v>
      </c>
      <c r="BD493">
        <v>36889</v>
      </c>
      <c r="BE493">
        <v>409855</v>
      </c>
      <c r="BF493">
        <v>416319</v>
      </c>
      <c r="BG493">
        <v>1366</v>
      </c>
      <c r="BH493">
        <v>2930</v>
      </c>
      <c r="BI493">
        <v>938</v>
      </c>
      <c r="BJ493">
        <v>153</v>
      </c>
      <c r="BK493">
        <v>2648</v>
      </c>
      <c r="BL493">
        <v>2681</v>
      </c>
      <c r="BM493">
        <v>12</v>
      </c>
      <c r="BN493">
        <v>10</v>
      </c>
      <c r="BO493">
        <v>8</v>
      </c>
      <c r="BP493">
        <v>6</v>
      </c>
      <c r="BQ493">
        <v>9</v>
      </c>
      <c r="BR493">
        <v>9</v>
      </c>
      <c r="BS493">
        <v>36</v>
      </c>
      <c r="BT493">
        <v>35.999999999999901</v>
      </c>
      <c r="BU493">
        <v>36</v>
      </c>
      <c r="BV493">
        <v>36</v>
      </c>
      <c r="BW493">
        <v>36</v>
      </c>
      <c r="BX493">
        <v>35.999999999999901</v>
      </c>
      <c r="BY493">
        <v>35.999999999999901</v>
      </c>
      <c r="BZ493">
        <v>35.999999999999901</v>
      </c>
      <c r="CA493">
        <v>36</v>
      </c>
      <c r="CB493">
        <v>36</v>
      </c>
      <c r="CC493">
        <v>35.999999999999901</v>
      </c>
      <c r="CD493">
        <v>35.999999999999901</v>
      </c>
      <c r="CE493">
        <v>2.4060000000000001</v>
      </c>
      <c r="CF493">
        <v>1.65</v>
      </c>
      <c r="CG493">
        <v>1.427</v>
      </c>
      <c r="CH493">
        <v>1.2430000000000001</v>
      </c>
      <c r="CI493">
        <v>1.7569999999999999</v>
      </c>
      <c r="CJ493">
        <v>1.7649999999999999</v>
      </c>
      <c r="CK493">
        <v>12.138999999999999</v>
      </c>
      <c r="CL493">
        <v>43.631999999999998</v>
      </c>
      <c r="CM493">
        <v>7.4619999999999997</v>
      </c>
      <c r="CN493">
        <v>2.6160000000000001</v>
      </c>
      <c r="CO493">
        <v>40.395000000000003</v>
      </c>
      <c r="CP493">
        <v>44.853000000000002</v>
      </c>
      <c r="CQ493">
        <v>12.138999999999999</v>
      </c>
      <c r="CR493">
        <v>43.631999999999998</v>
      </c>
      <c r="CS493">
        <v>7.4619999999999997</v>
      </c>
      <c r="CT493">
        <v>2.6160000000000001</v>
      </c>
      <c r="CU493">
        <v>40.395000000000003</v>
      </c>
      <c r="CV493">
        <v>44.853999999999999</v>
      </c>
      <c r="CW493" t="s">
        <v>11417</v>
      </c>
      <c r="CX493" t="s">
        <v>11417</v>
      </c>
      <c r="CY493" t="s">
        <v>11418</v>
      </c>
      <c r="CZ493" t="s">
        <v>11419</v>
      </c>
      <c r="DA493" t="s">
        <v>11420</v>
      </c>
      <c r="DB493" t="s">
        <v>11421</v>
      </c>
      <c r="DC493" t="s">
        <v>11421</v>
      </c>
      <c r="DD493" t="s">
        <v>11422</v>
      </c>
      <c r="DE493" t="s">
        <v>11423</v>
      </c>
      <c r="DF493" t="s">
        <v>11424</v>
      </c>
      <c r="DG493" t="s">
        <v>11425</v>
      </c>
      <c r="DH493" t="s">
        <v>11425</v>
      </c>
      <c r="DI493" t="s">
        <v>11426</v>
      </c>
      <c r="DJ493" t="s">
        <v>11427</v>
      </c>
      <c r="DK493" t="s">
        <v>11428</v>
      </c>
      <c r="DL493" t="s">
        <v>11421</v>
      </c>
      <c r="DM493" t="s">
        <v>11421</v>
      </c>
      <c r="DN493" t="s">
        <v>11429</v>
      </c>
      <c r="DO493" t="s">
        <v>11430</v>
      </c>
      <c r="DP493" t="s">
        <v>11431</v>
      </c>
      <c r="DQ493" t="s">
        <v>11432</v>
      </c>
      <c r="DR493">
        <v>598</v>
      </c>
      <c r="DS493" t="s">
        <v>4175</v>
      </c>
      <c r="DT493" t="s">
        <v>147</v>
      </c>
    </row>
    <row r="494" spans="1:124" x14ac:dyDescent="0.2">
      <c r="A494" t="s">
        <v>4693</v>
      </c>
      <c r="B494">
        <v>10776</v>
      </c>
      <c r="C494">
        <v>-101.99999999999901</v>
      </c>
      <c r="D494">
        <v>-102</v>
      </c>
      <c r="E494">
        <v>40855</v>
      </c>
      <c r="F494">
        <v>23116</v>
      </c>
      <c r="G494">
        <v>26458</v>
      </c>
      <c r="H494">
        <v>22002</v>
      </c>
      <c r="I494">
        <v>32.712000000000003</v>
      </c>
      <c r="J494">
        <v>14.845000000000001</v>
      </c>
      <c r="K494">
        <v>21.459</v>
      </c>
      <c r="L494">
        <v>13.268000000000001</v>
      </c>
      <c r="M494">
        <v>561</v>
      </c>
      <c r="N494">
        <v>260</v>
      </c>
      <c r="O494">
        <v>32</v>
      </c>
      <c r="P494">
        <v>6.4999999999999997E-4</v>
      </c>
      <c r="Q494">
        <v>0.5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130</v>
      </c>
      <c r="X494">
        <v>130</v>
      </c>
      <c r="Y494">
        <v>1.6386000000000001E-2</v>
      </c>
      <c r="Z494">
        <v>376</v>
      </c>
      <c r="AA494">
        <v>160</v>
      </c>
      <c r="AB494">
        <v>34</v>
      </c>
      <c r="AC494">
        <v>1.2120000000000001E-2</v>
      </c>
      <c r="AD494">
        <v>0.5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80</v>
      </c>
      <c r="AK494">
        <v>80</v>
      </c>
      <c r="AL494">
        <v>3.2828999999999997E-2</v>
      </c>
      <c r="AM494">
        <v>0</v>
      </c>
      <c r="AN494">
        <v>0</v>
      </c>
      <c r="AO494">
        <v>-100.000002969702</v>
      </c>
      <c r="AP494">
        <v>-100</v>
      </c>
      <c r="AQ494">
        <v>-100.000002969702</v>
      </c>
      <c r="AR494">
        <v>-100.000001979801</v>
      </c>
      <c r="AS494">
        <v>-100.000000464647</v>
      </c>
      <c r="AT494">
        <v>-100.000000282828</v>
      </c>
      <c r="AU494">
        <v>-100.001302507326</v>
      </c>
      <c r="AV494">
        <v>-100</v>
      </c>
      <c r="AW494">
        <v>-100.001302507326</v>
      </c>
      <c r="AX494">
        <v>-100</v>
      </c>
      <c r="AY494">
        <v>-100.005277155483</v>
      </c>
      <c r="AZ494">
        <v>-100.000577816758</v>
      </c>
      <c r="BA494">
        <v>1411235</v>
      </c>
      <c r="BB494">
        <v>718478</v>
      </c>
      <c r="BC494">
        <v>923160</v>
      </c>
      <c r="BD494">
        <v>646848</v>
      </c>
      <c r="BE494">
        <v>1429450</v>
      </c>
      <c r="BF494">
        <v>806149</v>
      </c>
      <c r="BG494">
        <v>40855</v>
      </c>
      <c r="BH494">
        <v>23116</v>
      </c>
      <c r="BI494">
        <v>26458</v>
      </c>
      <c r="BJ494">
        <v>22002</v>
      </c>
      <c r="BK494">
        <v>41742</v>
      </c>
      <c r="BL494">
        <v>26374</v>
      </c>
      <c r="BM494">
        <v>12</v>
      </c>
      <c r="BN494">
        <v>8</v>
      </c>
      <c r="BO494">
        <v>8</v>
      </c>
      <c r="BP494">
        <v>7</v>
      </c>
      <c r="BQ494">
        <v>9</v>
      </c>
      <c r="BR494">
        <v>9</v>
      </c>
      <c r="BS494">
        <v>-102</v>
      </c>
      <c r="BT494">
        <v>-102</v>
      </c>
      <c r="BU494">
        <v>-101.99999999999901</v>
      </c>
      <c r="BV494">
        <v>-101.99999999999901</v>
      </c>
      <c r="BW494">
        <v>-102</v>
      </c>
      <c r="BX494">
        <v>-102</v>
      </c>
      <c r="BY494">
        <v>-102</v>
      </c>
      <c r="BZ494">
        <v>-102</v>
      </c>
      <c r="CA494">
        <v>-102</v>
      </c>
      <c r="CB494">
        <v>-101.99999999999901</v>
      </c>
      <c r="CC494">
        <v>-102</v>
      </c>
      <c r="CD494">
        <v>-102</v>
      </c>
      <c r="CE494">
        <v>4.5999999999999999E-2</v>
      </c>
      <c r="CF494">
        <v>4.2999999999999997E-2</v>
      </c>
      <c r="CG494">
        <v>2.3E-2</v>
      </c>
      <c r="CH494">
        <v>3.5000000000000003E-2</v>
      </c>
      <c r="CI494">
        <v>4.2000000000000003E-2</v>
      </c>
      <c r="CJ494">
        <v>4.5999999999999999E-2</v>
      </c>
      <c r="CK494">
        <v>1.71</v>
      </c>
      <c r="CL494">
        <v>8.2000000000000003E-2</v>
      </c>
      <c r="CM494">
        <v>6.0999999999999999E-2</v>
      </c>
      <c r="CN494">
        <v>6.2E-2</v>
      </c>
      <c r="CO494">
        <v>3.63</v>
      </c>
      <c r="CP494">
        <v>0.76100000000000001</v>
      </c>
      <c r="CQ494">
        <v>32.712000000000003</v>
      </c>
      <c r="CR494">
        <v>14.845000000000001</v>
      </c>
      <c r="CS494">
        <v>21.459</v>
      </c>
      <c r="CT494">
        <v>13.268000000000001</v>
      </c>
      <c r="CU494">
        <v>32.933999999999997</v>
      </c>
      <c r="CV494">
        <v>16.62</v>
      </c>
      <c r="CW494" t="s">
        <v>11433</v>
      </c>
      <c r="CX494" t="s">
        <v>11434</v>
      </c>
      <c r="CY494" t="s">
        <v>11435</v>
      </c>
      <c r="CZ494" t="s">
        <v>11436</v>
      </c>
      <c r="DA494" t="s">
        <v>11437</v>
      </c>
      <c r="DB494" t="s">
        <v>11438</v>
      </c>
      <c r="DC494" t="s">
        <v>11438</v>
      </c>
      <c r="DD494" t="s">
        <v>11439</v>
      </c>
      <c r="DE494" t="s">
        <v>11440</v>
      </c>
      <c r="DF494" t="s">
        <v>11441</v>
      </c>
      <c r="DG494" t="s">
        <v>11442</v>
      </c>
      <c r="DH494" t="s">
        <v>11443</v>
      </c>
      <c r="DI494" t="s">
        <v>11444</v>
      </c>
      <c r="DJ494" t="s">
        <v>11445</v>
      </c>
      <c r="DK494" t="s">
        <v>11446</v>
      </c>
      <c r="DL494" t="s">
        <v>11438</v>
      </c>
      <c r="DM494" t="s">
        <v>11438</v>
      </c>
      <c r="DN494" t="s">
        <v>11447</v>
      </c>
      <c r="DO494" t="s">
        <v>11448</v>
      </c>
      <c r="DP494" t="s">
        <v>11449</v>
      </c>
      <c r="DQ494" t="s">
        <v>11450</v>
      </c>
      <c r="DR494">
        <v>347</v>
      </c>
      <c r="DS494" t="s">
        <v>4693</v>
      </c>
      <c r="DT494" t="s">
        <v>147</v>
      </c>
    </row>
    <row r="495" spans="1:124" x14ac:dyDescent="0.2">
      <c r="A495" t="s">
        <v>4176</v>
      </c>
      <c r="B495">
        <v>10776</v>
      </c>
      <c r="C495">
        <v>-180</v>
      </c>
      <c r="D495">
        <v>-180</v>
      </c>
      <c r="E495">
        <v>3103835</v>
      </c>
      <c r="F495">
        <v>4219723</v>
      </c>
      <c r="G495">
        <v>2449655</v>
      </c>
      <c r="H495">
        <v>3956674</v>
      </c>
      <c r="I495">
        <v>3600</v>
      </c>
      <c r="J495">
        <v>3600</v>
      </c>
      <c r="K495">
        <v>3600</v>
      </c>
      <c r="L495">
        <v>3600</v>
      </c>
      <c r="M495">
        <v>989</v>
      </c>
      <c r="N495">
        <v>468</v>
      </c>
      <c r="O495">
        <v>49</v>
      </c>
      <c r="P495">
        <v>0.14285999999999999</v>
      </c>
      <c r="Q495">
        <v>0.42857000000000001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234</v>
      </c>
      <c r="X495">
        <v>234</v>
      </c>
      <c r="Y495">
        <v>9.2949999999999994E-3</v>
      </c>
      <c r="Z495">
        <v>664</v>
      </c>
      <c r="AA495">
        <v>288</v>
      </c>
      <c r="AB495">
        <v>28</v>
      </c>
      <c r="AC495">
        <v>8.3330000000000001E-2</v>
      </c>
      <c r="AD495">
        <v>0.5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144</v>
      </c>
      <c r="AK495">
        <v>144</v>
      </c>
      <c r="AL495">
        <v>1.7930999999999999E-2</v>
      </c>
      <c r="AM495">
        <v>0</v>
      </c>
      <c r="AN495">
        <v>0</v>
      </c>
      <c r="AO495">
        <v>-179.25</v>
      </c>
      <c r="AP495">
        <v>-179.25</v>
      </c>
      <c r="AQ495">
        <v>-179.250000176301</v>
      </c>
      <c r="AR495">
        <v>-179.25</v>
      </c>
      <c r="AS495">
        <v>-179.25000002518499</v>
      </c>
      <c r="AT495">
        <v>-179.25</v>
      </c>
      <c r="AU495">
        <v>-179.99999999999901</v>
      </c>
      <c r="AV495">
        <v>-179.99999999999901</v>
      </c>
      <c r="AW495">
        <v>-179.99999999999901</v>
      </c>
      <c r="AX495">
        <v>-179.99999999999901</v>
      </c>
      <c r="AY495">
        <v>-179.99999999999901</v>
      </c>
      <c r="AZ495">
        <v>-179.99999999999901</v>
      </c>
      <c r="BA495">
        <v>137117448</v>
      </c>
      <c r="BB495">
        <v>136589705</v>
      </c>
      <c r="BC495">
        <v>121166576</v>
      </c>
      <c r="BD495">
        <v>110925512</v>
      </c>
      <c r="BE495">
        <v>126552656</v>
      </c>
      <c r="BF495">
        <v>132126570</v>
      </c>
      <c r="BG495">
        <v>3103835</v>
      </c>
      <c r="BH495">
        <v>4219723</v>
      </c>
      <c r="BI495">
        <v>2449655</v>
      </c>
      <c r="BJ495">
        <v>3956674</v>
      </c>
      <c r="BK495">
        <v>2862805</v>
      </c>
      <c r="BL495">
        <v>4135315</v>
      </c>
      <c r="BM495">
        <v>10</v>
      </c>
      <c r="BN495">
        <v>10</v>
      </c>
      <c r="BO495">
        <v>8</v>
      </c>
      <c r="BP495">
        <v>7</v>
      </c>
      <c r="BQ495">
        <v>10</v>
      </c>
      <c r="BR495">
        <v>8</v>
      </c>
      <c r="BS495">
        <v>-180</v>
      </c>
      <c r="BT495">
        <v>-180</v>
      </c>
      <c r="BU495">
        <v>-180</v>
      </c>
      <c r="BV495">
        <v>-179.99999999999901</v>
      </c>
      <c r="BW495">
        <v>-180</v>
      </c>
      <c r="BX495">
        <v>-180</v>
      </c>
      <c r="BY495">
        <v>-180</v>
      </c>
      <c r="BZ495">
        <v>-180</v>
      </c>
      <c r="CA495">
        <v>-180</v>
      </c>
      <c r="CB495">
        <v>-179.99999999999901</v>
      </c>
      <c r="CC495">
        <v>-180</v>
      </c>
      <c r="CD495">
        <v>-180</v>
      </c>
      <c r="CE495">
        <v>7.8E-2</v>
      </c>
      <c r="CF495">
        <v>4.2999999999999997E-2</v>
      </c>
      <c r="CG495">
        <v>5.8999999999999997E-2</v>
      </c>
      <c r="CH495">
        <v>4.2999999999999997E-2</v>
      </c>
      <c r="CI495">
        <v>7.8E-2</v>
      </c>
      <c r="CJ495">
        <v>6.4000000000000001E-2</v>
      </c>
      <c r="CK495">
        <v>1.619</v>
      </c>
      <c r="CL495">
        <v>9.5000000000000001E-2</v>
      </c>
      <c r="CM495">
        <v>0.16600000000000001</v>
      </c>
      <c r="CN495">
        <v>8.8999999999999996E-2</v>
      </c>
      <c r="CO495">
        <v>16.277999999999999</v>
      </c>
      <c r="CP495">
        <v>0.156</v>
      </c>
      <c r="CQ495">
        <v>3600</v>
      </c>
      <c r="CR495">
        <v>3600</v>
      </c>
      <c r="CS495">
        <v>3600</v>
      </c>
      <c r="CT495">
        <v>3600</v>
      </c>
      <c r="CU495">
        <v>3600</v>
      </c>
      <c r="CV495">
        <v>3600</v>
      </c>
      <c r="CW495" t="s">
        <v>11451</v>
      </c>
      <c r="CX495" t="s">
        <v>11452</v>
      </c>
      <c r="CY495" t="s">
        <v>11453</v>
      </c>
      <c r="CZ495" t="s">
        <v>11454</v>
      </c>
      <c r="DA495" t="s">
        <v>11455</v>
      </c>
      <c r="DB495" t="s">
        <v>11456</v>
      </c>
      <c r="DC495" t="s">
        <v>11456</v>
      </c>
      <c r="DD495" t="s">
        <v>11457</v>
      </c>
      <c r="DE495" t="s">
        <v>11458</v>
      </c>
      <c r="DF495" t="s">
        <v>11459</v>
      </c>
      <c r="DG495" t="s">
        <v>11460</v>
      </c>
      <c r="DH495" t="s">
        <v>11461</v>
      </c>
      <c r="DI495" t="s">
        <v>11462</v>
      </c>
      <c r="DJ495" t="s">
        <v>11463</v>
      </c>
      <c r="DK495" t="s">
        <v>11464</v>
      </c>
      <c r="DL495" t="s">
        <v>11456</v>
      </c>
      <c r="DM495" t="s">
        <v>11456</v>
      </c>
      <c r="DN495" t="s">
        <v>11465</v>
      </c>
      <c r="DO495" t="s">
        <v>11466</v>
      </c>
      <c r="DP495" t="s">
        <v>11467</v>
      </c>
      <c r="DQ495" t="s">
        <v>11468</v>
      </c>
      <c r="DR495">
        <v>50410</v>
      </c>
      <c r="DS495" t="s">
        <v>4176</v>
      </c>
      <c r="DT495" t="s">
        <v>147</v>
      </c>
    </row>
    <row r="496" spans="1:124" x14ac:dyDescent="0.2">
      <c r="A496" t="s">
        <v>4177</v>
      </c>
      <c r="B496">
        <v>10776</v>
      </c>
      <c r="C496">
        <v>-156</v>
      </c>
      <c r="D496">
        <v>-155.99999999999901</v>
      </c>
      <c r="E496">
        <v>2403115</v>
      </c>
      <c r="F496">
        <v>4233212</v>
      </c>
      <c r="G496">
        <v>2322926</v>
      </c>
      <c r="H496">
        <v>3460753</v>
      </c>
      <c r="I496">
        <v>3600</v>
      </c>
      <c r="J496">
        <v>3600</v>
      </c>
      <c r="K496">
        <v>3600</v>
      </c>
      <c r="L496">
        <v>3600</v>
      </c>
      <c r="M496">
        <v>1310</v>
      </c>
      <c r="N496">
        <v>624</v>
      </c>
      <c r="O496">
        <v>52</v>
      </c>
      <c r="P496">
        <v>0.33333000000000002</v>
      </c>
      <c r="Q496">
        <v>0.33333000000000002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312</v>
      </c>
      <c r="X496">
        <v>312</v>
      </c>
      <c r="Y496">
        <v>7.0169999999999998E-3</v>
      </c>
      <c r="Z496">
        <v>880</v>
      </c>
      <c r="AA496">
        <v>384</v>
      </c>
      <c r="AB496">
        <v>26</v>
      </c>
      <c r="AC496">
        <v>0.25</v>
      </c>
      <c r="AD496">
        <v>0.5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192</v>
      </c>
      <c r="AK496">
        <v>192</v>
      </c>
      <c r="AL496">
        <v>1.353E-2</v>
      </c>
      <c r="AM496">
        <v>0</v>
      </c>
      <c r="AN496">
        <v>0</v>
      </c>
      <c r="AO496">
        <v>-154.50000048445</v>
      </c>
      <c r="AP496">
        <v>-154.50000098445099</v>
      </c>
      <c r="AQ496">
        <v>-154.50000048445</v>
      </c>
      <c r="AR496">
        <v>-154.50000098445099</v>
      </c>
      <c r="AS496">
        <v>-154.50000034603599</v>
      </c>
      <c r="AT496">
        <v>-154.50000020984299</v>
      </c>
      <c r="AU496">
        <v>-155.99999999999901</v>
      </c>
      <c r="AV496">
        <v>-155.99999999999901</v>
      </c>
      <c r="AW496">
        <v>-155.99999999999901</v>
      </c>
      <c r="AX496">
        <v>-155.99999999999901</v>
      </c>
      <c r="AY496">
        <v>-155.99999999999901</v>
      </c>
      <c r="AZ496">
        <v>-155.99999999999901</v>
      </c>
      <c r="BA496">
        <v>116578844</v>
      </c>
      <c r="BB496">
        <v>144354553</v>
      </c>
      <c r="BC496">
        <v>116578844</v>
      </c>
      <c r="BD496">
        <v>104194530</v>
      </c>
      <c r="BE496">
        <v>122760838</v>
      </c>
      <c r="BF496">
        <v>132922607</v>
      </c>
      <c r="BG496">
        <v>2403115</v>
      </c>
      <c r="BH496">
        <v>4233212</v>
      </c>
      <c r="BI496">
        <v>2322926</v>
      </c>
      <c r="BJ496">
        <v>3460753</v>
      </c>
      <c r="BK496">
        <v>2484850</v>
      </c>
      <c r="BL496">
        <v>3817546</v>
      </c>
      <c r="BM496">
        <v>11</v>
      </c>
      <c r="BN496">
        <v>9</v>
      </c>
      <c r="BO496">
        <v>7</v>
      </c>
      <c r="BP496">
        <v>7</v>
      </c>
      <c r="BQ496">
        <v>10</v>
      </c>
      <c r="BR496">
        <v>9</v>
      </c>
      <c r="BS496">
        <v>-156</v>
      </c>
      <c r="BT496">
        <v>-156</v>
      </c>
      <c r="BU496">
        <v>-156</v>
      </c>
      <c r="BV496">
        <v>-156</v>
      </c>
      <c r="BW496">
        <v>-156</v>
      </c>
      <c r="BX496">
        <v>-156</v>
      </c>
      <c r="BY496">
        <v>-156</v>
      </c>
      <c r="BZ496">
        <v>-156</v>
      </c>
      <c r="CA496">
        <v>-156</v>
      </c>
      <c r="CB496">
        <v>-156</v>
      </c>
      <c r="CC496">
        <v>-156</v>
      </c>
      <c r="CD496">
        <v>-156</v>
      </c>
      <c r="CE496">
        <v>7.0999999999999994E-2</v>
      </c>
      <c r="CF496">
        <v>9.0999999999999998E-2</v>
      </c>
      <c r="CG496">
        <v>4.7E-2</v>
      </c>
      <c r="CH496">
        <v>6.2E-2</v>
      </c>
      <c r="CI496">
        <v>9.6000000000000002E-2</v>
      </c>
      <c r="CJ496">
        <v>7.6999999999999999E-2</v>
      </c>
      <c r="CK496">
        <v>225.42400000000001</v>
      </c>
      <c r="CL496">
        <v>3259.4580000000001</v>
      </c>
      <c r="CM496">
        <v>0.16500000000000001</v>
      </c>
      <c r="CN496">
        <v>0.185</v>
      </c>
      <c r="CO496">
        <v>699.10799999999995</v>
      </c>
      <c r="CP496">
        <v>512.20000000000005</v>
      </c>
      <c r="CQ496">
        <v>3600</v>
      </c>
      <c r="CR496">
        <v>3600</v>
      </c>
      <c r="CS496">
        <v>3600</v>
      </c>
      <c r="CT496">
        <v>3600</v>
      </c>
      <c r="CU496">
        <v>3600</v>
      </c>
      <c r="CV496">
        <v>3600</v>
      </c>
      <c r="CW496" t="s">
        <v>11469</v>
      </c>
      <c r="CX496" t="s">
        <v>11470</v>
      </c>
      <c r="CY496" t="s">
        <v>11471</v>
      </c>
      <c r="CZ496" t="s">
        <v>11472</v>
      </c>
      <c r="DA496" t="s">
        <v>11473</v>
      </c>
      <c r="DB496" t="s">
        <v>11474</v>
      </c>
      <c r="DC496" t="s">
        <v>11474</v>
      </c>
      <c r="DD496" t="s">
        <v>11475</v>
      </c>
      <c r="DE496" t="s">
        <v>11476</v>
      </c>
      <c r="DF496" t="s">
        <v>11477</v>
      </c>
      <c r="DG496" t="s">
        <v>11478</v>
      </c>
      <c r="DH496" t="s">
        <v>11479</v>
      </c>
      <c r="DI496" t="s">
        <v>11480</v>
      </c>
      <c r="DJ496" t="s">
        <v>11481</v>
      </c>
      <c r="DK496" t="s">
        <v>11482</v>
      </c>
      <c r="DL496" t="s">
        <v>11474</v>
      </c>
      <c r="DM496" t="s">
        <v>11474</v>
      </c>
      <c r="DN496" t="s">
        <v>11483</v>
      </c>
      <c r="DO496" t="s">
        <v>11484</v>
      </c>
      <c r="DP496" t="s">
        <v>11485</v>
      </c>
      <c r="DQ496" t="s">
        <v>11486</v>
      </c>
      <c r="DR496">
        <v>50414</v>
      </c>
      <c r="DS496" t="s">
        <v>4177</v>
      </c>
      <c r="DT496" t="s">
        <v>147</v>
      </c>
    </row>
    <row r="497" spans="1:124" x14ac:dyDescent="0.2">
      <c r="A497" t="s">
        <v>4701</v>
      </c>
      <c r="B497">
        <v>10776</v>
      </c>
      <c r="C497">
        <v>13400</v>
      </c>
      <c r="D497">
        <v>13400</v>
      </c>
      <c r="E497">
        <v>0</v>
      </c>
      <c r="F497">
        <v>1</v>
      </c>
      <c r="G497">
        <v>0</v>
      </c>
      <c r="H497">
        <v>0</v>
      </c>
      <c r="I497">
        <v>0.03</v>
      </c>
      <c r="J497">
        <v>2.4E-2</v>
      </c>
      <c r="K497">
        <v>2.5999999999999999E-2</v>
      </c>
      <c r="L497">
        <v>0.02</v>
      </c>
      <c r="M497">
        <v>1656</v>
      </c>
      <c r="N497">
        <v>1728</v>
      </c>
      <c r="O497">
        <v>257</v>
      </c>
      <c r="P497">
        <v>1.474E-2</v>
      </c>
      <c r="Q497">
        <v>0.5</v>
      </c>
      <c r="R497">
        <v>84</v>
      </c>
      <c r="S497">
        <v>0</v>
      </c>
      <c r="T497">
        <v>0</v>
      </c>
      <c r="U497">
        <v>0</v>
      </c>
      <c r="V497">
        <v>0</v>
      </c>
      <c r="W497">
        <v>1624</v>
      </c>
      <c r="X497">
        <v>104</v>
      </c>
      <c r="Y497">
        <v>4.1590000000000004E-3</v>
      </c>
      <c r="Z497">
        <v>1083</v>
      </c>
      <c r="AA497">
        <v>1278</v>
      </c>
      <c r="AB497">
        <v>199</v>
      </c>
      <c r="AC497">
        <v>5.7499999999999999E-3</v>
      </c>
      <c r="AD497">
        <v>0.5</v>
      </c>
      <c r="AE497">
        <v>63</v>
      </c>
      <c r="AF497">
        <v>0</v>
      </c>
      <c r="AG497">
        <v>0</v>
      </c>
      <c r="AH497">
        <v>0</v>
      </c>
      <c r="AI497">
        <v>0</v>
      </c>
      <c r="AJ497">
        <v>1218</v>
      </c>
      <c r="AK497">
        <v>60</v>
      </c>
      <c r="AL497">
        <v>4.5129999999999997E-3</v>
      </c>
      <c r="AM497">
        <v>0</v>
      </c>
      <c r="AN497">
        <v>0</v>
      </c>
      <c r="AO497">
        <v>13400</v>
      </c>
      <c r="AP497">
        <v>1E+100</v>
      </c>
      <c r="AQ497">
        <v>13400</v>
      </c>
      <c r="AR497">
        <v>13400</v>
      </c>
      <c r="AS497">
        <v>4.2857142857142801E+99</v>
      </c>
      <c r="AT497">
        <v>8.5714285714285699E+99</v>
      </c>
      <c r="AU497">
        <v>13400</v>
      </c>
      <c r="AV497">
        <v>13400</v>
      </c>
      <c r="AW497">
        <v>13400</v>
      </c>
      <c r="AX497">
        <v>13400</v>
      </c>
      <c r="AY497">
        <v>13400</v>
      </c>
      <c r="AZ497">
        <v>13400</v>
      </c>
      <c r="BA497">
        <v>1316</v>
      </c>
      <c r="BB497">
        <v>1579</v>
      </c>
      <c r="BC497">
        <v>1096</v>
      </c>
      <c r="BD497">
        <v>1364</v>
      </c>
      <c r="BE497">
        <v>1428</v>
      </c>
      <c r="BF497">
        <v>1613</v>
      </c>
      <c r="BG497">
        <v>0</v>
      </c>
      <c r="BH497">
        <v>1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13400</v>
      </c>
      <c r="BT497">
        <v>1E+100</v>
      </c>
      <c r="BU497">
        <v>1E+100</v>
      </c>
      <c r="BV497">
        <v>1E+100</v>
      </c>
      <c r="BW497">
        <v>4.2857142857142801E+99</v>
      </c>
      <c r="BX497">
        <v>8.5714285714285699E+99</v>
      </c>
      <c r="BY497">
        <v>13400</v>
      </c>
      <c r="BZ497">
        <v>1E+100</v>
      </c>
      <c r="CA497">
        <v>1E+100</v>
      </c>
      <c r="CB497">
        <v>1E+100</v>
      </c>
      <c r="CC497">
        <v>4.2857142857142801E+99</v>
      </c>
      <c r="CD497">
        <v>8.5714285714285699E+99</v>
      </c>
      <c r="CE497">
        <v>0.03</v>
      </c>
      <c r="CF497">
        <v>2.4E-2</v>
      </c>
      <c r="CG497">
        <v>2.5999999999999999E-2</v>
      </c>
      <c r="CH497">
        <v>0.02</v>
      </c>
      <c r="CI497">
        <v>3.2000000000000001E-2</v>
      </c>
      <c r="CJ497">
        <v>2.3E-2</v>
      </c>
      <c r="CK497">
        <v>2.7E-2</v>
      </c>
      <c r="CL497">
        <v>0</v>
      </c>
      <c r="CM497">
        <v>0</v>
      </c>
      <c r="CN497">
        <v>0</v>
      </c>
      <c r="CO497">
        <v>1.4999999999999999E-2</v>
      </c>
      <c r="CP497">
        <v>3.0000000000000001E-3</v>
      </c>
      <c r="CQ497">
        <v>0.03</v>
      </c>
      <c r="CR497">
        <v>2.4E-2</v>
      </c>
      <c r="CS497">
        <v>2.5999999999999999E-2</v>
      </c>
      <c r="CT497">
        <v>0.02</v>
      </c>
      <c r="CU497">
        <v>3.2000000000000001E-2</v>
      </c>
      <c r="CV497">
        <v>2.3E-2</v>
      </c>
      <c r="CW497" t="s">
        <v>11487</v>
      </c>
      <c r="CX497" t="s">
        <v>11488</v>
      </c>
      <c r="CY497" t="s">
        <v>11489</v>
      </c>
      <c r="CZ497" t="s">
        <v>11490</v>
      </c>
      <c r="DA497" t="s">
        <v>1484</v>
      </c>
      <c r="DB497" t="s">
        <v>11491</v>
      </c>
      <c r="DC497" t="s">
        <v>11491</v>
      </c>
      <c r="DD497" t="s">
        <v>11492</v>
      </c>
      <c r="DE497" t="s">
        <v>11493</v>
      </c>
      <c r="DF497" t="s">
        <v>11492</v>
      </c>
      <c r="DG497" t="s">
        <v>11494</v>
      </c>
      <c r="DH497" t="s">
        <v>11495</v>
      </c>
      <c r="DI497" t="s">
        <v>11496</v>
      </c>
      <c r="DJ497" t="s">
        <v>11310</v>
      </c>
      <c r="DK497" t="s">
        <v>1484</v>
      </c>
      <c r="DL497" t="s">
        <v>11497</v>
      </c>
      <c r="DM497" t="s">
        <v>11497</v>
      </c>
      <c r="DN497" t="s">
        <v>11498</v>
      </c>
      <c r="DO497" t="s">
        <v>11499</v>
      </c>
      <c r="DP497" t="s">
        <v>11498</v>
      </c>
      <c r="DQ497" t="s">
        <v>11500</v>
      </c>
      <c r="DR497">
        <v>1</v>
      </c>
      <c r="DS497" t="s">
        <v>4701</v>
      </c>
      <c r="DT497" t="s">
        <v>147</v>
      </c>
    </row>
    <row r="498" spans="1:124" x14ac:dyDescent="0.2">
      <c r="A498" t="s">
        <v>4709</v>
      </c>
      <c r="B498">
        <v>10776</v>
      </c>
      <c r="C498">
        <v>33432.333333333299</v>
      </c>
      <c r="D498">
        <v>35591.5</v>
      </c>
      <c r="E498">
        <v>48</v>
      </c>
      <c r="F498">
        <v>1</v>
      </c>
      <c r="G498">
        <v>1</v>
      </c>
      <c r="H498">
        <v>1</v>
      </c>
      <c r="I498">
        <v>0.157</v>
      </c>
      <c r="J498">
        <v>5.0000000000000001E-3</v>
      </c>
      <c r="K498">
        <v>4.4999999999999998E-2</v>
      </c>
      <c r="L498">
        <v>5.0000000000000001E-3</v>
      </c>
      <c r="M498">
        <v>489</v>
      </c>
      <c r="N498">
        <v>4500</v>
      </c>
      <c r="O498">
        <v>25</v>
      </c>
      <c r="P498">
        <v>0.33333000000000002</v>
      </c>
      <c r="Q498">
        <v>0.5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4500</v>
      </c>
      <c r="X498">
        <v>0</v>
      </c>
      <c r="Y498">
        <v>1.3814999999999999E-2</v>
      </c>
      <c r="Z498">
        <v>84</v>
      </c>
      <c r="AA498">
        <v>750</v>
      </c>
      <c r="AB498">
        <v>8</v>
      </c>
      <c r="AC498">
        <v>0.5</v>
      </c>
      <c r="AD498">
        <v>0.5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750</v>
      </c>
      <c r="AK498">
        <v>0</v>
      </c>
      <c r="AL498">
        <v>8.7302000000000005E-2</v>
      </c>
      <c r="AM498">
        <v>0</v>
      </c>
      <c r="AN498">
        <v>0</v>
      </c>
      <c r="AO498">
        <v>1E+100</v>
      </c>
      <c r="AP498">
        <v>35954</v>
      </c>
      <c r="AQ498">
        <v>35954</v>
      </c>
      <c r="AR498">
        <v>35954</v>
      </c>
      <c r="AS498">
        <v>4.2857142857142801E+99</v>
      </c>
      <c r="AT498">
        <v>35954</v>
      </c>
      <c r="AU498">
        <v>35954</v>
      </c>
      <c r="AV498">
        <v>35954</v>
      </c>
      <c r="AW498">
        <v>35954</v>
      </c>
      <c r="AX498">
        <v>35954</v>
      </c>
      <c r="AY498">
        <v>35954</v>
      </c>
      <c r="AZ498">
        <v>35954</v>
      </c>
      <c r="BA498">
        <v>804</v>
      </c>
      <c r="BB498">
        <v>61</v>
      </c>
      <c r="BC498">
        <v>325</v>
      </c>
      <c r="BD498">
        <v>56</v>
      </c>
      <c r="BE498">
        <v>1150</v>
      </c>
      <c r="BF498">
        <v>62</v>
      </c>
      <c r="BG498">
        <v>48</v>
      </c>
      <c r="BH498">
        <v>1</v>
      </c>
      <c r="BI498">
        <v>1</v>
      </c>
      <c r="BJ498">
        <v>1</v>
      </c>
      <c r="BK498">
        <v>21</v>
      </c>
      <c r="BL498">
        <v>1</v>
      </c>
      <c r="BM498">
        <v>9</v>
      </c>
      <c r="BN498">
        <v>1</v>
      </c>
      <c r="BO498">
        <v>4</v>
      </c>
      <c r="BP498">
        <v>1</v>
      </c>
      <c r="BQ498">
        <v>14</v>
      </c>
      <c r="BR498">
        <v>1</v>
      </c>
      <c r="BS498">
        <v>34616.777777777701</v>
      </c>
      <c r="BT498">
        <v>35591.5</v>
      </c>
      <c r="BU498">
        <v>34616.777777777701</v>
      </c>
      <c r="BV498">
        <v>35629</v>
      </c>
      <c r="BW498">
        <v>34479.476190476104</v>
      </c>
      <c r="BX498">
        <v>35596.857142857101</v>
      </c>
      <c r="BY498">
        <v>35803.107142857101</v>
      </c>
      <c r="BZ498">
        <v>35591.5</v>
      </c>
      <c r="CA498">
        <v>35929</v>
      </c>
      <c r="CB498">
        <v>35629</v>
      </c>
      <c r="CC498">
        <v>35747.188775510098</v>
      </c>
      <c r="CD498">
        <v>35596.857142857101</v>
      </c>
      <c r="CE498">
        <v>0.106</v>
      </c>
      <c r="CF498">
        <v>4.0000000000000001E-3</v>
      </c>
      <c r="CG498">
        <v>4.2999999999999997E-2</v>
      </c>
      <c r="CH498">
        <v>4.0000000000000001E-3</v>
      </c>
      <c r="CI498">
        <v>0.128</v>
      </c>
      <c r="CJ498">
        <v>5.0000000000000001E-3</v>
      </c>
      <c r="CK498">
        <v>0</v>
      </c>
      <c r="CL498">
        <v>5.0000000000000001E-3</v>
      </c>
      <c r="CM498">
        <v>0</v>
      </c>
      <c r="CN498">
        <v>5.0000000000000001E-3</v>
      </c>
      <c r="CO498">
        <v>8.3000000000000004E-2</v>
      </c>
      <c r="CP498">
        <v>5.0000000000000001E-3</v>
      </c>
      <c r="CQ498">
        <v>0.157</v>
      </c>
      <c r="CR498">
        <v>5.0000000000000001E-3</v>
      </c>
      <c r="CS498">
        <v>4.4999999999999998E-2</v>
      </c>
      <c r="CT498">
        <v>5.0000000000000001E-3</v>
      </c>
      <c r="CU498">
        <v>0.151</v>
      </c>
      <c r="CV498">
        <v>5.0000000000000001E-3</v>
      </c>
      <c r="CW498" t="s">
        <v>11501</v>
      </c>
      <c r="CX498" t="s">
        <v>11502</v>
      </c>
      <c r="CY498" t="s">
        <v>11503</v>
      </c>
      <c r="CZ498" t="s">
        <v>11504</v>
      </c>
      <c r="DA498" t="s">
        <v>11505</v>
      </c>
      <c r="DB498" t="s">
        <v>11506</v>
      </c>
      <c r="DC498" t="s">
        <v>11507</v>
      </c>
      <c r="DD498" t="s">
        <v>11508</v>
      </c>
      <c r="DE498" t="s">
        <v>11509</v>
      </c>
      <c r="DF498" t="s">
        <v>11510</v>
      </c>
      <c r="DG498" t="s">
        <v>11502</v>
      </c>
      <c r="DH498" t="s">
        <v>11502</v>
      </c>
      <c r="DI498" t="s">
        <v>11511</v>
      </c>
      <c r="DJ498" t="s">
        <v>133</v>
      </c>
      <c r="DK498" t="s">
        <v>11512</v>
      </c>
      <c r="DL498" t="s">
        <v>11513</v>
      </c>
      <c r="DM498" t="s">
        <v>11513</v>
      </c>
      <c r="DN498" t="s">
        <v>11514</v>
      </c>
      <c r="DO498" t="s">
        <v>11515</v>
      </c>
      <c r="DP498" t="s">
        <v>11516</v>
      </c>
      <c r="DQ498" t="s">
        <v>11517</v>
      </c>
      <c r="DR498">
        <v>2</v>
      </c>
      <c r="DS498" t="s">
        <v>4709</v>
      </c>
      <c r="DT498" t="s">
        <v>147</v>
      </c>
    </row>
    <row r="499" spans="1:124" x14ac:dyDescent="0.2">
      <c r="A499" t="s">
        <v>4542</v>
      </c>
      <c r="B499">
        <v>10776</v>
      </c>
      <c r="C499">
        <v>0</v>
      </c>
      <c r="D499">
        <v>0</v>
      </c>
      <c r="E499">
        <v>7625</v>
      </c>
      <c r="F499">
        <v>6807</v>
      </c>
      <c r="G499">
        <v>4906</v>
      </c>
      <c r="H499">
        <v>6807</v>
      </c>
      <c r="I499">
        <v>9.2620000000000005</v>
      </c>
      <c r="J499">
        <v>7.5869999999999997</v>
      </c>
      <c r="K499">
        <v>6.1509999999999998</v>
      </c>
      <c r="L499">
        <v>7.5869999999999997</v>
      </c>
      <c r="M499">
        <v>990</v>
      </c>
      <c r="N499">
        <v>395</v>
      </c>
      <c r="O499">
        <v>180</v>
      </c>
      <c r="P499">
        <v>4.0000000000000002E-4</v>
      </c>
      <c r="Q499">
        <v>0.5</v>
      </c>
      <c r="R499">
        <v>210</v>
      </c>
      <c r="S499">
        <v>0</v>
      </c>
      <c r="T499">
        <v>0</v>
      </c>
      <c r="U499">
        <v>0</v>
      </c>
      <c r="V499">
        <v>0</v>
      </c>
      <c r="W499">
        <v>180</v>
      </c>
      <c r="X499">
        <v>215</v>
      </c>
      <c r="Y499">
        <v>7.4029999999999999E-3</v>
      </c>
      <c r="Z499">
        <v>720</v>
      </c>
      <c r="AA499">
        <v>275</v>
      </c>
      <c r="AB499">
        <v>90</v>
      </c>
      <c r="AC499">
        <v>4.0000000000000002E-4</v>
      </c>
      <c r="AD499">
        <v>0.5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90</v>
      </c>
      <c r="AK499">
        <v>185</v>
      </c>
      <c r="AL499">
        <v>1.1591000000000001E-2</v>
      </c>
      <c r="AM499">
        <v>0</v>
      </c>
      <c r="AN499">
        <v>0</v>
      </c>
      <c r="AO499">
        <v>56.599999999999902</v>
      </c>
      <c r="AP499">
        <v>56.600000000000101</v>
      </c>
      <c r="AQ499">
        <v>56.599999999999604</v>
      </c>
      <c r="AR499">
        <v>56.599999999999703</v>
      </c>
      <c r="AS499">
        <v>56.599999999999802</v>
      </c>
      <c r="AT499">
        <v>56.599999999999802</v>
      </c>
      <c r="AU499">
        <v>56.599999999999902</v>
      </c>
      <c r="AV499">
        <v>56.600000000000101</v>
      </c>
      <c r="AW499">
        <v>56.6</v>
      </c>
      <c r="AX499">
        <v>56.600000000000101</v>
      </c>
      <c r="AY499">
        <v>56.599999999999802</v>
      </c>
      <c r="AZ499">
        <v>56.599999999999802</v>
      </c>
      <c r="BA499">
        <v>467017</v>
      </c>
      <c r="BB499">
        <v>409504</v>
      </c>
      <c r="BC499">
        <v>308242</v>
      </c>
      <c r="BD499">
        <v>409504</v>
      </c>
      <c r="BE499">
        <v>443070</v>
      </c>
      <c r="BF499">
        <v>475081</v>
      </c>
      <c r="BG499">
        <v>7625</v>
      </c>
      <c r="BH499">
        <v>6807</v>
      </c>
      <c r="BI499">
        <v>4906</v>
      </c>
      <c r="BJ499">
        <v>6807</v>
      </c>
      <c r="BK499">
        <v>7064</v>
      </c>
      <c r="BL499">
        <v>7612</v>
      </c>
      <c r="BM499">
        <v>6</v>
      </c>
      <c r="BN499">
        <v>5</v>
      </c>
      <c r="BO499">
        <v>5</v>
      </c>
      <c r="BP499">
        <v>5</v>
      </c>
      <c r="BQ499">
        <v>6</v>
      </c>
      <c r="BR499">
        <v>6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0.06</v>
      </c>
      <c r="CF499">
        <v>3.5999999999999997E-2</v>
      </c>
      <c r="CG499">
        <v>0.06</v>
      </c>
      <c r="CH499">
        <v>2.9000000000000001E-2</v>
      </c>
      <c r="CI499">
        <v>7.4999999999999997E-2</v>
      </c>
      <c r="CJ499">
        <v>3.5999999999999997E-2</v>
      </c>
      <c r="CK499">
        <v>2.6989999999999998</v>
      </c>
      <c r="CL499">
        <v>0.251</v>
      </c>
      <c r="CM499">
        <v>1.3240000000000001</v>
      </c>
      <c r="CN499">
        <v>0.16600000000000001</v>
      </c>
      <c r="CO499">
        <v>1.992</v>
      </c>
      <c r="CP499">
        <v>0.65</v>
      </c>
      <c r="CQ499">
        <v>9.2620000000000005</v>
      </c>
      <c r="CR499">
        <v>7.5869999999999997</v>
      </c>
      <c r="CS499">
        <v>6.1509999999999998</v>
      </c>
      <c r="CT499">
        <v>7.5869999999999997</v>
      </c>
      <c r="CU499">
        <v>8.8209999999999997</v>
      </c>
      <c r="CV499">
        <v>8.7949999999999999</v>
      </c>
      <c r="CW499" t="s">
        <v>11518</v>
      </c>
      <c r="CX499" t="s">
        <v>11518</v>
      </c>
      <c r="CY499" t="s">
        <v>11519</v>
      </c>
      <c r="CZ499" t="s">
        <v>11520</v>
      </c>
      <c r="DA499" t="s">
        <v>11521</v>
      </c>
      <c r="DB499" t="s">
        <v>137</v>
      </c>
      <c r="DC499" t="s">
        <v>137</v>
      </c>
      <c r="DD499" t="s">
        <v>11522</v>
      </c>
      <c r="DE499" t="s">
        <v>11523</v>
      </c>
      <c r="DF499" t="s">
        <v>11524</v>
      </c>
      <c r="DG499" t="s">
        <v>11525</v>
      </c>
      <c r="DH499" t="s">
        <v>11525</v>
      </c>
      <c r="DI499" t="s">
        <v>11526</v>
      </c>
      <c r="DJ499" t="s">
        <v>11527</v>
      </c>
      <c r="DK499" t="s">
        <v>11528</v>
      </c>
      <c r="DL499" t="s">
        <v>137</v>
      </c>
      <c r="DM499" t="s">
        <v>137</v>
      </c>
      <c r="DN499" t="s">
        <v>11529</v>
      </c>
      <c r="DO499" t="s">
        <v>11530</v>
      </c>
      <c r="DP499" t="s">
        <v>11531</v>
      </c>
      <c r="DQ499" t="s">
        <v>11532</v>
      </c>
      <c r="DR499">
        <v>123</v>
      </c>
      <c r="DS499" t="s">
        <v>4542</v>
      </c>
      <c r="DT499" t="s">
        <v>147</v>
      </c>
    </row>
    <row r="500" spans="1:124" x14ac:dyDescent="0.2">
      <c r="A500" t="s">
        <v>4549</v>
      </c>
      <c r="B500">
        <v>10776</v>
      </c>
      <c r="C500">
        <v>2946.0157263697001</v>
      </c>
      <c r="D500">
        <v>2967.9349923209302</v>
      </c>
      <c r="E500">
        <v>1</v>
      </c>
      <c r="F500">
        <v>1</v>
      </c>
      <c r="G500">
        <v>1</v>
      </c>
      <c r="H500">
        <v>1</v>
      </c>
      <c r="I500">
        <v>3.0000000000000001E-3</v>
      </c>
      <c r="J500">
        <v>1E-3</v>
      </c>
      <c r="K500">
        <v>2E-3</v>
      </c>
      <c r="L500">
        <v>1E-3</v>
      </c>
      <c r="M500">
        <v>113</v>
      </c>
      <c r="N500">
        <v>103</v>
      </c>
      <c r="O500">
        <v>4</v>
      </c>
      <c r="P500">
        <v>6.1859999999999998E-2</v>
      </c>
      <c r="Q500">
        <v>0.27622999999999998</v>
      </c>
      <c r="R500">
        <v>36</v>
      </c>
      <c r="S500">
        <v>0</v>
      </c>
      <c r="T500">
        <v>0</v>
      </c>
      <c r="U500">
        <v>0</v>
      </c>
      <c r="V500">
        <v>28</v>
      </c>
      <c r="W500">
        <v>0</v>
      </c>
      <c r="X500">
        <v>75</v>
      </c>
      <c r="Y500">
        <v>2.7837000000000001E-2</v>
      </c>
      <c r="Z500">
        <v>60</v>
      </c>
      <c r="AA500">
        <v>70</v>
      </c>
      <c r="AB500">
        <v>3</v>
      </c>
      <c r="AC500">
        <v>0.39276</v>
      </c>
      <c r="AD500">
        <v>0.39276</v>
      </c>
      <c r="AE500">
        <v>22</v>
      </c>
      <c r="AF500">
        <v>0</v>
      </c>
      <c r="AG500">
        <v>0</v>
      </c>
      <c r="AH500">
        <v>0</v>
      </c>
      <c r="AI500">
        <v>36</v>
      </c>
      <c r="AJ500">
        <v>0</v>
      </c>
      <c r="AK500">
        <v>34</v>
      </c>
      <c r="AL500">
        <v>4.6905000000000002E-2</v>
      </c>
      <c r="AM500">
        <v>0</v>
      </c>
      <c r="AN500">
        <v>0</v>
      </c>
      <c r="AO500">
        <v>2995.1999999999898</v>
      </c>
      <c r="AP500">
        <v>1E+100</v>
      </c>
      <c r="AQ500">
        <v>2995.1999999999898</v>
      </c>
      <c r="AR500">
        <v>1E+100</v>
      </c>
      <c r="AS500">
        <v>2995.1999999999898</v>
      </c>
      <c r="AT500">
        <v>9.9999999999999904E+99</v>
      </c>
      <c r="AU500">
        <v>2995.1999999999898</v>
      </c>
      <c r="AV500">
        <v>2995.2</v>
      </c>
      <c r="AW500">
        <v>2995.1999999999898</v>
      </c>
      <c r="AX500">
        <v>2995.2</v>
      </c>
      <c r="AY500">
        <v>2995.1999999999898</v>
      </c>
      <c r="AZ500">
        <v>2995.1999999999898</v>
      </c>
      <c r="BA500">
        <v>63</v>
      </c>
      <c r="BB500">
        <v>67</v>
      </c>
      <c r="BC500">
        <v>63</v>
      </c>
      <c r="BD500">
        <v>66</v>
      </c>
      <c r="BE500">
        <v>63</v>
      </c>
      <c r="BF500">
        <v>69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1</v>
      </c>
      <c r="BO500">
        <v>2</v>
      </c>
      <c r="BP500">
        <v>1</v>
      </c>
      <c r="BQ500">
        <v>2</v>
      </c>
      <c r="BR500">
        <v>1</v>
      </c>
      <c r="BS500">
        <v>2969.09782128696</v>
      </c>
      <c r="BT500">
        <v>2967.9349923209302</v>
      </c>
      <c r="BU500">
        <v>2969.09782128696</v>
      </c>
      <c r="BV500">
        <v>2967.9349923209302</v>
      </c>
      <c r="BW500">
        <v>2969.09782128696</v>
      </c>
      <c r="BX500">
        <v>2967.9349923209302</v>
      </c>
      <c r="BY500">
        <v>2969.09782128696</v>
      </c>
      <c r="BZ500">
        <v>2967.9349923209302</v>
      </c>
      <c r="CA500">
        <v>2969.09782128696</v>
      </c>
      <c r="CB500">
        <v>2967.9349923209302</v>
      </c>
      <c r="CC500">
        <v>2969.09782128696</v>
      </c>
      <c r="CD500">
        <v>2967.9349923209302</v>
      </c>
      <c r="CE500">
        <v>2E-3</v>
      </c>
      <c r="CF500">
        <v>1E-3</v>
      </c>
      <c r="CG500">
        <v>2E-3</v>
      </c>
      <c r="CH500">
        <v>1E-3</v>
      </c>
      <c r="CI500">
        <v>2E-3</v>
      </c>
      <c r="CJ500">
        <v>1E-3</v>
      </c>
      <c r="CK500">
        <v>3.0000000000000001E-3</v>
      </c>
      <c r="CL500">
        <v>0</v>
      </c>
      <c r="CM500">
        <v>2E-3</v>
      </c>
      <c r="CN500">
        <v>0</v>
      </c>
      <c r="CO500">
        <v>2E-3</v>
      </c>
      <c r="CP500">
        <v>0</v>
      </c>
      <c r="CQ500">
        <v>3.0000000000000001E-3</v>
      </c>
      <c r="CR500">
        <v>1E-3</v>
      </c>
      <c r="CS500">
        <v>2E-3</v>
      </c>
      <c r="CT500">
        <v>1E-3</v>
      </c>
      <c r="CU500">
        <v>2E-3</v>
      </c>
      <c r="CV500">
        <v>1E-3</v>
      </c>
      <c r="CW500" t="s">
        <v>11533</v>
      </c>
      <c r="CX500" t="s">
        <v>11533</v>
      </c>
      <c r="CY500" t="s">
        <v>11534</v>
      </c>
      <c r="CZ500" t="s">
        <v>133</v>
      </c>
      <c r="DA500" t="s">
        <v>1062</v>
      </c>
      <c r="DB500" t="s">
        <v>11535</v>
      </c>
      <c r="DC500" t="s">
        <v>11535</v>
      </c>
      <c r="DD500" t="s">
        <v>11536</v>
      </c>
      <c r="DE500" t="s">
        <v>11537</v>
      </c>
      <c r="DF500" t="s">
        <v>11538</v>
      </c>
      <c r="DG500" t="s">
        <v>130</v>
      </c>
      <c r="DH500" t="s">
        <v>11539</v>
      </c>
      <c r="DI500" t="s">
        <v>11540</v>
      </c>
      <c r="DJ500" t="s">
        <v>133</v>
      </c>
      <c r="DK500" t="s">
        <v>133</v>
      </c>
      <c r="DL500" t="s">
        <v>11541</v>
      </c>
      <c r="DM500" t="s">
        <v>11541</v>
      </c>
      <c r="DN500" t="s">
        <v>11542</v>
      </c>
      <c r="DO500" t="s">
        <v>137</v>
      </c>
      <c r="DP500" t="s">
        <v>11543</v>
      </c>
      <c r="DQ500" t="s">
        <v>11544</v>
      </c>
      <c r="DR500">
        <v>1</v>
      </c>
      <c r="DS500" t="s">
        <v>4549</v>
      </c>
      <c r="DT500" t="s">
        <v>147</v>
      </c>
    </row>
    <row r="501" spans="1:124" x14ac:dyDescent="0.2">
      <c r="A501" t="s">
        <v>4562</v>
      </c>
      <c r="B501">
        <v>10776</v>
      </c>
      <c r="C501">
        <v>48</v>
      </c>
      <c r="D501">
        <v>48</v>
      </c>
      <c r="E501">
        <v>1</v>
      </c>
      <c r="F501">
        <v>1</v>
      </c>
      <c r="G501">
        <v>1</v>
      </c>
      <c r="H501">
        <v>1</v>
      </c>
      <c r="I501">
        <v>3.2000000000000001E-2</v>
      </c>
      <c r="J501">
        <v>5.0999999999999997E-2</v>
      </c>
      <c r="K501">
        <v>2.3E-2</v>
      </c>
      <c r="L501">
        <v>2.5000000000000001E-2</v>
      </c>
      <c r="M501">
        <v>1491</v>
      </c>
      <c r="N501">
        <v>1350</v>
      </c>
      <c r="O501">
        <v>284</v>
      </c>
      <c r="P501">
        <v>0.5</v>
      </c>
      <c r="Q501">
        <v>0.5</v>
      </c>
      <c r="R501">
        <v>21</v>
      </c>
      <c r="S501">
        <v>0</v>
      </c>
      <c r="T501">
        <v>0</v>
      </c>
      <c r="U501">
        <v>0</v>
      </c>
      <c r="V501">
        <v>0</v>
      </c>
      <c r="W501">
        <v>1350</v>
      </c>
      <c r="X501">
        <v>0</v>
      </c>
      <c r="Y501">
        <v>2.5929999999999998E-3</v>
      </c>
      <c r="Z501">
        <v>1491</v>
      </c>
      <c r="AA501">
        <v>1350</v>
      </c>
      <c r="AB501">
        <v>274</v>
      </c>
      <c r="AC501">
        <v>0.5</v>
      </c>
      <c r="AD501">
        <v>0.5</v>
      </c>
      <c r="AE501">
        <v>21</v>
      </c>
      <c r="AF501">
        <v>0</v>
      </c>
      <c r="AG501">
        <v>0</v>
      </c>
      <c r="AH501">
        <v>0</v>
      </c>
      <c r="AI501">
        <v>0</v>
      </c>
      <c r="AJ501">
        <v>1350</v>
      </c>
      <c r="AK501">
        <v>0</v>
      </c>
      <c r="AL501">
        <v>2.5929999999999998E-3</v>
      </c>
      <c r="AM501">
        <v>210</v>
      </c>
      <c r="AN501">
        <v>0</v>
      </c>
      <c r="AO501">
        <v>1E+100</v>
      </c>
      <c r="AP501">
        <v>1E+100</v>
      </c>
      <c r="AQ501">
        <v>1E+100</v>
      </c>
      <c r="AR501">
        <v>1E+100</v>
      </c>
      <c r="AS501">
        <v>9.9999999999999904E+99</v>
      </c>
      <c r="AT501">
        <v>9.9999999999999904E+99</v>
      </c>
      <c r="AU501">
        <v>48</v>
      </c>
      <c r="AV501">
        <v>48</v>
      </c>
      <c r="AW501">
        <v>48</v>
      </c>
      <c r="AX501">
        <v>48</v>
      </c>
      <c r="AY501">
        <v>48</v>
      </c>
      <c r="AZ501">
        <v>48</v>
      </c>
      <c r="BA501">
        <v>2022</v>
      </c>
      <c r="BB501">
        <v>2867</v>
      </c>
      <c r="BC501">
        <v>1317</v>
      </c>
      <c r="BD501">
        <v>1370</v>
      </c>
      <c r="BE501">
        <v>1688</v>
      </c>
      <c r="BF501">
        <v>1997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1E+100</v>
      </c>
      <c r="BT501">
        <v>1E+100</v>
      </c>
      <c r="BU501">
        <v>1E+100</v>
      </c>
      <c r="BV501">
        <v>1E+100</v>
      </c>
      <c r="BW501">
        <v>9.9999999999999904E+99</v>
      </c>
      <c r="BX501">
        <v>9.9999999999999904E+99</v>
      </c>
      <c r="BY501">
        <v>1E+100</v>
      </c>
      <c r="BZ501">
        <v>1E+100</v>
      </c>
      <c r="CA501">
        <v>1E+100</v>
      </c>
      <c r="CB501">
        <v>1E+100</v>
      </c>
      <c r="CC501">
        <v>9.9999999999999904E+99</v>
      </c>
      <c r="CD501">
        <v>9.9999999999999904E+99</v>
      </c>
      <c r="CE501">
        <v>3.2000000000000001E-2</v>
      </c>
      <c r="CF501">
        <v>5.0999999999999997E-2</v>
      </c>
      <c r="CG501">
        <v>2.3E-2</v>
      </c>
      <c r="CH501">
        <v>2.5000000000000001E-2</v>
      </c>
      <c r="CI501">
        <v>2.9000000000000001E-2</v>
      </c>
      <c r="CJ501">
        <v>3.4000000000000002E-2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3.2000000000000001E-2</v>
      </c>
      <c r="CR501">
        <v>5.0999999999999997E-2</v>
      </c>
      <c r="CS501">
        <v>2.3E-2</v>
      </c>
      <c r="CT501">
        <v>2.5000000000000001E-2</v>
      </c>
      <c r="CU501">
        <v>2.9000000000000001E-2</v>
      </c>
      <c r="CV501">
        <v>3.4000000000000002E-2</v>
      </c>
      <c r="CW501" t="s">
        <v>130</v>
      </c>
      <c r="CX501" t="s">
        <v>7291</v>
      </c>
      <c r="CY501" t="s">
        <v>11545</v>
      </c>
      <c r="CZ501" t="s">
        <v>133</v>
      </c>
      <c r="DA501" t="s">
        <v>1484</v>
      </c>
      <c r="DB501" t="s">
        <v>1856</v>
      </c>
      <c r="DC501" t="s">
        <v>1856</v>
      </c>
      <c r="DD501" t="s">
        <v>11546</v>
      </c>
      <c r="DE501" t="s">
        <v>137</v>
      </c>
      <c r="DF501" t="s">
        <v>11546</v>
      </c>
      <c r="DG501" t="s">
        <v>130</v>
      </c>
      <c r="DH501" t="s">
        <v>7291</v>
      </c>
      <c r="DI501" t="s">
        <v>11547</v>
      </c>
      <c r="DJ501" t="s">
        <v>133</v>
      </c>
      <c r="DK501" t="s">
        <v>1484</v>
      </c>
      <c r="DL501" t="s">
        <v>1856</v>
      </c>
      <c r="DM501" t="s">
        <v>1856</v>
      </c>
      <c r="DN501" t="s">
        <v>11548</v>
      </c>
      <c r="DO501" t="s">
        <v>137</v>
      </c>
      <c r="DP501" t="s">
        <v>11548</v>
      </c>
      <c r="DQ501" t="s">
        <v>11549</v>
      </c>
      <c r="DR501">
        <v>1</v>
      </c>
      <c r="DS501" t="s">
        <v>4562</v>
      </c>
      <c r="DT501" t="s">
        <v>147</v>
      </c>
    </row>
    <row r="502" spans="1:124" x14ac:dyDescent="0.2">
      <c r="A502" t="s">
        <v>4183</v>
      </c>
      <c r="B502">
        <v>10776</v>
      </c>
      <c r="C502">
        <v>234</v>
      </c>
      <c r="D502">
        <v>234</v>
      </c>
      <c r="E502">
        <v>1</v>
      </c>
      <c r="F502">
        <v>1</v>
      </c>
      <c r="G502">
        <v>1</v>
      </c>
      <c r="H502">
        <v>1</v>
      </c>
      <c r="I502">
        <v>0.80600000000000005</v>
      </c>
      <c r="J502">
        <v>0.73799999999999999</v>
      </c>
      <c r="K502">
        <v>0.74299999999999999</v>
      </c>
      <c r="L502">
        <v>0.66400000000000003</v>
      </c>
      <c r="M502">
        <v>3192</v>
      </c>
      <c r="N502">
        <v>1576</v>
      </c>
      <c r="O502">
        <v>390</v>
      </c>
      <c r="P502">
        <v>1.1800000000000001E-3</v>
      </c>
      <c r="Q502">
        <v>0.49764000000000003</v>
      </c>
      <c r="R502">
        <v>332</v>
      </c>
      <c r="S502">
        <v>0</v>
      </c>
      <c r="T502">
        <v>0</v>
      </c>
      <c r="U502">
        <v>0</v>
      </c>
      <c r="V502">
        <v>0</v>
      </c>
      <c r="W502">
        <v>1405</v>
      </c>
      <c r="X502">
        <v>171</v>
      </c>
      <c r="Y502">
        <v>2.2556E-2</v>
      </c>
      <c r="Z502">
        <v>2817</v>
      </c>
      <c r="AA502">
        <v>1389</v>
      </c>
      <c r="AB502">
        <v>367</v>
      </c>
      <c r="AC502">
        <v>3.63E-3</v>
      </c>
      <c r="AD502">
        <v>0.5</v>
      </c>
      <c r="AE502">
        <v>317</v>
      </c>
      <c r="AF502">
        <v>0</v>
      </c>
      <c r="AG502">
        <v>0</v>
      </c>
      <c r="AH502">
        <v>0</v>
      </c>
      <c r="AI502">
        <v>0</v>
      </c>
      <c r="AJ502">
        <v>1219</v>
      </c>
      <c r="AK502">
        <v>170</v>
      </c>
      <c r="AL502">
        <v>2.4344000000000001E-2</v>
      </c>
      <c r="AM502">
        <v>0</v>
      </c>
      <c r="AN502">
        <v>0</v>
      </c>
      <c r="AO502">
        <v>1E+100</v>
      </c>
      <c r="AP502">
        <v>1E+100</v>
      </c>
      <c r="AQ502">
        <v>1E+100</v>
      </c>
      <c r="AR502">
        <v>1E+100</v>
      </c>
      <c r="AS502">
        <v>9.9999999999999904E+99</v>
      </c>
      <c r="AT502">
        <v>9.9999999999999904E+99</v>
      </c>
      <c r="AU502">
        <v>234</v>
      </c>
      <c r="AV502">
        <v>234</v>
      </c>
      <c r="AW502">
        <v>234</v>
      </c>
      <c r="AX502">
        <v>234</v>
      </c>
      <c r="AY502">
        <v>234</v>
      </c>
      <c r="AZ502">
        <v>234</v>
      </c>
      <c r="BA502">
        <v>4373</v>
      </c>
      <c r="BB502">
        <v>4289</v>
      </c>
      <c r="BC502">
        <v>4090</v>
      </c>
      <c r="BD502">
        <v>3923</v>
      </c>
      <c r="BE502">
        <v>5027</v>
      </c>
      <c r="BF502">
        <v>4785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1E+100</v>
      </c>
      <c r="BT502">
        <v>1E+100</v>
      </c>
      <c r="BU502">
        <v>1E+100</v>
      </c>
      <c r="BV502">
        <v>1E+100</v>
      </c>
      <c r="BW502">
        <v>9.9999999999999904E+99</v>
      </c>
      <c r="BX502">
        <v>9.9999999999999904E+99</v>
      </c>
      <c r="BY502">
        <v>1E+100</v>
      </c>
      <c r="BZ502">
        <v>1E+100</v>
      </c>
      <c r="CA502">
        <v>1E+100</v>
      </c>
      <c r="CB502">
        <v>1E+100</v>
      </c>
      <c r="CC502">
        <v>9.9999999999999904E+99</v>
      </c>
      <c r="CD502">
        <v>9.9999999999999904E+99</v>
      </c>
      <c r="CE502">
        <v>0.80600000000000005</v>
      </c>
      <c r="CF502">
        <v>0.73799999999999999</v>
      </c>
      <c r="CG502">
        <v>0.74299999999999999</v>
      </c>
      <c r="CH502">
        <v>0.66400000000000003</v>
      </c>
      <c r="CI502">
        <v>0.90100000000000002</v>
      </c>
      <c r="CJ502">
        <v>0.81399999999999995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0.80600000000000005</v>
      </c>
      <c r="CR502">
        <v>0.73799999999999999</v>
      </c>
      <c r="CS502">
        <v>0.74299999999999999</v>
      </c>
      <c r="CT502">
        <v>0.66400000000000003</v>
      </c>
      <c r="CU502">
        <v>0.90100000000000002</v>
      </c>
      <c r="CV502">
        <v>0.81399999999999995</v>
      </c>
      <c r="CW502" t="s">
        <v>130</v>
      </c>
      <c r="CX502" t="s">
        <v>11550</v>
      </c>
      <c r="CY502" t="s">
        <v>11551</v>
      </c>
      <c r="CZ502" t="s">
        <v>133</v>
      </c>
      <c r="DA502" t="s">
        <v>1484</v>
      </c>
      <c r="DB502" t="s">
        <v>1856</v>
      </c>
      <c r="DC502" t="s">
        <v>1856</v>
      </c>
      <c r="DD502" t="s">
        <v>11552</v>
      </c>
      <c r="DE502" t="s">
        <v>137</v>
      </c>
      <c r="DF502" t="s">
        <v>11552</v>
      </c>
      <c r="DG502" t="s">
        <v>130</v>
      </c>
      <c r="DH502" t="s">
        <v>11553</v>
      </c>
      <c r="DI502" t="s">
        <v>11554</v>
      </c>
      <c r="DJ502" t="s">
        <v>133</v>
      </c>
      <c r="DK502" t="s">
        <v>1484</v>
      </c>
      <c r="DL502" t="s">
        <v>1856</v>
      </c>
      <c r="DM502" t="s">
        <v>1856</v>
      </c>
      <c r="DN502" t="s">
        <v>11555</v>
      </c>
      <c r="DO502" t="s">
        <v>137</v>
      </c>
      <c r="DP502" t="s">
        <v>11555</v>
      </c>
      <c r="DQ502" t="s">
        <v>11556</v>
      </c>
      <c r="DR502">
        <v>15</v>
      </c>
      <c r="DS502" t="s">
        <v>4183</v>
      </c>
      <c r="DT502" t="s">
        <v>147</v>
      </c>
    </row>
    <row r="503" spans="1:124" x14ac:dyDescent="0.2">
      <c r="A503" t="s">
        <v>4587</v>
      </c>
      <c r="B503">
        <v>10776</v>
      </c>
      <c r="C503">
        <v>493.159999999999</v>
      </c>
      <c r="D503">
        <v>493.16</v>
      </c>
      <c r="E503">
        <v>1</v>
      </c>
      <c r="F503">
        <v>1</v>
      </c>
      <c r="G503">
        <v>1</v>
      </c>
      <c r="H503">
        <v>1</v>
      </c>
      <c r="I503">
        <v>0.01</v>
      </c>
      <c r="J503">
        <v>5.0000000000000001E-3</v>
      </c>
      <c r="K503">
        <v>0.01</v>
      </c>
      <c r="L503">
        <v>5.0000000000000001E-3</v>
      </c>
      <c r="M503">
        <v>469</v>
      </c>
      <c r="N503">
        <v>224</v>
      </c>
      <c r="O503">
        <v>87</v>
      </c>
      <c r="P503">
        <v>2.5090000000000001E-2</v>
      </c>
      <c r="Q503">
        <v>0.5</v>
      </c>
      <c r="R503">
        <v>56</v>
      </c>
      <c r="S503">
        <v>0</v>
      </c>
      <c r="T503">
        <v>0</v>
      </c>
      <c r="U503">
        <v>0</v>
      </c>
      <c r="V503">
        <v>0</v>
      </c>
      <c r="W503">
        <v>224</v>
      </c>
      <c r="X503">
        <v>0</v>
      </c>
      <c r="Y503">
        <v>4.2187000000000002E-2</v>
      </c>
      <c r="Z503">
        <v>228</v>
      </c>
      <c r="AA503">
        <v>164</v>
      </c>
      <c r="AB503">
        <v>18</v>
      </c>
      <c r="AC503">
        <v>0.27</v>
      </c>
      <c r="AD503">
        <v>0.5</v>
      </c>
      <c r="AE503">
        <v>41</v>
      </c>
      <c r="AF503">
        <v>0</v>
      </c>
      <c r="AG503">
        <v>0</v>
      </c>
      <c r="AH503">
        <v>0</v>
      </c>
      <c r="AI503">
        <v>0</v>
      </c>
      <c r="AJ503">
        <v>164</v>
      </c>
      <c r="AK503">
        <v>0</v>
      </c>
      <c r="AL503">
        <v>5.8381000000000002E-2</v>
      </c>
      <c r="AM503">
        <v>0</v>
      </c>
      <c r="AN503">
        <v>0</v>
      </c>
      <c r="AO503">
        <v>1E+100</v>
      </c>
      <c r="AP503">
        <v>1E+100</v>
      </c>
      <c r="AQ503">
        <v>1E+100</v>
      </c>
      <c r="AR503">
        <v>1E+100</v>
      </c>
      <c r="AS503">
        <v>9.9999999999999904E+99</v>
      </c>
      <c r="AT503">
        <v>9.9999999999999904E+99</v>
      </c>
      <c r="AU503">
        <v>493.16</v>
      </c>
      <c r="AV503">
        <v>493.16</v>
      </c>
      <c r="AW503">
        <v>493.16</v>
      </c>
      <c r="AX503">
        <v>493.16</v>
      </c>
      <c r="AY503">
        <v>493.159999999999</v>
      </c>
      <c r="AZ503">
        <v>493.159999999999</v>
      </c>
      <c r="BA503">
        <v>390</v>
      </c>
      <c r="BB503">
        <v>293</v>
      </c>
      <c r="BC503">
        <v>350</v>
      </c>
      <c r="BD503">
        <v>248</v>
      </c>
      <c r="BE503">
        <v>423</v>
      </c>
      <c r="BF503">
        <v>288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1E+100</v>
      </c>
      <c r="BT503">
        <v>1E+100</v>
      </c>
      <c r="BU503">
        <v>1E+100</v>
      </c>
      <c r="BV503">
        <v>1E+100</v>
      </c>
      <c r="BW503">
        <v>9.9999999999999904E+99</v>
      </c>
      <c r="BX503">
        <v>9.9999999999999904E+99</v>
      </c>
      <c r="BY503">
        <v>1E+100</v>
      </c>
      <c r="BZ503">
        <v>1E+100</v>
      </c>
      <c r="CA503">
        <v>1E+100</v>
      </c>
      <c r="CB503">
        <v>1E+100</v>
      </c>
      <c r="CC503">
        <v>9.9999999999999904E+99</v>
      </c>
      <c r="CD503">
        <v>9.9999999999999904E+99</v>
      </c>
      <c r="CE503">
        <v>0.01</v>
      </c>
      <c r="CF503">
        <v>5.0000000000000001E-3</v>
      </c>
      <c r="CG503">
        <v>0.01</v>
      </c>
      <c r="CH503">
        <v>5.0000000000000001E-3</v>
      </c>
      <c r="CI503">
        <v>1.0999999999999999E-2</v>
      </c>
      <c r="CJ503">
        <v>5.0000000000000001E-3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0.01</v>
      </c>
      <c r="CR503">
        <v>5.0000000000000001E-3</v>
      </c>
      <c r="CS503">
        <v>0.01</v>
      </c>
      <c r="CT503">
        <v>5.0000000000000001E-3</v>
      </c>
      <c r="CU503">
        <v>1.0999999999999999E-2</v>
      </c>
      <c r="CV503">
        <v>5.0000000000000001E-3</v>
      </c>
      <c r="CW503" t="s">
        <v>130</v>
      </c>
      <c r="CX503" t="s">
        <v>11557</v>
      </c>
      <c r="CY503" t="s">
        <v>11558</v>
      </c>
      <c r="CZ503" t="s">
        <v>133</v>
      </c>
      <c r="DA503" t="s">
        <v>1484</v>
      </c>
      <c r="DB503" t="s">
        <v>1856</v>
      </c>
      <c r="DC503" t="s">
        <v>1856</v>
      </c>
      <c r="DD503" t="s">
        <v>11559</v>
      </c>
      <c r="DE503" t="s">
        <v>137</v>
      </c>
      <c r="DF503" t="s">
        <v>11559</v>
      </c>
      <c r="DG503" t="s">
        <v>130</v>
      </c>
      <c r="DH503" t="s">
        <v>11560</v>
      </c>
      <c r="DI503" t="s">
        <v>11561</v>
      </c>
      <c r="DJ503" t="s">
        <v>133</v>
      </c>
      <c r="DK503" t="s">
        <v>1484</v>
      </c>
      <c r="DL503" t="s">
        <v>1856</v>
      </c>
      <c r="DM503" t="s">
        <v>1856</v>
      </c>
      <c r="DN503" t="s">
        <v>11562</v>
      </c>
      <c r="DO503" t="s">
        <v>137</v>
      </c>
      <c r="DP503" t="s">
        <v>11562</v>
      </c>
      <c r="DQ503" t="s">
        <v>11556</v>
      </c>
      <c r="DR503">
        <v>0</v>
      </c>
      <c r="DS503" t="s">
        <v>4587</v>
      </c>
      <c r="DT503" t="s">
        <v>147</v>
      </c>
    </row>
    <row r="504" spans="1:124" x14ac:dyDescent="0.2">
      <c r="A504" t="s">
        <v>4597</v>
      </c>
      <c r="B504">
        <v>10776</v>
      </c>
      <c r="C504">
        <v>2876.9999999997699</v>
      </c>
      <c r="D504">
        <v>2876.99999999999</v>
      </c>
      <c r="E504">
        <v>1</v>
      </c>
      <c r="F504">
        <v>1</v>
      </c>
      <c r="G504">
        <v>0</v>
      </c>
      <c r="H504">
        <v>1</v>
      </c>
      <c r="I504">
        <v>1.357</v>
      </c>
      <c r="J504">
        <v>1.107</v>
      </c>
      <c r="K504">
        <v>1.194</v>
      </c>
      <c r="L504">
        <v>0.72099999999999997</v>
      </c>
      <c r="M504">
        <v>2675</v>
      </c>
      <c r="N504">
        <v>2915</v>
      </c>
      <c r="O504">
        <v>494</v>
      </c>
      <c r="P504">
        <v>4.6999999999999999E-4</v>
      </c>
      <c r="Q504">
        <v>0.5</v>
      </c>
      <c r="R504">
        <v>380</v>
      </c>
      <c r="S504">
        <v>0</v>
      </c>
      <c r="T504">
        <v>0</v>
      </c>
      <c r="U504">
        <v>0</v>
      </c>
      <c r="V504">
        <v>0</v>
      </c>
      <c r="W504">
        <v>2915</v>
      </c>
      <c r="X504">
        <v>0</v>
      </c>
      <c r="Y504">
        <v>8.9709999999999998E-3</v>
      </c>
      <c r="Z504">
        <v>1887</v>
      </c>
      <c r="AA504">
        <v>2697</v>
      </c>
      <c r="AB504">
        <v>486</v>
      </c>
      <c r="AC504">
        <v>2.7E-4</v>
      </c>
      <c r="AD504">
        <v>0.49895</v>
      </c>
      <c r="AE504">
        <v>371</v>
      </c>
      <c r="AF504">
        <v>0</v>
      </c>
      <c r="AG504">
        <v>0</v>
      </c>
      <c r="AH504">
        <v>0</v>
      </c>
      <c r="AI504">
        <v>0</v>
      </c>
      <c r="AJ504">
        <v>2697</v>
      </c>
      <c r="AK504">
        <v>0</v>
      </c>
      <c r="AL504">
        <v>1.1192000000000001E-2</v>
      </c>
      <c r="AM504">
        <v>0</v>
      </c>
      <c r="AN504">
        <v>0</v>
      </c>
      <c r="AO504">
        <v>1E+100</v>
      </c>
      <c r="AP504">
        <v>1E+100</v>
      </c>
      <c r="AQ504">
        <v>2877</v>
      </c>
      <c r="AR504">
        <v>1E+100</v>
      </c>
      <c r="AS504">
        <v>8.5714285714285699E+99</v>
      </c>
      <c r="AT504">
        <v>9.9999999999999904E+99</v>
      </c>
      <c r="AU504">
        <v>2877</v>
      </c>
      <c r="AV504">
        <v>2877</v>
      </c>
      <c r="AW504">
        <v>2877</v>
      </c>
      <c r="AX504">
        <v>2877</v>
      </c>
      <c r="AY504">
        <v>2877</v>
      </c>
      <c r="AZ504">
        <v>2877</v>
      </c>
      <c r="BA504">
        <v>10574</v>
      </c>
      <c r="BB504">
        <v>9369</v>
      </c>
      <c r="BC504">
        <v>8965</v>
      </c>
      <c r="BD504">
        <v>6197</v>
      </c>
      <c r="BE504">
        <v>10119</v>
      </c>
      <c r="BF504">
        <v>8956</v>
      </c>
      <c r="BG504">
        <v>1</v>
      </c>
      <c r="BH504">
        <v>1</v>
      </c>
      <c r="BI504">
        <v>0</v>
      </c>
      <c r="BJ504">
        <v>1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1E+100</v>
      </c>
      <c r="BT504">
        <v>1E+100</v>
      </c>
      <c r="BU504">
        <v>1E+100</v>
      </c>
      <c r="BV504">
        <v>1E+100</v>
      </c>
      <c r="BW504">
        <v>8.5714285714285699E+99</v>
      </c>
      <c r="BX504">
        <v>9.9999999999999904E+99</v>
      </c>
      <c r="BY504">
        <v>1E+100</v>
      </c>
      <c r="BZ504">
        <v>1E+100</v>
      </c>
      <c r="CA504">
        <v>1E+100</v>
      </c>
      <c r="CB504">
        <v>1E+100</v>
      </c>
      <c r="CC504">
        <v>8.5714285714285699E+99</v>
      </c>
      <c r="CD504">
        <v>9.9999999999999904E+99</v>
      </c>
      <c r="CE504">
        <v>1.357</v>
      </c>
      <c r="CF504">
        <v>1.107</v>
      </c>
      <c r="CG504">
        <v>1.194</v>
      </c>
      <c r="CH504">
        <v>0.72099999999999997</v>
      </c>
      <c r="CI504">
        <v>1.3089999999999999</v>
      </c>
      <c r="CJ504">
        <v>1.024</v>
      </c>
      <c r="CK504">
        <v>0</v>
      </c>
      <c r="CL504">
        <v>0</v>
      </c>
      <c r="CM504">
        <v>0</v>
      </c>
      <c r="CN504">
        <v>0</v>
      </c>
      <c r="CO504">
        <v>0.183</v>
      </c>
      <c r="CP504">
        <v>0</v>
      </c>
      <c r="CQ504">
        <v>1.357</v>
      </c>
      <c r="CR504">
        <v>1.107</v>
      </c>
      <c r="CS504">
        <v>1.194</v>
      </c>
      <c r="CT504">
        <v>0.72099999999999997</v>
      </c>
      <c r="CU504">
        <v>1.3089999999999999</v>
      </c>
      <c r="CV504">
        <v>1.024</v>
      </c>
      <c r="CW504" t="s">
        <v>11563</v>
      </c>
      <c r="CX504" t="s">
        <v>11564</v>
      </c>
      <c r="CY504" t="s">
        <v>11565</v>
      </c>
      <c r="CZ504" t="s">
        <v>11566</v>
      </c>
      <c r="DA504" t="s">
        <v>1484</v>
      </c>
      <c r="DB504" t="s">
        <v>11567</v>
      </c>
      <c r="DC504" t="s">
        <v>11567</v>
      </c>
      <c r="DD504" t="s">
        <v>11568</v>
      </c>
      <c r="DE504" t="s">
        <v>11569</v>
      </c>
      <c r="DF504" t="s">
        <v>11568</v>
      </c>
      <c r="DG504" t="s">
        <v>130</v>
      </c>
      <c r="DH504" t="s">
        <v>11570</v>
      </c>
      <c r="DI504" t="s">
        <v>11571</v>
      </c>
      <c r="DJ504" t="s">
        <v>133</v>
      </c>
      <c r="DK504" t="s">
        <v>1484</v>
      </c>
      <c r="DL504" t="s">
        <v>1856</v>
      </c>
      <c r="DM504" t="s">
        <v>1856</v>
      </c>
      <c r="DN504" t="s">
        <v>11572</v>
      </c>
      <c r="DO504" t="s">
        <v>137</v>
      </c>
      <c r="DP504" t="s">
        <v>11572</v>
      </c>
      <c r="DQ504" t="s">
        <v>11573</v>
      </c>
      <c r="DR504">
        <v>21</v>
      </c>
      <c r="DS504" t="s">
        <v>4597</v>
      </c>
      <c r="DT504" t="s">
        <v>147</v>
      </c>
    </row>
    <row r="505" spans="1:124" x14ac:dyDescent="0.2">
      <c r="A505" t="s">
        <v>4200</v>
      </c>
      <c r="B505">
        <v>10776</v>
      </c>
      <c r="C505">
        <v>0</v>
      </c>
      <c r="D505">
        <v>0</v>
      </c>
      <c r="E505">
        <v>7056</v>
      </c>
      <c r="F505">
        <v>109001</v>
      </c>
      <c r="G505">
        <v>7056</v>
      </c>
      <c r="H505">
        <v>1552</v>
      </c>
      <c r="I505">
        <v>81.698999999999998</v>
      </c>
      <c r="J505">
        <v>1507.3340000000001</v>
      </c>
      <c r="K505">
        <v>81.698999999999998</v>
      </c>
      <c r="L505">
        <v>10.492000000000001</v>
      </c>
      <c r="M505">
        <v>1041</v>
      </c>
      <c r="N505">
        <v>1737</v>
      </c>
      <c r="O505">
        <v>452</v>
      </c>
      <c r="P505">
        <v>7.5000000000000002E-4</v>
      </c>
      <c r="Q505">
        <v>0.49502000000000002</v>
      </c>
      <c r="R505">
        <v>357</v>
      </c>
      <c r="S505">
        <v>0</v>
      </c>
      <c r="T505">
        <v>0</v>
      </c>
      <c r="U505">
        <v>0</v>
      </c>
      <c r="V505">
        <v>0</v>
      </c>
      <c r="W505">
        <v>1737</v>
      </c>
      <c r="X505">
        <v>0</v>
      </c>
      <c r="Y505">
        <v>1.0678E-2</v>
      </c>
      <c r="Z505">
        <v>984</v>
      </c>
      <c r="AA505">
        <v>1692</v>
      </c>
      <c r="AB505">
        <v>472</v>
      </c>
      <c r="AC505">
        <v>4.4999999999999999E-4</v>
      </c>
      <c r="AD505">
        <v>0.49992999999999999</v>
      </c>
      <c r="AE505">
        <v>333</v>
      </c>
      <c r="AF505">
        <v>0</v>
      </c>
      <c r="AG505">
        <v>0</v>
      </c>
      <c r="AH505">
        <v>0</v>
      </c>
      <c r="AI505">
        <v>0</v>
      </c>
      <c r="AJ505">
        <v>1692</v>
      </c>
      <c r="AK505">
        <v>0</v>
      </c>
      <c r="AL505">
        <v>1.0843999999999999E-2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1.4285714285714201E+99</v>
      </c>
      <c r="AT505">
        <v>1.4285714285714201E+99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858733</v>
      </c>
      <c r="BB505">
        <v>15548707</v>
      </c>
      <c r="BC505">
        <v>858733</v>
      </c>
      <c r="BD505">
        <v>159217</v>
      </c>
      <c r="BE505">
        <v>14241072</v>
      </c>
      <c r="BF505">
        <v>8549221</v>
      </c>
      <c r="BG505">
        <v>7056</v>
      </c>
      <c r="BH505">
        <v>109001</v>
      </c>
      <c r="BI505">
        <v>7056</v>
      </c>
      <c r="BJ505">
        <v>1552</v>
      </c>
      <c r="BK505">
        <v>90528</v>
      </c>
      <c r="BL505">
        <v>55252</v>
      </c>
      <c r="BM505">
        <v>10</v>
      </c>
      <c r="BN505">
        <v>11</v>
      </c>
      <c r="BO505">
        <v>9</v>
      </c>
      <c r="BP505">
        <v>8</v>
      </c>
      <c r="BQ505">
        <v>11</v>
      </c>
      <c r="BR505">
        <v>9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4.3780000000000001</v>
      </c>
      <c r="CF505">
        <v>4.0179999999999998</v>
      </c>
      <c r="CG505">
        <v>3.6259999999999999</v>
      </c>
      <c r="CH505">
        <v>2.9350000000000001</v>
      </c>
      <c r="CI505">
        <v>4.2850000000000001</v>
      </c>
      <c r="CJ505">
        <v>3.6070000000000002</v>
      </c>
      <c r="CK505">
        <v>81.698999999999998</v>
      </c>
      <c r="CL505">
        <v>1507.3340000000001</v>
      </c>
      <c r="CM505">
        <v>0</v>
      </c>
      <c r="CN505">
        <v>0</v>
      </c>
      <c r="CO505">
        <v>827.3</v>
      </c>
      <c r="CP505">
        <v>302.13600000000002</v>
      </c>
      <c r="CQ505">
        <v>81.698999999999998</v>
      </c>
      <c r="CR505">
        <v>1507.3340000000001</v>
      </c>
      <c r="CS505">
        <v>81.698999999999998</v>
      </c>
      <c r="CT505">
        <v>10.492000000000001</v>
      </c>
      <c r="CU505">
        <v>1341.586</v>
      </c>
      <c r="CV505">
        <v>816.42200000000003</v>
      </c>
      <c r="CW505" t="s">
        <v>11574</v>
      </c>
      <c r="CX505" t="s">
        <v>7557</v>
      </c>
      <c r="CY505" t="s">
        <v>11575</v>
      </c>
      <c r="CZ505" t="s">
        <v>11576</v>
      </c>
      <c r="DA505" t="s">
        <v>11577</v>
      </c>
      <c r="DB505" t="s">
        <v>137</v>
      </c>
      <c r="DC505" t="s">
        <v>137</v>
      </c>
      <c r="DD505" t="s">
        <v>11578</v>
      </c>
      <c r="DE505" t="s">
        <v>11579</v>
      </c>
      <c r="DF505" t="s">
        <v>11580</v>
      </c>
      <c r="DG505" t="s">
        <v>11581</v>
      </c>
      <c r="DH505" t="s">
        <v>7557</v>
      </c>
      <c r="DI505" t="s">
        <v>11582</v>
      </c>
      <c r="DJ505" t="s">
        <v>11583</v>
      </c>
      <c r="DK505" t="s">
        <v>11584</v>
      </c>
      <c r="DL505" t="s">
        <v>137</v>
      </c>
      <c r="DM505" t="s">
        <v>137</v>
      </c>
      <c r="DN505" t="s">
        <v>11585</v>
      </c>
      <c r="DO505" t="s">
        <v>11586</v>
      </c>
      <c r="DP505" t="s">
        <v>11587</v>
      </c>
      <c r="DQ505" t="s">
        <v>11588</v>
      </c>
      <c r="DR505">
        <v>15107</v>
      </c>
      <c r="DS505" t="s">
        <v>4200</v>
      </c>
      <c r="DT505" t="s">
        <v>147</v>
      </c>
    </row>
    <row r="506" spans="1:124" x14ac:dyDescent="0.2">
      <c r="A506" t="s">
        <v>4620</v>
      </c>
      <c r="B506">
        <v>10776</v>
      </c>
      <c r="C506">
        <v>-13.999999999999901</v>
      </c>
      <c r="D506">
        <v>-14</v>
      </c>
      <c r="E506">
        <v>1</v>
      </c>
      <c r="F506">
        <v>620</v>
      </c>
      <c r="G506">
        <v>1</v>
      </c>
      <c r="H506">
        <v>1</v>
      </c>
      <c r="I506">
        <v>0.71299999999999997</v>
      </c>
      <c r="J506">
        <v>5.78</v>
      </c>
      <c r="K506">
        <v>0.71299999999999997</v>
      </c>
      <c r="L506">
        <v>0.41399999999999998</v>
      </c>
      <c r="M506">
        <v>617</v>
      </c>
      <c r="N506">
        <v>686</v>
      </c>
      <c r="O506">
        <v>216</v>
      </c>
      <c r="P506">
        <v>3.4000000000000002E-4</v>
      </c>
      <c r="Q506">
        <v>0.49526999999999999</v>
      </c>
      <c r="R506">
        <v>162</v>
      </c>
      <c r="S506">
        <v>0</v>
      </c>
      <c r="T506">
        <v>0</v>
      </c>
      <c r="U506">
        <v>0</v>
      </c>
      <c r="V506">
        <v>0</v>
      </c>
      <c r="W506">
        <v>686</v>
      </c>
      <c r="X506">
        <v>0</v>
      </c>
      <c r="Y506">
        <v>3.4828999999999999E-2</v>
      </c>
      <c r="Z506">
        <v>581</v>
      </c>
      <c r="AA506">
        <v>588</v>
      </c>
      <c r="AB506">
        <v>169</v>
      </c>
      <c r="AC506">
        <v>4.4999999999999997E-3</v>
      </c>
      <c r="AD506">
        <v>0.49825999999999998</v>
      </c>
      <c r="AE506">
        <v>64</v>
      </c>
      <c r="AF506">
        <v>0</v>
      </c>
      <c r="AG506">
        <v>0</v>
      </c>
      <c r="AH506">
        <v>0</v>
      </c>
      <c r="AI506">
        <v>0</v>
      </c>
      <c r="AJ506">
        <v>588</v>
      </c>
      <c r="AK506">
        <v>0</v>
      </c>
      <c r="AL506">
        <v>4.1342999999999998E-2</v>
      </c>
      <c r="AM506">
        <v>0</v>
      </c>
      <c r="AN506">
        <v>0</v>
      </c>
      <c r="AO506">
        <v>-14</v>
      </c>
      <c r="AP506">
        <v>-14</v>
      </c>
      <c r="AQ506">
        <v>-14</v>
      </c>
      <c r="AR506">
        <v>-14</v>
      </c>
      <c r="AS506">
        <v>-14</v>
      </c>
      <c r="AT506">
        <v>-14</v>
      </c>
      <c r="AU506">
        <v>-14</v>
      </c>
      <c r="AV506">
        <v>-14</v>
      </c>
      <c r="AW506">
        <v>-14</v>
      </c>
      <c r="AX506">
        <v>-13.999999999999901</v>
      </c>
      <c r="AY506">
        <v>-14</v>
      </c>
      <c r="AZ506">
        <v>-14</v>
      </c>
      <c r="BA506">
        <v>8398</v>
      </c>
      <c r="BB506">
        <v>72095</v>
      </c>
      <c r="BC506">
        <v>8398</v>
      </c>
      <c r="BD506">
        <v>6205</v>
      </c>
      <c r="BE506">
        <v>64126</v>
      </c>
      <c r="BF506">
        <v>60792</v>
      </c>
      <c r="BG506">
        <v>1</v>
      </c>
      <c r="BH506">
        <v>620</v>
      </c>
      <c r="BI506">
        <v>1</v>
      </c>
      <c r="BJ506">
        <v>1</v>
      </c>
      <c r="BK506">
        <v>553</v>
      </c>
      <c r="BL506">
        <v>413</v>
      </c>
      <c r="BM506">
        <v>6</v>
      </c>
      <c r="BN506">
        <v>9</v>
      </c>
      <c r="BO506">
        <v>6</v>
      </c>
      <c r="BP506">
        <v>6</v>
      </c>
      <c r="BQ506">
        <v>9</v>
      </c>
      <c r="BR506">
        <v>9</v>
      </c>
      <c r="BS506">
        <v>-13.999999999999901</v>
      </c>
      <c r="BT506">
        <v>-13.999999999999901</v>
      </c>
      <c r="BU506">
        <v>-13.999999999999901</v>
      </c>
      <c r="BV506">
        <v>-13.999999999999901</v>
      </c>
      <c r="BW506">
        <v>-14</v>
      </c>
      <c r="BX506">
        <v>-14</v>
      </c>
      <c r="BY506">
        <v>-14</v>
      </c>
      <c r="BZ506">
        <v>-14</v>
      </c>
      <c r="CA506">
        <v>-13.999999999999901</v>
      </c>
      <c r="CB506">
        <v>-13.999999999999901</v>
      </c>
      <c r="CC506">
        <v>-14</v>
      </c>
      <c r="CD506">
        <v>-13.999999999999901</v>
      </c>
      <c r="CE506">
        <v>0.622</v>
      </c>
      <c r="CF506">
        <v>0.46600000000000003</v>
      </c>
      <c r="CG506">
        <v>0.622</v>
      </c>
      <c r="CH506">
        <v>0.36499999999999999</v>
      </c>
      <c r="CI506">
        <v>0.75800000000000001</v>
      </c>
      <c r="CJ506">
        <v>0.47399999999999998</v>
      </c>
      <c r="CK506">
        <v>0.71199999999999997</v>
      </c>
      <c r="CL506">
        <v>5.78</v>
      </c>
      <c r="CM506">
        <v>0.71199999999999997</v>
      </c>
      <c r="CN506">
        <v>0.41399999999999998</v>
      </c>
      <c r="CO506">
        <v>4.8869999999999996</v>
      </c>
      <c r="CP506">
        <v>3.7269999999999999</v>
      </c>
      <c r="CQ506">
        <v>0.71299999999999997</v>
      </c>
      <c r="CR506">
        <v>5.78</v>
      </c>
      <c r="CS506">
        <v>0.71299999999999997</v>
      </c>
      <c r="CT506">
        <v>0.41399999999999998</v>
      </c>
      <c r="CU506">
        <v>4.8869999999999996</v>
      </c>
      <c r="CV506">
        <v>3.7269999999999999</v>
      </c>
      <c r="CW506" t="s">
        <v>11589</v>
      </c>
      <c r="CX506" t="s">
        <v>11589</v>
      </c>
      <c r="CY506" t="s">
        <v>11590</v>
      </c>
      <c r="CZ506" t="s">
        <v>11591</v>
      </c>
      <c r="DA506" t="s">
        <v>11592</v>
      </c>
      <c r="DB506" t="s">
        <v>11593</v>
      </c>
      <c r="DC506" t="s">
        <v>11593</v>
      </c>
      <c r="DD506" t="s">
        <v>11594</v>
      </c>
      <c r="DE506" t="s">
        <v>11595</v>
      </c>
      <c r="DF506" t="s">
        <v>11596</v>
      </c>
      <c r="DG506" t="s">
        <v>11597</v>
      </c>
      <c r="DH506" t="s">
        <v>11597</v>
      </c>
      <c r="DI506" t="s">
        <v>11598</v>
      </c>
      <c r="DJ506" t="s">
        <v>11599</v>
      </c>
      <c r="DK506" t="s">
        <v>11600</v>
      </c>
      <c r="DL506" t="s">
        <v>11593</v>
      </c>
      <c r="DM506" t="s">
        <v>11593</v>
      </c>
      <c r="DN506" t="s">
        <v>11601</v>
      </c>
      <c r="DO506" t="s">
        <v>11602</v>
      </c>
      <c r="DP506" t="s">
        <v>11603</v>
      </c>
      <c r="DQ506" t="s">
        <v>11604</v>
      </c>
      <c r="DR506">
        <v>61</v>
      </c>
      <c r="DS506" t="s">
        <v>4620</v>
      </c>
      <c r="DT506" t="s">
        <v>147</v>
      </c>
    </row>
    <row r="507" spans="1:124" x14ac:dyDescent="0.2">
      <c r="A507" t="s">
        <v>4642</v>
      </c>
      <c r="B507">
        <v>10776</v>
      </c>
      <c r="C507">
        <v>1.99999999999999</v>
      </c>
      <c r="D507">
        <v>1.99999999999999</v>
      </c>
      <c r="E507">
        <v>0</v>
      </c>
      <c r="F507">
        <v>0</v>
      </c>
      <c r="G507">
        <v>0</v>
      </c>
      <c r="H507">
        <v>0</v>
      </c>
      <c r="I507">
        <v>2E-3</v>
      </c>
      <c r="J507">
        <v>1E-3</v>
      </c>
      <c r="K507">
        <v>1E-3</v>
      </c>
      <c r="L507">
        <v>1E-3</v>
      </c>
      <c r="M507">
        <v>844</v>
      </c>
      <c r="N507">
        <v>946</v>
      </c>
      <c r="O507">
        <v>286</v>
      </c>
      <c r="P507">
        <v>5.9800000000000001E-3</v>
      </c>
      <c r="Q507">
        <v>0.5</v>
      </c>
      <c r="R507">
        <v>276</v>
      </c>
      <c r="S507">
        <v>0</v>
      </c>
      <c r="T507">
        <v>0</v>
      </c>
      <c r="U507">
        <v>0</v>
      </c>
      <c r="V507">
        <v>0</v>
      </c>
      <c r="W507">
        <v>922</v>
      </c>
      <c r="X507">
        <v>24</v>
      </c>
      <c r="Y507">
        <v>1.6285000000000001E-2</v>
      </c>
      <c r="Z507">
        <v>554</v>
      </c>
      <c r="AA507">
        <v>882</v>
      </c>
      <c r="AB507">
        <v>278</v>
      </c>
      <c r="AC507">
        <v>1.3999999999999999E-4</v>
      </c>
      <c r="AD507">
        <v>0.5</v>
      </c>
      <c r="AE507">
        <v>228</v>
      </c>
      <c r="AF507">
        <v>0</v>
      </c>
      <c r="AG507">
        <v>0</v>
      </c>
      <c r="AH507">
        <v>0</v>
      </c>
      <c r="AI507">
        <v>0</v>
      </c>
      <c r="AJ507">
        <v>859</v>
      </c>
      <c r="AK507">
        <v>23</v>
      </c>
      <c r="AL507">
        <v>1.8010000000000002E-2</v>
      </c>
      <c r="AM507">
        <v>0</v>
      </c>
      <c r="AN507">
        <v>0</v>
      </c>
      <c r="AO507">
        <v>1E+100</v>
      </c>
      <c r="AP507">
        <v>1E+100</v>
      </c>
      <c r="AQ507">
        <v>1E+100</v>
      </c>
      <c r="AR507">
        <v>1E+100</v>
      </c>
      <c r="AS507">
        <v>9.9999999999999904E+99</v>
      </c>
      <c r="AT507">
        <v>9.9999999999999904E+99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1E+100</v>
      </c>
      <c r="BT507">
        <v>1E+100</v>
      </c>
      <c r="BU507">
        <v>1E+100</v>
      </c>
      <c r="BV507">
        <v>1E+100</v>
      </c>
      <c r="BW507">
        <v>9.9999999999999904E+99</v>
      </c>
      <c r="BX507">
        <v>9.9999999999999904E+99</v>
      </c>
      <c r="BY507">
        <v>1E+100</v>
      </c>
      <c r="BZ507">
        <v>1E+100</v>
      </c>
      <c r="CA507">
        <v>1E+100</v>
      </c>
      <c r="CB507">
        <v>1E+100</v>
      </c>
      <c r="CC507">
        <v>9.9999999999999904E+99</v>
      </c>
      <c r="CD507">
        <v>9.9999999999999904E+99</v>
      </c>
      <c r="CE507">
        <v>2E-3</v>
      </c>
      <c r="CF507">
        <v>1E-3</v>
      </c>
      <c r="CG507">
        <v>1E-3</v>
      </c>
      <c r="CH507">
        <v>1E-3</v>
      </c>
      <c r="CI507">
        <v>1E-3</v>
      </c>
      <c r="CJ507">
        <v>1E-3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2E-3</v>
      </c>
      <c r="CR507">
        <v>1E-3</v>
      </c>
      <c r="CS507">
        <v>1E-3</v>
      </c>
      <c r="CT507">
        <v>1E-3</v>
      </c>
      <c r="CU507">
        <v>1E-3</v>
      </c>
      <c r="CV507">
        <v>1E-3</v>
      </c>
      <c r="CW507" t="s">
        <v>130</v>
      </c>
      <c r="CX507" t="s">
        <v>7557</v>
      </c>
      <c r="CY507" t="s">
        <v>1484</v>
      </c>
      <c r="CZ507" t="s">
        <v>1484</v>
      </c>
      <c r="DA507" t="s">
        <v>1484</v>
      </c>
      <c r="DB507" t="s">
        <v>1856</v>
      </c>
      <c r="DC507" t="s">
        <v>1856</v>
      </c>
      <c r="DD507" t="s">
        <v>11605</v>
      </c>
      <c r="DE507" t="s">
        <v>137</v>
      </c>
      <c r="DF507" t="s">
        <v>11605</v>
      </c>
      <c r="DG507" t="s">
        <v>130</v>
      </c>
      <c r="DH507" t="s">
        <v>7557</v>
      </c>
      <c r="DI507" t="s">
        <v>1484</v>
      </c>
      <c r="DJ507" t="s">
        <v>1484</v>
      </c>
      <c r="DK507" t="s">
        <v>1484</v>
      </c>
      <c r="DL507" t="s">
        <v>1856</v>
      </c>
      <c r="DM507" t="s">
        <v>1856</v>
      </c>
      <c r="DN507" t="s">
        <v>11606</v>
      </c>
      <c r="DO507" t="s">
        <v>137</v>
      </c>
      <c r="DP507" t="s">
        <v>11606</v>
      </c>
      <c r="DQ507" t="s">
        <v>11604</v>
      </c>
      <c r="DR507">
        <v>0</v>
      </c>
      <c r="DS507" t="s">
        <v>4642</v>
      </c>
      <c r="DT507" t="s">
        <v>147</v>
      </c>
    </row>
    <row r="508" spans="1:124" x14ac:dyDescent="0.2">
      <c r="A508" t="s">
        <v>4018</v>
      </c>
      <c r="B508">
        <v>10776</v>
      </c>
      <c r="C508">
        <v>-43</v>
      </c>
      <c r="D508">
        <v>-43</v>
      </c>
      <c r="E508">
        <v>1402842</v>
      </c>
      <c r="F508">
        <v>749495</v>
      </c>
      <c r="G508">
        <v>444757</v>
      </c>
      <c r="H508">
        <v>587634</v>
      </c>
      <c r="I508">
        <v>177.929</v>
      </c>
      <c r="J508">
        <v>89.844999999999999</v>
      </c>
      <c r="K508">
        <v>56.353000000000002</v>
      </c>
      <c r="L508">
        <v>69.902000000000001</v>
      </c>
      <c r="M508">
        <v>182</v>
      </c>
      <c r="N508">
        <v>128</v>
      </c>
      <c r="O508">
        <v>15</v>
      </c>
      <c r="P508">
        <v>1.192E-2</v>
      </c>
      <c r="Q508">
        <v>0.48044999999999999</v>
      </c>
      <c r="R508">
        <v>2</v>
      </c>
      <c r="S508">
        <v>0</v>
      </c>
      <c r="T508">
        <v>0</v>
      </c>
      <c r="U508">
        <v>0</v>
      </c>
      <c r="V508">
        <v>25</v>
      </c>
      <c r="W508">
        <v>75</v>
      </c>
      <c r="X508">
        <v>28</v>
      </c>
      <c r="Y508">
        <v>3.1550000000000002E-2</v>
      </c>
      <c r="Z508">
        <v>172</v>
      </c>
      <c r="AA508">
        <v>120</v>
      </c>
      <c r="AB508">
        <v>23</v>
      </c>
      <c r="AC508">
        <v>3.1099999999999999E-3</v>
      </c>
      <c r="AD508">
        <v>0.48596</v>
      </c>
      <c r="AE508">
        <v>0</v>
      </c>
      <c r="AF508">
        <v>0</v>
      </c>
      <c r="AG508">
        <v>0</v>
      </c>
      <c r="AH508">
        <v>0</v>
      </c>
      <c r="AI508">
        <v>20</v>
      </c>
      <c r="AJ508">
        <v>75</v>
      </c>
      <c r="AK508">
        <v>25</v>
      </c>
      <c r="AL508">
        <v>3.3236000000000002E-2</v>
      </c>
      <c r="AM508">
        <v>0</v>
      </c>
      <c r="AN508">
        <v>0</v>
      </c>
      <c r="AO508">
        <v>-41</v>
      </c>
      <c r="AP508">
        <v>-41</v>
      </c>
      <c r="AQ508">
        <v>-41</v>
      </c>
      <c r="AR508">
        <v>-41</v>
      </c>
      <c r="AS508">
        <v>-41</v>
      </c>
      <c r="AT508">
        <v>-41</v>
      </c>
      <c r="AU508">
        <v>-41</v>
      </c>
      <c r="AV508">
        <v>-41</v>
      </c>
      <c r="AW508">
        <v>-40.999999999999901</v>
      </c>
      <c r="AX508">
        <v>-41</v>
      </c>
      <c r="AY508">
        <v>-41</v>
      </c>
      <c r="AZ508">
        <v>-41</v>
      </c>
      <c r="BA508">
        <v>11350638</v>
      </c>
      <c r="BB508">
        <v>5704775</v>
      </c>
      <c r="BC508">
        <v>3874129</v>
      </c>
      <c r="BD508">
        <v>4451653</v>
      </c>
      <c r="BE508">
        <v>7692565</v>
      </c>
      <c r="BF508">
        <v>8459993</v>
      </c>
      <c r="BG508">
        <v>1402842</v>
      </c>
      <c r="BH508">
        <v>749495</v>
      </c>
      <c r="BI508">
        <v>444757</v>
      </c>
      <c r="BJ508">
        <v>587634</v>
      </c>
      <c r="BK508">
        <v>970623</v>
      </c>
      <c r="BL508">
        <v>1120692</v>
      </c>
      <c r="BM508">
        <v>10</v>
      </c>
      <c r="BN508">
        <v>8</v>
      </c>
      <c r="BO508">
        <v>5</v>
      </c>
      <c r="BP508">
        <v>8</v>
      </c>
      <c r="BQ508">
        <v>8</v>
      </c>
      <c r="BR508">
        <v>8</v>
      </c>
      <c r="BS508">
        <v>-42.999999999999901</v>
      </c>
      <c r="BT508">
        <v>-43</v>
      </c>
      <c r="BU508">
        <v>-42.999999999999901</v>
      </c>
      <c r="BV508">
        <v>-43</v>
      </c>
      <c r="BW508">
        <v>-43</v>
      </c>
      <c r="BX508">
        <v>-43</v>
      </c>
      <c r="BY508">
        <v>-43</v>
      </c>
      <c r="BZ508">
        <v>-43</v>
      </c>
      <c r="CA508">
        <v>-43</v>
      </c>
      <c r="CB508">
        <v>-42.999999999999901</v>
      </c>
      <c r="CC508">
        <v>-43</v>
      </c>
      <c r="CD508">
        <v>-43</v>
      </c>
      <c r="CE508">
        <v>1.0999999999999999E-2</v>
      </c>
      <c r="CF508">
        <v>8.0000000000000002E-3</v>
      </c>
      <c r="CG508">
        <v>5.0000000000000001E-3</v>
      </c>
      <c r="CH508">
        <v>7.0000000000000001E-3</v>
      </c>
      <c r="CI508">
        <v>8.9999999999999993E-3</v>
      </c>
      <c r="CJ508">
        <v>1.0999999999999999E-2</v>
      </c>
      <c r="CK508">
        <v>7.9749999999999996</v>
      </c>
      <c r="CL508">
        <v>11.398999999999999</v>
      </c>
      <c r="CM508">
        <v>1.6E-2</v>
      </c>
      <c r="CN508">
        <v>0.05</v>
      </c>
      <c r="CO508">
        <v>3.004</v>
      </c>
      <c r="CP508">
        <v>2.9689999999999999</v>
      </c>
      <c r="CQ508">
        <v>177.929</v>
      </c>
      <c r="CR508">
        <v>89.844999999999999</v>
      </c>
      <c r="CS508">
        <v>56.353000000000002</v>
      </c>
      <c r="CT508">
        <v>69.902000000000001</v>
      </c>
      <c r="CU508">
        <v>118.783</v>
      </c>
      <c r="CV508">
        <v>130.98400000000001</v>
      </c>
      <c r="CW508" t="s">
        <v>5638</v>
      </c>
      <c r="CX508" t="s">
        <v>11607</v>
      </c>
      <c r="CY508" t="s">
        <v>11608</v>
      </c>
      <c r="CZ508" t="s">
        <v>11609</v>
      </c>
      <c r="DA508" t="s">
        <v>11610</v>
      </c>
      <c r="DB508" t="s">
        <v>11611</v>
      </c>
      <c r="DC508" t="s">
        <v>11611</v>
      </c>
      <c r="DD508" t="s">
        <v>11612</v>
      </c>
      <c r="DE508" t="s">
        <v>11613</v>
      </c>
      <c r="DF508" t="s">
        <v>11614</v>
      </c>
      <c r="DG508" t="s">
        <v>5638</v>
      </c>
      <c r="DH508" t="s">
        <v>5638</v>
      </c>
      <c r="DI508" t="s">
        <v>11615</v>
      </c>
      <c r="DJ508" t="s">
        <v>11616</v>
      </c>
      <c r="DK508" t="s">
        <v>11617</v>
      </c>
      <c r="DL508" t="s">
        <v>11611</v>
      </c>
      <c r="DM508" t="s">
        <v>11611</v>
      </c>
      <c r="DN508" t="s">
        <v>11618</v>
      </c>
      <c r="DO508" t="s">
        <v>11619</v>
      </c>
      <c r="DP508" t="s">
        <v>11620</v>
      </c>
      <c r="DQ508" t="s">
        <v>11621</v>
      </c>
      <c r="DR508">
        <v>1749</v>
      </c>
      <c r="DS508" t="s">
        <v>4018</v>
      </c>
      <c r="DT508" t="s">
        <v>147</v>
      </c>
    </row>
    <row r="509" spans="1:124" x14ac:dyDescent="0.2">
      <c r="A509" t="s">
        <v>4019</v>
      </c>
      <c r="B509">
        <v>10776</v>
      </c>
      <c r="C509">
        <v>2520.5717391304302</v>
      </c>
      <c r="D509">
        <v>2839.4918382913802</v>
      </c>
      <c r="E509">
        <v>64</v>
      </c>
      <c r="F509">
        <v>3</v>
      </c>
      <c r="G509">
        <v>54</v>
      </c>
      <c r="H509">
        <v>3</v>
      </c>
      <c r="I509">
        <v>6.0000000000000001E-3</v>
      </c>
      <c r="J509">
        <v>3.0000000000000001E-3</v>
      </c>
      <c r="K509">
        <v>5.0000000000000001E-3</v>
      </c>
      <c r="L509">
        <v>3.0000000000000001E-3</v>
      </c>
      <c r="M509">
        <v>16</v>
      </c>
      <c r="N509">
        <v>33</v>
      </c>
      <c r="O509">
        <v>6</v>
      </c>
      <c r="P509">
        <v>2.1739999999999999E-2</v>
      </c>
      <c r="Q509">
        <v>0.5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33</v>
      </c>
      <c r="X509">
        <v>0</v>
      </c>
      <c r="Y509">
        <v>0.18560599999999999</v>
      </c>
      <c r="Z509">
        <v>11</v>
      </c>
      <c r="AA509">
        <v>19</v>
      </c>
      <c r="AB509">
        <v>3</v>
      </c>
      <c r="AC509">
        <v>1.754E-2</v>
      </c>
      <c r="AD509">
        <v>0.2</v>
      </c>
      <c r="AE509">
        <v>0</v>
      </c>
      <c r="AF509">
        <v>0</v>
      </c>
      <c r="AG509">
        <v>0</v>
      </c>
      <c r="AH509">
        <v>0</v>
      </c>
      <c r="AI509">
        <v>3</v>
      </c>
      <c r="AJ509">
        <v>16</v>
      </c>
      <c r="AK509">
        <v>0</v>
      </c>
      <c r="AL509">
        <v>0.33971299999999999</v>
      </c>
      <c r="AM509">
        <v>0</v>
      </c>
      <c r="AN509">
        <v>0</v>
      </c>
      <c r="AO509">
        <v>3089</v>
      </c>
      <c r="AP509">
        <v>3095</v>
      </c>
      <c r="AQ509">
        <v>3089</v>
      </c>
      <c r="AR509">
        <v>3095</v>
      </c>
      <c r="AS509">
        <v>3089</v>
      </c>
      <c r="AT509">
        <v>3095</v>
      </c>
      <c r="AU509">
        <v>3089</v>
      </c>
      <c r="AV509">
        <v>3089</v>
      </c>
      <c r="AW509">
        <v>3089</v>
      </c>
      <c r="AX509">
        <v>3089</v>
      </c>
      <c r="AY509">
        <v>3089</v>
      </c>
      <c r="AZ509">
        <v>3089</v>
      </c>
      <c r="BA509">
        <v>259</v>
      </c>
      <c r="BB509">
        <v>46</v>
      </c>
      <c r="BC509">
        <v>229</v>
      </c>
      <c r="BD509">
        <v>46</v>
      </c>
      <c r="BE509">
        <v>246</v>
      </c>
      <c r="BF509">
        <v>46</v>
      </c>
      <c r="BG509">
        <v>64</v>
      </c>
      <c r="BH509">
        <v>3</v>
      </c>
      <c r="BI509">
        <v>54</v>
      </c>
      <c r="BJ509">
        <v>3</v>
      </c>
      <c r="BK509">
        <v>64</v>
      </c>
      <c r="BL509">
        <v>3</v>
      </c>
      <c r="BM509">
        <v>6</v>
      </c>
      <c r="BN509">
        <v>15</v>
      </c>
      <c r="BO509">
        <v>6</v>
      </c>
      <c r="BP509">
        <v>15</v>
      </c>
      <c r="BQ509">
        <v>6</v>
      </c>
      <c r="BR509">
        <v>15</v>
      </c>
      <c r="BS509">
        <v>2909.5135714285698</v>
      </c>
      <c r="BT509">
        <v>2941.4</v>
      </c>
      <c r="BU509">
        <v>2909.5135714285698</v>
      </c>
      <c r="BV509">
        <v>2941.4</v>
      </c>
      <c r="BW509">
        <v>2909.5135714285698</v>
      </c>
      <c r="BX509">
        <v>2941.4</v>
      </c>
      <c r="BY509">
        <v>2913.4414285714201</v>
      </c>
      <c r="BZ509">
        <v>3053.5</v>
      </c>
      <c r="CA509">
        <v>2913.4414285714201</v>
      </c>
      <c r="CB509">
        <v>3053.5</v>
      </c>
      <c r="CC509">
        <v>2913.4414285714201</v>
      </c>
      <c r="CD509">
        <v>3053.5</v>
      </c>
      <c r="CE509">
        <v>4.0000000000000001E-3</v>
      </c>
      <c r="CF509">
        <v>3.0000000000000001E-3</v>
      </c>
      <c r="CG509">
        <v>3.0000000000000001E-3</v>
      </c>
      <c r="CH509">
        <v>3.0000000000000001E-3</v>
      </c>
      <c r="CI509">
        <v>3.0000000000000001E-3</v>
      </c>
      <c r="CJ509">
        <v>3.0000000000000001E-3</v>
      </c>
      <c r="CK509">
        <v>6.0000000000000001E-3</v>
      </c>
      <c r="CL509">
        <v>3.0000000000000001E-3</v>
      </c>
      <c r="CM509">
        <v>4.0000000000000001E-3</v>
      </c>
      <c r="CN509">
        <v>3.0000000000000001E-3</v>
      </c>
      <c r="CO509">
        <v>5.0000000000000001E-3</v>
      </c>
      <c r="CP509">
        <v>3.0000000000000001E-3</v>
      </c>
      <c r="CQ509">
        <v>6.0000000000000001E-3</v>
      </c>
      <c r="CR509">
        <v>3.0000000000000001E-3</v>
      </c>
      <c r="CS509">
        <v>5.0000000000000001E-3</v>
      </c>
      <c r="CT509">
        <v>3.0000000000000001E-3</v>
      </c>
      <c r="CU509">
        <v>5.0000000000000001E-3</v>
      </c>
      <c r="CV509">
        <v>3.0000000000000001E-3</v>
      </c>
      <c r="CW509" t="s">
        <v>11622</v>
      </c>
      <c r="CX509" t="s">
        <v>11622</v>
      </c>
      <c r="CY509" t="s">
        <v>11623</v>
      </c>
      <c r="CZ509" t="s">
        <v>11624</v>
      </c>
      <c r="DA509" t="s">
        <v>363</v>
      </c>
      <c r="DB509" t="s">
        <v>11625</v>
      </c>
      <c r="DC509" t="s">
        <v>11626</v>
      </c>
      <c r="DD509" t="s">
        <v>11627</v>
      </c>
      <c r="DE509" t="s">
        <v>11628</v>
      </c>
      <c r="DF509" t="s">
        <v>11629</v>
      </c>
      <c r="DG509" t="s">
        <v>11630</v>
      </c>
      <c r="DH509" t="s">
        <v>11622</v>
      </c>
      <c r="DI509" t="s">
        <v>11631</v>
      </c>
      <c r="DJ509" t="s">
        <v>698</v>
      </c>
      <c r="DK509" t="s">
        <v>746</v>
      </c>
      <c r="DL509" t="s">
        <v>11632</v>
      </c>
      <c r="DM509" t="s">
        <v>11633</v>
      </c>
      <c r="DN509" t="s">
        <v>11634</v>
      </c>
      <c r="DO509" t="s">
        <v>11635</v>
      </c>
      <c r="DP509" t="s">
        <v>11636</v>
      </c>
      <c r="DQ509" t="s">
        <v>11637</v>
      </c>
      <c r="DR509">
        <v>1</v>
      </c>
      <c r="DS509" t="s">
        <v>4019</v>
      </c>
      <c r="DT509" t="s">
        <v>147</v>
      </c>
    </row>
    <row r="510" spans="1:124" x14ac:dyDescent="0.2">
      <c r="A510" t="s">
        <v>4020</v>
      </c>
      <c r="B510">
        <v>10776</v>
      </c>
      <c r="C510">
        <v>61796.545052460198</v>
      </c>
      <c r="D510">
        <v>62027</v>
      </c>
      <c r="E510">
        <v>1</v>
      </c>
      <c r="F510">
        <v>0</v>
      </c>
      <c r="G510">
        <v>1</v>
      </c>
      <c r="H510">
        <v>0</v>
      </c>
      <c r="I510">
        <v>1E-3</v>
      </c>
      <c r="J510">
        <v>0</v>
      </c>
      <c r="K510">
        <v>1E-3</v>
      </c>
      <c r="L510">
        <v>0</v>
      </c>
      <c r="M510">
        <v>23</v>
      </c>
      <c r="N510">
        <v>40</v>
      </c>
      <c r="O510">
        <v>4</v>
      </c>
      <c r="P510">
        <v>0.15418000000000001</v>
      </c>
      <c r="Q510">
        <v>0.48847000000000002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40</v>
      </c>
      <c r="X510">
        <v>0</v>
      </c>
      <c r="Y510">
        <v>0.119565</v>
      </c>
      <c r="Z510">
        <v>13</v>
      </c>
      <c r="AA510">
        <v>30</v>
      </c>
      <c r="AB510">
        <v>0</v>
      </c>
      <c r="AC510">
        <v>1</v>
      </c>
      <c r="AD510">
        <v>0</v>
      </c>
      <c r="AE510">
        <v>10</v>
      </c>
      <c r="AF510">
        <v>0</v>
      </c>
      <c r="AG510">
        <v>0</v>
      </c>
      <c r="AH510">
        <v>0</v>
      </c>
      <c r="AI510">
        <v>0</v>
      </c>
      <c r="AJ510">
        <v>30</v>
      </c>
      <c r="AK510">
        <v>0</v>
      </c>
      <c r="AL510">
        <v>0.15384600000000001</v>
      </c>
      <c r="AM510">
        <v>0</v>
      </c>
      <c r="AN510">
        <v>0</v>
      </c>
      <c r="AO510">
        <v>62027</v>
      </c>
      <c r="AP510">
        <v>62027</v>
      </c>
      <c r="AQ510">
        <v>62027</v>
      </c>
      <c r="AR510">
        <v>62027</v>
      </c>
      <c r="AS510">
        <v>62027</v>
      </c>
      <c r="AT510">
        <v>62027</v>
      </c>
      <c r="AU510">
        <v>62027</v>
      </c>
      <c r="AV510">
        <v>62027</v>
      </c>
      <c r="AW510">
        <v>62027</v>
      </c>
      <c r="AX510">
        <v>62027</v>
      </c>
      <c r="AY510">
        <v>62027</v>
      </c>
      <c r="AZ510">
        <v>62027</v>
      </c>
      <c r="BA510">
        <v>20</v>
      </c>
      <c r="BB510">
        <v>15</v>
      </c>
      <c r="BC510">
        <v>20</v>
      </c>
      <c r="BD510">
        <v>15</v>
      </c>
      <c r="BE510">
        <v>20</v>
      </c>
      <c r="BF510">
        <v>15</v>
      </c>
      <c r="BG510">
        <v>1</v>
      </c>
      <c r="BH510">
        <v>0</v>
      </c>
      <c r="BI510">
        <v>1</v>
      </c>
      <c r="BJ510">
        <v>0</v>
      </c>
      <c r="BK510">
        <v>1</v>
      </c>
      <c r="BL510">
        <v>0</v>
      </c>
      <c r="BM510">
        <v>1</v>
      </c>
      <c r="BN510">
        <v>0</v>
      </c>
      <c r="BO510">
        <v>1</v>
      </c>
      <c r="BP510">
        <v>0</v>
      </c>
      <c r="BQ510">
        <v>1</v>
      </c>
      <c r="BR510">
        <v>0</v>
      </c>
      <c r="BS510">
        <v>61796.545052460198</v>
      </c>
      <c r="BT510">
        <v>62027</v>
      </c>
      <c r="BU510">
        <v>61796.545052460198</v>
      </c>
      <c r="BV510">
        <v>62027</v>
      </c>
      <c r="BW510">
        <v>61796.545052460198</v>
      </c>
      <c r="BX510">
        <v>62027</v>
      </c>
      <c r="BY510">
        <v>61796.545052460198</v>
      </c>
      <c r="BZ510">
        <v>62027</v>
      </c>
      <c r="CA510">
        <v>61796.545052460198</v>
      </c>
      <c r="CB510">
        <v>62027</v>
      </c>
      <c r="CC510">
        <v>61796.545052460198</v>
      </c>
      <c r="CD510">
        <v>62027</v>
      </c>
      <c r="CE510">
        <v>1E-3</v>
      </c>
      <c r="CF510">
        <v>0</v>
      </c>
      <c r="CG510">
        <v>1E-3</v>
      </c>
      <c r="CH510">
        <v>0</v>
      </c>
      <c r="CI510">
        <v>1E-3</v>
      </c>
      <c r="CJ510">
        <v>0</v>
      </c>
      <c r="CK510">
        <v>1E-3</v>
      </c>
      <c r="CL510">
        <v>0</v>
      </c>
      <c r="CM510">
        <v>1E-3</v>
      </c>
      <c r="CN510">
        <v>0</v>
      </c>
      <c r="CO510">
        <v>1E-3</v>
      </c>
      <c r="CP510">
        <v>0</v>
      </c>
      <c r="CQ510">
        <v>1E-3</v>
      </c>
      <c r="CR510">
        <v>0</v>
      </c>
      <c r="CS510">
        <v>1E-3</v>
      </c>
      <c r="CT510">
        <v>0</v>
      </c>
      <c r="CU510">
        <v>1E-3</v>
      </c>
      <c r="CV510">
        <v>0</v>
      </c>
      <c r="CW510" t="s">
        <v>11638</v>
      </c>
      <c r="CX510" t="s">
        <v>11638</v>
      </c>
      <c r="CY510" t="s">
        <v>1530</v>
      </c>
      <c r="CZ510" t="s">
        <v>133</v>
      </c>
      <c r="DA510" t="s">
        <v>133</v>
      </c>
      <c r="DB510" t="s">
        <v>11639</v>
      </c>
      <c r="DC510" t="s">
        <v>11639</v>
      </c>
      <c r="DD510" t="s">
        <v>11640</v>
      </c>
      <c r="DE510" t="s">
        <v>11641</v>
      </c>
      <c r="DF510" t="s">
        <v>11642</v>
      </c>
      <c r="DG510" t="s">
        <v>11638</v>
      </c>
      <c r="DH510" t="s">
        <v>11638</v>
      </c>
      <c r="DI510" t="s">
        <v>746</v>
      </c>
      <c r="DJ510" t="s">
        <v>1484</v>
      </c>
      <c r="DK510" t="s">
        <v>1484</v>
      </c>
      <c r="DL510" t="s">
        <v>11643</v>
      </c>
      <c r="DM510" t="s">
        <v>11643</v>
      </c>
      <c r="DN510" t="s">
        <v>11644</v>
      </c>
      <c r="DO510" t="s">
        <v>11645</v>
      </c>
      <c r="DP510" t="s">
        <v>11644</v>
      </c>
      <c r="DQ510" t="s">
        <v>11637</v>
      </c>
      <c r="DR510">
        <v>0</v>
      </c>
      <c r="DS510" t="s">
        <v>4020</v>
      </c>
      <c r="DT510" t="s">
        <v>147</v>
      </c>
    </row>
    <row r="511" spans="1:124" x14ac:dyDescent="0.2">
      <c r="A511" t="s">
        <v>4021</v>
      </c>
      <c r="B511">
        <v>10776</v>
      </c>
      <c r="C511">
        <v>6875</v>
      </c>
      <c r="D511">
        <v>7155</v>
      </c>
      <c r="E511">
        <v>157</v>
      </c>
      <c r="F511">
        <v>46</v>
      </c>
      <c r="G511">
        <v>102</v>
      </c>
      <c r="H511">
        <v>16</v>
      </c>
      <c r="I511">
        <v>0.22700000000000001</v>
      </c>
      <c r="J511">
        <v>0.13700000000000001</v>
      </c>
      <c r="K511">
        <v>0.17399999999999999</v>
      </c>
      <c r="L511">
        <v>0.113</v>
      </c>
      <c r="M511">
        <v>133</v>
      </c>
      <c r="N511">
        <v>201</v>
      </c>
      <c r="O511">
        <v>40</v>
      </c>
      <c r="P511">
        <v>0.5</v>
      </c>
      <c r="Q511">
        <v>0.5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201</v>
      </c>
      <c r="X511">
        <v>0</v>
      </c>
      <c r="Y511">
        <v>7.1933999999999998E-2</v>
      </c>
      <c r="Z511">
        <v>107</v>
      </c>
      <c r="AA511">
        <v>177</v>
      </c>
      <c r="AB511">
        <v>24</v>
      </c>
      <c r="AC511">
        <v>0.25</v>
      </c>
      <c r="AD511">
        <v>0.5</v>
      </c>
      <c r="AE511">
        <v>26</v>
      </c>
      <c r="AF511">
        <v>0</v>
      </c>
      <c r="AG511">
        <v>0</v>
      </c>
      <c r="AH511">
        <v>0</v>
      </c>
      <c r="AI511">
        <v>3</v>
      </c>
      <c r="AJ511">
        <v>174</v>
      </c>
      <c r="AK511">
        <v>0</v>
      </c>
      <c r="AL511">
        <v>7.6298000000000005E-2</v>
      </c>
      <c r="AM511">
        <v>0</v>
      </c>
      <c r="AN511">
        <v>0</v>
      </c>
      <c r="AO511">
        <v>7615</v>
      </c>
      <c r="AP511">
        <v>7615</v>
      </c>
      <c r="AQ511">
        <v>7615</v>
      </c>
      <c r="AR511">
        <v>7615</v>
      </c>
      <c r="AS511">
        <v>7615</v>
      </c>
      <c r="AT511">
        <v>7615</v>
      </c>
      <c r="AU511">
        <v>7615</v>
      </c>
      <c r="AV511">
        <v>7615</v>
      </c>
      <c r="AW511">
        <v>7615</v>
      </c>
      <c r="AX511">
        <v>7615</v>
      </c>
      <c r="AY511">
        <v>7615</v>
      </c>
      <c r="AZ511">
        <v>7615</v>
      </c>
      <c r="BA511">
        <v>3558</v>
      </c>
      <c r="BB511">
        <v>1332</v>
      </c>
      <c r="BC511">
        <v>2681</v>
      </c>
      <c r="BD511">
        <v>914</v>
      </c>
      <c r="BE511">
        <v>3403</v>
      </c>
      <c r="BF511">
        <v>1219</v>
      </c>
      <c r="BG511">
        <v>157</v>
      </c>
      <c r="BH511">
        <v>46</v>
      </c>
      <c r="BI511">
        <v>102</v>
      </c>
      <c r="BJ511">
        <v>16</v>
      </c>
      <c r="BK511">
        <v>156</v>
      </c>
      <c r="BL511">
        <v>27</v>
      </c>
      <c r="BM511">
        <v>65</v>
      </c>
      <c r="BN511">
        <v>42</v>
      </c>
      <c r="BO511">
        <v>42</v>
      </c>
      <c r="BP511">
        <v>36</v>
      </c>
      <c r="BQ511">
        <v>61</v>
      </c>
      <c r="BR511">
        <v>50</v>
      </c>
      <c r="BS511">
        <v>7075</v>
      </c>
      <c r="BT511">
        <v>7283.2498852499903</v>
      </c>
      <c r="BU511">
        <v>7075</v>
      </c>
      <c r="BV511">
        <v>7284.99999999999</v>
      </c>
      <c r="BW511">
        <v>7075</v>
      </c>
      <c r="BX511">
        <v>7249.0356978928503</v>
      </c>
      <c r="BY511">
        <v>7477.5633528265098</v>
      </c>
      <c r="BZ511">
        <v>7513.2597402597403</v>
      </c>
      <c r="CA511">
        <v>7477.5633528265098</v>
      </c>
      <c r="CB511">
        <v>7548.8745173745101</v>
      </c>
      <c r="CC511">
        <v>7469.4798674063404</v>
      </c>
      <c r="CD511">
        <v>7528.9766176250996</v>
      </c>
      <c r="CE511">
        <v>0.13600000000000001</v>
      </c>
      <c r="CF511">
        <v>0.109</v>
      </c>
      <c r="CG511">
        <v>0.105</v>
      </c>
      <c r="CH511">
        <v>9.1999999999999998E-2</v>
      </c>
      <c r="CI511">
        <v>0.13100000000000001</v>
      </c>
      <c r="CJ511">
        <v>0.115</v>
      </c>
      <c r="CK511">
        <v>0.20200000000000001</v>
      </c>
      <c r="CL511">
        <v>0.13700000000000001</v>
      </c>
      <c r="CM511">
        <v>0.13200000000000001</v>
      </c>
      <c r="CN511">
        <v>0.111</v>
      </c>
      <c r="CO511">
        <v>0.191</v>
      </c>
      <c r="CP511">
        <v>0.13300000000000001</v>
      </c>
      <c r="CQ511">
        <v>0.22700000000000001</v>
      </c>
      <c r="CR511">
        <v>0.13700000000000001</v>
      </c>
      <c r="CS511">
        <v>0.17399999999999999</v>
      </c>
      <c r="CT511">
        <v>0.113</v>
      </c>
      <c r="CU511">
        <v>0.218</v>
      </c>
      <c r="CV511">
        <v>0.13600000000000001</v>
      </c>
      <c r="CW511" t="s">
        <v>11646</v>
      </c>
      <c r="CX511" t="s">
        <v>11646</v>
      </c>
      <c r="CY511" t="s">
        <v>11647</v>
      </c>
      <c r="CZ511" t="s">
        <v>11648</v>
      </c>
      <c r="DA511" t="s">
        <v>11649</v>
      </c>
      <c r="DB511" t="s">
        <v>11650</v>
      </c>
      <c r="DC511" t="s">
        <v>11651</v>
      </c>
      <c r="DD511" t="s">
        <v>11652</v>
      </c>
      <c r="DE511" t="s">
        <v>11653</v>
      </c>
      <c r="DF511" t="s">
        <v>11654</v>
      </c>
      <c r="DG511" t="s">
        <v>11655</v>
      </c>
      <c r="DH511" t="s">
        <v>11655</v>
      </c>
      <c r="DI511" t="s">
        <v>11656</v>
      </c>
      <c r="DJ511" t="s">
        <v>11657</v>
      </c>
      <c r="DK511" t="s">
        <v>11658</v>
      </c>
      <c r="DL511" t="s">
        <v>11659</v>
      </c>
      <c r="DM511" t="s">
        <v>11660</v>
      </c>
      <c r="DN511" t="s">
        <v>11661</v>
      </c>
      <c r="DO511" t="s">
        <v>11662</v>
      </c>
      <c r="DP511" t="s">
        <v>11663</v>
      </c>
      <c r="DQ511" t="s">
        <v>11664</v>
      </c>
      <c r="DR511">
        <v>3</v>
      </c>
      <c r="DS511" t="s">
        <v>4021</v>
      </c>
      <c r="DT511" t="s">
        <v>147</v>
      </c>
    </row>
    <row r="512" spans="1:124" x14ac:dyDescent="0.2">
      <c r="A512" t="s">
        <v>4022</v>
      </c>
      <c r="B512">
        <v>10776</v>
      </c>
      <c r="C512">
        <v>1705.12876123876</v>
      </c>
      <c r="D512">
        <v>2977.17665050505</v>
      </c>
      <c r="E512">
        <v>1</v>
      </c>
      <c r="F512">
        <v>3</v>
      </c>
      <c r="G512">
        <v>1</v>
      </c>
      <c r="H512">
        <v>3</v>
      </c>
      <c r="I512">
        <v>2.5999999999999999E-2</v>
      </c>
      <c r="J512">
        <v>8.9999999999999993E-3</v>
      </c>
      <c r="K512">
        <v>2.5000000000000001E-2</v>
      </c>
      <c r="L512">
        <v>8.0000000000000002E-3</v>
      </c>
      <c r="M512">
        <v>252</v>
      </c>
      <c r="N512">
        <v>291</v>
      </c>
      <c r="O512">
        <v>10</v>
      </c>
      <c r="P512">
        <v>2.2120000000000001E-2</v>
      </c>
      <c r="Q512">
        <v>0.45455000000000001</v>
      </c>
      <c r="R512">
        <v>0</v>
      </c>
      <c r="S512">
        <v>2</v>
      </c>
      <c r="T512">
        <v>0</v>
      </c>
      <c r="U512">
        <v>0</v>
      </c>
      <c r="V512">
        <v>0</v>
      </c>
      <c r="W512">
        <v>291</v>
      </c>
      <c r="X512">
        <v>0</v>
      </c>
      <c r="Y512">
        <v>2.7695999999999998E-2</v>
      </c>
      <c r="Z512">
        <v>34</v>
      </c>
      <c r="AA512">
        <v>67</v>
      </c>
      <c r="AB512">
        <v>7</v>
      </c>
      <c r="AC512">
        <v>6.6669999999999993E-2</v>
      </c>
      <c r="AD512">
        <v>0.4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67</v>
      </c>
      <c r="AK512">
        <v>0</v>
      </c>
      <c r="AL512">
        <v>0.118964</v>
      </c>
      <c r="AM512">
        <v>0</v>
      </c>
      <c r="AN512">
        <v>0</v>
      </c>
      <c r="AO512">
        <v>5223.7489999999998</v>
      </c>
      <c r="AP512">
        <v>1E+100</v>
      </c>
      <c r="AQ512">
        <v>5223.7489999999998</v>
      </c>
      <c r="AR512">
        <v>1E+100</v>
      </c>
      <c r="AS512">
        <v>5223.7489999999998</v>
      </c>
      <c r="AT512">
        <v>9.9999999999999904E+99</v>
      </c>
      <c r="AU512">
        <v>5223.7489999999998</v>
      </c>
      <c r="AV512">
        <v>5223.7489999999898</v>
      </c>
      <c r="AW512">
        <v>5223.7489999999998</v>
      </c>
      <c r="AX512">
        <v>5223.7489999999898</v>
      </c>
      <c r="AY512">
        <v>5223.7489999999998</v>
      </c>
      <c r="AZ512">
        <v>5223.7489999999898</v>
      </c>
      <c r="BA512">
        <v>171</v>
      </c>
      <c r="BB512">
        <v>97</v>
      </c>
      <c r="BC512">
        <v>171</v>
      </c>
      <c r="BD512">
        <v>97</v>
      </c>
      <c r="BE512">
        <v>171</v>
      </c>
      <c r="BF512">
        <v>97</v>
      </c>
      <c r="BG512">
        <v>1</v>
      </c>
      <c r="BH512">
        <v>3</v>
      </c>
      <c r="BI512">
        <v>1</v>
      </c>
      <c r="BJ512">
        <v>3</v>
      </c>
      <c r="BK512">
        <v>1</v>
      </c>
      <c r="BL512">
        <v>3</v>
      </c>
      <c r="BM512">
        <v>31</v>
      </c>
      <c r="BN512">
        <v>15</v>
      </c>
      <c r="BO512">
        <v>31</v>
      </c>
      <c r="BP512">
        <v>15</v>
      </c>
      <c r="BQ512">
        <v>31</v>
      </c>
      <c r="BR512">
        <v>15</v>
      </c>
      <c r="BS512">
        <v>4055.42767957559</v>
      </c>
      <c r="BT512">
        <v>4737.9672045454499</v>
      </c>
      <c r="BU512">
        <v>4055.42767957559</v>
      </c>
      <c r="BV512">
        <v>4737.9672045454499</v>
      </c>
      <c r="BW512">
        <v>4055.42767957559</v>
      </c>
      <c r="BX512">
        <v>4737.9672045454499</v>
      </c>
      <c r="BY512">
        <v>5222.4804146404203</v>
      </c>
      <c r="BZ512">
        <v>5191.6659162718697</v>
      </c>
      <c r="CA512">
        <v>5222.4804146404203</v>
      </c>
      <c r="CB512">
        <v>5191.6659162718697</v>
      </c>
      <c r="CC512">
        <v>5222.4804146404203</v>
      </c>
      <c r="CD512">
        <v>5191.6659162718697</v>
      </c>
      <c r="CE512">
        <v>2.5999999999999999E-2</v>
      </c>
      <c r="CF512">
        <v>8.0000000000000002E-3</v>
      </c>
      <c r="CG512">
        <v>2.5000000000000001E-2</v>
      </c>
      <c r="CH512">
        <v>8.0000000000000002E-3</v>
      </c>
      <c r="CI512">
        <v>2.5000000000000001E-2</v>
      </c>
      <c r="CJ512">
        <v>8.0000000000000002E-3</v>
      </c>
      <c r="CK512">
        <v>2.5999999999999999E-2</v>
      </c>
      <c r="CL512">
        <v>0</v>
      </c>
      <c r="CM512">
        <v>2.5000000000000001E-2</v>
      </c>
      <c r="CN512">
        <v>0</v>
      </c>
      <c r="CO512">
        <v>2.5000000000000001E-2</v>
      </c>
      <c r="CP512">
        <v>0</v>
      </c>
      <c r="CQ512">
        <v>2.5999999999999999E-2</v>
      </c>
      <c r="CR512">
        <v>8.9999999999999993E-3</v>
      </c>
      <c r="CS512">
        <v>2.5000000000000001E-2</v>
      </c>
      <c r="CT512">
        <v>8.0000000000000002E-3</v>
      </c>
      <c r="CU512">
        <v>2.5000000000000001E-2</v>
      </c>
      <c r="CV512">
        <v>8.0000000000000002E-3</v>
      </c>
      <c r="CW512" t="s">
        <v>11665</v>
      </c>
      <c r="CX512" t="s">
        <v>11665</v>
      </c>
      <c r="CY512" t="s">
        <v>3755</v>
      </c>
      <c r="CZ512" t="s">
        <v>133</v>
      </c>
      <c r="DA512" t="s">
        <v>1529</v>
      </c>
      <c r="DB512" t="s">
        <v>11666</v>
      </c>
      <c r="DC512" t="s">
        <v>11667</v>
      </c>
      <c r="DD512" t="s">
        <v>11668</v>
      </c>
      <c r="DE512" t="s">
        <v>11669</v>
      </c>
      <c r="DF512" t="s">
        <v>11670</v>
      </c>
      <c r="DG512" t="s">
        <v>130</v>
      </c>
      <c r="DH512" t="s">
        <v>11671</v>
      </c>
      <c r="DI512" t="s">
        <v>11672</v>
      </c>
      <c r="DJ512" t="s">
        <v>698</v>
      </c>
      <c r="DK512" t="s">
        <v>746</v>
      </c>
      <c r="DL512" t="s">
        <v>11673</v>
      </c>
      <c r="DM512" t="s">
        <v>11674</v>
      </c>
      <c r="DN512" t="s">
        <v>11675</v>
      </c>
      <c r="DO512" t="s">
        <v>137</v>
      </c>
      <c r="DP512" t="s">
        <v>11676</v>
      </c>
      <c r="DQ512" t="s">
        <v>11677</v>
      </c>
      <c r="DR512">
        <v>1</v>
      </c>
      <c r="DS512" t="s">
        <v>4022</v>
      </c>
      <c r="DT512" t="s">
        <v>147</v>
      </c>
    </row>
    <row r="513" spans="1:124" x14ac:dyDescent="0.2">
      <c r="A513" t="s">
        <v>4268</v>
      </c>
      <c r="B513">
        <v>10776</v>
      </c>
      <c r="C513">
        <v>-10000</v>
      </c>
      <c r="D513">
        <v>-10000</v>
      </c>
      <c r="E513">
        <v>4038840</v>
      </c>
      <c r="F513">
        <v>12841819</v>
      </c>
      <c r="G513">
        <v>4038840</v>
      </c>
      <c r="H513">
        <v>5753015</v>
      </c>
      <c r="I513">
        <v>878.69200000000001</v>
      </c>
      <c r="J513">
        <v>2114.8589999999999</v>
      </c>
      <c r="K513">
        <v>878.69200000000001</v>
      </c>
      <c r="L513">
        <v>890.48299999999995</v>
      </c>
      <c r="M513">
        <v>931</v>
      </c>
      <c r="N513">
        <v>490</v>
      </c>
      <c r="O513">
        <v>120</v>
      </c>
      <c r="P513">
        <v>2.0199999999999999E-2</v>
      </c>
      <c r="Q513">
        <v>0.18182000000000001</v>
      </c>
      <c r="R513">
        <v>60</v>
      </c>
      <c r="S513">
        <v>0</v>
      </c>
      <c r="T513">
        <v>0</v>
      </c>
      <c r="U513">
        <v>0</v>
      </c>
      <c r="V513">
        <v>0</v>
      </c>
      <c r="W513">
        <v>400</v>
      </c>
      <c r="X513">
        <v>90</v>
      </c>
      <c r="Y513">
        <v>1.7864999999999999E-2</v>
      </c>
      <c r="Z513">
        <v>525</v>
      </c>
      <c r="AA513">
        <v>210</v>
      </c>
      <c r="AB513">
        <v>72</v>
      </c>
      <c r="AC513">
        <v>0.11111</v>
      </c>
      <c r="AD513">
        <v>0.11111</v>
      </c>
      <c r="AE513">
        <v>50</v>
      </c>
      <c r="AF513">
        <v>0</v>
      </c>
      <c r="AG513">
        <v>0</v>
      </c>
      <c r="AH513">
        <v>0</v>
      </c>
      <c r="AI513">
        <v>0</v>
      </c>
      <c r="AJ513">
        <v>180</v>
      </c>
      <c r="AK513">
        <v>30</v>
      </c>
      <c r="AL513">
        <v>3.2562000000000001E-2</v>
      </c>
      <c r="AM513">
        <v>0</v>
      </c>
      <c r="AN513">
        <v>0</v>
      </c>
      <c r="AO513">
        <v>-9000</v>
      </c>
      <c r="AP513">
        <v>-9000</v>
      </c>
      <c r="AQ513">
        <v>-9000</v>
      </c>
      <c r="AR513">
        <v>-9000</v>
      </c>
      <c r="AS513">
        <v>-9000</v>
      </c>
      <c r="AT513">
        <v>-9000</v>
      </c>
      <c r="AU513">
        <v>-9000</v>
      </c>
      <c r="AV513">
        <v>-9000</v>
      </c>
      <c r="AW513">
        <v>-9000</v>
      </c>
      <c r="AX513">
        <v>-9000</v>
      </c>
      <c r="AY513">
        <v>-9000</v>
      </c>
      <c r="AZ513">
        <v>-9000</v>
      </c>
      <c r="BA513">
        <v>31188149</v>
      </c>
      <c r="BB513">
        <v>69011273</v>
      </c>
      <c r="BC513">
        <v>30861234</v>
      </c>
      <c r="BD513">
        <v>31936759</v>
      </c>
      <c r="BE513">
        <v>33073811</v>
      </c>
      <c r="BF513">
        <v>49352881</v>
      </c>
      <c r="BG513">
        <v>4038840</v>
      </c>
      <c r="BH513">
        <v>12841819</v>
      </c>
      <c r="BI513">
        <v>4038840</v>
      </c>
      <c r="BJ513">
        <v>5753015</v>
      </c>
      <c r="BK513">
        <v>5023764</v>
      </c>
      <c r="BL513">
        <v>8832577</v>
      </c>
      <c r="BM513">
        <v>5</v>
      </c>
      <c r="BN513">
        <v>5</v>
      </c>
      <c r="BO513">
        <v>5</v>
      </c>
      <c r="BP513">
        <v>5</v>
      </c>
      <c r="BQ513">
        <v>5</v>
      </c>
      <c r="BR513">
        <v>5</v>
      </c>
      <c r="BS513">
        <v>-10000</v>
      </c>
      <c r="BT513">
        <v>-10000</v>
      </c>
      <c r="BU513">
        <v>-10000</v>
      </c>
      <c r="BV513">
        <v>-10000</v>
      </c>
      <c r="BW513">
        <v>-10000</v>
      </c>
      <c r="BX513">
        <v>-10000</v>
      </c>
      <c r="BY513">
        <v>-10000</v>
      </c>
      <c r="BZ513">
        <v>-10000</v>
      </c>
      <c r="CA513">
        <v>-10000</v>
      </c>
      <c r="CB513">
        <v>-10000</v>
      </c>
      <c r="CC513">
        <v>-10000</v>
      </c>
      <c r="CD513">
        <v>-10000</v>
      </c>
      <c r="CE513">
        <v>2.5000000000000001E-2</v>
      </c>
      <c r="CF513">
        <v>1.2999999999999999E-2</v>
      </c>
      <c r="CG513">
        <v>1.9E-2</v>
      </c>
      <c r="CH513">
        <v>1.2999999999999999E-2</v>
      </c>
      <c r="CI513">
        <v>2.5000000000000001E-2</v>
      </c>
      <c r="CJ513">
        <v>1.6E-2</v>
      </c>
      <c r="CK513">
        <v>3.7999999999999999E-2</v>
      </c>
      <c r="CL513">
        <v>1.4999999999999999E-2</v>
      </c>
      <c r="CM513">
        <v>2.7E-2</v>
      </c>
      <c r="CN513">
        <v>1.4999999999999999E-2</v>
      </c>
      <c r="CO513">
        <v>3.4000000000000002E-2</v>
      </c>
      <c r="CP513">
        <v>2.1000000000000001E-2</v>
      </c>
      <c r="CQ513">
        <v>878.69200000000001</v>
      </c>
      <c r="CR513">
        <v>2114.8589999999999</v>
      </c>
      <c r="CS513">
        <v>878.69200000000001</v>
      </c>
      <c r="CT513">
        <v>890.48299999999995</v>
      </c>
      <c r="CU513">
        <v>1063.04</v>
      </c>
      <c r="CV513">
        <v>1441.251</v>
      </c>
      <c r="CW513" t="s">
        <v>11678</v>
      </c>
      <c r="CX513" t="s">
        <v>11678</v>
      </c>
      <c r="CY513" t="s">
        <v>11679</v>
      </c>
      <c r="CZ513" t="s">
        <v>11680</v>
      </c>
      <c r="DA513" t="s">
        <v>11681</v>
      </c>
      <c r="DB513" t="s">
        <v>11682</v>
      </c>
      <c r="DC513" t="s">
        <v>11682</v>
      </c>
      <c r="DD513" t="s">
        <v>11683</v>
      </c>
      <c r="DE513" t="s">
        <v>11684</v>
      </c>
      <c r="DF513" t="s">
        <v>11685</v>
      </c>
      <c r="DG513" t="s">
        <v>11678</v>
      </c>
      <c r="DH513" t="s">
        <v>11678</v>
      </c>
      <c r="DI513" t="s">
        <v>11686</v>
      </c>
      <c r="DJ513" t="s">
        <v>11687</v>
      </c>
      <c r="DK513" t="s">
        <v>11688</v>
      </c>
      <c r="DL513" t="s">
        <v>11682</v>
      </c>
      <c r="DM513" t="s">
        <v>11682</v>
      </c>
      <c r="DN513" t="s">
        <v>11689</v>
      </c>
      <c r="DO513" t="s">
        <v>11690</v>
      </c>
      <c r="DP513" t="s">
        <v>11691</v>
      </c>
      <c r="DQ513" t="s">
        <v>11692</v>
      </c>
      <c r="DR513">
        <v>17533</v>
      </c>
      <c r="DS513" t="s">
        <v>4268</v>
      </c>
      <c r="DT513" t="s">
        <v>147</v>
      </c>
    </row>
    <row r="514" spans="1:124" x14ac:dyDescent="0.2">
      <c r="A514" t="s">
        <v>4269</v>
      </c>
      <c r="B514">
        <v>10776</v>
      </c>
      <c r="C514">
        <v>-11000</v>
      </c>
      <c r="D514">
        <v>-11000</v>
      </c>
      <c r="E514">
        <v>16245807</v>
      </c>
      <c r="F514">
        <v>20670473</v>
      </c>
      <c r="G514">
        <v>15067951</v>
      </c>
      <c r="H514">
        <v>18944117</v>
      </c>
      <c r="I514">
        <v>3600</v>
      </c>
      <c r="J514">
        <v>3600</v>
      </c>
      <c r="K514">
        <v>3600</v>
      </c>
      <c r="L514">
        <v>3600</v>
      </c>
      <c r="M514">
        <v>1123</v>
      </c>
      <c r="N514">
        <v>572</v>
      </c>
      <c r="O514">
        <v>155</v>
      </c>
      <c r="P514">
        <v>2E-3</v>
      </c>
      <c r="Q514">
        <v>0.28909000000000001</v>
      </c>
      <c r="R514">
        <v>66</v>
      </c>
      <c r="S514">
        <v>0</v>
      </c>
      <c r="T514">
        <v>0</v>
      </c>
      <c r="U514">
        <v>0</v>
      </c>
      <c r="V514">
        <v>0</v>
      </c>
      <c r="W514">
        <v>473</v>
      </c>
      <c r="X514">
        <v>99</v>
      </c>
      <c r="Y514">
        <v>1.5395000000000001E-2</v>
      </c>
      <c r="Z514">
        <v>627</v>
      </c>
      <c r="AA514">
        <v>242</v>
      </c>
      <c r="AB514">
        <v>90</v>
      </c>
      <c r="AC514">
        <v>0.1</v>
      </c>
      <c r="AD514">
        <v>0.1</v>
      </c>
      <c r="AE514">
        <v>55</v>
      </c>
      <c r="AF514">
        <v>0</v>
      </c>
      <c r="AG514">
        <v>0</v>
      </c>
      <c r="AH514">
        <v>0</v>
      </c>
      <c r="AI514">
        <v>0</v>
      </c>
      <c r="AJ514">
        <v>209</v>
      </c>
      <c r="AK514">
        <v>33</v>
      </c>
      <c r="AL514">
        <v>2.8490999999999999E-2</v>
      </c>
      <c r="AM514">
        <v>0</v>
      </c>
      <c r="AN514">
        <v>0</v>
      </c>
      <c r="AO514">
        <v>-10000</v>
      </c>
      <c r="AP514">
        <v>-10000</v>
      </c>
      <c r="AQ514">
        <v>-10000</v>
      </c>
      <c r="AR514">
        <v>-10000</v>
      </c>
      <c r="AS514">
        <v>-10000</v>
      </c>
      <c r="AT514">
        <v>-10000</v>
      </c>
      <c r="AU514">
        <v>-11000</v>
      </c>
      <c r="AV514">
        <v>-10999.9999999999</v>
      </c>
      <c r="AW514">
        <v>-11000</v>
      </c>
      <c r="AX514">
        <v>-10999.9999999999</v>
      </c>
      <c r="AY514">
        <v>-11000</v>
      </c>
      <c r="AZ514">
        <v>-10999.9999999999</v>
      </c>
      <c r="BA514">
        <v>92413782</v>
      </c>
      <c r="BB514">
        <v>119755666</v>
      </c>
      <c r="BC514">
        <v>89515186</v>
      </c>
      <c r="BD514">
        <v>109452587</v>
      </c>
      <c r="BE514">
        <v>94024780</v>
      </c>
      <c r="BF514">
        <v>123797923</v>
      </c>
      <c r="BG514">
        <v>16245807</v>
      </c>
      <c r="BH514">
        <v>20670473</v>
      </c>
      <c r="BI514">
        <v>15067951</v>
      </c>
      <c r="BJ514">
        <v>18944117</v>
      </c>
      <c r="BK514">
        <v>15725654</v>
      </c>
      <c r="BL514">
        <v>21069963</v>
      </c>
      <c r="BM514">
        <v>6</v>
      </c>
      <c r="BN514">
        <v>8</v>
      </c>
      <c r="BO514">
        <v>5</v>
      </c>
      <c r="BP514">
        <v>5</v>
      </c>
      <c r="BQ514">
        <v>5</v>
      </c>
      <c r="BR514">
        <v>6</v>
      </c>
      <c r="BS514">
        <v>-11000</v>
      </c>
      <c r="BT514">
        <v>-11000</v>
      </c>
      <c r="BU514">
        <v>-11000</v>
      </c>
      <c r="BV514">
        <v>-11000</v>
      </c>
      <c r="BW514">
        <v>-11000</v>
      </c>
      <c r="BX514">
        <v>-11000</v>
      </c>
      <c r="BY514">
        <v>-11000</v>
      </c>
      <c r="BZ514">
        <v>-11000</v>
      </c>
      <c r="CA514">
        <v>-11000</v>
      </c>
      <c r="CB514">
        <v>-11000</v>
      </c>
      <c r="CC514">
        <v>-11000</v>
      </c>
      <c r="CD514">
        <v>-11000</v>
      </c>
      <c r="CE514">
        <v>0.04</v>
      </c>
      <c r="CF514">
        <v>2.1000000000000001E-2</v>
      </c>
      <c r="CG514">
        <v>0.03</v>
      </c>
      <c r="CH514">
        <v>1.6E-2</v>
      </c>
      <c r="CI514">
        <v>3.5000000000000003E-2</v>
      </c>
      <c r="CJ514">
        <v>1.9E-2</v>
      </c>
      <c r="CK514">
        <v>4.2000000000000003E-2</v>
      </c>
      <c r="CL514">
        <v>3.3000000000000002E-2</v>
      </c>
      <c r="CM514">
        <v>3.5999999999999997E-2</v>
      </c>
      <c r="CN514">
        <v>2.5000000000000001E-2</v>
      </c>
      <c r="CO514">
        <v>4.2000000000000003E-2</v>
      </c>
      <c r="CP514">
        <v>2.8000000000000001E-2</v>
      </c>
      <c r="CQ514">
        <v>3600</v>
      </c>
      <c r="CR514">
        <v>3600</v>
      </c>
      <c r="CS514">
        <v>3600</v>
      </c>
      <c r="CT514">
        <v>3600</v>
      </c>
      <c r="CU514">
        <v>3600</v>
      </c>
      <c r="CV514">
        <v>3600</v>
      </c>
      <c r="CW514" t="s">
        <v>11693</v>
      </c>
      <c r="CX514" t="s">
        <v>11694</v>
      </c>
      <c r="CY514" t="s">
        <v>11695</v>
      </c>
      <c r="CZ514" t="s">
        <v>11696</v>
      </c>
      <c r="DA514" t="s">
        <v>11697</v>
      </c>
      <c r="DB514" t="s">
        <v>11698</v>
      </c>
      <c r="DC514" t="s">
        <v>11698</v>
      </c>
      <c r="DD514" t="s">
        <v>11699</v>
      </c>
      <c r="DE514" t="s">
        <v>11700</v>
      </c>
      <c r="DF514" t="s">
        <v>11701</v>
      </c>
      <c r="DG514" t="s">
        <v>11702</v>
      </c>
      <c r="DH514" t="s">
        <v>11703</v>
      </c>
      <c r="DI514" t="s">
        <v>11704</v>
      </c>
      <c r="DJ514" t="s">
        <v>11705</v>
      </c>
      <c r="DK514" t="s">
        <v>11706</v>
      </c>
      <c r="DL514" t="s">
        <v>11698</v>
      </c>
      <c r="DM514" t="s">
        <v>11698</v>
      </c>
      <c r="DN514" t="s">
        <v>11707</v>
      </c>
      <c r="DO514" t="s">
        <v>11708</v>
      </c>
      <c r="DP514" t="s">
        <v>11709</v>
      </c>
      <c r="DQ514" t="s">
        <v>11710</v>
      </c>
      <c r="DR514">
        <v>50405</v>
      </c>
      <c r="DS514" t="s">
        <v>4269</v>
      </c>
      <c r="DT514" t="s">
        <v>147</v>
      </c>
    </row>
    <row r="515" spans="1:124" x14ac:dyDescent="0.2">
      <c r="A515" t="s">
        <v>4270</v>
      </c>
      <c r="B515">
        <v>10776</v>
      </c>
      <c r="C515">
        <v>-12000</v>
      </c>
      <c r="D515">
        <v>-12000</v>
      </c>
      <c r="E515">
        <v>13318828</v>
      </c>
      <c r="F515">
        <v>18299246</v>
      </c>
      <c r="G515">
        <v>12115140</v>
      </c>
      <c r="H515">
        <v>17861945</v>
      </c>
      <c r="I515">
        <v>3600.0010000000002</v>
      </c>
      <c r="J515">
        <v>3600</v>
      </c>
      <c r="K515">
        <v>3600</v>
      </c>
      <c r="L515">
        <v>3600</v>
      </c>
      <c r="M515">
        <v>1333</v>
      </c>
      <c r="N515">
        <v>660</v>
      </c>
      <c r="O515">
        <v>132</v>
      </c>
      <c r="P515">
        <v>0.01</v>
      </c>
      <c r="Q515">
        <v>0.18182000000000001</v>
      </c>
      <c r="R515">
        <v>72</v>
      </c>
      <c r="S515">
        <v>0</v>
      </c>
      <c r="T515">
        <v>0</v>
      </c>
      <c r="U515">
        <v>0</v>
      </c>
      <c r="V515">
        <v>0</v>
      </c>
      <c r="W515">
        <v>552</v>
      </c>
      <c r="X515">
        <v>108</v>
      </c>
      <c r="Y515">
        <v>1.3408E-2</v>
      </c>
      <c r="Z515">
        <v>738</v>
      </c>
      <c r="AA515">
        <v>276</v>
      </c>
      <c r="AB515">
        <v>110</v>
      </c>
      <c r="AC515">
        <v>9.0910000000000005E-2</v>
      </c>
      <c r="AD515">
        <v>9.0910000000000005E-2</v>
      </c>
      <c r="AE515">
        <v>60</v>
      </c>
      <c r="AF515">
        <v>0</v>
      </c>
      <c r="AG515">
        <v>0</v>
      </c>
      <c r="AH515">
        <v>0</v>
      </c>
      <c r="AI515">
        <v>0</v>
      </c>
      <c r="AJ515">
        <v>240</v>
      </c>
      <c r="AK515">
        <v>36</v>
      </c>
      <c r="AL515">
        <v>2.5156000000000001E-2</v>
      </c>
      <c r="AM515">
        <v>0</v>
      </c>
      <c r="AN515">
        <v>0</v>
      </c>
      <c r="AO515">
        <v>-11000</v>
      </c>
      <c r="AP515">
        <v>-11000</v>
      </c>
      <c r="AQ515">
        <v>-11000</v>
      </c>
      <c r="AR515">
        <v>-11000</v>
      </c>
      <c r="AS515">
        <v>-11000</v>
      </c>
      <c r="AT515">
        <v>-11000</v>
      </c>
      <c r="AU515">
        <v>-12000</v>
      </c>
      <c r="AV515">
        <v>-12000</v>
      </c>
      <c r="AW515">
        <v>-12000</v>
      </c>
      <c r="AX515">
        <v>-12000</v>
      </c>
      <c r="AY515">
        <v>-12000</v>
      </c>
      <c r="AZ515">
        <v>-12000</v>
      </c>
      <c r="BA515">
        <v>78890474</v>
      </c>
      <c r="BB515">
        <v>104021254</v>
      </c>
      <c r="BC515">
        <v>75653275</v>
      </c>
      <c r="BD515">
        <v>98746581</v>
      </c>
      <c r="BE515">
        <v>88578966</v>
      </c>
      <c r="BF515">
        <v>103891482</v>
      </c>
      <c r="BG515">
        <v>13318828</v>
      </c>
      <c r="BH515">
        <v>18299246</v>
      </c>
      <c r="BI515">
        <v>12115140</v>
      </c>
      <c r="BJ515">
        <v>17861945</v>
      </c>
      <c r="BK515">
        <v>13110104</v>
      </c>
      <c r="BL515">
        <v>18442765</v>
      </c>
      <c r="BM515">
        <v>7</v>
      </c>
      <c r="BN515">
        <v>5</v>
      </c>
      <c r="BO515">
        <v>5</v>
      </c>
      <c r="BP515">
        <v>5</v>
      </c>
      <c r="BQ515">
        <v>6</v>
      </c>
      <c r="BR515">
        <v>5</v>
      </c>
      <c r="BS515">
        <v>-12000</v>
      </c>
      <c r="BT515">
        <v>-12000</v>
      </c>
      <c r="BU515">
        <v>-12000</v>
      </c>
      <c r="BV515">
        <v>-12000</v>
      </c>
      <c r="BW515">
        <v>-12000</v>
      </c>
      <c r="BX515">
        <v>-12000</v>
      </c>
      <c r="BY515">
        <v>-12000</v>
      </c>
      <c r="BZ515">
        <v>-12000</v>
      </c>
      <c r="CA515">
        <v>-12000</v>
      </c>
      <c r="CB515">
        <v>-12000</v>
      </c>
      <c r="CC515">
        <v>-12000</v>
      </c>
      <c r="CD515">
        <v>-12000</v>
      </c>
      <c r="CE515">
        <v>4.2999999999999997E-2</v>
      </c>
      <c r="CF515">
        <v>2.1999999999999999E-2</v>
      </c>
      <c r="CG515">
        <v>3.7999999999999999E-2</v>
      </c>
      <c r="CH515">
        <v>1.9E-2</v>
      </c>
      <c r="CI515">
        <v>4.3999999999999997E-2</v>
      </c>
      <c r="CJ515">
        <v>2.3E-2</v>
      </c>
      <c r="CK515">
        <v>5.8000000000000003E-2</v>
      </c>
      <c r="CL515">
        <v>2.7E-2</v>
      </c>
      <c r="CM515">
        <v>4.8000000000000001E-2</v>
      </c>
      <c r="CN515">
        <v>2.7E-2</v>
      </c>
      <c r="CO515">
        <v>5.8999999999999997E-2</v>
      </c>
      <c r="CP515">
        <v>3.2000000000000001E-2</v>
      </c>
      <c r="CQ515">
        <v>3600.0010000000002</v>
      </c>
      <c r="CR515">
        <v>3600</v>
      </c>
      <c r="CS515">
        <v>3600</v>
      </c>
      <c r="CT515">
        <v>3600</v>
      </c>
      <c r="CU515">
        <v>3600</v>
      </c>
      <c r="CV515">
        <v>3600</v>
      </c>
      <c r="CW515" t="s">
        <v>11694</v>
      </c>
      <c r="CX515" t="s">
        <v>11711</v>
      </c>
      <c r="CY515" t="s">
        <v>11712</v>
      </c>
      <c r="CZ515" t="s">
        <v>11713</v>
      </c>
      <c r="DA515" t="s">
        <v>11714</v>
      </c>
      <c r="DB515" t="s">
        <v>11715</v>
      </c>
      <c r="DC515" t="s">
        <v>11715</v>
      </c>
      <c r="DD515" t="s">
        <v>11716</v>
      </c>
      <c r="DE515" t="s">
        <v>11717</v>
      </c>
      <c r="DF515" t="s">
        <v>11718</v>
      </c>
      <c r="DG515" t="s">
        <v>11694</v>
      </c>
      <c r="DH515" t="s">
        <v>11711</v>
      </c>
      <c r="DI515" t="s">
        <v>11719</v>
      </c>
      <c r="DJ515" t="s">
        <v>11720</v>
      </c>
      <c r="DK515" t="s">
        <v>11721</v>
      </c>
      <c r="DL515" t="s">
        <v>11715</v>
      </c>
      <c r="DM515" t="s">
        <v>11715</v>
      </c>
      <c r="DN515" t="s">
        <v>11722</v>
      </c>
      <c r="DO515" t="s">
        <v>11723</v>
      </c>
      <c r="DP515" t="s">
        <v>11724</v>
      </c>
      <c r="DQ515" t="s">
        <v>11725</v>
      </c>
      <c r="DR515">
        <v>50410</v>
      </c>
      <c r="DS515" t="s">
        <v>4270</v>
      </c>
      <c r="DT515" t="s">
        <v>147</v>
      </c>
    </row>
    <row r="516" spans="1:124" x14ac:dyDescent="0.2">
      <c r="A516" t="s">
        <v>4271</v>
      </c>
      <c r="B516">
        <v>10776</v>
      </c>
      <c r="C516">
        <v>-13000</v>
      </c>
      <c r="D516">
        <v>-13000</v>
      </c>
      <c r="E516">
        <v>12018492</v>
      </c>
      <c r="F516">
        <v>16856874</v>
      </c>
      <c r="G516">
        <v>11641745</v>
      </c>
      <c r="H516">
        <v>16499733</v>
      </c>
      <c r="I516">
        <v>3600</v>
      </c>
      <c r="J516">
        <v>3600</v>
      </c>
      <c r="K516">
        <v>3600</v>
      </c>
      <c r="L516">
        <v>3600</v>
      </c>
      <c r="M516">
        <v>1561</v>
      </c>
      <c r="N516">
        <v>754</v>
      </c>
      <c r="O516">
        <v>204</v>
      </c>
      <c r="P516">
        <v>7.5799999999999999E-3</v>
      </c>
      <c r="Q516">
        <v>0.36364000000000002</v>
      </c>
      <c r="R516">
        <v>78</v>
      </c>
      <c r="S516">
        <v>0</v>
      </c>
      <c r="T516">
        <v>0</v>
      </c>
      <c r="U516">
        <v>0</v>
      </c>
      <c r="V516">
        <v>0</v>
      </c>
      <c r="W516">
        <v>637</v>
      </c>
      <c r="X516">
        <v>117</v>
      </c>
      <c r="Y516">
        <v>1.1785E-2</v>
      </c>
      <c r="Z516">
        <v>858</v>
      </c>
      <c r="AA516">
        <v>312</v>
      </c>
      <c r="AB516">
        <v>134</v>
      </c>
      <c r="AC516">
        <v>7.5799999999999999E-3</v>
      </c>
      <c r="AD516">
        <v>0.15909000000000001</v>
      </c>
      <c r="AE516">
        <v>65</v>
      </c>
      <c r="AF516">
        <v>0</v>
      </c>
      <c r="AG516">
        <v>0</v>
      </c>
      <c r="AH516">
        <v>0</v>
      </c>
      <c r="AI516">
        <v>0</v>
      </c>
      <c r="AJ516">
        <v>273</v>
      </c>
      <c r="AK516">
        <v>39</v>
      </c>
      <c r="AL516">
        <v>2.2387000000000001E-2</v>
      </c>
      <c r="AM516">
        <v>0</v>
      </c>
      <c r="AN516">
        <v>0</v>
      </c>
      <c r="AO516">
        <v>-12000</v>
      </c>
      <c r="AP516">
        <v>-12000</v>
      </c>
      <c r="AQ516">
        <v>-12000</v>
      </c>
      <c r="AR516">
        <v>-12000</v>
      </c>
      <c r="AS516">
        <v>-12000</v>
      </c>
      <c r="AT516">
        <v>-12000</v>
      </c>
      <c r="AU516">
        <v>-13000</v>
      </c>
      <c r="AV516">
        <v>-13000</v>
      </c>
      <c r="AW516">
        <v>-13000</v>
      </c>
      <c r="AX516">
        <v>-13000</v>
      </c>
      <c r="AY516">
        <v>-13000</v>
      </c>
      <c r="AZ516">
        <v>-13000</v>
      </c>
      <c r="BA516">
        <v>74234444</v>
      </c>
      <c r="BB516">
        <v>93123005</v>
      </c>
      <c r="BC516">
        <v>71587528</v>
      </c>
      <c r="BD516">
        <v>93123005</v>
      </c>
      <c r="BE516">
        <v>76273781</v>
      </c>
      <c r="BF516">
        <v>98899527</v>
      </c>
      <c r="BG516">
        <v>12018492</v>
      </c>
      <c r="BH516">
        <v>16856874</v>
      </c>
      <c r="BI516">
        <v>11641745</v>
      </c>
      <c r="BJ516">
        <v>16499733</v>
      </c>
      <c r="BK516">
        <v>12244011</v>
      </c>
      <c r="BL516">
        <v>17076081</v>
      </c>
      <c r="BM516">
        <v>5</v>
      </c>
      <c r="BN516">
        <v>5</v>
      </c>
      <c r="BO516">
        <v>5</v>
      </c>
      <c r="BP516">
        <v>5</v>
      </c>
      <c r="BQ516">
        <v>6</v>
      </c>
      <c r="BR516">
        <v>5</v>
      </c>
      <c r="BS516">
        <v>-13000</v>
      </c>
      <c r="BT516">
        <v>-13000</v>
      </c>
      <c r="BU516">
        <v>-13000</v>
      </c>
      <c r="BV516">
        <v>-13000</v>
      </c>
      <c r="BW516">
        <v>-13000</v>
      </c>
      <c r="BX516">
        <v>-13000</v>
      </c>
      <c r="BY516">
        <v>-13000</v>
      </c>
      <c r="BZ516">
        <v>-13000</v>
      </c>
      <c r="CA516">
        <v>-13000</v>
      </c>
      <c r="CB516">
        <v>-13000</v>
      </c>
      <c r="CC516">
        <v>-13000</v>
      </c>
      <c r="CD516">
        <v>-13000</v>
      </c>
      <c r="CE516">
        <v>5.6000000000000001E-2</v>
      </c>
      <c r="CF516">
        <v>2.5999999999999999E-2</v>
      </c>
      <c r="CG516">
        <v>4.4999999999999998E-2</v>
      </c>
      <c r="CH516">
        <v>2.3E-2</v>
      </c>
      <c r="CI516">
        <v>5.2999999999999999E-2</v>
      </c>
      <c r="CJ516">
        <v>2.5000000000000001E-2</v>
      </c>
      <c r="CK516">
        <v>7.2999999999999995E-2</v>
      </c>
      <c r="CL516">
        <v>4.1000000000000002E-2</v>
      </c>
      <c r="CM516">
        <v>5.8000000000000003E-2</v>
      </c>
      <c r="CN516">
        <v>2.7E-2</v>
      </c>
      <c r="CO516">
        <v>7.0000000000000007E-2</v>
      </c>
      <c r="CP516">
        <v>3.7999999999999999E-2</v>
      </c>
      <c r="CQ516">
        <v>3600</v>
      </c>
      <c r="CR516">
        <v>3600</v>
      </c>
      <c r="CS516">
        <v>3600</v>
      </c>
      <c r="CT516">
        <v>3600</v>
      </c>
      <c r="CU516">
        <v>3600</v>
      </c>
      <c r="CV516">
        <v>3600</v>
      </c>
      <c r="CW516" t="s">
        <v>11711</v>
      </c>
      <c r="CX516" t="s">
        <v>11726</v>
      </c>
      <c r="CY516" t="s">
        <v>11727</v>
      </c>
      <c r="CZ516" t="s">
        <v>11728</v>
      </c>
      <c r="DA516" t="s">
        <v>11729</v>
      </c>
      <c r="DB516" t="s">
        <v>11730</v>
      </c>
      <c r="DC516" t="s">
        <v>11730</v>
      </c>
      <c r="DD516" t="s">
        <v>11731</v>
      </c>
      <c r="DE516" t="s">
        <v>11732</v>
      </c>
      <c r="DF516" t="s">
        <v>11733</v>
      </c>
      <c r="DG516" t="s">
        <v>11711</v>
      </c>
      <c r="DH516" t="s">
        <v>11726</v>
      </c>
      <c r="DI516" t="s">
        <v>11734</v>
      </c>
      <c r="DJ516" t="s">
        <v>11735</v>
      </c>
      <c r="DK516" t="s">
        <v>11736</v>
      </c>
      <c r="DL516" t="s">
        <v>11730</v>
      </c>
      <c r="DM516" t="s">
        <v>11730</v>
      </c>
      <c r="DN516" t="s">
        <v>11737</v>
      </c>
      <c r="DO516" t="s">
        <v>11738</v>
      </c>
      <c r="DP516" t="s">
        <v>11739</v>
      </c>
      <c r="DQ516" t="s">
        <v>11740</v>
      </c>
      <c r="DR516">
        <v>50405</v>
      </c>
      <c r="DS516" t="s">
        <v>4271</v>
      </c>
      <c r="DT516" t="s">
        <v>147</v>
      </c>
    </row>
    <row r="517" spans="1:124" x14ac:dyDescent="0.2">
      <c r="A517" t="s">
        <v>4745</v>
      </c>
      <c r="B517">
        <v>10776</v>
      </c>
      <c r="C517">
        <v>10.2110412299091</v>
      </c>
      <c r="D517">
        <v>14</v>
      </c>
      <c r="E517">
        <v>104</v>
      </c>
      <c r="F517">
        <v>4</v>
      </c>
      <c r="G517">
        <v>104</v>
      </c>
      <c r="H517">
        <v>4</v>
      </c>
      <c r="I517">
        <v>9.1999999999999998E-2</v>
      </c>
      <c r="J517">
        <v>2E-3</v>
      </c>
      <c r="K517">
        <v>8.8999999999999996E-2</v>
      </c>
      <c r="L517">
        <v>2E-3</v>
      </c>
      <c r="M517">
        <v>68</v>
      </c>
      <c r="N517">
        <v>451</v>
      </c>
      <c r="O517">
        <v>39</v>
      </c>
      <c r="P517">
        <v>1.7989999999999999E-2</v>
      </c>
      <c r="Q517">
        <v>0.47586000000000001</v>
      </c>
      <c r="R517">
        <v>10</v>
      </c>
      <c r="S517">
        <v>0</v>
      </c>
      <c r="T517">
        <v>0</v>
      </c>
      <c r="U517">
        <v>0</v>
      </c>
      <c r="V517">
        <v>0</v>
      </c>
      <c r="W517">
        <v>450</v>
      </c>
      <c r="X517">
        <v>1</v>
      </c>
      <c r="Y517">
        <v>0.17591599999999999</v>
      </c>
      <c r="Z517">
        <v>14</v>
      </c>
      <c r="AA517">
        <v>15</v>
      </c>
      <c r="AB517">
        <v>9</v>
      </c>
      <c r="AC517">
        <v>4.0820000000000002E-2</v>
      </c>
      <c r="AD517">
        <v>0.42857000000000001</v>
      </c>
      <c r="AE517">
        <v>3</v>
      </c>
      <c r="AF517">
        <v>0</v>
      </c>
      <c r="AG517">
        <v>0</v>
      </c>
      <c r="AH517">
        <v>0</v>
      </c>
      <c r="AI517">
        <v>0</v>
      </c>
      <c r="AJ517">
        <v>14</v>
      </c>
      <c r="AK517">
        <v>1</v>
      </c>
      <c r="AL517">
        <v>0.37619000000000002</v>
      </c>
      <c r="AM517">
        <v>0</v>
      </c>
      <c r="AN517">
        <v>0</v>
      </c>
      <c r="AO517">
        <v>19</v>
      </c>
      <c r="AP517">
        <v>19</v>
      </c>
      <c r="AQ517">
        <v>18.999999291031799</v>
      </c>
      <c r="AR517">
        <v>19</v>
      </c>
      <c r="AS517">
        <v>18.999999810999501</v>
      </c>
      <c r="AT517">
        <v>19</v>
      </c>
      <c r="AU517">
        <v>19</v>
      </c>
      <c r="AV517">
        <v>19</v>
      </c>
      <c r="AW517">
        <v>19</v>
      </c>
      <c r="AX517">
        <v>19</v>
      </c>
      <c r="AY517">
        <v>18.999999810999501</v>
      </c>
      <c r="AZ517">
        <v>19</v>
      </c>
      <c r="BA517">
        <v>1997</v>
      </c>
      <c r="BB517">
        <v>39</v>
      </c>
      <c r="BC517">
        <v>1997</v>
      </c>
      <c r="BD517">
        <v>36</v>
      </c>
      <c r="BE517">
        <v>3092</v>
      </c>
      <c r="BF517">
        <v>37</v>
      </c>
      <c r="BG517">
        <v>104</v>
      </c>
      <c r="BH517">
        <v>4</v>
      </c>
      <c r="BI517">
        <v>104</v>
      </c>
      <c r="BJ517">
        <v>4</v>
      </c>
      <c r="BK517">
        <v>261</v>
      </c>
      <c r="BL517">
        <v>4</v>
      </c>
      <c r="BM517">
        <v>13</v>
      </c>
      <c r="BN517">
        <v>9</v>
      </c>
      <c r="BO517">
        <v>10</v>
      </c>
      <c r="BP517">
        <v>9</v>
      </c>
      <c r="BQ517">
        <v>13</v>
      </c>
      <c r="BR517">
        <v>9</v>
      </c>
      <c r="BS517">
        <v>12.3215382834849</v>
      </c>
      <c r="BT517">
        <v>16.1428571428571</v>
      </c>
      <c r="BU517">
        <v>12.3569728285996</v>
      </c>
      <c r="BV517">
        <v>16.1428571428571</v>
      </c>
      <c r="BW517">
        <v>12.334595757741299</v>
      </c>
      <c r="BX517">
        <v>16.1428571428571</v>
      </c>
      <c r="BY517">
        <v>14</v>
      </c>
      <c r="BZ517">
        <v>18</v>
      </c>
      <c r="CA517">
        <v>14.307016669436701</v>
      </c>
      <c r="CB517">
        <v>18</v>
      </c>
      <c r="CC517">
        <v>14.0438595242052</v>
      </c>
      <c r="CD517">
        <v>18</v>
      </c>
      <c r="CE517">
        <v>6.6000000000000003E-2</v>
      </c>
      <c r="CF517">
        <v>2E-3</v>
      </c>
      <c r="CG517">
        <v>5.6000000000000001E-2</v>
      </c>
      <c r="CH517">
        <v>2E-3</v>
      </c>
      <c r="CI517">
        <v>6.4000000000000001E-2</v>
      </c>
      <c r="CJ517">
        <v>2E-3</v>
      </c>
      <c r="CK517">
        <v>8.4000000000000005E-2</v>
      </c>
      <c r="CL517">
        <v>2E-3</v>
      </c>
      <c r="CM517">
        <v>6.9000000000000006E-2</v>
      </c>
      <c r="CN517">
        <v>2E-3</v>
      </c>
      <c r="CO517">
        <v>8.7999999999999995E-2</v>
      </c>
      <c r="CP517">
        <v>2E-3</v>
      </c>
      <c r="CQ517">
        <v>9.1999999999999998E-2</v>
      </c>
      <c r="CR517">
        <v>2E-3</v>
      </c>
      <c r="CS517">
        <v>8.8999999999999996E-2</v>
      </c>
      <c r="CT517">
        <v>2E-3</v>
      </c>
      <c r="CU517">
        <v>0.113</v>
      </c>
      <c r="CV517">
        <v>2E-3</v>
      </c>
      <c r="CW517" t="s">
        <v>11741</v>
      </c>
      <c r="CX517" t="s">
        <v>11741</v>
      </c>
      <c r="CY517" t="s">
        <v>11742</v>
      </c>
      <c r="CZ517" t="s">
        <v>11743</v>
      </c>
      <c r="DA517" t="s">
        <v>11744</v>
      </c>
      <c r="DB517" t="s">
        <v>11745</v>
      </c>
      <c r="DC517" t="s">
        <v>11746</v>
      </c>
      <c r="DD517" t="s">
        <v>11747</v>
      </c>
      <c r="DE517" t="s">
        <v>11748</v>
      </c>
      <c r="DF517" t="s">
        <v>11749</v>
      </c>
      <c r="DG517" t="s">
        <v>11750</v>
      </c>
      <c r="DH517" t="s">
        <v>11750</v>
      </c>
      <c r="DI517" t="s">
        <v>11751</v>
      </c>
      <c r="DJ517" t="s">
        <v>11752</v>
      </c>
      <c r="DK517" t="s">
        <v>11753</v>
      </c>
      <c r="DL517" t="s">
        <v>11754</v>
      </c>
      <c r="DM517" t="s">
        <v>11755</v>
      </c>
      <c r="DN517" t="s">
        <v>11756</v>
      </c>
      <c r="DO517" t="s">
        <v>11757</v>
      </c>
      <c r="DP517" t="s">
        <v>11758</v>
      </c>
      <c r="DQ517" t="s">
        <v>11759</v>
      </c>
      <c r="DR517">
        <v>2</v>
      </c>
      <c r="DS517" t="s">
        <v>4745</v>
      </c>
      <c r="DT517" t="s">
        <v>147</v>
      </c>
    </row>
    <row r="518" spans="1:124" x14ac:dyDescent="0.2">
      <c r="A518" t="s">
        <v>4024</v>
      </c>
      <c r="B518">
        <v>10776</v>
      </c>
      <c r="C518">
        <v>247</v>
      </c>
      <c r="D518">
        <v>295</v>
      </c>
      <c r="E518">
        <v>20</v>
      </c>
      <c r="F518">
        <v>1</v>
      </c>
      <c r="G518">
        <v>20</v>
      </c>
      <c r="H518">
        <v>1</v>
      </c>
      <c r="I518">
        <v>1.7000000000000001E-2</v>
      </c>
      <c r="J518">
        <v>2E-3</v>
      </c>
      <c r="K518">
        <v>1.6E-2</v>
      </c>
      <c r="L518">
        <v>2E-3</v>
      </c>
      <c r="M518">
        <v>45</v>
      </c>
      <c r="N518">
        <v>67</v>
      </c>
      <c r="O518">
        <v>12</v>
      </c>
      <c r="P518">
        <v>0.33333000000000002</v>
      </c>
      <c r="Q518">
        <v>0.4</v>
      </c>
      <c r="R518">
        <v>21</v>
      </c>
      <c r="S518">
        <v>0</v>
      </c>
      <c r="T518">
        <v>0</v>
      </c>
      <c r="U518">
        <v>3</v>
      </c>
      <c r="V518">
        <v>0</v>
      </c>
      <c r="W518">
        <v>21</v>
      </c>
      <c r="X518">
        <v>46</v>
      </c>
      <c r="Y518">
        <v>4.8425000000000003E-2</v>
      </c>
      <c r="Z518">
        <v>26</v>
      </c>
      <c r="AA518">
        <v>48</v>
      </c>
      <c r="AB518">
        <v>6</v>
      </c>
      <c r="AC518">
        <v>0.33333000000000002</v>
      </c>
      <c r="AD518">
        <v>0.33333000000000002</v>
      </c>
      <c r="AE518">
        <v>20</v>
      </c>
      <c r="AF518">
        <v>0</v>
      </c>
      <c r="AG518">
        <v>0</v>
      </c>
      <c r="AH518">
        <v>0</v>
      </c>
      <c r="AI518">
        <v>0</v>
      </c>
      <c r="AJ518">
        <v>22</v>
      </c>
      <c r="AK518">
        <v>26</v>
      </c>
      <c r="AL518">
        <v>7.7724000000000001E-2</v>
      </c>
      <c r="AM518">
        <v>0</v>
      </c>
      <c r="AN518">
        <v>0</v>
      </c>
      <c r="AO518">
        <v>375</v>
      </c>
      <c r="AP518">
        <v>1E+100</v>
      </c>
      <c r="AQ518">
        <v>375</v>
      </c>
      <c r="AR518">
        <v>1E+100</v>
      </c>
      <c r="AS518">
        <v>375</v>
      </c>
      <c r="AT518">
        <v>9.9999999999999904E+99</v>
      </c>
      <c r="AU518">
        <v>375</v>
      </c>
      <c r="AV518">
        <v>375</v>
      </c>
      <c r="AW518">
        <v>375</v>
      </c>
      <c r="AX518">
        <v>375</v>
      </c>
      <c r="AY518">
        <v>375</v>
      </c>
      <c r="AZ518">
        <v>375</v>
      </c>
      <c r="BA518">
        <v>355</v>
      </c>
      <c r="BB518">
        <v>39</v>
      </c>
      <c r="BC518">
        <v>355</v>
      </c>
      <c r="BD518">
        <v>39</v>
      </c>
      <c r="BE518">
        <v>355</v>
      </c>
      <c r="BF518">
        <v>39</v>
      </c>
      <c r="BG518">
        <v>20</v>
      </c>
      <c r="BH518">
        <v>1</v>
      </c>
      <c r="BI518">
        <v>20</v>
      </c>
      <c r="BJ518">
        <v>1</v>
      </c>
      <c r="BK518">
        <v>20</v>
      </c>
      <c r="BL518">
        <v>1</v>
      </c>
      <c r="BM518">
        <v>24</v>
      </c>
      <c r="BN518">
        <v>5</v>
      </c>
      <c r="BO518">
        <v>24</v>
      </c>
      <c r="BP518">
        <v>5</v>
      </c>
      <c r="BQ518">
        <v>24</v>
      </c>
      <c r="BR518">
        <v>5</v>
      </c>
      <c r="BS518">
        <v>289.18181818181802</v>
      </c>
      <c r="BT518">
        <v>345</v>
      </c>
      <c r="BU518">
        <v>289.18181818181802</v>
      </c>
      <c r="BV518">
        <v>345</v>
      </c>
      <c r="BW518">
        <v>289.18181818181802</v>
      </c>
      <c r="BX518">
        <v>345</v>
      </c>
      <c r="BY518">
        <v>357.30769230769198</v>
      </c>
      <c r="BZ518">
        <v>373.75</v>
      </c>
      <c r="CA518">
        <v>357.30769230769198</v>
      </c>
      <c r="CB518">
        <v>373.75</v>
      </c>
      <c r="CC518">
        <v>357.30769230769198</v>
      </c>
      <c r="CD518">
        <v>373.75</v>
      </c>
      <c r="CE518">
        <v>1.4999999999999999E-2</v>
      </c>
      <c r="CF518">
        <v>2E-3</v>
      </c>
      <c r="CG518">
        <v>1.4E-2</v>
      </c>
      <c r="CH518">
        <v>2E-3</v>
      </c>
      <c r="CI518">
        <v>1.4E-2</v>
      </c>
      <c r="CJ518">
        <v>2E-3</v>
      </c>
      <c r="CK518">
        <v>1.7000000000000001E-2</v>
      </c>
      <c r="CL518">
        <v>0</v>
      </c>
      <c r="CM518">
        <v>1.6E-2</v>
      </c>
      <c r="CN518">
        <v>0</v>
      </c>
      <c r="CO518">
        <v>1.6E-2</v>
      </c>
      <c r="CP518">
        <v>0</v>
      </c>
      <c r="CQ518">
        <v>1.7000000000000001E-2</v>
      </c>
      <c r="CR518">
        <v>2E-3</v>
      </c>
      <c r="CS518">
        <v>1.6E-2</v>
      </c>
      <c r="CT518">
        <v>2E-3</v>
      </c>
      <c r="CU518">
        <v>1.7000000000000001E-2</v>
      </c>
      <c r="CV518">
        <v>2E-3</v>
      </c>
      <c r="CW518" t="s">
        <v>11760</v>
      </c>
      <c r="CX518" t="s">
        <v>11760</v>
      </c>
      <c r="CY518" t="s">
        <v>11761</v>
      </c>
      <c r="CZ518" t="s">
        <v>1530</v>
      </c>
      <c r="DA518" t="s">
        <v>1245</v>
      </c>
      <c r="DB518" t="s">
        <v>11762</v>
      </c>
      <c r="DC518" t="s">
        <v>11763</v>
      </c>
      <c r="DD518" t="s">
        <v>11764</v>
      </c>
      <c r="DE518" t="s">
        <v>11765</v>
      </c>
      <c r="DF518" t="s">
        <v>11766</v>
      </c>
      <c r="DG518" t="s">
        <v>130</v>
      </c>
      <c r="DH518" t="s">
        <v>11767</v>
      </c>
      <c r="DI518" t="s">
        <v>923</v>
      </c>
      <c r="DJ518" t="s">
        <v>133</v>
      </c>
      <c r="DK518" t="s">
        <v>373</v>
      </c>
      <c r="DL518" t="s">
        <v>11768</v>
      </c>
      <c r="DM518" t="s">
        <v>11769</v>
      </c>
      <c r="DN518" t="s">
        <v>11770</v>
      </c>
      <c r="DO518" t="s">
        <v>137</v>
      </c>
      <c r="DP518" t="s">
        <v>11771</v>
      </c>
      <c r="DQ518" t="s">
        <v>11759</v>
      </c>
      <c r="DR518">
        <v>0</v>
      </c>
      <c r="DS518" t="s">
        <v>4024</v>
      </c>
      <c r="DT518" t="s">
        <v>147</v>
      </c>
    </row>
    <row r="519" spans="1:124" x14ac:dyDescent="0.2">
      <c r="A519" t="s">
        <v>4025</v>
      </c>
      <c r="B519">
        <v>10776</v>
      </c>
      <c r="C519">
        <v>1671.9587630215699</v>
      </c>
      <c r="D519">
        <v>2183.5671670714901</v>
      </c>
      <c r="E519">
        <v>1</v>
      </c>
      <c r="F519">
        <v>1</v>
      </c>
      <c r="G519">
        <v>1</v>
      </c>
      <c r="H519">
        <v>1</v>
      </c>
      <c r="I519">
        <v>8.9999999999999993E-3</v>
      </c>
      <c r="J519">
        <v>8.0000000000000002E-3</v>
      </c>
      <c r="K519">
        <v>8.0000000000000002E-3</v>
      </c>
      <c r="L519">
        <v>8.0000000000000002E-3</v>
      </c>
      <c r="M519">
        <v>492</v>
      </c>
      <c r="N519">
        <v>712</v>
      </c>
      <c r="O519">
        <v>220</v>
      </c>
      <c r="P519">
        <v>9.3500000000000007E-3</v>
      </c>
      <c r="Q519">
        <v>0.5</v>
      </c>
      <c r="R519">
        <v>240</v>
      </c>
      <c r="S519">
        <v>0</v>
      </c>
      <c r="T519">
        <v>0</v>
      </c>
      <c r="U519">
        <v>0</v>
      </c>
      <c r="V519">
        <v>0</v>
      </c>
      <c r="W519">
        <v>240</v>
      </c>
      <c r="X519">
        <v>472</v>
      </c>
      <c r="Y519">
        <v>4.0309999999999999E-3</v>
      </c>
      <c r="Z519">
        <v>431</v>
      </c>
      <c r="AA519">
        <v>651</v>
      </c>
      <c r="AB519">
        <v>200</v>
      </c>
      <c r="AC519">
        <v>6.1920000000000003E-2</v>
      </c>
      <c r="AD519">
        <v>0.5</v>
      </c>
      <c r="AE519">
        <v>200</v>
      </c>
      <c r="AF519">
        <v>0</v>
      </c>
      <c r="AG519">
        <v>0</v>
      </c>
      <c r="AH519">
        <v>0</v>
      </c>
      <c r="AI519">
        <v>0</v>
      </c>
      <c r="AJ519">
        <v>220</v>
      </c>
      <c r="AK519">
        <v>431</v>
      </c>
      <c r="AL519">
        <v>4.5300000000000002E-3</v>
      </c>
      <c r="AM519">
        <v>0</v>
      </c>
      <c r="AN519">
        <v>0</v>
      </c>
      <c r="AO519">
        <v>6484.25</v>
      </c>
      <c r="AP519">
        <v>6484.25</v>
      </c>
      <c r="AQ519">
        <v>6484.25</v>
      </c>
      <c r="AR519">
        <v>6484.25</v>
      </c>
      <c r="AS519">
        <v>6484.25</v>
      </c>
      <c r="AT519">
        <v>6484.25</v>
      </c>
      <c r="AU519">
        <v>6484.25</v>
      </c>
      <c r="AV519">
        <v>6484.25</v>
      </c>
      <c r="AW519">
        <v>6484.25</v>
      </c>
      <c r="AX519">
        <v>6484.25</v>
      </c>
      <c r="AY519">
        <v>6484.25</v>
      </c>
      <c r="AZ519">
        <v>6484.25</v>
      </c>
      <c r="BA519">
        <v>422</v>
      </c>
      <c r="BB519">
        <v>423</v>
      </c>
      <c r="BC519">
        <v>422</v>
      </c>
      <c r="BD519">
        <v>423</v>
      </c>
      <c r="BE519">
        <v>422</v>
      </c>
      <c r="BF519">
        <v>423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2183.5671670714901</v>
      </c>
      <c r="BT519">
        <v>2183.5671670714901</v>
      </c>
      <c r="BU519">
        <v>2183.5671670714901</v>
      </c>
      <c r="BV519">
        <v>2183.5671670714901</v>
      </c>
      <c r="BW519">
        <v>2183.5671670714901</v>
      </c>
      <c r="BX519">
        <v>2183.5671670714901</v>
      </c>
      <c r="BY519">
        <v>2183.5671670714901</v>
      </c>
      <c r="BZ519">
        <v>2183.5671670714901</v>
      </c>
      <c r="CA519">
        <v>2183.5671670714901</v>
      </c>
      <c r="CB519">
        <v>2183.5671670714901</v>
      </c>
      <c r="CC519">
        <v>2183.5671670714901</v>
      </c>
      <c r="CD519">
        <v>2183.5671670714901</v>
      </c>
      <c r="CE519">
        <v>8.0000000000000002E-3</v>
      </c>
      <c r="CF519">
        <v>7.0000000000000001E-3</v>
      </c>
      <c r="CG519">
        <v>7.0000000000000001E-3</v>
      </c>
      <c r="CH519">
        <v>7.0000000000000001E-3</v>
      </c>
      <c r="CI519">
        <v>7.0000000000000001E-3</v>
      </c>
      <c r="CJ519">
        <v>7.0000000000000001E-3</v>
      </c>
      <c r="CK519">
        <v>8.0000000000000002E-3</v>
      </c>
      <c r="CL519">
        <v>8.0000000000000002E-3</v>
      </c>
      <c r="CM519">
        <v>7.0000000000000001E-3</v>
      </c>
      <c r="CN519">
        <v>8.0000000000000002E-3</v>
      </c>
      <c r="CO519">
        <v>8.0000000000000002E-3</v>
      </c>
      <c r="CP519">
        <v>8.0000000000000002E-3</v>
      </c>
      <c r="CQ519">
        <v>8.9999999999999993E-3</v>
      </c>
      <c r="CR519">
        <v>8.0000000000000002E-3</v>
      </c>
      <c r="CS519">
        <v>8.0000000000000002E-3</v>
      </c>
      <c r="CT519">
        <v>8.0000000000000002E-3</v>
      </c>
      <c r="CU519">
        <v>8.0000000000000002E-3</v>
      </c>
      <c r="CV519">
        <v>8.0000000000000002E-3</v>
      </c>
      <c r="CW519" t="s">
        <v>11772</v>
      </c>
      <c r="CX519" t="s">
        <v>11772</v>
      </c>
      <c r="CY519" t="s">
        <v>11773</v>
      </c>
      <c r="CZ519" t="s">
        <v>133</v>
      </c>
      <c r="DA519" t="s">
        <v>133</v>
      </c>
      <c r="DB519" t="s">
        <v>11774</v>
      </c>
      <c r="DC519" t="s">
        <v>11774</v>
      </c>
      <c r="DD519" t="s">
        <v>11775</v>
      </c>
      <c r="DE519" t="s">
        <v>11776</v>
      </c>
      <c r="DF519" t="s">
        <v>11777</v>
      </c>
      <c r="DG519" t="s">
        <v>11772</v>
      </c>
      <c r="DH519" t="s">
        <v>11772</v>
      </c>
      <c r="DI519" t="s">
        <v>11778</v>
      </c>
      <c r="DJ519" t="s">
        <v>133</v>
      </c>
      <c r="DK519" t="s">
        <v>133</v>
      </c>
      <c r="DL519" t="s">
        <v>11774</v>
      </c>
      <c r="DM519" t="s">
        <v>11774</v>
      </c>
      <c r="DN519" t="s">
        <v>11779</v>
      </c>
      <c r="DO519" t="s">
        <v>11780</v>
      </c>
      <c r="DP519" t="s">
        <v>11781</v>
      </c>
      <c r="DQ519" t="s">
        <v>11782</v>
      </c>
      <c r="DR519">
        <v>1</v>
      </c>
      <c r="DS519" t="s">
        <v>4025</v>
      </c>
      <c r="DT519" t="s">
        <v>147</v>
      </c>
    </row>
    <row r="520" spans="1:124" x14ac:dyDescent="0.2">
      <c r="A520" t="s">
        <v>4026</v>
      </c>
      <c r="B520">
        <v>10776</v>
      </c>
      <c r="C520">
        <v>3</v>
      </c>
      <c r="D520">
        <v>3</v>
      </c>
      <c r="E520">
        <v>10</v>
      </c>
      <c r="F520">
        <v>10</v>
      </c>
      <c r="G520">
        <v>10</v>
      </c>
      <c r="H520">
        <v>10</v>
      </c>
      <c r="I520">
        <v>4.0000000000000001E-3</v>
      </c>
      <c r="J520">
        <v>3.0000000000000001E-3</v>
      </c>
      <c r="K520">
        <v>3.0000000000000001E-3</v>
      </c>
      <c r="L520">
        <v>3.0000000000000001E-3</v>
      </c>
      <c r="M520">
        <v>12</v>
      </c>
      <c r="N520">
        <v>9</v>
      </c>
      <c r="O520">
        <v>9</v>
      </c>
      <c r="P520">
        <v>0.33333000000000002</v>
      </c>
      <c r="Q520">
        <v>0.33333000000000002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9</v>
      </c>
      <c r="X520">
        <v>0</v>
      </c>
      <c r="Y520">
        <v>0.33333299999999999</v>
      </c>
      <c r="Z520">
        <v>12</v>
      </c>
      <c r="AA520">
        <v>9</v>
      </c>
      <c r="AB520">
        <v>9</v>
      </c>
      <c r="AC520">
        <v>0.33333000000000002</v>
      </c>
      <c r="AD520">
        <v>0.33333000000000002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9</v>
      </c>
      <c r="AK520">
        <v>0</v>
      </c>
      <c r="AL520">
        <v>0.33333299999999999</v>
      </c>
      <c r="AM520">
        <v>12</v>
      </c>
      <c r="AN520">
        <v>0</v>
      </c>
      <c r="AO520">
        <v>5</v>
      </c>
      <c r="AP520">
        <v>5</v>
      </c>
      <c r="AQ520">
        <v>5</v>
      </c>
      <c r="AR520">
        <v>5</v>
      </c>
      <c r="AS520">
        <v>5</v>
      </c>
      <c r="AT520">
        <v>5</v>
      </c>
      <c r="AU520">
        <v>5</v>
      </c>
      <c r="AV520">
        <v>5</v>
      </c>
      <c r="AW520">
        <v>5</v>
      </c>
      <c r="AX520">
        <v>5</v>
      </c>
      <c r="AY520">
        <v>5</v>
      </c>
      <c r="AZ520">
        <v>5</v>
      </c>
      <c r="BA520">
        <v>53</v>
      </c>
      <c r="BB520">
        <v>53</v>
      </c>
      <c r="BC520">
        <v>53</v>
      </c>
      <c r="BD520">
        <v>53</v>
      </c>
      <c r="BE520">
        <v>53</v>
      </c>
      <c r="BF520">
        <v>53</v>
      </c>
      <c r="BG520">
        <v>10</v>
      </c>
      <c r="BH520">
        <v>10</v>
      </c>
      <c r="BI520">
        <v>10</v>
      </c>
      <c r="BJ520">
        <v>10</v>
      </c>
      <c r="BK520">
        <v>10</v>
      </c>
      <c r="BL520">
        <v>10</v>
      </c>
      <c r="BM520">
        <v>11</v>
      </c>
      <c r="BN520">
        <v>11</v>
      </c>
      <c r="BO520">
        <v>11</v>
      </c>
      <c r="BP520">
        <v>11</v>
      </c>
      <c r="BQ520">
        <v>11</v>
      </c>
      <c r="BR520">
        <v>11</v>
      </c>
      <c r="BS520">
        <v>3.3999999999999901</v>
      </c>
      <c r="BT520">
        <v>3.3999999999999901</v>
      </c>
      <c r="BU520">
        <v>3.3999999999999901</v>
      </c>
      <c r="BV520">
        <v>3.3999999999999901</v>
      </c>
      <c r="BW520">
        <v>3.3999999999999901</v>
      </c>
      <c r="BX520">
        <v>3.3999999999999901</v>
      </c>
      <c r="BY520">
        <v>4</v>
      </c>
      <c r="BZ520">
        <v>4</v>
      </c>
      <c r="CA520">
        <v>4</v>
      </c>
      <c r="CB520">
        <v>4</v>
      </c>
      <c r="CC520">
        <v>4</v>
      </c>
      <c r="CD520">
        <v>4</v>
      </c>
      <c r="CE520">
        <v>2E-3</v>
      </c>
      <c r="CF520">
        <v>2E-3</v>
      </c>
      <c r="CG520">
        <v>2E-3</v>
      </c>
      <c r="CH520">
        <v>2E-3</v>
      </c>
      <c r="CI520">
        <v>2E-3</v>
      </c>
      <c r="CJ520">
        <v>2E-3</v>
      </c>
      <c r="CK520">
        <v>3.0000000000000001E-3</v>
      </c>
      <c r="CL520">
        <v>2E-3</v>
      </c>
      <c r="CM520">
        <v>2E-3</v>
      </c>
      <c r="CN520">
        <v>2E-3</v>
      </c>
      <c r="CO520">
        <v>2E-3</v>
      </c>
      <c r="CP520">
        <v>2E-3</v>
      </c>
      <c r="CQ520">
        <v>4.0000000000000001E-3</v>
      </c>
      <c r="CR520">
        <v>3.0000000000000001E-3</v>
      </c>
      <c r="CS520">
        <v>3.0000000000000001E-3</v>
      </c>
      <c r="CT520">
        <v>3.0000000000000001E-3</v>
      </c>
      <c r="CU520">
        <v>3.0000000000000001E-3</v>
      </c>
      <c r="CV520">
        <v>3.0000000000000001E-3</v>
      </c>
      <c r="CW520" t="s">
        <v>11783</v>
      </c>
      <c r="CX520" t="s">
        <v>11783</v>
      </c>
      <c r="CY520" t="s">
        <v>971</v>
      </c>
      <c r="CZ520" t="s">
        <v>428</v>
      </c>
      <c r="DA520" t="s">
        <v>7320</v>
      </c>
      <c r="DB520" t="s">
        <v>11784</v>
      </c>
      <c r="DC520" t="s">
        <v>2113</v>
      </c>
      <c r="DD520" t="s">
        <v>11785</v>
      </c>
      <c r="DE520" t="s">
        <v>11786</v>
      </c>
      <c r="DF520" t="s">
        <v>11787</v>
      </c>
      <c r="DG520" t="s">
        <v>11783</v>
      </c>
      <c r="DH520" t="s">
        <v>11783</v>
      </c>
      <c r="DI520" t="s">
        <v>971</v>
      </c>
      <c r="DJ520" t="s">
        <v>428</v>
      </c>
      <c r="DK520" t="s">
        <v>7320</v>
      </c>
      <c r="DL520" t="s">
        <v>11784</v>
      </c>
      <c r="DM520" t="s">
        <v>2113</v>
      </c>
      <c r="DN520" t="s">
        <v>11788</v>
      </c>
      <c r="DO520" t="s">
        <v>11789</v>
      </c>
      <c r="DP520" t="s">
        <v>11790</v>
      </c>
      <c r="DQ520" t="s">
        <v>11782</v>
      </c>
      <c r="DR520">
        <v>0</v>
      </c>
      <c r="DS520" t="s">
        <v>4026</v>
      </c>
      <c r="DT520" t="s">
        <v>147</v>
      </c>
    </row>
    <row r="521" spans="1:124" x14ac:dyDescent="0.2">
      <c r="A521" t="s">
        <v>4027</v>
      </c>
      <c r="B521">
        <v>10776</v>
      </c>
      <c r="C521">
        <v>5</v>
      </c>
      <c r="D521">
        <v>5</v>
      </c>
      <c r="E521">
        <v>79</v>
      </c>
      <c r="F521">
        <v>79</v>
      </c>
      <c r="G521">
        <v>79</v>
      </c>
      <c r="H521">
        <v>79</v>
      </c>
      <c r="I521">
        <v>1.0999999999999999E-2</v>
      </c>
      <c r="J521">
        <v>0.01</v>
      </c>
      <c r="K521">
        <v>0.01</v>
      </c>
      <c r="L521">
        <v>0.01</v>
      </c>
      <c r="M521">
        <v>35</v>
      </c>
      <c r="N521">
        <v>15</v>
      </c>
      <c r="O521">
        <v>15</v>
      </c>
      <c r="P521">
        <v>0.33333000000000002</v>
      </c>
      <c r="Q521">
        <v>0.33333000000000002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15</v>
      </c>
      <c r="X521">
        <v>0</v>
      </c>
      <c r="Y521">
        <v>0.2</v>
      </c>
      <c r="Z521">
        <v>35</v>
      </c>
      <c r="AA521">
        <v>15</v>
      </c>
      <c r="AB521">
        <v>15</v>
      </c>
      <c r="AC521">
        <v>0.33333000000000002</v>
      </c>
      <c r="AD521">
        <v>0.33333000000000002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15</v>
      </c>
      <c r="AK521">
        <v>0</v>
      </c>
      <c r="AL521">
        <v>0.2</v>
      </c>
      <c r="AM521">
        <v>35</v>
      </c>
      <c r="AN521">
        <v>0</v>
      </c>
      <c r="AO521">
        <v>9</v>
      </c>
      <c r="AP521">
        <v>9</v>
      </c>
      <c r="AQ521">
        <v>9</v>
      </c>
      <c r="AR521">
        <v>9</v>
      </c>
      <c r="AS521">
        <v>9</v>
      </c>
      <c r="AT521">
        <v>9</v>
      </c>
      <c r="AU521">
        <v>9</v>
      </c>
      <c r="AV521">
        <v>9</v>
      </c>
      <c r="AW521">
        <v>9</v>
      </c>
      <c r="AX521">
        <v>9</v>
      </c>
      <c r="AY521">
        <v>9</v>
      </c>
      <c r="AZ521">
        <v>9</v>
      </c>
      <c r="BA521">
        <v>439</v>
      </c>
      <c r="BB521">
        <v>439</v>
      </c>
      <c r="BC521">
        <v>439</v>
      </c>
      <c r="BD521">
        <v>439</v>
      </c>
      <c r="BE521">
        <v>440</v>
      </c>
      <c r="BF521">
        <v>440</v>
      </c>
      <c r="BG521">
        <v>79</v>
      </c>
      <c r="BH521">
        <v>79</v>
      </c>
      <c r="BI521">
        <v>79</v>
      </c>
      <c r="BJ521">
        <v>79</v>
      </c>
      <c r="BK521">
        <v>79</v>
      </c>
      <c r="BL521">
        <v>79</v>
      </c>
      <c r="BM521">
        <v>19</v>
      </c>
      <c r="BN521">
        <v>19</v>
      </c>
      <c r="BO521">
        <v>19</v>
      </c>
      <c r="BP521">
        <v>19</v>
      </c>
      <c r="BQ521">
        <v>19</v>
      </c>
      <c r="BR521">
        <v>19</v>
      </c>
      <c r="BS521">
        <v>5.5508849557522097</v>
      </c>
      <c r="BT521">
        <v>5.5508849557522097</v>
      </c>
      <c r="BU521">
        <v>5.5508849557522097</v>
      </c>
      <c r="BV521">
        <v>5.5508849557522097</v>
      </c>
      <c r="BW521">
        <v>5.5508849557522097</v>
      </c>
      <c r="BX521">
        <v>5.5508849557522097</v>
      </c>
      <c r="BY521">
        <v>5.8004565460638497</v>
      </c>
      <c r="BZ521">
        <v>5.8004565460638497</v>
      </c>
      <c r="CA521">
        <v>5.8004565460638497</v>
      </c>
      <c r="CB521">
        <v>5.8004565460638497</v>
      </c>
      <c r="CC521">
        <v>5.8004565460638497</v>
      </c>
      <c r="CD521">
        <v>5.8004565460638497</v>
      </c>
      <c r="CE521">
        <v>8.0000000000000002E-3</v>
      </c>
      <c r="CF521">
        <v>7.0000000000000001E-3</v>
      </c>
      <c r="CG521">
        <v>7.0000000000000001E-3</v>
      </c>
      <c r="CH521">
        <v>7.0000000000000001E-3</v>
      </c>
      <c r="CI521">
        <v>7.0000000000000001E-3</v>
      </c>
      <c r="CJ521">
        <v>7.0000000000000001E-3</v>
      </c>
      <c r="CK521">
        <v>8.0000000000000002E-3</v>
      </c>
      <c r="CL521">
        <v>7.0000000000000001E-3</v>
      </c>
      <c r="CM521">
        <v>7.0000000000000001E-3</v>
      </c>
      <c r="CN521">
        <v>7.0000000000000001E-3</v>
      </c>
      <c r="CO521">
        <v>7.0000000000000001E-3</v>
      </c>
      <c r="CP521">
        <v>7.0000000000000001E-3</v>
      </c>
      <c r="CQ521">
        <v>1.0999999999999999E-2</v>
      </c>
      <c r="CR521">
        <v>0.01</v>
      </c>
      <c r="CS521">
        <v>0.01</v>
      </c>
      <c r="CT521">
        <v>0.01</v>
      </c>
      <c r="CU521">
        <v>0.01</v>
      </c>
      <c r="CV521">
        <v>0.01</v>
      </c>
      <c r="CW521" t="s">
        <v>1609</v>
      </c>
      <c r="CX521" t="s">
        <v>1609</v>
      </c>
      <c r="CY521" t="s">
        <v>11791</v>
      </c>
      <c r="CZ521" t="s">
        <v>11792</v>
      </c>
      <c r="DA521" t="s">
        <v>972</v>
      </c>
      <c r="DB521" t="s">
        <v>11793</v>
      </c>
      <c r="DC521" t="s">
        <v>11794</v>
      </c>
      <c r="DD521" t="s">
        <v>11795</v>
      </c>
      <c r="DE521" t="s">
        <v>11796</v>
      </c>
      <c r="DF521" t="s">
        <v>11797</v>
      </c>
      <c r="DG521" t="s">
        <v>1609</v>
      </c>
      <c r="DH521" t="s">
        <v>1609</v>
      </c>
      <c r="DI521" t="s">
        <v>11791</v>
      </c>
      <c r="DJ521" t="s">
        <v>11792</v>
      </c>
      <c r="DK521" t="s">
        <v>972</v>
      </c>
      <c r="DL521" t="s">
        <v>11793</v>
      </c>
      <c r="DM521" t="s">
        <v>11794</v>
      </c>
      <c r="DN521" t="s">
        <v>11798</v>
      </c>
      <c r="DO521" t="s">
        <v>11799</v>
      </c>
      <c r="DP521" t="s">
        <v>11800</v>
      </c>
      <c r="DQ521" t="s">
        <v>11782</v>
      </c>
      <c r="DR521">
        <v>0</v>
      </c>
      <c r="DS521" t="s">
        <v>4027</v>
      </c>
      <c r="DT521" t="s">
        <v>147</v>
      </c>
    </row>
    <row r="522" spans="1:124" x14ac:dyDescent="0.2">
      <c r="A522" t="s">
        <v>4028</v>
      </c>
      <c r="B522">
        <v>10776</v>
      </c>
      <c r="C522">
        <v>126</v>
      </c>
      <c r="D522">
        <v>126</v>
      </c>
      <c r="E522">
        <v>402</v>
      </c>
      <c r="F522">
        <v>402</v>
      </c>
      <c r="G522">
        <v>402</v>
      </c>
      <c r="H522">
        <v>402</v>
      </c>
      <c r="I522">
        <v>6.7000000000000004E-2</v>
      </c>
      <c r="J522">
        <v>6.6000000000000003E-2</v>
      </c>
      <c r="K522">
        <v>6.5000000000000002E-2</v>
      </c>
      <c r="L522">
        <v>6.6000000000000003E-2</v>
      </c>
      <c r="M522">
        <v>117</v>
      </c>
      <c r="N522">
        <v>27</v>
      </c>
      <c r="O522">
        <v>27</v>
      </c>
      <c r="P522">
        <v>0.33333000000000002</v>
      </c>
      <c r="Q522">
        <v>0.33333000000000002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27</v>
      </c>
      <c r="X522">
        <v>0</v>
      </c>
      <c r="Y522">
        <v>0.111111</v>
      </c>
      <c r="Z522">
        <v>117</v>
      </c>
      <c r="AA522">
        <v>27</v>
      </c>
      <c r="AB522">
        <v>27</v>
      </c>
      <c r="AC522">
        <v>0.33333000000000002</v>
      </c>
      <c r="AD522">
        <v>0.33333000000000002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27</v>
      </c>
      <c r="AK522">
        <v>0</v>
      </c>
      <c r="AL522">
        <v>0.111111</v>
      </c>
      <c r="AM522">
        <v>117</v>
      </c>
      <c r="AN522">
        <v>0</v>
      </c>
      <c r="AO522">
        <v>207</v>
      </c>
      <c r="AP522">
        <v>207</v>
      </c>
      <c r="AQ522">
        <v>207</v>
      </c>
      <c r="AR522">
        <v>207</v>
      </c>
      <c r="AS522">
        <v>207</v>
      </c>
      <c r="AT522">
        <v>207</v>
      </c>
      <c r="AU522">
        <v>207</v>
      </c>
      <c r="AV522">
        <v>207</v>
      </c>
      <c r="AW522">
        <v>207</v>
      </c>
      <c r="AX522">
        <v>207</v>
      </c>
      <c r="AY522">
        <v>207</v>
      </c>
      <c r="AZ522">
        <v>207</v>
      </c>
      <c r="BA522">
        <v>3440</v>
      </c>
      <c r="BB522">
        <v>3440</v>
      </c>
      <c r="BC522">
        <v>3439</v>
      </c>
      <c r="BD522">
        <v>3439</v>
      </c>
      <c r="BE522">
        <v>3440</v>
      </c>
      <c r="BF522">
        <v>3440</v>
      </c>
      <c r="BG522">
        <v>402</v>
      </c>
      <c r="BH522">
        <v>402</v>
      </c>
      <c r="BI522">
        <v>402</v>
      </c>
      <c r="BJ522">
        <v>402</v>
      </c>
      <c r="BK522">
        <v>402</v>
      </c>
      <c r="BL522">
        <v>402</v>
      </c>
      <c r="BM522">
        <v>39</v>
      </c>
      <c r="BN522">
        <v>39</v>
      </c>
      <c r="BO522">
        <v>39</v>
      </c>
      <c r="BP522">
        <v>39</v>
      </c>
      <c r="BQ522">
        <v>39</v>
      </c>
      <c r="BR522">
        <v>39</v>
      </c>
      <c r="BS522">
        <v>141</v>
      </c>
      <c r="BT522">
        <v>141</v>
      </c>
      <c r="BU522">
        <v>141</v>
      </c>
      <c r="BV522">
        <v>141</v>
      </c>
      <c r="BW522">
        <v>141</v>
      </c>
      <c r="BX522">
        <v>141</v>
      </c>
      <c r="BY522">
        <v>169.81458333333299</v>
      </c>
      <c r="BZ522">
        <v>169.81458333333299</v>
      </c>
      <c r="CA522">
        <v>169.81458333333299</v>
      </c>
      <c r="CB522">
        <v>169.81458333333299</v>
      </c>
      <c r="CC522">
        <v>169.81458333333299</v>
      </c>
      <c r="CD522">
        <v>169.81458333333299</v>
      </c>
      <c r="CE522">
        <v>2.9000000000000001E-2</v>
      </c>
      <c r="CF522">
        <v>2.8000000000000001E-2</v>
      </c>
      <c r="CG522">
        <v>2.8000000000000001E-2</v>
      </c>
      <c r="CH522">
        <v>2.8000000000000001E-2</v>
      </c>
      <c r="CI522">
        <v>2.8000000000000001E-2</v>
      </c>
      <c r="CJ522">
        <v>2.8000000000000001E-2</v>
      </c>
      <c r="CK522">
        <v>0.04</v>
      </c>
      <c r="CL522">
        <v>3.9E-2</v>
      </c>
      <c r="CM522">
        <v>3.9E-2</v>
      </c>
      <c r="CN522">
        <v>3.9E-2</v>
      </c>
      <c r="CO522">
        <v>3.9E-2</v>
      </c>
      <c r="CP522">
        <v>3.9E-2</v>
      </c>
      <c r="CQ522">
        <v>6.7000000000000004E-2</v>
      </c>
      <c r="CR522">
        <v>6.6000000000000003E-2</v>
      </c>
      <c r="CS522">
        <v>6.5000000000000002E-2</v>
      </c>
      <c r="CT522">
        <v>6.6000000000000003E-2</v>
      </c>
      <c r="CU522">
        <v>6.6000000000000003E-2</v>
      </c>
      <c r="CV522">
        <v>6.6000000000000003E-2</v>
      </c>
      <c r="CW522" t="s">
        <v>11801</v>
      </c>
      <c r="CX522" t="s">
        <v>11801</v>
      </c>
      <c r="CY522" t="s">
        <v>11802</v>
      </c>
      <c r="CZ522" t="s">
        <v>11803</v>
      </c>
      <c r="DA522" t="s">
        <v>923</v>
      </c>
      <c r="DB522" t="s">
        <v>11804</v>
      </c>
      <c r="DC522" t="s">
        <v>11805</v>
      </c>
      <c r="DD522" t="s">
        <v>11806</v>
      </c>
      <c r="DE522" t="s">
        <v>11807</v>
      </c>
      <c r="DF522" t="s">
        <v>11808</v>
      </c>
      <c r="DG522" t="s">
        <v>11801</v>
      </c>
      <c r="DH522" t="s">
        <v>11801</v>
      </c>
      <c r="DI522" t="s">
        <v>11802</v>
      </c>
      <c r="DJ522" t="s">
        <v>11803</v>
      </c>
      <c r="DK522" t="s">
        <v>923</v>
      </c>
      <c r="DL522" t="s">
        <v>11804</v>
      </c>
      <c r="DM522" t="s">
        <v>11805</v>
      </c>
      <c r="DN522" t="s">
        <v>11809</v>
      </c>
      <c r="DO522" t="s">
        <v>11810</v>
      </c>
      <c r="DP522" t="s">
        <v>11811</v>
      </c>
      <c r="DQ522" t="s">
        <v>11812</v>
      </c>
      <c r="DR522">
        <v>2</v>
      </c>
      <c r="DS522" t="s">
        <v>4028</v>
      </c>
      <c r="DT522" t="s">
        <v>147</v>
      </c>
    </row>
    <row r="523" spans="1:124" x14ac:dyDescent="0.2">
      <c r="A523" t="s">
        <v>4029</v>
      </c>
      <c r="B523">
        <v>10776</v>
      </c>
      <c r="C523">
        <v>349.666666666666</v>
      </c>
      <c r="D523">
        <v>349.666666666666</v>
      </c>
      <c r="E523">
        <v>3711</v>
      </c>
      <c r="F523">
        <v>3711</v>
      </c>
      <c r="G523">
        <v>3710</v>
      </c>
      <c r="H523">
        <v>3710</v>
      </c>
      <c r="I523">
        <v>1.04</v>
      </c>
      <c r="J523">
        <v>1.046</v>
      </c>
      <c r="K523">
        <v>1.014</v>
      </c>
      <c r="L523">
        <v>1.0149999999999999</v>
      </c>
      <c r="M523">
        <v>330</v>
      </c>
      <c r="N523">
        <v>45</v>
      </c>
      <c r="O523">
        <v>45</v>
      </c>
      <c r="P523">
        <v>0.33333000000000002</v>
      </c>
      <c r="Q523">
        <v>0.33333000000000002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45</v>
      </c>
      <c r="X523">
        <v>0</v>
      </c>
      <c r="Y523">
        <v>6.6599000000000005E-2</v>
      </c>
      <c r="Z523">
        <v>330</v>
      </c>
      <c r="AA523">
        <v>45</v>
      </c>
      <c r="AB523">
        <v>45</v>
      </c>
      <c r="AC523">
        <v>0.33333000000000002</v>
      </c>
      <c r="AD523">
        <v>0.33333000000000002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45</v>
      </c>
      <c r="AK523">
        <v>0</v>
      </c>
      <c r="AL523">
        <v>6.6599000000000005E-2</v>
      </c>
      <c r="AM523">
        <v>330</v>
      </c>
      <c r="AN523">
        <v>0</v>
      </c>
      <c r="AO523">
        <v>594</v>
      </c>
      <c r="AP523">
        <v>594</v>
      </c>
      <c r="AQ523">
        <v>594</v>
      </c>
      <c r="AR523">
        <v>594</v>
      </c>
      <c r="AS523">
        <v>594</v>
      </c>
      <c r="AT523">
        <v>594</v>
      </c>
      <c r="AU523">
        <v>594</v>
      </c>
      <c r="AV523">
        <v>594</v>
      </c>
      <c r="AW523">
        <v>594</v>
      </c>
      <c r="AX523">
        <v>594</v>
      </c>
      <c r="AY523">
        <v>594</v>
      </c>
      <c r="AZ523">
        <v>594</v>
      </c>
      <c r="BA523">
        <v>59226</v>
      </c>
      <c r="BB523">
        <v>59226</v>
      </c>
      <c r="BC523">
        <v>58317</v>
      </c>
      <c r="BD523">
        <v>58317</v>
      </c>
      <c r="BE523">
        <v>59870</v>
      </c>
      <c r="BF523">
        <v>59870</v>
      </c>
      <c r="BG523">
        <v>3711</v>
      </c>
      <c r="BH523">
        <v>3711</v>
      </c>
      <c r="BI523">
        <v>3710</v>
      </c>
      <c r="BJ523">
        <v>3710</v>
      </c>
      <c r="BK523">
        <v>3728</v>
      </c>
      <c r="BL523">
        <v>3728</v>
      </c>
      <c r="BM523">
        <v>68</v>
      </c>
      <c r="BN523">
        <v>68</v>
      </c>
      <c r="BO523">
        <v>68</v>
      </c>
      <c r="BP523">
        <v>68</v>
      </c>
      <c r="BQ523">
        <v>68</v>
      </c>
      <c r="BR523">
        <v>68</v>
      </c>
      <c r="BS523">
        <v>364.096354166666</v>
      </c>
      <c r="BT523">
        <v>364.096354166666</v>
      </c>
      <c r="BU523">
        <v>364.096354166666</v>
      </c>
      <c r="BV523">
        <v>364.096354166666</v>
      </c>
      <c r="BW523">
        <v>364.096354166666</v>
      </c>
      <c r="BX523">
        <v>364.096354166666</v>
      </c>
      <c r="BY523">
        <v>416.69597034014902</v>
      </c>
      <c r="BZ523">
        <v>416.69597034014902</v>
      </c>
      <c r="CA523">
        <v>416.69597034014902</v>
      </c>
      <c r="CB523">
        <v>416.69597034014902</v>
      </c>
      <c r="CC523">
        <v>416.69597034014902</v>
      </c>
      <c r="CD523">
        <v>416.69597034014902</v>
      </c>
      <c r="CE523">
        <v>0.122</v>
      </c>
      <c r="CF523">
        <v>0.122</v>
      </c>
      <c r="CG523">
        <v>0.121</v>
      </c>
      <c r="CH523">
        <v>0.121</v>
      </c>
      <c r="CI523">
        <v>0.122</v>
      </c>
      <c r="CJ523">
        <v>0.122</v>
      </c>
      <c r="CK523">
        <v>0.23599999999999999</v>
      </c>
      <c r="CL523">
        <v>0.23599999999999999</v>
      </c>
      <c r="CM523">
        <v>0.23599999999999999</v>
      </c>
      <c r="CN523">
        <v>0.23599999999999999</v>
      </c>
      <c r="CO523">
        <v>0.23599999999999999</v>
      </c>
      <c r="CP523">
        <v>0.23699999999999999</v>
      </c>
      <c r="CQ523">
        <v>1.04</v>
      </c>
      <c r="CR523">
        <v>1.046</v>
      </c>
      <c r="CS523">
        <v>1.014</v>
      </c>
      <c r="CT523">
        <v>1.0149999999999999</v>
      </c>
      <c r="CU523">
        <v>1.0309999999999999</v>
      </c>
      <c r="CV523">
        <v>1.032</v>
      </c>
      <c r="CW523" t="s">
        <v>11813</v>
      </c>
      <c r="CX523" t="s">
        <v>11813</v>
      </c>
      <c r="CY523" t="s">
        <v>11814</v>
      </c>
      <c r="CZ523" t="s">
        <v>11815</v>
      </c>
      <c r="DA523" t="s">
        <v>11816</v>
      </c>
      <c r="DB523" t="s">
        <v>11817</v>
      </c>
      <c r="DC523" t="s">
        <v>11818</v>
      </c>
      <c r="DD523" t="s">
        <v>11819</v>
      </c>
      <c r="DE523" t="s">
        <v>11820</v>
      </c>
      <c r="DF523" t="s">
        <v>11821</v>
      </c>
      <c r="DG523" t="s">
        <v>11813</v>
      </c>
      <c r="DH523" t="s">
        <v>11813</v>
      </c>
      <c r="DI523" t="s">
        <v>11814</v>
      </c>
      <c r="DJ523" t="s">
        <v>11815</v>
      </c>
      <c r="DK523" t="s">
        <v>11816</v>
      </c>
      <c r="DL523" t="s">
        <v>11817</v>
      </c>
      <c r="DM523" t="s">
        <v>11818</v>
      </c>
      <c r="DN523" t="s">
        <v>11822</v>
      </c>
      <c r="DO523" t="s">
        <v>11823</v>
      </c>
      <c r="DP523" t="s">
        <v>11824</v>
      </c>
      <c r="DQ523" t="s">
        <v>11825</v>
      </c>
      <c r="DR523">
        <v>15</v>
      </c>
      <c r="DS523" t="s">
        <v>4029</v>
      </c>
      <c r="DT523" t="s">
        <v>147</v>
      </c>
    </row>
    <row r="524" spans="1:124" x14ac:dyDescent="0.2">
      <c r="A524" t="s">
        <v>4030</v>
      </c>
      <c r="B524">
        <v>10776</v>
      </c>
      <c r="C524">
        <v>15.4166666666666</v>
      </c>
      <c r="D524">
        <v>16.433333333333302</v>
      </c>
      <c r="E524">
        <v>1</v>
      </c>
      <c r="F524">
        <v>1</v>
      </c>
      <c r="G524">
        <v>1</v>
      </c>
      <c r="H524">
        <v>1</v>
      </c>
      <c r="I524">
        <v>6.0000000000000001E-3</v>
      </c>
      <c r="J524">
        <v>4.0000000000000001E-3</v>
      </c>
      <c r="K524">
        <v>4.0000000000000001E-3</v>
      </c>
      <c r="L524">
        <v>4.0000000000000001E-3</v>
      </c>
      <c r="M524">
        <v>234</v>
      </c>
      <c r="N524">
        <v>378</v>
      </c>
      <c r="O524">
        <v>15</v>
      </c>
      <c r="P524">
        <v>0.16667000000000001</v>
      </c>
      <c r="Q524">
        <v>0.5</v>
      </c>
      <c r="R524">
        <v>42</v>
      </c>
      <c r="S524">
        <v>0</v>
      </c>
      <c r="T524">
        <v>0</v>
      </c>
      <c r="U524">
        <v>0</v>
      </c>
      <c r="V524">
        <v>0</v>
      </c>
      <c r="W524">
        <v>168</v>
      </c>
      <c r="X524">
        <v>210</v>
      </c>
      <c r="Y524">
        <v>8.4679999999999998E-3</v>
      </c>
      <c r="Z524">
        <v>128</v>
      </c>
      <c r="AA524">
        <v>188</v>
      </c>
      <c r="AB524">
        <v>11</v>
      </c>
      <c r="AC524">
        <v>0.1</v>
      </c>
      <c r="AD524">
        <v>0.5</v>
      </c>
      <c r="AE524">
        <v>20</v>
      </c>
      <c r="AF524">
        <v>0</v>
      </c>
      <c r="AG524">
        <v>0</v>
      </c>
      <c r="AH524">
        <v>0</v>
      </c>
      <c r="AI524">
        <v>0</v>
      </c>
      <c r="AJ524">
        <v>84</v>
      </c>
      <c r="AK524">
        <v>104</v>
      </c>
      <c r="AL524">
        <v>1.5334E-2</v>
      </c>
      <c r="AM524">
        <v>0</v>
      </c>
      <c r="AN524">
        <v>0</v>
      </c>
      <c r="AO524">
        <v>1E+100</v>
      </c>
      <c r="AP524">
        <v>1E+100</v>
      </c>
      <c r="AQ524">
        <v>1E+100</v>
      </c>
      <c r="AR524">
        <v>1E+100</v>
      </c>
      <c r="AS524">
        <v>9.9999999999999904E+99</v>
      </c>
      <c r="AT524">
        <v>9.9999999999999904E+99</v>
      </c>
      <c r="AU524">
        <v>20</v>
      </c>
      <c r="AV524">
        <v>20</v>
      </c>
      <c r="AW524">
        <v>20</v>
      </c>
      <c r="AX524">
        <v>20</v>
      </c>
      <c r="AY524">
        <v>20</v>
      </c>
      <c r="AZ524">
        <v>20</v>
      </c>
      <c r="BA524">
        <v>243</v>
      </c>
      <c r="BB524">
        <v>232</v>
      </c>
      <c r="BC524">
        <v>225</v>
      </c>
      <c r="BD524">
        <v>230</v>
      </c>
      <c r="BE524">
        <v>250</v>
      </c>
      <c r="BF524">
        <v>236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3</v>
      </c>
      <c r="BN524">
        <v>3</v>
      </c>
      <c r="BO524">
        <v>2</v>
      </c>
      <c r="BP524">
        <v>3</v>
      </c>
      <c r="BQ524">
        <v>3</v>
      </c>
      <c r="BR524">
        <v>3</v>
      </c>
      <c r="BS524">
        <v>17.0833333333333</v>
      </c>
      <c r="BT524">
        <v>17.899999999999899</v>
      </c>
      <c r="BU524">
        <v>17.9722222222222</v>
      </c>
      <c r="BV524">
        <v>18.399999999999899</v>
      </c>
      <c r="BW524">
        <v>17.436507936507901</v>
      </c>
      <c r="BX524">
        <v>17.9714285714285</v>
      </c>
      <c r="BY524">
        <v>18.25</v>
      </c>
      <c r="BZ524">
        <v>18.25</v>
      </c>
      <c r="CA524">
        <v>18.6666666666666</v>
      </c>
      <c r="CB524">
        <v>18.75</v>
      </c>
      <c r="CC524">
        <v>18.329365079365001</v>
      </c>
      <c r="CD524">
        <v>18.321428571428498</v>
      </c>
      <c r="CE524">
        <v>6.0000000000000001E-3</v>
      </c>
      <c r="CF524">
        <v>3.0000000000000001E-3</v>
      </c>
      <c r="CG524">
        <v>4.0000000000000001E-3</v>
      </c>
      <c r="CH524">
        <v>3.0000000000000001E-3</v>
      </c>
      <c r="CI524">
        <v>5.0000000000000001E-3</v>
      </c>
      <c r="CJ524">
        <v>4.0000000000000001E-3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6.0000000000000001E-3</v>
      </c>
      <c r="CR524">
        <v>4.0000000000000001E-3</v>
      </c>
      <c r="CS524">
        <v>4.0000000000000001E-3</v>
      </c>
      <c r="CT524">
        <v>4.0000000000000001E-3</v>
      </c>
      <c r="CU524">
        <v>6.0000000000000001E-3</v>
      </c>
      <c r="CV524">
        <v>4.0000000000000001E-3</v>
      </c>
      <c r="CW524" t="s">
        <v>130</v>
      </c>
      <c r="CX524" t="s">
        <v>11826</v>
      </c>
      <c r="CY524" t="s">
        <v>11827</v>
      </c>
      <c r="CZ524" t="s">
        <v>133</v>
      </c>
      <c r="DA524" t="s">
        <v>11828</v>
      </c>
      <c r="DB524" t="s">
        <v>11829</v>
      </c>
      <c r="DC524" t="s">
        <v>11830</v>
      </c>
      <c r="DD524" t="s">
        <v>11831</v>
      </c>
      <c r="DE524" t="s">
        <v>137</v>
      </c>
      <c r="DF524" t="s">
        <v>11832</v>
      </c>
      <c r="DG524" t="s">
        <v>130</v>
      </c>
      <c r="DH524" t="s">
        <v>11826</v>
      </c>
      <c r="DI524" t="s">
        <v>11833</v>
      </c>
      <c r="DJ524" t="s">
        <v>133</v>
      </c>
      <c r="DK524" t="s">
        <v>698</v>
      </c>
      <c r="DL524" t="s">
        <v>11834</v>
      </c>
      <c r="DM524" t="s">
        <v>11835</v>
      </c>
      <c r="DN524" t="s">
        <v>11836</v>
      </c>
      <c r="DO524" t="s">
        <v>137</v>
      </c>
      <c r="DP524" t="s">
        <v>11837</v>
      </c>
      <c r="DQ524" t="s">
        <v>11825</v>
      </c>
      <c r="DR524">
        <v>0</v>
      </c>
      <c r="DS524" t="s">
        <v>4030</v>
      </c>
      <c r="DT524" t="s">
        <v>147</v>
      </c>
    </row>
    <row r="526" spans="1:124" x14ac:dyDescent="0.2">
      <c r="A526" t="s">
        <v>4083</v>
      </c>
      <c r="B526">
        <v>10776</v>
      </c>
      <c r="C526">
        <v>3.0000000000068598</v>
      </c>
      <c r="D526">
        <v>2.9999999999645199</v>
      </c>
      <c r="E526">
        <v>0</v>
      </c>
      <c r="F526">
        <v>0</v>
      </c>
      <c r="G526">
        <v>0</v>
      </c>
      <c r="H526">
        <v>0</v>
      </c>
      <c r="I526">
        <v>2.3969999999999998</v>
      </c>
      <c r="J526">
        <v>2.8839999999999999</v>
      </c>
      <c r="K526">
        <v>1.7390000000000001</v>
      </c>
      <c r="L526">
        <v>1.9370000000000001</v>
      </c>
      <c r="M526">
        <v>12526</v>
      </c>
      <c r="N526">
        <v>10976</v>
      </c>
      <c r="O526">
        <v>4588</v>
      </c>
      <c r="P526">
        <v>2.0000000000000002E-5</v>
      </c>
      <c r="Q526">
        <v>0.5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10975</v>
      </c>
      <c r="X526">
        <v>1</v>
      </c>
      <c r="Y526">
        <v>3.39E-4</v>
      </c>
      <c r="Z526">
        <v>12503</v>
      </c>
      <c r="AA526">
        <v>10959</v>
      </c>
      <c r="AB526">
        <v>4553</v>
      </c>
      <c r="AC526">
        <v>6.9999999999999994E-5</v>
      </c>
      <c r="AD526">
        <v>0.5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10958</v>
      </c>
      <c r="AK526">
        <v>0</v>
      </c>
      <c r="AL526">
        <v>3.4000000000000002E-4</v>
      </c>
      <c r="AM526">
        <v>0</v>
      </c>
      <c r="AN526">
        <v>0</v>
      </c>
      <c r="AO526">
        <v>3</v>
      </c>
      <c r="AP526">
        <v>3</v>
      </c>
      <c r="AQ526">
        <v>3</v>
      </c>
      <c r="AR526">
        <v>3</v>
      </c>
      <c r="AS526">
        <v>3</v>
      </c>
      <c r="AT526">
        <v>3</v>
      </c>
      <c r="AU526">
        <v>3</v>
      </c>
      <c r="AV526">
        <v>3</v>
      </c>
      <c r="AW526">
        <v>3</v>
      </c>
      <c r="AX526">
        <v>3</v>
      </c>
      <c r="AY526">
        <v>3</v>
      </c>
      <c r="AZ526">
        <v>3</v>
      </c>
      <c r="BA526">
        <v>20152</v>
      </c>
      <c r="BB526">
        <v>19637</v>
      </c>
      <c r="BC526">
        <v>17253</v>
      </c>
      <c r="BD526">
        <v>17644</v>
      </c>
      <c r="BE526">
        <v>18822</v>
      </c>
      <c r="BF526">
        <v>19725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3</v>
      </c>
      <c r="BT526">
        <v>3</v>
      </c>
      <c r="BU526">
        <v>3</v>
      </c>
      <c r="BV526">
        <v>3</v>
      </c>
      <c r="BW526">
        <v>3</v>
      </c>
      <c r="BX526">
        <v>3</v>
      </c>
      <c r="BY526">
        <v>3</v>
      </c>
      <c r="BZ526">
        <v>3</v>
      </c>
      <c r="CA526">
        <v>3</v>
      </c>
      <c r="CB526">
        <v>3</v>
      </c>
      <c r="CC526">
        <v>3</v>
      </c>
      <c r="CD526">
        <v>3</v>
      </c>
      <c r="CE526">
        <v>2.3969999999999998</v>
      </c>
      <c r="CF526">
        <v>2.8839999999999999</v>
      </c>
      <c r="CG526">
        <v>1.7390000000000001</v>
      </c>
      <c r="CH526">
        <v>1.9370000000000001</v>
      </c>
      <c r="CI526">
        <v>2.0619999999999998</v>
      </c>
      <c r="CJ526">
        <v>2.6880000000000002</v>
      </c>
      <c r="CK526">
        <v>2.3370000000000002</v>
      </c>
      <c r="CL526">
        <v>2.8340000000000001</v>
      </c>
      <c r="CM526">
        <v>1.651</v>
      </c>
      <c r="CN526">
        <v>1.9359999999999999</v>
      </c>
      <c r="CO526">
        <v>2.0289999999999999</v>
      </c>
      <c r="CP526">
        <v>2.6429999999999998</v>
      </c>
      <c r="CQ526">
        <v>2.3969999999999998</v>
      </c>
      <c r="CR526">
        <v>2.8839999999999999</v>
      </c>
      <c r="CS526">
        <v>1.7390000000000001</v>
      </c>
      <c r="CT526">
        <v>1.9370000000000001</v>
      </c>
      <c r="CU526">
        <v>2.0619999999999998</v>
      </c>
      <c r="CV526">
        <v>2.6880000000000002</v>
      </c>
      <c r="CW526" t="s">
        <v>11838</v>
      </c>
      <c r="CX526" t="s">
        <v>11838</v>
      </c>
      <c r="CY526" t="s">
        <v>11839</v>
      </c>
      <c r="CZ526" t="s">
        <v>1484</v>
      </c>
      <c r="DA526" t="s">
        <v>1484</v>
      </c>
      <c r="DB526" t="s">
        <v>1185</v>
      </c>
      <c r="DC526" t="s">
        <v>1185</v>
      </c>
      <c r="DD526" t="s">
        <v>11840</v>
      </c>
      <c r="DE526" t="s">
        <v>11841</v>
      </c>
      <c r="DF526" t="s">
        <v>11840</v>
      </c>
      <c r="DG526" t="s">
        <v>11838</v>
      </c>
      <c r="DH526" t="s">
        <v>11838</v>
      </c>
      <c r="DI526" t="s">
        <v>11842</v>
      </c>
      <c r="DJ526" t="s">
        <v>1484</v>
      </c>
      <c r="DK526" t="s">
        <v>1484</v>
      </c>
      <c r="DL526" t="s">
        <v>1185</v>
      </c>
      <c r="DM526" t="s">
        <v>1185</v>
      </c>
      <c r="DN526" t="s">
        <v>11843</v>
      </c>
      <c r="DO526" t="s">
        <v>11844</v>
      </c>
      <c r="DP526" t="s">
        <v>11843</v>
      </c>
      <c r="DQ526" t="s">
        <v>11845</v>
      </c>
      <c r="DR526">
        <v>49</v>
      </c>
      <c r="DS526" t="s">
        <v>4083</v>
      </c>
      <c r="DT526" t="s">
        <v>147</v>
      </c>
    </row>
    <row r="527" spans="1:124" x14ac:dyDescent="0.2">
      <c r="A527" t="s">
        <v>3996</v>
      </c>
      <c r="B527">
        <v>10776</v>
      </c>
      <c r="C527">
        <v>7640</v>
      </c>
      <c r="D527">
        <v>7640</v>
      </c>
      <c r="E527">
        <v>1</v>
      </c>
      <c r="F527">
        <v>3</v>
      </c>
      <c r="G527">
        <v>1</v>
      </c>
      <c r="H527">
        <v>3</v>
      </c>
      <c r="I527">
        <v>8.5999999999999993E-2</v>
      </c>
      <c r="J527">
        <v>7.0000000000000007E-2</v>
      </c>
      <c r="K527">
        <v>8.3000000000000004E-2</v>
      </c>
      <c r="L527">
        <v>6.9000000000000006E-2</v>
      </c>
      <c r="M527">
        <v>50</v>
      </c>
      <c r="N527">
        <v>6774</v>
      </c>
      <c r="O527">
        <v>16</v>
      </c>
      <c r="P527">
        <v>0.33333000000000002</v>
      </c>
      <c r="Q527">
        <v>0.33333000000000002</v>
      </c>
      <c r="R527">
        <v>50</v>
      </c>
      <c r="S527">
        <v>0</v>
      </c>
      <c r="T527">
        <v>0</v>
      </c>
      <c r="U527">
        <v>0</v>
      </c>
      <c r="V527">
        <v>0</v>
      </c>
      <c r="W527">
        <v>6774</v>
      </c>
      <c r="X527">
        <v>0</v>
      </c>
      <c r="Y527">
        <v>0.18173900000000001</v>
      </c>
      <c r="Z527">
        <v>38</v>
      </c>
      <c r="AA527">
        <v>5956</v>
      </c>
      <c r="AB527">
        <v>16</v>
      </c>
      <c r="AC527">
        <v>0.33333000000000002</v>
      </c>
      <c r="AD527">
        <v>0.33333000000000002</v>
      </c>
      <c r="AE527">
        <v>38</v>
      </c>
      <c r="AF527">
        <v>0</v>
      </c>
      <c r="AG527">
        <v>0</v>
      </c>
      <c r="AH527">
        <v>0</v>
      </c>
      <c r="AI527">
        <v>0</v>
      </c>
      <c r="AJ527">
        <v>5956</v>
      </c>
      <c r="AK527">
        <v>0</v>
      </c>
      <c r="AL527">
        <v>0.19814599999999999</v>
      </c>
      <c r="AM527">
        <v>0</v>
      </c>
      <c r="AN527">
        <v>0</v>
      </c>
      <c r="AO527">
        <v>7810</v>
      </c>
      <c r="AP527">
        <v>1E+100</v>
      </c>
      <c r="AQ527">
        <v>7810</v>
      </c>
      <c r="AR527">
        <v>1E+100</v>
      </c>
      <c r="AS527">
        <v>7810</v>
      </c>
      <c r="AT527">
        <v>9.9999999999999904E+99</v>
      </c>
      <c r="AU527">
        <v>7810</v>
      </c>
      <c r="AV527">
        <v>7810</v>
      </c>
      <c r="AW527">
        <v>7810</v>
      </c>
      <c r="AX527">
        <v>7810</v>
      </c>
      <c r="AY527">
        <v>7810</v>
      </c>
      <c r="AZ527">
        <v>7810</v>
      </c>
      <c r="BA527">
        <v>113</v>
      </c>
      <c r="BB527">
        <v>98</v>
      </c>
      <c r="BC527">
        <v>113</v>
      </c>
      <c r="BD527">
        <v>98</v>
      </c>
      <c r="BE527">
        <v>113</v>
      </c>
      <c r="BF527">
        <v>98</v>
      </c>
      <c r="BG527">
        <v>1</v>
      </c>
      <c r="BH527">
        <v>3</v>
      </c>
      <c r="BI527">
        <v>1</v>
      </c>
      <c r="BJ527">
        <v>3</v>
      </c>
      <c r="BK527">
        <v>1</v>
      </c>
      <c r="BL527">
        <v>3</v>
      </c>
      <c r="BM527">
        <v>2</v>
      </c>
      <c r="BN527">
        <v>3</v>
      </c>
      <c r="BO527">
        <v>2</v>
      </c>
      <c r="BP527">
        <v>3</v>
      </c>
      <c r="BQ527">
        <v>2</v>
      </c>
      <c r="BR527">
        <v>3</v>
      </c>
      <c r="BS527">
        <v>7783.6</v>
      </c>
      <c r="BT527">
        <v>7640</v>
      </c>
      <c r="BU527">
        <v>7783.6</v>
      </c>
      <c r="BV527">
        <v>7640</v>
      </c>
      <c r="BW527">
        <v>7783.6</v>
      </c>
      <c r="BX527">
        <v>7640</v>
      </c>
      <c r="BY527">
        <v>7783.6</v>
      </c>
      <c r="BZ527">
        <v>7640</v>
      </c>
      <c r="CA527">
        <v>7783.6</v>
      </c>
      <c r="CB527">
        <v>7640</v>
      </c>
      <c r="CC527">
        <v>7783.6</v>
      </c>
      <c r="CD527">
        <v>7640</v>
      </c>
      <c r="CE527">
        <v>0.08</v>
      </c>
      <c r="CF527">
        <v>0.06</v>
      </c>
      <c r="CG527">
        <v>7.6999999999999999E-2</v>
      </c>
      <c r="CH527">
        <v>5.8999999999999997E-2</v>
      </c>
      <c r="CI527">
        <v>7.8E-2</v>
      </c>
      <c r="CJ527">
        <v>0.06</v>
      </c>
      <c r="CK527">
        <v>8.4000000000000005E-2</v>
      </c>
      <c r="CL527">
        <v>0</v>
      </c>
      <c r="CM527">
        <v>8.1000000000000003E-2</v>
      </c>
      <c r="CN527">
        <v>0</v>
      </c>
      <c r="CO527">
        <v>8.2000000000000003E-2</v>
      </c>
      <c r="CP527">
        <v>0</v>
      </c>
      <c r="CQ527">
        <v>8.5999999999999993E-2</v>
      </c>
      <c r="CR527">
        <v>7.0000000000000007E-2</v>
      </c>
      <c r="CS527">
        <v>8.3000000000000004E-2</v>
      </c>
      <c r="CT527">
        <v>6.9000000000000006E-2</v>
      </c>
      <c r="CU527">
        <v>8.4000000000000005E-2</v>
      </c>
      <c r="CV527">
        <v>7.0000000000000007E-2</v>
      </c>
      <c r="CW527" t="s">
        <v>11846</v>
      </c>
      <c r="CX527" t="s">
        <v>11846</v>
      </c>
      <c r="CY527" t="s">
        <v>11847</v>
      </c>
      <c r="CZ527" t="s">
        <v>133</v>
      </c>
      <c r="DA527" t="s">
        <v>1062</v>
      </c>
      <c r="DB527" t="s">
        <v>11848</v>
      </c>
      <c r="DC527" t="s">
        <v>11848</v>
      </c>
      <c r="DD527" t="s">
        <v>11849</v>
      </c>
      <c r="DE527" t="s">
        <v>11850</v>
      </c>
      <c r="DF527" t="s">
        <v>11851</v>
      </c>
      <c r="DG527" t="s">
        <v>130</v>
      </c>
      <c r="DH527" t="s">
        <v>11852</v>
      </c>
      <c r="DI527" t="s">
        <v>11853</v>
      </c>
      <c r="DJ527" t="s">
        <v>698</v>
      </c>
      <c r="DK527" t="s">
        <v>698</v>
      </c>
      <c r="DL527" t="s">
        <v>11854</v>
      </c>
      <c r="DM527" t="s">
        <v>11854</v>
      </c>
      <c r="DN527" t="s">
        <v>11855</v>
      </c>
      <c r="DO527" t="s">
        <v>137</v>
      </c>
      <c r="DP527" t="s">
        <v>11856</v>
      </c>
      <c r="DQ527" t="s">
        <v>11857</v>
      </c>
      <c r="DR527">
        <v>2</v>
      </c>
      <c r="DS527" t="s">
        <v>3996</v>
      </c>
      <c r="DT527" t="s">
        <v>147</v>
      </c>
    </row>
    <row r="528" spans="1:124" x14ac:dyDescent="0.2">
      <c r="A528" t="s">
        <v>3997</v>
      </c>
      <c r="B528">
        <v>10776</v>
      </c>
      <c r="C528">
        <v>338864.25</v>
      </c>
      <c r="D528">
        <v>338864.25</v>
      </c>
      <c r="E528">
        <v>1</v>
      </c>
      <c r="F528">
        <v>1</v>
      </c>
      <c r="G528">
        <v>1</v>
      </c>
      <c r="H528">
        <v>1</v>
      </c>
      <c r="I528">
        <v>0.187</v>
      </c>
      <c r="J528">
        <v>0.13100000000000001</v>
      </c>
      <c r="K528">
        <v>0.17399999999999999</v>
      </c>
      <c r="L528">
        <v>0.128</v>
      </c>
      <c r="M528">
        <v>124</v>
      </c>
      <c r="N528">
        <v>10757</v>
      </c>
      <c r="O528">
        <v>35</v>
      </c>
      <c r="P528">
        <v>0.125</v>
      </c>
      <c r="Q528">
        <v>0.5</v>
      </c>
      <c r="R528">
        <v>124</v>
      </c>
      <c r="S528">
        <v>0</v>
      </c>
      <c r="T528">
        <v>0</v>
      </c>
      <c r="U528">
        <v>0</v>
      </c>
      <c r="V528">
        <v>0</v>
      </c>
      <c r="W528">
        <v>10757</v>
      </c>
      <c r="X528">
        <v>0</v>
      </c>
      <c r="Y528">
        <v>6.8243999999999999E-2</v>
      </c>
      <c r="Z528">
        <v>106</v>
      </c>
      <c r="AA528">
        <v>8434</v>
      </c>
      <c r="AB528">
        <v>34</v>
      </c>
      <c r="AC528">
        <v>0.125</v>
      </c>
      <c r="AD528">
        <v>0.5</v>
      </c>
      <c r="AE528">
        <v>105</v>
      </c>
      <c r="AF528">
        <v>0</v>
      </c>
      <c r="AG528">
        <v>0</v>
      </c>
      <c r="AH528">
        <v>0</v>
      </c>
      <c r="AI528">
        <v>0</v>
      </c>
      <c r="AJ528">
        <v>8434</v>
      </c>
      <c r="AK528">
        <v>0</v>
      </c>
      <c r="AL528">
        <v>7.2289000000000006E-2</v>
      </c>
      <c r="AM528">
        <v>0</v>
      </c>
      <c r="AN528">
        <v>0</v>
      </c>
      <c r="AO528">
        <v>340160</v>
      </c>
      <c r="AP528">
        <v>340160</v>
      </c>
      <c r="AQ528">
        <v>340160</v>
      </c>
      <c r="AR528">
        <v>340160</v>
      </c>
      <c r="AS528">
        <v>340160</v>
      </c>
      <c r="AT528">
        <v>340160</v>
      </c>
      <c r="AU528">
        <v>340160</v>
      </c>
      <c r="AV528">
        <v>340160</v>
      </c>
      <c r="AW528">
        <v>340160</v>
      </c>
      <c r="AX528">
        <v>340160</v>
      </c>
      <c r="AY528">
        <v>340160</v>
      </c>
      <c r="AZ528">
        <v>340160</v>
      </c>
      <c r="BA528">
        <v>665</v>
      </c>
      <c r="BB528">
        <v>664</v>
      </c>
      <c r="BC528">
        <v>662</v>
      </c>
      <c r="BD528">
        <v>658</v>
      </c>
      <c r="BE528">
        <v>665</v>
      </c>
      <c r="BF528">
        <v>660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338864.25</v>
      </c>
      <c r="BT528">
        <v>338864.25</v>
      </c>
      <c r="BU528">
        <v>338864.25</v>
      </c>
      <c r="BV528">
        <v>338864.25</v>
      </c>
      <c r="BW528">
        <v>338864.25</v>
      </c>
      <c r="BX528">
        <v>338864.25</v>
      </c>
      <c r="BY528">
        <v>338864.25</v>
      </c>
      <c r="BZ528">
        <v>338864.25</v>
      </c>
      <c r="CA528">
        <v>338864.25</v>
      </c>
      <c r="CB528">
        <v>338864.25</v>
      </c>
      <c r="CC528">
        <v>338864.25</v>
      </c>
      <c r="CD528">
        <v>338864.25</v>
      </c>
      <c r="CE528">
        <v>0.17599999999999999</v>
      </c>
      <c r="CF528">
        <v>0.124</v>
      </c>
      <c r="CG528">
        <v>0.16400000000000001</v>
      </c>
      <c r="CH528">
        <v>0.122</v>
      </c>
      <c r="CI528">
        <v>0.16800000000000001</v>
      </c>
      <c r="CJ528">
        <v>0.125</v>
      </c>
      <c r="CK528">
        <v>0.184</v>
      </c>
      <c r="CL528">
        <v>0.129</v>
      </c>
      <c r="CM528">
        <v>0.17199999999999999</v>
      </c>
      <c r="CN528">
        <v>0.126</v>
      </c>
      <c r="CO528">
        <v>0.17599999999999999</v>
      </c>
      <c r="CP528">
        <v>0.13</v>
      </c>
      <c r="CQ528">
        <v>0.187</v>
      </c>
      <c r="CR528">
        <v>0.13100000000000001</v>
      </c>
      <c r="CS528">
        <v>0.17399999999999999</v>
      </c>
      <c r="CT528">
        <v>0.128</v>
      </c>
      <c r="CU528">
        <v>0.17899999999999999</v>
      </c>
      <c r="CV528">
        <v>0.13200000000000001</v>
      </c>
      <c r="CW528" t="s">
        <v>11858</v>
      </c>
      <c r="CX528" t="s">
        <v>11858</v>
      </c>
      <c r="CY528" t="s">
        <v>11859</v>
      </c>
      <c r="CZ528" t="s">
        <v>133</v>
      </c>
      <c r="DA528" t="s">
        <v>133</v>
      </c>
      <c r="DB528" t="s">
        <v>11860</v>
      </c>
      <c r="DC528" t="s">
        <v>11860</v>
      </c>
      <c r="DD528" t="s">
        <v>11861</v>
      </c>
      <c r="DE528" t="s">
        <v>11862</v>
      </c>
      <c r="DF528" t="s">
        <v>11863</v>
      </c>
      <c r="DG528" t="s">
        <v>11858</v>
      </c>
      <c r="DH528" t="s">
        <v>11858</v>
      </c>
      <c r="DI528" t="s">
        <v>11864</v>
      </c>
      <c r="DJ528" t="s">
        <v>133</v>
      </c>
      <c r="DK528" t="s">
        <v>133</v>
      </c>
      <c r="DL528" t="s">
        <v>11860</v>
      </c>
      <c r="DM528" t="s">
        <v>11860</v>
      </c>
      <c r="DN528" t="s">
        <v>11865</v>
      </c>
      <c r="DO528" t="s">
        <v>11866</v>
      </c>
      <c r="DP528" t="s">
        <v>11867</v>
      </c>
      <c r="DQ528" t="s">
        <v>11868</v>
      </c>
      <c r="DR528">
        <v>3</v>
      </c>
      <c r="DS528" t="s">
        <v>3997</v>
      </c>
      <c r="DT528" t="s">
        <v>147</v>
      </c>
    </row>
    <row r="529" spans="1:124" x14ac:dyDescent="0.2">
      <c r="A529" t="s">
        <v>3998</v>
      </c>
      <c r="B529">
        <v>10776</v>
      </c>
      <c r="C529">
        <v>55535.436388224298</v>
      </c>
      <c r="D529">
        <v>55535.436388224298</v>
      </c>
      <c r="E529">
        <v>365</v>
      </c>
      <c r="F529">
        <v>386</v>
      </c>
      <c r="G529">
        <v>209</v>
      </c>
      <c r="H529">
        <v>293</v>
      </c>
      <c r="I529">
        <v>12.484999999999999</v>
      </c>
      <c r="J529">
        <v>10.297000000000001</v>
      </c>
      <c r="K529">
        <v>8.8010000000000002</v>
      </c>
      <c r="L529">
        <v>7.67</v>
      </c>
      <c r="M529">
        <v>823</v>
      </c>
      <c r="N529">
        <v>8904</v>
      </c>
      <c r="O529">
        <v>291</v>
      </c>
      <c r="P529">
        <v>8.1999999999999998E-4</v>
      </c>
      <c r="Q529">
        <v>0.49743999999999999</v>
      </c>
      <c r="R529">
        <v>823</v>
      </c>
      <c r="S529">
        <v>0</v>
      </c>
      <c r="T529">
        <v>0</v>
      </c>
      <c r="U529">
        <v>0</v>
      </c>
      <c r="V529">
        <v>0</v>
      </c>
      <c r="W529">
        <v>8904</v>
      </c>
      <c r="X529">
        <v>0</v>
      </c>
      <c r="Y529">
        <v>9.9570000000000006E-3</v>
      </c>
      <c r="Z529">
        <v>607</v>
      </c>
      <c r="AA529">
        <v>7560</v>
      </c>
      <c r="AB529">
        <v>290</v>
      </c>
      <c r="AC529">
        <v>8.1999999999999998E-4</v>
      </c>
      <c r="AD529">
        <v>0.49743999999999999</v>
      </c>
      <c r="AE529">
        <v>607</v>
      </c>
      <c r="AF529">
        <v>0</v>
      </c>
      <c r="AG529">
        <v>0</v>
      </c>
      <c r="AH529">
        <v>0</v>
      </c>
      <c r="AI529">
        <v>0</v>
      </c>
      <c r="AJ529">
        <v>7560</v>
      </c>
      <c r="AK529">
        <v>0</v>
      </c>
      <c r="AL529">
        <v>1.0397999999999999E-2</v>
      </c>
      <c r="AM529">
        <v>0</v>
      </c>
      <c r="AN529">
        <v>0</v>
      </c>
      <c r="AO529">
        <v>56136.999999999898</v>
      </c>
      <c r="AP529">
        <v>56136.999999999804</v>
      </c>
      <c r="AQ529">
        <v>56136.999999999898</v>
      </c>
      <c r="AR529">
        <v>56136.999999999804</v>
      </c>
      <c r="AS529">
        <v>56137</v>
      </c>
      <c r="AT529">
        <v>56137.142857142899</v>
      </c>
      <c r="AU529">
        <v>56136.999999999898</v>
      </c>
      <c r="AV529">
        <v>56136.999999999804</v>
      </c>
      <c r="AW529">
        <v>56137</v>
      </c>
      <c r="AX529">
        <v>56137.000000000502</v>
      </c>
      <c r="AY529">
        <v>56135.714285714203</v>
      </c>
      <c r="AZ529">
        <v>56136</v>
      </c>
      <c r="BA529">
        <v>53030</v>
      </c>
      <c r="BB529">
        <v>49291</v>
      </c>
      <c r="BC529">
        <v>33760</v>
      </c>
      <c r="BD529">
        <v>39229</v>
      </c>
      <c r="BE529">
        <v>51767</v>
      </c>
      <c r="BF529">
        <v>53584</v>
      </c>
      <c r="BG529">
        <v>365</v>
      </c>
      <c r="BH529">
        <v>386</v>
      </c>
      <c r="BI529">
        <v>209</v>
      </c>
      <c r="BJ529">
        <v>293</v>
      </c>
      <c r="BK529">
        <v>366</v>
      </c>
      <c r="BL529">
        <v>467</v>
      </c>
      <c r="BM529">
        <v>9</v>
      </c>
      <c r="BN529">
        <v>13</v>
      </c>
      <c r="BO529">
        <v>8</v>
      </c>
      <c r="BP529">
        <v>9</v>
      </c>
      <c r="BQ529">
        <v>10</v>
      </c>
      <c r="BR529">
        <v>11</v>
      </c>
      <c r="BS529">
        <v>55614.201781188996</v>
      </c>
      <c r="BT529">
        <v>55617.365089328698</v>
      </c>
      <c r="BU529">
        <v>55617.337003924898</v>
      </c>
      <c r="BV529">
        <v>55617.3650893288</v>
      </c>
      <c r="BW529">
        <v>55614.902947103903</v>
      </c>
      <c r="BX529">
        <v>55615.053939108599</v>
      </c>
      <c r="BY529">
        <v>55645.740277727498</v>
      </c>
      <c r="BZ529">
        <v>55723.375411868103</v>
      </c>
      <c r="CA529">
        <v>55663.168569813701</v>
      </c>
      <c r="CB529">
        <v>55723.375411868103</v>
      </c>
      <c r="CC529">
        <v>55652.625449062398</v>
      </c>
      <c r="CD529">
        <v>55681.958620983503</v>
      </c>
      <c r="CE529">
        <v>2.657</v>
      </c>
      <c r="CF529">
        <v>1.7290000000000001</v>
      </c>
      <c r="CG529">
        <v>2.4300000000000002</v>
      </c>
      <c r="CH529">
        <v>1.5760000000000001</v>
      </c>
      <c r="CI529">
        <v>2.5750000000000002</v>
      </c>
      <c r="CJ529">
        <v>1.786</v>
      </c>
      <c r="CK529">
        <v>9.6300000000000008</v>
      </c>
      <c r="CL529">
        <v>9.7260000000000009</v>
      </c>
      <c r="CM529">
        <v>6.4269999999999996</v>
      </c>
      <c r="CN529">
        <v>4.4630000000000001</v>
      </c>
      <c r="CO529">
        <v>9.5229999999999997</v>
      </c>
      <c r="CP529">
        <v>8.9380000000000006</v>
      </c>
      <c r="CQ529">
        <v>12.484999999999999</v>
      </c>
      <c r="CR529">
        <v>10.297000000000001</v>
      </c>
      <c r="CS529">
        <v>8.8010000000000002</v>
      </c>
      <c r="CT529">
        <v>7.67</v>
      </c>
      <c r="CU529">
        <v>12.305999999999999</v>
      </c>
      <c r="CV529">
        <v>12.401999999999999</v>
      </c>
      <c r="CW529" t="s">
        <v>11869</v>
      </c>
      <c r="CX529" t="s">
        <v>11870</v>
      </c>
      <c r="CY529" t="s">
        <v>11871</v>
      </c>
      <c r="CZ529" t="s">
        <v>11872</v>
      </c>
      <c r="DA529" t="s">
        <v>11873</v>
      </c>
      <c r="DB529" t="s">
        <v>11874</v>
      </c>
      <c r="DC529" t="s">
        <v>11875</v>
      </c>
      <c r="DD529" t="s">
        <v>11876</v>
      </c>
      <c r="DE529" t="s">
        <v>11877</v>
      </c>
      <c r="DF529" t="s">
        <v>11878</v>
      </c>
      <c r="DG529" t="s">
        <v>11879</v>
      </c>
      <c r="DH529" t="s">
        <v>11880</v>
      </c>
      <c r="DI529" t="s">
        <v>11881</v>
      </c>
      <c r="DJ529" t="s">
        <v>11882</v>
      </c>
      <c r="DK529" t="s">
        <v>11883</v>
      </c>
      <c r="DL529" t="s">
        <v>11884</v>
      </c>
      <c r="DM529" t="s">
        <v>11885</v>
      </c>
      <c r="DN529" t="s">
        <v>11886</v>
      </c>
      <c r="DO529" t="s">
        <v>11887</v>
      </c>
      <c r="DP529" t="s">
        <v>11888</v>
      </c>
      <c r="DQ529" t="s">
        <v>11889</v>
      </c>
      <c r="DR529">
        <v>175</v>
      </c>
      <c r="DS529" t="s">
        <v>3998</v>
      </c>
      <c r="DT529" t="s">
        <v>147</v>
      </c>
    </row>
    <row r="530" spans="1:124" x14ac:dyDescent="0.2">
      <c r="A530" t="s">
        <v>3999</v>
      </c>
      <c r="B530">
        <v>10776</v>
      </c>
      <c r="C530">
        <v>25877.6092678514</v>
      </c>
      <c r="D530">
        <v>25877.6092678514</v>
      </c>
      <c r="E530">
        <v>1191</v>
      </c>
      <c r="F530">
        <v>1179</v>
      </c>
      <c r="G530">
        <v>681</v>
      </c>
      <c r="H530">
        <v>626</v>
      </c>
      <c r="I530">
        <v>11.638999999999999</v>
      </c>
      <c r="J530">
        <v>8.032</v>
      </c>
      <c r="K530">
        <v>7.5259999999999998</v>
      </c>
      <c r="L530">
        <v>5.9850000000000003</v>
      </c>
      <c r="M530">
        <v>426</v>
      </c>
      <c r="N530">
        <v>7195</v>
      </c>
      <c r="O530">
        <v>224</v>
      </c>
      <c r="P530">
        <v>1.2999999999999999E-4</v>
      </c>
      <c r="Q530">
        <v>0.49945000000000001</v>
      </c>
      <c r="R530">
        <v>426</v>
      </c>
      <c r="S530">
        <v>0</v>
      </c>
      <c r="T530">
        <v>0</v>
      </c>
      <c r="U530">
        <v>0</v>
      </c>
      <c r="V530">
        <v>0</v>
      </c>
      <c r="W530">
        <v>7195</v>
      </c>
      <c r="X530">
        <v>0</v>
      </c>
      <c r="Y530">
        <v>1.7004999999999999E-2</v>
      </c>
      <c r="Z530">
        <v>341</v>
      </c>
      <c r="AA530">
        <v>6178</v>
      </c>
      <c r="AB530">
        <v>224</v>
      </c>
      <c r="AC530">
        <v>1.2999999999999999E-4</v>
      </c>
      <c r="AD530">
        <v>0.49945000000000001</v>
      </c>
      <c r="AE530">
        <v>339</v>
      </c>
      <c r="AF530">
        <v>0</v>
      </c>
      <c r="AG530">
        <v>0</v>
      </c>
      <c r="AH530">
        <v>0</v>
      </c>
      <c r="AI530">
        <v>0</v>
      </c>
      <c r="AJ530">
        <v>6178</v>
      </c>
      <c r="AK530">
        <v>0</v>
      </c>
      <c r="AL530">
        <v>1.7937999999999999E-2</v>
      </c>
      <c r="AM530">
        <v>0</v>
      </c>
      <c r="AN530">
        <v>0</v>
      </c>
      <c r="AO530">
        <v>26374</v>
      </c>
      <c r="AP530">
        <v>26374</v>
      </c>
      <c r="AQ530">
        <v>26373.999999999902</v>
      </c>
      <c r="AR530">
        <v>26374</v>
      </c>
      <c r="AS530">
        <v>26374</v>
      </c>
      <c r="AT530">
        <v>26374</v>
      </c>
      <c r="AU530">
        <v>26372</v>
      </c>
      <c r="AV530">
        <v>26372</v>
      </c>
      <c r="AW530">
        <v>26374</v>
      </c>
      <c r="AX530">
        <v>26374</v>
      </c>
      <c r="AY530">
        <v>26372.714285714199</v>
      </c>
      <c r="AZ530">
        <v>26372.857142857101</v>
      </c>
      <c r="BA530">
        <v>92198</v>
      </c>
      <c r="BB530">
        <v>75142</v>
      </c>
      <c r="BC530">
        <v>55721</v>
      </c>
      <c r="BD530">
        <v>50574</v>
      </c>
      <c r="BE530">
        <v>80885</v>
      </c>
      <c r="BF530">
        <v>66241</v>
      </c>
      <c r="BG530">
        <v>1191</v>
      </c>
      <c r="BH530">
        <v>1179</v>
      </c>
      <c r="BI530">
        <v>681</v>
      </c>
      <c r="BJ530">
        <v>626</v>
      </c>
      <c r="BK530">
        <v>1019</v>
      </c>
      <c r="BL530">
        <v>889</v>
      </c>
      <c r="BM530">
        <v>7</v>
      </c>
      <c r="BN530">
        <v>7</v>
      </c>
      <c r="BO530">
        <v>7</v>
      </c>
      <c r="BP530">
        <v>7</v>
      </c>
      <c r="BQ530">
        <v>7</v>
      </c>
      <c r="BR530">
        <v>7</v>
      </c>
      <c r="BS530">
        <v>25959.9989355613</v>
      </c>
      <c r="BT530">
        <v>25959.9989355613</v>
      </c>
      <c r="BU530">
        <v>25959.998935561402</v>
      </c>
      <c r="BV530">
        <v>25959.998935561402</v>
      </c>
      <c r="BW530">
        <v>25959.998935561402</v>
      </c>
      <c r="BX530">
        <v>25959.9989355613</v>
      </c>
      <c r="BY530">
        <v>25964.032083288999</v>
      </c>
      <c r="BZ530">
        <v>25964.032083288999</v>
      </c>
      <c r="CA530">
        <v>25964.032083288999</v>
      </c>
      <c r="CB530">
        <v>25964.032083288999</v>
      </c>
      <c r="CC530">
        <v>25964.032083288999</v>
      </c>
      <c r="CD530">
        <v>25964.032083288999</v>
      </c>
      <c r="CE530">
        <v>0.85799999999999998</v>
      </c>
      <c r="CF530">
        <v>0.58699999999999997</v>
      </c>
      <c r="CG530">
        <v>0.79600000000000004</v>
      </c>
      <c r="CH530">
        <v>0.58099999999999996</v>
      </c>
      <c r="CI530">
        <v>0.81299999999999994</v>
      </c>
      <c r="CJ530">
        <v>0.59199999999999997</v>
      </c>
      <c r="CK530">
        <v>11.59</v>
      </c>
      <c r="CL530">
        <v>7.7649999999999997</v>
      </c>
      <c r="CM530">
        <v>5.282</v>
      </c>
      <c r="CN530">
        <v>5.4989999999999997</v>
      </c>
      <c r="CO530">
        <v>12.481</v>
      </c>
      <c r="CP530">
        <v>8.3379999999999992</v>
      </c>
      <c r="CQ530">
        <v>11.638999999999999</v>
      </c>
      <c r="CR530">
        <v>8.032</v>
      </c>
      <c r="CS530">
        <v>7.5259999999999998</v>
      </c>
      <c r="CT530">
        <v>5.9850000000000003</v>
      </c>
      <c r="CU530">
        <v>13.721</v>
      </c>
      <c r="CV530">
        <v>9.0380000000000003</v>
      </c>
      <c r="CW530" t="s">
        <v>11890</v>
      </c>
      <c r="CX530" t="s">
        <v>11891</v>
      </c>
      <c r="CY530" t="s">
        <v>11892</v>
      </c>
      <c r="CZ530" t="s">
        <v>11893</v>
      </c>
      <c r="DA530" t="s">
        <v>437</v>
      </c>
      <c r="DB530" t="s">
        <v>11894</v>
      </c>
      <c r="DC530" t="s">
        <v>11895</v>
      </c>
      <c r="DD530" t="s">
        <v>11896</v>
      </c>
      <c r="DE530" t="s">
        <v>11897</v>
      </c>
      <c r="DF530" t="s">
        <v>11898</v>
      </c>
      <c r="DG530" t="s">
        <v>11899</v>
      </c>
      <c r="DH530" t="s">
        <v>11900</v>
      </c>
      <c r="DI530" t="s">
        <v>11901</v>
      </c>
      <c r="DJ530" t="s">
        <v>11902</v>
      </c>
      <c r="DK530" t="s">
        <v>437</v>
      </c>
      <c r="DL530" t="s">
        <v>11894</v>
      </c>
      <c r="DM530" t="s">
        <v>11895</v>
      </c>
      <c r="DN530" t="s">
        <v>11903</v>
      </c>
      <c r="DO530" t="s">
        <v>11904</v>
      </c>
      <c r="DP530" t="s">
        <v>11905</v>
      </c>
      <c r="DQ530" t="s">
        <v>11906</v>
      </c>
      <c r="DR530">
        <v>160</v>
      </c>
      <c r="DS530" t="s">
        <v>3999</v>
      </c>
      <c r="DT530" t="s">
        <v>147</v>
      </c>
    </row>
    <row r="531" spans="1:124" x14ac:dyDescent="0.2">
      <c r="A531" t="s">
        <v>4000</v>
      </c>
      <c r="B531">
        <v>10776</v>
      </c>
      <c r="C531">
        <v>49616.363636363603</v>
      </c>
      <c r="D531">
        <v>49616.363636363603</v>
      </c>
      <c r="E531">
        <v>3</v>
      </c>
      <c r="F531">
        <v>4</v>
      </c>
      <c r="G531">
        <v>3</v>
      </c>
      <c r="H531">
        <v>1</v>
      </c>
      <c r="I531">
        <v>1.577</v>
      </c>
      <c r="J531">
        <v>0.86099999999999999</v>
      </c>
      <c r="K531">
        <v>1.462</v>
      </c>
      <c r="L531">
        <v>0.32600000000000001</v>
      </c>
      <c r="M531">
        <v>825</v>
      </c>
      <c r="N531">
        <v>8627</v>
      </c>
      <c r="O531">
        <v>91</v>
      </c>
      <c r="P531">
        <v>9.0910000000000005E-2</v>
      </c>
      <c r="Q531">
        <v>0.45455000000000001</v>
      </c>
      <c r="R531">
        <v>825</v>
      </c>
      <c r="S531">
        <v>0</v>
      </c>
      <c r="T531">
        <v>5</v>
      </c>
      <c r="U531">
        <v>0</v>
      </c>
      <c r="V531">
        <v>0</v>
      </c>
      <c r="W531">
        <v>8627</v>
      </c>
      <c r="X531">
        <v>0</v>
      </c>
      <c r="Y531">
        <v>9.9480000000000002E-3</v>
      </c>
      <c r="Z531">
        <v>541</v>
      </c>
      <c r="AA531">
        <v>6814</v>
      </c>
      <c r="AB531">
        <v>91</v>
      </c>
      <c r="AC531">
        <v>9.0910000000000005E-2</v>
      </c>
      <c r="AD531">
        <v>0.45455000000000001</v>
      </c>
      <c r="AE531">
        <v>538</v>
      </c>
      <c r="AF531">
        <v>0</v>
      </c>
      <c r="AG531">
        <v>0</v>
      </c>
      <c r="AH531">
        <v>0</v>
      </c>
      <c r="AI531">
        <v>0</v>
      </c>
      <c r="AJ531">
        <v>6814</v>
      </c>
      <c r="AK531">
        <v>0</v>
      </c>
      <c r="AL531">
        <v>1.1204E-2</v>
      </c>
      <c r="AM531">
        <v>0</v>
      </c>
      <c r="AN531">
        <v>0</v>
      </c>
      <c r="AO531">
        <v>49649</v>
      </c>
      <c r="AP531">
        <v>49648.999999999898</v>
      </c>
      <c r="AQ531">
        <v>49648.999999999898</v>
      </c>
      <c r="AR531">
        <v>49648.999999999898</v>
      </c>
      <c r="AS531">
        <v>49649</v>
      </c>
      <c r="AT531">
        <v>4.2857142857142801E+99</v>
      </c>
      <c r="AU531">
        <v>49649</v>
      </c>
      <c r="AV531">
        <v>49648.999999999898</v>
      </c>
      <c r="AW531">
        <v>49649</v>
      </c>
      <c r="AX531">
        <v>49649</v>
      </c>
      <c r="AY531">
        <v>49648.857142857101</v>
      </c>
      <c r="AZ531">
        <v>49648.999999999898</v>
      </c>
      <c r="BA531">
        <v>2941</v>
      </c>
      <c r="BB531">
        <v>2154</v>
      </c>
      <c r="BC531">
        <v>2838</v>
      </c>
      <c r="BD531">
        <v>2154</v>
      </c>
      <c r="BE531">
        <v>2940</v>
      </c>
      <c r="BF531">
        <v>2260</v>
      </c>
      <c r="BG531">
        <v>3</v>
      </c>
      <c r="BH531">
        <v>4</v>
      </c>
      <c r="BI531">
        <v>3</v>
      </c>
      <c r="BJ531">
        <v>1</v>
      </c>
      <c r="BK531">
        <v>3</v>
      </c>
      <c r="BL531">
        <v>3</v>
      </c>
      <c r="BM531">
        <v>10</v>
      </c>
      <c r="BN531">
        <v>9</v>
      </c>
      <c r="BO531">
        <v>8</v>
      </c>
      <c r="BP531">
        <v>5</v>
      </c>
      <c r="BQ531">
        <v>9</v>
      </c>
      <c r="BR531">
        <v>8</v>
      </c>
      <c r="BS531">
        <v>49625.9379844961</v>
      </c>
      <c r="BT531">
        <v>49637.333333333299</v>
      </c>
      <c r="BU531">
        <v>49637.333333333299</v>
      </c>
      <c r="BV531">
        <v>49637.333333333299</v>
      </c>
      <c r="BW531">
        <v>49629.193798449603</v>
      </c>
      <c r="BX531">
        <v>49635.705426356501</v>
      </c>
      <c r="BY531">
        <v>49641.241379310297</v>
      </c>
      <c r="BZ531">
        <v>49642.834710743802</v>
      </c>
      <c r="CA531">
        <v>49642.090909090803</v>
      </c>
      <c r="CB531">
        <v>49647.499999999898</v>
      </c>
      <c r="CC531">
        <v>49641.484102104798</v>
      </c>
      <c r="CD531">
        <v>49644.215113337203</v>
      </c>
      <c r="CE531">
        <v>1.5149999999999999</v>
      </c>
      <c r="CF531">
        <v>0.82899999999999996</v>
      </c>
      <c r="CG531">
        <v>1.391</v>
      </c>
      <c r="CH531">
        <v>0.315</v>
      </c>
      <c r="CI531">
        <v>1.488</v>
      </c>
      <c r="CJ531">
        <v>0.84499999999999997</v>
      </c>
      <c r="CK531">
        <v>1.5740000000000001</v>
      </c>
      <c r="CL531">
        <v>0.85899999999999999</v>
      </c>
      <c r="CM531">
        <v>1.46</v>
      </c>
      <c r="CN531">
        <v>0</v>
      </c>
      <c r="CO531">
        <v>1.573</v>
      </c>
      <c r="CP531">
        <v>0.54900000000000004</v>
      </c>
      <c r="CQ531">
        <v>1.577</v>
      </c>
      <c r="CR531">
        <v>0.86099999999999999</v>
      </c>
      <c r="CS531">
        <v>1.462</v>
      </c>
      <c r="CT531">
        <v>0.32600000000000001</v>
      </c>
      <c r="CU531">
        <v>1.5760000000000001</v>
      </c>
      <c r="CV531">
        <v>0.872</v>
      </c>
      <c r="CW531" t="s">
        <v>11907</v>
      </c>
      <c r="CX531" t="s">
        <v>11908</v>
      </c>
      <c r="CY531" t="s">
        <v>11909</v>
      </c>
      <c r="CZ531" t="s">
        <v>11910</v>
      </c>
      <c r="DA531" t="s">
        <v>11911</v>
      </c>
      <c r="DB531" t="s">
        <v>11912</v>
      </c>
      <c r="DC531" t="s">
        <v>11913</v>
      </c>
      <c r="DD531" t="s">
        <v>11914</v>
      </c>
      <c r="DE531" t="s">
        <v>11915</v>
      </c>
      <c r="DF531" t="s">
        <v>11916</v>
      </c>
      <c r="DG531" t="s">
        <v>11917</v>
      </c>
      <c r="DH531" t="s">
        <v>11918</v>
      </c>
      <c r="DI531" t="s">
        <v>11919</v>
      </c>
      <c r="DJ531" t="s">
        <v>11920</v>
      </c>
      <c r="DK531" t="s">
        <v>11921</v>
      </c>
      <c r="DL531" t="s">
        <v>11922</v>
      </c>
      <c r="DM531" t="s">
        <v>11923</v>
      </c>
      <c r="DN531" t="s">
        <v>11924</v>
      </c>
      <c r="DO531" t="s">
        <v>11925</v>
      </c>
      <c r="DP531" t="s">
        <v>11926</v>
      </c>
      <c r="DQ531" t="s">
        <v>11927</v>
      </c>
      <c r="DR531">
        <v>19</v>
      </c>
      <c r="DS531" t="s">
        <v>4000</v>
      </c>
      <c r="DT531" t="s">
        <v>147</v>
      </c>
    </row>
    <row r="532" spans="1:124" x14ac:dyDescent="0.2">
      <c r="A532" t="s">
        <v>4089</v>
      </c>
      <c r="B532">
        <v>10776</v>
      </c>
      <c r="C532">
        <v>2141734.6848775302</v>
      </c>
      <c r="D532">
        <v>2141734.6848775302</v>
      </c>
      <c r="E532">
        <v>201219</v>
      </c>
      <c r="F532">
        <v>185628</v>
      </c>
      <c r="G532">
        <v>161622</v>
      </c>
      <c r="H532">
        <v>118293</v>
      </c>
      <c r="I532">
        <v>3600.002</v>
      </c>
      <c r="J532">
        <v>3600.0050000000001</v>
      </c>
      <c r="K532">
        <v>3600.0010000000002</v>
      </c>
      <c r="L532">
        <v>3600</v>
      </c>
      <c r="M532">
        <v>4380</v>
      </c>
      <c r="N532">
        <v>6480</v>
      </c>
      <c r="O532">
        <v>1009</v>
      </c>
      <c r="P532">
        <v>1.7000000000000001E-4</v>
      </c>
      <c r="Q532">
        <v>0.49992999999999999</v>
      </c>
      <c r="R532">
        <v>2040</v>
      </c>
      <c r="S532">
        <v>0</v>
      </c>
      <c r="T532">
        <v>0</v>
      </c>
      <c r="U532">
        <v>0</v>
      </c>
      <c r="V532">
        <v>0</v>
      </c>
      <c r="W532">
        <v>2220</v>
      </c>
      <c r="X532">
        <v>4260</v>
      </c>
      <c r="Y532">
        <v>2.0739999999999999E-3</v>
      </c>
      <c r="Z532">
        <v>3963</v>
      </c>
      <c r="AA532">
        <v>5880</v>
      </c>
      <c r="AB532">
        <v>954</v>
      </c>
      <c r="AC532">
        <v>1.7000000000000001E-4</v>
      </c>
      <c r="AD532">
        <v>0.49992999999999999</v>
      </c>
      <c r="AE532">
        <v>1847</v>
      </c>
      <c r="AF532">
        <v>0</v>
      </c>
      <c r="AG532">
        <v>0</v>
      </c>
      <c r="AH532">
        <v>0</v>
      </c>
      <c r="AI532">
        <v>0</v>
      </c>
      <c r="AJ532">
        <v>1996</v>
      </c>
      <c r="AK532">
        <v>3884</v>
      </c>
      <c r="AL532">
        <v>2.3800000000000002E-3</v>
      </c>
      <c r="AM532">
        <v>0</v>
      </c>
      <c r="AN532">
        <v>0</v>
      </c>
      <c r="AO532">
        <v>1E+100</v>
      </c>
      <c r="AP532">
        <v>1E+100</v>
      </c>
      <c r="AQ532">
        <v>1E+100</v>
      </c>
      <c r="AR532">
        <v>1E+100</v>
      </c>
      <c r="AS532">
        <v>9.9999999999999904E+99</v>
      </c>
      <c r="AT532">
        <v>9.9999999999999904E+99</v>
      </c>
      <c r="AU532">
        <v>2270799.5562036</v>
      </c>
      <c r="AV532">
        <v>2273550.0966246598</v>
      </c>
      <c r="AW532">
        <v>2298574.6485673599</v>
      </c>
      <c r="AX532">
        <v>2276830.5035798498</v>
      </c>
      <c r="AY532">
        <v>2273129.3797211698</v>
      </c>
      <c r="AZ532">
        <v>2273321.66453997</v>
      </c>
      <c r="BA532">
        <v>14784525</v>
      </c>
      <c r="BB532">
        <v>15885777</v>
      </c>
      <c r="BC532">
        <v>11992312</v>
      </c>
      <c r="BD532">
        <v>15017469</v>
      </c>
      <c r="BE532">
        <v>14397313</v>
      </c>
      <c r="BF532">
        <v>15656184</v>
      </c>
      <c r="BG532">
        <v>201219</v>
      </c>
      <c r="BH532">
        <v>185628</v>
      </c>
      <c r="BI532">
        <v>161622</v>
      </c>
      <c r="BJ532">
        <v>118293</v>
      </c>
      <c r="BK532">
        <v>206863</v>
      </c>
      <c r="BL532">
        <v>169217</v>
      </c>
      <c r="BM532">
        <v>232</v>
      </c>
      <c r="BN532">
        <v>214</v>
      </c>
      <c r="BO532">
        <v>197</v>
      </c>
      <c r="BP532">
        <v>203</v>
      </c>
      <c r="BQ532">
        <v>210</v>
      </c>
      <c r="BR532">
        <v>214</v>
      </c>
      <c r="BS532">
        <v>2147041.4512216002</v>
      </c>
      <c r="BT532">
        <v>2147041.3267628602</v>
      </c>
      <c r="BU532">
        <v>2147602.9050692101</v>
      </c>
      <c r="BV532">
        <v>2147065.2273505302</v>
      </c>
      <c r="BW532">
        <v>2146921.2577929101</v>
      </c>
      <c r="BX532">
        <v>2147044.1327727898</v>
      </c>
      <c r="BY532">
        <v>2235270.5136438101</v>
      </c>
      <c r="BZ532">
        <v>2237307.9561905302</v>
      </c>
      <c r="CA532">
        <v>2235325.30160589</v>
      </c>
      <c r="CB532">
        <v>2239962.6691141599</v>
      </c>
      <c r="CC532">
        <v>2233020.8721177499</v>
      </c>
      <c r="CD532">
        <v>2237622.8284342401</v>
      </c>
      <c r="CE532">
        <v>10.616</v>
      </c>
      <c r="CF532">
        <v>8.4499999999999993</v>
      </c>
      <c r="CG532">
        <v>8.1720000000000006</v>
      </c>
      <c r="CH532">
        <v>7.88</v>
      </c>
      <c r="CI532">
        <v>8.8879999999999999</v>
      </c>
      <c r="CJ532">
        <v>8.1620000000000008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3600.002</v>
      </c>
      <c r="CR532">
        <v>3600.0050000000001</v>
      </c>
      <c r="CS532">
        <v>3600.0010000000002</v>
      </c>
      <c r="CT532">
        <v>3600</v>
      </c>
      <c r="CU532">
        <v>3600.002</v>
      </c>
      <c r="CV532">
        <v>3600.0030000000002</v>
      </c>
      <c r="CW532" t="s">
        <v>130</v>
      </c>
      <c r="CX532" t="s">
        <v>11928</v>
      </c>
      <c r="CY532" t="s">
        <v>11929</v>
      </c>
      <c r="CZ532" t="s">
        <v>11930</v>
      </c>
      <c r="DA532" t="s">
        <v>11931</v>
      </c>
      <c r="DB532" t="s">
        <v>11932</v>
      </c>
      <c r="DC532" t="s">
        <v>11933</v>
      </c>
      <c r="DD532" t="s">
        <v>11934</v>
      </c>
      <c r="DE532" t="s">
        <v>137</v>
      </c>
      <c r="DF532" t="s">
        <v>11935</v>
      </c>
      <c r="DG532" t="s">
        <v>130</v>
      </c>
      <c r="DH532" t="s">
        <v>11936</v>
      </c>
      <c r="DI532" t="s">
        <v>11937</v>
      </c>
      <c r="DJ532" t="s">
        <v>11938</v>
      </c>
      <c r="DK532" t="s">
        <v>11939</v>
      </c>
      <c r="DL532" t="s">
        <v>11940</v>
      </c>
      <c r="DM532" t="s">
        <v>11941</v>
      </c>
      <c r="DN532" t="s">
        <v>11942</v>
      </c>
      <c r="DO532" t="s">
        <v>137</v>
      </c>
      <c r="DP532" t="s">
        <v>11943</v>
      </c>
      <c r="DQ532" t="s">
        <v>11944</v>
      </c>
      <c r="DR532">
        <v>50406</v>
      </c>
      <c r="DS532" t="s">
        <v>4089</v>
      </c>
      <c r="DT532" t="s">
        <v>147</v>
      </c>
    </row>
    <row r="533" spans="1:124" x14ac:dyDescent="0.2">
      <c r="A533" t="s">
        <v>4094</v>
      </c>
      <c r="B533">
        <v>10776</v>
      </c>
      <c r="C533">
        <v>3060037.4307630998</v>
      </c>
      <c r="D533">
        <v>3060037.4307630998</v>
      </c>
      <c r="E533">
        <v>5623</v>
      </c>
      <c r="F533">
        <v>2233</v>
      </c>
      <c r="G533">
        <v>2299</v>
      </c>
      <c r="H533">
        <v>1298</v>
      </c>
      <c r="I533">
        <v>862.61900000000003</v>
      </c>
      <c r="J533">
        <v>407.88</v>
      </c>
      <c r="K533">
        <v>414.10700000000003</v>
      </c>
      <c r="L533">
        <v>242.227</v>
      </c>
      <c r="M533">
        <v>1203</v>
      </c>
      <c r="N533">
        <v>7328</v>
      </c>
      <c r="O533">
        <v>579</v>
      </c>
      <c r="P533">
        <v>9.0000000000000006E-5</v>
      </c>
      <c r="Q533">
        <v>0.5</v>
      </c>
      <c r="R533">
        <v>1197</v>
      </c>
      <c r="S533">
        <v>0</v>
      </c>
      <c r="T533">
        <v>0</v>
      </c>
      <c r="U533">
        <v>0</v>
      </c>
      <c r="V533">
        <v>0</v>
      </c>
      <c r="W533">
        <v>6110</v>
      </c>
      <c r="X533">
        <v>1218</v>
      </c>
      <c r="Y533">
        <v>8.1089999999999999E-3</v>
      </c>
      <c r="Z533">
        <v>931</v>
      </c>
      <c r="AA533">
        <v>6599</v>
      </c>
      <c r="AB533">
        <v>595</v>
      </c>
      <c r="AC533">
        <v>9.0000000000000006E-5</v>
      </c>
      <c r="AD533">
        <v>0.5</v>
      </c>
      <c r="AE533">
        <v>926</v>
      </c>
      <c r="AF533">
        <v>0</v>
      </c>
      <c r="AG533">
        <v>0</v>
      </c>
      <c r="AH533">
        <v>0</v>
      </c>
      <c r="AI533">
        <v>1189</v>
      </c>
      <c r="AJ533">
        <v>5406</v>
      </c>
      <c r="AK533">
        <v>4</v>
      </c>
      <c r="AL533">
        <v>8.5789999999999998E-3</v>
      </c>
      <c r="AM533">
        <v>0</v>
      </c>
      <c r="AN533">
        <v>0</v>
      </c>
      <c r="AO533">
        <v>3065049.56</v>
      </c>
      <c r="AP533">
        <v>3065073.6099999901</v>
      </c>
      <c r="AQ533">
        <v>3065005.78</v>
      </c>
      <c r="AR533">
        <v>3065028.1</v>
      </c>
      <c r="AS533">
        <v>3065080.9957142798</v>
      </c>
      <c r="AT533">
        <v>3065099.4399999902</v>
      </c>
      <c r="AU533">
        <v>3064826.96106011</v>
      </c>
      <c r="AV533">
        <v>3064793.9035887602</v>
      </c>
      <c r="AW533">
        <v>3064888.9158795001</v>
      </c>
      <c r="AX533">
        <v>3064902.0034922799</v>
      </c>
      <c r="AY533">
        <v>3064808.4545060401</v>
      </c>
      <c r="AZ533">
        <v>3064802.1907414501</v>
      </c>
      <c r="BA533">
        <v>2680536</v>
      </c>
      <c r="BB533">
        <v>1290007</v>
      </c>
      <c r="BC533">
        <v>915963</v>
      </c>
      <c r="BD533">
        <v>497997</v>
      </c>
      <c r="BE533">
        <v>1502565</v>
      </c>
      <c r="BF533">
        <v>1059643</v>
      </c>
      <c r="BG533">
        <v>5623</v>
      </c>
      <c r="BH533">
        <v>2233</v>
      </c>
      <c r="BI533">
        <v>2299</v>
      </c>
      <c r="BJ533">
        <v>1298</v>
      </c>
      <c r="BK533">
        <v>3522</v>
      </c>
      <c r="BL533">
        <v>2126</v>
      </c>
      <c r="BM533">
        <v>37</v>
      </c>
      <c r="BN533">
        <v>26</v>
      </c>
      <c r="BO533">
        <v>26</v>
      </c>
      <c r="BP533">
        <v>19</v>
      </c>
      <c r="BQ533">
        <v>33</v>
      </c>
      <c r="BR533">
        <v>26</v>
      </c>
      <c r="BS533">
        <v>3060801.8968806299</v>
      </c>
      <c r="BT533">
        <v>3061027.1614337498</v>
      </c>
      <c r="BU533">
        <v>3060891.2213474601</v>
      </c>
      <c r="BV533">
        <v>3061054.79261629</v>
      </c>
      <c r="BW533">
        <v>3060815.8589929501</v>
      </c>
      <c r="BX533">
        <v>3061010.9187161</v>
      </c>
      <c r="BY533">
        <v>3062776.0142444298</v>
      </c>
      <c r="BZ533">
        <v>3062838.9216612601</v>
      </c>
      <c r="CA533">
        <v>3062808.8990139398</v>
      </c>
      <c r="CB533">
        <v>3063033.67691284</v>
      </c>
      <c r="CC533">
        <v>3062668.4381368901</v>
      </c>
      <c r="CD533">
        <v>3062788.2954802299</v>
      </c>
      <c r="CE533">
        <v>10.249000000000001</v>
      </c>
      <c r="CF533">
        <v>8.8759999999999994</v>
      </c>
      <c r="CG533">
        <v>9.1690000000000005</v>
      </c>
      <c r="CH533">
        <v>7.6159999999999997</v>
      </c>
      <c r="CI533">
        <v>10.36</v>
      </c>
      <c r="CJ533">
        <v>8.7680000000000007</v>
      </c>
      <c r="CK533">
        <v>862.61800000000005</v>
      </c>
      <c r="CL533">
        <v>407.87900000000002</v>
      </c>
      <c r="CM533">
        <v>411.71699999999998</v>
      </c>
      <c r="CN533">
        <v>197.55600000000001</v>
      </c>
      <c r="CO533">
        <v>524.22699999999998</v>
      </c>
      <c r="CP533">
        <v>367.654</v>
      </c>
      <c r="CQ533">
        <v>862.61900000000003</v>
      </c>
      <c r="CR533">
        <v>407.88</v>
      </c>
      <c r="CS533">
        <v>414.10700000000003</v>
      </c>
      <c r="CT533">
        <v>242.227</v>
      </c>
      <c r="CU533">
        <v>528.149</v>
      </c>
      <c r="CV533">
        <v>374.94200000000001</v>
      </c>
      <c r="CW533" t="s">
        <v>12723</v>
      </c>
      <c r="CX533" t="s">
        <v>12724</v>
      </c>
      <c r="CY533" t="s">
        <v>12725</v>
      </c>
      <c r="CZ533" t="s">
        <v>12726</v>
      </c>
      <c r="DA533" t="s">
        <v>12727</v>
      </c>
      <c r="DB533" t="s">
        <v>12728</v>
      </c>
      <c r="DC533" t="s">
        <v>12729</v>
      </c>
      <c r="DD533" t="s">
        <v>12730</v>
      </c>
      <c r="DE533" t="s">
        <v>12731</v>
      </c>
      <c r="DF533" t="s">
        <v>12732</v>
      </c>
      <c r="DG533" t="s">
        <v>12733</v>
      </c>
      <c r="DH533" t="s">
        <v>12734</v>
      </c>
      <c r="DI533" t="s">
        <v>12735</v>
      </c>
      <c r="DJ533" t="s">
        <v>12736</v>
      </c>
      <c r="DK533" t="s">
        <v>12737</v>
      </c>
      <c r="DL533" t="s">
        <v>12738</v>
      </c>
      <c r="DM533" t="s">
        <v>12739</v>
      </c>
      <c r="DN533" t="s">
        <v>12740</v>
      </c>
      <c r="DO533" t="s">
        <v>12741</v>
      </c>
      <c r="DP533" t="s">
        <v>12742</v>
      </c>
      <c r="DQ533" t="s">
        <v>12743</v>
      </c>
      <c r="DR533">
        <v>6326</v>
      </c>
      <c r="DS533" t="s">
        <v>4094</v>
      </c>
      <c r="DT533" t="s">
        <v>147</v>
      </c>
    </row>
    <row r="534" spans="1:124" x14ac:dyDescent="0.2">
      <c r="A534" t="s">
        <v>4095</v>
      </c>
      <c r="B534">
        <v>10776</v>
      </c>
      <c r="C534">
        <v>154.390199999999</v>
      </c>
      <c r="D534">
        <v>186.357412328479</v>
      </c>
      <c r="E534">
        <v>1</v>
      </c>
      <c r="F534">
        <v>1</v>
      </c>
      <c r="G534">
        <v>1</v>
      </c>
      <c r="H534">
        <v>1</v>
      </c>
      <c r="I534">
        <v>230.68299999999999</v>
      </c>
      <c r="J534">
        <v>9.5000000000000001E-2</v>
      </c>
      <c r="K534">
        <v>123.256</v>
      </c>
      <c r="L534">
        <v>9.5000000000000001E-2</v>
      </c>
      <c r="M534">
        <v>175620</v>
      </c>
      <c r="N534">
        <v>5831</v>
      </c>
      <c r="O534">
        <v>2990</v>
      </c>
      <c r="P534">
        <v>2.0000000000000002E-5</v>
      </c>
      <c r="Q534">
        <v>0.5</v>
      </c>
      <c r="R534">
        <v>2288</v>
      </c>
      <c r="S534">
        <v>118</v>
      </c>
      <c r="T534">
        <v>0</v>
      </c>
      <c r="U534">
        <v>0</v>
      </c>
      <c r="V534">
        <v>0</v>
      </c>
      <c r="W534">
        <v>5831</v>
      </c>
      <c r="X534">
        <v>0</v>
      </c>
      <c r="Y534">
        <v>8.4900000000000004E-4</v>
      </c>
      <c r="Z534">
        <v>5488</v>
      </c>
      <c r="AA534">
        <v>746</v>
      </c>
      <c r="AB534">
        <v>395</v>
      </c>
      <c r="AC534">
        <v>7.8700000000000003E-3</v>
      </c>
      <c r="AD534">
        <v>0.49742999999999998</v>
      </c>
      <c r="AE534">
        <v>381</v>
      </c>
      <c r="AF534">
        <v>0</v>
      </c>
      <c r="AG534">
        <v>0</v>
      </c>
      <c r="AH534">
        <v>0</v>
      </c>
      <c r="AI534">
        <v>0</v>
      </c>
      <c r="AJ534">
        <v>746</v>
      </c>
      <c r="AK534">
        <v>0</v>
      </c>
      <c r="AL534">
        <v>4.4739999999999997E-3</v>
      </c>
      <c r="AM534">
        <v>0</v>
      </c>
      <c r="AN534">
        <v>0</v>
      </c>
      <c r="AO534">
        <v>1E+100</v>
      </c>
      <c r="AP534">
        <v>1E+100</v>
      </c>
      <c r="AQ534">
        <v>1E+100</v>
      </c>
      <c r="AR534">
        <v>1E+100</v>
      </c>
      <c r="AS534">
        <v>9.9999999999999904E+99</v>
      </c>
      <c r="AT534">
        <v>9.9999999999999904E+99</v>
      </c>
      <c r="AU534">
        <v>190</v>
      </c>
      <c r="AV534">
        <v>190</v>
      </c>
      <c r="AW534">
        <v>190</v>
      </c>
      <c r="AX534">
        <v>190</v>
      </c>
      <c r="AY534">
        <v>190</v>
      </c>
      <c r="AZ534">
        <v>190</v>
      </c>
      <c r="BA534">
        <v>81717</v>
      </c>
      <c r="BB534">
        <v>790</v>
      </c>
      <c r="BC534">
        <v>59069</v>
      </c>
      <c r="BD534">
        <v>790</v>
      </c>
      <c r="BE534">
        <v>71629</v>
      </c>
      <c r="BF534">
        <v>889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12</v>
      </c>
      <c r="BN534">
        <v>0</v>
      </c>
      <c r="BO534">
        <v>8</v>
      </c>
      <c r="BP534">
        <v>0</v>
      </c>
      <c r="BQ534">
        <v>10</v>
      </c>
      <c r="BR534">
        <v>0</v>
      </c>
      <c r="BS534">
        <v>179.961883379651</v>
      </c>
      <c r="BT534">
        <v>1E+100</v>
      </c>
      <c r="BU534">
        <v>182.662981914206</v>
      </c>
      <c r="BV534">
        <v>1E+100</v>
      </c>
      <c r="BW534">
        <v>181.335230219989</v>
      </c>
      <c r="BX534">
        <v>9.9999999999999904E+99</v>
      </c>
      <c r="BY534">
        <v>185.15197564390499</v>
      </c>
      <c r="BZ534">
        <v>1E+100</v>
      </c>
      <c r="CA534">
        <v>185.56914413196901</v>
      </c>
      <c r="CB534">
        <v>1E+100</v>
      </c>
      <c r="CC534">
        <v>184.53580846067601</v>
      </c>
      <c r="CD534">
        <v>9.9999999999999904E+99</v>
      </c>
      <c r="CE534">
        <v>230.68100000000001</v>
      </c>
      <c r="CF534">
        <v>9.5000000000000001E-2</v>
      </c>
      <c r="CG534">
        <v>121.104</v>
      </c>
      <c r="CH534">
        <v>9.5000000000000001E-2</v>
      </c>
      <c r="CI534">
        <v>178.15299999999999</v>
      </c>
      <c r="CJ534">
        <v>0.109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230.68299999999999</v>
      </c>
      <c r="CR534">
        <v>9.5000000000000001E-2</v>
      </c>
      <c r="CS534">
        <v>123.256</v>
      </c>
      <c r="CT534">
        <v>9.5000000000000001E-2</v>
      </c>
      <c r="CU534">
        <v>179.79499999999999</v>
      </c>
      <c r="CV534">
        <v>0.109</v>
      </c>
      <c r="CW534" t="s">
        <v>130</v>
      </c>
      <c r="CX534" t="s">
        <v>11945</v>
      </c>
      <c r="CY534" t="s">
        <v>11946</v>
      </c>
      <c r="CZ534" t="s">
        <v>133</v>
      </c>
      <c r="DA534" t="s">
        <v>11947</v>
      </c>
      <c r="DB534" t="s">
        <v>11948</v>
      </c>
      <c r="DC534" t="s">
        <v>11949</v>
      </c>
      <c r="DD534" t="s">
        <v>11950</v>
      </c>
      <c r="DE534" t="s">
        <v>137</v>
      </c>
      <c r="DF534" t="s">
        <v>11951</v>
      </c>
      <c r="DG534" t="s">
        <v>130</v>
      </c>
      <c r="DH534" t="s">
        <v>11945</v>
      </c>
      <c r="DI534" t="s">
        <v>11952</v>
      </c>
      <c r="DJ534" t="s">
        <v>133</v>
      </c>
      <c r="DK534" t="s">
        <v>1484</v>
      </c>
      <c r="DL534" t="s">
        <v>1856</v>
      </c>
      <c r="DM534" t="s">
        <v>1856</v>
      </c>
      <c r="DN534" t="s">
        <v>11953</v>
      </c>
      <c r="DO534" t="s">
        <v>137</v>
      </c>
      <c r="DP534" t="s">
        <v>11953</v>
      </c>
      <c r="DQ534" t="s">
        <v>11954</v>
      </c>
      <c r="DR534">
        <v>2862</v>
      </c>
      <c r="DS534" t="s">
        <v>4095</v>
      </c>
      <c r="DT534" t="s">
        <v>147</v>
      </c>
    </row>
    <row r="535" spans="1:124" x14ac:dyDescent="0.2">
      <c r="A535" t="s">
        <v>4097</v>
      </c>
      <c r="B535">
        <v>10776</v>
      </c>
      <c r="C535">
        <v>3846.35866705333</v>
      </c>
      <c r="D535">
        <v>3885.3917396750098</v>
      </c>
      <c r="E535">
        <v>70418</v>
      </c>
      <c r="F535">
        <v>101975</v>
      </c>
      <c r="G535">
        <v>69637</v>
      </c>
      <c r="H535">
        <v>53335</v>
      </c>
      <c r="I535">
        <v>1422.03</v>
      </c>
      <c r="J535">
        <v>1379.2249999999999</v>
      </c>
      <c r="K535">
        <v>1422.03</v>
      </c>
      <c r="L535">
        <v>925.13800000000003</v>
      </c>
      <c r="M535">
        <v>923</v>
      </c>
      <c r="N535">
        <v>9845</v>
      </c>
      <c r="O535">
        <v>67</v>
      </c>
      <c r="P535">
        <v>5.5599999999999998E-3</v>
      </c>
      <c r="Q535">
        <v>0.5</v>
      </c>
      <c r="R535">
        <v>92</v>
      </c>
      <c r="S535">
        <v>0</v>
      </c>
      <c r="T535">
        <v>0</v>
      </c>
      <c r="U535">
        <v>4</v>
      </c>
      <c r="V535">
        <v>0</v>
      </c>
      <c r="W535">
        <v>9753</v>
      </c>
      <c r="X535">
        <v>92</v>
      </c>
      <c r="Y535">
        <v>1.3002E-2</v>
      </c>
      <c r="Z535">
        <v>788</v>
      </c>
      <c r="AA535">
        <v>7808</v>
      </c>
      <c r="AB535">
        <v>73</v>
      </c>
      <c r="AC535">
        <v>3.2200000000000002E-3</v>
      </c>
      <c r="AD535">
        <v>0.47114</v>
      </c>
      <c r="AE535">
        <v>46</v>
      </c>
      <c r="AF535">
        <v>0</v>
      </c>
      <c r="AG535">
        <v>0</v>
      </c>
      <c r="AH535">
        <v>0</v>
      </c>
      <c r="AI535">
        <v>46</v>
      </c>
      <c r="AJ535">
        <v>7762</v>
      </c>
      <c r="AK535">
        <v>0</v>
      </c>
      <c r="AL535">
        <v>1.3922E-2</v>
      </c>
      <c r="AM535">
        <v>0</v>
      </c>
      <c r="AN535">
        <v>0</v>
      </c>
      <c r="AO535">
        <v>4025.0235807999902</v>
      </c>
      <c r="AP535">
        <v>4025.0235807999902</v>
      </c>
      <c r="AQ535">
        <v>4025.0235807999002</v>
      </c>
      <c r="AR535">
        <v>4025.0235807999902</v>
      </c>
      <c r="AS535">
        <v>4025.0235807999702</v>
      </c>
      <c r="AT535">
        <v>4025.0235808000102</v>
      </c>
      <c r="AU535">
        <v>4024.6211590635198</v>
      </c>
      <c r="AV535">
        <v>4024.6214598448701</v>
      </c>
      <c r="AW535">
        <v>4024.6227241665501</v>
      </c>
      <c r="AX535">
        <v>4024.6225374680498</v>
      </c>
      <c r="AY535">
        <v>4024.6216304639602</v>
      </c>
      <c r="AZ535">
        <v>4024.62170973313</v>
      </c>
      <c r="BA535">
        <v>6454129</v>
      </c>
      <c r="BB535">
        <v>6405660</v>
      </c>
      <c r="BC535">
        <v>6454129</v>
      </c>
      <c r="BD535">
        <v>3853849</v>
      </c>
      <c r="BE535">
        <v>9786615</v>
      </c>
      <c r="BF535">
        <v>5365546</v>
      </c>
      <c r="BG535">
        <v>70418</v>
      </c>
      <c r="BH535">
        <v>101975</v>
      </c>
      <c r="BI535">
        <v>69637</v>
      </c>
      <c r="BJ535">
        <v>53335</v>
      </c>
      <c r="BK535">
        <v>106043</v>
      </c>
      <c r="BL535">
        <v>80957</v>
      </c>
      <c r="BM535">
        <v>38</v>
      </c>
      <c r="BN535">
        <v>50</v>
      </c>
      <c r="BO535">
        <v>30</v>
      </c>
      <c r="BP535">
        <v>50</v>
      </c>
      <c r="BQ535">
        <v>43</v>
      </c>
      <c r="BR535">
        <v>53</v>
      </c>
      <c r="BS535">
        <v>3900.7040332607899</v>
      </c>
      <c r="BT535">
        <v>3903.6243202332198</v>
      </c>
      <c r="BU535">
        <v>3906.0018066983098</v>
      </c>
      <c r="BV535">
        <v>3903.6243202332198</v>
      </c>
      <c r="BW535">
        <v>3902.6346992702001</v>
      </c>
      <c r="BX535">
        <v>3903.6243202332198</v>
      </c>
      <c r="BY535">
        <v>3963.76290243024</v>
      </c>
      <c r="BZ535">
        <v>3965.8957517110598</v>
      </c>
      <c r="CA535">
        <v>3970.78663179257</v>
      </c>
      <c r="CB535">
        <v>3973.5479874131402</v>
      </c>
      <c r="CC535">
        <v>3967.1509741700102</v>
      </c>
      <c r="CD535">
        <v>3969.8555753242899</v>
      </c>
      <c r="CE535">
        <v>2.524</v>
      </c>
      <c r="CF535">
        <v>2.3210000000000002</v>
      </c>
      <c r="CG535">
        <v>1.655</v>
      </c>
      <c r="CH535">
        <v>2.302</v>
      </c>
      <c r="CI535">
        <v>2.4510000000000001</v>
      </c>
      <c r="CJ535">
        <v>2.4820000000000002</v>
      </c>
      <c r="CK535">
        <v>1391.65</v>
      </c>
      <c r="CL535">
        <v>1207.2719999999999</v>
      </c>
      <c r="CM535">
        <v>1391.65</v>
      </c>
      <c r="CN535">
        <v>904.38099999999997</v>
      </c>
      <c r="CO535">
        <v>2049.6869999999999</v>
      </c>
      <c r="CP535">
        <v>1101.95</v>
      </c>
      <c r="CQ535">
        <v>1422.03</v>
      </c>
      <c r="CR535">
        <v>1379.2249999999999</v>
      </c>
      <c r="CS535">
        <v>1422.03</v>
      </c>
      <c r="CT535">
        <v>925.13800000000003</v>
      </c>
      <c r="CU535">
        <v>2156.5369999999998</v>
      </c>
      <c r="CV535">
        <v>1156.123</v>
      </c>
      <c r="CW535" t="s">
        <v>11955</v>
      </c>
      <c r="CX535" t="s">
        <v>11956</v>
      </c>
      <c r="CY535" t="s">
        <v>11957</v>
      </c>
      <c r="CZ535" t="s">
        <v>11958</v>
      </c>
      <c r="DA535" t="s">
        <v>11959</v>
      </c>
      <c r="DB535" t="s">
        <v>11960</v>
      </c>
      <c r="DC535" t="s">
        <v>11961</v>
      </c>
      <c r="DD535" t="s">
        <v>11962</v>
      </c>
      <c r="DE535" t="s">
        <v>11963</v>
      </c>
      <c r="DF535" t="s">
        <v>11964</v>
      </c>
      <c r="DG535" t="s">
        <v>11965</v>
      </c>
      <c r="DH535" t="s">
        <v>11966</v>
      </c>
      <c r="DI535" t="s">
        <v>11967</v>
      </c>
      <c r="DJ535" t="s">
        <v>11968</v>
      </c>
      <c r="DK535" t="s">
        <v>11969</v>
      </c>
      <c r="DL535" t="s">
        <v>11970</v>
      </c>
      <c r="DM535" t="s">
        <v>11971</v>
      </c>
      <c r="DN535" t="s">
        <v>11972</v>
      </c>
      <c r="DO535" t="s">
        <v>11973</v>
      </c>
      <c r="DP535" t="s">
        <v>11974</v>
      </c>
      <c r="DQ535" t="s">
        <v>11975</v>
      </c>
      <c r="DR535">
        <v>23191</v>
      </c>
      <c r="DS535" t="s">
        <v>4097</v>
      </c>
      <c r="DT535" t="s">
        <v>147</v>
      </c>
    </row>
    <row r="536" spans="1:124" x14ac:dyDescent="0.2">
      <c r="A536" t="s">
        <v>4100</v>
      </c>
      <c r="B536">
        <v>10776</v>
      </c>
      <c r="C536">
        <v>-6.38289019808208E+16</v>
      </c>
      <c r="D536">
        <v>-5.68211675734118E+16</v>
      </c>
      <c r="E536">
        <v>791</v>
      </c>
      <c r="F536">
        <v>2052</v>
      </c>
      <c r="G536">
        <v>791</v>
      </c>
      <c r="H536">
        <v>2052</v>
      </c>
      <c r="I536">
        <v>3600.002</v>
      </c>
      <c r="J536">
        <v>3600.0030000000002</v>
      </c>
      <c r="K536">
        <v>3600.0010000000002</v>
      </c>
      <c r="L536">
        <v>3600.0010000000002</v>
      </c>
      <c r="M536">
        <v>9095</v>
      </c>
      <c r="N536">
        <v>7891</v>
      </c>
      <c r="O536">
        <v>653</v>
      </c>
      <c r="P536">
        <v>1.1E-4</v>
      </c>
      <c r="Q536">
        <v>0.49942999999999999</v>
      </c>
      <c r="R536">
        <v>60</v>
      </c>
      <c r="S536">
        <v>1368</v>
      </c>
      <c r="T536">
        <v>0</v>
      </c>
      <c r="U536">
        <v>1</v>
      </c>
      <c r="V536">
        <v>0</v>
      </c>
      <c r="W536">
        <v>4235</v>
      </c>
      <c r="X536">
        <v>3656</v>
      </c>
      <c r="Y536">
        <v>2.3440000000000002E-3</v>
      </c>
      <c r="Z536">
        <v>5832</v>
      </c>
      <c r="AA536">
        <v>5356</v>
      </c>
      <c r="AB536">
        <v>531</v>
      </c>
      <c r="AC536">
        <v>1.14E-3</v>
      </c>
      <c r="AD536">
        <v>0.49884000000000001</v>
      </c>
      <c r="AE536">
        <v>40</v>
      </c>
      <c r="AF536">
        <v>0</v>
      </c>
      <c r="AG536">
        <v>0</v>
      </c>
      <c r="AH536">
        <v>0</v>
      </c>
      <c r="AI536">
        <v>0</v>
      </c>
      <c r="AJ536">
        <v>2969</v>
      </c>
      <c r="AK536">
        <v>2387</v>
      </c>
      <c r="AL536">
        <v>2.9429999999999999E-3</v>
      </c>
      <c r="AM536">
        <v>0</v>
      </c>
      <c r="AN536">
        <v>0</v>
      </c>
      <c r="AO536">
        <v>1E+100</v>
      </c>
      <c r="AP536">
        <v>-8588840426666650</v>
      </c>
      <c r="AQ536">
        <v>-3599269866666640</v>
      </c>
      <c r="AR536">
        <v>-1.32418591999999E+16</v>
      </c>
      <c r="AS536">
        <v>8.5714285714285699E+99</v>
      </c>
      <c r="AT536">
        <v>-1.04861110704761E+16</v>
      </c>
      <c r="AU536">
        <v>-5.2412736776684896E+16</v>
      </c>
      <c r="AV536">
        <v>-4.54936969295054E+16</v>
      </c>
      <c r="AW536">
        <v>-4.06042756664362E+16</v>
      </c>
      <c r="AX536">
        <v>-4.27309602251282E+16</v>
      </c>
      <c r="AY536">
        <v>-4.6958931819420304E+16</v>
      </c>
      <c r="AZ536">
        <v>-4.4361135216684704E+16</v>
      </c>
      <c r="BA536">
        <v>3610926</v>
      </c>
      <c r="BB536">
        <v>4128238</v>
      </c>
      <c r="BC536">
        <v>3473692</v>
      </c>
      <c r="BD536">
        <v>4128238</v>
      </c>
      <c r="BE536">
        <v>3962971</v>
      </c>
      <c r="BF536">
        <v>4686252</v>
      </c>
      <c r="BG536">
        <v>791</v>
      </c>
      <c r="BH536">
        <v>2052</v>
      </c>
      <c r="BI536">
        <v>791</v>
      </c>
      <c r="BJ536">
        <v>2052</v>
      </c>
      <c r="BK536">
        <v>934</v>
      </c>
      <c r="BL536">
        <v>3394</v>
      </c>
      <c r="BM536">
        <v>156</v>
      </c>
      <c r="BN536">
        <v>159</v>
      </c>
      <c r="BO536">
        <v>148</v>
      </c>
      <c r="BP536">
        <v>121</v>
      </c>
      <c r="BQ536">
        <v>158</v>
      </c>
      <c r="BR536">
        <v>142</v>
      </c>
      <c r="BS536">
        <v>-6.3827775613314304E+16</v>
      </c>
      <c r="BT536">
        <v>-5.64624432855466E+16</v>
      </c>
      <c r="BU536">
        <v>-6.38167164984608E+16</v>
      </c>
      <c r="BV536">
        <v>-5.62202195959756E+16</v>
      </c>
      <c r="BW536">
        <v>-6.3825150281669504E+16</v>
      </c>
      <c r="BX536">
        <v>-5.64034931608084E+16</v>
      </c>
      <c r="BY536">
        <v>-5.75599646966642E+16</v>
      </c>
      <c r="BZ536">
        <v>-5.2201518836099904E+16</v>
      </c>
      <c r="CA536">
        <v>-5.6782958189950896E+16</v>
      </c>
      <c r="CB536">
        <v>-5.1197802564696E+16</v>
      </c>
      <c r="CC536">
        <v>-5.7457646292091104E+16</v>
      </c>
      <c r="CD536">
        <v>-5.1717065101416704E+16</v>
      </c>
      <c r="CE536">
        <v>1698.2670000000001</v>
      </c>
      <c r="CF536">
        <v>676.26099999999997</v>
      </c>
      <c r="CG536">
        <v>1354.0709999999999</v>
      </c>
      <c r="CH536">
        <v>383.43400000000003</v>
      </c>
      <c r="CI536">
        <v>1624.6579999999999</v>
      </c>
      <c r="CJ536">
        <v>474.88200000000001</v>
      </c>
      <c r="CK536">
        <v>0</v>
      </c>
      <c r="CL536">
        <v>3207.0340000000001</v>
      </c>
      <c r="CM536">
        <v>0</v>
      </c>
      <c r="CN536">
        <v>569.077</v>
      </c>
      <c r="CO536">
        <v>252.53100000000001</v>
      </c>
      <c r="CP536">
        <v>2586.4929999999999</v>
      </c>
      <c r="CQ536">
        <v>3600.002</v>
      </c>
      <c r="CR536">
        <v>3600.0030000000002</v>
      </c>
      <c r="CS536">
        <v>3600.0010000000002</v>
      </c>
      <c r="CT536">
        <v>3600.0010000000002</v>
      </c>
      <c r="CU536">
        <v>3600.0039999999999</v>
      </c>
      <c r="CV536">
        <v>3600.0030000000002</v>
      </c>
      <c r="CW536" t="s">
        <v>13144</v>
      </c>
      <c r="CX536" t="s">
        <v>13145</v>
      </c>
      <c r="CY536" t="s">
        <v>13146</v>
      </c>
      <c r="CZ536" t="s">
        <v>13147</v>
      </c>
      <c r="DA536" t="s">
        <v>13148</v>
      </c>
      <c r="DB536" t="s">
        <v>13149</v>
      </c>
      <c r="DC536" t="s">
        <v>13150</v>
      </c>
      <c r="DD536" t="s">
        <v>13151</v>
      </c>
      <c r="DE536" t="s">
        <v>13152</v>
      </c>
      <c r="DF536" t="s">
        <v>13153</v>
      </c>
      <c r="DG536" t="s">
        <v>13154</v>
      </c>
      <c r="DH536" t="s">
        <v>13155</v>
      </c>
      <c r="DI536" t="s">
        <v>13156</v>
      </c>
      <c r="DJ536" t="s">
        <v>13157</v>
      </c>
      <c r="DK536" t="s">
        <v>13158</v>
      </c>
      <c r="DL536" t="s">
        <v>13159</v>
      </c>
      <c r="DM536" t="s">
        <v>13160</v>
      </c>
      <c r="DN536" t="s">
        <v>13161</v>
      </c>
      <c r="DO536" t="s">
        <v>13162</v>
      </c>
      <c r="DP536" t="s">
        <v>13163</v>
      </c>
      <c r="DQ536" t="s">
        <v>13164</v>
      </c>
      <c r="DR536">
        <v>50998</v>
      </c>
      <c r="DS536" t="s">
        <v>4100</v>
      </c>
      <c r="DT536" t="s">
        <v>147</v>
      </c>
    </row>
    <row r="537" spans="1:124" x14ac:dyDescent="0.2">
      <c r="A537" t="s">
        <v>4103</v>
      </c>
      <c r="B537">
        <v>10776</v>
      </c>
      <c r="C537">
        <v>688.47603404234803</v>
      </c>
      <c r="D537">
        <v>688.47603404234803</v>
      </c>
      <c r="E537">
        <v>2015</v>
      </c>
      <c r="F537">
        <v>1</v>
      </c>
      <c r="G537">
        <v>1534</v>
      </c>
      <c r="H537">
        <v>1</v>
      </c>
      <c r="I537">
        <v>307.245</v>
      </c>
      <c r="J537">
        <v>1.796</v>
      </c>
      <c r="K537">
        <v>248.858</v>
      </c>
      <c r="L537">
        <v>1.579</v>
      </c>
      <c r="M537">
        <v>2539</v>
      </c>
      <c r="N537">
        <v>15293</v>
      </c>
      <c r="O537">
        <v>792</v>
      </c>
      <c r="P537">
        <v>1.17E-3</v>
      </c>
      <c r="Q537">
        <v>0.49986999999999998</v>
      </c>
      <c r="R537">
        <v>0</v>
      </c>
      <c r="S537">
        <v>5</v>
      </c>
      <c r="T537">
        <v>0</v>
      </c>
      <c r="U537">
        <v>0</v>
      </c>
      <c r="V537">
        <v>0</v>
      </c>
      <c r="W537">
        <v>15284</v>
      </c>
      <c r="X537">
        <v>9</v>
      </c>
      <c r="Y537">
        <v>4.5770000000000003E-3</v>
      </c>
      <c r="Z537">
        <v>1895</v>
      </c>
      <c r="AA537">
        <v>11096</v>
      </c>
      <c r="AB537">
        <v>768</v>
      </c>
      <c r="AC537">
        <v>2.31E-3</v>
      </c>
      <c r="AD537">
        <v>0.49512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11096</v>
      </c>
      <c r="AK537">
        <v>0</v>
      </c>
      <c r="AL537">
        <v>4.1190000000000003E-3</v>
      </c>
      <c r="AM537">
        <v>0</v>
      </c>
      <c r="AN537">
        <v>0</v>
      </c>
      <c r="AO537">
        <v>689</v>
      </c>
      <c r="AP537">
        <v>1E+100</v>
      </c>
      <c r="AQ537">
        <v>689</v>
      </c>
      <c r="AR537">
        <v>1E+100</v>
      </c>
      <c r="AS537">
        <v>689</v>
      </c>
      <c r="AT537">
        <v>9.9999999999999904E+99</v>
      </c>
      <c r="AU537">
        <v>688.93291852402206</v>
      </c>
      <c r="AV537">
        <v>689</v>
      </c>
      <c r="AW537">
        <v>688.97933917963996</v>
      </c>
      <c r="AX537">
        <v>689</v>
      </c>
      <c r="AY537">
        <v>688.94847152550904</v>
      </c>
      <c r="AZ537">
        <v>689</v>
      </c>
      <c r="BA537">
        <v>404766</v>
      </c>
      <c r="BB537">
        <v>15904</v>
      </c>
      <c r="BC537">
        <v>293637</v>
      </c>
      <c r="BD537">
        <v>14464</v>
      </c>
      <c r="BE537">
        <v>747153</v>
      </c>
      <c r="BF537">
        <v>15808</v>
      </c>
      <c r="BG537">
        <v>2015</v>
      </c>
      <c r="BH537">
        <v>1</v>
      </c>
      <c r="BI537">
        <v>1534</v>
      </c>
      <c r="BJ537">
        <v>1</v>
      </c>
      <c r="BK537">
        <v>3472</v>
      </c>
      <c r="BL537">
        <v>1</v>
      </c>
      <c r="BM537">
        <v>23</v>
      </c>
      <c r="BN537">
        <v>0</v>
      </c>
      <c r="BO537">
        <v>10</v>
      </c>
      <c r="BP537">
        <v>0</v>
      </c>
      <c r="BQ537">
        <v>16</v>
      </c>
      <c r="BR537">
        <v>0</v>
      </c>
      <c r="BS537">
        <v>688.56909197199695</v>
      </c>
      <c r="BT537">
        <v>1E+100</v>
      </c>
      <c r="BU537">
        <v>688.62929173650105</v>
      </c>
      <c r="BV537">
        <v>1E+100</v>
      </c>
      <c r="BW537">
        <v>688.57070327363203</v>
      </c>
      <c r="BX537">
        <v>9.9999999999999904E+99</v>
      </c>
      <c r="BY537">
        <v>688.58255323686899</v>
      </c>
      <c r="BZ537">
        <v>1E+100</v>
      </c>
      <c r="CA537">
        <v>688.67236678092695</v>
      </c>
      <c r="CB537">
        <v>1E+100</v>
      </c>
      <c r="CC537">
        <v>688.60903545581004</v>
      </c>
      <c r="CD537">
        <v>9.9999999999999904E+99</v>
      </c>
      <c r="CE537">
        <v>19.966999999999999</v>
      </c>
      <c r="CF537">
        <v>1.796</v>
      </c>
      <c r="CG537">
        <v>14.734</v>
      </c>
      <c r="CH537">
        <v>1.579</v>
      </c>
      <c r="CI537">
        <v>20.780999999999999</v>
      </c>
      <c r="CJ537">
        <v>1.8129999999999999</v>
      </c>
      <c r="CK537">
        <v>287.20400000000001</v>
      </c>
      <c r="CL537">
        <v>0</v>
      </c>
      <c r="CM537">
        <v>245.239</v>
      </c>
      <c r="CN537">
        <v>0</v>
      </c>
      <c r="CO537">
        <v>431.14499999999998</v>
      </c>
      <c r="CP537">
        <v>0</v>
      </c>
      <c r="CQ537">
        <v>307.245</v>
      </c>
      <c r="CR537">
        <v>1.796</v>
      </c>
      <c r="CS537">
        <v>248.858</v>
      </c>
      <c r="CT537">
        <v>1.579</v>
      </c>
      <c r="CU537">
        <v>436.51400000000001</v>
      </c>
      <c r="CV537">
        <v>1.8129999999999999</v>
      </c>
      <c r="CW537" t="s">
        <v>11976</v>
      </c>
      <c r="CX537" t="s">
        <v>11977</v>
      </c>
      <c r="CY537" t="s">
        <v>11978</v>
      </c>
      <c r="CZ537" t="s">
        <v>11979</v>
      </c>
      <c r="DA537" t="s">
        <v>11980</v>
      </c>
      <c r="DB537" t="s">
        <v>11981</v>
      </c>
      <c r="DC537" t="s">
        <v>11982</v>
      </c>
      <c r="DD537" t="s">
        <v>11983</v>
      </c>
      <c r="DE537" t="s">
        <v>11984</v>
      </c>
      <c r="DF537" t="s">
        <v>11985</v>
      </c>
      <c r="DG537" t="s">
        <v>130</v>
      </c>
      <c r="DH537" t="s">
        <v>11976</v>
      </c>
      <c r="DI537" t="s">
        <v>11986</v>
      </c>
      <c r="DJ537" t="s">
        <v>133</v>
      </c>
      <c r="DK537" t="s">
        <v>1484</v>
      </c>
      <c r="DL537" t="s">
        <v>1856</v>
      </c>
      <c r="DM537" t="s">
        <v>1856</v>
      </c>
      <c r="DN537" t="s">
        <v>11987</v>
      </c>
      <c r="DO537" t="s">
        <v>137</v>
      </c>
      <c r="DP537" t="s">
        <v>11987</v>
      </c>
      <c r="DQ537" t="s">
        <v>11988</v>
      </c>
      <c r="DR537">
        <v>3087</v>
      </c>
      <c r="DS537" t="s">
        <v>4103</v>
      </c>
      <c r="DT537" t="s">
        <v>147</v>
      </c>
    </row>
    <row r="538" spans="1:124" x14ac:dyDescent="0.2">
      <c r="A538" t="s">
        <v>4105</v>
      </c>
      <c r="B538">
        <v>10776</v>
      </c>
      <c r="C538">
        <v>12229.625788043801</v>
      </c>
      <c r="D538">
        <v>12229.625788043801</v>
      </c>
      <c r="E538">
        <v>797170</v>
      </c>
      <c r="F538">
        <v>857417</v>
      </c>
      <c r="G538">
        <v>797170</v>
      </c>
      <c r="H538">
        <v>489202</v>
      </c>
      <c r="I538">
        <v>3600.002</v>
      </c>
      <c r="J538">
        <v>3600.0010000000002</v>
      </c>
      <c r="K538">
        <v>3600.0010000000002</v>
      </c>
      <c r="L538">
        <v>3600.0010000000002</v>
      </c>
      <c r="M538">
        <v>1502</v>
      </c>
      <c r="N538">
        <v>4000</v>
      </c>
      <c r="O538">
        <v>315</v>
      </c>
      <c r="P538">
        <v>1.4300000000000001E-3</v>
      </c>
      <c r="Q538">
        <v>0.49841999999999997</v>
      </c>
      <c r="R538">
        <v>200</v>
      </c>
      <c r="S538">
        <v>0</v>
      </c>
      <c r="T538">
        <v>0</v>
      </c>
      <c r="U538">
        <v>819</v>
      </c>
      <c r="V538">
        <v>0</v>
      </c>
      <c r="W538">
        <v>4000</v>
      </c>
      <c r="X538">
        <v>0</v>
      </c>
      <c r="Y538">
        <v>3.1523000000000002E-2</v>
      </c>
      <c r="Z538">
        <v>1488</v>
      </c>
      <c r="AA538">
        <v>3181</v>
      </c>
      <c r="AB538">
        <v>315</v>
      </c>
      <c r="AC538">
        <v>1.4300000000000001E-3</v>
      </c>
      <c r="AD538">
        <v>0.49841999999999997</v>
      </c>
      <c r="AE538">
        <v>200</v>
      </c>
      <c r="AF538">
        <v>0</v>
      </c>
      <c r="AG538">
        <v>0</v>
      </c>
      <c r="AH538">
        <v>0</v>
      </c>
      <c r="AI538">
        <v>0</v>
      </c>
      <c r="AJ538">
        <v>3181</v>
      </c>
      <c r="AK538">
        <v>0</v>
      </c>
      <c r="AL538">
        <v>3.5533000000000002E-2</v>
      </c>
      <c r="AM538">
        <v>0</v>
      </c>
      <c r="AN538">
        <v>0</v>
      </c>
      <c r="AO538">
        <v>12397</v>
      </c>
      <c r="AP538">
        <v>12367.9999999999</v>
      </c>
      <c r="AQ538">
        <v>12379</v>
      </c>
      <c r="AR538">
        <v>12245.9999999999</v>
      </c>
      <c r="AS538">
        <v>12395.4285714285</v>
      </c>
      <c r="AT538">
        <v>12369.9999999999</v>
      </c>
      <c r="AU538">
        <v>12231</v>
      </c>
      <c r="AV538">
        <v>12231</v>
      </c>
      <c r="AW538">
        <v>12231</v>
      </c>
      <c r="AX538">
        <v>12231</v>
      </c>
      <c r="AY538">
        <v>12231</v>
      </c>
      <c r="AZ538">
        <v>12231</v>
      </c>
      <c r="BA538">
        <v>19753814</v>
      </c>
      <c r="BB538">
        <v>23100989</v>
      </c>
      <c r="BC538">
        <v>19753814</v>
      </c>
      <c r="BD538">
        <v>22598177</v>
      </c>
      <c r="BE538">
        <v>20695556</v>
      </c>
      <c r="BF538">
        <v>23338562</v>
      </c>
      <c r="BG538">
        <v>797170</v>
      </c>
      <c r="BH538">
        <v>857417</v>
      </c>
      <c r="BI538">
        <v>797170</v>
      </c>
      <c r="BJ538">
        <v>489202</v>
      </c>
      <c r="BK538">
        <v>831423</v>
      </c>
      <c r="BL538">
        <v>857035</v>
      </c>
      <c r="BM538">
        <v>3</v>
      </c>
      <c r="BN538">
        <v>3</v>
      </c>
      <c r="BO538">
        <v>3</v>
      </c>
      <c r="BP538">
        <v>3</v>
      </c>
      <c r="BQ538">
        <v>3</v>
      </c>
      <c r="BR538">
        <v>3</v>
      </c>
      <c r="BS538">
        <v>12229.625788043801</v>
      </c>
      <c r="BT538">
        <v>12229.625788043801</v>
      </c>
      <c r="BU538">
        <v>12229.625788043801</v>
      </c>
      <c r="BV538">
        <v>12229.625788043801</v>
      </c>
      <c r="BW538">
        <v>12229.625788043801</v>
      </c>
      <c r="BX538">
        <v>12229.625788043801</v>
      </c>
      <c r="BY538">
        <v>12229.625788043801</v>
      </c>
      <c r="BZ538">
        <v>12229.625788043801</v>
      </c>
      <c r="CA538">
        <v>12229.625788043801</v>
      </c>
      <c r="CB538">
        <v>12229.625788043801</v>
      </c>
      <c r="CC538">
        <v>12229.625788043801</v>
      </c>
      <c r="CD538">
        <v>12229.625788043801</v>
      </c>
      <c r="CE538">
        <v>2.6909999999999998</v>
      </c>
      <c r="CF538">
        <v>2.5009999999999999</v>
      </c>
      <c r="CG538">
        <v>2.6040000000000001</v>
      </c>
      <c r="CH538">
        <v>2.452</v>
      </c>
      <c r="CI538">
        <v>2.69</v>
      </c>
      <c r="CJ538">
        <v>2.4910000000000001</v>
      </c>
      <c r="CK538">
        <v>425.935</v>
      </c>
      <c r="CL538">
        <v>793.63300000000004</v>
      </c>
      <c r="CM538">
        <v>10.608000000000001</v>
      </c>
      <c r="CN538">
        <v>9.2669999999999995</v>
      </c>
      <c r="CO538">
        <v>539.53800000000001</v>
      </c>
      <c r="CP538">
        <v>1036.098</v>
      </c>
      <c r="CQ538">
        <v>3600.002</v>
      </c>
      <c r="CR538">
        <v>3600.0010000000002</v>
      </c>
      <c r="CS538">
        <v>3600.0010000000002</v>
      </c>
      <c r="CT538">
        <v>3600.0010000000002</v>
      </c>
      <c r="CU538">
        <v>3600.002</v>
      </c>
      <c r="CV538">
        <v>3600.0010000000002</v>
      </c>
      <c r="CW538" t="s">
        <v>13165</v>
      </c>
      <c r="CX538" t="s">
        <v>13166</v>
      </c>
      <c r="CY538" t="s">
        <v>13167</v>
      </c>
      <c r="CZ538" t="s">
        <v>13168</v>
      </c>
      <c r="DA538" t="s">
        <v>698</v>
      </c>
      <c r="DB538" t="s">
        <v>13169</v>
      </c>
      <c r="DC538" t="s">
        <v>13169</v>
      </c>
      <c r="DD538" t="s">
        <v>13170</v>
      </c>
      <c r="DE538" t="s">
        <v>13171</v>
      </c>
      <c r="DF538" t="s">
        <v>13172</v>
      </c>
      <c r="DG538" t="s">
        <v>13173</v>
      </c>
      <c r="DH538" t="s">
        <v>13166</v>
      </c>
      <c r="DI538" t="s">
        <v>13174</v>
      </c>
      <c r="DJ538" t="s">
        <v>13175</v>
      </c>
      <c r="DK538" t="s">
        <v>698</v>
      </c>
      <c r="DL538" t="s">
        <v>13169</v>
      </c>
      <c r="DM538" t="s">
        <v>13169</v>
      </c>
      <c r="DN538" t="s">
        <v>13176</v>
      </c>
      <c r="DO538" t="s">
        <v>13177</v>
      </c>
      <c r="DP538" t="s">
        <v>13178</v>
      </c>
      <c r="DQ538" t="s">
        <v>13179</v>
      </c>
      <c r="DR538">
        <v>50419</v>
      </c>
      <c r="DS538" t="s">
        <v>4105</v>
      </c>
      <c r="DT538" t="s">
        <v>147</v>
      </c>
    </row>
    <row r="539" spans="1:124" x14ac:dyDescent="0.2">
      <c r="A539" t="s">
        <v>4534</v>
      </c>
      <c r="B539">
        <v>10776</v>
      </c>
      <c r="C539">
        <v>576.23162027456794</v>
      </c>
      <c r="D539">
        <v>576.23162027456794</v>
      </c>
      <c r="E539">
        <v>43</v>
      </c>
      <c r="F539">
        <v>45</v>
      </c>
      <c r="G539">
        <v>33</v>
      </c>
      <c r="H539">
        <v>44</v>
      </c>
      <c r="I539">
        <v>35.237000000000002</v>
      </c>
      <c r="J539">
        <v>31.884</v>
      </c>
      <c r="K539">
        <v>26.940999999999999</v>
      </c>
      <c r="L539">
        <v>31.884</v>
      </c>
      <c r="M539">
        <v>3202</v>
      </c>
      <c r="N539">
        <v>13873</v>
      </c>
      <c r="O539">
        <v>18</v>
      </c>
      <c r="P539">
        <v>2.5600000000000002E-3</v>
      </c>
      <c r="Q539">
        <v>0.44020999999999999</v>
      </c>
      <c r="R539">
        <v>1224</v>
      </c>
      <c r="S539">
        <v>0</v>
      </c>
      <c r="T539">
        <v>0</v>
      </c>
      <c r="U539">
        <v>0</v>
      </c>
      <c r="V539">
        <v>0</v>
      </c>
      <c r="W539">
        <v>92</v>
      </c>
      <c r="X539">
        <v>13781</v>
      </c>
      <c r="Y539">
        <v>1.7930000000000001E-3</v>
      </c>
      <c r="Z539">
        <v>3151</v>
      </c>
      <c r="AA539">
        <v>13837</v>
      </c>
      <c r="AB539">
        <v>18</v>
      </c>
      <c r="AC539">
        <v>2.5600000000000002E-3</v>
      </c>
      <c r="AD539">
        <v>0.44020999999999999</v>
      </c>
      <c r="AE539">
        <v>1188</v>
      </c>
      <c r="AF539">
        <v>0</v>
      </c>
      <c r="AG539">
        <v>0</v>
      </c>
      <c r="AH539">
        <v>0</v>
      </c>
      <c r="AI539">
        <v>0</v>
      </c>
      <c r="AJ539">
        <v>92</v>
      </c>
      <c r="AK539">
        <v>13745</v>
      </c>
      <c r="AL539">
        <v>1.812E-3</v>
      </c>
      <c r="AM539">
        <v>0</v>
      </c>
      <c r="AN539">
        <v>0</v>
      </c>
      <c r="AO539">
        <v>576.43522472234804</v>
      </c>
      <c r="AP539">
        <v>576.43522472208099</v>
      </c>
      <c r="AQ539">
        <v>576.43522470720097</v>
      </c>
      <c r="AR539">
        <v>576.43522470719597</v>
      </c>
      <c r="AS539">
        <v>576.43522471787503</v>
      </c>
      <c r="AT539">
        <v>576.435224715706</v>
      </c>
      <c r="AU539">
        <v>576.40767184471895</v>
      </c>
      <c r="AV539">
        <v>576.40794726408603</v>
      </c>
      <c r="AW539">
        <v>576.42414550267995</v>
      </c>
      <c r="AX539">
        <v>576.42807459026699</v>
      </c>
      <c r="AY539">
        <v>576.407594030675</v>
      </c>
      <c r="AZ539">
        <v>576.40498244904995</v>
      </c>
      <c r="BA539">
        <v>93836</v>
      </c>
      <c r="BB539">
        <v>94314</v>
      </c>
      <c r="BC539">
        <v>73667</v>
      </c>
      <c r="BD539">
        <v>90882</v>
      </c>
      <c r="BE539">
        <v>93237</v>
      </c>
      <c r="BF539">
        <v>114332</v>
      </c>
      <c r="BG539">
        <v>43</v>
      </c>
      <c r="BH539">
        <v>45</v>
      </c>
      <c r="BI539">
        <v>33</v>
      </c>
      <c r="BJ539">
        <v>44</v>
      </c>
      <c r="BK539">
        <v>47</v>
      </c>
      <c r="BL539">
        <v>48</v>
      </c>
      <c r="BM539">
        <v>22</v>
      </c>
      <c r="BN539">
        <v>22</v>
      </c>
      <c r="BO539">
        <v>17</v>
      </c>
      <c r="BP539">
        <v>20</v>
      </c>
      <c r="BQ539">
        <v>23</v>
      </c>
      <c r="BR539">
        <v>24</v>
      </c>
      <c r="BS539">
        <v>576.26235980323099</v>
      </c>
      <c r="BT539">
        <v>576.26115839176202</v>
      </c>
      <c r="BU539">
        <v>576.26235980323099</v>
      </c>
      <c r="BV539">
        <v>576.26235981292803</v>
      </c>
      <c r="BW539">
        <v>576.26180291113405</v>
      </c>
      <c r="BX539">
        <v>576.26197341054001</v>
      </c>
      <c r="BY539">
        <v>576.29228828041096</v>
      </c>
      <c r="BZ539">
        <v>576.28848660074402</v>
      </c>
      <c r="CA539">
        <v>576.29459235012905</v>
      </c>
      <c r="CB539">
        <v>576.29661150436698</v>
      </c>
      <c r="CC539">
        <v>576.29199425657805</v>
      </c>
      <c r="CD539">
        <v>576.29129969891096</v>
      </c>
      <c r="CE539">
        <v>15.115</v>
      </c>
      <c r="CF539">
        <v>17.466999999999999</v>
      </c>
      <c r="CG539">
        <v>15.115</v>
      </c>
      <c r="CH539">
        <v>17.466999999999999</v>
      </c>
      <c r="CI539">
        <v>16.853000000000002</v>
      </c>
      <c r="CJ539">
        <v>20.341999999999999</v>
      </c>
      <c r="CK539">
        <v>20.465</v>
      </c>
      <c r="CL539">
        <v>31.881</v>
      </c>
      <c r="CM539">
        <v>20.465</v>
      </c>
      <c r="CN539">
        <v>24.766999999999999</v>
      </c>
      <c r="CO539">
        <v>28.03</v>
      </c>
      <c r="CP539">
        <v>33.499000000000002</v>
      </c>
      <c r="CQ539">
        <v>35.237000000000002</v>
      </c>
      <c r="CR539">
        <v>31.884</v>
      </c>
      <c r="CS539">
        <v>26.940999999999999</v>
      </c>
      <c r="CT539">
        <v>31.884</v>
      </c>
      <c r="CU539">
        <v>32.956000000000003</v>
      </c>
      <c r="CV539">
        <v>38.115000000000002</v>
      </c>
      <c r="CW539" t="s">
        <v>11989</v>
      </c>
      <c r="CX539" t="s">
        <v>11990</v>
      </c>
      <c r="CY539" t="s">
        <v>11991</v>
      </c>
      <c r="CZ539" t="s">
        <v>11992</v>
      </c>
      <c r="DA539" t="s">
        <v>11993</v>
      </c>
      <c r="DB539" t="s">
        <v>11994</v>
      </c>
      <c r="DC539" t="s">
        <v>11995</v>
      </c>
      <c r="DD539" t="s">
        <v>11996</v>
      </c>
      <c r="DE539" t="s">
        <v>11997</v>
      </c>
      <c r="DF539" t="s">
        <v>11998</v>
      </c>
      <c r="DG539" t="s">
        <v>11999</v>
      </c>
      <c r="DH539" t="s">
        <v>12000</v>
      </c>
      <c r="DI539" t="s">
        <v>12001</v>
      </c>
      <c r="DJ539" t="s">
        <v>12002</v>
      </c>
      <c r="DK539" t="s">
        <v>12003</v>
      </c>
      <c r="DL539" t="s">
        <v>12004</v>
      </c>
      <c r="DM539" t="s">
        <v>12005</v>
      </c>
      <c r="DN539" t="s">
        <v>12006</v>
      </c>
      <c r="DO539" t="s">
        <v>12007</v>
      </c>
      <c r="DP539" t="s">
        <v>12008</v>
      </c>
      <c r="DQ539" t="s">
        <v>12009</v>
      </c>
      <c r="DR539">
        <v>527</v>
      </c>
      <c r="DS539" t="s">
        <v>4534</v>
      </c>
      <c r="DT539" t="s">
        <v>147</v>
      </c>
    </row>
    <row r="540" spans="1:124" x14ac:dyDescent="0.2">
      <c r="A540" t="s">
        <v>4107</v>
      </c>
      <c r="B540">
        <v>10776</v>
      </c>
      <c r="C540">
        <v>1754946.86363815</v>
      </c>
      <c r="D540">
        <v>1754946.86363815</v>
      </c>
      <c r="E540">
        <v>29925</v>
      </c>
      <c r="F540">
        <v>48754</v>
      </c>
      <c r="G540">
        <v>26098</v>
      </c>
      <c r="H540">
        <v>38135</v>
      </c>
      <c r="I540">
        <v>3600.002</v>
      </c>
      <c r="J540">
        <v>3600.0010000000002</v>
      </c>
      <c r="K540">
        <v>3600.0010000000002</v>
      </c>
      <c r="L540">
        <v>3600.0010000000002</v>
      </c>
      <c r="M540">
        <v>1649</v>
      </c>
      <c r="N540">
        <v>10039</v>
      </c>
      <c r="O540">
        <v>635</v>
      </c>
      <c r="P540">
        <v>1.33E-3</v>
      </c>
      <c r="Q540">
        <v>0.49980000000000002</v>
      </c>
      <c r="R540">
        <v>1638</v>
      </c>
      <c r="S540">
        <v>0</v>
      </c>
      <c r="T540">
        <v>0</v>
      </c>
      <c r="U540">
        <v>0</v>
      </c>
      <c r="V540">
        <v>0</v>
      </c>
      <c r="W540">
        <v>8380</v>
      </c>
      <c r="X540">
        <v>1659</v>
      </c>
      <c r="Y540">
        <v>7.319E-3</v>
      </c>
      <c r="Z540">
        <v>919</v>
      </c>
      <c r="AA540">
        <v>8899</v>
      </c>
      <c r="AB540">
        <v>654</v>
      </c>
      <c r="AC540">
        <v>1.33E-3</v>
      </c>
      <c r="AD540">
        <v>0.49980000000000002</v>
      </c>
      <c r="AE540">
        <v>909</v>
      </c>
      <c r="AF540">
        <v>0</v>
      </c>
      <c r="AG540">
        <v>0</v>
      </c>
      <c r="AH540">
        <v>0</v>
      </c>
      <c r="AI540">
        <v>1259</v>
      </c>
      <c r="AJ540">
        <v>7631</v>
      </c>
      <c r="AK540">
        <v>9</v>
      </c>
      <c r="AL540">
        <v>9.0819999999999998E-3</v>
      </c>
      <c r="AM540">
        <v>0</v>
      </c>
      <c r="AN540">
        <v>0</v>
      </c>
      <c r="AO540">
        <v>1773089.3400999899</v>
      </c>
      <c r="AP540">
        <v>1781963.8500999899</v>
      </c>
      <c r="AQ540">
        <v>1771297.0600999901</v>
      </c>
      <c r="AR540">
        <v>1770470.73009999</v>
      </c>
      <c r="AS540">
        <v>1775317.9886714199</v>
      </c>
      <c r="AT540">
        <v>1777485.0829571399</v>
      </c>
      <c r="AU540">
        <v>1761093.7832499</v>
      </c>
      <c r="AV540">
        <v>1761628.8421235699</v>
      </c>
      <c r="AW540">
        <v>1762246.99792719</v>
      </c>
      <c r="AX540">
        <v>1762422.7042845399</v>
      </c>
      <c r="AY540">
        <v>1761750.6196200701</v>
      </c>
      <c r="AZ540">
        <v>1761972.18198964</v>
      </c>
      <c r="BA540">
        <v>9004677</v>
      </c>
      <c r="BB540">
        <v>12298037</v>
      </c>
      <c r="BC540">
        <v>8405150</v>
      </c>
      <c r="BD540">
        <v>11138863</v>
      </c>
      <c r="BE540">
        <v>9154246</v>
      </c>
      <c r="BF540">
        <v>12125614</v>
      </c>
      <c r="BG540">
        <v>29925</v>
      </c>
      <c r="BH540">
        <v>48754</v>
      </c>
      <c r="BI540">
        <v>26098</v>
      </c>
      <c r="BJ540">
        <v>38135</v>
      </c>
      <c r="BK540">
        <v>28946</v>
      </c>
      <c r="BL540">
        <v>45279</v>
      </c>
      <c r="BM540">
        <v>10</v>
      </c>
      <c r="BN540">
        <v>14</v>
      </c>
      <c r="BO540">
        <v>10</v>
      </c>
      <c r="BP540">
        <v>11</v>
      </c>
      <c r="BQ540">
        <v>16</v>
      </c>
      <c r="BR540">
        <v>13</v>
      </c>
      <c r="BS540">
        <v>1759157.6724304899</v>
      </c>
      <c r="BT540">
        <v>1759232.5634960399</v>
      </c>
      <c r="BU540">
        <v>1759172.7145553599</v>
      </c>
      <c r="BV540">
        <v>1759322.15103571</v>
      </c>
      <c r="BW540">
        <v>1758259.1830651199</v>
      </c>
      <c r="BX540">
        <v>1759226.8531041599</v>
      </c>
      <c r="BY540">
        <v>1759522.9767114699</v>
      </c>
      <c r="BZ540">
        <v>1759875.1404659401</v>
      </c>
      <c r="CA540">
        <v>1759751.0697941999</v>
      </c>
      <c r="CB540">
        <v>1759890.0049608799</v>
      </c>
      <c r="CC540">
        <v>1759556.47028497</v>
      </c>
      <c r="CD540">
        <v>1759848.3788030201</v>
      </c>
      <c r="CE540">
        <v>13.49</v>
      </c>
      <c r="CF540">
        <v>11.481</v>
      </c>
      <c r="CG540">
        <v>13.49</v>
      </c>
      <c r="CH540">
        <v>10.468</v>
      </c>
      <c r="CI540">
        <v>15.163</v>
      </c>
      <c r="CJ540">
        <v>11.233000000000001</v>
      </c>
      <c r="CK540">
        <v>3568.9929999999999</v>
      </c>
      <c r="CL540">
        <v>3236.9369999999999</v>
      </c>
      <c r="CM540">
        <v>1817.432</v>
      </c>
      <c r="CN540">
        <v>1924.5820000000001</v>
      </c>
      <c r="CO540">
        <v>2758.12</v>
      </c>
      <c r="CP540">
        <v>2901.5329999999999</v>
      </c>
      <c r="CQ540">
        <v>3600.002</v>
      </c>
      <c r="CR540">
        <v>3600.0010000000002</v>
      </c>
      <c r="CS540">
        <v>3600.0010000000002</v>
      </c>
      <c r="CT540">
        <v>3600.0010000000002</v>
      </c>
      <c r="CU540">
        <v>3600.002</v>
      </c>
      <c r="CV540">
        <v>3600.002</v>
      </c>
      <c r="CW540" t="s">
        <v>12744</v>
      </c>
      <c r="CX540" t="s">
        <v>12745</v>
      </c>
      <c r="CY540" t="s">
        <v>12746</v>
      </c>
      <c r="CZ540" t="s">
        <v>12747</v>
      </c>
      <c r="DA540" t="s">
        <v>12748</v>
      </c>
      <c r="DB540" t="s">
        <v>12749</v>
      </c>
      <c r="DC540" t="s">
        <v>12750</v>
      </c>
      <c r="DD540" t="s">
        <v>12751</v>
      </c>
      <c r="DE540" t="s">
        <v>12752</v>
      </c>
      <c r="DF540" t="s">
        <v>12753</v>
      </c>
      <c r="DG540" t="s">
        <v>12754</v>
      </c>
      <c r="DH540" t="s">
        <v>12755</v>
      </c>
      <c r="DI540" t="s">
        <v>12756</v>
      </c>
      <c r="DJ540" t="s">
        <v>12757</v>
      </c>
      <c r="DK540" t="s">
        <v>12758</v>
      </c>
      <c r="DL540" t="s">
        <v>12759</v>
      </c>
      <c r="DM540" t="s">
        <v>12760</v>
      </c>
      <c r="DN540" t="s">
        <v>12761</v>
      </c>
      <c r="DO540" t="s">
        <v>12762</v>
      </c>
      <c r="DP540" t="s">
        <v>12763</v>
      </c>
      <c r="DQ540" t="s">
        <v>12764</v>
      </c>
      <c r="DR540">
        <v>50410</v>
      </c>
      <c r="DS540" t="s">
        <v>4107</v>
      </c>
      <c r="DT540" t="s">
        <v>147</v>
      </c>
    </row>
    <row r="541" spans="1:124" x14ac:dyDescent="0.2">
      <c r="A541" t="s">
        <v>4049</v>
      </c>
      <c r="B541">
        <v>10776</v>
      </c>
      <c r="C541">
        <v>-4999.99999999999</v>
      </c>
      <c r="D541">
        <v>-4999.99999999999</v>
      </c>
      <c r="E541">
        <v>0</v>
      </c>
      <c r="F541">
        <v>0</v>
      </c>
      <c r="G541">
        <v>0</v>
      </c>
      <c r="H541">
        <v>0</v>
      </c>
      <c r="I541">
        <v>0.40799999999999997</v>
      </c>
      <c r="J541">
        <v>0.40600000000000003</v>
      </c>
      <c r="K541">
        <v>0.40600000000000003</v>
      </c>
      <c r="L541">
        <v>0.379</v>
      </c>
      <c r="M541">
        <v>399</v>
      </c>
      <c r="N541">
        <v>10000</v>
      </c>
      <c r="O541">
        <v>318</v>
      </c>
      <c r="P541">
        <v>9.7000000000000005E-4</v>
      </c>
      <c r="Q541">
        <v>0.49990000000000001</v>
      </c>
      <c r="R541">
        <v>399</v>
      </c>
      <c r="S541">
        <v>0</v>
      </c>
      <c r="T541">
        <v>2</v>
      </c>
      <c r="U541">
        <v>0</v>
      </c>
      <c r="V541">
        <v>0</v>
      </c>
      <c r="W541">
        <v>10000</v>
      </c>
      <c r="X541">
        <v>0</v>
      </c>
      <c r="Y541">
        <v>7.5189999999999996E-3</v>
      </c>
      <c r="Z541">
        <v>394</v>
      </c>
      <c r="AA541">
        <v>9991</v>
      </c>
      <c r="AB541">
        <v>332</v>
      </c>
      <c r="AC541">
        <v>6.3000000000000003E-4</v>
      </c>
      <c r="AD541">
        <v>0.49507000000000001</v>
      </c>
      <c r="AE541">
        <v>394</v>
      </c>
      <c r="AF541">
        <v>0</v>
      </c>
      <c r="AG541">
        <v>0</v>
      </c>
      <c r="AH541">
        <v>0</v>
      </c>
      <c r="AI541">
        <v>0</v>
      </c>
      <c r="AJ541">
        <v>9991</v>
      </c>
      <c r="AK541">
        <v>0</v>
      </c>
      <c r="AL541">
        <v>7.6140000000000001E-3</v>
      </c>
      <c r="AM541">
        <v>0</v>
      </c>
      <c r="AN541">
        <v>0</v>
      </c>
      <c r="AO541">
        <v>-5000</v>
      </c>
      <c r="AP541">
        <v>-5000</v>
      </c>
      <c r="AQ541">
        <v>-5000</v>
      </c>
      <c r="AR541">
        <v>-5000</v>
      </c>
      <c r="AS541">
        <v>-5000</v>
      </c>
      <c r="AT541">
        <v>-5000</v>
      </c>
      <c r="AU541">
        <v>-5000</v>
      </c>
      <c r="AV541">
        <v>-5000</v>
      </c>
      <c r="AW541">
        <v>-5000</v>
      </c>
      <c r="AX541">
        <v>-5000</v>
      </c>
      <c r="AY541">
        <v>-5000</v>
      </c>
      <c r="AZ541">
        <v>-5000</v>
      </c>
      <c r="BA541">
        <v>3720</v>
      </c>
      <c r="BB541">
        <v>3804</v>
      </c>
      <c r="BC541">
        <v>3720</v>
      </c>
      <c r="BD541">
        <v>3523</v>
      </c>
      <c r="BE541">
        <v>3932</v>
      </c>
      <c r="BF541">
        <v>4008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-5000</v>
      </c>
      <c r="BT541">
        <v>-5000</v>
      </c>
      <c r="BU541">
        <v>-5000</v>
      </c>
      <c r="BV541">
        <v>-5000</v>
      </c>
      <c r="BW541">
        <v>-5000</v>
      </c>
      <c r="BX541">
        <v>-5000</v>
      </c>
      <c r="BY541">
        <v>-5000</v>
      </c>
      <c r="BZ541">
        <v>-5000</v>
      </c>
      <c r="CA541">
        <v>-5000</v>
      </c>
      <c r="CB541">
        <v>-5000</v>
      </c>
      <c r="CC541">
        <v>-5000</v>
      </c>
      <c r="CD541">
        <v>-5000</v>
      </c>
      <c r="CE541">
        <v>0.40799999999999997</v>
      </c>
      <c r="CF541">
        <v>0.40600000000000003</v>
      </c>
      <c r="CG541">
        <v>0.40600000000000003</v>
      </c>
      <c r="CH541">
        <v>0.379</v>
      </c>
      <c r="CI541">
        <v>0.42099999999999999</v>
      </c>
      <c r="CJ541">
        <v>0.434</v>
      </c>
      <c r="CK541">
        <v>0.22600000000000001</v>
      </c>
      <c r="CL541">
        <v>0.22700000000000001</v>
      </c>
      <c r="CM541">
        <v>0.219</v>
      </c>
      <c r="CN541">
        <v>0.19500000000000001</v>
      </c>
      <c r="CO541">
        <v>0.23100000000000001</v>
      </c>
      <c r="CP541">
        <v>0.28100000000000003</v>
      </c>
      <c r="CQ541">
        <v>0.40799999999999997</v>
      </c>
      <c r="CR541">
        <v>0.40600000000000003</v>
      </c>
      <c r="CS541">
        <v>0.40600000000000003</v>
      </c>
      <c r="CT541">
        <v>0.379</v>
      </c>
      <c r="CU541">
        <v>0.42099999999999999</v>
      </c>
      <c r="CV541">
        <v>0.434</v>
      </c>
      <c r="CW541" t="s">
        <v>12765</v>
      </c>
      <c r="CX541" t="s">
        <v>12765</v>
      </c>
      <c r="CY541" t="s">
        <v>12766</v>
      </c>
      <c r="CZ541" t="s">
        <v>1484</v>
      </c>
      <c r="DA541" t="s">
        <v>1484</v>
      </c>
      <c r="DB541" t="s">
        <v>12767</v>
      </c>
      <c r="DC541" t="s">
        <v>12767</v>
      </c>
      <c r="DD541" t="s">
        <v>12768</v>
      </c>
      <c r="DE541" t="s">
        <v>12769</v>
      </c>
      <c r="DF541" t="s">
        <v>12768</v>
      </c>
      <c r="DG541" t="s">
        <v>12765</v>
      </c>
      <c r="DH541" t="s">
        <v>12765</v>
      </c>
      <c r="DI541" t="s">
        <v>12770</v>
      </c>
      <c r="DJ541" t="s">
        <v>1484</v>
      </c>
      <c r="DK541" t="s">
        <v>1484</v>
      </c>
      <c r="DL541" t="s">
        <v>12767</v>
      </c>
      <c r="DM541" t="s">
        <v>12767</v>
      </c>
      <c r="DN541" t="s">
        <v>12771</v>
      </c>
      <c r="DO541" t="s">
        <v>12772</v>
      </c>
      <c r="DP541" t="s">
        <v>12771</v>
      </c>
      <c r="DQ541" t="s">
        <v>12773</v>
      </c>
      <c r="DR541">
        <v>9</v>
      </c>
      <c r="DS541" t="s">
        <v>4049</v>
      </c>
      <c r="DT541" t="s">
        <v>147</v>
      </c>
    </row>
    <row r="542" spans="1:124" x14ac:dyDescent="0.2">
      <c r="A542" t="s">
        <v>4109</v>
      </c>
      <c r="B542">
        <v>10776</v>
      </c>
      <c r="C542">
        <v>6556066.0683152704</v>
      </c>
      <c r="D542">
        <v>6556066.0683152601</v>
      </c>
      <c r="E542">
        <v>17498</v>
      </c>
      <c r="F542">
        <v>13617</v>
      </c>
      <c r="G542">
        <v>14023</v>
      </c>
      <c r="H542">
        <v>13617</v>
      </c>
      <c r="I542">
        <v>3600.002</v>
      </c>
      <c r="J542">
        <v>3600.0030000000002</v>
      </c>
      <c r="K542">
        <v>3600.002</v>
      </c>
      <c r="L542">
        <v>3600.0010000000002</v>
      </c>
      <c r="M542">
        <v>1803</v>
      </c>
      <c r="N542">
        <v>11612</v>
      </c>
      <c r="O542">
        <v>593</v>
      </c>
      <c r="P542">
        <v>1.2E-4</v>
      </c>
      <c r="Q542">
        <v>0.49981999999999999</v>
      </c>
      <c r="R542">
        <v>1693</v>
      </c>
      <c r="S542">
        <v>0</v>
      </c>
      <c r="T542">
        <v>0</v>
      </c>
      <c r="U542">
        <v>0</v>
      </c>
      <c r="V542">
        <v>0</v>
      </c>
      <c r="W542">
        <v>9720</v>
      </c>
      <c r="X542">
        <v>1892</v>
      </c>
      <c r="Y542">
        <v>9.0950000000000007E-3</v>
      </c>
      <c r="Z542">
        <v>1274</v>
      </c>
      <c r="AA542">
        <v>10297</v>
      </c>
      <c r="AB542">
        <v>715</v>
      </c>
      <c r="AC542">
        <v>1.2E-4</v>
      </c>
      <c r="AD542">
        <v>0.49981999999999999</v>
      </c>
      <c r="AE542">
        <v>1170</v>
      </c>
      <c r="AF542">
        <v>0</v>
      </c>
      <c r="AG542">
        <v>0</v>
      </c>
      <c r="AH542">
        <v>0</v>
      </c>
      <c r="AI542">
        <v>1822</v>
      </c>
      <c r="AJ542">
        <v>8372</v>
      </c>
      <c r="AK542">
        <v>103</v>
      </c>
      <c r="AL542">
        <v>1.0298E-2</v>
      </c>
      <c r="AM542">
        <v>0</v>
      </c>
      <c r="AN542">
        <v>0</v>
      </c>
      <c r="AO542">
        <v>100274768.2032</v>
      </c>
      <c r="AP542">
        <v>35399489.1366999</v>
      </c>
      <c r="AQ542">
        <v>28756857.130899899</v>
      </c>
      <c r="AR542">
        <v>28811509.019900002</v>
      </c>
      <c r="AS542">
        <v>74196459.135728493</v>
      </c>
      <c r="AT542">
        <v>40941197.278628498</v>
      </c>
      <c r="AU542">
        <v>6565707.9773676097</v>
      </c>
      <c r="AV542">
        <v>6566710.5490619</v>
      </c>
      <c r="AW542">
        <v>6566777.5738081597</v>
      </c>
      <c r="AX542">
        <v>6568528.5399147598</v>
      </c>
      <c r="AY542">
        <v>6564940.8933945699</v>
      </c>
      <c r="AZ542">
        <v>6566749.45826694</v>
      </c>
      <c r="BA542">
        <v>6787058</v>
      </c>
      <c r="BB542">
        <v>6605804</v>
      </c>
      <c r="BC542">
        <v>5997015</v>
      </c>
      <c r="BD542">
        <v>6605804</v>
      </c>
      <c r="BE542">
        <v>6824707</v>
      </c>
      <c r="BF542">
        <v>8099260</v>
      </c>
      <c r="BG542">
        <v>17498</v>
      </c>
      <c r="BH542">
        <v>13617</v>
      </c>
      <c r="BI542">
        <v>14023</v>
      </c>
      <c r="BJ542">
        <v>13617</v>
      </c>
      <c r="BK542">
        <v>17155</v>
      </c>
      <c r="BL542">
        <v>17557</v>
      </c>
      <c r="BM542">
        <v>26</v>
      </c>
      <c r="BN542">
        <v>16</v>
      </c>
      <c r="BO542">
        <v>19</v>
      </c>
      <c r="BP542">
        <v>16</v>
      </c>
      <c r="BQ542">
        <v>29</v>
      </c>
      <c r="BR542">
        <v>23</v>
      </c>
      <c r="BS542">
        <v>6556922.7140248697</v>
      </c>
      <c r="BT542">
        <v>6557230.7872287203</v>
      </c>
      <c r="BU542">
        <v>6557033.0741638904</v>
      </c>
      <c r="BV542">
        <v>6557339.0296778204</v>
      </c>
      <c r="BW542">
        <v>6556951.5699076504</v>
      </c>
      <c r="BX542">
        <v>6557248.2284309901</v>
      </c>
      <c r="BY542">
        <v>6558130.8500058902</v>
      </c>
      <c r="BZ542">
        <v>6558451.3702694904</v>
      </c>
      <c r="CA542">
        <v>6558945.5214145798</v>
      </c>
      <c r="CB542">
        <v>6559564.5059425896</v>
      </c>
      <c r="CC542">
        <v>6558282.35495013</v>
      </c>
      <c r="CD542">
        <v>6558821.1128220297</v>
      </c>
      <c r="CE542">
        <v>16.37</v>
      </c>
      <c r="CF542">
        <v>14.382</v>
      </c>
      <c r="CG542">
        <v>15.333</v>
      </c>
      <c r="CH542">
        <v>13.882999999999999</v>
      </c>
      <c r="CI542">
        <v>17.346</v>
      </c>
      <c r="CJ542">
        <v>15.064</v>
      </c>
      <c r="CK542">
        <v>1043.4870000000001</v>
      </c>
      <c r="CL542">
        <v>1600.7180000000001</v>
      </c>
      <c r="CM542">
        <v>659.45699999999999</v>
      </c>
      <c r="CN542">
        <v>729.57899999999995</v>
      </c>
      <c r="CO542">
        <v>1502.6959999999999</v>
      </c>
      <c r="CP542">
        <v>1533.146</v>
      </c>
      <c r="CQ542">
        <v>3600.002</v>
      </c>
      <c r="CR542">
        <v>3600.0030000000002</v>
      </c>
      <c r="CS542">
        <v>3600.002</v>
      </c>
      <c r="CT542">
        <v>3600.0010000000002</v>
      </c>
      <c r="CU542">
        <v>3600.0030000000002</v>
      </c>
      <c r="CV542">
        <v>3600.002</v>
      </c>
      <c r="CW542" t="s">
        <v>12774</v>
      </c>
      <c r="CX542" t="s">
        <v>12775</v>
      </c>
      <c r="CY542" t="s">
        <v>12776</v>
      </c>
      <c r="CZ542" t="s">
        <v>12777</v>
      </c>
      <c r="DA542" t="s">
        <v>12778</v>
      </c>
      <c r="DB542" t="s">
        <v>12779</v>
      </c>
      <c r="DC542" t="s">
        <v>12780</v>
      </c>
      <c r="DD542" t="s">
        <v>12781</v>
      </c>
      <c r="DE542" t="s">
        <v>12782</v>
      </c>
      <c r="DF542" t="s">
        <v>12783</v>
      </c>
      <c r="DG542" t="s">
        <v>12784</v>
      </c>
      <c r="DH542" t="s">
        <v>12785</v>
      </c>
      <c r="DI542" t="s">
        <v>12786</v>
      </c>
      <c r="DJ542" t="s">
        <v>12787</v>
      </c>
      <c r="DK542" t="s">
        <v>12788</v>
      </c>
      <c r="DL542" t="s">
        <v>12789</v>
      </c>
      <c r="DM542" t="s">
        <v>12790</v>
      </c>
      <c r="DN542" t="s">
        <v>12791</v>
      </c>
      <c r="DO542" t="s">
        <v>12792</v>
      </c>
      <c r="DP542" t="s">
        <v>12793</v>
      </c>
      <c r="DQ542" t="s">
        <v>12794</v>
      </c>
      <c r="DR542">
        <v>50413</v>
      </c>
      <c r="DS542" t="s">
        <v>4109</v>
      </c>
      <c r="DT542" t="s">
        <v>147</v>
      </c>
    </row>
    <row r="543" spans="1:124" x14ac:dyDescent="0.2">
      <c r="A543" t="s">
        <v>4050</v>
      </c>
      <c r="B543">
        <v>10776</v>
      </c>
      <c r="C543">
        <v>57.234565259439201</v>
      </c>
      <c r="D543">
        <v>57.234565259439201</v>
      </c>
      <c r="E543">
        <v>3152</v>
      </c>
      <c r="F543">
        <v>3048</v>
      </c>
      <c r="G543">
        <v>2343</v>
      </c>
      <c r="H543">
        <v>3048</v>
      </c>
      <c r="I543">
        <v>3600.04</v>
      </c>
      <c r="J543">
        <v>3600.009</v>
      </c>
      <c r="K543">
        <v>3600.009</v>
      </c>
      <c r="L543">
        <v>3600.0079999999998</v>
      </c>
      <c r="M543">
        <v>656</v>
      </c>
      <c r="N543">
        <v>67732</v>
      </c>
      <c r="O543">
        <v>520</v>
      </c>
      <c r="P543">
        <v>6.9999999999999994E-5</v>
      </c>
      <c r="Q543">
        <v>0.49641000000000002</v>
      </c>
      <c r="R543">
        <v>656</v>
      </c>
      <c r="S543">
        <v>0</v>
      </c>
      <c r="T543">
        <v>0</v>
      </c>
      <c r="U543">
        <v>0</v>
      </c>
      <c r="V543">
        <v>0</v>
      </c>
      <c r="W543">
        <v>67732</v>
      </c>
      <c r="X543">
        <v>0</v>
      </c>
      <c r="Y543">
        <v>2.3047999999999999E-2</v>
      </c>
      <c r="Z543">
        <v>654</v>
      </c>
      <c r="AA543">
        <v>67730</v>
      </c>
      <c r="AB543">
        <v>519</v>
      </c>
      <c r="AC543">
        <v>6.9999999999999994E-5</v>
      </c>
      <c r="AD543">
        <v>0.49641000000000002</v>
      </c>
      <c r="AE543">
        <v>654</v>
      </c>
      <c r="AF543">
        <v>0</v>
      </c>
      <c r="AG543">
        <v>0</v>
      </c>
      <c r="AH543">
        <v>0</v>
      </c>
      <c r="AI543">
        <v>0</v>
      </c>
      <c r="AJ543">
        <v>67730</v>
      </c>
      <c r="AK543">
        <v>0</v>
      </c>
      <c r="AL543">
        <v>2.3099999999999999E-2</v>
      </c>
      <c r="AM543">
        <v>0</v>
      </c>
      <c r="AN543">
        <v>0</v>
      </c>
      <c r="AO543">
        <v>384.38749999999999</v>
      </c>
      <c r="AP543">
        <v>327.98750000000001</v>
      </c>
      <c r="AQ543">
        <v>260.472499999999</v>
      </c>
      <c r="AR543">
        <v>215.70999999999901</v>
      </c>
      <c r="AS543">
        <v>366.87642857142799</v>
      </c>
      <c r="AT543">
        <v>373.69892857142798</v>
      </c>
      <c r="AU543">
        <v>63.297438641603001</v>
      </c>
      <c r="AV543">
        <v>63.055002299479497</v>
      </c>
      <c r="AW543">
        <v>66.0352580658638</v>
      </c>
      <c r="AX543">
        <v>71.1570997141676</v>
      </c>
      <c r="AY543">
        <v>63.720378712870001</v>
      </c>
      <c r="AZ543">
        <v>63.504133533433397</v>
      </c>
      <c r="BA543">
        <v>2816011</v>
      </c>
      <c r="BB543">
        <v>2710986</v>
      </c>
      <c r="BC543">
        <v>2433718</v>
      </c>
      <c r="BD543">
        <v>2592294</v>
      </c>
      <c r="BE543">
        <v>2913833</v>
      </c>
      <c r="BF543">
        <v>3367192</v>
      </c>
      <c r="BG543">
        <v>3152</v>
      </c>
      <c r="BH543">
        <v>3048</v>
      </c>
      <c r="BI543">
        <v>2343</v>
      </c>
      <c r="BJ543">
        <v>3048</v>
      </c>
      <c r="BK543">
        <v>3328</v>
      </c>
      <c r="BL543">
        <v>3912</v>
      </c>
      <c r="BM543">
        <v>27</v>
      </c>
      <c r="BN543">
        <v>26</v>
      </c>
      <c r="BO543">
        <v>24</v>
      </c>
      <c r="BP543">
        <v>23</v>
      </c>
      <c r="BQ543">
        <v>28</v>
      </c>
      <c r="BR543">
        <v>26</v>
      </c>
      <c r="BS543">
        <v>57.778635638353499</v>
      </c>
      <c r="BT543">
        <v>57.803962345810902</v>
      </c>
      <c r="BU543">
        <v>57.812805715038003</v>
      </c>
      <c r="BV543">
        <v>57.803962345810902</v>
      </c>
      <c r="BW543">
        <v>57.788853009075702</v>
      </c>
      <c r="BX543">
        <v>57.785957117361399</v>
      </c>
      <c r="BY543">
        <v>59.264449724755899</v>
      </c>
      <c r="BZ543">
        <v>59.289077089446302</v>
      </c>
      <c r="CA543">
        <v>59.334264118042697</v>
      </c>
      <c r="CB543">
        <v>59.361649410524599</v>
      </c>
      <c r="CC543">
        <v>59.254852071294401</v>
      </c>
      <c r="CD543">
        <v>59.3008256261149</v>
      </c>
      <c r="CE543">
        <v>41.265999999999998</v>
      </c>
      <c r="CF543">
        <v>31.512</v>
      </c>
      <c r="CG543">
        <v>34.844999999999999</v>
      </c>
      <c r="CH543">
        <v>31.486000000000001</v>
      </c>
      <c r="CI543">
        <v>36.628</v>
      </c>
      <c r="CJ543">
        <v>34.904000000000003</v>
      </c>
      <c r="CK543">
        <v>1149.4960000000001</v>
      </c>
      <c r="CL543">
        <v>2052.89</v>
      </c>
      <c r="CM543">
        <v>1091.395</v>
      </c>
      <c r="CN543">
        <v>1007.946</v>
      </c>
      <c r="CO543">
        <v>1718.212</v>
      </c>
      <c r="CP543">
        <v>2103.297</v>
      </c>
      <c r="CQ543">
        <v>3600.04</v>
      </c>
      <c r="CR543">
        <v>3600.009</v>
      </c>
      <c r="CS543">
        <v>3600.009</v>
      </c>
      <c r="CT543">
        <v>3600.0079999999998</v>
      </c>
      <c r="CU543">
        <v>3600.0309999999999</v>
      </c>
      <c r="CV543">
        <v>3600.0160000000001</v>
      </c>
      <c r="CW543" t="s">
        <v>12010</v>
      </c>
      <c r="CX543" t="s">
        <v>12011</v>
      </c>
      <c r="CY543" t="s">
        <v>12012</v>
      </c>
      <c r="CZ543" t="s">
        <v>12013</v>
      </c>
      <c r="DA543" t="s">
        <v>12014</v>
      </c>
      <c r="DB543" t="s">
        <v>12015</v>
      </c>
      <c r="DC543" t="s">
        <v>12016</v>
      </c>
      <c r="DD543" t="s">
        <v>12017</v>
      </c>
      <c r="DE543" t="s">
        <v>12018</v>
      </c>
      <c r="DF543" t="s">
        <v>12019</v>
      </c>
      <c r="DG543" t="s">
        <v>12020</v>
      </c>
      <c r="DH543" t="s">
        <v>12021</v>
      </c>
      <c r="DI543" t="s">
        <v>12022</v>
      </c>
      <c r="DJ543" t="s">
        <v>12023</v>
      </c>
      <c r="DK543" t="s">
        <v>12024</v>
      </c>
      <c r="DL543" t="s">
        <v>12025</v>
      </c>
      <c r="DM543" t="s">
        <v>12026</v>
      </c>
      <c r="DN543" t="s">
        <v>12027</v>
      </c>
      <c r="DO543" t="s">
        <v>12028</v>
      </c>
      <c r="DP543" t="s">
        <v>12029</v>
      </c>
      <c r="DQ543" t="s">
        <v>12030</v>
      </c>
      <c r="DR543">
        <v>50452</v>
      </c>
      <c r="DS543" t="s">
        <v>4050</v>
      </c>
      <c r="DT543" t="s">
        <v>147</v>
      </c>
    </row>
    <row r="544" spans="1:124" x14ac:dyDescent="0.2">
      <c r="A544" t="s">
        <v>4121</v>
      </c>
      <c r="B544">
        <v>10776</v>
      </c>
      <c r="C544">
        <v>1330.99999999999</v>
      </c>
      <c r="D544">
        <v>1330.99999999999</v>
      </c>
      <c r="E544">
        <v>577</v>
      </c>
      <c r="F544">
        <v>651</v>
      </c>
      <c r="G544">
        <v>577</v>
      </c>
      <c r="H544">
        <v>651</v>
      </c>
      <c r="I544">
        <v>3600.0010000000002</v>
      </c>
      <c r="J544">
        <v>3600</v>
      </c>
      <c r="K544">
        <v>3600</v>
      </c>
      <c r="L544">
        <v>3600</v>
      </c>
      <c r="M544">
        <v>10500</v>
      </c>
      <c r="N544">
        <v>4000</v>
      </c>
      <c r="O544">
        <v>3927</v>
      </c>
      <c r="P544">
        <v>0.33333000000000002</v>
      </c>
      <c r="Q544">
        <v>0.33333000000000002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4000</v>
      </c>
      <c r="X544">
        <v>0</v>
      </c>
      <c r="Y544">
        <v>7.0200000000000004E-4</v>
      </c>
      <c r="Z544">
        <v>10494</v>
      </c>
      <c r="AA544">
        <v>3994</v>
      </c>
      <c r="AB544">
        <v>3927</v>
      </c>
      <c r="AC544">
        <v>0.33333000000000002</v>
      </c>
      <c r="AD544">
        <v>0.33333000000000002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3994</v>
      </c>
      <c r="AK544">
        <v>0</v>
      </c>
      <c r="AL544">
        <v>7.0399999999999998E-4</v>
      </c>
      <c r="AM544">
        <v>0</v>
      </c>
      <c r="AN544">
        <v>0</v>
      </c>
      <c r="AO544">
        <v>1E+100</v>
      </c>
      <c r="AP544">
        <v>1E+100</v>
      </c>
      <c r="AQ544">
        <v>1E+100</v>
      </c>
      <c r="AR544">
        <v>1E+100</v>
      </c>
      <c r="AS544">
        <v>9.9999999999999904E+99</v>
      </c>
      <c r="AT544">
        <v>9.9999999999999904E+99</v>
      </c>
      <c r="AU544">
        <v>1336</v>
      </c>
      <c r="AV544">
        <v>1334</v>
      </c>
      <c r="AW544">
        <v>1337</v>
      </c>
      <c r="AX544">
        <v>1338</v>
      </c>
      <c r="AY544">
        <v>1336.1428571428501</v>
      </c>
      <c r="AZ544">
        <v>1334.8571428571399</v>
      </c>
      <c r="BA544">
        <v>4685530</v>
      </c>
      <c r="BB544">
        <v>4945157</v>
      </c>
      <c r="BC544">
        <v>4685530</v>
      </c>
      <c r="BD544">
        <v>4945157</v>
      </c>
      <c r="BE544">
        <v>4948189</v>
      </c>
      <c r="BF544">
        <v>5166149</v>
      </c>
      <c r="BG544">
        <v>577</v>
      </c>
      <c r="BH544">
        <v>651</v>
      </c>
      <c r="BI544">
        <v>577</v>
      </c>
      <c r="BJ544">
        <v>651</v>
      </c>
      <c r="BK544">
        <v>634</v>
      </c>
      <c r="BL544">
        <v>779</v>
      </c>
      <c r="BM544">
        <v>14</v>
      </c>
      <c r="BN544">
        <v>11</v>
      </c>
      <c r="BO544">
        <v>11</v>
      </c>
      <c r="BP544">
        <v>3</v>
      </c>
      <c r="BQ544">
        <v>13</v>
      </c>
      <c r="BR544">
        <v>9</v>
      </c>
      <c r="BS544">
        <v>1330.99999999999</v>
      </c>
      <c r="BT544">
        <v>1331.17381489269</v>
      </c>
      <c r="BU544">
        <v>1331.2213041540899</v>
      </c>
      <c r="BV544">
        <v>1331.1993160858301</v>
      </c>
      <c r="BW544">
        <v>1331.0853255350501</v>
      </c>
      <c r="BX544">
        <v>1331.10022045049</v>
      </c>
      <c r="BY544">
        <v>1331.42923462311</v>
      </c>
      <c r="BZ544">
        <v>1331.2853162419699</v>
      </c>
      <c r="CA544">
        <v>1331.46253191292</v>
      </c>
      <c r="CB544">
        <v>1331.42892579506</v>
      </c>
      <c r="CC544">
        <v>1331.4085818669</v>
      </c>
      <c r="CD544">
        <v>1331.2576981790301</v>
      </c>
      <c r="CE544">
        <v>120.078</v>
      </c>
      <c r="CF544">
        <v>109.036</v>
      </c>
      <c r="CG544">
        <v>102.79300000000001</v>
      </c>
      <c r="CH544">
        <v>88.021000000000001</v>
      </c>
      <c r="CI544">
        <v>109.846</v>
      </c>
      <c r="CJ544">
        <v>105.11799999999999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3600.0010000000002</v>
      </c>
      <c r="CR544">
        <v>3600</v>
      </c>
      <c r="CS544">
        <v>3600</v>
      </c>
      <c r="CT544">
        <v>3600</v>
      </c>
      <c r="CU544">
        <v>3600.0030000000002</v>
      </c>
      <c r="CV544">
        <v>3600.0010000000002</v>
      </c>
      <c r="CW544" t="s">
        <v>130</v>
      </c>
      <c r="CX544" t="s">
        <v>13180</v>
      </c>
      <c r="CY544" t="s">
        <v>13181</v>
      </c>
      <c r="CZ544" t="s">
        <v>13182</v>
      </c>
      <c r="DA544" t="s">
        <v>13183</v>
      </c>
      <c r="DB544" t="s">
        <v>13184</v>
      </c>
      <c r="DC544" t="s">
        <v>13185</v>
      </c>
      <c r="DD544" t="s">
        <v>13186</v>
      </c>
      <c r="DE544" t="s">
        <v>137</v>
      </c>
      <c r="DF544" t="s">
        <v>13187</v>
      </c>
      <c r="DG544" t="s">
        <v>130</v>
      </c>
      <c r="DH544" t="s">
        <v>13188</v>
      </c>
      <c r="DI544" t="s">
        <v>13189</v>
      </c>
      <c r="DJ544" t="s">
        <v>13190</v>
      </c>
      <c r="DK544" t="s">
        <v>13191</v>
      </c>
      <c r="DL544" t="s">
        <v>13192</v>
      </c>
      <c r="DM544" t="s">
        <v>13193</v>
      </c>
      <c r="DN544" t="s">
        <v>13194</v>
      </c>
      <c r="DO544" t="s">
        <v>137</v>
      </c>
      <c r="DP544" t="s">
        <v>13195</v>
      </c>
      <c r="DQ544" t="s">
        <v>13196</v>
      </c>
      <c r="DR544">
        <v>50553</v>
      </c>
      <c r="DS544" t="s">
        <v>4121</v>
      </c>
      <c r="DT544" t="s">
        <v>147</v>
      </c>
    </row>
    <row r="545" spans="1:124" x14ac:dyDescent="0.2">
      <c r="A545" t="s">
        <v>4124</v>
      </c>
      <c r="B545">
        <v>10776</v>
      </c>
      <c r="C545">
        <v>438028</v>
      </c>
      <c r="D545">
        <v>438028</v>
      </c>
      <c r="E545">
        <v>55574</v>
      </c>
      <c r="F545">
        <v>83245</v>
      </c>
      <c r="G545">
        <v>55574</v>
      </c>
      <c r="H545">
        <v>72092</v>
      </c>
      <c r="I545">
        <v>3600.0030000000002</v>
      </c>
      <c r="J545">
        <v>3600.0010000000002</v>
      </c>
      <c r="K545">
        <v>3600.0010000000002</v>
      </c>
      <c r="L545">
        <v>3600.0010000000002</v>
      </c>
      <c r="M545">
        <v>2526</v>
      </c>
      <c r="N545">
        <v>8189</v>
      </c>
      <c r="O545">
        <v>87</v>
      </c>
      <c r="P545">
        <v>2.5000000000000001E-2</v>
      </c>
      <c r="Q545">
        <v>0.5</v>
      </c>
      <c r="R545">
        <v>2350</v>
      </c>
      <c r="S545">
        <v>0</v>
      </c>
      <c r="T545">
        <v>0</v>
      </c>
      <c r="U545">
        <v>0</v>
      </c>
      <c r="V545">
        <v>88</v>
      </c>
      <c r="W545">
        <v>0</v>
      </c>
      <c r="X545">
        <v>8101</v>
      </c>
      <c r="Y545">
        <v>1.183E-3</v>
      </c>
      <c r="Z545">
        <v>2158</v>
      </c>
      <c r="AA545">
        <v>7462</v>
      </c>
      <c r="AB545">
        <v>87</v>
      </c>
      <c r="AC545">
        <v>2.5000000000000001E-2</v>
      </c>
      <c r="AD545">
        <v>0.5</v>
      </c>
      <c r="AE545">
        <v>1982</v>
      </c>
      <c r="AF545">
        <v>0</v>
      </c>
      <c r="AG545">
        <v>0</v>
      </c>
      <c r="AH545">
        <v>0</v>
      </c>
      <c r="AI545">
        <v>88</v>
      </c>
      <c r="AJ545">
        <v>0</v>
      </c>
      <c r="AK545">
        <v>7374</v>
      </c>
      <c r="AL545">
        <v>1.4289999999999999E-3</v>
      </c>
      <c r="AM545">
        <v>0</v>
      </c>
      <c r="AN545">
        <v>0</v>
      </c>
      <c r="AO545">
        <v>477130</v>
      </c>
      <c r="AP545">
        <v>477560</v>
      </c>
      <c r="AQ545">
        <v>474700</v>
      </c>
      <c r="AR545">
        <v>477560</v>
      </c>
      <c r="AS545">
        <v>477661.428571428</v>
      </c>
      <c r="AT545">
        <v>478601.428571428</v>
      </c>
      <c r="AU545">
        <v>461550</v>
      </c>
      <c r="AV545">
        <v>463840</v>
      </c>
      <c r="AW545">
        <v>463000</v>
      </c>
      <c r="AX545">
        <v>463840</v>
      </c>
      <c r="AY545">
        <v>462240</v>
      </c>
      <c r="AZ545">
        <v>462991.428571428</v>
      </c>
      <c r="BA545">
        <v>14422126</v>
      </c>
      <c r="BB545">
        <v>17096188</v>
      </c>
      <c r="BC545">
        <v>14387000</v>
      </c>
      <c r="BD545">
        <v>16218763</v>
      </c>
      <c r="BE545">
        <v>15247936</v>
      </c>
      <c r="BF545">
        <v>16777517</v>
      </c>
      <c r="BG545">
        <v>55574</v>
      </c>
      <c r="BH545">
        <v>83245</v>
      </c>
      <c r="BI545">
        <v>55574</v>
      </c>
      <c r="BJ545">
        <v>72092</v>
      </c>
      <c r="BK545">
        <v>64650</v>
      </c>
      <c r="BL545">
        <v>78251</v>
      </c>
      <c r="BM545">
        <v>42</v>
      </c>
      <c r="BN545">
        <v>38</v>
      </c>
      <c r="BO545">
        <v>36</v>
      </c>
      <c r="BP545">
        <v>28</v>
      </c>
      <c r="BQ545">
        <v>40</v>
      </c>
      <c r="BR545">
        <v>38</v>
      </c>
      <c r="BS545">
        <v>445431.25200565899</v>
      </c>
      <c r="BT545">
        <v>446834.96718540997</v>
      </c>
      <c r="BU545">
        <v>445492.48409650999</v>
      </c>
      <c r="BV545">
        <v>447417.55275212298</v>
      </c>
      <c r="BW545">
        <v>445353.42533356202</v>
      </c>
      <c r="BX545">
        <v>447233.01453381998</v>
      </c>
      <c r="BY545">
        <v>452303.18061803502</v>
      </c>
      <c r="BZ545">
        <v>451509.63909569703</v>
      </c>
      <c r="CA545">
        <v>452416.28241209598</v>
      </c>
      <c r="CB545">
        <v>453526.11732714699</v>
      </c>
      <c r="CC545">
        <v>451809.60930474801</v>
      </c>
      <c r="CD545">
        <v>452684.26382183301</v>
      </c>
      <c r="CE545">
        <v>2.6150000000000002</v>
      </c>
      <c r="CF545">
        <v>2.14</v>
      </c>
      <c r="CG545">
        <v>2.3929999999999998</v>
      </c>
      <c r="CH545">
        <v>2.024</v>
      </c>
      <c r="CI545">
        <v>2.6110000000000002</v>
      </c>
      <c r="CJ545">
        <v>2.12</v>
      </c>
      <c r="CK545">
        <v>2489.9850000000001</v>
      </c>
      <c r="CL545">
        <v>873.82799999999997</v>
      </c>
      <c r="CM545">
        <v>954.22799999999995</v>
      </c>
      <c r="CN545">
        <v>30.838999999999999</v>
      </c>
      <c r="CO545">
        <v>2671.9690000000001</v>
      </c>
      <c r="CP545">
        <v>1895.117</v>
      </c>
      <c r="CQ545">
        <v>3600.0030000000002</v>
      </c>
      <c r="CR545">
        <v>3600.0010000000002</v>
      </c>
      <c r="CS545">
        <v>3600.0010000000002</v>
      </c>
      <c r="CT545">
        <v>3600.0010000000002</v>
      </c>
      <c r="CU545">
        <v>3600.002</v>
      </c>
      <c r="CV545">
        <v>3600.0010000000002</v>
      </c>
      <c r="CW545" t="s">
        <v>12031</v>
      </c>
      <c r="CX545" t="s">
        <v>12032</v>
      </c>
      <c r="CY545" t="s">
        <v>12033</v>
      </c>
      <c r="CZ545" t="s">
        <v>12034</v>
      </c>
      <c r="DA545" t="s">
        <v>12035</v>
      </c>
      <c r="DB545" t="s">
        <v>12036</v>
      </c>
      <c r="DC545" t="s">
        <v>12037</v>
      </c>
      <c r="DD545" t="s">
        <v>12038</v>
      </c>
      <c r="DE545" t="s">
        <v>12039</v>
      </c>
      <c r="DF545" t="s">
        <v>12040</v>
      </c>
      <c r="DG545" t="s">
        <v>12041</v>
      </c>
      <c r="DH545" t="s">
        <v>12042</v>
      </c>
      <c r="DI545" t="s">
        <v>12043</v>
      </c>
      <c r="DJ545" t="s">
        <v>12044</v>
      </c>
      <c r="DK545" t="s">
        <v>12045</v>
      </c>
      <c r="DL545" t="s">
        <v>12046</v>
      </c>
      <c r="DM545" t="s">
        <v>12047</v>
      </c>
      <c r="DN545" t="s">
        <v>12048</v>
      </c>
      <c r="DO545" t="s">
        <v>12049</v>
      </c>
      <c r="DP545" t="s">
        <v>12050</v>
      </c>
      <c r="DQ545" t="s">
        <v>12051</v>
      </c>
      <c r="DR545">
        <v>50402</v>
      </c>
      <c r="DS545" t="s">
        <v>4124</v>
      </c>
      <c r="DT545" t="s">
        <v>147</v>
      </c>
    </row>
    <row r="546" spans="1:124" x14ac:dyDescent="0.2">
      <c r="A546" t="s">
        <v>4125</v>
      </c>
      <c r="B546">
        <v>10776</v>
      </c>
      <c r="C546">
        <v>-14182312.661731301</v>
      </c>
      <c r="D546">
        <v>-14182312.661731301</v>
      </c>
      <c r="E546">
        <v>223413</v>
      </c>
      <c r="F546">
        <v>350173</v>
      </c>
      <c r="G546">
        <v>215671</v>
      </c>
      <c r="H546">
        <v>311595</v>
      </c>
      <c r="I546">
        <v>3600.0140000000001</v>
      </c>
      <c r="J546">
        <v>3600.0059999999999</v>
      </c>
      <c r="K546">
        <v>3600.0059999999999</v>
      </c>
      <c r="L546">
        <v>3600.0050000000001</v>
      </c>
      <c r="M546">
        <v>2565</v>
      </c>
      <c r="N546">
        <v>68865</v>
      </c>
      <c r="O546">
        <v>19</v>
      </c>
      <c r="P546">
        <v>4.6559999999999997E-2</v>
      </c>
      <c r="Q546">
        <v>0.43779000000000001</v>
      </c>
      <c r="R546">
        <v>6</v>
      </c>
      <c r="S546">
        <v>0</v>
      </c>
      <c r="T546">
        <v>0</v>
      </c>
      <c r="U546">
        <v>0</v>
      </c>
      <c r="V546">
        <v>0</v>
      </c>
      <c r="W546">
        <v>68859</v>
      </c>
      <c r="X546">
        <v>6</v>
      </c>
      <c r="Y546">
        <v>3.235E-3</v>
      </c>
      <c r="Z546">
        <v>2044</v>
      </c>
      <c r="AA546">
        <v>35915</v>
      </c>
      <c r="AB546">
        <v>19</v>
      </c>
      <c r="AC546">
        <v>4.6559999999999997E-2</v>
      </c>
      <c r="AD546">
        <v>0.43779000000000001</v>
      </c>
      <c r="AE546">
        <v>306</v>
      </c>
      <c r="AF546">
        <v>0</v>
      </c>
      <c r="AG546">
        <v>0</v>
      </c>
      <c r="AH546">
        <v>0</v>
      </c>
      <c r="AI546">
        <v>0</v>
      </c>
      <c r="AJ546">
        <v>35909</v>
      </c>
      <c r="AK546">
        <v>6</v>
      </c>
      <c r="AL546">
        <v>7.4029999999999999E-3</v>
      </c>
      <c r="AM546">
        <v>0</v>
      </c>
      <c r="AN546">
        <v>0</v>
      </c>
      <c r="AO546">
        <v>-14123534.6493</v>
      </c>
      <c r="AP546">
        <v>-14132918.642100001</v>
      </c>
      <c r="AQ546">
        <v>-14153421.9924</v>
      </c>
      <c r="AR546">
        <v>-14165063.027799999</v>
      </c>
      <c r="AS546">
        <v>-14132067.8814428</v>
      </c>
      <c r="AT546">
        <v>-14144558.524399901</v>
      </c>
      <c r="AU546">
        <v>-14182312.6607328</v>
      </c>
      <c r="AV546">
        <v>-14182312.660389399</v>
      </c>
      <c r="AW546">
        <v>-14181979.241560601</v>
      </c>
      <c r="AX546">
        <v>-14182312.659682</v>
      </c>
      <c r="AY546">
        <v>-14182265.029343899</v>
      </c>
      <c r="AZ546">
        <v>-14182312.6606506</v>
      </c>
      <c r="BA546">
        <v>1741031</v>
      </c>
      <c r="BB546">
        <v>2964106</v>
      </c>
      <c r="BC546">
        <v>1693770</v>
      </c>
      <c r="BD546">
        <v>2604103</v>
      </c>
      <c r="BE546">
        <v>1887708</v>
      </c>
      <c r="BF546">
        <v>2905765</v>
      </c>
      <c r="BG546">
        <v>223413</v>
      </c>
      <c r="BH546">
        <v>350173</v>
      </c>
      <c r="BI546">
        <v>215671</v>
      </c>
      <c r="BJ546">
        <v>311595</v>
      </c>
      <c r="BK546">
        <v>224607</v>
      </c>
      <c r="BL546">
        <v>332229</v>
      </c>
      <c r="BM546">
        <v>3</v>
      </c>
      <c r="BN546">
        <v>3</v>
      </c>
      <c r="BO546">
        <v>3</v>
      </c>
      <c r="BP546">
        <v>3</v>
      </c>
      <c r="BQ546">
        <v>3</v>
      </c>
      <c r="BR546">
        <v>3</v>
      </c>
      <c r="BS546">
        <v>-14182312.6616515</v>
      </c>
      <c r="BT546">
        <v>-14182312.6616069</v>
      </c>
      <c r="BU546">
        <v>-14182312.661629099</v>
      </c>
      <c r="BV546">
        <v>-14182312.661577201</v>
      </c>
      <c r="BW546">
        <v>-14182312.66169</v>
      </c>
      <c r="BX546">
        <v>-14182312.661662599</v>
      </c>
      <c r="BY546">
        <v>-14182312.6616515</v>
      </c>
      <c r="BZ546">
        <v>-14182312.6616069</v>
      </c>
      <c r="CA546">
        <v>-14182312.661629099</v>
      </c>
      <c r="CB546">
        <v>-14182312.661577201</v>
      </c>
      <c r="CC546">
        <v>-14182312.66169</v>
      </c>
      <c r="CD546">
        <v>-14182312.661662599</v>
      </c>
      <c r="CE546">
        <v>2.9169999999999998</v>
      </c>
      <c r="CF546">
        <v>1.427</v>
      </c>
      <c r="CG546">
        <v>2.3959999999999999</v>
      </c>
      <c r="CH546">
        <v>1.27</v>
      </c>
      <c r="CI546">
        <v>2.6709999999999998</v>
      </c>
      <c r="CJ546">
        <v>1.448</v>
      </c>
      <c r="CK546">
        <v>2260.6950000000002</v>
      </c>
      <c r="CL546">
        <v>2636.8049999999998</v>
      </c>
      <c r="CM546">
        <v>93.409000000000006</v>
      </c>
      <c r="CN546">
        <v>1679.528</v>
      </c>
      <c r="CO546">
        <v>1696.847</v>
      </c>
      <c r="CP546">
        <v>2847.8220000000001</v>
      </c>
      <c r="CQ546">
        <v>3600.0140000000001</v>
      </c>
      <c r="CR546">
        <v>3600.0059999999999</v>
      </c>
      <c r="CS546">
        <v>3600.0059999999999</v>
      </c>
      <c r="CT546">
        <v>3600.0050000000001</v>
      </c>
      <c r="CU546">
        <v>3600.009</v>
      </c>
      <c r="CV546">
        <v>3600.0059999999999</v>
      </c>
      <c r="CW546" t="s">
        <v>12052</v>
      </c>
      <c r="CX546" t="s">
        <v>12053</v>
      </c>
      <c r="CY546" t="s">
        <v>12054</v>
      </c>
      <c r="CZ546" t="s">
        <v>12055</v>
      </c>
      <c r="DA546" t="s">
        <v>698</v>
      </c>
      <c r="DB546" t="s">
        <v>12056</v>
      </c>
      <c r="DC546" t="s">
        <v>12056</v>
      </c>
      <c r="DD546" t="s">
        <v>12057</v>
      </c>
      <c r="DE546" t="s">
        <v>12058</v>
      </c>
      <c r="DF546" t="s">
        <v>12059</v>
      </c>
      <c r="DG546" t="s">
        <v>12060</v>
      </c>
      <c r="DH546" t="s">
        <v>12061</v>
      </c>
      <c r="DI546" t="s">
        <v>12062</v>
      </c>
      <c r="DJ546" t="s">
        <v>12063</v>
      </c>
      <c r="DK546" t="s">
        <v>698</v>
      </c>
      <c r="DL546" t="s">
        <v>12064</v>
      </c>
      <c r="DM546" t="s">
        <v>12064</v>
      </c>
      <c r="DN546" t="s">
        <v>12065</v>
      </c>
      <c r="DO546" t="s">
        <v>12066</v>
      </c>
      <c r="DP546" t="s">
        <v>12067</v>
      </c>
      <c r="DQ546" t="s">
        <v>12068</v>
      </c>
      <c r="DR546">
        <v>50424</v>
      </c>
      <c r="DS546" t="s">
        <v>4125</v>
      </c>
      <c r="DT546" t="s">
        <v>147</v>
      </c>
    </row>
    <row r="547" spans="1:124" x14ac:dyDescent="0.2">
      <c r="A547" t="s">
        <v>4126</v>
      </c>
      <c r="B547">
        <v>10776</v>
      </c>
      <c r="C547">
        <v>-14173396.6368524</v>
      </c>
      <c r="D547">
        <v>-14173396.6368524</v>
      </c>
      <c r="E547">
        <v>462338</v>
      </c>
      <c r="F547">
        <v>860268</v>
      </c>
      <c r="G547">
        <v>365554</v>
      </c>
      <c r="H547">
        <v>731270</v>
      </c>
      <c r="I547">
        <v>3600.002</v>
      </c>
      <c r="J547">
        <v>3600.002</v>
      </c>
      <c r="K547">
        <v>3600.002</v>
      </c>
      <c r="L547">
        <v>3600.002</v>
      </c>
      <c r="M547">
        <v>2554</v>
      </c>
      <c r="N547">
        <v>24338</v>
      </c>
      <c r="O547">
        <v>22</v>
      </c>
      <c r="P547">
        <v>7.3859999999999995E-2</v>
      </c>
      <c r="Q547">
        <v>0.26157000000000002</v>
      </c>
      <c r="R547">
        <v>6</v>
      </c>
      <c r="S547">
        <v>0</v>
      </c>
      <c r="T547">
        <v>0</v>
      </c>
      <c r="U547">
        <v>0</v>
      </c>
      <c r="V547">
        <v>0</v>
      </c>
      <c r="W547">
        <v>24332</v>
      </c>
      <c r="X547">
        <v>6</v>
      </c>
      <c r="Y547">
        <v>2.5720000000000001E-3</v>
      </c>
      <c r="Z547">
        <v>2025</v>
      </c>
      <c r="AA547">
        <v>12852</v>
      </c>
      <c r="AB547">
        <v>22</v>
      </c>
      <c r="AC547">
        <v>7.3859999999999995E-2</v>
      </c>
      <c r="AD547">
        <v>0.26157000000000002</v>
      </c>
      <c r="AE547">
        <v>304</v>
      </c>
      <c r="AF547">
        <v>0</v>
      </c>
      <c r="AG547">
        <v>0</v>
      </c>
      <c r="AH547">
        <v>0</v>
      </c>
      <c r="AI547">
        <v>0</v>
      </c>
      <c r="AJ547">
        <v>12846</v>
      </c>
      <c r="AK547">
        <v>6</v>
      </c>
      <c r="AL547">
        <v>6.0229999999999997E-3</v>
      </c>
      <c r="AM547">
        <v>0</v>
      </c>
      <c r="AN547">
        <v>0</v>
      </c>
      <c r="AO547">
        <v>-14119605.708399899</v>
      </c>
      <c r="AP547">
        <v>-14140734.487099901</v>
      </c>
      <c r="AQ547">
        <v>-14129768.210599899</v>
      </c>
      <c r="AR547">
        <v>-14140734.487099901</v>
      </c>
      <c r="AS547">
        <v>-14110407.4064571</v>
      </c>
      <c r="AT547">
        <v>-14134569.895871401</v>
      </c>
      <c r="AU547">
        <v>-14173396.6360284</v>
      </c>
      <c r="AV547">
        <v>-14173396.635787301</v>
      </c>
      <c r="AW547">
        <v>-14173396.6351858</v>
      </c>
      <c r="AX547">
        <v>-14173396.6357644</v>
      </c>
      <c r="AY547">
        <v>-14173396.6359616</v>
      </c>
      <c r="AZ547">
        <v>-14173396.6358916</v>
      </c>
      <c r="BA547">
        <v>4325392</v>
      </c>
      <c r="BB547">
        <v>7556793</v>
      </c>
      <c r="BC547">
        <v>3258293</v>
      </c>
      <c r="BD547">
        <v>7367020</v>
      </c>
      <c r="BE547">
        <v>3861280</v>
      </c>
      <c r="BF547">
        <v>7597422</v>
      </c>
      <c r="BG547">
        <v>462338</v>
      </c>
      <c r="BH547">
        <v>860268</v>
      </c>
      <c r="BI547">
        <v>365554</v>
      </c>
      <c r="BJ547">
        <v>731270</v>
      </c>
      <c r="BK547">
        <v>422409</v>
      </c>
      <c r="BL547">
        <v>808021</v>
      </c>
      <c r="BM547">
        <v>6</v>
      </c>
      <c r="BN547">
        <v>3</v>
      </c>
      <c r="BO547">
        <v>6</v>
      </c>
      <c r="BP547">
        <v>3</v>
      </c>
      <c r="BQ547">
        <v>6</v>
      </c>
      <c r="BR547">
        <v>3</v>
      </c>
      <c r="BS547">
        <v>-14173396.6366188</v>
      </c>
      <c r="BT547">
        <v>-14173396.636709301</v>
      </c>
      <c r="BU547">
        <v>-14173396.6366188</v>
      </c>
      <c r="BV547">
        <v>-14173396.636709301</v>
      </c>
      <c r="BW547">
        <v>-14173396.636690401</v>
      </c>
      <c r="BX547">
        <v>-14173396.636797201</v>
      </c>
      <c r="BY547">
        <v>-14173396.636512</v>
      </c>
      <c r="BZ547">
        <v>-14173396.636709301</v>
      </c>
      <c r="CA547">
        <v>-14173396.636429399</v>
      </c>
      <c r="CB547">
        <v>-14173396.636709301</v>
      </c>
      <c r="CC547">
        <v>-14173396.6365101</v>
      </c>
      <c r="CD547">
        <v>-14173396.636798</v>
      </c>
      <c r="CE547">
        <v>1.4179999999999999</v>
      </c>
      <c r="CF547">
        <v>0.60399999999999998</v>
      </c>
      <c r="CG547">
        <v>1.3069999999999999</v>
      </c>
      <c r="CH547">
        <v>0.49299999999999999</v>
      </c>
      <c r="CI547">
        <v>1.425</v>
      </c>
      <c r="CJ547">
        <v>0.65700000000000003</v>
      </c>
      <c r="CK547">
        <v>3340.37</v>
      </c>
      <c r="CL547">
        <v>2829.915</v>
      </c>
      <c r="CM547">
        <v>833.77300000000002</v>
      </c>
      <c r="CN547">
        <v>44.231000000000002</v>
      </c>
      <c r="CO547">
        <v>2593.3180000000002</v>
      </c>
      <c r="CP547">
        <v>2326.819</v>
      </c>
      <c r="CQ547">
        <v>3600.002</v>
      </c>
      <c r="CR547">
        <v>3600.002</v>
      </c>
      <c r="CS547">
        <v>3600.002</v>
      </c>
      <c r="CT547">
        <v>3600.002</v>
      </c>
      <c r="CU547">
        <v>3600.01</v>
      </c>
      <c r="CV547">
        <v>3600.002</v>
      </c>
      <c r="CW547" t="s">
        <v>12069</v>
      </c>
      <c r="CX547" t="s">
        <v>12070</v>
      </c>
      <c r="CY547" t="s">
        <v>12071</v>
      </c>
      <c r="CZ547" t="s">
        <v>12072</v>
      </c>
      <c r="DA547" t="s">
        <v>12073</v>
      </c>
      <c r="DB547" t="s">
        <v>12074</v>
      </c>
      <c r="DC547" t="s">
        <v>12075</v>
      </c>
      <c r="DD547" t="s">
        <v>12076</v>
      </c>
      <c r="DE547" t="s">
        <v>12077</v>
      </c>
      <c r="DF547" t="s">
        <v>12078</v>
      </c>
      <c r="DG547" t="s">
        <v>12079</v>
      </c>
      <c r="DH547" t="s">
        <v>12080</v>
      </c>
      <c r="DI547" t="s">
        <v>12081</v>
      </c>
      <c r="DJ547" t="s">
        <v>12082</v>
      </c>
      <c r="DK547" t="s">
        <v>7496</v>
      </c>
      <c r="DL547" t="s">
        <v>12083</v>
      </c>
      <c r="DM547" t="s">
        <v>12084</v>
      </c>
      <c r="DN547" t="s">
        <v>12085</v>
      </c>
      <c r="DO547" t="s">
        <v>12086</v>
      </c>
      <c r="DP547" t="s">
        <v>12087</v>
      </c>
      <c r="DQ547" t="s">
        <v>12088</v>
      </c>
      <c r="DR547">
        <v>50425</v>
      </c>
      <c r="DS547" t="s">
        <v>4126</v>
      </c>
      <c r="DT547" t="s">
        <v>147</v>
      </c>
    </row>
    <row r="548" spans="1:124" x14ac:dyDescent="0.2">
      <c r="A548" t="s">
        <v>4127</v>
      </c>
      <c r="B548">
        <v>10776</v>
      </c>
      <c r="C548">
        <v>1467</v>
      </c>
      <c r="D548">
        <v>1817.6291712472801</v>
      </c>
      <c r="E548">
        <v>10485</v>
      </c>
      <c r="F548">
        <v>18396</v>
      </c>
      <c r="G548">
        <v>10346</v>
      </c>
      <c r="H548">
        <v>10473</v>
      </c>
      <c r="I548">
        <v>3600.11</v>
      </c>
      <c r="J548">
        <v>3600.0010000000002</v>
      </c>
      <c r="K548">
        <v>3600.0010000000002</v>
      </c>
      <c r="L548">
        <v>3600</v>
      </c>
      <c r="M548">
        <v>16399</v>
      </c>
      <c r="N548">
        <v>3862</v>
      </c>
      <c r="O548">
        <v>2015</v>
      </c>
      <c r="P548">
        <v>0.25</v>
      </c>
      <c r="Q548">
        <v>0.5</v>
      </c>
      <c r="R548">
        <v>0</v>
      </c>
      <c r="S548">
        <v>365</v>
      </c>
      <c r="T548">
        <v>0</v>
      </c>
      <c r="U548">
        <v>0</v>
      </c>
      <c r="V548">
        <v>0</v>
      </c>
      <c r="W548">
        <v>3862</v>
      </c>
      <c r="X548">
        <v>0</v>
      </c>
      <c r="Y548">
        <v>6.2699999999999995E-4</v>
      </c>
      <c r="Z548">
        <v>5532</v>
      </c>
      <c r="AA548">
        <v>1917</v>
      </c>
      <c r="AB548">
        <v>1273</v>
      </c>
      <c r="AC548">
        <v>1.7099999999999999E-3</v>
      </c>
      <c r="AD548">
        <v>0.49152000000000001</v>
      </c>
      <c r="AE548">
        <v>88</v>
      </c>
      <c r="AF548">
        <v>0</v>
      </c>
      <c r="AG548">
        <v>0</v>
      </c>
      <c r="AH548">
        <v>0</v>
      </c>
      <c r="AI548">
        <v>0</v>
      </c>
      <c r="AJ548">
        <v>1917</v>
      </c>
      <c r="AK548">
        <v>0</v>
      </c>
      <c r="AL548">
        <v>1.5299999999999999E-3</v>
      </c>
      <c r="AM548">
        <v>0</v>
      </c>
      <c r="AN548">
        <v>0</v>
      </c>
      <c r="AO548">
        <v>1E+100</v>
      </c>
      <c r="AP548">
        <v>1E+100</v>
      </c>
      <c r="AQ548">
        <v>1E+100</v>
      </c>
      <c r="AR548">
        <v>1E+100</v>
      </c>
      <c r="AS548">
        <v>9.9999999999999904E+99</v>
      </c>
      <c r="AT548">
        <v>9.9999999999999904E+99</v>
      </c>
      <c r="AU548">
        <v>1901</v>
      </c>
      <c r="AV548">
        <v>1895</v>
      </c>
      <c r="AW548">
        <v>1902</v>
      </c>
      <c r="AX548">
        <v>1902</v>
      </c>
      <c r="AY548">
        <v>1898.1428571428501</v>
      </c>
      <c r="AZ548">
        <v>1898.7142857142801</v>
      </c>
      <c r="BA548">
        <v>12438469</v>
      </c>
      <c r="BB548">
        <v>25540876</v>
      </c>
      <c r="BC548">
        <v>12284591</v>
      </c>
      <c r="BD548">
        <v>12089968</v>
      </c>
      <c r="BE548">
        <v>13513948</v>
      </c>
      <c r="BF548">
        <v>18334273</v>
      </c>
      <c r="BG548">
        <v>10485</v>
      </c>
      <c r="BH548">
        <v>18396</v>
      </c>
      <c r="BI548">
        <v>10346</v>
      </c>
      <c r="BJ548">
        <v>10473</v>
      </c>
      <c r="BK548">
        <v>11160</v>
      </c>
      <c r="BL548">
        <v>14419</v>
      </c>
      <c r="BM548">
        <v>46</v>
      </c>
      <c r="BN548">
        <v>66</v>
      </c>
      <c r="BO548">
        <v>43</v>
      </c>
      <c r="BP548">
        <v>59</v>
      </c>
      <c r="BQ548">
        <v>48</v>
      </c>
      <c r="BR548">
        <v>65</v>
      </c>
      <c r="BS548">
        <v>1812.17675228851</v>
      </c>
      <c r="BT548">
        <v>1832.2035211094301</v>
      </c>
      <c r="BU548">
        <v>1813.6776839121401</v>
      </c>
      <c r="BV548">
        <v>1832.7857088268499</v>
      </c>
      <c r="BW548">
        <v>1812.7006102083301</v>
      </c>
      <c r="BX548">
        <v>1831.56553800711</v>
      </c>
      <c r="BY548">
        <v>1858.7803232098699</v>
      </c>
      <c r="BZ548">
        <v>1867.1294296006099</v>
      </c>
      <c r="CA548">
        <v>1860.0489023165701</v>
      </c>
      <c r="CB548">
        <v>1869.9555228086399</v>
      </c>
      <c r="CC548">
        <v>1858.79383911843</v>
      </c>
      <c r="CD548">
        <v>1868.45223245642</v>
      </c>
      <c r="CE548">
        <v>22.876000000000001</v>
      </c>
      <c r="CF548">
        <v>14.500999999999999</v>
      </c>
      <c r="CG548">
        <v>19.196000000000002</v>
      </c>
      <c r="CH548">
        <v>13.108000000000001</v>
      </c>
      <c r="CI548">
        <v>21.49</v>
      </c>
      <c r="CJ548">
        <v>14.747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3600.11</v>
      </c>
      <c r="CR548">
        <v>3600.0010000000002</v>
      </c>
      <c r="CS548">
        <v>3600.0010000000002</v>
      </c>
      <c r="CT548">
        <v>3600</v>
      </c>
      <c r="CU548">
        <v>3600.1390000000001</v>
      </c>
      <c r="CV548">
        <v>3600.0160000000001</v>
      </c>
      <c r="CW548" t="s">
        <v>130</v>
      </c>
      <c r="CX548" t="s">
        <v>12089</v>
      </c>
      <c r="CY548" t="s">
        <v>12090</v>
      </c>
      <c r="CZ548" t="s">
        <v>12091</v>
      </c>
      <c r="DA548" t="s">
        <v>12092</v>
      </c>
      <c r="DB548" t="s">
        <v>12093</v>
      </c>
      <c r="DC548" t="s">
        <v>12094</v>
      </c>
      <c r="DD548" t="s">
        <v>12095</v>
      </c>
      <c r="DE548" t="s">
        <v>137</v>
      </c>
      <c r="DF548" t="s">
        <v>12096</v>
      </c>
      <c r="DG548" t="s">
        <v>130</v>
      </c>
      <c r="DH548" t="s">
        <v>12097</v>
      </c>
      <c r="DI548" t="s">
        <v>12098</v>
      </c>
      <c r="DJ548" t="s">
        <v>12099</v>
      </c>
      <c r="DK548" t="s">
        <v>12100</v>
      </c>
      <c r="DL548" t="s">
        <v>12101</v>
      </c>
      <c r="DM548" t="s">
        <v>12102</v>
      </c>
      <c r="DN548" t="s">
        <v>12103</v>
      </c>
      <c r="DO548" t="s">
        <v>137</v>
      </c>
      <c r="DP548" t="s">
        <v>12104</v>
      </c>
      <c r="DQ548" t="s">
        <v>12105</v>
      </c>
      <c r="DR548">
        <v>50403</v>
      </c>
      <c r="DS548" t="s">
        <v>4127</v>
      </c>
      <c r="DT548" t="s">
        <v>147</v>
      </c>
    </row>
    <row r="549" spans="1:124" x14ac:dyDescent="0.2">
      <c r="A549" t="s">
        <v>4535</v>
      </c>
      <c r="B549">
        <v>10776</v>
      </c>
      <c r="C549">
        <v>3665963.2135057999</v>
      </c>
      <c r="D549">
        <v>3666028.2117359499</v>
      </c>
      <c r="E549">
        <v>1</v>
      </c>
      <c r="F549">
        <v>1</v>
      </c>
      <c r="G549">
        <v>1</v>
      </c>
      <c r="H549">
        <v>1</v>
      </c>
      <c r="I549">
        <v>3.2000000000000001E-2</v>
      </c>
      <c r="J549">
        <v>0.02</v>
      </c>
      <c r="K549">
        <v>3.1E-2</v>
      </c>
      <c r="L549">
        <v>0.02</v>
      </c>
      <c r="M549">
        <v>1048</v>
      </c>
      <c r="N549">
        <v>1828</v>
      </c>
      <c r="O549">
        <v>426</v>
      </c>
      <c r="P549">
        <v>2.0889999999999999E-2</v>
      </c>
      <c r="Q549">
        <v>0.47137000000000001</v>
      </c>
      <c r="R549">
        <v>988</v>
      </c>
      <c r="S549">
        <v>0</v>
      </c>
      <c r="T549">
        <v>4</v>
      </c>
      <c r="U549">
        <v>0</v>
      </c>
      <c r="V549">
        <v>1828</v>
      </c>
      <c r="W549">
        <v>0</v>
      </c>
      <c r="X549">
        <v>0</v>
      </c>
      <c r="Y549">
        <v>1.8940000000000001E-3</v>
      </c>
      <c r="Z549">
        <v>694</v>
      </c>
      <c r="AA549">
        <v>756</v>
      </c>
      <c r="AB549">
        <v>254</v>
      </c>
      <c r="AC549">
        <v>1.8280000000000001E-2</v>
      </c>
      <c r="AD549">
        <v>0.48116999999999999</v>
      </c>
      <c r="AE549">
        <v>0</v>
      </c>
      <c r="AF549">
        <v>0</v>
      </c>
      <c r="AG549">
        <v>0</v>
      </c>
      <c r="AH549">
        <v>0</v>
      </c>
      <c r="AI549">
        <v>756</v>
      </c>
      <c r="AJ549">
        <v>0</v>
      </c>
      <c r="AK549">
        <v>0</v>
      </c>
      <c r="AL549">
        <v>4.0829999999999998E-3</v>
      </c>
      <c r="AM549">
        <v>0</v>
      </c>
      <c r="AN549">
        <v>0</v>
      </c>
      <c r="AO549">
        <v>3673280.6816850002</v>
      </c>
      <c r="AP549">
        <v>3673280.6816850002</v>
      </c>
      <c r="AQ549">
        <v>3673280.6816850002</v>
      </c>
      <c r="AR549">
        <v>3673280.6816850002</v>
      </c>
      <c r="AS549">
        <v>3673280.6816849899</v>
      </c>
      <c r="AT549">
        <v>3673280.6816849899</v>
      </c>
      <c r="AU549">
        <v>3673280.6816849899</v>
      </c>
      <c r="AV549">
        <v>3673280.6816849899</v>
      </c>
      <c r="AW549">
        <v>3673280.6816849899</v>
      </c>
      <c r="AX549">
        <v>3673280.6816849899</v>
      </c>
      <c r="AY549">
        <v>3673280.6816849899</v>
      </c>
      <c r="AZ549">
        <v>3673280.6816849899</v>
      </c>
      <c r="BA549">
        <v>1676</v>
      </c>
      <c r="BB549">
        <v>696</v>
      </c>
      <c r="BC549">
        <v>1676</v>
      </c>
      <c r="BD549">
        <v>696</v>
      </c>
      <c r="BE549">
        <v>1676</v>
      </c>
      <c r="BF549">
        <v>696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3666028.2117359499</v>
      </c>
      <c r="BT549">
        <v>3666028.2117359601</v>
      </c>
      <c r="BU549">
        <v>3666028.2117359499</v>
      </c>
      <c r="BV549">
        <v>3666028.2117359601</v>
      </c>
      <c r="BW549">
        <v>3666028.2117359499</v>
      </c>
      <c r="BX549">
        <v>3666028.2117359601</v>
      </c>
      <c r="BY549">
        <v>3666028.2117359499</v>
      </c>
      <c r="BZ549">
        <v>3666028.2117359601</v>
      </c>
      <c r="CA549">
        <v>3666028.2117359499</v>
      </c>
      <c r="CB549">
        <v>3666028.2117359601</v>
      </c>
      <c r="CC549">
        <v>3666028.2117359499</v>
      </c>
      <c r="CD549">
        <v>3666028.2117359601</v>
      </c>
      <c r="CE549">
        <v>0.03</v>
      </c>
      <c r="CF549">
        <v>1.7999999999999999E-2</v>
      </c>
      <c r="CG549">
        <v>2.9000000000000001E-2</v>
      </c>
      <c r="CH549">
        <v>1.7999999999999999E-2</v>
      </c>
      <c r="CI549">
        <v>2.9000000000000001E-2</v>
      </c>
      <c r="CJ549">
        <v>1.9E-2</v>
      </c>
      <c r="CK549">
        <v>3.2000000000000001E-2</v>
      </c>
      <c r="CL549">
        <v>0.02</v>
      </c>
      <c r="CM549">
        <v>3.1E-2</v>
      </c>
      <c r="CN549">
        <v>0.02</v>
      </c>
      <c r="CO549">
        <v>3.1E-2</v>
      </c>
      <c r="CP549">
        <v>0.02</v>
      </c>
      <c r="CQ549">
        <v>3.2000000000000001E-2</v>
      </c>
      <c r="CR549">
        <v>0.02</v>
      </c>
      <c r="CS549">
        <v>3.1E-2</v>
      </c>
      <c r="CT549">
        <v>0.02</v>
      </c>
      <c r="CU549">
        <v>3.2000000000000001E-2</v>
      </c>
      <c r="CV549">
        <v>0.02</v>
      </c>
      <c r="CW549" t="s">
        <v>12795</v>
      </c>
      <c r="CX549" t="s">
        <v>12796</v>
      </c>
      <c r="CY549" t="s">
        <v>12797</v>
      </c>
      <c r="CZ549" t="s">
        <v>133</v>
      </c>
      <c r="DA549" t="s">
        <v>133</v>
      </c>
      <c r="DB549" t="s">
        <v>12798</v>
      </c>
      <c r="DC549" t="s">
        <v>12798</v>
      </c>
      <c r="DD549" t="s">
        <v>12799</v>
      </c>
      <c r="DE549" t="s">
        <v>12800</v>
      </c>
      <c r="DF549" t="s">
        <v>12801</v>
      </c>
      <c r="DG549" t="s">
        <v>12795</v>
      </c>
      <c r="DH549" t="s">
        <v>12796</v>
      </c>
      <c r="DI549" t="s">
        <v>12802</v>
      </c>
      <c r="DJ549" t="s">
        <v>133</v>
      </c>
      <c r="DK549" t="s">
        <v>133</v>
      </c>
      <c r="DL549" t="s">
        <v>12798</v>
      </c>
      <c r="DM549" t="s">
        <v>12798</v>
      </c>
      <c r="DN549" t="s">
        <v>12803</v>
      </c>
      <c r="DO549" t="s">
        <v>12804</v>
      </c>
      <c r="DP549" t="s">
        <v>12805</v>
      </c>
      <c r="DQ549" t="s">
        <v>12806</v>
      </c>
      <c r="DR549">
        <v>1</v>
      </c>
      <c r="DS549" t="s">
        <v>4535</v>
      </c>
      <c r="DT549" t="s">
        <v>147</v>
      </c>
    </row>
    <row r="550" spans="1:124" x14ac:dyDescent="0.2">
      <c r="A550" t="s">
        <v>4130</v>
      </c>
      <c r="B550">
        <v>10776</v>
      </c>
      <c r="C550">
        <v>26.620389389112798</v>
      </c>
      <c r="D550">
        <v>26.620389389112798</v>
      </c>
      <c r="E550">
        <v>18607</v>
      </c>
      <c r="F550">
        <v>9453</v>
      </c>
      <c r="G550">
        <v>9455</v>
      </c>
      <c r="H550">
        <v>9453</v>
      </c>
      <c r="I550">
        <v>491.99200000000002</v>
      </c>
      <c r="J550">
        <v>243.40600000000001</v>
      </c>
      <c r="K550">
        <v>246.03100000000001</v>
      </c>
      <c r="L550">
        <v>243.40600000000001</v>
      </c>
      <c r="M550">
        <v>7201</v>
      </c>
      <c r="N550">
        <v>768</v>
      </c>
      <c r="O550">
        <v>132</v>
      </c>
      <c r="P550">
        <v>5.1000000000000004E-4</v>
      </c>
      <c r="Q550">
        <v>0.49997000000000003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768</v>
      </c>
      <c r="X550">
        <v>0</v>
      </c>
      <c r="Y550">
        <v>1.3008E-2</v>
      </c>
      <c r="Z550">
        <v>7130</v>
      </c>
      <c r="AA550">
        <v>699</v>
      </c>
      <c r="AB550">
        <v>132</v>
      </c>
      <c r="AC550">
        <v>5.1000000000000004E-4</v>
      </c>
      <c r="AD550">
        <v>0.49997000000000003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699</v>
      </c>
      <c r="AK550">
        <v>0</v>
      </c>
      <c r="AL550">
        <v>1.4265999999999999E-2</v>
      </c>
      <c r="AM550">
        <v>0</v>
      </c>
      <c r="AN550">
        <v>0</v>
      </c>
      <c r="AO550">
        <v>33</v>
      </c>
      <c r="AP550">
        <v>33</v>
      </c>
      <c r="AQ550">
        <v>33</v>
      </c>
      <c r="AR550">
        <v>33</v>
      </c>
      <c r="AS550">
        <v>33.142857142857103</v>
      </c>
      <c r="AT550">
        <v>33.285714285714199</v>
      </c>
      <c r="AU550">
        <v>33</v>
      </c>
      <c r="AV550">
        <v>33</v>
      </c>
      <c r="AW550">
        <v>33</v>
      </c>
      <c r="AX550">
        <v>33</v>
      </c>
      <c r="AY550">
        <v>33</v>
      </c>
      <c r="AZ550">
        <v>33</v>
      </c>
      <c r="BA550">
        <v>1443803</v>
      </c>
      <c r="BB550">
        <v>762410</v>
      </c>
      <c r="BC550">
        <v>762214</v>
      </c>
      <c r="BD550">
        <v>762410</v>
      </c>
      <c r="BE550">
        <v>1437011</v>
      </c>
      <c r="BF550">
        <v>1750422</v>
      </c>
      <c r="BG550">
        <v>18607</v>
      </c>
      <c r="BH550">
        <v>9453</v>
      </c>
      <c r="BI550">
        <v>9455</v>
      </c>
      <c r="BJ550">
        <v>9453</v>
      </c>
      <c r="BK550">
        <v>18150</v>
      </c>
      <c r="BL550">
        <v>22292</v>
      </c>
      <c r="BM550">
        <v>45</v>
      </c>
      <c r="BN550">
        <v>28</v>
      </c>
      <c r="BO550">
        <v>21</v>
      </c>
      <c r="BP550">
        <v>19</v>
      </c>
      <c r="BQ550">
        <v>26</v>
      </c>
      <c r="BR550">
        <v>26</v>
      </c>
      <c r="BS550">
        <v>26.905423032952299</v>
      </c>
      <c r="BT550">
        <v>26.883354253065001</v>
      </c>
      <c r="BU550">
        <v>26.905651006325101</v>
      </c>
      <c r="BV550">
        <v>26.918682575810401</v>
      </c>
      <c r="BW550">
        <v>26.9017044411532</v>
      </c>
      <c r="BX550">
        <v>26.900180847862799</v>
      </c>
      <c r="BY550">
        <v>27.2390975383503</v>
      </c>
      <c r="BZ550">
        <v>27.0959365429973</v>
      </c>
      <c r="CA550">
        <v>27.281198732088399</v>
      </c>
      <c r="CB550">
        <v>27.265273178067599</v>
      </c>
      <c r="CC550">
        <v>27.203711749116302</v>
      </c>
      <c r="CD550">
        <v>27.158945500000701</v>
      </c>
      <c r="CE550">
        <v>5.8220000000000001</v>
      </c>
      <c r="CF550">
        <v>3.6219999999999999</v>
      </c>
      <c r="CG550">
        <v>2.758</v>
      </c>
      <c r="CH550">
        <v>2.46</v>
      </c>
      <c r="CI550">
        <v>3.5350000000000001</v>
      </c>
      <c r="CJ550">
        <v>3.2480000000000002</v>
      </c>
      <c r="CK550">
        <v>478.279</v>
      </c>
      <c r="CL550">
        <v>102.08799999999999</v>
      </c>
      <c r="CM550">
        <v>4.3819999999999997</v>
      </c>
      <c r="CN550">
        <v>7.6079999999999997</v>
      </c>
      <c r="CO550">
        <v>299.86</v>
      </c>
      <c r="CP550">
        <v>310.44499999999999</v>
      </c>
      <c r="CQ550">
        <v>491.99200000000002</v>
      </c>
      <c r="CR550">
        <v>243.40600000000001</v>
      </c>
      <c r="CS550">
        <v>246.03100000000001</v>
      </c>
      <c r="CT550">
        <v>243.40600000000001</v>
      </c>
      <c r="CU550">
        <v>461.95299999999997</v>
      </c>
      <c r="CV550">
        <v>552.41899999999998</v>
      </c>
      <c r="CW550" t="s">
        <v>12106</v>
      </c>
      <c r="CX550" t="s">
        <v>12107</v>
      </c>
      <c r="CY550" t="s">
        <v>12108</v>
      </c>
      <c r="CZ550" t="s">
        <v>12109</v>
      </c>
      <c r="DA550" t="s">
        <v>12110</v>
      </c>
      <c r="DB550" t="s">
        <v>12111</v>
      </c>
      <c r="DC550" t="s">
        <v>12112</v>
      </c>
      <c r="DD550" t="s">
        <v>12113</v>
      </c>
      <c r="DE550" t="s">
        <v>12114</v>
      </c>
      <c r="DF550" t="s">
        <v>12115</v>
      </c>
      <c r="DG550" t="s">
        <v>12116</v>
      </c>
      <c r="DH550" t="s">
        <v>12107</v>
      </c>
      <c r="DI550" t="s">
        <v>12117</v>
      </c>
      <c r="DJ550" t="s">
        <v>12118</v>
      </c>
      <c r="DK550" t="s">
        <v>12119</v>
      </c>
      <c r="DL550" t="s">
        <v>12120</v>
      </c>
      <c r="DM550" t="s">
        <v>12121</v>
      </c>
      <c r="DN550" t="s">
        <v>12122</v>
      </c>
      <c r="DO550" t="s">
        <v>12123</v>
      </c>
      <c r="DP550" t="s">
        <v>12124</v>
      </c>
      <c r="DQ550" t="s">
        <v>12125</v>
      </c>
      <c r="DR550">
        <v>7103</v>
      </c>
      <c r="DS550" t="s">
        <v>4130</v>
      </c>
      <c r="DT550" t="s">
        <v>147</v>
      </c>
    </row>
    <row r="551" spans="1:124" x14ac:dyDescent="0.2">
      <c r="A551" t="s">
        <v>4051</v>
      </c>
      <c r="B551">
        <v>10776</v>
      </c>
      <c r="C551">
        <v>346</v>
      </c>
      <c r="D551">
        <v>560</v>
      </c>
      <c r="E551">
        <v>4519548</v>
      </c>
      <c r="F551">
        <v>5340351</v>
      </c>
      <c r="G551">
        <v>4519548</v>
      </c>
      <c r="H551">
        <v>4863898</v>
      </c>
      <c r="I551">
        <v>3600.0010000000002</v>
      </c>
      <c r="J551">
        <v>3600</v>
      </c>
      <c r="K551">
        <v>3600</v>
      </c>
      <c r="L551">
        <v>3600</v>
      </c>
      <c r="M551">
        <v>2178</v>
      </c>
      <c r="N551">
        <v>1156</v>
      </c>
      <c r="O551">
        <v>536</v>
      </c>
      <c r="P551">
        <v>0.01</v>
      </c>
      <c r="Q551">
        <v>0.5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1089</v>
      </c>
      <c r="X551">
        <v>67</v>
      </c>
      <c r="Y551">
        <v>4.2199999999999998E-3</v>
      </c>
      <c r="Z551">
        <v>2178</v>
      </c>
      <c r="AA551">
        <v>1154</v>
      </c>
      <c r="AB551">
        <v>528</v>
      </c>
      <c r="AC551">
        <v>0.01</v>
      </c>
      <c r="AD551">
        <v>6.6680000000000003E-2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1087</v>
      </c>
      <c r="AK551">
        <v>67</v>
      </c>
      <c r="AL551">
        <v>4.228E-3</v>
      </c>
      <c r="AM551">
        <v>1056</v>
      </c>
      <c r="AN551">
        <v>0</v>
      </c>
      <c r="AO551">
        <v>1123.99999999999</v>
      </c>
      <c r="AP551">
        <v>1124</v>
      </c>
      <c r="AQ551">
        <v>1123.99999999999</v>
      </c>
      <c r="AR551">
        <v>1123.99999999999</v>
      </c>
      <c r="AS551">
        <v>1128.57142857142</v>
      </c>
      <c r="AT551">
        <v>1126.8571428571399</v>
      </c>
      <c r="AU551">
        <v>560</v>
      </c>
      <c r="AV551">
        <v>560</v>
      </c>
      <c r="AW551">
        <v>560</v>
      </c>
      <c r="AX551">
        <v>560</v>
      </c>
      <c r="AY551">
        <v>560</v>
      </c>
      <c r="AZ551">
        <v>560</v>
      </c>
      <c r="BA551">
        <v>50347407</v>
      </c>
      <c r="BB551">
        <v>51143164</v>
      </c>
      <c r="BC551">
        <v>45584291</v>
      </c>
      <c r="BD551">
        <v>48385267</v>
      </c>
      <c r="BE551">
        <v>48318100</v>
      </c>
      <c r="BF551">
        <v>50803193</v>
      </c>
      <c r="BG551">
        <v>4519548</v>
      </c>
      <c r="BH551">
        <v>5340351</v>
      </c>
      <c r="BI551">
        <v>4519548</v>
      </c>
      <c r="BJ551">
        <v>4863898</v>
      </c>
      <c r="BK551">
        <v>5102481</v>
      </c>
      <c r="BL551">
        <v>5339762</v>
      </c>
      <c r="BM551">
        <v>14</v>
      </c>
      <c r="BN551">
        <v>10</v>
      </c>
      <c r="BO551">
        <v>14</v>
      </c>
      <c r="BP551">
        <v>10</v>
      </c>
      <c r="BQ551">
        <v>15</v>
      </c>
      <c r="BR551">
        <v>10</v>
      </c>
      <c r="BS551">
        <v>560</v>
      </c>
      <c r="BT551">
        <v>560</v>
      </c>
      <c r="BU551">
        <v>560</v>
      </c>
      <c r="BV551">
        <v>560</v>
      </c>
      <c r="BW551">
        <v>560</v>
      </c>
      <c r="BX551">
        <v>560</v>
      </c>
      <c r="BY551">
        <v>560</v>
      </c>
      <c r="BZ551">
        <v>560</v>
      </c>
      <c r="CA551">
        <v>560</v>
      </c>
      <c r="CB551">
        <v>560</v>
      </c>
      <c r="CC551">
        <v>560</v>
      </c>
      <c r="CD551">
        <v>560</v>
      </c>
      <c r="CE551">
        <v>0.55100000000000005</v>
      </c>
      <c r="CF551">
        <v>0.46200000000000002</v>
      </c>
      <c r="CG551">
        <v>0.55100000000000005</v>
      </c>
      <c r="CH551">
        <v>0.38700000000000001</v>
      </c>
      <c r="CI551">
        <v>0.626</v>
      </c>
      <c r="CJ551">
        <v>0.499</v>
      </c>
      <c r="CK551">
        <v>2371.7240000000002</v>
      </c>
      <c r="CL551">
        <v>2137.8820000000001</v>
      </c>
      <c r="CM551">
        <v>1841.867</v>
      </c>
      <c r="CN551">
        <v>1443.8440000000001</v>
      </c>
      <c r="CO551">
        <v>2453.9430000000002</v>
      </c>
      <c r="CP551">
        <v>2239.5050000000001</v>
      </c>
      <c r="CQ551">
        <v>3600.0010000000002</v>
      </c>
      <c r="CR551">
        <v>3600</v>
      </c>
      <c r="CS551">
        <v>3600</v>
      </c>
      <c r="CT551">
        <v>3600</v>
      </c>
      <c r="CU551">
        <v>3600.0010000000002</v>
      </c>
      <c r="CV551">
        <v>3600</v>
      </c>
      <c r="CW551" t="s">
        <v>13197</v>
      </c>
      <c r="CX551" t="s">
        <v>13198</v>
      </c>
      <c r="CY551" t="s">
        <v>13199</v>
      </c>
      <c r="CZ551" t="s">
        <v>13200</v>
      </c>
      <c r="DA551" t="s">
        <v>13201</v>
      </c>
      <c r="DB551" t="s">
        <v>13202</v>
      </c>
      <c r="DC551" t="s">
        <v>13202</v>
      </c>
      <c r="DD551" t="s">
        <v>13203</v>
      </c>
      <c r="DE551" t="s">
        <v>13204</v>
      </c>
      <c r="DF551" t="s">
        <v>13205</v>
      </c>
      <c r="DG551" t="s">
        <v>13206</v>
      </c>
      <c r="DH551" t="s">
        <v>13207</v>
      </c>
      <c r="DI551" t="s">
        <v>13208</v>
      </c>
      <c r="DJ551" t="s">
        <v>13209</v>
      </c>
      <c r="DK551" t="s">
        <v>13210</v>
      </c>
      <c r="DL551" t="s">
        <v>13202</v>
      </c>
      <c r="DM551" t="s">
        <v>13202</v>
      </c>
      <c r="DN551" t="s">
        <v>13211</v>
      </c>
      <c r="DO551" t="s">
        <v>13212</v>
      </c>
      <c r="DP551" t="s">
        <v>13213</v>
      </c>
      <c r="DQ551" t="s">
        <v>13214</v>
      </c>
      <c r="DR551">
        <v>50473</v>
      </c>
      <c r="DS551" t="s">
        <v>4051</v>
      </c>
      <c r="DT551" t="s">
        <v>147</v>
      </c>
    </row>
    <row r="552" spans="1:124" x14ac:dyDescent="0.2">
      <c r="A552" t="s">
        <v>4052</v>
      </c>
      <c r="B552">
        <v>10776</v>
      </c>
      <c r="C552">
        <v>-13297</v>
      </c>
      <c r="D552">
        <v>-13297</v>
      </c>
      <c r="E552">
        <v>1</v>
      </c>
      <c r="F552">
        <v>1</v>
      </c>
      <c r="G552">
        <v>1</v>
      </c>
      <c r="H552">
        <v>1</v>
      </c>
      <c r="I552">
        <v>9.4E-2</v>
      </c>
      <c r="J552">
        <v>9.4E-2</v>
      </c>
      <c r="K552">
        <v>7.9000000000000001E-2</v>
      </c>
      <c r="L552">
        <v>7.9000000000000001E-2</v>
      </c>
      <c r="M552">
        <v>6480</v>
      </c>
      <c r="N552">
        <v>3321</v>
      </c>
      <c r="O552">
        <v>858</v>
      </c>
      <c r="P552">
        <v>0.5</v>
      </c>
      <c r="Q552">
        <v>0.5</v>
      </c>
      <c r="R552">
        <v>0</v>
      </c>
      <c r="S552">
        <v>0</v>
      </c>
      <c r="T552">
        <v>0</v>
      </c>
      <c r="U552">
        <v>0</v>
      </c>
      <c r="V552">
        <v>3303</v>
      </c>
      <c r="W552">
        <v>18</v>
      </c>
      <c r="X552">
        <v>0</v>
      </c>
      <c r="Y552">
        <v>6.02E-4</v>
      </c>
      <c r="Z552">
        <v>6480</v>
      </c>
      <c r="AA552">
        <v>3321</v>
      </c>
      <c r="AB552">
        <v>858</v>
      </c>
      <c r="AC552">
        <v>0.5</v>
      </c>
      <c r="AD552">
        <v>0.5</v>
      </c>
      <c r="AE552">
        <v>0</v>
      </c>
      <c r="AF552">
        <v>0</v>
      </c>
      <c r="AG552">
        <v>0</v>
      </c>
      <c r="AH552">
        <v>0</v>
      </c>
      <c r="AI552">
        <v>3303</v>
      </c>
      <c r="AJ552">
        <v>18</v>
      </c>
      <c r="AK552">
        <v>0</v>
      </c>
      <c r="AL552">
        <v>6.02E-4</v>
      </c>
      <c r="AM552">
        <v>0</v>
      </c>
      <c r="AN552">
        <v>0</v>
      </c>
      <c r="AO552">
        <v>-13164</v>
      </c>
      <c r="AP552">
        <v>-13164</v>
      </c>
      <c r="AQ552">
        <v>-13164</v>
      </c>
      <c r="AR552">
        <v>-13164</v>
      </c>
      <c r="AS552">
        <v>-13164</v>
      </c>
      <c r="AT552">
        <v>-13164</v>
      </c>
      <c r="AU552">
        <v>-13164</v>
      </c>
      <c r="AV552">
        <v>-13164</v>
      </c>
      <c r="AW552">
        <v>-13164</v>
      </c>
      <c r="AX552">
        <v>-13164</v>
      </c>
      <c r="AY552">
        <v>-13164</v>
      </c>
      <c r="AZ552">
        <v>-13164</v>
      </c>
      <c r="BA552">
        <v>3008</v>
      </c>
      <c r="BB552">
        <v>3008</v>
      </c>
      <c r="BC552">
        <v>3008</v>
      </c>
      <c r="BD552">
        <v>3008</v>
      </c>
      <c r="BE552">
        <v>3011</v>
      </c>
      <c r="BF552">
        <v>3011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-13297</v>
      </c>
      <c r="BT552">
        <v>-13297</v>
      </c>
      <c r="BU552">
        <v>-13297</v>
      </c>
      <c r="BV552">
        <v>-13297</v>
      </c>
      <c r="BW552">
        <v>-13297</v>
      </c>
      <c r="BX552">
        <v>-13297</v>
      </c>
      <c r="BY552">
        <v>-13297</v>
      </c>
      <c r="BZ552">
        <v>-13297</v>
      </c>
      <c r="CA552">
        <v>-13297</v>
      </c>
      <c r="CB552">
        <v>-13297</v>
      </c>
      <c r="CC552">
        <v>-13297</v>
      </c>
      <c r="CD552">
        <v>-13297</v>
      </c>
      <c r="CE552">
        <v>8.8999999999999996E-2</v>
      </c>
      <c r="CF552">
        <v>8.8999999999999996E-2</v>
      </c>
      <c r="CG552">
        <v>7.4999999999999997E-2</v>
      </c>
      <c r="CH552">
        <v>7.4999999999999997E-2</v>
      </c>
      <c r="CI552">
        <v>8.6999999999999994E-2</v>
      </c>
      <c r="CJ552">
        <v>8.6999999999999994E-2</v>
      </c>
      <c r="CK552">
        <v>9.2999999999999999E-2</v>
      </c>
      <c r="CL552">
        <v>9.2999999999999999E-2</v>
      </c>
      <c r="CM552">
        <v>7.9000000000000001E-2</v>
      </c>
      <c r="CN552">
        <v>7.9000000000000001E-2</v>
      </c>
      <c r="CO552">
        <v>9.0999999999999998E-2</v>
      </c>
      <c r="CP552">
        <v>9.0999999999999998E-2</v>
      </c>
      <c r="CQ552">
        <v>9.4E-2</v>
      </c>
      <c r="CR552">
        <v>9.4E-2</v>
      </c>
      <c r="CS552">
        <v>7.9000000000000001E-2</v>
      </c>
      <c r="CT552">
        <v>7.9000000000000001E-2</v>
      </c>
      <c r="CU552">
        <v>9.0999999999999998E-2</v>
      </c>
      <c r="CV552">
        <v>9.0999999999999998E-2</v>
      </c>
      <c r="CW552" t="s">
        <v>12126</v>
      </c>
      <c r="CX552" t="s">
        <v>12126</v>
      </c>
      <c r="CY552" t="s">
        <v>12127</v>
      </c>
      <c r="CZ552" t="s">
        <v>133</v>
      </c>
      <c r="DA552" t="s">
        <v>133</v>
      </c>
      <c r="DB552" t="s">
        <v>12128</v>
      </c>
      <c r="DC552" t="s">
        <v>12128</v>
      </c>
      <c r="DD552" t="s">
        <v>12129</v>
      </c>
      <c r="DE552" t="s">
        <v>12130</v>
      </c>
      <c r="DF552" t="s">
        <v>12131</v>
      </c>
      <c r="DG552" t="s">
        <v>12126</v>
      </c>
      <c r="DH552" t="s">
        <v>12126</v>
      </c>
      <c r="DI552" t="s">
        <v>12127</v>
      </c>
      <c r="DJ552" t="s">
        <v>133</v>
      </c>
      <c r="DK552" t="s">
        <v>133</v>
      </c>
      <c r="DL552" t="s">
        <v>12128</v>
      </c>
      <c r="DM552" t="s">
        <v>12128</v>
      </c>
      <c r="DN552" t="s">
        <v>12129</v>
      </c>
      <c r="DO552" t="s">
        <v>12130</v>
      </c>
      <c r="DP552" t="s">
        <v>12131</v>
      </c>
      <c r="DQ552" t="s">
        <v>12105</v>
      </c>
      <c r="DR552">
        <v>1</v>
      </c>
      <c r="DS552" t="s">
        <v>4052</v>
      </c>
      <c r="DT552" t="s">
        <v>147</v>
      </c>
    </row>
    <row r="553" spans="1:124" x14ac:dyDescent="0.2">
      <c r="A553" t="s">
        <v>4150</v>
      </c>
      <c r="B553">
        <v>10776</v>
      </c>
      <c r="C553">
        <v>-821763677.67313898</v>
      </c>
      <c r="D553">
        <v>-603302895.82041502</v>
      </c>
      <c r="E553">
        <v>2399</v>
      </c>
      <c r="F553">
        <v>426</v>
      </c>
      <c r="G553">
        <v>2399</v>
      </c>
      <c r="H553">
        <v>426</v>
      </c>
      <c r="I553">
        <v>6.9809999999999999</v>
      </c>
      <c r="J553">
        <v>2.9660000000000002</v>
      </c>
      <c r="K553">
        <v>6.5810000000000004</v>
      </c>
      <c r="L553">
        <v>2.9430000000000001</v>
      </c>
      <c r="M553">
        <v>8429</v>
      </c>
      <c r="N553">
        <v>830</v>
      </c>
      <c r="O553">
        <v>656</v>
      </c>
      <c r="P553">
        <v>0.15365999999999999</v>
      </c>
      <c r="Q553">
        <v>0.41747000000000001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830</v>
      </c>
      <c r="X553">
        <v>0</v>
      </c>
      <c r="Y553">
        <v>2.7750000000000001E-3</v>
      </c>
      <c r="Z553">
        <v>5386</v>
      </c>
      <c r="AA553">
        <v>629</v>
      </c>
      <c r="AB553">
        <v>351</v>
      </c>
      <c r="AC553">
        <v>3.1800000000000002E-2</v>
      </c>
      <c r="AD553">
        <v>0.49493999999999999</v>
      </c>
      <c r="AE553">
        <v>8</v>
      </c>
      <c r="AF553">
        <v>0</v>
      </c>
      <c r="AG553">
        <v>0</v>
      </c>
      <c r="AH553">
        <v>0</v>
      </c>
      <c r="AI553">
        <v>8</v>
      </c>
      <c r="AJ553">
        <v>621</v>
      </c>
      <c r="AK553">
        <v>0</v>
      </c>
      <c r="AL553">
        <v>3.4880000000000002E-3</v>
      </c>
      <c r="AM553">
        <v>0</v>
      </c>
      <c r="AN553">
        <v>0</v>
      </c>
      <c r="AO553">
        <v>-566395707.87082899</v>
      </c>
      <c r="AP553">
        <v>-566395707.87083006</v>
      </c>
      <c r="AQ553">
        <v>-566395707.87082899</v>
      </c>
      <c r="AR553">
        <v>-566395707.87083006</v>
      </c>
      <c r="AS553">
        <v>-566395707.87082899</v>
      </c>
      <c r="AT553">
        <v>-566395707.87083006</v>
      </c>
      <c r="AU553">
        <v>-566450618.24975097</v>
      </c>
      <c r="AV553">
        <v>-566442174.400123</v>
      </c>
      <c r="AW553">
        <v>-566403878.078969</v>
      </c>
      <c r="AX553">
        <v>-566442174.400123</v>
      </c>
      <c r="AY553">
        <v>-566443941.082497</v>
      </c>
      <c r="AZ553">
        <v>-566442174.400123</v>
      </c>
      <c r="BA553">
        <v>31595</v>
      </c>
      <c r="BB553">
        <v>6951</v>
      </c>
      <c r="BC553">
        <v>31595</v>
      </c>
      <c r="BD553">
        <v>6951</v>
      </c>
      <c r="BE553">
        <v>31599</v>
      </c>
      <c r="BF553">
        <v>6951</v>
      </c>
      <c r="BG553">
        <v>2399</v>
      </c>
      <c r="BH553">
        <v>426</v>
      </c>
      <c r="BI553">
        <v>2399</v>
      </c>
      <c r="BJ553">
        <v>426</v>
      </c>
      <c r="BK553">
        <v>2435</v>
      </c>
      <c r="BL553">
        <v>426</v>
      </c>
      <c r="BM553">
        <v>25</v>
      </c>
      <c r="BN553">
        <v>37</v>
      </c>
      <c r="BO553">
        <v>25</v>
      </c>
      <c r="BP553">
        <v>37</v>
      </c>
      <c r="BQ553">
        <v>25</v>
      </c>
      <c r="BR553">
        <v>37</v>
      </c>
      <c r="BS553">
        <v>-710067608.40441799</v>
      </c>
      <c r="BT553">
        <v>-589648446.49128401</v>
      </c>
      <c r="BU553">
        <v>-710067608.40441799</v>
      </c>
      <c r="BV553">
        <v>-589648446.49128401</v>
      </c>
      <c r="BW553">
        <v>-710067608.40441799</v>
      </c>
      <c r="BX553">
        <v>-589648446.49128306</v>
      </c>
      <c r="BY553">
        <v>-705299060.36681104</v>
      </c>
      <c r="BZ553">
        <v>-583435849.43425405</v>
      </c>
      <c r="CA553">
        <v>-705299060.36681104</v>
      </c>
      <c r="CB553">
        <v>-583435849.43425405</v>
      </c>
      <c r="CC553">
        <v>-705299060.36681104</v>
      </c>
      <c r="CD553">
        <v>-583435849.43425405</v>
      </c>
      <c r="CE553">
        <v>2.9740000000000002</v>
      </c>
      <c r="CF553">
        <v>2.38</v>
      </c>
      <c r="CG553">
        <v>2.9740000000000002</v>
      </c>
      <c r="CH553">
        <v>2.3650000000000002</v>
      </c>
      <c r="CI553">
        <v>2.984</v>
      </c>
      <c r="CJ553">
        <v>2.3769999999999998</v>
      </c>
      <c r="CK553">
        <v>6.9169999999999998</v>
      </c>
      <c r="CL553">
        <v>2.8849999999999998</v>
      </c>
      <c r="CM553">
        <v>6.5810000000000004</v>
      </c>
      <c r="CN553">
        <v>2.8620000000000001</v>
      </c>
      <c r="CO553">
        <v>6.867</v>
      </c>
      <c r="CP553">
        <v>2.875</v>
      </c>
      <c r="CQ553">
        <v>6.9809999999999999</v>
      </c>
      <c r="CR553">
        <v>2.9660000000000002</v>
      </c>
      <c r="CS553">
        <v>6.5810000000000004</v>
      </c>
      <c r="CT553">
        <v>2.9430000000000001</v>
      </c>
      <c r="CU553">
        <v>6.923</v>
      </c>
      <c r="CV553">
        <v>2.9580000000000002</v>
      </c>
      <c r="CW553" t="s">
        <v>12132</v>
      </c>
      <c r="CX553" t="s">
        <v>12133</v>
      </c>
      <c r="CY553" t="s">
        <v>12134</v>
      </c>
      <c r="CZ553" t="s">
        <v>12135</v>
      </c>
      <c r="DA553" t="s">
        <v>3590</v>
      </c>
      <c r="DB553" t="s">
        <v>12136</v>
      </c>
      <c r="DC553" t="s">
        <v>12137</v>
      </c>
      <c r="DD553" t="s">
        <v>12138</v>
      </c>
      <c r="DE553" t="s">
        <v>12139</v>
      </c>
      <c r="DF553" t="s">
        <v>12140</v>
      </c>
      <c r="DG553" t="s">
        <v>12141</v>
      </c>
      <c r="DH553" t="s">
        <v>12142</v>
      </c>
      <c r="DI553" t="s">
        <v>12143</v>
      </c>
      <c r="DJ553" t="s">
        <v>12144</v>
      </c>
      <c r="DK553" t="s">
        <v>800</v>
      </c>
      <c r="DL553" t="s">
        <v>12145</v>
      </c>
      <c r="DM553" t="s">
        <v>12146</v>
      </c>
      <c r="DN553" t="s">
        <v>12147</v>
      </c>
      <c r="DO553" t="s">
        <v>12148</v>
      </c>
      <c r="DP553" t="s">
        <v>12149</v>
      </c>
      <c r="DQ553" t="s">
        <v>12150</v>
      </c>
      <c r="DR553">
        <v>70</v>
      </c>
      <c r="DS553" t="s">
        <v>4150</v>
      </c>
      <c r="DT553" t="s">
        <v>147</v>
      </c>
    </row>
    <row r="554" spans="1:124" x14ac:dyDescent="0.2">
      <c r="A554" t="s">
        <v>4017</v>
      </c>
      <c r="B554">
        <v>10776</v>
      </c>
      <c r="C554">
        <v>-62121982.551904798</v>
      </c>
      <c r="D554">
        <v>-61647584.873762101</v>
      </c>
      <c r="E554">
        <v>142</v>
      </c>
      <c r="F554">
        <v>116</v>
      </c>
      <c r="G554">
        <v>48</v>
      </c>
      <c r="H554">
        <v>75</v>
      </c>
      <c r="I554">
        <v>32.606999999999999</v>
      </c>
      <c r="J554">
        <v>11.347</v>
      </c>
      <c r="K554">
        <v>19.489000000000001</v>
      </c>
      <c r="L554">
        <v>8.1760000000000002</v>
      </c>
      <c r="M554">
        <v>4480</v>
      </c>
      <c r="N554">
        <v>10958</v>
      </c>
      <c r="O554">
        <v>16</v>
      </c>
      <c r="P554">
        <v>0.14849000000000001</v>
      </c>
      <c r="Q554">
        <v>0.47532999999999997</v>
      </c>
      <c r="R554">
        <v>4367</v>
      </c>
      <c r="S554">
        <v>0</v>
      </c>
      <c r="T554">
        <v>0</v>
      </c>
      <c r="U554">
        <v>1</v>
      </c>
      <c r="V554">
        <v>0</v>
      </c>
      <c r="W554">
        <v>96</v>
      </c>
      <c r="X554">
        <v>10862</v>
      </c>
      <c r="Y554">
        <v>4.5300000000000001E-4</v>
      </c>
      <c r="Z554">
        <v>1444</v>
      </c>
      <c r="AA554">
        <v>6143</v>
      </c>
      <c r="AB554">
        <v>16</v>
      </c>
      <c r="AC554">
        <v>0.14732999999999999</v>
      </c>
      <c r="AD554">
        <v>0.49440000000000001</v>
      </c>
      <c r="AE554">
        <v>418</v>
      </c>
      <c r="AF554">
        <v>0</v>
      </c>
      <c r="AG554">
        <v>0</v>
      </c>
      <c r="AH554">
        <v>0</v>
      </c>
      <c r="AI554">
        <v>0</v>
      </c>
      <c r="AJ554">
        <v>96</v>
      </c>
      <c r="AK554">
        <v>6047</v>
      </c>
      <c r="AL554">
        <v>1.544E-3</v>
      </c>
      <c r="AM554">
        <v>0</v>
      </c>
      <c r="AN554">
        <v>0</v>
      </c>
      <c r="AO554">
        <v>-54558535.014229201</v>
      </c>
      <c r="AP554">
        <v>-54558535.014228597</v>
      </c>
      <c r="AQ554">
        <v>-54558535.014229201</v>
      </c>
      <c r="AR554">
        <v>-54558535.014230303</v>
      </c>
      <c r="AS554">
        <v>-54558535.014228702</v>
      </c>
      <c r="AT554">
        <v>-54558535.014228798</v>
      </c>
      <c r="AU554">
        <v>-54558535.014229201</v>
      </c>
      <c r="AV554">
        <v>-54558535.014228597</v>
      </c>
      <c r="AW554">
        <v>-54558535.014228404</v>
      </c>
      <c r="AX554">
        <v>-54558535.014228597</v>
      </c>
      <c r="AY554">
        <v>-54560259.8414573</v>
      </c>
      <c r="AZ554">
        <v>-54560719.941927701</v>
      </c>
      <c r="BA554">
        <v>65726</v>
      </c>
      <c r="BB554">
        <v>41139</v>
      </c>
      <c r="BC554">
        <v>32546</v>
      </c>
      <c r="BD554">
        <v>31154</v>
      </c>
      <c r="BE554">
        <v>51166</v>
      </c>
      <c r="BF554">
        <v>47097</v>
      </c>
      <c r="BG554">
        <v>142</v>
      </c>
      <c r="BH554">
        <v>116</v>
      </c>
      <c r="BI554">
        <v>48</v>
      </c>
      <c r="BJ554">
        <v>75</v>
      </c>
      <c r="BK554">
        <v>120</v>
      </c>
      <c r="BL554">
        <v>183</v>
      </c>
      <c r="BM554">
        <v>169</v>
      </c>
      <c r="BN554">
        <v>100</v>
      </c>
      <c r="BO554">
        <v>145</v>
      </c>
      <c r="BP554">
        <v>89</v>
      </c>
      <c r="BQ554">
        <v>160</v>
      </c>
      <c r="BR554">
        <v>102</v>
      </c>
      <c r="BS554">
        <v>-61150491.241127796</v>
      </c>
      <c r="BT554">
        <v>-60176488.674331397</v>
      </c>
      <c r="BU554">
        <v>-60904686.0248852</v>
      </c>
      <c r="BV554">
        <v>-60086408.6822583</v>
      </c>
      <c r="BW554">
        <v>-61055584.3947841</v>
      </c>
      <c r="BX554">
        <v>-60163620.104035303</v>
      </c>
      <c r="BY554">
        <v>-54694498.6569857</v>
      </c>
      <c r="BZ554">
        <v>-54829148.367702797</v>
      </c>
      <c r="CA554">
        <v>-54694498.6569857</v>
      </c>
      <c r="CB554">
        <v>-54819787.716506101</v>
      </c>
      <c r="CC554">
        <v>-54735872.470961399</v>
      </c>
      <c r="CD554">
        <v>-54890765.323382102</v>
      </c>
      <c r="CE554">
        <v>17.491</v>
      </c>
      <c r="CF554">
        <v>6.21</v>
      </c>
      <c r="CG554">
        <v>14.872</v>
      </c>
      <c r="CH554">
        <v>4.3970000000000002</v>
      </c>
      <c r="CI554">
        <v>16.055</v>
      </c>
      <c r="CJ554">
        <v>5.6449999999999996</v>
      </c>
      <c r="CK554">
        <v>32.066000000000003</v>
      </c>
      <c r="CL554">
        <v>10.092000000000001</v>
      </c>
      <c r="CM554">
        <v>17.922000000000001</v>
      </c>
      <c r="CN554">
        <v>5.6420000000000003</v>
      </c>
      <c r="CO554">
        <v>25.047000000000001</v>
      </c>
      <c r="CP554">
        <v>10.718</v>
      </c>
      <c r="CQ554">
        <v>32.606999999999999</v>
      </c>
      <c r="CR554">
        <v>11.347</v>
      </c>
      <c r="CS554">
        <v>19.489000000000001</v>
      </c>
      <c r="CT554">
        <v>8.1760000000000002</v>
      </c>
      <c r="CU554">
        <v>26.169</v>
      </c>
      <c r="CV554">
        <v>11.737</v>
      </c>
      <c r="CW554" t="s">
        <v>12151</v>
      </c>
      <c r="CX554" t="s">
        <v>12152</v>
      </c>
      <c r="CY554" t="s">
        <v>12153</v>
      </c>
      <c r="CZ554" t="s">
        <v>12154</v>
      </c>
      <c r="DA554" t="s">
        <v>12155</v>
      </c>
      <c r="DB554" t="s">
        <v>12156</v>
      </c>
      <c r="DC554" t="s">
        <v>12157</v>
      </c>
      <c r="DD554" t="s">
        <v>12158</v>
      </c>
      <c r="DE554" t="s">
        <v>12159</v>
      </c>
      <c r="DF554" t="s">
        <v>12160</v>
      </c>
      <c r="DG554" t="s">
        <v>12161</v>
      </c>
      <c r="DH554" t="s">
        <v>12162</v>
      </c>
      <c r="DI554" t="s">
        <v>12163</v>
      </c>
      <c r="DJ554" t="s">
        <v>12164</v>
      </c>
      <c r="DK554" t="s">
        <v>12165</v>
      </c>
      <c r="DL554" t="s">
        <v>12166</v>
      </c>
      <c r="DM554" t="s">
        <v>12167</v>
      </c>
      <c r="DN554" t="s">
        <v>12168</v>
      </c>
      <c r="DO554" t="s">
        <v>12169</v>
      </c>
      <c r="DP554" t="s">
        <v>12170</v>
      </c>
      <c r="DQ554" t="s">
        <v>12171</v>
      </c>
      <c r="DR554">
        <v>266</v>
      </c>
      <c r="DS554" t="s">
        <v>4017</v>
      </c>
      <c r="DT554" t="s">
        <v>147</v>
      </c>
    </row>
    <row r="555" spans="1:124" x14ac:dyDescent="0.2">
      <c r="A555" t="s">
        <v>4054</v>
      </c>
      <c r="B555">
        <v>10776</v>
      </c>
      <c r="C555">
        <v>7225.4406701419603</v>
      </c>
      <c r="D555">
        <v>10698.6086320207</v>
      </c>
      <c r="E555">
        <v>14250</v>
      </c>
      <c r="F555">
        <v>3518</v>
      </c>
      <c r="G555">
        <v>12097</v>
      </c>
      <c r="H555">
        <v>3518</v>
      </c>
      <c r="I555">
        <v>2832.547</v>
      </c>
      <c r="J555">
        <v>539.81700000000001</v>
      </c>
      <c r="K555">
        <v>1860.373</v>
      </c>
      <c r="L555">
        <v>539.81700000000001</v>
      </c>
      <c r="M555">
        <v>24237</v>
      </c>
      <c r="N555">
        <v>3732</v>
      </c>
      <c r="O555">
        <v>586</v>
      </c>
      <c r="P555">
        <v>8.1999999999999998E-4</v>
      </c>
      <c r="Q555">
        <v>0.5</v>
      </c>
      <c r="R555">
        <v>220</v>
      </c>
      <c r="S555">
        <v>160</v>
      </c>
      <c r="T555">
        <v>2</v>
      </c>
      <c r="U555">
        <v>0</v>
      </c>
      <c r="V555">
        <v>1</v>
      </c>
      <c r="W555">
        <v>1808</v>
      </c>
      <c r="X555">
        <v>1923</v>
      </c>
      <c r="Y555">
        <v>2.7169999999999998E-3</v>
      </c>
      <c r="Z555">
        <v>14525</v>
      </c>
      <c r="AA555">
        <v>2814</v>
      </c>
      <c r="AB555">
        <v>258</v>
      </c>
      <c r="AC555">
        <v>1.0000000000000001E-5</v>
      </c>
      <c r="AD555">
        <v>0.5</v>
      </c>
      <c r="AE555">
        <v>216</v>
      </c>
      <c r="AF555">
        <v>11</v>
      </c>
      <c r="AG555">
        <v>0</v>
      </c>
      <c r="AH555">
        <v>0</v>
      </c>
      <c r="AI555">
        <v>0</v>
      </c>
      <c r="AJ555">
        <v>1331</v>
      </c>
      <c r="AK555">
        <v>1483</v>
      </c>
      <c r="AL555">
        <v>5.731E-3</v>
      </c>
      <c r="AM555">
        <v>0</v>
      </c>
      <c r="AN555">
        <v>0</v>
      </c>
      <c r="AO555">
        <v>12314.242143028099</v>
      </c>
      <c r="AP555">
        <v>12314.252779852601</v>
      </c>
      <c r="AQ555">
        <v>12314.1023420658</v>
      </c>
      <c r="AR555">
        <v>12314.240558777799</v>
      </c>
      <c r="AS555">
        <v>12314.2320151819</v>
      </c>
      <c r="AT555">
        <v>12314.323276700499</v>
      </c>
      <c r="AU555">
        <v>12313.018867864601</v>
      </c>
      <c r="AV555">
        <v>12313.0448304744</v>
      </c>
      <c r="AW555">
        <v>12313.121016073201</v>
      </c>
      <c r="AX555">
        <v>12313.2127290878</v>
      </c>
      <c r="AY555">
        <v>12312.9916387595</v>
      </c>
      <c r="AZ555">
        <v>12313.097952934701</v>
      </c>
      <c r="BA555">
        <v>2891424</v>
      </c>
      <c r="BB555">
        <v>614975</v>
      </c>
      <c r="BC555">
        <v>2134144</v>
      </c>
      <c r="BD555">
        <v>614975</v>
      </c>
      <c r="BE555">
        <v>2681811</v>
      </c>
      <c r="BF555">
        <v>2037833</v>
      </c>
      <c r="BG555">
        <v>14250</v>
      </c>
      <c r="BH555">
        <v>3518</v>
      </c>
      <c r="BI555">
        <v>12097</v>
      </c>
      <c r="BJ555">
        <v>3518</v>
      </c>
      <c r="BK555">
        <v>14572</v>
      </c>
      <c r="BL555">
        <v>10122</v>
      </c>
      <c r="BM555">
        <v>23</v>
      </c>
      <c r="BN555">
        <v>26</v>
      </c>
      <c r="BO555">
        <v>21</v>
      </c>
      <c r="BP555">
        <v>20</v>
      </c>
      <c r="BQ555">
        <v>24</v>
      </c>
      <c r="BR555">
        <v>25</v>
      </c>
      <c r="BS555">
        <v>10707.472043825401</v>
      </c>
      <c r="BT555">
        <v>10699.0805773503</v>
      </c>
      <c r="BU555">
        <v>10707.472043825401</v>
      </c>
      <c r="BV555">
        <v>10704.895382663901</v>
      </c>
      <c r="BW555">
        <v>10703.2737044041</v>
      </c>
      <c r="BX555">
        <v>10702.473902993301</v>
      </c>
      <c r="BY555">
        <v>10707.878820252799</v>
      </c>
      <c r="BZ555">
        <v>10705.634030925699</v>
      </c>
      <c r="CA555">
        <v>10707.975856290201</v>
      </c>
      <c r="CB555">
        <v>10706.918202549001</v>
      </c>
      <c r="CC555">
        <v>10707.826609377</v>
      </c>
      <c r="CD555">
        <v>10706.210297239701</v>
      </c>
      <c r="CE555">
        <v>7.4859999999999998</v>
      </c>
      <c r="CF555">
        <v>5.8090000000000002</v>
      </c>
      <c r="CG555">
        <v>6.444</v>
      </c>
      <c r="CH555">
        <v>5.41</v>
      </c>
      <c r="CI555">
        <v>6.875</v>
      </c>
      <c r="CJ555">
        <v>6.1890000000000001</v>
      </c>
      <c r="CK555">
        <v>2745.8139999999999</v>
      </c>
      <c r="CL555">
        <v>526.75699999999995</v>
      </c>
      <c r="CM555">
        <v>1844.9269999999999</v>
      </c>
      <c r="CN555">
        <v>526.75699999999995</v>
      </c>
      <c r="CO555">
        <v>2636.6840000000002</v>
      </c>
      <c r="CP555">
        <v>1591.751</v>
      </c>
      <c r="CQ555">
        <v>2832.547</v>
      </c>
      <c r="CR555">
        <v>539.81700000000001</v>
      </c>
      <c r="CS555">
        <v>1860.373</v>
      </c>
      <c r="CT555">
        <v>539.81700000000001</v>
      </c>
      <c r="CU555">
        <v>2677.5329999999999</v>
      </c>
      <c r="CV555">
        <v>1599.21</v>
      </c>
      <c r="CW555" t="s">
        <v>12172</v>
      </c>
      <c r="CX555" t="s">
        <v>12173</v>
      </c>
      <c r="CY555" t="s">
        <v>12174</v>
      </c>
      <c r="CZ555" t="s">
        <v>12175</v>
      </c>
      <c r="DA555" t="s">
        <v>12176</v>
      </c>
      <c r="DB555" t="s">
        <v>12177</v>
      </c>
      <c r="DC555" t="s">
        <v>12178</v>
      </c>
      <c r="DD555" t="s">
        <v>12179</v>
      </c>
      <c r="DE555" t="s">
        <v>12180</v>
      </c>
      <c r="DF555" t="s">
        <v>12181</v>
      </c>
      <c r="DG555" t="s">
        <v>12182</v>
      </c>
      <c r="DH555" t="s">
        <v>12183</v>
      </c>
      <c r="DI555" t="s">
        <v>12184</v>
      </c>
      <c r="DJ555" t="s">
        <v>12185</v>
      </c>
      <c r="DK555" t="s">
        <v>12186</v>
      </c>
      <c r="DL555" t="s">
        <v>12187</v>
      </c>
      <c r="DM555" t="s">
        <v>12188</v>
      </c>
      <c r="DN555" t="s">
        <v>12189</v>
      </c>
      <c r="DO555" t="s">
        <v>12190</v>
      </c>
      <c r="DP555" t="s">
        <v>12191</v>
      </c>
      <c r="DQ555" t="s">
        <v>12192</v>
      </c>
      <c r="DR555">
        <v>29962</v>
      </c>
      <c r="DS555" t="s">
        <v>4054</v>
      </c>
      <c r="DT555" t="s">
        <v>147</v>
      </c>
    </row>
    <row r="556" spans="1:124" x14ac:dyDescent="0.2">
      <c r="A556" t="s">
        <v>4056</v>
      </c>
      <c r="B556">
        <v>10776</v>
      </c>
      <c r="C556">
        <v>19520966.151661601</v>
      </c>
      <c r="D556">
        <v>19536556.323915701</v>
      </c>
      <c r="E556">
        <v>2585</v>
      </c>
      <c r="F556">
        <v>1893</v>
      </c>
      <c r="G556">
        <v>1064</v>
      </c>
      <c r="H556">
        <v>858</v>
      </c>
      <c r="I556">
        <v>223.054</v>
      </c>
      <c r="J556">
        <v>134.852</v>
      </c>
      <c r="K556">
        <v>86.075000000000003</v>
      </c>
      <c r="L556">
        <v>82.155000000000001</v>
      </c>
      <c r="M556">
        <v>15850</v>
      </c>
      <c r="N556">
        <v>21143</v>
      </c>
      <c r="O556">
        <v>2819</v>
      </c>
      <c r="P556">
        <v>9.1E-4</v>
      </c>
      <c r="Q556">
        <v>0.5</v>
      </c>
      <c r="R556">
        <v>4301</v>
      </c>
      <c r="S556">
        <v>0</v>
      </c>
      <c r="T556">
        <v>81</v>
      </c>
      <c r="U556">
        <v>0</v>
      </c>
      <c r="V556">
        <v>53</v>
      </c>
      <c r="W556">
        <v>20237</v>
      </c>
      <c r="X556">
        <v>853</v>
      </c>
      <c r="Y556">
        <v>2.7700000000000001E-4</v>
      </c>
      <c r="Z556">
        <v>14440</v>
      </c>
      <c r="AA556">
        <v>11867</v>
      </c>
      <c r="AB556">
        <v>1949</v>
      </c>
      <c r="AC556">
        <v>2.97E-3</v>
      </c>
      <c r="AD556">
        <v>0.5</v>
      </c>
      <c r="AE556">
        <v>3493</v>
      </c>
      <c r="AF556">
        <v>0</v>
      </c>
      <c r="AG556">
        <v>0</v>
      </c>
      <c r="AH556">
        <v>0</v>
      </c>
      <c r="AI556">
        <v>11</v>
      </c>
      <c r="AJ556">
        <v>11063</v>
      </c>
      <c r="AK556">
        <v>793</v>
      </c>
      <c r="AL556">
        <v>4.5800000000000002E-4</v>
      </c>
      <c r="AM556">
        <v>0</v>
      </c>
      <c r="AN556">
        <v>0</v>
      </c>
      <c r="AO556">
        <v>19839497.0058758</v>
      </c>
      <c r="AP556">
        <v>19839497.005876198</v>
      </c>
      <c r="AQ556">
        <v>19839497.0058758</v>
      </c>
      <c r="AR556">
        <v>19839497.005876001</v>
      </c>
      <c r="AS556">
        <v>19839497.005879998</v>
      </c>
      <c r="AT556">
        <v>19839497.005878001</v>
      </c>
      <c r="AU556">
        <v>19839000.846872699</v>
      </c>
      <c r="AV556">
        <v>19837849.694433</v>
      </c>
      <c r="AW556">
        <v>19839497.005904</v>
      </c>
      <c r="AX556">
        <v>19839497.005889598</v>
      </c>
      <c r="AY556">
        <v>19839426.126022398</v>
      </c>
      <c r="AZ556">
        <v>19839261.675671902</v>
      </c>
      <c r="BA556">
        <v>893685</v>
      </c>
      <c r="BB556">
        <v>584605</v>
      </c>
      <c r="BC556">
        <v>258106</v>
      </c>
      <c r="BD556">
        <v>261950</v>
      </c>
      <c r="BE556">
        <v>460579</v>
      </c>
      <c r="BF556">
        <v>466778</v>
      </c>
      <c r="BG556">
        <v>2585</v>
      </c>
      <c r="BH556">
        <v>1893</v>
      </c>
      <c r="BI556">
        <v>1064</v>
      </c>
      <c r="BJ556">
        <v>858</v>
      </c>
      <c r="BK556">
        <v>1612</v>
      </c>
      <c r="BL556">
        <v>1437</v>
      </c>
      <c r="BM556">
        <v>24</v>
      </c>
      <c r="BN556">
        <v>18</v>
      </c>
      <c r="BO556">
        <v>16</v>
      </c>
      <c r="BP556">
        <v>17</v>
      </c>
      <c r="BQ556">
        <v>21</v>
      </c>
      <c r="BR556">
        <v>20</v>
      </c>
      <c r="BS556">
        <v>19681406.8451671</v>
      </c>
      <c r="BT556">
        <v>19584616.9633509</v>
      </c>
      <c r="BU556">
        <v>19681406.8451671</v>
      </c>
      <c r="BV556">
        <v>19674679.582979102</v>
      </c>
      <c r="BW556">
        <v>19681041.046174102</v>
      </c>
      <c r="BX556">
        <v>19598426.831989501</v>
      </c>
      <c r="BY556">
        <v>19702875.631312601</v>
      </c>
      <c r="BZ556">
        <v>19702877.005819101</v>
      </c>
      <c r="CA556">
        <v>19702877.005819</v>
      </c>
      <c r="CB556">
        <v>19702877.0058203</v>
      </c>
      <c r="CC556">
        <v>19702656.075881202</v>
      </c>
      <c r="CD556">
        <v>19700190.8758948</v>
      </c>
      <c r="CE556">
        <v>5.1239999999999997</v>
      </c>
      <c r="CF556">
        <v>4.4390000000000001</v>
      </c>
      <c r="CG556">
        <v>3.3260000000000001</v>
      </c>
      <c r="CH556">
        <v>4.0369999999999999</v>
      </c>
      <c r="CI556">
        <v>4.5430000000000001</v>
      </c>
      <c r="CJ556">
        <v>4.5170000000000003</v>
      </c>
      <c r="CK556">
        <v>203.09899999999999</v>
      </c>
      <c r="CL556">
        <v>131.66800000000001</v>
      </c>
      <c r="CM556">
        <v>77.668000000000006</v>
      </c>
      <c r="CN556">
        <v>75.378</v>
      </c>
      <c r="CO556">
        <v>119.762</v>
      </c>
      <c r="CP556">
        <v>108.925</v>
      </c>
      <c r="CQ556">
        <v>223.054</v>
      </c>
      <c r="CR556">
        <v>134.852</v>
      </c>
      <c r="CS556">
        <v>86.075000000000003</v>
      </c>
      <c r="CT556">
        <v>82.155000000000001</v>
      </c>
      <c r="CU556">
        <v>126.297</v>
      </c>
      <c r="CV556">
        <v>114.137</v>
      </c>
      <c r="CW556" t="s">
        <v>12193</v>
      </c>
      <c r="CX556" t="s">
        <v>12194</v>
      </c>
      <c r="CY556" t="s">
        <v>12195</v>
      </c>
      <c r="CZ556" t="s">
        <v>12196</v>
      </c>
      <c r="DA556" t="s">
        <v>12197</v>
      </c>
      <c r="DB556" t="s">
        <v>12198</v>
      </c>
      <c r="DC556" t="s">
        <v>12199</v>
      </c>
      <c r="DD556" t="s">
        <v>12200</v>
      </c>
      <c r="DE556" t="s">
        <v>12201</v>
      </c>
      <c r="DF556" t="s">
        <v>12202</v>
      </c>
      <c r="DG556" t="s">
        <v>12203</v>
      </c>
      <c r="DH556" t="s">
        <v>12204</v>
      </c>
      <c r="DI556" t="s">
        <v>12205</v>
      </c>
      <c r="DJ556" t="s">
        <v>12206</v>
      </c>
      <c r="DK556" t="s">
        <v>12207</v>
      </c>
      <c r="DL556" t="s">
        <v>12208</v>
      </c>
      <c r="DM556" t="s">
        <v>12209</v>
      </c>
      <c r="DN556" t="s">
        <v>12210</v>
      </c>
      <c r="DO556" t="s">
        <v>12211</v>
      </c>
      <c r="DP556" t="s">
        <v>12212</v>
      </c>
      <c r="DQ556" t="s">
        <v>12213</v>
      </c>
      <c r="DR556">
        <v>1713</v>
      </c>
      <c r="DS556" t="s">
        <v>4056</v>
      </c>
      <c r="DT556" t="s">
        <v>147</v>
      </c>
    </row>
    <row r="557" spans="1:124" x14ac:dyDescent="0.2">
      <c r="A557" t="s">
        <v>4154</v>
      </c>
      <c r="B557">
        <v>10776</v>
      </c>
      <c r="C557">
        <v>7465.2941176470604</v>
      </c>
      <c r="D557">
        <v>8047.6470588235297</v>
      </c>
      <c r="E557">
        <v>14413</v>
      </c>
      <c r="F557">
        <v>17046</v>
      </c>
      <c r="G557">
        <v>14413</v>
      </c>
      <c r="H557">
        <v>15253</v>
      </c>
      <c r="I557">
        <v>3600.0039999999999</v>
      </c>
      <c r="J557">
        <v>3600.0010000000002</v>
      </c>
      <c r="K557">
        <v>3600.0010000000002</v>
      </c>
      <c r="L557">
        <v>3600.0010000000002</v>
      </c>
      <c r="M557">
        <v>2425</v>
      </c>
      <c r="N557">
        <v>9028</v>
      </c>
      <c r="O557">
        <v>80</v>
      </c>
      <c r="P557">
        <v>1.9609999999999999E-2</v>
      </c>
      <c r="Q557">
        <v>0.49020000000000002</v>
      </c>
      <c r="R557">
        <v>2181</v>
      </c>
      <c r="S557">
        <v>0</v>
      </c>
      <c r="T557">
        <v>0</v>
      </c>
      <c r="U557">
        <v>0</v>
      </c>
      <c r="V557">
        <v>366</v>
      </c>
      <c r="W557">
        <v>0</v>
      </c>
      <c r="X557">
        <v>8662</v>
      </c>
      <c r="Y557">
        <v>1.616E-3</v>
      </c>
      <c r="Z557">
        <v>2078</v>
      </c>
      <c r="AA557">
        <v>8584</v>
      </c>
      <c r="AB557">
        <v>83</v>
      </c>
      <c r="AC557">
        <v>1.9609999999999999E-2</v>
      </c>
      <c r="AD557">
        <v>0.49020000000000002</v>
      </c>
      <c r="AE557">
        <v>1962</v>
      </c>
      <c r="AF557">
        <v>0</v>
      </c>
      <c r="AG557">
        <v>0</v>
      </c>
      <c r="AH557">
        <v>0</v>
      </c>
      <c r="AI557">
        <v>348</v>
      </c>
      <c r="AJ557">
        <v>0</v>
      </c>
      <c r="AK557">
        <v>8236</v>
      </c>
      <c r="AL557">
        <v>1.4109999999999999E-3</v>
      </c>
      <c r="AM557">
        <v>0</v>
      </c>
      <c r="AN557">
        <v>0</v>
      </c>
      <c r="AO557">
        <v>16806.999999999101</v>
      </c>
      <c r="AP557">
        <v>16904.999999999902</v>
      </c>
      <c r="AQ557">
        <v>16401.999999999302</v>
      </c>
      <c r="AR557">
        <v>16410.000000000098</v>
      </c>
      <c r="AS557">
        <v>16636.285714285001</v>
      </c>
      <c r="AT557">
        <v>16641.714285714301</v>
      </c>
      <c r="AU557">
        <v>14392.7285284305</v>
      </c>
      <c r="AV557">
        <v>14281.667600643001</v>
      </c>
      <c r="AW557">
        <v>14392.7285284305</v>
      </c>
      <c r="AX557">
        <v>14305.1680846707</v>
      </c>
      <c r="AY557">
        <v>14331.397133057701</v>
      </c>
      <c r="AZ557">
        <v>14239.277437426001</v>
      </c>
      <c r="BA557">
        <v>7498492</v>
      </c>
      <c r="BB557">
        <v>8908116</v>
      </c>
      <c r="BC557">
        <v>7498492</v>
      </c>
      <c r="BD557">
        <v>8392094</v>
      </c>
      <c r="BE557">
        <v>8067308</v>
      </c>
      <c r="BF557">
        <v>8942166</v>
      </c>
      <c r="BG557">
        <v>14413</v>
      </c>
      <c r="BH557">
        <v>17046</v>
      </c>
      <c r="BI557">
        <v>14413</v>
      </c>
      <c r="BJ557">
        <v>15253</v>
      </c>
      <c r="BK557">
        <v>15305</v>
      </c>
      <c r="BL557">
        <v>16259</v>
      </c>
      <c r="BM557">
        <v>76</v>
      </c>
      <c r="BN557">
        <v>93</v>
      </c>
      <c r="BO557">
        <v>57</v>
      </c>
      <c r="BP557">
        <v>64</v>
      </c>
      <c r="BQ557">
        <v>73</v>
      </c>
      <c r="BR557">
        <v>77</v>
      </c>
      <c r="BS557">
        <v>8766.6276823839708</v>
      </c>
      <c r="BT557">
        <v>8932.0184388011403</v>
      </c>
      <c r="BU557">
        <v>9003.8691937159692</v>
      </c>
      <c r="BV557">
        <v>9240.3131892146994</v>
      </c>
      <c r="BW557">
        <v>8890.9040496880298</v>
      </c>
      <c r="BX557">
        <v>8984.8136695523608</v>
      </c>
      <c r="BY557">
        <v>12758.5380735989</v>
      </c>
      <c r="BZ557">
        <v>12563.5659710175</v>
      </c>
      <c r="CA557">
        <v>12805.0512859474</v>
      </c>
      <c r="CB557">
        <v>12563.5659710175</v>
      </c>
      <c r="CC557">
        <v>12492.3134677373</v>
      </c>
      <c r="CD557">
        <v>12362.289731233401</v>
      </c>
      <c r="CE557">
        <v>12.8</v>
      </c>
      <c r="CF557">
        <v>7.9619999999999997</v>
      </c>
      <c r="CG557">
        <v>7.7729999999999997</v>
      </c>
      <c r="CH557">
        <v>5.6289999999999996</v>
      </c>
      <c r="CI557">
        <v>9.1780000000000008</v>
      </c>
      <c r="CJ557">
        <v>7.3559999999999999</v>
      </c>
      <c r="CK557">
        <v>662.97199999999998</v>
      </c>
      <c r="CL557">
        <v>671.29300000000001</v>
      </c>
      <c r="CM557">
        <v>662.97199999999998</v>
      </c>
      <c r="CN557">
        <v>310.202</v>
      </c>
      <c r="CO557">
        <v>2060.8519999999999</v>
      </c>
      <c r="CP557">
        <v>1636.11</v>
      </c>
      <c r="CQ557">
        <v>3600.0039999999999</v>
      </c>
      <c r="CR557">
        <v>3600.0010000000002</v>
      </c>
      <c r="CS557">
        <v>3600.0010000000002</v>
      </c>
      <c r="CT557">
        <v>3600.0010000000002</v>
      </c>
      <c r="CU557">
        <v>3600.0010000000002</v>
      </c>
      <c r="CV557">
        <v>3600.0010000000002</v>
      </c>
      <c r="CW557" t="s">
        <v>12214</v>
      </c>
      <c r="CX557" t="s">
        <v>12215</v>
      </c>
      <c r="CY557" t="s">
        <v>12216</v>
      </c>
      <c r="CZ557" t="s">
        <v>12217</v>
      </c>
      <c r="DA557" t="s">
        <v>12218</v>
      </c>
      <c r="DB557" t="s">
        <v>12219</v>
      </c>
      <c r="DC557" t="s">
        <v>12220</v>
      </c>
      <c r="DD557" t="s">
        <v>12221</v>
      </c>
      <c r="DE557" t="s">
        <v>12222</v>
      </c>
      <c r="DF557" t="s">
        <v>12223</v>
      </c>
      <c r="DG557" t="s">
        <v>12224</v>
      </c>
      <c r="DH557" t="s">
        <v>12225</v>
      </c>
      <c r="DI557" t="s">
        <v>12226</v>
      </c>
      <c r="DJ557" t="s">
        <v>12227</v>
      </c>
      <c r="DK557" t="s">
        <v>12228</v>
      </c>
      <c r="DL557" t="s">
        <v>12229</v>
      </c>
      <c r="DM557" t="s">
        <v>12230</v>
      </c>
      <c r="DN557" t="s">
        <v>12231</v>
      </c>
      <c r="DO557" t="s">
        <v>12232</v>
      </c>
      <c r="DP557" t="s">
        <v>12233</v>
      </c>
      <c r="DQ557" t="s">
        <v>12051</v>
      </c>
      <c r="DR557">
        <v>50402</v>
      </c>
      <c r="DS557" t="s">
        <v>4154</v>
      </c>
      <c r="DT557" t="s">
        <v>147</v>
      </c>
    </row>
    <row r="558" spans="1:124" x14ac:dyDescent="0.2">
      <c r="A558" t="s">
        <v>4161</v>
      </c>
      <c r="B558">
        <v>10776</v>
      </c>
      <c r="C558">
        <v>465</v>
      </c>
      <c r="D558">
        <v>464.99999999999898</v>
      </c>
      <c r="E558">
        <v>858244</v>
      </c>
      <c r="F558">
        <v>652615</v>
      </c>
      <c r="G558">
        <v>802667</v>
      </c>
      <c r="H558">
        <v>573442</v>
      </c>
      <c r="I558">
        <v>3600.0010000000002</v>
      </c>
      <c r="J558">
        <v>3600</v>
      </c>
      <c r="K558">
        <v>3600.0010000000002</v>
      </c>
      <c r="L558">
        <v>3600</v>
      </c>
      <c r="M558">
        <v>5840</v>
      </c>
      <c r="N558">
        <v>2884</v>
      </c>
      <c r="O558">
        <v>749</v>
      </c>
      <c r="P558">
        <v>1E-4</v>
      </c>
      <c r="Q558">
        <v>0.49286000000000002</v>
      </c>
      <c r="R558">
        <v>1375</v>
      </c>
      <c r="S558">
        <v>0</v>
      </c>
      <c r="T558">
        <v>0</v>
      </c>
      <c r="U558">
        <v>0</v>
      </c>
      <c r="V558">
        <v>35</v>
      </c>
      <c r="W558">
        <v>1350</v>
      </c>
      <c r="X558">
        <v>1499</v>
      </c>
      <c r="Y558">
        <v>1.573E-3</v>
      </c>
      <c r="Z558">
        <v>4506</v>
      </c>
      <c r="AA558">
        <v>1600</v>
      </c>
      <c r="AB558">
        <v>753</v>
      </c>
      <c r="AC558">
        <v>1.0000000000000001E-5</v>
      </c>
      <c r="AD558">
        <v>0.49814999999999998</v>
      </c>
      <c r="AE558">
        <v>105</v>
      </c>
      <c r="AF558">
        <v>0</v>
      </c>
      <c r="AG558">
        <v>0</v>
      </c>
      <c r="AH558">
        <v>0</v>
      </c>
      <c r="AI558">
        <v>105</v>
      </c>
      <c r="AJ558">
        <v>1350</v>
      </c>
      <c r="AK558">
        <v>145</v>
      </c>
      <c r="AL558">
        <v>3.3010000000000001E-3</v>
      </c>
      <c r="AM558">
        <v>0</v>
      </c>
      <c r="AN558">
        <v>0</v>
      </c>
      <c r="AO558">
        <v>1395</v>
      </c>
      <c r="AP558">
        <v>1380</v>
      </c>
      <c r="AQ558">
        <v>1229.99999999999</v>
      </c>
      <c r="AR558">
        <v>1290</v>
      </c>
      <c r="AS558">
        <v>1367.1428571428501</v>
      </c>
      <c r="AT558">
        <v>1367.1428571428501</v>
      </c>
      <c r="AU558">
        <v>465</v>
      </c>
      <c r="AV558">
        <v>465</v>
      </c>
      <c r="AW558">
        <v>465</v>
      </c>
      <c r="AX558">
        <v>465</v>
      </c>
      <c r="AY558">
        <v>465</v>
      </c>
      <c r="AZ558">
        <v>465</v>
      </c>
      <c r="BA558">
        <v>48221392</v>
      </c>
      <c r="BB558">
        <v>47998141</v>
      </c>
      <c r="BC558">
        <v>47906146</v>
      </c>
      <c r="BD558">
        <v>47998141</v>
      </c>
      <c r="BE558">
        <v>49330696</v>
      </c>
      <c r="BF558">
        <v>52755585</v>
      </c>
      <c r="BG558">
        <v>858244</v>
      </c>
      <c r="BH558">
        <v>652615</v>
      </c>
      <c r="BI558">
        <v>802667</v>
      </c>
      <c r="BJ558">
        <v>573442</v>
      </c>
      <c r="BK558">
        <v>835114</v>
      </c>
      <c r="BL558">
        <v>654931</v>
      </c>
      <c r="BM558">
        <v>12</v>
      </c>
      <c r="BN558">
        <v>12</v>
      </c>
      <c r="BO558">
        <v>10</v>
      </c>
      <c r="BP558">
        <v>10</v>
      </c>
      <c r="BQ558">
        <v>12</v>
      </c>
      <c r="BR558">
        <v>11</v>
      </c>
      <c r="BS558">
        <v>465</v>
      </c>
      <c r="BT558">
        <v>465</v>
      </c>
      <c r="BU558">
        <v>465</v>
      </c>
      <c r="BV558">
        <v>465</v>
      </c>
      <c r="BW558">
        <v>465</v>
      </c>
      <c r="BX558">
        <v>465</v>
      </c>
      <c r="BY558">
        <v>465</v>
      </c>
      <c r="BZ558">
        <v>465</v>
      </c>
      <c r="CA558">
        <v>465</v>
      </c>
      <c r="CB558">
        <v>465</v>
      </c>
      <c r="CC558">
        <v>465</v>
      </c>
      <c r="CD558">
        <v>465</v>
      </c>
      <c r="CE558">
        <v>1.9370000000000001</v>
      </c>
      <c r="CF558">
        <v>1.573</v>
      </c>
      <c r="CG558">
        <v>1.4550000000000001</v>
      </c>
      <c r="CH558">
        <v>1.498</v>
      </c>
      <c r="CI558">
        <v>1.7869999999999999</v>
      </c>
      <c r="CJ558">
        <v>1.79</v>
      </c>
      <c r="CK558">
        <v>3035.58</v>
      </c>
      <c r="CL558">
        <v>1713.2090000000001</v>
      </c>
      <c r="CM558">
        <v>498.61</v>
      </c>
      <c r="CN558">
        <v>213.82</v>
      </c>
      <c r="CO558">
        <v>2045.4970000000001</v>
      </c>
      <c r="CP558">
        <v>1557.3869999999999</v>
      </c>
      <c r="CQ558">
        <v>3600.0010000000002</v>
      </c>
      <c r="CR558">
        <v>3600</v>
      </c>
      <c r="CS558">
        <v>3600.0010000000002</v>
      </c>
      <c r="CT558">
        <v>3600</v>
      </c>
      <c r="CU558">
        <v>3600.0010000000002</v>
      </c>
      <c r="CV558">
        <v>3600.0010000000002</v>
      </c>
      <c r="CW558" t="s">
        <v>13215</v>
      </c>
      <c r="CX558" t="s">
        <v>13216</v>
      </c>
      <c r="CY558" t="s">
        <v>13217</v>
      </c>
      <c r="CZ558" t="s">
        <v>13218</v>
      </c>
      <c r="DA558" t="s">
        <v>13219</v>
      </c>
      <c r="DB558" t="s">
        <v>13220</v>
      </c>
      <c r="DC558" t="s">
        <v>13220</v>
      </c>
      <c r="DD558" t="s">
        <v>13221</v>
      </c>
      <c r="DE558" t="s">
        <v>13222</v>
      </c>
      <c r="DF558" t="s">
        <v>13223</v>
      </c>
      <c r="DG558" t="s">
        <v>13224</v>
      </c>
      <c r="DH558" t="s">
        <v>13225</v>
      </c>
      <c r="DI558" t="s">
        <v>13226</v>
      </c>
      <c r="DJ558" t="s">
        <v>13227</v>
      </c>
      <c r="DK558" t="s">
        <v>13228</v>
      </c>
      <c r="DL558" t="s">
        <v>13220</v>
      </c>
      <c r="DM558" t="s">
        <v>13220</v>
      </c>
      <c r="DN558" t="s">
        <v>13229</v>
      </c>
      <c r="DO558" t="s">
        <v>13230</v>
      </c>
      <c r="DP558" t="s">
        <v>13231</v>
      </c>
      <c r="DQ558" t="s">
        <v>13232</v>
      </c>
      <c r="DR558">
        <v>50412</v>
      </c>
      <c r="DS558" t="s">
        <v>4161</v>
      </c>
      <c r="DT558" t="s">
        <v>147</v>
      </c>
    </row>
    <row r="559" spans="1:124" x14ac:dyDescent="0.2">
      <c r="A559" t="s">
        <v>4656</v>
      </c>
      <c r="B559">
        <v>10776</v>
      </c>
      <c r="C559">
        <v>0.392977228580001</v>
      </c>
      <c r="D559">
        <v>0.47870000000000001</v>
      </c>
      <c r="E559">
        <v>21379</v>
      </c>
      <c r="F559">
        <v>5928</v>
      </c>
      <c r="G559">
        <v>7382</v>
      </c>
      <c r="H559">
        <v>5928</v>
      </c>
      <c r="I559">
        <v>59.679000000000002</v>
      </c>
      <c r="J559">
        <v>15.725</v>
      </c>
      <c r="K559">
        <v>37.645000000000003</v>
      </c>
      <c r="L559">
        <v>15.725</v>
      </c>
      <c r="M559">
        <v>2596</v>
      </c>
      <c r="N559">
        <v>5621</v>
      </c>
      <c r="O559">
        <v>73</v>
      </c>
      <c r="P559">
        <v>9.3699999999999999E-3</v>
      </c>
      <c r="Q559">
        <v>0.17433999999999999</v>
      </c>
      <c r="R559">
        <v>144</v>
      </c>
      <c r="S559">
        <v>0</v>
      </c>
      <c r="T559">
        <v>0</v>
      </c>
      <c r="U559">
        <v>0</v>
      </c>
      <c r="V559">
        <v>0</v>
      </c>
      <c r="W559">
        <v>144</v>
      </c>
      <c r="X559">
        <v>5477</v>
      </c>
      <c r="Y559">
        <v>1.0219999999999999E-3</v>
      </c>
      <c r="Z559">
        <v>1443</v>
      </c>
      <c r="AA559">
        <v>1114</v>
      </c>
      <c r="AB559">
        <v>73</v>
      </c>
      <c r="AC559">
        <v>2.1819999999999999E-2</v>
      </c>
      <c r="AD559">
        <v>0.38607000000000002</v>
      </c>
      <c r="AE559">
        <v>145</v>
      </c>
      <c r="AF559">
        <v>0</v>
      </c>
      <c r="AG559">
        <v>0</v>
      </c>
      <c r="AH559">
        <v>0</v>
      </c>
      <c r="AI559">
        <v>0</v>
      </c>
      <c r="AJ559">
        <v>140</v>
      </c>
      <c r="AK559">
        <v>974</v>
      </c>
      <c r="AL559">
        <v>6.3330000000000001E-3</v>
      </c>
      <c r="AM559">
        <v>0</v>
      </c>
      <c r="AN559">
        <v>0</v>
      </c>
      <c r="AO559">
        <v>0.59388909676866997</v>
      </c>
      <c r="AP559">
        <v>0.59388909676866997</v>
      </c>
      <c r="AQ559">
        <v>0.59388909676866997</v>
      </c>
      <c r="AR559">
        <v>0.59388909676866897</v>
      </c>
      <c r="AS559">
        <v>0.59388909676866997</v>
      </c>
      <c r="AT559">
        <v>0.59388909676866997</v>
      </c>
      <c r="AU559">
        <v>0.593830392066235</v>
      </c>
      <c r="AV559">
        <v>0.59388909676866997</v>
      </c>
      <c r="AW559">
        <v>0.59388909676866997</v>
      </c>
      <c r="AX559">
        <v>0.59388909676867097</v>
      </c>
      <c r="AY559">
        <v>0.59386195756117399</v>
      </c>
      <c r="AZ559">
        <v>0.59386680499757005</v>
      </c>
      <c r="BA559">
        <v>747085</v>
      </c>
      <c r="BB559">
        <v>324945</v>
      </c>
      <c r="BC559">
        <v>437623</v>
      </c>
      <c r="BD559">
        <v>324945</v>
      </c>
      <c r="BE559">
        <v>758186</v>
      </c>
      <c r="BF559">
        <v>698885</v>
      </c>
      <c r="BG559">
        <v>21379</v>
      </c>
      <c r="BH559">
        <v>5928</v>
      </c>
      <c r="BI559">
        <v>7382</v>
      </c>
      <c r="BJ559">
        <v>5928</v>
      </c>
      <c r="BK559">
        <v>11728</v>
      </c>
      <c r="BL559">
        <v>9287</v>
      </c>
      <c r="BM559">
        <v>22</v>
      </c>
      <c r="BN559">
        <v>10</v>
      </c>
      <c r="BO559">
        <v>12</v>
      </c>
      <c r="BP559">
        <v>10</v>
      </c>
      <c r="BQ559">
        <v>17</v>
      </c>
      <c r="BR559">
        <v>14</v>
      </c>
      <c r="BS559">
        <v>0.47869999999999902</v>
      </c>
      <c r="BT559">
        <v>0.47870000000000001</v>
      </c>
      <c r="BU559">
        <v>0.47870000000000001</v>
      </c>
      <c r="BV559">
        <v>0.47870000000000001</v>
      </c>
      <c r="BW559">
        <v>0.47869999999999902</v>
      </c>
      <c r="BX559">
        <v>0.47870000000000001</v>
      </c>
      <c r="BY559">
        <v>0.50830044675479003</v>
      </c>
      <c r="BZ559">
        <v>0.47870000000000001</v>
      </c>
      <c r="CA559">
        <v>0.50830044675479003</v>
      </c>
      <c r="CB559">
        <v>0.50830044675479003</v>
      </c>
      <c r="CC559">
        <v>0.49138590575205199</v>
      </c>
      <c r="CD559">
        <v>0.49138590575205299</v>
      </c>
      <c r="CE559">
        <v>0.53700000000000003</v>
      </c>
      <c r="CF559">
        <v>0.186</v>
      </c>
      <c r="CG559">
        <v>0.38</v>
      </c>
      <c r="CH559">
        <v>0.16200000000000001</v>
      </c>
      <c r="CI559">
        <v>0.50900000000000001</v>
      </c>
      <c r="CJ559">
        <v>0.23300000000000001</v>
      </c>
      <c r="CK559">
        <v>10.132999999999999</v>
      </c>
      <c r="CL559">
        <v>13.448</v>
      </c>
      <c r="CM559">
        <v>6.4740000000000002</v>
      </c>
      <c r="CN559">
        <v>2.8479999999999999</v>
      </c>
      <c r="CO559">
        <v>19.803999999999998</v>
      </c>
      <c r="CP559">
        <v>18.393000000000001</v>
      </c>
      <c r="CQ559">
        <v>59.679000000000002</v>
      </c>
      <c r="CR559">
        <v>15.725</v>
      </c>
      <c r="CS559">
        <v>37.645000000000003</v>
      </c>
      <c r="CT559">
        <v>15.725</v>
      </c>
      <c r="CU559">
        <v>51.81</v>
      </c>
      <c r="CV559">
        <v>41.511000000000003</v>
      </c>
      <c r="CW559" t="s">
        <v>12807</v>
      </c>
      <c r="CX559" t="s">
        <v>12808</v>
      </c>
      <c r="CY559" t="s">
        <v>12809</v>
      </c>
      <c r="CZ559" t="s">
        <v>12810</v>
      </c>
      <c r="DA559" t="s">
        <v>12811</v>
      </c>
      <c r="DB559" t="s">
        <v>12812</v>
      </c>
      <c r="DC559" t="s">
        <v>12813</v>
      </c>
      <c r="DD559" t="s">
        <v>12814</v>
      </c>
      <c r="DE559" t="s">
        <v>12815</v>
      </c>
      <c r="DF559" t="s">
        <v>12816</v>
      </c>
      <c r="DG559" t="s">
        <v>12817</v>
      </c>
      <c r="DH559" t="s">
        <v>12818</v>
      </c>
      <c r="DI559" t="s">
        <v>12819</v>
      </c>
      <c r="DJ559" t="s">
        <v>12820</v>
      </c>
      <c r="DK559" t="s">
        <v>12821</v>
      </c>
      <c r="DL559" t="s">
        <v>12812</v>
      </c>
      <c r="DM559" t="s">
        <v>12822</v>
      </c>
      <c r="DN559" t="s">
        <v>12823</v>
      </c>
      <c r="DO559" t="s">
        <v>12824</v>
      </c>
      <c r="DP559" t="s">
        <v>12825</v>
      </c>
      <c r="DQ559" t="s">
        <v>12826</v>
      </c>
      <c r="DR559">
        <v>654</v>
      </c>
      <c r="DS559" t="s">
        <v>4656</v>
      </c>
      <c r="DT559" t="s">
        <v>147</v>
      </c>
    </row>
    <row r="560" spans="1:124" x14ac:dyDescent="0.2">
      <c r="A560" t="s">
        <v>4657</v>
      </c>
      <c r="B560">
        <v>10776</v>
      </c>
      <c r="C560">
        <v>-3959.5</v>
      </c>
      <c r="D560">
        <v>-3959.5</v>
      </c>
      <c r="E560">
        <v>5109</v>
      </c>
      <c r="F560">
        <v>817</v>
      </c>
      <c r="G560">
        <v>1163</v>
      </c>
      <c r="H560">
        <v>149</v>
      </c>
      <c r="I560">
        <v>5.72</v>
      </c>
      <c r="J560">
        <v>0.48699999999999999</v>
      </c>
      <c r="K560">
        <v>1.6539999999999999</v>
      </c>
      <c r="L560">
        <v>0.11600000000000001</v>
      </c>
      <c r="M560">
        <v>1263</v>
      </c>
      <c r="N560">
        <v>1386</v>
      </c>
      <c r="O560">
        <v>46</v>
      </c>
      <c r="P560">
        <v>4.0000000000000002E-4</v>
      </c>
      <c r="Q560">
        <v>0.48236000000000001</v>
      </c>
      <c r="R560">
        <v>682</v>
      </c>
      <c r="S560">
        <v>0</v>
      </c>
      <c r="T560">
        <v>0</v>
      </c>
      <c r="U560">
        <v>0</v>
      </c>
      <c r="V560">
        <v>0</v>
      </c>
      <c r="W560">
        <v>167</v>
      </c>
      <c r="X560">
        <v>1219</v>
      </c>
      <c r="Y560">
        <v>2.0240000000000002E-3</v>
      </c>
      <c r="Z560">
        <v>540</v>
      </c>
      <c r="AA560">
        <v>730</v>
      </c>
      <c r="AB560">
        <v>35</v>
      </c>
      <c r="AC560">
        <v>1.311E-2</v>
      </c>
      <c r="AD560">
        <v>0.49686000000000002</v>
      </c>
      <c r="AE560">
        <v>274</v>
      </c>
      <c r="AF560">
        <v>0</v>
      </c>
      <c r="AG560">
        <v>0</v>
      </c>
      <c r="AH560">
        <v>0</v>
      </c>
      <c r="AI560">
        <v>0</v>
      </c>
      <c r="AJ560">
        <v>48</v>
      </c>
      <c r="AK560">
        <v>682</v>
      </c>
      <c r="AL560">
        <v>4.81E-3</v>
      </c>
      <c r="AM560">
        <v>0</v>
      </c>
      <c r="AN560">
        <v>0</v>
      </c>
      <c r="AO560">
        <v>-3662.9144000000001</v>
      </c>
      <c r="AP560">
        <v>-3662.9143999999901</v>
      </c>
      <c r="AQ560">
        <v>-3662.9144000000001</v>
      </c>
      <c r="AR560">
        <v>-3662.9144000000001</v>
      </c>
      <c r="AS560">
        <v>-3662.9144000000001</v>
      </c>
      <c r="AT560">
        <v>-3662.9144000000001</v>
      </c>
      <c r="AU560">
        <v>-3663.0007866087999</v>
      </c>
      <c r="AV560">
        <v>-3662.9143999999901</v>
      </c>
      <c r="AW560">
        <v>-3662.9144000000001</v>
      </c>
      <c r="AX560">
        <v>-3662.9143999999901</v>
      </c>
      <c r="AY560">
        <v>-3663.0742084558901</v>
      </c>
      <c r="AZ560">
        <v>-3662.9144000000001</v>
      </c>
      <c r="BA560">
        <v>65352</v>
      </c>
      <c r="BB560">
        <v>9128</v>
      </c>
      <c r="BC560">
        <v>19542</v>
      </c>
      <c r="BD560">
        <v>2349</v>
      </c>
      <c r="BE560">
        <v>64202</v>
      </c>
      <c r="BF560">
        <v>4998</v>
      </c>
      <c r="BG560">
        <v>5109</v>
      </c>
      <c r="BH560">
        <v>817</v>
      </c>
      <c r="BI560">
        <v>1163</v>
      </c>
      <c r="BJ560">
        <v>149</v>
      </c>
      <c r="BK560">
        <v>5200</v>
      </c>
      <c r="BL560">
        <v>427</v>
      </c>
      <c r="BM560">
        <v>10</v>
      </c>
      <c r="BN560">
        <v>18</v>
      </c>
      <c r="BO560">
        <v>10</v>
      </c>
      <c r="BP560">
        <v>15</v>
      </c>
      <c r="BQ560">
        <v>12</v>
      </c>
      <c r="BR560">
        <v>18</v>
      </c>
      <c r="BS560">
        <v>-3959.5</v>
      </c>
      <c r="BT560">
        <v>-3959.5</v>
      </c>
      <c r="BU560">
        <v>-3959.5</v>
      </c>
      <c r="BV560">
        <v>-3909.46448346031</v>
      </c>
      <c r="BW560">
        <v>-3959.5</v>
      </c>
      <c r="BX560">
        <v>-3948.1813741200999</v>
      </c>
      <c r="BY560">
        <v>-3959.5</v>
      </c>
      <c r="BZ560">
        <v>-3905.5289748690402</v>
      </c>
      <c r="CA560">
        <v>-3959.5</v>
      </c>
      <c r="CB560">
        <v>-3760.51314893059</v>
      </c>
      <c r="CC560">
        <v>-3959.5</v>
      </c>
      <c r="CD560">
        <v>-3834.9697678262901</v>
      </c>
      <c r="CE560">
        <v>0.124</v>
      </c>
      <c r="CF560">
        <v>7.0999999999999994E-2</v>
      </c>
      <c r="CG560">
        <v>0.11</v>
      </c>
      <c r="CH560">
        <v>0.05</v>
      </c>
      <c r="CI560">
        <v>0.11899999999999999</v>
      </c>
      <c r="CJ560">
        <v>6.8000000000000005E-2</v>
      </c>
      <c r="CK560">
        <v>1.6180000000000001</v>
      </c>
      <c r="CL560">
        <v>0.33800000000000002</v>
      </c>
      <c r="CM560">
        <v>0.26600000000000001</v>
      </c>
      <c r="CN560">
        <v>8.6999999999999994E-2</v>
      </c>
      <c r="CO560">
        <v>1.472</v>
      </c>
      <c r="CP560">
        <v>0.14499999999999999</v>
      </c>
      <c r="CQ560">
        <v>5.72</v>
      </c>
      <c r="CR560">
        <v>0.48699999999999999</v>
      </c>
      <c r="CS560">
        <v>1.6539999999999999</v>
      </c>
      <c r="CT560">
        <v>0.11600000000000001</v>
      </c>
      <c r="CU560">
        <v>4.9909999999999997</v>
      </c>
      <c r="CV560">
        <v>0.27700000000000002</v>
      </c>
      <c r="CW560" t="s">
        <v>12827</v>
      </c>
      <c r="CX560" t="s">
        <v>12828</v>
      </c>
      <c r="CY560" t="s">
        <v>12829</v>
      </c>
      <c r="CZ560" t="s">
        <v>12830</v>
      </c>
      <c r="DA560" t="s">
        <v>12831</v>
      </c>
      <c r="DB560" t="s">
        <v>12832</v>
      </c>
      <c r="DC560" t="s">
        <v>12832</v>
      </c>
      <c r="DD560" t="s">
        <v>12833</v>
      </c>
      <c r="DE560" t="s">
        <v>12834</v>
      </c>
      <c r="DF560" t="s">
        <v>12835</v>
      </c>
      <c r="DG560" t="s">
        <v>12836</v>
      </c>
      <c r="DH560" t="s">
        <v>12836</v>
      </c>
      <c r="DI560" t="s">
        <v>12837</v>
      </c>
      <c r="DJ560" t="s">
        <v>12838</v>
      </c>
      <c r="DK560" t="s">
        <v>12839</v>
      </c>
      <c r="DL560" t="s">
        <v>12840</v>
      </c>
      <c r="DM560" t="s">
        <v>12841</v>
      </c>
      <c r="DN560" t="s">
        <v>12842</v>
      </c>
      <c r="DO560" t="s">
        <v>12843</v>
      </c>
      <c r="DP560" t="s">
        <v>12844</v>
      </c>
      <c r="DQ560" t="s">
        <v>12845</v>
      </c>
      <c r="DR560">
        <v>37</v>
      </c>
      <c r="DS560" t="s">
        <v>4657</v>
      </c>
      <c r="DT560" t="s">
        <v>147</v>
      </c>
    </row>
    <row r="561" spans="1:124" x14ac:dyDescent="0.2">
      <c r="A561" t="s">
        <v>4658</v>
      </c>
      <c r="B561">
        <v>10776</v>
      </c>
      <c r="C561">
        <v>13.999999999999901</v>
      </c>
      <c r="D561">
        <v>14</v>
      </c>
      <c r="E561">
        <v>5324137</v>
      </c>
      <c r="F561">
        <v>4952779</v>
      </c>
      <c r="G561">
        <v>38401</v>
      </c>
      <c r="H561">
        <v>226316</v>
      </c>
      <c r="I561">
        <v>3600.0010000000002</v>
      </c>
      <c r="J561">
        <v>2890.4609999999998</v>
      </c>
      <c r="K561">
        <v>31.155000000000001</v>
      </c>
      <c r="L561">
        <v>157.798</v>
      </c>
      <c r="M561">
        <v>900</v>
      </c>
      <c r="N561">
        <v>463</v>
      </c>
      <c r="O561">
        <v>210</v>
      </c>
      <c r="P561">
        <v>0.01</v>
      </c>
      <c r="Q561">
        <v>0.06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420</v>
      </c>
      <c r="X561">
        <v>43</v>
      </c>
      <c r="Y561">
        <v>8.4229999999999999E-3</v>
      </c>
      <c r="Z561">
        <v>898</v>
      </c>
      <c r="AA561">
        <v>463</v>
      </c>
      <c r="AB561">
        <v>210</v>
      </c>
      <c r="AC561">
        <v>0.01</v>
      </c>
      <c r="AD561">
        <v>0.06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420</v>
      </c>
      <c r="AK561">
        <v>43</v>
      </c>
      <c r="AL561">
        <v>8.4320000000000003E-3</v>
      </c>
      <c r="AM561">
        <v>0</v>
      </c>
      <c r="AN561">
        <v>0</v>
      </c>
      <c r="AO561">
        <v>14.999992012791999</v>
      </c>
      <c r="AP561">
        <v>14</v>
      </c>
      <c r="AQ561">
        <v>14</v>
      </c>
      <c r="AR561">
        <v>14</v>
      </c>
      <c r="AS561">
        <v>14.428568861254501</v>
      </c>
      <c r="AT561">
        <v>14.4284991068567</v>
      </c>
      <c r="AU561">
        <v>14</v>
      </c>
      <c r="AV561">
        <v>14</v>
      </c>
      <c r="AW561">
        <v>14</v>
      </c>
      <c r="AX561">
        <v>14</v>
      </c>
      <c r="AY561">
        <v>14</v>
      </c>
      <c r="AZ561">
        <v>14</v>
      </c>
      <c r="BA561">
        <v>104469995</v>
      </c>
      <c r="BB561">
        <v>89923334</v>
      </c>
      <c r="BC561">
        <v>968703</v>
      </c>
      <c r="BD561">
        <v>5060543</v>
      </c>
      <c r="BE561">
        <v>50441463</v>
      </c>
      <c r="BF561">
        <v>83775857</v>
      </c>
      <c r="BG561">
        <v>5324137</v>
      </c>
      <c r="BH561">
        <v>4952779</v>
      </c>
      <c r="BI561">
        <v>38401</v>
      </c>
      <c r="BJ561">
        <v>226316</v>
      </c>
      <c r="BK561">
        <v>2281699</v>
      </c>
      <c r="BL561">
        <v>3926655</v>
      </c>
      <c r="BM561">
        <v>11</v>
      </c>
      <c r="BN561">
        <v>10</v>
      </c>
      <c r="BO561">
        <v>7</v>
      </c>
      <c r="BP561">
        <v>8</v>
      </c>
      <c r="BQ561">
        <v>9</v>
      </c>
      <c r="BR561">
        <v>9</v>
      </c>
      <c r="BS561">
        <v>14</v>
      </c>
      <c r="BT561">
        <v>14</v>
      </c>
      <c r="BU561">
        <v>14</v>
      </c>
      <c r="BV561">
        <v>14</v>
      </c>
      <c r="BW561">
        <v>14</v>
      </c>
      <c r="BX561">
        <v>14</v>
      </c>
      <c r="BY561">
        <v>14</v>
      </c>
      <c r="BZ561">
        <v>14</v>
      </c>
      <c r="CA561">
        <v>14</v>
      </c>
      <c r="CB561">
        <v>14</v>
      </c>
      <c r="CC561">
        <v>14</v>
      </c>
      <c r="CD561">
        <v>14</v>
      </c>
      <c r="CE561">
        <v>0.05</v>
      </c>
      <c r="CF561">
        <v>7.0999999999999994E-2</v>
      </c>
      <c r="CG561">
        <v>3.5000000000000003E-2</v>
      </c>
      <c r="CH561">
        <v>4.4999999999999998E-2</v>
      </c>
      <c r="CI561">
        <v>6.0999999999999999E-2</v>
      </c>
      <c r="CJ561">
        <v>5.8000000000000003E-2</v>
      </c>
      <c r="CK561">
        <v>1090.5540000000001</v>
      </c>
      <c r="CL561">
        <v>2890.402</v>
      </c>
      <c r="CM561">
        <v>31.152999999999999</v>
      </c>
      <c r="CN561">
        <v>157.792</v>
      </c>
      <c r="CO561">
        <v>825.548</v>
      </c>
      <c r="CP561">
        <v>2099.248</v>
      </c>
      <c r="CQ561">
        <v>3600.0010000000002</v>
      </c>
      <c r="CR561">
        <v>2890.4609999999998</v>
      </c>
      <c r="CS561">
        <v>31.155000000000001</v>
      </c>
      <c r="CT561">
        <v>157.798</v>
      </c>
      <c r="CU561">
        <v>1681.0609999999999</v>
      </c>
      <c r="CV561">
        <v>2721.4630000000002</v>
      </c>
      <c r="CW561" t="s">
        <v>12846</v>
      </c>
      <c r="CX561" t="s">
        <v>12847</v>
      </c>
      <c r="CY561" t="s">
        <v>12848</v>
      </c>
      <c r="CZ561" t="s">
        <v>12849</v>
      </c>
      <c r="DA561" t="s">
        <v>12850</v>
      </c>
      <c r="DB561" t="s">
        <v>12851</v>
      </c>
      <c r="DC561" t="s">
        <v>12851</v>
      </c>
      <c r="DD561" t="s">
        <v>12852</v>
      </c>
      <c r="DE561" t="s">
        <v>12853</v>
      </c>
      <c r="DF561" t="s">
        <v>12854</v>
      </c>
      <c r="DG561" t="s">
        <v>12855</v>
      </c>
      <c r="DH561" t="s">
        <v>12856</v>
      </c>
      <c r="DI561" t="s">
        <v>12857</v>
      </c>
      <c r="DJ561" t="s">
        <v>12858</v>
      </c>
      <c r="DK561" t="s">
        <v>12859</v>
      </c>
      <c r="DL561" t="s">
        <v>12851</v>
      </c>
      <c r="DM561" t="s">
        <v>12851</v>
      </c>
      <c r="DN561" t="s">
        <v>12860</v>
      </c>
      <c r="DO561" t="s">
        <v>12861</v>
      </c>
      <c r="DP561" t="s">
        <v>12862</v>
      </c>
      <c r="DQ561" t="s">
        <v>12863</v>
      </c>
      <c r="DR561">
        <v>30819</v>
      </c>
      <c r="DS561" t="s">
        <v>4658</v>
      </c>
      <c r="DT561" t="s">
        <v>147</v>
      </c>
    </row>
    <row r="562" spans="1:124" x14ac:dyDescent="0.2">
      <c r="A562" t="s">
        <v>4660</v>
      </c>
      <c r="B562">
        <v>10776</v>
      </c>
      <c r="C562">
        <v>0</v>
      </c>
      <c r="D562">
        <v>-1.1368683800000001E-12</v>
      </c>
      <c r="E562">
        <v>5</v>
      </c>
      <c r="F562">
        <v>7</v>
      </c>
      <c r="G562">
        <v>0</v>
      </c>
      <c r="H562">
        <v>1</v>
      </c>
      <c r="I562">
        <v>5.6000000000000001E-2</v>
      </c>
      <c r="J562">
        <v>1.6E-2</v>
      </c>
      <c r="K562">
        <v>1.4E-2</v>
      </c>
      <c r="L562">
        <v>6.0000000000000001E-3</v>
      </c>
      <c r="M562">
        <v>1677</v>
      </c>
      <c r="N562">
        <v>1748</v>
      </c>
      <c r="O562">
        <v>69</v>
      </c>
      <c r="P562">
        <v>1.0000000000000001E-5</v>
      </c>
      <c r="Q562">
        <v>0.49922</v>
      </c>
      <c r="R562">
        <v>983</v>
      </c>
      <c r="S562">
        <v>0</v>
      </c>
      <c r="T562">
        <v>0</v>
      </c>
      <c r="U562">
        <v>0</v>
      </c>
      <c r="V562">
        <v>0</v>
      </c>
      <c r="W562">
        <v>224</v>
      </c>
      <c r="X562">
        <v>1524</v>
      </c>
      <c r="Y562">
        <v>1.5499999999999999E-3</v>
      </c>
      <c r="Z562">
        <v>443</v>
      </c>
      <c r="AA562">
        <v>525</v>
      </c>
      <c r="AB562">
        <v>7</v>
      </c>
      <c r="AC562">
        <v>3.1730000000000001E-2</v>
      </c>
      <c r="AD562">
        <v>0.36567</v>
      </c>
      <c r="AE562">
        <v>149</v>
      </c>
      <c r="AF562">
        <v>0</v>
      </c>
      <c r="AG562">
        <v>0</v>
      </c>
      <c r="AH562">
        <v>0</v>
      </c>
      <c r="AI562">
        <v>0</v>
      </c>
      <c r="AJ562">
        <v>56</v>
      </c>
      <c r="AK562">
        <v>469</v>
      </c>
      <c r="AL562">
        <v>7.0600000000000003E-3</v>
      </c>
      <c r="AM562">
        <v>0</v>
      </c>
      <c r="AN562">
        <v>0</v>
      </c>
      <c r="AO562">
        <v>0</v>
      </c>
      <c r="AP562">
        <v>-9.0949469999999998E-13</v>
      </c>
      <c r="AQ562">
        <v>0</v>
      </c>
      <c r="AR562">
        <v>-9.0949469999999998E-13</v>
      </c>
      <c r="AS562">
        <v>0</v>
      </c>
      <c r="AT562">
        <v>-9.0949469999999998E-13</v>
      </c>
      <c r="AU562">
        <v>0</v>
      </c>
      <c r="AV562">
        <v>-9.0949469999999998E-13</v>
      </c>
      <c r="AW562">
        <v>0</v>
      </c>
      <c r="AX562">
        <v>-9.0949469999999998E-13</v>
      </c>
      <c r="AY562">
        <v>0</v>
      </c>
      <c r="AZ562">
        <v>-9.0949469999999998E-13</v>
      </c>
      <c r="BA562">
        <v>839</v>
      </c>
      <c r="BB562">
        <v>179</v>
      </c>
      <c r="BC562">
        <v>613</v>
      </c>
      <c r="BD562">
        <v>129</v>
      </c>
      <c r="BE562">
        <v>730</v>
      </c>
      <c r="BF562">
        <v>153</v>
      </c>
      <c r="BG562">
        <v>5</v>
      </c>
      <c r="BH562">
        <v>7</v>
      </c>
      <c r="BI562">
        <v>0</v>
      </c>
      <c r="BJ562">
        <v>1</v>
      </c>
      <c r="BK562">
        <v>1</v>
      </c>
      <c r="BL562">
        <v>2</v>
      </c>
      <c r="BM562">
        <v>7</v>
      </c>
      <c r="BN562">
        <v>9</v>
      </c>
      <c r="BO562">
        <v>0</v>
      </c>
      <c r="BP562">
        <v>2</v>
      </c>
      <c r="BQ562">
        <v>1</v>
      </c>
      <c r="BR562">
        <v>5</v>
      </c>
      <c r="BS562">
        <v>0</v>
      </c>
      <c r="BT562">
        <v>-2.5579537999999998E-13</v>
      </c>
      <c r="BU562">
        <v>0</v>
      </c>
      <c r="BV562">
        <v>-2.5579537999999998E-13</v>
      </c>
      <c r="BW562">
        <v>0</v>
      </c>
      <c r="BX562">
        <v>-2.5579537999999998E-13</v>
      </c>
      <c r="BY562">
        <v>0</v>
      </c>
      <c r="BZ562">
        <v>-2.5579537999999998E-13</v>
      </c>
      <c r="CA562">
        <v>0</v>
      </c>
      <c r="CB562">
        <v>-2.5579537999999998E-13</v>
      </c>
      <c r="CC562">
        <v>0</v>
      </c>
      <c r="CD562">
        <v>-2.5579537999999998E-13</v>
      </c>
      <c r="CE562">
        <v>5.2999999999999999E-2</v>
      </c>
      <c r="CF562">
        <v>1.4E-2</v>
      </c>
      <c r="CG562">
        <v>1.4E-2</v>
      </c>
      <c r="CH562">
        <v>5.0000000000000001E-3</v>
      </c>
      <c r="CI562">
        <v>2.1000000000000001E-2</v>
      </c>
      <c r="CJ562">
        <v>0.01</v>
      </c>
      <c r="CK562">
        <v>5.6000000000000001E-2</v>
      </c>
      <c r="CL562">
        <v>1.4999999999999999E-2</v>
      </c>
      <c r="CM562">
        <v>1.4E-2</v>
      </c>
      <c r="CN562">
        <v>6.0000000000000001E-3</v>
      </c>
      <c r="CO562">
        <v>2.1999999999999999E-2</v>
      </c>
      <c r="CP562">
        <v>1.0999999999999999E-2</v>
      </c>
      <c r="CQ562">
        <v>5.6000000000000001E-2</v>
      </c>
      <c r="CR562">
        <v>1.6E-2</v>
      </c>
      <c r="CS562">
        <v>1.4E-2</v>
      </c>
      <c r="CT562">
        <v>6.0000000000000001E-3</v>
      </c>
      <c r="CU562">
        <v>2.1999999999999999E-2</v>
      </c>
      <c r="CV562">
        <v>1.0999999999999999E-2</v>
      </c>
      <c r="CW562" t="s">
        <v>7557</v>
      </c>
      <c r="CX562" t="s">
        <v>7557</v>
      </c>
      <c r="CY562" t="s">
        <v>12864</v>
      </c>
      <c r="CZ562" t="s">
        <v>12865</v>
      </c>
      <c r="DA562" t="s">
        <v>12866</v>
      </c>
      <c r="DB562" t="s">
        <v>137</v>
      </c>
      <c r="DC562" t="s">
        <v>137</v>
      </c>
      <c r="DD562" t="s">
        <v>12867</v>
      </c>
      <c r="DE562" t="s">
        <v>12868</v>
      </c>
      <c r="DF562" t="s">
        <v>12869</v>
      </c>
      <c r="DG562" t="s">
        <v>12870</v>
      </c>
      <c r="DH562" t="s">
        <v>12870</v>
      </c>
      <c r="DI562" t="s">
        <v>12871</v>
      </c>
      <c r="DJ562" t="s">
        <v>12872</v>
      </c>
      <c r="DK562" t="s">
        <v>12873</v>
      </c>
      <c r="DL562" t="s">
        <v>12874</v>
      </c>
      <c r="DM562" t="s">
        <v>12874</v>
      </c>
      <c r="DN562" t="s">
        <v>12875</v>
      </c>
      <c r="DO562" t="s">
        <v>12876</v>
      </c>
      <c r="DP562" t="s">
        <v>12877</v>
      </c>
      <c r="DQ562" t="s">
        <v>12878</v>
      </c>
      <c r="DR562">
        <v>1</v>
      </c>
      <c r="DS562" t="s">
        <v>4660</v>
      </c>
      <c r="DT562" t="s">
        <v>147</v>
      </c>
    </row>
    <row r="563" spans="1:124" x14ac:dyDescent="0.2">
      <c r="A563" t="s">
        <v>4661</v>
      </c>
      <c r="B563">
        <v>10776</v>
      </c>
      <c r="C563">
        <v>669053</v>
      </c>
      <c r="D563">
        <v>669053</v>
      </c>
      <c r="E563">
        <v>266525</v>
      </c>
      <c r="F563">
        <v>222355</v>
      </c>
      <c r="G563">
        <v>160700</v>
      </c>
      <c r="H563">
        <v>157853</v>
      </c>
      <c r="I563">
        <v>3600.002</v>
      </c>
      <c r="J563">
        <v>3600.0010000000002</v>
      </c>
      <c r="K563">
        <v>3600.0010000000002</v>
      </c>
      <c r="L563">
        <v>3600.0010000000002</v>
      </c>
      <c r="M563">
        <v>3423</v>
      </c>
      <c r="N563">
        <v>8779</v>
      </c>
      <c r="O563">
        <v>303</v>
      </c>
      <c r="P563">
        <v>4.5449999999999997E-2</v>
      </c>
      <c r="Q563">
        <v>0.5</v>
      </c>
      <c r="R563">
        <v>3423</v>
      </c>
      <c r="S563">
        <v>0</v>
      </c>
      <c r="T563">
        <v>0</v>
      </c>
      <c r="U563">
        <v>48</v>
      </c>
      <c r="V563">
        <v>0</v>
      </c>
      <c r="W563">
        <v>6330</v>
      </c>
      <c r="X563">
        <v>2449</v>
      </c>
      <c r="Y563">
        <v>1.0319999999999999E-3</v>
      </c>
      <c r="Z563">
        <v>3346</v>
      </c>
      <c r="AA563">
        <v>8654</v>
      </c>
      <c r="AB563">
        <v>331</v>
      </c>
      <c r="AC563">
        <v>4.5449999999999997E-2</v>
      </c>
      <c r="AD563">
        <v>0.5</v>
      </c>
      <c r="AE563">
        <v>3346</v>
      </c>
      <c r="AF563">
        <v>0</v>
      </c>
      <c r="AG563">
        <v>0</v>
      </c>
      <c r="AH563">
        <v>0</v>
      </c>
      <c r="AI563">
        <v>0</v>
      </c>
      <c r="AJ563">
        <v>6260</v>
      </c>
      <c r="AK563">
        <v>2394</v>
      </c>
      <c r="AL563">
        <v>1.0549999999999999E-3</v>
      </c>
      <c r="AM563">
        <v>0</v>
      </c>
      <c r="AN563">
        <v>0</v>
      </c>
      <c r="AO563">
        <v>1025124.99972471</v>
      </c>
      <c r="AP563">
        <v>1026855.99999428</v>
      </c>
      <c r="AQ563">
        <v>1025110.999512</v>
      </c>
      <c r="AR563">
        <v>1025680.9993209901</v>
      </c>
      <c r="AS563">
        <v>1026000.42801348</v>
      </c>
      <c r="AT563">
        <v>1026216.83938211</v>
      </c>
      <c r="AU563">
        <v>827274.53155355598</v>
      </c>
      <c r="AV563">
        <v>814461.669925567</v>
      </c>
      <c r="AW563">
        <v>862698.07928071194</v>
      </c>
      <c r="AX563">
        <v>833361.64438310603</v>
      </c>
      <c r="AY563">
        <v>820076.28496432095</v>
      </c>
      <c r="AZ563">
        <v>816620.12275369396</v>
      </c>
      <c r="BA563">
        <v>12071293</v>
      </c>
      <c r="BB563">
        <v>12805564</v>
      </c>
      <c r="BC563">
        <v>11689244</v>
      </c>
      <c r="BD563">
        <v>11827052</v>
      </c>
      <c r="BE563">
        <v>12418732</v>
      </c>
      <c r="BF563">
        <v>13524355</v>
      </c>
      <c r="BG563">
        <v>266525</v>
      </c>
      <c r="BH563">
        <v>222355</v>
      </c>
      <c r="BI563">
        <v>160700</v>
      </c>
      <c r="BJ563">
        <v>157853</v>
      </c>
      <c r="BK563">
        <v>202172</v>
      </c>
      <c r="BL563">
        <v>214261</v>
      </c>
      <c r="BM563">
        <v>22</v>
      </c>
      <c r="BN563">
        <v>26</v>
      </c>
      <c r="BO563">
        <v>22</v>
      </c>
      <c r="BP563">
        <v>22</v>
      </c>
      <c r="BQ563">
        <v>26</v>
      </c>
      <c r="BR563">
        <v>25</v>
      </c>
      <c r="BS563">
        <v>682549.58650376205</v>
      </c>
      <c r="BT563">
        <v>682602.98645036202</v>
      </c>
      <c r="BU563">
        <v>682602.636450349</v>
      </c>
      <c r="BV563">
        <v>682602.98645036202</v>
      </c>
      <c r="BW563">
        <v>682556.91669091699</v>
      </c>
      <c r="BX563">
        <v>682572.19094513205</v>
      </c>
      <c r="BY563">
        <v>739832.58951132605</v>
      </c>
      <c r="BZ563">
        <v>738683.95223773795</v>
      </c>
      <c r="CA563">
        <v>759202.29734461301</v>
      </c>
      <c r="CB563">
        <v>748151.40533627395</v>
      </c>
      <c r="CC563">
        <v>743883.29595159902</v>
      </c>
      <c r="CD563">
        <v>739360.30101372302</v>
      </c>
      <c r="CE563">
        <v>4.242</v>
      </c>
      <c r="CF563">
        <v>3.964</v>
      </c>
      <c r="CG563">
        <v>4.0229999999999997</v>
      </c>
      <c r="CH563">
        <v>3.964</v>
      </c>
      <c r="CI563">
        <v>4.4320000000000004</v>
      </c>
      <c r="CJ563">
        <v>4.4169999999999998</v>
      </c>
      <c r="CK563">
        <v>257.90699999999998</v>
      </c>
      <c r="CL563">
        <v>269.83800000000002</v>
      </c>
      <c r="CM563">
        <v>242.29</v>
      </c>
      <c r="CN563">
        <v>154.6</v>
      </c>
      <c r="CO563">
        <v>430.524</v>
      </c>
      <c r="CP563">
        <v>256.601</v>
      </c>
      <c r="CQ563">
        <v>3600.002</v>
      </c>
      <c r="CR563">
        <v>3600.0010000000002</v>
      </c>
      <c r="CS563">
        <v>3600.0010000000002</v>
      </c>
      <c r="CT563">
        <v>3600.0010000000002</v>
      </c>
      <c r="CU563">
        <v>3600.0010000000002</v>
      </c>
      <c r="CV563">
        <v>3600.0010000000002</v>
      </c>
      <c r="CW563" t="s">
        <v>13233</v>
      </c>
      <c r="CX563" t="s">
        <v>13234</v>
      </c>
      <c r="CY563" t="s">
        <v>13235</v>
      </c>
      <c r="CZ563" t="s">
        <v>13236</v>
      </c>
      <c r="DA563" t="s">
        <v>13237</v>
      </c>
      <c r="DB563" t="s">
        <v>13238</v>
      </c>
      <c r="DC563" t="s">
        <v>13239</v>
      </c>
      <c r="DD563" t="s">
        <v>13240</v>
      </c>
      <c r="DE563" t="s">
        <v>13241</v>
      </c>
      <c r="DF563" t="s">
        <v>13242</v>
      </c>
      <c r="DG563" t="s">
        <v>13243</v>
      </c>
      <c r="DH563" t="s">
        <v>13244</v>
      </c>
      <c r="DI563" t="s">
        <v>13245</v>
      </c>
      <c r="DJ563" t="s">
        <v>13246</v>
      </c>
      <c r="DK563" t="s">
        <v>13247</v>
      </c>
      <c r="DL563" t="s">
        <v>13248</v>
      </c>
      <c r="DM563" t="s">
        <v>13249</v>
      </c>
      <c r="DN563" t="s">
        <v>13250</v>
      </c>
      <c r="DO563" t="s">
        <v>13251</v>
      </c>
      <c r="DP563" t="s">
        <v>13252</v>
      </c>
      <c r="DQ563" t="s">
        <v>13253</v>
      </c>
      <c r="DR563">
        <v>50410</v>
      </c>
      <c r="DS563" t="s">
        <v>4661</v>
      </c>
      <c r="DT563" t="s">
        <v>147</v>
      </c>
    </row>
    <row r="564" spans="1:124" x14ac:dyDescent="0.2">
      <c r="A564" t="s">
        <v>4537</v>
      </c>
      <c r="B564">
        <v>10776</v>
      </c>
      <c r="C564">
        <v>5.6</v>
      </c>
      <c r="D564">
        <v>18</v>
      </c>
      <c r="E564">
        <v>10216</v>
      </c>
      <c r="F564">
        <v>60</v>
      </c>
      <c r="G564">
        <v>39</v>
      </c>
      <c r="H564">
        <v>5</v>
      </c>
      <c r="I564">
        <v>48.807000000000002</v>
      </c>
      <c r="J564">
        <v>0.23100000000000001</v>
      </c>
      <c r="K564">
        <v>1.4379999999999999</v>
      </c>
      <c r="L564">
        <v>0.105</v>
      </c>
      <c r="M564">
        <v>5020</v>
      </c>
      <c r="N564">
        <v>2112</v>
      </c>
      <c r="O564">
        <v>26</v>
      </c>
      <c r="P564">
        <v>0.2</v>
      </c>
      <c r="Q564">
        <v>0.4</v>
      </c>
      <c r="R564">
        <v>100</v>
      </c>
      <c r="S564">
        <v>0</v>
      </c>
      <c r="T564">
        <v>0</v>
      </c>
      <c r="U564">
        <v>0</v>
      </c>
      <c r="V564">
        <v>0</v>
      </c>
      <c r="W564">
        <v>2112</v>
      </c>
      <c r="X564">
        <v>0</v>
      </c>
      <c r="Y564">
        <v>2.0100000000000001E-3</v>
      </c>
      <c r="Z564">
        <v>990</v>
      </c>
      <c r="AA564">
        <v>1604</v>
      </c>
      <c r="AB564">
        <v>77</v>
      </c>
      <c r="AC564">
        <v>0.25</v>
      </c>
      <c r="AD564">
        <v>0.5</v>
      </c>
      <c r="AE564">
        <v>120</v>
      </c>
      <c r="AF564">
        <v>0</v>
      </c>
      <c r="AG564">
        <v>0</v>
      </c>
      <c r="AH564">
        <v>0</v>
      </c>
      <c r="AI564">
        <v>0</v>
      </c>
      <c r="AJ564">
        <v>1604</v>
      </c>
      <c r="AK564">
        <v>0</v>
      </c>
      <c r="AL564">
        <v>4.1240000000000001E-3</v>
      </c>
      <c r="AM564">
        <v>0</v>
      </c>
      <c r="AN564">
        <v>0</v>
      </c>
      <c r="AO564">
        <v>19</v>
      </c>
      <c r="AP564">
        <v>19</v>
      </c>
      <c r="AQ564">
        <v>19</v>
      </c>
      <c r="AR564">
        <v>19</v>
      </c>
      <c r="AS564">
        <v>19</v>
      </c>
      <c r="AT564">
        <v>19</v>
      </c>
      <c r="AU564">
        <v>19</v>
      </c>
      <c r="AV564">
        <v>19</v>
      </c>
      <c r="AW564">
        <v>19</v>
      </c>
      <c r="AX564">
        <v>19</v>
      </c>
      <c r="AY564">
        <v>19</v>
      </c>
      <c r="AZ564">
        <v>19</v>
      </c>
      <c r="BA564">
        <v>566098</v>
      </c>
      <c r="BB564">
        <v>7141</v>
      </c>
      <c r="BC564">
        <v>15244</v>
      </c>
      <c r="BD564">
        <v>3275</v>
      </c>
      <c r="BE564">
        <v>234647</v>
      </c>
      <c r="BF564">
        <v>5150</v>
      </c>
      <c r="BG564">
        <v>10216</v>
      </c>
      <c r="BH564">
        <v>60</v>
      </c>
      <c r="BI564">
        <v>39</v>
      </c>
      <c r="BJ564">
        <v>5</v>
      </c>
      <c r="BK564">
        <v>4484</v>
      </c>
      <c r="BL564">
        <v>24</v>
      </c>
      <c r="BM564">
        <v>8</v>
      </c>
      <c r="BN564">
        <v>11</v>
      </c>
      <c r="BO564">
        <v>8</v>
      </c>
      <c r="BP564">
        <v>5</v>
      </c>
      <c r="BQ564">
        <v>32</v>
      </c>
      <c r="BR564">
        <v>7</v>
      </c>
      <c r="BS564">
        <v>5.6</v>
      </c>
      <c r="BT564">
        <v>18</v>
      </c>
      <c r="BU564">
        <v>5.6</v>
      </c>
      <c r="BV564">
        <v>18</v>
      </c>
      <c r="BW564">
        <v>5.6</v>
      </c>
      <c r="BX564">
        <v>18</v>
      </c>
      <c r="BY564">
        <v>5.6</v>
      </c>
      <c r="BZ564">
        <v>18</v>
      </c>
      <c r="CA564">
        <v>18</v>
      </c>
      <c r="CB564">
        <v>18</v>
      </c>
      <c r="CC564">
        <v>10.9142857142857</v>
      </c>
      <c r="CD564">
        <v>18</v>
      </c>
      <c r="CE564">
        <v>0.38600000000000001</v>
      </c>
      <c r="CF564">
        <v>0.13500000000000001</v>
      </c>
      <c r="CG564">
        <v>0.33900000000000002</v>
      </c>
      <c r="CH564">
        <v>7.2999999999999995E-2</v>
      </c>
      <c r="CI564">
        <v>0.65600000000000003</v>
      </c>
      <c r="CJ564">
        <v>0.1</v>
      </c>
      <c r="CK564">
        <v>9.5139999999999993</v>
      </c>
      <c r="CL564">
        <v>0.19500000000000001</v>
      </c>
      <c r="CM564">
        <v>1.0669999999999999</v>
      </c>
      <c r="CN564">
        <v>7.3999999999999996E-2</v>
      </c>
      <c r="CO564">
        <v>4.9420000000000002</v>
      </c>
      <c r="CP564">
        <v>0.12</v>
      </c>
      <c r="CQ564">
        <v>48.807000000000002</v>
      </c>
      <c r="CR564">
        <v>0.23100000000000001</v>
      </c>
      <c r="CS564">
        <v>1.4379999999999999</v>
      </c>
      <c r="CT564">
        <v>0.105</v>
      </c>
      <c r="CU564">
        <v>22.222999999999999</v>
      </c>
      <c r="CV564">
        <v>0.153</v>
      </c>
      <c r="CW564" t="s">
        <v>11750</v>
      </c>
      <c r="CX564" t="s">
        <v>11750</v>
      </c>
      <c r="CY564" t="s">
        <v>13254</v>
      </c>
      <c r="CZ564" t="s">
        <v>13255</v>
      </c>
      <c r="DA564" t="s">
        <v>13256</v>
      </c>
      <c r="DB564" t="s">
        <v>13257</v>
      </c>
      <c r="DC564" t="s">
        <v>13258</v>
      </c>
      <c r="DD564" t="s">
        <v>13259</v>
      </c>
      <c r="DE564" t="s">
        <v>13260</v>
      </c>
      <c r="DF564" t="s">
        <v>13261</v>
      </c>
      <c r="DG564" t="s">
        <v>11750</v>
      </c>
      <c r="DH564" t="s">
        <v>11750</v>
      </c>
      <c r="DI564" t="s">
        <v>13262</v>
      </c>
      <c r="DJ564" t="s">
        <v>13263</v>
      </c>
      <c r="DK564" t="s">
        <v>13264</v>
      </c>
      <c r="DL564" t="s">
        <v>11755</v>
      </c>
      <c r="DM564" t="s">
        <v>11755</v>
      </c>
      <c r="DN564" t="s">
        <v>13265</v>
      </c>
      <c r="DO564" t="s">
        <v>13266</v>
      </c>
      <c r="DP564" t="s">
        <v>13267</v>
      </c>
      <c r="DQ564" t="s">
        <v>13268</v>
      </c>
      <c r="DR564">
        <v>157</v>
      </c>
      <c r="DS564" t="s">
        <v>4537</v>
      </c>
      <c r="DT564" t="s">
        <v>147</v>
      </c>
    </row>
    <row r="565" spans="1:124" x14ac:dyDescent="0.2">
      <c r="A565" t="s">
        <v>4163</v>
      </c>
      <c r="B565">
        <v>10776</v>
      </c>
      <c r="C565">
        <v>278</v>
      </c>
      <c r="D565">
        <v>278</v>
      </c>
      <c r="E565">
        <v>4053</v>
      </c>
      <c r="F565">
        <v>4049</v>
      </c>
      <c r="G565">
        <v>4053</v>
      </c>
      <c r="H565">
        <v>2745</v>
      </c>
      <c r="I565">
        <v>41.68</v>
      </c>
      <c r="J565">
        <v>14.657999999999999</v>
      </c>
      <c r="K565">
        <v>41.499000000000002</v>
      </c>
      <c r="L565">
        <v>11.368</v>
      </c>
      <c r="M565">
        <v>28979</v>
      </c>
      <c r="N565">
        <v>1520</v>
      </c>
      <c r="O565">
        <v>46</v>
      </c>
      <c r="P565">
        <v>0.5</v>
      </c>
      <c r="Q565">
        <v>0.5</v>
      </c>
      <c r="R565">
        <v>99</v>
      </c>
      <c r="S565">
        <v>0</v>
      </c>
      <c r="T565">
        <v>0</v>
      </c>
      <c r="U565">
        <v>0</v>
      </c>
      <c r="V565">
        <v>0</v>
      </c>
      <c r="W565">
        <v>1520</v>
      </c>
      <c r="X565">
        <v>0</v>
      </c>
      <c r="Y565">
        <v>2.0330000000000001E-3</v>
      </c>
      <c r="Z565">
        <v>9979</v>
      </c>
      <c r="AA565">
        <v>1520</v>
      </c>
      <c r="AB565">
        <v>46</v>
      </c>
      <c r="AC565">
        <v>0.5</v>
      </c>
      <c r="AD565">
        <v>0.5</v>
      </c>
      <c r="AE565">
        <v>99</v>
      </c>
      <c r="AF565">
        <v>0</v>
      </c>
      <c r="AG565">
        <v>0</v>
      </c>
      <c r="AH565">
        <v>0</v>
      </c>
      <c r="AI565">
        <v>0</v>
      </c>
      <c r="AJ565">
        <v>1520</v>
      </c>
      <c r="AK565">
        <v>0</v>
      </c>
      <c r="AL565">
        <v>2.1949999999999999E-3</v>
      </c>
      <c r="AM565">
        <v>0</v>
      </c>
      <c r="AN565">
        <v>0</v>
      </c>
      <c r="AO565">
        <v>378</v>
      </c>
      <c r="AP565">
        <v>378</v>
      </c>
      <c r="AQ565">
        <v>378</v>
      </c>
      <c r="AR565">
        <v>378</v>
      </c>
      <c r="AS565">
        <v>378</v>
      </c>
      <c r="AT565">
        <v>378</v>
      </c>
      <c r="AU565">
        <v>378</v>
      </c>
      <c r="AV565">
        <v>378</v>
      </c>
      <c r="AW565">
        <v>378</v>
      </c>
      <c r="AX565">
        <v>378</v>
      </c>
      <c r="AY565">
        <v>378</v>
      </c>
      <c r="AZ565">
        <v>378</v>
      </c>
      <c r="BA565">
        <v>57904</v>
      </c>
      <c r="BB565">
        <v>60368</v>
      </c>
      <c r="BC565">
        <v>57154</v>
      </c>
      <c r="BD565">
        <v>39618</v>
      </c>
      <c r="BE565">
        <v>72793</v>
      </c>
      <c r="BF565">
        <v>54782</v>
      </c>
      <c r="BG565">
        <v>4053</v>
      </c>
      <c r="BH565">
        <v>4049</v>
      </c>
      <c r="BI565">
        <v>4053</v>
      </c>
      <c r="BJ565">
        <v>2745</v>
      </c>
      <c r="BK565">
        <v>5041</v>
      </c>
      <c r="BL565">
        <v>3688</v>
      </c>
      <c r="BM565">
        <v>11</v>
      </c>
      <c r="BN565">
        <v>11</v>
      </c>
      <c r="BO565">
        <v>10</v>
      </c>
      <c r="BP565">
        <v>11</v>
      </c>
      <c r="BQ565">
        <v>10</v>
      </c>
      <c r="BR565">
        <v>11</v>
      </c>
      <c r="BS565">
        <v>278</v>
      </c>
      <c r="BT565">
        <v>278</v>
      </c>
      <c r="BU565">
        <v>278</v>
      </c>
      <c r="BV565">
        <v>278</v>
      </c>
      <c r="BW565">
        <v>278</v>
      </c>
      <c r="BX565">
        <v>278</v>
      </c>
      <c r="BY565">
        <v>346</v>
      </c>
      <c r="BZ565">
        <v>346</v>
      </c>
      <c r="CA565">
        <v>346</v>
      </c>
      <c r="CB565">
        <v>346</v>
      </c>
      <c r="CC565">
        <v>346</v>
      </c>
      <c r="CD565">
        <v>346</v>
      </c>
      <c r="CE565">
        <v>0.71</v>
      </c>
      <c r="CF565">
        <v>0.29399999999999998</v>
      </c>
      <c r="CG565">
        <v>0.65300000000000002</v>
      </c>
      <c r="CH565">
        <v>0.249</v>
      </c>
      <c r="CI565">
        <v>0.71599999999999997</v>
      </c>
      <c r="CJ565">
        <v>0.29699999999999999</v>
      </c>
      <c r="CK565">
        <v>5.2960000000000003</v>
      </c>
      <c r="CL565">
        <v>0.96299999999999997</v>
      </c>
      <c r="CM565">
        <v>2.52</v>
      </c>
      <c r="CN565">
        <v>0.34599999999999997</v>
      </c>
      <c r="CO565">
        <v>4.5350000000000001</v>
      </c>
      <c r="CP565">
        <v>0.88800000000000001</v>
      </c>
      <c r="CQ565">
        <v>41.68</v>
      </c>
      <c r="CR565">
        <v>14.657999999999999</v>
      </c>
      <c r="CS565">
        <v>41.499000000000002</v>
      </c>
      <c r="CT565">
        <v>11.368</v>
      </c>
      <c r="CU565">
        <v>51.463999999999999</v>
      </c>
      <c r="CV565">
        <v>14.118</v>
      </c>
      <c r="CW565" t="s">
        <v>12234</v>
      </c>
      <c r="CX565" t="s">
        <v>12234</v>
      </c>
      <c r="CY565" t="s">
        <v>12235</v>
      </c>
      <c r="CZ565" t="s">
        <v>12236</v>
      </c>
      <c r="DA565" t="s">
        <v>12237</v>
      </c>
      <c r="DB565" t="s">
        <v>12238</v>
      </c>
      <c r="DC565" t="s">
        <v>12239</v>
      </c>
      <c r="DD565" t="s">
        <v>12240</v>
      </c>
      <c r="DE565" t="s">
        <v>12241</v>
      </c>
      <c r="DF565" t="s">
        <v>12242</v>
      </c>
      <c r="DG565" t="s">
        <v>12234</v>
      </c>
      <c r="DH565" t="s">
        <v>12234</v>
      </c>
      <c r="DI565" t="s">
        <v>12243</v>
      </c>
      <c r="DJ565" t="s">
        <v>12244</v>
      </c>
      <c r="DK565" t="s">
        <v>12245</v>
      </c>
      <c r="DL565" t="s">
        <v>12238</v>
      </c>
      <c r="DM565" t="s">
        <v>12239</v>
      </c>
      <c r="DN565" t="s">
        <v>12246</v>
      </c>
      <c r="DO565" t="s">
        <v>12247</v>
      </c>
      <c r="DP565" t="s">
        <v>12248</v>
      </c>
      <c r="DQ565" t="s">
        <v>12249</v>
      </c>
      <c r="DR565">
        <v>460</v>
      </c>
      <c r="DS565" t="s">
        <v>4163</v>
      </c>
      <c r="DT565" t="s">
        <v>147</v>
      </c>
    </row>
    <row r="566" spans="1:124" x14ac:dyDescent="0.2">
      <c r="A566" t="s">
        <v>4664</v>
      </c>
      <c r="B566">
        <v>10776</v>
      </c>
      <c r="C566">
        <v>0</v>
      </c>
      <c r="D566">
        <v>0</v>
      </c>
      <c r="E566">
        <v>51203279</v>
      </c>
      <c r="F566">
        <v>51717694</v>
      </c>
      <c r="G566">
        <v>50270977</v>
      </c>
      <c r="H566">
        <v>51717694</v>
      </c>
      <c r="I566">
        <v>3600</v>
      </c>
      <c r="J566">
        <v>3600</v>
      </c>
      <c r="K566">
        <v>3600</v>
      </c>
      <c r="L566">
        <v>3600</v>
      </c>
      <c r="M566">
        <v>6</v>
      </c>
      <c r="N566">
        <v>62</v>
      </c>
      <c r="O566">
        <v>6</v>
      </c>
      <c r="P566">
        <v>7.8E-2</v>
      </c>
      <c r="Q566">
        <v>0.40205999999999997</v>
      </c>
      <c r="R566">
        <v>6</v>
      </c>
      <c r="S566">
        <v>0</v>
      </c>
      <c r="T566">
        <v>0</v>
      </c>
      <c r="U566">
        <v>6</v>
      </c>
      <c r="V566">
        <v>0</v>
      </c>
      <c r="W566">
        <v>50</v>
      </c>
      <c r="X566">
        <v>12</v>
      </c>
      <c r="Y566">
        <v>0.83870999999999996</v>
      </c>
      <c r="Z566">
        <v>6</v>
      </c>
      <c r="AA566">
        <v>56</v>
      </c>
      <c r="AB566">
        <v>6</v>
      </c>
      <c r="AC566">
        <v>7.8E-2</v>
      </c>
      <c r="AD566">
        <v>0.40205999999999997</v>
      </c>
      <c r="AE566">
        <v>6</v>
      </c>
      <c r="AF566">
        <v>0</v>
      </c>
      <c r="AG566">
        <v>0</v>
      </c>
      <c r="AH566">
        <v>0</v>
      </c>
      <c r="AI566">
        <v>6</v>
      </c>
      <c r="AJ566">
        <v>50</v>
      </c>
      <c r="AK566">
        <v>0</v>
      </c>
      <c r="AL566">
        <v>0.91071400000000002</v>
      </c>
      <c r="AM566">
        <v>0</v>
      </c>
      <c r="AN566">
        <v>0</v>
      </c>
      <c r="AO566">
        <v>3.99999999999998</v>
      </c>
      <c r="AP566">
        <v>3</v>
      </c>
      <c r="AQ566">
        <v>1.9999999999999201</v>
      </c>
      <c r="AR566">
        <v>2</v>
      </c>
      <c r="AS566">
        <v>2.8571428571428399</v>
      </c>
      <c r="AT566">
        <v>3.2857142857142798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111846646</v>
      </c>
      <c r="BB566">
        <v>110338346</v>
      </c>
      <c r="BC566">
        <v>105956254</v>
      </c>
      <c r="BD566">
        <v>105043207</v>
      </c>
      <c r="BE566">
        <v>111215136</v>
      </c>
      <c r="BF566">
        <v>110360760</v>
      </c>
      <c r="BG566">
        <v>51203279</v>
      </c>
      <c r="BH566">
        <v>51717694</v>
      </c>
      <c r="BI566">
        <v>50270977</v>
      </c>
      <c r="BJ566">
        <v>51717694</v>
      </c>
      <c r="BK566">
        <v>51223901</v>
      </c>
      <c r="BL566">
        <v>52434589</v>
      </c>
      <c r="BM566">
        <v>6</v>
      </c>
      <c r="BN566">
        <v>6</v>
      </c>
      <c r="BO566">
        <v>6</v>
      </c>
      <c r="BP566">
        <v>6</v>
      </c>
      <c r="BQ566">
        <v>6</v>
      </c>
      <c r="BR566">
        <v>6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3.0000000000000001E-3</v>
      </c>
      <c r="CF566">
        <v>3.0000000000000001E-3</v>
      </c>
      <c r="CG566">
        <v>2E-3</v>
      </c>
      <c r="CH566">
        <v>3.0000000000000001E-3</v>
      </c>
      <c r="CI566">
        <v>3.0000000000000001E-3</v>
      </c>
      <c r="CJ566">
        <v>3.0000000000000001E-3</v>
      </c>
      <c r="CK566">
        <v>1235.5840000000001</v>
      </c>
      <c r="CL566">
        <v>3093.5149999999999</v>
      </c>
      <c r="CM566">
        <v>753.28099999999995</v>
      </c>
      <c r="CN566">
        <v>193.714</v>
      </c>
      <c r="CO566">
        <v>2147.1689999999999</v>
      </c>
      <c r="CP566">
        <v>1707.6179999999999</v>
      </c>
      <c r="CQ566">
        <v>3600</v>
      </c>
      <c r="CR566">
        <v>3600</v>
      </c>
      <c r="CS566">
        <v>3600</v>
      </c>
      <c r="CT566">
        <v>3600</v>
      </c>
      <c r="CU566">
        <v>3600</v>
      </c>
      <c r="CV566">
        <v>3600</v>
      </c>
      <c r="CW566" t="s">
        <v>11161</v>
      </c>
      <c r="CX566" t="s">
        <v>7557</v>
      </c>
      <c r="CY566" t="s">
        <v>13269</v>
      </c>
      <c r="CZ566" t="s">
        <v>13270</v>
      </c>
      <c r="DA566" t="s">
        <v>363</v>
      </c>
      <c r="DB566" t="s">
        <v>137</v>
      </c>
      <c r="DC566" t="s">
        <v>137</v>
      </c>
      <c r="DD566" t="s">
        <v>13271</v>
      </c>
      <c r="DE566" t="s">
        <v>13272</v>
      </c>
      <c r="DF566" t="s">
        <v>13273</v>
      </c>
      <c r="DG566" t="s">
        <v>11167</v>
      </c>
      <c r="DH566" t="s">
        <v>6194</v>
      </c>
      <c r="DI566" t="s">
        <v>13274</v>
      </c>
      <c r="DJ566" t="s">
        <v>13275</v>
      </c>
      <c r="DK566" t="s">
        <v>363</v>
      </c>
      <c r="DL566" t="s">
        <v>137</v>
      </c>
      <c r="DM566" t="s">
        <v>137</v>
      </c>
      <c r="DN566" t="s">
        <v>13276</v>
      </c>
      <c r="DO566" t="s">
        <v>13277</v>
      </c>
      <c r="DP566" t="s">
        <v>13278</v>
      </c>
      <c r="DQ566" t="s">
        <v>13279</v>
      </c>
      <c r="DR566">
        <v>50404</v>
      </c>
      <c r="DS566" t="s">
        <v>4664</v>
      </c>
      <c r="DT566" t="s">
        <v>147</v>
      </c>
    </row>
    <row r="567" spans="1:124" x14ac:dyDescent="0.2">
      <c r="A567" t="s">
        <v>4666</v>
      </c>
      <c r="B567">
        <v>10776</v>
      </c>
      <c r="C567">
        <v>0</v>
      </c>
      <c r="D567">
        <v>0</v>
      </c>
      <c r="E567">
        <v>35</v>
      </c>
      <c r="F567">
        <v>1</v>
      </c>
      <c r="G567">
        <v>1</v>
      </c>
      <c r="H567">
        <v>1</v>
      </c>
      <c r="I567">
        <v>3.9830000000000001</v>
      </c>
      <c r="J567">
        <v>0.70899999999999996</v>
      </c>
      <c r="K567">
        <v>0.56200000000000006</v>
      </c>
      <c r="L567">
        <v>0.52600000000000002</v>
      </c>
      <c r="M567">
        <v>982</v>
      </c>
      <c r="N567">
        <v>1549</v>
      </c>
      <c r="O567">
        <v>339</v>
      </c>
      <c r="P567">
        <v>2.81E-3</v>
      </c>
      <c r="Q567">
        <v>0.49434</v>
      </c>
      <c r="R567">
        <v>253</v>
      </c>
      <c r="S567">
        <v>0</v>
      </c>
      <c r="T567">
        <v>0</v>
      </c>
      <c r="U567">
        <v>0</v>
      </c>
      <c r="V567">
        <v>0</v>
      </c>
      <c r="W567">
        <v>1548</v>
      </c>
      <c r="X567">
        <v>1</v>
      </c>
      <c r="Y567">
        <v>1.8287000000000001E-2</v>
      </c>
      <c r="Z567">
        <v>981</v>
      </c>
      <c r="AA567">
        <v>1548</v>
      </c>
      <c r="AB567">
        <v>331</v>
      </c>
      <c r="AC567">
        <v>1.2999999999999999E-4</v>
      </c>
      <c r="AD567">
        <v>0.49941999999999998</v>
      </c>
      <c r="AE567">
        <v>252</v>
      </c>
      <c r="AF567">
        <v>0</v>
      </c>
      <c r="AG567">
        <v>0</v>
      </c>
      <c r="AH567">
        <v>0</v>
      </c>
      <c r="AI567">
        <v>0</v>
      </c>
      <c r="AJ567">
        <v>1548</v>
      </c>
      <c r="AK567">
        <v>0</v>
      </c>
      <c r="AL567">
        <v>1.8280999999999999E-2</v>
      </c>
      <c r="AM567">
        <v>0</v>
      </c>
      <c r="AN567">
        <v>0</v>
      </c>
      <c r="AO567">
        <v>6</v>
      </c>
      <c r="AP567">
        <v>6</v>
      </c>
      <c r="AQ567">
        <v>6</v>
      </c>
      <c r="AR567">
        <v>6</v>
      </c>
      <c r="AS567">
        <v>6</v>
      </c>
      <c r="AT567">
        <v>6</v>
      </c>
      <c r="AU567">
        <v>6</v>
      </c>
      <c r="AV567">
        <v>6</v>
      </c>
      <c r="AW567">
        <v>6</v>
      </c>
      <c r="AX567">
        <v>6</v>
      </c>
      <c r="AY567">
        <v>6</v>
      </c>
      <c r="AZ567">
        <v>6</v>
      </c>
      <c r="BA567">
        <v>44444</v>
      </c>
      <c r="BB567">
        <v>8058</v>
      </c>
      <c r="BC567">
        <v>5028</v>
      </c>
      <c r="BD567">
        <v>5141</v>
      </c>
      <c r="BE567">
        <v>16057</v>
      </c>
      <c r="BF567">
        <v>10667</v>
      </c>
      <c r="BG567">
        <v>35</v>
      </c>
      <c r="BH567">
        <v>1</v>
      </c>
      <c r="BI567">
        <v>1</v>
      </c>
      <c r="BJ567">
        <v>1</v>
      </c>
      <c r="BK567">
        <v>19</v>
      </c>
      <c r="BL567">
        <v>16</v>
      </c>
      <c r="BM567">
        <v>24</v>
      </c>
      <c r="BN567">
        <v>4</v>
      </c>
      <c r="BO567">
        <v>3</v>
      </c>
      <c r="BP567">
        <v>4</v>
      </c>
      <c r="BQ567">
        <v>8</v>
      </c>
      <c r="BR567">
        <v>7</v>
      </c>
      <c r="BS567">
        <v>0</v>
      </c>
      <c r="BT567">
        <v>0</v>
      </c>
      <c r="BU567">
        <v>3</v>
      </c>
      <c r="BV567">
        <v>3</v>
      </c>
      <c r="BW567">
        <v>0.85714285714285698</v>
      </c>
      <c r="BX567">
        <v>1.71428571428571</v>
      </c>
      <c r="BY567">
        <v>5</v>
      </c>
      <c r="BZ567">
        <v>5</v>
      </c>
      <c r="CA567">
        <v>6</v>
      </c>
      <c r="CB567">
        <v>6</v>
      </c>
      <c r="CC567">
        <v>5.6190476190476097</v>
      </c>
      <c r="CD567">
        <v>5.5714285714285703</v>
      </c>
      <c r="CE567">
        <v>3.1379999999999999</v>
      </c>
      <c r="CF567">
        <v>0.56699999999999995</v>
      </c>
      <c r="CG567">
        <v>0.48699999999999999</v>
      </c>
      <c r="CH567">
        <v>0.45700000000000002</v>
      </c>
      <c r="CI567">
        <v>1.1160000000000001</v>
      </c>
      <c r="CJ567">
        <v>0.71899999999999997</v>
      </c>
      <c r="CK567">
        <v>3.4060000000000001</v>
      </c>
      <c r="CL567">
        <v>0.66700000000000004</v>
      </c>
      <c r="CM567">
        <v>0.56200000000000006</v>
      </c>
      <c r="CN567">
        <v>0.52600000000000002</v>
      </c>
      <c r="CO567">
        <v>1.2949999999999999</v>
      </c>
      <c r="CP567">
        <v>0.91300000000000003</v>
      </c>
      <c r="CQ567">
        <v>3.9830000000000001</v>
      </c>
      <c r="CR567">
        <v>0.70899999999999996</v>
      </c>
      <c r="CS567">
        <v>0.56200000000000006</v>
      </c>
      <c r="CT567">
        <v>0.52600000000000002</v>
      </c>
      <c r="CU567">
        <v>1.494</v>
      </c>
      <c r="CV567">
        <v>0.98699999999999999</v>
      </c>
      <c r="CW567" t="s">
        <v>2104</v>
      </c>
      <c r="CX567" t="s">
        <v>2104</v>
      </c>
      <c r="CY567" t="s">
        <v>13280</v>
      </c>
      <c r="CZ567" t="s">
        <v>13281</v>
      </c>
      <c r="DA567" t="s">
        <v>13282</v>
      </c>
      <c r="DB567" t="s">
        <v>13283</v>
      </c>
      <c r="DC567" t="s">
        <v>13284</v>
      </c>
      <c r="DD567" t="s">
        <v>13285</v>
      </c>
      <c r="DE567" t="s">
        <v>13286</v>
      </c>
      <c r="DF567" t="s">
        <v>13287</v>
      </c>
      <c r="DG567" t="s">
        <v>2104</v>
      </c>
      <c r="DH567" t="s">
        <v>2104</v>
      </c>
      <c r="DI567" t="s">
        <v>13288</v>
      </c>
      <c r="DJ567" t="s">
        <v>13289</v>
      </c>
      <c r="DK567" t="s">
        <v>13290</v>
      </c>
      <c r="DL567" t="s">
        <v>13291</v>
      </c>
      <c r="DM567" t="s">
        <v>13292</v>
      </c>
      <c r="DN567" t="s">
        <v>13293</v>
      </c>
      <c r="DO567" t="s">
        <v>13294</v>
      </c>
      <c r="DP567" t="s">
        <v>13295</v>
      </c>
      <c r="DQ567" t="s">
        <v>13296</v>
      </c>
      <c r="DR567">
        <v>18</v>
      </c>
      <c r="DS567" t="s">
        <v>4666</v>
      </c>
      <c r="DT567" t="s">
        <v>147</v>
      </c>
    </row>
    <row r="568" spans="1:124" x14ac:dyDescent="0.2">
      <c r="A568" t="s">
        <v>4667</v>
      </c>
      <c r="B568">
        <v>10776</v>
      </c>
      <c r="C568">
        <v>0</v>
      </c>
      <c r="D568">
        <v>0</v>
      </c>
      <c r="E568">
        <v>518</v>
      </c>
      <c r="F568">
        <v>2096</v>
      </c>
      <c r="G568">
        <v>516</v>
      </c>
      <c r="H568">
        <v>520</v>
      </c>
      <c r="I568">
        <v>0.60699999999999998</v>
      </c>
      <c r="J568">
        <v>2.2789999999999999</v>
      </c>
      <c r="K568">
        <v>0.46</v>
      </c>
      <c r="L568">
        <v>0.48299999999999998</v>
      </c>
      <c r="M568">
        <v>893</v>
      </c>
      <c r="N568">
        <v>1314</v>
      </c>
      <c r="O568">
        <v>7</v>
      </c>
      <c r="P568">
        <v>9.9010000000000001E-2</v>
      </c>
      <c r="Q568">
        <v>0.19802</v>
      </c>
      <c r="R568">
        <v>76</v>
      </c>
      <c r="S568">
        <v>0</v>
      </c>
      <c r="T568">
        <v>0</v>
      </c>
      <c r="U568">
        <v>0</v>
      </c>
      <c r="V568">
        <v>0</v>
      </c>
      <c r="W568">
        <v>57</v>
      </c>
      <c r="X568">
        <v>1257</v>
      </c>
      <c r="Y568">
        <v>5.9080000000000001E-3</v>
      </c>
      <c r="Z568">
        <v>695</v>
      </c>
      <c r="AA568">
        <v>728</v>
      </c>
      <c r="AB568">
        <v>7</v>
      </c>
      <c r="AC568">
        <v>9.9010000000000001E-2</v>
      </c>
      <c r="AD568">
        <v>0.19802</v>
      </c>
      <c r="AE568">
        <v>57</v>
      </c>
      <c r="AF568">
        <v>0</v>
      </c>
      <c r="AG568">
        <v>0</v>
      </c>
      <c r="AH568">
        <v>0</v>
      </c>
      <c r="AI568">
        <v>0</v>
      </c>
      <c r="AJ568">
        <v>57</v>
      </c>
      <c r="AK568">
        <v>671</v>
      </c>
      <c r="AL568">
        <v>1.2544E-2</v>
      </c>
      <c r="AM568">
        <v>0</v>
      </c>
      <c r="AN568">
        <v>0</v>
      </c>
      <c r="AO568">
        <v>0.42184173988240897</v>
      </c>
      <c r="AP568">
        <v>0.42184143775282301</v>
      </c>
      <c r="AQ568">
        <v>0.42184173988240897</v>
      </c>
      <c r="AR568">
        <v>0.42184135465324302</v>
      </c>
      <c r="AS568">
        <v>0.42184173988240897</v>
      </c>
      <c r="AT568">
        <v>0.421841603539791</v>
      </c>
      <c r="AU568">
        <v>0.42184173988240897</v>
      </c>
      <c r="AV568">
        <v>0.42184143775282301</v>
      </c>
      <c r="AW568">
        <v>0.42184173988240897</v>
      </c>
      <c r="AX568">
        <v>0.42184173988240897</v>
      </c>
      <c r="AY568">
        <v>0.42184173988240897</v>
      </c>
      <c r="AZ568">
        <v>0.42184160169696</v>
      </c>
      <c r="BA568">
        <v>12635</v>
      </c>
      <c r="BB568">
        <v>78521</v>
      </c>
      <c r="BC568">
        <v>10562</v>
      </c>
      <c r="BD568">
        <v>13417</v>
      </c>
      <c r="BE568">
        <v>12063</v>
      </c>
      <c r="BF568">
        <v>54386</v>
      </c>
      <c r="BG568">
        <v>518</v>
      </c>
      <c r="BH568">
        <v>2096</v>
      </c>
      <c r="BI568">
        <v>516</v>
      </c>
      <c r="BJ568">
        <v>520</v>
      </c>
      <c r="BK568">
        <v>522</v>
      </c>
      <c r="BL568">
        <v>1596</v>
      </c>
      <c r="BM568">
        <v>10</v>
      </c>
      <c r="BN568">
        <v>12</v>
      </c>
      <c r="BO568">
        <v>7</v>
      </c>
      <c r="BP568">
        <v>10</v>
      </c>
      <c r="BQ568">
        <v>9</v>
      </c>
      <c r="BR568">
        <v>11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4.2999999999999997E-2</v>
      </c>
      <c r="CF568">
        <v>6.4000000000000001E-2</v>
      </c>
      <c r="CG568">
        <v>2.5999999999999999E-2</v>
      </c>
      <c r="CH568">
        <v>4.3999999999999997E-2</v>
      </c>
      <c r="CI568">
        <v>3.7999999999999999E-2</v>
      </c>
      <c r="CJ568">
        <v>5.8000000000000003E-2</v>
      </c>
      <c r="CK568">
        <v>0.60599999999999998</v>
      </c>
      <c r="CL568">
        <v>1.887</v>
      </c>
      <c r="CM568">
        <v>0.46</v>
      </c>
      <c r="CN568">
        <v>9.5000000000000001E-2</v>
      </c>
      <c r="CO568">
        <v>0.56799999999999995</v>
      </c>
      <c r="CP568">
        <v>1.403</v>
      </c>
      <c r="CQ568">
        <v>0.60699999999999998</v>
      </c>
      <c r="CR568">
        <v>2.2789999999999999</v>
      </c>
      <c r="CS568">
        <v>0.46</v>
      </c>
      <c r="CT568">
        <v>0.48299999999999998</v>
      </c>
      <c r="CU568">
        <v>0.56799999999999995</v>
      </c>
      <c r="CV568">
        <v>1.65</v>
      </c>
      <c r="CW568" t="s">
        <v>12879</v>
      </c>
      <c r="CX568" t="s">
        <v>12879</v>
      </c>
      <c r="CY568" t="s">
        <v>12880</v>
      </c>
      <c r="CZ568" t="s">
        <v>12881</v>
      </c>
      <c r="DA568" t="s">
        <v>12882</v>
      </c>
      <c r="DB568" t="s">
        <v>137</v>
      </c>
      <c r="DC568" t="s">
        <v>137</v>
      </c>
      <c r="DD568" t="s">
        <v>12883</v>
      </c>
      <c r="DE568" t="s">
        <v>12884</v>
      </c>
      <c r="DF568" t="s">
        <v>12885</v>
      </c>
      <c r="DG568" t="s">
        <v>12886</v>
      </c>
      <c r="DH568" t="s">
        <v>12887</v>
      </c>
      <c r="DI568" t="s">
        <v>12888</v>
      </c>
      <c r="DJ568" t="s">
        <v>12889</v>
      </c>
      <c r="DK568" t="s">
        <v>12890</v>
      </c>
      <c r="DL568" t="s">
        <v>137</v>
      </c>
      <c r="DM568" t="s">
        <v>137</v>
      </c>
      <c r="DN568" t="s">
        <v>12891</v>
      </c>
      <c r="DO568" t="s">
        <v>12892</v>
      </c>
      <c r="DP568" t="s">
        <v>12893</v>
      </c>
      <c r="DQ568" t="s">
        <v>12894</v>
      </c>
      <c r="DR568">
        <v>16</v>
      </c>
      <c r="DS568" t="s">
        <v>4667</v>
      </c>
      <c r="DT568" t="s">
        <v>147</v>
      </c>
    </row>
    <row r="569" spans="1:124" x14ac:dyDescent="0.2">
      <c r="A569" t="s">
        <v>4668</v>
      </c>
      <c r="B569">
        <v>10776</v>
      </c>
      <c r="C569">
        <v>0</v>
      </c>
      <c r="D569">
        <v>0</v>
      </c>
      <c r="E569">
        <v>10543</v>
      </c>
      <c r="F569">
        <v>2128</v>
      </c>
      <c r="G569">
        <v>4886</v>
      </c>
      <c r="H569">
        <v>1345</v>
      </c>
      <c r="I569">
        <v>104.947</v>
      </c>
      <c r="J569">
        <v>36.081000000000003</v>
      </c>
      <c r="K569">
        <v>49.67</v>
      </c>
      <c r="L569">
        <v>29.324000000000002</v>
      </c>
      <c r="M569">
        <v>1150</v>
      </c>
      <c r="N569">
        <v>2322</v>
      </c>
      <c r="O569">
        <v>306</v>
      </c>
      <c r="P569">
        <v>3.1199999999999999E-3</v>
      </c>
      <c r="Q569">
        <v>0.5</v>
      </c>
      <c r="R569">
        <v>322</v>
      </c>
      <c r="S569">
        <v>0</v>
      </c>
      <c r="T569">
        <v>0</v>
      </c>
      <c r="U569">
        <v>0</v>
      </c>
      <c r="V569">
        <v>0</v>
      </c>
      <c r="W569">
        <v>2321</v>
      </c>
      <c r="X569">
        <v>1</v>
      </c>
      <c r="Y569">
        <v>1.0201999999999999E-2</v>
      </c>
      <c r="Z569">
        <v>1149</v>
      </c>
      <c r="AA569">
        <v>1759</v>
      </c>
      <c r="AB569">
        <v>315</v>
      </c>
      <c r="AC569">
        <v>5.5999999999999995E-4</v>
      </c>
      <c r="AD569">
        <v>0.5</v>
      </c>
      <c r="AE569">
        <v>321</v>
      </c>
      <c r="AF569">
        <v>0</v>
      </c>
      <c r="AG569">
        <v>0</v>
      </c>
      <c r="AH569">
        <v>0</v>
      </c>
      <c r="AI569">
        <v>0</v>
      </c>
      <c r="AJ569">
        <v>1759</v>
      </c>
      <c r="AK569">
        <v>0</v>
      </c>
      <c r="AL569">
        <v>1.0872E-2</v>
      </c>
      <c r="AM569">
        <v>0</v>
      </c>
      <c r="AN569">
        <v>0</v>
      </c>
      <c r="AO569">
        <v>2</v>
      </c>
      <c r="AP569">
        <v>2</v>
      </c>
      <c r="AQ569">
        <v>2</v>
      </c>
      <c r="AR569">
        <v>2</v>
      </c>
      <c r="AS569">
        <v>2.0000000000214202</v>
      </c>
      <c r="AT569">
        <v>2</v>
      </c>
      <c r="AU569">
        <v>2</v>
      </c>
      <c r="AV569">
        <v>2</v>
      </c>
      <c r="AW569">
        <v>2.00000000015</v>
      </c>
      <c r="AX569">
        <v>2</v>
      </c>
      <c r="AY569">
        <v>2.0000000000214202</v>
      </c>
      <c r="AZ569">
        <v>2</v>
      </c>
      <c r="BA569">
        <v>675086</v>
      </c>
      <c r="BB569">
        <v>304681</v>
      </c>
      <c r="BC569">
        <v>418521</v>
      </c>
      <c r="BD569">
        <v>227598</v>
      </c>
      <c r="BE569">
        <v>610810</v>
      </c>
      <c r="BF569">
        <v>484917</v>
      </c>
      <c r="BG569">
        <v>10543</v>
      </c>
      <c r="BH569">
        <v>2128</v>
      </c>
      <c r="BI569">
        <v>4886</v>
      </c>
      <c r="BJ569">
        <v>1345</v>
      </c>
      <c r="BK569">
        <v>8726</v>
      </c>
      <c r="BL569">
        <v>4320</v>
      </c>
      <c r="BM569">
        <v>12</v>
      </c>
      <c r="BN569">
        <v>12</v>
      </c>
      <c r="BO569">
        <v>10</v>
      </c>
      <c r="BP569">
        <v>10</v>
      </c>
      <c r="BQ569">
        <v>12</v>
      </c>
      <c r="BR569">
        <v>11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2.827</v>
      </c>
      <c r="CF569">
        <v>2.1110000000000002</v>
      </c>
      <c r="CG569">
        <v>2.2040000000000002</v>
      </c>
      <c r="CH569">
        <v>1.96</v>
      </c>
      <c r="CI569">
        <v>2.758</v>
      </c>
      <c r="CJ569">
        <v>2.3039999999999998</v>
      </c>
      <c r="CK569">
        <v>104.94499999999999</v>
      </c>
      <c r="CL569">
        <v>4.1130000000000004</v>
      </c>
      <c r="CM569">
        <v>48.036999999999999</v>
      </c>
      <c r="CN569">
        <v>4.1130000000000004</v>
      </c>
      <c r="CO569">
        <v>86.475999999999999</v>
      </c>
      <c r="CP569">
        <v>46.796999999999997</v>
      </c>
      <c r="CQ569">
        <v>104.947</v>
      </c>
      <c r="CR569">
        <v>36.081000000000003</v>
      </c>
      <c r="CS569">
        <v>49.67</v>
      </c>
      <c r="CT569">
        <v>29.324000000000002</v>
      </c>
      <c r="CU569">
        <v>87.188999999999993</v>
      </c>
      <c r="CV569">
        <v>56.798000000000002</v>
      </c>
      <c r="CW569" t="s">
        <v>12895</v>
      </c>
      <c r="CX569" t="s">
        <v>12895</v>
      </c>
      <c r="CY569" t="s">
        <v>12896</v>
      </c>
      <c r="CZ569" t="s">
        <v>12897</v>
      </c>
      <c r="DA569" t="s">
        <v>12898</v>
      </c>
      <c r="DB569" t="s">
        <v>137</v>
      </c>
      <c r="DC569" t="s">
        <v>137</v>
      </c>
      <c r="DD569" t="s">
        <v>12899</v>
      </c>
      <c r="DE569" t="s">
        <v>12900</v>
      </c>
      <c r="DF569" t="s">
        <v>12901</v>
      </c>
      <c r="DG569" t="s">
        <v>3104</v>
      </c>
      <c r="DH569" t="s">
        <v>3104</v>
      </c>
      <c r="DI569" t="s">
        <v>12902</v>
      </c>
      <c r="DJ569" t="s">
        <v>12903</v>
      </c>
      <c r="DK569" t="s">
        <v>12904</v>
      </c>
      <c r="DL569" t="s">
        <v>137</v>
      </c>
      <c r="DM569" t="s">
        <v>137</v>
      </c>
      <c r="DN569" t="s">
        <v>12905</v>
      </c>
      <c r="DO569" t="s">
        <v>12906</v>
      </c>
      <c r="DP569" t="s">
        <v>12907</v>
      </c>
      <c r="DQ569" t="s">
        <v>12908</v>
      </c>
      <c r="DR569">
        <v>1009</v>
      </c>
      <c r="DS569" t="s">
        <v>4668</v>
      </c>
      <c r="DT569" t="s">
        <v>147</v>
      </c>
    </row>
    <row r="570" spans="1:124" x14ac:dyDescent="0.2">
      <c r="A570" t="s">
        <v>4669</v>
      </c>
      <c r="B570">
        <v>10776</v>
      </c>
      <c r="C570">
        <v>0</v>
      </c>
      <c r="D570">
        <v>0</v>
      </c>
      <c r="E570">
        <v>526</v>
      </c>
      <c r="F570">
        <v>1412</v>
      </c>
      <c r="G570">
        <v>523</v>
      </c>
      <c r="H570">
        <v>527</v>
      </c>
      <c r="I570">
        <v>10.358000000000001</v>
      </c>
      <c r="J570">
        <v>34.408000000000001</v>
      </c>
      <c r="K570">
        <v>10.358000000000001</v>
      </c>
      <c r="L570">
        <v>10.670999999999999</v>
      </c>
      <c r="M570">
        <v>1040</v>
      </c>
      <c r="N570">
        <v>2322</v>
      </c>
      <c r="O570">
        <v>332</v>
      </c>
      <c r="P570">
        <v>2.9499999999999999E-3</v>
      </c>
      <c r="Q570">
        <v>0.5</v>
      </c>
      <c r="R570">
        <v>322</v>
      </c>
      <c r="S570">
        <v>0</v>
      </c>
      <c r="T570">
        <v>0</v>
      </c>
      <c r="U570">
        <v>0</v>
      </c>
      <c r="V570">
        <v>0</v>
      </c>
      <c r="W570">
        <v>2321</v>
      </c>
      <c r="X570">
        <v>1</v>
      </c>
      <c r="Y570">
        <v>9.9520000000000008E-3</v>
      </c>
      <c r="Z570">
        <v>1039</v>
      </c>
      <c r="AA570">
        <v>1759</v>
      </c>
      <c r="AB570">
        <v>323</v>
      </c>
      <c r="AC570">
        <v>3.0999999999999999E-3</v>
      </c>
      <c r="AD570">
        <v>0.5</v>
      </c>
      <c r="AE570">
        <v>321</v>
      </c>
      <c r="AF570">
        <v>0</v>
      </c>
      <c r="AG570">
        <v>0</v>
      </c>
      <c r="AH570">
        <v>0</v>
      </c>
      <c r="AI570">
        <v>0</v>
      </c>
      <c r="AJ570">
        <v>1759</v>
      </c>
      <c r="AK570">
        <v>0</v>
      </c>
      <c r="AL570">
        <v>1.0584E-2</v>
      </c>
      <c r="AM570">
        <v>0</v>
      </c>
      <c r="AN570">
        <v>0</v>
      </c>
      <c r="AO570">
        <v>2</v>
      </c>
      <c r="AP570">
        <v>2</v>
      </c>
      <c r="AQ570">
        <v>2</v>
      </c>
      <c r="AR570">
        <v>2</v>
      </c>
      <c r="AS570">
        <v>2</v>
      </c>
      <c r="AT570">
        <v>2.0000000002142402</v>
      </c>
      <c r="AU570">
        <v>2</v>
      </c>
      <c r="AV570">
        <v>2</v>
      </c>
      <c r="AW570">
        <v>2</v>
      </c>
      <c r="AX570">
        <v>2</v>
      </c>
      <c r="AY570">
        <v>2</v>
      </c>
      <c r="AZ570">
        <v>2</v>
      </c>
      <c r="BA570">
        <v>103984</v>
      </c>
      <c r="BB570">
        <v>278554</v>
      </c>
      <c r="BC570">
        <v>103984</v>
      </c>
      <c r="BD570">
        <v>131424</v>
      </c>
      <c r="BE570">
        <v>146831</v>
      </c>
      <c r="BF570">
        <v>197801</v>
      </c>
      <c r="BG570">
        <v>526</v>
      </c>
      <c r="BH570">
        <v>1412</v>
      </c>
      <c r="BI570">
        <v>523</v>
      </c>
      <c r="BJ570">
        <v>527</v>
      </c>
      <c r="BK570">
        <v>537</v>
      </c>
      <c r="BL570">
        <v>1165</v>
      </c>
      <c r="BM570">
        <v>29</v>
      </c>
      <c r="BN570">
        <v>10</v>
      </c>
      <c r="BO570">
        <v>8</v>
      </c>
      <c r="BP570">
        <v>9</v>
      </c>
      <c r="BQ570">
        <v>14</v>
      </c>
      <c r="BR570">
        <v>15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0.83333333333333304</v>
      </c>
      <c r="BZ570">
        <v>0</v>
      </c>
      <c r="CA570">
        <v>0.83333333333333304</v>
      </c>
      <c r="CB570">
        <v>0.83333333422204803</v>
      </c>
      <c r="CC570">
        <v>0.119047619047619</v>
      </c>
      <c r="CD570">
        <v>0.23809523824600201</v>
      </c>
      <c r="CE570">
        <v>3.383</v>
      </c>
      <c r="CF570">
        <v>1.764</v>
      </c>
      <c r="CG570">
        <v>1.913</v>
      </c>
      <c r="CH570">
        <v>1.637</v>
      </c>
      <c r="CI570">
        <v>2.5249999999999999</v>
      </c>
      <c r="CJ570">
        <v>2.0489999999999999</v>
      </c>
      <c r="CK570">
        <v>10.358000000000001</v>
      </c>
      <c r="CL570">
        <v>34.408000000000001</v>
      </c>
      <c r="CM570">
        <v>10.358000000000001</v>
      </c>
      <c r="CN570">
        <v>3.0779999999999998</v>
      </c>
      <c r="CO570">
        <v>13.28</v>
      </c>
      <c r="CP570">
        <v>24.579000000000001</v>
      </c>
      <c r="CQ570">
        <v>10.358000000000001</v>
      </c>
      <c r="CR570">
        <v>34.408000000000001</v>
      </c>
      <c r="CS570">
        <v>10.358000000000001</v>
      </c>
      <c r="CT570">
        <v>10.670999999999999</v>
      </c>
      <c r="CU570">
        <v>13.28</v>
      </c>
      <c r="CV570">
        <v>25.664000000000001</v>
      </c>
      <c r="CW570" t="s">
        <v>3104</v>
      </c>
      <c r="CX570" t="s">
        <v>3104</v>
      </c>
      <c r="CY570" t="s">
        <v>12909</v>
      </c>
      <c r="CZ570" t="s">
        <v>12910</v>
      </c>
      <c r="DA570" t="s">
        <v>12911</v>
      </c>
      <c r="DB570" t="s">
        <v>137</v>
      </c>
      <c r="DC570" t="s">
        <v>12912</v>
      </c>
      <c r="DD570" t="s">
        <v>12913</v>
      </c>
      <c r="DE570" t="s">
        <v>12914</v>
      </c>
      <c r="DF570" t="s">
        <v>12915</v>
      </c>
      <c r="DG570" t="s">
        <v>12916</v>
      </c>
      <c r="DH570" t="s">
        <v>3104</v>
      </c>
      <c r="DI570" t="s">
        <v>12917</v>
      </c>
      <c r="DJ570" t="s">
        <v>12918</v>
      </c>
      <c r="DK570" t="s">
        <v>12919</v>
      </c>
      <c r="DL570" t="s">
        <v>137</v>
      </c>
      <c r="DM570" t="s">
        <v>12920</v>
      </c>
      <c r="DN570" t="s">
        <v>12921</v>
      </c>
      <c r="DO570" t="s">
        <v>12922</v>
      </c>
      <c r="DP570" t="s">
        <v>12923</v>
      </c>
      <c r="DQ570" t="s">
        <v>12924</v>
      </c>
      <c r="DR570">
        <v>274</v>
      </c>
      <c r="DS570" t="s">
        <v>4669</v>
      </c>
      <c r="DT570" t="s">
        <v>147</v>
      </c>
    </row>
    <row r="571" spans="1:124" x14ac:dyDescent="0.2">
      <c r="A571" t="s">
        <v>4541</v>
      </c>
      <c r="B571">
        <v>10776</v>
      </c>
      <c r="C571">
        <v>9.4116124260355001</v>
      </c>
      <c r="D571">
        <v>9.4116124260355001</v>
      </c>
      <c r="E571">
        <v>422</v>
      </c>
      <c r="F571">
        <v>170</v>
      </c>
      <c r="G571">
        <v>239</v>
      </c>
      <c r="H571">
        <v>119</v>
      </c>
      <c r="I571">
        <v>61.463000000000001</v>
      </c>
      <c r="J571">
        <v>20.838999999999999</v>
      </c>
      <c r="K571">
        <v>47.396999999999998</v>
      </c>
      <c r="L571">
        <v>20.408000000000001</v>
      </c>
      <c r="M571">
        <v>8317</v>
      </c>
      <c r="N571">
        <v>3983</v>
      </c>
      <c r="O571">
        <v>743</v>
      </c>
      <c r="P571">
        <v>1.92E-3</v>
      </c>
      <c r="Q571">
        <v>0.49890000000000001</v>
      </c>
      <c r="R571">
        <v>575</v>
      </c>
      <c r="S571">
        <v>0</v>
      </c>
      <c r="T571">
        <v>0</v>
      </c>
      <c r="U571">
        <v>0</v>
      </c>
      <c r="V571">
        <v>0</v>
      </c>
      <c r="W571">
        <v>3136</v>
      </c>
      <c r="X571">
        <v>847</v>
      </c>
      <c r="Y571">
        <v>7.7800000000000005E-4</v>
      </c>
      <c r="Z571">
        <v>5321</v>
      </c>
      <c r="AA571">
        <v>3388</v>
      </c>
      <c r="AB571">
        <v>806</v>
      </c>
      <c r="AC571">
        <v>2.3000000000000001E-4</v>
      </c>
      <c r="AD571">
        <v>0.5</v>
      </c>
      <c r="AE571">
        <v>477</v>
      </c>
      <c r="AF571">
        <v>0</v>
      </c>
      <c r="AG571">
        <v>0</v>
      </c>
      <c r="AH571">
        <v>0</v>
      </c>
      <c r="AI571">
        <v>7</v>
      </c>
      <c r="AJ571">
        <v>2765</v>
      </c>
      <c r="AK571">
        <v>616</v>
      </c>
      <c r="AL571">
        <v>1.0629999999999999E-3</v>
      </c>
      <c r="AM571">
        <v>0</v>
      </c>
      <c r="AN571">
        <v>0</v>
      </c>
      <c r="AO571">
        <v>13</v>
      </c>
      <c r="AP571">
        <v>13</v>
      </c>
      <c r="AQ571">
        <v>12.999999999999901</v>
      </c>
      <c r="AR571">
        <v>13</v>
      </c>
      <c r="AS571">
        <v>13</v>
      </c>
      <c r="AT571">
        <v>13</v>
      </c>
      <c r="AU571">
        <v>13</v>
      </c>
      <c r="AV571">
        <v>13</v>
      </c>
      <c r="AW571">
        <v>13</v>
      </c>
      <c r="AX571">
        <v>13</v>
      </c>
      <c r="AY571">
        <v>13</v>
      </c>
      <c r="AZ571">
        <v>13</v>
      </c>
      <c r="BA571">
        <v>447903</v>
      </c>
      <c r="BB571">
        <v>172756</v>
      </c>
      <c r="BC571">
        <v>318709</v>
      </c>
      <c r="BD571">
        <v>169883</v>
      </c>
      <c r="BE571">
        <v>483538</v>
      </c>
      <c r="BF571">
        <v>199947</v>
      </c>
      <c r="BG571">
        <v>422</v>
      </c>
      <c r="BH571">
        <v>170</v>
      </c>
      <c r="BI571">
        <v>239</v>
      </c>
      <c r="BJ571">
        <v>119</v>
      </c>
      <c r="BK571">
        <v>408</v>
      </c>
      <c r="BL571">
        <v>153</v>
      </c>
      <c r="BM571">
        <v>40</v>
      </c>
      <c r="BN571">
        <v>36</v>
      </c>
      <c r="BO571">
        <v>37</v>
      </c>
      <c r="BP571">
        <v>25</v>
      </c>
      <c r="BQ571">
        <v>46</v>
      </c>
      <c r="BR571">
        <v>34</v>
      </c>
      <c r="BS571">
        <v>9.4410341779108293</v>
      </c>
      <c r="BT571">
        <v>9.4475870243711206</v>
      </c>
      <c r="BU571">
        <v>9.4770528334884698</v>
      </c>
      <c r="BV571">
        <v>9.4475870243711206</v>
      </c>
      <c r="BW571">
        <v>9.4509920807190593</v>
      </c>
      <c r="BX571">
        <v>9.4414623216320397</v>
      </c>
      <c r="BY571">
        <v>9.8432012685961894</v>
      </c>
      <c r="BZ571">
        <v>10.091525777499401</v>
      </c>
      <c r="CA571">
        <v>10.5</v>
      </c>
      <c r="CB571">
        <v>10.3333333333333</v>
      </c>
      <c r="CC571">
        <v>10.0890610592529</v>
      </c>
      <c r="CD571">
        <v>10.0468063270889</v>
      </c>
      <c r="CE571">
        <v>11.339</v>
      </c>
      <c r="CF571">
        <v>5.7930000000000001</v>
      </c>
      <c r="CG571">
        <v>11.339</v>
      </c>
      <c r="CH571">
        <v>5.016</v>
      </c>
      <c r="CI571">
        <v>15.66</v>
      </c>
      <c r="CJ571">
        <v>6.7489999999999997</v>
      </c>
      <c r="CK571">
        <v>14.521000000000001</v>
      </c>
      <c r="CL571">
        <v>7.4980000000000002</v>
      </c>
      <c r="CM571">
        <v>14.521000000000001</v>
      </c>
      <c r="CN571">
        <v>7.3579999999999997</v>
      </c>
      <c r="CO571">
        <v>20.193999999999999</v>
      </c>
      <c r="CP571">
        <v>8.9369999999999994</v>
      </c>
      <c r="CQ571">
        <v>61.463000000000001</v>
      </c>
      <c r="CR571">
        <v>20.838999999999999</v>
      </c>
      <c r="CS571">
        <v>47.396999999999998</v>
      </c>
      <c r="CT571">
        <v>20.408000000000001</v>
      </c>
      <c r="CU571">
        <v>72.343999999999994</v>
      </c>
      <c r="CV571">
        <v>24.222000000000001</v>
      </c>
      <c r="CW571" t="s">
        <v>12925</v>
      </c>
      <c r="CX571" t="s">
        <v>12925</v>
      </c>
      <c r="CY571" t="s">
        <v>12926</v>
      </c>
      <c r="CZ571" t="s">
        <v>12927</v>
      </c>
      <c r="DA571" t="s">
        <v>12928</v>
      </c>
      <c r="DB571" t="s">
        <v>12929</v>
      </c>
      <c r="DC571" t="s">
        <v>12930</v>
      </c>
      <c r="DD571" t="s">
        <v>13297</v>
      </c>
      <c r="DE571" t="s">
        <v>13298</v>
      </c>
      <c r="DF571" t="s">
        <v>13299</v>
      </c>
      <c r="DG571" t="s">
        <v>2393</v>
      </c>
      <c r="DH571" t="s">
        <v>2393</v>
      </c>
      <c r="DI571" t="s">
        <v>12934</v>
      </c>
      <c r="DJ571" t="s">
        <v>12935</v>
      </c>
      <c r="DK571" t="s">
        <v>12936</v>
      </c>
      <c r="DL571" t="s">
        <v>12937</v>
      </c>
      <c r="DM571" t="s">
        <v>12938</v>
      </c>
      <c r="DN571" t="s">
        <v>13300</v>
      </c>
      <c r="DO571" t="s">
        <v>13301</v>
      </c>
      <c r="DP571" t="s">
        <v>13302</v>
      </c>
      <c r="DQ571" t="s">
        <v>13303</v>
      </c>
      <c r="DR571">
        <v>683</v>
      </c>
      <c r="DS571" t="s">
        <v>4541</v>
      </c>
      <c r="DT571" t="s">
        <v>147</v>
      </c>
    </row>
    <row r="572" spans="1:124" x14ac:dyDescent="0.2">
      <c r="A572" t="s">
        <v>4541</v>
      </c>
      <c r="B572">
        <v>10776</v>
      </c>
      <c r="C572">
        <v>9.4116124260355001</v>
      </c>
      <c r="D572">
        <v>9.4116124260355001</v>
      </c>
      <c r="E572">
        <v>422</v>
      </c>
      <c r="F572">
        <v>170</v>
      </c>
      <c r="G572">
        <v>239</v>
      </c>
      <c r="H572">
        <v>119</v>
      </c>
      <c r="I572">
        <v>67.766999999999996</v>
      </c>
      <c r="J572">
        <v>22.739000000000001</v>
      </c>
      <c r="K572">
        <v>51.552999999999997</v>
      </c>
      <c r="L572">
        <v>21.785</v>
      </c>
      <c r="M572">
        <v>8317</v>
      </c>
      <c r="N572">
        <v>3983</v>
      </c>
      <c r="O572">
        <v>743</v>
      </c>
      <c r="P572">
        <v>1.92E-3</v>
      </c>
      <c r="Q572">
        <v>0.49890000000000001</v>
      </c>
      <c r="R572">
        <v>575</v>
      </c>
      <c r="S572">
        <v>0</v>
      </c>
      <c r="T572">
        <v>0</v>
      </c>
      <c r="U572">
        <v>0</v>
      </c>
      <c r="V572">
        <v>0</v>
      </c>
      <c r="W572">
        <v>3136</v>
      </c>
      <c r="X572">
        <v>847</v>
      </c>
      <c r="Y572">
        <v>7.7800000000000005E-4</v>
      </c>
      <c r="Z572">
        <v>5321</v>
      </c>
      <c r="AA572">
        <v>3388</v>
      </c>
      <c r="AB572">
        <v>806</v>
      </c>
      <c r="AC572">
        <v>2.3000000000000001E-4</v>
      </c>
      <c r="AD572">
        <v>0.5</v>
      </c>
      <c r="AE572">
        <v>477</v>
      </c>
      <c r="AF572">
        <v>0</v>
      </c>
      <c r="AG572">
        <v>0</v>
      </c>
      <c r="AH572">
        <v>0</v>
      </c>
      <c r="AI572">
        <v>7</v>
      </c>
      <c r="AJ572">
        <v>2765</v>
      </c>
      <c r="AK572">
        <v>616</v>
      </c>
      <c r="AL572">
        <v>1.0629999999999999E-3</v>
      </c>
      <c r="AM572">
        <v>0</v>
      </c>
      <c r="AN572">
        <v>0</v>
      </c>
      <c r="AO572">
        <v>13</v>
      </c>
      <c r="AP572">
        <v>13</v>
      </c>
      <c r="AQ572">
        <v>12.999999999999901</v>
      </c>
      <c r="AR572">
        <v>13</v>
      </c>
      <c r="AS572">
        <v>13</v>
      </c>
      <c r="AT572">
        <v>13</v>
      </c>
      <c r="AU572">
        <v>13</v>
      </c>
      <c r="AV572">
        <v>13</v>
      </c>
      <c r="AW572">
        <v>13</v>
      </c>
      <c r="AX572">
        <v>13</v>
      </c>
      <c r="AY572">
        <v>13</v>
      </c>
      <c r="AZ572">
        <v>13</v>
      </c>
      <c r="BA572">
        <v>447903</v>
      </c>
      <c r="BB572">
        <v>172756</v>
      </c>
      <c r="BC572">
        <v>318709</v>
      </c>
      <c r="BD572">
        <v>169883</v>
      </c>
      <c r="BE572">
        <v>483538</v>
      </c>
      <c r="BF572">
        <v>199947</v>
      </c>
      <c r="BG572">
        <v>422</v>
      </c>
      <c r="BH572">
        <v>170</v>
      </c>
      <c r="BI572">
        <v>239</v>
      </c>
      <c r="BJ572">
        <v>119</v>
      </c>
      <c r="BK572">
        <v>408</v>
      </c>
      <c r="BL572">
        <v>153</v>
      </c>
      <c r="BM572">
        <v>40</v>
      </c>
      <c r="BN572">
        <v>36</v>
      </c>
      <c r="BO572">
        <v>37</v>
      </c>
      <c r="BP572">
        <v>25</v>
      </c>
      <c r="BQ572">
        <v>46</v>
      </c>
      <c r="BR572">
        <v>34</v>
      </c>
      <c r="BS572">
        <v>9.4410341779108293</v>
      </c>
      <c r="BT572">
        <v>9.4475870243711206</v>
      </c>
      <c r="BU572">
        <v>9.4770528334884698</v>
      </c>
      <c r="BV572">
        <v>9.4475870243711206</v>
      </c>
      <c r="BW572">
        <v>9.4509920807190593</v>
      </c>
      <c r="BX572">
        <v>9.4414623216320397</v>
      </c>
      <c r="BY572">
        <v>9.8432012685961894</v>
      </c>
      <c r="BZ572">
        <v>10.091525777499401</v>
      </c>
      <c r="CA572">
        <v>10.5</v>
      </c>
      <c r="CB572">
        <v>10.3333333333333</v>
      </c>
      <c r="CC572">
        <v>10.0890610592529</v>
      </c>
      <c r="CD572">
        <v>10.0468063270889</v>
      </c>
      <c r="CE572">
        <v>12.276</v>
      </c>
      <c r="CF572">
        <v>6.2510000000000003</v>
      </c>
      <c r="CG572">
        <v>12.276</v>
      </c>
      <c r="CH572">
        <v>5.4240000000000004</v>
      </c>
      <c r="CI572">
        <v>17.463000000000001</v>
      </c>
      <c r="CJ572">
        <v>7.2859999999999996</v>
      </c>
      <c r="CK572">
        <v>15.688000000000001</v>
      </c>
      <c r="CL572">
        <v>8.0670000000000002</v>
      </c>
      <c r="CM572">
        <v>15.688000000000001</v>
      </c>
      <c r="CN572">
        <v>7.9260000000000002</v>
      </c>
      <c r="CO572">
        <v>22.475999999999999</v>
      </c>
      <c r="CP572">
        <v>9.6669999999999998</v>
      </c>
      <c r="CQ572">
        <v>67.766999999999996</v>
      </c>
      <c r="CR572">
        <v>22.739000000000001</v>
      </c>
      <c r="CS572">
        <v>51.552999999999997</v>
      </c>
      <c r="CT572">
        <v>21.785</v>
      </c>
      <c r="CU572">
        <v>80.388000000000005</v>
      </c>
      <c r="CV572">
        <v>26.222000000000001</v>
      </c>
      <c r="CW572" t="s">
        <v>12925</v>
      </c>
      <c r="CX572" t="s">
        <v>12925</v>
      </c>
      <c r="CY572" t="s">
        <v>12926</v>
      </c>
      <c r="CZ572" t="s">
        <v>12927</v>
      </c>
      <c r="DA572" t="s">
        <v>12928</v>
      </c>
      <c r="DB572" t="s">
        <v>12929</v>
      </c>
      <c r="DC572" t="s">
        <v>12930</v>
      </c>
      <c r="DD572" t="s">
        <v>12931</v>
      </c>
      <c r="DE572" t="s">
        <v>12932</v>
      </c>
      <c r="DF572" t="s">
        <v>12933</v>
      </c>
      <c r="DG572" t="s">
        <v>2393</v>
      </c>
      <c r="DH572" t="s">
        <v>2393</v>
      </c>
      <c r="DI572" t="s">
        <v>12934</v>
      </c>
      <c r="DJ572" t="s">
        <v>12935</v>
      </c>
      <c r="DK572" t="s">
        <v>12936</v>
      </c>
      <c r="DL572" t="s">
        <v>12937</v>
      </c>
      <c r="DM572" t="s">
        <v>12938</v>
      </c>
      <c r="DN572" t="s">
        <v>12939</v>
      </c>
      <c r="DO572" t="s">
        <v>12940</v>
      </c>
      <c r="DP572" t="s">
        <v>12941</v>
      </c>
      <c r="DQ572" t="s">
        <v>12942</v>
      </c>
      <c r="DR572">
        <v>753</v>
      </c>
      <c r="DS572" t="s">
        <v>4541</v>
      </c>
      <c r="DT572" t="s">
        <v>147</v>
      </c>
    </row>
    <row r="573" spans="1:124" x14ac:dyDescent="0.2">
      <c r="A573" t="s">
        <v>4671</v>
      </c>
      <c r="B573">
        <v>10776</v>
      </c>
      <c r="C573">
        <v>-1256.94285714285</v>
      </c>
      <c r="D573">
        <v>-1255.3999999999901</v>
      </c>
      <c r="E573">
        <v>25477</v>
      </c>
      <c r="F573">
        <v>1008</v>
      </c>
      <c r="G573">
        <v>1088</v>
      </c>
      <c r="H573">
        <v>938</v>
      </c>
      <c r="I573">
        <v>208.27199999999999</v>
      </c>
      <c r="J573">
        <v>16.052</v>
      </c>
      <c r="K573">
        <v>21.356999999999999</v>
      </c>
      <c r="L573">
        <v>11.079000000000001</v>
      </c>
      <c r="M573">
        <v>6068</v>
      </c>
      <c r="N573">
        <v>5035</v>
      </c>
      <c r="O573">
        <v>440</v>
      </c>
      <c r="P573">
        <v>9.8999999999999999E-4</v>
      </c>
      <c r="Q573">
        <v>0.49891999999999997</v>
      </c>
      <c r="R573">
        <v>353</v>
      </c>
      <c r="S573">
        <v>0</v>
      </c>
      <c r="T573">
        <v>0</v>
      </c>
      <c r="U573">
        <v>0</v>
      </c>
      <c r="V573">
        <v>8</v>
      </c>
      <c r="W573">
        <v>5027</v>
      </c>
      <c r="X573">
        <v>0</v>
      </c>
      <c r="Y573">
        <v>1.459E-3</v>
      </c>
      <c r="Z573">
        <v>3002</v>
      </c>
      <c r="AA573">
        <v>3296</v>
      </c>
      <c r="AB573">
        <v>324</v>
      </c>
      <c r="AC573">
        <v>2.0100000000000001E-3</v>
      </c>
      <c r="AD573">
        <v>0.5</v>
      </c>
      <c r="AE573">
        <v>112</v>
      </c>
      <c r="AF573">
        <v>0</v>
      </c>
      <c r="AG573">
        <v>0</v>
      </c>
      <c r="AH573">
        <v>0</v>
      </c>
      <c r="AI573">
        <v>1</v>
      </c>
      <c r="AJ573">
        <v>3295</v>
      </c>
      <c r="AK573">
        <v>0</v>
      </c>
      <c r="AL573">
        <v>2.1849999999999999E-3</v>
      </c>
      <c r="AM573">
        <v>0</v>
      </c>
      <c r="AN573">
        <v>0</v>
      </c>
      <c r="AO573">
        <v>-1254</v>
      </c>
      <c r="AP573">
        <v>-1254</v>
      </c>
      <c r="AQ573">
        <v>-1254</v>
      </c>
      <c r="AR573">
        <v>-1254</v>
      </c>
      <c r="AS573">
        <v>-1254</v>
      </c>
      <c r="AT573">
        <v>-1254</v>
      </c>
      <c r="AU573">
        <v>-1254</v>
      </c>
      <c r="AV573">
        <v>-1254</v>
      </c>
      <c r="AW573">
        <v>-1254</v>
      </c>
      <c r="AX573">
        <v>-1254</v>
      </c>
      <c r="AY573">
        <v>-1254</v>
      </c>
      <c r="AZ573">
        <v>-1254</v>
      </c>
      <c r="BA573">
        <v>2207815</v>
      </c>
      <c r="BB573">
        <v>245715</v>
      </c>
      <c r="BC573">
        <v>201142</v>
      </c>
      <c r="BD573">
        <v>160839</v>
      </c>
      <c r="BE573">
        <v>1081535</v>
      </c>
      <c r="BF573">
        <v>217196</v>
      </c>
      <c r="BG573">
        <v>25477</v>
      </c>
      <c r="BH573">
        <v>1008</v>
      </c>
      <c r="BI573">
        <v>1088</v>
      </c>
      <c r="BJ573">
        <v>938</v>
      </c>
      <c r="BK573">
        <v>10222</v>
      </c>
      <c r="BL573">
        <v>1165</v>
      </c>
      <c r="BM573">
        <v>16</v>
      </c>
      <c r="BN573">
        <v>16</v>
      </c>
      <c r="BO573">
        <v>14</v>
      </c>
      <c r="BP573">
        <v>12</v>
      </c>
      <c r="BQ573">
        <v>16</v>
      </c>
      <c r="BR573">
        <v>14</v>
      </c>
      <c r="BS573">
        <v>-1256.3333333333301</v>
      </c>
      <c r="BT573">
        <v>-1254.99999999999</v>
      </c>
      <c r="BU573">
        <v>-1256.3333333333301</v>
      </c>
      <c r="BV573">
        <v>-1254.99999999999</v>
      </c>
      <c r="BW573">
        <v>-1256.55952380952</v>
      </c>
      <c r="BX573">
        <v>-1255</v>
      </c>
      <c r="BY573">
        <v>-1256</v>
      </c>
      <c r="BZ573">
        <v>-1255</v>
      </c>
      <c r="CA573">
        <v>-1256</v>
      </c>
      <c r="CB573">
        <v>-1255</v>
      </c>
      <c r="CC573">
        <v>-1256</v>
      </c>
      <c r="CD573">
        <v>-1255</v>
      </c>
      <c r="CE573">
        <v>4.4950000000000001</v>
      </c>
      <c r="CF573">
        <v>0.95299999999999996</v>
      </c>
      <c r="CG573">
        <v>3.6890000000000001</v>
      </c>
      <c r="CH573">
        <v>0.67500000000000004</v>
      </c>
      <c r="CI573">
        <v>4.2770000000000001</v>
      </c>
      <c r="CJ573">
        <v>0.79700000000000004</v>
      </c>
      <c r="CK573">
        <v>5.6950000000000003</v>
      </c>
      <c r="CL573">
        <v>1.0529999999999999</v>
      </c>
      <c r="CM573">
        <v>3.956</v>
      </c>
      <c r="CN573">
        <v>0.76300000000000001</v>
      </c>
      <c r="CO573">
        <v>4.7670000000000003</v>
      </c>
      <c r="CP573">
        <v>0.88100000000000001</v>
      </c>
      <c r="CQ573">
        <v>208.27199999999999</v>
      </c>
      <c r="CR573">
        <v>16.052</v>
      </c>
      <c r="CS573">
        <v>21.356999999999999</v>
      </c>
      <c r="CT573">
        <v>11.079000000000001</v>
      </c>
      <c r="CU573">
        <v>110.407</v>
      </c>
      <c r="CV573">
        <v>13.73</v>
      </c>
      <c r="CW573" t="s">
        <v>12943</v>
      </c>
      <c r="CX573" t="s">
        <v>12943</v>
      </c>
      <c r="CY573" t="s">
        <v>12944</v>
      </c>
      <c r="CZ573" t="s">
        <v>12945</v>
      </c>
      <c r="DA573" t="s">
        <v>12946</v>
      </c>
      <c r="DB573" t="s">
        <v>12947</v>
      </c>
      <c r="DC573" t="s">
        <v>12948</v>
      </c>
      <c r="DD573" t="s">
        <v>12949</v>
      </c>
      <c r="DE573" t="s">
        <v>12950</v>
      </c>
      <c r="DF573" t="s">
        <v>12951</v>
      </c>
      <c r="DG573" t="s">
        <v>12943</v>
      </c>
      <c r="DH573" t="s">
        <v>12943</v>
      </c>
      <c r="DI573" t="s">
        <v>12952</v>
      </c>
      <c r="DJ573" t="s">
        <v>12953</v>
      </c>
      <c r="DK573" t="s">
        <v>12954</v>
      </c>
      <c r="DL573" t="s">
        <v>12955</v>
      </c>
      <c r="DM573" t="s">
        <v>12955</v>
      </c>
      <c r="DN573" t="s">
        <v>12956</v>
      </c>
      <c r="DO573" t="s">
        <v>12957</v>
      </c>
      <c r="DP573" t="s">
        <v>12958</v>
      </c>
      <c r="DQ573" t="s">
        <v>12959</v>
      </c>
      <c r="DR573">
        <v>870</v>
      </c>
      <c r="DS573" t="s">
        <v>4671</v>
      </c>
      <c r="DT573" t="s">
        <v>147</v>
      </c>
    </row>
    <row r="574" spans="1:124" x14ac:dyDescent="0.2">
      <c r="A574" t="s">
        <v>4672</v>
      </c>
      <c r="B574">
        <v>10776</v>
      </c>
      <c r="C574">
        <v>-751.00000001199896</v>
      </c>
      <c r="D574">
        <v>-751</v>
      </c>
      <c r="E574">
        <v>10</v>
      </c>
      <c r="F574">
        <v>0</v>
      </c>
      <c r="G574">
        <v>1</v>
      </c>
      <c r="H574">
        <v>0</v>
      </c>
      <c r="I574">
        <v>1.3360000000000001</v>
      </c>
      <c r="J574">
        <v>0.22600000000000001</v>
      </c>
      <c r="K574">
        <v>0.68600000000000005</v>
      </c>
      <c r="L574">
        <v>0.14000000000000001</v>
      </c>
      <c r="M574">
        <v>5890</v>
      </c>
      <c r="N574">
        <v>5495</v>
      </c>
      <c r="O574">
        <v>500</v>
      </c>
      <c r="P574">
        <v>4.3299999999999996E-3</v>
      </c>
      <c r="Q574">
        <v>0.5</v>
      </c>
      <c r="R574">
        <v>559</v>
      </c>
      <c r="S574">
        <v>0</v>
      </c>
      <c r="T574">
        <v>0</v>
      </c>
      <c r="U574">
        <v>0</v>
      </c>
      <c r="V574">
        <v>315</v>
      </c>
      <c r="W574">
        <v>5180</v>
      </c>
      <c r="X574">
        <v>0</v>
      </c>
      <c r="Y574">
        <v>1.4530000000000001E-3</v>
      </c>
      <c r="Z574">
        <v>2876</v>
      </c>
      <c r="AA574">
        <v>3879</v>
      </c>
      <c r="AB574">
        <v>375</v>
      </c>
      <c r="AC574">
        <v>5.5999999999999995E-4</v>
      </c>
      <c r="AD574">
        <v>0.5</v>
      </c>
      <c r="AE574">
        <v>151</v>
      </c>
      <c r="AF574">
        <v>0</v>
      </c>
      <c r="AG574">
        <v>0</v>
      </c>
      <c r="AH574">
        <v>0</v>
      </c>
      <c r="AI574">
        <v>99</v>
      </c>
      <c r="AJ574">
        <v>3780</v>
      </c>
      <c r="AK574">
        <v>0</v>
      </c>
      <c r="AL574">
        <v>2.7829999999999999E-3</v>
      </c>
      <c r="AM574">
        <v>0</v>
      </c>
      <c r="AN574">
        <v>0</v>
      </c>
      <c r="AO574">
        <v>-751.00000001199999</v>
      </c>
      <c r="AP574">
        <v>-751</v>
      </c>
      <c r="AQ574">
        <v>-751.00000001199999</v>
      </c>
      <c r="AR574">
        <v>-751</v>
      </c>
      <c r="AS574">
        <v>-751.00000000857096</v>
      </c>
      <c r="AT574">
        <v>-751</v>
      </c>
      <c r="AU574">
        <v>-751.00000001199999</v>
      </c>
      <c r="AV574">
        <v>-751</v>
      </c>
      <c r="AW574">
        <v>-751</v>
      </c>
      <c r="AX574">
        <v>-751</v>
      </c>
      <c r="AY574">
        <v>-751.00000000857096</v>
      </c>
      <c r="AZ574">
        <v>-751</v>
      </c>
      <c r="BA574">
        <v>21089</v>
      </c>
      <c r="BB574">
        <v>2857</v>
      </c>
      <c r="BC574">
        <v>10963</v>
      </c>
      <c r="BD574">
        <v>2384</v>
      </c>
      <c r="BE574">
        <v>20531</v>
      </c>
      <c r="BF574">
        <v>2871</v>
      </c>
      <c r="BG574">
        <v>10</v>
      </c>
      <c r="BH574">
        <v>0</v>
      </c>
      <c r="BI574">
        <v>1</v>
      </c>
      <c r="BJ574">
        <v>0</v>
      </c>
      <c r="BK574">
        <v>97</v>
      </c>
      <c r="BL574">
        <v>0</v>
      </c>
      <c r="BM574">
        <v>10</v>
      </c>
      <c r="BN574">
        <v>0</v>
      </c>
      <c r="BO574">
        <v>5</v>
      </c>
      <c r="BP574">
        <v>0</v>
      </c>
      <c r="BQ574">
        <v>7</v>
      </c>
      <c r="BR574">
        <v>0</v>
      </c>
      <c r="BS574">
        <v>-751.00000001199896</v>
      </c>
      <c r="BT574">
        <v>-751</v>
      </c>
      <c r="BU574">
        <v>-751.00000001199896</v>
      </c>
      <c r="BV574">
        <v>-751</v>
      </c>
      <c r="BW574">
        <v>-751.00000001199896</v>
      </c>
      <c r="BX574">
        <v>-751</v>
      </c>
      <c r="BY574">
        <v>-751.00000001199896</v>
      </c>
      <c r="BZ574">
        <v>-751</v>
      </c>
      <c r="CA574">
        <v>-751.00000001199896</v>
      </c>
      <c r="CB574">
        <v>-751</v>
      </c>
      <c r="CC574">
        <v>-751.00000001199896</v>
      </c>
      <c r="CD574">
        <v>-751</v>
      </c>
      <c r="CE574">
        <v>1.2490000000000001</v>
      </c>
      <c r="CF574">
        <v>0.22600000000000001</v>
      </c>
      <c r="CG574">
        <v>0.68</v>
      </c>
      <c r="CH574">
        <v>0.14000000000000001</v>
      </c>
      <c r="CI574">
        <v>1.117</v>
      </c>
      <c r="CJ574">
        <v>0.2</v>
      </c>
      <c r="CK574">
        <v>1.3360000000000001</v>
      </c>
      <c r="CL574">
        <v>0.14399999999999999</v>
      </c>
      <c r="CM574">
        <v>0.68600000000000005</v>
      </c>
      <c r="CN574">
        <v>8.6999999999999994E-2</v>
      </c>
      <c r="CO574">
        <v>1.554</v>
      </c>
      <c r="CP574">
        <v>0.153</v>
      </c>
      <c r="CQ574">
        <v>1.3360000000000001</v>
      </c>
      <c r="CR574">
        <v>0.22600000000000001</v>
      </c>
      <c r="CS574">
        <v>0.68600000000000005</v>
      </c>
      <c r="CT574">
        <v>0.14000000000000001</v>
      </c>
      <c r="CU574">
        <v>1.554</v>
      </c>
      <c r="CV574">
        <v>0.2</v>
      </c>
      <c r="CW574" t="s">
        <v>12960</v>
      </c>
      <c r="CX574" t="s">
        <v>12960</v>
      </c>
      <c r="CY574" t="s">
        <v>12961</v>
      </c>
      <c r="CZ574" t="s">
        <v>12962</v>
      </c>
      <c r="DA574" t="s">
        <v>12963</v>
      </c>
      <c r="DB574" t="s">
        <v>12964</v>
      </c>
      <c r="DC574" t="s">
        <v>12964</v>
      </c>
      <c r="DD574" t="s">
        <v>12965</v>
      </c>
      <c r="DE574" t="s">
        <v>12966</v>
      </c>
      <c r="DF574" t="s">
        <v>12967</v>
      </c>
      <c r="DG574" t="s">
        <v>12968</v>
      </c>
      <c r="DH574" t="s">
        <v>12968</v>
      </c>
      <c r="DI574" t="s">
        <v>12969</v>
      </c>
      <c r="DJ574" t="s">
        <v>1484</v>
      </c>
      <c r="DK574" t="s">
        <v>1484</v>
      </c>
      <c r="DL574" t="s">
        <v>12964</v>
      </c>
      <c r="DM574" t="s">
        <v>12964</v>
      </c>
      <c r="DN574" t="s">
        <v>12970</v>
      </c>
      <c r="DO574" t="s">
        <v>12971</v>
      </c>
      <c r="DP574" t="s">
        <v>12970</v>
      </c>
      <c r="DQ574" t="s">
        <v>12972</v>
      </c>
      <c r="DR574">
        <v>14</v>
      </c>
      <c r="DS574" t="s">
        <v>4672</v>
      </c>
      <c r="DT574" t="s">
        <v>147</v>
      </c>
    </row>
    <row r="575" spans="1:124" x14ac:dyDescent="0.2">
      <c r="A575" t="s">
        <v>4168</v>
      </c>
      <c r="B575">
        <v>10776</v>
      </c>
      <c r="C575">
        <v>-182</v>
      </c>
      <c r="D575">
        <v>-182</v>
      </c>
      <c r="E575">
        <v>5175631</v>
      </c>
      <c r="F575">
        <v>11280127</v>
      </c>
      <c r="G575">
        <v>5100876</v>
      </c>
      <c r="H575">
        <v>10419534</v>
      </c>
      <c r="I575">
        <v>3600</v>
      </c>
      <c r="J575">
        <v>3600</v>
      </c>
      <c r="K575">
        <v>3600</v>
      </c>
      <c r="L575">
        <v>3600</v>
      </c>
      <c r="M575">
        <v>1643</v>
      </c>
      <c r="N575">
        <v>1092</v>
      </c>
      <c r="O575">
        <v>71</v>
      </c>
      <c r="P575">
        <v>7.2999999999999996E-4</v>
      </c>
      <c r="Q575">
        <v>0.42857000000000001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546</v>
      </c>
      <c r="X575">
        <v>546</v>
      </c>
      <c r="Y575">
        <v>3.98E-3</v>
      </c>
      <c r="Z575">
        <v>835</v>
      </c>
      <c r="AA575">
        <v>630</v>
      </c>
      <c r="AB575">
        <v>26</v>
      </c>
      <c r="AC575">
        <v>5.5559999999999998E-2</v>
      </c>
      <c r="AD575">
        <v>0.44444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294</v>
      </c>
      <c r="AK575">
        <v>336</v>
      </c>
      <c r="AL575">
        <v>8.7430000000000008E-3</v>
      </c>
      <c r="AM575">
        <v>0</v>
      </c>
      <c r="AN575">
        <v>0</v>
      </c>
      <c r="AO575">
        <v>-181</v>
      </c>
      <c r="AP575">
        <v>-181</v>
      </c>
      <c r="AQ575">
        <v>-181</v>
      </c>
      <c r="AR575">
        <v>-181</v>
      </c>
      <c r="AS575">
        <v>-181</v>
      </c>
      <c r="AT575">
        <v>-181</v>
      </c>
      <c r="AU575">
        <v>-181.99999999999901</v>
      </c>
      <c r="AV575">
        <v>-182</v>
      </c>
      <c r="AW575">
        <v>-181.99999999999901</v>
      </c>
      <c r="AX575">
        <v>-181.99999999999901</v>
      </c>
      <c r="AY575">
        <v>-181.99999999999901</v>
      </c>
      <c r="AZ575">
        <v>-181.99999999999901</v>
      </c>
      <c r="BA575">
        <v>137123921</v>
      </c>
      <c r="BB575">
        <v>160349144</v>
      </c>
      <c r="BC575">
        <v>135519285</v>
      </c>
      <c r="BD575">
        <v>144668653</v>
      </c>
      <c r="BE575">
        <v>145326094</v>
      </c>
      <c r="BF575">
        <v>151982666</v>
      </c>
      <c r="BG575">
        <v>5175631</v>
      </c>
      <c r="BH575">
        <v>11280127</v>
      </c>
      <c r="BI575">
        <v>5100876</v>
      </c>
      <c r="BJ575">
        <v>10419534</v>
      </c>
      <c r="BK575">
        <v>5516812</v>
      </c>
      <c r="BL575">
        <v>10938122</v>
      </c>
      <c r="BM575">
        <v>8</v>
      </c>
      <c r="BN575">
        <v>9</v>
      </c>
      <c r="BO575">
        <v>5</v>
      </c>
      <c r="BP575">
        <v>7</v>
      </c>
      <c r="BQ575">
        <v>9</v>
      </c>
      <c r="BR575">
        <v>8</v>
      </c>
      <c r="BS575">
        <v>-182</v>
      </c>
      <c r="BT575">
        <v>-182</v>
      </c>
      <c r="BU575">
        <v>-182</v>
      </c>
      <c r="BV575">
        <v>-182</v>
      </c>
      <c r="BW575">
        <v>-182</v>
      </c>
      <c r="BX575">
        <v>-182</v>
      </c>
      <c r="BY575">
        <v>-182</v>
      </c>
      <c r="BZ575">
        <v>-182</v>
      </c>
      <c r="CA575">
        <v>-182</v>
      </c>
      <c r="CB575">
        <v>-182</v>
      </c>
      <c r="CC575">
        <v>-182</v>
      </c>
      <c r="CD575">
        <v>-182</v>
      </c>
      <c r="CE575">
        <v>7.8E-2</v>
      </c>
      <c r="CF575">
        <v>4.5999999999999999E-2</v>
      </c>
      <c r="CG575">
        <v>4.2999999999999997E-2</v>
      </c>
      <c r="CH575">
        <v>3.1E-2</v>
      </c>
      <c r="CI575">
        <v>6.0999999999999999E-2</v>
      </c>
      <c r="CJ575">
        <v>4.4999999999999998E-2</v>
      </c>
      <c r="CK575">
        <v>8.7999999999999995E-2</v>
      </c>
      <c r="CL575">
        <v>5.1999999999999998E-2</v>
      </c>
      <c r="CM575">
        <v>5.1999999999999998E-2</v>
      </c>
      <c r="CN575">
        <v>0.04</v>
      </c>
      <c r="CO575">
        <v>7.0999999999999994E-2</v>
      </c>
      <c r="CP575">
        <v>5.3999999999999999E-2</v>
      </c>
      <c r="CQ575">
        <v>3600</v>
      </c>
      <c r="CR575">
        <v>3600</v>
      </c>
      <c r="CS575">
        <v>3600</v>
      </c>
      <c r="CT575">
        <v>3600</v>
      </c>
      <c r="CU575">
        <v>3600</v>
      </c>
      <c r="CV575">
        <v>3600</v>
      </c>
      <c r="CW575" t="s">
        <v>1868</v>
      </c>
      <c r="CX575" t="s">
        <v>13304</v>
      </c>
      <c r="CY575" t="s">
        <v>13305</v>
      </c>
      <c r="CZ575" t="s">
        <v>13306</v>
      </c>
      <c r="DA575" t="s">
        <v>13307</v>
      </c>
      <c r="DB575" t="s">
        <v>1873</v>
      </c>
      <c r="DC575" t="s">
        <v>1873</v>
      </c>
      <c r="DD575" t="s">
        <v>13308</v>
      </c>
      <c r="DE575" t="s">
        <v>13309</v>
      </c>
      <c r="DF575" t="s">
        <v>13310</v>
      </c>
      <c r="DG575" t="s">
        <v>1868</v>
      </c>
      <c r="DH575" t="s">
        <v>13311</v>
      </c>
      <c r="DI575" t="s">
        <v>13312</v>
      </c>
      <c r="DJ575" t="s">
        <v>13313</v>
      </c>
      <c r="DK575" t="s">
        <v>13314</v>
      </c>
      <c r="DL575" t="s">
        <v>1873</v>
      </c>
      <c r="DM575" t="s">
        <v>1873</v>
      </c>
      <c r="DN575" t="s">
        <v>13315</v>
      </c>
      <c r="DO575" t="s">
        <v>13316</v>
      </c>
      <c r="DP575" t="s">
        <v>13317</v>
      </c>
      <c r="DQ575" t="s">
        <v>13318</v>
      </c>
      <c r="DR575">
        <v>50435</v>
      </c>
      <c r="DS575" t="s">
        <v>4168</v>
      </c>
      <c r="DT575" t="s">
        <v>147</v>
      </c>
    </row>
    <row r="576" spans="1:124" x14ac:dyDescent="0.2">
      <c r="A576" t="s">
        <v>4673</v>
      </c>
      <c r="B576">
        <v>10776</v>
      </c>
      <c r="C576">
        <v>4.4999999999999902</v>
      </c>
      <c r="D576">
        <v>4.4999999999999902</v>
      </c>
      <c r="E576">
        <v>326697</v>
      </c>
      <c r="F576">
        <v>395321</v>
      </c>
      <c r="G576">
        <v>326697</v>
      </c>
      <c r="H576">
        <v>251487</v>
      </c>
      <c r="I576">
        <v>3600.0010000000002</v>
      </c>
      <c r="J576">
        <v>3244.297</v>
      </c>
      <c r="K576">
        <v>3600.0010000000002</v>
      </c>
      <c r="L576">
        <v>2611.0889999999999</v>
      </c>
      <c r="M576">
        <v>5904</v>
      </c>
      <c r="N576">
        <v>5256</v>
      </c>
      <c r="O576">
        <v>1620</v>
      </c>
      <c r="P576">
        <v>4.4000000000000002E-4</v>
      </c>
      <c r="Q576">
        <v>0.22788</v>
      </c>
      <c r="R576">
        <v>720</v>
      </c>
      <c r="S576">
        <v>0</v>
      </c>
      <c r="T576">
        <v>0</v>
      </c>
      <c r="U576">
        <v>0</v>
      </c>
      <c r="V576">
        <v>0</v>
      </c>
      <c r="W576">
        <v>5256</v>
      </c>
      <c r="X576">
        <v>0</v>
      </c>
      <c r="Y576">
        <v>6.7299999999999999E-4</v>
      </c>
      <c r="Z576">
        <v>5832</v>
      </c>
      <c r="AA576">
        <v>5220</v>
      </c>
      <c r="AB576">
        <v>1547</v>
      </c>
      <c r="AC576">
        <v>2.1299999999999999E-3</v>
      </c>
      <c r="AD576">
        <v>0.29361999999999999</v>
      </c>
      <c r="AE576">
        <v>648</v>
      </c>
      <c r="AF576">
        <v>0</v>
      </c>
      <c r="AG576">
        <v>0</v>
      </c>
      <c r="AH576">
        <v>0</v>
      </c>
      <c r="AI576">
        <v>0</v>
      </c>
      <c r="AJ576">
        <v>5220</v>
      </c>
      <c r="AK576">
        <v>0</v>
      </c>
      <c r="AL576">
        <v>6.8099999999999996E-4</v>
      </c>
      <c r="AM576">
        <v>0</v>
      </c>
      <c r="AN576">
        <v>0</v>
      </c>
      <c r="AO576">
        <v>8</v>
      </c>
      <c r="AP576">
        <v>8</v>
      </c>
      <c r="AQ576">
        <v>8</v>
      </c>
      <c r="AR576">
        <v>8</v>
      </c>
      <c r="AS576">
        <v>8</v>
      </c>
      <c r="AT576">
        <v>8</v>
      </c>
      <c r="AU576">
        <v>7</v>
      </c>
      <c r="AV576">
        <v>8</v>
      </c>
      <c r="AW576">
        <v>7</v>
      </c>
      <c r="AX576">
        <v>8</v>
      </c>
      <c r="AY576">
        <v>7</v>
      </c>
      <c r="AZ576">
        <v>7.4285714285714297</v>
      </c>
      <c r="BA576">
        <v>46966474</v>
      </c>
      <c r="BB576">
        <v>46983535</v>
      </c>
      <c r="BC576">
        <v>46966474</v>
      </c>
      <c r="BD576">
        <v>36822229</v>
      </c>
      <c r="BE576">
        <v>53446372</v>
      </c>
      <c r="BF576">
        <v>51040960</v>
      </c>
      <c r="BG576">
        <v>326697</v>
      </c>
      <c r="BH576">
        <v>395321</v>
      </c>
      <c r="BI576">
        <v>326697</v>
      </c>
      <c r="BJ576">
        <v>251487</v>
      </c>
      <c r="BK576">
        <v>486575</v>
      </c>
      <c r="BL576">
        <v>529641</v>
      </c>
      <c r="BM576">
        <v>6</v>
      </c>
      <c r="BN576">
        <v>6</v>
      </c>
      <c r="BO576">
        <v>6</v>
      </c>
      <c r="BP576">
        <v>6</v>
      </c>
      <c r="BQ576">
        <v>6</v>
      </c>
      <c r="BR576">
        <v>7</v>
      </c>
      <c r="BS576">
        <v>4.5</v>
      </c>
      <c r="BT576">
        <v>4.4999999999999902</v>
      </c>
      <c r="BU576">
        <v>4.5</v>
      </c>
      <c r="BV576">
        <v>5</v>
      </c>
      <c r="BW576">
        <v>4.5</v>
      </c>
      <c r="BX576">
        <v>4.5714285714285703</v>
      </c>
      <c r="BY576">
        <v>4.5</v>
      </c>
      <c r="BZ576">
        <v>4.5</v>
      </c>
      <c r="CA576">
        <v>4.5</v>
      </c>
      <c r="CB576">
        <v>4.9999999999999902</v>
      </c>
      <c r="CC576">
        <v>4.5</v>
      </c>
      <c r="CD576">
        <v>4.5714285714285703</v>
      </c>
      <c r="CE576">
        <v>5.3310000000000004</v>
      </c>
      <c r="CF576">
        <v>3.4630000000000001</v>
      </c>
      <c r="CG576">
        <v>4.7679999999999998</v>
      </c>
      <c r="CH576">
        <v>3.4630000000000001</v>
      </c>
      <c r="CI576">
        <v>5.7750000000000004</v>
      </c>
      <c r="CJ576">
        <v>4.4690000000000003</v>
      </c>
      <c r="CK576">
        <v>6.2380000000000004</v>
      </c>
      <c r="CL576">
        <v>6.6239999999999997</v>
      </c>
      <c r="CM576">
        <v>5.8840000000000003</v>
      </c>
      <c r="CN576">
        <v>5.7060000000000004</v>
      </c>
      <c r="CO576">
        <v>6.7460000000000004</v>
      </c>
      <c r="CP576">
        <v>7.1959999999999997</v>
      </c>
      <c r="CQ576">
        <v>3600.0010000000002</v>
      </c>
      <c r="CR576">
        <v>3244.297</v>
      </c>
      <c r="CS576">
        <v>3600.0010000000002</v>
      </c>
      <c r="CT576">
        <v>2611.0889999999999</v>
      </c>
      <c r="CU576">
        <v>3600.0010000000002</v>
      </c>
      <c r="CV576">
        <v>3348.3449999999998</v>
      </c>
      <c r="CW576" t="s">
        <v>1854</v>
      </c>
      <c r="CX576" t="s">
        <v>13319</v>
      </c>
      <c r="CY576" t="s">
        <v>13320</v>
      </c>
      <c r="CZ576" t="s">
        <v>13321</v>
      </c>
      <c r="DA576" t="s">
        <v>13322</v>
      </c>
      <c r="DB576" t="s">
        <v>13323</v>
      </c>
      <c r="DC576" t="s">
        <v>13323</v>
      </c>
      <c r="DD576" t="s">
        <v>13324</v>
      </c>
      <c r="DE576" t="s">
        <v>13325</v>
      </c>
      <c r="DF576" t="s">
        <v>13326</v>
      </c>
      <c r="DG576" t="s">
        <v>1854</v>
      </c>
      <c r="DH576" t="s">
        <v>13327</v>
      </c>
      <c r="DI576" t="s">
        <v>13328</v>
      </c>
      <c r="DJ576" t="s">
        <v>13329</v>
      </c>
      <c r="DK576" t="s">
        <v>13330</v>
      </c>
      <c r="DL576" t="s">
        <v>13331</v>
      </c>
      <c r="DM576" t="s">
        <v>13331</v>
      </c>
      <c r="DN576" t="s">
        <v>13332</v>
      </c>
      <c r="DO576" t="s">
        <v>13333</v>
      </c>
      <c r="DP576" t="s">
        <v>13334</v>
      </c>
      <c r="DQ576" t="s">
        <v>13335</v>
      </c>
      <c r="DR576">
        <v>48642</v>
      </c>
      <c r="DS576" t="s">
        <v>4673</v>
      </c>
      <c r="DT576" t="s">
        <v>147</v>
      </c>
    </row>
    <row r="577" spans="1:124" x14ac:dyDescent="0.2">
      <c r="A577" t="s">
        <v>4674</v>
      </c>
      <c r="B577">
        <v>10776</v>
      </c>
      <c r="C577">
        <v>4.4999999999999902</v>
      </c>
      <c r="D577">
        <v>4.4999999999999902</v>
      </c>
      <c r="E577">
        <v>648592</v>
      </c>
      <c r="F577">
        <v>201896</v>
      </c>
      <c r="G577">
        <v>232046</v>
      </c>
      <c r="H577">
        <v>57069</v>
      </c>
      <c r="I577">
        <v>1663.7860000000001</v>
      </c>
      <c r="J577">
        <v>727.69600000000003</v>
      </c>
      <c r="K577">
        <v>948.67</v>
      </c>
      <c r="L577">
        <v>691.09</v>
      </c>
      <c r="M577">
        <v>4248</v>
      </c>
      <c r="N577">
        <v>2664</v>
      </c>
      <c r="O577">
        <v>808</v>
      </c>
      <c r="P577">
        <v>5.0000000000000002E-5</v>
      </c>
      <c r="Q577">
        <v>0.16234999999999999</v>
      </c>
      <c r="R577">
        <v>360</v>
      </c>
      <c r="S577">
        <v>0</v>
      </c>
      <c r="T577">
        <v>0</v>
      </c>
      <c r="U577">
        <v>0</v>
      </c>
      <c r="V577">
        <v>0</v>
      </c>
      <c r="W577">
        <v>2664</v>
      </c>
      <c r="X577">
        <v>0</v>
      </c>
      <c r="Y577">
        <v>1.152E-3</v>
      </c>
      <c r="Z577">
        <v>1620</v>
      </c>
      <c r="AA577">
        <v>2628</v>
      </c>
      <c r="AB577">
        <v>580</v>
      </c>
      <c r="AC577">
        <v>6.25E-2</v>
      </c>
      <c r="AD577">
        <v>0.125</v>
      </c>
      <c r="AE577">
        <v>324</v>
      </c>
      <c r="AF577">
        <v>0</v>
      </c>
      <c r="AG577">
        <v>0</v>
      </c>
      <c r="AH577">
        <v>0</v>
      </c>
      <c r="AI577">
        <v>0</v>
      </c>
      <c r="AJ577">
        <v>2628</v>
      </c>
      <c r="AK577">
        <v>0</v>
      </c>
      <c r="AL577">
        <v>2.1310000000000001E-3</v>
      </c>
      <c r="AM577">
        <v>0</v>
      </c>
      <c r="AN577">
        <v>0</v>
      </c>
      <c r="AO577">
        <v>8</v>
      </c>
      <c r="AP577">
        <v>8</v>
      </c>
      <c r="AQ577">
        <v>8</v>
      </c>
      <c r="AR577">
        <v>8</v>
      </c>
      <c r="AS577">
        <v>8</v>
      </c>
      <c r="AT577">
        <v>8</v>
      </c>
      <c r="AU577">
        <v>8</v>
      </c>
      <c r="AV577">
        <v>8</v>
      </c>
      <c r="AW577">
        <v>8</v>
      </c>
      <c r="AX577">
        <v>8</v>
      </c>
      <c r="AY577">
        <v>8</v>
      </c>
      <c r="AZ577">
        <v>8</v>
      </c>
      <c r="BA577">
        <v>30985933</v>
      </c>
      <c r="BB577">
        <v>15480782</v>
      </c>
      <c r="BC577">
        <v>16910987</v>
      </c>
      <c r="BD577">
        <v>11607091</v>
      </c>
      <c r="BE577">
        <v>22349450</v>
      </c>
      <c r="BF577">
        <v>20548166</v>
      </c>
      <c r="BG577">
        <v>648592</v>
      </c>
      <c r="BH577">
        <v>201896</v>
      </c>
      <c r="BI577">
        <v>232046</v>
      </c>
      <c r="BJ577">
        <v>57069</v>
      </c>
      <c r="BK577">
        <v>416731</v>
      </c>
      <c r="BL577">
        <v>339162</v>
      </c>
      <c r="BM577">
        <v>8</v>
      </c>
      <c r="BN577">
        <v>6</v>
      </c>
      <c r="BO577">
        <v>6</v>
      </c>
      <c r="BP577">
        <v>6</v>
      </c>
      <c r="BQ577">
        <v>6</v>
      </c>
      <c r="BR577">
        <v>6</v>
      </c>
      <c r="BS577">
        <v>4.5</v>
      </c>
      <c r="BT577">
        <v>4.5</v>
      </c>
      <c r="BU577">
        <v>4.5</v>
      </c>
      <c r="BV577">
        <v>4.5</v>
      </c>
      <c r="BW577">
        <v>4.5</v>
      </c>
      <c r="BX577">
        <v>4.5</v>
      </c>
      <c r="BY577">
        <v>4.5</v>
      </c>
      <c r="BZ577">
        <v>4.5</v>
      </c>
      <c r="CA577">
        <v>4.5</v>
      </c>
      <c r="CB577">
        <v>5</v>
      </c>
      <c r="CC577">
        <v>4.5</v>
      </c>
      <c r="CD577">
        <v>4.5714285714285703</v>
      </c>
      <c r="CE577">
        <v>3.5259999999999998</v>
      </c>
      <c r="CF577">
        <v>1.4470000000000001</v>
      </c>
      <c r="CG577">
        <v>2.101</v>
      </c>
      <c r="CH577">
        <v>1.341</v>
      </c>
      <c r="CI577">
        <v>2.625</v>
      </c>
      <c r="CJ577">
        <v>1.5169999999999999</v>
      </c>
      <c r="CK577">
        <v>3.93</v>
      </c>
      <c r="CL577">
        <v>2.2440000000000002</v>
      </c>
      <c r="CM577">
        <v>2.5230000000000001</v>
      </c>
      <c r="CN577">
        <v>1.901</v>
      </c>
      <c r="CO577">
        <v>2.9889999999999999</v>
      </c>
      <c r="CP577">
        <v>2.319</v>
      </c>
      <c r="CQ577">
        <v>1663.7860000000001</v>
      </c>
      <c r="CR577">
        <v>727.69600000000003</v>
      </c>
      <c r="CS577">
        <v>948.67</v>
      </c>
      <c r="CT577">
        <v>691.09</v>
      </c>
      <c r="CU577">
        <v>1209.4659999999999</v>
      </c>
      <c r="CV577">
        <v>898.173</v>
      </c>
      <c r="CW577" t="s">
        <v>1854</v>
      </c>
      <c r="CX577" t="s">
        <v>1854</v>
      </c>
      <c r="CY577" t="s">
        <v>13336</v>
      </c>
      <c r="CZ577" t="s">
        <v>13337</v>
      </c>
      <c r="DA577" t="s">
        <v>13338</v>
      </c>
      <c r="DB577" t="s">
        <v>13323</v>
      </c>
      <c r="DC577" t="s">
        <v>13323</v>
      </c>
      <c r="DD577" t="s">
        <v>13339</v>
      </c>
      <c r="DE577" t="s">
        <v>13340</v>
      </c>
      <c r="DF577" t="s">
        <v>13341</v>
      </c>
      <c r="DG577" t="s">
        <v>1854</v>
      </c>
      <c r="DH577" t="s">
        <v>1854</v>
      </c>
      <c r="DI577" t="s">
        <v>13342</v>
      </c>
      <c r="DJ577" t="s">
        <v>13343</v>
      </c>
      <c r="DK577" t="s">
        <v>13344</v>
      </c>
      <c r="DL577" t="s">
        <v>13323</v>
      </c>
      <c r="DM577" t="s">
        <v>13345</v>
      </c>
      <c r="DN577" t="s">
        <v>13346</v>
      </c>
      <c r="DO577" t="s">
        <v>13347</v>
      </c>
      <c r="DP577" t="s">
        <v>13348</v>
      </c>
      <c r="DQ577" t="s">
        <v>13349</v>
      </c>
      <c r="DR577">
        <v>14755</v>
      </c>
      <c r="DS577" t="s">
        <v>4674</v>
      </c>
      <c r="DT577" t="s">
        <v>147</v>
      </c>
    </row>
    <row r="578" spans="1:124" x14ac:dyDescent="0.2">
      <c r="A578" t="s">
        <v>4675</v>
      </c>
      <c r="B578">
        <v>10776</v>
      </c>
      <c r="C578">
        <v>-13649887.44655</v>
      </c>
      <c r="D578">
        <v>-90877.225605768195</v>
      </c>
      <c r="E578">
        <v>1028</v>
      </c>
      <c r="F578">
        <v>1</v>
      </c>
      <c r="G578">
        <v>1028</v>
      </c>
      <c r="H578">
        <v>1</v>
      </c>
      <c r="I578">
        <v>0.71499999999999997</v>
      </c>
      <c r="J578">
        <v>8.0000000000000002E-3</v>
      </c>
      <c r="K578">
        <v>0.70799999999999996</v>
      </c>
      <c r="L578">
        <v>7.0000000000000001E-3</v>
      </c>
      <c r="M578">
        <v>2717</v>
      </c>
      <c r="N578">
        <v>1736</v>
      </c>
      <c r="O578">
        <v>28</v>
      </c>
      <c r="P578">
        <v>0.45</v>
      </c>
      <c r="Q578">
        <v>0.5</v>
      </c>
      <c r="R578">
        <v>253</v>
      </c>
      <c r="S578">
        <v>0</v>
      </c>
      <c r="T578">
        <v>0</v>
      </c>
      <c r="U578">
        <v>0</v>
      </c>
      <c r="V578">
        <v>0</v>
      </c>
      <c r="W578">
        <v>1652</v>
      </c>
      <c r="X578">
        <v>84</v>
      </c>
      <c r="Y578">
        <v>1.751E-3</v>
      </c>
      <c r="Z578">
        <v>1011</v>
      </c>
      <c r="AA578">
        <v>1598</v>
      </c>
      <c r="AB578">
        <v>9</v>
      </c>
      <c r="AC578">
        <v>9.0910000000000005E-2</v>
      </c>
      <c r="AD578">
        <v>0.5</v>
      </c>
      <c r="AE578">
        <v>225</v>
      </c>
      <c r="AF578">
        <v>0</v>
      </c>
      <c r="AG578">
        <v>0</v>
      </c>
      <c r="AH578">
        <v>0</v>
      </c>
      <c r="AI578">
        <v>0</v>
      </c>
      <c r="AJ578">
        <v>1597</v>
      </c>
      <c r="AK578">
        <v>1</v>
      </c>
      <c r="AL578">
        <v>3.418E-3</v>
      </c>
      <c r="AM578">
        <v>0</v>
      </c>
      <c r="AN578">
        <v>0</v>
      </c>
      <c r="AO578">
        <v>25.8781000014509</v>
      </c>
      <c r="AP578">
        <v>25.8781000002054</v>
      </c>
      <c r="AQ578">
        <v>25.8781000014509</v>
      </c>
      <c r="AR578">
        <v>25.8781000002054</v>
      </c>
      <c r="AS578">
        <v>25.8781000014509</v>
      </c>
      <c r="AT578">
        <v>25.8781000002054</v>
      </c>
      <c r="AU578">
        <v>25.8781000014509</v>
      </c>
      <c r="AV578">
        <v>25.8781000002054</v>
      </c>
      <c r="AW578">
        <v>25.8781000014509</v>
      </c>
      <c r="AX578">
        <v>25.8781000002054</v>
      </c>
      <c r="AY578">
        <v>25.8781000014509</v>
      </c>
      <c r="AZ578">
        <v>25.8781000002054</v>
      </c>
      <c r="BA578">
        <v>34160</v>
      </c>
      <c r="BB578">
        <v>563</v>
      </c>
      <c r="BC578">
        <v>34160</v>
      </c>
      <c r="BD578">
        <v>552</v>
      </c>
      <c r="BE578">
        <v>34937</v>
      </c>
      <c r="BF578">
        <v>560</v>
      </c>
      <c r="BG578">
        <v>1028</v>
      </c>
      <c r="BH578">
        <v>1</v>
      </c>
      <c r="BI578">
        <v>1028</v>
      </c>
      <c r="BJ578">
        <v>1</v>
      </c>
      <c r="BK578">
        <v>1038</v>
      </c>
      <c r="BL578">
        <v>1</v>
      </c>
      <c r="BM578">
        <v>5</v>
      </c>
      <c r="BN578">
        <v>1</v>
      </c>
      <c r="BO578">
        <v>5</v>
      </c>
      <c r="BP578">
        <v>1</v>
      </c>
      <c r="BQ578">
        <v>5</v>
      </c>
      <c r="BR578">
        <v>1</v>
      </c>
      <c r="BS578">
        <v>-1045404.2325638999</v>
      </c>
      <c r="BT578">
        <v>-90877.225605768195</v>
      </c>
      <c r="BU578">
        <v>-1045404.2325638999</v>
      </c>
      <c r="BV578">
        <v>-90877.225605768195</v>
      </c>
      <c r="BW578">
        <v>-1045404.2325638999</v>
      </c>
      <c r="BX578">
        <v>-90877.225605768195</v>
      </c>
      <c r="BY578">
        <v>2.7156142270110801</v>
      </c>
      <c r="BZ578">
        <v>-90877.225605768195</v>
      </c>
      <c r="CA578">
        <v>2.7156142270110801</v>
      </c>
      <c r="CB578">
        <v>-90877.225605768195</v>
      </c>
      <c r="CC578">
        <v>2.7156142270110801</v>
      </c>
      <c r="CD578">
        <v>-90877.225605768195</v>
      </c>
      <c r="CE578">
        <v>3.2000000000000001E-2</v>
      </c>
      <c r="CF578">
        <v>7.0000000000000001E-3</v>
      </c>
      <c r="CG578">
        <v>0.03</v>
      </c>
      <c r="CH578">
        <v>6.0000000000000001E-3</v>
      </c>
      <c r="CI578">
        <v>3.1E-2</v>
      </c>
      <c r="CJ578">
        <v>7.0000000000000001E-3</v>
      </c>
      <c r="CK578">
        <v>0.71499999999999997</v>
      </c>
      <c r="CL578">
        <v>8.0000000000000002E-3</v>
      </c>
      <c r="CM578">
        <v>0.70799999999999996</v>
      </c>
      <c r="CN578">
        <v>7.0000000000000001E-3</v>
      </c>
      <c r="CO578">
        <v>0.72299999999999998</v>
      </c>
      <c r="CP578">
        <v>7.0000000000000001E-3</v>
      </c>
      <c r="CQ578">
        <v>0.71499999999999997</v>
      </c>
      <c r="CR578">
        <v>8.0000000000000002E-3</v>
      </c>
      <c r="CS578">
        <v>0.70799999999999996</v>
      </c>
      <c r="CT578">
        <v>7.0000000000000001E-3</v>
      </c>
      <c r="CU578">
        <v>0.72299999999999998</v>
      </c>
      <c r="CV578">
        <v>8.0000000000000002E-3</v>
      </c>
      <c r="CW578" t="s">
        <v>13350</v>
      </c>
      <c r="CX578" t="s">
        <v>13351</v>
      </c>
      <c r="CY578" t="s">
        <v>13352</v>
      </c>
      <c r="CZ578" t="s">
        <v>13353</v>
      </c>
      <c r="DA578" t="s">
        <v>373</v>
      </c>
      <c r="DB578" t="s">
        <v>13354</v>
      </c>
      <c r="DC578" t="s">
        <v>13355</v>
      </c>
      <c r="DD578" t="s">
        <v>13356</v>
      </c>
      <c r="DE578" t="s">
        <v>13357</v>
      </c>
      <c r="DF578" t="s">
        <v>13358</v>
      </c>
      <c r="DG578" t="s">
        <v>13359</v>
      </c>
      <c r="DH578" t="s">
        <v>13359</v>
      </c>
      <c r="DI578" t="s">
        <v>13360</v>
      </c>
      <c r="DJ578" t="s">
        <v>133</v>
      </c>
      <c r="DK578" t="s">
        <v>133</v>
      </c>
      <c r="DL578" t="s">
        <v>13361</v>
      </c>
      <c r="DM578" t="s">
        <v>13361</v>
      </c>
      <c r="DN578" t="s">
        <v>13362</v>
      </c>
      <c r="DO578" t="s">
        <v>13363</v>
      </c>
      <c r="DP578" t="s">
        <v>13364</v>
      </c>
      <c r="DQ578" t="s">
        <v>13365</v>
      </c>
      <c r="DR578">
        <v>6</v>
      </c>
      <c r="DS578" t="s">
        <v>4675</v>
      </c>
      <c r="DT578" t="s">
        <v>147</v>
      </c>
    </row>
    <row r="579" spans="1:124" x14ac:dyDescent="0.2">
      <c r="A579" t="s">
        <v>4169</v>
      </c>
      <c r="B579">
        <v>10776</v>
      </c>
      <c r="C579">
        <v>-203123.97385620899</v>
      </c>
      <c r="D579">
        <v>-203123.97385620899</v>
      </c>
      <c r="E579">
        <v>366676</v>
      </c>
      <c r="F579">
        <v>143554</v>
      </c>
      <c r="G579">
        <v>346683</v>
      </c>
      <c r="H579">
        <v>110558</v>
      </c>
      <c r="I579">
        <v>1179.4490000000001</v>
      </c>
      <c r="J579">
        <v>520.89</v>
      </c>
      <c r="K579">
        <v>1121.914</v>
      </c>
      <c r="L579">
        <v>436.76</v>
      </c>
      <c r="M579">
        <v>5687</v>
      </c>
      <c r="N579">
        <v>2840</v>
      </c>
      <c r="O579">
        <v>1411</v>
      </c>
      <c r="P579">
        <v>3.474E-2</v>
      </c>
      <c r="Q579">
        <v>0.49939</v>
      </c>
      <c r="R579">
        <v>126</v>
      </c>
      <c r="S579">
        <v>0</v>
      </c>
      <c r="T579">
        <v>0</v>
      </c>
      <c r="U579">
        <v>0</v>
      </c>
      <c r="V579">
        <v>0</v>
      </c>
      <c r="W579">
        <v>2840</v>
      </c>
      <c r="X579">
        <v>0</v>
      </c>
      <c r="Y579">
        <v>1.9070000000000001E-3</v>
      </c>
      <c r="Z579">
        <v>5687</v>
      </c>
      <c r="AA579">
        <v>2848</v>
      </c>
      <c r="AB579">
        <v>1271</v>
      </c>
      <c r="AC579">
        <v>1.2199999999999999E-3</v>
      </c>
      <c r="AD579">
        <v>0.49939</v>
      </c>
      <c r="AE579">
        <v>134</v>
      </c>
      <c r="AF579">
        <v>0</v>
      </c>
      <c r="AG579">
        <v>0</v>
      </c>
      <c r="AH579">
        <v>0</v>
      </c>
      <c r="AI579">
        <v>0</v>
      </c>
      <c r="AJ579">
        <v>2840</v>
      </c>
      <c r="AK579">
        <v>8</v>
      </c>
      <c r="AL579">
        <v>1.0380000000000001E-3</v>
      </c>
      <c r="AM579">
        <v>50</v>
      </c>
      <c r="AN579">
        <v>0</v>
      </c>
      <c r="AO579">
        <v>-202319</v>
      </c>
      <c r="AP579">
        <v>-202319</v>
      </c>
      <c r="AQ579">
        <v>-202319</v>
      </c>
      <c r="AR579">
        <v>-202319</v>
      </c>
      <c r="AS579">
        <v>-202319</v>
      </c>
      <c r="AT579">
        <v>-202319</v>
      </c>
      <c r="AU579">
        <v>-202339</v>
      </c>
      <c r="AV579">
        <v>-202339</v>
      </c>
      <c r="AW579">
        <v>-202339</v>
      </c>
      <c r="AX579">
        <v>-202339</v>
      </c>
      <c r="AY579">
        <v>-202339</v>
      </c>
      <c r="AZ579">
        <v>-202339</v>
      </c>
      <c r="BA579">
        <v>8874113</v>
      </c>
      <c r="BB579">
        <v>4748122</v>
      </c>
      <c r="BC579">
        <v>8340451</v>
      </c>
      <c r="BD579">
        <v>4049898</v>
      </c>
      <c r="BE579">
        <v>9203600</v>
      </c>
      <c r="BF579">
        <v>5159470</v>
      </c>
      <c r="BG579">
        <v>366676</v>
      </c>
      <c r="BH579">
        <v>143554</v>
      </c>
      <c r="BI579">
        <v>346683</v>
      </c>
      <c r="BJ579">
        <v>110558</v>
      </c>
      <c r="BK579">
        <v>375565</v>
      </c>
      <c r="BL579">
        <v>160951</v>
      </c>
      <c r="BM579">
        <v>16</v>
      </c>
      <c r="BN579">
        <v>13</v>
      </c>
      <c r="BO579">
        <v>8</v>
      </c>
      <c r="BP579">
        <v>8</v>
      </c>
      <c r="BQ579">
        <v>13</v>
      </c>
      <c r="BR579">
        <v>12</v>
      </c>
      <c r="BS579">
        <v>-203123.391705068</v>
      </c>
      <c r="BT579">
        <v>-203095.17049191799</v>
      </c>
      <c r="BU579">
        <v>-203123.391705068</v>
      </c>
      <c r="BV579">
        <v>-203094.31907465699</v>
      </c>
      <c r="BW579">
        <v>-203123.39170506899</v>
      </c>
      <c r="BX579">
        <v>-203102.74302435701</v>
      </c>
      <c r="BY579">
        <v>-203091.424312235</v>
      </c>
      <c r="BZ579">
        <v>-203071.24205099701</v>
      </c>
      <c r="CA579">
        <v>-203084.111739632</v>
      </c>
      <c r="CB579">
        <v>-203071.24205099701</v>
      </c>
      <c r="CC579">
        <v>-203104.46464104601</v>
      </c>
      <c r="CD579">
        <v>-203087.47733625199</v>
      </c>
      <c r="CE579">
        <v>2.9940000000000002</v>
      </c>
      <c r="CF579">
        <v>2.0350000000000001</v>
      </c>
      <c r="CG579">
        <v>1.605</v>
      </c>
      <c r="CH579">
        <v>1.2929999999999999</v>
      </c>
      <c r="CI579">
        <v>2.2930000000000001</v>
      </c>
      <c r="CJ579">
        <v>2.0009999999999999</v>
      </c>
      <c r="CK579">
        <v>31.172999999999998</v>
      </c>
      <c r="CL579">
        <v>4.8090000000000002</v>
      </c>
      <c r="CM579">
        <v>20.158999999999999</v>
      </c>
      <c r="CN579">
        <v>2.9969999999999999</v>
      </c>
      <c r="CO579">
        <v>28.227</v>
      </c>
      <c r="CP579">
        <v>4.8029999999999999</v>
      </c>
      <c r="CQ579">
        <v>1179.4490000000001</v>
      </c>
      <c r="CR579">
        <v>520.89</v>
      </c>
      <c r="CS579">
        <v>1121.914</v>
      </c>
      <c r="CT579">
        <v>436.76</v>
      </c>
      <c r="CU579">
        <v>1409.6020000000001</v>
      </c>
      <c r="CV579">
        <v>575.53200000000004</v>
      </c>
      <c r="CW579" t="s">
        <v>12250</v>
      </c>
      <c r="CX579" t="s">
        <v>12251</v>
      </c>
      <c r="CY579" t="s">
        <v>12252</v>
      </c>
      <c r="CZ579" t="s">
        <v>12253</v>
      </c>
      <c r="DA579" t="s">
        <v>12254</v>
      </c>
      <c r="DB579" t="s">
        <v>12255</v>
      </c>
      <c r="DC579" t="s">
        <v>12256</v>
      </c>
      <c r="DD579" t="s">
        <v>12257</v>
      </c>
      <c r="DE579" t="s">
        <v>12258</v>
      </c>
      <c r="DF579" t="s">
        <v>12259</v>
      </c>
      <c r="DG579" t="s">
        <v>12250</v>
      </c>
      <c r="DH579" t="s">
        <v>12251</v>
      </c>
      <c r="DI579" t="s">
        <v>12260</v>
      </c>
      <c r="DJ579" t="s">
        <v>12261</v>
      </c>
      <c r="DK579" t="s">
        <v>12262</v>
      </c>
      <c r="DL579" t="s">
        <v>12263</v>
      </c>
      <c r="DM579" t="s">
        <v>12264</v>
      </c>
      <c r="DN579" t="s">
        <v>12265</v>
      </c>
      <c r="DO579" t="s">
        <v>12266</v>
      </c>
      <c r="DP579" t="s">
        <v>12267</v>
      </c>
      <c r="DQ579" t="s">
        <v>12268</v>
      </c>
      <c r="DR579">
        <v>13899</v>
      </c>
      <c r="DS579" t="s">
        <v>4169</v>
      </c>
      <c r="DT579" t="s">
        <v>147</v>
      </c>
    </row>
    <row r="580" spans="1:124" x14ac:dyDescent="0.2">
      <c r="A580" t="s">
        <v>4677</v>
      </c>
      <c r="B580">
        <v>10776</v>
      </c>
      <c r="C580">
        <v>-178</v>
      </c>
      <c r="D580">
        <v>-178</v>
      </c>
      <c r="E580">
        <v>6376959</v>
      </c>
      <c r="F580">
        <v>8998214</v>
      </c>
      <c r="G580">
        <v>4695761</v>
      </c>
      <c r="H580">
        <v>7959608</v>
      </c>
      <c r="I580">
        <v>3600</v>
      </c>
      <c r="J580">
        <v>3600</v>
      </c>
      <c r="K580">
        <v>3600</v>
      </c>
      <c r="L580">
        <v>3600</v>
      </c>
      <c r="M580">
        <v>796</v>
      </c>
      <c r="N580">
        <v>520</v>
      </c>
      <c r="O580">
        <v>34</v>
      </c>
      <c r="P580">
        <v>1.4999999999999999E-4</v>
      </c>
      <c r="Q580">
        <v>0.45713999999999999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260</v>
      </c>
      <c r="X580">
        <v>260</v>
      </c>
      <c r="Y580">
        <v>8.2140000000000008E-3</v>
      </c>
      <c r="Z580">
        <v>406</v>
      </c>
      <c r="AA580">
        <v>300</v>
      </c>
      <c r="AB580">
        <v>22</v>
      </c>
      <c r="AC580">
        <v>0.14285999999999999</v>
      </c>
      <c r="AD580">
        <v>0.42857000000000001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140</v>
      </c>
      <c r="AK580">
        <v>160</v>
      </c>
      <c r="AL580">
        <v>1.9212E-2</v>
      </c>
      <c r="AM580">
        <v>0</v>
      </c>
      <c r="AN580">
        <v>0</v>
      </c>
      <c r="AO580">
        <v>-176</v>
      </c>
      <c r="AP580">
        <v>-176</v>
      </c>
      <c r="AQ580">
        <v>-176</v>
      </c>
      <c r="AR580">
        <v>-176</v>
      </c>
      <c r="AS580">
        <v>-176</v>
      </c>
      <c r="AT580">
        <v>-176</v>
      </c>
      <c r="AU580">
        <v>-177.99999999999901</v>
      </c>
      <c r="AV580">
        <v>-177.99999999999901</v>
      </c>
      <c r="AW580">
        <v>-177.99999999999901</v>
      </c>
      <c r="AX580">
        <v>-177.99999999999901</v>
      </c>
      <c r="AY580">
        <v>-177.99999999999901</v>
      </c>
      <c r="AZ580">
        <v>-177.99999999999901</v>
      </c>
      <c r="BA580">
        <v>166539962</v>
      </c>
      <c r="BB580">
        <v>159990100</v>
      </c>
      <c r="BC580">
        <v>158782534</v>
      </c>
      <c r="BD580">
        <v>147886718</v>
      </c>
      <c r="BE580">
        <v>164046984</v>
      </c>
      <c r="BF580">
        <v>159550448</v>
      </c>
      <c r="BG580">
        <v>6376959</v>
      </c>
      <c r="BH580">
        <v>8998214</v>
      </c>
      <c r="BI580">
        <v>4695761</v>
      </c>
      <c r="BJ580">
        <v>7959608</v>
      </c>
      <c r="BK580">
        <v>5863281</v>
      </c>
      <c r="BL580">
        <v>8677317</v>
      </c>
      <c r="BM580">
        <v>9</v>
      </c>
      <c r="BN580">
        <v>8</v>
      </c>
      <c r="BO580">
        <v>8</v>
      </c>
      <c r="BP580">
        <v>7</v>
      </c>
      <c r="BQ580">
        <v>10</v>
      </c>
      <c r="BR580">
        <v>8</v>
      </c>
      <c r="BS580">
        <v>-178</v>
      </c>
      <c r="BT580">
        <v>-178</v>
      </c>
      <c r="BU580">
        <v>-178</v>
      </c>
      <c r="BV580">
        <v>-177.99999999999901</v>
      </c>
      <c r="BW580">
        <v>-178</v>
      </c>
      <c r="BX580">
        <v>-178</v>
      </c>
      <c r="BY580">
        <v>-178</v>
      </c>
      <c r="BZ580">
        <v>-177.99999999999901</v>
      </c>
      <c r="CA580">
        <v>-178</v>
      </c>
      <c r="CB580">
        <v>-177.99999999999901</v>
      </c>
      <c r="CC580">
        <v>-178</v>
      </c>
      <c r="CD580">
        <v>-178</v>
      </c>
      <c r="CE580">
        <v>5.3999999999999999E-2</v>
      </c>
      <c r="CF580">
        <v>2.5999999999999999E-2</v>
      </c>
      <c r="CG580">
        <v>2.9000000000000001E-2</v>
      </c>
      <c r="CH580">
        <v>2.5999999999999999E-2</v>
      </c>
      <c r="CI580">
        <v>4.5999999999999999E-2</v>
      </c>
      <c r="CJ580">
        <v>3.9E-2</v>
      </c>
      <c r="CK580">
        <v>7.1999999999999995E-2</v>
      </c>
      <c r="CL580">
        <v>3.9E-2</v>
      </c>
      <c r="CM580">
        <v>3.5999999999999997E-2</v>
      </c>
      <c r="CN580">
        <v>3.3000000000000002E-2</v>
      </c>
      <c r="CO580">
        <v>5.8999999999999997E-2</v>
      </c>
      <c r="CP580">
        <v>4.7E-2</v>
      </c>
      <c r="CQ580">
        <v>3600</v>
      </c>
      <c r="CR580">
        <v>3600</v>
      </c>
      <c r="CS580">
        <v>3600</v>
      </c>
      <c r="CT580">
        <v>3600</v>
      </c>
      <c r="CU580">
        <v>3600</v>
      </c>
      <c r="CV580">
        <v>3600</v>
      </c>
      <c r="CW580" t="s">
        <v>11373</v>
      </c>
      <c r="CX580" t="s">
        <v>13366</v>
      </c>
      <c r="CY580" t="s">
        <v>13367</v>
      </c>
      <c r="CZ580" t="s">
        <v>13368</v>
      </c>
      <c r="DA580" t="s">
        <v>11368</v>
      </c>
      <c r="DB580" t="s">
        <v>11369</v>
      </c>
      <c r="DC580" t="s">
        <v>11369</v>
      </c>
      <c r="DD580" t="s">
        <v>13369</v>
      </c>
      <c r="DE580" t="s">
        <v>13370</v>
      </c>
      <c r="DF580" t="s">
        <v>13371</v>
      </c>
      <c r="DG580" t="s">
        <v>11373</v>
      </c>
      <c r="DH580" t="s">
        <v>13372</v>
      </c>
      <c r="DI580" t="s">
        <v>13373</v>
      </c>
      <c r="DJ580" t="s">
        <v>13374</v>
      </c>
      <c r="DK580" t="s">
        <v>11377</v>
      </c>
      <c r="DL580" t="s">
        <v>11369</v>
      </c>
      <c r="DM580" t="s">
        <v>11369</v>
      </c>
      <c r="DN580" t="s">
        <v>13375</v>
      </c>
      <c r="DO580" t="s">
        <v>13376</v>
      </c>
      <c r="DP580" t="s">
        <v>13377</v>
      </c>
      <c r="DQ580" t="s">
        <v>13378</v>
      </c>
      <c r="DR580">
        <v>50433</v>
      </c>
      <c r="DS580" t="s">
        <v>4677</v>
      </c>
      <c r="DT580" t="s">
        <v>147</v>
      </c>
    </row>
    <row r="581" spans="1:124" x14ac:dyDescent="0.2">
      <c r="A581" t="s">
        <v>4682</v>
      </c>
      <c r="B581">
        <v>10776</v>
      </c>
      <c r="C581">
        <v>2942.7500020100001</v>
      </c>
      <c r="D581">
        <v>2942.7500020099901</v>
      </c>
      <c r="E581">
        <v>312311</v>
      </c>
      <c r="F581">
        <v>491366</v>
      </c>
      <c r="G581">
        <v>312311</v>
      </c>
      <c r="H581">
        <v>491366</v>
      </c>
      <c r="I581">
        <v>3600.0010000000002</v>
      </c>
      <c r="J581">
        <v>3600</v>
      </c>
      <c r="K581">
        <v>3600</v>
      </c>
      <c r="L581">
        <v>3600</v>
      </c>
      <c r="M581">
        <v>2310</v>
      </c>
      <c r="N581">
        <v>4926</v>
      </c>
      <c r="O581">
        <v>208</v>
      </c>
      <c r="P581">
        <v>6.9999999999999994E-5</v>
      </c>
      <c r="Q581">
        <v>0.49912000000000001</v>
      </c>
      <c r="R581">
        <v>2280</v>
      </c>
      <c r="S581">
        <v>0</v>
      </c>
      <c r="T581">
        <v>0</v>
      </c>
      <c r="U581">
        <v>0</v>
      </c>
      <c r="V581">
        <v>0</v>
      </c>
      <c r="W581">
        <v>540</v>
      </c>
      <c r="X581">
        <v>4386</v>
      </c>
      <c r="Y581">
        <v>1.1180000000000001E-3</v>
      </c>
      <c r="Z581">
        <v>2076</v>
      </c>
      <c r="AA581">
        <v>2532</v>
      </c>
      <c r="AB581">
        <v>226</v>
      </c>
      <c r="AC581">
        <v>5.13E-3</v>
      </c>
      <c r="AD581">
        <v>0.49944</v>
      </c>
      <c r="AE581">
        <v>120</v>
      </c>
      <c r="AF581">
        <v>0</v>
      </c>
      <c r="AG581">
        <v>0</v>
      </c>
      <c r="AH581">
        <v>0</v>
      </c>
      <c r="AI581">
        <v>6</v>
      </c>
      <c r="AJ581">
        <v>540</v>
      </c>
      <c r="AK581">
        <v>1986</v>
      </c>
      <c r="AL581">
        <v>1.833E-3</v>
      </c>
      <c r="AM581">
        <v>0</v>
      </c>
      <c r="AN581">
        <v>0</v>
      </c>
      <c r="AO581">
        <v>3156.5326682599898</v>
      </c>
      <c r="AP581">
        <v>3162.6700015639999</v>
      </c>
      <c r="AQ581">
        <v>3151.1300015739898</v>
      </c>
      <c r="AR581">
        <v>3151.2913349239998</v>
      </c>
      <c r="AS581">
        <v>3158.3675253971001</v>
      </c>
      <c r="AT581">
        <v>3157.19933492057</v>
      </c>
      <c r="AU581">
        <v>2971.3411334125499</v>
      </c>
      <c r="AV581">
        <v>2972.2032097060201</v>
      </c>
      <c r="AW581">
        <v>2974.0410669574198</v>
      </c>
      <c r="AX581">
        <v>2975.9213128065398</v>
      </c>
      <c r="AY581">
        <v>2971.3147788858601</v>
      </c>
      <c r="AZ581">
        <v>2973.8864614454701</v>
      </c>
      <c r="BA581">
        <v>35891830</v>
      </c>
      <c r="BB581">
        <v>43323185</v>
      </c>
      <c r="BC581">
        <v>35568356</v>
      </c>
      <c r="BD581">
        <v>43323185</v>
      </c>
      <c r="BE581">
        <v>45360297</v>
      </c>
      <c r="BF581">
        <v>58277100</v>
      </c>
      <c r="BG581">
        <v>312311</v>
      </c>
      <c r="BH581">
        <v>491366</v>
      </c>
      <c r="BI581">
        <v>312311</v>
      </c>
      <c r="BJ581">
        <v>491366</v>
      </c>
      <c r="BK581">
        <v>406640</v>
      </c>
      <c r="BL581">
        <v>609795</v>
      </c>
      <c r="BM581">
        <v>4</v>
      </c>
      <c r="BN581">
        <v>4</v>
      </c>
      <c r="BO581">
        <v>4</v>
      </c>
      <c r="BP581">
        <v>4</v>
      </c>
      <c r="BQ581">
        <v>9</v>
      </c>
      <c r="BR581">
        <v>8</v>
      </c>
      <c r="BS581">
        <v>2942.7500020100101</v>
      </c>
      <c r="BT581">
        <v>2942.7500020100101</v>
      </c>
      <c r="BU581">
        <v>2942.7500020100101</v>
      </c>
      <c r="BV581">
        <v>2942.7500020100101</v>
      </c>
      <c r="BW581">
        <v>2942.7500020099901</v>
      </c>
      <c r="BX581">
        <v>2942.7500020100001</v>
      </c>
      <c r="BY581">
        <v>2942.7500020099801</v>
      </c>
      <c r="BZ581">
        <v>2942.7500020099901</v>
      </c>
      <c r="CA581">
        <v>2942.7500020100201</v>
      </c>
      <c r="CB581">
        <v>2942.7500020100001</v>
      </c>
      <c r="CC581">
        <v>2942.7500020099901</v>
      </c>
      <c r="CD581">
        <v>2942.7500020100001</v>
      </c>
      <c r="CE581">
        <v>4.0069999999999997</v>
      </c>
      <c r="CF581">
        <v>2.472</v>
      </c>
      <c r="CG581">
        <v>4.0069999999999997</v>
      </c>
      <c r="CH581">
        <v>2.214</v>
      </c>
      <c r="CI581">
        <v>4.4569999999999999</v>
      </c>
      <c r="CJ581">
        <v>2.944</v>
      </c>
      <c r="CK581">
        <v>2324.5729999999999</v>
      </c>
      <c r="CL581">
        <v>2247.527</v>
      </c>
      <c r="CM581">
        <v>721.096</v>
      </c>
      <c r="CN581">
        <v>149.93100000000001</v>
      </c>
      <c r="CO581">
        <v>1900.056</v>
      </c>
      <c r="CP581">
        <v>2039.83</v>
      </c>
      <c r="CQ581">
        <v>3600.0010000000002</v>
      </c>
      <c r="CR581">
        <v>3600</v>
      </c>
      <c r="CS581">
        <v>3600</v>
      </c>
      <c r="CT581">
        <v>3600</v>
      </c>
      <c r="CU581">
        <v>3600.0010000000002</v>
      </c>
      <c r="CV581">
        <v>3600</v>
      </c>
      <c r="CW581" t="s">
        <v>13379</v>
      </c>
      <c r="CX581" t="s">
        <v>13380</v>
      </c>
      <c r="CY581" t="s">
        <v>13381</v>
      </c>
      <c r="CZ581" t="s">
        <v>13382</v>
      </c>
      <c r="DA581" t="s">
        <v>13383</v>
      </c>
      <c r="DB581" t="s">
        <v>13384</v>
      </c>
      <c r="DC581" t="s">
        <v>13384</v>
      </c>
      <c r="DD581" t="s">
        <v>13385</v>
      </c>
      <c r="DE581" t="s">
        <v>13386</v>
      </c>
      <c r="DF581" t="s">
        <v>13387</v>
      </c>
      <c r="DG581" t="s">
        <v>13388</v>
      </c>
      <c r="DH581" t="s">
        <v>13389</v>
      </c>
      <c r="DI581" t="s">
        <v>13390</v>
      </c>
      <c r="DJ581" t="s">
        <v>13391</v>
      </c>
      <c r="DK581" t="s">
        <v>13392</v>
      </c>
      <c r="DL581" t="s">
        <v>13384</v>
      </c>
      <c r="DM581" t="s">
        <v>13384</v>
      </c>
      <c r="DN581" t="s">
        <v>13393</v>
      </c>
      <c r="DO581" t="s">
        <v>13394</v>
      </c>
      <c r="DP581" t="s">
        <v>13395</v>
      </c>
      <c r="DQ581" t="s">
        <v>13253</v>
      </c>
      <c r="DR581">
        <v>50411</v>
      </c>
      <c r="DS581" t="s">
        <v>4682</v>
      </c>
      <c r="DT581" t="s">
        <v>147</v>
      </c>
    </row>
    <row r="582" spans="1:124" x14ac:dyDescent="0.2">
      <c r="A582" t="s">
        <v>4685</v>
      </c>
      <c r="B582">
        <v>10776</v>
      </c>
      <c r="C582">
        <v>-103.99999999999901</v>
      </c>
      <c r="D582">
        <v>-104</v>
      </c>
      <c r="E582">
        <v>1354095</v>
      </c>
      <c r="F582">
        <v>2441954</v>
      </c>
      <c r="G582">
        <v>1072241</v>
      </c>
      <c r="H582">
        <v>2439160</v>
      </c>
      <c r="I582">
        <v>3600</v>
      </c>
      <c r="J582">
        <v>3600</v>
      </c>
      <c r="K582">
        <v>3600</v>
      </c>
      <c r="L582">
        <v>3600</v>
      </c>
      <c r="M582">
        <v>1786</v>
      </c>
      <c r="N582">
        <v>832</v>
      </c>
      <c r="O582">
        <v>51</v>
      </c>
      <c r="P582">
        <v>0.5</v>
      </c>
      <c r="Q582">
        <v>0.5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416</v>
      </c>
      <c r="X582">
        <v>416</v>
      </c>
      <c r="Y582">
        <v>5.2440000000000004E-3</v>
      </c>
      <c r="Z582">
        <v>1216</v>
      </c>
      <c r="AA582">
        <v>512</v>
      </c>
      <c r="AB582">
        <v>50</v>
      </c>
      <c r="AC582">
        <v>6.6669999999999993E-2</v>
      </c>
      <c r="AD582">
        <v>0.46666999999999997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256</v>
      </c>
      <c r="AK582">
        <v>256</v>
      </c>
      <c r="AL582">
        <v>1.0074E-2</v>
      </c>
      <c r="AM582">
        <v>0</v>
      </c>
      <c r="AN582">
        <v>0</v>
      </c>
      <c r="AO582">
        <v>-102</v>
      </c>
      <c r="AP582">
        <v>-102</v>
      </c>
      <c r="AQ582">
        <v>-102</v>
      </c>
      <c r="AR582">
        <v>-102</v>
      </c>
      <c r="AS582">
        <v>-102</v>
      </c>
      <c r="AT582">
        <v>-102</v>
      </c>
      <c r="AU582">
        <v>-103.99999999999901</v>
      </c>
      <c r="AV582">
        <v>-103.99999999999901</v>
      </c>
      <c r="AW582">
        <v>-103.99999999991699</v>
      </c>
      <c r="AX582">
        <v>-103.99999999999901</v>
      </c>
      <c r="AY582">
        <v>-103.99999999998801</v>
      </c>
      <c r="AZ582">
        <v>-103.99999999999901</v>
      </c>
      <c r="BA582">
        <v>102598269</v>
      </c>
      <c r="BB582">
        <v>86689291</v>
      </c>
      <c r="BC582">
        <v>86486771</v>
      </c>
      <c r="BD582">
        <v>81637394</v>
      </c>
      <c r="BE582">
        <v>96446924</v>
      </c>
      <c r="BF582">
        <v>87618275</v>
      </c>
      <c r="BG582">
        <v>1354095</v>
      </c>
      <c r="BH582">
        <v>2441954</v>
      </c>
      <c r="BI582">
        <v>1072241</v>
      </c>
      <c r="BJ582">
        <v>2439160</v>
      </c>
      <c r="BK582">
        <v>1325629</v>
      </c>
      <c r="BL582">
        <v>2537139</v>
      </c>
      <c r="BM582">
        <v>8</v>
      </c>
      <c r="BN582">
        <v>9</v>
      </c>
      <c r="BO582">
        <v>8</v>
      </c>
      <c r="BP582">
        <v>6</v>
      </c>
      <c r="BQ582">
        <v>9</v>
      </c>
      <c r="BR582">
        <v>8</v>
      </c>
      <c r="BS582">
        <v>-104</v>
      </c>
      <c r="BT582">
        <v>-103.99999999999901</v>
      </c>
      <c r="BU582">
        <v>-103.99999999999901</v>
      </c>
      <c r="BV582">
        <v>-103.99999999999901</v>
      </c>
      <c r="BW582">
        <v>-104</v>
      </c>
      <c r="BX582">
        <v>-103.99999999999901</v>
      </c>
      <c r="BY582">
        <v>-104</v>
      </c>
      <c r="BZ582">
        <v>-104</v>
      </c>
      <c r="CA582">
        <v>-103.99999999999901</v>
      </c>
      <c r="CB582">
        <v>-103.99999999999901</v>
      </c>
      <c r="CC582">
        <v>-104</v>
      </c>
      <c r="CD582">
        <v>-103.99999999999901</v>
      </c>
      <c r="CE582">
        <v>0.19400000000000001</v>
      </c>
      <c r="CF582">
        <v>0.13100000000000001</v>
      </c>
      <c r="CG582">
        <v>0.14000000000000001</v>
      </c>
      <c r="CH582">
        <v>0.112</v>
      </c>
      <c r="CI582">
        <v>0.20699999999999999</v>
      </c>
      <c r="CJ582">
        <v>0.14299999999999999</v>
      </c>
      <c r="CK582">
        <v>0.35899999999999999</v>
      </c>
      <c r="CL582">
        <v>0.186</v>
      </c>
      <c r="CM582">
        <v>0.35599999999999998</v>
      </c>
      <c r="CN582">
        <v>0.186</v>
      </c>
      <c r="CO582">
        <v>0.41199999999999998</v>
      </c>
      <c r="CP582">
        <v>0.24099999999999999</v>
      </c>
      <c r="CQ582">
        <v>3600</v>
      </c>
      <c r="CR582">
        <v>3600</v>
      </c>
      <c r="CS582">
        <v>3600</v>
      </c>
      <c r="CT582">
        <v>3600</v>
      </c>
      <c r="CU582">
        <v>3600</v>
      </c>
      <c r="CV582">
        <v>3600</v>
      </c>
      <c r="CW582" t="s">
        <v>13396</v>
      </c>
      <c r="CX582" t="s">
        <v>13397</v>
      </c>
      <c r="CY582" t="s">
        <v>13398</v>
      </c>
      <c r="CZ582" t="s">
        <v>13399</v>
      </c>
      <c r="DA582" t="s">
        <v>13400</v>
      </c>
      <c r="DB582" t="s">
        <v>13401</v>
      </c>
      <c r="DC582" t="s">
        <v>13401</v>
      </c>
      <c r="DD582" t="s">
        <v>13402</v>
      </c>
      <c r="DE582" t="s">
        <v>13403</v>
      </c>
      <c r="DF582" t="s">
        <v>13404</v>
      </c>
      <c r="DG582" t="s">
        <v>13396</v>
      </c>
      <c r="DH582" t="s">
        <v>13405</v>
      </c>
      <c r="DI582" t="s">
        <v>13406</v>
      </c>
      <c r="DJ582" t="s">
        <v>13407</v>
      </c>
      <c r="DK582" t="s">
        <v>13408</v>
      </c>
      <c r="DL582" t="s">
        <v>13401</v>
      </c>
      <c r="DM582" t="s">
        <v>13401</v>
      </c>
      <c r="DN582" t="s">
        <v>13409</v>
      </c>
      <c r="DO582" t="s">
        <v>13410</v>
      </c>
      <c r="DP582" t="s">
        <v>13411</v>
      </c>
      <c r="DQ582" t="s">
        <v>13412</v>
      </c>
      <c r="DR582">
        <v>50407</v>
      </c>
      <c r="DS582" t="s">
        <v>4685</v>
      </c>
      <c r="DT582" t="s">
        <v>147</v>
      </c>
    </row>
    <row r="583" spans="1:124" x14ac:dyDescent="0.2">
      <c r="A583" t="s">
        <v>4686</v>
      </c>
      <c r="B583">
        <v>10776</v>
      </c>
      <c r="C583">
        <v>-130</v>
      </c>
      <c r="D583">
        <v>-130</v>
      </c>
      <c r="E583">
        <v>1174908</v>
      </c>
      <c r="F583">
        <v>2527715</v>
      </c>
      <c r="G583">
        <v>1046937</v>
      </c>
      <c r="H583">
        <v>2311285</v>
      </c>
      <c r="I583">
        <v>3600.0010000000002</v>
      </c>
      <c r="J583">
        <v>3600.0010000000002</v>
      </c>
      <c r="K583">
        <v>3600</v>
      </c>
      <c r="L583">
        <v>3600</v>
      </c>
      <c r="M583">
        <v>2226</v>
      </c>
      <c r="N583">
        <v>1040</v>
      </c>
      <c r="O583">
        <v>81</v>
      </c>
      <c r="P583">
        <v>0.2</v>
      </c>
      <c r="Q583">
        <v>0.4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520</v>
      </c>
      <c r="X583">
        <v>520</v>
      </c>
      <c r="Y583">
        <v>4.2069999999999998E-3</v>
      </c>
      <c r="Z583">
        <v>1516</v>
      </c>
      <c r="AA583">
        <v>640</v>
      </c>
      <c r="AB583">
        <v>62</v>
      </c>
      <c r="AC583">
        <v>2.5000000000000001E-2</v>
      </c>
      <c r="AD583">
        <v>0.47499999999999998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320</v>
      </c>
      <c r="AK583">
        <v>320</v>
      </c>
      <c r="AL583">
        <v>8.0800000000000004E-3</v>
      </c>
      <c r="AM583">
        <v>0</v>
      </c>
      <c r="AN583">
        <v>0</v>
      </c>
      <c r="AO583">
        <v>-127.25</v>
      </c>
      <c r="AP583">
        <v>-127.25</v>
      </c>
      <c r="AQ583">
        <v>-127.25</v>
      </c>
      <c r="AR583">
        <v>-127.250000099999</v>
      </c>
      <c r="AS583">
        <v>-127.25</v>
      </c>
      <c r="AT583">
        <v>-127.25000001428501</v>
      </c>
      <c r="AU583">
        <v>-129.99999999999901</v>
      </c>
      <c r="AV583">
        <v>-129.99999999999901</v>
      </c>
      <c r="AW583">
        <v>-129.99999999999901</v>
      </c>
      <c r="AX583">
        <v>-129.99999999999901</v>
      </c>
      <c r="AY583">
        <v>-129.99999999999901</v>
      </c>
      <c r="AZ583">
        <v>-129.99999999999901</v>
      </c>
      <c r="BA583">
        <v>92915244</v>
      </c>
      <c r="BB583">
        <v>83471968</v>
      </c>
      <c r="BC583">
        <v>81036101</v>
      </c>
      <c r="BD583">
        <v>83471968</v>
      </c>
      <c r="BE583">
        <v>91591911</v>
      </c>
      <c r="BF583">
        <v>94658212</v>
      </c>
      <c r="BG583">
        <v>1174908</v>
      </c>
      <c r="BH583">
        <v>2527715</v>
      </c>
      <c r="BI583">
        <v>1046937</v>
      </c>
      <c r="BJ583">
        <v>2311285</v>
      </c>
      <c r="BK583">
        <v>1125239</v>
      </c>
      <c r="BL583">
        <v>2511960</v>
      </c>
      <c r="BM583">
        <v>11</v>
      </c>
      <c r="BN583">
        <v>11</v>
      </c>
      <c r="BO583">
        <v>10</v>
      </c>
      <c r="BP583">
        <v>9</v>
      </c>
      <c r="BQ583">
        <v>11</v>
      </c>
      <c r="BR583">
        <v>10</v>
      </c>
      <c r="BS583">
        <v>-130</v>
      </c>
      <c r="BT583">
        <v>-129.99999999999901</v>
      </c>
      <c r="BU583">
        <v>-130</v>
      </c>
      <c r="BV583">
        <v>-129.99999999999901</v>
      </c>
      <c r="BW583">
        <v>-130</v>
      </c>
      <c r="BX583">
        <v>-130</v>
      </c>
      <c r="BY583">
        <v>-130</v>
      </c>
      <c r="BZ583">
        <v>-129.99999999999901</v>
      </c>
      <c r="CA583">
        <v>-130</v>
      </c>
      <c r="CB583">
        <v>-129.99999999999901</v>
      </c>
      <c r="CC583">
        <v>-130</v>
      </c>
      <c r="CD583">
        <v>-129.99999999999901</v>
      </c>
      <c r="CE583">
        <v>0.439</v>
      </c>
      <c r="CF583">
        <v>0.29499999999999998</v>
      </c>
      <c r="CG583">
        <v>0.34899999999999998</v>
      </c>
      <c r="CH583">
        <v>0.185</v>
      </c>
      <c r="CI583">
        <v>0.441</v>
      </c>
      <c r="CJ583">
        <v>0.22900000000000001</v>
      </c>
      <c r="CK583">
        <v>0.89600000000000002</v>
      </c>
      <c r="CL583">
        <v>0.65500000000000003</v>
      </c>
      <c r="CM583">
        <v>0.72599999999999998</v>
      </c>
      <c r="CN583">
        <v>0.54600000000000004</v>
      </c>
      <c r="CO583">
        <v>2.6739999999999999</v>
      </c>
      <c r="CP583">
        <v>424.875</v>
      </c>
      <c r="CQ583">
        <v>3600.0010000000002</v>
      </c>
      <c r="CR583">
        <v>3600.0010000000002</v>
      </c>
      <c r="CS583">
        <v>3600</v>
      </c>
      <c r="CT583">
        <v>3600</v>
      </c>
      <c r="CU583">
        <v>3600</v>
      </c>
      <c r="CV583">
        <v>3600</v>
      </c>
      <c r="CW583" t="s">
        <v>13413</v>
      </c>
      <c r="CX583" t="s">
        <v>13414</v>
      </c>
      <c r="CY583" t="s">
        <v>13415</v>
      </c>
      <c r="CZ583" t="s">
        <v>13416</v>
      </c>
      <c r="DA583" t="s">
        <v>13417</v>
      </c>
      <c r="DB583" t="s">
        <v>1716</v>
      </c>
      <c r="DC583" t="s">
        <v>1716</v>
      </c>
      <c r="DD583" t="s">
        <v>13418</v>
      </c>
      <c r="DE583" t="s">
        <v>13419</v>
      </c>
      <c r="DF583" t="s">
        <v>13420</v>
      </c>
      <c r="DG583" t="s">
        <v>13421</v>
      </c>
      <c r="DH583" t="s">
        <v>13422</v>
      </c>
      <c r="DI583" t="s">
        <v>13423</v>
      </c>
      <c r="DJ583" t="s">
        <v>13424</v>
      </c>
      <c r="DK583" t="s">
        <v>13425</v>
      </c>
      <c r="DL583" t="s">
        <v>1716</v>
      </c>
      <c r="DM583" t="s">
        <v>1716</v>
      </c>
      <c r="DN583" t="s">
        <v>13426</v>
      </c>
      <c r="DO583" t="s">
        <v>13427</v>
      </c>
      <c r="DP583" t="s">
        <v>13428</v>
      </c>
      <c r="DQ583" t="s">
        <v>13429</v>
      </c>
      <c r="DR583">
        <v>50424</v>
      </c>
      <c r="DS583" t="s">
        <v>4686</v>
      </c>
      <c r="DT583" t="s">
        <v>147</v>
      </c>
    </row>
    <row r="584" spans="1:124" x14ac:dyDescent="0.2">
      <c r="A584" t="s">
        <v>4695</v>
      </c>
      <c r="B584">
        <v>10776</v>
      </c>
      <c r="C584">
        <v>-22878.2349487303</v>
      </c>
      <c r="D584">
        <v>-17360.166666666599</v>
      </c>
      <c r="E584">
        <v>46</v>
      </c>
      <c r="F584">
        <v>1</v>
      </c>
      <c r="G584">
        <v>36</v>
      </c>
      <c r="H584">
        <v>1</v>
      </c>
      <c r="I584">
        <v>17.224</v>
      </c>
      <c r="J584">
        <v>0.16</v>
      </c>
      <c r="K584">
        <v>14.391</v>
      </c>
      <c r="L584">
        <v>0.158</v>
      </c>
      <c r="M584">
        <v>1924</v>
      </c>
      <c r="N584">
        <v>14406</v>
      </c>
      <c r="O584">
        <v>76</v>
      </c>
      <c r="P584">
        <v>9.9000000000000008E-3</v>
      </c>
      <c r="Q584">
        <v>0.5</v>
      </c>
      <c r="R584">
        <v>923</v>
      </c>
      <c r="S584">
        <v>0</v>
      </c>
      <c r="T584">
        <v>0</v>
      </c>
      <c r="U584">
        <v>0</v>
      </c>
      <c r="V584">
        <v>0</v>
      </c>
      <c r="W584">
        <v>1999</v>
      </c>
      <c r="X584">
        <v>12407</v>
      </c>
      <c r="Y584">
        <v>1.0009999999999999E-3</v>
      </c>
      <c r="Z584">
        <v>863</v>
      </c>
      <c r="AA584">
        <v>1152</v>
      </c>
      <c r="AB584">
        <v>175</v>
      </c>
      <c r="AC584">
        <v>0.16667000000000001</v>
      </c>
      <c r="AD584">
        <v>0.5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1152</v>
      </c>
      <c r="AK584">
        <v>0</v>
      </c>
      <c r="AL584">
        <v>8.3429999999999997E-3</v>
      </c>
      <c r="AM584">
        <v>0</v>
      </c>
      <c r="AN584">
        <v>0</v>
      </c>
      <c r="AO584">
        <v>-17041</v>
      </c>
      <c r="AP584">
        <v>-17041</v>
      </c>
      <c r="AQ584">
        <v>-17041</v>
      </c>
      <c r="AR584">
        <v>-17041</v>
      </c>
      <c r="AS584">
        <v>-17041</v>
      </c>
      <c r="AT584">
        <v>-17041</v>
      </c>
      <c r="AU584">
        <v>-17041</v>
      </c>
      <c r="AV584">
        <v>-17041</v>
      </c>
      <c r="AW584">
        <v>-17041</v>
      </c>
      <c r="AX584">
        <v>-17041</v>
      </c>
      <c r="AY584">
        <v>-17041.1428571428</v>
      </c>
      <c r="AZ584">
        <v>-17041</v>
      </c>
      <c r="BA584">
        <v>47272</v>
      </c>
      <c r="BB584">
        <v>1909</v>
      </c>
      <c r="BC584">
        <v>41040</v>
      </c>
      <c r="BD584">
        <v>1906</v>
      </c>
      <c r="BE584">
        <v>45069</v>
      </c>
      <c r="BF584">
        <v>1906</v>
      </c>
      <c r="BG584">
        <v>46</v>
      </c>
      <c r="BH584">
        <v>1</v>
      </c>
      <c r="BI584">
        <v>36</v>
      </c>
      <c r="BJ584">
        <v>1</v>
      </c>
      <c r="BK584">
        <v>53</v>
      </c>
      <c r="BL584">
        <v>1</v>
      </c>
      <c r="BM584">
        <v>24</v>
      </c>
      <c r="BN584">
        <v>30</v>
      </c>
      <c r="BO584">
        <v>24</v>
      </c>
      <c r="BP584">
        <v>30</v>
      </c>
      <c r="BQ584">
        <v>27</v>
      </c>
      <c r="BR584">
        <v>30</v>
      </c>
      <c r="BS584">
        <v>-21760.112629388801</v>
      </c>
      <c r="BT584">
        <v>-17306.75</v>
      </c>
      <c r="BU584">
        <v>-21642.079175908901</v>
      </c>
      <c r="BV584">
        <v>-17306.75</v>
      </c>
      <c r="BW584">
        <v>-21702.455058719999</v>
      </c>
      <c r="BX584">
        <v>-17306.75</v>
      </c>
      <c r="BY584">
        <v>-17319.260010095601</v>
      </c>
      <c r="BZ584">
        <v>-17047.28125</v>
      </c>
      <c r="CA584">
        <v>-17202.5</v>
      </c>
      <c r="CB584">
        <v>-17047.28125</v>
      </c>
      <c r="CC584">
        <v>-17248.7204795283</v>
      </c>
      <c r="CD584">
        <v>-17047.28125</v>
      </c>
      <c r="CE584">
        <v>12.256</v>
      </c>
      <c r="CF584">
        <v>0.158</v>
      </c>
      <c r="CG584">
        <v>10.936</v>
      </c>
      <c r="CH584">
        <v>0.156</v>
      </c>
      <c r="CI584">
        <v>12.776999999999999</v>
      </c>
      <c r="CJ584">
        <v>0.157</v>
      </c>
      <c r="CK584">
        <v>16.952000000000002</v>
      </c>
      <c r="CL584">
        <v>0.159</v>
      </c>
      <c r="CM584">
        <v>13.423999999999999</v>
      </c>
      <c r="CN584">
        <v>0.157</v>
      </c>
      <c r="CO584">
        <v>16.936</v>
      </c>
      <c r="CP584">
        <v>0.158</v>
      </c>
      <c r="CQ584">
        <v>17.224</v>
      </c>
      <c r="CR584">
        <v>0.16</v>
      </c>
      <c r="CS584">
        <v>14.391</v>
      </c>
      <c r="CT584">
        <v>0.158</v>
      </c>
      <c r="CU584">
        <v>17.376999999999999</v>
      </c>
      <c r="CV584">
        <v>0.159</v>
      </c>
      <c r="CW584" t="s">
        <v>12269</v>
      </c>
      <c r="CX584" t="s">
        <v>12270</v>
      </c>
      <c r="CY584" t="s">
        <v>12271</v>
      </c>
      <c r="CZ584" t="s">
        <v>12272</v>
      </c>
      <c r="DA584" t="s">
        <v>12273</v>
      </c>
      <c r="DB584" t="s">
        <v>12274</v>
      </c>
      <c r="DC584" t="s">
        <v>12275</v>
      </c>
      <c r="DD584" t="s">
        <v>12276</v>
      </c>
      <c r="DE584" t="s">
        <v>12277</v>
      </c>
      <c r="DF584" t="s">
        <v>12278</v>
      </c>
      <c r="DG584" t="s">
        <v>12269</v>
      </c>
      <c r="DH584" t="s">
        <v>12269</v>
      </c>
      <c r="DI584" t="s">
        <v>12279</v>
      </c>
      <c r="DJ584" t="s">
        <v>133</v>
      </c>
      <c r="DK584" t="s">
        <v>821</v>
      </c>
      <c r="DL584" t="s">
        <v>12280</v>
      </c>
      <c r="DM584" t="s">
        <v>12281</v>
      </c>
      <c r="DN584" t="s">
        <v>12282</v>
      </c>
      <c r="DO584" t="s">
        <v>12283</v>
      </c>
      <c r="DP584" t="s">
        <v>12284</v>
      </c>
      <c r="DQ584" t="s">
        <v>12285</v>
      </c>
      <c r="DR584">
        <v>123</v>
      </c>
      <c r="DS584" t="s">
        <v>4695</v>
      </c>
      <c r="DT584" t="s">
        <v>147</v>
      </c>
    </row>
    <row r="585" spans="1:124" x14ac:dyDescent="0.2">
      <c r="A585" t="s">
        <v>4702</v>
      </c>
      <c r="B585">
        <v>10776</v>
      </c>
      <c r="C585">
        <v>13399.9999999999</v>
      </c>
      <c r="D585">
        <v>13399.9999999999</v>
      </c>
      <c r="E585">
        <v>71472</v>
      </c>
      <c r="F585">
        <v>96756</v>
      </c>
      <c r="G585">
        <v>56402</v>
      </c>
      <c r="H585">
        <v>77411</v>
      </c>
      <c r="I585">
        <v>3600.0010000000002</v>
      </c>
      <c r="J585">
        <v>3600</v>
      </c>
      <c r="K585">
        <v>3600</v>
      </c>
      <c r="L585">
        <v>3600</v>
      </c>
      <c r="M585">
        <v>2012</v>
      </c>
      <c r="N585">
        <v>1700</v>
      </c>
      <c r="O585">
        <v>555</v>
      </c>
      <c r="P585">
        <v>2.4399999999999999E-3</v>
      </c>
      <c r="Q585">
        <v>0.5</v>
      </c>
      <c r="R585">
        <v>84</v>
      </c>
      <c r="S585">
        <v>0</v>
      </c>
      <c r="T585">
        <v>0</v>
      </c>
      <c r="U585">
        <v>0</v>
      </c>
      <c r="V585">
        <v>0</v>
      </c>
      <c r="W585">
        <v>1596</v>
      </c>
      <c r="X585">
        <v>104</v>
      </c>
      <c r="Y585">
        <v>4.4209999999999996E-3</v>
      </c>
      <c r="Z585">
        <v>1743</v>
      </c>
      <c r="AA585">
        <v>1676</v>
      </c>
      <c r="AB585">
        <v>554</v>
      </c>
      <c r="AC585">
        <v>4.8999999999999998E-4</v>
      </c>
      <c r="AD585">
        <v>0.5</v>
      </c>
      <c r="AE585">
        <v>84</v>
      </c>
      <c r="AF585">
        <v>0</v>
      </c>
      <c r="AG585">
        <v>0</v>
      </c>
      <c r="AH585">
        <v>0</v>
      </c>
      <c r="AI585">
        <v>0</v>
      </c>
      <c r="AJ585">
        <v>1596</v>
      </c>
      <c r="AK585">
        <v>80</v>
      </c>
      <c r="AL585">
        <v>3.9060000000000002E-3</v>
      </c>
      <c r="AM585">
        <v>0</v>
      </c>
      <c r="AN585">
        <v>0</v>
      </c>
      <c r="AO585">
        <v>14800.0000000001</v>
      </c>
      <c r="AP585">
        <v>14700</v>
      </c>
      <c r="AQ585">
        <v>14650</v>
      </c>
      <c r="AR585">
        <v>14550</v>
      </c>
      <c r="AS585">
        <v>14750</v>
      </c>
      <c r="AT585">
        <v>14642.857142857099</v>
      </c>
      <c r="AU585">
        <v>13978.830282819599</v>
      </c>
      <c r="AV585">
        <v>13902.4162967436</v>
      </c>
      <c r="AW585">
        <v>13978.830282819599</v>
      </c>
      <c r="AX585">
        <v>13966.071708514501</v>
      </c>
      <c r="AY585">
        <v>13962.3817030105</v>
      </c>
      <c r="AZ585">
        <v>13933.045580836801</v>
      </c>
      <c r="BA585">
        <v>23200010</v>
      </c>
      <c r="BB585">
        <v>26718975</v>
      </c>
      <c r="BC585">
        <v>18219882</v>
      </c>
      <c r="BD585">
        <v>25594279</v>
      </c>
      <c r="BE585">
        <v>22621080</v>
      </c>
      <c r="BF585">
        <v>26825884</v>
      </c>
      <c r="BG585">
        <v>71472</v>
      </c>
      <c r="BH585">
        <v>96756</v>
      </c>
      <c r="BI585">
        <v>56402</v>
      </c>
      <c r="BJ585">
        <v>77411</v>
      </c>
      <c r="BK585">
        <v>66708</v>
      </c>
      <c r="BL585">
        <v>90194</v>
      </c>
      <c r="BM585">
        <v>10</v>
      </c>
      <c r="BN585">
        <v>6</v>
      </c>
      <c r="BO585">
        <v>8</v>
      </c>
      <c r="BP585">
        <v>6</v>
      </c>
      <c r="BQ585">
        <v>9</v>
      </c>
      <c r="BR585">
        <v>7</v>
      </c>
      <c r="BS585">
        <v>13400</v>
      </c>
      <c r="BT585">
        <v>13400</v>
      </c>
      <c r="BU585">
        <v>13400.0000000001</v>
      </c>
      <c r="BV585">
        <v>13400</v>
      </c>
      <c r="BW585">
        <v>13400</v>
      </c>
      <c r="BX585">
        <v>13399.9999999999</v>
      </c>
      <c r="BY585">
        <v>13400</v>
      </c>
      <c r="BZ585">
        <v>13400</v>
      </c>
      <c r="CA585">
        <v>13400</v>
      </c>
      <c r="CB585">
        <v>13400</v>
      </c>
      <c r="CC585">
        <v>13400</v>
      </c>
      <c r="CD585">
        <v>13400</v>
      </c>
      <c r="CE585">
        <v>8.2260000000000009</v>
      </c>
      <c r="CF585">
        <v>4.3360000000000003</v>
      </c>
      <c r="CG585">
        <v>6.07</v>
      </c>
      <c r="CH585">
        <v>4.3360000000000003</v>
      </c>
      <c r="CI585">
        <v>7.1790000000000003</v>
      </c>
      <c r="CJ585">
        <v>5.6529999999999996</v>
      </c>
      <c r="CK585">
        <v>3204.28</v>
      </c>
      <c r="CL585">
        <v>2389.5920000000001</v>
      </c>
      <c r="CM585">
        <v>1442.777</v>
      </c>
      <c r="CN585">
        <v>855.76599999999996</v>
      </c>
      <c r="CO585">
        <v>2406.2689999999998</v>
      </c>
      <c r="CP585">
        <v>2224.9319999999998</v>
      </c>
      <c r="CQ585">
        <v>3600.0010000000002</v>
      </c>
      <c r="CR585">
        <v>3600</v>
      </c>
      <c r="CS585">
        <v>3600</v>
      </c>
      <c r="CT585">
        <v>3600</v>
      </c>
      <c r="CU585">
        <v>3600.0010000000002</v>
      </c>
      <c r="CV585">
        <v>3600.0010000000002</v>
      </c>
      <c r="CW585" t="s">
        <v>13430</v>
      </c>
      <c r="CX585" t="s">
        <v>13431</v>
      </c>
      <c r="CY585" t="s">
        <v>13432</v>
      </c>
      <c r="CZ585" t="s">
        <v>13433</v>
      </c>
      <c r="DA585" t="s">
        <v>13434</v>
      </c>
      <c r="DB585" t="s">
        <v>13435</v>
      </c>
      <c r="DC585" t="s">
        <v>13435</v>
      </c>
      <c r="DD585" t="s">
        <v>13436</v>
      </c>
      <c r="DE585" t="s">
        <v>13437</v>
      </c>
      <c r="DF585" t="s">
        <v>13438</v>
      </c>
      <c r="DG585" t="s">
        <v>13439</v>
      </c>
      <c r="DH585" t="s">
        <v>13440</v>
      </c>
      <c r="DI585" t="s">
        <v>13441</v>
      </c>
      <c r="DJ585" t="s">
        <v>13442</v>
      </c>
      <c r="DK585" t="s">
        <v>13443</v>
      </c>
      <c r="DL585" t="s">
        <v>13435</v>
      </c>
      <c r="DM585" t="s">
        <v>13435</v>
      </c>
      <c r="DN585" t="s">
        <v>13444</v>
      </c>
      <c r="DO585" t="s">
        <v>13445</v>
      </c>
      <c r="DP585" t="s">
        <v>13446</v>
      </c>
      <c r="DQ585" t="s">
        <v>13447</v>
      </c>
      <c r="DR585">
        <v>50404</v>
      </c>
      <c r="DS585" t="s">
        <v>4702</v>
      </c>
      <c r="DT585" t="s">
        <v>147</v>
      </c>
    </row>
    <row r="586" spans="1:124" x14ac:dyDescent="0.2">
      <c r="A586" t="s">
        <v>4703</v>
      </c>
      <c r="B586">
        <v>10776</v>
      </c>
      <c r="C586">
        <v>87100</v>
      </c>
      <c r="D586">
        <v>87100</v>
      </c>
      <c r="E586">
        <v>1297678</v>
      </c>
      <c r="F586">
        <v>1250628</v>
      </c>
      <c r="G586">
        <v>1195649</v>
      </c>
      <c r="H586">
        <v>1242741</v>
      </c>
      <c r="I586">
        <v>3600</v>
      </c>
      <c r="J586">
        <v>3600</v>
      </c>
      <c r="K586">
        <v>3600</v>
      </c>
      <c r="L586">
        <v>3600</v>
      </c>
      <c r="M586">
        <v>1532</v>
      </c>
      <c r="N586">
        <v>1641</v>
      </c>
      <c r="O586">
        <v>192</v>
      </c>
      <c r="P586">
        <v>1.82E-3</v>
      </c>
      <c r="Q586">
        <v>0.49854999999999999</v>
      </c>
      <c r="R586">
        <v>84</v>
      </c>
      <c r="S586">
        <v>0</v>
      </c>
      <c r="T586">
        <v>0</v>
      </c>
      <c r="U586">
        <v>0</v>
      </c>
      <c r="V586">
        <v>0</v>
      </c>
      <c r="W586">
        <v>1596</v>
      </c>
      <c r="X586">
        <v>45</v>
      </c>
      <c r="Y586">
        <v>4.653E-3</v>
      </c>
      <c r="Z586">
        <v>1323</v>
      </c>
      <c r="AA586">
        <v>1621</v>
      </c>
      <c r="AB586">
        <v>191</v>
      </c>
      <c r="AC586">
        <v>3.2000000000000003E-4</v>
      </c>
      <c r="AD586">
        <v>0.5</v>
      </c>
      <c r="AE586">
        <v>84</v>
      </c>
      <c r="AF586">
        <v>0</v>
      </c>
      <c r="AG586">
        <v>0</v>
      </c>
      <c r="AH586">
        <v>0</v>
      </c>
      <c r="AI586">
        <v>0</v>
      </c>
      <c r="AJ586">
        <v>1596</v>
      </c>
      <c r="AK586">
        <v>25</v>
      </c>
      <c r="AL586">
        <v>4.5240000000000002E-3</v>
      </c>
      <c r="AM586">
        <v>0</v>
      </c>
      <c r="AN586">
        <v>0</v>
      </c>
      <c r="AO586">
        <v>88031.999913938402</v>
      </c>
      <c r="AP586">
        <v>88032</v>
      </c>
      <c r="AQ586">
        <v>88026</v>
      </c>
      <c r="AR586">
        <v>88028</v>
      </c>
      <c r="AS586">
        <v>88029.1428268499</v>
      </c>
      <c r="AT586">
        <v>88030.857142857101</v>
      </c>
      <c r="AU586">
        <v>87752.6517679752</v>
      </c>
      <c r="AV586">
        <v>87755.265575569807</v>
      </c>
      <c r="AW586">
        <v>87804.020790811395</v>
      </c>
      <c r="AX586">
        <v>87756.399152417798</v>
      </c>
      <c r="AY586">
        <v>87752.771100287602</v>
      </c>
      <c r="AZ586">
        <v>87746.548455272103</v>
      </c>
      <c r="BA586">
        <v>58667676</v>
      </c>
      <c r="BB586">
        <v>60249544</v>
      </c>
      <c r="BC586">
        <v>55626600</v>
      </c>
      <c r="BD586">
        <v>59329708</v>
      </c>
      <c r="BE586">
        <v>58324572</v>
      </c>
      <c r="BF586">
        <v>62069552</v>
      </c>
      <c r="BG586">
        <v>1297678</v>
      </c>
      <c r="BH586">
        <v>1250628</v>
      </c>
      <c r="BI586">
        <v>1195649</v>
      </c>
      <c r="BJ586">
        <v>1242741</v>
      </c>
      <c r="BK586">
        <v>1356145</v>
      </c>
      <c r="BL586">
        <v>1341809</v>
      </c>
      <c r="BM586">
        <v>10</v>
      </c>
      <c r="BN586">
        <v>13</v>
      </c>
      <c r="BO586">
        <v>10</v>
      </c>
      <c r="BP586">
        <v>10</v>
      </c>
      <c r="BQ586">
        <v>14</v>
      </c>
      <c r="BR586">
        <v>13</v>
      </c>
      <c r="BS586">
        <v>87499.999999999898</v>
      </c>
      <c r="BT586">
        <v>87321.428571428405</v>
      </c>
      <c r="BU586">
        <v>87576.923076923005</v>
      </c>
      <c r="BV586">
        <v>87576.923076923005</v>
      </c>
      <c r="BW586">
        <v>87426.609105180498</v>
      </c>
      <c r="BX586">
        <v>87447.017268445794</v>
      </c>
      <c r="BY586">
        <v>87695.067256502094</v>
      </c>
      <c r="BZ586">
        <v>87692.307692307601</v>
      </c>
      <c r="CA586">
        <v>87696.576876787396</v>
      </c>
      <c r="CB586">
        <v>87695.311201976903</v>
      </c>
      <c r="CC586">
        <v>87693.346963993405</v>
      </c>
      <c r="CD586">
        <v>87693.130988573903</v>
      </c>
      <c r="CE586">
        <v>0.57599999999999996</v>
      </c>
      <c r="CF586">
        <v>0.81499999999999995</v>
      </c>
      <c r="CG586">
        <v>0.57599999999999996</v>
      </c>
      <c r="CH586">
        <v>0.64600000000000002</v>
      </c>
      <c r="CI586">
        <v>0.92800000000000005</v>
      </c>
      <c r="CJ586">
        <v>0.85899999999999999</v>
      </c>
      <c r="CK586">
        <v>2205.5479999999998</v>
      </c>
      <c r="CL586">
        <v>774.37900000000002</v>
      </c>
      <c r="CM586">
        <v>663.82</v>
      </c>
      <c r="CN586">
        <v>660.70600000000002</v>
      </c>
      <c r="CO586">
        <v>1953.3109999999999</v>
      </c>
      <c r="CP586">
        <v>1791.7349999999999</v>
      </c>
      <c r="CQ586">
        <v>3600</v>
      </c>
      <c r="CR586">
        <v>3600</v>
      </c>
      <c r="CS586">
        <v>3600</v>
      </c>
      <c r="CT586">
        <v>3600</v>
      </c>
      <c r="CU586">
        <v>3600</v>
      </c>
      <c r="CV586">
        <v>3600</v>
      </c>
      <c r="CW586" t="s">
        <v>13448</v>
      </c>
      <c r="CX586" t="s">
        <v>13449</v>
      </c>
      <c r="CY586" t="s">
        <v>13450</v>
      </c>
      <c r="CZ586" t="s">
        <v>13451</v>
      </c>
      <c r="DA586" t="s">
        <v>13452</v>
      </c>
      <c r="DB586" t="s">
        <v>13453</v>
      </c>
      <c r="DC586" t="s">
        <v>13454</v>
      </c>
      <c r="DD586" t="s">
        <v>13455</v>
      </c>
      <c r="DE586" t="s">
        <v>13456</v>
      </c>
      <c r="DF586" t="s">
        <v>13457</v>
      </c>
      <c r="DG586" t="s">
        <v>13458</v>
      </c>
      <c r="DH586" t="s">
        <v>13459</v>
      </c>
      <c r="DI586" t="s">
        <v>13460</v>
      </c>
      <c r="DJ586" t="s">
        <v>13461</v>
      </c>
      <c r="DK586" t="s">
        <v>13462</v>
      </c>
      <c r="DL586" t="s">
        <v>13463</v>
      </c>
      <c r="DM586" t="s">
        <v>13464</v>
      </c>
      <c r="DN586" t="s">
        <v>13465</v>
      </c>
      <c r="DO586" t="s">
        <v>13466</v>
      </c>
      <c r="DP586" t="s">
        <v>13467</v>
      </c>
      <c r="DQ586" t="s">
        <v>13468</v>
      </c>
      <c r="DR586">
        <v>50421</v>
      </c>
      <c r="DS586" t="s">
        <v>4703</v>
      </c>
      <c r="DT586" t="s">
        <v>147</v>
      </c>
    </row>
    <row r="587" spans="1:124" x14ac:dyDescent="0.2">
      <c r="A587" t="s">
        <v>4705</v>
      </c>
      <c r="B587">
        <v>10776</v>
      </c>
      <c r="C587">
        <v>87099.999999999898</v>
      </c>
      <c r="D587">
        <v>87100</v>
      </c>
      <c r="E587">
        <v>765577</v>
      </c>
      <c r="F587">
        <v>1130030</v>
      </c>
      <c r="G587">
        <v>697642</v>
      </c>
      <c r="H587">
        <v>819216</v>
      </c>
      <c r="I587">
        <v>3600.0010000000002</v>
      </c>
      <c r="J587">
        <v>3600</v>
      </c>
      <c r="K587">
        <v>3600</v>
      </c>
      <c r="L587">
        <v>3600</v>
      </c>
      <c r="M587">
        <v>1632</v>
      </c>
      <c r="N587">
        <v>1721</v>
      </c>
      <c r="O587">
        <v>232</v>
      </c>
      <c r="P587">
        <v>4.5199999999999997E-3</v>
      </c>
      <c r="Q587">
        <v>0.47926000000000002</v>
      </c>
      <c r="R587">
        <v>164</v>
      </c>
      <c r="S587">
        <v>0</v>
      </c>
      <c r="T587">
        <v>0</v>
      </c>
      <c r="U587">
        <v>0</v>
      </c>
      <c r="V587">
        <v>0</v>
      </c>
      <c r="W587">
        <v>1676</v>
      </c>
      <c r="X587">
        <v>45</v>
      </c>
      <c r="Y587">
        <v>4.3839999999999999E-3</v>
      </c>
      <c r="Z587">
        <v>1195</v>
      </c>
      <c r="AA587">
        <v>1701</v>
      </c>
      <c r="AB587">
        <v>244</v>
      </c>
      <c r="AC587">
        <v>1.4999999999999999E-4</v>
      </c>
      <c r="AD587">
        <v>0.49656</v>
      </c>
      <c r="AE587">
        <v>164</v>
      </c>
      <c r="AF587">
        <v>0</v>
      </c>
      <c r="AG587">
        <v>0</v>
      </c>
      <c r="AH587">
        <v>0</v>
      </c>
      <c r="AI587">
        <v>0</v>
      </c>
      <c r="AJ587">
        <v>1676</v>
      </c>
      <c r="AK587">
        <v>25</v>
      </c>
      <c r="AL587">
        <v>4.7520000000000001E-3</v>
      </c>
      <c r="AM587">
        <v>0</v>
      </c>
      <c r="AN587">
        <v>0</v>
      </c>
      <c r="AO587">
        <v>88026.5</v>
      </c>
      <c r="AP587">
        <v>88026.5</v>
      </c>
      <c r="AQ587">
        <v>88026.5</v>
      </c>
      <c r="AR587">
        <v>88026.5</v>
      </c>
      <c r="AS587">
        <v>88028.749944545096</v>
      </c>
      <c r="AT587">
        <v>88027.999999699299</v>
      </c>
      <c r="AU587">
        <v>87814.767485742603</v>
      </c>
      <c r="AV587">
        <v>87692.307692307906</v>
      </c>
      <c r="AW587">
        <v>87814.767485742603</v>
      </c>
      <c r="AX587">
        <v>87752.995867116493</v>
      </c>
      <c r="AY587">
        <v>87747.906673401303</v>
      </c>
      <c r="AZ587">
        <v>87705.586956751198</v>
      </c>
      <c r="BA587">
        <v>61380016</v>
      </c>
      <c r="BB587">
        <v>65630461</v>
      </c>
      <c r="BC587">
        <v>50389686</v>
      </c>
      <c r="BD587">
        <v>61269869</v>
      </c>
      <c r="BE587">
        <v>52940869</v>
      </c>
      <c r="BF587">
        <v>64274381</v>
      </c>
      <c r="BG587">
        <v>765577</v>
      </c>
      <c r="BH587">
        <v>1130030</v>
      </c>
      <c r="BI587">
        <v>697642</v>
      </c>
      <c r="BJ587">
        <v>819216</v>
      </c>
      <c r="BK587">
        <v>812359</v>
      </c>
      <c r="BL587">
        <v>940927</v>
      </c>
      <c r="BM587">
        <v>16</v>
      </c>
      <c r="BN587">
        <v>15</v>
      </c>
      <c r="BO587">
        <v>10</v>
      </c>
      <c r="BP587">
        <v>9</v>
      </c>
      <c r="BQ587">
        <v>14</v>
      </c>
      <c r="BR587">
        <v>12</v>
      </c>
      <c r="BS587">
        <v>87151.370370370307</v>
      </c>
      <c r="BT587">
        <v>87161.263157894704</v>
      </c>
      <c r="BU587">
        <v>87479.190476190401</v>
      </c>
      <c r="BV587">
        <v>87293.388888888803</v>
      </c>
      <c r="BW587">
        <v>87299.5663228966</v>
      </c>
      <c r="BX587">
        <v>87245.681068041202</v>
      </c>
      <c r="BY587">
        <v>87692.307692307601</v>
      </c>
      <c r="BZ587">
        <v>87692.307692307702</v>
      </c>
      <c r="CA587">
        <v>87700.440504845697</v>
      </c>
      <c r="CB587">
        <v>87698.004427781299</v>
      </c>
      <c r="CC587">
        <v>87693.535456543294</v>
      </c>
      <c r="CD587">
        <v>87694.330140549602</v>
      </c>
      <c r="CE587">
        <v>1.429</v>
      </c>
      <c r="CF587">
        <v>1.4139999999999999</v>
      </c>
      <c r="CG587">
        <v>0.80300000000000005</v>
      </c>
      <c r="CH587">
        <v>0.85499999999999998</v>
      </c>
      <c r="CI587">
        <v>1.226</v>
      </c>
      <c r="CJ587">
        <v>1.105</v>
      </c>
      <c r="CK587">
        <v>3192.4070000000002</v>
      </c>
      <c r="CL587">
        <v>2765.886</v>
      </c>
      <c r="CM587">
        <v>511.79399999999998</v>
      </c>
      <c r="CN587">
        <v>680.36599999999999</v>
      </c>
      <c r="CO587">
        <v>1992.3710000000001</v>
      </c>
      <c r="CP587">
        <v>1998.0619999999999</v>
      </c>
      <c r="CQ587">
        <v>3600.0010000000002</v>
      </c>
      <c r="CR587">
        <v>3600</v>
      </c>
      <c r="CS587">
        <v>3600</v>
      </c>
      <c r="CT587">
        <v>3600</v>
      </c>
      <c r="CU587">
        <v>3600</v>
      </c>
      <c r="CV587">
        <v>3600</v>
      </c>
      <c r="CW587" t="s">
        <v>13469</v>
      </c>
      <c r="CX587" t="s">
        <v>13470</v>
      </c>
      <c r="CY587" t="s">
        <v>13471</v>
      </c>
      <c r="CZ587" t="s">
        <v>13472</v>
      </c>
      <c r="DA587" t="s">
        <v>13473</v>
      </c>
      <c r="DB587" t="s">
        <v>13474</v>
      </c>
      <c r="DC587" t="s">
        <v>13475</v>
      </c>
      <c r="DD587" t="s">
        <v>13476</v>
      </c>
      <c r="DE587" t="s">
        <v>13477</v>
      </c>
      <c r="DF587" t="s">
        <v>13478</v>
      </c>
      <c r="DG587" t="s">
        <v>13479</v>
      </c>
      <c r="DH587" t="s">
        <v>13480</v>
      </c>
      <c r="DI587" t="s">
        <v>13481</v>
      </c>
      <c r="DJ587" t="s">
        <v>13482</v>
      </c>
      <c r="DK587" t="s">
        <v>13483</v>
      </c>
      <c r="DL587" t="s">
        <v>13484</v>
      </c>
      <c r="DM587" t="s">
        <v>13485</v>
      </c>
      <c r="DN587" t="s">
        <v>13486</v>
      </c>
      <c r="DO587" t="s">
        <v>13487</v>
      </c>
      <c r="DP587" t="s">
        <v>13488</v>
      </c>
      <c r="DQ587" t="s">
        <v>13489</v>
      </c>
      <c r="DR587">
        <v>50415</v>
      </c>
      <c r="DS587" t="s">
        <v>4705</v>
      </c>
      <c r="DT587" t="s">
        <v>147</v>
      </c>
    </row>
    <row r="588" spans="1:124" x14ac:dyDescent="0.2">
      <c r="A588" t="s">
        <v>4710</v>
      </c>
      <c r="B588">
        <v>10776</v>
      </c>
      <c r="C588">
        <v>4424</v>
      </c>
      <c r="D588">
        <v>19581</v>
      </c>
      <c r="E588">
        <v>9479</v>
      </c>
      <c r="F588">
        <v>1861373</v>
      </c>
      <c r="G588">
        <v>2577</v>
      </c>
      <c r="H588">
        <v>10225</v>
      </c>
      <c r="I588">
        <v>242.01400000000001</v>
      </c>
      <c r="J588">
        <v>3600.0010000000002</v>
      </c>
      <c r="K588">
        <v>49.180999999999997</v>
      </c>
      <c r="L588">
        <v>60.276000000000003</v>
      </c>
      <c r="M588">
        <v>798</v>
      </c>
      <c r="N588">
        <v>18460</v>
      </c>
      <c r="O588">
        <v>142</v>
      </c>
      <c r="P588">
        <v>3.9300000000000003E-3</v>
      </c>
      <c r="Q588">
        <v>0.49384</v>
      </c>
      <c r="R588">
        <v>330</v>
      </c>
      <c r="S588">
        <v>0</v>
      </c>
      <c r="T588">
        <v>0</v>
      </c>
      <c r="U588">
        <v>0</v>
      </c>
      <c r="V588">
        <v>0</v>
      </c>
      <c r="W588">
        <v>18200</v>
      </c>
      <c r="X588">
        <v>260</v>
      </c>
      <c r="Y588">
        <v>7.6920000000000001E-3</v>
      </c>
      <c r="Z588">
        <v>382</v>
      </c>
      <c r="AA588">
        <v>7800</v>
      </c>
      <c r="AB588">
        <v>120</v>
      </c>
      <c r="AC588">
        <v>2.64E-2</v>
      </c>
      <c r="AD588">
        <v>0.48275000000000001</v>
      </c>
      <c r="AE588">
        <v>226</v>
      </c>
      <c r="AF588">
        <v>0</v>
      </c>
      <c r="AG588">
        <v>0</v>
      </c>
      <c r="AH588">
        <v>0</v>
      </c>
      <c r="AI588">
        <v>156</v>
      </c>
      <c r="AJ588">
        <v>7644</v>
      </c>
      <c r="AK588">
        <v>0</v>
      </c>
      <c r="AL588">
        <v>9.0919999999999994E-3</v>
      </c>
      <c r="AM588">
        <v>0</v>
      </c>
      <c r="AN588">
        <v>0</v>
      </c>
      <c r="AO588">
        <v>23136</v>
      </c>
      <c r="AP588">
        <v>23136</v>
      </c>
      <c r="AQ588">
        <v>23135.999999999902</v>
      </c>
      <c r="AR588">
        <v>23135.999999999502</v>
      </c>
      <c r="AS588">
        <v>5.7142857142857104E+99</v>
      </c>
      <c r="AT588">
        <v>1.4285714285714201E+99</v>
      </c>
      <c r="AU588">
        <v>23135</v>
      </c>
      <c r="AV588">
        <v>19581</v>
      </c>
      <c r="AW588">
        <v>23136</v>
      </c>
      <c r="AX588">
        <v>23136</v>
      </c>
      <c r="AY588">
        <v>23135.285714285699</v>
      </c>
      <c r="AZ588">
        <v>20596.714285714199</v>
      </c>
      <c r="BA588">
        <v>874490</v>
      </c>
      <c r="BB588">
        <v>22536051</v>
      </c>
      <c r="BC588">
        <v>365104</v>
      </c>
      <c r="BD588">
        <v>270590</v>
      </c>
      <c r="BE588">
        <v>805926</v>
      </c>
      <c r="BF588">
        <v>17117047</v>
      </c>
      <c r="BG588">
        <v>9479</v>
      </c>
      <c r="BH588">
        <v>1861373</v>
      </c>
      <c r="BI588">
        <v>2577</v>
      </c>
      <c r="BJ588">
        <v>10225</v>
      </c>
      <c r="BK588">
        <v>8619</v>
      </c>
      <c r="BL588">
        <v>1401557</v>
      </c>
      <c r="BM588">
        <v>6</v>
      </c>
      <c r="BN588">
        <v>8</v>
      </c>
      <c r="BO588">
        <v>6</v>
      </c>
      <c r="BP588">
        <v>5</v>
      </c>
      <c r="BQ588">
        <v>6</v>
      </c>
      <c r="BR588">
        <v>8</v>
      </c>
      <c r="BS588">
        <v>4424.00000000001</v>
      </c>
      <c r="BT588">
        <v>19581</v>
      </c>
      <c r="BU588">
        <v>4424.00000000001</v>
      </c>
      <c r="BV588">
        <v>19581</v>
      </c>
      <c r="BW588">
        <v>4423.99999999998</v>
      </c>
      <c r="BX588">
        <v>19581</v>
      </c>
      <c r="BY588">
        <v>4424</v>
      </c>
      <c r="BZ588">
        <v>19580.999999999902</v>
      </c>
      <c r="CA588">
        <v>4424</v>
      </c>
      <c r="CB588">
        <v>19581</v>
      </c>
      <c r="CC588">
        <v>4424</v>
      </c>
      <c r="CD588">
        <v>19580.999999999902</v>
      </c>
      <c r="CE588">
        <v>4.9329999999999998</v>
      </c>
      <c r="CF588">
        <v>1.0409999999999999</v>
      </c>
      <c r="CG588">
        <v>3.5449999999999999</v>
      </c>
      <c r="CH588">
        <v>0.68500000000000005</v>
      </c>
      <c r="CI588">
        <v>4.2649999999999997</v>
      </c>
      <c r="CJ588">
        <v>0.91400000000000003</v>
      </c>
      <c r="CK588">
        <v>113.596</v>
      </c>
      <c r="CL588">
        <v>745.37300000000005</v>
      </c>
      <c r="CM588">
        <v>0</v>
      </c>
      <c r="CN588">
        <v>0</v>
      </c>
      <c r="CO588">
        <v>39.520000000000003</v>
      </c>
      <c r="CP588">
        <v>790.53499999999997</v>
      </c>
      <c r="CQ588">
        <v>242.01400000000001</v>
      </c>
      <c r="CR588">
        <v>3600.0010000000002</v>
      </c>
      <c r="CS588">
        <v>49.180999999999997</v>
      </c>
      <c r="CT588">
        <v>60.276000000000003</v>
      </c>
      <c r="CU588">
        <v>139.51400000000001</v>
      </c>
      <c r="CV588">
        <v>2589.4740000000002</v>
      </c>
      <c r="CW588" t="s">
        <v>12286</v>
      </c>
      <c r="CX588" t="s">
        <v>12287</v>
      </c>
      <c r="CY588" t="s">
        <v>12288</v>
      </c>
      <c r="CZ588" t="s">
        <v>12289</v>
      </c>
      <c r="DA588" t="s">
        <v>363</v>
      </c>
      <c r="DB588" t="s">
        <v>12290</v>
      </c>
      <c r="DC588" t="s">
        <v>12290</v>
      </c>
      <c r="DD588" t="s">
        <v>12291</v>
      </c>
      <c r="DE588" t="s">
        <v>12292</v>
      </c>
      <c r="DF588" t="s">
        <v>12293</v>
      </c>
      <c r="DG588" t="s">
        <v>12294</v>
      </c>
      <c r="DH588" t="s">
        <v>12295</v>
      </c>
      <c r="DI588" t="s">
        <v>12296</v>
      </c>
      <c r="DJ588" t="s">
        <v>12297</v>
      </c>
      <c r="DK588" t="s">
        <v>12298</v>
      </c>
      <c r="DL588" t="s">
        <v>12299</v>
      </c>
      <c r="DM588" t="s">
        <v>12299</v>
      </c>
      <c r="DN588" t="s">
        <v>12300</v>
      </c>
      <c r="DO588" t="s">
        <v>12301</v>
      </c>
      <c r="DP588" t="s">
        <v>12302</v>
      </c>
      <c r="DQ588" t="s">
        <v>12303</v>
      </c>
      <c r="DR588">
        <v>19124</v>
      </c>
      <c r="DS588" t="s">
        <v>4710</v>
      </c>
      <c r="DT588" t="s">
        <v>147</v>
      </c>
    </row>
    <row r="589" spans="1:124" x14ac:dyDescent="0.2">
      <c r="A589" t="s">
        <v>4543</v>
      </c>
      <c r="B589">
        <v>10776</v>
      </c>
      <c r="C589">
        <v>-101.99999999999901</v>
      </c>
      <c r="D589">
        <v>-102</v>
      </c>
      <c r="E589">
        <v>1023</v>
      </c>
      <c r="F589">
        <v>1</v>
      </c>
      <c r="G589">
        <v>1010</v>
      </c>
      <c r="H589">
        <v>1</v>
      </c>
      <c r="I589">
        <v>3.76</v>
      </c>
      <c r="J589">
        <v>0.154</v>
      </c>
      <c r="K589">
        <v>2.839</v>
      </c>
      <c r="L589">
        <v>0.11899999999999999</v>
      </c>
      <c r="M589">
        <v>2215</v>
      </c>
      <c r="N589">
        <v>6889</v>
      </c>
      <c r="O589">
        <v>163</v>
      </c>
      <c r="P589">
        <v>1.07E-3</v>
      </c>
      <c r="Q589">
        <v>0.48925999999999997</v>
      </c>
      <c r="R589">
        <v>125</v>
      </c>
      <c r="S589">
        <v>0</v>
      </c>
      <c r="T589">
        <v>0</v>
      </c>
      <c r="U589">
        <v>0</v>
      </c>
      <c r="V589">
        <v>0</v>
      </c>
      <c r="W589">
        <v>6736</v>
      </c>
      <c r="X589">
        <v>153</v>
      </c>
      <c r="Y589">
        <v>7.5669999999999999E-3</v>
      </c>
      <c r="Z589">
        <v>1098</v>
      </c>
      <c r="AA589">
        <v>6649</v>
      </c>
      <c r="AB589">
        <v>211</v>
      </c>
      <c r="AC589">
        <v>1.16E-3</v>
      </c>
      <c r="AD589">
        <v>0.5</v>
      </c>
      <c r="AE589">
        <v>61</v>
      </c>
      <c r="AF589">
        <v>0</v>
      </c>
      <c r="AG589">
        <v>0</v>
      </c>
      <c r="AH589">
        <v>0</v>
      </c>
      <c r="AI589">
        <v>2</v>
      </c>
      <c r="AJ589">
        <v>6607</v>
      </c>
      <c r="AK589">
        <v>40</v>
      </c>
      <c r="AL589">
        <v>1.2466E-2</v>
      </c>
      <c r="AM589">
        <v>0</v>
      </c>
      <c r="AN589">
        <v>0</v>
      </c>
      <c r="AO589">
        <v>-101</v>
      </c>
      <c r="AP589">
        <v>1E+100</v>
      </c>
      <c r="AQ589">
        <v>-101</v>
      </c>
      <c r="AR589">
        <v>1E+100</v>
      </c>
      <c r="AS589">
        <v>-101</v>
      </c>
      <c r="AT589">
        <v>9.9999999999999904E+99</v>
      </c>
      <c r="AU589">
        <v>-101</v>
      </c>
      <c r="AV589">
        <v>-101</v>
      </c>
      <c r="AW589">
        <v>-101</v>
      </c>
      <c r="AX589">
        <v>-101</v>
      </c>
      <c r="AY589">
        <v>-101</v>
      </c>
      <c r="AZ589">
        <v>-101</v>
      </c>
      <c r="BA589">
        <v>22773</v>
      </c>
      <c r="BB589">
        <v>1504</v>
      </c>
      <c r="BC589">
        <v>12088</v>
      </c>
      <c r="BD589">
        <v>1504</v>
      </c>
      <c r="BE589">
        <v>17035</v>
      </c>
      <c r="BF589">
        <v>1916</v>
      </c>
      <c r="BG589">
        <v>1023</v>
      </c>
      <c r="BH589">
        <v>1</v>
      </c>
      <c r="BI589">
        <v>1010</v>
      </c>
      <c r="BJ589">
        <v>1</v>
      </c>
      <c r="BK589">
        <v>1021</v>
      </c>
      <c r="BL589">
        <v>1</v>
      </c>
      <c r="BM589">
        <v>16</v>
      </c>
      <c r="BN589">
        <v>3</v>
      </c>
      <c r="BO589">
        <v>11</v>
      </c>
      <c r="BP589">
        <v>2</v>
      </c>
      <c r="BQ589">
        <v>16</v>
      </c>
      <c r="BR589">
        <v>2</v>
      </c>
      <c r="BS589">
        <v>-102</v>
      </c>
      <c r="BT589">
        <v>-102</v>
      </c>
      <c r="BU589">
        <v>-101.99999999999901</v>
      </c>
      <c r="BV589">
        <v>-102</v>
      </c>
      <c r="BW589">
        <v>-102</v>
      </c>
      <c r="BX589">
        <v>-102</v>
      </c>
      <c r="BY589">
        <v>-101.799999999999</v>
      </c>
      <c r="BZ589">
        <v>-101.75</v>
      </c>
      <c r="CA589">
        <v>-101.799999999999</v>
      </c>
      <c r="CB589">
        <v>-101.75</v>
      </c>
      <c r="CC589">
        <v>-101.799999999999</v>
      </c>
      <c r="CD589">
        <v>-101.964285714285</v>
      </c>
      <c r="CE589">
        <v>0.77800000000000002</v>
      </c>
      <c r="CF589">
        <v>0.14799999999999999</v>
      </c>
      <c r="CG589">
        <v>0.63200000000000001</v>
      </c>
      <c r="CH589">
        <v>0.114</v>
      </c>
      <c r="CI589">
        <v>0.83799999999999997</v>
      </c>
      <c r="CJ589">
        <v>0.129</v>
      </c>
      <c r="CK589">
        <v>0.80400000000000005</v>
      </c>
      <c r="CL589">
        <v>0</v>
      </c>
      <c r="CM589">
        <v>0.65300000000000002</v>
      </c>
      <c r="CN589">
        <v>0</v>
      </c>
      <c r="CO589">
        <v>0.85199999999999998</v>
      </c>
      <c r="CP589">
        <v>0</v>
      </c>
      <c r="CQ589">
        <v>3.76</v>
      </c>
      <c r="CR589">
        <v>0.154</v>
      </c>
      <c r="CS589">
        <v>2.839</v>
      </c>
      <c r="CT589">
        <v>0.11899999999999999</v>
      </c>
      <c r="CU589">
        <v>3.4510000000000001</v>
      </c>
      <c r="CV589">
        <v>0.13500000000000001</v>
      </c>
      <c r="CW589" t="s">
        <v>12304</v>
      </c>
      <c r="CX589" t="s">
        <v>12304</v>
      </c>
      <c r="CY589" t="s">
        <v>12305</v>
      </c>
      <c r="CZ589" t="s">
        <v>12306</v>
      </c>
      <c r="DA589" t="s">
        <v>12307</v>
      </c>
      <c r="DB589" t="s">
        <v>11438</v>
      </c>
      <c r="DC589" t="s">
        <v>12308</v>
      </c>
      <c r="DD589" t="s">
        <v>12309</v>
      </c>
      <c r="DE589" t="s">
        <v>12310</v>
      </c>
      <c r="DF589" t="s">
        <v>12311</v>
      </c>
      <c r="DG589" t="s">
        <v>130</v>
      </c>
      <c r="DH589" t="s">
        <v>12312</v>
      </c>
      <c r="DI589" t="s">
        <v>12313</v>
      </c>
      <c r="DJ589" t="s">
        <v>133</v>
      </c>
      <c r="DK589" t="s">
        <v>12314</v>
      </c>
      <c r="DL589" t="s">
        <v>11438</v>
      </c>
      <c r="DM589" t="s">
        <v>12315</v>
      </c>
      <c r="DN589" t="s">
        <v>12316</v>
      </c>
      <c r="DO589" t="s">
        <v>137</v>
      </c>
      <c r="DP589" t="s">
        <v>12317</v>
      </c>
      <c r="DQ589" t="s">
        <v>12318</v>
      </c>
      <c r="DR589">
        <v>27</v>
      </c>
      <c r="DS589" t="s">
        <v>4543</v>
      </c>
      <c r="DT589" t="s">
        <v>147</v>
      </c>
    </row>
    <row r="590" spans="1:124" x14ac:dyDescent="0.2">
      <c r="A590" t="s">
        <v>4544</v>
      </c>
      <c r="B590">
        <v>10776</v>
      </c>
      <c r="C590">
        <v>3537.8159999999998</v>
      </c>
      <c r="D590">
        <v>3537.8159999999998</v>
      </c>
      <c r="E590">
        <v>4977814</v>
      </c>
      <c r="F590">
        <v>5458179</v>
      </c>
      <c r="G590">
        <v>4892921</v>
      </c>
      <c r="H590">
        <v>5026857</v>
      </c>
      <c r="I590">
        <v>3600.0010000000002</v>
      </c>
      <c r="J590">
        <v>3600.0010000000002</v>
      </c>
      <c r="K590">
        <v>3600.0010000000002</v>
      </c>
      <c r="L590">
        <v>3600.0010000000002</v>
      </c>
      <c r="M590">
        <v>3</v>
      </c>
      <c r="N590">
        <v>9423</v>
      </c>
      <c r="O590">
        <v>3</v>
      </c>
      <c r="P590">
        <v>0.12839999999999999</v>
      </c>
      <c r="Q590">
        <v>0.32833000000000001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9423</v>
      </c>
      <c r="X590">
        <v>0</v>
      </c>
      <c r="Y590">
        <v>0.98450599999999999</v>
      </c>
      <c r="Z590">
        <v>3</v>
      </c>
      <c r="AA590">
        <v>9423</v>
      </c>
      <c r="AB590">
        <v>3</v>
      </c>
      <c r="AC590">
        <v>0.12839999999999999</v>
      </c>
      <c r="AD590">
        <v>0.32833000000000001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9423</v>
      </c>
      <c r="AK590">
        <v>0</v>
      </c>
      <c r="AL590">
        <v>0.98450599999999999</v>
      </c>
      <c r="AM590">
        <v>3</v>
      </c>
      <c r="AN590">
        <v>0</v>
      </c>
      <c r="AO590">
        <v>3582</v>
      </c>
      <c r="AP590">
        <v>3582</v>
      </c>
      <c r="AQ590">
        <v>3582</v>
      </c>
      <c r="AR590">
        <v>3582</v>
      </c>
      <c r="AS590">
        <v>3582</v>
      </c>
      <c r="AT590">
        <v>3582</v>
      </c>
      <c r="AU590">
        <v>3538</v>
      </c>
      <c r="AV590">
        <v>3538</v>
      </c>
      <c r="AW590">
        <v>3538</v>
      </c>
      <c r="AX590">
        <v>3538</v>
      </c>
      <c r="AY590">
        <v>3538</v>
      </c>
      <c r="AZ590">
        <v>3538</v>
      </c>
      <c r="BA590">
        <v>7855779</v>
      </c>
      <c r="BB590">
        <v>8728855</v>
      </c>
      <c r="BC590">
        <v>7225811</v>
      </c>
      <c r="BD590">
        <v>7418326</v>
      </c>
      <c r="BE590">
        <v>7406304</v>
      </c>
      <c r="BF590">
        <v>7720317</v>
      </c>
      <c r="BG590">
        <v>4977814</v>
      </c>
      <c r="BH590">
        <v>5458179</v>
      </c>
      <c r="BI590">
        <v>4892921</v>
      </c>
      <c r="BJ590">
        <v>5026857</v>
      </c>
      <c r="BK590">
        <v>5011481</v>
      </c>
      <c r="BL590">
        <v>5204101</v>
      </c>
      <c r="BM590">
        <v>4</v>
      </c>
      <c r="BN590">
        <v>4</v>
      </c>
      <c r="BO590">
        <v>4</v>
      </c>
      <c r="BP590">
        <v>4</v>
      </c>
      <c r="BQ590">
        <v>4</v>
      </c>
      <c r="BR590">
        <v>4</v>
      </c>
      <c r="BS590">
        <v>3537.8159999999898</v>
      </c>
      <c r="BT590">
        <v>3537.8159999999898</v>
      </c>
      <c r="BU590">
        <v>3537.8159999999998</v>
      </c>
      <c r="BV590">
        <v>3537.8159999999998</v>
      </c>
      <c r="BW590">
        <v>3537.8159999999898</v>
      </c>
      <c r="BX590">
        <v>3537.8159999999898</v>
      </c>
      <c r="BY590">
        <v>3537.8159999999898</v>
      </c>
      <c r="BZ590">
        <v>3537.8159999999898</v>
      </c>
      <c r="CA590">
        <v>3537.8159999999998</v>
      </c>
      <c r="CB590">
        <v>3537.8159999999998</v>
      </c>
      <c r="CC590">
        <v>3537.8159999999898</v>
      </c>
      <c r="CD590">
        <v>3537.8159999999898</v>
      </c>
      <c r="CE590">
        <v>0.151</v>
      </c>
      <c r="CF590">
        <v>0.153</v>
      </c>
      <c r="CG590">
        <v>0.14599999999999999</v>
      </c>
      <c r="CH590">
        <v>0.14199999999999999</v>
      </c>
      <c r="CI590">
        <v>0.157</v>
      </c>
      <c r="CJ590">
        <v>0.156</v>
      </c>
      <c r="CK590">
        <v>14.555</v>
      </c>
      <c r="CL590">
        <v>13.94</v>
      </c>
      <c r="CM590">
        <v>7.891</v>
      </c>
      <c r="CN590">
        <v>7.2359999999999998</v>
      </c>
      <c r="CO590">
        <v>15.29</v>
      </c>
      <c r="CP590">
        <v>14.683</v>
      </c>
      <c r="CQ590">
        <v>3600.0010000000002</v>
      </c>
      <c r="CR590">
        <v>3600.0010000000002</v>
      </c>
      <c r="CS590">
        <v>3600.0010000000002</v>
      </c>
      <c r="CT590">
        <v>3600.0010000000002</v>
      </c>
      <c r="CU590">
        <v>3600.0010000000002</v>
      </c>
      <c r="CV590">
        <v>3600.0010000000002</v>
      </c>
      <c r="CW590" t="s">
        <v>13490</v>
      </c>
      <c r="CX590" t="s">
        <v>13491</v>
      </c>
      <c r="CY590" t="s">
        <v>13492</v>
      </c>
      <c r="CZ590" t="s">
        <v>13493</v>
      </c>
      <c r="DA590" t="s">
        <v>667</v>
      </c>
      <c r="DB590" t="s">
        <v>13494</v>
      </c>
      <c r="DC590" t="s">
        <v>13494</v>
      </c>
      <c r="DD590" t="s">
        <v>13495</v>
      </c>
      <c r="DE590" t="s">
        <v>13496</v>
      </c>
      <c r="DF590" t="s">
        <v>13497</v>
      </c>
      <c r="DG590" t="s">
        <v>13490</v>
      </c>
      <c r="DH590" t="s">
        <v>13491</v>
      </c>
      <c r="DI590" t="s">
        <v>13498</v>
      </c>
      <c r="DJ590" t="s">
        <v>13499</v>
      </c>
      <c r="DK590" t="s">
        <v>667</v>
      </c>
      <c r="DL590" t="s">
        <v>13494</v>
      </c>
      <c r="DM590" t="s">
        <v>13494</v>
      </c>
      <c r="DN590" t="s">
        <v>13500</v>
      </c>
      <c r="DO590" t="s">
        <v>13501</v>
      </c>
      <c r="DP590" t="s">
        <v>13502</v>
      </c>
      <c r="DQ590" t="s">
        <v>13503</v>
      </c>
      <c r="DR590">
        <v>50523</v>
      </c>
      <c r="DS590" t="s">
        <v>4544</v>
      </c>
      <c r="DT590" t="s">
        <v>147</v>
      </c>
    </row>
    <row r="591" spans="1:124" x14ac:dyDescent="0.2">
      <c r="A591" t="s">
        <v>4546</v>
      </c>
      <c r="B591">
        <v>10776</v>
      </c>
      <c r="C591">
        <v>51585.969145494702</v>
      </c>
      <c r="D591">
        <v>51585.969145494702</v>
      </c>
      <c r="E591">
        <v>186</v>
      </c>
      <c r="F591">
        <v>211</v>
      </c>
      <c r="G591">
        <v>101</v>
      </c>
      <c r="H591">
        <v>202</v>
      </c>
      <c r="I591">
        <v>0.06</v>
      </c>
      <c r="J591">
        <v>4.2000000000000003E-2</v>
      </c>
      <c r="K591">
        <v>4.3999999999999997E-2</v>
      </c>
      <c r="L591">
        <v>4.2000000000000003E-2</v>
      </c>
      <c r="M591">
        <v>265</v>
      </c>
      <c r="N591">
        <v>206</v>
      </c>
      <c r="O591">
        <v>30</v>
      </c>
      <c r="P591">
        <v>0.125</v>
      </c>
      <c r="Q591">
        <v>0.5</v>
      </c>
      <c r="R591">
        <v>15</v>
      </c>
      <c r="S591">
        <v>0</v>
      </c>
      <c r="T591">
        <v>0</v>
      </c>
      <c r="U591">
        <v>0</v>
      </c>
      <c r="V591">
        <v>147</v>
      </c>
      <c r="W591">
        <v>0</v>
      </c>
      <c r="X591">
        <v>59</v>
      </c>
      <c r="Y591">
        <v>4.0813000000000002E-2</v>
      </c>
      <c r="Z591">
        <v>152</v>
      </c>
      <c r="AA591">
        <v>195</v>
      </c>
      <c r="AB591">
        <v>29</v>
      </c>
      <c r="AC591">
        <v>0.125</v>
      </c>
      <c r="AD591">
        <v>0.5</v>
      </c>
      <c r="AE591">
        <v>6</v>
      </c>
      <c r="AF591">
        <v>0</v>
      </c>
      <c r="AG591">
        <v>0</v>
      </c>
      <c r="AH591">
        <v>0</v>
      </c>
      <c r="AI591">
        <v>147</v>
      </c>
      <c r="AJ591">
        <v>0</v>
      </c>
      <c r="AK591">
        <v>48</v>
      </c>
      <c r="AL591">
        <v>4.7671999999999999E-2</v>
      </c>
      <c r="AM591">
        <v>0</v>
      </c>
      <c r="AN591">
        <v>0</v>
      </c>
      <c r="AO591">
        <v>51948.607248556997</v>
      </c>
      <c r="AP591">
        <v>51948.607248556902</v>
      </c>
      <c r="AQ591">
        <v>51948.607248556997</v>
      </c>
      <c r="AR591">
        <v>51948.607248556902</v>
      </c>
      <c r="AS591">
        <v>51948.757248556904</v>
      </c>
      <c r="AT591">
        <v>51948.607248556902</v>
      </c>
      <c r="AU591">
        <v>51943.637408574898</v>
      </c>
      <c r="AV591">
        <v>51943.637408574898</v>
      </c>
      <c r="AW591">
        <v>51944.757498567</v>
      </c>
      <c r="AX591">
        <v>51943.637408574898</v>
      </c>
      <c r="AY591">
        <v>51943.957434286902</v>
      </c>
      <c r="AZ591">
        <v>51943.637408574898</v>
      </c>
      <c r="BA591">
        <v>801</v>
      </c>
      <c r="BB591">
        <v>1085</v>
      </c>
      <c r="BC591">
        <v>571</v>
      </c>
      <c r="BD591">
        <v>1085</v>
      </c>
      <c r="BE591">
        <v>736</v>
      </c>
      <c r="BF591">
        <v>1201</v>
      </c>
      <c r="BG591">
        <v>186</v>
      </c>
      <c r="BH591">
        <v>211</v>
      </c>
      <c r="BI591">
        <v>101</v>
      </c>
      <c r="BJ591">
        <v>202</v>
      </c>
      <c r="BK591">
        <v>162</v>
      </c>
      <c r="BL591">
        <v>215</v>
      </c>
      <c r="BM591">
        <v>8</v>
      </c>
      <c r="BN591">
        <v>7</v>
      </c>
      <c r="BO591">
        <v>8</v>
      </c>
      <c r="BP591">
        <v>7</v>
      </c>
      <c r="BQ591">
        <v>8</v>
      </c>
      <c r="BR591">
        <v>7</v>
      </c>
      <c r="BS591">
        <v>51881.888207984899</v>
      </c>
      <c r="BT591">
        <v>51890.864971895899</v>
      </c>
      <c r="BU591">
        <v>51890.864971895899</v>
      </c>
      <c r="BV591">
        <v>51890.864971895899</v>
      </c>
      <c r="BW591">
        <v>51884.452997673703</v>
      </c>
      <c r="BX591">
        <v>51890.864971895899</v>
      </c>
      <c r="BY591">
        <v>51932.267783694202</v>
      </c>
      <c r="BZ591">
        <v>51942.887678569903</v>
      </c>
      <c r="CA591">
        <v>51943.721658562201</v>
      </c>
      <c r="CB591">
        <v>51942.887678569903</v>
      </c>
      <c r="CC591">
        <v>51935.540319370797</v>
      </c>
      <c r="CD591">
        <v>51942.887678569903</v>
      </c>
      <c r="CE591">
        <v>3.2000000000000001E-2</v>
      </c>
      <c r="CF591">
        <v>1.4999999999999999E-2</v>
      </c>
      <c r="CG591">
        <v>2.5000000000000001E-2</v>
      </c>
      <c r="CH591">
        <v>1.4999999999999999E-2</v>
      </c>
      <c r="CI591">
        <v>3.1E-2</v>
      </c>
      <c r="CJ591">
        <v>1.4999999999999999E-2</v>
      </c>
      <c r="CK591">
        <v>0.06</v>
      </c>
      <c r="CL591">
        <v>4.2000000000000003E-2</v>
      </c>
      <c r="CM591">
        <v>4.2999999999999997E-2</v>
      </c>
      <c r="CN591">
        <v>4.2000000000000003E-2</v>
      </c>
      <c r="CO591">
        <v>5.6000000000000001E-2</v>
      </c>
      <c r="CP591">
        <v>4.2999999999999997E-2</v>
      </c>
      <c r="CQ591">
        <v>0.06</v>
      </c>
      <c r="CR591">
        <v>4.2000000000000003E-2</v>
      </c>
      <c r="CS591">
        <v>4.3999999999999997E-2</v>
      </c>
      <c r="CT591">
        <v>4.2000000000000003E-2</v>
      </c>
      <c r="CU591">
        <v>5.6000000000000001E-2</v>
      </c>
      <c r="CV591">
        <v>4.2999999999999997E-2</v>
      </c>
      <c r="CW591" t="s">
        <v>13504</v>
      </c>
      <c r="CX591" t="s">
        <v>13505</v>
      </c>
      <c r="CY591" t="s">
        <v>13506</v>
      </c>
      <c r="CZ591" t="s">
        <v>13507</v>
      </c>
      <c r="DA591" t="s">
        <v>2753</v>
      </c>
      <c r="DB591" t="s">
        <v>13508</v>
      </c>
      <c r="DC591" t="s">
        <v>13509</v>
      </c>
      <c r="DD591" t="s">
        <v>13510</v>
      </c>
      <c r="DE591" t="s">
        <v>13511</v>
      </c>
      <c r="DF591" t="s">
        <v>13512</v>
      </c>
      <c r="DG591" t="s">
        <v>13513</v>
      </c>
      <c r="DH591" t="s">
        <v>13514</v>
      </c>
      <c r="DI591" t="s">
        <v>13515</v>
      </c>
      <c r="DJ591" t="s">
        <v>13516</v>
      </c>
      <c r="DK591" t="s">
        <v>437</v>
      </c>
      <c r="DL591" t="s">
        <v>13517</v>
      </c>
      <c r="DM591" t="s">
        <v>13518</v>
      </c>
      <c r="DN591" t="s">
        <v>13519</v>
      </c>
      <c r="DO591" t="s">
        <v>13520</v>
      </c>
      <c r="DP591" t="s">
        <v>13521</v>
      </c>
      <c r="DQ591" t="s">
        <v>13522</v>
      </c>
      <c r="DR591">
        <v>1</v>
      </c>
      <c r="DS591" t="s">
        <v>4546</v>
      </c>
      <c r="DT591" t="s">
        <v>147</v>
      </c>
    </row>
    <row r="592" spans="1:124" x14ac:dyDescent="0.2">
      <c r="A592" t="s">
        <v>4547</v>
      </c>
      <c r="B592">
        <v>10776</v>
      </c>
      <c r="C592">
        <v>50</v>
      </c>
      <c r="D592">
        <v>50</v>
      </c>
      <c r="E592">
        <v>9003</v>
      </c>
      <c r="F592">
        <v>7465</v>
      </c>
      <c r="G592">
        <v>689</v>
      </c>
      <c r="H592">
        <v>3640</v>
      </c>
      <c r="I592">
        <v>54.82</v>
      </c>
      <c r="J592">
        <v>41.393000000000001</v>
      </c>
      <c r="K592">
        <v>26.667999999999999</v>
      </c>
      <c r="L592">
        <v>24.797999999999998</v>
      </c>
      <c r="M592">
        <v>500</v>
      </c>
      <c r="N592">
        <v>2850</v>
      </c>
      <c r="O592">
        <v>208</v>
      </c>
      <c r="P592">
        <v>3.2200000000000002E-3</v>
      </c>
      <c r="Q592">
        <v>0.49678</v>
      </c>
      <c r="R592">
        <v>150</v>
      </c>
      <c r="S592">
        <v>0</v>
      </c>
      <c r="T592">
        <v>0</v>
      </c>
      <c r="U592">
        <v>0</v>
      </c>
      <c r="V592">
        <v>0</v>
      </c>
      <c r="W592">
        <v>2500</v>
      </c>
      <c r="X592">
        <v>350</v>
      </c>
      <c r="Y592">
        <v>1.1825E-2</v>
      </c>
      <c r="Z592">
        <v>500</v>
      </c>
      <c r="AA592">
        <v>2850</v>
      </c>
      <c r="AB592">
        <v>209</v>
      </c>
      <c r="AC592">
        <v>6.8999999999999997E-4</v>
      </c>
      <c r="AD592">
        <v>0.49924000000000002</v>
      </c>
      <c r="AE592">
        <v>150</v>
      </c>
      <c r="AF592">
        <v>0</v>
      </c>
      <c r="AG592">
        <v>0</v>
      </c>
      <c r="AH592">
        <v>0</v>
      </c>
      <c r="AI592">
        <v>0</v>
      </c>
      <c r="AJ592">
        <v>2500</v>
      </c>
      <c r="AK592">
        <v>350</v>
      </c>
      <c r="AL592">
        <v>1.1825E-2</v>
      </c>
      <c r="AM592">
        <v>450</v>
      </c>
      <c r="AN592">
        <v>0</v>
      </c>
      <c r="AO592">
        <v>50</v>
      </c>
      <c r="AP592">
        <v>50</v>
      </c>
      <c r="AQ592">
        <v>50</v>
      </c>
      <c r="AR592">
        <v>50</v>
      </c>
      <c r="AS592">
        <v>50</v>
      </c>
      <c r="AT592">
        <v>50</v>
      </c>
      <c r="AU592">
        <v>50</v>
      </c>
      <c r="AV592">
        <v>50</v>
      </c>
      <c r="AW592">
        <v>50</v>
      </c>
      <c r="AX592">
        <v>50</v>
      </c>
      <c r="AY592">
        <v>50</v>
      </c>
      <c r="AZ592">
        <v>50</v>
      </c>
      <c r="BA592">
        <v>883948</v>
      </c>
      <c r="BB592">
        <v>623089</v>
      </c>
      <c r="BC592">
        <v>283362</v>
      </c>
      <c r="BD592">
        <v>340001</v>
      </c>
      <c r="BE592">
        <v>8171347</v>
      </c>
      <c r="BF592">
        <v>3437322</v>
      </c>
      <c r="BG592">
        <v>9003</v>
      </c>
      <c r="BH592">
        <v>7465</v>
      </c>
      <c r="BI592">
        <v>689</v>
      </c>
      <c r="BJ592">
        <v>3640</v>
      </c>
      <c r="BK592">
        <v>81863</v>
      </c>
      <c r="BL592">
        <v>37251</v>
      </c>
      <c r="BM592">
        <v>8</v>
      </c>
      <c r="BN592">
        <v>12</v>
      </c>
      <c r="BO592">
        <v>7</v>
      </c>
      <c r="BP592">
        <v>7</v>
      </c>
      <c r="BQ592">
        <v>10</v>
      </c>
      <c r="BR592">
        <v>9</v>
      </c>
      <c r="BS592">
        <v>50</v>
      </c>
      <c r="BT592">
        <v>50</v>
      </c>
      <c r="BU592">
        <v>50</v>
      </c>
      <c r="BV592">
        <v>50</v>
      </c>
      <c r="BW592">
        <v>50</v>
      </c>
      <c r="BX592">
        <v>50</v>
      </c>
      <c r="BY592">
        <v>50</v>
      </c>
      <c r="BZ592">
        <v>50</v>
      </c>
      <c r="CA592">
        <v>50</v>
      </c>
      <c r="CB592">
        <v>50</v>
      </c>
      <c r="CC592">
        <v>50</v>
      </c>
      <c r="CD592">
        <v>50</v>
      </c>
      <c r="CE592">
        <v>2.141</v>
      </c>
      <c r="CF592">
        <v>3.6440000000000001</v>
      </c>
      <c r="CG592">
        <v>2.0699999999999998</v>
      </c>
      <c r="CH592">
        <v>1.7529999999999999</v>
      </c>
      <c r="CI592">
        <v>2.6429999999999998</v>
      </c>
      <c r="CJ592">
        <v>2.59</v>
      </c>
      <c r="CK592">
        <v>54.817999999999998</v>
      </c>
      <c r="CL592">
        <v>41.390999999999998</v>
      </c>
      <c r="CM592">
        <v>26.667999999999999</v>
      </c>
      <c r="CN592">
        <v>24.797000000000001</v>
      </c>
      <c r="CO592">
        <v>517.03200000000004</v>
      </c>
      <c r="CP592">
        <v>201.249</v>
      </c>
      <c r="CQ592">
        <v>54.82</v>
      </c>
      <c r="CR592">
        <v>41.393000000000001</v>
      </c>
      <c r="CS592">
        <v>26.667999999999999</v>
      </c>
      <c r="CT592">
        <v>24.797999999999998</v>
      </c>
      <c r="CU592">
        <v>517.07899999999995</v>
      </c>
      <c r="CV592">
        <v>201.268</v>
      </c>
      <c r="CW592" t="s">
        <v>2579</v>
      </c>
      <c r="CX592" t="s">
        <v>2579</v>
      </c>
      <c r="CY592" t="s">
        <v>13523</v>
      </c>
      <c r="CZ592" t="s">
        <v>13524</v>
      </c>
      <c r="DA592" t="s">
        <v>13525</v>
      </c>
      <c r="DB592" t="s">
        <v>13526</v>
      </c>
      <c r="DC592" t="s">
        <v>13526</v>
      </c>
      <c r="DD592" t="s">
        <v>13527</v>
      </c>
      <c r="DE592" t="s">
        <v>13528</v>
      </c>
      <c r="DF592" t="s">
        <v>13529</v>
      </c>
      <c r="DG592" t="s">
        <v>2579</v>
      </c>
      <c r="DH592" t="s">
        <v>2579</v>
      </c>
      <c r="DI592" t="s">
        <v>13530</v>
      </c>
      <c r="DJ592" t="s">
        <v>13531</v>
      </c>
      <c r="DK592" t="s">
        <v>13532</v>
      </c>
      <c r="DL592" t="s">
        <v>13526</v>
      </c>
      <c r="DM592" t="s">
        <v>13526</v>
      </c>
      <c r="DN592" t="s">
        <v>13533</v>
      </c>
      <c r="DO592" t="s">
        <v>13534</v>
      </c>
      <c r="DP592" t="s">
        <v>13535</v>
      </c>
      <c r="DQ592" t="s">
        <v>13536</v>
      </c>
      <c r="DR592">
        <v>5029</v>
      </c>
      <c r="DS592" t="s">
        <v>4547</v>
      </c>
      <c r="DT592" t="s">
        <v>147</v>
      </c>
    </row>
    <row r="593" spans="1:124" x14ac:dyDescent="0.2">
      <c r="A593" t="s">
        <v>4179</v>
      </c>
      <c r="B593">
        <v>10776</v>
      </c>
      <c r="C593">
        <v>0</v>
      </c>
      <c r="D593">
        <v>0</v>
      </c>
      <c r="E593">
        <v>7372</v>
      </c>
      <c r="F593">
        <v>1872</v>
      </c>
      <c r="G593">
        <v>2051</v>
      </c>
      <c r="H593">
        <v>1126</v>
      </c>
      <c r="I593">
        <v>23.614000000000001</v>
      </c>
      <c r="J593">
        <v>13.151</v>
      </c>
      <c r="K593">
        <v>11.095000000000001</v>
      </c>
      <c r="L593">
        <v>10.113</v>
      </c>
      <c r="M593">
        <v>6811</v>
      </c>
      <c r="N593">
        <v>2527</v>
      </c>
      <c r="O593">
        <v>14</v>
      </c>
      <c r="P593">
        <v>0.2</v>
      </c>
      <c r="Q593">
        <v>0.4</v>
      </c>
      <c r="R593">
        <v>7</v>
      </c>
      <c r="S593">
        <v>0</v>
      </c>
      <c r="T593">
        <v>0</v>
      </c>
      <c r="U593">
        <v>0</v>
      </c>
      <c r="V593">
        <v>0</v>
      </c>
      <c r="W593">
        <v>63</v>
      </c>
      <c r="X593">
        <v>2464</v>
      </c>
      <c r="Y593">
        <v>1.848E-3</v>
      </c>
      <c r="Z593">
        <v>6811</v>
      </c>
      <c r="AA593">
        <v>2527</v>
      </c>
      <c r="AB593">
        <v>33</v>
      </c>
      <c r="AC593">
        <v>2.9010000000000001E-2</v>
      </c>
      <c r="AD593">
        <v>0.48535</v>
      </c>
      <c r="AE593">
        <v>7</v>
      </c>
      <c r="AF593">
        <v>0</v>
      </c>
      <c r="AG593">
        <v>0</v>
      </c>
      <c r="AH593">
        <v>0</v>
      </c>
      <c r="AI593">
        <v>0</v>
      </c>
      <c r="AJ593">
        <v>63</v>
      </c>
      <c r="AK593">
        <v>2464</v>
      </c>
      <c r="AL593">
        <v>1.848E-3</v>
      </c>
      <c r="AM593">
        <v>6804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418676</v>
      </c>
      <c r="BB593">
        <v>159011</v>
      </c>
      <c r="BC593">
        <v>134519</v>
      </c>
      <c r="BD593">
        <v>118488</v>
      </c>
      <c r="BE593">
        <v>388012</v>
      </c>
      <c r="BF593">
        <v>316606</v>
      </c>
      <c r="BG593">
        <v>7372</v>
      </c>
      <c r="BH593">
        <v>1872</v>
      </c>
      <c r="BI593">
        <v>2051</v>
      </c>
      <c r="BJ593">
        <v>1126</v>
      </c>
      <c r="BK593">
        <v>6442</v>
      </c>
      <c r="BL593">
        <v>4194</v>
      </c>
      <c r="BM593">
        <v>11</v>
      </c>
      <c r="BN593">
        <v>12</v>
      </c>
      <c r="BO593">
        <v>11</v>
      </c>
      <c r="BP593">
        <v>11</v>
      </c>
      <c r="BQ593">
        <v>12</v>
      </c>
      <c r="BR593">
        <v>11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1.0760000000000001</v>
      </c>
      <c r="CF593">
        <v>1.6779999999999999</v>
      </c>
      <c r="CG593">
        <v>1.054</v>
      </c>
      <c r="CH593">
        <v>1.351</v>
      </c>
      <c r="CI593">
        <v>1.3089999999999999</v>
      </c>
      <c r="CJ593">
        <v>1.554</v>
      </c>
      <c r="CK593">
        <v>23.61</v>
      </c>
      <c r="CL593">
        <v>13.15</v>
      </c>
      <c r="CM593">
        <v>11.093999999999999</v>
      </c>
      <c r="CN593">
        <v>10.112</v>
      </c>
      <c r="CO593">
        <v>24.321000000000002</v>
      </c>
      <c r="CP593">
        <v>20.65</v>
      </c>
      <c r="CQ593">
        <v>23.614000000000001</v>
      </c>
      <c r="CR593">
        <v>13.151</v>
      </c>
      <c r="CS593">
        <v>11.095000000000001</v>
      </c>
      <c r="CT593">
        <v>10.113</v>
      </c>
      <c r="CU593">
        <v>24.324000000000002</v>
      </c>
      <c r="CV593">
        <v>20.652000000000001</v>
      </c>
      <c r="CW593" t="s">
        <v>7557</v>
      </c>
      <c r="CX593" t="s">
        <v>7557</v>
      </c>
      <c r="CY593" t="s">
        <v>12319</v>
      </c>
      <c r="CZ593" t="s">
        <v>12320</v>
      </c>
      <c r="DA593" t="s">
        <v>12321</v>
      </c>
      <c r="DB593" t="s">
        <v>137</v>
      </c>
      <c r="DC593" t="s">
        <v>137</v>
      </c>
      <c r="DD593" t="s">
        <v>12322</v>
      </c>
      <c r="DE593" t="s">
        <v>12323</v>
      </c>
      <c r="DF593" t="s">
        <v>12324</v>
      </c>
      <c r="DG593" t="s">
        <v>7557</v>
      </c>
      <c r="DH593" t="s">
        <v>7557</v>
      </c>
      <c r="DI593" t="s">
        <v>12325</v>
      </c>
      <c r="DJ593" t="s">
        <v>12326</v>
      </c>
      <c r="DK593" t="s">
        <v>12327</v>
      </c>
      <c r="DL593" t="s">
        <v>137</v>
      </c>
      <c r="DM593" t="s">
        <v>137</v>
      </c>
      <c r="DN593" t="s">
        <v>12328</v>
      </c>
      <c r="DO593" t="s">
        <v>12329</v>
      </c>
      <c r="DP593" t="s">
        <v>12330</v>
      </c>
      <c r="DQ593" t="s">
        <v>12331</v>
      </c>
      <c r="DR593">
        <v>316</v>
      </c>
      <c r="DS593" t="s">
        <v>4179</v>
      </c>
      <c r="DT593" t="s">
        <v>147</v>
      </c>
    </row>
    <row r="594" spans="1:124" x14ac:dyDescent="0.2">
      <c r="A594" t="s">
        <v>4551</v>
      </c>
      <c r="B594">
        <v>10776</v>
      </c>
      <c r="C594">
        <v>0</v>
      </c>
      <c r="D594">
        <v>0</v>
      </c>
      <c r="E594">
        <v>495513</v>
      </c>
      <c r="F594">
        <v>491864</v>
      </c>
      <c r="G594">
        <v>276163</v>
      </c>
      <c r="H594">
        <v>320938</v>
      </c>
      <c r="I594">
        <v>3600.002</v>
      </c>
      <c r="J594">
        <v>3600.0010000000002</v>
      </c>
      <c r="K594">
        <v>3600.0010000000002</v>
      </c>
      <c r="L594">
        <v>3600</v>
      </c>
      <c r="M594">
        <v>2386</v>
      </c>
      <c r="N594">
        <v>1922</v>
      </c>
      <c r="O594">
        <v>930</v>
      </c>
      <c r="P594">
        <v>1.6129999999999999E-2</v>
      </c>
      <c r="Q594">
        <v>1.6129999999999999E-2</v>
      </c>
      <c r="R594">
        <v>930</v>
      </c>
      <c r="S594">
        <v>0</v>
      </c>
      <c r="T594">
        <v>0</v>
      </c>
      <c r="U594">
        <v>0</v>
      </c>
      <c r="V594">
        <v>0</v>
      </c>
      <c r="W594">
        <v>930</v>
      </c>
      <c r="X594">
        <v>992</v>
      </c>
      <c r="Y594">
        <v>1.263E-3</v>
      </c>
      <c r="Z594">
        <v>1921</v>
      </c>
      <c r="AA594">
        <v>1457</v>
      </c>
      <c r="AB594">
        <v>465</v>
      </c>
      <c r="AC594">
        <v>1.6670000000000001E-2</v>
      </c>
      <c r="AD594">
        <v>1.6670000000000001E-2</v>
      </c>
      <c r="AE594">
        <v>466</v>
      </c>
      <c r="AF594">
        <v>0</v>
      </c>
      <c r="AG594">
        <v>0</v>
      </c>
      <c r="AH594">
        <v>0</v>
      </c>
      <c r="AI594">
        <v>0</v>
      </c>
      <c r="AJ594">
        <v>465</v>
      </c>
      <c r="AK594">
        <v>992</v>
      </c>
      <c r="AL594">
        <v>1.737E-3</v>
      </c>
      <c r="AM594">
        <v>0</v>
      </c>
      <c r="AN594">
        <v>0</v>
      </c>
      <c r="AO594">
        <v>76.999999999999503</v>
      </c>
      <c r="AP594">
        <v>73.999999999999602</v>
      </c>
      <c r="AQ594">
        <v>64.999999999999204</v>
      </c>
      <c r="AR594">
        <v>66.999999999999602</v>
      </c>
      <c r="AS594">
        <v>75.714285714285296</v>
      </c>
      <c r="AT594">
        <v>74.285714285713695</v>
      </c>
      <c r="AU594">
        <v>31.267313455171699</v>
      </c>
      <c r="AV594">
        <v>30.705633753877802</v>
      </c>
      <c r="AW594">
        <v>31.267313455171699</v>
      </c>
      <c r="AX594">
        <v>31.381344295961899</v>
      </c>
      <c r="AY594">
        <v>30.741730097848901</v>
      </c>
      <c r="AZ594">
        <v>31.136710219614798</v>
      </c>
      <c r="BA594">
        <v>32494570</v>
      </c>
      <c r="BB594">
        <v>38106930</v>
      </c>
      <c r="BC594">
        <v>28902440</v>
      </c>
      <c r="BD594">
        <v>31451318</v>
      </c>
      <c r="BE594">
        <v>31242759</v>
      </c>
      <c r="BF594">
        <v>35418223</v>
      </c>
      <c r="BG594">
        <v>495513</v>
      </c>
      <c r="BH594">
        <v>491864</v>
      </c>
      <c r="BI594">
        <v>276163</v>
      </c>
      <c r="BJ594">
        <v>320938</v>
      </c>
      <c r="BK594">
        <v>404761</v>
      </c>
      <c r="BL594">
        <v>428267</v>
      </c>
      <c r="BM594">
        <v>11</v>
      </c>
      <c r="BN594">
        <v>8</v>
      </c>
      <c r="BO594">
        <v>11</v>
      </c>
      <c r="BP594">
        <v>8</v>
      </c>
      <c r="BQ594">
        <v>11</v>
      </c>
      <c r="BR594">
        <v>9</v>
      </c>
      <c r="BS594">
        <v>0.24590163934431</v>
      </c>
      <c r="BT594">
        <v>0.27118644067796799</v>
      </c>
      <c r="BU594">
        <v>0.245901639344317</v>
      </c>
      <c r="BV594">
        <v>0.27118644067796799</v>
      </c>
      <c r="BW594">
        <v>0.24590163934429399</v>
      </c>
      <c r="BX594">
        <v>0.27118644067796699</v>
      </c>
      <c r="BY594">
        <v>15.033333333333401</v>
      </c>
      <c r="BZ594">
        <v>16.1666666666666</v>
      </c>
      <c r="CA594">
        <v>15.0999999999999</v>
      </c>
      <c r="CB594">
        <v>16.466666666666701</v>
      </c>
      <c r="CC594">
        <v>14.2437646140518</v>
      </c>
      <c r="CD594">
        <v>16.3333333333333</v>
      </c>
      <c r="CE594">
        <v>0.377</v>
      </c>
      <c r="CF594">
        <v>0.255</v>
      </c>
      <c r="CG594">
        <v>0.377</v>
      </c>
      <c r="CH594">
        <v>0.223</v>
      </c>
      <c r="CI594">
        <v>0.45600000000000002</v>
      </c>
      <c r="CJ594">
        <v>0.26300000000000001</v>
      </c>
      <c r="CK594">
        <v>2027.9760000000001</v>
      </c>
      <c r="CL594">
        <v>39.427999999999997</v>
      </c>
      <c r="CM594">
        <v>238.97200000000001</v>
      </c>
      <c r="CN594">
        <v>39.427999999999997</v>
      </c>
      <c r="CO594">
        <v>2170.9160000000002</v>
      </c>
      <c r="CP594">
        <v>1854.4459999999999</v>
      </c>
      <c r="CQ594">
        <v>3600.002</v>
      </c>
      <c r="CR594">
        <v>3600.0010000000002</v>
      </c>
      <c r="CS594">
        <v>3600.0010000000002</v>
      </c>
      <c r="CT594">
        <v>3600</v>
      </c>
      <c r="CU594">
        <v>3600.0010000000002</v>
      </c>
      <c r="CV594">
        <v>3600.0010000000002</v>
      </c>
      <c r="CW594" t="s">
        <v>13537</v>
      </c>
      <c r="CX594" t="s">
        <v>13538</v>
      </c>
      <c r="CY594" t="s">
        <v>13539</v>
      </c>
      <c r="CZ594" t="s">
        <v>13540</v>
      </c>
      <c r="DA594" t="s">
        <v>13541</v>
      </c>
      <c r="DB594" t="s">
        <v>13542</v>
      </c>
      <c r="DC594" t="s">
        <v>13543</v>
      </c>
      <c r="DD594" t="s">
        <v>13544</v>
      </c>
      <c r="DE594" t="s">
        <v>13545</v>
      </c>
      <c r="DF594" t="s">
        <v>13546</v>
      </c>
      <c r="DG594" t="s">
        <v>13547</v>
      </c>
      <c r="DH594" t="s">
        <v>13548</v>
      </c>
      <c r="DI594" t="s">
        <v>13549</v>
      </c>
      <c r="DJ594" t="s">
        <v>13550</v>
      </c>
      <c r="DK594" t="s">
        <v>13551</v>
      </c>
      <c r="DL594" t="s">
        <v>13552</v>
      </c>
      <c r="DM594" t="s">
        <v>13553</v>
      </c>
      <c r="DN594" t="s">
        <v>13554</v>
      </c>
      <c r="DO594" t="s">
        <v>13555</v>
      </c>
      <c r="DP594" t="s">
        <v>13556</v>
      </c>
      <c r="DQ594" t="s">
        <v>13557</v>
      </c>
      <c r="DR594">
        <v>50407</v>
      </c>
      <c r="DS594" t="s">
        <v>4552</v>
      </c>
      <c r="DT594" t="s">
        <v>147</v>
      </c>
    </row>
    <row r="595" spans="1:124" x14ac:dyDescent="0.2">
      <c r="A595" t="s">
        <v>4553</v>
      </c>
      <c r="B595">
        <v>10776</v>
      </c>
      <c r="C595">
        <v>5.1650218393964398</v>
      </c>
      <c r="D595">
        <v>5.5459858618505304</v>
      </c>
      <c r="E595">
        <v>2413</v>
      </c>
      <c r="F595">
        <v>1245</v>
      </c>
      <c r="G595">
        <v>2284</v>
      </c>
      <c r="H595">
        <v>1226</v>
      </c>
      <c r="I595">
        <v>103.416</v>
      </c>
      <c r="J595">
        <v>7.0049999999999999</v>
      </c>
      <c r="K595">
        <v>72.236000000000004</v>
      </c>
      <c r="L595">
        <v>6.3879999999999999</v>
      </c>
      <c r="M595">
        <v>3332</v>
      </c>
      <c r="N595">
        <v>1730</v>
      </c>
      <c r="O595">
        <v>245</v>
      </c>
      <c r="P595">
        <v>5.0000000000000001E-4</v>
      </c>
      <c r="Q595">
        <v>0.22906000000000001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1729</v>
      </c>
      <c r="X595">
        <v>1</v>
      </c>
      <c r="Y595">
        <v>5.4869999999999997E-3</v>
      </c>
      <c r="Z595">
        <v>2558</v>
      </c>
      <c r="AA595">
        <v>1295</v>
      </c>
      <c r="AB595">
        <v>300</v>
      </c>
      <c r="AC595">
        <v>5.2599999999999999E-3</v>
      </c>
      <c r="AD595">
        <v>0.20729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1295</v>
      </c>
      <c r="AK595">
        <v>0</v>
      </c>
      <c r="AL595">
        <v>3.6619999999999999E-3</v>
      </c>
      <c r="AM595">
        <v>0</v>
      </c>
      <c r="AN595">
        <v>0</v>
      </c>
      <c r="AO595">
        <v>11</v>
      </c>
      <c r="AP595">
        <v>11</v>
      </c>
      <c r="AQ595">
        <v>11</v>
      </c>
      <c r="AR595">
        <v>11</v>
      </c>
      <c r="AS595">
        <v>11</v>
      </c>
      <c r="AT595">
        <v>11</v>
      </c>
      <c r="AU595">
        <v>11</v>
      </c>
      <c r="AV595">
        <v>11</v>
      </c>
      <c r="AW595">
        <v>11</v>
      </c>
      <c r="AX595">
        <v>11</v>
      </c>
      <c r="AY595">
        <v>11</v>
      </c>
      <c r="AZ595">
        <v>11</v>
      </c>
      <c r="BA595">
        <v>1043654</v>
      </c>
      <c r="BB595">
        <v>169043</v>
      </c>
      <c r="BC595">
        <v>1043654</v>
      </c>
      <c r="BD595">
        <v>156803</v>
      </c>
      <c r="BE595">
        <v>1511867</v>
      </c>
      <c r="BF595">
        <v>180588</v>
      </c>
      <c r="BG595">
        <v>2413</v>
      </c>
      <c r="BH595">
        <v>1245</v>
      </c>
      <c r="BI595">
        <v>2284</v>
      </c>
      <c r="BJ595">
        <v>1226</v>
      </c>
      <c r="BK595">
        <v>3895</v>
      </c>
      <c r="BL595">
        <v>1384</v>
      </c>
      <c r="BM595">
        <v>96</v>
      </c>
      <c r="BN595">
        <v>83</v>
      </c>
      <c r="BO595">
        <v>44</v>
      </c>
      <c r="BP595">
        <v>25</v>
      </c>
      <c r="BQ595">
        <v>71</v>
      </c>
      <c r="BR595">
        <v>60</v>
      </c>
      <c r="BS595">
        <v>6</v>
      </c>
      <c r="BT595">
        <v>6.5248797919252404</v>
      </c>
      <c r="BU595">
        <v>6</v>
      </c>
      <c r="BV595">
        <v>6.5248797919252404</v>
      </c>
      <c r="BW595">
        <v>6</v>
      </c>
      <c r="BX595">
        <v>6.5248797919252404</v>
      </c>
      <c r="BY595">
        <v>7.2465653724712302</v>
      </c>
      <c r="BZ595">
        <v>7.8258000765013298</v>
      </c>
      <c r="CA595">
        <v>7.3685962974010799</v>
      </c>
      <c r="CB595">
        <v>7.9089069084874701</v>
      </c>
      <c r="CC595">
        <v>7.0815831066747101</v>
      </c>
      <c r="CD595">
        <v>7.6193366371634799</v>
      </c>
      <c r="CE595">
        <v>3.335</v>
      </c>
      <c r="CF595">
        <v>1.0229999999999999</v>
      </c>
      <c r="CG595">
        <v>1.9710000000000001</v>
      </c>
      <c r="CH595">
        <v>0.501</v>
      </c>
      <c r="CI595">
        <v>2.8410000000000002</v>
      </c>
      <c r="CJ595">
        <v>0.82899999999999996</v>
      </c>
      <c r="CK595">
        <v>47.898000000000003</v>
      </c>
      <c r="CL595">
        <v>3.4</v>
      </c>
      <c r="CM595">
        <v>14.411</v>
      </c>
      <c r="CN595">
        <v>1.274</v>
      </c>
      <c r="CO595">
        <v>109.544</v>
      </c>
      <c r="CP595">
        <v>5.1079999999999997</v>
      </c>
      <c r="CQ595">
        <v>103.416</v>
      </c>
      <c r="CR595">
        <v>7.0049999999999999</v>
      </c>
      <c r="CS595">
        <v>72.236000000000004</v>
      </c>
      <c r="CT595">
        <v>6.3879999999999999</v>
      </c>
      <c r="CU595">
        <v>146.28800000000001</v>
      </c>
      <c r="CV595">
        <v>8.3919999999999995</v>
      </c>
      <c r="CW595" t="s">
        <v>13558</v>
      </c>
      <c r="CX595" t="s">
        <v>13558</v>
      </c>
      <c r="CY595" t="s">
        <v>13559</v>
      </c>
      <c r="CZ595" t="s">
        <v>13560</v>
      </c>
      <c r="DA595" t="s">
        <v>13561</v>
      </c>
      <c r="DB595" t="s">
        <v>1605</v>
      </c>
      <c r="DC595" t="s">
        <v>13562</v>
      </c>
      <c r="DD595" t="s">
        <v>13563</v>
      </c>
      <c r="DE595" t="s">
        <v>13564</v>
      </c>
      <c r="DF595" t="s">
        <v>13565</v>
      </c>
      <c r="DG595" t="s">
        <v>13558</v>
      </c>
      <c r="DH595" t="s">
        <v>13558</v>
      </c>
      <c r="DI595" t="s">
        <v>13566</v>
      </c>
      <c r="DJ595" t="s">
        <v>13567</v>
      </c>
      <c r="DK595" t="s">
        <v>13568</v>
      </c>
      <c r="DL595" t="s">
        <v>13569</v>
      </c>
      <c r="DM595" t="s">
        <v>13570</v>
      </c>
      <c r="DN595" t="s">
        <v>13571</v>
      </c>
      <c r="DO595" t="s">
        <v>13572</v>
      </c>
      <c r="DP595" t="s">
        <v>13573</v>
      </c>
      <c r="DQ595" t="s">
        <v>13574</v>
      </c>
      <c r="DR595">
        <v>1085</v>
      </c>
      <c r="DS595" t="s">
        <v>4553</v>
      </c>
      <c r="DT595" t="s">
        <v>147</v>
      </c>
    </row>
    <row r="596" spans="1:124" x14ac:dyDescent="0.2">
      <c r="A596" t="s">
        <v>4554</v>
      </c>
      <c r="B596">
        <v>10776</v>
      </c>
      <c r="C596">
        <v>910619.20147265599</v>
      </c>
      <c r="D596">
        <v>1160625</v>
      </c>
      <c r="E596">
        <v>1</v>
      </c>
      <c r="F596">
        <v>1</v>
      </c>
      <c r="G596">
        <v>1</v>
      </c>
      <c r="H596">
        <v>1</v>
      </c>
      <c r="I596">
        <v>0.45900000000000002</v>
      </c>
      <c r="J596">
        <v>7.2999999999999995E-2</v>
      </c>
      <c r="K596">
        <v>0.36199999999999999</v>
      </c>
      <c r="L596">
        <v>5.0999999999999997E-2</v>
      </c>
      <c r="M596">
        <v>3474</v>
      </c>
      <c r="N596">
        <v>3855</v>
      </c>
      <c r="O596">
        <v>348</v>
      </c>
      <c r="P596">
        <v>1.7749999999999998E-2</v>
      </c>
      <c r="Q596">
        <v>0.5</v>
      </c>
      <c r="R596">
        <v>2204</v>
      </c>
      <c r="S596">
        <v>0</v>
      </c>
      <c r="T596">
        <v>0</v>
      </c>
      <c r="U596">
        <v>0</v>
      </c>
      <c r="V596">
        <v>73</v>
      </c>
      <c r="W596">
        <v>3782</v>
      </c>
      <c r="X596">
        <v>0</v>
      </c>
      <c r="Y596">
        <v>1.243E-3</v>
      </c>
      <c r="Z596">
        <v>1741</v>
      </c>
      <c r="AA596">
        <v>2739</v>
      </c>
      <c r="AB596">
        <v>293</v>
      </c>
      <c r="AC596">
        <v>2.7779999999999999E-2</v>
      </c>
      <c r="AD596">
        <v>0.5</v>
      </c>
      <c r="AE596">
        <v>1158</v>
      </c>
      <c r="AF596">
        <v>0</v>
      </c>
      <c r="AG596">
        <v>0</v>
      </c>
      <c r="AH596">
        <v>0</v>
      </c>
      <c r="AI596">
        <v>63</v>
      </c>
      <c r="AJ596">
        <v>2676</v>
      </c>
      <c r="AK596">
        <v>0</v>
      </c>
      <c r="AL596">
        <v>1.97E-3</v>
      </c>
      <c r="AM596">
        <v>0</v>
      </c>
      <c r="AN596">
        <v>0</v>
      </c>
      <c r="AO596">
        <v>1210625</v>
      </c>
      <c r="AP596">
        <v>1210625</v>
      </c>
      <c r="AQ596">
        <v>1210624.9712499899</v>
      </c>
      <c r="AR596">
        <v>1210625</v>
      </c>
      <c r="AS596">
        <v>1210624.99589285</v>
      </c>
      <c r="AT596">
        <v>1210625</v>
      </c>
      <c r="AU596">
        <v>1210625</v>
      </c>
      <c r="AV596">
        <v>1210625</v>
      </c>
      <c r="AW596">
        <v>1210625</v>
      </c>
      <c r="AX596">
        <v>1210625</v>
      </c>
      <c r="AY596">
        <v>1210624.99589285</v>
      </c>
      <c r="AZ596">
        <v>1210625</v>
      </c>
      <c r="BA596">
        <v>7025</v>
      </c>
      <c r="BB596">
        <v>3164</v>
      </c>
      <c r="BC596">
        <v>6470</v>
      </c>
      <c r="BD596">
        <v>2983</v>
      </c>
      <c r="BE596">
        <v>7142</v>
      </c>
      <c r="BF596">
        <v>5250</v>
      </c>
      <c r="BG596">
        <v>1</v>
      </c>
      <c r="BH596">
        <v>1</v>
      </c>
      <c r="BI596">
        <v>1</v>
      </c>
      <c r="BJ596">
        <v>1</v>
      </c>
      <c r="BK596">
        <v>81</v>
      </c>
      <c r="BL596">
        <v>160</v>
      </c>
      <c r="BM596">
        <v>13</v>
      </c>
      <c r="BN596">
        <v>6</v>
      </c>
      <c r="BO596">
        <v>10</v>
      </c>
      <c r="BP596">
        <v>1</v>
      </c>
      <c r="BQ596">
        <v>11</v>
      </c>
      <c r="BR596">
        <v>5</v>
      </c>
      <c r="BS596">
        <v>1159634.5088067099</v>
      </c>
      <c r="BT596">
        <v>1210625</v>
      </c>
      <c r="BU596">
        <v>1160625</v>
      </c>
      <c r="BV596">
        <v>1210625</v>
      </c>
      <c r="BW596">
        <v>1158668.1256864199</v>
      </c>
      <c r="BX596">
        <v>1203482.1428571399</v>
      </c>
      <c r="BY596">
        <v>1210625</v>
      </c>
      <c r="BZ596">
        <v>1210625</v>
      </c>
      <c r="CA596">
        <v>1210625</v>
      </c>
      <c r="CB596">
        <v>1210625</v>
      </c>
      <c r="CC596">
        <v>1210624.99928571</v>
      </c>
      <c r="CD596">
        <v>1203482.1428571399</v>
      </c>
      <c r="CE596">
        <v>0.45500000000000002</v>
      </c>
      <c r="CF596">
        <v>7.0999999999999994E-2</v>
      </c>
      <c r="CG596">
        <v>0.34899999999999998</v>
      </c>
      <c r="CH596">
        <v>4.9000000000000002E-2</v>
      </c>
      <c r="CI596">
        <v>0.38300000000000001</v>
      </c>
      <c r="CJ596">
        <v>7.3999999999999996E-2</v>
      </c>
      <c r="CK596">
        <v>0.45800000000000002</v>
      </c>
      <c r="CL596">
        <v>7.2999999999999995E-2</v>
      </c>
      <c r="CM596">
        <v>0.36199999999999999</v>
      </c>
      <c r="CN596">
        <v>5.0999999999999997E-2</v>
      </c>
      <c r="CO596">
        <v>0.52100000000000002</v>
      </c>
      <c r="CP596">
        <v>0.187</v>
      </c>
      <c r="CQ596">
        <v>0.45900000000000002</v>
      </c>
      <c r="CR596">
        <v>7.2999999999999995E-2</v>
      </c>
      <c r="CS596">
        <v>0.36199999999999999</v>
      </c>
      <c r="CT596">
        <v>5.0999999999999997E-2</v>
      </c>
      <c r="CU596">
        <v>0.52200000000000002</v>
      </c>
      <c r="CV596">
        <v>0.188</v>
      </c>
      <c r="CW596" t="s">
        <v>13575</v>
      </c>
      <c r="CX596" t="s">
        <v>13575</v>
      </c>
      <c r="CY596" t="s">
        <v>13576</v>
      </c>
      <c r="CZ596" t="s">
        <v>13577</v>
      </c>
      <c r="DA596" t="s">
        <v>13578</v>
      </c>
      <c r="DB596" t="s">
        <v>13579</v>
      </c>
      <c r="DC596" t="s">
        <v>13580</v>
      </c>
      <c r="DD596" t="s">
        <v>13581</v>
      </c>
      <c r="DE596" t="s">
        <v>13582</v>
      </c>
      <c r="DF596" t="s">
        <v>13583</v>
      </c>
      <c r="DG596" t="s">
        <v>13584</v>
      </c>
      <c r="DH596" t="s">
        <v>13584</v>
      </c>
      <c r="DI596" t="s">
        <v>13585</v>
      </c>
      <c r="DJ596" t="s">
        <v>13586</v>
      </c>
      <c r="DK596" t="s">
        <v>13587</v>
      </c>
      <c r="DL596" t="s">
        <v>13588</v>
      </c>
      <c r="DM596" t="s">
        <v>13588</v>
      </c>
      <c r="DN596" t="s">
        <v>13589</v>
      </c>
      <c r="DO596" t="s">
        <v>13590</v>
      </c>
      <c r="DP596" t="s">
        <v>13591</v>
      </c>
      <c r="DQ596" t="s">
        <v>13592</v>
      </c>
      <c r="DR596">
        <v>6</v>
      </c>
      <c r="DS596" t="s">
        <v>4554</v>
      </c>
      <c r="DT596" t="s">
        <v>147</v>
      </c>
    </row>
    <row r="597" spans="1:124" x14ac:dyDescent="0.2">
      <c r="A597" t="s">
        <v>4555</v>
      </c>
      <c r="B597">
        <v>10776</v>
      </c>
      <c r="C597">
        <v>1241512.5494395499</v>
      </c>
      <c r="D597">
        <v>1512800</v>
      </c>
      <c r="E597">
        <v>3245</v>
      </c>
      <c r="F597">
        <v>9333</v>
      </c>
      <c r="G597">
        <v>3245</v>
      </c>
      <c r="H597">
        <v>784</v>
      </c>
      <c r="I597">
        <v>29.766999999999999</v>
      </c>
      <c r="J597">
        <v>35.56</v>
      </c>
      <c r="K597">
        <v>29.766999999999999</v>
      </c>
      <c r="L597">
        <v>5.101</v>
      </c>
      <c r="M597">
        <v>3326</v>
      </c>
      <c r="N597">
        <v>3815</v>
      </c>
      <c r="O597">
        <v>715</v>
      </c>
      <c r="P597">
        <v>7.4900000000000001E-3</v>
      </c>
      <c r="Q597">
        <v>0.5</v>
      </c>
      <c r="R597">
        <v>727</v>
      </c>
      <c r="S597">
        <v>0</v>
      </c>
      <c r="T597">
        <v>0</v>
      </c>
      <c r="U597">
        <v>0</v>
      </c>
      <c r="V597">
        <v>15</v>
      </c>
      <c r="W597">
        <v>3800</v>
      </c>
      <c r="X597">
        <v>0</v>
      </c>
      <c r="Y597">
        <v>1.3370000000000001E-3</v>
      </c>
      <c r="Z597">
        <v>1938</v>
      </c>
      <c r="AA597">
        <v>2883</v>
      </c>
      <c r="AB597">
        <v>466</v>
      </c>
      <c r="AC597">
        <v>9.2599999999999991E-3</v>
      </c>
      <c r="AD597">
        <v>0.5</v>
      </c>
      <c r="AE597">
        <v>56</v>
      </c>
      <c r="AF597">
        <v>0</v>
      </c>
      <c r="AG597">
        <v>0</v>
      </c>
      <c r="AH597">
        <v>0</v>
      </c>
      <c r="AI597">
        <v>3</v>
      </c>
      <c r="AJ597">
        <v>2880</v>
      </c>
      <c r="AK597">
        <v>0</v>
      </c>
      <c r="AL597">
        <v>1.6919999999999999E-3</v>
      </c>
      <c r="AM597">
        <v>0</v>
      </c>
      <c r="AN597">
        <v>0</v>
      </c>
      <c r="AO597">
        <v>1512800</v>
      </c>
      <c r="AP597">
        <v>1512800</v>
      </c>
      <c r="AQ597">
        <v>1512800</v>
      </c>
      <c r="AR597">
        <v>1512800</v>
      </c>
      <c r="AS597">
        <v>1512800</v>
      </c>
      <c r="AT597">
        <v>1512800</v>
      </c>
      <c r="AU597">
        <v>1512800</v>
      </c>
      <c r="AV597">
        <v>1512800</v>
      </c>
      <c r="AW597">
        <v>1512800</v>
      </c>
      <c r="AX597">
        <v>1512800</v>
      </c>
      <c r="AY597">
        <v>1512800</v>
      </c>
      <c r="AZ597">
        <v>1512800</v>
      </c>
      <c r="BA597">
        <v>234577</v>
      </c>
      <c r="BB597">
        <v>482060</v>
      </c>
      <c r="BC597">
        <v>234577</v>
      </c>
      <c r="BD597">
        <v>66940</v>
      </c>
      <c r="BE597">
        <v>535881</v>
      </c>
      <c r="BF597">
        <v>439680</v>
      </c>
      <c r="BG597">
        <v>3245</v>
      </c>
      <c r="BH597">
        <v>9333</v>
      </c>
      <c r="BI597">
        <v>3245</v>
      </c>
      <c r="BJ597">
        <v>784</v>
      </c>
      <c r="BK597">
        <v>5513</v>
      </c>
      <c r="BL597">
        <v>11150</v>
      </c>
      <c r="BM597">
        <v>10</v>
      </c>
      <c r="BN597">
        <v>10</v>
      </c>
      <c r="BO597">
        <v>10</v>
      </c>
      <c r="BP597">
        <v>6</v>
      </c>
      <c r="BQ597">
        <v>10</v>
      </c>
      <c r="BR597">
        <v>9</v>
      </c>
      <c r="BS597">
        <v>1512800</v>
      </c>
      <c r="BT597">
        <v>1512800</v>
      </c>
      <c r="BU597">
        <v>1512800</v>
      </c>
      <c r="BV597">
        <v>1512800</v>
      </c>
      <c r="BW597">
        <v>1512800</v>
      </c>
      <c r="BX597">
        <v>1512800</v>
      </c>
      <c r="BY597">
        <v>1512800</v>
      </c>
      <c r="BZ597">
        <v>1512800</v>
      </c>
      <c r="CA597">
        <v>1512800</v>
      </c>
      <c r="CB597">
        <v>1512800</v>
      </c>
      <c r="CC597">
        <v>1512800</v>
      </c>
      <c r="CD597">
        <v>1512800</v>
      </c>
      <c r="CE597">
        <v>1.0760000000000001</v>
      </c>
      <c r="CF597">
        <v>0.32200000000000001</v>
      </c>
      <c r="CG597">
        <v>0.83299999999999996</v>
      </c>
      <c r="CH597">
        <v>0.17499999999999999</v>
      </c>
      <c r="CI597">
        <v>1.0640000000000001</v>
      </c>
      <c r="CJ597">
        <v>0.30499999999999999</v>
      </c>
      <c r="CK597">
        <v>29.765000000000001</v>
      </c>
      <c r="CL597">
        <v>35.555999999999997</v>
      </c>
      <c r="CM597">
        <v>29.765000000000001</v>
      </c>
      <c r="CN597">
        <v>5.0999999999999996</v>
      </c>
      <c r="CO597">
        <v>75.893000000000001</v>
      </c>
      <c r="CP597">
        <v>36.252000000000002</v>
      </c>
      <c r="CQ597">
        <v>29.766999999999999</v>
      </c>
      <c r="CR597">
        <v>35.56</v>
      </c>
      <c r="CS597">
        <v>29.766999999999999</v>
      </c>
      <c r="CT597">
        <v>5.101</v>
      </c>
      <c r="CU597">
        <v>75.894000000000005</v>
      </c>
      <c r="CV597">
        <v>36.256999999999998</v>
      </c>
      <c r="CW597" t="s">
        <v>13593</v>
      </c>
      <c r="CX597" t="s">
        <v>13593</v>
      </c>
      <c r="CY597" t="s">
        <v>13594</v>
      </c>
      <c r="CZ597" t="s">
        <v>13595</v>
      </c>
      <c r="DA597" t="s">
        <v>13596</v>
      </c>
      <c r="DB597" t="s">
        <v>13597</v>
      </c>
      <c r="DC597" t="s">
        <v>13597</v>
      </c>
      <c r="DD597" t="s">
        <v>13598</v>
      </c>
      <c r="DE597" t="s">
        <v>13599</v>
      </c>
      <c r="DF597" t="s">
        <v>13600</v>
      </c>
      <c r="DG597" t="s">
        <v>13593</v>
      </c>
      <c r="DH597" t="s">
        <v>13593</v>
      </c>
      <c r="DI597" t="s">
        <v>13601</v>
      </c>
      <c r="DJ597" t="s">
        <v>13602</v>
      </c>
      <c r="DK597" t="s">
        <v>13603</v>
      </c>
      <c r="DL597" t="s">
        <v>13597</v>
      </c>
      <c r="DM597" t="s">
        <v>13597</v>
      </c>
      <c r="DN597" t="s">
        <v>13604</v>
      </c>
      <c r="DO597" t="s">
        <v>13605</v>
      </c>
      <c r="DP597" t="s">
        <v>13606</v>
      </c>
      <c r="DQ597" t="s">
        <v>13607</v>
      </c>
      <c r="DR597">
        <v>786</v>
      </c>
      <c r="DS597" t="s">
        <v>4555</v>
      </c>
      <c r="DT597" t="s">
        <v>147</v>
      </c>
    </row>
    <row r="598" spans="1:124" x14ac:dyDescent="0.2">
      <c r="A598" t="s">
        <v>4556</v>
      </c>
      <c r="B598">
        <v>10776</v>
      </c>
      <c r="C598">
        <v>1026121.83605502</v>
      </c>
      <c r="D598">
        <v>1209899.99999999</v>
      </c>
      <c r="E598">
        <v>4877</v>
      </c>
      <c r="F598">
        <v>98</v>
      </c>
      <c r="G598">
        <v>1135</v>
      </c>
      <c r="H598">
        <v>13</v>
      </c>
      <c r="I598">
        <v>32.837000000000003</v>
      </c>
      <c r="J598">
        <v>0.39900000000000002</v>
      </c>
      <c r="K598">
        <v>14.712999999999999</v>
      </c>
      <c r="L598">
        <v>0.30399999999999999</v>
      </c>
      <c r="M598">
        <v>4331</v>
      </c>
      <c r="N598">
        <v>3815</v>
      </c>
      <c r="O598">
        <v>927</v>
      </c>
      <c r="P598">
        <v>5.0899999999999999E-3</v>
      </c>
      <c r="Q598">
        <v>0.5</v>
      </c>
      <c r="R598">
        <v>1245</v>
      </c>
      <c r="S598">
        <v>0</v>
      </c>
      <c r="T598">
        <v>0</v>
      </c>
      <c r="U598">
        <v>0</v>
      </c>
      <c r="V598">
        <v>15</v>
      </c>
      <c r="W598">
        <v>3800</v>
      </c>
      <c r="X598">
        <v>0</v>
      </c>
      <c r="Y598">
        <v>1.1540000000000001E-3</v>
      </c>
      <c r="Z598">
        <v>1952</v>
      </c>
      <c r="AA598">
        <v>2478</v>
      </c>
      <c r="AB598">
        <v>54</v>
      </c>
      <c r="AC598">
        <v>0.4</v>
      </c>
      <c r="AD598">
        <v>0.5</v>
      </c>
      <c r="AE598">
        <v>258</v>
      </c>
      <c r="AF598">
        <v>0</v>
      </c>
      <c r="AG598">
        <v>0</v>
      </c>
      <c r="AH598">
        <v>0</v>
      </c>
      <c r="AI598">
        <v>8</v>
      </c>
      <c r="AJ598">
        <v>2470</v>
      </c>
      <c r="AK598">
        <v>0</v>
      </c>
      <c r="AL598">
        <v>2.0539999999999998E-3</v>
      </c>
      <c r="AM598">
        <v>0</v>
      </c>
      <c r="AN598">
        <v>0</v>
      </c>
      <c r="AO598">
        <v>1232700</v>
      </c>
      <c r="AP598">
        <v>1232700</v>
      </c>
      <c r="AQ598">
        <v>1232699.9945624999</v>
      </c>
      <c r="AR598">
        <v>1232699.99875</v>
      </c>
      <c r="AS598">
        <v>1232699.9986855499</v>
      </c>
      <c r="AT598">
        <v>1232699.9998214201</v>
      </c>
      <c r="AU598">
        <v>1232600</v>
      </c>
      <c r="AV598">
        <v>1232700</v>
      </c>
      <c r="AW598">
        <v>1232700</v>
      </c>
      <c r="AX598">
        <v>1232700</v>
      </c>
      <c r="AY598">
        <v>1232614.2857142801</v>
      </c>
      <c r="AZ598">
        <v>1232685.71410714</v>
      </c>
      <c r="BA598">
        <v>320943</v>
      </c>
      <c r="BB598">
        <v>7922</v>
      </c>
      <c r="BC598">
        <v>126396</v>
      </c>
      <c r="BD598">
        <v>6553</v>
      </c>
      <c r="BE598">
        <v>287283</v>
      </c>
      <c r="BF598">
        <v>20518</v>
      </c>
      <c r="BG598">
        <v>4877</v>
      </c>
      <c r="BH598">
        <v>98</v>
      </c>
      <c r="BI598">
        <v>1135</v>
      </c>
      <c r="BJ598">
        <v>13</v>
      </c>
      <c r="BK598">
        <v>3357</v>
      </c>
      <c r="BL598">
        <v>215</v>
      </c>
      <c r="BM598">
        <v>6</v>
      </c>
      <c r="BN598">
        <v>7</v>
      </c>
      <c r="BO598">
        <v>6</v>
      </c>
      <c r="BP598">
        <v>6</v>
      </c>
      <c r="BQ598">
        <v>6</v>
      </c>
      <c r="BR598">
        <v>8</v>
      </c>
      <c r="BS598">
        <v>1113399.9982361801</v>
      </c>
      <c r="BT598">
        <v>1229950</v>
      </c>
      <c r="BU598">
        <v>1113400</v>
      </c>
      <c r="BV598">
        <v>1229950</v>
      </c>
      <c r="BW598">
        <v>1113399.9989920999</v>
      </c>
      <c r="BX598">
        <v>1228473.8095237999</v>
      </c>
      <c r="BY598">
        <v>1113700</v>
      </c>
      <c r="BZ598">
        <v>1231200</v>
      </c>
      <c r="CA598">
        <v>1113700</v>
      </c>
      <c r="CB598">
        <v>1231200</v>
      </c>
      <c r="CC598">
        <v>1113700</v>
      </c>
      <c r="CD598">
        <v>1230632.14267143</v>
      </c>
      <c r="CE598">
        <v>0.54300000000000004</v>
      </c>
      <c r="CF598">
        <v>0.253</v>
      </c>
      <c r="CG598">
        <v>0.52300000000000002</v>
      </c>
      <c r="CH598">
        <v>0.191</v>
      </c>
      <c r="CI598">
        <v>0.60699999999999998</v>
      </c>
      <c r="CJ598">
        <v>0.25700000000000001</v>
      </c>
      <c r="CK598">
        <v>13.106999999999999</v>
      </c>
      <c r="CL598">
        <v>0.39800000000000002</v>
      </c>
      <c r="CM598">
        <v>8.0429999999999993</v>
      </c>
      <c r="CN598">
        <v>0.30399999999999999</v>
      </c>
      <c r="CO598">
        <v>12.2</v>
      </c>
      <c r="CP598">
        <v>0.90800000000000003</v>
      </c>
      <c r="CQ598">
        <v>32.837000000000003</v>
      </c>
      <c r="CR598">
        <v>0.39900000000000002</v>
      </c>
      <c r="CS598">
        <v>14.712999999999999</v>
      </c>
      <c r="CT598">
        <v>0.30399999999999999</v>
      </c>
      <c r="CU598">
        <v>30.33</v>
      </c>
      <c r="CV598">
        <v>1.155</v>
      </c>
      <c r="CW598" t="s">
        <v>13608</v>
      </c>
      <c r="CX598" t="s">
        <v>13609</v>
      </c>
      <c r="CY598" t="s">
        <v>13610</v>
      </c>
      <c r="CZ598" t="s">
        <v>13611</v>
      </c>
      <c r="DA598" t="s">
        <v>13612</v>
      </c>
      <c r="DB598" t="s">
        <v>13613</v>
      </c>
      <c r="DC598" t="s">
        <v>13614</v>
      </c>
      <c r="DD598" t="s">
        <v>13615</v>
      </c>
      <c r="DE598" t="s">
        <v>13616</v>
      </c>
      <c r="DF598" t="s">
        <v>13617</v>
      </c>
      <c r="DG598" t="s">
        <v>13618</v>
      </c>
      <c r="DH598" t="s">
        <v>13619</v>
      </c>
      <c r="DI598" t="s">
        <v>13620</v>
      </c>
      <c r="DJ598" t="s">
        <v>13621</v>
      </c>
      <c r="DK598" t="s">
        <v>13622</v>
      </c>
      <c r="DL598" t="s">
        <v>13623</v>
      </c>
      <c r="DM598" t="s">
        <v>13624</v>
      </c>
      <c r="DN598" t="s">
        <v>13625</v>
      </c>
      <c r="DO598" t="s">
        <v>13626</v>
      </c>
      <c r="DP598" t="s">
        <v>13627</v>
      </c>
      <c r="DQ598" t="s">
        <v>13628</v>
      </c>
      <c r="DR598">
        <v>222</v>
      </c>
      <c r="DS598" t="s">
        <v>4556</v>
      </c>
      <c r="DT598" t="s">
        <v>147</v>
      </c>
    </row>
    <row r="599" spans="1:124" x14ac:dyDescent="0.2">
      <c r="A599" t="s">
        <v>4559</v>
      </c>
      <c r="B599">
        <v>10776</v>
      </c>
      <c r="C599">
        <v>4948073.45614147</v>
      </c>
      <c r="D599">
        <v>5711620.95712764</v>
      </c>
      <c r="E599">
        <v>8176976</v>
      </c>
      <c r="F599">
        <v>6528516</v>
      </c>
      <c r="G599">
        <v>5936844</v>
      </c>
      <c r="H599">
        <v>10224</v>
      </c>
      <c r="I599">
        <v>3600.0010000000002</v>
      </c>
      <c r="J599">
        <v>3600.0010000000002</v>
      </c>
      <c r="K599">
        <v>3600</v>
      </c>
      <c r="L599">
        <v>9.0589999999999993</v>
      </c>
      <c r="M599">
        <v>3790</v>
      </c>
      <c r="N599">
        <v>740</v>
      </c>
      <c r="O599">
        <v>44</v>
      </c>
      <c r="P599">
        <v>3.46E-3</v>
      </c>
      <c r="Q599">
        <v>0.49223</v>
      </c>
      <c r="R599">
        <v>456</v>
      </c>
      <c r="S599">
        <v>0</v>
      </c>
      <c r="T599">
        <v>0</v>
      </c>
      <c r="U599">
        <v>0</v>
      </c>
      <c r="V599">
        <v>64</v>
      </c>
      <c r="W599">
        <v>184</v>
      </c>
      <c r="X599">
        <v>492</v>
      </c>
      <c r="Y599">
        <v>5.9870000000000001E-3</v>
      </c>
      <c r="Z599">
        <v>3035</v>
      </c>
      <c r="AA599">
        <v>326</v>
      </c>
      <c r="AB599">
        <v>39</v>
      </c>
      <c r="AC599">
        <v>6.5700000000000003E-3</v>
      </c>
      <c r="AD599">
        <v>0.49010999999999999</v>
      </c>
      <c r="AE599">
        <v>45</v>
      </c>
      <c r="AF599">
        <v>0</v>
      </c>
      <c r="AG599">
        <v>0</v>
      </c>
      <c r="AH599">
        <v>0</v>
      </c>
      <c r="AI599">
        <v>64</v>
      </c>
      <c r="AJ599">
        <v>184</v>
      </c>
      <c r="AK599">
        <v>78</v>
      </c>
      <c r="AL599">
        <v>1.469E-2</v>
      </c>
      <c r="AM599">
        <v>0</v>
      </c>
      <c r="AN599">
        <v>0</v>
      </c>
      <c r="AO599">
        <v>5761665.2177199898</v>
      </c>
      <c r="AP599">
        <v>5761665.2177200001</v>
      </c>
      <c r="AQ599">
        <v>5761665.2177199898</v>
      </c>
      <c r="AR599">
        <v>5761665.0399235804</v>
      </c>
      <c r="AS599">
        <v>5761665.2177200001</v>
      </c>
      <c r="AT599">
        <v>5761665.1684732204</v>
      </c>
      <c r="AU599">
        <v>5750734.7188012302</v>
      </c>
      <c r="AV599">
        <v>5760633.7366534099</v>
      </c>
      <c r="AW599">
        <v>5750736.3665345702</v>
      </c>
      <c r="AX599">
        <v>5761158.8716171496</v>
      </c>
      <c r="AY599">
        <v>5750735.4249726599</v>
      </c>
      <c r="AZ599">
        <v>5760702.4955669204</v>
      </c>
      <c r="BA599">
        <v>17013784</v>
      </c>
      <c r="BB599">
        <v>16434132</v>
      </c>
      <c r="BC599">
        <v>14714017</v>
      </c>
      <c r="BD599">
        <v>22854</v>
      </c>
      <c r="BE599">
        <v>17795740</v>
      </c>
      <c r="BF599">
        <v>15400294</v>
      </c>
      <c r="BG599">
        <v>8176976</v>
      </c>
      <c r="BH599">
        <v>6528516</v>
      </c>
      <c r="BI599">
        <v>5936844</v>
      </c>
      <c r="BJ599">
        <v>10224</v>
      </c>
      <c r="BK599">
        <v>7354522</v>
      </c>
      <c r="BL599">
        <v>5833551</v>
      </c>
      <c r="BM599">
        <v>19</v>
      </c>
      <c r="BN599">
        <v>36</v>
      </c>
      <c r="BO599">
        <v>19</v>
      </c>
      <c r="BP599">
        <v>20</v>
      </c>
      <c r="BQ599">
        <v>24</v>
      </c>
      <c r="BR599">
        <v>38</v>
      </c>
      <c r="BS599">
        <v>5450156.2810496101</v>
      </c>
      <c r="BT599">
        <v>5722726.5039034002</v>
      </c>
      <c r="BU599">
        <v>5538797.0945040695</v>
      </c>
      <c r="BV599">
        <v>5731270.4027832998</v>
      </c>
      <c r="BW599">
        <v>5498911.7705384502</v>
      </c>
      <c r="BX599">
        <v>5726192.7847348899</v>
      </c>
      <c r="BY599">
        <v>5746350.2202145802</v>
      </c>
      <c r="BZ599">
        <v>5736335.3228420401</v>
      </c>
      <c r="CA599">
        <v>5750000.8050826602</v>
      </c>
      <c r="CB599">
        <v>5744142.5508079901</v>
      </c>
      <c r="CC599">
        <v>5747593.4476892902</v>
      </c>
      <c r="CD599">
        <v>5738135.9535160204</v>
      </c>
      <c r="CE599">
        <v>0.33700000000000002</v>
      </c>
      <c r="CF599">
        <v>0.44500000000000001</v>
      </c>
      <c r="CG599">
        <v>0.33700000000000002</v>
      </c>
      <c r="CH599">
        <v>0.28399999999999997</v>
      </c>
      <c r="CI599">
        <v>0.41099999999999998</v>
      </c>
      <c r="CJ599">
        <v>0.45900000000000002</v>
      </c>
      <c r="CK599">
        <v>2.496</v>
      </c>
      <c r="CL599">
        <v>3.3220000000000001</v>
      </c>
      <c r="CM599">
        <v>2.1080000000000001</v>
      </c>
      <c r="CN599">
        <v>3.101</v>
      </c>
      <c r="CO599">
        <v>4.2089999999999996</v>
      </c>
      <c r="CP599">
        <v>731.21299999999997</v>
      </c>
      <c r="CQ599">
        <v>3600.0010000000002</v>
      </c>
      <c r="CR599">
        <v>3600.0010000000002</v>
      </c>
      <c r="CS599">
        <v>3600</v>
      </c>
      <c r="CT599">
        <v>9.0589999999999993</v>
      </c>
      <c r="CU599">
        <v>3600.0010000000002</v>
      </c>
      <c r="CV599">
        <v>3087.009</v>
      </c>
      <c r="CW599" t="s">
        <v>12973</v>
      </c>
      <c r="CX599" t="s">
        <v>12974</v>
      </c>
      <c r="CY599" t="s">
        <v>12975</v>
      </c>
      <c r="CZ599" t="s">
        <v>12976</v>
      </c>
      <c r="DA599" t="s">
        <v>12977</v>
      </c>
      <c r="DB599" t="s">
        <v>12978</v>
      </c>
      <c r="DC599" t="s">
        <v>12979</v>
      </c>
      <c r="DD599" t="s">
        <v>12980</v>
      </c>
      <c r="DE599" t="s">
        <v>12981</v>
      </c>
      <c r="DF599" t="s">
        <v>12982</v>
      </c>
      <c r="DG599" t="s">
        <v>12983</v>
      </c>
      <c r="DH599" t="s">
        <v>12984</v>
      </c>
      <c r="DI599" t="s">
        <v>12985</v>
      </c>
      <c r="DJ599" t="s">
        <v>12986</v>
      </c>
      <c r="DK599" t="s">
        <v>12987</v>
      </c>
      <c r="DL599" t="s">
        <v>12988</v>
      </c>
      <c r="DM599" t="s">
        <v>12989</v>
      </c>
      <c r="DN599" t="s">
        <v>12990</v>
      </c>
      <c r="DO599" t="s">
        <v>12991</v>
      </c>
      <c r="DP599" t="s">
        <v>12992</v>
      </c>
      <c r="DQ599" t="s">
        <v>12993</v>
      </c>
      <c r="DR599">
        <v>46871</v>
      </c>
      <c r="DS599" t="s">
        <v>4559</v>
      </c>
      <c r="DT599" t="s">
        <v>147</v>
      </c>
    </row>
    <row r="600" spans="1:124" x14ac:dyDescent="0.2">
      <c r="A600" t="s">
        <v>4561</v>
      </c>
      <c r="B600">
        <v>10776</v>
      </c>
      <c r="C600">
        <v>-4</v>
      </c>
      <c r="D600">
        <v>-4</v>
      </c>
      <c r="E600">
        <v>1430741</v>
      </c>
      <c r="F600">
        <v>1674537</v>
      </c>
      <c r="G600">
        <v>1430741</v>
      </c>
      <c r="H600">
        <v>1441213</v>
      </c>
      <c r="I600">
        <v>3600</v>
      </c>
      <c r="J600">
        <v>3600</v>
      </c>
      <c r="K600">
        <v>3600</v>
      </c>
      <c r="L600">
        <v>3600</v>
      </c>
      <c r="M600">
        <v>1240</v>
      </c>
      <c r="N600">
        <v>1265</v>
      </c>
      <c r="O600">
        <v>166</v>
      </c>
      <c r="P600">
        <v>1.3509999999999999E-2</v>
      </c>
      <c r="Q600">
        <v>0.5</v>
      </c>
      <c r="R600">
        <v>405</v>
      </c>
      <c r="S600">
        <v>0</v>
      </c>
      <c r="T600">
        <v>0</v>
      </c>
      <c r="U600">
        <v>0</v>
      </c>
      <c r="V600">
        <v>0</v>
      </c>
      <c r="W600">
        <v>400</v>
      </c>
      <c r="X600">
        <v>865</v>
      </c>
      <c r="Y600">
        <v>2.3809999999999999E-3</v>
      </c>
      <c r="Z600">
        <v>1135</v>
      </c>
      <c r="AA600">
        <v>1110</v>
      </c>
      <c r="AB600">
        <v>178</v>
      </c>
      <c r="AC600">
        <v>1.078E-2</v>
      </c>
      <c r="AD600">
        <v>0.5</v>
      </c>
      <c r="AE600">
        <v>400</v>
      </c>
      <c r="AF600">
        <v>0</v>
      </c>
      <c r="AG600">
        <v>0</v>
      </c>
      <c r="AH600">
        <v>0</v>
      </c>
      <c r="AI600">
        <v>0</v>
      </c>
      <c r="AJ600">
        <v>350</v>
      </c>
      <c r="AK600">
        <v>760</v>
      </c>
      <c r="AL600">
        <v>2.7859999999999998E-3</v>
      </c>
      <c r="AM600">
        <v>0</v>
      </c>
      <c r="AN600">
        <v>0</v>
      </c>
      <c r="AO600">
        <v>1</v>
      </c>
      <c r="AP600">
        <v>1</v>
      </c>
      <c r="AQ600">
        <v>1</v>
      </c>
      <c r="AR600">
        <v>0.999999999999999</v>
      </c>
      <c r="AS600">
        <v>1</v>
      </c>
      <c r="AT600">
        <v>1</v>
      </c>
      <c r="AU600">
        <v>-3.9999999999999898</v>
      </c>
      <c r="AV600">
        <v>-3.9999999999999898</v>
      </c>
      <c r="AW600">
        <v>-3.9999999999999898</v>
      </c>
      <c r="AX600">
        <v>-3.9999999999999898</v>
      </c>
      <c r="AY600">
        <v>-3.9999999999999898</v>
      </c>
      <c r="AZ600">
        <v>-3.9999999999999898</v>
      </c>
      <c r="BA600">
        <v>72476761</v>
      </c>
      <c r="BB600">
        <v>79833095</v>
      </c>
      <c r="BC600">
        <v>69438390</v>
      </c>
      <c r="BD600">
        <v>69548002</v>
      </c>
      <c r="BE600">
        <v>74811938</v>
      </c>
      <c r="BF600">
        <v>76133828</v>
      </c>
      <c r="BG600">
        <v>1430741</v>
      </c>
      <c r="BH600">
        <v>1674537</v>
      </c>
      <c r="BI600">
        <v>1430741</v>
      </c>
      <c r="BJ600">
        <v>1441213</v>
      </c>
      <c r="BK600">
        <v>1558490</v>
      </c>
      <c r="BL600">
        <v>1609986</v>
      </c>
      <c r="BM600">
        <v>8</v>
      </c>
      <c r="BN600">
        <v>8</v>
      </c>
      <c r="BO600">
        <v>5</v>
      </c>
      <c r="BP600">
        <v>6</v>
      </c>
      <c r="BQ600">
        <v>7</v>
      </c>
      <c r="BR600">
        <v>7</v>
      </c>
      <c r="BS600">
        <v>-4</v>
      </c>
      <c r="BT600">
        <v>-4</v>
      </c>
      <c r="BU600">
        <v>-4</v>
      </c>
      <c r="BV600">
        <v>-4</v>
      </c>
      <c r="BW600">
        <v>-4</v>
      </c>
      <c r="BX600">
        <v>-4</v>
      </c>
      <c r="BY600">
        <v>-4</v>
      </c>
      <c r="BZ600">
        <v>-4</v>
      </c>
      <c r="CA600">
        <v>-4</v>
      </c>
      <c r="CB600">
        <v>-3.9999999999999898</v>
      </c>
      <c r="CC600">
        <v>-4</v>
      </c>
      <c r="CD600">
        <v>-4</v>
      </c>
      <c r="CE600">
        <v>0.2</v>
      </c>
      <c r="CF600">
        <v>0.23599999999999999</v>
      </c>
      <c r="CG600">
        <v>0.11</v>
      </c>
      <c r="CH600">
        <v>0.126</v>
      </c>
      <c r="CI600">
        <v>0.17399999999999999</v>
      </c>
      <c r="CJ600">
        <v>0.2</v>
      </c>
      <c r="CK600">
        <v>0.63700000000000001</v>
      </c>
      <c r="CL600">
        <v>0.77600000000000002</v>
      </c>
      <c r="CM600">
        <v>0.33900000000000002</v>
      </c>
      <c r="CN600">
        <v>0.39600000000000002</v>
      </c>
      <c r="CO600">
        <v>4.5389999999999997</v>
      </c>
      <c r="CP600">
        <v>0.86899999999999999</v>
      </c>
      <c r="CQ600">
        <v>3600</v>
      </c>
      <c r="CR600">
        <v>3600</v>
      </c>
      <c r="CS600">
        <v>3600</v>
      </c>
      <c r="CT600">
        <v>3600</v>
      </c>
      <c r="CU600">
        <v>3600</v>
      </c>
      <c r="CV600">
        <v>3600</v>
      </c>
      <c r="CW600" t="s">
        <v>583</v>
      </c>
      <c r="CX600" t="s">
        <v>13629</v>
      </c>
      <c r="CY600" t="s">
        <v>13630</v>
      </c>
      <c r="CZ600" t="s">
        <v>13631</v>
      </c>
      <c r="DA600" t="s">
        <v>13632</v>
      </c>
      <c r="DB600" t="s">
        <v>13633</v>
      </c>
      <c r="DC600" t="s">
        <v>13633</v>
      </c>
      <c r="DD600" t="s">
        <v>13634</v>
      </c>
      <c r="DE600" t="s">
        <v>13635</v>
      </c>
      <c r="DF600" t="s">
        <v>13636</v>
      </c>
      <c r="DG600" t="s">
        <v>13637</v>
      </c>
      <c r="DH600" t="s">
        <v>13638</v>
      </c>
      <c r="DI600" t="s">
        <v>13639</v>
      </c>
      <c r="DJ600" t="s">
        <v>13640</v>
      </c>
      <c r="DK600" t="s">
        <v>13641</v>
      </c>
      <c r="DL600" t="s">
        <v>13633</v>
      </c>
      <c r="DM600" t="s">
        <v>13633</v>
      </c>
      <c r="DN600" t="s">
        <v>13642</v>
      </c>
      <c r="DO600" t="s">
        <v>13643</v>
      </c>
      <c r="DP600" t="s">
        <v>13644</v>
      </c>
      <c r="DQ600" t="s">
        <v>13645</v>
      </c>
      <c r="DR600">
        <v>50422</v>
      </c>
      <c r="DS600" t="s">
        <v>4561</v>
      </c>
      <c r="DT600" t="s">
        <v>147</v>
      </c>
    </row>
    <row r="601" spans="1:124" x14ac:dyDescent="0.2">
      <c r="A601" t="s">
        <v>4563</v>
      </c>
      <c r="B601">
        <v>10776</v>
      </c>
      <c r="C601">
        <v>-4</v>
      </c>
      <c r="D601">
        <v>-4</v>
      </c>
      <c r="E601">
        <v>908257</v>
      </c>
      <c r="F601">
        <v>874270</v>
      </c>
      <c r="G601">
        <v>852929</v>
      </c>
      <c r="H601">
        <v>859452</v>
      </c>
      <c r="I601">
        <v>3600</v>
      </c>
      <c r="J601">
        <v>3600</v>
      </c>
      <c r="K601">
        <v>3600</v>
      </c>
      <c r="L601">
        <v>3600</v>
      </c>
      <c r="M601">
        <v>936</v>
      </c>
      <c r="N601">
        <v>811</v>
      </c>
      <c r="O601">
        <v>107</v>
      </c>
      <c r="P601">
        <v>1.057E-2</v>
      </c>
      <c r="Q601">
        <v>0.5</v>
      </c>
      <c r="R601">
        <v>300</v>
      </c>
      <c r="S601">
        <v>0</v>
      </c>
      <c r="T601">
        <v>0</v>
      </c>
      <c r="U601">
        <v>0</v>
      </c>
      <c r="V601">
        <v>0</v>
      </c>
      <c r="W601">
        <v>250</v>
      </c>
      <c r="X601">
        <v>561</v>
      </c>
      <c r="Y601">
        <v>3.9979999999999998E-3</v>
      </c>
      <c r="Z601">
        <v>936</v>
      </c>
      <c r="AA601">
        <v>801</v>
      </c>
      <c r="AB601">
        <v>131</v>
      </c>
      <c r="AC601">
        <v>7.2000000000000005E-4</v>
      </c>
      <c r="AD601">
        <v>0.47038999999999997</v>
      </c>
      <c r="AE601">
        <v>300</v>
      </c>
      <c r="AF601">
        <v>0</v>
      </c>
      <c r="AG601">
        <v>0</v>
      </c>
      <c r="AH601">
        <v>0</v>
      </c>
      <c r="AI601">
        <v>0</v>
      </c>
      <c r="AJ601">
        <v>250</v>
      </c>
      <c r="AK601">
        <v>551</v>
      </c>
      <c r="AL601">
        <v>3.9890000000000004E-3</v>
      </c>
      <c r="AM601">
        <v>100</v>
      </c>
      <c r="AN601">
        <v>0</v>
      </c>
      <c r="AO601">
        <v>-1.0818435949300201E-5</v>
      </c>
      <c r="AP601">
        <v>-1.37702881306718E-5</v>
      </c>
      <c r="AQ601">
        <v>-1.6212463378906199E-5</v>
      </c>
      <c r="AR601">
        <v>-1.9874416936627099E-5</v>
      </c>
      <c r="AS601">
        <v>-8.2713924961632792E-6</v>
      </c>
      <c r="AT601">
        <v>-9.9888067037140795E-6</v>
      </c>
      <c r="AU601">
        <v>-3.9999999999999898</v>
      </c>
      <c r="AV601">
        <v>-3.9999999999999898</v>
      </c>
      <c r="AW601">
        <v>-3.9999999999999898</v>
      </c>
      <c r="AX601">
        <v>-3.9999999999999898</v>
      </c>
      <c r="AY601">
        <v>-3.9999999999999898</v>
      </c>
      <c r="AZ601">
        <v>-3.9999999999999898</v>
      </c>
      <c r="BA601">
        <v>63068199</v>
      </c>
      <c r="BB601">
        <v>73486136</v>
      </c>
      <c r="BC601">
        <v>63068199</v>
      </c>
      <c r="BD601">
        <v>69372223</v>
      </c>
      <c r="BE601">
        <v>67428900</v>
      </c>
      <c r="BF601">
        <v>73089054</v>
      </c>
      <c r="BG601">
        <v>908257</v>
      </c>
      <c r="BH601">
        <v>874270</v>
      </c>
      <c r="BI601">
        <v>852929</v>
      </c>
      <c r="BJ601">
        <v>859452</v>
      </c>
      <c r="BK601">
        <v>912724</v>
      </c>
      <c r="BL601">
        <v>917450</v>
      </c>
      <c r="BM601">
        <v>9</v>
      </c>
      <c r="BN601">
        <v>5</v>
      </c>
      <c r="BO601">
        <v>6</v>
      </c>
      <c r="BP601">
        <v>5</v>
      </c>
      <c r="BQ601">
        <v>6</v>
      </c>
      <c r="BR601">
        <v>6</v>
      </c>
      <c r="BS601">
        <v>-4</v>
      </c>
      <c r="BT601">
        <v>-4</v>
      </c>
      <c r="BU601">
        <v>-4</v>
      </c>
      <c r="BV601">
        <v>-4</v>
      </c>
      <c r="BW601">
        <v>-4</v>
      </c>
      <c r="BX601">
        <v>-4</v>
      </c>
      <c r="BY601">
        <v>-4</v>
      </c>
      <c r="BZ601">
        <v>-4</v>
      </c>
      <c r="CA601">
        <v>-3.9999999999999898</v>
      </c>
      <c r="CB601">
        <v>-3.9999999999999898</v>
      </c>
      <c r="CC601">
        <v>-4</v>
      </c>
      <c r="CD601">
        <v>-3.9999999999999898</v>
      </c>
      <c r="CE601">
        <v>0.23</v>
      </c>
      <c r="CF601">
        <v>0.14399999999999999</v>
      </c>
      <c r="CG601">
        <v>0.17100000000000001</v>
      </c>
      <c r="CH601">
        <v>8.3000000000000004E-2</v>
      </c>
      <c r="CI601">
        <v>0.19800000000000001</v>
      </c>
      <c r="CJ601">
        <v>0.16200000000000001</v>
      </c>
      <c r="CK601">
        <v>2535.9630000000002</v>
      </c>
      <c r="CL601">
        <v>2459.2179999999998</v>
      </c>
      <c r="CM601">
        <v>517.822</v>
      </c>
      <c r="CN601">
        <v>730.33299999999997</v>
      </c>
      <c r="CO601">
        <v>2072.2069999999999</v>
      </c>
      <c r="CP601">
        <v>1810.5260000000001</v>
      </c>
      <c r="CQ601">
        <v>3600</v>
      </c>
      <c r="CR601">
        <v>3600</v>
      </c>
      <c r="CS601">
        <v>3600</v>
      </c>
      <c r="CT601">
        <v>3600</v>
      </c>
      <c r="CU601">
        <v>3600</v>
      </c>
      <c r="CV601">
        <v>3600</v>
      </c>
      <c r="CW601" t="s">
        <v>13646</v>
      </c>
      <c r="CX601" t="s">
        <v>13647</v>
      </c>
      <c r="CY601" t="s">
        <v>13648</v>
      </c>
      <c r="CZ601" t="s">
        <v>13649</v>
      </c>
      <c r="DA601" t="s">
        <v>13650</v>
      </c>
      <c r="DB601" t="s">
        <v>13633</v>
      </c>
      <c r="DC601" t="s">
        <v>13633</v>
      </c>
      <c r="DD601" t="s">
        <v>13651</v>
      </c>
      <c r="DE601" t="s">
        <v>13652</v>
      </c>
      <c r="DF601" t="s">
        <v>13653</v>
      </c>
      <c r="DG601" t="s">
        <v>13654</v>
      </c>
      <c r="DH601" t="s">
        <v>13655</v>
      </c>
      <c r="DI601" t="s">
        <v>13656</v>
      </c>
      <c r="DJ601" t="s">
        <v>13657</v>
      </c>
      <c r="DK601" t="s">
        <v>13658</v>
      </c>
      <c r="DL601" t="s">
        <v>13633</v>
      </c>
      <c r="DM601" t="s">
        <v>13633</v>
      </c>
      <c r="DN601" t="s">
        <v>13659</v>
      </c>
      <c r="DO601" t="s">
        <v>13660</v>
      </c>
      <c r="DP601" t="s">
        <v>13661</v>
      </c>
      <c r="DQ601" t="s">
        <v>13662</v>
      </c>
      <c r="DR601">
        <v>50410</v>
      </c>
      <c r="DS601" t="s">
        <v>4563</v>
      </c>
      <c r="DT601" t="s">
        <v>147</v>
      </c>
    </row>
    <row r="602" spans="1:124" x14ac:dyDescent="0.2">
      <c r="A602" t="s">
        <v>4184</v>
      </c>
      <c r="B602">
        <v>10776</v>
      </c>
      <c r="C602">
        <v>82.999999999999901</v>
      </c>
      <c r="D602">
        <v>82.999999999999901</v>
      </c>
      <c r="E602">
        <v>1</v>
      </c>
      <c r="F602">
        <v>1</v>
      </c>
      <c r="G602">
        <v>1</v>
      </c>
      <c r="H602">
        <v>1</v>
      </c>
      <c r="I602">
        <v>0.42899999999999999</v>
      </c>
      <c r="J602">
        <v>0.36099999999999999</v>
      </c>
      <c r="K602">
        <v>0.29499999999999998</v>
      </c>
      <c r="L602">
        <v>0.35</v>
      </c>
      <c r="M602">
        <v>1036</v>
      </c>
      <c r="N602">
        <v>8786</v>
      </c>
      <c r="O602">
        <v>113</v>
      </c>
      <c r="P602">
        <v>5.79E-3</v>
      </c>
      <c r="Q602">
        <v>0.48260999999999998</v>
      </c>
      <c r="R602">
        <v>223</v>
      </c>
      <c r="S602">
        <v>0</v>
      </c>
      <c r="T602">
        <v>0</v>
      </c>
      <c r="U602">
        <v>0</v>
      </c>
      <c r="V602">
        <v>0</v>
      </c>
      <c r="W602">
        <v>8340</v>
      </c>
      <c r="X602">
        <v>446</v>
      </c>
      <c r="Y602">
        <v>2.7678999999999999E-2</v>
      </c>
      <c r="Z602">
        <v>726</v>
      </c>
      <c r="AA602">
        <v>7938</v>
      </c>
      <c r="AB602">
        <v>114</v>
      </c>
      <c r="AC602">
        <v>2.5839999999999998E-2</v>
      </c>
      <c r="AD602">
        <v>0.5</v>
      </c>
      <c r="AE602">
        <v>83</v>
      </c>
      <c r="AF602">
        <v>0</v>
      </c>
      <c r="AG602">
        <v>0</v>
      </c>
      <c r="AH602">
        <v>0</v>
      </c>
      <c r="AI602">
        <v>0</v>
      </c>
      <c r="AJ602">
        <v>7740</v>
      </c>
      <c r="AK602">
        <v>198</v>
      </c>
      <c r="AL602">
        <v>2.3477999999999999E-2</v>
      </c>
      <c r="AM602">
        <v>0</v>
      </c>
      <c r="AN602">
        <v>0</v>
      </c>
      <c r="AO602">
        <v>1E+100</v>
      </c>
      <c r="AP602">
        <v>1E+100</v>
      </c>
      <c r="AQ602">
        <v>1E+100</v>
      </c>
      <c r="AR602">
        <v>1E+100</v>
      </c>
      <c r="AS602">
        <v>9.9999999999999904E+99</v>
      </c>
      <c r="AT602">
        <v>9.9999999999999904E+99</v>
      </c>
      <c r="AU602">
        <v>83</v>
      </c>
      <c r="AV602">
        <v>83</v>
      </c>
      <c r="AW602">
        <v>83</v>
      </c>
      <c r="AX602">
        <v>83</v>
      </c>
      <c r="AY602">
        <v>83</v>
      </c>
      <c r="AZ602">
        <v>83</v>
      </c>
      <c r="BA602">
        <v>3283</v>
      </c>
      <c r="BB602">
        <v>3936</v>
      </c>
      <c r="BC602">
        <v>3047</v>
      </c>
      <c r="BD602">
        <v>3673</v>
      </c>
      <c r="BE602">
        <v>3749</v>
      </c>
      <c r="BF602">
        <v>4810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1E+100</v>
      </c>
      <c r="BT602">
        <v>1E+100</v>
      </c>
      <c r="BU602">
        <v>1E+100</v>
      </c>
      <c r="BV602">
        <v>1E+100</v>
      </c>
      <c r="BW602">
        <v>9.9999999999999904E+99</v>
      </c>
      <c r="BX602">
        <v>9.9999999999999904E+99</v>
      </c>
      <c r="BY602">
        <v>1E+100</v>
      </c>
      <c r="BZ602">
        <v>1E+100</v>
      </c>
      <c r="CA602">
        <v>1E+100</v>
      </c>
      <c r="CB602">
        <v>1E+100</v>
      </c>
      <c r="CC602">
        <v>9.9999999999999904E+99</v>
      </c>
      <c r="CD602">
        <v>9.9999999999999904E+99</v>
      </c>
      <c r="CE602">
        <v>0.42899999999999999</v>
      </c>
      <c r="CF602">
        <v>0.36099999999999999</v>
      </c>
      <c r="CG602">
        <v>0.29499999999999998</v>
      </c>
      <c r="CH602">
        <v>0.35</v>
      </c>
      <c r="CI602">
        <v>0.41</v>
      </c>
      <c r="CJ602">
        <v>0.40600000000000003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0.42899999999999999</v>
      </c>
      <c r="CR602">
        <v>0.36099999999999999</v>
      </c>
      <c r="CS602">
        <v>0.29499999999999998</v>
      </c>
      <c r="CT602">
        <v>0.35</v>
      </c>
      <c r="CU602">
        <v>0.41</v>
      </c>
      <c r="CV602">
        <v>0.40600000000000003</v>
      </c>
      <c r="CW602" t="s">
        <v>130</v>
      </c>
      <c r="CX602" t="s">
        <v>12332</v>
      </c>
      <c r="CY602" t="s">
        <v>12333</v>
      </c>
      <c r="CZ602" t="s">
        <v>133</v>
      </c>
      <c r="DA602" t="s">
        <v>1484</v>
      </c>
      <c r="DB602" t="s">
        <v>1856</v>
      </c>
      <c r="DC602" t="s">
        <v>1856</v>
      </c>
      <c r="DD602" t="s">
        <v>12334</v>
      </c>
      <c r="DE602" t="s">
        <v>137</v>
      </c>
      <c r="DF602" t="s">
        <v>12334</v>
      </c>
      <c r="DG602" t="s">
        <v>130</v>
      </c>
      <c r="DH602" t="s">
        <v>12335</v>
      </c>
      <c r="DI602" t="s">
        <v>12336</v>
      </c>
      <c r="DJ602" t="s">
        <v>133</v>
      </c>
      <c r="DK602" t="s">
        <v>1484</v>
      </c>
      <c r="DL602" t="s">
        <v>1856</v>
      </c>
      <c r="DM602" t="s">
        <v>1856</v>
      </c>
      <c r="DN602" t="s">
        <v>12337</v>
      </c>
      <c r="DO602" t="s">
        <v>137</v>
      </c>
      <c r="DP602" t="s">
        <v>12337</v>
      </c>
      <c r="DQ602" t="s">
        <v>12338</v>
      </c>
      <c r="DR602">
        <v>9</v>
      </c>
      <c r="DS602" t="s">
        <v>4184</v>
      </c>
      <c r="DT602" t="s">
        <v>147</v>
      </c>
    </row>
    <row r="603" spans="1:124" x14ac:dyDescent="0.2">
      <c r="A603" t="s">
        <v>4570</v>
      </c>
      <c r="B603">
        <v>10776</v>
      </c>
      <c r="C603">
        <v>11579.9999999999</v>
      </c>
      <c r="D603">
        <v>11580</v>
      </c>
      <c r="E603">
        <v>167725</v>
      </c>
      <c r="F603">
        <v>138129</v>
      </c>
      <c r="G603">
        <v>128984</v>
      </c>
      <c r="H603">
        <v>103129</v>
      </c>
      <c r="I603">
        <v>3600.0059999999999</v>
      </c>
      <c r="J603">
        <v>3600.011</v>
      </c>
      <c r="K603">
        <v>3600.0050000000001</v>
      </c>
      <c r="L603">
        <v>3600.0039999999999</v>
      </c>
      <c r="M603">
        <v>5277</v>
      </c>
      <c r="N603">
        <v>6400</v>
      </c>
      <c r="O603">
        <v>30</v>
      </c>
      <c r="P603">
        <v>0.13352</v>
      </c>
      <c r="Q603">
        <v>0.5</v>
      </c>
      <c r="R603">
        <v>32</v>
      </c>
      <c r="S603">
        <v>0</v>
      </c>
      <c r="T603">
        <v>0</v>
      </c>
      <c r="U603">
        <v>0</v>
      </c>
      <c r="V603">
        <v>0</v>
      </c>
      <c r="W603">
        <v>6400</v>
      </c>
      <c r="X603">
        <v>0</v>
      </c>
      <c r="Y603">
        <v>2.2779000000000001E-2</v>
      </c>
      <c r="Z603">
        <v>3425</v>
      </c>
      <c r="AA603">
        <v>6366</v>
      </c>
      <c r="AB603">
        <v>19</v>
      </c>
      <c r="AC603">
        <v>3.4590000000000003E-2</v>
      </c>
      <c r="AD603">
        <v>0.48427999999999999</v>
      </c>
      <c r="AE603">
        <v>34</v>
      </c>
      <c r="AF603">
        <v>0</v>
      </c>
      <c r="AG603">
        <v>0</v>
      </c>
      <c r="AH603">
        <v>0</v>
      </c>
      <c r="AI603">
        <v>0</v>
      </c>
      <c r="AJ603">
        <v>6364</v>
      </c>
      <c r="AK603">
        <v>2</v>
      </c>
      <c r="AL603">
        <v>2.7473999999999998E-2</v>
      </c>
      <c r="AM603">
        <v>0</v>
      </c>
      <c r="AN603">
        <v>0</v>
      </c>
      <c r="AO603">
        <v>12014</v>
      </c>
      <c r="AP603">
        <v>11679</v>
      </c>
      <c r="AQ603">
        <v>11708</v>
      </c>
      <c r="AR603">
        <v>11667</v>
      </c>
      <c r="AS603">
        <v>11905.285714285699</v>
      </c>
      <c r="AT603">
        <v>11679.857142857099</v>
      </c>
      <c r="AU603">
        <v>11609</v>
      </c>
      <c r="AV603">
        <v>11620</v>
      </c>
      <c r="AW603">
        <v>11613</v>
      </c>
      <c r="AX603">
        <v>11623</v>
      </c>
      <c r="AY603">
        <v>11609.285714285699</v>
      </c>
      <c r="AZ603">
        <v>11620.5714285714</v>
      </c>
      <c r="BA603">
        <v>7988454</v>
      </c>
      <c r="BB603">
        <v>10335483</v>
      </c>
      <c r="BC603">
        <v>7186012</v>
      </c>
      <c r="BD603">
        <v>7698734</v>
      </c>
      <c r="BE603">
        <v>8349513</v>
      </c>
      <c r="BF603">
        <v>9039906</v>
      </c>
      <c r="BG603">
        <v>167725</v>
      </c>
      <c r="BH603">
        <v>138129</v>
      </c>
      <c r="BI603">
        <v>128984</v>
      </c>
      <c r="BJ603">
        <v>103129</v>
      </c>
      <c r="BK603">
        <v>155105</v>
      </c>
      <c r="BL603">
        <v>119187</v>
      </c>
      <c r="BM603">
        <v>23</v>
      </c>
      <c r="BN603">
        <v>30</v>
      </c>
      <c r="BO603">
        <v>22</v>
      </c>
      <c r="BP603">
        <v>21</v>
      </c>
      <c r="BQ603">
        <v>38</v>
      </c>
      <c r="BR603">
        <v>25</v>
      </c>
      <c r="BS603">
        <v>11581.4999999999</v>
      </c>
      <c r="BT603">
        <v>11590.691249933599</v>
      </c>
      <c r="BU603">
        <v>11584.9179625663</v>
      </c>
      <c r="BV603">
        <v>11597.167523620399</v>
      </c>
      <c r="BW603">
        <v>11582.125179426999</v>
      </c>
      <c r="BX603">
        <v>11586.353451167</v>
      </c>
      <c r="BY603">
        <v>11603.2193152038</v>
      </c>
      <c r="BZ603">
        <v>11617.723997437701</v>
      </c>
      <c r="CA603">
        <v>11606.893109098501</v>
      </c>
      <c r="CB603">
        <v>11617.8474215034</v>
      </c>
      <c r="CC603">
        <v>11604.022640236401</v>
      </c>
      <c r="CD603">
        <v>11617.2373286496</v>
      </c>
      <c r="CE603">
        <v>10.191000000000001</v>
      </c>
      <c r="CF603">
        <v>11.869</v>
      </c>
      <c r="CG603">
        <v>8.5749999999999993</v>
      </c>
      <c r="CH603">
        <v>6.6479999999999997</v>
      </c>
      <c r="CI603">
        <v>14.52</v>
      </c>
      <c r="CJ603">
        <v>8.7590000000000003</v>
      </c>
      <c r="CK603">
        <v>3192.3209999999999</v>
      </c>
      <c r="CL603">
        <v>2607.0749999999998</v>
      </c>
      <c r="CM603">
        <v>1436.5519999999999</v>
      </c>
      <c r="CN603">
        <v>2607.0749999999998</v>
      </c>
      <c r="CO603">
        <v>2878.5920000000001</v>
      </c>
      <c r="CP603">
        <v>3028.9659999999999</v>
      </c>
      <c r="CQ603">
        <v>3600.0059999999999</v>
      </c>
      <c r="CR603">
        <v>3600.011</v>
      </c>
      <c r="CS603">
        <v>3600.0050000000001</v>
      </c>
      <c r="CT603">
        <v>3600.0039999999999</v>
      </c>
      <c r="CU603">
        <v>3600.0079999999998</v>
      </c>
      <c r="CV603">
        <v>3600.0070000000001</v>
      </c>
      <c r="CW603" t="s">
        <v>13663</v>
      </c>
      <c r="CX603" t="s">
        <v>13664</v>
      </c>
      <c r="CY603" t="s">
        <v>13665</v>
      </c>
      <c r="CZ603" t="s">
        <v>13666</v>
      </c>
      <c r="DA603" t="s">
        <v>13667</v>
      </c>
      <c r="DB603" t="s">
        <v>13668</v>
      </c>
      <c r="DC603" t="s">
        <v>13669</v>
      </c>
      <c r="DD603" t="s">
        <v>13670</v>
      </c>
      <c r="DE603" t="s">
        <v>13671</v>
      </c>
      <c r="DF603" t="s">
        <v>13672</v>
      </c>
      <c r="DG603" t="s">
        <v>13673</v>
      </c>
      <c r="DH603" t="s">
        <v>13674</v>
      </c>
      <c r="DI603" t="s">
        <v>13675</v>
      </c>
      <c r="DJ603" t="s">
        <v>13676</v>
      </c>
      <c r="DK603" t="s">
        <v>13677</v>
      </c>
      <c r="DL603" t="s">
        <v>13678</v>
      </c>
      <c r="DM603" t="s">
        <v>13679</v>
      </c>
      <c r="DN603" t="s">
        <v>13680</v>
      </c>
      <c r="DO603" t="s">
        <v>13681</v>
      </c>
      <c r="DP603" t="s">
        <v>13682</v>
      </c>
      <c r="DQ603" t="s">
        <v>13683</v>
      </c>
      <c r="DR603">
        <v>50413</v>
      </c>
      <c r="DS603" t="s">
        <v>4570</v>
      </c>
      <c r="DT603" t="s">
        <v>147</v>
      </c>
    </row>
    <row r="604" spans="1:124" x14ac:dyDescent="0.2">
      <c r="A604" t="s">
        <v>4571</v>
      </c>
      <c r="B604">
        <v>10776</v>
      </c>
      <c r="C604">
        <v>1467063.5004464199</v>
      </c>
      <c r="D604">
        <v>1747667.18473193</v>
      </c>
      <c r="E604">
        <v>63</v>
      </c>
      <c r="F604">
        <v>14</v>
      </c>
      <c r="G604">
        <v>38</v>
      </c>
      <c r="H604">
        <v>13</v>
      </c>
      <c r="I604">
        <v>0.77600000000000002</v>
      </c>
      <c r="J604">
        <v>0.68500000000000005</v>
      </c>
      <c r="K604">
        <v>0.77600000000000002</v>
      </c>
      <c r="L604">
        <v>0.65700000000000003</v>
      </c>
      <c r="M604">
        <v>1876</v>
      </c>
      <c r="N604">
        <v>9954</v>
      </c>
      <c r="O604">
        <v>41</v>
      </c>
      <c r="P604">
        <v>0.1</v>
      </c>
      <c r="Q604">
        <v>0.46</v>
      </c>
      <c r="R604">
        <v>744</v>
      </c>
      <c r="S604">
        <v>0</v>
      </c>
      <c r="T604">
        <v>0</v>
      </c>
      <c r="U604">
        <v>0</v>
      </c>
      <c r="V604">
        <v>0</v>
      </c>
      <c r="W604">
        <v>54</v>
      </c>
      <c r="X604">
        <v>9900</v>
      </c>
      <c r="Y604">
        <v>1.983E-3</v>
      </c>
      <c r="Z604">
        <v>1876</v>
      </c>
      <c r="AA604">
        <v>9941</v>
      </c>
      <c r="AB604">
        <v>20</v>
      </c>
      <c r="AC604">
        <v>2.5000000000000001E-2</v>
      </c>
      <c r="AD604">
        <v>0.46666999999999997</v>
      </c>
      <c r="AE604">
        <v>744</v>
      </c>
      <c r="AF604">
        <v>0</v>
      </c>
      <c r="AG604">
        <v>0</v>
      </c>
      <c r="AH604">
        <v>0</v>
      </c>
      <c r="AI604">
        <v>0</v>
      </c>
      <c r="AJ604">
        <v>41</v>
      </c>
      <c r="AK604">
        <v>9900</v>
      </c>
      <c r="AL604">
        <v>2.0209999999999998E-3</v>
      </c>
      <c r="AM604">
        <v>800</v>
      </c>
      <c r="AN604">
        <v>0</v>
      </c>
      <c r="AO604">
        <v>1763966.70833333</v>
      </c>
      <c r="AP604">
        <v>1763966.70833333</v>
      </c>
      <c r="AQ604">
        <v>1763966.70833331</v>
      </c>
      <c r="AR604">
        <v>1763966.70833333</v>
      </c>
      <c r="AS604">
        <v>1763966.70833332</v>
      </c>
      <c r="AT604">
        <v>1763966.70833333</v>
      </c>
      <c r="AU604">
        <v>1763874.32232277</v>
      </c>
      <c r="AV604">
        <v>1763966.70833333</v>
      </c>
      <c r="AW604">
        <v>1763966.70833333</v>
      </c>
      <c r="AX604">
        <v>1763966.70833333</v>
      </c>
      <c r="AY604">
        <v>1763953.51033181</v>
      </c>
      <c r="AZ604">
        <v>1763926.2884545501</v>
      </c>
      <c r="BA604">
        <v>4929</v>
      </c>
      <c r="BB604">
        <v>2400</v>
      </c>
      <c r="BC604">
        <v>4594</v>
      </c>
      <c r="BD604">
        <v>2368</v>
      </c>
      <c r="BE604">
        <v>4783</v>
      </c>
      <c r="BF604">
        <v>2390</v>
      </c>
      <c r="BG604">
        <v>63</v>
      </c>
      <c r="BH604">
        <v>14</v>
      </c>
      <c r="BI604">
        <v>38</v>
      </c>
      <c r="BJ604">
        <v>13</v>
      </c>
      <c r="BK604">
        <v>49</v>
      </c>
      <c r="BL604">
        <v>13</v>
      </c>
      <c r="BM604">
        <v>22</v>
      </c>
      <c r="BN604">
        <v>34</v>
      </c>
      <c r="BO604">
        <v>22</v>
      </c>
      <c r="BP604">
        <v>34</v>
      </c>
      <c r="BQ604">
        <v>25</v>
      </c>
      <c r="BR604">
        <v>35</v>
      </c>
      <c r="BS604">
        <v>1673121.45783418</v>
      </c>
      <c r="BT604">
        <v>1755384.35446174</v>
      </c>
      <c r="BU604">
        <v>1673122.24754464</v>
      </c>
      <c r="BV604">
        <v>1755384.35446174</v>
      </c>
      <c r="BW604">
        <v>1658202.65440686</v>
      </c>
      <c r="BX604">
        <v>1755384.35446174</v>
      </c>
      <c r="BY604">
        <v>1751054.3386270099</v>
      </c>
      <c r="BZ604">
        <v>1759533.68579474</v>
      </c>
      <c r="CA604">
        <v>1752355.01332269</v>
      </c>
      <c r="CB604">
        <v>1759623.54223316</v>
      </c>
      <c r="CC604">
        <v>1752073.7455656601</v>
      </c>
      <c r="CD604">
        <v>1759559.35906286</v>
      </c>
      <c r="CE604">
        <v>0.56999999999999995</v>
      </c>
      <c r="CF604">
        <v>0.626</v>
      </c>
      <c r="CG604">
        <v>0.56999999999999995</v>
      </c>
      <c r="CH604">
        <v>0.60099999999999998</v>
      </c>
      <c r="CI604">
        <v>0.63700000000000001</v>
      </c>
      <c r="CJ604">
        <v>0.64700000000000002</v>
      </c>
      <c r="CK604">
        <v>0.76800000000000002</v>
      </c>
      <c r="CL604">
        <v>0.65500000000000003</v>
      </c>
      <c r="CM604">
        <v>0.755</v>
      </c>
      <c r="CN604">
        <v>0.629</v>
      </c>
      <c r="CO604">
        <v>0.79200000000000004</v>
      </c>
      <c r="CP604">
        <v>0.67700000000000005</v>
      </c>
      <c r="CQ604">
        <v>0.77600000000000002</v>
      </c>
      <c r="CR604">
        <v>0.68500000000000005</v>
      </c>
      <c r="CS604">
        <v>0.77600000000000002</v>
      </c>
      <c r="CT604">
        <v>0.65700000000000003</v>
      </c>
      <c r="CU604">
        <v>0.81100000000000005</v>
      </c>
      <c r="CV604">
        <v>0.70299999999999996</v>
      </c>
      <c r="CW604" t="s">
        <v>12339</v>
      </c>
      <c r="CX604" t="s">
        <v>12340</v>
      </c>
      <c r="CY604" t="s">
        <v>12341</v>
      </c>
      <c r="CZ604" t="s">
        <v>12342</v>
      </c>
      <c r="DA604" t="s">
        <v>12343</v>
      </c>
      <c r="DB604" t="s">
        <v>12344</v>
      </c>
      <c r="DC604" t="s">
        <v>12345</v>
      </c>
      <c r="DD604" t="s">
        <v>12346</v>
      </c>
      <c r="DE604" t="s">
        <v>12347</v>
      </c>
      <c r="DF604" t="s">
        <v>12348</v>
      </c>
      <c r="DG604" t="s">
        <v>12349</v>
      </c>
      <c r="DH604" t="s">
        <v>12350</v>
      </c>
      <c r="DI604" t="s">
        <v>12351</v>
      </c>
      <c r="DJ604" t="s">
        <v>12352</v>
      </c>
      <c r="DK604" t="s">
        <v>12353</v>
      </c>
      <c r="DL604" t="s">
        <v>12354</v>
      </c>
      <c r="DM604" t="s">
        <v>12355</v>
      </c>
      <c r="DN604" t="s">
        <v>12356</v>
      </c>
      <c r="DO604" t="s">
        <v>12357</v>
      </c>
      <c r="DP604" t="s">
        <v>12358</v>
      </c>
      <c r="DQ604" t="s">
        <v>12359</v>
      </c>
      <c r="DR604">
        <v>11</v>
      </c>
      <c r="DS604" t="s">
        <v>4571</v>
      </c>
      <c r="DT604" t="s">
        <v>147</v>
      </c>
    </row>
    <row r="605" spans="1:124" x14ac:dyDescent="0.2">
      <c r="A605" t="s">
        <v>4572</v>
      </c>
      <c r="B605">
        <v>10776</v>
      </c>
      <c r="C605">
        <v>1566300.19204068</v>
      </c>
      <c r="D605">
        <v>1828454.42467948</v>
      </c>
      <c r="E605">
        <v>84</v>
      </c>
      <c r="F605">
        <v>8</v>
      </c>
      <c r="G605">
        <v>58</v>
      </c>
      <c r="H605">
        <v>8</v>
      </c>
      <c r="I605">
        <v>1.496</v>
      </c>
      <c r="J605">
        <v>0.56999999999999995</v>
      </c>
      <c r="K605">
        <v>1.341</v>
      </c>
      <c r="L605">
        <v>0.56999999999999995</v>
      </c>
      <c r="M605">
        <v>1795</v>
      </c>
      <c r="N605">
        <v>9554</v>
      </c>
      <c r="O605">
        <v>39</v>
      </c>
      <c r="P605">
        <v>0.1</v>
      </c>
      <c r="Q605">
        <v>0.46</v>
      </c>
      <c r="R605">
        <v>744</v>
      </c>
      <c r="S605">
        <v>0</v>
      </c>
      <c r="T605">
        <v>0</v>
      </c>
      <c r="U605">
        <v>0</v>
      </c>
      <c r="V605">
        <v>0</v>
      </c>
      <c r="W605">
        <v>50</v>
      </c>
      <c r="X605">
        <v>9504</v>
      </c>
      <c r="Y605">
        <v>2.0869999999999999E-3</v>
      </c>
      <c r="Z605">
        <v>1795</v>
      </c>
      <c r="AA605">
        <v>9543</v>
      </c>
      <c r="AB605">
        <v>17</v>
      </c>
      <c r="AC605">
        <v>2.5000000000000001E-2</v>
      </c>
      <c r="AD605">
        <v>0.48332999999999998</v>
      </c>
      <c r="AE605">
        <v>744</v>
      </c>
      <c r="AF605">
        <v>0</v>
      </c>
      <c r="AG605">
        <v>0</v>
      </c>
      <c r="AH605">
        <v>0</v>
      </c>
      <c r="AI605">
        <v>0</v>
      </c>
      <c r="AJ605">
        <v>39</v>
      </c>
      <c r="AK605">
        <v>9504</v>
      </c>
      <c r="AL605">
        <v>2.1280000000000001E-3</v>
      </c>
      <c r="AM605">
        <v>744</v>
      </c>
      <c r="AN605">
        <v>0</v>
      </c>
      <c r="AO605">
        <v>1844367.875</v>
      </c>
      <c r="AP605">
        <v>1844367.875</v>
      </c>
      <c r="AQ605">
        <v>1844367.875</v>
      </c>
      <c r="AR605">
        <v>1844367.875</v>
      </c>
      <c r="AS605">
        <v>1844367.875</v>
      </c>
      <c r="AT605">
        <v>1844367.875</v>
      </c>
      <c r="AU605">
        <v>1844367.875</v>
      </c>
      <c r="AV605">
        <v>1844367.875</v>
      </c>
      <c r="AW605">
        <v>1844367.875</v>
      </c>
      <c r="AX605">
        <v>1844367.875</v>
      </c>
      <c r="AY605">
        <v>1844367.875</v>
      </c>
      <c r="AZ605">
        <v>1844367.875</v>
      </c>
      <c r="BA605">
        <v>7980</v>
      </c>
      <c r="BB605">
        <v>1838</v>
      </c>
      <c r="BC605">
        <v>7116</v>
      </c>
      <c r="BD605">
        <v>1812</v>
      </c>
      <c r="BE605">
        <v>8289</v>
      </c>
      <c r="BF605">
        <v>1827</v>
      </c>
      <c r="BG605">
        <v>84</v>
      </c>
      <c r="BH605">
        <v>8</v>
      </c>
      <c r="BI605">
        <v>58</v>
      </c>
      <c r="BJ605">
        <v>8</v>
      </c>
      <c r="BK605">
        <v>87</v>
      </c>
      <c r="BL605">
        <v>8</v>
      </c>
      <c r="BM605">
        <v>28</v>
      </c>
      <c r="BN605">
        <v>39</v>
      </c>
      <c r="BO605">
        <v>24</v>
      </c>
      <c r="BP605">
        <v>36</v>
      </c>
      <c r="BQ605">
        <v>26</v>
      </c>
      <c r="BR605">
        <v>43</v>
      </c>
      <c r="BS605">
        <v>1714273.21724706</v>
      </c>
      <c r="BT605">
        <v>1834569.4400494299</v>
      </c>
      <c r="BU605">
        <v>1714273.21724706</v>
      </c>
      <c r="BV605">
        <v>1834656.6284468099</v>
      </c>
      <c r="BW605">
        <v>1708964.833261</v>
      </c>
      <c r="BX605">
        <v>1834060.4982602899</v>
      </c>
      <c r="BY605">
        <v>1818568.4563752899</v>
      </c>
      <c r="BZ605">
        <v>1839509.00710495</v>
      </c>
      <c r="CA605">
        <v>1818568.4563752899</v>
      </c>
      <c r="CB605">
        <v>1840134.84880952</v>
      </c>
      <c r="CC605">
        <v>1817277.8511367</v>
      </c>
      <c r="CD605">
        <v>1839921.0529303299</v>
      </c>
      <c r="CE605">
        <v>1.0109999999999999</v>
      </c>
      <c r="CF605">
        <v>0.55900000000000005</v>
      </c>
      <c r="CG605">
        <v>0.871</v>
      </c>
      <c r="CH605">
        <v>0.55900000000000005</v>
      </c>
      <c r="CI605">
        <v>0.95699999999999996</v>
      </c>
      <c r="CJ605">
        <v>0.623</v>
      </c>
      <c r="CK605">
        <v>1.0980000000000001</v>
      </c>
      <c r="CL605">
        <v>0.56699999999999995</v>
      </c>
      <c r="CM605">
        <v>0.96099999999999997</v>
      </c>
      <c r="CN605">
        <v>0.56699999999999995</v>
      </c>
      <c r="CO605">
        <v>1.1839999999999999</v>
      </c>
      <c r="CP605">
        <v>0.63200000000000001</v>
      </c>
      <c r="CQ605">
        <v>1.496</v>
      </c>
      <c r="CR605">
        <v>0.56999999999999995</v>
      </c>
      <c r="CS605">
        <v>1.341</v>
      </c>
      <c r="CT605">
        <v>0.56999999999999995</v>
      </c>
      <c r="CU605">
        <v>1.5049999999999999</v>
      </c>
      <c r="CV605">
        <v>0.63500000000000001</v>
      </c>
      <c r="CW605" t="s">
        <v>12360</v>
      </c>
      <c r="CX605" t="s">
        <v>12360</v>
      </c>
      <c r="CY605" t="s">
        <v>12361</v>
      </c>
      <c r="CZ605" t="s">
        <v>12362</v>
      </c>
      <c r="DA605" t="s">
        <v>12363</v>
      </c>
      <c r="DB605" t="s">
        <v>12364</v>
      </c>
      <c r="DC605" t="s">
        <v>12365</v>
      </c>
      <c r="DD605" t="s">
        <v>12366</v>
      </c>
      <c r="DE605" t="s">
        <v>12367</v>
      </c>
      <c r="DF605" t="s">
        <v>12368</v>
      </c>
      <c r="DG605" t="s">
        <v>12369</v>
      </c>
      <c r="DH605" t="s">
        <v>12369</v>
      </c>
      <c r="DI605" t="s">
        <v>12370</v>
      </c>
      <c r="DJ605" t="s">
        <v>12371</v>
      </c>
      <c r="DK605" t="s">
        <v>12372</v>
      </c>
      <c r="DL605" t="s">
        <v>12373</v>
      </c>
      <c r="DM605" t="s">
        <v>12374</v>
      </c>
      <c r="DN605" t="s">
        <v>12375</v>
      </c>
      <c r="DO605" t="s">
        <v>12376</v>
      </c>
      <c r="DP605" t="s">
        <v>12377</v>
      </c>
      <c r="DQ605" t="s">
        <v>12318</v>
      </c>
      <c r="DR605">
        <v>16</v>
      </c>
      <c r="DS605" t="s">
        <v>4572</v>
      </c>
      <c r="DT605" t="s">
        <v>147</v>
      </c>
    </row>
    <row r="606" spans="1:124" x14ac:dyDescent="0.2">
      <c r="A606" t="s">
        <v>4573</v>
      </c>
      <c r="B606">
        <v>10776</v>
      </c>
      <c r="C606">
        <v>1517680.7117405499</v>
      </c>
      <c r="D606">
        <v>1780670.05973193</v>
      </c>
      <c r="E606">
        <v>55</v>
      </c>
      <c r="F606">
        <v>16</v>
      </c>
      <c r="G606">
        <v>55</v>
      </c>
      <c r="H606">
        <v>14</v>
      </c>
      <c r="I606">
        <v>1.0920000000000001</v>
      </c>
      <c r="J606">
        <v>0.69799999999999995</v>
      </c>
      <c r="K606">
        <v>0.85199999999999998</v>
      </c>
      <c r="L606">
        <v>0.52</v>
      </c>
      <c r="M606">
        <v>1842</v>
      </c>
      <c r="N606">
        <v>9832</v>
      </c>
      <c r="O606">
        <v>39</v>
      </c>
      <c r="P606">
        <v>0.1</v>
      </c>
      <c r="Q606">
        <v>0.46</v>
      </c>
      <c r="R606">
        <v>744</v>
      </c>
      <c r="S606">
        <v>0</v>
      </c>
      <c r="T606">
        <v>0</v>
      </c>
      <c r="U606">
        <v>0</v>
      </c>
      <c r="V606">
        <v>0</v>
      </c>
      <c r="W606">
        <v>52</v>
      </c>
      <c r="X606">
        <v>9780</v>
      </c>
      <c r="Y606">
        <v>2.0230000000000001E-3</v>
      </c>
      <c r="Z606">
        <v>1842</v>
      </c>
      <c r="AA606">
        <v>9819</v>
      </c>
      <c r="AB606">
        <v>17</v>
      </c>
      <c r="AC606">
        <v>2.5000000000000001E-2</v>
      </c>
      <c r="AD606">
        <v>0.43611</v>
      </c>
      <c r="AE606">
        <v>744</v>
      </c>
      <c r="AF606">
        <v>0</v>
      </c>
      <c r="AG606">
        <v>0</v>
      </c>
      <c r="AH606">
        <v>0</v>
      </c>
      <c r="AI606">
        <v>0</v>
      </c>
      <c r="AJ606">
        <v>39</v>
      </c>
      <c r="AK606">
        <v>9780</v>
      </c>
      <c r="AL606">
        <v>2.062E-3</v>
      </c>
      <c r="AM606">
        <v>788</v>
      </c>
      <c r="AN606">
        <v>0</v>
      </c>
      <c r="AO606">
        <v>1795981.08333331</v>
      </c>
      <c r="AP606">
        <v>1795981.08333333</v>
      </c>
      <c r="AQ606">
        <v>1795981.08333331</v>
      </c>
      <c r="AR606">
        <v>1795981.08333333</v>
      </c>
      <c r="AS606">
        <v>1795981.08333331</v>
      </c>
      <c r="AT606">
        <v>1795981.08333333</v>
      </c>
      <c r="AU606">
        <v>1795819.5202373001</v>
      </c>
      <c r="AV606">
        <v>1795853.61362179</v>
      </c>
      <c r="AW606">
        <v>1795981.08333332</v>
      </c>
      <c r="AX606">
        <v>1795981.08333333</v>
      </c>
      <c r="AY606">
        <v>1795894.39520781</v>
      </c>
      <c r="AZ606">
        <v>1795930.257364</v>
      </c>
      <c r="BA606">
        <v>6090</v>
      </c>
      <c r="BB606">
        <v>2469</v>
      </c>
      <c r="BC606">
        <v>4957</v>
      </c>
      <c r="BD606">
        <v>2280</v>
      </c>
      <c r="BE606">
        <v>5958</v>
      </c>
      <c r="BF606">
        <v>2380</v>
      </c>
      <c r="BG606">
        <v>55</v>
      </c>
      <c r="BH606">
        <v>16</v>
      </c>
      <c r="BI606">
        <v>55</v>
      </c>
      <c r="BJ606">
        <v>14</v>
      </c>
      <c r="BK606">
        <v>62</v>
      </c>
      <c r="BL606">
        <v>15</v>
      </c>
      <c r="BM606">
        <v>29</v>
      </c>
      <c r="BN606">
        <v>44</v>
      </c>
      <c r="BO606">
        <v>18</v>
      </c>
      <c r="BP606">
        <v>29</v>
      </c>
      <c r="BQ606">
        <v>25</v>
      </c>
      <c r="BR606">
        <v>38</v>
      </c>
      <c r="BS606">
        <v>1668240.3421784199</v>
      </c>
      <c r="BT606">
        <v>1786937.26856356</v>
      </c>
      <c r="BU606">
        <v>1733788.55015451</v>
      </c>
      <c r="BV606">
        <v>1786937.26856356</v>
      </c>
      <c r="BW606">
        <v>1677562.98466691</v>
      </c>
      <c r="BX606">
        <v>1786792.5752085401</v>
      </c>
      <c r="BY606">
        <v>1783533.4334090999</v>
      </c>
      <c r="BZ606">
        <v>1791327.5671141399</v>
      </c>
      <c r="CA606">
        <v>1783533.4334090999</v>
      </c>
      <c r="CB606">
        <v>1791732.39308209</v>
      </c>
      <c r="CC606">
        <v>1782905.1749189801</v>
      </c>
      <c r="CD606">
        <v>1791498.5205965</v>
      </c>
      <c r="CE606">
        <v>0.82799999999999996</v>
      </c>
      <c r="CF606">
        <v>0.63600000000000001</v>
      </c>
      <c r="CG606">
        <v>0.61699999999999999</v>
      </c>
      <c r="CH606">
        <v>0.47299999999999998</v>
      </c>
      <c r="CI606">
        <v>0.76900000000000002</v>
      </c>
      <c r="CJ606">
        <v>0.63900000000000001</v>
      </c>
      <c r="CK606">
        <v>1.087</v>
      </c>
      <c r="CL606">
        <v>0.68300000000000005</v>
      </c>
      <c r="CM606">
        <v>0.82</v>
      </c>
      <c r="CN606">
        <v>0.502</v>
      </c>
      <c r="CO606">
        <v>1.038</v>
      </c>
      <c r="CP606">
        <v>0.67600000000000005</v>
      </c>
      <c r="CQ606">
        <v>1.0920000000000001</v>
      </c>
      <c r="CR606">
        <v>0.69799999999999995</v>
      </c>
      <c r="CS606">
        <v>0.85199999999999998</v>
      </c>
      <c r="CT606">
        <v>0.52</v>
      </c>
      <c r="CU606">
        <v>1.0549999999999999</v>
      </c>
      <c r="CV606">
        <v>0.69499999999999995</v>
      </c>
      <c r="CW606" t="s">
        <v>12378</v>
      </c>
      <c r="CX606" t="s">
        <v>12379</v>
      </c>
      <c r="CY606" t="s">
        <v>12380</v>
      </c>
      <c r="CZ606" t="s">
        <v>12381</v>
      </c>
      <c r="DA606" t="s">
        <v>12382</v>
      </c>
      <c r="DB606" t="s">
        <v>12383</v>
      </c>
      <c r="DC606" t="s">
        <v>12384</v>
      </c>
      <c r="DD606" t="s">
        <v>12385</v>
      </c>
      <c r="DE606" t="s">
        <v>12386</v>
      </c>
      <c r="DF606" t="s">
        <v>12387</v>
      </c>
      <c r="DG606" t="s">
        <v>12388</v>
      </c>
      <c r="DH606" t="s">
        <v>12389</v>
      </c>
      <c r="DI606" t="s">
        <v>12390</v>
      </c>
      <c r="DJ606" t="s">
        <v>12391</v>
      </c>
      <c r="DK606" t="s">
        <v>12392</v>
      </c>
      <c r="DL606" t="s">
        <v>12393</v>
      </c>
      <c r="DM606" t="s">
        <v>12394</v>
      </c>
      <c r="DN606" t="s">
        <v>12395</v>
      </c>
      <c r="DO606" t="s">
        <v>12396</v>
      </c>
      <c r="DP606" t="s">
        <v>12397</v>
      </c>
      <c r="DQ606" t="s">
        <v>12398</v>
      </c>
      <c r="DR606">
        <v>14</v>
      </c>
      <c r="DS606" t="s">
        <v>4573</v>
      </c>
      <c r="DT606" t="s">
        <v>147</v>
      </c>
    </row>
    <row r="607" spans="1:124" x14ac:dyDescent="0.2">
      <c r="A607" t="s">
        <v>4574</v>
      </c>
      <c r="B607">
        <v>10776</v>
      </c>
      <c r="C607">
        <v>1482050.42901785</v>
      </c>
      <c r="D607">
        <v>1757670.68473193</v>
      </c>
      <c r="E607">
        <v>91</v>
      </c>
      <c r="F607">
        <v>18</v>
      </c>
      <c r="G607">
        <v>73</v>
      </c>
      <c r="H607">
        <v>16</v>
      </c>
      <c r="I607">
        <v>0.98699999999999999</v>
      </c>
      <c r="J607">
        <v>0.62</v>
      </c>
      <c r="K607">
        <v>0.86799999999999999</v>
      </c>
      <c r="L607">
        <v>0.55800000000000005</v>
      </c>
      <c r="M607">
        <v>1859</v>
      </c>
      <c r="N607">
        <v>9893</v>
      </c>
      <c r="O607">
        <v>40</v>
      </c>
      <c r="P607">
        <v>0.1</v>
      </c>
      <c r="Q607">
        <v>0.46</v>
      </c>
      <c r="R607">
        <v>744</v>
      </c>
      <c r="S607">
        <v>0</v>
      </c>
      <c r="T607">
        <v>0</v>
      </c>
      <c r="U607">
        <v>0</v>
      </c>
      <c r="V607">
        <v>0</v>
      </c>
      <c r="W607">
        <v>53</v>
      </c>
      <c r="X607">
        <v>9840</v>
      </c>
      <c r="Y607">
        <v>2.003E-3</v>
      </c>
      <c r="Z607">
        <v>1859</v>
      </c>
      <c r="AA607">
        <v>9880</v>
      </c>
      <c r="AB607">
        <v>18</v>
      </c>
      <c r="AC607">
        <v>2.5000000000000001E-2</v>
      </c>
      <c r="AD607">
        <v>0.43611</v>
      </c>
      <c r="AE607">
        <v>744</v>
      </c>
      <c r="AF607">
        <v>0</v>
      </c>
      <c r="AG607">
        <v>0</v>
      </c>
      <c r="AH607">
        <v>0</v>
      </c>
      <c r="AI607">
        <v>0</v>
      </c>
      <c r="AJ607">
        <v>40</v>
      </c>
      <c r="AK607">
        <v>9840</v>
      </c>
      <c r="AL607">
        <v>2.0409999999999998E-3</v>
      </c>
      <c r="AM607">
        <v>792</v>
      </c>
      <c r="AN607">
        <v>0</v>
      </c>
      <c r="AO607">
        <v>1772948.95833333</v>
      </c>
      <c r="AP607">
        <v>1772948.95833333</v>
      </c>
      <c r="AQ607">
        <v>1772948.95833331</v>
      </c>
      <c r="AR607">
        <v>1772948.95833333</v>
      </c>
      <c r="AS607">
        <v>1772948.95833332</v>
      </c>
      <c r="AT607">
        <v>1772948.95833333</v>
      </c>
      <c r="AU607">
        <v>1772948.95833333</v>
      </c>
      <c r="AV607">
        <v>1772948.95833333</v>
      </c>
      <c r="AW607">
        <v>1772948.95833333</v>
      </c>
      <c r="AX607">
        <v>1772948.95833333</v>
      </c>
      <c r="AY607">
        <v>1772944.54188905</v>
      </c>
      <c r="AZ607">
        <v>1772948.95833333</v>
      </c>
      <c r="BA607">
        <v>5918</v>
      </c>
      <c r="BB607">
        <v>2634</v>
      </c>
      <c r="BC607">
        <v>5361</v>
      </c>
      <c r="BD607">
        <v>2371</v>
      </c>
      <c r="BE607">
        <v>5637</v>
      </c>
      <c r="BF607">
        <v>2469</v>
      </c>
      <c r="BG607">
        <v>91</v>
      </c>
      <c r="BH607">
        <v>18</v>
      </c>
      <c r="BI607">
        <v>73</v>
      </c>
      <c r="BJ607">
        <v>16</v>
      </c>
      <c r="BK607">
        <v>77</v>
      </c>
      <c r="BL607">
        <v>16</v>
      </c>
      <c r="BM607">
        <v>22</v>
      </c>
      <c r="BN607">
        <v>39</v>
      </c>
      <c r="BO607">
        <v>20</v>
      </c>
      <c r="BP607">
        <v>36</v>
      </c>
      <c r="BQ607">
        <v>21</v>
      </c>
      <c r="BR607">
        <v>38</v>
      </c>
      <c r="BS607">
        <v>1724874.93696886</v>
      </c>
      <c r="BT607">
        <v>1764119.5679490401</v>
      </c>
      <c r="BU607">
        <v>1724874.93696886</v>
      </c>
      <c r="BV607">
        <v>1764119.5679490401</v>
      </c>
      <c r="BW607">
        <v>1724796.21370064</v>
      </c>
      <c r="BX607">
        <v>1764018.5606845899</v>
      </c>
      <c r="BY607">
        <v>1755171.3497045501</v>
      </c>
      <c r="BZ607">
        <v>1768345.9245098201</v>
      </c>
      <c r="CA607">
        <v>1755171.3497045501</v>
      </c>
      <c r="CB607">
        <v>1768717.9465987899</v>
      </c>
      <c r="CC607">
        <v>1755049.3069517401</v>
      </c>
      <c r="CD607">
        <v>1768369.1733750601</v>
      </c>
      <c r="CE607">
        <v>0.63700000000000001</v>
      </c>
      <c r="CF607">
        <v>0.55000000000000004</v>
      </c>
      <c r="CG607">
        <v>0.60199999999999998</v>
      </c>
      <c r="CH607">
        <v>0.51400000000000001</v>
      </c>
      <c r="CI607">
        <v>0.62</v>
      </c>
      <c r="CJ607">
        <v>0.56699999999999995</v>
      </c>
      <c r="CK607">
        <v>0.97399999999999998</v>
      </c>
      <c r="CL607">
        <v>0.61299999999999999</v>
      </c>
      <c r="CM607">
        <v>0.86099999999999999</v>
      </c>
      <c r="CN607">
        <v>0.54500000000000004</v>
      </c>
      <c r="CO607">
        <v>0.89700000000000002</v>
      </c>
      <c r="CP607">
        <v>0.61099999999999999</v>
      </c>
      <c r="CQ607">
        <v>0.98699999999999999</v>
      </c>
      <c r="CR607">
        <v>0.62</v>
      </c>
      <c r="CS607">
        <v>0.86799999999999999</v>
      </c>
      <c r="CT607">
        <v>0.55800000000000005</v>
      </c>
      <c r="CU607">
        <v>0.91100000000000003</v>
      </c>
      <c r="CV607">
        <v>0.626</v>
      </c>
      <c r="CW607" t="s">
        <v>12399</v>
      </c>
      <c r="CX607" t="s">
        <v>12400</v>
      </c>
      <c r="CY607" t="s">
        <v>12401</v>
      </c>
      <c r="CZ607" t="s">
        <v>12402</v>
      </c>
      <c r="DA607" t="s">
        <v>12403</v>
      </c>
      <c r="DB607" t="s">
        <v>12404</v>
      </c>
      <c r="DC607" t="s">
        <v>12405</v>
      </c>
      <c r="DD607" t="s">
        <v>12406</v>
      </c>
      <c r="DE607" t="s">
        <v>12407</v>
      </c>
      <c r="DF607" t="s">
        <v>12408</v>
      </c>
      <c r="DG607" t="s">
        <v>12409</v>
      </c>
      <c r="DH607" t="s">
        <v>12409</v>
      </c>
      <c r="DI607" t="s">
        <v>12410</v>
      </c>
      <c r="DJ607" t="s">
        <v>12411</v>
      </c>
      <c r="DK607" t="s">
        <v>12412</v>
      </c>
      <c r="DL607" t="s">
        <v>12413</v>
      </c>
      <c r="DM607" t="s">
        <v>12414</v>
      </c>
      <c r="DN607" t="s">
        <v>12415</v>
      </c>
      <c r="DO607" t="s">
        <v>12416</v>
      </c>
      <c r="DP607" t="s">
        <v>12417</v>
      </c>
      <c r="DQ607" t="s">
        <v>12418</v>
      </c>
      <c r="DR607">
        <v>11</v>
      </c>
      <c r="DS607" t="s">
        <v>4574</v>
      </c>
      <c r="DT607" t="s">
        <v>147</v>
      </c>
    </row>
    <row r="608" spans="1:124" x14ac:dyDescent="0.2">
      <c r="A608" t="s">
        <v>4575</v>
      </c>
      <c r="B608">
        <v>10776</v>
      </c>
      <c r="C608">
        <v>1.4812412331548099</v>
      </c>
      <c r="D608">
        <v>1.4812412344672501</v>
      </c>
      <c r="E608">
        <v>2032</v>
      </c>
      <c r="F608">
        <v>6936</v>
      </c>
      <c r="G608">
        <v>1556</v>
      </c>
      <c r="H608">
        <v>1953</v>
      </c>
      <c r="I608">
        <v>78.900999999999996</v>
      </c>
      <c r="J608">
        <v>202.60300000000001</v>
      </c>
      <c r="K608">
        <v>63.424999999999997</v>
      </c>
      <c r="L608">
        <v>55.8</v>
      </c>
      <c r="M608">
        <v>6800</v>
      </c>
      <c r="N608">
        <v>3452</v>
      </c>
      <c r="O608">
        <v>155</v>
      </c>
      <c r="P608">
        <v>4.6999999999999999E-4</v>
      </c>
      <c r="Q608">
        <v>0.44441999999999998</v>
      </c>
      <c r="R608">
        <v>160</v>
      </c>
      <c r="S608">
        <v>0</v>
      </c>
      <c r="T608">
        <v>0</v>
      </c>
      <c r="U608">
        <v>0</v>
      </c>
      <c r="V608">
        <v>0</v>
      </c>
      <c r="W608">
        <v>400</v>
      </c>
      <c r="X608">
        <v>3052</v>
      </c>
      <c r="Y608">
        <v>8.5300000000000003E-4</v>
      </c>
      <c r="Z608">
        <v>6800</v>
      </c>
      <c r="AA608">
        <v>3432</v>
      </c>
      <c r="AB608">
        <v>147</v>
      </c>
      <c r="AC608">
        <v>8.0000000000000007E-5</v>
      </c>
      <c r="AD608">
        <v>0.48124</v>
      </c>
      <c r="AE608">
        <v>180</v>
      </c>
      <c r="AF608">
        <v>0</v>
      </c>
      <c r="AG608">
        <v>0</v>
      </c>
      <c r="AH608">
        <v>0</v>
      </c>
      <c r="AI608">
        <v>0</v>
      </c>
      <c r="AJ608">
        <v>400</v>
      </c>
      <c r="AK608">
        <v>3032</v>
      </c>
      <c r="AL608">
        <v>8.5300000000000003E-4</v>
      </c>
      <c r="AM608">
        <v>800</v>
      </c>
      <c r="AN608">
        <v>0</v>
      </c>
      <c r="AO608">
        <v>1.75352131701461</v>
      </c>
      <c r="AP608">
        <v>1.8159548717371401</v>
      </c>
      <c r="AQ608">
        <v>1.7042253458801799</v>
      </c>
      <c r="AR608">
        <v>1.7439030409876699</v>
      </c>
      <c r="AS608">
        <v>1.8268108058958701</v>
      </c>
      <c r="AT608">
        <v>1.8907546073041399</v>
      </c>
      <c r="AU608">
        <v>1.75350817882304</v>
      </c>
      <c r="AV608">
        <v>1.8159548717371401</v>
      </c>
      <c r="AW608">
        <v>1.93316216975205</v>
      </c>
      <c r="AX608">
        <v>2.1415929396326399</v>
      </c>
      <c r="AY608">
        <v>1.82680890587511</v>
      </c>
      <c r="AZ608">
        <v>1.8907389382556501</v>
      </c>
      <c r="BA608">
        <v>638054</v>
      </c>
      <c r="BB608">
        <v>2480570</v>
      </c>
      <c r="BC608">
        <v>520860</v>
      </c>
      <c r="BD608">
        <v>534160</v>
      </c>
      <c r="BE608">
        <v>978641</v>
      </c>
      <c r="BF608">
        <v>1384977</v>
      </c>
      <c r="BG608">
        <v>2032</v>
      </c>
      <c r="BH608">
        <v>6936</v>
      </c>
      <c r="BI608">
        <v>1556</v>
      </c>
      <c r="BJ608">
        <v>1953</v>
      </c>
      <c r="BK608">
        <v>3428</v>
      </c>
      <c r="BL608">
        <v>4328</v>
      </c>
      <c r="BM608">
        <v>8</v>
      </c>
      <c r="BN608">
        <v>9</v>
      </c>
      <c r="BO608">
        <v>7</v>
      </c>
      <c r="BP608">
        <v>8</v>
      </c>
      <c r="BQ608">
        <v>9</v>
      </c>
      <c r="BR608">
        <v>9</v>
      </c>
      <c r="BS608">
        <v>1.4812413029198901</v>
      </c>
      <c r="BT608">
        <v>1.4812414210745899</v>
      </c>
      <c r="BU608">
        <v>1.4812414039398201</v>
      </c>
      <c r="BV608">
        <v>1.48124142775241</v>
      </c>
      <c r="BW608">
        <v>1.4812413377606899</v>
      </c>
      <c r="BX608">
        <v>1.48124138284216</v>
      </c>
      <c r="BY608">
        <v>1.4812412616641699</v>
      </c>
      <c r="BZ608">
        <v>1.4812414210745899</v>
      </c>
      <c r="CA608">
        <v>1.48124139044678</v>
      </c>
      <c r="CB608">
        <v>1.48124142674062</v>
      </c>
      <c r="CC608">
        <v>1.4812413256138</v>
      </c>
      <c r="CD608">
        <v>1.4812413788388199</v>
      </c>
      <c r="CE608">
        <v>1.024</v>
      </c>
      <c r="CF608">
        <v>0.93100000000000005</v>
      </c>
      <c r="CG608">
        <v>0.80600000000000005</v>
      </c>
      <c r="CH608">
        <v>0.77300000000000002</v>
      </c>
      <c r="CI608">
        <v>1.008</v>
      </c>
      <c r="CJ608">
        <v>0.86399999999999999</v>
      </c>
      <c r="CK608">
        <v>3.1349999999999998</v>
      </c>
      <c r="CL608">
        <v>43.332000000000001</v>
      </c>
      <c r="CM608">
        <v>1.3779999999999999</v>
      </c>
      <c r="CN608">
        <v>16.914999999999999</v>
      </c>
      <c r="CO608">
        <v>46.982999999999997</v>
      </c>
      <c r="CP608">
        <v>36.911000000000001</v>
      </c>
      <c r="CQ608">
        <v>78.900999999999996</v>
      </c>
      <c r="CR608">
        <v>202.60300000000001</v>
      </c>
      <c r="CS608">
        <v>63.424999999999997</v>
      </c>
      <c r="CT608">
        <v>55.8</v>
      </c>
      <c r="CU608">
        <v>105.47199999999999</v>
      </c>
      <c r="CV608">
        <v>132.56299999999999</v>
      </c>
      <c r="CW608" t="s">
        <v>13684</v>
      </c>
      <c r="CX608" t="s">
        <v>13685</v>
      </c>
      <c r="CY608" t="s">
        <v>13686</v>
      </c>
      <c r="CZ608" t="s">
        <v>13687</v>
      </c>
      <c r="DA608" t="s">
        <v>13688</v>
      </c>
      <c r="DB608" t="s">
        <v>13689</v>
      </c>
      <c r="DC608" t="s">
        <v>13689</v>
      </c>
      <c r="DD608" t="s">
        <v>13690</v>
      </c>
      <c r="DE608" t="s">
        <v>13691</v>
      </c>
      <c r="DF608" t="s">
        <v>13692</v>
      </c>
      <c r="DG608" t="s">
        <v>13693</v>
      </c>
      <c r="DH608" t="s">
        <v>13694</v>
      </c>
      <c r="DI608" t="s">
        <v>13695</v>
      </c>
      <c r="DJ608" t="s">
        <v>13696</v>
      </c>
      <c r="DK608" t="s">
        <v>13697</v>
      </c>
      <c r="DL608" t="s">
        <v>13689</v>
      </c>
      <c r="DM608" t="s">
        <v>13689</v>
      </c>
      <c r="DN608" t="s">
        <v>13698</v>
      </c>
      <c r="DO608" t="s">
        <v>13699</v>
      </c>
      <c r="DP608" t="s">
        <v>13700</v>
      </c>
      <c r="DQ608" t="s">
        <v>13701</v>
      </c>
      <c r="DR608">
        <v>1668</v>
      </c>
      <c r="DS608" t="s">
        <v>4575</v>
      </c>
      <c r="DT608" t="s">
        <v>147</v>
      </c>
    </row>
    <row r="609" spans="1:124" x14ac:dyDescent="0.2">
      <c r="A609" t="s">
        <v>4576</v>
      </c>
      <c r="B609">
        <v>10776</v>
      </c>
      <c r="C609">
        <v>6621923.9999009902</v>
      </c>
      <c r="D609">
        <v>6648984.9448816897</v>
      </c>
      <c r="E609">
        <v>74688</v>
      </c>
      <c r="F609">
        <v>7745</v>
      </c>
      <c r="G609">
        <v>10556</v>
      </c>
      <c r="H609">
        <v>2122</v>
      </c>
      <c r="I609">
        <v>71.355999999999995</v>
      </c>
      <c r="J609">
        <v>9.8919999999999995</v>
      </c>
      <c r="K609">
        <v>12.962</v>
      </c>
      <c r="L609">
        <v>3.8490000000000002</v>
      </c>
      <c r="M609">
        <v>406</v>
      </c>
      <c r="N609">
        <v>1282</v>
      </c>
      <c r="O609">
        <v>232</v>
      </c>
      <c r="P609">
        <v>1.72E-3</v>
      </c>
      <c r="Q609">
        <v>0.5</v>
      </c>
      <c r="R609">
        <v>213</v>
      </c>
      <c r="S609">
        <v>0</v>
      </c>
      <c r="T609">
        <v>0</v>
      </c>
      <c r="U609">
        <v>0</v>
      </c>
      <c r="V609">
        <v>0</v>
      </c>
      <c r="W609">
        <v>1037</v>
      </c>
      <c r="X609">
        <v>245</v>
      </c>
      <c r="Y609">
        <v>6.0629999999999998E-3</v>
      </c>
      <c r="Z609">
        <v>363</v>
      </c>
      <c r="AA609">
        <v>1102</v>
      </c>
      <c r="AB609">
        <v>210</v>
      </c>
      <c r="AC609">
        <v>2.9760000000000002E-2</v>
      </c>
      <c r="AD609">
        <v>0.5</v>
      </c>
      <c r="AE609">
        <v>174</v>
      </c>
      <c r="AF609">
        <v>0</v>
      </c>
      <c r="AG609">
        <v>0</v>
      </c>
      <c r="AH609">
        <v>0</v>
      </c>
      <c r="AI609">
        <v>0</v>
      </c>
      <c r="AJ609">
        <v>913</v>
      </c>
      <c r="AK609">
        <v>189</v>
      </c>
      <c r="AL609">
        <v>7.2950000000000003E-3</v>
      </c>
      <c r="AM609">
        <v>0</v>
      </c>
      <c r="AN609">
        <v>0</v>
      </c>
      <c r="AO609">
        <v>11280609.666622</v>
      </c>
      <c r="AP609">
        <v>11280609.666622</v>
      </c>
      <c r="AQ609">
        <v>11280609.666622</v>
      </c>
      <c r="AR609">
        <v>11280609.666621899</v>
      </c>
      <c r="AS609">
        <v>11280609.666621899</v>
      </c>
      <c r="AT609">
        <v>11280611.095193399</v>
      </c>
      <c r="AU609">
        <v>11279486.244181201</v>
      </c>
      <c r="AV609">
        <v>11279505.091388199</v>
      </c>
      <c r="AW609">
        <v>11279514.3549673</v>
      </c>
      <c r="AX609">
        <v>11279753.965138</v>
      </c>
      <c r="AY609">
        <v>11279497.0891147</v>
      </c>
      <c r="AZ609">
        <v>11279548.9171347</v>
      </c>
      <c r="BA609">
        <v>1760118</v>
      </c>
      <c r="BB609">
        <v>270380</v>
      </c>
      <c r="BC609">
        <v>315045</v>
      </c>
      <c r="BD609">
        <v>87349</v>
      </c>
      <c r="BE609">
        <v>997730</v>
      </c>
      <c r="BF609">
        <v>330537</v>
      </c>
      <c r="BG609">
        <v>74688</v>
      </c>
      <c r="BH609">
        <v>7745</v>
      </c>
      <c r="BI609">
        <v>10556</v>
      </c>
      <c r="BJ609">
        <v>2122</v>
      </c>
      <c r="BK609">
        <v>41333</v>
      </c>
      <c r="BL609">
        <v>10573</v>
      </c>
      <c r="BM609">
        <v>20</v>
      </c>
      <c r="BN609">
        <v>24</v>
      </c>
      <c r="BO609">
        <v>18</v>
      </c>
      <c r="BP609">
        <v>23</v>
      </c>
      <c r="BQ609">
        <v>23</v>
      </c>
      <c r="BR609">
        <v>27</v>
      </c>
      <c r="BS609">
        <v>8034847.889947</v>
      </c>
      <c r="BT609">
        <v>7126045.3862482803</v>
      </c>
      <c r="BU609">
        <v>8223547.2749303402</v>
      </c>
      <c r="BV609">
        <v>7600385.2488392498</v>
      </c>
      <c r="BW609">
        <v>8161863.2919124803</v>
      </c>
      <c r="BX609">
        <v>7214071.2716789702</v>
      </c>
      <c r="BY609">
        <v>10791590.666622</v>
      </c>
      <c r="BZ609">
        <v>11276109.666622</v>
      </c>
      <c r="CA609">
        <v>10877999.8535378</v>
      </c>
      <c r="CB609">
        <v>11276109.666622</v>
      </c>
      <c r="CC609">
        <v>10806077.693324201</v>
      </c>
      <c r="CD609">
        <v>11274545.756847501</v>
      </c>
      <c r="CE609">
        <v>0.20799999999999999</v>
      </c>
      <c r="CF609">
        <v>0.29599999999999999</v>
      </c>
      <c r="CG609">
        <v>0.188</v>
      </c>
      <c r="CH609">
        <v>0.251</v>
      </c>
      <c r="CI609">
        <v>0.23499999999999999</v>
      </c>
      <c r="CJ609">
        <v>0.28899999999999998</v>
      </c>
      <c r="CK609">
        <v>56.408000000000001</v>
      </c>
      <c r="CL609">
        <v>1.758</v>
      </c>
      <c r="CM609">
        <v>2.6429999999999998</v>
      </c>
      <c r="CN609">
        <v>0.52800000000000002</v>
      </c>
      <c r="CO609">
        <v>30.984000000000002</v>
      </c>
      <c r="CP609">
        <v>6.6360000000000001</v>
      </c>
      <c r="CQ609">
        <v>71.355999999999995</v>
      </c>
      <c r="CR609">
        <v>9.8919999999999995</v>
      </c>
      <c r="CS609">
        <v>12.962</v>
      </c>
      <c r="CT609">
        <v>3.8490000000000002</v>
      </c>
      <c r="CU609">
        <v>41.042000000000002</v>
      </c>
      <c r="CV609">
        <v>14.897</v>
      </c>
      <c r="CW609" t="s">
        <v>13702</v>
      </c>
      <c r="CX609" t="s">
        <v>13703</v>
      </c>
      <c r="CY609" t="s">
        <v>13704</v>
      </c>
      <c r="CZ609" t="s">
        <v>13705</v>
      </c>
      <c r="DA609" t="s">
        <v>13706</v>
      </c>
      <c r="DB609" t="s">
        <v>13707</v>
      </c>
      <c r="DC609" t="s">
        <v>13708</v>
      </c>
      <c r="DD609" t="s">
        <v>13709</v>
      </c>
      <c r="DE609" t="s">
        <v>13710</v>
      </c>
      <c r="DF609" t="s">
        <v>13711</v>
      </c>
      <c r="DG609" t="s">
        <v>13712</v>
      </c>
      <c r="DH609" t="s">
        <v>13713</v>
      </c>
      <c r="DI609" t="s">
        <v>13714</v>
      </c>
      <c r="DJ609" t="s">
        <v>13715</v>
      </c>
      <c r="DK609" t="s">
        <v>13716</v>
      </c>
      <c r="DL609" t="s">
        <v>13717</v>
      </c>
      <c r="DM609" t="s">
        <v>13718</v>
      </c>
      <c r="DN609" t="s">
        <v>13719</v>
      </c>
      <c r="DO609" t="s">
        <v>13720</v>
      </c>
      <c r="DP609" t="s">
        <v>13721</v>
      </c>
      <c r="DQ609" t="s">
        <v>13722</v>
      </c>
      <c r="DR609">
        <v>392</v>
      </c>
      <c r="DS609" t="s">
        <v>4576</v>
      </c>
      <c r="DT609" t="s">
        <v>147</v>
      </c>
    </row>
    <row r="610" spans="1:124" x14ac:dyDescent="0.2">
      <c r="A610" t="s">
        <v>4577</v>
      </c>
      <c r="B610">
        <v>10776</v>
      </c>
      <c r="C610">
        <v>6494999.9999359902</v>
      </c>
      <c r="D610">
        <v>6519541.9449166898</v>
      </c>
      <c r="E610">
        <v>17332</v>
      </c>
      <c r="F610">
        <v>12486</v>
      </c>
      <c r="G610">
        <v>15899</v>
      </c>
      <c r="H610">
        <v>10380</v>
      </c>
      <c r="I610">
        <v>18.295000000000002</v>
      </c>
      <c r="J610">
        <v>12.302</v>
      </c>
      <c r="K610">
        <v>12.965</v>
      </c>
      <c r="L610">
        <v>11.28</v>
      </c>
      <c r="M610">
        <v>351</v>
      </c>
      <c r="N610">
        <v>1090</v>
      </c>
      <c r="O610">
        <v>218</v>
      </c>
      <c r="P610">
        <v>3.6700000000000001E-3</v>
      </c>
      <c r="Q610">
        <v>0.5</v>
      </c>
      <c r="R610">
        <v>167</v>
      </c>
      <c r="S610">
        <v>0</v>
      </c>
      <c r="T610">
        <v>0</v>
      </c>
      <c r="U610">
        <v>0</v>
      </c>
      <c r="V610">
        <v>0</v>
      </c>
      <c r="W610">
        <v>859</v>
      </c>
      <c r="X610">
        <v>231</v>
      </c>
      <c r="Y610">
        <v>7.1700000000000002E-3</v>
      </c>
      <c r="Z610">
        <v>344</v>
      </c>
      <c r="AA610">
        <v>1036</v>
      </c>
      <c r="AB610">
        <v>195</v>
      </c>
      <c r="AC610">
        <v>1.12E-2</v>
      </c>
      <c r="AD610">
        <v>0.5</v>
      </c>
      <c r="AE610">
        <v>160</v>
      </c>
      <c r="AF610">
        <v>0</v>
      </c>
      <c r="AG610">
        <v>0</v>
      </c>
      <c r="AH610">
        <v>0</v>
      </c>
      <c r="AI610">
        <v>0</v>
      </c>
      <c r="AJ610">
        <v>852</v>
      </c>
      <c r="AK610">
        <v>184</v>
      </c>
      <c r="AL610">
        <v>7.6569999999999997E-3</v>
      </c>
      <c r="AM610">
        <v>0</v>
      </c>
      <c r="AN610">
        <v>0</v>
      </c>
      <c r="AO610">
        <v>11490666.666634001</v>
      </c>
      <c r="AP610">
        <v>11490666.666634001</v>
      </c>
      <c r="AQ610">
        <v>11490666.666634001</v>
      </c>
      <c r="AR610">
        <v>11490666.665368499</v>
      </c>
      <c r="AS610">
        <v>11490666.666634001</v>
      </c>
      <c r="AT610">
        <v>11490666.666453199</v>
      </c>
      <c r="AU610">
        <v>11489531.167509301</v>
      </c>
      <c r="AV610">
        <v>11489537.083748201</v>
      </c>
      <c r="AW610">
        <v>11489535.5785021</v>
      </c>
      <c r="AX610">
        <v>11489879.166634001</v>
      </c>
      <c r="AY610">
        <v>11489526.828371899</v>
      </c>
      <c r="AZ610">
        <v>11489592.569002699</v>
      </c>
      <c r="BA610">
        <v>424189</v>
      </c>
      <c r="BB610">
        <v>246375</v>
      </c>
      <c r="BC610">
        <v>318169</v>
      </c>
      <c r="BD610">
        <v>227516</v>
      </c>
      <c r="BE610">
        <v>1046156</v>
      </c>
      <c r="BF610">
        <v>345823</v>
      </c>
      <c r="BG610">
        <v>17332</v>
      </c>
      <c r="BH610">
        <v>12486</v>
      </c>
      <c r="BI610">
        <v>15899</v>
      </c>
      <c r="BJ610">
        <v>10380</v>
      </c>
      <c r="BK610">
        <v>51323</v>
      </c>
      <c r="BL610">
        <v>15814</v>
      </c>
      <c r="BM610">
        <v>20</v>
      </c>
      <c r="BN610">
        <v>27</v>
      </c>
      <c r="BO610">
        <v>16</v>
      </c>
      <c r="BP610">
        <v>24</v>
      </c>
      <c r="BQ610">
        <v>17</v>
      </c>
      <c r="BR610">
        <v>25</v>
      </c>
      <c r="BS610">
        <v>8455463.4223123007</v>
      </c>
      <c r="BT610">
        <v>7056993.4030548399</v>
      </c>
      <c r="BU610">
        <v>8607594.2093234006</v>
      </c>
      <c r="BV610">
        <v>7182958.3558007097</v>
      </c>
      <c r="BW610">
        <v>8469241.7084542103</v>
      </c>
      <c r="BX610">
        <v>7003187.5271563502</v>
      </c>
      <c r="BY610">
        <v>11007166.666634001</v>
      </c>
      <c r="BZ610">
        <v>11486166.666634001</v>
      </c>
      <c r="CA610">
        <v>11007166.666634001</v>
      </c>
      <c r="CB610">
        <v>11486166.666634001</v>
      </c>
      <c r="CC610">
        <v>10995782.7700794</v>
      </c>
      <c r="CD610">
        <v>11483906.2702359</v>
      </c>
      <c r="CE610">
        <v>0.218</v>
      </c>
      <c r="CF610">
        <v>0.27900000000000003</v>
      </c>
      <c r="CG610">
        <v>0.153</v>
      </c>
      <c r="CH610">
        <v>0.20300000000000001</v>
      </c>
      <c r="CI610">
        <v>0.17699999999999999</v>
      </c>
      <c r="CJ610">
        <v>0.222</v>
      </c>
      <c r="CK610">
        <v>7.2220000000000004</v>
      </c>
      <c r="CL610">
        <v>7.0019999999999998</v>
      </c>
      <c r="CM610">
        <v>2.5379999999999998</v>
      </c>
      <c r="CN610">
        <v>1.4890000000000001</v>
      </c>
      <c r="CO610">
        <v>29.402999999999999</v>
      </c>
      <c r="CP610">
        <v>8.7479999999999993</v>
      </c>
      <c r="CQ610">
        <v>18.295000000000002</v>
      </c>
      <c r="CR610">
        <v>12.302</v>
      </c>
      <c r="CS610">
        <v>12.965</v>
      </c>
      <c r="CT610">
        <v>11.28</v>
      </c>
      <c r="CU610">
        <v>40.953000000000003</v>
      </c>
      <c r="CV610">
        <v>16.021999999999998</v>
      </c>
      <c r="CW610" t="s">
        <v>13723</v>
      </c>
      <c r="CX610" t="s">
        <v>13724</v>
      </c>
      <c r="CY610" t="s">
        <v>13725</v>
      </c>
      <c r="CZ610" t="s">
        <v>13726</v>
      </c>
      <c r="DA610" t="s">
        <v>13727</v>
      </c>
      <c r="DB610" t="s">
        <v>13728</v>
      </c>
      <c r="DC610" t="s">
        <v>13729</v>
      </c>
      <c r="DD610" t="s">
        <v>13730</v>
      </c>
      <c r="DE610" t="s">
        <v>13731</v>
      </c>
      <c r="DF610" t="s">
        <v>13732</v>
      </c>
      <c r="DG610" t="s">
        <v>13733</v>
      </c>
      <c r="DH610" t="s">
        <v>13734</v>
      </c>
      <c r="DI610" t="s">
        <v>13735</v>
      </c>
      <c r="DJ610" t="s">
        <v>13736</v>
      </c>
      <c r="DK610" t="s">
        <v>13737</v>
      </c>
      <c r="DL610" t="s">
        <v>13738</v>
      </c>
      <c r="DM610" t="s">
        <v>13739</v>
      </c>
      <c r="DN610" t="s">
        <v>13740</v>
      </c>
      <c r="DO610" t="s">
        <v>13741</v>
      </c>
      <c r="DP610" t="s">
        <v>13742</v>
      </c>
      <c r="DQ610" t="s">
        <v>13743</v>
      </c>
      <c r="DR610">
        <v>399</v>
      </c>
      <c r="DS610" t="s">
        <v>4577</v>
      </c>
      <c r="DT610" t="s">
        <v>147</v>
      </c>
    </row>
    <row r="611" spans="1:124" x14ac:dyDescent="0.2">
      <c r="A611" t="s">
        <v>4583</v>
      </c>
      <c r="B611">
        <v>10776</v>
      </c>
      <c r="C611">
        <v>63015042</v>
      </c>
      <c r="D611">
        <v>63015042</v>
      </c>
      <c r="E611">
        <v>0</v>
      </c>
      <c r="F611">
        <v>0</v>
      </c>
      <c r="G611">
        <v>0</v>
      </c>
      <c r="H611">
        <v>0</v>
      </c>
      <c r="I611">
        <v>2.1999999999999999E-2</v>
      </c>
      <c r="J611">
        <v>2.1999999999999999E-2</v>
      </c>
      <c r="K611">
        <v>2.1000000000000001E-2</v>
      </c>
      <c r="L611">
        <v>2.1000000000000001E-2</v>
      </c>
      <c r="M611">
        <v>13573</v>
      </c>
      <c r="N611">
        <v>13572</v>
      </c>
      <c r="O611">
        <v>0</v>
      </c>
      <c r="P611">
        <v>1</v>
      </c>
      <c r="Q611">
        <v>0</v>
      </c>
      <c r="R611">
        <v>117</v>
      </c>
      <c r="S611">
        <v>0</v>
      </c>
      <c r="T611">
        <v>0</v>
      </c>
      <c r="U611">
        <v>0</v>
      </c>
      <c r="V611">
        <v>0</v>
      </c>
      <c r="W611">
        <v>13572</v>
      </c>
      <c r="X611">
        <v>0</v>
      </c>
      <c r="Y611">
        <v>2.2000000000000001E-4</v>
      </c>
      <c r="Z611">
        <v>13573</v>
      </c>
      <c r="AA611">
        <v>13572</v>
      </c>
      <c r="AB611">
        <v>0</v>
      </c>
      <c r="AC611">
        <v>1</v>
      </c>
      <c r="AD611">
        <v>0</v>
      </c>
      <c r="AE611">
        <v>117</v>
      </c>
      <c r="AF611">
        <v>0</v>
      </c>
      <c r="AG611">
        <v>0</v>
      </c>
      <c r="AH611">
        <v>0</v>
      </c>
      <c r="AI611">
        <v>0</v>
      </c>
      <c r="AJ611">
        <v>13572</v>
      </c>
      <c r="AK611">
        <v>0</v>
      </c>
      <c r="AL611">
        <v>2.2000000000000001E-4</v>
      </c>
      <c r="AM611">
        <v>0</v>
      </c>
      <c r="AN611">
        <v>0</v>
      </c>
      <c r="AO611">
        <v>63015042</v>
      </c>
      <c r="AP611">
        <v>63015042</v>
      </c>
      <c r="AQ611">
        <v>63015042</v>
      </c>
      <c r="AR611">
        <v>63015042</v>
      </c>
      <c r="AS611">
        <v>63015042</v>
      </c>
      <c r="AT611">
        <v>63015042</v>
      </c>
      <c r="AU611">
        <v>63015042</v>
      </c>
      <c r="AV611">
        <v>63015042</v>
      </c>
      <c r="AW611">
        <v>63015042</v>
      </c>
      <c r="AX611">
        <v>63015042</v>
      </c>
      <c r="AY611">
        <v>63015042</v>
      </c>
      <c r="AZ611">
        <v>63015042</v>
      </c>
      <c r="BA611">
        <v>119</v>
      </c>
      <c r="BB611">
        <v>119</v>
      </c>
      <c r="BC611">
        <v>119</v>
      </c>
      <c r="BD611">
        <v>119</v>
      </c>
      <c r="BE611">
        <v>119</v>
      </c>
      <c r="BF611">
        <v>119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63015042</v>
      </c>
      <c r="BT611">
        <v>63015042</v>
      </c>
      <c r="BU611">
        <v>63015042</v>
      </c>
      <c r="BV611">
        <v>63015042</v>
      </c>
      <c r="BW611">
        <v>63015042</v>
      </c>
      <c r="BX611">
        <v>63015042</v>
      </c>
      <c r="BY611">
        <v>63015042</v>
      </c>
      <c r="BZ611">
        <v>63015042</v>
      </c>
      <c r="CA611">
        <v>63015042</v>
      </c>
      <c r="CB611">
        <v>63015042</v>
      </c>
      <c r="CC611">
        <v>63015042</v>
      </c>
      <c r="CD611">
        <v>63015042</v>
      </c>
      <c r="CE611">
        <v>2.1999999999999999E-2</v>
      </c>
      <c r="CF611">
        <v>2.1999999999999999E-2</v>
      </c>
      <c r="CG611">
        <v>2.1000000000000001E-2</v>
      </c>
      <c r="CH611">
        <v>2.1000000000000001E-2</v>
      </c>
      <c r="CI611">
        <v>2.1000000000000001E-2</v>
      </c>
      <c r="CJ611">
        <v>2.1000000000000001E-2</v>
      </c>
      <c r="CK611">
        <v>2.1000000000000001E-2</v>
      </c>
      <c r="CL611">
        <v>2.1000000000000001E-2</v>
      </c>
      <c r="CM611">
        <v>0.02</v>
      </c>
      <c r="CN611">
        <v>0.02</v>
      </c>
      <c r="CO611">
        <v>0.02</v>
      </c>
      <c r="CP611">
        <v>0.02</v>
      </c>
      <c r="CQ611">
        <v>2.1999999999999999E-2</v>
      </c>
      <c r="CR611">
        <v>2.1999999999999999E-2</v>
      </c>
      <c r="CS611">
        <v>2.1000000000000001E-2</v>
      </c>
      <c r="CT611">
        <v>2.1000000000000001E-2</v>
      </c>
      <c r="CU611">
        <v>2.1000000000000001E-2</v>
      </c>
      <c r="CV611">
        <v>2.1000000000000001E-2</v>
      </c>
      <c r="CW611" t="s">
        <v>12419</v>
      </c>
      <c r="CX611" t="s">
        <v>12419</v>
      </c>
      <c r="CY611" t="s">
        <v>11039</v>
      </c>
      <c r="CZ611" t="s">
        <v>1484</v>
      </c>
      <c r="DA611" t="s">
        <v>1484</v>
      </c>
      <c r="DB611" t="s">
        <v>12420</v>
      </c>
      <c r="DC611" t="s">
        <v>12420</v>
      </c>
      <c r="DD611" t="s">
        <v>12421</v>
      </c>
      <c r="DE611" t="s">
        <v>12422</v>
      </c>
      <c r="DF611" t="s">
        <v>12421</v>
      </c>
      <c r="DG611" t="s">
        <v>12419</v>
      </c>
      <c r="DH611" t="s">
        <v>12419</v>
      </c>
      <c r="DI611" t="s">
        <v>11039</v>
      </c>
      <c r="DJ611" t="s">
        <v>1484</v>
      </c>
      <c r="DK611" t="s">
        <v>1484</v>
      </c>
      <c r="DL611" t="s">
        <v>12420</v>
      </c>
      <c r="DM611" t="s">
        <v>12420</v>
      </c>
      <c r="DN611" t="s">
        <v>12421</v>
      </c>
      <c r="DO611" t="s">
        <v>12422</v>
      </c>
      <c r="DP611" t="s">
        <v>12421</v>
      </c>
      <c r="DQ611" t="s">
        <v>12423</v>
      </c>
      <c r="DR611">
        <v>2</v>
      </c>
      <c r="DS611" t="s">
        <v>4583</v>
      </c>
      <c r="DT611" t="s">
        <v>147</v>
      </c>
    </row>
    <row r="612" spans="1:124" x14ac:dyDescent="0.2">
      <c r="A612" t="s">
        <v>4584</v>
      </c>
      <c r="B612">
        <v>10776</v>
      </c>
      <c r="C612">
        <v>234</v>
      </c>
      <c r="D612">
        <v>289</v>
      </c>
      <c r="E612">
        <v>545</v>
      </c>
      <c r="F612">
        <v>516</v>
      </c>
      <c r="G612">
        <v>543</v>
      </c>
      <c r="H612">
        <v>516</v>
      </c>
      <c r="I612">
        <v>27.24</v>
      </c>
      <c r="J612">
        <v>11.702</v>
      </c>
      <c r="K612">
        <v>27.24</v>
      </c>
      <c r="L612">
        <v>11.052</v>
      </c>
      <c r="M612">
        <v>2667</v>
      </c>
      <c r="N612">
        <v>3006</v>
      </c>
      <c r="O612">
        <v>426</v>
      </c>
      <c r="P612">
        <v>1.2E-4</v>
      </c>
      <c r="Q612">
        <v>0.5</v>
      </c>
      <c r="R612">
        <v>462</v>
      </c>
      <c r="S612">
        <v>0</v>
      </c>
      <c r="T612">
        <v>0</v>
      </c>
      <c r="U612">
        <v>0</v>
      </c>
      <c r="V612">
        <v>0</v>
      </c>
      <c r="W612">
        <v>1755</v>
      </c>
      <c r="X612">
        <v>1251</v>
      </c>
      <c r="Y612">
        <v>3.846E-3</v>
      </c>
      <c r="Z612">
        <v>2127</v>
      </c>
      <c r="AA612">
        <v>2871</v>
      </c>
      <c r="AB612">
        <v>406</v>
      </c>
      <c r="AC612">
        <v>3.31E-3</v>
      </c>
      <c r="AD612">
        <v>0.49817</v>
      </c>
      <c r="AE612">
        <v>381</v>
      </c>
      <c r="AF612">
        <v>0</v>
      </c>
      <c r="AG612">
        <v>0</v>
      </c>
      <c r="AH612">
        <v>0</v>
      </c>
      <c r="AI612">
        <v>0</v>
      </c>
      <c r="AJ612">
        <v>1620</v>
      </c>
      <c r="AK612">
        <v>1251</v>
      </c>
      <c r="AL612">
        <v>3.862E-3</v>
      </c>
      <c r="AM612">
        <v>0</v>
      </c>
      <c r="AN612">
        <v>0</v>
      </c>
      <c r="AO612">
        <v>297</v>
      </c>
      <c r="AP612">
        <v>297</v>
      </c>
      <c r="AQ612">
        <v>297</v>
      </c>
      <c r="AR612">
        <v>296.99999985714197</v>
      </c>
      <c r="AS612">
        <v>297</v>
      </c>
      <c r="AT612">
        <v>296.999999979591</v>
      </c>
      <c r="AU612">
        <v>297</v>
      </c>
      <c r="AV612">
        <v>297</v>
      </c>
      <c r="AW612">
        <v>297</v>
      </c>
      <c r="AX612">
        <v>297</v>
      </c>
      <c r="AY612">
        <v>297</v>
      </c>
      <c r="AZ612">
        <v>296.999999979591</v>
      </c>
      <c r="BA612">
        <v>182535</v>
      </c>
      <c r="BB612">
        <v>88406</v>
      </c>
      <c r="BC612">
        <v>182535</v>
      </c>
      <c r="BD612">
        <v>86510</v>
      </c>
      <c r="BE612">
        <v>218044</v>
      </c>
      <c r="BF612">
        <v>135746</v>
      </c>
      <c r="BG612">
        <v>545</v>
      </c>
      <c r="BH612">
        <v>516</v>
      </c>
      <c r="BI612">
        <v>543</v>
      </c>
      <c r="BJ612">
        <v>516</v>
      </c>
      <c r="BK612">
        <v>570</v>
      </c>
      <c r="BL612">
        <v>746</v>
      </c>
      <c r="BM612">
        <v>71</v>
      </c>
      <c r="BN612">
        <v>15</v>
      </c>
      <c r="BO612">
        <v>27</v>
      </c>
      <c r="BP612">
        <v>15</v>
      </c>
      <c r="BQ612">
        <v>41</v>
      </c>
      <c r="BR612">
        <v>18</v>
      </c>
      <c r="BS612">
        <v>249.33823529411799</v>
      </c>
      <c r="BT612">
        <v>293.33922511533302</v>
      </c>
      <c r="BU612">
        <v>257.07222222222202</v>
      </c>
      <c r="BV612">
        <v>293.53095238095199</v>
      </c>
      <c r="BW612">
        <v>253.65357730545699</v>
      </c>
      <c r="BX612">
        <v>293.06799938845199</v>
      </c>
      <c r="BY612">
        <v>283.92549717204798</v>
      </c>
      <c r="BZ612">
        <v>294.391582691167</v>
      </c>
      <c r="CA612">
        <v>288.81377551020398</v>
      </c>
      <c r="CB612">
        <v>294.82969187675002</v>
      </c>
      <c r="CC612">
        <v>285.61366861565102</v>
      </c>
      <c r="CD612">
        <v>294.51556562860299</v>
      </c>
      <c r="CE612">
        <v>9.6679999999999993</v>
      </c>
      <c r="CF612">
        <v>2.9609999999999999</v>
      </c>
      <c r="CG612">
        <v>4.8920000000000003</v>
      </c>
      <c r="CH612">
        <v>2.6269999999999998</v>
      </c>
      <c r="CI612">
        <v>6.28</v>
      </c>
      <c r="CJ612">
        <v>3.052</v>
      </c>
      <c r="CK612">
        <v>10.087</v>
      </c>
      <c r="CL612">
        <v>3.47</v>
      </c>
      <c r="CM612">
        <v>5.4589999999999996</v>
      </c>
      <c r="CN612">
        <v>3.1619999999999999</v>
      </c>
      <c r="CO612">
        <v>6.8209999999999997</v>
      </c>
      <c r="CP612">
        <v>3.762</v>
      </c>
      <c r="CQ612">
        <v>27.24</v>
      </c>
      <c r="CR612">
        <v>11.702</v>
      </c>
      <c r="CS612">
        <v>27.24</v>
      </c>
      <c r="CT612">
        <v>11.052</v>
      </c>
      <c r="CU612">
        <v>34.954000000000001</v>
      </c>
      <c r="CV612">
        <v>19.783000000000001</v>
      </c>
      <c r="CW612" t="s">
        <v>13744</v>
      </c>
      <c r="CX612" t="s">
        <v>13744</v>
      </c>
      <c r="CY612" t="s">
        <v>13745</v>
      </c>
      <c r="CZ612" t="s">
        <v>13746</v>
      </c>
      <c r="DA612" t="s">
        <v>13747</v>
      </c>
      <c r="DB612" t="s">
        <v>13748</v>
      </c>
      <c r="DC612" t="s">
        <v>13749</v>
      </c>
      <c r="DD612" t="s">
        <v>13750</v>
      </c>
      <c r="DE612" t="s">
        <v>13751</v>
      </c>
      <c r="DF612" t="s">
        <v>13752</v>
      </c>
      <c r="DG612" t="s">
        <v>13753</v>
      </c>
      <c r="DH612" t="s">
        <v>13753</v>
      </c>
      <c r="DI612" t="s">
        <v>13754</v>
      </c>
      <c r="DJ612" t="s">
        <v>13755</v>
      </c>
      <c r="DK612" t="s">
        <v>13756</v>
      </c>
      <c r="DL612" t="s">
        <v>13757</v>
      </c>
      <c r="DM612" t="s">
        <v>13758</v>
      </c>
      <c r="DN612" t="s">
        <v>13759</v>
      </c>
      <c r="DO612" t="s">
        <v>13760</v>
      </c>
      <c r="DP612" t="s">
        <v>13761</v>
      </c>
      <c r="DQ612" t="s">
        <v>13762</v>
      </c>
      <c r="DR612">
        <v>386</v>
      </c>
      <c r="DS612" t="s">
        <v>4584</v>
      </c>
      <c r="DT612" t="s">
        <v>147</v>
      </c>
    </row>
    <row r="613" spans="1:124" x14ac:dyDescent="0.2">
      <c r="A613" t="s">
        <v>4585</v>
      </c>
      <c r="B613">
        <v>10776</v>
      </c>
      <c r="C613">
        <v>234</v>
      </c>
      <c r="D613">
        <v>289</v>
      </c>
      <c r="E613">
        <v>538</v>
      </c>
      <c r="F613">
        <v>525</v>
      </c>
      <c r="G613">
        <v>524</v>
      </c>
      <c r="H613">
        <v>517</v>
      </c>
      <c r="I613">
        <v>21.914000000000001</v>
      </c>
      <c r="J613">
        <v>14.981999999999999</v>
      </c>
      <c r="K613">
        <v>21.707000000000001</v>
      </c>
      <c r="L613">
        <v>10.435</v>
      </c>
      <c r="M613">
        <v>2667</v>
      </c>
      <c r="N613">
        <v>1935</v>
      </c>
      <c r="O613">
        <v>427</v>
      </c>
      <c r="P613">
        <v>3.0000000000000001E-5</v>
      </c>
      <c r="Q613">
        <v>0.5</v>
      </c>
      <c r="R613">
        <v>462</v>
      </c>
      <c r="S613">
        <v>0</v>
      </c>
      <c r="T613">
        <v>0</v>
      </c>
      <c r="U613">
        <v>0</v>
      </c>
      <c r="V613">
        <v>0</v>
      </c>
      <c r="W613">
        <v>1755</v>
      </c>
      <c r="X613">
        <v>180</v>
      </c>
      <c r="Y613">
        <v>5.7679999999999997E-3</v>
      </c>
      <c r="Z613">
        <v>2127</v>
      </c>
      <c r="AA613">
        <v>1800</v>
      </c>
      <c r="AB613">
        <v>403</v>
      </c>
      <c r="AC613">
        <v>2.0500000000000002E-3</v>
      </c>
      <c r="AD613">
        <v>0.49867</v>
      </c>
      <c r="AE613">
        <v>381</v>
      </c>
      <c r="AF613">
        <v>0</v>
      </c>
      <c r="AG613">
        <v>0</v>
      </c>
      <c r="AH613">
        <v>0</v>
      </c>
      <c r="AI613">
        <v>0</v>
      </c>
      <c r="AJ613">
        <v>1620</v>
      </c>
      <c r="AK613">
        <v>180</v>
      </c>
      <c r="AL613">
        <v>5.8570000000000002E-3</v>
      </c>
      <c r="AM613">
        <v>0</v>
      </c>
      <c r="AN613">
        <v>0</v>
      </c>
      <c r="AO613">
        <v>297</v>
      </c>
      <c r="AP613">
        <v>297</v>
      </c>
      <c r="AQ613">
        <v>297</v>
      </c>
      <c r="AR613">
        <v>296.99999999999898</v>
      </c>
      <c r="AS613">
        <v>297</v>
      </c>
      <c r="AT613">
        <v>297</v>
      </c>
      <c r="AU613">
        <v>296.97213364454802</v>
      </c>
      <c r="AV613">
        <v>297</v>
      </c>
      <c r="AW613">
        <v>297</v>
      </c>
      <c r="AX613">
        <v>297</v>
      </c>
      <c r="AY613">
        <v>296.988076455564</v>
      </c>
      <c r="AZ613">
        <v>296.997732426303</v>
      </c>
      <c r="BA613">
        <v>153463</v>
      </c>
      <c r="BB613">
        <v>116057</v>
      </c>
      <c r="BC613">
        <v>149077</v>
      </c>
      <c r="BD613">
        <v>76640</v>
      </c>
      <c r="BE613">
        <v>191975</v>
      </c>
      <c r="BF613">
        <v>104082</v>
      </c>
      <c r="BG613">
        <v>538</v>
      </c>
      <c r="BH613">
        <v>525</v>
      </c>
      <c r="BI613">
        <v>524</v>
      </c>
      <c r="BJ613">
        <v>517</v>
      </c>
      <c r="BK613">
        <v>554</v>
      </c>
      <c r="BL613">
        <v>591</v>
      </c>
      <c r="BM613">
        <v>64</v>
      </c>
      <c r="BN613">
        <v>21</v>
      </c>
      <c r="BO613">
        <v>36</v>
      </c>
      <c r="BP613">
        <v>15</v>
      </c>
      <c r="BQ613">
        <v>47</v>
      </c>
      <c r="BR613">
        <v>17</v>
      </c>
      <c r="BS613">
        <v>257.64338235294099</v>
      </c>
      <c r="BT613">
        <v>291.42222222222199</v>
      </c>
      <c r="BU613">
        <v>258.880137509549</v>
      </c>
      <c r="BV613">
        <v>293.316099773242</v>
      </c>
      <c r="BW613">
        <v>254.903610872641</v>
      </c>
      <c r="BX613">
        <v>292.32943403333201</v>
      </c>
      <c r="BY613">
        <v>289.09552444585802</v>
      </c>
      <c r="BZ613">
        <v>294.41090517272301</v>
      </c>
      <c r="CA613">
        <v>289.09552444585802</v>
      </c>
      <c r="CB613">
        <v>294.84920103174898</v>
      </c>
      <c r="CC613">
        <v>286.68315763039902</v>
      </c>
      <c r="CD613">
        <v>294.03057978956701</v>
      </c>
      <c r="CE613">
        <v>6.8460000000000001</v>
      </c>
      <c r="CF613">
        <v>2.4329999999999998</v>
      </c>
      <c r="CG613">
        <v>5.444</v>
      </c>
      <c r="CH613">
        <v>1.976</v>
      </c>
      <c r="CI613">
        <v>6.266</v>
      </c>
      <c r="CJ613">
        <v>2.609</v>
      </c>
      <c r="CK613">
        <v>7.2169999999999996</v>
      </c>
      <c r="CL613">
        <v>3.0289999999999999</v>
      </c>
      <c r="CM613">
        <v>6.0019999999999998</v>
      </c>
      <c r="CN613">
        <v>2.5449999999999999</v>
      </c>
      <c r="CO613">
        <v>7.0529999999999999</v>
      </c>
      <c r="CP613">
        <v>3.173</v>
      </c>
      <c r="CQ613">
        <v>21.914000000000001</v>
      </c>
      <c r="CR613">
        <v>14.981999999999999</v>
      </c>
      <c r="CS613">
        <v>21.707000000000001</v>
      </c>
      <c r="CT613">
        <v>10.435</v>
      </c>
      <c r="CU613">
        <v>29.77</v>
      </c>
      <c r="CV613">
        <v>13.414999999999999</v>
      </c>
      <c r="CW613" t="s">
        <v>13744</v>
      </c>
      <c r="CX613" t="s">
        <v>13763</v>
      </c>
      <c r="CY613" t="s">
        <v>13764</v>
      </c>
      <c r="CZ613" t="s">
        <v>13765</v>
      </c>
      <c r="DA613" t="s">
        <v>13766</v>
      </c>
      <c r="DB613" t="s">
        <v>13767</v>
      </c>
      <c r="DC613" t="s">
        <v>13768</v>
      </c>
      <c r="DD613" t="s">
        <v>13769</v>
      </c>
      <c r="DE613" t="s">
        <v>13770</v>
      </c>
      <c r="DF613" t="s">
        <v>13771</v>
      </c>
      <c r="DG613" t="s">
        <v>13772</v>
      </c>
      <c r="DH613" t="s">
        <v>13773</v>
      </c>
      <c r="DI613" t="s">
        <v>13774</v>
      </c>
      <c r="DJ613" t="s">
        <v>13775</v>
      </c>
      <c r="DK613" t="s">
        <v>13776</v>
      </c>
      <c r="DL613" t="s">
        <v>13777</v>
      </c>
      <c r="DM613" t="s">
        <v>13778</v>
      </c>
      <c r="DN613" t="s">
        <v>13779</v>
      </c>
      <c r="DO613" t="s">
        <v>13780</v>
      </c>
      <c r="DP613" t="s">
        <v>13781</v>
      </c>
      <c r="DQ613" t="s">
        <v>13782</v>
      </c>
      <c r="DR613">
        <v>305</v>
      </c>
      <c r="DS613" t="s">
        <v>4585</v>
      </c>
      <c r="DT613" t="s">
        <v>147</v>
      </c>
    </row>
    <row r="614" spans="1:124" x14ac:dyDescent="0.2">
      <c r="A614" t="s">
        <v>4586</v>
      </c>
      <c r="B614">
        <v>10776</v>
      </c>
      <c r="C614">
        <v>7.1663650208243999</v>
      </c>
      <c r="D614">
        <v>7.1663650208243999</v>
      </c>
      <c r="E614">
        <v>17717</v>
      </c>
      <c r="F614">
        <v>24388</v>
      </c>
      <c r="G614">
        <v>17385</v>
      </c>
      <c r="H614">
        <v>24208</v>
      </c>
      <c r="I614">
        <v>3600.0149999999999</v>
      </c>
      <c r="J614">
        <v>3600.0120000000002</v>
      </c>
      <c r="K614">
        <v>3600.0140000000001</v>
      </c>
      <c r="L614">
        <v>3600.0120000000002</v>
      </c>
      <c r="M614">
        <v>1600</v>
      </c>
      <c r="N614">
        <v>7199</v>
      </c>
      <c r="O614">
        <v>227</v>
      </c>
      <c r="P614">
        <v>5.4000000000000001E-4</v>
      </c>
      <c r="Q614">
        <v>0.11543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7199</v>
      </c>
      <c r="X614">
        <v>0</v>
      </c>
      <c r="Y614">
        <v>0.210262</v>
      </c>
      <c r="Z614">
        <v>1600</v>
      </c>
      <c r="AA614">
        <v>4657</v>
      </c>
      <c r="AB614">
        <v>227</v>
      </c>
      <c r="AC614">
        <v>5.4000000000000001E-4</v>
      </c>
      <c r="AD614">
        <v>0.11543</v>
      </c>
      <c r="AE614">
        <v>0</v>
      </c>
      <c r="AF614">
        <v>0</v>
      </c>
      <c r="AG614">
        <v>0</v>
      </c>
      <c r="AH614">
        <v>0</v>
      </c>
      <c r="AI614">
        <v>536</v>
      </c>
      <c r="AJ614">
        <v>4121</v>
      </c>
      <c r="AK614">
        <v>0</v>
      </c>
      <c r="AL614">
        <v>0.289877</v>
      </c>
      <c r="AM614">
        <v>1600</v>
      </c>
      <c r="AN614">
        <v>0</v>
      </c>
      <c r="AO614">
        <v>21</v>
      </c>
      <c r="AP614">
        <v>17</v>
      </c>
      <c r="AQ614">
        <v>17</v>
      </c>
      <c r="AR614">
        <v>17</v>
      </c>
      <c r="AS614">
        <v>19.1428571428571</v>
      </c>
      <c r="AT614">
        <v>18.285714285714199</v>
      </c>
      <c r="AU614">
        <v>8</v>
      </c>
      <c r="AV614">
        <v>8</v>
      </c>
      <c r="AW614">
        <v>8</v>
      </c>
      <c r="AX614">
        <v>8</v>
      </c>
      <c r="AY614">
        <v>8</v>
      </c>
      <c r="AZ614">
        <v>8</v>
      </c>
      <c r="BA614">
        <v>2768195</v>
      </c>
      <c r="BB614">
        <v>3246492</v>
      </c>
      <c r="BC614">
        <v>2720287</v>
      </c>
      <c r="BD614">
        <v>3182467</v>
      </c>
      <c r="BE614">
        <v>2834908</v>
      </c>
      <c r="BF614">
        <v>3256870</v>
      </c>
      <c r="BG614">
        <v>17717</v>
      </c>
      <c r="BH614">
        <v>24388</v>
      </c>
      <c r="BI614">
        <v>17385</v>
      </c>
      <c r="BJ614">
        <v>24208</v>
      </c>
      <c r="BK614">
        <v>17927</v>
      </c>
      <c r="BL614">
        <v>26585</v>
      </c>
      <c r="BM614">
        <v>3</v>
      </c>
      <c r="BN614">
        <v>3</v>
      </c>
      <c r="BO614">
        <v>3</v>
      </c>
      <c r="BP614">
        <v>3</v>
      </c>
      <c r="BQ614">
        <v>3</v>
      </c>
      <c r="BR614">
        <v>3</v>
      </c>
      <c r="BS614">
        <v>7.1663650208243999</v>
      </c>
      <c r="BT614">
        <v>7.1663650208243999</v>
      </c>
      <c r="BU614">
        <v>7.1663650208243999</v>
      </c>
      <c r="BV614">
        <v>7.1663650208243999</v>
      </c>
      <c r="BW614">
        <v>7.1663650208243999</v>
      </c>
      <c r="BX614">
        <v>7.1663650208243999</v>
      </c>
      <c r="BY614">
        <v>7.1663650208243999</v>
      </c>
      <c r="BZ614">
        <v>7.1663650208243999</v>
      </c>
      <c r="CA614">
        <v>7.1663650208243999</v>
      </c>
      <c r="CB614">
        <v>7.1663650208243999</v>
      </c>
      <c r="CC614">
        <v>7.1663650208243999</v>
      </c>
      <c r="CD614">
        <v>7.1663650208243999</v>
      </c>
      <c r="CE614">
        <v>18.911999999999999</v>
      </c>
      <c r="CF614">
        <v>18.117999999999999</v>
      </c>
      <c r="CG614">
        <v>18.911999999999999</v>
      </c>
      <c r="CH614">
        <v>17.608000000000001</v>
      </c>
      <c r="CI614">
        <v>19.995999999999999</v>
      </c>
      <c r="CJ614">
        <v>18.584</v>
      </c>
      <c r="CK614">
        <v>3400.8409999999999</v>
      </c>
      <c r="CL614">
        <v>2837.491</v>
      </c>
      <c r="CM614">
        <v>3079.2359999999999</v>
      </c>
      <c r="CN614">
        <v>2668.973</v>
      </c>
      <c r="CO614">
        <v>3256.7710000000002</v>
      </c>
      <c r="CP614">
        <v>2905.058</v>
      </c>
      <c r="CQ614">
        <v>3600.0149999999999</v>
      </c>
      <c r="CR614">
        <v>3600.0120000000002</v>
      </c>
      <c r="CS614">
        <v>3600.0140000000001</v>
      </c>
      <c r="CT614">
        <v>3600.0120000000002</v>
      </c>
      <c r="CU614">
        <v>3600.0259999999998</v>
      </c>
      <c r="CV614">
        <v>3600.0129999999999</v>
      </c>
      <c r="CW614" t="s">
        <v>13783</v>
      </c>
      <c r="CX614" t="s">
        <v>1854</v>
      </c>
      <c r="CY614" t="s">
        <v>13784</v>
      </c>
      <c r="CZ614" t="s">
        <v>13785</v>
      </c>
      <c r="DA614" t="s">
        <v>698</v>
      </c>
      <c r="DB614" t="s">
        <v>13786</v>
      </c>
      <c r="DC614" t="s">
        <v>13786</v>
      </c>
      <c r="DD614" t="s">
        <v>13787</v>
      </c>
      <c r="DE614" t="s">
        <v>13788</v>
      </c>
      <c r="DF614" t="s">
        <v>13789</v>
      </c>
      <c r="DG614" t="s">
        <v>13790</v>
      </c>
      <c r="DH614" t="s">
        <v>1854</v>
      </c>
      <c r="DI614" t="s">
        <v>13791</v>
      </c>
      <c r="DJ614" t="s">
        <v>13792</v>
      </c>
      <c r="DK614" t="s">
        <v>698</v>
      </c>
      <c r="DL614" t="s">
        <v>13786</v>
      </c>
      <c r="DM614" t="s">
        <v>13786</v>
      </c>
      <c r="DN614" t="s">
        <v>13793</v>
      </c>
      <c r="DO614" t="s">
        <v>13794</v>
      </c>
      <c r="DP614" t="s">
        <v>13795</v>
      </c>
      <c r="DQ614" t="s">
        <v>13796</v>
      </c>
      <c r="DR614">
        <v>50453</v>
      </c>
      <c r="DS614" t="s">
        <v>4586</v>
      </c>
      <c r="DT614" t="s">
        <v>147</v>
      </c>
    </row>
    <row r="615" spans="1:124" x14ac:dyDescent="0.2">
      <c r="A615" t="s">
        <v>4186</v>
      </c>
      <c r="B615">
        <v>10776</v>
      </c>
      <c r="C615">
        <v>-80</v>
      </c>
      <c r="D615">
        <v>-80</v>
      </c>
      <c r="E615">
        <v>0</v>
      </c>
      <c r="F615">
        <v>0</v>
      </c>
      <c r="G615">
        <v>0</v>
      </c>
      <c r="H615">
        <v>0</v>
      </c>
      <c r="I615">
        <v>0.82599999999999996</v>
      </c>
      <c r="J615">
        <v>0.75600000000000001</v>
      </c>
      <c r="K615">
        <v>0.152</v>
      </c>
      <c r="L615">
        <v>0.14000000000000001</v>
      </c>
      <c r="M615">
        <v>479</v>
      </c>
      <c r="N615">
        <v>6400</v>
      </c>
      <c r="O615">
        <v>195</v>
      </c>
      <c r="P615">
        <v>1.97E-3</v>
      </c>
      <c r="Q615">
        <v>0.49711</v>
      </c>
      <c r="R615">
        <v>1</v>
      </c>
      <c r="S615">
        <v>4</v>
      </c>
      <c r="T615">
        <v>0</v>
      </c>
      <c r="U615">
        <v>0</v>
      </c>
      <c r="V615">
        <v>0</v>
      </c>
      <c r="W615">
        <v>6400</v>
      </c>
      <c r="X615">
        <v>0</v>
      </c>
      <c r="Y615">
        <v>1.0437999999999999E-2</v>
      </c>
      <c r="Z615">
        <v>475</v>
      </c>
      <c r="AA615">
        <v>6400</v>
      </c>
      <c r="AB615">
        <v>177</v>
      </c>
      <c r="AC615">
        <v>3.0200000000000001E-3</v>
      </c>
      <c r="AD615">
        <v>0.49636000000000002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6400</v>
      </c>
      <c r="AK615">
        <v>0</v>
      </c>
      <c r="AL615">
        <v>1.0529999999999999E-2</v>
      </c>
      <c r="AM615">
        <v>0</v>
      </c>
      <c r="AN615">
        <v>0</v>
      </c>
      <c r="AO615">
        <v>-79.999999999999901</v>
      </c>
      <c r="AP615">
        <v>-80</v>
      </c>
      <c r="AQ615">
        <v>-80</v>
      </c>
      <c r="AR615">
        <v>-80</v>
      </c>
      <c r="AS615">
        <v>-80</v>
      </c>
      <c r="AT615">
        <v>1.4285714285714201E+99</v>
      </c>
      <c r="AU615">
        <v>-80</v>
      </c>
      <c r="AV615">
        <v>-80</v>
      </c>
      <c r="AW615">
        <v>-80</v>
      </c>
      <c r="AX615">
        <v>-79.999999999999901</v>
      </c>
      <c r="AY615">
        <v>-80</v>
      </c>
      <c r="AZ615">
        <v>-80</v>
      </c>
      <c r="BA615">
        <v>19810</v>
      </c>
      <c r="BB615">
        <v>18576</v>
      </c>
      <c r="BC615">
        <v>1847</v>
      </c>
      <c r="BD615">
        <v>1844</v>
      </c>
      <c r="BE615">
        <v>16633</v>
      </c>
      <c r="BF615">
        <v>9411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-79.999999999999901</v>
      </c>
      <c r="BT615">
        <v>-80</v>
      </c>
      <c r="BU615">
        <v>-79.999999999999901</v>
      </c>
      <c r="BV615">
        <v>1E+100</v>
      </c>
      <c r="BW615">
        <v>-80</v>
      </c>
      <c r="BX615">
        <v>1.4285714285714201E+99</v>
      </c>
      <c r="BY615">
        <v>-79.999999999999901</v>
      </c>
      <c r="BZ615">
        <v>-80</v>
      </c>
      <c r="CA615">
        <v>-79.999999999999901</v>
      </c>
      <c r="CB615">
        <v>1E+100</v>
      </c>
      <c r="CC615">
        <v>-80</v>
      </c>
      <c r="CD615">
        <v>1.4285714285714201E+99</v>
      </c>
      <c r="CE615">
        <v>0.82599999999999996</v>
      </c>
      <c r="CF615">
        <v>0.75600000000000001</v>
      </c>
      <c r="CG615">
        <v>0.152</v>
      </c>
      <c r="CH615">
        <v>0.14000000000000001</v>
      </c>
      <c r="CI615">
        <v>0.68</v>
      </c>
      <c r="CJ615">
        <v>0.42099999999999999</v>
      </c>
      <c r="CK615">
        <v>0.82599999999999996</v>
      </c>
      <c r="CL615">
        <v>0.755</v>
      </c>
      <c r="CM615">
        <v>0.151</v>
      </c>
      <c r="CN615">
        <v>0</v>
      </c>
      <c r="CO615">
        <v>0.40100000000000002</v>
      </c>
      <c r="CP615">
        <v>0.38900000000000001</v>
      </c>
      <c r="CQ615">
        <v>0.82599999999999996</v>
      </c>
      <c r="CR615">
        <v>0.75600000000000001</v>
      </c>
      <c r="CS615">
        <v>0.152</v>
      </c>
      <c r="CT615">
        <v>0.14000000000000001</v>
      </c>
      <c r="CU615">
        <v>0.68</v>
      </c>
      <c r="CV615">
        <v>0.42099999999999999</v>
      </c>
      <c r="CW615" t="s">
        <v>12424</v>
      </c>
      <c r="CX615" t="s">
        <v>12425</v>
      </c>
      <c r="CY615" t="s">
        <v>12426</v>
      </c>
      <c r="CZ615" t="s">
        <v>1484</v>
      </c>
      <c r="DA615" t="s">
        <v>1484</v>
      </c>
      <c r="DB615" t="s">
        <v>12427</v>
      </c>
      <c r="DC615" t="s">
        <v>12427</v>
      </c>
      <c r="DD615" t="s">
        <v>12428</v>
      </c>
      <c r="DE615" t="s">
        <v>12429</v>
      </c>
      <c r="DF615" t="s">
        <v>12428</v>
      </c>
      <c r="DG615" t="s">
        <v>12430</v>
      </c>
      <c r="DH615" t="s">
        <v>12431</v>
      </c>
      <c r="DI615" t="s">
        <v>12432</v>
      </c>
      <c r="DJ615" t="s">
        <v>12433</v>
      </c>
      <c r="DK615" t="s">
        <v>1484</v>
      </c>
      <c r="DL615" t="s">
        <v>12434</v>
      </c>
      <c r="DM615" t="s">
        <v>12434</v>
      </c>
      <c r="DN615" t="s">
        <v>12435</v>
      </c>
      <c r="DO615" t="s">
        <v>12436</v>
      </c>
      <c r="DP615" t="s">
        <v>12435</v>
      </c>
      <c r="DQ615" t="s">
        <v>12338</v>
      </c>
      <c r="DR615">
        <v>9</v>
      </c>
      <c r="DS615" t="s">
        <v>4186</v>
      </c>
      <c r="DT615" t="s">
        <v>147</v>
      </c>
    </row>
    <row r="616" spans="1:124" x14ac:dyDescent="0.2">
      <c r="A616" t="s">
        <v>4589</v>
      </c>
      <c r="B616">
        <v>10776</v>
      </c>
      <c r="C616">
        <v>97</v>
      </c>
      <c r="D616">
        <v>96.999999999999901</v>
      </c>
      <c r="E616">
        <v>4275</v>
      </c>
      <c r="F616">
        <v>295</v>
      </c>
      <c r="G616">
        <v>86</v>
      </c>
      <c r="H616">
        <v>57</v>
      </c>
      <c r="I616">
        <v>1.7490000000000001</v>
      </c>
      <c r="J616">
        <v>0.36599999999999999</v>
      </c>
      <c r="K616">
        <v>0.44</v>
      </c>
      <c r="L616">
        <v>0.25</v>
      </c>
      <c r="M616">
        <v>1653</v>
      </c>
      <c r="N616">
        <v>1320</v>
      </c>
      <c r="O616">
        <v>184</v>
      </c>
      <c r="P616">
        <v>8.3000000000000001E-3</v>
      </c>
      <c r="Q616">
        <v>0.5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1320</v>
      </c>
      <c r="X616">
        <v>0</v>
      </c>
      <c r="Y616">
        <v>7.8740000000000008E-3</v>
      </c>
      <c r="Z616">
        <v>886</v>
      </c>
      <c r="AA616">
        <v>1302</v>
      </c>
      <c r="AB616">
        <v>143</v>
      </c>
      <c r="AC616">
        <v>1.24E-3</v>
      </c>
      <c r="AD616">
        <v>0.5</v>
      </c>
      <c r="AE616">
        <v>5</v>
      </c>
      <c r="AF616">
        <v>0</v>
      </c>
      <c r="AG616">
        <v>0</v>
      </c>
      <c r="AH616">
        <v>0</v>
      </c>
      <c r="AI616">
        <v>0</v>
      </c>
      <c r="AJ616">
        <v>1302</v>
      </c>
      <c r="AK616">
        <v>0</v>
      </c>
      <c r="AL616">
        <v>9.587E-3</v>
      </c>
      <c r="AM616">
        <v>0</v>
      </c>
      <c r="AN616">
        <v>0</v>
      </c>
      <c r="AO616">
        <v>101</v>
      </c>
      <c r="AP616">
        <v>101</v>
      </c>
      <c r="AQ616">
        <v>101</v>
      </c>
      <c r="AR616">
        <v>101</v>
      </c>
      <c r="AS616">
        <v>101</v>
      </c>
      <c r="AT616">
        <v>101</v>
      </c>
      <c r="AU616">
        <v>101</v>
      </c>
      <c r="AV616">
        <v>101</v>
      </c>
      <c r="AW616">
        <v>101</v>
      </c>
      <c r="AX616">
        <v>101</v>
      </c>
      <c r="AY616">
        <v>101</v>
      </c>
      <c r="AZ616">
        <v>101</v>
      </c>
      <c r="BA616">
        <v>27117</v>
      </c>
      <c r="BB616">
        <v>5372</v>
      </c>
      <c r="BC616">
        <v>4066</v>
      </c>
      <c r="BD616">
        <v>3869</v>
      </c>
      <c r="BE616">
        <v>11260</v>
      </c>
      <c r="BF616">
        <v>10958</v>
      </c>
      <c r="BG616">
        <v>4275</v>
      </c>
      <c r="BH616">
        <v>295</v>
      </c>
      <c r="BI616">
        <v>86</v>
      </c>
      <c r="BJ616">
        <v>57</v>
      </c>
      <c r="BK616">
        <v>1214</v>
      </c>
      <c r="BL616">
        <v>701</v>
      </c>
      <c r="BM616">
        <v>8</v>
      </c>
      <c r="BN616">
        <v>9</v>
      </c>
      <c r="BO616">
        <v>8</v>
      </c>
      <c r="BP616">
        <v>9</v>
      </c>
      <c r="BQ616">
        <v>9</v>
      </c>
      <c r="BR616">
        <v>11</v>
      </c>
      <c r="BS616">
        <v>97</v>
      </c>
      <c r="BT616">
        <v>97</v>
      </c>
      <c r="BU616">
        <v>97</v>
      </c>
      <c r="BV616">
        <v>97</v>
      </c>
      <c r="BW616">
        <v>97</v>
      </c>
      <c r="BX616">
        <v>97</v>
      </c>
      <c r="BY616">
        <v>97</v>
      </c>
      <c r="BZ616">
        <v>97</v>
      </c>
      <c r="CA616">
        <v>97</v>
      </c>
      <c r="CB616">
        <v>97</v>
      </c>
      <c r="CC616">
        <v>97</v>
      </c>
      <c r="CD616">
        <v>97</v>
      </c>
      <c r="CE616">
        <v>0.16300000000000001</v>
      </c>
      <c r="CF616">
        <v>0.19400000000000001</v>
      </c>
      <c r="CG616">
        <v>0.153</v>
      </c>
      <c r="CH616">
        <v>0.13200000000000001</v>
      </c>
      <c r="CI616">
        <v>0.193</v>
      </c>
      <c r="CJ616">
        <v>0.17199999999999999</v>
      </c>
      <c r="CK616">
        <v>0.34699999999999998</v>
      </c>
      <c r="CL616">
        <v>0.252</v>
      </c>
      <c r="CM616">
        <v>0.34699999999999998</v>
      </c>
      <c r="CN616">
        <v>0.189</v>
      </c>
      <c r="CO616">
        <v>0.435</v>
      </c>
      <c r="CP616">
        <v>0.32300000000000001</v>
      </c>
      <c r="CQ616">
        <v>1.7490000000000001</v>
      </c>
      <c r="CR616">
        <v>0.36599999999999999</v>
      </c>
      <c r="CS616">
        <v>0.44</v>
      </c>
      <c r="CT616">
        <v>0.25</v>
      </c>
      <c r="CU616">
        <v>0.85499999999999998</v>
      </c>
      <c r="CV616">
        <v>0.625</v>
      </c>
      <c r="CW616" t="s">
        <v>13797</v>
      </c>
      <c r="CX616" t="s">
        <v>13797</v>
      </c>
      <c r="CY616" t="s">
        <v>13798</v>
      </c>
      <c r="CZ616" t="s">
        <v>13799</v>
      </c>
      <c r="DA616" t="s">
        <v>13800</v>
      </c>
      <c r="DB616" t="s">
        <v>13801</v>
      </c>
      <c r="DC616" t="s">
        <v>13801</v>
      </c>
      <c r="DD616" t="s">
        <v>13802</v>
      </c>
      <c r="DE616" t="s">
        <v>13803</v>
      </c>
      <c r="DF616" t="s">
        <v>13804</v>
      </c>
      <c r="DG616" t="s">
        <v>13797</v>
      </c>
      <c r="DH616" t="s">
        <v>13797</v>
      </c>
      <c r="DI616" t="s">
        <v>13805</v>
      </c>
      <c r="DJ616" t="s">
        <v>13806</v>
      </c>
      <c r="DK616" t="s">
        <v>13807</v>
      </c>
      <c r="DL616" t="s">
        <v>13801</v>
      </c>
      <c r="DM616" t="s">
        <v>13801</v>
      </c>
      <c r="DN616" t="s">
        <v>13808</v>
      </c>
      <c r="DO616" t="s">
        <v>13809</v>
      </c>
      <c r="DP616" t="s">
        <v>13810</v>
      </c>
      <c r="DQ616" t="s">
        <v>13811</v>
      </c>
      <c r="DR616">
        <v>12</v>
      </c>
      <c r="DS616" t="s">
        <v>4589</v>
      </c>
      <c r="DT616" t="s">
        <v>147</v>
      </c>
    </row>
    <row r="617" spans="1:124" x14ac:dyDescent="0.2">
      <c r="A617" t="s">
        <v>4590</v>
      </c>
      <c r="B617">
        <v>10776</v>
      </c>
      <c r="C617">
        <v>38</v>
      </c>
      <c r="D617">
        <v>38</v>
      </c>
      <c r="E617">
        <v>1</v>
      </c>
      <c r="F617">
        <v>0</v>
      </c>
      <c r="G617">
        <v>0</v>
      </c>
      <c r="H617">
        <v>0</v>
      </c>
      <c r="I617">
        <v>4.2000000000000003E-2</v>
      </c>
      <c r="J617">
        <v>1.0999999999999999E-2</v>
      </c>
      <c r="K617">
        <v>1.7000000000000001E-2</v>
      </c>
      <c r="L617">
        <v>1.0999999999999999E-2</v>
      </c>
      <c r="M617">
        <v>1590</v>
      </c>
      <c r="N617">
        <v>1260</v>
      </c>
      <c r="O617">
        <v>156</v>
      </c>
      <c r="P617">
        <v>6.4200000000000004E-3</v>
      </c>
      <c r="Q617">
        <v>0.5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1260</v>
      </c>
      <c r="X617">
        <v>0</v>
      </c>
      <c r="Y617">
        <v>7.6319999999999999E-3</v>
      </c>
      <c r="Z617">
        <v>893</v>
      </c>
      <c r="AA617">
        <v>1242</v>
      </c>
      <c r="AB617">
        <v>60</v>
      </c>
      <c r="AC617">
        <v>0.16667000000000001</v>
      </c>
      <c r="AD617">
        <v>0.5</v>
      </c>
      <c r="AE617">
        <v>5</v>
      </c>
      <c r="AF617">
        <v>0</v>
      </c>
      <c r="AG617">
        <v>0</v>
      </c>
      <c r="AH617">
        <v>0</v>
      </c>
      <c r="AI617">
        <v>0</v>
      </c>
      <c r="AJ617">
        <v>1242</v>
      </c>
      <c r="AK617">
        <v>0</v>
      </c>
      <c r="AL617">
        <v>8.8529999999999998E-3</v>
      </c>
      <c r="AM617">
        <v>0</v>
      </c>
      <c r="AN617">
        <v>0</v>
      </c>
      <c r="AO617">
        <v>38</v>
      </c>
      <c r="AP617">
        <v>38</v>
      </c>
      <c r="AQ617">
        <v>38</v>
      </c>
      <c r="AR617">
        <v>38</v>
      </c>
      <c r="AS617">
        <v>38</v>
      </c>
      <c r="AT617">
        <v>38</v>
      </c>
      <c r="AU617">
        <v>38</v>
      </c>
      <c r="AV617">
        <v>38</v>
      </c>
      <c r="AW617">
        <v>38</v>
      </c>
      <c r="AX617">
        <v>38</v>
      </c>
      <c r="AY617">
        <v>38</v>
      </c>
      <c r="AZ617">
        <v>38</v>
      </c>
      <c r="BA617">
        <v>1166</v>
      </c>
      <c r="BB617">
        <v>632</v>
      </c>
      <c r="BC617">
        <v>616</v>
      </c>
      <c r="BD617">
        <v>632</v>
      </c>
      <c r="BE617">
        <v>1029</v>
      </c>
      <c r="BF617">
        <v>799</v>
      </c>
      <c r="BG617">
        <v>1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2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38</v>
      </c>
      <c r="BT617">
        <v>38</v>
      </c>
      <c r="BU617">
        <v>38</v>
      </c>
      <c r="BV617">
        <v>38</v>
      </c>
      <c r="BW617">
        <v>38</v>
      </c>
      <c r="BX617">
        <v>38</v>
      </c>
      <c r="BY617">
        <v>38</v>
      </c>
      <c r="BZ617">
        <v>38</v>
      </c>
      <c r="CA617">
        <v>38</v>
      </c>
      <c r="CB617">
        <v>38</v>
      </c>
      <c r="CC617">
        <v>38</v>
      </c>
      <c r="CD617">
        <v>38</v>
      </c>
      <c r="CE617">
        <v>4.1000000000000002E-2</v>
      </c>
      <c r="CF617">
        <v>1.0999999999999999E-2</v>
      </c>
      <c r="CG617">
        <v>1.7000000000000001E-2</v>
      </c>
      <c r="CH617">
        <v>1.0999999999999999E-2</v>
      </c>
      <c r="CI617">
        <v>3.3000000000000002E-2</v>
      </c>
      <c r="CJ617">
        <v>1.4E-2</v>
      </c>
      <c r="CK617">
        <v>4.2000000000000003E-2</v>
      </c>
      <c r="CL617">
        <v>7.0000000000000001E-3</v>
      </c>
      <c r="CM617">
        <v>1.0999999999999999E-2</v>
      </c>
      <c r="CN617">
        <v>7.0000000000000001E-3</v>
      </c>
      <c r="CO617">
        <v>2.7E-2</v>
      </c>
      <c r="CP617">
        <v>8.9999999999999993E-3</v>
      </c>
      <c r="CQ617">
        <v>4.2000000000000003E-2</v>
      </c>
      <c r="CR617">
        <v>1.0999999999999999E-2</v>
      </c>
      <c r="CS617">
        <v>1.7000000000000001E-2</v>
      </c>
      <c r="CT617">
        <v>1.0999999999999999E-2</v>
      </c>
      <c r="CU617">
        <v>3.3000000000000002E-2</v>
      </c>
      <c r="CV617">
        <v>1.4E-2</v>
      </c>
      <c r="CW617" t="s">
        <v>13812</v>
      </c>
      <c r="CX617" t="s">
        <v>13812</v>
      </c>
      <c r="CY617" t="s">
        <v>13813</v>
      </c>
      <c r="CZ617" t="s">
        <v>13814</v>
      </c>
      <c r="DA617" t="s">
        <v>13815</v>
      </c>
      <c r="DB617" t="s">
        <v>13816</v>
      </c>
      <c r="DC617" t="s">
        <v>13816</v>
      </c>
      <c r="DD617" t="s">
        <v>13817</v>
      </c>
      <c r="DE617" t="s">
        <v>13818</v>
      </c>
      <c r="DF617" t="s">
        <v>13819</v>
      </c>
      <c r="DG617" t="s">
        <v>13812</v>
      </c>
      <c r="DH617" t="s">
        <v>13812</v>
      </c>
      <c r="DI617" t="s">
        <v>13820</v>
      </c>
      <c r="DJ617" t="s">
        <v>1484</v>
      </c>
      <c r="DK617" t="s">
        <v>1484</v>
      </c>
      <c r="DL617" t="s">
        <v>13816</v>
      </c>
      <c r="DM617" t="s">
        <v>13816</v>
      </c>
      <c r="DN617" t="s">
        <v>13821</v>
      </c>
      <c r="DO617" t="s">
        <v>13822</v>
      </c>
      <c r="DP617" t="s">
        <v>13821</v>
      </c>
      <c r="DQ617" t="s">
        <v>13823</v>
      </c>
      <c r="DR617">
        <v>1</v>
      </c>
      <c r="DS617" t="s">
        <v>4590</v>
      </c>
      <c r="DT617" t="s">
        <v>147</v>
      </c>
    </row>
    <row r="618" spans="1:124" x14ac:dyDescent="0.2">
      <c r="A618" t="s">
        <v>4591</v>
      </c>
      <c r="B618">
        <v>10776</v>
      </c>
      <c r="C618">
        <v>10.6666666666666</v>
      </c>
      <c r="D618">
        <v>10.6666666666666</v>
      </c>
      <c r="E618">
        <v>3</v>
      </c>
      <c r="F618">
        <v>3</v>
      </c>
      <c r="G618">
        <v>1</v>
      </c>
      <c r="H618">
        <v>1</v>
      </c>
      <c r="I618">
        <v>2.7490000000000001</v>
      </c>
      <c r="J618">
        <v>1.7929999999999999</v>
      </c>
      <c r="K618">
        <v>0.52700000000000002</v>
      </c>
      <c r="L618">
        <v>0.54900000000000004</v>
      </c>
      <c r="M618">
        <v>3694</v>
      </c>
      <c r="N618">
        <v>9448</v>
      </c>
      <c r="O618">
        <v>330</v>
      </c>
      <c r="P618">
        <v>4.1669999999999999E-2</v>
      </c>
      <c r="Q618">
        <v>0.5</v>
      </c>
      <c r="R618">
        <v>2724</v>
      </c>
      <c r="S618">
        <v>0</v>
      </c>
      <c r="T618">
        <v>0</v>
      </c>
      <c r="U618">
        <v>0</v>
      </c>
      <c r="V618">
        <v>0</v>
      </c>
      <c r="W618">
        <v>9448</v>
      </c>
      <c r="X618">
        <v>0</v>
      </c>
      <c r="Y618">
        <v>8.5099999999999998E-4</v>
      </c>
      <c r="Z618">
        <v>2204</v>
      </c>
      <c r="AA618">
        <v>8282</v>
      </c>
      <c r="AB618">
        <v>371</v>
      </c>
      <c r="AC618">
        <v>1.389E-2</v>
      </c>
      <c r="AD618">
        <v>0.5</v>
      </c>
      <c r="AE618">
        <v>1504</v>
      </c>
      <c r="AF618">
        <v>0</v>
      </c>
      <c r="AG618">
        <v>0</v>
      </c>
      <c r="AH618">
        <v>0</v>
      </c>
      <c r="AI618">
        <v>0</v>
      </c>
      <c r="AJ618">
        <v>8282</v>
      </c>
      <c r="AK618">
        <v>0</v>
      </c>
      <c r="AL618">
        <v>1.3810000000000001E-3</v>
      </c>
      <c r="AM618">
        <v>0</v>
      </c>
      <c r="AN618">
        <v>0</v>
      </c>
      <c r="AO618">
        <v>1E+100</v>
      </c>
      <c r="AP618">
        <v>1E+100</v>
      </c>
      <c r="AQ618">
        <v>15</v>
      </c>
      <c r="AR618">
        <v>1E+100</v>
      </c>
      <c r="AS618">
        <v>8.5714285714285699E+99</v>
      </c>
      <c r="AT618">
        <v>9.9999999999999904E+99</v>
      </c>
      <c r="AU618">
        <v>15</v>
      </c>
      <c r="AV618">
        <v>15</v>
      </c>
      <c r="AW618">
        <v>15</v>
      </c>
      <c r="AX618">
        <v>15</v>
      </c>
      <c r="AY618">
        <v>15</v>
      </c>
      <c r="AZ618">
        <v>15</v>
      </c>
      <c r="BA618">
        <v>34818</v>
      </c>
      <c r="BB618">
        <v>26072</v>
      </c>
      <c r="BC618">
        <v>8360</v>
      </c>
      <c r="BD618">
        <v>7743</v>
      </c>
      <c r="BE618">
        <v>25046</v>
      </c>
      <c r="BF618">
        <v>24533</v>
      </c>
      <c r="BG618">
        <v>3</v>
      </c>
      <c r="BH618">
        <v>3</v>
      </c>
      <c r="BI618">
        <v>1</v>
      </c>
      <c r="BJ618">
        <v>1</v>
      </c>
      <c r="BK618">
        <v>5</v>
      </c>
      <c r="BL618">
        <v>2</v>
      </c>
      <c r="BM618">
        <v>12</v>
      </c>
      <c r="BN618">
        <v>14</v>
      </c>
      <c r="BO618">
        <v>2</v>
      </c>
      <c r="BP618">
        <v>2</v>
      </c>
      <c r="BQ618">
        <v>11</v>
      </c>
      <c r="BR618">
        <v>10</v>
      </c>
      <c r="BS618">
        <v>12.3333333333333</v>
      </c>
      <c r="BT618">
        <v>12.6666666666666</v>
      </c>
      <c r="BU618">
        <v>13.8333333333333</v>
      </c>
      <c r="BV618">
        <v>12.6666666666666</v>
      </c>
      <c r="BW618">
        <v>12.7380952380952</v>
      </c>
      <c r="BX618">
        <v>12.3333333333333</v>
      </c>
      <c r="BY618">
        <v>13.8333333333333</v>
      </c>
      <c r="BZ618">
        <v>13.8333333333333</v>
      </c>
      <c r="CA618">
        <v>14</v>
      </c>
      <c r="CB618">
        <v>13.8333333333333</v>
      </c>
      <c r="CC618">
        <v>13.785714285714199</v>
      </c>
      <c r="CD618">
        <v>13.3095238095238</v>
      </c>
      <c r="CE618">
        <v>2.7050000000000001</v>
      </c>
      <c r="CF618">
        <v>1.7769999999999999</v>
      </c>
      <c r="CG618">
        <v>0.39</v>
      </c>
      <c r="CH618">
        <v>0.42199999999999999</v>
      </c>
      <c r="CI618">
        <v>1.986</v>
      </c>
      <c r="CJ618">
        <v>1.5189999999999999</v>
      </c>
      <c r="CK618">
        <v>0</v>
      </c>
      <c r="CL618">
        <v>0</v>
      </c>
      <c r="CM618">
        <v>0</v>
      </c>
      <c r="CN618">
        <v>0</v>
      </c>
      <c r="CO618">
        <v>0.4</v>
      </c>
      <c r="CP618">
        <v>0</v>
      </c>
      <c r="CQ618">
        <v>2.7490000000000001</v>
      </c>
      <c r="CR618">
        <v>1.7929999999999999</v>
      </c>
      <c r="CS618">
        <v>0.52700000000000002</v>
      </c>
      <c r="CT618">
        <v>0.54900000000000004</v>
      </c>
      <c r="CU618">
        <v>2.052</v>
      </c>
      <c r="CV618">
        <v>1.575</v>
      </c>
      <c r="CW618" t="s">
        <v>12437</v>
      </c>
      <c r="CX618" t="s">
        <v>12438</v>
      </c>
      <c r="CY618" t="s">
        <v>12439</v>
      </c>
      <c r="CZ618" t="s">
        <v>12440</v>
      </c>
      <c r="DA618" t="s">
        <v>12441</v>
      </c>
      <c r="DB618" t="s">
        <v>12442</v>
      </c>
      <c r="DC618" t="s">
        <v>12443</v>
      </c>
      <c r="DD618" t="s">
        <v>12444</v>
      </c>
      <c r="DE618" t="s">
        <v>12445</v>
      </c>
      <c r="DF618" t="s">
        <v>12446</v>
      </c>
      <c r="DG618" t="s">
        <v>130</v>
      </c>
      <c r="DH618" t="s">
        <v>12438</v>
      </c>
      <c r="DI618" t="s">
        <v>12447</v>
      </c>
      <c r="DJ618" t="s">
        <v>12448</v>
      </c>
      <c r="DK618" t="s">
        <v>12449</v>
      </c>
      <c r="DL618" t="s">
        <v>12450</v>
      </c>
      <c r="DM618" t="s">
        <v>12451</v>
      </c>
      <c r="DN618" t="s">
        <v>12452</v>
      </c>
      <c r="DO618" t="s">
        <v>137</v>
      </c>
      <c r="DP618" t="s">
        <v>12453</v>
      </c>
      <c r="DQ618" t="s">
        <v>12454</v>
      </c>
      <c r="DR618">
        <v>26</v>
      </c>
      <c r="DS618" t="s">
        <v>4591</v>
      </c>
      <c r="DT618" t="s">
        <v>147</v>
      </c>
    </row>
    <row r="619" spans="1:124" x14ac:dyDescent="0.2">
      <c r="A619" t="s">
        <v>4595</v>
      </c>
      <c r="B619">
        <v>10776</v>
      </c>
      <c r="C619">
        <v>-46.25</v>
      </c>
      <c r="D619">
        <v>-46.249999999999901</v>
      </c>
      <c r="E619">
        <v>389</v>
      </c>
      <c r="F619">
        <v>498</v>
      </c>
      <c r="G619">
        <v>153</v>
      </c>
      <c r="H619">
        <v>97</v>
      </c>
      <c r="I619">
        <v>5.3079999999999998</v>
      </c>
      <c r="J619">
        <v>5.681</v>
      </c>
      <c r="K619">
        <v>3.5339999999999998</v>
      </c>
      <c r="L619">
        <v>2.625</v>
      </c>
      <c r="M619">
        <v>1713</v>
      </c>
      <c r="N619">
        <v>1702</v>
      </c>
      <c r="O619">
        <v>175</v>
      </c>
      <c r="P619">
        <v>0.05</v>
      </c>
      <c r="Q619">
        <v>0.5</v>
      </c>
      <c r="R619">
        <v>246</v>
      </c>
      <c r="S619">
        <v>0</v>
      </c>
      <c r="T619">
        <v>0</v>
      </c>
      <c r="U619">
        <v>0</v>
      </c>
      <c r="V619">
        <v>0</v>
      </c>
      <c r="W619">
        <v>1701</v>
      </c>
      <c r="X619">
        <v>1</v>
      </c>
      <c r="Y619">
        <v>1.3051999999999999E-2</v>
      </c>
      <c r="Z619">
        <v>1710</v>
      </c>
      <c r="AA619">
        <v>1701</v>
      </c>
      <c r="AB619">
        <v>170</v>
      </c>
      <c r="AC619">
        <v>2.5000000000000001E-2</v>
      </c>
      <c r="AD619">
        <v>0.5</v>
      </c>
      <c r="AE619">
        <v>243</v>
      </c>
      <c r="AF619">
        <v>0</v>
      </c>
      <c r="AG619">
        <v>0</v>
      </c>
      <c r="AH619">
        <v>0</v>
      </c>
      <c r="AI619">
        <v>0</v>
      </c>
      <c r="AJ619">
        <v>1701</v>
      </c>
      <c r="AK619">
        <v>0</v>
      </c>
      <c r="AL619">
        <v>1.2527E-2</v>
      </c>
      <c r="AM619">
        <v>0</v>
      </c>
      <c r="AN619">
        <v>0</v>
      </c>
      <c r="AO619">
        <v>24</v>
      </c>
      <c r="AP619">
        <v>23.999990763157999</v>
      </c>
      <c r="AQ619">
        <v>24</v>
      </c>
      <c r="AR619">
        <v>23.999990763157999</v>
      </c>
      <c r="AS619">
        <v>24</v>
      </c>
      <c r="AT619">
        <v>23.9999986804511</v>
      </c>
      <c r="AU619">
        <v>24</v>
      </c>
      <c r="AV619">
        <v>23.999990763157999</v>
      </c>
      <c r="AW619">
        <v>24</v>
      </c>
      <c r="AX619">
        <v>24</v>
      </c>
      <c r="AY619">
        <v>24</v>
      </c>
      <c r="AZ619">
        <v>23.9999986804511</v>
      </c>
      <c r="BA619">
        <v>41942</v>
      </c>
      <c r="BB619">
        <v>51964</v>
      </c>
      <c r="BC619">
        <v>26629</v>
      </c>
      <c r="BD619">
        <v>20331</v>
      </c>
      <c r="BE619">
        <v>58688</v>
      </c>
      <c r="BF619">
        <v>35832</v>
      </c>
      <c r="BG619">
        <v>389</v>
      </c>
      <c r="BH619">
        <v>498</v>
      </c>
      <c r="BI619">
        <v>153</v>
      </c>
      <c r="BJ619">
        <v>97</v>
      </c>
      <c r="BK619">
        <v>566</v>
      </c>
      <c r="BL619">
        <v>292</v>
      </c>
      <c r="BM619">
        <v>18</v>
      </c>
      <c r="BN619">
        <v>15</v>
      </c>
      <c r="BO619">
        <v>12</v>
      </c>
      <c r="BP619">
        <v>11</v>
      </c>
      <c r="BQ619">
        <v>15</v>
      </c>
      <c r="BR619">
        <v>15</v>
      </c>
      <c r="BS619">
        <v>-25.060439560439502</v>
      </c>
      <c r="BT619">
        <v>-25.386627422844398</v>
      </c>
      <c r="BU619">
        <v>-15.674603174603099</v>
      </c>
      <c r="BV619">
        <v>-15.556553398058201</v>
      </c>
      <c r="BW619">
        <v>-23.977728511554201</v>
      </c>
      <c r="BX619">
        <v>-19.875464322717299</v>
      </c>
      <c r="BY619">
        <v>22.612293144208</v>
      </c>
      <c r="BZ619">
        <v>22.600921773292001</v>
      </c>
      <c r="CA619">
        <v>22.650102459016399</v>
      </c>
      <c r="CB619">
        <v>22.6316262353998</v>
      </c>
      <c r="CC619">
        <v>22.552492412244501</v>
      </c>
      <c r="CD619">
        <v>22.582804098049099</v>
      </c>
      <c r="CE619">
        <v>1.1599999999999999</v>
      </c>
      <c r="CF619">
        <v>1.002</v>
      </c>
      <c r="CG619">
        <v>0.92500000000000004</v>
      </c>
      <c r="CH619">
        <v>0.86299999999999999</v>
      </c>
      <c r="CI619">
        <v>1.109</v>
      </c>
      <c r="CJ619">
        <v>0.97799999999999998</v>
      </c>
      <c r="CK619">
        <v>4.3639999999999999</v>
      </c>
      <c r="CL619">
        <v>5.3159999999999998</v>
      </c>
      <c r="CM619">
        <v>2.79</v>
      </c>
      <c r="CN619">
        <v>1.8680000000000001</v>
      </c>
      <c r="CO619">
        <v>11.351000000000001</v>
      </c>
      <c r="CP619">
        <v>5.1070000000000002</v>
      </c>
      <c r="CQ619">
        <v>5.3079999999999998</v>
      </c>
      <c r="CR619">
        <v>5.681</v>
      </c>
      <c r="CS619">
        <v>3.5339999999999998</v>
      </c>
      <c r="CT619">
        <v>2.625</v>
      </c>
      <c r="CU619">
        <v>13.704000000000001</v>
      </c>
      <c r="CV619">
        <v>5.65</v>
      </c>
      <c r="CW619" t="s">
        <v>13824</v>
      </c>
      <c r="CX619" t="s">
        <v>13824</v>
      </c>
      <c r="CY619" t="s">
        <v>13825</v>
      </c>
      <c r="CZ619" t="s">
        <v>13826</v>
      </c>
      <c r="DA619" t="s">
        <v>13827</v>
      </c>
      <c r="DB619" t="s">
        <v>13828</v>
      </c>
      <c r="DC619" t="s">
        <v>13829</v>
      </c>
      <c r="DD619" t="s">
        <v>13830</v>
      </c>
      <c r="DE619" t="s">
        <v>13831</v>
      </c>
      <c r="DF619" t="s">
        <v>13832</v>
      </c>
      <c r="DG619" t="s">
        <v>13833</v>
      </c>
      <c r="DH619" t="s">
        <v>13833</v>
      </c>
      <c r="DI619" t="s">
        <v>13834</v>
      </c>
      <c r="DJ619" t="s">
        <v>13835</v>
      </c>
      <c r="DK619" t="s">
        <v>13836</v>
      </c>
      <c r="DL619" t="s">
        <v>13837</v>
      </c>
      <c r="DM619" t="s">
        <v>13838</v>
      </c>
      <c r="DN619" t="s">
        <v>13839</v>
      </c>
      <c r="DO619" t="s">
        <v>13840</v>
      </c>
      <c r="DP619" t="s">
        <v>13841</v>
      </c>
      <c r="DQ619" t="s">
        <v>13842</v>
      </c>
      <c r="DR619">
        <v>137</v>
      </c>
      <c r="DS619" t="s">
        <v>4595</v>
      </c>
      <c r="DT619" t="s">
        <v>147</v>
      </c>
    </row>
    <row r="620" spans="1:124" x14ac:dyDescent="0.2">
      <c r="A620" t="s">
        <v>4596</v>
      </c>
      <c r="B620">
        <v>10776</v>
      </c>
      <c r="C620">
        <v>0</v>
      </c>
      <c r="D620">
        <v>0</v>
      </c>
      <c r="E620">
        <v>45</v>
      </c>
      <c r="F620">
        <v>27</v>
      </c>
      <c r="G620">
        <v>1</v>
      </c>
      <c r="H620">
        <v>1</v>
      </c>
      <c r="I620">
        <v>2.387</v>
      </c>
      <c r="J620">
        <v>1.615</v>
      </c>
      <c r="K620">
        <v>0.95899999999999996</v>
      </c>
      <c r="L620">
        <v>1.048</v>
      </c>
      <c r="M620">
        <v>640</v>
      </c>
      <c r="N620">
        <v>1308</v>
      </c>
      <c r="O620">
        <v>227</v>
      </c>
      <c r="P620">
        <v>6.8999999999999997E-4</v>
      </c>
      <c r="Q620">
        <v>0.49739</v>
      </c>
      <c r="R620">
        <v>204</v>
      </c>
      <c r="S620">
        <v>0</v>
      </c>
      <c r="T620">
        <v>0</v>
      </c>
      <c r="U620">
        <v>0</v>
      </c>
      <c r="V620">
        <v>0</v>
      </c>
      <c r="W620">
        <v>1308</v>
      </c>
      <c r="X620">
        <v>0</v>
      </c>
      <c r="Y620">
        <v>2.6914E-2</v>
      </c>
      <c r="Z620">
        <v>627</v>
      </c>
      <c r="AA620">
        <v>1224</v>
      </c>
      <c r="AB620">
        <v>227</v>
      </c>
      <c r="AC620">
        <v>6.8999999999999997E-4</v>
      </c>
      <c r="AD620">
        <v>0.49739</v>
      </c>
      <c r="AE620">
        <v>197</v>
      </c>
      <c r="AF620">
        <v>0</v>
      </c>
      <c r="AG620">
        <v>0</v>
      </c>
      <c r="AH620">
        <v>0</v>
      </c>
      <c r="AI620">
        <v>0</v>
      </c>
      <c r="AJ620">
        <v>1224</v>
      </c>
      <c r="AK620">
        <v>0</v>
      </c>
      <c r="AL620">
        <v>2.6894000000000001E-2</v>
      </c>
      <c r="AM620">
        <v>0</v>
      </c>
      <c r="AN620">
        <v>0</v>
      </c>
      <c r="AO620">
        <v>5</v>
      </c>
      <c r="AP620">
        <v>4.9999990000000398</v>
      </c>
      <c r="AQ620">
        <v>4.99999999999996</v>
      </c>
      <c r="AR620">
        <v>4.9999990000000398</v>
      </c>
      <c r="AS620">
        <v>4.9999999999999902</v>
      </c>
      <c r="AT620">
        <v>4.9999998571428597</v>
      </c>
      <c r="AU620">
        <v>5</v>
      </c>
      <c r="AV620">
        <v>4.9999990000000398</v>
      </c>
      <c r="AW620">
        <v>5</v>
      </c>
      <c r="AX620">
        <v>5</v>
      </c>
      <c r="AY620">
        <v>4.9999999999999902</v>
      </c>
      <c r="AZ620">
        <v>4.9999998571428597</v>
      </c>
      <c r="BA620">
        <v>28959</v>
      </c>
      <c r="BB620">
        <v>19736</v>
      </c>
      <c r="BC620">
        <v>10417</v>
      </c>
      <c r="BD620">
        <v>11315</v>
      </c>
      <c r="BE620">
        <v>28443</v>
      </c>
      <c r="BF620">
        <v>28422</v>
      </c>
      <c r="BG620">
        <v>45</v>
      </c>
      <c r="BH620">
        <v>27</v>
      </c>
      <c r="BI620">
        <v>1</v>
      </c>
      <c r="BJ620">
        <v>1</v>
      </c>
      <c r="BK620">
        <v>92</v>
      </c>
      <c r="BL620">
        <v>83</v>
      </c>
      <c r="BM620">
        <v>20</v>
      </c>
      <c r="BN620">
        <v>13</v>
      </c>
      <c r="BO620">
        <v>10</v>
      </c>
      <c r="BP620">
        <v>6</v>
      </c>
      <c r="BQ620">
        <v>15</v>
      </c>
      <c r="BR620">
        <v>12</v>
      </c>
      <c r="BS620">
        <v>1</v>
      </c>
      <c r="BT620">
        <v>0.99999900000002395</v>
      </c>
      <c r="BU620">
        <v>1</v>
      </c>
      <c r="BV620">
        <v>2.0000000000000302</v>
      </c>
      <c r="BW620">
        <v>0.85714285714285698</v>
      </c>
      <c r="BX620">
        <v>1.14285700000001</v>
      </c>
      <c r="BY620">
        <v>4.9999999999999902</v>
      </c>
      <c r="BZ620">
        <v>4.9999990000000203</v>
      </c>
      <c r="CA620">
        <v>5</v>
      </c>
      <c r="CB620">
        <v>5</v>
      </c>
      <c r="CC620">
        <v>4.8571428571428497</v>
      </c>
      <c r="CD620">
        <v>4.8571427142857102</v>
      </c>
      <c r="CE620">
        <v>1.8069999999999999</v>
      </c>
      <c r="CF620">
        <v>1.353</v>
      </c>
      <c r="CG620">
        <v>0.78800000000000003</v>
      </c>
      <c r="CH620">
        <v>0.95899999999999996</v>
      </c>
      <c r="CI620">
        <v>1.373</v>
      </c>
      <c r="CJ620">
        <v>1.2350000000000001</v>
      </c>
      <c r="CK620">
        <v>2.387</v>
      </c>
      <c r="CL620">
        <v>1.615</v>
      </c>
      <c r="CM620">
        <v>0.95899999999999996</v>
      </c>
      <c r="CN620">
        <v>1.048</v>
      </c>
      <c r="CO620">
        <v>2.0009999999999999</v>
      </c>
      <c r="CP620">
        <v>2.0299999999999998</v>
      </c>
      <c r="CQ620">
        <v>2.387</v>
      </c>
      <c r="CR620">
        <v>1.615</v>
      </c>
      <c r="CS620">
        <v>0.95899999999999996</v>
      </c>
      <c r="CT620">
        <v>1.048</v>
      </c>
      <c r="CU620">
        <v>2.46</v>
      </c>
      <c r="CV620">
        <v>2.1339999999999999</v>
      </c>
      <c r="CW620" t="s">
        <v>13843</v>
      </c>
      <c r="CX620" t="s">
        <v>13843</v>
      </c>
      <c r="CY620" t="s">
        <v>13844</v>
      </c>
      <c r="CZ620" t="s">
        <v>13845</v>
      </c>
      <c r="DA620" t="s">
        <v>13846</v>
      </c>
      <c r="DB620" t="s">
        <v>13847</v>
      </c>
      <c r="DC620" t="s">
        <v>13848</v>
      </c>
      <c r="DD620" t="s">
        <v>13849</v>
      </c>
      <c r="DE620" t="s">
        <v>13850</v>
      </c>
      <c r="DF620" t="s">
        <v>13851</v>
      </c>
      <c r="DG620" t="s">
        <v>13852</v>
      </c>
      <c r="DH620" t="s">
        <v>13852</v>
      </c>
      <c r="DI620" t="s">
        <v>13853</v>
      </c>
      <c r="DJ620" t="s">
        <v>13854</v>
      </c>
      <c r="DK620" t="s">
        <v>13855</v>
      </c>
      <c r="DL620" t="s">
        <v>13856</v>
      </c>
      <c r="DM620" t="s">
        <v>13857</v>
      </c>
      <c r="DN620" t="s">
        <v>13858</v>
      </c>
      <c r="DO620" t="s">
        <v>13859</v>
      </c>
      <c r="DP620" t="s">
        <v>13860</v>
      </c>
      <c r="DQ620" t="s">
        <v>13861</v>
      </c>
      <c r="DR620">
        <v>33</v>
      </c>
      <c r="DS620" t="s">
        <v>4596</v>
      </c>
      <c r="DT620" t="s">
        <v>147</v>
      </c>
    </row>
    <row r="621" spans="1:124" x14ac:dyDescent="0.2">
      <c r="A621" t="s">
        <v>4598</v>
      </c>
      <c r="B621">
        <v>10776</v>
      </c>
      <c r="C621">
        <v>24874.2678571428</v>
      </c>
      <c r="D621">
        <v>24874.2678571428</v>
      </c>
      <c r="E621">
        <v>1208</v>
      </c>
      <c r="F621">
        <v>843</v>
      </c>
      <c r="G621">
        <v>844</v>
      </c>
      <c r="H621">
        <v>843</v>
      </c>
      <c r="I621">
        <v>16.102</v>
      </c>
      <c r="J621">
        <v>16.516999999999999</v>
      </c>
      <c r="K621">
        <v>12.032999999999999</v>
      </c>
      <c r="L621">
        <v>12.013999999999999</v>
      </c>
      <c r="M621">
        <v>361</v>
      </c>
      <c r="N621">
        <v>9522</v>
      </c>
      <c r="O621">
        <v>265</v>
      </c>
      <c r="P621">
        <v>9.5E-4</v>
      </c>
      <c r="Q621">
        <v>0.5</v>
      </c>
      <c r="R621">
        <v>210</v>
      </c>
      <c r="S621">
        <v>0</v>
      </c>
      <c r="T621">
        <v>0</v>
      </c>
      <c r="U621">
        <v>0</v>
      </c>
      <c r="V621">
        <v>0</v>
      </c>
      <c r="W621">
        <v>9522</v>
      </c>
      <c r="X621">
        <v>0</v>
      </c>
      <c r="Y621">
        <v>2.1048999999999998E-2</v>
      </c>
      <c r="Z621">
        <v>359</v>
      </c>
      <c r="AA621">
        <v>9522</v>
      </c>
      <c r="AB621">
        <v>263</v>
      </c>
      <c r="AC621">
        <v>9.5E-4</v>
      </c>
      <c r="AD621">
        <v>0.5</v>
      </c>
      <c r="AE621">
        <v>208</v>
      </c>
      <c r="AF621">
        <v>0</v>
      </c>
      <c r="AG621">
        <v>0</v>
      </c>
      <c r="AH621">
        <v>0</v>
      </c>
      <c r="AI621">
        <v>0</v>
      </c>
      <c r="AJ621">
        <v>9522</v>
      </c>
      <c r="AK621">
        <v>0</v>
      </c>
      <c r="AL621">
        <v>2.1051E-2</v>
      </c>
      <c r="AM621">
        <v>0</v>
      </c>
      <c r="AN621">
        <v>0</v>
      </c>
      <c r="AO621">
        <v>25468</v>
      </c>
      <c r="AP621">
        <v>25468</v>
      </c>
      <c r="AQ621">
        <v>25467.999988666601</v>
      </c>
      <c r="AR621">
        <v>25467.9999916694</v>
      </c>
      <c r="AS621">
        <v>25467.999998380899</v>
      </c>
      <c r="AT621">
        <v>25467.999998809901</v>
      </c>
      <c r="AU621">
        <v>25468</v>
      </c>
      <c r="AV621">
        <v>25468</v>
      </c>
      <c r="AW621">
        <v>25468</v>
      </c>
      <c r="AX621">
        <v>25468</v>
      </c>
      <c r="AY621">
        <v>25466.285714285699</v>
      </c>
      <c r="AZ621">
        <v>25467.285714285699</v>
      </c>
      <c r="BA621">
        <v>61678</v>
      </c>
      <c r="BB621">
        <v>45917</v>
      </c>
      <c r="BC621">
        <v>38511</v>
      </c>
      <c r="BD621">
        <v>39456</v>
      </c>
      <c r="BE621">
        <v>57632</v>
      </c>
      <c r="BF621">
        <v>58065</v>
      </c>
      <c r="BG621">
        <v>1208</v>
      </c>
      <c r="BH621">
        <v>843</v>
      </c>
      <c r="BI621">
        <v>844</v>
      </c>
      <c r="BJ621">
        <v>843</v>
      </c>
      <c r="BK621">
        <v>1236</v>
      </c>
      <c r="BL621">
        <v>1146</v>
      </c>
      <c r="BM621">
        <v>13</v>
      </c>
      <c r="BN621">
        <v>15</v>
      </c>
      <c r="BO621">
        <v>11</v>
      </c>
      <c r="BP621">
        <v>15</v>
      </c>
      <c r="BQ621">
        <v>15</v>
      </c>
      <c r="BR621">
        <v>16</v>
      </c>
      <c r="BS621">
        <v>25032.251643088701</v>
      </c>
      <c r="BT621">
        <v>25014.543806939299</v>
      </c>
      <c r="BU621">
        <v>25032.251643088701</v>
      </c>
      <c r="BV621">
        <v>25017.941293352502</v>
      </c>
      <c r="BW621">
        <v>25005.424256243001</v>
      </c>
      <c r="BX621">
        <v>24997.432726308201</v>
      </c>
      <c r="BY621">
        <v>25142.932702782498</v>
      </c>
      <c r="BZ621">
        <v>25159.175669642798</v>
      </c>
      <c r="CA621">
        <v>25154.3697612289</v>
      </c>
      <c r="CB621">
        <v>25172.233882783799</v>
      </c>
      <c r="CC621">
        <v>25138.2182906774</v>
      </c>
      <c r="CD621">
        <v>25157.3217272156</v>
      </c>
      <c r="CE621">
        <v>0.86299999999999999</v>
      </c>
      <c r="CF621">
        <v>0.80600000000000005</v>
      </c>
      <c r="CG621">
        <v>0.71299999999999997</v>
      </c>
      <c r="CH621">
        <v>0.80600000000000005</v>
      </c>
      <c r="CI621">
        <v>0.80800000000000005</v>
      </c>
      <c r="CJ621">
        <v>0.85499999999999998</v>
      </c>
      <c r="CK621">
        <v>13.698</v>
      </c>
      <c r="CL621">
        <v>14.984999999999999</v>
      </c>
      <c r="CM621">
        <v>11.268000000000001</v>
      </c>
      <c r="CN621">
        <v>11.765000000000001</v>
      </c>
      <c r="CO621">
        <v>13.688000000000001</v>
      </c>
      <c r="CP621">
        <v>16.073</v>
      </c>
      <c r="CQ621">
        <v>16.102</v>
      </c>
      <c r="CR621">
        <v>16.516999999999999</v>
      </c>
      <c r="CS621">
        <v>12.032999999999999</v>
      </c>
      <c r="CT621">
        <v>12.013999999999999</v>
      </c>
      <c r="CU621">
        <v>15.522</v>
      </c>
      <c r="CV621">
        <v>17.425999999999998</v>
      </c>
      <c r="CW621" t="s">
        <v>12455</v>
      </c>
      <c r="CX621" t="s">
        <v>12456</v>
      </c>
      <c r="CY621" t="s">
        <v>12457</v>
      </c>
      <c r="CZ621" t="s">
        <v>12458</v>
      </c>
      <c r="DA621" t="s">
        <v>12459</v>
      </c>
      <c r="DB621" t="s">
        <v>12460</v>
      </c>
      <c r="DC621" t="s">
        <v>12461</v>
      </c>
      <c r="DD621" t="s">
        <v>12462</v>
      </c>
      <c r="DE621" t="s">
        <v>12463</v>
      </c>
      <c r="DF621" t="s">
        <v>12464</v>
      </c>
      <c r="DG621" t="s">
        <v>12465</v>
      </c>
      <c r="DH621" t="s">
        <v>12466</v>
      </c>
      <c r="DI621" t="s">
        <v>12467</v>
      </c>
      <c r="DJ621" t="s">
        <v>12468</v>
      </c>
      <c r="DK621" t="s">
        <v>12469</v>
      </c>
      <c r="DL621" t="s">
        <v>12470</v>
      </c>
      <c r="DM621" t="s">
        <v>12471</v>
      </c>
      <c r="DN621" t="s">
        <v>12472</v>
      </c>
      <c r="DO621" t="s">
        <v>12473</v>
      </c>
      <c r="DP621" t="s">
        <v>12474</v>
      </c>
      <c r="DQ621" t="s">
        <v>12475</v>
      </c>
      <c r="DR621">
        <v>232</v>
      </c>
      <c r="DS621" t="s">
        <v>4598</v>
      </c>
      <c r="DT621" t="s">
        <v>147</v>
      </c>
    </row>
    <row r="622" spans="1:124" x14ac:dyDescent="0.2">
      <c r="A622" t="s">
        <v>4196</v>
      </c>
      <c r="B622">
        <v>10776</v>
      </c>
      <c r="C622">
        <v>28</v>
      </c>
      <c r="D622">
        <v>28</v>
      </c>
      <c r="E622">
        <v>183457</v>
      </c>
      <c r="F622">
        <v>440386</v>
      </c>
      <c r="G622">
        <v>140775</v>
      </c>
      <c r="H622">
        <v>319547</v>
      </c>
      <c r="I622">
        <v>3600.0010000000002</v>
      </c>
      <c r="J622">
        <v>3600.0010000000002</v>
      </c>
      <c r="K622">
        <v>3600</v>
      </c>
      <c r="L622">
        <v>3600</v>
      </c>
      <c r="M622">
        <v>2414</v>
      </c>
      <c r="N622">
        <v>5912</v>
      </c>
      <c r="O622">
        <v>382</v>
      </c>
      <c r="P622">
        <v>1E-3</v>
      </c>
      <c r="Q622">
        <v>0.5</v>
      </c>
      <c r="R622">
        <v>1764</v>
      </c>
      <c r="S622">
        <v>0</v>
      </c>
      <c r="T622">
        <v>0</v>
      </c>
      <c r="U622">
        <v>0</v>
      </c>
      <c r="V622">
        <v>0</v>
      </c>
      <c r="W622">
        <v>5792</v>
      </c>
      <c r="X622">
        <v>120</v>
      </c>
      <c r="Y622">
        <v>1.4319999999999999E-3</v>
      </c>
      <c r="Z622">
        <v>2276</v>
      </c>
      <c r="AA622">
        <v>5072</v>
      </c>
      <c r="AB622">
        <v>471</v>
      </c>
      <c r="AC622">
        <v>2.7999999999999998E-4</v>
      </c>
      <c r="AD622">
        <v>0.5</v>
      </c>
      <c r="AE622">
        <v>1692</v>
      </c>
      <c r="AF622">
        <v>0</v>
      </c>
      <c r="AG622">
        <v>0</v>
      </c>
      <c r="AH622">
        <v>0</v>
      </c>
      <c r="AI622">
        <v>48</v>
      </c>
      <c r="AJ622">
        <v>5024</v>
      </c>
      <c r="AK622">
        <v>0</v>
      </c>
      <c r="AL622">
        <v>1.459E-3</v>
      </c>
      <c r="AM622">
        <v>0</v>
      </c>
      <c r="AN622">
        <v>0</v>
      </c>
      <c r="AO622">
        <v>29</v>
      </c>
      <c r="AP622">
        <v>29</v>
      </c>
      <c r="AQ622">
        <v>29</v>
      </c>
      <c r="AR622">
        <v>29</v>
      </c>
      <c r="AS622">
        <v>29</v>
      </c>
      <c r="AT622">
        <v>1.4285714285714201E+99</v>
      </c>
      <c r="AU622">
        <v>28</v>
      </c>
      <c r="AV622">
        <v>28</v>
      </c>
      <c r="AW622">
        <v>28</v>
      </c>
      <c r="AX622">
        <v>28</v>
      </c>
      <c r="AY622">
        <v>28</v>
      </c>
      <c r="AZ622">
        <v>28</v>
      </c>
      <c r="BA622">
        <v>47283146</v>
      </c>
      <c r="BB622">
        <v>54556365</v>
      </c>
      <c r="BC622">
        <v>36177979</v>
      </c>
      <c r="BD622">
        <v>45237072</v>
      </c>
      <c r="BE622">
        <v>43184020</v>
      </c>
      <c r="BF622">
        <v>62279968</v>
      </c>
      <c r="BG622">
        <v>183457</v>
      </c>
      <c r="BH622">
        <v>440386</v>
      </c>
      <c r="BI622">
        <v>140775</v>
      </c>
      <c r="BJ622">
        <v>319547</v>
      </c>
      <c r="BK622">
        <v>226815</v>
      </c>
      <c r="BL622">
        <v>653721</v>
      </c>
      <c r="BM622">
        <v>11</v>
      </c>
      <c r="BN622">
        <v>7</v>
      </c>
      <c r="BO622">
        <v>10</v>
      </c>
      <c r="BP622">
        <v>7</v>
      </c>
      <c r="BQ622">
        <v>12</v>
      </c>
      <c r="BR622">
        <v>12</v>
      </c>
      <c r="BS622">
        <v>28</v>
      </c>
      <c r="BT622">
        <v>27.999999999999901</v>
      </c>
      <c r="BU622">
        <v>28</v>
      </c>
      <c r="BV622">
        <v>28</v>
      </c>
      <c r="BW622">
        <v>28</v>
      </c>
      <c r="BX622">
        <v>28</v>
      </c>
      <c r="BY622">
        <v>28</v>
      </c>
      <c r="BZ622">
        <v>28</v>
      </c>
      <c r="CA622">
        <v>28</v>
      </c>
      <c r="CB622">
        <v>28</v>
      </c>
      <c r="CC622">
        <v>28</v>
      </c>
      <c r="CD622">
        <v>28</v>
      </c>
      <c r="CE622">
        <v>3.0470000000000002</v>
      </c>
      <c r="CF622">
        <v>2.5379999999999998</v>
      </c>
      <c r="CG622">
        <v>2.1579999999999999</v>
      </c>
      <c r="CH622">
        <v>2.1179999999999999</v>
      </c>
      <c r="CI622">
        <v>2.875</v>
      </c>
      <c r="CJ622">
        <v>3.121</v>
      </c>
      <c r="CK622">
        <v>371.62099999999998</v>
      </c>
      <c r="CL622">
        <v>1396.067</v>
      </c>
      <c r="CM622">
        <v>162.84700000000001</v>
      </c>
      <c r="CN622">
        <v>0</v>
      </c>
      <c r="CO622">
        <v>1129.633</v>
      </c>
      <c r="CP622">
        <v>402.52699999999999</v>
      </c>
      <c r="CQ622">
        <v>3600.0010000000002</v>
      </c>
      <c r="CR622">
        <v>3600.0010000000002</v>
      </c>
      <c r="CS622">
        <v>3600</v>
      </c>
      <c r="CT622">
        <v>3600</v>
      </c>
      <c r="CU622">
        <v>3600.0030000000002</v>
      </c>
      <c r="CV622">
        <v>3600.0010000000002</v>
      </c>
      <c r="CW622" t="s">
        <v>1121</v>
      </c>
      <c r="CX622" t="s">
        <v>12476</v>
      </c>
      <c r="CY622" t="s">
        <v>12477</v>
      </c>
      <c r="CZ622" t="s">
        <v>12478</v>
      </c>
      <c r="DA622" t="s">
        <v>12479</v>
      </c>
      <c r="DB622" t="s">
        <v>12480</v>
      </c>
      <c r="DC622" t="s">
        <v>12480</v>
      </c>
      <c r="DD622" t="s">
        <v>12481</v>
      </c>
      <c r="DE622" t="s">
        <v>12482</v>
      </c>
      <c r="DF622" t="s">
        <v>12483</v>
      </c>
      <c r="DG622" t="s">
        <v>12484</v>
      </c>
      <c r="DH622" t="s">
        <v>12485</v>
      </c>
      <c r="DI622" t="s">
        <v>12486</v>
      </c>
      <c r="DJ622" t="s">
        <v>12487</v>
      </c>
      <c r="DK622" t="s">
        <v>12488</v>
      </c>
      <c r="DL622" t="s">
        <v>12480</v>
      </c>
      <c r="DM622" t="s">
        <v>12480</v>
      </c>
      <c r="DN622" t="s">
        <v>12489</v>
      </c>
      <c r="DO622" t="s">
        <v>12490</v>
      </c>
      <c r="DP622" t="s">
        <v>12491</v>
      </c>
      <c r="DQ622" t="s">
        <v>12492</v>
      </c>
      <c r="DR622">
        <v>50404</v>
      </c>
      <c r="DS622" t="s">
        <v>4196</v>
      </c>
      <c r="DT622" t="s">
        <v>147</v>
      </c>
    </row>
    <row r="623" spans="1:124" x14ac:dyDescent="0.2">
      <c r="A623" t="s">
        <v>4199</v>
      </c>
      <c r="B623">
        <v>10776</v>
      </c>
      <c r="C623">
        <v>28.008199999999999</v>
      </c>
      <c r="D623">
        <v>28.008199999999999</v>
      </c>
      <c r="E623">
        <v>292208</v>
      </c>
      <c r="F623">
        <v>371620</v>
      </c>
      <c r="G623">
        <v>255136</v>
      </c>
      <c r="H623">
        <v>368438</v>
      </c>
      <c r="I623">
        <v>3600</v>
      </c>
      <c r="J623">
        <v>3600.0010000000002</v>
      </c>
      <c r="K623">
        <v>3600</v>
      </c>
      <c r="L623">
        <v>3600</v>
      </c>
      <c r="M623">
        <v>2354</v>
      </c>
      <c r="N623">
        <v>5516</v>
      </c>
      <c r="O623">
        <v>173</v>
      </c>
      <c r="P623">
        <v>8.8000000000000003E-4</v>
      </c>
      <c r="Q623">
        <v>0.5</v>
      </c>
      <c r="R623">
        <v>1704</v>
      </c>
      <c r="S623">
        <v>0</v>
      </c>
      <c r="T623">
        <v>0</v>
      </c>
      <c r="U623">
        <v>0</v>
      </c>
      <c r="V623">
        <v>0</v>
      </c>
      <c r="W623">
        <v>3488</v>
      </c>
      <c r="X623">
        <v>2028</v>
      </c>
      <c r="Y623">
        <v>1.4220000000000001E-3</v>
      </c>
      <c r="Z623">
        <v>2192</v>
      </c>
      <c r="AA623">
        <v>5024</v>
      </c>
      <c r="AB623">
        <v>472</v>
      </c>
      <c r="AC623">
        <v>3.2000000000000003E-4</v>
      </c>
      <c r="AD623">
        <v>0.5</v>
      </c>
      <c r="AE623">
        <v>1596</v>
      </c>
      <c r="AF623">
        <v>0</v>
      </c>
      <c r="AG623">
        <v>0</v>
      </c>
      <c r="AH623">
        <v>0</v>
      </c>
      <c r="AI623">
        <v>0</v>
      </c>
      <c r="AJ623">
        <v>5024</v>
      </c>
      <c r="AK623">
        <v>0</v>
      </c>
      <c r="AL623">
        <v>1.4120000000000001E-3</v>
      </c>
      <c r="AM623">
        <v>0</v>
      </c>
      <c r="AN623">
        <v>0</v>
      </c>
      <c r="AO623">
        <v>29.008199999999899</v>
      </c>
      <c r="AP623">
        <v>29.008199999999899</v>
      </c>
      <c r="AQ623">
        <v>29.008199999999899</v>
      </c>
      <c r="AR623">
        <v>29.008199999999899</v>
      </c>
      <c r="AS623">
        <v>29.008199999999899</v>
      </c>
      <c r="AT623">
        <v>29.008199999999899</v>
      </c>
      <c r="AU623">
        <v>28.008199999999999</v>
      </c>
      <c r="AV623">
        <v>28.008199999999999</v>
      </c>
      <c r="AW623">
        <v>28.008199999999999</v>
      </c>
      <c r="AX623">
        <v>28.008199999999999</v>
      </c>
      <c r="AY623">
        <v>28.008199999999999</v>
      </c>
      <c r="AZ623">
        <v>28.008199999999999</v>
      </c>
      <c r="BA623">
        <v>54549170</v>
      </c>
      <c r="BB623">
        <v>67966337</v>
      </c>
      <c r="BC623">
        <v>45905792</v>
      </c>
      <c r="BD623">
        <v>60030649</v>
      </c>
      <c r="BE623">
        <v>62342346</v>
      </c>
      <c r="BF623">
        <v>65600675</v>
      </c>
      <c r="BG623">
        <v>292208</v>
      </c>
      <c r="BH623">
        <v>371620</v>
      </c>
      <c r="BI623">
        <v>255136</v>
      </c>
      <c r="BJ623">
        <v>368438</v>
      </c>
      <c r="BK623">
        <v>289621</v>
      </c>
      <c r="BL623">
        <v>399133</v>
      </c>
      <c r="BM623">
        <v>12</v>
      </c>
      <c r="BN623">
        <v>13</v>
      </c>
      <c r="BO623">
        <v>12</v>
      </c>
      <c r="BP623">
        <v>10</v>
      </c>
      <c r="BQ623">
        <v>12</v>
      </c>
      <c r="BR623">
        <v>10</v>
      </c>
      <c r="BS623">
        <v>28.008199999999999</v>
      </c>
      <c r="BT623">
        <v>28.008199999999999</v>
      </c>
      <c r="BU623">
        <v>28.008199999999999</v>
      </c>
      <c r="BV623">
        <v>28.008199999999999</v>
      </c>
      <c r="BW623">
        <v>28.008199999999999</v>
      </c>
      <c r="BX623">
        <v>28.008199999999899</v>
      </c>
      <c r="BY623">
        <v>28.008199999999999</v>
      </c>
      <c r="BZ623">
        <v>28.008199999999999</v>
      </c>
      <c r="CA623">
        <v>28.008199999999999</v>
      </c>
      <c r="CB623">
        <v>28.008199999999999</v>
      </c>
      <c r="CC623">
        <v>28.008199999999899</v>
      </c>
      <c r="CD623">
        <v>28.008199999999899</v>
      </c>
      <c r="CE623">
        <v>0.628</v>
      </c>
      <c r="CF623">
        <v>0.81299999999999994</v>
      </c>
      <c r="CG623">
        <v>0.53900000000000003</v>
      </c>
      <c r="CH623">
        <v>0.81299999999999994</v>
      </c>
      <c r="CI623">
        <v>0.64200000000000002</v>
      </c>
      <c r="CJ623">
        <v>1.0680000000000001</v>
      </c>
      <c r="CK623">
        <v>1.0009999999999999</v>
      </c>
      <c r="CL623">
        <v>32.427</v>
      </c>
      <c r="CM623">
        <v>0.73899999999999999</v>
      </c>
      <c r="CN623">
        <v>3.4009999999999998</v>
      </c>
      <c r="CO623">
        <v>10.635999999999999</v>
      </c>
      <c r="CP623">
        <v>30.187000000000001</v>
      </c>
      <c r="CQ623">
        <v>3600</v>
      </c>
      <c r="CR623">
        <v>3600.0010000000002</v>
      </c>
      <c r="CS623">
        <v>3600</v>
      </c>
      <c r="CT623">
        <v>3600</v>
      </c>
      <c r="CU623">
        <v>3600.0010000000002</v>
      </c>
      <c r="CV623">
        <v>3600.0010000000002</v>
      </c>
      <c r="CW623" t="s">
        <v>12994</v>
      </c>
      <c r="CX623" t="s">
        <v>12995</v>
      </c>
      <c r="CY623" t="s">
        <v>13862</v>
      </c>
      <c r="CZ623" t="s">
        <v>13863</v>
      </c>
      <c r="DA623" t="s">
        <v>12998</v>
      </c>
      <c r="DB623" t="s">
        <v>12999</v>
      </c>
      <c r="DC623" t="s">
        <v>12999</v>
      </c>
      <c r="DD623" t="s">
        <v>13864</v>
      </c>
      <c r="DE623" t="s">
        <v>13865</v>
      </c>
      <c r="DF623" t="s">
        <v>13866</v>
      </c>
      <c r="DG623" t="s">
        <v>13003</v>
      </c>
      <c r="DH623" t="s">
        <v>13004</v>
      </c>
      <c r="DI623" t="s">
        <v>13867</v>
      </c>
      <c r="DJ623" t="s">
        <v>13868</v>
      </c>
      <c r="DK623" t="s">
        <v>13007</v>
      </c>
      <c r="DL623" t="s">
        <v>12999</v>
      </c>
      <c r="DM623" t="s">
        <v>12999</v>
      </c>
      <c r="DN623" t="s">
        <v>13869</v>
      </c>
      <c r="DO623" t="s">
        <v>13870</v>
      </c>
      <c r="DP623" t="s">
        <v>13871</v>
      </c>
      <c r="DQ623" t="s">
        <v>13447</v>
      </c>
      <c r="DR623">
        <v>50403</v>
      </c>
      <c r="DS623" t="s">
        <v>4199</v>
      </c>
      <c r="DT623" t="s">
        <v>147</v>
      </c>
    </row>
    <row r="624" spans="1:124" x14ac:dyDescent="0.2">
      <c r="A624" t="s">
        <v>4199</v>
      </c>
      <c r="B624">
        <v>10776</v>
      </c>
      <c r="C624">
        <v>28.008199999999999</v>
      </c>
      <c r="D624">
        <v>28.008199999999999</v>
      </c>
      <c r="E624">
        <v>314566</v>
      </c>
      <c r="F624">
        <v>390412</v>
      </c>
      <c r="G624">
        <v>280816</v>
      </c>
      <c r="H624">
        <v>361160</v>
      </c>
      <c r="I624">
        <v>3600.0010000000002</v>
      </c>
      <c r="J624">
        <v>3600.002</v>
      </c>
      <c r="K624">
        <v>3600.0010000000002</v>
      </c>
      <c r="L624">
        <v>3600</v>
      </c>
      <c r="M624">
        <v>2354</v>
      </c>
      <c r="N624">
        <v>5516</v>
      </c>
      <c r="O624">
        <v>173</v>
      </c>
      <c r="P624">
        <v>8.8000000000000003E-4</v>
      </c>
      <c r="Q624">
        <v>0.5</v>
      </c>
      <c r="R624">
        <v>1704</v>
      </c>
      <c r="S624">
        <v>0</v>
      </c>
      <c r="T624">
        <v>0</v>
      </c>
      <c r="U624">
        <v>0</v>
      </c>
      <c r="V624">
        <v>0</v>
      </c>
      <c r="W624">
        <v>3488</v>
      </c>
      <c r="X624">
        <v>2028</v>
      </c>
      <c r="Y624">
        <v>1.4220000000000001E-3</v>
      </c>
      <c r="Z624">
        <v>2192</v>
      </c>
      <c r="AA624">
        <v>5024</v>
      </c>
      <c r="AB624">
        <v>472</v>
      </c>
      <c r="AC624">
        <v>3.2000000000000003E-4</v>
      </c>
      <c r="AD624">
        <v>0.5</v>
      </c>
      <c r="AE624">
        <v>1596</v>
      </c>
      <c r="AF624">
        <v>0</v>
      </c>
      <c r="AG624">
        <v>0</v>
      </c>
      <c r="AH624">
        <v>0</v>
      </c>
      <c r="AI624">
        <v>0</v>
      </c>
      <c r="AJ624">
        <v>5024</v>
      </c>
      <c r="AK624">
        <v>0</v>
      </c>
      <c r="AL624">
        <v>1.4120000000000001E-3</v>
      </c>
      <c r="AM624">
        <v>0</v>
      </c>
      <c r="AN624">
        <v>0</v>
      </c>
      <c r="AO624">
        <v>29.008199999999899</v>
      </c>
      <c r="AP624">
        <v>29.008199999999899</v>
      </c>
      <c r="AQ624">
        <v>29.008199999999899</v>
      </c>
      <c r="AR624">
        <v>29.008199999999899</v>
      </c>
      <c r="AS624">
        <v>29.008199999999899</v>
      </c>
      <c r="AT624">
        <v>29.008199999999899</v>
      </c>
      <c r="AU624">
        <v>28.008199999999999</v>
      </c>
      <c r="AV624">
        <v>28.008199999999999</v>
      </c>
      <c r="AW624">
        <v>28.008199999999999</v>
      </c>
      <c r="AX624">
        <v>28.008199999999999</v>
      </c>
      <c r="AY624">
        <v>28.008199999999999</v>
      </c>
      <c r="AZ624">
        <v>28.008199999999999</v>
      </c>
      <c r="BA624">
        <v>58639365</v>
      </c>
      <c r="BB624">
        <v>71418249</v>
      </c>
      <c r="BC624">
        <v>50621671</v>
      </c>
      <c r="BD624">
        <v>59185497</v>
      </c>
      <c r="BE624">
        <v>67317643</v>
      </c>
      <c r="BF624">
        <v>67064469</v>
      </c>
      <c r="BG624">
        <v>314566</v>
      </c>
      <c r="BH624">
        <v>390412</v>
      </c>
      <c r="BI624">
        <v>280816</v>
      </c>
      <c r="BJ624">
        <v>361160</v>
      </c>
      <c r="BK624">
        <v>313035</v>
      </c>
      <c r="BL624">
        <v>408771</v>
      </c>
      <c r="BM624">
        <v>12</v>
      </c>
      <c r="BN624">
        <v>13</v>
      </c>
      <c r="BO624">
        <v>12</v>
      </c>
      <c r="BP624">
        <v>10</v>
      </c>
      <c r="BQ624">
        <v>12</v>
      </c>
      <c r="BR624">
        <v>10</v>
      </c>
      <c r="BS624">
        <v>28.008199999999999</v>
      </c>
      <c r="BT624">
        <v>28.008199999999999</v>
      </c>
      <c r="BU624">
        <v>28.008199999999999</v>
      </c>
      <c r="BV624">
        <v>28.008199999999999</v>
      </c>
      <c r="BW624">
        <v>28.008199999999999</v>
      </c>
      <c r="BX624">
        <v>28.008199999999899</v>
      </c>
      <c r="BY624">
        <v>28.008199999999999</v>
      </c>
      <c r="BZ624">
        <v>28.008199999999999</v>
      </c>
      <c r="CA624">
        <v>28.008199999999999</v>
      </c>
      <c r="CB624">
        <v>28.008199999999999</v>
      </c>
      <c r="CC624">
        <v>28.008199999999899</v>
      </c>
      <c r="CD624">
        <v>28.008199999999899</v>
      </c>
      <c r="CE624">
        <v>0.60199999999999998</v>
      </c>
      <c r="CF624">
        <v>0.77900000000000003</v>
      </c>
      <c r="CG624">
        <v>0.49199999999999999</v>
      </c>
      <c r="CH624">
        <v>0.77900000000000003</v>
      </c>
      <c r="CI624">
        <v>0.60399999999999998</v>
      </c>
      <c r="CJ624">
        <v>1.0389999999999999</v>
      </c>
      <c r="CK624">
        <v>0.95899999999999996</v>
      </c>
      <c r="CL624">
        <v>31.09</v>
      </c>
      <c r="CM624">
        <v>0.7</v>
      </c>
      <c r="CN624">
        <v>3.4969999999999999</v>
      </c>
      <c r="CO624">
        <v>9.6630000000000003</v>
      </c>
      <c r="CP624">
        <v>28.738</v>
      </c>
      <c r="CQ624">
        <v>3600.0010000000002</v>
      </c>
      <c r="CR624">
        <v>3600.002</v>
      </c>
      <c r="CS624">
        <v>3600.0010000000002</v>
      </c>
      <c r="CT624">
        <v>3600</v>
      </c>
      <c r="CU624">
        <v>3600.0010000000002</v>
      </c>
      <c r="CV624">
        <v>3600.0010000000002</v>
      </c>
      <c r="CW624" t="s">
        <v>12994</v>
      </c>
      <c r="CX624" t="s">
        <v>12995</v>
      </c>
      <c r="CY624" t="s">
        <v>12996</v>
      </c>
      <c r="CZ624" t="s">
        <v>12997</v>
      </c>
      <c r="DA624" t="s">
        <v>12998</v>
      </c>
      <c r="DB624" t="s">
        <v>12999</v>
      </c>
      <c r="DC624" t="s">
        <v>12999</v>
      </c>
      <c r="DD624" t="s">
        <v>13000</v>
      </c>
      <c r="DE624" t="s">
        <v>13001</v>
      </c>
      <c r="DF624" t="s">
        <v>13002</v>
      </c>
      <c r="DG624" t="s">
        <v>13003</v>
      </c>
      <c r="DH624" t="s">
        <v>13004</v>
      </c>
      <c r="DI624" t="s">
        <v>13005</v>
      </c>
      <c r="DJ624" t="s">
        <v>13006</v>
      </c>
      <c r="DK624" t="s">
        <v>13007</v>
      </c>
      <c r="DL624" t="s">
        <v>12999</v>
      </c>
      <c r="DM624" t="s">
        <v>12999</v>
      </c>
      <c r="DN624" t="s">
        <v>13008</v>
      </c>
      <c r="DO624" t="s">
        <v>13009</v>
      </c>
      <c r="DP624" t="s">
        <v>13010</v>
      </c>
      <c r="DQ624" t="s">
        <v>13011</v>
      </c>
      <c r="DR624">
        <v>50403</v>
      </c>
      <c r="DS624" t="s">
        <v>4199</v>
      </c>
      <c r="DT624" t="s">
        <v>147</v>
      </c>
    </row>
    <row r="625" spans="1:124" x14ac:dyDescent="0.2">
      <c r="A625" t="s">
        <v>4603</v>
      </c>
      <c r="B625">
        <v>10776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1.2999999999999999E-2</v>
      </c>
      <c r="J625">
        <v>6.0000000000000001E-3</v>
      </c>
      <c r="K625">
        <v>1.0999999999999999E-2</v>
      </c>
      <c r="L625">
        <v>5.0000000000000001E-3</v>
      </c>
      <c r="M625">
        <v>1375</v>
      </c>
      <c r="N625">
        <v>1468</v>
      </c>
      <c r="O625">
        <v>63</v>
      </c>
      <c r="P625">
        <v>0.01</v>
      </c>
      <c r="Q625">
        <v>6.0999999999999999E-2</v>
      </c>
      <c r="R625">
        <v>352</v>
      </c>
      <c r="S625">
        <v>0</v>
      </c>
      <c r="T625">
        <v>0</v>
      </c>
      <c r="U625">
        <v>0</v>
      </c>
      <c r="V625">
        <v>0</v>
      </c>
      <c r="W625">
        <v>868</v>
      </c>
      <c r="X625">
        <v>600</v>
      </c>
      <c r="Y625">
        <v>2.3800000000000002E-3</v>
      </c>
      <c r="Z625">
        <v>848</v>
      </c>
      <c r="AA625">
        <v>914</v>
      </c>
      <c r="AB625">
        <v>79</v>
      </c>
      <c r="AC625">
        <v>1.14E-3</v>
      </c>
      <c r="AD625">
        <v>0.5</v>
      </c>
      <c r="AE625">
        <v>158</v>
      </c>
      <c r="AF625">
        <v>0</v>
      </c>
      <c r="AG625">
        <v>0</v>
      </c>
      <c r="AH625">
        <v>0</v>
      </c>
      <c r="AI625">
        <v>0</v>
      </c>
      <c r="AJ625">
        <v>582</v>
      </c>
      <c r="AK625">
        <v>332</v>
      </c>
      <c r="AL625">
        <v>4.0000000000000001E-3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400</v>
      </c>
      <c r="BB625">
        <v>234</v>
      </c>
      <c r="BC625">
        <v>391</v>
      </c>
      <c r="BD625">
        <v>230</v>
      </c>
      <c r="BE625">
        <v>403</v>
      </c>
      <c r="BF625">
        <v>240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0</v>
      </c>
      <c r="BO625">
        <v>1</v>
      </c>
      <c r="BP625">
        <v>0</v>
      </c>
      <c r="BQ625">
        <v>2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1.0999999999999999E-2</v>
      </c>
      <c r="CF625">
        <v>6.0000000000000001E-3</v>
      </c>
      <c r="CG625">
        <v>0.01</v>
      </c>
      <c r="CH625">
        <v>5.0000000000000001E-3</v>
      </c>
      <c r="CI625">
        <v>1.4E-2</v>
      </c>
      <c r="CJ625">
        <v>6.0000000000000001E-3</v>
      </c>
      <c r="CK625">
        <v>1.2E-2</v>
      </c>
      <c r="CL625">
        <v>6.0000000000000001E-3</v>
      </c>
      <c r="CM625">
        <v>1.0999999999999999E-2</v>
      </c>
      <c r="CN625">
        <v>5.0000000000000001E-3</v>
      </c>
      <c r="CO625">
        <v>1.4999999999999999E-2</v>
      </c>
      <c r="CP625">
        <v>6.0000000000000001E-3</v>
      </c>
      <c r="CQ625">
        <v>1.2999999999999999E-2</v>
      </c>
      <c r="CR625">
        <v>6.0000000000000001E-3</v>
      </c>
      <c r="CS625">
        <v>1.0999999999999999E-2</v>
      </c>
      <c r="CT625">
        <v>5.0000000000000001E-3</v>
      </c>
      <c r="CU625">
        <v>1.4999999999999999E-2</v>
      </c>
      <c r="CV625">
        <v>6.0000000000000001E-3</v>
      </c>
      <c r="CW625" t="s">
        <v>7557</v>
      </c>
      <c r="CX625" t="s">
        <v>7557</v>
      </c>
      <c r="CY625" t="s">
        <v>13872</v>
      </c>
      <c r="CZ625" t="s">
        <v>13873</v>
      </c>
      <c r="DA625" t="s">
        <v>13874</v>
      </c>
      <c r="DB625" t="s">
        <v>137</v>
      </c>
      <c r="DC625" t="s">
        <v>137</v>
      </c>
      <c r="DD625" t="s">
        <v>13875</v>
      </c>
      <c r="DE625" t="s">
        <v>13876</v>
      </c>
      <c r="DF625" t="s">
        <v>13877</v>
      </c>
      <c r="DG625" t="s">
        <v>7557</v>
      </c>
      <c r="DH625" t="s">
        <v>7557</v>
      </c>
      <c r="DI625" t="s">
        <v>13878</v>
      </c>
      <c r="DJ625" t="s">
        <v>133</v>
      </c>
      <c r="DK625" t="s">
        <v>1484</v>
      </c>
      <c r="DL625" t="s">
        <v>137</v>
      </c>
      <c r="DM625" t="s">
        <v>137</v>
      </c>
      <c r="DN625" t="s">
        <v>13879</v>
      </c>
      <c r="DO625" t="s">
        <v>13880</v>
      </c>
      <c r="DP625" t="s">
        <v>13879</v>
      </c>
      <c r="DQ625" t="s">
        <v>13881</v>
      </c>
      <c r="DR625">
        <v>1</v>
      </c>
      <c r="DS625" t="s">
        <v>4603</v>
      </c>
      <c r="DT625" t="s">
        <v>147</v>
      </c>
    </row>
    <row r="626" spans="1:124" x14ac:dyDescent="0.2">
      <c r="A626" t="s">
        <v>4604</v>
      </c>
      <c r="B626">
        <v>10776</v>
      </c>
      <c r="C626">
        <v>1.76772041399999</v>
      </c>
      <c r="D626">
        <v>1.767720414</v>
      </c>
      <c r="E626">
        <v>9627</v>
      </c>
      <c r="F626">
        <v>10377</v>
      </c>
      <c r="G626">
        <v>2560</v>
      </c>
      <c r="H626">
        <v>2356</v>
      </c>
      <c r="I626">
        <v>306.613</v>
      </c>
      <c r="J626">
        <v>318.59399999999999</v>
      </c>
      <c r="K626">
        <v>82.472999999999999</v>
      </c>
      <c r="L626">
        <v>85.409000000000006</v>
      </c>
      <c r="M626">
        <v>2185</v>
      </c>
      <c r="N626">
        <v>4612</v>
      </c>
      <c r="O626">
        <v>1149</v>
      </c>
      <c r="P626">
        <v>6.6699999999999997E-3</v>
      </c>
      <c r="Q626">
        <v>0.46666999999999997</v>
      </c>
      <c r="R626">
        <v>1126</v>
      </c>
      <c r="S626">
        <v>0</v>
      </c>
      <c r="T626">
        <v>0</v>
      </c>
      <c r="U626">
        <v>0</v>
      </c>
      <c r="V626">
        <v>0</v>
      </c>
      <c r="W626">
        <v>4612</v>
      </c>
      <c r="X626">
        <v>0</v>
      </c>
      <c r="Y626">
        <v>1.1169999999999999E-3</v>
      </c>
      <c r="Z626">
        <v>2153</v>
      </c>
      <c r="AA626">
        <v>4580</v>
      </c>
      <c r="AB626">
        <v>1137</v>
      </c>
      <c r="AC626">
        <v>5.5599999999999998E-3</v>
      </c>
      <c r="AD626">
        <v>0.46111000000000002</v>
      </c>
      <c r="AE626">
        <v>1094</v>
      </c>
      <c r="AF626">
        <v>0</v>
      </c>
      <c r="AG626">
        <v>0</v>
      </c>
      <c r="AH626">
        <v>0</v>
      </c>
      <c r="AI626">
        <v>0</v>
      </c>
      <c r="AJ626">
        <v>4580</v>
      </c>
      <c r="AK626">
        <v>0</v>
      </c>
      <c r="AL626">
        <v>1.1360000000000001E-3</v>
      </c>
      <c r="AM626">
        <v>0</v>
      </c>
      <c r="AN626">
        <v>0</v>
      </c>
      <c r="AO626">
        <v>2.61377462</v>
      </c>
      <c r="AP626">
        <v>2.61377462</v>
      </c>
      <c r="AQ626">
        <v>2.61377462</v>
      </c>
      <c r="AR626">
        <v>2.6137746199999898</v>
      </c>
      <c r="AS626">
        <v>2.61377462</v>
      </c>
      <c r="AT626">
        <v>2.61377462</v>
      </c>
      <c r="AU626">
        <v>2.61377462</v>
      </c>
      <c r="AV626">
        <v>2.61377462</v>
      </c>
      <c r="AW626">
        <v>2.61377462</v>
      </c>
      <c r="AX626">
        <v>2.61377462</v>
      </c>
      <c r="AY626">
        <v>2.61377462</v>
      </c>
      <c r="AZ626">
        <v>2.61377462</v>
      </c>
      <c r="BA626">
        <v>2741352</v>
      </c>
      <c r="BB626">
        <v>2882049</v>
      </c>
      <c r="BC626">
        <v>831508</v>
      </c>
      <c r="BD626">
        <v>884916</v>
      </c>
      <c r="BE626">
        <v>2418696</v>
      </c>
      <c r="BF626">
        <v>1265652</v>
      </c>
      <c r="BG626">
        <v>9627</v>
      </c>
      <c r="BH626">
        <v>10377</v>
      </c>
      <c r="BI626">
        <v>2560</v>
      </c>
      <c r="BJ626">
        <v>2356</v>
      </c>
      <c r="BK626">
        <v>8034</v>
      </c>
      <c r="BL626">
        <v>4032</v>
      </c>
      <c r="BM626">
        <v>21</v>
      </c>
      <c r="BN626">
        <v>8</v>
      </c>
      <c r="BO626">
        <v>8</v>
      </c>
      <c r="BP626">
        <v>8</v>
      </c>
      <c r="BQ626">
        <v>15</v>
      </c>
      <c r="BR626">
        <v>14</v>
      </c>
      <c r="BS626">
        <v>1.7715635199158699</v>
      </c>
      <c r="BT626">
        <v>1.77325900815827</v>
      </c>
      <c r="BU626">
        <v>1.7759255276155299</v>
      </c>
      <c r="BV626">
        <v>1.77325900815827</v>
      </c>
      <c r="BW626">
        <v>1.7721788541122401</v>
      </c>
      <c r="BX626">
        <v>1.7718687297306699</v>
      </c>
      <c r="BY626">
        <v>1.7818310098916299</v>
      </c>
      <c r="BZ626">
        <v>1.7768826831040301</v>
      </c>
      <c r="CA626">
        <v>1.7818310098916299</v>
      </c>
      <c r="CB626">
        <v>1.7810334095325699</v>
      </c>
      <c r="CC626">
        <v>1.7784744744002401</v>
      </c>
      <c r="CD626">
        <v>1.7790142744674999</v>
      </c>
      <c r="CE626">
        <v>2.2629999999999999</v>
      </c>
      <c r="CF626">
        <v>1.244</v>
      </c>
      <c r="CG626">
        <v>1.357</v>
      </c>
      <c r="CH626">
        <v>1.244</v>
      </c>
      <c r="CI626">
        <v>1.7989999999999999</v>
      </c>
      <c r="CJ626">
        <v>1.734</v>
      </c>
      <c r="CK626">
        <v>204.90199999999999</v>
      </c>
      <c r="CL626">
        <v>162.017</v>
      </c>
      <c r="CM626">
        <v>18.398</v>
      </c>
      <c r="CN626">
        <v>3.5939999999999999</v>
      </c>
      <c r="CO626">
        <v>111.496</v>
      </c>
      <c r="CP626">
        <v>66.171999999999997</v>
      </c>
      <c r="CQ626">
        <v>306.613</v>
      </c>
      <c r="CR626">
        <v>318.59399999999999</v>
      </c>
      <c r="CS626">
        <v>82.472999999999999</v>
      </c>
      <c r="CT626">
        <v>85.409000000000006</v>
      </c>
      <c r="CU626">
        <v>288.88400000000001</v>
      </c>
      <c r="CV626">
        <v>129.411</v>
      </c>
      <c r="CW626" t="s">
        <v>13882</v>
      </c>
      <c r="CX626" t="s">
        <v>13882</v>
      </c>
      <c r="CY626" t="s">
        <v>13883</v>
      </c>
      <c r="CZ626" t="s">
        <v>13884</v>
      </c>
      <c r="DA626" t="s">
        <v>13885</v>
      </c>
      <c r="DB626" t="s">
        <v>13886</v>
      </c>
      <c r="DC626" t="s">
        <v>13887</v>
      </c>
      <c r="DD626" t="s">
        <v>13888</v>
      </c>
      <c r="DE626" t="s">
        <v>13889</v>
      </c>
      <c r="DF626" t="s">
        <v>13890</v>
      </c>
      <c r="DG626" t="s">
        <v>13891</v>
      </c>
      <c r="DH626" t="s">
        <v>13891</v>
      </c>
      <c r="DI626" t="s">
        <v>13892</v>
      </c>
      <c r="DJ626" t="s">
        <v>13893</v>
      </c>
      <c r="DK626" t="s">
        <v>13894</v>
      </c>
      <c r="DL626" t="s">
        <v>13895</v>
      </c>
      <c r="DM626" t="s">
        <v>13896</v>
      </c>
      <c r="DN626" t="s">
        <v>13897</v>
      </c>
      <c r="DO626" t="s">
        <v>13898</v>
      </c>
      <c r="DP626" t="s">
        <v>13899</v>
      </c>
      <c r="DQ626" t="s">
        <v>13900</v>
      </c>
      <c r="DR626">
        <v>2930</v>
      </c>
      <c r="DS626" t="s">
        <v>4604</v>
      </c>
      <c r="DT626" t="s">
        <v>147</v>
      </c>
    </row>
    <row r="627" spans="1:124" x14ac:dyDescent="0.2">
      <c r="A627" t="s">
        <v>4607</v>
      </c>
      <c r="B627">
        <v>10776</v>
      </c>
      <c r="C627">
        <v>15506.972539328201</v>
      </c>
      <c r="D627">
        <v>19608.410661139402</v>
      </c>
      <c r="E627">
        <v>17075</v>
      </c>
      <c r="F627">
        <v>553</v>
      </c>
      <c r="G627">
        <v>536</v>
      </c>
      <c r="H627">
        <v>1</v>
      </c>
      <c r="I627">
        <v>491.06700000000001</v>
      </c>
      <c r="J627">
        <v>35.51</v>
      </c>
      <c r="K627">
        <v>24.925999999999998</v>
      </c>
      <c r="L627">
        <v>10.137</v>
      </c>
      <c r="M627">
        <v>3135</v>
      </c>
      <c r="N627">
        <v>2925</v>
      </c>
      <c r="O627">
        <v>195</v>
      </c>
      <c r="P627">
        <v>3.0500000000000002E-3</v>
      </c>
      <c r="Q627">
        <v>0.31788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195</v>
      </c>
      <c r="X627">
        <v>2730</v>
      </c>
      <c r="Y627">
        <v>1.191E-3</v>
      </c>
      <c r="Z627">
        <v>3135</v>
      </c>
      <c r="AA627">
        <v>2925</v>
      </c>
      <c r="AB627">
        <v>195</v>
      </c>
      <c r="AC627">
        <v>7.1429999999999993E-2</v>
      </c>
      <c r="AD627">
        <v>0.31788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195</v>
      </c>
      <c r="AK627">
        <v>2730</v>
      </c>
      <c r="AL627">
        <v>1.191E-3</v>
      </c>
      <c r="AM627">
        <v>2925</v>
      </c>
      <c r="AN627">
        <v>0</v>
      </c>
      <c r="AO627">
        <v>32735</v>
      </c>
      <c r="AP627">
        <v>32735</v>
      </c>
      <c r="AQ627">
        <v>32735</v>
      </c>
      <c r="AR627">
        <v>32735</v>
      </c>
      <c r="AS627">
        <v>32735</v>
      </c>
      <c r="AT627">
        <v>32735</v>
      </c>
      <c r="AU627">
        <v>32735</v>
      </c>
      <c r="AV627">
        <v>32735</v>
      </c>
      <c r="AW627">
        <v>32735</v>
      </c>
      <c r="AX627">
        <v>32735</v>
      </c>
      <c r="AY627">
        <v>32735</v>
      </c>
      <c r="AZ627">
        <v>32735</v>
      </c>
      <c r="BA627">
        <v>4494539</v>
      </c>
      <c r="BB627">
        <v>410677</v>
      </c>
      <c r="BC627">
        <v>223728</v>
      </c>
      <c r="BD627">
        <v>91126</v>
      </c>
      <c r="BE627">
        <v>1444955</v>
      </c>
      <c r="BF627">
        <v>323176</v>
      </c>
      <c r="BG627">
        <v>17075</v>
      </c>
      <c r="BH627">
        <v>553</v>
      </c>
      <c r="BI627">
        <v>536</v>
      </c>
      <c r="BJ627">
        <v>1</v>
      </c>
      <c r="BK627">
        <v>5043</v>
      </c>
      <c r="BL627">
        <v>442</v>
      </c>
      <c r="BM627">
        <v>10</v>
      </c>
      <c r="BN627">
        <v>12</v>
      </c>
      <c r="BO627">
        <v>10</v>
      </c>
      <c r="BP627">
        <v>12</v>
      </c>
      <c r="BQ627">
        <v>33</v>
      </c>
      <c r="BR627">
        <v>29</v>
      </c>
      <c r="BS627">
        <v>21045</v>
      </c>
      <c r="BT627">
        <v>29664.999999999902</v>
      </c>
      <c r="BU627">
        <v>21045</v>
      </c>
      <c r="BV627">
        <v>29665</v>
      </c>
      <c r="BW627">
        <v>21045</v>
      </c>
      <c r="BX627">
        <v>29665</v>
      </c>
      <c r="BY627">
        <v>21048.642098877699</v>
      </c>
      <c r="BZ627">
        <v>29665</v>
      </c>
      <c r="CA627">
        <v>32560</v>
      </c>
      <c r="CB627">
        <v>32735</v>
      </c>
      <c r="CC627">
        <v>27881.088899729999</v>
      </c>
      <c r="CD627">
        <v>31193.390134187201</v>
      </c>
      <c r="CE627">
        <v>7.8540000000000001</v>
      </c>
      <c r="CF627">
        <v>4.9560000000000004</v>
      </c>
      <c r="CG627">
        <v>7.5469999999999997</v>
      </c>
      <c r="CH627">
        <v>4.8380000000000001</v>
      </c>
      <c r="CI627">
        <v>11.161</v>
      </c>
      <c r="CJ627">
        <v>8.5429999999999993</v>
      </c>
      <c r="CK627">
        <v>16.62</v>
      </c>
      <c r="CL627">
        <v>8.7970000000000006</v>
      </c>
      <c r="CM627">
        <v>10.89</v>
      </c>
      <c r="CN627">
        <v>5.6749999999999998</v>
      </c>
      <c r="CO627">
        <v>14.69</v>
      </c>
      <c r="CP627">
        <v>9.9440000000000008</v>
      </c>
      <c r="CQ627">
        <v>491.06700000000001</v>
      </c>
      <c r="CR627">
        <v>35.51</v>
      </c>
      <c r="CS627">
        <v>24.925999999999998</v>
      </c>
      <c r="CT627">
        <v>10.137</v>
      </c>
      <c r="CU627">
        <v>152.80000000000001</v>
      </c>
      <c r="CV627">
        <v>28.535</v>
      </c>
      <c r="CW627" t="s">
        <v>13012</v>
      </c>
      <c r="CX627" t="s">
        <v>13012</v>
      </c>
      <c r="CY627" t="s">
        <v>13013</v>
      </c>
      <c r="CZ627" t="s">
        <v>13014</v>
      </c>
      <c r="DA627" t="s">
        <v>13015</v>
      </c>
      <c r="DB627" t="s">
        <v>13016</v>
      </c>
      <c r="DC627" t="s">
        <v>13017</v>
      </c>
      <c r="DD627" t="s">
        <v>13018</v>
      </c>
      <c r="DE627" t="s">
        <v>13019</v>
      </c>
      <c r="DF627" t="s">
        <v>13020</v>
      </c>
      <c r="DG627" t="s">
        <v>13021</v>
      </c>
      <c r="DH627" t="s">
        <v>13021</v>
      </c>
      <c r="DI627" t="s">
        <v>13022</v>
      </c>
      <c r="DJ627" t="s">
        <v>13023</v>
      </c>
      <c r="DK627" t="s">
        <v>13024</v>
      </c>
      <c r="DL627" t="s">
        <v>13025</v>
      </c>
      <c r="DM627" t="s">
        <v>13026</v>
      </c>
      <c r="DN627" t="s">
        <v>13027</v>
      </c>
      <c r="DO627" t="s">
        <v>13028</v>
      </c>
      <c r="DP627" t="s">
        <v>13029</v>
      </c>
      <c r="DQ627" t="s">
        <v>13030</v>
      </c>
      <c r="DR627">
        <v>1271</v>
      </c>
      <c r="DS627" t="s">
        <v>4607</v>
      </c>
      <c r="DT627" t="s">
        <v>147</v>
      </c>
    </row>
    <row r="628" spans="1:124" x14ac:dyDescent="0.2">
      <c r="A628" t="s">
        <v>4608</v>
      </c>
      <c r="B628">
        <v>10776</v>
      </c>
      <c r="C628">
        <v>-894677.922371628</v>
      </c>
      <c r="D628">
        <v>-894612.28494517005</v>
      </c>
      <c r="E628">
        <v>27</v>
      </c>
      <c r="F628">
        <v>20</v>
      </c>
      <c r="G628">
        <v>27</v>
      </c>
      <c r="H628">
        <v>8</v>
      </c>
      <c r="I628">
        <v>0.70599999999999996</v>
      </c>
      <c r="J628">
        <v>0.26</v>
      </c>
      <c r="K628">
        <v>0.69199999999999995</v>
      </c>
      <c r="L628">
        <v>0.22</v>
      </c>
      <c r="M628">
        <v>4731</v>
      </c>
      <c r="N628">
        <v>5417</v>
      </c>
      <c r="O628">
        <v>213</v>
      </c>
      <c r="P628">
        <v>2.0000000000000002E-5</v>
      </c>
      <c r="Q628">
        <v>0.5</v>
      </c>
      <c r="R628">
        <v>1268</v>
      </c>
      <c r="S628">
        <v>0</v>
      </c>
      <c r="T628">
        <v>0</v>
      </c>
      <c r="U628">
        <v>0</v>
      </c>
      <c r="V628">
        <v>0</v>
      </c>
      <c r="W628">
        <v>235</v>
      </c>
      <c r="X628">
        <v>5182</v>
      </c>
      <c r="Y628">
        <v>7.5600000000000005E-4</v>
      </c>
      <c r="Z628">
        <v>2887</v>
      </c>
      <c r="AA628">
        <v>1640</v>
      </c>
      <c r="AB628">
        <v>144</v>
      </c>
      <c r="AC628">
        <v>1.4999999999999999E-4</v>
      </c>
      <c r="AD628">
        <v>0.5</v>
      </c>
      <c r="AE628">
        <v>180</v>
      </c>
      <c r="AF628">
        <v>0</v>
      </c>
      <c r="AG628">
        <v>0</v>
      </c>
      <c r="AH628">
        <v>0</v>
      </c>
      <c r="AI628">
        <v>0</v>
      </c>
      <c r="AJ628">
        <v>215</v>
      </c>
      <c r="AK628">
        <v>1425</v>
      </c>
      <c r="AL628">
        <v>2.2399999999999998E-3</v>
      </c>
      <c r="AM628">
        <v>0</v>
      </c>
      <c r="AN628">
        <v>0</v>
      </c>
      <c r="AO628">
        <v>-887646.90944206098</v>
      </c>
      <c r="AP628">
        <v>-887648.09964690695</v>
      </c>
      <c r="AQ628">
        <v>-887666.89262580499</v>
      </c>
      <c r="AR628">
        <v>-887666.89262580499</v>
      </c>
      <c r="AS628">
        <v>-887662.91502812703</v>
      </c>
      <c r="AT628">
        <v>-887664.14115685597</v>
      </c>
      <c r="AU628">
        <v>-887671.16392569197</v>
      </c>
      <c r="AV628">
        <v>-887667.64937608503</v>
      </c>
      <c r="AW628">
        <v>-887667.21183243103</v>
      </c>
      <c r="AX628">
        <v>-887667.29750847304</v>
      </c>
      <c r="AY628">
        <v>-887680.01171087194</v>
      </c>
      <c r="AZ628">
        <v>-887668.401436407</v>
      </c>
      <c r="BA628">
        <v>5462</v>
      </c>
      <c r="BB628">
        <v>2452</v>
      </c>
      <c r="BC628">
        <v>5290</v>
      </c>
      <c r="BD628">
        <v>2203</v>
      </c>
      <c r="BE628">
        <v>6250</v>
      </c>
      <c r="BF628">
        <v>2371</v>
      </c>
      <c r="BG628">
        <v>27</v>
      </c>
      <c r="BH628">
        <v>20</v>
      </c>
      <c r="BI628">
        <v>27</v>
      </c>
      <c r="BJ628">
        <v>8</v>
      </c>
      <c r="BK628">
        <v>80</v>
      </c>
      <c r="BL628">
        <v>25</v>
      </c>
      <c r="BM628">
        <v>28</v>
      </c>
      <c r="BN628">
        <v>19</v>
      </c>
      <c r="BO628">
        <v>17</v>
      </c>
      <c r="BP628">
        <v>13</v>
      </c>
      <c r="BQ628">
        <v>23</v>
      </c>
      <c r="BR628">
        <v>17</v>
      </c>
      <c r="BS628">
        <v>-894598.05025602703</v>
      </c>
      <c r="BT628">
        <v>-892525.95306832006</v>
      </c>
      <c r="BU628">
        <v>-894452.32947256404</v>
      </c>
      <c r="BV628">
        <v>-892525.87899424497</v>
      </c>
      <c r="BW628">
        <v>-894584.92900381295</v>
      </c>
      <c r="BX628">
        <v>-892526.30538128898</v>
      </c>
      <c r="BY628">
        <v>-887671.16392569197</v>
      </c>
      <c r="BZ628">
        <v>-887667.64937608596</v>
      </c>
      <c r="CA628">
        <v>-887667.21183243196</v>
      </c>
      <c r="CB628">
        <v>-887667.29750847304</v>
      </c>
      <c r="CC628">
        <v>-891579.73649560299</v>
      </c>
      <c r="CD628">
        <v>-887838.89528279495</v>
      </c>
      <c r="CE628">
        <v>0.65400000000000003</v>
      </c>
      <c r="CF628">
        <v>0.24099999999999999</v>
      </c>
      <c r="CG628">
        <v>0.53800000000000003</v>
      </c>
      <c r="CH628">
        <v>0.20200000000000001</v>
      </c>
      <c r="CI628">
        <v>0.63600000000000001</v>
      </c>
      <c r="CJ628">
        <v>0.22600000000000001</v>
      </c>
      <c r="CK628">
        <v>0.70599999999999996</v>
      </c>
      <c r="CL628">
        <v>0.26</v>
      </c>
      <c r="CM628">
        <v>0.57199999999999995</v>
      </c>
      <c r="CN628">
        <v>0.22</v>
      </c>
      <c r="CO628">
        <v>0.68500000000000005</v>
      </c>
      <c r="CP628">
        <v>0.254</v>
      </c>
      <c r="CQ628">
        <v>0.70599999999999996</v>
      </c>
      <c r="CR628">
        <v>0.26</v>
      </c>
      <c r="CS628">
        <v>0.69199999999999995</v>
      </c>
      <c r="CT628">
        <v>0.22</v>
      </c>
      <c r="CU628">
        <v>0.82799999999999996</v>
      </c>
      <c r="CV628">
        <v>0.254</v>
      </c>
      <c r="CW628" t="s">
        <v>13031</v>
      </c>
      <c r="CX628" t="s">
        <v>13032</v>
      </c>
      <c r="CY628" t="s">
        <v>13033</v>
      </c>
      <c r="CZ628" t="s">
        <v>13034</v>
      </c>
      <c r="DA628" t="s">
        <v>13035</v>
      </c>
      <c r="DB628" t="s">
        <v>13036</v>
      </c>
      <c r="DC628" t="s">
        <v>13037</v>
      </c>
      <c r="DD628" t="s">
        <v>13038</v>
      </c>
      <c r="DE628" t="s">
        <v>13039</v>
      </c>
      <c r="DF628" t="s">
        <v>13040</v>
      </c>
      <c r="DG628" t="s">
        <v>13041</v>
      </c>
      <c r="DH628" t="s">
        <v>13042</v>
      </c>
      <c r="DI628" t="s">
        <v>13043</v>
      </c>
      <c r="DJ628" t="s">
        <v>13044</v>
      </c>
      <c r="DK628" t="s">
        <v>13045</v>
      </c>
      <c r="DL628" t="s">
        <v>13046</v>
      </c>
      <c r="DM628" t="s">
        <v>13047</v>
      </c>
      <c r="DN628" t="s">
        <v>13048</v>
      </c>
      <c r="DO628" t="s">
        <v>13049</v>
      </c>
      <c r="DP628" t="s">
        <v>13050</v>
      </c>
      <c r="DQ628" t="s">
        <v>13051</v>
      </c>
      <c r="DR628">
        <v>9</v>
      </c>
      <c r="DS628" t="s">
        <v>4608</v>
      </c>
      <c r="DT628" t="s">
        <v>147</v>
      </c>
    </row>
    <row r="629" spans="1:124" x14ac:dyDescent="0.2">
      <c r="A629" t="s">
        <v>4609</v>
      </c>
      <c r="B629">
        <v>10776</v>
      </c>
      <c r="C629">
        <v>0</v>
      </c>
      <c r="D629">
        <v>0</v>
      </c>
      <c r="E629">
        <v>131</v>
      </c>
      <c r="F629">
        <v>30</v>
      </c>
      <c r="G629">
        <v>1</v>
      </c>
      <c r="H629">
        <v>1</v>
      </c>
      <c r="I629">
        <v>1.8149999999999999</v>
      </c>
      <c r="J629">
        <v>0.999</v>
      </c>
      <c r="K629">
        <v>0.63600000000000001</v>
      </c>
      <c r="L629">
        <v>0.68700000000000006</v>
      </c>
      <c r="M629">
        <v>731</v>
      </c>
      <c r="N629">
        <v>949</v>
      </c>
      <c r="O629">
        <v>252</v>
      </c>
      <c r="P629">
        <v>8.4000000000000003E-4</v>
      </c>
      <c r="Q629">
        <v>0.49614999999999998</v>
      </c>
      <c r="R629">
        <v>180</v>
      </c>
      <c r="S629">
        <v>0</v>
      </c>
      <c r="T629">
        <v>0</v>
      </c>
      <c r="U629">
        <v>0</v>
      </c>
      <c r="V629">
        <v>0</v>
      </c>
      <c r="W629">
        <v>949</v>
      </c>
      <c r="X629">
        <v>0</v>
      </c>
      <c r="Y629">
        <v>1.7731E-2</v>
      </c>
      <c r="Z629">
        <v>662</v>
      </c>
      <c r="AA629">
        <v>949</v>
      </c>
      <c r="AB629">
        <v>249</v>
      </c>
      <c r="AC629">
        <v>2.3400000000000001E-3</v>
      </c>
      <c r="AD629">
        <v>0.4909</v>
      </c>
      <c r="AE629">
        <v>180</v>
      </c>
      <c r="AF629">
        <v>0</v>
      </c>
      <c r="AG629">
        <v>0</v>
      </c>
      <c r="AH629">
        <v>0</v>
      </c>
      <c r="AI629">
        <v>0</v>
      </c>
      <c r="AJ629">
        <v>949</v>
      </c>
      <c r="AK629">
        <v>0</v>
      </c>
      <c r="AL629">
        <v>1.805E-2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26861</v>
      </c>
      <c r="BB629">
        <v>12850</v>
      </c>
      <c r="BC629">
        <v>6549</v>
      </c>
      <c r="BD629">
        <v>7519</v>
      </c>
      <c r="BE629">
        <v>15195</v>
      </c>
      <c r="BF629">
        <v>15212</v>
      </c>
      <c r="BG629">
        <v>131</v>
      </c>
      <c r="BH629">
        <v>30</v>
      </c>
      <c r="BI629">
        <v>1</v>
      </c>
      <c r="BJ629">
        <v>1</v>
      </c>
      <c r="BK629">
        <v>41</v>
      </c>
      <c r="BL629">
        <v>33</v>
      </c>
      <c r="BM629">
        <v>10</v>
      </c>
      <c r="BN629">
        <v>9</v>
      </c>
      <c r="BO629">
        <v>3</v>
      </c>
      <c r="BP629">
        <v>6</v>
      </c>
      <c r="BQ629">
        <v>8</v>
      </c>
      <c r="BR629">
        <v>9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1.1759999999999999</v>
      </c>
      <c r="CF629">
        <v>0.86799999999999999</v>
      </c>
      <c r="CG629">
        <v>0.505</v>
      </c>
      <c r="CH629">
        <v>0.65500000000000003</v>
      </c>
      <c r="CI629">
        <v>0.98299999999999998</v>
      </c>
      <c r="CJ629">
        <v>1.0349999999999999</v>
      </c>
      <c r="CK629">
        <v>1.8140000000000001</v>
      </c>
      <c r="CL629">
        <v>0.999</v>
      </c>
      <c r="CM629">
        <v>0.63600000000000001</v>
      </c>
      <c r="CN629">
        <v>0.68700000000000006</v>
      </c>
      <c r="CO629">
        <v>1.2370000000000001</v>
      </c>
      <c r="CP629">
        <v>1.2150000000000001</v>
      </c>
      <c r="CQ629">
        <v>1.8149999999999999</v>
      </c>
      <c r="CR629">
        <v>0.999</v>
      </c>
      <c r="CS629">
        <v>0.63600000000000001</v>
      </c>
      <c r="CT629">
        <v>0.68700000000000006</v>
      </c>
      <c r="CU629">
        <v>1.2370000000000001</v>
      </c>
      <c r="CV629">
        <v>1.2150000000000001</v>
      </c>
      <c r="CW629" t="s">
        <v>7557</v>
      </c>
      <c r="CX629" t="s">
        <v>7557</v>
      </c>
      <c r="CY629" t="s">
        <v>13052</v>
      </c>
      <c r="CZ629" t="s">
        <v>13053</v>
      </c>
      <c r="DA629" t="s">
        <v>13054</v>
      </c>
      <c r="DB629" t="s">
        <v>137</v>
      </c>
      <c r="DC629" t="s">
        <v>137</v>
      </c>
      <c r="DD629" t="s">
        <v>13055</v>
      </c>
      <c r="DE629" t="s">
        <v>13056</v>
      </c>
      <c r="DF629" t="s">
        <v>13057</v>
      </c>
      <c r="DG629" t="s">
        <v>7557</v>
      </c>
      <c r="DH629" t="s">
        <v>7557</v>
      </c>
      <c r="DI629" t="s">
        <v>13058</v>
      </c>
      <c r="DJ629" t="s">
        <v>13059</v>
      </c>
      <c r="DK629" t="s">
        <v>13060</v>
      </c>
      <c r="DL629" t="s">
        <v>137</v>
      </c>
      <c r="DM629" t="s">
        <v>137</v>
      </c>
      <c r="DN629" t="s">
        <v>13061</v>
      </c>
      <c r="DO629" t="s">
        <v>13062</v>
      </c>
      <c r="DP629" t="s">
        <v>13063</v>
      </c>
      <c r="DQ629" t="s">
        <v>13064</v>
      </c>
      <c r="DR629">
        <v>18</v>
      </c>
      <c r="DS629" t="s">
        <v>4609</v>
      </c>
      <c r="DT629" t="s">
        <v>147</v>
      </c>
    </row>
    <row r="630" spans="1:124" x14ac:dyDescent="0.2">
      <c r="A630" t="s">
        <v>4610</v>
      </c>
      <c r="B630">
        <v>10776</v>
      </c>
      <c r="C630">
        <v>46427.506999999998</v>
      </c>
      <c r="D630">
        <v>46427.506999999998</v>
      </c>
      <c r="E630">
        <v>24799</v>
      </c>
      <c r="F630">
        <v>26645</v>
      </c>
      <c r="G630">
        <v>23444</v>
      </c>
      <c r="H630">
        <v>23822</v>
      </c>
      <c r="I630">
        <v>3600.002</v>
      </c>
      <c r="J630">
        <v>3600.0010000000002</v>
      </c>
      <c r="K630">
        <v>3600.0010000000002</v>
      </c>
      <c r="L630">
        <v>3600.0010000000002</v>
      </c>
      <c r="M630">
        <v>924</v>
      </c>
      <c r="N630">
        <v>10164</v>
      </c>
      <c r="O630">
        <v>332</v>
      </c>
      <c r="P630">
        <v>1.0999999999999999E-2</v>
      </c>
      <c r="Q630">
        <v>0.45600000000000002</v>
      </c>
      <c r="R630">
        <v>462</v>
      </c>
      <c r="S630">
        <v>0</v>
      </c>
      <c r="T630">
        <v>0</v>
      </c>
      <c r="U630">
        <v>0</v>
      </c>
      <c r="V630">
        <v>0</v>
      </c>
      <c r="W630">
        <v>462</v>
      </c>
      <c r="X630">
        <v>9702</v>
      </c>
      <c r="Y630">
        <v>3.0990000000000002E-3</v>
      </c>
      <c r="Z630">
        <v>924</v>
      </c>
      <c r="AA630">
        <v>10164</v>
      </c>
      <c r="AB630">
        <v>331</v>
      </c>
      <c r="AC630">
        <v>4.0000000000000001E-3</v>
      </c>
      <c r="AD630">
        <v>0.49099999999999999</v>
      </c>
      <c r="AE630">
        <v>462</v>
      </c>
      <c r="AF630">
        <v>0</v>
      </c>
      <c r="AG630">
        <v>0</v>
      </c>
      <c r="AH630">
        <v>0</v>
      </c>
      <c r="AI630">
        <v>0</v>
      </c>
      <c r="AJ630">
        <v>462</v>
      </c>
      <c r="AK630">
        <v>9702</v>
      </c>
      <c r="AL630">
        <v>3.0990000000000002E-3</v>
      </c>
      <c r="AM630">
        <v>9702</v>
      </c>
      <c r="AN630">
        <v>0</v>
      </c>
      <c r="AO630">
        <v>56213</v>
      </c>
      <c r="AP630">
        <v>56213</v>
      </c>
      <c r="AQ630">
        <v>54429</v>
      </c>
      <c r="AR630">
        <v>54429</v>
      </c>
      <c r="AS630">
        <v>55863.714285714203</v>
      </c>
      <c r="AT630">
        <v>55863.714285714203</v>
      </c>
      <c r="AU630">
        <v>49563</v>
      </c>
      <c r="AV630">
        <v>49566</v>
      </c>
      <c r="AW630">
        <v>49576</v>
      </c>
      <c r="AX630">
        <v>49576</v>
      </c>
      <c r="AY630">
        <v>49563.285714285703</v>
      </c>
      <c r="AZ630">
        <v>49564.142857142797</v>
      </c>
      <c r="BA630">
        <v>11256029</v>
      </c>
      <c r="BB630">
        <v>12111390</v>
      </c>
      <c r="BC630">
        <v>10865727</v>
      </c>
      <c r="BD630">
        <v>10771863</v>
      </c>
      <c r="BE630">
        <v>11365223</v>
      </c>
      <c r="BF630">
        <v>11621751</v>
      </c>
      <c r="BG630">
        <v>24799</v>
      </c>
      <c r="BH630">
        <v>26645</v>
      </c>
      <c r="BI630">
        <v>23444</v>
      </c>
      <c r="BJ630">
        <v>23822</v>
      </c>
      <c r="BK630">
        <v>26007</v>
      </c>
      <c r="BL630">
        <v>26573</v>
      </c>
      <c r="BM630">
        <v>42</v>
      </c>
      <c r="BN630">
        <v>42</v>
      </c>
      <c r="BO630">
        <v>42</v>
      </c>
      <c r="BP630">
        <v>42</v>
      </c>
      <c r="BQ630">
        <v>45</v>
      </c>
      <c r="BR630">
        <v>45</v>
      </c>
      <c r="BS630">
        <v>47457.434772843299</v>
      </c>
      <c r="BT630">
        <v>47457.434772843299</v>
      </c>
      <c r="BU630">
        <v>47457.434772843299</v>
      </c>
      <c r="BV630">
        <v>47457.434772843299</v>
      </c>
      <c r="BW630">
        <v>47457.4295911195</v>
      </c>
      <c r="BX630">
        <v>47457.4295911195</v>
      </c>
      <c r="BY630">
        <v>49237.986852076203</v>
      </c>
      <c r="BZ630">
        <v>49237.986852076203</v>
      </c>
      <c r="CA630">
        <v>49289.279522044802</v>
      </c>
      <c r="CB630">
        <v>49289.279522044802</v>
      </c>
      <c r="CC630">
        <v>49255.623763142197</v>
      </c>
      <c r="CD630">
        <v>49255.623763142197</v>
      </c>
      <c r="CE630">
        <v>11.413</v>
      </c>
      <c r="CF630">
        <v>10.384</v>
      </c>
      <c r="CG630">
        <v>10.611000000000001</v>
      </c>
      <c r="CH630">
        <v>10.384</v>
      </c>
      <c r="CI630">
        <v>11.507</v>
      </c>
      <c r="CJ630">
        <v>11.238</v>
      </c>
      <c r="CK630">
        <v>1998.933</v>
      </c>
      <c r="CL630">
        <v>1873.5050000000001</v>
      </c>
      <c r="CM630">
        <v>786.04899999999998</v>
      </c>
      <c r="CN630">
        <v>768.38900000000001</v>
      </c>
      <c r="CO630">
        <v>2001.808</v>
      </c>
      <c r="CP630">
        <v>1959.886</v>
      </c>
      <c r="CQ630">
        <v>3600.002</v>
      </c>
      <c r="CR630">
        <v>3600.0010000000002</v>
      </c>
      <c r="CS630">
        <v>3600.0010000000002</v>
      </c>
      <c r="CT630">
        <v>3600.0010000000002</v>
      </c>
      <c r="CU630">
        <v>3600.0010000000002</v>
      </c>
      <c r="CV630">
        <v>3600.0010000000002</v>
      </c>
      <c r="CW630" t="s">
        <v>13901</v>
      </c>
      <c r="CX630" t="s">
        <v>13902</v>
      </c>
      <c r="CY630" t="s">
        <v>13903</v>
      </c>
      <c r="CZ630" t="s">
        <v>13904</v>
      </c>
      <c r="DA630" t="s">
        <v>13905</v>
      </c>
      <c r="DB630" t="s">
        <v>13906</v>
      </c>
      <c r="DC630" t="s">
        <v>13907</v>
      </c>
      <c r="DD630" t="s">
        <v>13908</v>
      </c>
      <c r="DE630" t="s">
        <v>13909</v>
      </c>
      <c r="DF630" t="s">
        <v>13910</v>
      </c>
      <c r="DG630" t="s">
        <v>13901</v>
      </c>
      <c r="DH630" t="s">
        <v>13911</v>
      </c>
      <c r="DI630" t="s">
        <v>13912</v>
      </c>
      <c r="DJ630" t="s">
        <v>13913</v>
      </c>
      <c r="DK630" t="s">
        <v>13905</v>
      </c>
      <c r="DL630" t="s">
        <v>13906</v>
      </c>
      <c r="DM630" t="s">
        <v>13907</v>
      </c>
      <c r="DN630" t="s">
        <v>13914</v>
      </c>
      <c r="DO630" t="s">
        <v>13915</v>
      </c>
      <c r="DP630" t="s">
        <v>13916</v>
      </c>
      <c r="DQ630" t="s">
        <v>13917</v>
      </c>
      <c r="DR630">
        <v>50403</v>
      </c>
      <c r="DS630" t="s">
        <v>4610</v>
      </c>
      <c r="DT630" t="s">
        <v>147</v>
      </c>
    </row>
    <row r="631" spans="1:124" x14ac:dyDescent="0.2">
      <c r="A631" t="s">
        <v>4611</v>
      </c>
      <c r="B631">
        <v>10776</v>
      </c>
      <c r="C631">
        <v>0</v>
      </c>
      <c r="D631">
        <v>0</v>
      </c>
      <c r="E631">
        <v>7159</v>
      </c>
      <c r="F631">
        <v>4079</v>
      </c>
      <c r="G631">
        <v>1803</v>
      </c>
      <c r="H631">
        <v>2358</v>
      </c>
      <c r="I631">
        <v>81.584999999999994</v>
      </c>
      <c r="J631">
        <v>22.388000000000002</v>
      </c>
      <c r="K631">
        <v>10.571</v>
      </c>
      <c r="L631">
        <v>17.222999999999999</v>
      </c>
      <c r="M631">
        <v>1050</v>
      </c>
      <c r="N631">
        <v>1737</v>
      </c>
      <c r="O631">
        <v>485</v>
      </c>
      <c r="P631">
        <v>4.8999999999999998E-4</v>
      </c>
      <c r="Q631">
        <v>0.49503000000000003</v>
      </c>
      <c r="R631">
        <v>366</v>
      </c>
      <c r="S631">
        <v>0</v>
      </c>
      <c r="T631">
        <v>0</v>
      </c>
      <c r="U631">
        <v>0</v>
      </c>
      <c r="V631">
        <v>0</v>
      </c>
      <c r="W631">
        <v>1737</v>
      </c>
      <c r="X631">
        <v>0</v>
      </c>
      <c r="Y631">
        <v>1.0675E-2</v>
      </c>
      <c r="Z631">
        <v>993</v>
      </c>
      <c r="AA631">
        <v>1710</v>
      </c>
      <c r="AB631">
        <v>496</v>
      </c>
      <c r="AC631">
        <v>2.5999999999999998E-4</v>
      </c>
      <c r="AD631">
        <v>0.49983</v>
      </c>
      <c r="AE631">
        <v>360</v>
      </c>
      <c r="AF631">
        <v>0</v>
      </c>
      <c r="AG631">
        <v>0</v>
      </c>
      <c r="AH631">
        <v>0</v>
      </c>
      <c r="AI631">
        <v>0</v>
      </c>
      <c r="AJ631">
        <v>1710</v>
      </c>
      <c r="AK631">
        <v>0</v>
      </c>
      <c r="AL631">
        <v>1.0737999999999999E-2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773939</v>
      </c>
      <c r="BB631">
        <v>352788</v>
      </c>
      <c r="BC631">
        <v>142121</v>
      </c>
      <c r="BD631">
        <v>242165</v>
      </c>
      <c r="BE631">
        <v>1451358</v>
      </c>
      <c r="BF631">
        <v>962292</v>
      </c>
      <c r="BG631">
        <v>7159</v>
      </c>
      <c r="BH631">
        <v>4079</v>
      </c>
      <c r="BI631">
        <v>1803</v>
      </c>
      <c r="BJ631">
        <v>2358</v>
      </c>
      <c r="BK631">
        <v>11015</v>
      </c>
      <c r="BL631">
        <v>8089</v>
      </c>
      <c r="BM631">
        <v>11</v>
      </c>
      <c r="BN631">
        <v>10</v>
      </c>
      <c r="BO631">
        <v>7</v>
      </c>
      <c r="BP631">
        <v>8</v>
      </c>
      <c r="BQ631">
        <v>10</v>
      </c>
      <c r="BR631">
        <v>9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4.5549999999999997</v>
      </c>
      <c r="CF631">
        <v>4.2320000000000002</v>
      </c>
      <c r="CG631">
        <v>3.2</v>
      </c>
      <c r="CH631">
        <v>3.2810000000000001</v>
      </c>
      <c r="CI631">
        <v>4.1669999999999998</v>
      </c>
      <c r="CJ631">
        <v>4.0739999999999998</v>
      </c>
      <c r="CK631">
        <v>81.584000000000003</v>
      </c>
      <c r="CL631">
        <v>22.388000000000002</v>
      </c>
      <c r="CM631">
        <v>10.571</v>
      </c>
      <c r="CN631">
        <v>17.222999999999999</v>
      </c>
      <c r="CO631">
        <v>162.316</v>
      </c>
      <c r="CP631">
        <v>99.375</v>
      </c>
      <c r="CQ631">
        <v>81.584999999999994</v>
      </c>
      <c r="CR631">
        <v>22.388000000000002</v>
      </c>
      <c r="CS631">
        <v>10.571</v>
      </c>
      <c r="CT631">
        <v>17.222999999999999</v>
      </c>
      <c r="CU631">
        <v>162.31700000000001</v>
      </c>
      <c r="CV631">
        <v>99.375</v>
      </c>
      <c r="CW631" t="s">
        <v>7557</v>
      </c>
      <c r="CX631" t="s">
        <v>7557</v>
      </c>
      <c r="CY631" t="s">
        <v>13918</v>
      </c>
      <c r="CZ631" t="s">
        <v>13919</v>
      </c>
      <c r="DA631" t="s">
        <v>13920</v>
      </c>
      <c r="DB631" t="s">
        <v>137</v>
      </c>
      <c r="DC631" t="s">
        <v>137</v>
      </c>
      <c r="DD631" t="s">
        <v>13921</v>
      </c>
      <c r="DE631" t="s">
        <v>13922</v>
      </c>
      <c r="DF631" t="s">
        <v>13923</v>
      </c>
      <c r="DG631" t="s">
        <v>7557</v>
      </c>
      <c r="DH631" t="s">
        <v>7557</v>
      </c>
      <c r="DI631" t="s">
        <v>13924</v>
      </c>
      <c r="DJ631" t="s">
        <v>13925</v>
      </c>
      <c r="DK631" t="s">
        <v>13926</v>
      </c>
      <c r="DL631" t="s">
        <v>137</v>
      </c>
      <c r="DM631" t="s">
        <v>137</v>
      </c>
      <c r="DN631" t="s">
        <v>13927</v>
      </c>
      <c r="DO631" t="s">
        <v>13928</v>
      </c>
      <c r="DP631" t="s">
        <v>13929</v>
      </c>
      <c r="DQ631" t="s">
        <v>13930</v>
      </c>
      <c r="DR631">
        <v>1833</v>
      </c>
      <c r="DS631" t="s">
        <v>4611</v>
      </c>
      <c r="DT631" t="s">
        <v>147</v>
      </c>
    </row>
    <row r="632" spans="1:124" x14ac:dyDescent="0.2">
      <c r="A632" t="s">
        <v>4612</v>
      </c>
      <c r="B632">
        <v>10776</v>
      </c>
      <c r="C632">
        <v>2087</v>
      </c>
      <c r="D632">
        <v>2087</v>
      </c>
      <c r="E632">
        <v>513</v>
      </c>
      <c r="F632">
        <v>1</v>
      </c>
      <c r="G632">
        <v>1</v>
      </c>
      <c r="H632">
        <v>1</v>
      </c>
      <c r="I632">
        <v>4.2949999999999999</v>
      </c>
      <c r="J632">
        <v>0.432</v>
      </c>
      <c r="K632">
        <v>0.52200000000000002</v>
      </c>
      <c r="L632">
        <v>0.32100000000000001</v>
      </c>
      <c r="M632">
        <v>2067</v>
      </c>
      <c r="N632">
        <v>2594</v>
      </c>
      <c r="O632">
        <v>265</v>
      </c>
      <c r="P632">
        <v>1.4499999999999999E-3</v>
      </c>
      <c r="Q632">
        <v>0.49804999999999999</v>
      </c>
      <c r="R632">
        <v>559</v>
      </c>
      <c r="S632">
        <v>0</v>
      </c>
      <c r="T632">
        <v>0</v>
      </c>
      <c r="U632">
        <v>0</v>
      </c>
      <c r="V632">
        <v>16</v>
      </c>
      <c r="W632">
        <v>2479</v>
      </c>
      <c r="X632">
        <v>99</v>
      </c>
      <c r="Y632">
        <v>6.9220000000000002E-3</v>
      </c>
      <c r="Z632">
        <v>1785</v>
      </c>
      <c r="AA632">
        <v>2220</v>
      </c>
      <c r="AB632">
        <v>219</v>
      </c>
      <c r="AC632">
        <v>1.65E-3</v>
      </c>
      <c r="AD632">
        <v>0.49669999999999997</v>
      </c>
      <c r="AE632">
        <v>185</v>
      </c>
      <c r="AF632">
        <v>0</v>
      </c>
      <c r="AG632">
        <v>0</v>
      </c>
      <c r="AH632">
        <v>0</v>
      </c>
      <c r="AI632">
        <v>15</v>
      </c>
      <c r="AJ632">
        <v>2205</v>
      </c>
      <c r="AK632">
        <v>0</v>
      </c>
      <c r="AL632">
        <v>8.8070000000000006E-3</v>
      </c>
      <c r="AM632">
        <v>0</v>
      </c>
      <c r="AN632">
        <v>0</v>
      </c>
      <c r="AO632">
        <v>2472</v>
      </c>
      <c r="AP632">
        <v>2471.9999585</v>
      </c>
      <c r="AQ632">
        <v>2472</v>
      </c>
      <c r="AR632">
        <v>2471.9999585</v>
      </c>
      <c r="AS632">
        <v>2472</v>
      </c>
      <c r="AT632">
        <v>2471.9999881428498</v>
      </c>
      <c r="AU632">
        <v>2472</v>
      </c>
      <c r="AV632">
        <v>2471.9999585</v>
      </c>
      <c r="AW632">
        <v>2472</v>
      </c>
      <c r="AX632">
        <v>2472</v>
      </c>
      <c r="AY632">
        <v>2472</v>
      </c>
      <c r="AZ632">
        <v>2471.9999881428498</v>
      </c>
      <c r="BA632">
        <v>29181</v>
      </c>
      <c r="BB632">
        <v>5367</v>
      </c>
      <c r="BC632">
        <v>5063</v>
      </c>
      <c r="BD632">
        <v>2743</v>
      </c>
      <c r="BE632">
        <v>11480</v>
      </c>
      <c r="BF632">
        <v>6022</v>
      </c>
      <c r="BG632">
        <v>513</v>
      </c>
      <c r="BH632">
        <v>1</v>
      </c>
      <c r="BI632">
        <v>1</v>
      </c>
      <c r="BJ632">
        <v>1</v>
      </c>
      <c r="BK632">
        <v>84</v>
      </c>
      <c r="BL632">
        <v>22</v>
      </c>
      <c r="BM632">
        <v>13</v>
      </c>
      <c r="BN632">
        <v>10</v>
      </c>
      <c r="BO632">
        <v>7</v>
      </c>
      <c r="BP632">
        <v>5</v>
      </c>
      <c r="BQ632">
        <v>10</v>
      </c>
      <c r="BR632">
        <v>9</v>
      </c>
      <c r="BS632">
        <v>2145</v>
      </c>
      <c r="BT632">
        <v>2202.4999384999901</v>
      </c>
      <c r="BU632">
        <v>2264.5</v>
      </c>
      <c r="BV632">
        <v>2264.5</v>
      </c>
      <c r="BW632">
        <v>2197.0938234226601</v>
      </c>
      <c r="BX632">
        <v>2203.1428424999999</v>
      </c>
      <c r="BY632">
        <v>2389</v>
      </c>
      <c r="BZ632">
        <v>2471.9999585</v>
      </c>
      <c r="CA632">
        <v>2472</v>
      </c>
      <c r="CB632">
        <v>2472</v>
      </c>
      <c r="CC632">
        <v>2454.7857142857101</v>
      </c>
      <c r="CD632">
        <v>2448.2857024285699</v>
      </c>
      <c r="CE632">
        <v>1.1180000000000001</v>
      </c>
      <c r="CF632">
        <v>0.43</v>
      </c>
      <c r="CG632">
        <v>0.47799999999999998</v>
      </c>
      <c r="CH632">
        <v>0.29699999999999999</v>
      </c>
      <c r="CI632">
        <v>0.78700000000000003</v>
      </c>
      <c r="CJ632">
        <v>0.43099999999999999</v>
      </c>
      <c r="CK632">
        <v>3.8610000000000002</v>
      </c>
      <c r="CL632">
        <v>0.432</v>
      </c>
      <c r="CM632">
        <v>0.52200000000000002</v>
      </c>
      <c r="CN632">
        <v>0.309</v>
      </c>
      <c r="CO632">
        <v>1.476</v>
      </c>
      <c r="CP632">
        <v>0.58299999999999996</v>
      </c>
      <c r="CQ632">
        <v>4.2949999999999999</v>
      </c>
      <c r="CR632">
        <v>0.432</v>
      </c>
      <c r="CS632">
        <v>0.52200000000000002</v>
      </c>
      <c r="CT632">
        <v>0.32100000000000001</v>
      </c>
      <c r="CU632">
        <v>1.542</v>
      </c>
      <c r="CV632">
        <v>0.67600000000000005</v>
      </c>
      <c r="CW632" t="s">
        <v>13931</v>
      </c>
      <c r="CX632" t="s">
        <v>13931</v>
      </c>
      <c r="CY632" t="s">
        <v>13932</v>
      </c>
      <c r="CZ632" t="s">
        <v>13933</v>
      </c>
      <c r="DA632" t="s">
        <v>13934</v>
      </c>
      <c r="DB632" t="s">
        <v>13935</v>
      </c>
      <c r="DC632" t="s">
        <v>13936</v>
      </c>
      <c r="DD632" t="s">
        <v>13937</v>
      </c>
      <c r="DE632" t="s">
        <v>13938</v>
      </c>
      <c r="DF632" t="s">
        <v>13939</v>
      </c>
      <c r="DG632" t="s">
        <v>13940</v>
      </c>
      <c r="DH632" t="s">
        <v>13940</v>
      </c>
      <c r="DI632" t="s">
        <v>13941</v>
      </c>
      <c r="DJ632" t="s">
        <v>13942</v>
      </c>
      <c r="DK632" t="s">
        <v>13943</v>
      </c>
      <c r="DL632" t="s">
        <v>13944</v>
      </c>
      <c r="DM632" t="s">
        <v>13945</v>
      </c>
      <c r="DN632" t="s">
        <v>13946</v>
      </c>
      <c r="DO632" t="s">
        <v>13947</v>
      </c>
      <c r="DP632" t="s">
        <v>13948</v>
      </c>
      <c r="DQ632" t="s">
        <v>13949</v>
      </c>
      <c r="DR632">
        <v>16</v>
      </c>
      <c r="DS632" t="s">
        <v>4612</v>
      </c>
      <c r="DT632" t="s">
        <v>147</v>
      </c>
    </row>
    <row r="633" spans="1:124" x14ac:dyDescent="0.2">
      <c r="A633" t="s">
        <v>4614</v>
      </c>
      <c r="B633">
        <v>10776</v>
      </c>
      <c r="C633">
        <v>3000</v>
      </c>
      <c r="D633">
        <v>3032.0987654320902</v>
      </c>
      <c r="E633">
        <v>2515</v>
      </c>
      <c r="F633">
        <v>491</v>
      </c>
      <c r="G633">
        <v>2515</v>
      </c>
      <c r="H633">
        <v>391</v>
      </c>
      <c r="I633">
        <v>43.185000000000002</v>
      </c>
      <c r="J633">
        <v>0.625</v>
      </c>
      <c r="K633">
        <v>43.185000000000002</v>
      </c>
      <c r="L633">
        <v>0.55100000000000005</v>
      </c>
      <c r="M633">
        <v>675</v>
      </c>
      <c r="N633">
        <v>3105</v>
      </c>
      <c r="O633">
        <v>33</v>
      </c>
      <c r="P633">
        <v>9.4299999999999991E-3</v>
      </c>
      <c r="Q633">
        <v>0.45283000000000001</v>
      </c>
      <c r="R633">
        <v>13</v>
      </c>
      <c r="S633">
        <v>0</v>
      </c>
      <c r="T633">
        <v>0</v>
      </c>
      <c r="U633">
        <v>0</v>
      </c>
      <c r="V633">
        <v>0</v>
      </c>
      <c r="W633">
        <v>3105</v>
      </c>
      <c r="X633">
        <v>0</v>
      </c>
      <c r="Y633">
        <v>0.19719900000000001</v>
      </c>
      <c r="Z633">
        <v>394</v>
      </c>
      <c r="AA633">
        <v>365</v>
      </c>
      <c r="AB633">
        <v>41</v>
      </c>
      <c r="AC633">
        <v>3.7039999999999997E-2</v>
      </c>
      <c r="AD633">
        <v>0.35802</v>
      </c>
      <c r="AE633">
        <v>12</v>
      </c>
      <c r="AF633">
        <v>0</v>
      </c>
      <c r="AG633">
        <v>0</v>
      </c>
      <c r="AH633">
        <v>0</v>
      </c>
      <c r="AI633">
        <v>0</v>
      </c>
      <c r="AJ633">
        <v>365</v>
      </c>
      <c r="AK633">
        <v>0</v>
      </c>
      <c r="AL633">
        <v>8.4737000000000007E-2</v>
      </c>
      <c r="AM633">
        <v>0</v>
      </c>
      <c r="AN633">
        <v>0</v>
      </c>
      <c r="AO633">
        <v>3700</v>
      </c>
      <c r="AP633">
        <v>3700</v>
      </c>
      <c r="AQ633">
        <v>3700</v>
      </c>
      <c r="AR633">
        <v>3700</v>
      </c>
      <c r="AS633">
        <v>3700</v>
      </c>
      <c r="AT633">
        <v>3700</v>
      </c>
      <c r="AU633">
        <v>3700</v>
      </c>
      <c r="AV633">
        <v>3700</v>
      </c>
      <c r="AW633">
        <v>3700.00000000001</v>
      </c>
      <c r="AX633">
        <v>3700</v>
      </c>
      <c r="AY633">
        <v>3700</v>
      </c>
      <c r="AZ633">
        <v>3700</v>
      </c>
      <c r="BA633">
        <v>30300</v>
      </c>
      <c r="BB633">
        <v>8520</v>
      </c>
      <c r="BC633">
        <v>24615</v>
      </c>
      <c r="BD633">
        <v>7248</v>
      </c>
      <c r="BE633">
        <v>32269</v>
      </c>
      <c r="BF633">
        <v>7997</v>
      </c>
      <c r="BG633">
        <v>2515</v>
      </c>
      <c r="BH633">
        <v>491</v>
      </c>
      <c r="BI633">
        <v>2515</v>
      </c>
      <c r="BJ633">
        <v>391</v>
      </c>
      <c r="BK633">
        <v>3101</v>
      </c>
      <c r="BL633">
        <v>442</v>
      </c>
      <c r="BM633">
        <v>17</v>
      </c>
      <c r="BN633">
        <v>18</v>
      </c>
      <c r="BO633">
        <v>11</v>
      </c>
      <c r="BP633">
        <v>11</v>
      </c>
      <c r="BQ633">
        <v>31</v>
      </c>
      <c r="BR633">
        <v>13</v>
      </c>
      <c r="BS633">
        <v>3002.6315789473601</v>
      </c>
      <c r="BT633">
        <v>3074.99999999999</v>
      </c>
      <c r="BU633">
        <v>3014.2857142857101</v>
      </c>
      <c r="BV633">
        <v>3108.3333333333298</v>
      </c>
      <c r="BW633">
        <v>3002.77389903329</v>
      </c>
      <c r="BX633">
        <v>3097.8571428571399</v>
      </c>
      <c r="BY633">
        <v>3100</v>
      </c>
      <c r="BZ633">
        <v>3150</v>
      </c>
      <c r="CA633">
        <v>3100</v>
      </c>
      <c r="CB633">
        <v>3150</v>
      </c>
      <c r="CC633">
        <v>3075.6777331352</v>
      </c>
      <c r="CD633">
        <v>3142.8571346938702</v>
      </c>
      <c r="CE633">
        <v>2.722</v>
      </c>
      <c r="CF633">
        <v>0.16</v>
      </c>
      <c r="CG633">
        <v>2.1480000000000001</v>
      </c>
      <c r="CH633">
        <v>0.115</v>
      </c>
      <c r="CI633">
        <v>3.6040000000000001</v>
      </c>
      <c r="CJ633">
        <v>0.13400000000000001</v>
      </c>
      <c r="CK633">
        <v>30.847000000000001</v>
      </c>
      <c r="CL633">
        <v>0.496</v>
      </c>
      <c r="CM633">
        <v>7.0679999999999996</v>
      </c>
      <c r="CN633">
        <v>0.28499999999999998</v>
      </c>
      <c r="CO633">
        <v>42.198999999999998</v>
      </c>
      <c r="CP633">
        <v>0.432</v>
      </c>
      <c r="CQ633">
        <v>43.185000000000002</v>
      </c>
      <c r="CR633">
        <v>0.625</v>
      </c>
      <c r="CS633">
        <v>43.185000000000002</v>
      </c>
      <c r="CT633">
        <v>0.55100000000000005</v>
      </c>
      <c r="CU633">
        <v>57.996000000000002</v>
      </c>
      <c r="CV633">
        <v>0.60599999999999998</v>
      </c>
      <c r="CW633" t="s">
        <v>13950</v>
      </c>
      <c r="CX633" t="s">
        <v>13950</v>
      </c>
      <c r="CY633" t="s">
        <v>13951</v>
      </c>
      <c r="CZ633" t="s">
        <v>13952</v>
      </c>
      <c r="DA633" t="s">
        <v>13953</v>
      </c>
      <c r="DB633" t="s">
        <v>13954</v>
      </c>
      <c r="DC633" t="s">
        <v>13955</v>
      </c>
      <c r="DD633" t="s">
        <v>13956</v>
      </c>
      <c r="DE633" t="s">
        <v>13957</v>
      </c>
      <c r="DF633" t="s">
        <v>13958</v>
      </c>
      <c r="DG633" t="s">
        <v>13959</v>
      </c>
      <c r="DH633" t="s">
        <v>13959</v>
      </c>
      <c r="DI633" t="s">
        <v>13960</v>
      </c>
      <c r="DJ633" t="s">
        <v>13961</v>
      </c>
      <c r="DK633" t="s">
        <v>13962</v>
      </c>
      <c r="DL633" t="s">
        <v>13963</v>
      </c>
      <c r="DM633" t="s">
        <v>13964</v>
      </c>
      <c r="DN633" t="s">
        <v>13965</v>
      </c>
      <c r="DO633" t="s">
        <v>13966</v>
      </c>
      <c r="DP633" t="s">
        <v>13967</v>
      </c>
      <c r="DQ633" t="s">
        <v>13968</v>
      </c>
      <c r="DR633">
        <v>413</v>
      </c>
      <c r="DS633" t="s">
        <v>4614</v>
      </c>
      <c r="DT633" t="s">
        <v>147</v>
      </c>
    </row>
    <row r="634" spans="1:124" x14ac:dyDescent="0.2">
      <c r="A634" t="s">
        <v>4615</v>
      </c>
      <c r="B634">
        <v>10776</v>
      </c>
      <c r="C634">
        <v>9.7090899999999891</v>
      </c>
      <c r="D634">
        <v>9.7090899999999891</v>
      </c>
      <c r="E634">
        <v>129987</v>
      </c>
      <c r="F634">
        <v>170291</v>
      </c>
      <c r="G634">
        <v>120628</v>
      </c>
      <c r="H634">
        <v>156620</v>
      </c>
      <c r="I634">
        <v>143.905</v>
      </c>
      <c r="J634">
        <v>173.27600000000001</v>
      </c>
      <c r="K634">
        <v>138.58799999999999</v>
      </c>
      <c r="L634">
        <v>173.27600000000001</v>
      </c>
      <c r="M634">
        <v>523</v>
      </c>
      <c r="N634">
        <v>588</v>
      </c>
      <c r="O634">
        <v>20</v>
      </c>
      <c r="P634">
        <v>0.14932999999999999</v>
      </c>
      <c r="Q634">
        <v>0.43829000000000001</v>
      </c>
      <c r="R634">
        <v>75</v>
      </c>
      <c r="S634">
        <v>0</v>
      </c>
      <c r="T634">
        <v>0</v>
      </c>
      <c r="U634">
        <v>0</v>
      </c>
      <c r="V634">
        <v>0</v>
      </c>
      <c r="W634">
        <v>532</v>
      </c>
      <c r="X634">
        <v>56</v>
      </c>
      <c r="Y634">
        <v>1.7690000000000001E-2</v>
      </c>
      <c r="Z634">
        <v>511</v>
      </c>
      <c r="AA634">
        <v>576</v>
      </c>
      <c r="AB634">
        <v>22</v>
      </c>
      <c r="AC634">
        <v>0.12</v>
      </c>
      <c r="AD634">
        <v>0.44</v>
      </c>
      <c r="AE634">
        <v>63</v>
      </c>
      <c r="AF634">
        <v>0</v>
      </c>
      <c r="AG634">
        <v>0</v>
      </c>
      <c r="AH634">
        <v>0</v>
      </c>
      <c r="AI634">
        <v>0</v>
      </c>
      <c r="AJ634">
        <v>532</v>
      </c>
      <c r="AK634">
        <v>44</v>
      </c>
      <c r="AL634">
        <v>1.9026000000000001E-2</v>
      </c>
      <c r="AM634">
        <v>0</v>
      </c>
      <c r="AN634">
        <v>0</v>
      </c>
      <c r="AO634">
        <v>11.6480899999999</v>
      </c>
      <c r="AP634">
        <v>11.6480899999999</v>
      </c>
      <c r="AQ634">
        <v>11.6480899999999</v>
      </c>
      <c r="AR634">
        <v>11.6480899999999</v>
      </c>
      <c r="AS634">
        <v>11.6480899999999</v>
      </c>
      <c r="AT634">
        <v>11.6480899999999</v>
      </c>
      <c r="AU634">
        <v>11.647013122956601</v>
      </c>
      <c r="AV634">
        <v>11.646991902222201</v>
      </c>
      <c r="AW634">
        <v>11.64709</v>
      </c>
      <c r="AX634">
        <v>11.647089999999899</v>
      </c>
      <c r="AY634">
        <v>11.6470020326922</v>
      </c>
      <c r="AZ634">
        <v>11.6469864258135</v>
      </c>
      <c r="BA634">
        <v>1907578</v>
      </c>
      <c r="BB634">
        <v>2638631</v>
      </c>
      <c r="BC634">
        <v>1902392</v>
      </c>
      <c r="BD634">
        <v>2580664</v>
      </c>
      <c r="BE634">
        <v>2687751</v>
      </c>
      <c r="BF634">
        <v>2745912</v>
      </c>
      <c r="BG634">
        <v>129987</v>
      </c>
      <c r="BH634">
        <v>170291</v>
      </c>
      <c r="BI634">
        <v>120628</v>
      </c>
      <c r="BJ634">
        <v>156620</v>
      </c>
      <c r="BK634">
        <v>164353</v>
      </c>
      <c r="BL634">
        <v>169074</v>
      </c>
      <c r="BM634">
        <v>16</v>
      </c>
      <c r="BN634">
        <v>25</v>
      </c>
      <c r="BO634">
        <v>16</v>
      </c>
      <c r="BP634">
        <v>21</v>
      </c>
      <c r="BQ634">
        <v>20</v>
      </c>
      <c r="BR634">
        <v>23</v>
      </c>
      <c r="BS634">
        <v>9.7090899999999891</v>
      </c>
      <c r="BT634">
        <v>9.7090899999999891</v>
      </c>
      <c r="BU634">
        <v>9.7090899999999891</v>
      </c>
      <c r="BV634">
        <v>9.7090899999999891</v>
      </c>
      <c r="BW634">
        <v>9.7090899999999998</v>
      </c>
      <c r="BX634">
        <v>9.7090899999999998</v>
      </c>
      <c r="BY634">
        <v>10.6504233333333</v>
      </c>
      <c r="BZ634">
        <v>10.6504233333333</v>
      </c>
      <c r="CA634">
        <v>10.67309</v>
      </c>
      <c r="CB634">
        <v>10.67309</v>
      </c>
      <c r="CC634">
        <v>10.666613809523801</v>
      </c>
      <c r="CD634">
        <v>10.663375714285699</v>
      </c>
      <c r="CE634">
        <v>0.1</v>
      </c>
      <c r="CF634">
        <v>0.115</v>
      </c>
      <c r="CG634">
        <v>7.3999999999999996E-2</v>
      </c>
      <c r="CH634">
        <v>0.106</v>
      </c>
      <c r="CI634">
        <v>9.6000000000000002E-2</v>
      </c>
      <c r="CJ634">
        <v>0.12</v>
      </c>
      <c r="CK634">
        <v>14.484</v>
      </c>
      <c r="CL634">
        <v>2.5870000000000002</v>
      </c>
      <c r="CM634">
        <v>0.14199999999999999</v>
      </c>
      <c r="CN634">
        <v>1.4259999999999999</v>
      </c>
      <c r="CO634">
        <v>8.2789999999999999</v>
      </c>
      <c r="CP634">
        <v>2.6760000000000002</v>
      </c>
      <c r="CQ634">
        <v>143.905</v>
      </c>
      <c r="CR634">
        <v>173.27600000000001</v>
      </c>
      <c r="CS634">
        <v>138.58799999999999</v>
      </c>
      <c r="CT634">
        <v>173.27600000000001</v>
      </c>
      <c r="CU634">
        <v>201.74799999999999</v>
      </c>
      <c r="CV634">
        <v>188.46700000000001</v>
      </c>
      <c r="CW634" t="s">
        <v>13969</v>
      </c>
      <c r="CX634" t="s">
        <v>13970</v>
      </c>
      <c r="CY634" t="s">
        <v>13971</v>
      </c>
      <c r="CZ634" t="s">
        <v>13972</v>
      </c>
      <c r="DA634" t="s">
        <v>13973</v>
      </c>
      <c r="DB634" t="s">
        <v>13974</v>
      </c>
      <c r="DC634" t="s">
        <v>13975</v>
      </c>
      <c r="DD634" t="s">
        <v>13976</v>
      </c>
      <c r="DE634" t="s">
        <v>13977</v>
      </c>
      <c r="DF634" t="s">
        <v>13978</v>
      </c>
      <c r="DG634" t="s">
        <v>13979</v>
      </c>
      <c r="DH634" t="s">
        <v>13980</v>
      </c>
      <c r="DI634" t="s">
        <v>13981</v>
      </c>
      <c r="DJ634" t="s">
        <v>13982</v>
      </c>
      <c r="DK634" t="s">
        <v>13983</v>
      </c>
      <c r="DL634" t="s">
        <v>13974</v>
      </c>
      <c r="DM634" t="s">
        <v>13984</v>
      </c>
      <c r="DN634" t="s">
        <v>13985</v>
      </c>
      <c r="DO634" t="s">
        <v>13986</v>
      </c>
      <c r="DP634" t="s">
        <v>13987</v>
      </c>
      <c r="DQ634" t="s">
        <v>13988</v>
      </c>
      <c r="DR634">
        <v>2732</v>
      </c>
      <c r="DS634" t="s">
        <v>4615</v>
      </c>
      <c r="DT634" t="s">
        <v>147</v>
      </c>
    </row>
    <row r="635" spans="1:124" x14ac:dyDescent="0.2">
      <c r="A635" t="s">
        <v>4618</v>
      </c>
      <c r="B635">
        <v>10776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1</v>
      </c>
      <c r="I635">
        <v>3.5000000000000003E-2</v>
      </c>
      <c r="J635">
        <v>9.8000000000000004E-2</v>
      </c>
      <c r="K635">
        <v>3.3000000000000002E-2</v>
      </c>
      <c r="L635">
        <v>1.2999999999999999E-2</v>
      </c>
      <c r="M635">
        <v>278</v>
      </c>
      <c r="N635">
        <v>712</v>
      </c>
      <c r="O635">
        <v>130</v>
      </c>
      <c r="P635">
        <v>7.4000000000000003E-3</v>
      </c>
      <c r="Q635">
        <v>0.49308999999999997</v>
      </c>
      <c r="R635">
        <v>116</v>
      </c>
      <c r="S635">
        <v>0</v>
      </c>
      <c r="T635">
        <v>0</v>
      </c>
      <c r="U635">
        <v>0</v>
      </c>
      <c r="V635">
        <v>0</v>
      </c>
      <c r="W635">
        <v>712</v>
      </c>
      <c r="X635">
        <v>0</v>
      </c>
      <c r="Y635">
        <v>3.6415999999999997E-2</v>
      </c>
      <c r="Z635">
        <v>240</v>
      </c>
      <c r="AA635">
        <v>632</v>
      </c>
      <c r="AB635">
        <v>117</v>
      </c>
      <c r="AC635">
        <v>6.4999999999999997E-3</v>
      </c>
      <c r="AD635">
        <v>0.49630000000000002</v>
      </c>
      <c r="AE635">
        <v>36</v>
      </c>
      <c r="AF635">
        <v>0</v>
      </c>
      <c r="AG635">
        <v>0</v>
      </c>
      <c r="AH635">
        <v>0</v>
      </c>
      <c r="AI635">
        <v>0</v>
      </c>
      <c r="AJ635">
        <v>632</v>
      </c>
      <c r="AK635">
        <v>0</v>
      </c>
      <c r="AL635">
        <v>3.9503999999999997E-2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1077</v>
      </c>
      <c r="BB635">
        <v>2423</v>
      </c>
      <c r="BC635">
        <v>941</v>
      </c>
      <c r="BD635">
        <v>463</v>
      </c>
      <c r="BE635">
        <v>3979</v>
      </c>
      <c r="BF635">
        <v>1386</v>
      </c>
      <c r="BG635">
        <v>0</v>
      </c>
      <c r="BH635">
        <v>1</v>
      </c>
      <c r="BI635">
        <v>0</v>
      </c>
      <c r="BJ635">
        <v>1</v>
      </c>
      <c r="BK635">
        <v>5</v>
      </c>
      <c r="BL635">
        <v>1</v>
      </c>
      <c r="BM635">
        <v>0</v>
      </c>
      <c r="BN635">
        <v>4</v>
      </c>
      <c r="BO635">
        <v>0</v>
      </c>
      <c r="BP635">
        <v>0</v>
      </c>
      <c r="BQ635">
        <v>3</v>
      </c>
      <c r="BR635">
        <v>1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3.5000000000000003E-2</v>
      </c>
      <c r="CF635">
        <v>9.8000000000000004E-2</v>
      </c>
      <c r="CG635">
        <v>3.3000000000000002E-2</v>
      </c>
      <c r="CH635">
        <v>1.2999999999999999E-2</v>
      </c>
      <c r="CI635">
        <v>0.157</v>
      </c>
      <c r="CJ635">
        <v>5.0999999999999997E-2</v>
      </c>
      <c r="CK635">
        <v>3.5000000000000003E-2</v>
      </c>
      <c r="CL635">
        <v>9.8000000000000004E-2</v>
      </c>
      <c r="CM635">
        <v>3.3000000000000002E-2</v>
      </c>
      <c r="CN635">
        <v>1.2999999999999999E-2</v>
      </c>
      <c r="CO635">
        <v>0.17599999999999999</v>
      </c>
      <c r="CP635">
        <v>5.1999999999999998E-2</v>
      </c>
      <c r="CQ635">
        <v>3.5000000000000003E-2</v>
      </c>
      <c r="CR635">
        <v>9.8000000000000004E-2</v>
      </c>
      <c r="CS635">
        <v>3.3000000000000002E-2</v>
      </c>
      <c r="CT635">
        <v>1.2999999999999999E-2</v>
      </c>
      <c r="CU635">
        <v>0.17699999999999999</v>
      </c>
      <c r="CV635">
        <v>5.1999999999999998E-2</v>
      </c>
      <c r="CW635" t="s">
        <v>7557</v>
      </c>
      <c r="CX635" t="s">
        <v>7557</v>
      </c>
      <c r="CY635" t="s">
        <v>13989</v>
      </c>
      <c r="CZ635" t="s">
        <v>13990</v>
      </c>
      <c r="DA635" t="s">
        <v>13991</v>
      </c>
      <c r="DB635" t="s">
        <v>137</v>
      </c>
      <c r="DC635" t="s">
        <v>137</v>
      </c>
      <c r="DD635" t="s">
        <v>13992</v>
      </c>
      <c r="DE635" t="s">
        <v>13993</v>
      </c>
      <c r="DF635" t="s">
        <v>13994</v>
      </c>
      <c r="DG635" t="s">
        <v>7557</v>
      </c>
      <c r="DH635" t="s">
        <v>7557</v>
      </c>
      <c r="DI635" t="s">
        <v>13995</v>
      </c>
      <c r="DJ635" t="s">
        <v>133</v>
      </c>
      <c r="DK635" t="s">
        <v>13996</v>
      </c>
      <c r="DL635" t="s">
        <v>137</v>
      </c>
      <c r="DM635" t="s">
        <v>137</v>
      </c>
      <c r="DN635" t="s">
        <v>13997</v>
      </c>
      <c r="DO635" t="s">
        <v>13998</v>
      </c>
      <c r="DP635" t="s">
        <v>13999</v>
      </c>
      <c r="DQ635" t="s">
        <v>14000</v>
      </c>
      <c r="DR635">
        <v>2</v>
      </c>
      <c r="DS635" t="s">
        <v>4618</v>
      </c>
      <c r="DT635" t="s">
        <v>147</v>
      </c>
    </row>
    <row r="636" spans="1:124" x14ac:dyDescent="0.2">
      <c r="A636" t="s">
        <v>4619</v>
      </c>
      <c r="B636">
        <v>10776</v>
      </c>
      <c r="C636">
        <v>-7.9999999999999902</v>
      </c>
      <c r="D636">
        <v>-7.9999999999999902</v>
      </c>
      <c r="E636">
        <v>13561</v>
      </c>
      <c r="F636">
        <v>67748</v>
      </c>
      <c r="G636">
        <v>1838</v>
      </c>
      <c r="H636">
        <v>8576</v>
      </c>
      <c r="I636">
        <v>148.03100000000001</v>
      </c>
      <c r="J636">
        <v>524.62599999999998</v>
      </c>
      <c r="K636">
        <v>17.27</v>
      </c>
      <c r="L636">
        <v>65.938999999999993</v>
      </c>
      <c r="M636">
        <v>403</v>
      </c>
      <c r="N636">
        <v>686</v>
      </c>
      <c r="O636">
        <v>196</v>
      </c>
      <c r="P636">
        <v>9.3000000000000005E-4</v>
      </c>
      <c r="Q636">
        <v>0.5</v>
      </c>
      <c r="R636">
        <v>172</v>
      </c>
      <c r="S636">
        <v>0</v>
      </c>
      <c r="T636">
        <v>0</v>
      </c>
      <c r="U636">
        <v>0</v>
      </c>
      <c r="V636">
        <v>0</v>
      </c>
      <c r="W636">
        <v>686</v>
      </c>
      <c r="X636">
        <v>0</v>
      </c>
      <c r="Y636">
        <v>2.3876999999999999E-2</v>
      </c>
      <c r="Z636">
        <v>397</v>
      </c>
      <c r="AA636">
        <v>546</v>
      </c>
      <c r="AB636">
        <v>158</v>
      </c>
      <c r="AC636">
        <v>1.1100000000000001E-3</v>
      </c>
      <c r="AD636">
        <v>0.5</v>
      </c>
      <c r="AE636">
        <v>68</v>
      </c>
      <c r="AF636">
        <v>0</v>
      </c>
      <c r="AG636">
        <v>0</v>
      </c>
      <c r="AH636">
        <v>0</v>
      </c>
      <c r="AI636">
        <v>0</v>
      </c>
      <c r="AJ636">
        <v>546</v>
      </c>
      <c r="AK636">
        <v>0</v>
      </c>
      <c r="AL636">
        <v>2.7591999999999998E-2</v>
      </c>
      <c r="AM636">
        <v>0</v>
      </c>
      <c r="AN636">
        <v>0</v>
      </c>
      <c r="AO636">
        <v>-6</v>
      </c>
      <c r="AP636">
        <v>-6</v>
      </c>
      <c r="AQ636">
        <v>-6</v>
      </c>
      <c r="AR636">
        <v>-6</v>
      </c>
      <c r="AS636">
        <v>-5.9999999999999902</v>
      </c>
      <c r="AT636">
        <v>-6</v>
      </c>
      <c r="AU636">
        <v>-6</v>
      </c>
      <c r="AV636">
        <v>-6</v>
      </c>
      <c r="AW636">
        <v>-5.9999999999999902</v>
      </c>
      <c r="AX636">
        <v>-5.9999999999999902</v>
      </c>
      <c r="AY636">
        <v>-5.9999999999999902</v>
      </c>
      <c r="AZ636">
        <v>-6</v>
      </c>
      <c r="BA636">
        <v>2389409</v>
      </c>
      <c r="BB636">
        <v>9909278</v>
      </c>
      <c r="BC636">
        <v>293215</v>
      </c>
      <c r="BD636">
        <v>1438352</v>
      </c>
      <c r="BE636">
        <v>1662668</v>
      </c>
      <c r="BF636">
        <v>3885095</v>
      </c>
      <c r="BG636">
        <v>13561</v>
      </c>
      <c r="BH636">
        <v>67748</v>
      </c>
      <c r="BI636">
        <v>1838</v>
      </c>
      <c r="BJ636">
        <v>8576</v>
      </c>
      <c r="BK636">
        <v>9960</v>
      </c>
      <c r="BL636">
        <v>27018</v>
      </c>
      <c r="BM636">
        <v>14</v>
      </c>
      <c r="BN636">
        <v>18</v>
      </c>
      <c r="BO636">
        <v>14</v>
      </c>
      <c r="BP636">
        <v>17</v>
      </c>
      <c r="BQ636">
        <v>18</v>
      </c>
      <c r="BR636">
        <v>19</v>
      </c>
      <c r="BS636">
        <v>-8</v>
      </c>
      <c r="BT636">
        <v>-7.7499999999999902</v>
      </c>
      <c r="BU636">
        <v>-7.5</v>
      </c>
      <c r="BV636">
        <v>-7.4999999999999902</v>
      </c>
      <c r="BW636">
        <v>-7.9285714285714199</v>
      </c>
      <c r="BX636">
        <v>-7.8928571428571397</v>
      </c>
      <c r="BY636">
        <v>-6</v>
      </c>
      <c r="BZ636">
        <v>-5.9999999999999902</v>
      </c>
      <c r="CA636">
        <v>-5.9999999999999902</v>
      </c>
      <c r="CB636">
        <v>-5.9999999999999902</v>
      </c>
      <c r="CC636">
        <v>-6</v>
      </c>
      <c r="CD636">
        <v>-6.0476190476190403</v>
      </c>
      <c r="CE636">
        <v>0.60799999999999998</v>
      </c>
      <c r="CF636">
        <v>0.629</v>
      </c>
      <c r="CG636">
        <v>0.60799999999999998</v>
      </c>
      <c r="CH636">
        <v>0.56899999999999995</v>
      </c>
      <c r="CI636">
        <v>0.78700000000000003</v>
      </c>
      <c r="CJ636">
        <v>0.64900000000000002</v>
      </c>
      <c r="CK636">
        <v>148.03</v>
      </c>
      <c r="CL636">
        <v>524.625</v>
      </c>
      <c r="CM636">
        <v>17.27</v>
      </c>
      <c r="CN636">
        <v>65.930000000000007</v>
      </c>
      <c r="CO636">
        <v>110.461</v>
      </c>
      <c r="CP636">
        <v>208.334</v>
      </c>
      <c r="CQ636">
        <v>148.03100000000001</v>
      </c>
      <c r="CR636">
        <v>524.62599999999998</v>
      </c>
      <c r="CS636">
        <v>17.27</v>
      </c>
      <c r="CT636">
        <v>65.938999999999993</v>
      </c>
      <c r="CU636">
        <v>110.461</v>
      </c>
      <c r="CV636">
        <v>208.33799999999999</v>
      </c>
      <c r="CW636" t="s">
        <v>14001</v>
      </c>
      <c r="CX636" t="s">
        <v>14001</v>
      </c>
      <c r="CY636" t="s">
        <v>14002</v>
      </c>
      <c r="CZ636" t="s">
        <v>14003</v>
      </c>
      <c r="DA636" t="s">
        <v>14004</v>
      </c>
      <c r="DB636" t="s">
        <v>14005</v>
      </c>
      <c r="DC636" t="s">
        <v>14006</v>
      </c>
      <c r="DD636" t="s">
        <v>14007</v>
      </c>
      <c r="DE636" t="s">
        <v>14008</v>
      </c>
      <c r="DF636" t="s">
        <v>14009</v>
      </c>
      <c r="DG636" t="s">
        <v>14010</v>
      </c>
      <c r="DH636" t="s">
        <v>14010</v>
      </c>
      <c r="DI636" t="s">
        <v>14011</v>
      </c>
      <c r="DJ636" t="s">
        <v>14012</v>
      </c>
      <c r="DK636" t="s">
        <v>14013</v>
      </c>
      <c r="DL636" t="s">
        <v>14014</v>
      </c>
      <c r="DM636" t="s">
        <v>14015</v>
      </c>
      <c r="DN636" t="s">
        <v>14016</v>
      </c>
      <c r="DO636" t="s">
        <v>14017</v>
      </c>
      <c r="DP636" t="s">
        <v>14018</v>
      </c>
      <c r="DQ636" t="s">
        <v>14019</v>
      </c>
      <c r="DR636">
        <v>2232</v>
      </c>
      <c r="DS636" t="s">
        <v>4619</v>
      </c>
      <c r="DT636" t="s">
        <v>147</v>
      </c>
    </row>
    <row r="637" spans="1:124" x14ac:dyDescent="0.2">
      <c r="A637" t="s">
        <v>4621</v>
      </c>
      <c r="B637">
        <v>10776</v>
      </c>
      <c r="C637">
        <v>-17</v>
      </c>
      <c r="D637">
        <v>-16.999999999999901</v>
      </c>
      <c r="E637">
        <v>1</v>
      </c>
      <c r="F637">
        <v>1</v>
      </c>
      <c r="G637">
        <v>1</v>
      </c>
      <c r="H637">
        <v>1</v>
      </c>
      <c r="I637">
        <v>0.71899999999999997</v>
      </c>
      <c r="J637">
        <v>0.34799999999999998</v>
      </c>
      <c r="K637">
        <v>0.51</v>
      </c>
      <c r="L637">
        <v>0.34799999999999998</v>
      </c>
      <c r="M637">
        <v>623</v>
      </c>
      <c r="N637">
        <v>686</v>
      </c>
      <c r="O637">
        <v>181</v>
      </c>
      <c r="P637">
        <v>1.6299999999999999E-3</v>
      </c>
      <c r="Q637">
        <v>0.5</v>
      </c>
      <c r="R637">
        <v>168</v>
      </c>
      <c r="S637">
        <v>0</v>
      </c>
      <c r="T637">
        <v>0</v>
      </c>
      <c r="U637">
        <v>0</v>
      </c>
      <c r="V637">
        <v>0</v>
      </c>
      <c r="W637">
        <v>686</v>
      </c>
      <c r="X637">
        <v>0</v>
      </c>
      <c r="Y637">
        <v>3.4460999999999999E-2</v>
      </c>
      <c r="Z637">
        <v>581</v>
      </c>
      <c r="AA637">
        <v>490</v>
      </c>
      <c r="AB637">
        <v>145</v>
      </c>
      <c r="AC637">
        <v>2.0799999999999998E-3</v>
      </c>
      <c r="AD637">
        <v>0.5</v>
      </c>
      <c r="AE637">
        <v>56</v>
      </c>
      <c r="AF637">
        <v>0</v>
      </c>
      <c r="AG637">
        <v>0</v>
      </c>
      <c r="AH637">
        <v>0</v>
      </c>
      <c r="AI637">
        <v>0</v>
      </c>
      <c r="AJ637">
        <v>490</v>
      </c>
      <c r="AK637">
        <v>0</v>
      </c>
      <c r="AL637">
        <v>4.1624000000000001E-2</v>
      </c>
      <c r="AM637">
        <v>0</v>
      </c>
      <c r="AN637">
        <v>0</v>
      </c>
      <c r="AO637">
        <v>-13</v>
      </c>
      <c r="AP637">
        <v>-13</v>
      </c>
      <c r="AQ637">
        <v>-13</v>
      </c>
      <c r="AR637">
        <v>-13</v>
      </c>
      <c r="AS637">
        <v>-13</v>
      </c>
      <c r="AT637">
        <v>-13</v>
      </c>
      <c r="AU637">
        <v>-13</v>
      </c>
      <c r="AV637">
        <v>-13</v>
      </c>
      <c r="AW637">
        <v>-13</v>
      </c>
      <c r="AX637">
        <v>-13</v>
      </c>
      <c r="AY637">
        <v>-13</v>
      </c>
      <c r="AZ637">
        <v>-13</v>
      </c>
      <c r="BA637">
        <v>8107</v>
      </c>
      <c r="BB637">
        <v>4485</v>
      </c>
      <c r="BC637">
        <v>5752</v>
      </c>
      <c r="BD637">
        <v>4485</v>
      </c>
      <c r="BE637">
        <v>9632</v>
      </c>
      <c r="BF637">
        <v>12219</v>
      </c>
      <c r="BG637">
        <v>1</v>
      </c>
      <c r="BH637">
        <v>1</v>
      </c>
      <c r="BI637">
        <v>1</v>
      </c>
      <c r="BJ637">
        <v>1</v>
      </c>
      <c r="BK637">
        <v>32</v>
      </c>
      <c r="BL637">
        <v>75</v>
      </c>
      <c r="BM637">
        <v>16</v>
      </c>
      <c r="BN637">
        <v>9</v>
      </c>
      <c r="BO637">
        <v>11</v>
      </c>
      <c r="BP637">
        <v>9</v>
      </c>
      <c r="BQ637">
        <v>15</v>
      </c>
      <c r="BR637">
        <v>15</v>
      </c>
      <c r="BS637">
        <v>-15.5</v>
      </c>
      <c r="BT637">
        <v>-17</v>
      </c>
      <c r="BU637">
        <v>-15.5</v>
      </c>
      <c r="BV637">
        <v>-15.499999999999901</v>
      </c>
      <c r="BW637">
        <v>-16.499999999999901</v>
      </c>
      <c r="BX637">
        <v>-16.678571428571399</v>
      </c>
      <c r="BY637">
        <v>-12.999999999999901</v>
      </c>
      <c r="BZ637">
        <v>-12.999999999999901</v>
      </c>
      <c r="CA637">
        <v>-12.999999999999901</v>
      </c>
      <c r="CB637">
        <v>-12.999999999999901</v>
      </c>
      <c r="CC637">
        <v>-13</v>
      </c>
      <c r="CD637">
        <v>-13</v>
      </c>
      <c r="CE637">
        <v>0.71699999999999997</v>
      </c>
      <c r="CF637">
        <v>0.28299999999999997</v>
      </c>
      <c r="CG637">
        <v>0.50900000000000001</v>
      </c>
      <c r="CH637">
        <v>0.28299999999999997</v>
      </c>
      <c r="CI637">
        <v>0.68899999999999995</v>
      </c>
      <c r="CJ637">
        <v>0.51800000000000002</v>
      </c>
      <c r="CK637">
        <v>0.71899999999999997</v>
      </c>
      <c r="CL637">
        <v>0.34799999999999998</v>
      </c>
      <c r="CM637">
        <v>0.51</v>
      </c>
      <c r="CN637">
        <v>0.34799999999999998</v>
      </c>
      <c r="CO637">
        <v>0.78300000000000003</v>
      </c>
      <c r="CP637">
        <v>0.73099999999999998</v>
      </c>
      <c r="CQ637">
        <v>0.71899999999999997</v>
      </c>
      <c r="CR637">
        <v>0.34799999999999998</v>
      </c>
      <c r="CS637">
        <v>0.51</v>
      </c>
      <c r="CT637">
        <v>0.34799999999999998</v>
      </c>
      <c r="CU637">
        <v>0.78300000000000003</v>
      </c>
      <c r="CV637">
        <v>0.73099999999999998</v>
      </c>
      <c r="CW637" t="s">
        <v>14020</v>
      </c>
      <c r="CX637" t="s">
        <v>14020</v>
      </c>
      <c r="CY637" t="s">
        <v>14021</v>
      </c>
      <c r="CZ637" t="s">
        <v>14022</v>
      </c>
      <c r="DA637" t="s">
        <v>14023</v>
      </c>
      <c r="DB637" t="s">
        <v>14024</v>
      </c>
      <c r="DC637" t="s">
        <v>14025</v>
      </c>
      <c r="DD637" t="s">
        <v>14026</v>
      </c>
      <c r="DE637" t="s">
        <v>14027</v>
      </c>
      <c r="DF637" t="s">
        <v>14028</v>
      </c>
      <c r="DG637" t="s">
        <v>14029</v>
      </c>
      <c r="DH637" t="s">
        <v>14029</v>
      </c>
      <c r="DI637" t="s">
        <v>14030</v>
      </c>
      <c r="DJ637" t="s">
        <v>14031</v>
      </c>
      <c r="DK637" t="s">
        <v>14032</v>
      </c>
      <c r="DL637" t="s">
        <v>14033</v>
      </c>
      <c r="DM637" t="s">
        <v>14025</v>
      </c>
      <c r="DN637" t="s">
        <v>14034</v>
      </c>
      <c r="DO637" t="s">
        <v>14035</v>
      </c>
      <c r="DP637" t="s">
        <v>14036</v>
      </c>
      <c r="DQ637" t="s">
        <v>14037</v>
      </c>
      <c r="DR637">
        <v>12</v>
      </c>
      <c r="DS637" t="s">
        <v>4621</v>
      </c>
      <c r="DT637" t="s">
        <v>147</v>
      </c>
    </row>
    <row r="638" spans="1:124" x14ac:dyDescent="0.2">
      <c r="A638" t="s">
        <v>4624</v>
      </c>
      <c r="B638">
        <v>10776</v>
      </c>
      <c r="C638">
        <v>48.216168071465901</v>
      </c>
      <c r="D638">
        <v>48.4761308916571</v>
      </c>
      <c r="E638">
        <v>12369</v>
      </c>
      <c r="F638">
        <v>15991</v>
      </c>
      <c r="G638">
        <v>10971</v>
      </c>
      <c r="H638">
        <v>6451</v>
      </c>
      <c r="I638">
        <v>35.094999999999999</v>
      </c>
      <c r="J638">
        <v>49.363</v>
      </c>
      <c r="K638">
        <v>25.507999999999999</v>
      </c>
      <c r="L638">
        <v>17.396000000000001</v>
      </c>
      <c r="M638">
        <v>1413</v>
      </c>
      <c r="N638">
        <v>1084</v>
      </c>
      <c r="O638">
        <v>58</v>
      </c>
      <c r="P638">
        <v>3.3400000000000001E-3</v>
      </c>
      <c r="Q638">
        <v>0.46521000000000001</v>
      </c>
      <c r="R638">
        <v>185</v>
      </c>
      <c r="S638">
        <v>0</v>
      </c>
      <c r="T638">
        <v>0</v>
      </c>
      <c r="U638">
        <v>0</v>
      </c>
      <c r="V638">
        <v>1</v>
      </c>
      <c r="W638">
        <v>521</v>
      </c>
      <c r="X638">
        <v>562</v>
      </c>
      <c r="Y638">
        <v>4.7465E-2</v>
      </c>
      <c r="Z638">
        <v>1035</v>
      </c>
      <c r="AA638">
        <v>1075</v>
      </c>
      <c r="AB638">
        <v>63</v>
      </c>
      <c r="AC638">
        <v>6.3000000000000003E-4</v>
      </c>
      <c r="AD638">
        <v>0.49878</v>
      </c>
      <c r="AE638">
        <v>185</v>
      </c>
      <c r="AF638">
        <v>0</v>
      </c>
      <c r="AG638">
        <v>0</v>
      </c>
      <c r="AH638">
        <v>0</v>
      </c>
      <c r="AI638">
        <v>1</v>
      </c>
      <c r="AJ638">
        <v>512</v>
      </c>
      <c r="AK638">
        <v>562</v>
      </c>
      <c r="AL638">
        <v>6.4661999999999997E-2</v>
      </c>
      <c r="AM638">
        <v>0</v>
      </c>
      <c r="AN638">
        <v>0</v>
      </c>
      <c r="AO638">
        <v>72.647023721476501</v>
      </c>
      <c r="AP638">
        <v>72.647023721476501</v>
      </c>
      <c r="AQ638">
        <v>72.647023721476501</v>
      </c>
      <c r="AR638">
        <v>72.647023721476501</v>
      </c>
      <c r="AS638">
        <v>72.647023721476501</v>
      </c>
      <c r="AT638">
        <v>72.647023721476501</v>
      </c>
      <c r="AU638">
        <v>72.641816033466</v>
      </c>
      <c r="AV638">
        <v>72.640523366856698</v>
      </c>
      <c r="AW638">
        <v>72.645075377641504</v>
      </c>
      <c r="AX638">
        <v>72.643496969182607</v>
      </c>
      <c r="AY638">
        <v>72.641613342283705</v>
      </c>
      <c r="AZ638">
        <v>72.641231585592706</v>
      </c>
      <c r="BA638">
        <v>289476</v>
      </c>
      <c r="BB638">
        <v>535125</v>
      </c>
      <c r="BC638">
        <v>247403</v>
      </c>
      <c r="BD638">
        <v>193161</v>
      </c>
      <c r="BE638">
        <v>419065</v>
      </c>
      <c r="BF638">
        <v>493655</v>
      </c>
      <c r="BG638">
        <v>12369</v>
      </c>
      <c r="BH638">
        <v>15991</v>
      </c>
      <c r="BI638">
        <v>10971</v>
      </c>
      <c r="BJ638">
        <v>6451</v>
      </c>
      <c r="BK638">
        <v>16107</v>
      </c>
      <c r="BL638">
        <v>14043</v>
      </c>
      <c r="BM638">
        <v>22</v>
      </c>
      <c r="BN638">
        <v>22</v>
      </c>
      <c r="BO638">
        <v>22</v>
      </c>
      <c r="BP638">
        <v>22</v>
      </c>
      <c r="BQ638">
        <v>22</v>
      </c>
      <c r="BR638">
        <v>36</v>
      </c>
      <c r="BS638">
        <v>48.608677698152299</v>
      </c>
      <c r="BT638">
        <v>48.670733611656999</v>
      </c>
      <c r="BU638">
        <v>48.608677698152299</v>
      </c>
      <c r="BV638">
        <v>48.670733611656999</v>
      </c>
      <c r="BW638">
        <v>48.608677698152299</v>
      </c>
      <c r="BX638">
        <v>48.640953882572902</v>
      </c>
      <c r="BY638">
        <v>48.7866735996678</v>
      </c>
      <c r="BZ638">
        <v>48.707998116416398</v>
      </c>
      <c r="CA638">
        <v>48.7866735996678</v>
      </c>
      <c r="CB638">
        <v>48.853350706380098</v>
      </c>
      <c r="CC638">
        <v>48.7866735996678</v>
      </c>
      <c r="CD638">
        <v>48.784671559518799</v>
      </c>
      <c r="CE638">
        <v>0.79800000000000004</v>
      </c>
      <c r="CF638">
        <v>0.99299999999999999</v>
      </c>
      <c r="CG638">
        <v>0.79800000000000004</v>
      </c>
      <c r="CH638">
        <v>0.99299999999999999</v>
      </c>
      <c r="CI638">
        <v>0.80400000000000005</v>
      </c>
      <c r="CJ638">
        <v>1.649</v>
      </c>
      <c r="CK638">
        <v>31.361999999999998</v>
      </c>
      <c r="CL638">
        <v>46.759</v>
      </c>
      <c r="CM638">
        <v>8.2880000000000003</v>
      </c>
      <c r="CN638">
        <v>5.6580000000000004</v>
      </c>
      <c r="CO638">
        <v>39.991</v>
      </c>
      <c r="CP638">
        <v>42.939</v>
      </c>
      <c r="CQ638">
        <v>35.094999999999999</v>
      </c>
      <c r="CR638">
        <v>49.363</v>
      </c>
      <c r="CS638">
        <v>25.507999999999999</v>
      </c>
      <c r="CT638">
        <v>17.396000000000001</v>
      </c>
      <c r="CU638">
        <v>45.189</v>
      </c>
      <c r="CV638">
        <v>46.65</v>
      </c>
      <c r="CW638" t="s">
        <v>14038</v>
      </c>
      <c r="CX638" t="s">
        <v>14039</v>
      </c>
      <c r="CY638" t="s">
        <v>14040</v>
      </c>
      <c r="CZ638" t="s">
        <v>14041</v>
      </c>
      <c r="DA638" t="s">
        <v>892</v>
      </c>
      <c r="DB638" t="s">
        <v>14042</v>
      </c>
      <c r="DC638" t="s">
        <v>14043</v>
      </c>
      <c r="DD638" t="s">
        <v>14044</v>
      </c>
      <c r="DE638" t="s">
        <v>14045</v>
      </c>
      <c r="DF638" t="s">
        <v>14046</v>
      </c>
      <c r="DG638" t="s">
        <v>14038</v>
      </c>
      <c r="DH638" t="s">
        <v>14047</v>
      </c>
      <c r="DI638" t="s">
        <v>14048</v>
      </c>
      <c r="DJ638" t="s">
        <v>14049</v>
      </c>
      <c r="DK638" t="s">
        <v>14050</v>
      </c>
      <c r="DL638" t="s">
        <v>14051</v>
      </c>
      <c r="DM638" t="s">
        <v>14052</v>
      </c>
      <c r="DN638" t="s">
        <v>14053</v>
      </c>
      <c r="DO638" t="s">
        <v>14054</v>
      </c>
      <c r="DP638" t="s">
        <v>14055</v>
      </c>
      <c r="DQ638" t="s">
        <v>14056</v>
      </c>
      <c r="DR638">
        <v>644</v>
      </c>
      <c r="DS638" t="s">
        <v>4624</v>
      </c>
      <c r="DT638" t="s">
        <v>147</v>
      </c>
    </row>
    <row r="639" spans="1:124" x14ac:dyDescent="0.2">
      <c r="A639" t="s">
        <v>4625</v>
      </c>
      <c r="B639">
        <v>10776</v>
      </c>
      <c r="C639">
        <v>-216.99999999999901</v>
      </c>
      <c r="D639">
        <v>-216.5</v>
      </c>
      <c r="E639">
        <v>341576</v>
      </c>
      <c r="F639">
        <v>423222</v>
      </c>
      <c r="G639">
        <v>239188</v>
      </c>
      <c r="H639">
        <v>249249</v>
      </c>
      <c r="I639">
        <v>3600.0010000000002</v>
      </c>
      <c r="J639">
        <v>3600.0010000000002</v>
      </c>
      <c r="K639">
        <v>3600.0010000000002</v>
      </c>
      <c r="L639">
        <v>3600.0010000000002</v>
      </c>
      <c r="M639">
        <v>6549</v>
      </c>
      <c r="N639">
        <v>9674</v>
      </c>
      <c r="O639">
        <v>724</v>
      </c>
      <c r="P639">
        <v>1.58E-3</v>
      </c>
      <c r="Q639">
        <v>0.5</v>
      </c>
      <c r="R639">
        <v>129</v>
      </c>
      <c r="S639">
        <v>0</v>
      </c>
      <c r="T639">
        <v>0</v>
      </c>
      <c r="U639">
        <v>0</v>
      </c>
      <c r="V639">
        <v>0</v>
      </c>
      <c r="W639">
        <v>5805</v>
      </c>
      <c r="X639">
        <v>3869</v>
      </c>
      <c r="Y639">
        <v>4.4000000000000002E-4</v>
      </c>
      <c r="Z639">
        <v>6469</v>
      </c>
      <c r="AA639">
        <v>8474</v>
      </c>
      <c r="AB639">
        <v>1058</v>
      </c>
      <c r="AC639">
        <v>1.08E-3</v>
      </c>
      <c r="AD639">
        <v>0.5</v>
      </c>
      <c r="AE639">
        <v>129</v>
      </c>
      <c r="AF639">
        <v>0</v>
      </c>
      <c r="AG639">
        <v>0</v>
      </c>
      <c r="AH639">
        <v>0</v>
      </c>
      <c r="AI639">
        <v>127</v>
      </c>
      <c r="AJ639">
        <v>8347</v>
      </c>
      <c r="AK639">
        <v>0</v>
      </c>
      <c r="AL639">
        <v>5.0500000000000002E-4</v>
      </c>
      <c r="AM639">
        <v>0</v>
      </c>
      <c r="AN639">
        <v>0</v>
      </c>
      <c r="AO639">
        <v>-204</v>
      </c>
      <c r="AP639">
        <v>-204</v>
      </c>
      <c r="AQ639">
        <v>-204</v>
      </c>
      <c r="AR639">
        <v>-204</v>
      </c>
      <c r="AS639">
        <v>-204</v>
      </c>
      <c r="AT639">
        <v>-204</v>
      </c>
      <c r="AU639">
        <v>-211.99999999999901</v>
      </c>
      <c r="AV639">
        <v>-206.99999999999901</v>
      </c>
      <c r="AW639">
        <v>-211.277918112002</v>
      </c>
      <c r="AX639">
        <v>-206.99999999999901</v>
      </c>
      <c r="AY639">
        <v>-211.97601212496201</v>
      </c>
      <c r="AZ639">
        <v>-208.71428571428501</v>
      </c>
      <c r="BA639">
        <v>33711114</v>
      </c>
      <c r="BB639">
        <v>26950598</v>
      </c>
      <c r="BC639">
        <v>24464778</v>
      </c>
      <c r="BD639">
        <v>26950598</v>
      </c>
      <c r="BE639">
        <v>30699327</v>
      </c>
      <c r="BF639">
        <v>34328995</v>
      </c>
      <c r="BG639">
        <v>341576</v>
      </c>
      <c r="BH639">
        <v>423222</v>
      </c>
      <c r="BI639">
        <v>239188</v>
      </c>
      <c r="BJ639">
        <v>249249</v>
      </c>
      <c r="BK639">
        <v>316814</v>
      </c>
      <c r="BL639">
        <v>427108</v>
      </c>
      <c r="BM639">
        <v>13</v>
      </c>
      <c r="BN639">
        <v>10</v>
      </c>
      <c r="BO639">
        <v>10</v>
      </c>
      <c r="BP639">
        <v>10</v>
      </c>
      <c r="BQ639">
        <v>12</v>
      </c>
      <c r="BR639">
        <v>12</v>
      </c>
      <c r="BS639">
        <v>-215.75</v>
      </c>
      <c r="BT639">
        <v>-210.5</v>
      </c>
      <c r="BU639">
        <v>-213.5</v>
      </c>
      <c r="BV639">
        <v>-210.5</v>
      </c>
      <c r="BW639">
        <v>-214.92857142857099</v>
      </c>
      <c r="BX639">
        <v>-211.5</v>
      </c>
      <c r="BY639">
        <v>-215.5</v>
      </c>
      <c r="BZ639">
        <v>-210.5</v>
      </c>
      <c r="CA639">
        <v>-213.5</v>
      </c>
      <c r="CB639">
        <v>-210.5</v>
      </c>
      <c r="CC639">
        <v>-214.79761904761901</v>
      </c>
      <c r="CD639">
        <v>-211.42857142857099</v>
      </c>
      <c r="CE639">
        <v>7.0890000000000004</v>
      </c>
      <c r="CF639">
        <v>4.093</v>
      </c>
      <c r="CG639">
        <v>5.5709999999999997</v>
      </c>
      <c r="CH639">
        <v>4.093</v>
      </c>
      <c r="CI639">
        <v>7.2409999999999997</v>
      </c>
      <c r="CJ639">
        <v>5.8630000000000004</v>
      </c>
      <c r="CK639">
        <v>208.965</v>
      </c>
      <c r="CL639">
        <v>61.7</v>
      </c>
      <c r="CM639">
        <v>55.512999999999998</v>
      </c>
      <c r="CN639">
        <v>32.292999999999999</v>
      </c>
      <c r="CO639">
        <v>177.072</v>
      </c>
      <c r="CP639">
        <v>58.701999999999998</v>
      </c>
      <c r="CQ639">
        <v>3600.0010000000002</v>
      </c>
      <c r="CR639">
        <v>3600.0010000000002</v>
      </c>
      <c r="CS639">
        <v>3600.0010000000002</v>
      </c>
      <c r="CT639">
        <v>3600.0010000000002</v>
      </c>
      <c r="CU639">
        <v>3600.0010000000002</v>
      </c>
      <c r="CV639">
        <v>3600.0010000000002</v>
      </c>
      <c r="CW639" t="s">
        <v>14057</v>
      </c>
      <c r="CX639" t="s">
        <v>14058</v>
      </c>
      <c r="CY639" t="s">
        <v>14059</v>
      </c>
      <c r="CZ639" t="s">
        <v>14060</v>
      </c>
      <c r="DA639" t="s">
        <v>14061</v>
      </c>
      <c r="DB639" t="s">
        <v>14062</v>
      </c>
      <c r="DC639" t="s">
        <v>14063</v>
      </c>
      <c r="DD639" t="s">
        <v>14064</v>
      </c>
      <c r="DE639" t="s">
        <v>14065</v>
      </c>
      <c r="DF639" t="s">
        <v>14066</v>
      </c>
      <c r="DG639" t="s">
        <v>14057</v>
      </c>
      <c r="DH639" t="s">
        <v>14067</v>
      </c>
      <c r="DI639" t="s">
        <v>14068</v>
      </c>
      <c r="DJ639" t="s">
        <v>14069</v>
      </c>
      <c r="DK639" t="s">
        <v>14070</v>
      </c>
      <c r="DL639" t="s">
        <v>14071</v>
      </c>
      <c r="DM639" t="s">
        <v>14072</v>
      </c>
      <c r="DN639" t="s">
        <v>14073</v>
      </c>
      <c r="DO639" t="s">
        <v>14074</v>
      </c>
      <c r="DP639" t="s">
        <v>14075</v>
      </c>
      <c r="DQ639" t="s">
        <v>14076</v>
      </c>
      <c r="DR639">
        <v>50420</v>
      </c>
      <c r="DS639" t="s">
        <v>4625</v>
      </c>
      <c r="DT639" t="s">
        <v>147</v>
      </c>
    </row>
    <row r="640" spans="1:124" x14ac:dyDescent="0.2">
      <c r="A640" t="s">
        <v>4626</v>
      </c>
      <c r="B640">
        <v>10776</v>
      </c>
      <c r="C640">
        <v>985</v>
      </c>
      <c r="D640">
        <v>1001.49999999999</v>
      </c>
      <c r="E640">
        <v>37811</v>
      </c>
      <c r="F640">
        <v>44921</v>
      </c>
      <c r="G640">
        <v>37811</v>
      </c>
      <c r="H640">
        <v>33847</v>
      </c>
      <c r="I640">
        <v>3600.0010000000002</v>
      </c>
      <c r="J640">
        <v>3600.0010000000002</v>
      </c>
      <c r="K640">
        <v>3600.0010000000002</v>
      </c>
      <c r="L640">
        <v>3600.0010000000002</v>
      </c>
      <c r="M640">
        <v>5529</v>
      </c>
      <c r="N640">
        <v>7920</v>
      </c>
      <c r="O640">
        <v>508</v>
      </c>
      <c r="P640">
        <v>1.4E-3</v>
      </c>
      <c r="Q640">
        <v>0.5</v>
      </c>
      <c r="R640">
        <v>132</v>
      </c>
      <c r="S640">
        <v>0</v>
      </c>
      <c r="T640">
        <v>0</v>
      </c>
      <c r="U640">
        <v>0</v>
      </c>
      <c r="V640">
        <v>0</v>
      </c>
      <c r="W640">
        <v>5940</v>
      </c>
      <c r="X640">
        <v>1980</v>
      </c>
      <c r="Y640">
        <v>6.7500000000000004E-4</v>
      </c>
      <c r="Z640">
        <v>5441</v>
      </c>
      <c r="AA640">
        <v>7920</v>
      </c>
      <c r="AB640">
        <v>536</v>
      </c>
      <c r="AC640">
        <v>4.6999999999999999E-4</v>
      </c>
      <c r="AD640">
        <v>0.5</v>
      </c>
      <c r="AE640">
        <v>132</v>
      </c>
      <c r="AF640">
        <v>0</v>
      </c>
      <c r="AG640">
        <v>0</v>
      </c>
      <c r="AH640">
        <v>0</v>
      </c>
      <c r="AI640">
        <v>0</v>
      </c>
      <c r="AJ640">
        <v>5940</v>
      </c>
      <c r="AK640">
        <v>1980</v>
      </c>
      <c r="AL640">
        <v>6.5499999999999998E-4</v>
      </c>
      <c r="AM640">
        <v>1980</v>
      </c>
      <c r="AN640">
        <v>0</v>
      </c>
      <c r="AO640">
        <v>1165</v>
      </c>
      <c r="AP640">
        <v>1165.99999919999</v>
      </c>
      <c r="AQ640">
        <v>1165</v>
      </c>
      <c r="AR640">
        <v>1165</v>
      </c>
      <c r="AS640">
        <v>1166.8571426184101</v>
      </c>
      <c r="AT640">
        <v>1166.2857141714201</v>
      </c>
      <c r="AU640">
        <v>1114</v>
      </c>
      <c r="AV640">
        <v>1119</v>
      </c>
      <c r="AW640">
        <v>1126</v>
      </c>
      <c r="AX640">
        <v>1130</v>
      </c>
      <c r="AY640">
        <v>1116.8571428571399</v>
      </c>
      <c r="AZ640">
        <v>1120.8571428571399</v>
      </c>
      <c r="BA640">
        <v>9108472</v>
      </c>
      <c r="BB640">
        <v>9932473</v>
      </c>
      <c r="BC640">
        <v>9108472</v>
      </c>
      <c r="BD640">
        <v>9531163</v>
      </c>
      <c r="BE640">
        <v>10199106</v>
      </c>
      <c r="BF640">
        <v>10654043</v>
      </c>
      <c r="BG640">
        <v>37811</v>
      </c>
      <c r="BH640">
        <v>44921</v>
      </c>
      <c r="BI640">
        <v>37811</v>
      </c>
      <c r="BJ640">
        <v>33847</v>
      </c>
      <c r="BK640">
        <v>44700</v>
      </c>
      <c r="BL640">
        <v>42916</v>
      </c>
      <c r="BM640">
        <v>86</v>
      </c>
      <c r="BN640">
        <v>43</v>
      </c>
      <c r="BO640">
        <v>75</v>
      </c>
      <c r="BP640">
        <v>42</v>
      </c>
      <c r="BQ640">
        <v>95</v>
      </c>
      <c r="BR640">
        <v>71</v>
      </c>
      <c r="BS640">
        <v>985.41666666666595</v>
      </c>
      <c r="BT640">
        <v>1006.01923076923</v>
      </c>
      <c r="BU640">
        <v>986.39999999999895</v>
      </c>
      <c r="BV640">
        <v>1007.58333333333</v>
      </c>
      <c r="BW640">
        <v>985.65238095237999</v>
      </c>
      <c r="BX640">
        <v>1005.52242762104</v>
      </c>
      <c r="BY640">
        <v>1019.28292509958</v>
      </c>
      <c r="BZ640">
        <v>1016.78861824503</v>
      </c>
      <c r="CA640">
        <v>1033.3029935686</v>
      </c>
      <c r="CB640">
        <v>1028.5150518647099</v>
      </c>
      <c r="CC640">
        <v>1025.9427865616699</v>
      </c>
      <c r="CD640">
        <v>1021.15214308003</v>
      </c>
      <c r="CE640">
        <v>12.763999999999999</v>
      </c>
      <c r="CF640">
        <v>5.0990000000000002</v>
      </c>
      <c r="CG640">
        <v>10.234999999999999</v>
      </c>
      <c r="CH640">
        <v>4.9960000000000004</v>
      </c>
      <c r="CI640">
        <v>13.494</v>
      </c>
      <c r="CJ640">
        <v>8.8879999999999999</v>
      </c>
      <c r="CK640">
        <v>2947.3330000000001</v>
      </c>
      <c r="CL640">
        <v>2458.9989999999998</v>
      </c>
      <c r="CM640">
        <v>2035.971</v>
      </c>
      <c r="CN640">
        <v>1865.63</v>
      </c>
      <c r="CO640">
        <v>2774.2240000000002</v>
      </c>
      <c r="CP640">
        <v>2725.11</v>
      </c>
      <c r="CQ640">
        <v>3600.0010000000002</v>
      </c>
      <c r="CR640">
        <v>3600.0010000000002</v>
      </c>
      <c r="CS640">
        <v>3600.0010000000002</v>
      </c>
      <c r="CT640">
        <v>3600.0010000000002</v>
      </c>
      <c r="CU640">
        <v>3600.0059999999999</v>
      </c>
      <c r="CV640">
        <v>3600.002</v>
      </c>
      <c r="CW640" t="s">
        <v>14077</v>
      </c>
      <c r="CX640" t="s">
        <v>14078</v>
      </c>
      <c r="CY640" t="s">
        <v>14079</v>
      </c>
      <c r="CZ640" t="s">
        <v>14080</v>
      </c>
      <c r="DA640" t="s">
        <v>14081</v>
      </c>
      <c r="DB640" t="s">
        <v>14082</v>
      </c>
      <c r="DC640" t="s">
        <v>14083</v>
      </c>
      <c r="DD640" t="s">
        <v>14084</v>
      </c>
      <c r="DE640" t="s">
        <v>14085</v>
      </c>
      <c r="DF640" t="s">
        <v>14086</v>
      </c>
      <c r="DG640" t="s">
        <v>14087</v>
      </c>
      <c r="DH640" t="s">
        <v>14088</v>
      </c>
      <c r="DI640" t="s">
        <v>14089</v>
      </c>
      <c r="DJ640" t="s">
        <v>14090</v>
      </c>
      <c r="DK640" t="s">
        <v>14091</v>
      </c>
      <c r="DL640" t="s">
        <v>14092</v>
      </c>
      <c r="DM640" t="s">
        <v>14093</v>
      </c>
      <c r="DN640" t="s">
        <v>14094</v>
      </c>
      <c r="DO640" t="s">
        <v>14095</v>
      </c>
      <c r="DP640" t="s">
        <v>14096</v>
      </c>
      <c r="DQ640" t="s">
        <v>14097</v>
      </c>
      <c r="DR640">
        <v>50404</v>
      </c>
      <c r="DS640" t="s">
        <v>4626</v>
      </c>
      <c r="DT640" t="s">
        <v>147</v>
      </c>
    </row>
    <row r="641" spans="1:124" x14ac:dyDescent="0.2">
      <c r="A641" t="s">
        <v>4627</v>
      </c>
      <c r="B641">
        <v>10776</v>
      </c>
      <c r="C641">
        <v>985</v>
      </c>
      <c r="D641">
        <v>1111.49999999999</v>
      </c>
      <c r="E641">
        <v>1885</v>
      </c>
      <c r="F641">
        <v>519</v>
      </c>
      <c r="G641">
        <v>518</v>
      </c>
      <c r="H641">
        <v>516</v>
      </c>
      <c r="I641">
        <v>88.623000000000005</v>
      </c>
      <c r="J641">
        <v>7.1210000000000004</v>
      </c>
      <c r="K641">
        <v>12.925000000000001</v>
      </c>
      <c r="L641">
        <v>7.1210000000000004</v>
      </c>
      <c r="M641">
        <v>5964</v>
      </c>
      <c r="N641">
        <v>7920</v>
      </c>
      <c r="O641">
        <v>654</v>
      </c>
      <c r="P641">
        <v>5.7299999999999999E-3</v>
      </c>
      <c r="Q641">
        <v>0.5</v>
      </c>
      <c r="R641">
        <v>132</v>
      </c>
      <c r="S641">
        <v>0</v>
      </c>
      <c r="T641">
        <v>0</v>
      </c>
      <c r="U641">
        <v>0</v>
      </c>
      <c r="V641">
        <v>0</v>
      </c>
      <c r="W641">
        <v>7920</v>
      </c>
      <c r="X641">
        <v>0</v>
      </c>
      <c r="Y641">
        <v>7.0899999999999999E-4</v>
      </c>
      <c r="Z641">
        <v>3610</v>
      </c>
      <c r="AA641">
        <v>6810</v>
      </c>
      <c r="AB641">
        <v>713</v>
      </c>
      <c r="AC641">
        <v>2.7E-4</v>
      </c>
      <c r="AD641">
        <v>0.5</v>
      </c>
      <c r="AE641">
        <v>132</v>
      </c>
      <c r="AF641">
        <v>0</v>
      </c>
      <c r="AG641">
        <v>0</v>
      </c>
      <c r="AH641">
        <v>0</v>
      </c>
      <c r="AI641">
        <v>0</v>
      </c>
      <c r="AJ641">
        <v>6810</v>
      </c>
      <c r="AK641">
        <v>0</v>
      </c>
      <c r="AL641">
        <v>9.8400000000000007E-4</v>
      </c>
      <c r="AM641">
        <v>0</v>
      </c>
      <c r="AN641">
        <v>0</v>
      </c>
      <c r="AO641">
        <v>1282.99999617401</v>
      </c>
      <c r="AP641">
        <v>1283</v>
      </c>
      <c r="AQ641">
        <v>1282.99999617401</v>
      </c>
      <c r="AR641">
        <v>1283</v>
      </c>
      <c r="AS641">
        <v>1282.9999994534301</v>
      </c>
      <c r="AT641">
        <v>1283</v>
      </c>
      <c r="AU641">
        <v>1282.99999617401</v>
      </c>
      <c r="AV641">
        <v>1283</v>
      </c>
      <c r="AW641">
        <v>1283</v>
      </c>
      <c r="AX641">
        <v>1283</v>
      </c>
      <c r="AY641">
        <v>1282.9999994534301</v>
      </c>
      <c r="AZ641">
        <v>1283</v>
      </c>
      <c r="BA641">
        <v>395245</v>
      </c>
      <c r="BB641">
        <v>77150</v>
      </c>
      <c r="BC641">
        <v>122647</v>
      </c>
      <c r="BD641">
        <v>77150</v>
      </c>
      <c r="BE641">
        <v>187747</v>
      </c>
      <c r="BF641">
        <v>108686</v>
      </c>
      <c r="BG641">
        <v>1885</v>
      </c>
      <c r="BH641">
        <v>519</v>
      </c>
      <c r="BI641">
        <v>518</v>
      </c>
      <c r="BJ641">
        <v>516</v>
      </c>
      <c r="BK641">
        <v>777</v>
      </c>
      <c r="BL641">
        <v>526</v>
      </c>
      <c r="BM641">
        <v>20</v>
      </c>
      <c r="BN641">
        <v>17</v>
      </c>
      <c r="BO641">
        <v>14</v>
      </c>
      <c r="BP641">
        <v>12</v>
      </c>
      <c r="BQ641">
        <v>19</v>
      </c>
      <c r="BR641">
        <v>16</v>
      </c>
      <c r="BS641">
        <v>1133.74999999999</v>
      </c>
      <c r="BT641">
        <v>1210</v>
      </c>
      <c r="BU641">
        <v>1145.49999999999</v>
      </c>
      <c r="BV641">
        <v>1210</v>
      </c>
      <c r="BW641">
        <v>1131.6071428571399</v>
      </c>
      <c r="BX641">
        <v>1189.6678571428499</v>
      </c>
      <c r="BY641">
        <v>1196.75</v>
      </c>
      <c r="BZ641">
        <v>1255.5</v>
      </c>
      <c r="CA641">
        <v>1221</v>
      </c>
      <c r="CB641">
        <v>1257.5</v>
      </c>
      <c r="CC641">
        <v>1196.4821428571399</v>
      </c>
      <c r="CD641">
        <v>1231.0882352941101</v>
      </c>
      <c r="CE641">
        <v>7.0780000000000003</v>
      </c>
      <c r="CF641">
        <v>2.306</v>
      </c>
      <c r="CG641">
        <v>5.9329999999999998</v>
      </c>
      <c r="CH641">
        <v>2.069</v>
      </c>
      <c r="CI641">
        <v>6.5110000000000001</v>
      </c>
      <c r="CJ641">
        <v>2.831</v>
      </c>
      <c r="CK641">
        <v>77.989000000000004</v>
      </c>
      <c r="CL641">
        <v>7.1210000000000004</v>
      </c>
      <c r="CM641">
        <v>12.867000000000001</v>
      </c>
      <c r="CN641">
        <v>6.0149999999999997</v>
      </c>
      <c r="CO641">
        <v>26.751999999999999</v>
      </c>
      <c r="CP641">
        <v>11.249000000000001</v>
      </c>
      <c r="CQ641">
        <v>88.623000000000005</v>
      </c>
      <c r="CR641">
        <v>7.1210000000000004</v>
      </c>
      <c r="CS641">
        <v>12.925000000000001</v>
      </c>
      <c r="CT641">
        <v>7.1210000000000004</v>
      </c>
      <c r="CU641">
        <v>29.908999999999999</v>
      </c>
      <c r="CV641">
        <v>11.726000000000001</v>
      </c>
      <c r="CW641" t="s">
        <v>14098</v>
      </c>
      <c r="CX641" t="s">
        <v>14098</v>
      </c>
      <c r="CY641" t="s">
        <v>14099</v>
      </c>
      <c r="CZ641" t="s">
        <v>14100</v>
      </c>
      <c r="DA641" t="s">
        <v>14101</v>
      </c>
      <c r="DB641" t="s">
        <v>14102</v>
      </c>
      <c r="DC641" t="s">
        <v>14103</v>
      </c>
      <c r="DD641" t="s">
        <v>14104</v>
      </c>
      <c r="DE641" t="s">
        <v>14105</v>
      </c>
      <c r="DF641" t="s">
        <v>14106</v>
      </c>
      <c r="DG641" t="s">
        <v>14107</v>
      </c>
      <c r="DH641" t="s">
        <v>14107</v>
      </c>
      <c r="DI641" t="s">
        <v>14108</v>
      </c>
      <c r="DJ641" t="s">
        <v>14109</v>
      </c>
      <c r="DK641" t="s">
        <v>14110</v>
      </c>
      <c r="DL641" t="s">
        <v>14111</v>
      </c>
      <c r="DM641" t="s">
        <v>14112</v>
      </c>
      <c r="DN641" t="s">
        <v>14113</v>
      </c>
      <c r="DO641" t="s">
        <v>14114</v>
      </c>
      <c r="DP641" t="s">
        <v>14115</v>
      </c>
      <c r="DQ641" t="s">
        <v>14116</v>
      </c>
      <c r="DR641">
        <v>297</v>
      </c>
      <c r="DS641" t="s">
        <v>4627</v>
      </c>
      <c r="DT641" t="s">
        <v>147</v>
      </c>
    </row>
    <row r="642" spans="1:124" x14ac:dyDescent="0.2">
      <c r="A642" t="s">
        <v>4629</v>
      </c>
      <c r="B642">
        <v>10776</v>
      </c>
      <c r="C642">
        <v>717.28571428571399</v>
      </c>
      <c r="D642">
        <v>718.60769230769199</v>
      </c>
      <c r="E642">
        <v>11306</v>
      </c>
      <c r="F642">
        <v>10828</v>
      </c>
      <c r="G642">
        <v>10645</v>
      </c>
      <c r="H642">
        <v>10670</v>
      </c>
      <c r="I642">
        <v>28.847999999999999</v>
      </c>
      <c r="J642">
        <v>14.36</v>
      </c>
      <c r="K642">
        <v>24.254000000000001</v>
      </c>
      <c r="L642">
        <v>14.36</v>
      </c>
      <c r="M642">
        <v>1006</v>
      </c>
      <c r="N642">
        <v>1728</v>
      </c>
      <c r="O642">
        <v>71</v>
      </c>
      <c r="P642">
        <v>1.8600000000000001E-3</v>
      </c>
      <c r="Q642">
        <v>0.48827999999999999</v>
      </c>
      <c r="R642">
        <v>35</v>
      </c>
      <c r="S642">
        <v>0</v>
      </c>
      <c r="T642">
        <v>0</v>
      </c>
      <c r="U642">
        <v>0</v>
      </c>
      <c r="V642">
        <v>0</v>
      </c>
      <c r="W642">
        <v>840</v>
      </c>
      <c r="X642">
        <v>888</v>
      </c>
      <c r="Y642">
        <v>3.8930000000000002E-3</v>
      </c>
      <c r="Z642">
        <v>1006</v>
      </c>
      <c r="AA642">
        <v>1728</v>
      </c>
      <c r="AB642">
        <v>42</v>
      </c>
      <c r="AC642">
        <v>2.486E-2</v>
      </c>
      <c r="AD642">
        <v>0.49886000000000003</v>
      </c>
      <c r="AE642">
        <v>35</v>
      </c>
      <c r="AF642">
        <v>0</v>
      </c>
      <c r="AG642">
        <v>0</v>
      </c>
      <c r="AH642">
        <v>0</v>
      </c>
      <c r="AI642">
        <v>0</v>
      </c>
      <c r="AJ642">
        <v>840</v>
      </c>
      <c r="AK642">
        <v>888</v>
      </c>
      <c r="AL642">
        <v>3.8930000000000002E-3</v>
      </c>
      <c r="AM642">
        <v>971</v>
      </c>
      <c r="AN642">
        <v>0</v>
      </c>
      <c r="AO642">
        <v>766</v>
      </c>
      <c r="AP642">
        <v>765.99999984999897</v>
      </c>
      <c r="AQ642">
        <v>765.99999963999903</v>
      </c>
      <c r="AR642">
        <v>765.999999494382</v>
      </c>
      <c r="AS642">
        <v>765.99999987105298</v>
      </c>
      <c r="AT642">
        <v>765.99999982745101</v>
      </c>
      <c r="AU642">
        <v>765.924314765693</v>
      </c>
      <c r="AV642">
        <v>765.92532886842105</v>
      </c>
      <c r="AW642">
        <v>765.92878787878101</v>
      </c>
      <c r="AX642">
        <v>765.92566999246401</v>
      </c>
      <c r="AY642">
        <v>765.92513455300502</v>
      </c>
      <c r="AZ642">
        <v>765.92416175689698</v>
      </c>
      <c r="BA642">
        <v>357109</v>
      </c>
      <c r="BB642">
        <v>144853</v>
      </c>
      <c r="BC642">
        <v>246307</v>
      </c>
      <c r="BD642">
        <v>144853</v>
      </c>
      <c r="BE642">
        <v>7855338</v>
      </c>
      <c r="BF642">
        <v>1296345</v>
      </c>
      <c r="BG642">
        <v>11306</v>
      </c>
      <c r="BH642">
        <v>10828</v>
      </c>
      <c r="BI642">
        <v>10645</v>
      </c>
      <c r="BJ642">
        <v>10670</v>
      </c>
      <c r="BK642">
        <v>693953</v>
      </c>
      <c r="BL642">
        <v>97638</v>
      </c>
      <c r="BM642">
        <v>33</v>
      </c>
      <c r="BN642">
        <v>22</v>
      </c>
      <c r="BO642">
        <v>33</v>
      </c>
      <c r="BP642">
        <v>22</v>
      </c>
      <c r="BQ642">
        <v>38</v>
      </c>
      <c r="BR642">
        <v>33</v>
      </c>
      <c r="BS642">
        <v>717.28571428571399</v>
      </c>
      <c r="BT642">
        <v>718.60769230769199</v>
      </c>
      <c r="BU642">
        <v>717.81094224924004</v>
      </c>
      <c r="BV642">
        <v>719.3</v>
      </c>
      <c r="BW642">
        <v>717.43577941814999</v>
      </c>
      <c r="BX642">
        <v>718.70900721533201</v>
      </c>
      <c r="BY642">
        <v>757.98987860294199</v>
      </c>
      <c r="BZ642">
        <v>752.77954372351405</v>
      </c>
      <c r="CA642">
        <v>758.2</v>
      </c>
      <c r="CB642">
        <v>758.24061916180494</v>
      </c>
      <c r="CC642">
        <v>758.13042221800197</v>
      </c>
      <c r="CD642">
        <v>757.37665750157203</v>
      </c>
      <c r="CE642">
        <v>0.33</v>
      </c>
      <c r="CF642">
        <v>0.27</v>
      </c>
      <c r="CG642">
        <v>0.33</v>
      </c>
      <c r="CH642">
        <v>0.25</v>
      </c>
      <c r="CI642">
        <v>0.39100000000000001</v>
      </c>
      <c r="CJ642">
        <v>0.32500000000000001</v>
      </c>
      <c r="CK642">
        <v>27.876000000000001</v>
      </c>
      <c r="CL642">
        <v>14.068</v>
      </c>
      <c r="CM642">
        <v>7.2519999999999998</v>
      </c>
      <c r="CN642">
        <v>3.492</v>
      </c>
      <c r="CO642">
        <v>570.96900000000005</v>
      </c>
      <c r="CP642">
        <v>44.957999999999998</v>
      </c>
      <c r="CQ642">
        <v>28.847999999999999</v>
      </c>
      <c r="CR642">
        <v>14.36</v>
      </c>
      <c r="CS642">
        <v>24.254000000000001</v>
      </c>
      <c r="CT642">
        <v>14.36</v>
      </c>
      <c r="CU642">
        <v>606.726</v>
      </c>
      <c r="CV642">
        <v>91.894999999999996</v>
      </c>
      <c r="CW642" t="s">
        <v>14117</v>
      </c>
      <c r="CX642" t="s">
        <v>14118</v>
      </c>
      <c r="CY642" t="s">
        <v>14119</v>
      </c>
      <c r="CZ642" t="s">
        <v>14120</v>
      </c>
      <c r="DA642" t="s">
        <v>14121</v>
      </c>
      <c r="DB642" t="s">
        <v>14122</v>
      </c>
      <c r="DC642" t="s">
        <v>14123</v>
      </c>
      <c r="DD642" t="s">
        <v>14124</v>
      </c>
      <c r="DE642" t="s">
        <v>14125</v>
      </c>
      <c r="DF642" t="s">
        <v>14126</v>
      </c>
      <c r="DG642" t="s">
        <v>14127</v>
      </c>
      <c r="DH642" t="s">
        <v>14128</v>
      </c>
      <c r="DI642" t="s">
        <v>14129</v>
      </c>
      <c r="DJ642" t="s">
        <v>14130</v>
      </c>
      <c r="DK642" t="s">
        <v>14131</v>
      </c>
      <c r="DL642" t="s">
        <v>14132</v>
      </c>
      <c r="DM642" t="s">
        <v>14133</v>
      </c>
      <c r="DN642" t="s">
        <v>14134</v>
      </c>
      <c r="DO642" t="s">
        <v>14135</v>
      </c>
      <c r="DP642" t="s">
        <v>14136</v>
      </c>
      <c r="DQ642" t="s">
        <v>14137</v>
      </c>
      <c r="DR642">
        <v>4891</v>
      </c>
      <c r="DS642" t="s">
        <v>4629</v>
      </c>
      <c r="DT642" t="s">
        <v>147</v>
      </c>
    </row>
    <row r="643" spans="1:124" x14ac:dyDescent="0.2">
      <c r="A643" t="s">
        <v>4630</v>
      </c>
      <c r="B643">
        <v>10776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1.0629999999999999</v>
      </c>
      <c r="J643">
        <v>0.19900000000000001</v>
      </c>
      <c r="K643">
        <v>0.32100000000000001</v>
      </c>
      <c r="L643">
        <v>3.5000000000000003E-2</v>
      </c>
      <c r="M643">
        <v>2288</v>
      </c>
      <c r="N643">
        <v>3032</v>
      </c>
      <c r="O643">
        <v>784</v>
      </c>
      <c r="P643">
        <v>6.4999999999999997E-4</v>
      </c>
      <c r="Q643">
        <v>0.5</v>
      </c>
      <c r="R643">
        <v>2232</v>
      </c>
      <c r="S643">
        <v>0</v>
      </c>
      <c r="T643">
        <v>0</v>
      </c>
      <c r="U643">
        <v>0</v>
      </c>
      <c r="V643">
        <v>0</v>
      </c>
      <c r="W643">
        <v>3024</v>
      </c>
      <c r="X643">
        <v>8</v>
      </c>
      <c r="Y643">
        <v>1.9859999999999999E-3</v>
      </c>
      <c r="Z643">
        <v>412</v>
      </c>
      <c r="AA643">
        <v>756</v>
      </c>
      <c r="AB643">
        <v>332</v>
      </c>
      <c r="AC643">
        <v>1.6199999999999999E-3</v>
      </c>
      <c r="AD643">
        <v>0.5</v>
      </c>
      <c r="AE643">
        <v>384</v>
      </c>
      <c r="AF643">
        <v>0</v>
      </c>
      <c r="AG643">
        <v>0</v>
      </c>
      <c r="AH643">
        <v>0</v>
      </c>
      <c r="AI643">
        <v>0</v>
      </c>
      <c r="AJ643">
        <v>756</v>
      </c>
      <c r="AK643">
        <v>0</v>
      </c>
      <c r="AL643">
        <v>9.1690000000000001E-3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7873</v>
      </c>
      <c r="BB643">
        <v>3429</v>
      </c>
      <c r="BC643">
        <v>3652</v>
      </c>
      <c r="BD643">
        <v>916</v>
      </c>
      <c r="BE643">
        <v>7074</v>
      </c>
      <c r="BF643">
        <v>2295</v>
      </c>
      <c r="BG643">
        <v>1</v>
      </c>
      <c r="BH643">
        <v>1</v>
      </c>
      <c r="BI643">
        <v>0</v>
      </c>
      <c r="BJ643">
        <v>0</v>
      </c>
      <c r="BK643">
        <v>0</v>
      </c>
      <c r="BL643">
        <v>0</v>
      </c>
      <c r="BM643">
        <v>2</v>
      </c>
      <c r="BN643">
        <v>2</v>
      </c>
      <c r="BO643">
        <v>0</v>
      </c>
      <c r="BP643">
        <v>0</v>
      </c>
      <c r="BQ643">
        <v>2</v>
      </c>
      <c r="BR643">
        <v>1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0.80200000000000005</v>
      </c>
      <c r="CF643">
        <v>0.13700000000000001</v>
      </c>
      <c r="CG643">
        <v>0.32100000000000001</v>
      </c>
      <c r="CH643">
        <v>3.5000000000000003E-2</v>
      </c>
      <c r="CI643">
        <v>0.71399999999999997</v>
      </c>
      <c r="CJ643">
        <v>0.105</v>
      </c>
      <c r="CK643">
        <v>1.0620000000000001</v>
      </c>
      <c r="CL643">
        <v>0.19900000000000001</v>
      </c>
      <c r="CM643">
        <v>0.32100000000000001</v>
      </c>
      <c r="CN643">
        <v>3.5000000000000003E-2</v>
      </c>
      <c r="CO643">
        <v>0.81</v>
      </c>
      <c r="CP643">
        <v>0.123</v>
      </c>
      <c r="CQ643">
        <v>1.0629999999999999</v>
      </c>
      <c r="CR643">
        <v>0.19900000000000001</v>
      </c>
      <c r="CS643">
        <v>0.32100000000000001</v>
      </c>
      <c r="CT643">
        <v>3.5000000000000003E-2</v>
      </c>
      <c r="CU643">
        <v>0.81</v>
      </c>
      <c r="CV643">
        <v>0.123</v>
      </c>
      <c r="CW643" t="s">
        <v>7557</v>
      </c>
      <c r="CX643" t="s">
        <v>7557</v>
      </c>
      <c r="CY643" t="s">
        <v>14138</v>
      </c>
      <c r="CZ643" t="s">
        <v>14139</v>
      </c>
      <c r="DA643" t="s">
        <v>14140</v>
      </c>
      <c r="DB643" t="s">
        <v>137</v>
      </c>
      <c r="DC643" t="s">
        <v>137</v>
      </c>
      <c r="DD643" t="s">
        <v>14141</v>
      </c>
      <c r="DE643" t="s">
        <v>14142</v>
      </c>
      <c r="DF643" t="s">
        <v>14143</v>
      </c>
      <c r="DG643" t="s">
        <v>7557</v>
      </c>
      <c r="DH643" t="s">
        <v>7557</v>
      </c>
      <c r="DI643" t="s">
        <v>14144</v>
      </c>
      <c r="DJ643" t="s">
        <v>14145</v>
      </c>
      <c r="DK643" t="s">
        <v>14146</v>
      </c>
      <c r="DL643" t="s">
        <v>137</v>
      </c>
      <c r="DM643" t="s">
        <v>137</v>
      </c>
      <c r="DN643" t="s">
        <v>14147</v>
      </c>
      <c r="DO643" t="s">
        <v>14148</v>
      </c>
      <c r="DP643" t="s">
        <v>14149</v>
      </c>
      <c r="DQ643" t="s">
        <v>14150</v>
      </c>
      <c r="DR643">
        <v>7</v>
      </c>
      <c r="DS643" t="s">
        <v>4630</v>
      </c>
      <c r="DT643" t="s">
        <v>147</v>
      </c>
    </row>
    <row r="644" spans="1:124" x14ac:dyDescent="0.2">
      <c r="A644" t="s">
        <v>4631</v>
      </c>
      <c r="B644">
        <v>10776</v>
      </c>
      <c r="C644">
        <v>0</v>
      </c>
      <c r="D644">
        <v>0</v>
      </c>
      <c r="E644">
        <v>142486</v>
      </c>
      <c r="F644">
        <v>228176</v>
      </c>
      <c r="G644">
        <v>142486</v>
      </c>
      <c r="H644">
        <v>228176</v>
      </c>
      <c r="I644">
        <v>3600.0010000000002</v>
      </c>
      <c r="J644">
        <v>3600</v>
      </c>
      <c r="K644">
        <v>3600</v>
      </c>
      <c r="L644">
        <v>3600</v>
      </c>
      <c r="M644">
        <v>3200</v>
      </c>
      <c r="N644">
        <v>3032</v>
      </c>
      <c r="O644">
        <v>1055</v>
      </c>
      <c r="P644">
        <v>1.1199999999999999E-3</v>
      </c>
      <c r="Q644">
        <v>0.49331999999999998</v>
      </c>
      <c r="R644">
        <v>2568</v>
      </c>
      <c r="S644">
        <v>0</v>
      </c>
      <c r="T644">
        <v>0</v>
      </c>
      <c r="U644">
        <v>0</v>
      </c>
      <c r="V644">
        <v>0</v>
      </c>
      <c r="W644">
        <v>3024</v>
      </c>
      <c r="X644">
        <v>8</v>
      </c>
      <c r="Y644">
        <v>2.9680000000000002E-3</v>
      </c>
      <c r="Z644">
        <v>568</v>
      </c>
      <c r="AA644">
        <v>1184</v>
      </c>
      <c r="AB644">
        <v>368</v>
      </c>
      <c r="AC644">
        <v>5.1000000000000004E-4</v>
      </c>
      <c r="AD644">
        <v>0.49757000000000001</v>
      </c>
      <c r="AE644">
        <v>252</v>
      </c>
      <c r="AF644">
        <v>0</v>
      </c>
      <c r="AG644">
        <v>0</v>
      </c>
      <c r="AH644">
        <v>0</v>
      </c>
      <c r="AI644">
        <v>0</v>
      </c>
      <c r="AJ644">
        <v>1176</v>
      </c>
      <c r="AK644">
        <v>8</v>
      </c>
      <c r="AL644">
        <v>1.7665E-2</v>
      </c>
      <c r="AM644">
        <v>0</v>
      </c>
      <c r="AN644">
        <v>0</v>
      </c>
      <c r="AO644">
        <v>18</v>
      </c>
      <c r="AP644">
        <v>18</v>
      </c>
      <c r="AQ644">
        <v>18</v>
      </c>
      <c r="AR644">
        <v>18</v>
      </c>
      <c r="AS644">
        <v>18</v>
      </c>
      <c r="AT644">
        <v>18</v>
      </c>
      <c r="AU644">
        <v>0</v>
      </c>
      <c r="AV644">
        <v>0</v>
      </c>
      <c r="AW644">
        <v>0</v>
      </c>
      <c r="AX644">
        <v>2.2263450834880301E-2</v>
      </c>
      <c r="AY644">
        <v>0</v>
      </c>
      <c r="AZ644">
        <v>3.1804929764115098E-3</v>
      </c>
      <c r="BA644">
        <v>35804977</v>
      </c>
      <c r="BB644">
        <v>45050719</v>
      </c>
      <c r="BC644">
        <v>30071194</v>
      </c>
      <c r="BD644">
        <v>45050719</v>
      </c>
      <c r="BE644">
        <v>33097491</v>
      </c>
      <c r="BF644">
        <v>48111890</v>
      </c>
      <c r="BG644">
        <v>142486</v>
      </c>
      <c r="BH644">
        <v>228176</v>
      </c>
      <c r="BI644">
        <v>142486</v>
      </c>
      <c r="BJ644">
        <v>228176</v>
      </c>
      <c r="BK644">
        <v>164045</v>
      </c>
      <c r="BL644">
        <v>239672</v>
      </c>
      <c r="BM644">
        <v>9</v>
      </c>
      <c r="BN644">
        <v>12</v>
      </c>
      <c r="BO644">
        <v>9</v>
      </c>
      <c r="BP644">
        <v>9</v>
      </c>
      <c r="BQ644">
        <v>9</v>
      </c>
      <c r="BR644">
        <v>11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10.476000000000001</v>
      </c>
      <c r="CF644">
        <v>3.4750000000000001</v>
      </c>
      <c r="CG644">
        <v>9.6289999999999996</v>
      </c>
      <c r="CH644">
        <v>2.7349999999999999</v>
      </c>
      <c r="CI644">
        <v>10.898999999999999</v>
      </c>
      <c r="CJ644">
        <v>3.3290000000000002</v>
      </c>
      <c r="CK644">
        <v>28.516999999999999</v>
      </c>
      <c r="CL644">
        <v>26.428999999999998</v>
      </c>
      <c r="CM644">
        <v>24.803999999999998</v>
      </c>
      <c r="CN644">
        <v>6.0949999999999998</v>
      </c>
      <c r="CO644">
        <v>54.527000000000001</v>
      </c>
      <c r="CP644">
        <v>10.185</v>
      </c>
      <c r="CQ644">
        <v>3600.0010000000002</v>
      </c>
      <c r="CR644">
        <v>3600</v>
      </c>
      <c r="CS644">
        <v>3600</v>
      </c>
      <c r="CT644">
        <v>3600</v>
      </c>
      <c r="CU644">
        <v>3600.0010000000002</v>
      </c>
      <c r="CV644">
        <v>3600</v>
      </c>
      <c r="CW644" t="s">
        <v>14151</v>
      </c>
      <c r="CX644" t="s">
        <v>7557</v>
      </c>
      <c r="CY644" t="s">
        <v>14152</v>
      </c>
      <c r="CZ644" t="s">
        <v>14153</v>
      </c>
      <c r="DA644" t="s">
        <v>14154</v>
      </c>
      <c r="DB644" t="s">
        <v>137</v>
      </c>
      <c r="DC644" t="s">
        <v>137</v>
      </c>
      <c r="DD644" t="s">
        <v>14155</v>
      </c>
      <c r="DE644" t="s">
        <v>14156</v>
      </c>
      <c r="DF644" t="s">
        <v>14157</v>
      </c>
      <c r="DG644" t="s">
        <v>3843</v>
      </c>
      <c r="DH644" t="s">
        <v>14158</v>
      </c>
      <c r="DI644" t="s">
        <v>14159</v>
      </c>
      <c r="DJ644" t="s">
        <v>14160</v>
      </c>
      <c r="DK644" t="s">
        <v>14161</v>
      </c>
      <c r="DL644" t="s">
        <v>137</v>
      </c>
      <c r="DM644" t="s">
        <v>137</v>
      </c>
      <c r="DN644" t="s">
        <v>14162</v>
      </c>
      <c r="DO644" t="s">
        <v>14163</v>
      </c>
      <c r="DP644" t="s">
        <v>14164</v>
      </c>
      <c r="DQ644" t="s">
        <v>14165</v>
      </c>
      <c r="DR644">
        <v>50404</v>
      </c>
      <c r="DS644" t="s">
        <v>4631</v>
      </c>
      <c r="DT644" t="s">
        <v>147</v>
      </c>
    </row>
    <row r="645" spans="1:124" x14ac:dyDescent="0.2">
      <c r="A645" t="s">
        <v>4632</v>
      </c>
      <c r="B645">
        <v>10776</v>
      </c>
      <c r="C645">
        <v>457.44285714285701</v>
      </c>
      <c r="D645">
        <v>698.60769230769199</v>
      </c>
      <c r="E645">
        <v>650528</v>
      </c>
      <c r="F645">
        <v>102334</v>
      </c>
      <c r="G645">
        <v>91613</v>
      </c>
      <c r="H645">
        <v>14106</v>
      </c>
      <c r="I645">
        <v>912.66200000000003</v>
      </c>
      <c r="J645">
        <v>106.271</v>
      </c>
      <c r="K645">
        <v>133.547</v>
      </c>
      <c r="L645">
        <v>18.193999999999999</v>
      </c>
      <c r="M645">
        <v>947</v>
      </c>
      <c r="N645">
        <v>1728</v>
      </c>
      <c r="O645">
        <v>55</v>
      </c>
      <c r="P645">
        <v>2.9090000000000001E-2</v>
      </c>
      <c r="Q645">
        <v>0.5</v>
      </c>
      <c r="R645">
        <v>35</v>
      </c>
      <c r="S645">
        <v>0</v>
      </c>
      <c r="T645">
        <v>0</v>
      </c>
      <c r="U645">
        <v>0</v>
      </c>
      <c r="V645">
        <v>0</v>
      </c>
      <c r="W645">
        <v>840</v>
      </c>
      <c r="X645">
        <v>888</v>
      </c>
      <c r="Y645">
        <v>3.1089999999999998E-3</v>
      </c>
      <c r="Z645">
        <v>947</v>
      </c>
      <c r="AA645">
        <v>1728</v>
      </c>
      <c r="AB645">
        <v>40</v>
      </c>
      <c r="AC645">
        <v>1.6549999999999999E-2</v>
      </c>
      <c r="AD645">
        <v>0.48471999999999998</v>
      </c>
      <c r="AE645">
        <v>35</v>
      </c>
      <c r="AF645">
        <v>0</v>
      </c>
      <c r="AG645">
        <v>0</v>
      </c>
      <c r="AH645">
        <v>0</v>
      </c>
      <c r="AI645">
        <v>0</v>
      </c>
      <c r="AJ645">
        <v>840</v>
      </c>
      <c r="AK645">
        <v>888</v>
      </c>
      <c r="AL645">
        <v>3.1089999999999998E-3</v>
      </c>
      <c r="AM645">
        <v>912</v>
      </c>
      <c r="AN645">
        <v>0</v>
      </c>
      <c r="AO645">
        <v>765.99999999999898</v>
      </c>
      <c r="AP645">
        <v>765.99999999999898</v>
      </c>
      <c r="AQ645">
        <v>765.99999902986497</v>
      </c>
      <c r="AR645">
        <v>765.99998289614905</v>
      </c>
      <c r="AS645">
        <v>765.99999974901095</v>
      </c>
      <c r="AT645">
        <v>765.99999755659201</v>
      </c>
      <c r="AU645">
        <v>765.92340182954104</v>
      </c>
      <c r="AV645">
        <v>765.92345762109096</v>
      </c>
      <c r="AW645">
        <v>765.92346760069995</v>
      </c>
      <c r="AX645">
        <v>765.92357147240205</v>
      </c>
      <c r="AY645">
        <v>765.19070088495005</v>
      </c>
      <c r="AZ645">
        <v>765.92345262585002</v>
      </c>
      <c r="BA645">
        <v>14837721</v>
      </c>
      <c r="BB645">
        <v>1506909</v>
      </c>
      <c r="BC645">
        <v>2381269</v>
      </c>
      <c r="BD645">
        <v>161542</v>
      </c>
      <c r="BE645">
        <v>33571596</v>
      </c>
      <c r="BF645">
        <v>1246532</v>
      </c>
      <c r="BG645">
        <v>650528</v>
      </c>
      <c r="BH645">
        <v>102334</v>
      </c>
      <c r="BI645">
        <v>91613</v>
      </c>
      <c r="BJ645">
        <v>14106</v>
      </c>
      <c r="BK645">
        <v>2568732</v>
      </c>
      <c r="BL645">
        <v>78477</v>
      </c>
      <c r="BM645">
        <v>25</v>
      </c>
      <c r="BN645">
        <v>30</v>
      </c>
      <c r="BO645">
        <v>14</v>
      </c>
      <c r="BP645">
        <v>21</v>
      </c>
      <c r="BQ645">
        <v>25</v>
      </c>
      <c r="BR645">
        <v>30</v>
      </c>
      <c r="BS645">
        <v>570.734178519892</v>
      </c>
      <c r="BT645">
        <v>703.35982905982905</v>
      </c>
      <c r="BU645">
        <v>625.01111111111095</v>
      </c>
      <c r="BV645">
        <v>703.74444444444396</v>
      </c>
      <c r="BW645">
        <v>584.84318255440598</v>
      </c>
      <c r="BX645">
        <v>703.29547793537199</v>
      </c>
      <c r="BY645">
        <v>708.94124293785205</v>
      </c>
      <c r="BZ645">
        <v>757.81932966784905</v>
      </c>
      <c r="CA645">
        <v>758.04210526315705</v>
      </c>
      <c r="CB645">
        <v>758.21658011537897</v>
      </c>
      <c r="CC645">
        <v>717.227802151427</v>
      </c>
      <c r="CD645">
        <v>757.367627175895</v>
      </c>
      <c r="CE645">
        <v>0.23100000000000001</v>
      </c>
      <c r="CF645">
        <v>0.14799999999999999</v>
      </c>
      <c r="CG645">
        <v>0.16900000000000001</v>
      </c>
      <c r="CH645">
        <v>0.125</v>
      </c>
      <c r="CI645">
        <v>0.24299999999999999</v>
      </c>
      <c r="CJ645">
        <v>0.155</v>
      </c>
      <c r="CK645">
        <v>23.082000000000001</v>
      </c>
      <c r="CL645">
        <v>4.6059999999999999</v>
      </c>
      <c r="CM645">
        <v>2.5819999999999999</v>
      </c>
      <c r="CN645">
        <v>4.6059999999999999</v>
      </c>
      <c r="CO645">
        <v>343.25</v>
      </c>
      <c r="CP645">
        <v>7.681</v>
      </c>
      <c r="CQ645">
        <v>912.66200000000003</v>
      </c>
      <c r="CR645">
        <v>106.271</v>
      </c>
      <c r="CS645">
        <v>133.547</v>
      </c>
      <c r="CT645">
        <v>18.193999999999999</v>
      </c>
      <c r="CU645">
        <v>2457.8719999999998</v>
      </c>
      <c r="CV645">
        <v>87.805999999999997</v>
      </c>
      <c r="CW645" t="s">
        <v>14230</v>
      </c>
      <c r="CX645" t="s">
        <v>14231</v>
      </c>
      <c r="CY645" t="s">
        <v>14232</v>
      </c>
      <c r="CZ645" t="s">
        <v>14233</v>
      </c>
      <c r="DA645" t="s">
        <v>14234</v>
      </c>
      <c r="DB645" t="s">
        <v>14235</v>
      </c>
      <c r="DC645" t="s">
        <v>14236</v>
      </c>
      <c r="DD645" t="s">
        <v>14237</v>
      </c>
      <c r="DE645" t="s">
        <v>14238</v>
      </c>
      <c r="DF645" t="s">
        <v>14239</v>
      </c>
      <c r="DG645" t="s">
        <v>14240</v>
      </c>
      <c r="DH645" t="s">
        <v>14241</v>
      </c>
      <c r="DI645" t="s">
        <v>14242</v>
      </c>
      <c r="DJ645" t="s">
        <v>14243</v>
      </c>
      <c r="DK645" t="s">
        <v>14244</v>
      </c>
      <c r="DL645" t="s">
        <v>14245</v>
      </c>
      <c r="DM645" t="s">
        <v>14246</v>
      </c>
      <c r="DN645" t="s">
        <v>14247</v>
      </c>
      <c r="DO645" t="s">
        <v>14248</v>
      </c>
      <c r="DP645" t="s">
        <v>14249</v>
      </c>
      <c r="DQ645" t="s">
        <v>14250</v>
      </c>
      <c r="DR645">
        <v>17827</v>
      </c>
      <c r="DS645" t="s">
        <v>4632</v>
      </c>
      <c r="DT645" t="s">
        <v>147</v>
      </c>
    </row>
    <row r="646" spans="1:124" x14ac:dyDescent="0.2">
      <c r="A646" t="s">
        <v>4210</v>
      </c>
      <c r="B646">
        <v>10776</v>
      </c>
      <c r="C646">
        <v>3010</v>
      </c>
      <c r="D646">
        <v>3009.99999999999</v>
      </c>
      <c r="E646">
        <v>1</v>
      </c>
      <c r="F646">
        <v>0</v>
      </c>
      <c r="G646">
        <v>1</v>
      </c>
      <c r="H646">
        <v>0</v>
      </c>
      <c r="I646">
        <v>7.0830000000000002</v>
      </c>
      <c r="J646">
        <v>5.3650000000000002</v>
      </c>
      <c r="K646">
        <v>4.3099999999999996</v>
      </c>
      <c r="L646">
        <v>5.3650000000000002</v>
      </c>
      <c r="M646">
        <v>6741</v>
      </c>
      <c r="N646">
        <v>9799</v>
      </c>
      <c r="O646">
        <v>1305</v>
      </c>
      <c r="P646">
        <v>6.0000000000000002E-5</v>
      </c>
      <c r="Q646">
        <v>0.5</v>
      </c>
      <c r="R646">
        <v>139</v>
      </c>
      <c r="S646">
        <v>0</v>
      </c>
      <c r="T646">
        <v>0</v>
      </c>
      <c r="U646">
        <v>0</v>
      </c>
      <c r="V646">
        <v>0</v>
      </c>
      <c r="W646">
        <v>7020</v>
      </c>
      <c r="X646">
        <v>2779</v>
      </c>
      <c r="Y646">
        <v>5.5199999999999997E-4</v>
      </c>
      <c r="Z646">
        <v>6048</v>
      </c>
      <c r="AA646">
        <v>7482</v>
      </c>
      <c r="AB646">
        <v>1459</v>
      </c>
      <c r="AC646">
        <v>9.3999999999999997E-4</v>
      </c>
      <c r="AD646">
        <v>0.5</v>
      </c>
      <c r="AE646">
        <v>139</v>
      </c>
      <c r="AF646">
        <v>0</v>
      </c>
      <c r="AG646">
        <v>0</v>
      </c>
      <c r="AH646">
        <v>0</v>
      </c>
      <c r="AI646">
        <v>139</v>
      </c>
      <c r="AJ646">
        <v>7020</v>
      </c>
      <c r="AK646">
        <v>323</v>
      </c>
      <c r="AL646">
        <v>7.18E-4</v>
      </c>
      <c r="AM646">
        <v>0</v>
      </c>
      <c r="AN646">
        <v>0</v>
      </c>
      <c r="AO646">
        <v>1E+100</v>
      </c>
      <c r="AP646">
        <v>3010</v>
      </c>
      <c r="AQ646">
        <v>1E+100</v>
      </c>
      <c r="AR646">
        <v>3010</v>
      </c>
      <c r="AS646">
        <v>9.9999999999999904E+99</v>
      </c>
      <c r="AT646">
        <v>8.5714285714285699E+99</v>
      </c>
      <c r="AU646">
        <v>3010</v>
      </c>
      <c r="AV646">
        <v>3010</v>
      </c>
      <c r="AW646">
        <v>3010</v>
      </c>
      <c r="AX646">
        <v>3010</v>
      </c>
      <c r="AY646">
        <v>3010</v>
      </c>
      <c r="AZ646">
        <v>3010</v>
      </c>
      <c r="BA646">
        <v>28626</v>
      </c>
      <c r="BB646">
        <v>24975</v>
      </c>
      <c r="BC646">
        <v>25489</v>
      </c>
      <c r="BD646">
        <v>24975</v>
      </c>
      <c r="BE646">
        <v>30698</v>
      </c>
      <c r="BF646">
        <v>35356</v>
      </c>
      <c r="BG646">
        <v>1</v>
      </c>
      <c r="BH646">
        <v>0</v>
      </c>
      <c r="BI646">
        <v>1</v>
      </c>
      <c r="BJ646">
        <v>0</v>
      </c>
      <c r="BK646">
        <v>1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1E+100</v>
      </c>
      <c r="BT646">
        <v>3010</v>
      </c>
      <c r="BU646">
        <v>1E+100</v>
      </c>
      <c r="BV646">
        <v>1E+100</v>
      </c>
      <c r="BW646">
        <v>9.9999999999999904E+99</v>
      </c>
      <c r="BX646">
        <v>8.5714285714285699E+99</v>
      </c>
      <c r="BY646">
        <v>1E+100</v>
      </c>
      <c r="BZ646">
        <v>3010</v>
      </c>
      <c r="CA646">
        <v>1E+100</v>
      </c>
      <c r="CB646">
        <v>1E+100</v>
      </c>
      <c r="CC646">
        <v>9.9999999999999904E+99</v>
      </c>
      <c r="CD646">
        <v>8.5714285714285699E+99</v>
      </c>
      <c r="CE646">
        <v>7.0830000000000002</v>
      </c>
      <c r="CF646">
        <v>5.3650000000000002</v>
      </c>
      <c r="CG646">
        <v>4.3099999999999996</v>
      </c>
      <c r="CH646">
        <v>5.3650000000000002</v>
      </c>
      <c r="CI646">
        <v>6.6879999999999997</v>
      </c>
      <c r="CJ646">
        <v>9.2210000000000001</v>
      </c>
      <c r="CK646">
        <v>0</v>
      </c>
      <c r="CL646">
        <v>5.3650000000000002</v>
      </c>
      <c r="CM646">
        <v>0</v>
      </c>
      <c r="CN646">
        <v>0</v>
      </c>
      <c r="CO646">
        <v>0</v>
      </c>
      <c r="CP646">
        <v>0.76600000000000001</v>
      </c>
      <c r="CQ646">
        <v>7.0830000000000002</v>
      </c>
      <c r="CR646">
        <v>5.3650000000000002</v>
      </c>
      <c r="CS646">
        <v>4.3099999999999996</v>
      </c>
      <c r="CT646">
        <v>5.3650000000000002</v>
      </c>
      <c r="CU646">
        <v>6.6879999999999997</v>
      </c>
      <c r="CV646">
        <v>9.2210000000000001</v>
      </c>
      <c r="CW646" t="s">
        <v>130</v>
      </c>
      <c r="CX646" t="s">
        <v>12493</v>
      </c>
      <c r="CY646" t="s">
        <v>12494</v>
      </c>
      <c r="CZ646" t="s">
        <v>133</v>
      </c>
      <c r="DA646" t="s">
        <v>1484</v>
      </c>
      <c r="DB646" t="s">
        <v>1856</v>
      </c>
      <c r="DC646" t="s">
        <v>1856</v>
      </c>
      <c r="DD646" t="s">
        <v>12495</v>
      </c>
      <c r="DE646" t="s">
        <v>137</v>
      </c>
      <c r="DF646" t="s">
        <v>12495</v>
      </c>
      <c r="DG646" t="s">
        <v>12496</v>
      </c>
      <c r="DH646" t="s">
        <v>12497</v>
      </c>
      <c r="DI646" t="s">
        <v>12498</v>
      </c>
      <c r="DJ646" t="s">
        <v>12499</v>
      </c>
      <c r="DK646" t="s">
        <v>1484</v>
      </c>
      <c r="DL646" t="s">
        <v>12500</v>
      </c>
      <c r="DM646" t="s">
        <v>12500</v>
      </c>
      <c r="DN646" t="s">
        <v>12501</v>
      </c>
      <c r="DO646" t="s">
        <v>12502</v>
      </c>
      <c r="DP646" t="s">
        <v>12501</v>
      </c>
      <c r="DQ646" t="s">
        <v>12503</v>
      </c>
      <c r="DR646">
        <v>133</v>
      </c>
      <c r="DS646" t="s">
        <v>4210</v>
      </c>
      <c r="DT646" t="s">
        <v>147</v>
      </c>
    </row>
    <row r="647" spans="1:124" x14ac:dyDescent="0.2">
      <c r="A647" t="s">
        <v>4211</v>
      </c>
      <c r="B647">
        <v>10776</v>
      </c>
      <c r="C647">
        <v>3510</v>
      </c>
      <c r="D647">
        <v>3509.99999999999</v>
      </c>
      <c r="E647">
        <v>1</v>
      </c>
      <c r="F647">
        <v>0</v>
      </c>
      <c r="G647">
        <v>0</v>
      </c>
      <c r="H647">
        <v>0</v>
      </c>
      <c r="I647">
        <v>5.1820000000000004</v>
      </c>
      <c r="J647">
        <v>6.4029999999999996</v>
      </c>
      <c r="K647">
        <v>5.1820000000000004</v>
      </c>
      <c r="L647">
        <v>6.4029999999999996</v>
      </c>
      <c r="M647">
        <v>8158</v>
      </c>
      <c r="N647">
        <v>11332</v>
      </c>
      <c r="O647">
        <v>1368</v>
      </c>
      <c r="P647">
        <v>1.7000000000000001E-4</v>
      </c>
      <c r="Q647">
        <v>0.5</v>
      </c>
      <c r="R647">
        <v>160</v>
      </c>
      <c r="S647">
        <v>0</v>
      </c>
      <c r="T647">
        <v>0</v>
      </c>
      <c r="U647">
        <v>0</v>
      </c>
      <c r="V647">
        <v>0</v>
      </c>
      <c r="W647">
        <v>8562</v>
      </c>
      <c r="X647">
        <v>2770</v>
      </c>
      <c r="Y647">
        <v>4.7899999999999999E-4</v>
      </c>
      <c r="Z647">
        <v>7327</v>
      </c>
      <c r="AA647">
        <v>9106</v>
      </c>
      <c r="AB647">
        <v>1492</v>
      </c>
      <c r="AC647">
        <v>8.4000000000000003E-4</v>
      </c>
      <c r="AD647">
        <v>0.5</v>
      </c>
      <c r="AE647">
        <v>155</v>
      </c>
      <c r="AF647">
        <v>0</v>
      </c>
      <c r="AG647">
        <v>0</v>
      </c>
      <c r="AH647">
        <v>0</v>
      </c>
      <c r="AI647">
        <v>155</v>
      </c>
      <c r="AJ647">
        <v>8562</v>
      </c>
      <c r="AK647">
        <v>389</v>
      </c>
      <c r="AL647">
        <v>5.9100000000000005E-4</v>
      </c>
      <c r="AM647">
        <v>0</v>
      </c>
      <c r="AN647">
        <v>0</v>
      </c>
      <c r="AO647">
        <v>1E+100</v>
      </c>
      <c r="AP647">
        <v>3510</v>
      </c>
      <c r="AQ647">
        <v>3510</v>
      </c>
      <c r="AR647">
        <v>3510</v>
      </c>
      <c r="AS647">
        <v>7.1428571428571396E+99</v>
      </c>
      <c r="AT647">
        <v>7.1428571428571396E+99</v>
      </c>
      <c r="AU647">
        <v>3510</v>
      </c>
      <c r="AV647">
        <v>3510</v>
      </c>
      <c r="AW647">
        <v>3510</v>
      </c>
      <c r="AX647">
        <v>3510</v>
      </c>
      <c r="AY647">
        <v>3510</v>
      </c>
      <c r="AZ647">
        <v>3510</v>
      </c>
      <c r="BA647">
        <v>28261</v>
      </c>
      <c r="BB647">
        <v>28989</v>
      </c>
      <c r="BC647">
        <v>28261</v>
      </c>
      <c r="BD647">
        <v>28989</v>
      </c>
      <c r="BE647">
        <v>37961</v>
      </c>
      <c r="BF647">
        <v>41630</v>
      </c>
      <c r="BG647">
        <v>1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1E+100</v>
      </c>
      <c r="BT647">
        <v>3510</v>
      </c>
      <c r="BU647">
        <v>1E+100</v>
      </c>
      <c r="BV647">
        <v>1E+100</v>
      </c>
      <c r="BW647">
        <v>7.1428571428571396E+99</v>
      </c>
      <c r="BX647">
        <v>7.1428571428571396E+99</v>
      </c>
      <c r="BY647">
        <v>1E+100</v>
      </c>
      <c r="BZ647">
        <v>3510</v>
      </c>
      <c r="CA647">
        <v>1E+100</v>
      </c>
      <c r="CB647">
        <v>1E+100</v>
      </c>
      <c r="CC647">
        <v>7.1428571428571396E+99</v>
      </c>
      <c r="CD647">
        <v>7.1428571428571396E+99</v>
      </c>
      <c r="CE647">
        <v>5.1820000000000004</v>
      </c>
      <c r="CF647">
        <v>6.4029999999999996</v>
      </c>
      <c r="CG647">
        <v>5.1820000000000004</v>
      </c>
      <c r="CH647">
        <v>6.4029999999999996</v>
      </c>
      <c r="CI647">
        <v>10.057</v>
      </c>
      <c r="CJ647">
        <v>12.321</v>
      </c>
      <c r="CK647">
        <v>0</v>
      </c>
      <c r="CL647">
        <v>6.3819999999999997</v>
      </c>
      <c r="CM647">
        <v>0</v>
      </c>
      <c r="CN647">
        <v>0</v>
      </c>
      <c r="CO647">
        <v>2.1890000000000001</v>
      </c>
      <c r="CP647">
        <v>3.6059999999999999</v>
      </c>
      <c r="CQ647">
        <v>5.1820000000000004</v>
      </c>
      <c r="CR647">
        <v>6.4029999999999996</v>
      </c>
      <c r="CS647">
        <v>5.1820000000000004</v>
      </c>
      <c r="CT647">
        <v>6.4029999999999996</v>
      </c>
      <c r="CU647">
        <v>10.057</v>
      </c>
      <c r="CV647">
        <v>12.321</v>
      </c>
      <c r="CW647" t="s">
        <v>12504</v>
      </c>
      <c r="CX647" t="s">
        <v>12505</v>
      </c>
      <c r="CY647" t="s">
        <v>12506</v>
      </c>
      <c r="CZ647" t="s">
        <v>12507</v>
      </c>
      <c r="DA647" t="s">
        <v>1484</v>
      </c>
      <c r="DB647" t="s">
        <v>12508</v>
      </c>
      <c r="DC647" t="s">
        <v>12508</v>
      </c>
      <c r="DD647" t="s">
        <v>12509</v>
      </c>
      <c r="DE647" t="s">
        <v>12510</v>
      </c>
      <c r="DF647" t="s">
        <v>12509</v>
      </c>
      <c r="DG647" t="s">
        <v>12511</v>
      </c>
      <c r="DH647" t="s">
        <v>12512</v>
      </c>
      <c r="DI647" t="s">
        <v>12513</v>
      </c>
      <c r="DJ647" t="s">
        <v>12514</v>
      </c>
      <c r="DK647" t="s">
        <v>1484</v>
      </c>
      <c r="DL647" t="s">
        <v>12515</v>
      </c>
      <c r="DM647" t="s">
        <v>12515</v>
      </c>
      <c r="DN647" t="s">
        <v>12516</v>
      </c>
      <c r="DO647" t="s">
        <v>12517</v>
      </c>
      <c r="DP647" t="s">
        <v>12516</v>
      </c>
      <c r="DQ647" t="s">
        <v>12518</v>
      </c>
      <c r="DR647">
        <v>195</v>
      </c>
      <c r="DS647" t="s">
        <v>4211</v>
      </c>
      <c r="DT647" t="s">
        <v>147</v>
      </c>
    </row>
    <row r="648" spans="1:124" x14ac:dyDescent="0.2">
      <c r="A648" t="s">
        <v>4213</v>
      </c>
      <c r="B648">
        <v>10776</v>
      </c>
      <c r="C648">
        <v>2790.5</v>
      </c>
      <c r="D648">
        <v>2790.5</v>
      </c>
      <c r="E648">
        <v>9843</v>
      </c>
      <c r="F648">
        <v>7582</v>
      </c>
      <c r="G648">
        <v>6342</v>
      </c>
      <c r="H648">
        <v>7582</v>
      </c>
      <c r="I648">
        <v>3600.0010000000002</v>
      </c>
      <c r="J648">
        <v>3600.002</v>
      </c>
      <c r="K648">
        <v>3600.0010000000002</v>
      </c>
      <c r="L648">
        <v>3600.0010000000002</v>
      </c>
      <c r="M648">
        <v>6703</v>
      </c>
      <c r="N648">
        <v>9480</v>
      </c>
      <c r="O648">
        <v>1497</v>
      </c>
      <c r="P648">
        <v>4.4999999999999999E-4</v>
      </c>
      <c r="Q648">
        <v>0.5</v>
      </c>
      <c r="R648">
        <v>160</v>
      </c>
      <c r="S648">
        <v>0</v>
      </c>
      <c r="T648">
        <v>0</v>
      </c>
      <c r="U648">
        <v>0</v>
      </c>
      <c r="V648">
        <v>0</v>
      </c>
      <c r="W648">
        <v>6710</v>
      </c>
      <c r="X648">
        <v>2770</v>
      </c>
      <c r="Y648">
        <v>5.6099999999999998E-4</v>
      </c>
      <c r="Z648">
        <v>5926</v>
      </c>
      <c r="AA648">
        <v>7233</v>
      </c>
      <c r="AB648">
        <v>1530</v>
      </c>
      <c r="AC648">
        <v>1.9000000000000001E-4</v>
      </c>
      <c r="AD648">
        <v>0.5</v>
      </c>
      <c r="AE648">
        <v>159</v>
      </c>
      <c r="AF648">
        <v>0</v>
      </c>
      <c r="AG648">
        <v>0</v>
      </c>
      <c r="AH648">
        <v>0</v>
      </c>
      <c r="AI648">
        <v>158</v>
      </c>
      <c r="AJ648">
        <v>6711</v>
      </c>
      <c r="AK648">
        <v>364</v>
      </c>
      <c r="AL648">
        <v>7.3800000000000005E-4</v>
      </c>
      <c r="AM648">
        <v>0</v>
      </c>
      <c r="AN648">
        <v>0</v>
      </c>
      <c r="AO648">
        <v>2791</v>
      </c>
      <c r="AP648">
        <v>2791</v>
      </c>
      <c r="AQ648">
        <v>2791</v>
      </c>
      <c r="AR648">
        <v>2790.9999999318102</v>
      </c>
      <c r="AS648">
        <v>2791.2857142857101</v>
      </c>
      <c r="AT648">
        <v>2790.9999999902502</v>
      </c>
      <c r="AU648">
        <v>2790.5</v>
      </c>
      <c r="AV648">
        <v>2790.5</v>
      </c>
      <c r="AW648">
        <v>2790.50000000006</v>
      </c>
      <c r="AX648">
        <v>2790.50000000001</v>
      </c>
      <c r="AY648">
        <v>2790.50000000001</v>
      </c>
      <c r="AZ648">
        <v>2790.5</v>
      </c>
      <c r="BA648">
        <v>9867198</v>
      </c>
      <c r="BB648">
        <v>9750919</v>
      </c>
      <c r="BC648">
        <v>8533854</v>
      </c>
      <c r="BD648">
        <v>8994862</v>
      </c>
      <c r="BE648">
        <v>9375849</v>
      </c>
      <c r="BF648">
        <v>11514090</v>
      </c>
      <c r="BG648">
        <v>9843</v>
      </c>
      <c r="BH648">
        <v>7582</v>
      </c>
      <c r="BI648">
        <v>6342</v>
      </c>
      <c r="BJ648">
        <v>7582</v>
      </c>
      <c r="BK648">
        <v>8406</v>
      </c>
      <c r="BL648">
        <v>13569</v>
      </c>
      <c r="BM648">
        <v>9</v>
      </c>
      <c r="BN648">
        <v>11</v>
      </c>
      <c r="BO648">
        <v>6</v>
      </c>
      <c r="BP648">
        <v>7</v>
      </c>
      <c r="BQ648">
        <v>10</v>
      </c>
      <c r="BR648">
        <v>12</v>
      </c>
      <c r="BS648">
        <v>2790.5</v>
      </c>
      <c r="BT648">
        <v>2790.49999999999</v>
      </c>
      <c r="BU648">
        <v>2790.5</v>
      </c>
      <c r="BV648">
        <v>2790.5</v>
      </c>
      <c r="BW648">
        <v>2790.5</v>
      </c>
      <c r="BX648">
        <v>2790.5</v>
      </c>
      <c r="BY648">
        <v>2790.49999999999</v>
      </c>
      <c r="BZ648">
        <v>2790.5</v>
      </c>
      <c r="CA648">
        <v>2790.5</v>
      </c>
      <c r="CB648">
        <v>2790.5</v>
      </c>
      <c r="CC648">
        <v>2790.5</v>
      </c>
      <c r="CD648">
        <v>2790.5</v>
      </c>
      <c r="CE648">
        <v>32.959000000000003</v>
      </c>
      <c r="CF648">
        <v>59.216999999999999</v>
      </c>
      <c r="CG648">
        <v>32.959000000000003</v>
      </c>
      <c r="CH648">
        <v>38.295999999999999</v>
      </c>
      <c r="CI648">
        <v>50.718000000000004</v>
      </c>
      <c r="CJ648">
        <v>51.877000000000002</v>
      </c>
      <c r="CK648">
        <v>2099.0949999999998</v>
      </c>
      <c r="CL648">
        <v>3348.39</v>
      </c>
      <c r="CM648">
        <v>886.88099999999997</v>
      </c>
      <c r="CN648">
        <v>202.357</v>
      </c>
      <c r="CO648">
        <v>1880.7149999999999</v>
      </c>
      <c r="CP648">
        <v>1335.787</v>
      </c>
      <c r="CQ648">
        <v>3600.0010000000002</v>
      </c>
      <c r="CR648">
        <v>3600.002</v>
      </c>
      <c r="CS648">
        <v>3600.0010000000002</v>
      </c>
      <c r="CT648">
        <v>3600.0010000000002</v>
      </c>
      <c r="CU648">
        <v>3600.0050000000001</v>
      </c>
      <c r="CV648">
        <v>3600.0039999999999</v>
      </c>
      <c r="CW648" t="s">
        <v>12519</v>
      </c>
      <c r="CX648" t="s">
        <v>12520</v>
      </c>
      <c r="CY648" t="s">
        <v>12521</v>
      </c>
      <c r="CZ648" t="s">
        <v>12522</v>
      </c>
      <c r="DA648" t="s">
        <v>12523</v>
      </c>
      <c r="DB648" t="s">
        <v>12524</v>
      </c>
      <c r="DC648" t="s">
        <v>12524</v>
      </c>
      <c r="DD648" t="s">
        <v>12525</v>
      </c>
      <c r="DE648" t="s">
        <v>12526</v>
      </c>
      <c r="DF648" t="s">
        <v>12527</v>
      </c>
      <c r="DG648" t="s">
        <v>12528</v>
      </c>
      <c r="DH648" t="s">
        <v>12529</v>
      </c>
      <c r="DI648" t="s">
        <v>12530</v>
      </c>
      <c r="DJ648" t="s">
        <v>12531</v>
      </c>
      <c r="DK648" t="s">
        <v>12532</v>
      </c>
      <c r="DL648" t="s">
        <v>12524</v>
      </c>
      <c r="DM648" t="s">
        <v>12524</v>
      </c>
      <c r="DN648" t="s">
        <v>12533</v>
      </c>
      <c r="DO648" t="s">
        <v>12534</v>
      </c>
      <c r="DP648" t="s">
        <v>12535</v>
      </c>
      <c r="DQ648" t="s">
        <v>12536</v>
      </c>
      <c r="DR648">
        <v>50427</v>
      </c>
      <c r="DS648" t="s">
        <v>4213</v>
      </c>
      <c r="DT648" t="s">
        <v>147</v>
      </c>
    </row>
    <row r="649" spans="1:124" x14ac:dyDescent="0.2">
      <c r="A649" t="s">
        <v>4215</v>
      </c>
      <c r="B649">
        <v>10776</v>
      </c>
      <c r="C649">
        <v>2601.99999999999</v>
      </c>
      <c r="D649">
        <v>2601.99999999999</v>
      </c>
      <c r="E649">
        <v>10202</v>
      </c>
      <c r="F649">
        <v>10967</v>
      </c>
      <c r="G649">
        <v>9708</v>
      </c>
      <c r="H649">
        <v>10323</v>
      </c>
      <c r="I649">
        <v>3600.4989999999998</v>
      </c>
      <c r="J649">
        <v>3600.0010000000002</v>
      </c>
      <c r="K649">
        <v>3600.0010000000002</v>
      </c>
      <c r="L649">
        <v>3600.0010000000002</v>
      </c>
      <c r="M649">
        <v>7271</v>
      </c>
      <c r="N649">
        <v>9551</v>
      </c>
      <c r="O649">
        <v>1604</v>
      </c>
      <c r="P649">
        <v>1.7000000000000001E-4</v>
      </c>
      <c r="Q649">
        <v>0.5</v>
      </c>
      <c r="R649">
        <v>156</v>
      </c>
      <c r="S649">
        <v>0</v>
      </c>
      <c r="T649">
        <v>0</v>
      </c>
      <c r="U649">
        <v>0</v>
      </c>
      <c r="V649">
        <v>0</v>
      </c>
      <c r="W649">
        <v>6965</v>
      </c>
      <c r="X649">
        <v>2586</v>
      </c>
      <c r="Y649">
        <v>5.5000000000000003E-4</v>
      </c>
      <c r="Z649">
        <v>6446</v>
      </c>
      <c r="AA649">
        <v>7486</v>
      </c>
      <c r="AB649">
        <v>1552</v>
      </c>
      <c r="AC649">
        <v>5.2999999999999998E-4</v>
      </c>
      <c r="AD649">
        <v>0.5</v>
      </c>
      <c r="AE649">
        <v>154</v>
      </c>
      <c r="AF649">
        <v>0</v>
      </c>
      <c r="AG649">
        <v>0</v>
      </c>
      <c r="AH649">
        <v>0</v>
      </c>
      <c r="AI649">
        <v>154</v>
      </c>
      <c r="AJ649">
        <v>6965</v>
      </c>
      <c r="AK649">
        <v>367</v>
      </c>
      <c r="AL649">
        <v>6.9999999999999999E-4</v>
      </c>
      <c r="AM649">
        <v>0</v>
      </c>
      <c r="AN649">
        <v>0</v>
      </c>
      <c r="AO649">
        <v>2637</v>
      </c>
      <c r="AP649">
        <v>2655</v>
      </c>
      <c r="AQ649">
        <v>2616</v>
      </c>
      <c r="AR649">
        <v>2614</v>
      </c>
      <c r="AS649">
        <v>2635.2857142857101</v>
      </c>
      <c r="AT649">
        <v>2637</v>
      </c>
      <c r="AU649">
        <v>2602</v>
      </c>
      <c r="AV649">
        <v>2602.00000000001</v>
      </c>
      <c r="AW649">
        <v>2602.49999975014</v>
      </c>
      <c r="AX649">
        <v>2602.50000000004</v>
      </c>
      <c r="AY649">
        <v>2602.07142853593</v>
      </c>
      <c r="AZ649">
        <v>2602.1428571428901</v>
      </c>
      <c r="BA649">
        <v>6882777</v>
      </c>
      <c r="BB649">
        <v>6983814</v>
      </c>
      <c r="BC649">
        <v>6595213</v>
      </c>
      <c r="BD649">
        <v>6849538</v>
      </c>
      <c r="BE649">
        <v>7233682</v>
      </c>
      <c r="BF649">
        <v>7179947</v>
      </c>
      <c r="BG649">
        <v>10202</v>
      </c>
      <c r="BH649">
        <v>10967</v>
      </c>
      <c r="BI649">
        <v>9708</v>
      </c>
      <c r="BJ649">
        <v>10323</v>
      </c>
      <c r="BK649">
        <v>10913</v>
      </c>
      <c r="BL649">
        <v>11833</v>
      </c>
      <c r="BM649">
        <v>13</v>
      </c>
      <c r="BN649">
        <v>12</v>
      </c>
      <c r="BO649">
        <v>9</v>
      </c>
      <c r="BP649">
        <v>10</v>
      </c>
      <c r="BQ649">
        <v>12</v>
      </c>
      <c r="BR649">
        <v>12</v>
      </c>
      <c r="BS649">
        <v>2602</v>
      </c>
      <c r="BT649">
        <v>2601.99999999999</v>
      </c>
      <c r="BU649">
        <v>2602</v>
      </c>
      <c r="BV649">
        <v>2602</v>
      </c>
      <c r="BW649">
        <v>2601.99999999999</v>
      </c>
      <c r="BX649">
        <v>2601.99999999999</v>
      </c>
      <c r="BY649">
        <v>2601.99999999999</v>
      </c>
      <c r="BZ649">
        <v>2602</v>
      </c>
      <c r="CA649">
        <v>2602.00000000001</v>
      </c>
      <c r="CB649">
        <v>2602</v>
      </c>
      <c r="CC649">
        <v>2602</v>
      </c>
      <c r="CD649">
        <v>2602</v>
      </c>
      <c r="CE649">
        <v>66.501000000000005</v>
      </c>
      <c r="CF649">
        <v>52.154000000000003</v>
      </c>
      <c r="CG649">
        <v>45.415999999999997</v>
      </c>
      <c r="CH649">
        <v>51.353000000000002</v>
      </c>
      <c r="CI649">
        <v>59.457000000000001</v>
      </c>
      <c r="CJ649">
        <v>56.296999999999997</v>
      </c>
      <c r="CK649">
        <v>1198.779</v>
      </c>
      <c r="CL649">
        <v>1221.694</v>
      </c>
      <c r="CM649">
        <v>197.17699999999999</v>
      </c>
      <c r="CN649">
        <v>818.93200000000002</v>
      </c>
      <c r="CO649">
        <v>1392.865</v>
      </c>
      <c r="CP649">
        <v>1630</v>
      </c>
      <c r="CQ649">
        <v>3600.4989999999998</v>
      </c>
      <c r="CR649">
        <v>3600.0010000000002</v>
      </c>
      <c r="CS649">
        <v>3600.0010000000002</v>
      </c>
      <c r="CT649">
        <v>3600.0010000000002</v>
      </c>
      <c r="CU649">
        <v>3600.087</v>
      </c>
      <c r="CV649">
        <v>3600.0259999999998</v>
      </c>
      <c r="CW649" t="s">
        <v>12537</v>
      </c>
      <c r="CX649" t="s">
        <v>12538</v>
      </c>
      <c r="CY649" t="s">
        <v>12539</v>
      </c>
      <c r="CZ649" t="s">
        <v>12540</v>
      </c>
      <c r="DA649" t="s">
        <v>12541</v>
      </c>
      <c r="DB649" t="s">
        <v>12542</v>
      </c>
      <c r="DC649" t="s">
        <v>12542</v>
      </c>
      <c r="DD649" t="s">
        <v>12543</v>
      </c>
      <c r="DE649" t="s">
        <v>12544</v>
      </c>
      <c r="DF649" t="s">
        <v>12545</v>
      </c>
      <c r="DG649" t="s">
        <v>12546</v>
      </c>
      <c r="DH649" t="s">
        <v>12547</v>
      </c>
      <c r="DI649" t="s">
        <v>12548</v>
      </c>
      <c r="DJ649" t="s">
        <v>12549</v>
      </c>
      <c r="DK649" t="s">
        <v>12550</v>
      </c>
      <c r="DL649" t="s">
        <v>12542</v>
      </c>
      <c r="DM649" t="s">
        <v>12542</v>
      </c>
      <c r="DN649" t="s">
        <v>12551</v>
      </c>
      <c r="DO649" t="s">
        <v>12552</v>
      </c>
      <c r="DP649" t="s">
        <v>12553</v>
      </c>
      <c r="DQ649" t="s">
        <v>12554</v>
      </c>
      <c r="DR649">
        <v>50438</v>
      </c>
      <c r="DS649" t="s">
        <v>4215</v>
      </c>
      <c r="DT649" t="s">
        <v>147</v>
      </c>
    </row>
    <row r="650" spans="1:124" x14ac:dyDescent="0.2">
      <c r="A650" t="s">
        <v>4647</v>
      </c>
      <c r="B650">
        <v>10776</v>
      </c>
      <c r="C650">
        <v>60</v>
      </c>
      <c r="D650">
        <v>60</v>
      </c>
      <c r="E650">
        <v>0</v>
      </c>
      <c r="F650">
        <v>0</v>
      </c>
      <c r="G650">
        <v>0</v>
      </c>
      <c r="H650">
        <v>0</v>
      </c>
      <c r="I650">
        <v>2.3140000000000001</v>
      </c>
      <c r="J650">
        <v>3.4129999999999998</v>
      </c>
      <c r="K650">
        <v>1.9590000000000001</v>
      </c>
      <c r="L650">
        <v>2.319</v>
      </c>
      <c r="M650">
        <v>4773</v>
      </c>
      <c r="N650">
        <v>7550</v>
      </c>
      <c r="O650">
        <v>671</v>
      </c>
      <c r="P650">
        <v>2.5200000000000001E-3</v>
      </c>
      <c r="Q650">
        <v>0.49981999999999999</v>
      </c>
      <c r="R650">
        <v>1001</v>
      </c>
      <c r="S650">
        <v>0</v>
      </c>
      <c r="T650">
        <v>0</v>
      </c>
      <c r="U650">
        <v>0</v>
      </c>
      <c r="V650">
        <v>0</v>
      </c>
      <c r="W650">
        <v>7550</v>
      </c>
      <c r="X650">
        <v>0</v>
      </c>
      <c r="Y650">
        <v>7.3300000000000004E-4</v>
      </c>
      <c r="Z650">
        <v>4773</v>
      </c>
      <c r="AA650">
        <v>7545</v>
      </c>
      <c r="AB650">
        <v>569</v>
      </c>
      <c r="AC650">
        <v>3.62E-3</v>
      </c>
      <c r="AD650">
        <v>0.49881999999999999</v>
      </c>
      <c r="AE650">
        <v>1001</v>
      </c>
      <c r="AF650">
        <v>0</v>
      </c>
      <c r="AG650">
        <v>0</v>
      </c>
      <c r="AH650">
        <v>0</v>
      </c>
      <c r="AI650">
        <v>1</v>
      </c>
      <c r="AJ650">
        <v>7544</v>
      </c>
      <c r="AK650">
        <v>0</v>
      </c>
      <c r="AL650">
        <v>7.3300000000000004E-4</v>
      </c>
      <c r="AM650">
        <v>0</v>
      </c>
      <c r="AN650">
        <v>0</v>
      </c>
      <c r="AO650">
        <v>60</v>
      </c>
      <c r="AP650">
        <v>60</v>
      </c>
      <c r="AQ650">
        <v>60</v>
      </c>
      <c r="AR650">
        <v>60</v>
      </c>
      <c r="AS650">
        <v>1.4285714285714201E+99</v>
      </c>
      <c r="AT650">
        <v>1.4285714285714201E+99</v>
      </c>
      <c r="AU650">
        <v>60</v>
      </c>
      <c r="AV650">
        <v>60</v>
      </c>
      <c r="AW650">
        <v>60</v>
      </c>
      <c r="AX650">
        <v>60</v>
      </c>
      <c r="AY650">
        <v>60</v>
      </c>
      <c r="AZ650">
        <v>60</v>
      </c>
      <c r="BA650">
        <v>14800</v>
      </c>
      <c r="BB650">
        <v>22257</v>
      </c>
      <c r="BC650">
        <v>12874</v>
      </c>
      <c r="BD650">
        <v>16049</v>
      </c>
      <c r="BE650">
        <v>20394</v>
      </c>
      <c r="BF650">
        <v>22101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60</v>
      </c>
      <c r="BT650">
        <v>60</v>
      </c>
      <c r="BU650">
        <v>1E+100</v>
      </c>
      <c r="BV650">
        <v>1E+100</v>
      </c>
      <c r="BW650">
        <v>1.4285714285714201E+99</v>
      </c>
      <c r="BX650">
        <v>1.4285714285714201E+99</v>
      </c>
      <c r="BY650">
        <v>60</v>
      </c>
      <c r="BZ650">
        <v>60</v>
      </c>
      <c r="CA650">
        <v>1E+100</v>
      </c>
      <c r="CB650">
        <v>1E+100</v>
      </c>
      <c r="CC650">
        <v>1.4285714285714201E+99</v>
      </c>
      <c r="CD650">
        <v>1.4285714285714201E+99</v>
      </c>
      <c r="CE650">
        <v>2.3140000000000001</v>
      </c>
      <c r="CF650">
        <v>3.4129999999999998</v>
      </c>
      <c r="CG650">
        <v>1.9590000000000001</v>
      </c>
      <c r="CH650">
        <v>2.319</v>
      </c>
      <c r="CI650">
        <v>3.0550000000000002</v>
      </c>
      <c r="CJ650">
        <v>3.375</v>
      </c>
      <c r="CK650">
        <v>2.3130000000000002</v>
      </c>
      <c r="CL650">
        <v>3.4129999999999998</v>
      </c>
      <c r="CM650">
        <v>0</v>
      </c>
      <c r="CN650">
        <v>0</v>
      </c>
      <c r="CO650">
        <v>2.5379999999999998</v>
      </c>
      <c r="CP650">
        <v>2.7850000000000001</v>
      </c>
      <c r="CQ650">
        <v>2.3140000000000001</v>
      </c>
      <c r="CR650">
        <v>3.4129999999999998</v>
      </c>
      <c r="CS650">
        <v>1.9590000000000001</v>
      </c>
      <c r="CT650">
        <v>2.319</v>
      </c>
      <c r="CU650">
        <v>3.0550000000000002</v>
      </c>
      <c r="CV650">
        <v>3.375</v>
      </c>
      <c r="CW650" t="s">
        <v>12555</v>
      </c>
      <c r="CX650" t="s">
        <v>12556</v>
      </c>
      <c r="CY650" t="s">
        <v>12557</v>
      </c>
      <c r="CZ650" t="s">
        <v>12558</v>
      </c>
      <c r="DA650" t="s">
        <v>1484</v>
      </c>
      <c r="DB650" t="s">
        <v>12559</v>
      </c>
      <c r="DC650" t="s">
        <v>12559</v>
      </c>
      <c r="DD650" t="s">
        <v>12560</v>
      </c>
      <c r="DE650" t="s">
        <v>12561</v>
      </c>
      <c r="DF650" t="s">
        <v>12560</v>
      </c>
      <c r="DG650" t="s">
        <v>12562</v>
      </c>
      <c r="DH650" t="s">
        <v>12563</v>
      </c>
      <c r="DI650" t="s">
        <v>12564</v>
      </c>
      <c r="DJ650" t="s">
        <v>12433</v>
      </c>
      <c r="DK650" t="s">
        <v>1484</v>
      </c>
      <c r="DL650" t="s">
        <v>12565</v>
      </c>
      <c r="DM650" t="s">
        <v>12565</v>
      </c>
      <c r="DN650" t="s">
        <v>12566</v>
      </c>
      <c r="DO650" t="s">
        <v>12567</v>
      </c>
      <c r="DP650" t="s">
        <v>12566</v>
      </c>
      <c r="DQ650" t="s">
        <v>12568</v>
      </c>
      <c r="DR650">
        <v>47</v>
      </c>
      <c r="DS650" t="s">
        <v>4647</v>
      </c>
      <c r="DT650" t="s">
        <v>147</v>
      </c>
    </row>
    <row r="651" spans="1:124" x14ac:dyDescent="0.2">
      <c r="A651" t="s">
        <v>4651</v>
      </c>
      <c r="B651">
        <v>10776</v>
      </c>
      <c r="C651">
        <v>1</v>
      </c>
      <c r="D651">
        <v>1</v>
      </c>
      <c r="E651">
        <v>340807</v>
      </c>
      <c r="F651">
        <v>448610</v>
      </c>
      <c r="G651">
        <v>191247</v>
      </c>
      <c r="H651">
        <v>229372</v>
      </c>
      <c r="I651">
        <v>2409.8040000000001</v>
      </c>
      <c r="J651">
        <v>2458.2539999999999</v>
      </c>
      <c r="K651">
        <v>1391.8920000000001</v>
      </c>
      <c r="L651">
        <v>1322.605</v>
      </c>
      <c r="M651">
        <v>6516</v>
      </c>
      <c r="N651">
        <v>1848</v>
      </c>
      <c r="O651">
        <v>48</v>
      </c>
      <c r="P651">
        <v>0.5</v>
      </c>
      <c r="Q651">
        <v>0.5</v>
      </c>
      <c r="R651">
        <v>636</v>
      </c>
      <c r="S651">
        <v>0</v>
      </c>
      <c r="T651">
        <v>0</v>
      </c>
      <c r="U651">
        <v>0</v>
      </c>
      <c r="V651">
        <v>0</v>
      </c>
      <c r="W651">
        <v>1296</v>
      </c>
      <c r="X651">
        <v>552</v>
      </c>
      <c r="Y651">
        <v>1.622E-3</v>
      </c>
      <c r="Z651">
        <v>5952</v>
      </c>
      <c r="AA651">
        <v>1296</v>
      </c>
      <c r="AB651">
        <v>46</v>
      </c>
      <c r="AC651">
        <v>0.5</v>
      </c>
      <c r="AD651">
        <v>0.5</v>
      </c>
      <c r="AE651">
        <v>96</v>
      </c>
      <c r="AF651">
        <v>0</v>
      </c>
      <c r="AG651">
        <v>0</v>
      </c>
      <c r="AH651">
        <v>0</v>
      </c>
      <c r="AI651">
        <v>12</v>
      </c>
      <c r="AJ651">
        <v>1284</v>
      </c>
      <c r="AK651">
        <v>0</v>
      </c>
      <c r="AL651">
        <v>2.379E-3</v>
      </c>
      <c r="AM651">
        <v>0</v>
      </c>
      <c r="AN651">
        <v>0</v>
      </c>
      <c r="AO651">
        <v>6</v>
      </c>
      <c r="AP651">
        <v>6</v>
      </c>
      <c r="AQ651">
        <v>6</v>
      </c>
      <c r="AR651">
        <v>6</v>
      </c>
      <c r="AS651">
        <v>6</v>
      </c>
      <c r="AT651">
        <v>6</v>
      </c>
      <c r="AU651">
        <v>6</v>
      </c>
      <c r="AV651">
        <v>6</v>
      </c>
      <c r="AW651">
        <v>6</v>
      </c>
      <c r="AX651">
        <v>6</v>
      </c>
      <c r="AY651">
        <v>6</v>
      </c>
      <c r="AZ651">
        <v>5.71428571428571</v>
      </c>
      <c r="BA651">
        <v>42547354</v>
      </c>
      <c r="BB651">
        <v>44681738</v>
      </c>
      <c r="BC651">
        <v>21021986</v>
      </c>
      <c r="BD651">
        <v>27550501</v>
      </c>
      <c r="BE651">
        <v>30924016</v>
      </c>
      <c r="BF651">
        <v>54446923</v>
      </c>
      <c r="BG651">
        <v>340807</v>
      </c>
      <c r="BH651">
        <v>448610</v>
      </c>
      <c r="BI651">
        <v>191247</v>
      </c>
      <c r="BJ651">
        <v>229372</v>
      </c>
      <c r="BK651">
        <v>263237</v>
      </c>
      <c r="BL651">
        <v>573094</v>
      </c>
      <c r="BM651">
        <v>6</v>
      </c>
      <c r="BN651">
        <v>7</v>
      </c>
      <c r="BO651">
        <v>6</v>
      </c>
      <c r="BP651">
        <v>7</v>
      </c>
      <c r="BQ651">
        <v>6</v>
      </c>
      <c r="BR651">
        <v>7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1</v>
      </c>
      <c r="CD651">
        <v>1</v>
      </c>
      <c r="CE651">
        <v>0.501</v>
      </c>
      <c r="CF651">
        <v>0.68600000000000005</v>
      </c>
      <c r="CG651">
        <v>0.38300000000000001</v>
      </c>
      <c r="CH651">
        <v>0.49099999999999999</v>
      </c>
      <c r="CI651">
        <v>0.47699999999999998</v>
      </c>
      <c r="CJ651">
        <v>0.63700000000000001</v>
      </c>
      <c r="CK651">
        <v>10.763</v>
      </c>
      <c r="CL651">
        <v>2.6779999999999999</v>
      </c>
      <c r="CM651">
        <v>3.05</v>
      </c>
      <c r="CN651">
        <v>2.0350000000000001</v>
      </c>
      <c r="CO651">
        <v>11.207000000000001</v>
      </c>
      <c r="CP651">
        <v>4.2329999999999997</v>
      </c>
      <c r="CQ651">
        <v>2409.8040000000001</v>
      </c>
      <c r="CR651">
        <v>2458.2539999999999</v>
      </c>
      <c r="CS651">
        <v>1391.8920000000001</v>
      </c>
      <c r="CT651">
        <v>1322.605</v>
      </c>
      <c r="CU651">
        <v>1737.096</v>
      </c>
      <c r="CV651">
        <v>2424.6170000000002</v>
      </c>
      <c r="CW651" t="s">
        <v>2104</v>
      </c>
      <c r="CX651" t="s">
        <v>2104</v>
      </c>
      <c r="CY651" t="s">
        <v>14166</v>
      </c>
      <c r="CZ651" t="s">
        <v>14167</v>
      </c>
      <c r="DA651" t="s">
        <v>14168</v>
      </c>
      <c r="DB651" t="s">
        <v>1999</v>
      </c>
      <c r="DC651" t="s">
        <v>1999</v>
      </c>
      <c r="DD651" t="s">
        <v>14169</v>
      </c>
      <c r="DE651" t="s">
        <v>14170</v>
      </c>
      <c r="DF651" t="s">
        <v>14171</v>
      </c>
      <c r="DG651" t="s">
        <v>2104</v>
      </c>
      <c r="DH651" t="s">
        <v>14172</v>
      </c>
      <c r="DI651" t="s">
        <v>14173</v>
      </c>
      <c r="DJ651" t="s">
        <v>14174</v>
      </c>
      <c r="DK651" t="s">
        <v>437</v>
      </c>
      <c r="DL651" t="s">
        <v>1999</v>
      </c>
      <c r="DM651" t="s">
        <v>1999</v>
      </c>
      <c r="DN651" t="s">
        <v>14175</v>
      </c>
      <c r="DO651" t="s">
        <v>14176</v>
      </c>
      <c r="DP651" t="s">
        <v>14177</v>
      </c>
      <c r="DQ651" t="s">
        <v>14178</v>
      </c>
      <c r="DR651">
        <v>29134</v>
      </c>
      <c r="DS651" t="s">
        <v>4651</v>
      </c>
      <c r="DT651" t="s">
        <v>147</v>
      </c>
    </row>
    <row r="652" spans="1:124" x14ac:dyDescent="0.2">
      <c r="A652" t="s">
        <v>4654</v>
      </c>
      <c r="B652">
        <v>10776</v>
      </c>
      <c r="C652">
        <v>0.5</v>
      </c>
      <c r="D652">
        <v>0.5</v>
      </c>
      <c r="E652">
        <v>1</v>
      </c>
      <c r="F652">
        <v>1</v>
      </c>
      <c r="G652">
        <v>1</v>
      </c>
      <c r="H652">
        <v>1</v>
      </c>
      <c r="I652">
        <v>0.22900000000000001</v>
      </c>
      <c r="J652">
        <v>6.2E-2</v>
      </c>
      <c r="K652">
        <v>0.216</v>
      </c>
      <c r="L652">
        <v>4.3999999999999997E-2</v>
      </c>
      <c r="M652">
        <v>3282</v>
      </c>
      <c r="N652">
        <v>5929</v>
      </c>
      <c r="O652">
        <v>53</v>
      </c>
      <c r="P652">
        <v>4.6510000000000003E-2</v>
      </c>
      <c r="Q652">
        <v>0.47828999999999999</v>
      </c>
      <c r="R652">
        <v>60</v>
      </c>
      <c r="S652">
        <v>0</v>
      </c>
      <c r="T652">
        <v>0</v>
      </c>
      <c r="U652">
        <v>0</v>
      </c>
      <c r="V652">
        <v>0</v>
      </c>
      <c r="W652">
        <v>5929</v>
      </c>
      <c r="X652">
        <v>0</v>
      </c>
      <c r="Y652">
        <v>2.1479000000000002E-2</v>
      </c>
      <c r="Z652">
        <v>721</v>
      </c>
      <c r="AA652">
        <v>5194</v>
      </c>
      <c r="AB652">
        <v>108</v>
      </c>
      <c r="AC652">
        <v>1.32E-3</v>
      </c>
      <c r="AD652">
        <v>0.45648</v>
      </c>
      <c r="AE652">
        <v>294</v>
      </c>
      <c r="AF652">
        <v>0</v>
      </c>
      <c r="AG652">
        <v>0</v>
      </c>
      <c r="AH652">
        <v>0</v>
      </c>
      <c r="AI652">
        <v>0</v>
      </c>
      <c r="AJ652">
        <v>4953</v>
      </c>
      <c r="AK652">
        <v>241</v>
      </c>
      <c r="AL652">
        <v>4.0109999999999998E-3</v>
      </c>
      <c r="AM652">
        <v>0</v>
      </c>
      <c r="AN652">
        <v>0</v>
      </c>
      <c r="AO652">
        <v>1E+100</v>
      </c>
      <c r="AP652">
        <v>1E+100</v>
      </c>
      <c r="AQ652">
        <v>1E+100</v>
      </c>
      <c r="AR652">
        <v>1E+100</v>
      </c>
      <c r="AS652">
        <v>9.9999999999999904E+99</v>
      </c>
      <c r="AT652">
        <v>9.9999999999999904E+99</v>
      </c>
      <c r="AU652">
        <v>0.5</v>
      </c>
      <c r="AV652">
        <v>0.5</v>
      </c>
      <c r="AW652">
        <v>0.5</v>
      </c>
      <c r="AX652">
        <v>0.5</v>
      </c>
      <c r="AY652">
        <v>0.5</v>
      </c>
      <c r="AZ652">
        <v>0.5</v>
      </c>
      <c r="BA652">
        <v>1193</v>
      </c>
      <c r="BB652">
        <v>2050</v>
      </c>
      <c r="BC652">
        <v>1117</v>
      </c>
      <c r="BD652">
        <v>1287</v>
      </c>
      <c r="BE652">
        <v>1280</v>
      </c>
      <c r="BF652">
        <v>1873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1E+100</v>
      </c>
      <c r="BT652">
        <v>1E+100</v>
      </c>
      <c r="BU652">
        <v>1E+100</v>
      </c>
      <c r="BV652">
        <v>1E+100</v>
      </c>
      <c r="BW652">
        <v>9.9999999999999904E+99</v>
      </c>
      <c r="BX652">
        <v>9.9999999999999904E+99</v>
      </c>
      <c r="BY652">
        <v>1E+100</v>
      </c>
      <c r="BZ652">
        <v>1E+100</v>
      </c>
      <c r="CA652">
        <v>1E+100</v>
      </c>
      <c r="CB652">
        <v>1E+100</v>
      </c>
      <c r="CC652">
        <v>9.9999999999999904E+99</v>
      </c>
      <c r="CD652">
        <v>9.9999999999999904E+99</v>
      </c>
      <c r="CE652">
        <v>0.22900000000000001</v>
      </c>
      <c r="CF652">
        <v>6.2E-2</v>
      </c>
      <c r="CG652">
        <v>0.216</v>
      </c>
      <c r="CH652">
        <v>4.3999999999999997E-2</v>
      </c>
      <c r="CI652">
        <v>0.248</v>
      </c>
      <c r="CJ652">
        <v>5.8999999999999997E-2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0.22900000000000001</v>
      </c>
      <c r="CR652">
        <v>6.2E-2</v>
      </c>
      <c r="CS652">
        <v>0.216</v>
      </c>
      <c r="CT652">
        <v>4.3999999999999997E-2</v>
      </c>
      <c r="CU652">
        <v>0.248</v>
      </c>
      <c r="CV652">
        <v>5.8999999999999997E-2</v>
      </c>
      <c r="CW652" t="s">
        <v>130</v>
      </c>
      <c r="CX652" t="s">
        <v>12569</v>
      </c>
      <c r="CY652" t="s">
        <v>12570</v>
      </c>
      <c r="CZ652" t="s">
        <v>133</v>
      </c>
      <c r="DA652" t="s">
        <v>1484</v>
      </c>
      <c r="DB652" t="s">
        <v>1856</v>
      </c>
      <c r="DC652" t="s">
        <v>1856</v>
      </c>
      <c r="DD652" t="s">
        <v>12571</v>
      </c>
      <c r="DE652" t="s">
        <v>137</v>
      </c>
      <c r="DF652" t="s">
        <v>12571</v>
      </c>
      <c r="DG652" t="s">
        <v>130</v>
      </c>
      <c r="DH652" t="s">
        <v>12569</v>
      </c>
      <c r="DI652" t="s">
        <v>12572</v>
      </c>
      <c r="DJ652" t="s">
        <v>133</v>
      </c>
      <c r="DK652" t="s">
        <v>1484</v>
      </c>
      <c r="DL652" t="s">
        <v>1856</v>
      </c>
      <c r="DM652" t="s">
        <v>1856</v>
      </c>
      <c r="DN652" t="s">
        <v>12573</v>
      </c>
      <c r="DO652" t="s">
        <v>137</v>
      </c>
      <c r="DP652" t="s">
        <v>12573</v>
      </c>
      <c r="DQ652" t="s">
        <v>12574</v>
      </c>
      <c r="DR652">
        <v>6</v>
      </c>
      <c r="DS652" t="s">
        <v>4654</v>
      </c>
      <c r="DT652" t="s">
        <v>147</v>
      </c>
    </row>
    <row r="653" spans="1:124" x14ac:dyDescent="0.2">
      <c r="A653" t="s">
        <v>4217</v>
      </c>
      <c r="B653">
        <v>10776</v>
      </c>
      <c r="C653">
        <v>1.49999999999999</v>
      </c>
      <c r="D653">
        <v>1.5</v>
      </c>
      <c r="E653">
        <v>1</v>
      </c>
      <c r="F653">
        <v>1</v>
      </c>
      <c r="G653">
        <v>1</v>
      </c>
      <c r="H653">
        <v>0</v>
      </c>
      <c r="I653">
        <v>0.4</v>
      </c>
      <c r="J653">
        <v>9.8000000000000004E-2</v>
      </c>
      <c r="K653">
        <v>0.28799999999999998</v>
      </c>
      <c r="L653">
        <v>8.2000000000000003E-2</v>
      </c>
      <c r="M653">
        <v>5115</v>
      </c>
      <c r="N653">
        <v>6036</v>
      </c>
      <c r="O653">
        <v>186</v>
      </c>
      <c r="P653">
        <v>3.5000000000000001E-3</v>
      </c>
      <c r="Q653">
        <v>0.47847000000000001</v>
      </c>
      <c r="R653">
        <v>89</v>
      </c>
      <c r="S653">
        <v>0</v>
      </c>
      <c r="T653">
        <v>0</v>
      </c>
      <c r="U653">
        <v>0</v>
      </c>
      <c r="V653">
        <v>0</v>
      </c>
      <c r="W653">
        <v>6036</v>
      </c>
      <c r="X653">
        <v>0</v>
      </c>
      <c r="Y653">
        <v>1.1509999999999999E-2</v>
      </c>
      <c r="Z653">
        <v>1691</v>
      </c>
      <c r="AA653">
        <v>4751</v>
      </c>
      <c r="AB653">
        <v>174</v>
      </c>
      <c r="AC653">
        <v>3.8999999999999999E-4</v>
      </c>
      <c r="AD653">
        <v>0.48253000000000001</v>
      </c>
      <c r="AE653">
        <v>84</v>
      </c>
      <c r="AF653">
        <v>0</v>
      </c>
      <c r="AG653">
        <v>0</v>
      </c>
      <c r="AH653">
        <v>0</v>
      </c>
      <c r="AI653">
        <v>0</v>
      </c>
      <c r="AJ653">
        <v>4751</v>
      </c>
      <c r="AK653">
        <v>0</v>
      </c>
      <c r="AL653">
        <v>2.3278E-2</v>
      </c>
      <c r="AM653">
        <v>0</v>
      </c>
      <c r="AN653">
        <v>0</v>
      </c>
      <c r="AO653">
        <v>1E+100</v>
      </c>
      <c r="AP653">
        <v>1E+100</v>
      </c>
      <c r="AQ653">
        <v>1E+100</v>
      </c>
      <c r="AR653">
        <v>1.5</v>
      </c>
      <c r="AS653">
        <v>9.9999999999999904E+99</v>
      </c>
      <c r="AT653">
        <v>8.5714285714285699E+99</v>
      </c>
      <c r="AU653">
        <v>1.5</v>
      </c>
      <c r="AV653">
        <v>1.5</v>
      </c>
      <c r="AW653">
        <v>1.5</v>
      </c>
      <c r="AX653">
        <v>1.5</v>
      </c>
      <c r="AY653">
        <v>1.5</v>
      </c>
      <c r="AZ653">
        <v>1.5</v>
      </c>
      <c r="BA653">
        <v>3488</v>
      </c>
      <c r="BB653">
        <v>1308</v>
      </c>
      <c r="BC653">
        <v>2158</v>
      </c>
      <c r="BD653">
        <v>785</v>
      </c>
      <c r="BE653">
        <v>2611</v>
      </c>
      <c r="BF653">
        <v>996</v>
      </c>
      <c r="BG653">
        <v>1</v>
      </c>
      <c r="BH653">
        <v>1</v>
      </c>
      <c r="BI653">
        <v>1</v>
      </c>
      <c r="BJ653">
        <v>0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1E+100</v>
      </c>
      <c r="BT653">
        <v>1E+100</v>
      </c>
      <c r="BU653">
        <v>1E+100</v>
      </c>
      <c r="BV653">
        <v>1E+100</v>
      </c>
      <c r="BW653">
        <v>9.9999999999999904E+99</v>
      </c>
      <c r="BX653">
        <v>8.5714285714285699E+99</v>
      </c>
      <c r="BY653">
        <v>1E+100</v>
      </c>
      <c r="BZ653">
        <v>1E+100</v>
      </c>
      <c r="CA653">
        <v>1E+100</v>
      </c>
      <c r="CB653">
        <v>1E+100</v>
      </c>
      <c r="CC653">
        <v>9.9999999999999904E+99</v>
      </c>
      <c r="CD653">
        <v>8.5714285714285699E+99</v>
      </c>
      <c r="CE653">
        <v>0.4</v>
      </c>
      <c r="CF653">
        <v>9.8000000000000004E-2</v>
      </c>
      <c r="CG653">
        <v>0.28799999999999998</v>
      </c>
      <c r="CH653">
        <v>8.2000000000000003E-2</v>
      </c>
      <c r="CI653">
        <v>0.34799999999999998</v>
      </c>
      <c r="CJ653">
        <v>9.5000000000000001E-2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0.01</v>
      </c>
      <c r="CQ653">
        <v>0.4</v>
      </c>
      <c r="CR653">
        <v>9.8000000000000004E-2</v>
      </c>
      <c r="CS653">
        <v>0.28799999999999998</v>
      </c>
      <c r="CT653">
        <v>8.2000000000000003E-2</v>
      </c>
      <c r="CU653">
        <v>0.34799999999999998</v>
      </c>
      <c r="CV653">
        <v>9.5000000000000001E-2</v>
      </c>
      <c r="CW653" t="s">
        <v>130</v>
      </c>
      <c r="CX653" t="s">
        <v>12575</v>
      </c>
      <c r="CY653" t="s">
        <v>12576</v>
      </c>
      <c r="CZ653" t="s">
        <v>133</v>
      </c>
      <c r="DA653" t="s">
        <v>1484</v>
      </c>
      <c r="DB653" t="s">
        <v>1856</v>
      </c>
      <c r="DC653" t="s">
        <v>1856</v>
      </c>
      <c r="DD653" t="s">
        <v>12577</v>
      </c>
      <c r="DE653" t="s">
        <v>137</v>
      </c>
      <c r="DF653" t="s">
        <v>12577</v>
      </c>
      <c r="DG653" t="s">
        <v>12578</v>
      </c>
      <c r="DH653" t="s">
        <v>12575</v>
      </c>
      <c r="DI653" t="s">
        <v>12579</v>
      </c>
      <c r="DJ653" t="s">
        <v>12580</v>
      </c>
      <c r="DK653" t="s">
        <v>1484</v>
      </c>
      <c r="DL653" t="s">
        <v>12581</v>
      </c>
      <c r="DM653" t="s">
        <v>12581</v>
      </c>
      <c r="DN653" t="s">
        <v>12582</v>
      </c>
      <c r="DO653" t="s">
        <v>12583</v>
      </c>
      <c r="DP653" t="s">
        <v>12582</v>
      </c>
      <c r="DQ653" t="s">
        <v>12584</v>
      </c>
      <c r="DR653">
        <v>6</v>
      </c>
      <c r="DS653" t="s">
        <v>4217</v>
      </c>
      <c r="DT653" t="s">
        <v>147</v>
      </c>
    </row>
    <row r="654" spans="1:124" x14ac:dyDescent="0.2">
      <c r="A654" t="s">
        <v>4655</v>
      </c>
      <c r="B654">
        <v>10776</v>
      </c>
      <c r="C654">
        <v>2358.49999999999</v>
      </c>
      <c r="D654">
        <v>2358.49999999999</v>
      </c>
      <c r="E654">
        <v>7974</v>
      </c>
      <c r="F654">
        <v>10202</v>
      </c>
      <c r="G654">
        <v>5867</v>
      </c>
      <c r="H654">
        <v>4470</v>
      </c>
      <c r="I654">
        <v>3600.002</v>
      </c>
      <c r="J654">
        <v>3600.0030000000002</v>
      </c>
      <c r="K654">
        <v>3600.0010000000002</v>
      </c>
      <c r="L654">
        <v>3600.0010000000002</v>
      </c>
      <c r="M654">
        <v>6711</v>
      </c>
      <c r="N654">
        <v>8965</v>
      </c>
      <c r="O654">
        <v>1581</v>
      </c>
      <c r="P654">
        <v>2.7999999999999998E-4</v>
      </c>
      <c r="Q654">
        <v>0.5</v>
      </c>
      <c r="R654">
        <v>158</v>
      </c>
      <c r="S654">
        <v>0</v>
      </c>
      <c r="T654">
        <v>0</v>
      </c>
      <c r="U654">
        <v>0</v>
      </c>
      <c r="V654">
        <v>0</v>
      </c>
      <c r="W654">
        <v>6557</v>
      </c>
      <c r="X654">
        <v>2408</v>
      </c>
      <c r="Y654">
        <v>6.0999999999999997E-4</v>
      </c>
      <c r="Z654">
        <v>5900</v>
      </c>
      <c r="AA654">
        <v>7072</v>
      </c>
      <c r="AB654">
        <v>1651</v>
      </c>
      <c r="AC654">
        <v>4.0999999999999999E-4</v>
      </c>
      <c r="AD654">
        <v>0.5</v>
      </c>
      <c r="AE654">
        <v>154</v>
      </c>
      <c r="AF654">
        <v>0</v>
      </c>
      <c r="AG654">
        <v>0</v>
      </c>
      <c r="AH654">
        <v>0</v>
      </c>
      <c r="AI654">
        <v>154</v>
      </c>
      <c r="AJ654">
        <v>6557</v>
      </c>
      <c r="AK654">
        <v>361</v>
      </c>
      <c r="AL654">
        <v>7.7099999999999998E-4</v>
      </c>
      <c r="AM654">
        <v>0</v>
      </c>
      <c r="AN654">
        <v>0</v>
      </c>
      <c r="AO654">
        <v>2373.9999994999898</v>
      </c>
      <c r="AP654">
        <v>2384</v>
      </c>
      <c r="AQ654">
        <v>2364</v>
      </c>
      <c r="AR654">
        <v>2360</v>
      </c>
      <c r="AS654">
        <v>2374.2857142142798</v>
      </c>
      <c r="AT654">
        <v>2373</v>
      </c>
      <c r="AU654">
        <v>2359.4999994999998</v>
      </c>
      <c r="AV654">
        <v>2359.5</v>
      </c>
      <c r="AW654">
        <v>2359.5</v>
      </c>
      <c r="AX654">
        <v>2359.50000000002</v>
      </c>
      <c r="AY654">
        <v>2359.4831930814198</v>
      </c>
      <c r="AZ654">
        <v>2359.4675323662</v>
      </c>
      <c r="BA654">
        <v>6915921</v>
      </c>
      <c r="BB654">
        <v>8331551</v>
      </c>
      <c r="BC654">
        <v>6903401</v>
      </c>
      <c r="BD654">
        <v>7330898</v>
      </c>
      <c r="BE654">
        <v>7320756</v>
      </c>
      <c r="BF654">
        <v>8325571</v>
      </c>
      <c r="BG654">
        <v>7974</v>
      </c>
      <c r="BH654">
        <v>10202</v>
      </c>
      <c r="BI654">
        <v>5867</v>
      </c>
      <c r="BJ654">
        <v>4470</v>
      </c>
      <c r="BK654">
        <v>8268</v>
      </c>
      <c r="BL654">
        <v>9656</v>
      </c>
      <c r="BM654">
        <v>19</v>
      </c>
      <c r="BN654">
        <v>12</v>
      </c>
      <c r="BO654">
        <v>10</v>
      </c>
      <c r="BP654">
        <v>10</v>
      </c>
      <c r="BQ654">
        <v>14</v>
      </c>
      <c r="BR654">
        <v>13</v>
      </c>
      <c r="BS654">
        <v>2358.5</v>
      </c>
      <c r="BT654">
        <v>2358.49999999999</v>
      </c>
      <c r="BU654">
        <v>2358.5</v>
      </c>
      <c r="BV654">
        <v>2358.5</v>
      </c>
      <c r="BW654">
        <v>2358.5</v>
      </c>
      <c r="BX654">
        <v>2358.49999999999</v>
      </c>
      <c r="BY654">
        <v>2358.7499997499899</v>
      </c>
      <c r="BZ654">
        <v>2358.5</v>
      </c>
      <c r="CA654">
        <v>2358.7499997499899</v>
      </c>
      <c r="CB654">
        <v>2358.5</v>
      </c>
      <c r="CC654">
        <v>2358.5357142499902</v>
      </c>
      <c r="CD654">
        <v>2358.5</v>
      </c>
      <c r="CE654">
        <v>135.12100000000001</v>
      </c>
      <c r="CF654">
        <v>104.08</v>
      </c>
      <c r="CG654">
        <v>80.893000000000001</v>
      </c>
      <c r="CH654">
        <v>71.855999999999995</v>
      </c>
      <c r="CI654">
        <v>111.71599999999999</v>
      </c>
      <c r="CJ654">
        <v>100.039</v>
      </c>
      <c r="CK654">
        <v>1246.2940000000001</v>
      </c>
      <c r="CL654">
        <v>1100.395</v>
      </c>
      <c r="CM654">
        <v>341.27300000000002</v>
      </c>
      <c r="CN654">
        <v>222.51400000000001</v>
      </c>
      <c r="CO654">
        <v>1295.2180000000001</v>
      </c>
      <c r="CP654">
        <v>993.12800000000004</v>
      </c>
      <c r="CQ654">
        <v>3600.002</v>
      </c>
      <c r="CR654">
        <v>3600.0030000000002</v>
      </c>
      <c r="CS654">
        <v>3600.0010000000002</v>
      </c>
      <c r="CT654">
        <v>3600.0010000000002</v>
      </c>
      <c r="CU654">
        <v>3600.009</v>
      </c>
      <c r="CV654">
        <v>3600.02</v>
      </c>
      <c r="CW654" t="s">
        <v>14179</v>
      </c>
      <c r="CX654" t="s">
        <v>14180</v>
      </c>
      <c r="CY654" t="s">
        <v>14181</v>
      </c>
      <c r="CZ654" t="s">
        <v>14182</v>
      </c>
      <c r="DA654" t="s">
        <v>14183</v>
      </c>
      <c r="DB654" t="s">
        <v>14184</v>
      </c>
      <c r="DC654" t="s">
        <v>14185</v>
      </c>
      <c r="DD654" t="s">
        <v>14186</v>
      </c>
      <c r="DE654" t="s">
        <v>14187</v>
      </c>
      <c r="DF654" t="s">
        <v>14188</v>
      </c>
      <c r="DG654" t="s">
        <v>14189</v>
      </c>
      <c r="DH654" t="s">
        <v>14190</v>
      </c>
      <c r="DI654" t="s">
        <v>14191</v>
      </c>
      <c r="DJ654" t="s">
        <v>14192</v>
      </c>
      <c r="DK654" t="s">
        <v>14193</v>
      </c>
      <c r="DL654" t="s">
        <v>14184</v>
      </c>
      <c r="DM654" t="s">
        <v>14184</v>
      </c>
      <c r="DN654" t="s">
        <v>14194</v>
      </c>
      <c r="DO654" t="s">
        <v>14195</v>
      </c>
      <c r="DP654" t="s">
        <v>14196</v>
      </c>
      <c r="DQ654" t="s">
        <v>14197</v>
      </c>
      <c r="DR654">
        <v>50433</v>
      </c>
      <c r="DS654" t="s">
        <v>4655</v>
      </c>
      <c r="DT654" t="s">
        <v>147</v>
      </c>
    </row>
    <row r="655" spans="1:124" x14ac:dyDescent="0.2">
      <c r="A655" t="s">
        <v>4218</v>
      </c>
      <c r="B655">
        <v>10776</v>
      </c>
      <c r="C655">
        <v>2186</v>
      </c>
      <c r="D655">
        <v>2186</v>
      </c>
      <c r="E655">
        <v>10202</v>
      </c>
      <c r="F655">
        <v>10221</v>
      </c>
      <c r="G655">
        <v>8395</v>
      </c>
      <c r="H655">
        <v>8311</v>
      </c>
      <c r="I655">
        <v>3600.0140000000001</v>
      </c>
      <c r="J655">
        <v>3600.04</v>
      </c>
      <c r="K655">
        <v>3600.0010000000002</v>
      </c>
      <c r="L655">
        <v>3600.0010000000002</v>
      </c>
      <c r="M655">
        <v>6962</v>
      </c>
      <c r="N655">
        <v>8883</v>
      </c>
      <c r="O655">
        <v>1522</v>
      </c>
      <c r="P655">
        <v>1.4999999999999999E-4</v>
      </c>
      <c r="Q655">
        <v>0.5</v>
      </c>
      <c r="R655">
        <v>155</v>
      </c>
      <c r="S655">
        <v>0</v>
      </c>
      <c r="T655">
        <v>0</v>
      </c>
      <c r="U655">
        <v>0</v>
      </c>
      <c r="V655">
        <v>0</v>
      </c>
      <c r="W655">
        <v>6478</v>
      </c>
      <c r="X655">
        <v>2405</v>
      </c>
      <c r="Y655">
        <v>5.9400000000000002E-4</v>
      </c>
      <c r="Z655">
        <v>6168</v>
      </c>
      <c r="AA655">
        <v>6986</v>
      </c>
      <c r="AB655">
        <v>1571</v>
      </c>
      <c r="AC655">
        <v>5.1999999999999995E-4</v>
      </c>
      <c r="AD655">
        <v>0.5</v>
      </c>
      <c r="AE655">
        <v>151</v>
      </c>
      <c r="AF655">
        <v>0</v>
      </c>
      <c r="AG655">
        <v>0</v>
      </c>
      <c r="AH655">
        <v>0</v>
      </c>
      <c r="AI655">
        <v>151</v>
      </c>
      <c r="AJ655">
        <v>6478</v>
      </c>
      <c r="AK655">
        <v>357</v>
      </c>
      <c r="AL655">
        <v>7.5100000000000004E-4</v>
      </c>
      <c r="AM655">
        <v>0</v>
      </c>
      <c r="AN655">
        <v>0</v>
      </c>
      <c r="AO655">
        <v>2215</v>
      </c>
      <c r="AP655">
        <v>2207</v>
      </c>
      <c r="AQ655">
        <v>2199</v>
      </c>
      <c r="AR655">
        <v>2194</v>
      </c>
      <c r="AS655">
        <v>2211.7142857142799</v>
      </c>
      <c r="AT655">
        <v>2208.99999999999</v>
      </c>
      <c r="AU655">
        <v>2187</v>
      </c>
      <c r="AV655">
        <v>2187.49999964881</v>
      </c>
      <c r="AW655">
        <v>2187.5</v>
      </c>
      <c r="AX655">
        <v>2187.49999976562</v>
      </c>
      <c r="AY655">
        <v>2187.35281369007</v>
      </c>
      <c r="AZ655">
        <v>2187.4135781529399</v>
      </c>
      <c r="BA655">
        <v>8803080</v>
      </c>
      <c r="BB655">
        <v>9037697</v>
      </c>
      <c r="BC655">
        <v>7066428</v>
      </c>
      <c r="BD655">
        <v>7786172</v>
      </c>
      <c r="BE655">
        <v>8436298</v>
      </c>
      <c r="BF655">
        <v>8630865</v>
      </c>
      <c r="BG655">
        <v>10202</v>
      </c>
      <c r="BH655">
        <v>10221</v>
      </c>
      <c r="BI655">
        <v>8395</v>
      </c>
      <c r="BJ655">
        <v>8311</v>
      </c>
      <c r="BK655">
        <v>9676</v>
      </c>
      <c r="BL655">
        <v>9943</v>
      </c>
      <c r="BM655">
        <v>16</v>
      </c>
      <c r="BN655">
        <v>17</v>
      </c>
      <c r="BO655">
        <v>14</v>
      </c>
      <c r="BP655">
        <v>16</v>
      </c>
      <c r="BQ655">
        <v>16</v>
      </c>
      <c r="BR655">
        <v>22</v>
      </c>
      <c r="BS655">
        <v>2186.5</v>
      </c>
      <c r="BT655">
        <v>2186.5</v>
      </c>
      <c r="BU655">
        <v>2186.5</v>
      </c>
      <c r="BV655">
        <v>2186.5</v>
      </c>
      <c r="BW655">
        <v>2186.3571428571399</v>
      </c>
      <c r="BX655">
        <v>2186.2142857142799</v>
      </c>
      <c r="BY655">
        <v>2186.49999999999</v>
      </c>
      <c r="BZ655">
        <v>2186.5</v>
      </c>
      <c r="CA655">
        <v>2186.5</v>
      </c>
      <c r="CB655">
        <v>2186.5</v>
      </c>
      <c r="CC655">
        <v>2186.4428571428498</v>
      </c>
      <c r="CD655">
        <v>2186.3373015872999</v>
      </c>
      <c r="CE655">
        <v>102.36799999999999</v>
      </c>
      <c r="CF655">
        <v>108.27500000000001</v>
      </c>
      <c r="CG655">
        <v>77.734999999999999</v>
      </c>
      <c r="CH655">
        <v>107.917</v>
      </c>
      <c r="CI655">
        <v>104.628</v>
      </c>
      <c r="CJ655">
        <v>136.19499999999999</v>
      </c>
      <c r="CK655">
        <v>1836.2660000000001</v>
      </c>
      <c r="CL655">
        <v>2998.076</v>
      </c>
      <c r="CM655">
        <v>198.179</v>
      </c>
      <c r="CN655">
        <v>1383.0409999999999</v>
      </c>
      <c r="CO655">
        <v>1155.963</v>
      </c>
      <c r="CP655">
        <v>2415.0259999999998</v>
      </c>
      <c r="CQ655">
        <v>3600.0140000000001</v>
      </c>
      <c r="CR655">
        <v>3600.04</v>
      </c>
      <c r="CS655">
        <v>3600.0010000000002</v>
      </c>
      <c r="CT655">
        <v>3600.0010000000002</v>
      </c>
      <c r="CU655">
        <v>3600.0540000000001</v>
      </c>
      <c r="CV655">
        <v>3600.0410000000002</v>
      </c>
      <c r="CW655" t="s">
        <v>13065</v>
      </c>
      <c r="CX655" t="s">
        <v>13066</v>
      </c>
      <c r="CY655" t="s">
        <v>14198</v>
      </c>
      <c r="CZ655" t="s">
        <v>14199</v>
      </c>
      <c r="DA655" t="s">
        <v>13069</v>
      </c>
      <c r="DB655" t="s">
        <v>13070</v>
      </c>
      <c r="DC655" t="s">
        <v>13071</v>
      </c>
      <c r="DD655" t="s">
        <v>14200</v>
      </c>
      <c r="DE655" t="s">
        <v>14201</v>
      </c>
      <c r="DF655" t="s">
        <v>14202</v>
      </c>
      <c r="DG655" t="s">
        <v>13075</v>
      </c>
      <c r="DH655" t="s">
        <v>13076</v>
      </c>
      <c r="DI655" t="s">
        <v>14203</v>
      </c>
      <c r="DJ655" t="s">
        <v>14204</v>
      </c>
      <c r="DK655" t="s">
        <v>13079</v>
      </c>
      <c r="DL655" t="s">
        <v>13080</v>
      </c>
      <c r="DM655" t="s">
        <v>13081</v>
      </c>
      <c r="DN655" t="s">
        <v>14205</v>
      </c>
      <c r="DO655" t="s">
        <v>14206</v>
      </c>
      <c r="DP655" t="s">
        <v>14207</v>
      </c>
      <c r="DQ655" t="s">
        <v>14208</v>
      </c>
      <c r="DR655">
        <v>50435</v>
      </c>
      <c r="DS655" t="s">
        <v>4218</v>
      </c>
      <c r="DT655" t="s">
        <v>147</v>
      </c>
    </row>
    <row r="656" spans="1:124" x14ac:dyDescent="0.2">
      <c r="A656" t="s">
        <v>4218</v>
      </c>
      <c r="B656">
        <v>10776</v>
      </c>
      <c r="C656">
        <v>2186</v>
      </c>
      <c r="D656">
        <v>2186</v>
      </c>
      <c r="E656">
        <v>10202</v>
      </c>
      <c r="F656">
        <v>10224</v>
      </c>
      <c r="G656">
        <v>8445</v>
      </c>
      <c r="H656">
        <v>8285</v>
      </c>
      <c r="I656">
        <v>3600.0509999999999</v>
      </c>
      <c r="J656">
        <v>3600.0070000000001</v>
      </c>
      <c r="K656">
        <v>3600.0010000000002</v>
      </c>
      <c r="L656">
        <v>3600.0010000000002</v>
      </c>
      <c r="M656">
        <v>6962</v>
      </c>
      <c r="N656">
        <v>8883</v>
      </c>
      <c r="O656">
        <v>1522</v>
      </c>
      <c r="P656">
        <v>1.4999999999999999E-4</v>
      </c>
      <c r="Q656">
        <v>0.5</v>
      </c>
      <c r="R656">
        <v>155</v>
      </c>
      <c r="S656">
        <v>0</v>
      </c>
      <c r="T656">
        <v>0</v>
      </c>
      <c r="U656">
        <v>0</v>
      </c>
      <c r="V656">
        <v>0</v>
      </c>
      <c r="W656">
        <v>6478</v>
      </c>
      <c r="X656">
        <v>2405</v>
      </c>
      <c r="Y656">
        <v>5.9400000000000002E-4</v>
      </c>
      <c r="Z656">
        <v>6168</v>
      </c>
      <c r="AA656">
        <v>6986</v>
      </c>
      <c r="AB656">
        <v>1571</v>
      </c>
      <c r="AC656">
        <v>5.1999999999999995E-4</v>
      </c>
      <c r="AD656">
        <v>0.5</v>
      </c>
      <c r="AE656">
        <v>151</v>
      </c>
      <c r="AF656">
        <v>0</v>
      </c>
      <c r="AG656">
        <v>0</v>
      </c>
      <c r="AH656">
        <v>0</v>
      </c>
      <c r="AI656">
        <v>151</v>
      </c>
      <c r="AJ656">
        <v>6478</v>
      </c>
      <c r="AK656">
        <v>357</v>
      </c>
      <c r="AL656">
        <v>7.5100000000000004E-4</v>
      </c>
      <c r="AM656">
        <v>0</v>
      </c>
      <c r="AN656">
        <v>0</v>
      </c>
      <c r="AO656">
        <v>2215</v>
      </c>
      <c r="AP656">
        <v>2207</v>
      </c>
      <c r="AQ656">
        <v>2199</v>
      </c>
      <c r="AR656">
        <v>2194</v>
      </c>
      <c r="AS656">
        <v>2211.7142857142799</v>
      </c>
      <c r="AT656">
        <v>2208.99999999999</v>
      </c>
      <c r="AU656">
        <v>2187</v>
      </c>
      <c r="AV656">
        <v>2187.49999964881</v>
      </c>
      <c r="AW656">
        <v>2187.5</v>
      </c>
      <c r="AX656">
        <v>2187.49999976562</v>
      </c>
      <c r="AY656">
        <v>2187.35281369007</v>
      </c>
      <c r="AZ656">
        <v>2187.4135781529399</v>
      </c>
      <c r="BA656">
        <v>8803080</v>
      </c>
      <c r="BB656">
        <v>9064339</v>
      </c>
      <c r="BC656">
        <v>7067162</v>
      </c>
      <c r="BD656">
        <v>7763847</v>
      </c>
      <c r="BE656">
        <v>8464017</v>
      </c>
      <c r="BF656">
        <v>8595835</v>
      </c>
      <c r="BG656">
        <v>10202</v>
      </c>
      <c r="BH656">
        <v>10224</v>
      </c>
      <c r="BI656">
        <v>8445</v>
      </c>
      <c r="BJ656">
        <v>8285</v>
      </c>
      <c r="BK656">
        <v>9698</v>
      </c>
      <c r="BL656">
        <v>9937</v>
      </c>
      <c r="BM656">
        <v>16</v>
      </c>
      <c r="BN656">
        <v>17</v>
      </c>
      <c r="BO656">
        <v>14</v>
      </c>
      <c r="BP656">
        <v>16</v>
      </c>
      <c r="BQ656">
        <v>16</v>
      </c>
      <c r="BR656">
        <v>22</v>
      </c>
      <c r="BS656">
        <v>2186.5</v>
      </c>
      <c r="BT656">
        <v>2186.5</v>
      </c>
      <c r="BU656">
        <v>2186.5</v>
      </c>
      <c r="BV656">
        <v>2186.5</v>
      </c>
      <c r="BW656">
        <v>2186.3571428571399</v>
      </c>
      <c r="BX656">
        <v>2186.2142857142799</v>
      </c>
      <c r="BY656">
        <v>2186.49999999999</v>
      </c>
      <c r="BZ656">
        <v>2186.5</v>
      </c>
      <c r="CA656">
        <v>2186.5</v>
      </c>
      <c r="CB656">
        <v>2186.5</v>
      </c>
      <c r="CC656">
        <v>2186.4428571428498</v>
      </c>
      <c r="CD656">
        <v>2186.3373015872999</v>
      </c>
      <c r="CE656">
        <v>100.348</v>
      </c>
      <c r="CF656">
        <v>106.657</v>
      </c>
      <c r="CG656">
        <v>76.772999999999996</v>
      </c>
      <c r="CH656">
        <v>106.657</v>
      </c>
      <c r="CI656">
        <v>103.739</v>
      </c>
      <c r="CJ656">
        <v>137.26900000000001</v>
      </c>
      <c r="CK656">
        <v>1818.258</v>
      </c>
      <c r="CL656">
        <v>2967.4560000000001</v>
      </c>
      <c r="CM656">
        <v>195.56899999999999</v>
      </c>
      <c r="CN656">
        <v>1385.3150000000001</v>
      </c>
      <c r="CO656">
        <v>1147.9860000000001</v>
      </c>
      <c r="CP656">
        <v>2449.4369999999999</v>
      </c>
      <c r="CQ656">
        <v>3600.0509999999999</v>
      </c>
      <c r="CR656">
        <v>3600.0070000000001</v>
      </c>
      <c r="CS656">
        <v>3600.0010000000002</v>
      </c>
      <c r="CT656">
        <v>3600.0010000000002</v>
      </c>
      <c r="CU656">
        <v>3600.1010000000001</v>
      </c>
      <c r="CV656">
        <v>3600.0790000000002</v>
      </c>
      <c r="CW656" t="s">
        <v>13065</v>
      </c>
      <c r="CX656" t="s">
        <v>13066</v>
      </c>
      <c r="CY656" t="s">
        <v>13067</v>
      </c>
      <c r="CZ656" t="s">
        <v>13068</v>
      </c>
      <c r="DA656" t="s">
        <v>13069</v>
      </c>
      <c r="DB656" t="s">
        <v>13070</v>
      </c>
      <c r="DC656" t="s">
        <v>13071</v>
      </c>
      <c r="DD656" t="s">
        <v>13072</v>
      </c>
      <c r="DE656" t="s">
        <v>13073</v>
      </c>
      <c r="DF656" t="s">
        <v>13074</v>
      </c>
      <c r="DG656" t="s">
        <v>13075</v>
      </c>
      <c r="DH656" t="s">
        <v>13076</v>
      </c>
      <c r="DI656" t="s">
        <v>13077</v>
      </c>
      <c r="DJ656" t="s">
        <v>13078</v>
      </c>
      <c r="DK656" t="s">
        <v>13079</v>
      </c>
      <c r="DL656" t="s">
        <v>13080</v>
      </c>
      <c r="DM656" t="s">
        <v>13081</v>
      </c>
      <c r="DN656" t="s">
        <v>13082</v>
      </c>
      <c r="DO656" t="s">
        <v>13083</v>
      </c>
      <c r="DP656" t="s">
        <v>13084</v>
      </c>
      <c r="DQ656" t="s">
        <v>13085</v>
      </c>
      <c r="DR656">
        <v>50434</v>
      </c>
      <c r="DS656" t="s">
        <v>4218</v>
      </c>
      <c r="DT656" t="s">
        <v>147</v>
      </c>
    </row>
    <row r="657" spans="1:124" x14ac:dyDescent="0.2">
      <c r="A657" t="s">
        <v>4225</v>
      </c>
      <c r="B657">
        <v>10776</v>
      </c>
      <c r="C657">
        <v>361.93902163899901</v>
      </c>
      <c r="D657">
        <v>361.93902163899901</v>
      </c>
      <c r="E657">
        <v>332006</v>
      </c>
      <c r="F657">
        <v>295870</v>
      </c>
      <c r="G657">
        <v>309706</v>
      </c>
      <c r="H657">
        <v>155547</v>
      </c>
      <c r="I657">
        <v>3600.0039999999999</v>
      </c>
      <c r="J657">
        <v>3600.002</v>
      </c>
      <c r="K657">
        <v>3600.0010000000002</v>
      </c>
      <c r="L657">
        <v>3600.002</v>
      </c>
      <c r="M657">
        <v>1997</v>
      </c>
      <c r="N657">
        <v>8399</v>
      </c>
      <c r="O657">
        <v>66</v>
      </c>
      <c r="P657">
        <v>3.6000000000000002E-4</v>
      </c>
      <c r="Q657">
        <v>0.5</v>
      </c>
      <c r="R657">
        <v>1218</v>
      </c>
      <c r="S657">
        <v>0</v>
      </c>
      <c r="T657">
        <v>400</v>
      </c>
      <c r="U657">
        <v>0</v>
      </c>
      <c r="V657">
        <v>19</v>
      </c>
      <c r="W657">
        <v>8000</v>
      </c>
      <c r="X657">
        <v>380</v>
      </c>
      <c r="Y657">
        <v>1.1916E-2</v>
      </c>
      <c r="Z657">
        <v>1198</v>
      </c>
      <c r="AA657">
        <v>7219</v>
      </c>
      <c r="AB657">
        <v>54</v>
      </c>
      <c r="AC657">
        <v>3.3500000000000001E-3</v>
      </c>
      <c r="AD657">
        <v>0.5</v>
      </c>
      <c r="AE657">
        <v>438</v>
      </c>
      <c r="AF657">
        <v>0</v>
      </c>
      <c r="AG657">
        <v>0</v>
      </c>
      <c r="AH657">
        <v>0</v>
      </c>
      <c r="AI657">
        <v>19</v>
      </c>
      <c r="AJ657">
        <v>7200</v>
      </c>
      <c r="AK657">
        <v>0</v>
      </c>
      <c r="AL657">
        <v>2.0152E-2</v>
      </c>
      <c r="AM657">
        <v>0</v>
      </c>
      <c r="AN657">
        <v>0</v>
      </c>
      <c r="AO657">
        <v>1316.45776503</v>
      </c>
      <c r="AP657">
        <v>1136.33714829</v>
      </c>
      <c r="AQ657">
        <v>1316.45776503</v>
      </c>
      <c r="AR657">
        <v>1136.33714829</v>
      </c>
      <c r="AS657">
        <v>8.5714285714285699E+99</v>
      </c>
      <c r="AT657">
        <v>1154.1829944900001</v>
      </c>
      <c r="AU657">
        <v>386.73103928641399</v>
      </c>
      <c r="AV657">
        <v>428.074707331951</v>
      </c>
      <c r="AW657">
        <v>387.02781906255001</v>
      </c>
      <c r="AX657">
        <v>430.66106096375501</v>
      </c>
      <c r="AY657">
        <v>385.58241726060601</v>
      </c>
      <c r="AZ657">
        <v>426.58466484318501</v>
      </c>
      <c r="BA657">
        <v>11742524</v>
      </c>
      <c r="BB657">
        <v>11712404</v>
      </c>
      <c r="BC657">
        <v>10840949</v>
      </c>
      <c r="BD657">
        <v>10066685</v>
      </c>
      <c r="BE657">
        <v>11617969</v>
      </c>
      <c r="BF657">
        <v>11988298</v>
      </c>
      <c r="BG657">
        <v>332006</v>
      </c>
      <c r="BH657">
        <v>295870</v>
      </c>
      <c r="BI657">
        <v>309706</v>
      </c>
      <c r="BJ657">
        <v>155547</v>
      </c>
      <c r="BK657">
        <v>385347</v>
      </c>
      <c r="BL657">
        <v>275495</v>
      </c>
      <c r="BM657">
        <v>12</v>
      </c>
      <c r="BN657">
        <v>18</v>
      </c>
      <c r="BO657">
        <v>10</v>
      </c>
      <c r="BP657">
        <v>11</v>
      </c>
      <c r="BQ657">
        <v>12</v>
      </c>
      <c r="BR657">
        <v>16</v>
      </c>
      <c r="BS657">
        <v>362.129515373473</v>
      </c>
      <c r="BT657">
        <v>362.41668983005201</v>
      </c>
      <c r="BU657">
        <v>362.129515373473</v>
      </c>
      <c r="BV657">
        <v>362.41668983005201</v>
      </c>
      <c r="BW657">
        <v>362.129515373473</v>
      </c>
      <c r="BX657">
        <v>362.403963731685</v>
      </c>
      <c r="BY657">
        <v>369.20239850242001</v>
      </c>
      <c r="BZ657">
        <v>364.30426409638198</v>
      </c>
      <c r="CA657">
        <v>369.20239850242098</v>
      </c>
      <c r="CB657">
        <v>369.645467663999</v>
      </c>
      <c r="CC657">
        <v>369.20239850242001</v>
      </c>
      <c r="CD657">
        <v>364.67646249820098</v>
      </c>
      <c r="CE657">
        <v>2.5230000000000001</v>
      </c>
      <c r="CF657">
        <v>2.85</v>
      </c>
      <c r="CG657">
        <v>2.1150000000000002</v>
      </c>
      <c r="CH657">
        <v>1.9710000000000001</v>
      </c>
      <c r="CI657">
        <v>2.54</v>
      </c>
      <c r="CJ657">
        <v>2.7709999999999999</v>
      </c>
      <c r="CK657">
        <v>3207.2550000000001</v>
      </c>
      <c r="CL657">
        <v>2669.5230000000001</v>
      </c>
      <c r="CM657">
        <v>0</v>
      </c>
      <c r="CN657">
        <v>392.93</v>
      </c>
      <c r="CO657">
        <v>458.17899999999997</v>
      </c>
      <c r="CP657">
        <v>1532.518</v>
      </c>
      <c r="CQ657">
        <v>3600.0039999999999</v>
      </c>
      <c r="CR657">
        <v>3600.002</v>
      </c>
      <c r="CS657">
        <v>3600.0010000000002</v>
      </c>
      <c r="CT657">
        <v>3600.002</v>
      </c>
      <c r="CU657">
        <v>3600.002</v>
      </c>
      <c r="CV657">
        <v>3600.002</v>
      </c>
      <c r="CW657" t="s">
        <v>14209</v>
      </c>
      <c r="CX657" t="s">
        <v>14210</v>
      </c>
      <c r="CY657" t="s">
        <v>14211</v>
      </c>
      <c r="CZ657" t="s">
        <v>14212</v>
      </c>
      <c r="DA657" t="s">
        <v>14213</v>
      </c>
      <c r="DB657" t="s">
        <v>14214</v>
      </c>
      <c r="DC657" t="s">
        <v>14215</v>
      </c>
      <c r="DD657" t="s">
        <v>14216</v>
      </c>
      <c r="DE657" t="s">
        <v>14217</v>
      </c>
      <c r="DF657" t="s">
        <v>14218</v>
      </c>
      <c r="DG657" t="s">
        <v>14219</v>
      </c>
      <c r="DH657" t="s">
        <v>14220</v>
      </c>
      <c r="DI657" t="s">
        <v>14221</v>
      </c>
      <c r="DJ657" t="s">
        <v>14222</v>
      </c>
      <c r="DK657" t="s">
        <v>14223</v>
      </c>
      <c r="DL657" t="s">
        <v>14224</v>
      </c>
      <c r="DM657" t="s">
        <v>14225</v>
      </c>
      <c r="DN657" t="s">
        <v>14226</v>
      </c>
      <c r="DO657" t="s">
        <v>14227</v>
      </c>
      <c r="DP657" t="s">
        <v>14228</v>
      </c>
      <c r="DQ657" t="s">
        <v>14229</v>
      </c>
      <c r="DR657">
        <v>50410</v>
      </c>
      <c r="DS657" t="s">
        <v>4225</v>
      </c>
      <c r="DT657" t="s">
        <v>147</v>
      </c>
    </row>
    <row r="658" spans="1:124" x14ac:dyDescent="0.2">
      <c r="A658" t="s">
        <v>4258</v>
      </c>
      <c r="B658">
        <v>10776</v>
      </c>
      <c r="C658">
        <v>21306.442307692301</v>
      </c>
      <c r="D658">
        <v>21306.442307692301</v>
      </c>
      <c r="E658">
        <v>30496</v>
      </c>
      <c r="F658">
        <v>30604</v>
      </c>
      <c r="G658">
        <v>26039</v>
      </c>
      <c r="H658">
        <v>27733</v>
      </c>
      <c r="I658">
        <v>3600.0010000000002</v>
      </c>
      <c r="J658">
        <v>3600.0010000000002</v>
      </c>
      <c r="K658">
        <v>3600.0010000000002</v>
      </c>
      <c r="L658">
        <v>3600.0010000000002</v>
      </c>
      <c r="M658">
        <v>2210</v>
      </c>
      <c r="N658">
        <v>8601</v>
      </c>
      <c r="O658">
        <v>176</v>
      </c>
      <c r="P658">
        <v>1.9230000000000001E-2</v>
      </c>
      <c r="Q658">
        <v>0.5</v>
      </c>
      <c r="R658">
        <v>2030</v>
      </c>
      <c r="S658">
        <v>6</v>
      </c>
      <c r="T658">
        <v>0</v>
      </c>
      <c r="U658">
        <v>0</v>
      </c>
      <c r="V658">
        <v>61</v>
      </c>
      <c r="W658">
        <v>8540</v>
      </c>
      <c r="X658">
        <v>0</v>
      </c>
      <c r="Y658">
        <v>1.3669999999999999E-3</v>
      </c>
      <c r="Z658">
        <v>1936</v>
      </c>
      <c r="AA658">
        <v>8103</v>
      </c>
      <c r="AB658">
        <v>169</v>
      </c>
      <c r="AC658">
        <v>1.9230000000000001E-2</v>
      </c>
      <c r="AD658">
        <v>0.5</v>
      </c>
      <c r="AE658">
        <v>1795</v>
      </c>
      <c r="AF658">
        <v>0</v>
      </c>
      <c r="AG658">
        <v>0</v>
      </c>
      <c r="AH658">
        <v>0</v>
      </c>
      <c r="AI658">
        <v>58</v>
      </c>
      <c r="AJ658">
        <v>8045</v>
      </c>
      <c r="AK658">
        <v>0</v>
      </c>
      <c r="AL658">
        <v>1.555E-3</v>
      </c>
      <c r="AM658">
        <v>0</v>
      </c>
      <c r="AN658">
        <v>0</v>
      </c>
      <c r="AO658">
        <v>28805</v>
      </c>
      <c r="AP658">
        <v>28770</v>
      </c>
      <c r="AQ658">
        <v>28630</v>
      </c>
      <c r="AR658">
        <v>28610</v>
      </c>
      <c r="AS658">
        <v>28776.4285714285</v>
      </c>
      <c r="AT658">
        <v>28694.285714285699</v>
      </c>
      <c r="AU658">
        <v>26575</v>
      </c>
      <c r="AV658">
        <v>26800</v>
      </c>
      <c r="AW658">
        <v>26775</v>
      </c>
      <c r="AX658">
        <v>26865</v>
      </c>
      <c r="AY658">
        <v>26645.714285714199</v>
      </c>
      <c r="AZ658">
        <v>26792.1428571428</v>
      </c>
      <c r="BA658">
        <v>13526974</v>
      </c>
      <c r="BB658">
        <v>16757844</v>
      </c>
      <c r="BC658">
        <v>12707922</v>
      </c>
      <c r="BD658">
        <v>13519850</v>
      </c>
      <c r="BE658">
        <v>13891336</v>
      </c>
      <c r="BF658">
        <v>14829574</v>
      </c>
      <c r="BG658">
        <v>30496</v>
      </c>
      <c r="BH658">
        <v>30604</v>
      </c>
      <c r="BI658">
        <v>26039</v>
      </c>
      <c r="BJ658">
        <v>27733</v>
      </c>
      <c r="BK658">
        <v>29324</v>
      </c>
      <c r="BL658">
        <v>31282</v>
      </c>
      <c r="BM658">
        <v>47</v>
      </c>
      <c r="BN658">
        <v>40</v>
      </c>
      <c r="BO658">
        <v>36</v>
      </c>
      <c r="BP658">
        <v>40</v>
      </c>
      <c r="BQ658">
        <v>41</v>
      </c>
      <c r="BR658">
        <v>44</v>
      </c>
      <c r="BS658">
        <v>22736.022783620501</v>
      </c>
      <c r="BT658">
        <v>22746.795325423602</v>
      </c>
      <c r="BU658">
        <v>22756.939339504101</v>
      </c>
      <c r="BV658">
        <v>22792.634039065299</v>
      </c>
      <c r="BW658">
        <v>22745.3776214967</v>
      </c>
      <c r="BX658">
        <v>22768.549935458101</v>
      </c>
      <c r="BY658">
        <v>24232.180817089102</v>
      </c>
      <c r="BZ658">
        <v>24283.146438817301</v>
      </c>
      <c r="CA658">
        <v>24232.180817089102</v>
      </c>
      <c r="CB658">
        <v>24342.592074952801</v>
      </c>
      <c r="CC658">
        <v>24174.319939299901</v>
      </c>
      <c r="CD658">
        <v>24296.556075136701</v>
      </c>
      <c r="CE658">
        <v>2.91</v>
      </c>
      <c r="CF658">
        <v>2.7879999999999998</v>
      </c>
      <c r="CG658">
        <v>2.4809999999999999</v>
      </c>
      <c r="CH658">
        <v>2.7879999999999998</v>
      </c>
      <c r="CI658">
        <v>2.7069999999999999</v>
      </c>
      <c r="CJ658">
        <v>2.9670000000000001</v>
      </c>
      <c r="CK658">
        <v>3389.5770000000002</v>
      </c>
      <c r="CL658">
        <v>3007.9009999999998</v>
      </c>
      <c r="CM658">
        <v>1314.4829999999999</v>
      </c>
      <c r="CN658">
        <v>1563.2629999999999</v>
      </c>
      <c r="CO658">
        <v>2486.94</v>
      </c>
      <c r="CP658">
        <v>2784.643</v>
      </c>
      <c r="CQ658">
        <v>3600.0010000000002</v>
      </c>
      <c r="CR658">
        <v>3600.0010000000002</v>
      </c>
      <c r="CS658">
        <v>3600.0010000000002</v>
      </c>
      <c r="CT658">
        <v>3600.0010000000002</v>
      </c>
      <c r="CU658">
        <v>3600.0010000000002</v>
      </c>
      <c r="CV658">
        <v>3600.0010000000002</v>
      </c>
      <c r="CW658" t="s">
        <v>12585</v>
      </c>
      <c r="CX658" t="s">
        <v>12586</v>
      </c>
      <c r="CY658" t="s">
        <v>12587</v>
      </c>
      <c r="CZ658" t="s">
        <v>12588</v>
      </c>
      <c r="DA658" t="s">
        <v>12589</v>
      </c>
      <c r="DB658" t="s">
        <v>12590</v>
      </c>
      <c r="DC658" t="s">
        <v>12591</v>
      </c>
      <c r="DD658" t="s">
        <v>12592</v>
      </c>
      <c r="DE658" t="s">
        <v>12593</v>
      </c>
      <c r="DF658" t="s">
        <v>12594</v>
      </c>
      <c r="DG658" t="s">
        <v>12595</v>
      </c>
      <c r="DH658" t="s">
        <v>12596</v>
      </c>
      <c r="DI658" t="s">
        <v>12597</v>
      </c>
      <c r="DJ658" t="s">
        <v>12598</v>
      </c>
      <c r="DK658" t="s">
        <v>12599</v>
      </c>
      <c r="DL658" t="s">
        <v>12600</v>
      </c>
      <c r="DM658" t="s">
        <v>12601</v>
      </c>
      <c r="DN658" t="s">
        <v>12602</v>
      </c>
      <c r="DO658" t="s">
        <v>12603</v>
      </c>
      <c r="DP658" t="s">
        <v>12604</v>
      </c>
      <c r="DQ658" t="s">
        <v>12051</v>
      </c>
      <c r="DR658">
        <v>50402</v>
      </c>
      <c r="DS658" t="s">
        <v>4258</v>
      </c>
      <c r="DT658" t="s">
        <v>147</v>
      </c>
    </row>
    <row r="659" spans="1:124" x14ac:dyDescent="0.2">
      <c r="A659" t="s">
        <v>4259</v>
      </c>
      <c r="B659">
        <v>10776</v>
      </c>
      <c r="C659">
        <v>22850</v>
      </c>
      <c r="D659">
        <v>22962.5</v>
      </c>
      <c r="E659">
        <v>67873</v>
      </c>
      <c r="F659">
        <v>66097</v>
      </c>
      <c r="G659">
        <v>63590</v>
      </c>
      <c r="H659">
        <v>63792</v>
      </c>
      <c r="I659">
        <v>3600.0010000000002</v>
      </c>
      <c r="J659">
        <v>3600.0010000000002</v>
      </c>
      <c r="K659">
        <v>3600.0010000000002</v>
      </c>
      <c r="L659">
        <v>3600.0010000000002</v>
      </c>
      <c r="M659">
        <v>2220</v>
      </c>
      <c r="N659">
        <v>7350</v>
      </c>
      <c r="O659">
        <v>94</v>
      </c>
      <c r="P659">
        <v>4.1669999999999999E-2</v>
      </c>
      <c r="Q659">
        <v>0.5</v>
      </c>
      <c r="R659">
        <v>2088</v>
      </c>
      <c r="S659">
        <v>4</v>
      </c>
      <c r="T659">
        <v>0</v>
      </c>
      <c r="U659">
        <v>0</v>
      </c>
      <c r="V659">
        <v>42</v>
      </c>
      <c r="W659">
        <v>7308</v>
      </c>
      <c r="X659">
        <v>0</v>
      </c>
      <c r="Y659">
        <v>1.359E-3</v>
      </c>
      <c r="Z659">
        <v>1910</v>
      </c>
      <c r="AA659">
        <v>6780</v>
      </c>
      <c r="AB659">
        <v>102</v>
      </c>
      <c r="AC659">
        <v>2.0830000000000001E-2</v>
      </c>
      <c r="AD659">
        <v>0.5</v>
      </c>
      <c r="AE659">
        <v>1812</v>
      </c>
      <c r="AF659">
        <v>0</v>
      </c>
      <c r="AG659">
        <v>0</v>
      </c>
      <c r="AH659">
        <v>0</v>
      </c>
      <c r="AI659">
        <v>39</v>
      </c>
      <c r="AJ659">
        <v>6741</v>
      </c>
      <c r="AK659">
        <v>0</v>
      </c>
      <c r="AL659">
        <v>1.575E-3</v>
      </c>
      <c r="AM659">
        <v>0</v>
      </c>
      <c r="AN659">
        <v>0</v>
      </c>
      <c r="AO659">
        <v>24945</v>
      </c>
      <c r="AP659">
        <v>24975</v>
      </c>
      <c r="AQ659">
        <v>24940</v>
      </c>
      <c r="AR659">
        <v>24940</v>
      </c>
      <c r="AS659">
        <v>24945.714285714199</v>
      </c>
      <c r="AT659">
        <v>24950.714285714199</v>
      </c>
      <c r="AU659">
        <v>24685</v>
      </c>
      <c r="AV659">
        <v>24670</v>
      </c>
      <c r="AW659">
        <v>24785</v>
      </c>
      <c r="AX659">
        <v>24765</v>
      </c>
      <c r="AY659">
        <v>24702.857142857101</v>
      </c>
      <c r="AZ659">
        <v>24702.857142857101</v>
      </c>
      <c r="BA659">
        <v>19246435</v>
      </c>
      <c r="BB659">
        <v>21148310</v>
      </c>
      <c r="BC659">
        <v>19073941</v>
      </c>
      <c r="BD659">
        <v>18999168</v>
      </c>
      <c r="BE659">
        <v>19677742</v>
      </c>
      <c r="BF659">
        <v>20746459</v>
      </c>
      <c r="BG659">
        <v>67873</v>
      </c>
      <c r="BH659">
        <v>66097</v>
      </c>
      <c r="BI659">
        <v>63590</v>
      </c>
      <c r="BJ659">
        <v>63792</v>
      </c>
      <c r="BK659">
        <v>69419</v>
      </c>
      <c r="BL659">
        <v>68857</v>
      </c>
      <c r="BM659">
        <v>43</v>
      </c>
      <c r="BN659">
        <v>38</v>
      </c>
      <c r="BO659">
        <v>36</v>
      </c>
      <c r="BP659">
        <v>34</v>
      </c>
      <c r="BQ659">
        <v>44</v>
      </c>
      <c r="BR659">
        <v>39</v>
      </c>
      <c r="BS659">
        <v>23227.6896146322</v>
      </c>
      <c r="BT659">
        <v>23379.513809511402</v>
      </c>
      <c r="BU659">
        <v>23387.186865316002</v>
      </c>
      <c r="BV659">
        <v>23381.370526304101</v>
      </c>
      <c r="BW659">
        <v>23317.8186403041</v>
      </c>
      <c r="BX659">
        <v>23367.779920384499</v>
      </c>
      <c r="BY659">
        <v>23715.839643638599</v>
      </c>
      <c r="BZ659">
        <v>23729.827682040199</v>
      </c>
      <c r="CA659">
        <v>23752.000371587299</v>
      </c>
      <c r="CB659">
        <v>23761.421723873402</v>
      </c>
      <c r="CC659">
        <v>23721.882831512699</v>
      </c>
      <c r="CD659">
        <v>23733.329970585699</v>
      </c>
      <c r="CE659">
        <v>1.387</v>
      </c>
      <c r="CF659">
        <v>1.2729999999999999</v>
      </c>
      <c r="CG659">
        <v>1.163</v>
      </c>
      <c r="CH659">
        <v>1.1599999999999999</v>
      </c>
      <c r="CI659">
        <v>1.472</v>
      </c>
      <c r="CJ659">
        <v>1.4470000000000001</v>
      </c>
      <c r="CK659">
        <v>1731.3779999999999</v>
      </c>
      <c r="CL659">
        <v>3043.7150000000001</v>
      </c>
      <c r="CM659">
        <v>1731.3779999999999</v>
      </c>
      <c r="CN659">
        <v>1497.0530000000001</v>
      </c>
      <c r="CO659">
        <v>2869.4279999999999</v>
      </c>
      <c r="CP659">
        <v>2577.2130000000002</v>
      </c>
      <c r="CQ659">
        <v>3600.0010000000002</v>
      </c>
      <c r="CR659">
        <v>3600.0010000000002</v>
      </c>
      <c r="CS659">
        <v>3600.0010000000002</v>
      </c>
      <c r="CT659">
        <v>3600.0010000000002</v>
      </c>
      <c r="CU659">
        <v>3600.0010000000002</v>
      </c>
      <c r="CV659">
        <v>3600.0010000000002</v>
      </c>
      <c r="CW659" t="s">
        <v>13086</v>
      </c>
      <c r="CX659" t="s">
        <v>13087</v>
      </c>
      <c r="CY659" t="s">
        <v>13088</v>
      </c>
      <c r="CZ659" t="s">
        <v>13089</v>
      </c>
      <c r="DA659" t="s">
        <v>13090</v>
      </c>
      <c r="DB659" t="s">
        <v>13091</v>
      </c>
      <c r="DC659" t="s">
        <v>13092</v>
      </c>
      <c r="DD659" t="s">
        <v>13093</v>
      </c>
      <c r="DE659" t="s">
        <v>13094</v>
      </c>
      <c r="DF659" t="s">
        <v>13095</v>
      </c>
      <c r="DG659" t="s">
        <v>13096</v>
      </c>
      <c r="DH659" t="s">
        <v>13097</v>
      </c>
      <c r="DI659" t="s">
        <v>13098</v>
      </c>
      <c r="DJ659" t="s">
        <v>13099</v>
      </c>
      <c r="DK659" t="s">
        <v>13100</v>
      </c>
      <c r="DL659" t="s">
        <v>13101</v>
      </c>
      <c r="DM659" t="s">
        <v>13102</v>
      </c>
      <c r="DN659" t="s">
        <v>13103</v>
      </c>
      <c r="DO659" t="s">
        <v>13104</v>
      </c>
      <c r="DP659" t="s">
        <v>13105</v>
      </c>
      <c r="DQ659" t="s">
        <v>13106</v>
      </c>
      <c r="DR659">
        <v>50402</v>
      </c>
      <c r="DS659" t="s">
        <v>4259</v>
      </c>
      <c r="DT659" t="s">
        <v>147</v>
      </c>
    </row>
    <row r="660" spans="1:124" x14ac:dyDescent="0.2">
      <c r="A660" t="s">
        <v>4023</v>
      </c>
      <c r="B660">
        <v>10776</v>
      </c>
      <c r="C660">
        <v>28806137.644260101</v>
      </c>
      <c r="D660">
        <v>28928379.620260101</v>
      </c>
      <c r="E660">
        <v>14</v>
      </c>
      <c r="F660">
        <v>9</v>
      </c>
      <c r="G660">
        <v>13</v>
      </c>
      <c r="H660">
        <v>9</v>
      </c>
      <c r="I660">
        <v>0.80800000000000005</v>
      </c>
      <c r="J660">
        <v>0.26400000000000001</v>
      </c>
      <c r="K660">
        <v>0.79300000000000004</v>
      </c>
      <c r="L660">
        <v>0.26</v>
      </c>
      <c r="M660">
        <v>6803</v>
      </c>
      <c r="N660">
        <v>9557</v>
      </c>
      <c r="O660">
        <v>16</v>
      </c>
      <c r="P660">
        <v>1.1E-4</v>
      </c>
      <c r="Q660">
        <v>0.10246</v>
      </c>
      <c r="R660">
        <v>6292</v>
      </c>
      <c r="S660">
        <v>31</v>
      </c>
      <c r="T660">
        <v>1241</v>
      </c>
      <c r="U660">
        <v>650</v>
      </c>
      <c r="V660">
        <v>0</v>
      </c>
      <c r="W660">
        <v>55</v>
      </c>
      <c r="X660">
        <v>9502</v>
      </c>
      <c r="Y660">
        <v>6.4400000000000004E-4</v>
      </c>
      <c r="Z660">
        <v>1260</v>
      </c>
      <c r="AA660">
        <v>3039</v>
      </c>
      <c r="AB660">
        <v>11</v>
      </c>
      <c r="AC660">
        <v>8.9999999999999998E-4</v>
      </c>
      <c r="AD660">
        <v>0.49635000000000001</v>
      </c>
      <c r="AE660">
        <v>824</v>
      </c>
      <c r="AF660">
        <v>0</v>
      </c>
      <c r="AG660">
        <v>0</v>
      </c>
      <c r="AH660">
        <v>0</v>
      </c>
      <c r="AI660">
        <v>0</v>
      </c>
      <c r="AJ660">
        <v>22</v>
      </c>
      <c r="AK660">
        <v>3017</v>
      </c>
      <c r="AL660">
        <v>3.6080000000000001E-3</v>
      </c>
      <c r="AM660">
        <v>0</v>
      </c>
      <c r="AN660">
        <v>0</v>
      </c>
      <c r="AO660">
        <v>30356760.9841111</v>
      </c>
      <c r="AP660">
        <v>30356760.984148201</v>
      </c>
      <c r="AQ660">
        <v>30356760.984107099</v>
      </c>
      <c r="AR660">
        <v>30356760.984148201</v>
      </c>
      <c r="AS660">
        <v>30356760.984111801</v>
      </c>
      <c r="AT660">
        <v>30356760.984148201</v>
      </c>
      <c r="AU660">
        <v>30356760.9841111</v>
      </c>
      <c r="AV660">
        <v>30356760.984148201</v>
      </c>
      <c r="AW660">
        <v>30356760.9841155</v>
      </c>
      <c r="AX660">
        <v>30356760.984148201</v>
      </c>
      <c r="AY660">
        <v>30356760.984111801</v>
      </c>
      <c r="AZ660">
        <v>30356760.984148201</v>
      </c>
      <c r="BA660">
        <v>3754</v>
      </c>
      <c r="BB660">
        <v>1758</v>
      </c>
      <c r="BC660">
        <v>3695</v>
      </c>
      <c r="BD660">
        <v>1710</v>
      </c>
      <c r="BE660">
        <v>3875</v>
      </c>
      <c r="BF660">
        <v>1763</v>
      </c>
      <c r="BG660">
        <v>14</v>
      </c>
      <c r="BH660">
        <v>9</v>
      </c>
      <c r="BI660">
        <v>13</v>
      </c>
      <c r="BJ660">
        <v>9</v>
      </c>
      <c r="BK660">
        <v>13</v>
      </c>
      <c r="BL660">
        <v>9</v>
      </c>
      <c r="BM660">
        <v>25</v>
      </c>
      <c r="BN660">
        <v>28</v>
      </c>
      <c r="BO660">
        <v>23</v>
      </c>
      <c r="BP660">
        <v>25</v>
      </c>
      <c r="BQ660">
        <v>25</v>
      </c>
      <c r="BR660">
        <v>27</v>
      </c>
      <c r="BS660">
        <v>29198442.291957799</v>
      </c>
      <c r="BT660">
        <v>29238489.515412599</v>
      </c>
      <c r="BU660">
        <v>29198442.291957799</v>
      </c>
      <c r="BV660">
        <v>29238489.515412699</v>
      </c>
      <c r="BW660">
        <v>29198442.291957598</v>
      </c>
      <c r="BX660">
        <v>29238489.515412599</v>
      </c>
      <c r="BY660">
        <v>29669360.908647101</v>
      </c>
      <c r="BZ660">
        <v>29687140.820964601</v>
      </c>
      <c r="CA660">
        <v>29669360.9086475</v>
      </c>
      <c r="CB660">
        <v>29687140.820964601</v>
      </c>
      <c r="CC660">
        <v>29668069.5811515</v>
      </c>
      <c r="CD660">
        <v>29686925.983595401</v>
      </c>
      <c r="CE660">
        <v>0.56299999999999994</v>
      </c>
      <c r="CF660">
        <v>0.20100000000000001</v>
      </c>
      <c r="CG660">
        <v>0.52900000000000003</v>
      </c>
      <c r="CH660">
        <v>0.19900000000000001</v>
      </c>
      <c r="CI660">
        <v>0.58799999999999997</v>
      </c>
      <c r="CJ660">
        <v>0.20300000000000001</v>
      </c>
      <c r="CK660">
        <v>0.79500000000000004</v>
      </c>
      <c r="CL660">
        <v>0.26200000000000001</v>
      </c>
      <c r="CM660">
        <v>0.78400000000000003</v>
      </c>
      <c r="CN660">
        <v>0.25800000000000001</v>
      </c>
      <c r="CO660">
        <v>0.82</v>
      </c>
      <c r="CP660">
        <v>0.26500000000000001</v>
      </c>
      <c r="CQ660">
        <v>0.80800000000000005</v>
      </c>
      <c r="CR660">
        <v>0.26400000000000001</v>
      </c>
      <c r="CS660">
        <v>0.79300000000000004</v>
      </c>
      <c r="CT660">
        <v>0.26</v>
      </c>
      <c r="CU660">
        <v>0.83099999999999996</v>
      </c>
      <c r="CV660">
        <v>0.26800000000000002</v>
      </c>
      <c r="CW660" t="s">
        <v>12605</v>
      </c>
      <c r="CX660" t="s">
        <v>12605</v>
      </c>
      <c r="CY660" t="s">
        <v>12606</v>
      </c>
      <c r="CZ660" t="s">
        <v>12607</v>
      </c>
      <c r="DA660" t="s">
        <v>12608</v>
      </c>
      <c r="DB660" t="s">
        <v>12609</v>
      </c>
      <c r="DC660" t="s">
        <v>12610</v>
      </c>
      <c r="DD660" t="s">
        <v>12611</v>
      </c>
      <c r="DE660" t="s">
        <v>12612</v>
      </c>
      <c r="DF660" t="s">
        <v>12613</v>
      </c>
      <c r="DG660" t="s">
        <v>12614</v>
      </c>
      <c r="DH660" t="s">
        <v>12614</v>
      </c>
      <c r="DI660" t="s">
        <v>12615</v>
      </c>
      <c r="DJ660" t="s">
        <v>12616</v>
      </c>
      <c r="DK660" t="s">
        <v>12617</v>
      </c>
      <c r="DL660" t="s">
        <v>12618</v>
      </c>
      <c r="DM660" t="s">
        <v>12619</v>
      </c>
      <c r="DN660" t="s">
        <v>12620</v>
      </c>
      <c r="DO660" t="s">
        <v>12621</v>
      </c>
      <c r="DP660" t="s">
        <v>12622</v>
      </c>
      <c r="DQ660" t="s">
        <v>12623</v>
      </c>
      <c r="DR660">
        <v>8</v>
      </c>
      <c r="DS660" t="s">
        <v>4023</v>
      </c>
      <c r="DT660" t="s">
        <v>147</v>
      </c>
    </row>
    <row r="661" spans="1:124" x14ac:dyDescent="0.2">
      <c r="A661" t="s">
        <v>4282</v>
      </c>
      <c r="B661">
        <v>10776</v>
      </c>
      <c r="C661">
        <v>762.04005435022702</v>
      </c>
      <c r="D661">
        <v>762.04005435022896</v>
      </c>
      <c r="E661">
        <v>997</v>
      </c>
      <c r="F661">
        <v>1705</v>
      </c>
      <c r="G661">
        <v>986</v>
      </c>
      <c r="H661">
        <v>977</v>
      </c>
      <c r="I661">
        <v>48.421999999999997</v>
      </c>
      <c r="J661">
        <v>83.122</v>
      </c>
      <c r="K661">
        <v>46.677999999999997</v>
      </c>
      <c r="L661">
        <v>51.587000000000003</v>
      </c>
      <c r="M661">
        <v>8685</v>
      </c>
      <c r="N661">
        <v>8784</v>
      </c>
      <c r="O661">
        <v>37</v>
      </c>
      <c r="P661">
        <v>5.5000000000000003E-4</v>
      </c>
      <c r="Q661">
        <v>0.36702000000000001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100</v>
      </c>
      <c r="X661">
        <v>8684</v>
      </c>
      <c r="Y661">
        <v>3.4299999999999999E-4</v>
      </c>
      <c r="Z661">
        <v>8685</v>
      </c>
      <c r="AA661">
        <v>8784</v>
      </c>
      <c r="AB661">
        <v>37</v>
      </c>
      <c r="AC661">
        <v>5.5000000000000003E-4</v>
      </c>
      <c r="AD661">
        <v>0.36702000000000001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100</v>
      </c>
      <c r="AK661">
        <v>8684</v>
      </c>
      <c r="AL661">
        <v>3.4299999999999999E-4</v>
      </c>
      <c r="AM661">
        <v>8684</v>
      </c>
      <c r="AN661">
        <v>0</v>
      </c>
      <c r="AO661">
        <v>976</v>
      </c>
      <c r="AP661">
        <v>976</v>
      </c>
      <c r="AQ661">
        <v>976</v>
      </c>
      <c r="AR661">
        <v>976</v>
      </c>
      <c r="AS661">
        <v>976</v>
      </c>
      <c r="AT661">
        <v>976</v>
      </c>
      <c r="AU661">
        <v>976</v>
      </c>
      <c r="AV661">
        <v>975.95833333333098</v>
      </c>
      <c r="AW661">
        <v>976</v>
      </c>
      <c r="AX661">
        <v>976</v>
      </c>
      <c r="AY661">
        <v>976</v>
      </c>
      <c r="AZ661">
        <v>975.99404761904702</v>
      </c>
      <c r="BA661">
        <v>223819</v>
      </c>
      <c r="BB661">
        <v>419510</v>
      </c>
      <c r="BC661">
        <v>212466</v>
      </c>
      <c r="BD661">
        <v>219975</v>
      </c>
      <c r="BE661">
        <v>229193</v>
      </c>
      <c r="BF661">
        <v>259249</v>
      </c>
      <c r="BG661">
        <v>997</v>
      </c>
      <c r="BH661">
        <v>1705</v>
      </c>
      <c r="BI661">
        <v>986</v>
      </c>
      <c r="BJ661">
        <v>977</v>
      </c>
      <c r="BK661">
        <v>998</v>
      </c>
      <c r="BL661">
        <v>1095</v>
      </c>
      <c r="BM661">
        <v>15</v>
      </c>
      <c r="BN661">
        <v>11</v>
      </c>
      <c r="BO661">
        <v>11</v>
      </c>
      <c r="BP661">
        <v>10</v>
      </c>
      <c r="BQ661">
        <v>14</v>
      </c>
      <c r="BR661">
        <v>12</v>
      </c>
      <c r="BS661">
        <v>763.02445280836196</v>
      </c>
      <c r="BT661">
        <v>763.02445280836298</v>
      </c>
      <c r="BU661">
        <v>763.17074000957405</v>
      </c>
      <c r="BV661">
        <v>763.23433280832705</v>
      </c>
      <c r="BW661">
        <v>763.06787087902205</v>
      </c>
      <c r="BX661">
        <v>763.11852958201803</v>
      </c>
      <c r="BY661">
        <v>765.17073798622596</v>
      </c>
      <c r="BZ661">
        <v>764.03412819265498</v>
      </c>
      <c r="CA661">
        <v>765.90922660936599</v>
      </c>
      <c r="CB661">
        <v>764.61952176942395</v>
      </c>
      <c r="CC661">
        <v>765.18117836822705</v>
      </c>
      <c r="CD661">
        <v>764.31225552900298</v>
      </c>
      <c r="CE661">
        <v>1.409</v>
      </c>
      <c r="CF661">
        <v>1.43</v>
      </c>
      <c r="CG661">
        <v>1.302</v>
      </c>
      <c r="CH661">
        <v>1.2969999999999999</v>
      </c>
      <c r="CI661">
        <v>1.345</v>
      </c>
      <c r="CJ661">
        <v>1.4</v>
      </c>
      <c r="CK661">
        <v>17.786999999999999</v>
      </c>
      <c r="CL661">
        <v>82.465000000000003</v>
      </c>
      <c r="CM661">
        <v>16.468</v>
      </c>
      <c r="CN661">
        <v>17.478000000000002</v>
      </c>
      <c r="CO661">
        <v>16.986999999999998</v>
      </c>
      <c r="CP661">
        <v>27.137</v>
      </c>
      <c r="CQ661">
        <v>48.421999999999997</v>
      </c>
      <c r="CR661">
        <v>83.122</v>
      </c>
      <c r="CS661">
        <v>46.677999999999997</v>
      </c>
      <c r="CT661">
        <v>51.587000000000003</v>
      </c>
      <c r="CU661">
        <v>47.765000000000001</v>
      </c>
      <c r="CV661">
        <v>56.85</v>
      </c>
      <c r="CW661" t="s">
        <v>12624</v>
      </c>
      <c r="CX661" t="s">
        <v>12624</v>
      </c>
      <c r="CY661" t="s">
        <v>12625</v>
      </c>
      <c r="CZ661" t="s">
        <v>12626</v>
      </c>
      <c r="DA661" t="s">
        <v>12627</v>
      </c>
      <c r="DB661" t="s">
        <v>12628</v>
      </c>
      <c r="DC661" t="s">
        <v>12629</v>
      </c>
      <c r="DD661" t="s">
        <v>12630</v>
      </c>
      <c r="DE661" t="s">
        <v>12631</v>
      </c>
      <c r="DF661" t="s">
        <v>12632</v>
      </c>
      <c r="DG661" t="s">
        <v>12624</v>
      </c>
      <c r="DH661" t="s">
        <v>12633</v>
      </c>
      <c r="DI661" t="s">
        <v>12634</v>
      </c>
      <c r="DJ661" t="s">
        <v>12635</v>
      </c>
      <c r="DK661" t="s">
        <v>12636</v>
      </c>
      <c r="DL661" t="s">
        <v>12637</v>
      </c>
      <c r="DM661" t="s">
        <v>12638</v>
      </c>
      <c r="DN661" t="s">
        <v>12639</v>
      </c>
      <c r="DO661" t="s">
        <v>12640</v>
      </c>
      <c r="DP661" t="s">
        <v>12641</v>
      </c>
      <c r="DQ661" t="s">
        <v>12642</v>
      </c>
      <c r="DR661">
        <v>734</v>
      </c>
      <c r="DS661" t="s">
        <v>4282</v>
      </c>
      <c r="DT661" t="s">
        <v>147</v>
      </c>
    </row>
    <row r="662" spans="1:124" x14ac:dyDescent="0.2">
      <c r="A662" t="s">
        <v>4290</v>
      </c>
      <c r="B662">
        <v>10776</v>
      </c>
      <c r="C662">
        <v>-462.30572737054598</v>
      </c>
      <c r="D662">
        <v>-462.30572737054598</v>
      </c>
      <c r="E662">
        <v>167715</v>
      </c>
      <c r="F662">
        <v>133167</v>
      </c>
      <c r="G662">
        <v>167715</v>
      </c>
      <c r="H662">
        <v>103763</v>
      </c>
      <c r="I662">
        <v>466.84199999999998</v>
      </c>
      <c r="J662">
        <v>179.69200000000001</v>
      </c>
      <c r="K662">
        <v>454.07600000000002</v>
      </c>
      <c r="L662">
        <v>154.29599999999999</v>
      </c>
      <c r="M662">
        <v>7078</v>
      </c>
      <c r="N662">
        <v>1096</v>
      </c>
      <c r="O662">
        <v>383</v>
      </c>
      <c r="P662">
        <v>7.6999999999999996E-4</v>
      </c>
      <c r="Q662">
        <v>0.49786999999999998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1096</v>
      </c>
      <c r="X662">
        <v>0</v>
      </c>
      <c r="Y662">
        <v>2.3310000000000002E-3</v>
      </c>
      <c r="Z662">
        <v>6771</v>
      </c>
      <c r="AA662">
        <v>1067</v>
      </c>
      <c r="AB662">
        <v>383</v>
      </c>
      <c r="AC662">
        <v>7.6999999999999996E-4</v>
      </c>
      <c r="AD662">
        <v>0.49786999999999998</v>
      </c>
      <c r="AE662">
        <v>10</v>
      </c>
      <c r="AF662">
        <v>0</v>
      </c>
      <c r="AG662">
        <v>0</v>
      </c>
      <c r="AH662">
        <v>0</v>
      </c>
      <c r="AI662">
        <v>0</v>
      </c>
      <c r="AJ662">
        <v>1057</v>
      </c>
      <c r="AK662">
        <v>10</v>
      </c>
      <c r="AL662">
        <v>2.1649999999999998E-3</v>
      </c>
      <c r="AM662">
        <v>0</v>
      </c>
      <c r="AN662">
        <v>0</v>
      </c>
      <c r="AO662">
        <v>-457.186139999999</v>
      </c>
      <c r="AP662">
        <v>-457.18614000000002</v>
      </c>
      <c r="AQ662">
        <v>-457.186139999999</v>
      </c>
      <c r="AR662">
        <v>-457.18614000000002</v>
      </c>
      <c r="AS662">
        <v>-457.186139999999</v>
      </c>
      <c r="AT662">
        <v>-457.186139999999</v>
      </c>
      <c r="AU662">
        <v>-457.23185110036502</v>
      </c>
      <c r="AV662">
        <v>-457.23184575826701</v>
      </c>
      <c r="AW662">
        <v>-457.23185110036502</v>
      </c>
      <c r="AX662">
        <v>-457.23179763313902</v>
      </c>
      <c r="AY662">
        <v>-457.23185110036502</v>
      </c>
      <c r="AZ662">
        <v>-457.23183572059997</v>
      </c>
      <c r="BA662">
        <v>3827944</v>
      </c>
      <c r="BB662">
        <v>2104463</v>
      </c>
      <c r="BC662">
        <v>3827944</v>
      </c>
      <c r="BD662">
        <v>1783856</v>
      </c>
      <c r="BE662">
        <v>3827944</v>
      </c>
      <c r="BF662">
        <v>2111063</v>
      </c>
      <c r="BG662">
        <v>167715</v>
      </c>
      <c r="BH662">
        <v>133167</v>
      </c>
      <c r="BI662">
        <v>167715</v>
      </c>
      <c r="BJ662">
        <v>103763</v>
      </c>
      <c r="BK662">
        <v>167715</v>
      </c>
      <c r="BL662">
        <v>126451</v>
      </c>
      <c r="BM662">
        <v>6</v>
      </c>
      <c r="BN662">
        <v>13</v>
      </c>
      <c r="BO662">
        <v>6</v>
      </c>
      <c r="BP662">
        <v>13</v>
      </c>
      <c r="BQ662">
        <v>6</v>
      </c>
      <c r="BR662">
        <v>13</v>
      </c>
      <c r="BS662">
        <v>-461.724330214708</v>
      </c>
      <c r="BT662">
        <v>-461.45887887857901</v>
      </c>
      <c r="BU662">
        <v>-461.724330214708</v>
      </c>
      <c r="BV662">
        <v>-461.45887887857901</v>
      </c>
      <c r="BW662">
        <v>-461.724330214708</v>
      </c>
      <c r="BX662">
        <v>-461.45887887857901</v>
      </c>
      <c r="BY662">
        <v>-461.372002657748</v>
      </c>
      <c r="BZ662">
        <v>-461.20402923805699</v>
      </c>
      <c r="CA662">
        <v>-461.372002657748</v>
      </c>
      <c r="CB662">
        <v>-461.20402923805699</v>
      </c>
      <c r="CC662">
        <v>-461.372002657748</v>
      </c>
      <c r="CD662">
        <v>-461.20402923805699</v>
      </c>
      <c r="CE662">
        <v>0.91700000000000004</v>
      </c>
      <c r="CF662">
        <v>0.93100000000000005</v>
      </c>
      <c r="CG662">
        <v>0.89200000000000002</v>
      </c>
      <c r="CH662">
        <v>0.93</v>
      </c>
      <c r="CI662">
        <v>0.90400000000000003</v>
      </c>
      <c r="CJ662">
        <v>0.93400000000000005</v>
      </c>
      <c r="CK662">
        <v>255.54400000000001</v>
      </c>
      <c r="CL662">
        <v>79.242999999999995</v>
      </c>
      <c r="CM662">
        <v>247.56399999999999</v>
      </c>
      <c r="CN662">
        <v>52.084000000000003</v>
      </c>
      <c r="CO662">
        <v>252.25299999999999</v>
      </c>
      <c r="CP662">
        <v>115.76</v>
      </c>
      <c r="CQ662">
        <v>466.84199999999998</v>
      </c>
      <c r="CR662">
        <v>179.69200000000001</v>
      </c>
      <c r="CS662">
        <v>454.07600000000002</v>
      </c>
      <c r="CT662">
        <v>154.29599999999999</v>
      </c>
      <c r="CU662">
        <v>462.09300000000002</v>
      </c>
      <c r="CV662">
        <v>179.93</v>
      </c>
      <c r="CW662" t="s">
        <v>12643</v>
      </c>
      <c r="CX662" t="s">
        <v>12644</v>
      </c>
      <c r="CY662" t="s">
        <v>12645</v>
      </c>
      <c r="CZ662" t="s">
        <v>12646</v>
      </c>
      <c r="DA662" t="s">
        <v>363</v>
      </c>
      <c r="DB662" t="s">
        <v>12647</v>
      </c>
      <c r="DC662" t="s">
        <v>12648</v>
      </c>
      <c r="DD662" t="s">
        <v>12649</v>
      </c>
      <c r="DE662" t="s">
        <v>12650</v>
      </c>
      <c r="DF662" t="s">
        <v>12651</v>
      </c>
      <c r="DG662" t="s">
        <v>12652</v>
      </c>
      <c r="DH662" t="s">
        <v>12653</v>
      </c>
      <c r="DI662" t="s">
        <v>12654</v>
      </c>
      <c r="DJ662" t="s">
        <v>12655</v>
      </c>
      <c r="DK662" t="s">
        <v>1081</v>
      </c>
      <c r="DL662" t="s">
        <v>12656</v>
      </c>
      <c r="DM662" t="s">
        <v>12657</v>
      </c>
      <c r="DN662" t="s">
        <v>12658</v>
      </c>
      <c r="DO662" t="s">
        <v>12659</v>
      </c>
      <c r="DP662" t="s">
        <v>12660</v>
      </c>
      <c r="DQ662" t="s">
        <v>12661</v>
      </c>
      <c r="DR662">
        <v>4495</v>
      </c>
      <c r="DS662" t="s">
        <v>4290</v>
      </c>
      <c r="DT662" t="s">
        <v>147</v>
      </c>
    </row>
    <row r="663" spans="1:124" x14ac:dyDescent="0.2">
      <c r="A663" t="s">
        <v>4298</v>
      </c>
      <c r="B663">
        <v>10776</v>
      </c>
      <c r="C663">
        <v>-20</v>
      </c>
      <c r="D663">
        <v>-19.999999999999901</v>
      </c>
      <c r="E663">
        <v>862</v>
      </c>
      <c r="F663">
        <v>570</v>
      </c>
      <c r="G663">
        <v>716</v>
      </c>
      <c r="H663">
        <v>570</v>
      </c>
      <c r="I663">
        <v>30.321999999999999</v>
      </c>
      <c r="J663">
        <v>35.186999999999998</v>
      </c>
      <c r="K663">
        <v>26.954000000000001</v>
      </c>
      <c r="L663">
        <v>35.186999999999998</v>
      </c>
      <c r="M663">
        <v>5996</v>
      </c>
      <c r="N663">
        <v>9013</v>
      </c>
      <c r="O663">
        <v>608</v>
      </c>
      <c r="P663">
        <v>6.0000000000000002E-5</v>
      </c>
      <c r="Q663">
        <v>0.5</v>
      </c>
      <c r="R663">
        <v>3530</v>
      </c>
      <c r="S663">
        <v>0</v>
      </c>
      <c r="T663">
        <v>0</v>
      </c>
      <c r="U663">
        <v>0</v>
      </c>
      <c r="V663">
        <v>0</v>
      </c>
      <c r="W663">
        <v>8509</v>
      </c>
      <c r="X663">
        <v>504</v>
      </c>
      <c r="Y663">
        <v>1.0920000000000001E-3</v>
      </c>
      <c r="Z663">
        <v>4537</v>
      </c>
      <c r="AA663">
        <v>7738</v>
      </c>
      <c r="AB663">
        <v>450</v>
      </c>
      <c r="AC663">
        <v>1.2999999999999999E-4</v>
      </c>
      <c r="AD663">
        <v>0.5</v>
      </c>
      <c r="AE663">
        <v>3182</v>
      </c>
      <c r="AF663">
        <v>0</v>
      </c>
      <c r="AG663">
        <v>0</v>
      </c>
      <c r="AH663">
        <v>0</v>
      </c>
      <c r="AI663">
        <v>0</v>
      </c>
      <c r="AJ663">
        <v>7585</v>
      </c>
      <c r="AK663">
        <v>153</v>
      </c>
      <c r="AL663">
        <v>1.353E-3</v>
      </c>
      <c r="AM663">
        <v>0</v>
      </c>
      <c r="AN663">
        <v>0</v>
      </c>
      <c r="AO663">
        <v>-5</v>
      </c>
      <c r="AP663">
        <v>-5</v>
      </c>
      <c r="AQ663">
        <v>-5</v>
      </c>
      <c r="AR663">
        <v>-5</v>
      </c>
      <c r="AS663">
        <v>-5</v>
      </c>
      <c r="AT663">
        <v>-4.9999999999999902</v>
      </c>
      <c r="AU663">
        <v>-5</v>
      </c>
      <c r="AV663">
        <v>-5</v>
      </c>
      <c r="AW663">
        <v>-4.9999999999999902</v>
      </c>
      <c r="AX663">
        <v>-4.9999999999999796</v>
      </c>
      <c r="AY663">
        <v>-5</v>
      </c>
      <c r="AZ663">
        <v>-4.9999999999999902</v>
      </c>
      <c r="BA663">
        <v>169239</v>
      </c>
      <c r="BB663">
        <v>174592</v>
      </c>
      <c r="BC663">
        <v>147603</v>
      </c>
      <c r="BD663">
        <v>174592</v>
      </c>
      <c r="BE663">
        <v>215460</v>
      </c>
      <c r="BF663">
        <v>290935</v>
      </c>
      <c r="BG663">
        <v>862</v>
      </c>
      <c r="BH663">
        <v>570</v>
      </c>
      <c r="BI663">
        <v>716</v>
      </c>
      <c r="BJ663">
        <v>570</v>
      </c>
      <c r="BK663">
        <v>1172</v>
      </c>
      <c r="BL663">
        <v>1482</v>
      </c>
      <c r="BM663">
        <v>13</v>
      </c>
      <c r="BN663">
        <v>12</v>
      </c>
      <c r="BO663">
        <v>9</v>
      </c>
      <c r="BP663">
        <v>10</v>
      </c>
      <c r="BQ663">
        <v>12</v>
      </c>
      <c r="BR663">
        <v>11</v>
      </c>
      <c r="BS663">
        <v>-20</v>
      </c>
      <c r="BT663">
        <v>-20</v>
      </c>
      <c r="BU663">
        <v>-19.999999999999901</v>
      </c>
      <c r="BV663">
        <v>-19.999999999999901</v>
      </c>
      <c r="BW663">
        <v>-20</v>
      </c>
      <c r="BX663">
        <v>-19.999999999999901</v>
      </c>
      <c r="BY663">
        <v>-19.999999999999901</v>
      </c>
      <c r="BZ663">
        <v>-19.999999999999901</v>
      </c>
      <c r="CA663">
        <v>-19.999999999999901</v>
      </c>
      <c r="CB663">
        <v>-19.999999999999901</v>
      </c>
      <c r="CC663">
        <v>-20</v>
      </c>
      <c r="CD663">
        <v>-19.999999999999901</v>
      </c>
      <c r="CE663">
        <v>11.073</v>
      </c>
      <c r="CF663">
        <v>12.945</v>
      </c>
      <c r="CG663">
        <v>11.073</v>
      </c>
      <c r="CH663">
        <v>11.882</v>
      </c>
      <c r="CI663">
        <v>14.294</v>
      </c>
      <c r="CJ663">
        <v>15.297000000000001</v>
      </c>
      <c r="CK663">
        <v>21.431000000000001</v>
      </c>
      <c r="CL663">
        <v>34.296999999999997</v>
      </c>
      <c r="CM663">
        <v>21.431000000000001</v>
      </c>
      <c r="CN663">
        <v>34.296999999999997</v>
      </c>
      <c r="CO663">
        <v>33.802</v>
      </c>
      <c r="CP663">
        <v>55.576000000000001</v>
      </c>
      <c r="CQ663">
        <v>30.321999999999999</v>
      </c>
      <c r="CR663">
        <v>35.186999999999998</v>
      </c>
      <c r="CS663">
        <v>26.954000000000001</v>
      </c>
      <c r="CT663">
        <v>35.186999999999998</v>
      </c>
      <c r="CU663">
        <v>39.720999999999997</v>
      </c>
      <c r="CV663">
        <v>61.067999999999998</v>
      </c>
      <c r="CW663" t="s">
        <v>14251</v>
      </c>
      <c r="CX663" t="s">
        <v>14251</v>
      </c>
      <c r="CY663" t="s">
        <v>14252</v>
      </c>
      <c r="CZ663" t="s">
        <v>14253</v>
      </c>
      <c r="DA663" t="s">
        <v>14254</v>
      </c>
      <c r="DB663" t="s">
        <v>14255</v>
      </c>
      <c r="DC663" t="s">
        <v>14255</v>
      </c>
      <c r="DD663" t="s">
        <v>14256</v>
      </c>
      <c r="DE663" t="s">
        <v>14257</v>
      </c>
      <c r="DF663" t="s">
        <v>14258</v>
      </c>
      <c r="DG663" t="s">
        <v>14259</v>
      </c>
      <c r="DH663" t="s">
        <v>14259</v>
      </c>
      <c r="DI663" t="s">
        <v>14260</v>
      </c>
      <c r="DJ663" t="s">
        <v>14261</v>
      </c>
      <c r="DK663" t="s">
        <v>14262</v>
      </c>
      <c r="DL663" t="s">
        <v>14255</v>
      </c>
      <c r="DM663" t="s">
        <v>14255</v>
      </c>
      <c r="DN663" t="s">
        <v>14263</v>
      </c>
      <c r="DO663" t="s">
        <v>14264</v>
      </c>
      <c r="DP663" t="s">
        <v>14265</v>
      </c>
      <c r="DQ663" t="s">
        <v>14266</v>
      </c>
      <c r="DR663">
        <v>707</v>
      </c>
      <c r="DS663" t="s">
        <v>4298</v>
      </c>
      <c r="DT663" t="s">
        <v>147</v>
      </c>
    </row>
    <row r="664" spans="1:124" x14ac:dyDescent="0.2">
      <c r="A664" t="s">
        <v>4304</v>
      </c>
      <c r="B664">
        <v>10776</v>
      </c>
      <c r="C664">
        <v>-62.990833458724097</v>
      </c>
      <c r="D664">
        <v>-56.617917354390499</v>
      </c>
      <c r="E664">
        <v>56816</v>
      </c>
      <c r="F664">
        <v>86889</v>
      </c>
      <c r="G664">
        <v>44200</v>
      </c>
      <c r="H664">
        <v>39382</v>
      </c>
      <c r="I664">
        <v>3600.0010000000002</v>
      </c>
      <c r="J664">
        <v>3600.0010000000002</v>
      </c>
      <c r="K664">
        <v>3600.0010000000002</v>
      </c>
      <c r="L664">
        <v>3600.0010000000002</v>
      </c>
      <c r="M664">
        <v>5440</v>
      </c>
      <c r="N664">
        <v>9767</v>
      </c>
      <c r="O664">
        <v>222</v>
      </c>
      <c r="P664">
        <v>4.1200000000000004E-3</v>
      </c>
      <c r="Q664">
        <v>0.5</v>
      </c>
      <c r="R664">
        <v>553</v>
      </c>
      <c r="S664">
        <v>398</v>
      </c>
      <c r="T664">
        <v>0</v>
      </c>
      <c r="U664">
        <v>2135</v>
      </c>
      <c r="V664">
        <v>0</v>
      </c>
      <c r="W664">
        <v>7728</v>
      </c>
      <c r="X664">
        <v>2039</v>
      </c>
      <c r="Y664">
        <v>2.0639999999999999E-3</v>
      </c>
      <c r="Z664">
        <v>3494</v>
      </c>
      <c r="AA664">
        <v>6446</v>
      </c>
      <c r="AB664">
        <v>204</v>
      </c>
      <c r="AC664">
        <v>7.3000000000000001E-3</v>
      </c>
      <c r="AD664">
        <v>0.5</v>
      </c>
      <c r="AE664">
        <v>510</v>
      </c>
      <c r="AF664">
        <v>0</v>
      </c>
      <c r="AG664">
        <v>0</v>
      </c>
      <c r="AH664">
        <v>0</v>
      </c>
      <c r="AI664">
        <v>0</v>
      </c>
      <c r="AJ664">
        <v>5501</v>
      </c>
      <c r="AK664">
        <v>945</v>
      </c>
      <c r="AL664">
        <v>3.519E-3</v>
      </c>
      <c r="AM664">
        <v>0</v>
      </c>
      <c r="AN664">
        <v>0</v>
      </c>
      <c r="AO664">
        <v>-11.4983148532732</v>
      </c>
      <c r="AP664">
        <v>-12.817966232513401</v>
      </c>
      <c r="AQ664">
        <v>-13.9344617079045</v>
      </c>
      <c r="AR664">
        <v>-16.3063049272751</v>
      </c>
      <c r="AS664">
        <v>-12.586686397888901</v>
      </c>
      <c r="AT664">
        <v>-13.498743269789699</v>
      </c>
      <c r="AU664">
        <v>-24.632920053123701</v>
      </c>
      <c r="AV664">
        <v>-23.726869571090901</v>
      </c>
      <c r="AW664">
        <v>-24.632920053123701</v>
      </c>
      <c r="AX664">
        <v>-23.110657482784099</v>
      </c>
      <c r="AY664">
        <v>-25.969898233806699</v>
      </c>
      <c r="AZ664">
        <v>-24.145777384498899</v>
      </c>
      <c r="BA664">
        <v>17919569</v>
      </c>
      <c r="BB664">
        <v>21467359</v>
      </c>
      <c r="BC664">
        <v>14871281</v>
      </c>
      <c r="BD664">
        <v>16764262</v>
      </c>
      <c r="BE664">
        <v>17514387</v>
      </c>
      <c r="BF664">
        <v>20063161</v>
      </c>
      <c r="BG664">
        <v>56816</v>
      </c>
      <c r="BH664">
        <v>86889</v>
      </c>
      <c r="BI664">
        <v>44200</v>
      </c>
      <c r="BJ664">
        <v>39382</v>
      </c>
      <c r="BK664">
        <v>59758</v>
      </c>
      <c r="BL664">
        <v>70044</v>
      </c>
      <c r="BM664">
        <v>28</v>
      </c>
      <c r="BN664">
        <v>47</v>
      </c>
      <c r="BO664">
        <v>22</v>
      </c>
      <c r="BP664">
        <v>38</v>
      </c>
      <c r="BQ664">
        <v>24</v>
      </c>
      <c r="BR664">
        <v>48</v>
      </c>
      <c r="BS664">
        <v>-58.306510352364697</v>
      </c>
      <c r="BT664">
        <v>-54.764006730418203</v>
      </c>
      <c r="BU664">
        <v>-58.291727161020603</v>
      </c>
      <c r="BV664">
        <v>-54.641408172641199</v>
      </c>
      <c r="BW664">
        <v>-58.304406331362898</v>
      </c>
      <c r="BX664">
        <v>-54.685777394624203</v>
      </c>
      <c r="BY664">
        <v>-57.026404126706502</v>
      </c>
      <c r="BZ664">
        <v>-49.864025642273603</v>
      </c>
      <c r="CA664">
        <v>-57.0156368416406</v>
      </c>
      <c r="CB664">
        <v>-48.8540317995161</v>
      </c>
      <c r="CC664">
        <v>-57.040525386579098</v>
      </c>
      <c r="CD664">
        <v>-50.233045345200402</v>
      </c>
      <c r="CE664">
        <v>32.686</v>
      </c>
      <c r="CF664">
        <v>23.224</v>
      </c>
      <c r="CG664">
        <v>17.071000000000002</v>
      </c>
      <c r="CH664">
        <v>17.571000000000002</v>
      </c>
      <c r="CI664">
        <v>21.763000000000002</v>
      </c>
      <c r="CJ664">
        <v>21.757999999999999</v>
      </c>
      <c r="CK664">
        <v>857.92499999999995</v>
      </c>
      <c r="CL664">
        <v>3580.3229999999999</v>
      </c>
      <c r="CM664">
        <v>857.92499999999995</v>
      </c>
      <c r="CN664">
        <v>1700.713</v>
      </c>
      <c r="CO664">
        <v>2264.4989999999998</v>
      </c>
      <c r="CP664">
        <v>2848.12</v>
      </c>
      <c r="CQ664">
        <v>3600.0010000000002</v>
      </c>
      <c r="CR664">
        <v>3600.0010000000002</v>
      </c>
      <c r="CS664">
        <v>3600.0010000000002</v>
      </c>
      <c r="CT664">
        <v>3600.0010000000002</v>
      </c>
      <c r="CU664">
        <v>3600.0010000000002</v>
      </c>
      <c r="CV664">
        <v>3600.0010000000002</v>
      </c>
      <c r="CW664" t="s">
        <v>12662</v>
      </c>
      <c r="CX664" t="s">
        <v>12663</v>
      </c>
      <c r="CY664" t="s">
        <v>12664</v>
      </c>
      <c r="CZ664" t="s">
        <v>12665</v>
      </c>
      <c r="DA664" t="s">
        <v>12666</v>
      </c>
      <c r="DB664" t="s">
        <v>12667</v>
      </c>
      <c r="DC664" t="s">
        <v>12668</v>
      </c>
      <c r="DD664" t="s">
        <v>12669</v>
      </c>
      <c r="DE664" t="s">
        <v>12670</v>
      </c>
      <c r="DF664" t="s">
        <v>12671</v>
      </c>
      <c r="DG664" t="s">
        <v>12672</v>
      </c>
      <c r="DH664" t="s">
        <v>12673</v>
      </c>
      <c r="DI664" t="s">
        <v>12674</v>
      </c>
      <c r="DJ664" t="s">
        <v>12675</v>
      </c>
      <c r="DK664" t="s">
        <v>12676</v>
      </c>
      <c r="DL664" t="s">
        <v>12677</v>
      </c>
      <c r="DM664" t="s">
        <v>12678</v>
      </c>
      <c r="DN664" t="s">
        <v>12679</v>
      </c>
      <c r="DO664" t="s">
        <v>12680</v>
      </c>
      <c r="DP664" t="s">
        <v>12681</v>
      </c>
      <c r="DQ664" t="s">
        <v>12682</v>
      </c>
      <c r="DR664">
        <v>50410</v>
      </c>
      <c r="DS664" t="s">
        <v>4304</v>
      </c>
      <c r="DT664" t="s">
        <v>147</v>
      </c>
    </row>
    <row r="665" spans="1:124" x14ac:dyDescent="0.2">
      <c r="A665" t="s">
        <v>4045</v>
      </c>
      <c r="B665">
        <v>10776</v>
      </c>
      <c r="C665">
        <v>334.49685809999897</v>
      </c>
      <c r="D665">
        <v>334.4968581</v>
      </c>
      <c r="E665">
        <v>2207206</v>
      </c>
      <c r="F665">
        <v>2433736</v>
      </c>
      <c r="G665">
        <v>1856252</v>
      </c>
      <c r="H665">
        <v>2433736</v>
      </c>
      <c r="I665">
        <v>3600.0010000000002</v>
      </c>
      <c r="J665">
        <v>3600.0010000000002</v>
      </c>
      <c r="K665">
        <v>3600.0010000000002</v>
      </c>
      <c r="L665">
        <v>3600.0010000000002</v>
      </c>
      <c r="M665">
        <v>884</v>
      </c>
      <c r="N665">
        <v>6805</v>
      </c>
      <c r="O665">
        <v>44</v>
      </c>
      <c r="P665">
        <v>3.3329999999999999E-2</v>
      </c>
      <c r="Q665">
        <v>0.1</v>
      </c>
      <c r="R665">
        <v>504</v>
      </c>
      <c r="S665">
        <v>0</v>
      </c>
      <c r="T665">
        <v>401</v>
      </c>
      <c r="U665">
        <v>0</v>
      </c>
      <c r="V665">
        <v>0</v>
      </c>
      <c r="W665">
        <v>6724</v>
      </c>
      <c r="X665">
        <v>81</v>
      </c>
      <c r="Y665">
        <v>5.8120000000000003E-3</v>
      </c>
      <c r="Z665">
        <v>482</v>
      </c>
      <c r="AA665">
        <v>6260</v>
      </c>
      <c r="AB665">
        <v>44</v>
      </c>
      <c r="AC665">
        <v>3.3329999999999999E-2</v>
      </c>
      <c r="AD665">
        <v>0.1</v>
      </c>
      <c r="AE665">
        <v>102</v>
      </c>
      <c r="AF665">
        <v>0</v>
      </c>
      <c r="AG665">
        <v>0</v>
      </c>
      <c r="AH665">
        <v>0</v>
      </c>
      <c r="AI665">
        <v>0</v>
      </c>
      <c r="AJ665">
        <v>6240</v>
      </c>
      <c r="AK665">
        <v>20</v>
      </c>
      <c r="AL665">
        <v>8.4449999999999994E-3</v>
      </c>
      <c r="AM665">
        <v>0</v>
      </c>
      <c r="AN665">
        <v>0</v>
      </c>
      <c r="AO665">
        <v>476.78326700000002</v>
      </c>
      <c r="AP665">
        <v>470.97578800000002</v>
      </c>
      <c r="AQ665">
        <v>468.48473299999898</v>
      </c>
      <c r="AR665">
        <v>467.40749099999903</v>
      </c>
      <c r="AS665">
        <v>473.86411514285697</v>
      </c>
      <c r="AT665">
        <v>471.18698714285699</v>
      </c>
      <c r="AU665">
        <v>426.25953326666598</v>
      </c>
      <c r="AV665">
        <v>427.78121593939397</v>
      </c>
      <c r="AW665">
        <v>428.26420553333202</v>
      </c>
      <c r="AX665">
        <v>427.82718174285702</v>
      </c>
      <c r="AY665">
        <v>425.552754120891</v>
      </c>
      <c r="AZ665">
        <v>427.09069757960998</v>
      </c>
      <c r="BA665">
        <v>16652113</v>
      </c>
      <c r="BB665">
        <v>21177072</v>
      </c>
      <c r="BC665">
        <v>15893546</v>
      </c>
      <c r="BD665">
        <v>18203097</v>
      </c>
      <c r="BE665">
        <v>17161814</v>
      </c>
      <c r="BF665">
        <v>19678828</v>
      </c>
      <c r="BG665">
        <v>2207206</v>
      </c>
      <c r="BH665">
        <v>2433736</v>
      </c>
      <c r="BI665">
        <v>1856252</v>
      </c>
      <c r="BJ665">
        <v>2433736</v>
      </c>
      <c r="BK665">
        <v>2189688</v>
      </c>
      <c r="BL665">
        <v>2741661</v>
      </c>
      <c r="BM665">
        <v>14</v>
      </c>
      <c r="BN665">
        <v>13</v>
      </c>
      <c r="BO665">
        <v>14</v>
      </c>
      <c r="BP665">
        <v>13</v>
      </c>
      <c r="BQ665">
        <v>14</v>
      </c>
      <c r="BR665">
        <v>13</v>
      </c>
      <c r="BS665">
        <v>373.88279399999902</v>
      </c>
      <c r="BT665">
        <v>334.4968581</v>
      </c>
      <c r="BU665">
        <v>373.88279399999902</v>
      </c>
      <c r="BV665">
        <v>334.4968581</v>
      </c>
      <c r="BW665">
        <v>373.88279399999902</v>
      </c>
      <c r="BX665">
        <v>334.49685809999897</v>
      </c>
      <c r="BY665">
        <v>380.86439754999998</v>
      </c>
      <c r="BZ665">
        <v>380.819431983333</v>
      </c>
      <c r="CA665">
        <v>380.86439754999998</v>
      </c>
      <c r="CB665">
        <v>380.819431983333</v>
      </c>
      <c r="CC665">
        <v>380.86439754999998</v>
      </c>
      <c r="CD665">
        <v>380.819431983333</v>
      </c>
      <c r="CE665">
        <v>0.26700000000000002</v>
      </c>
      <c r="CF665">
        <v>0.18</v>
      </c>
      <c r="CG665">
        <v>0.254</v>
      </c>
      <c r="CH665">
        <v>0.17799999999999999</v>
      </c>
      <c r="CI665">
        <v>0.25800000000000001</v>
      </c>
      <c r="CJ665">
        <v>0.18099999999999999</v>
      </c>
      <c r="CK665">
        <v>1999.028</v>
      </c>
      <c r="CL665">
        <v>2039.4110000000001</v>
      </c>
      <c r="CM665">
        <v>700.35500000000002</v>
      </c>
      <c r="CN665">
        <v>467.73200000000003</v>
      </c>
      <c r="CO665">
        <v>1573.9780000000001</v>
      </c>
      <c r="CP665">
        <v>1700.2539999999999</v>
      </c>
      <c r="CQ665">
        <v>3600.0010000000002</v>
      </c>
      <c r="CR665">
        <v>3600.0010000000002</v>
      </c>
      <c r="CS665">
        <v>3600.0010000000002</v>
      </c>
      <c r="CT665">
        <v>3600.0010000000002</v>
      </c>
      <c r="CU665">
        <v>3600.0010000000002</v>
      </c>
      <c r="CV665">
        <v>3600.0010000000002</v>
      </c>
      <c r="CW665" t="s">
        <v>12683</v>
      </c>
      <c r="CX665" t="s">
        <v>12684</v>
      </c>
      <c r="CY665" t="s">
        <v>12685</v>
      </c>
      <c r="CZ665" t="s">
        <v>12686</v>
      </c>
      <c r="DA665" t="s">
        <v>395</v>
      </c>
      <c r="DB665" t="s">
        <v>12687</v>
      </c>
      <c r="DC665" t="s">
        <v>12688</v>
      </c>
      <c r="DD665" t="s">
        <v>12689</v>
      </c>
      <c r="DE665" t="s">
        <v>12690</v>
      </c>
      <c r="DF665" t="s">
        <v>12691</v>
      </c>
      <c r="DG665" t="s">
        <v>12692</v>
      </c>
      <c r="DH665" t="s">
        <v>12693</v>
      </c>
      <c r="DI665" t="s">
        <v>12694</v>
      </c>
      <c r="DJ665" t="s">
        <v>12695</v>
      </c>
      <c r="DK665" t="s">
        <v>1081</v>
      </c>
      <c r="DL665" t="s">
        <v>7363</v>
      </c>
      <c r="DM665" t="s">
        <v>12696</v>
      </c>
      <c r="DN665" t="s">
        <v>12697</v>
      </c>
      <c r="DO665" t="s">
        <v>12698</v>
      </c>
      <c r="DP665" t="s">
        <v>12699</v>
      </c>
      <c r="DQ665" t="s">
        <v>12700</v>
      </c>
      <c r="DR665">
        <v>50448</v>
      </c>
      <c r="DS665" t="s">
        <v>4045</v>
      </c>
      <c r="DT665" t="s">
        <v>147</v>
      </c>
    </row>
    <row r="666" spans="1:124" x14ac:dyDescent="0.2">
      <c r="A666" t="s">
        <v>4323</v>
      </c>
      <c r="B666">
        <v>10776</v>
      </c>
      <c r="C666">
        <v>0</v>
      </c>
      <c r="D666">
        <v>1</v>
      </c>
      <c r="E666">
        <v>3</v>
      </c>
      <c r="F666">
        <v>3</v>
      </c>
      <c r="G666">
        <v>3</v>
      </c>
      <c r="H666">
        <v>3</v>
      </c>
      <c r="I666">
        <v>65.242000000000004</v>
      </c>
      <c r="J666">
        <v>56.005000000000003</v>
      </c>
      <c r="K666">
        <v>52.884999999999998</v>
      </c>
      <c r="L666">
        <v>48.936</v>
      </c>
      <c r="M666">
        <v>8980</v>
      </c>
      <c r="N666">
        <v>4714</v>
      </c>
      <c r="O666">
        <v>148</v>
      </c>
      <c r="P666">
        <v>0.5</v>
      </c>
      <c r="Q666">
        <v>0.5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4714</v>
      </c>
      <c r="X666">
        <v>0</v>
      </c>
      <c r="Y666">
        <v>6.3599999999999996E-4</v>
      </c>
      <c r="Z666">
        <v>7976</v>
      </c>
      <c r="AA666">
        <v>4058</v>
      </c>
      <c r="AB666">
        <v>70</v>
      </c>
      <c r="AC666">
        <v>0.5</v>
      </c>
      <c r="AD666">
        <v>0.5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4058</v>
      </c>
      <c r="AK666">
        <v>0</v>
      </c>
      <c r="AL666">
        <v>7.3899999999999997E-4</v>
      </c>
      <c r="AM666">
        <v>0</v>
      </c>
      <c r="AN666">
        <v>0</v>
      </c>
      <c r="AO666">
        <v>442.99999999991797</v>
      </c>
      <c r="AP666">
        <v>442.99999999999898</v>
      </c>
      <c r="AQ666">
        <v>442.99999999991797</v>
      </c>
      <c r="AR666">
        <v>442.99999999999898</v>
      </c>
      <c r="AS666">
        <v>442.99999999998801</v>
      </c>
      <c r="AT666">
        <v>443</v>
      </c>
      <c r="AU666">
        <v>442.99999999991797</v>
      </c>
      <c r="AV666">
        <v>442.99999999999898</v>
      </c>
      <c r="AW666">
        <v>443</v>
      </c>
      <c r="AX666">
        <v>443</v>
      </c>
      <c r="AY666">
        <v>442.99999999998801</v>
      </c>
      <c r="AZ666">
        <v>443</v>
      </c>
      <c r="BA666">
        <v>170501</v>
      </c>
      <c r="BB666">
        <v>154229</v>
      </c>
      <c r="BC666">
        <v>146604</v>
      </c>
      <c r="BD666">
        <v>140655</v>
      </c>
      <c r="BE666">
        <v>164359</v>
      </c>
      <c r="BF666">
        <v>148524</v>
      </c>
      <c r="BG666">
        <v>3</v>
      </c>
      <c r="BH666">
        <v>3</v>
      </c>
      <c r="BI666">
        <v>3</v>
      </c>
      <c r="BJ666">
        <v>3</v>
      </c>
      <c r="BK666">
        <v>3</v>
      </c>
      <c r="BL666">
        <v>3</v>
      </c>
      <c r="BM666">
        <v>249</v>
      </c>
      <c r="BN666">
        <v>221</v>
      </c>
      <c r="BO666">
        <v>224</v>
      </c>
      <c r="BP666">
        <v>202</v>
      </c>
      <c r="BQ666">
        <v>242</v>
      </c>
      <c r="BR666">
        <v>216</v>
      </c>
      <c r="BS666">
        <v>28.5</v>
      </c>
      <c r="BT666">
        <v>36.5</v>
      </c>
      <c r="BU666">
        <v>29.5</v>
      </c>
      <c r="BV666">
        <v>36.5</v>
      </c>
      <c r="BW666">
        <v>28.880952380952301</v>
      </c>
      <c r="BX666">
        <v>36.5</v>
      </c>
      <c r="BY666">
        <v>364.13639286602398</v>
      </c>
      <c r="BZ666">
        <v>365.89441173608998</v>
      </c>
      <c r="CA666">
        <v>374.58597480611701</v>
      </c>
      <c r="CB666">
        <v>365.89441173608998</v>
      </c>
      <c r="CC666">
        <v>363.45022477837898</v>
      </c>
      <c r="CD666">
        <v>358.25548232837502</v>
      </c>
      <c r="CE666">
        <v>61.569000000000003</v>
      </c>
      <c r="CF666">
        <v>53.728000000000002</v>
      </c>
      <c r="CG666">
        <v>49.991</v>
      </c>
      <c r="CH666">
        <v>44.39</v>
      </c>
      <c r="CI666">
        <v>58.658000000000001</v>
      </c>
      <c r="CJ666">
        <v>50.183</v>
      </c>
      <c r="CK666">
        <v>63.78</v>
      </c>
      <c r="CL666">
        <v>54.823</v>
      </c>
      <c r="CM666">
        <v>51.908999999999999</v>
      </c>
      <c r="CN666">
        <v>47.228999999999999</v>
      </c>
      <c r="CO666">
        <v>60.756999999999998</v>
      </c>
      <c r="CP666">
        <v>52.246000000000002</v>
      </c>
      <c r="CQ666">
        <v>65.242000000000004</v>
      </c>
      <c r="CR666">
        <v>56.005000000000003</v>
      </c>
      <c r="CS666">
        <v>52.884999999999998</v>
      </c>
      <c r="CT666">
        <v>48.936</v>
      </c>
      <c r="CU666">
        <v>62.029000000000003</v>
      </c>
      <c r="CV666">
        <v>53.723999999999997</v>
      </c>
      <c r="CW666" t="s">
        <v>14267</v>
      </c>
      <c r="CX666" t="s">
        <v>14267</v>
      </c>
      <c r="CY666" t="s">
        <v>14268</v>
      </c>
      <c r="CZ666" t="s">
        <v>698</v>
      </c>
      <c r="DA666" t="s">
        <v>14269</v>
      </c>
      <c r="DB666" t="s">
        <v>14270</v>
      </c>
      <c r="DC666" t="s">
        <v>14271</v>
      </c>
      <c r="DD666" t="s">
        <v>14272</v>
      </c>
      <c r="DE666" t="s">
        <v>14273</v>
      </c>
      <c r="DF666" t="s">
        <v>14274</v>
      </c>
      <c r="DG666" t="s">
        <v>14275</v>
      </c>
      <c r="DH666" t="s">
        <v>14275</v>
      </c>
      <c r="DI666" t="s">
        <v>14276</v>
      </c>
      <c r="DJ666" t="s">
        <v>698</v>
      </c>
      <c r="DK666" t="s">
        <v>14277</v>
      </c>
      <c r="DL666" t="s">
        <v>14278</v>
      </c>
      <c r="DM666" t="s">
        <v>14279</v>
      </c>
      <c r="DN666" t="s">
        <v>14280</v>
      </c>
      <c r="DO666" t="s">
        <v>14281</v>
      </c>
      <c r="DP666" t="s">
        <v>14282</v>
      </c>
      <c r="DQ666" t="s">
        <v>14283</v>
      </c>
      <c r="DR666">
        <v>812</v>
      </c>
      <c r="DS666" t="s">
        <v>4323</v>
      </c>
      <c r="DT666" t="s">
        <v>147</v>
      </c>
    </row>
    <row r="667" spans="1:124" x14ac:dyDescent="0.2">
      <c r="A667" t="s">
        <v>4325</v>
      </c>
      <c r="B667">
        <v>10776</v>
      </c>
      <c r="C667">
        <v>-70929535815.380005</v>
      </c>
      <c r="D667">
        <v>-53153876744.905602</v>
      </c>
      <c r="E667">
        <v>1090</v>
      </c>
      <c r="F667">
        <v>1054</v>
      </c>
      <c r="G667">
        <v>584</v>
      </c>
      <c r="H667">
        <v>616</v>
      </c>
      <c r="I667">
        <v>28.379000000000001</v>
      </c>
      <c r="J667">
        <v>16.975000000000001</v>
      </c>
      <c r="K667">
        <v>27.35</v>
      </c>
      <c r="L667">
        <v>16.975000000000001</v>
      </c>
      <c r="M667">
        <v>9616</v>
      </c>
      <c r="N667">
        <v>9685</v>
      </c>
      <c r="O667">
        <v>2005</v>
      </c>
      <c r="P667">
        <v>3.0000000000000001E-5</v>
      </c>
      <c r="Q667">
        <v>0.5</v>
      </c>
      <c r="R667">
        <v>4704</v>
      </c>
      <c r="S667">
        <v>0</v>
      </c>
      <c r="T667">
        <v>0</v>
      </c>
      <c r="U667">
        <v>39</v>
      </c>
      <c r="V667">
        <v>0</v>
      </c>
      <c r="W667">
        <v>2456</v>
      </c>
      <c r="X667">
        <v>7229</v>
      </c>
      <c r="Y667">
        <v>3.1700000000000001E-4</v>
      </c>
      <c r="Z667">
        <v>5641</v>
      </c>
      <c r="AA667">
        <v>5519</v>
      </c>
      <c r="AB667">
        <v>1235</v>
      </c>
      <c r="AC667">
        <v>3.0000000000000001E-5</v>
      </c>
      <c r="AD667">
        <v>0.5</v>
      </c>
      <c r="AE667">
        <v>2638</v>
      </c>
      <c r="AF667">
        <v>0</v>
      </c>
      <c r="AG667">
        <v>0</v>
      </c>
      <c r="AH667">
        <v>0</v>
      </c>
      <c r="AI667">
        <v>0</v>
      </c>
      <c r="AJ667">
        <v>1499</v>
      </c>
      <c r="AK667">
        <v>4020</v>
      </c>
      <c r="AL667">
        <v>5.5999999999999995E-4</v>
      </c>
      <c r="AM667">
        <v>0</v>
      </c>
      <c r="AN667">
        <v>0</v>
      </c>
      <c r="AO667">
        <v>-3063104268.5861502</v>
      </c>
      <c r="AP667">
        <v>-3063104851.6139102</v>
      </c>
      <c r="AQ667">
        <v>-3063109844.8069</v>
      </c>
      <c r="AR667">
        <v>-3063104954.88973</v>
      </c>
      <c r="AS667">
        <v>-3033577643.7112899</v>
      </c>
      <c r="AT667">
        <v>-3063104557.1350698</v>
      </c>
      <c r="AU667">
        <v>-3063405646.1459799</v>
      </c>
      <c r="AV667">
        <v>-3063104851.6139102</v>
      </c>
      <c r="AW667">
        <v>-2856412600.8508902</v>
      </c>
      <c r="AX667">
        <v>-3063104719.59763</v>
      </c>
      <c r="AY667">
        <v>-3033738731.33213</v>
      </c>
      <c r="AZ667">
        <v>-3063268398.1105499</v>
      </c>
      <c r="BA667">
        <v>78183</v>
      </c>
      <c r="BB667">
        <v>70597</v>
      </c>
      <c r="BC667">
        <v>25417</v>
      </c>
      <c r="BD667">
        <v>17778</v>
      </c>
      <c r="BE667">
        <v>67008</v>
      </c>
      <c r="BF667">
        <v>60274</v>
      </c>
      <c r="BG667">
        <v>1090</v>
      </c>
      <c r="BH667">
        <v>1054</v>
      </c>
      <c r="BI667">
        <v>584</v>
      </c>
      <c r="BJ667">
        <v>616</v>
      </c>
      <c r="BK667">
        <v>968</v>
      </c>
      <c r="BL667">
        <v>1484</v>
      </c>
      <c r="BM667">
        <v>14</v>
      </c>
      <c r="BN667">
        <v>11</v>
      </c>
      <c r="BO667">
        <v>6</v>
      </c>
      <c r="BP667">
        <v>4</v>
      </c>
      <c r="BQ667">
        <v>12</v>
      </c>
      <c r="BR667">
        <v>10</v>
      </c>
      <c r="BS667">
        <v>-15696907526.757099</v>
      </c>
      <c r="BT667">
        <v>-10732697545.1658</v>
      </c>
      <c r="BU667">
        <v>-15666278203.752501</v>
      </c>
      <c r="BV667">
        <v>-10726048279.741899</v>
      </c>
      <c r="BW667">
        <v>-15683952917.1647</v>
      </c>
      <c r="BX667">
        <v>-23087722994.966099</v>
      </c>
      <c r="BY667">
        <v>-8853073889.7177792</v>
      </c>
      <c r="BZ667">
        <v>-8573432533.1315098</v>
      </c>
      <c r="CA667">
        <v>-4107383480.0450702</v>
      </c>
      <c r="CB667">
        <v>-3376044402.7785501</v>
      </c>
      <c r="CC667">
        <v>-7658058278.5569296</v>
      </c>
      <c r="CD667">
        <v>-6625192152.7439003</v>
      </c>
      <c r="CE667">
        <v>6.4320000000000004</v>
      </c>
      <c r="CF667">
        <v>3.0659999999999998</v>
      </c>
      <c r="CG667">
        <v>4.5949999999999998</v>
      </c>
      <c r="CH667">
        <v>2.6240000000000001</v>
      </c>
      <c r="CI667">
        <v>13.974</v>
      </c>
      <c r="CJ667">
        <v>8.6479999999999997</v>
      </c>
      <c r="CK667">
        <v>28.17</v>
      </c>
      <c r="CL667">
        <v>16.974</v>
      </c>
      <c r="CM667">
        <v>16.015000000000001</v>
      </c>
      <c r="CN667">
        <v>12.574999999999999</v>
      </c>
      <c r="CO667">
        <v>30.849</v>
      </c>
      <c r="CP667">
        <v>17.152000000000001</v>
      </c>
      <c r="CQ667">
        <v>28.379000000000001</v>
      </c>
      <c r="CR667">
        <v>16.975000000000001</v>
      </c>
      <c r="CS667">
        <v>27.35</v>
      </c>
      <c r="CT667">
        <v>16.975000000000001</v>
      </c>
      <c r="CU667">
        <v>35.119999999999997</v>
      </c>
      <c r="CV667">
        <v>21.965</v>
      </c>
      <c r="CW667" t="s">
        <v>12701</v>
      </c>
      <c r="CX667" t="s">
        <v>12702</v>
      </c>
      <c r="CY667" t="s">
        <v>12703</v>
      </c>
      <c r="CZ667" t="s">
        <v>12704</v>
      </c>
      <c r="DA667" t="s">
        <v>12705</v>
      </c>
      <c r="DB667" t="s">
        <v>12706</v>
      </c>
      <c r="DC667" t="s">
        <v>12707</v>
      </c>
      <c r="DD667" t="s">
        <v>12708</v>
      </c>
      <c r="DE667" t="s">
        <v>12709</v>
      </c>
      <c r="DF667" t="s">
        <v>12710</v>
      </c>
      <c r="DG667" t="s">
        <v>12711</v>
      </c>
      <c r="DH667" t="s">
        <v>12712</v>
      </c>
      <c r="DI667" t="s">
        <v>12713</v>
      </c>
      <c r="DJ667" t="s">
        <v>12714</v>
      </c>
      <c r="DK667" t="s">
        <v>12715</v>
      </c>
      <c r="DL667" t="s">
        <v>12716</v>
      </c>
      <c r="DM667" t="s">
        <v>12717</v>
      </c>
      <c r="DN667" t="s">
        <v>12718</v>
      </c>
      <c r="DO667" t="s">
        <v>12719</v>
      </c>
      <c r="DP667" t="s">
        <v>12720</v>
      </c>
      <c r="DQ667" t="s">
        <v>12721</v>
      </c>
      <c r="DR667">
        <v>402</v>
      </c>
      <c r="DS667" t="s">
        <v>4325</v>
      </c>
      <c r="DT667" t="s">
        <v>147</v>
      </c>
    </row>
    <row r="668" spans="1:124" x14ac:dyDescent="0.2">
      <c r="A668" t="s">
        <v>4329</v>
      </c>
      <c r="B668">
        <v>10776</v>
      </c>
      <c r="C668">
        <v>3.8380281690140801</v>
      </c>
      <c r="D668">
        <v>3.8380281690140801</v>
      </c>
      <c r="E668">
        <v>55278</v>
      </c>
      <c r="F668">
        <v>86375</v>
      </c>
      <c r="G668">
        <v>53087</v>
      </c>
      <c r="H668">
        <v>67357</v>
      </c>
      <c r="I668">
        <v>3600.0010000000002</v>
      </c>
      <c r="J668">
        <v>3600.0010000000002</v>
      </c>
      <c r="K668">
        <v>3600</v>
      </c>
      <c r="L668">
        <v>3600</v>
      </c>
      <c r="M668">
        <v>8146</v>
      </c>
      <c r="N668">
        <v>760</v>
      </c>
      <c r="O668">
        <v>455</v>
      </c>
      <c r="P668">
        <v>1.0999999999999999E-2</v>
      </c>
      <c r="Q668">
        <v>0.5</v>
      </c>
      <c r="R668">
        <v>71</v>
      </c>
      <c r="S668">
        <v>0</v>
      </c>
      <c r="T668">
        <v>0</v>
      </c>
      <c r="U668">
        <v>0</v>
      </c>
      <c r="V668">
        <v>1</v>
      </c>
      <c r="W668">
        <v>759</v>
      </c>
      <c r="X668">
        <v>0</v>
      </c>
      <c r="Y668">
        <v>4.516E-3</v>
      </c>
      <c r="Z668">
        <v>7933</v>
      </c>
      <c r="AA668">
        <v>618</v>
      </c>
      <c r="AB668">
        <v>314</v>
      </c>
      <c r="AC668">
        <v>8.3499999999999998E-3</v>
      </c>
      <c r="AD668">
        <v>0.5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617</v>
      </c>
      <c r="AK668">
        <v>0</v>
      </c>
      <c r="AL668">
        <v>5.6160000000000003E-3</v>
      </c>
      <c r="AM668">
        <v>0</v>
      </c>
      <c r="AN668">
        <v>0</v>
      </c>
      <c r="AO668">
        <v>10</v>
      </c>
      <c r="AP668">
        <v>10</v>
      </c>
      <c r="AQ668">
        <v>10</v>
      </c>
      <c r="AR668">
        <v>10</v>
      </c>
      <c r="AS668">
        <v>10</v>
      </c>
      <c r="AT668">
        <v>10</v>
      </c>
      <c r="AU668">
        <v>5</v>
      </c>
      <c r="AV668">
        <v>6</v>
      </c>
      <c r="AW668">
        <v>6</v>
      </c>
      <c r="AX668">
        <v>6</v>
      </c>
      <c r="AY668">
        <v>5.2857142857142803</v>
      </c>
      <c r="AZ668">
        <v>6</v>
      </c>
      <c r="BA668">
        <v>24216455</v>
      </c>
      <c r="BB668">
        <v>27709519</v>
      </c>
      <c r="BC668">
        <v>24216455</v>
      </c>
      <c r="BD668">
        <v>25581648</v>
      </c>
      <c r="BE668">
        <v>25215078</v>
      </c>
      <c r="BF668">
        <v>27426426</v>
      </c>
      <c r="BG668">
        <v>55278</v>
      </c>
      <c r="BH668">
        <v>86375</v>
      </c>
      <c r="BI668">
        <v>53087</v>
      </c>
      <c r="BJ668">
        <v>67357</v>
      </c>
      <c r="BK668">
        <v>61917</v>
      </c>
      <c r="BL668">
        <v>94310</v>
      </c>
      <c r="BM668">
        <v>20</v>
      </c>
      <c r="BN668">
        <v>70</v>
      </c>
      <c r="BO668">
        <v>18</v>
      </c>
      <c r="BP668">
        <v>54</v>
      </c>
      <c r="BQ668">
        <v>41</v>
      </c>
      <c r="BR668">
        <v>70</v>
      </c>
      <c r="BS668">
        <v>4.0101010101010104</v>
      </c>
      <c r="BT668">
        <v>4</v>
      </c>
      <c r="BU668">
        <v>4.0101010101010104</v>
      </c>
      <c r="BV668">
        <v>4</v>
      </c>
      <c r="BW668">
        <v>4.0022850785194697</v>
      </c>
      <c r="BX668">
        <v>4</v>
      </c>
      <c r="BY668">
        <v>5</v>
      </c>
      <c r="BZ668">
        <v>4.14985793281733</v>
      </c>
      <c r="CA668">
        <v>5</v>
      </c>
      <c r="CB668">
        <v>4.1910054698303503</v>
      </c>
      <c r="CC668">
        <v>4.36237926662014</v>
      </c>
      <c r="CD668">
        <v>4.1633815202479401</v>
      </c>
      <c r="CE668">
        <v>5.7009999999999996</v>
      </c>
      <c r="CF668">
        <v>5.0410000000000004</v>
      </c>
      <c r="CG668">
        <v>2.6030000000000002</v>
      </c>
      <c r="CH668">
        <v>4.17</v>
      </c>
      <c r="CI668">
        <v>5.04</v>
      </c>
      <c r="CJ668">
        <v>5.6239999999999997</v>
      </c>
      <c r="CK668">
        <v>7.4560000000000004</v>
      </c>
      <c r="CL668">
        <v>8.7119999999999997</v>
      </c>
      <c r="CM668">
        <v>5.851</v>
      </c>
      <c r="CN668">
        <v>6.9690000000000003</v>
      </c>
      <c r="CO668">
        <v>7.6040000000000001</v>
      </c>
      <c r="CP668">
        <v>10.673999999999999</v>
      </c>
      <c r="CQ668">
        <v>3600.0010000000002</v>
      </c>
      <c r="CR668">
        <v>3600.0010000000002</v>
      </c>
      <c r="CS668">
        <v>3600</v>
      </c>
      <c r="CT668">
        <v>3600</v>
      </c>
      <c r="CU668">
        <v>3600.0010000000002</v>
      </c>
      <c r="CV668">
        <v>3600.0010000000002</v>
      </c>
      <c r="CW668" t="s">
        <v>3496</v>
      </c>
      <c r="CX668" t="s">
        <v>13107</v>
      </c>
      <c r="CY668" t="s">
        <v>13108</v>
      </c>
      <c r="CZ668" t="s">
        <v>13109</v>
      </c>
      <c r="DA668" t="s">
        <v>13110</v>
      </c>
      <c r="DB668" t="s">
        <v>13111</v>
      </c>
      <c r="DC668" t="s">
        <v>13112</v>
      </c>
      <c r="DD668" t="s">
        <v>13113</v>
      </c>
      <c r="DE668" t="s">
        <v>13114</v>
      </c>
      <c r="DF668" t="s">
        <v>13115</v>
      </c>
      <c r="DG668" t="s">
        <v>13116</v>
      </c>
      <c r="DH668" t="s">
        <v>2104</v>
      </c>
      <c r="DI668" t="s">
        <v>13117</v>
      </c>
      <c r="DJ668" t="s">
        <v>13118</v>
      </c>
      <c r="DK668" t="s">
        <v>13119</v>
      </c>
      <c r="DL668" t="s">
        <v>2113</v>
      </c>
      <c r="DM668" t="s">
        <v>13120</v>
      </c>
      <c r="DN668" t="s">
        <v>13121</v>
      </c>
      <c r="DO668" t="s">
        <v>13122</v>
      </c>
      <c r="DP668" t="s">
        <v>13123</v>
      </c>
      <c r="DQ668" t="s">
        <v>13124</v>
      </c>
      <c r="DR668">
        <v>50402</v>
      </c>
      <c r="DS668" t="s">
        <v>4329</v>
      </c>
      <c r="DT668" t="s">
        <v>147</v>
      </c>
    </row>
    <row r="669" spans="1:124" x14ac:dyDescent="0.2">
      <c r="A669" t="s">
        <v>4341</v>
      </c>
      <c r="B669">
        <v>10776</v>
      </c>
      <c r="C669">
        <v>3875862.8625892801</v>
      </c>
      <c r="D669">
        <v>4330387.6877678502</v>
      </c>
      <c r="E669">
        <v>12009</v>
      </c>
      <c r="F669">
        <v>13453</v>
      </c>
      <c r="G669">
        <v>11217</v>
      </c>
      <c r="H669">
        <v>13453</v>
      </c>
      <c r="I669">
        <v>861.54600000000005</v>
      </c>
      <c r="J669">
        <v>770.90800000000002</v>
      </c>
      <c r="K669">
        <v>861.54600000000005</v>
      </c>
      <c r="L669">
        <v>697.505</v>
      </c>
      <c r="M669">
        <v>1809</v>
      </c>
      <c r="N669">
        <v>5150</v>
      </c>
      <c r="O669">
        <v>60</v>
      </c>
      <c r="P669">
        <v>4.96E-3</v>
      </c>
      <c r="Q669">
        <v>0.44840999999999998</v>
      </c>
      <c r="R669">
        <v>1728</v>
      </c>
      <c r="S669">
        <v>0</v>
      </c>
      <c r="T669">
        <v>1</v>
      </c>
      <c r="U669">
        <v>0</v>
      </c>
      <c r="V669">
        <v>0</v>
      </c>
      <c r="W669">
        <v>81</v>
      </c>
      <c r="X669">
        <v>5069</v>
      </c>
      <c r="Y669">
        <v>1.6410000000000001E-3</v>
      </c>
      <c r="Z669">
        <v>1114</v>
      </c>
      <c r="AA669">
        <v>3726</v>
      </c>
      <c r="AB669">
        <v>56</v>
      </c>
      <c r="AC669">
        <v>1.4880000000000001E-2</v>
      </c>
      <c r="AD669">
        <v>0.44840999999999998</v>
      </c>
      <c r="AE669">
        <v>1047</v>
      </c>
      <c r="AF669">
        <v>0</v>
      </c>
      <c r="AG669">
        <v>0</v>
      </c>
      <c r="AH669">
        <v>0</v>
      </c>
      <c r="AI669">
        <v>0</v>
      </c>
      <c r="AJ669">
        <v>67</v>
      </c>
      <c r="AK669">
        <v>3659</v>
      </c>
      <c r="AL669">
        <v>2.784E-3</v>
      </c>
      <c r="AM669">
        <v>0</v>
      </c>
      <c r="AN669">
        <v>0</v>
      </c>
      <c r="AO669">
        <v>10334015.82</v>
      </c>
      <c r="AP669">
        <v>10334015.8199999</v>
      </c>
      <c r="AQ669">
        <v>10334015.8199999</v>
      </c>
      <c r="AR669">
        <v>10334015.8199999</v>
      </c>
      <c r="AS669">
        <v>10334015.82</v>
      </c>
      <c r="AT669">
        <v>10334015.8199999</v>
      </c>
      <c r="AU669">
        <v>10334015.82</v>
      </c>
      <c r="AV669">
        <v>10334015.8199999</v>
      </c>
      <c r="AW669">
        <v>10334015.82</v>
      </c>
      <c r="AX669">
        <v>10334015.82</v>
      </c>
      <c r="AY669">
        <v>10334015.82</v>
      </c>
      <c r="AZ669">
        <v>10334015.8199999</v>
      </c>
      <c r="BA669">
        <v>3293100</v>
      </c>
      <c r="BB669">
        <v>4347985</v>
      </c>
      <c r="BC669">
        <v>3293100</v>
      </c>
      <c r="BD669">
        <v>4145615</v>
      </c>
      <c r="BE669">
        <v>5509917</v>
      </c>
      <c r="BF669">
        <v>4883107</v>
      </c>
      <c r="BG669">
        <v>12009</v>
      </c>
      <c r="BH669">
        <v>13453</v>
      </c>
      <c r="BI669">
        <v>11217</v>
      </c>
      <c r="BJ669">
        <v>13453</v>
      </c>
      <c r="BK669">
        <v>14485</v>
      </c>
      <c r="BL669">
        <v>15288</v>
      </c>
      <c r="BM669">
        <v>34</v>
      </c>
      <c r="BN669">
        <v>27</v>
      </c>
      <c r="BO669">
        <v>28</v>
      </c>
      <c r="BP669">
        <v>22</v>
      </c>
      <c r="BQ669">
        <v>31</v>
      </c>
      <c r="BR669">
        <v>26</v>
      </c>
      <c r="BS669">
        <v>6545926.1239521904</v>
      </c>
      <c r="BT669">
        <v>6620985.6862942697</v>
      </c>
      <c r="BU669">
        <v>6546627.9121588897</v>
      </c>
      <c r="BV669">
        <v>6622682.74392532</v>
      </c>
      <c r="BW669">
        <v>6546045.4812848903</v>
      </c>
      <c r="BX669">
        <v>6621296.8883835804</v>
      </c>
      <c r="BY669">
        <v>8188260.2856496498</v>
      </c>
      <c r="BZ669">
        <v>8148475.9552282598</v>
      </c>
      <c r="CA669">
        <v>8188260.2856496498</v>
      </c>
      <c r="CB669">
        <v>8359544.3791473396</v>
      </c>
      <c r="CC669">
        <v>8091857.57480672</v>
      </c>
      <c r="CD669">
        <v>8162054.1965200901</v>
      </c>
      <c r="CE669">
        <v>6.016</v>
      </c>
      <c r="CF669">
        <v>3.137</v>
      </c>
      <c r="CG669">
        <v>4.798</v>
      </c>
      <c r="CH669">
        <v>3.0259999999999998</v>
      </c>
      <c r="CI669">
        <v>5.3579999999999997</v>
      </c>
      <c r="CJ669">
        <v>3.2639999999999998</v>
      </c>
      <c r="CK669">
        <v>861.25</v>
      </c>
      <c r="CL669">
        <v>466.86</v>
      </c>
      <c r="CM669">
        <v>849.23599999999999</v>
      </c>
      <c r="CN669">
        <v>466.86</v>
      </c>
      <c r="CO669">
        <v>1204.8779999999999</v>
      </c>
      <c r="CP669">
        <v>768.11099999999999</v>
      </c>
      <c r="CQ669">
        <v>861.54600000000005</v>
      </c>
      <c r="CR669">
        <v>770.90800000000002</v>
      </c>
      <c r="CS669">
        <v>861.54600000000005</v>
      </c>
      <c r="CT669">
        <v>697.505</v>
      </c>
      <c r="CU669">
        <v>1232.2380000000001</v>
      </c>
      <c r="CV669">
        <v>884.88499999999999</v>
      </c>
      <c r="CW669" t="s">
        <v>13125</v>
      </c>
      <c r="CX669" t="s">
        <v>13125</v>
      </c>
      <c r="CY669" t="s">
        <v>13126</v>
      </c>
      <c r="CZ669" t="s">
        <v>13127</v>
      </c>
      <c r="DA669" t="s">
        <v>13128</v>
      </c>
      <c r="DB669" t="s">
        <v>13129</v>
      </c>
      <c r="DC669" t="s">
        <v>13130</v>
      </c>
      <c r="DD669" t="s">
        <v>13131</v>
      </c>
      <c r="DE669" t="s">
        <v>13132</v>
      </c>
      <c r="DF669" t="s">
        <v>13133</v>
      </c>
      <c r="DG669" t="s">
        <v>13134</v>
      </c>
      <c r="DH669" t="s">
        <v>13134</v>
      </c>
      <c r="DI669" t="s">
        <v>13135</v>
      </c>
      <c r="DJ669" t="s">
        <v>13136</v>
      </c>
      <c r="DK669" t="s">
        <v>13137</v>
      </c>
      <c r="DL669" t="s">
        <v>13138</v>
      </c>
      <c r="DM669" t="s">
        <v>13139</v>
      </c>
      <c r="DN669" t="s">
        <v>13140</v>
      </c>
      <c r="DO669" t="s">
        <v>13141</v>
      </c>
      <c r="DP669" t="s">
        <v>13142</v>
      </c>
      <c r="DQ669" t="s">
        <v>13143</v>
      </c>
      <c r="DR669">
        <v>14822</v>
      </c>
      <c r="DS669" t="s">
        <v>4341</v>
      </c>
      <c r="DT669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2725-2459-204F-BDA2-A4509D25C825}">
  <dimension ref="A1:IP204"/>
  <sheetViews>
    <sheetView workbookViewId="0">
      <pane xSplit="1" ySplit="2" topLeftCell="Y81" activePane="bottomRight" state="frozen"/>
      <selection pane="topRight" activeCell="B1" sqref="B1"/>
      <selection pane="bottomLeft" activeCell="A3" sqref="A3"/>
      <selection pane="bottomRight" activeCell="C113" sqref="C113"/>
    </sheetView>
  </sheetViews>
  <sheetFormatPr baseColWidth="10" defaultRowHeight="16" x14ac:dyDescent="0.2"/>
  <cols>
    <col min="1" max="1" width="33.1640625" bestFit="1" customWidth="1"/>
  </cols>
  <sheetData>
    <row r="1" spans="1:250" x14ac:dyDescent="0.2">
      <c r="A1" s="24">
        <v>43647</v>
      </c>
      <c r="B1" t="s">
        <v>5379</v>
      </c>
      <c r="AB1" t="s">
        <v>9</v>
      </c>
      <c r="AM1" t="s">
        <v>5380</v>
      </c>
      <c r="AQ1" t="s">
        <v>10</v>
      </c>
      <c r="AY1" t="s">
        <v>5381</v>
      </c>
      <c r="BL1" t="s">
        <v>5382</v>
      </c>
      <c r="BR1" t="s">
        <v>5383</v>
      </c>
      <c r="CB1" t="s">
        <v>5384</v>
      </c>
      <c r="CL1" t="s">
        <v>5385</v>
      </c>
      <c r="EE1" t="s">
        <v>5386</v>
      </c>
      <c r="EY1" t="s">
        <v>13</v>
      </c>
      <c r="IA1" t="s">
        <v>5387</v>
      </c>
      <c r="IF1" t="s">
        <v>14</v>
      </c>
      <c r="IL1" t="s">
        <v>5388</v>
      </c>
    </row>
    <row r="2" spans="1:250" x14ac:dyDescent="0.2">
      <c r="A2" t="s">
        <v>15</v>
      </c>
      <c r="B2" t="s">
        <v>5389</v>
      </c>
      <c r="C2" t="s">
        <v>5390</v>
      </c>
      <c r="D2" t="s">
        <v>5391</v>
      </c>
      <c r="E2" t="s">
        <v>5392</v>
      </c>
      <c r="F2" t="s">
        <v>5393</v>
      </c>
      <c r="G2" t="s">
        <v>5394</v>
      </c>
      <c r="H2" t="s">
        <v>5395</v>
      </c>
      <c r="I2" t="s">
        <v>5396</v>
      </c>
      <c r="J2" t="s">
        <v>5397</v>
      </c>
      <c r="K2" t="s">
        <v>5398</v>
      </c>
      <c r="L2" t="s">
        <v>5399</v>
      </c>
      <c r="M2" t="s">
        <v>5400</v>
      </c>
      <c r="N2" t="s">
        <v>5401</v>
      </c>
      <c r="O2" t="s">
        <v>5402</v>
      </c>
      <c r="P2" t="s">
        <v>5403</v>
      </c>
      <c r="Q2" t="s">
        <v>5404</v>
      </c>
      <c r="R2" t="s">
        <v>5405</v>
      </c>
      <c r="S2" t="s">
        <v>5406</v>
      </c>
      <c r="T2" t="s">
        <v>5407</v>
      </c>
      <c r="U2" t="s">
        <v>5408</v>
      </c>
      <c r="V2" t="s">
        <v>5409</v>
      </c>
      <c r="W2" t="s">
        <v>5410</v>
      </c>
      <c r="X2" t="s">
        <v>5411</v>
      </c>
      <c r="Y2" t="s">
        <v>5412</v>
      </c>
      <c r="Z2" t="s">
        <v>5413</v>
      </c>
      <c r="AA2" t="s">
        <v>5414</v>
      </c>
      <c r="AB2" t="s">
        <v>5415</v>
      </c>
      <c r="AC2" t="s">
        <v>5416</v>
      </c>
      <c r="AD2" t="s">
        <v>5417</v>
      </c>
      <c r="AE2" t="s">
        <v>5418</v>
      </c>
      <c r="AF2" t="s">
        <v>5419</v>
      </c>
      <c r="AG2" t="s">
        <v>5420</v>
      </c>
      <c r="AH2" t="s">
        <v>5421</v>
      </c>
      <c r="AI2" t="s">
        <v>5422</v>
      </c>
      <c r="AJ2" t="s">
        <v>5423</v>
      </c>
      <c r="AK2" t="s">
        <v>5424</v>
      </c>
      <c r="AL2" t="s">
        <v>5425</v>
      </c>
      <c r="AM2" t="s">
        <v>5426</v>
      </c>
      <c r="AN2" t="s">
        <v>5427</v>
      </c>
      <c r="AO2" t="s">
        <v>5428</v>
      </c>
      <c r="AP2" t="s">
        <v>5429</v>
      </c>
      <c r="AQ2" t="s">
        <v>5430</v>
      </c>
      <c r="AR2" t="s">
        <v>5431</v>
      </c>
      <c r="AS2" t="s">
        <v>5432</v>
      </c>
      <c r="AT2" t="s">
        <v>5433</v>
      </c>
      <c r="AU2" t="s">
        <v>5434</v>
      </c>
      <c r="AV2" t="s">
        <v>5435</v>
      </c>
      <c r="AW2" t="s">
        <v>5436</v>
      </c>
      <c r="AX2" t="s">
        <v>5437</v>
      </c>
      <c r="AY2" t="s">
        <v>5438</v>
      </c>
      <c r="AZ2" t="s">
        <v>5439</v>
      </c>
      <c r="BA2" t="s">
        <v>5440</v>
      </c>
      <c r="BB2" t="s">
        <v>5441</v>
      </c>
      <c r="BC2" t="s">
        <v>5442</v>
      </c>
      <c r="BD2" t="s">
        <v>5443</v>
      </c>
      <c r="BE2" t="s">
        <v>5444</v>
      </c>
      <c r="BF2" t="s">
        <v>5445</v>
      </c>
      <c r="BG2" t="s">
        <v>5446</v>
      </c>
      <c r="BH2" t="s">
        <v>5447</v>
      </c>
      <c r="BI2" t="s">
        <v>5448</v>
      </c>
      <c r="BJ2" t="s">
        <v>5449</v>
      </c>
      <c r="BK2" t="s">
        <v>5450</v>
      </c>
      <c r="BL2" t="s">
        <v>5451</v>
      </c>
      <c r="BM2" t="s">
        <v>5452</v>
      </c>
      <c r="BN2" t="s">
        <v>5453</v>
      </c>
      <c r="BO2" t="s">
        <v>5454</v>
      </c>
      <c r="BP2" t="s">
        <v>5455</v>
      </c>
      <c r="BQ2" t="s">
        <v>5456</v>
      </c>
      <c r="BR2" t="s">
        <v>5457</v>
      </c>
      <c r="BS2" t="s">
        <v>5458</v>
      </c>
      <c r="BT2" t="s">
        <v>5459</v>
      </c>
      <c r="BU2" t="s">
        <v>5460</v>
      </c>
      <c r="BV2" t="s">
        <v>5461</v>
      </c>
      <c r="BW2" t="s">
        <v>5462</v>
      </c>
      <c r="BX2" t="s">
        <v>5463</v>
      </c>
      <c r="BY2" t="s">
        <v>5464</v>
      </c>
      <c r="BZ2" t="s">
        <v>5465</v>
      </c>
      <c r="CA2" t="s">
        <v>5466</v>
      </c>
      <c r="CB2" t="s">
        <v>5467</v>
      </c>
      <c r="CC2" t="s">
        <v>5468</v>
      </c>
      <c r="CD2" t="s">
        <v>5469</v>
      </c>
      <c r="CE2" t="s">
        <v>5470</v>
      </c>
      <c r="CF2" t="s">
        <v>5471</v>
      </c>
      <c r="CG2" t="s">
        <v>5472</v>
      </c>
      <c r="CH2" t="s">
        <v>5473</v>
      </c>
      <c r="CI2" t="s">
        <v>5474</v>
      </c>
      <c r="CJ2" t="s">
        <v>5475</v>
      </c>
      <c r="CK2" t="s">
        <v>5476</v>
      </c>
      <c r="CL2" t="s">
        <v>5477</v>
      </c>
      <c r="CM2" t="s">
        <v>5478</v>
      </c>
      <c r="CN2" t="s">
        <v>5479</v>
      </c>
      <c r="CO2" t="s">
        <v>5480</v>
      </c>
      <c r="CP2" t="s">
        <v>5481</v>
      </c>
      <c r="CQ2" t="s">
        <v>5482</v>
      </c>
      <c r="CR2" t="s">
        <v>5483</v>
      </c>
      <c r="CS2" t="s">
        <v>5484</v>
      </c>
      <c r="CT2" t="s">
        <v>5485</v>
      </c>
      <c r="CU2" t="s">
        <v>5486</v>
      </c>
      <c r="CV2" t="s">
        <v>5487</v>
      </c>
      <c r="CW2" t="s">
        <v>5488</v>
      </c>
      <c r="CX2" t="s">
        <v>5489</v>
      </c>
      <c r="CY2" t="s">
        <v>5490</v>
      </c>
      <c r="CZ2" t="s">
        <v>5491</v>
      </c>
      <c r="DA2" t="s">
        <v>5492</v>
      </c>
      <c r="DB2" t="s">
        <v>5493</v>
      </c>
      <c r="DC2" t="s">
        <v>5494</v>
      </c>
      <c r="DD2" t="s">
        <v>5495</v>
      </c>
      <c r="DE2" t="s">
        <v>5496</v>
      </c>
      <c r="DF2" t="s">
        <v>5497</v>
      </c>
      <c r="DG2" t="s">
        <v>5498</v>
      </c>
      <c r="DH2" t="s">
        <v>5499</v>
      </c>
      <c r="DI2" t="s">
        <v>5500</v>
      </c>
      <c r="DJ2" t="s">
        <v>5501</v>
      </c>
      <c r="DK2" t="s">
        <v>5502</v>
      </c>
      <c r="DL2" t="s">
        <v>5503</v>
      </c>
      <c r="DM2" t="s">
        <v>5504</v>
      </c>
      <c r="DN2" t="s">
        <v>5505</v>
      </c>
      <c r="DO2" t="s">
        <v>5506</v>
      </c>
      <c r="DP2" t="s">
        <v>5507</v>
      </c>
      <c r="DQ2" t="s">
        <v>5508</v>
      </c>
      <c r="DR2" t="s">
        <v>5509</v>
      </c>
      <c r="DS2" t="s">
        <v>5510</v>
      </c>
      <c r="DT2" t="s">
        <v>5511</v>
      </c>
      <c r="DU2" t="s">
        <v>5512</v>
      </c>
      <c r="DV2" t="s">
        <v>5513</v>
      </c>
      <c r="DW2" t="s">
        <v>5514</v>
      </c>
      <c r="DX2" t="s">
        <v>5515</v>
      </c>
      <c r="DY2" t="s">
        <v>5516</v>
      </c>
      <c r="DZ2" t="s">
        <v>5517</v>
      </c>
      <c r="EA2" t="s">
        <v>5518</v>
      </c>
      <c r="EB2" t="s">
        <v>5519</v>
      </c>
      <c r="EC2" t="s">
        <v>5520</v>
      </c>
      <c r="ED2" t="s">
        <v>5521</v>
      </c>
      <c r="EE2" t="s">
        <v>5522</v>
      </c>
      <c r="EF2" t="s">
        <v>5523</v>
      </c>
      <c r="EG2" t="s">
        <v>5524</v>
      </c>
      <c r="EH2" t="s">
        <v>5525</v>
      </c>
      <c r="EI2" t="s">
        <v>5526</v>
      </c>
      <c r="EJ2" t="s">
        <v>5527</v>
      </c>
      <c r="EK2" t="s">
        <v>5528</v>
      </c>
      <c r="EL2" t="s">
        <v>5529</v>
      </c>
      <c r="EM2" t="s">
        <v>5530</v>
      </c>
      <c r="EN2" t="s">
        <v>5531</v>
      </c>
      <c r="EO2" t="s">
        <v>5532</v>
      </c>
      <c r="EP2" t="s">
        <v>5533</v>
      </c>
      <c r="EQ2" t="s">
        <v>5534</v>
      </c>
      <c r="ER2" t="s">
        <v>5535</v>
      </c>
      <c r="ES2" t="s">
        <v>5536</v>
      </c>
      <c r="ET2" t="s">
        <v>5537</v>
      </c>
      <c r="EU2" t="s">
        <v>5538</v>
      </c>
      <c r="EV2" t="s">
        <v>5539</v>
      </c>
      <c r="EW2" t="s">
        <v>5540</v>
      </c>
      <c r="EX2" t="s">
        <v>5541</v>
      </c>
      <c r="EY2" t="s">
        <v>5542</v>
      </c>
      <c r="EZ2" t="s">
        <v>5543</v>
      </c>
      <c r="FA2" t="s">
        <v>5544</v>
      </c>
      <c r="FB2" t="s">
        <v>5545</v>
      </c>
      <c r="FC2" t="s">
        <v>5546</v>
      </c>
      <c r="FD2" t="s">
        <v>5547</v>
      </c>
      <c r="FE2" t="s">
        <v>5548</v>
      </c>
      <c r="FF2" t="s">
        <v>5549</v>
      </c>
      <c r="FG2" t="s">
        <v>5550</v>
      </c>
      <c r="FH2" t="s">
        <v>5551</v>
      </c>
      <c r="FI2" t="s">
        <v>5552</v>
      </c>
      <c r="FJ2" t="s">
        <v>5553</v>
      </c>
      <c r="FK2" t="s">
        <v>5554</v>
      </c>
      <c r="FL2" t="s">
        <v>5555</v>
      </c>
      <c r="FM2" t="s">
        <v>5556</v>
      </c>
      <c r="FN2" t="s">
        <v>5557</v>
      </c>
      <c r="FO2" t="s">
        <v>5558</v>
      </c>
      <c r="FP2" t="s">
        <v>5559</v>
      </c>
      <c r="FQ2" t="s">
        <v>5430</v>
      </c>
      <c r="FR2" t="s">
        <v>5431</v>
      </c>
      <c r="FS2" t="s">
        <v>5432</v>
      </c>
      <c r="FT2" t="s">
        <v>5433</v>
      </c>
      <c r="FU2" t="s">
        <v>5560</v>
      </c>
      <c r="FV2" t="s">
        <v>5561</v>
      </c>
      <c r="FW2" t="s">
        <v>5562</v>
      </c>
      <c r="FX2" t="s">
        <v>5563</v>
      </c>
      <c r="FY2" t="s">
        <v>5564</v>
      </c>
      <c r="FZ2" t="s">
        <v>5565</v>
      </c>
      <c r="GA2" t="s">
        <v>5566</v>
      </c>
      <c r="GB2" t="s">
        <v>5567</v>
      </c>
      <c r="GC2" t="s">
        <v>5568</v>
      </c>
      <c r="GD2" t="s">
        <v>5569</v>
      </c>
      <c r="GE2" t="s">
        <v>5570</v>
      </c>
      <c r="GF2" t="s">
        <v>5571</v>
      </c>
      <c r="GG2" t="s">
        <v>5572</v>
      </c>
      <c r="GH2" t="s">
        <v>5573</v>
      </c>
      <c r="GI2" t="s">
        <v>5574</v>
      </c>
      <c r="GJ2" t="s">
        <v>5575</v>
      </c>
      <c r="GK2" t="s">
        <v>5576</v>
      </c>
      <c r="GL2" t="s">
        <v>5577</v>
      </c>
      <c r="GM2" t="s">
        <v>5578</v>
      </c>
      <c r="GN2" t="s">
        <v>5579</v>
      </c>
      <c r="GO2" t="s">
        <v>5580</v>
      </c>
      <c r="GP2" t="s">
        <v>5581</v>
      </c>
      <c r="GQ2" t="s">
        <v>5582</v>
      </c>
      <c r="GR2" t="s">
        <v>5583</v>
      </c>
      <c r="GS2" t="s">
        <v>5584</v>
      </c>
      <c r="GT2" t="s">
        <v>5585</v>
      </c>
      <c r="GU2" t="s">
        <v>5586</v>
      </c>
      <c r="GV2" t="s">
        <v>5587</v>
      </c>
      <c r="GW2" t="s">
        <v>5588</v>
      </c>
      <c r="GX2" t="s">
        <v>5589</v>
      </c>
      <c r="GY2" t="s">
        <v>5590</v>
      </c>
      <c r="GZ2" t="s">
        <v>5591</v>
      </c>
      <c r="HA2" t="s">
        <v>5434</v>
      </c>
      <c r="HB2" t="s">
        <v>5435</v>
      </c>
      <c r="HC2" t="s">
        <v>5436</v>
      </c>
      <c r="HD2" t="s">
        <v>5437</v>
      </c>
      <c r="HE2" t="s">
        <v>5592</v>
      </c>
      <c r="HF2" t="s">
        <v>5593</v>
      </c>
      <c r="HG2" t="s">
        <v>5594</v>
      </c>
      <c r="HH2" t="s">
        <v>5595</v>
      </c>
      <c r="HI2" t="s">
        <v>5596</v>
      </c>
      <c r="HJ2" t="s">
        <v>5597</v>
      </c>
      <c r="HK2" t="s">
        <v>5598</v>
      </c>
      <c r="HL2" t="s">
        <v>5599</v>
      </c>
      <c r="HM2" t="s">
        <v>5600</v>
      </c>
      <c r="HN2" t="s">
        <v>5601</v>
      </c>
      <c r="HO2" t="s">
        <v>5602</v>
      </c>
      <c r="HP2" t="s">
        <v>5603</v>
      </c>
      <c r="HQ2" t="s">
        <v>5604</v>
      </c>
      <c r="HR2" t="s">
        <v>5605</v>
      </c>
      <c r="HS2" t="s">
        <v>5606</v>
      </c>
      <c r="HT2" t="s">
        <v>5607</v>
      </c>
      <c r="HU2" t="s">
        <v>5608</v>
      </c>
      <c r="HV2" t="s">
        <v>5609</v>
      </c>
      <c r="HW2" t="s">
        <v>5610</v>
      </c>
      <c r="HX2" t="s">
        <v>5611</v>
      </c>
      <c r="HY2" t="s">
        <v>5612</v>
      </c>
      <c r="HZ2" t="s">
        <v>5613</v>
      </c>
      <c r="IA2" t="s">
        <v>5614</v>
      </c>
      <c r="IB2" t="s">
        <v>5615</v>
      </c>
      <c r="IC2" t="s">
        <v>5616</v>
      </c>
      <c r="ID2" t="s">
        <v>5617</v>
      </c>
      <c r="IE2" t="s">
        <v>5618</v>
      </c>
      <c r="IL2" t="s">
        <v>5619</v>
      </c>
      <c r="IM2" t="s">
        <v>5620</v>
      </c>
      <c r="IN2" t="s">
        <v>5621</v>
      </c>
      <c r="IO2" t="s">
        <v>5622</v>
      </c>
      <c r="IP2" t="s">
        <v>5623</v>
      </c>
    </row>
    <row r="3" spans="1:250" x14ac:dyDescent="0.2">
      <c r="A3" t="s">
        <v>4750</v>
      </c>
      <c r="B3">
        <v>-1</v>
      </c>
      <c r="C3">
        <v>0</v>
      </c>
      <c r="D3">
        <v>0</v>
      </c>
      <c r="E3">
        <v>4</v>
      </c>
      <c r="F3">
        <v>5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628</v>
      </c>
      <c r="S3">
        <v>7</v>
      </c>
      <c r="T3">
        <v>10776</v>
      </c>
      <c r="U3">
        <v>1</v>
      </c>
      <c r="V3" s="25">
        <v>9.9999999999999995E-8</v>
      </c>
      <c r="W3" s="25">
        <v>302</v>
      </c>
      <c r="X3" s="25">
        <v>0</v>
      </c>
      <c r="Y3" s="25">
        <v>3600</v>
      </c>
      <c r="Z3" s="25">
        <v>-1</v>
      </c>
      <c r="AA3" s="25">
        <v>3600</v>
      </c>
      <c r="AB3">
        <v>124.122995904763</v>
      </c>
      <c r="AC3" t="s">
        <v>5624</v>
      </c>
      <c r="AD3" t="s">
        <v>5624</v>
      </c>
      <c r="AE3">
        <v>302</v>
      </c>
      <c r="AF3">
        <v>0</v>
      </c>
      <c r="AH3">
        <v>0</v>
      </c>
      <c r="AJ3">
        <v>0</v>
      </c>
      <c r="AO3">
        <v>0</v>
      </c>
      <c r="AQ3">
        <v>616</v>
      </c>
      <c r="AR3">
        <v>0</v>
      </c>
      <c r="AS3">
        <v>575</v>
      </c>
      <c r="AT3">
        <v>0</v>
      </c>
      <c r="AU3">
        <v>38.582999999999998</v>
      </c>
      <c r="AV3">
        <v>0</v>
      </c>
      <c r="AW3">
        <v>38.484999999999999</v>
      </c>
      <c r="AX3">
        <v>0</v>
      </c>
      <c r="AY3">
        <v>385</v>
      </c>
      <c r="AZ3">
        <v>4178</v>
      </c>
      <c r="BA3">
        <v>189</v>
      </c>
      <c r="BB3">
        <v>2.2899999999999999E-3</v>
      </c>
      <c r="BC3">
        <v>0.49775999999999998</v>
      </c>
      <c r="BD3">
        <v>75</v>
      </c>
      <c r="BE3">
        <v>0</v>
      </c>
      <c r="BF3">
        <v>0</v>
      </c>
      <c r="BG3">
        <v>0</v>
      </c>
      <c r="BH3">
        <v>47</v>
      </c>
      <c r="BI3">
        <v>4131</v>
      </c>
      <c r="BJ3">
        <v>0</v>
      </c>
      <c r="BK3">
        <v>2.1793E-2</v>
      </c>
      <c r="BL3">
        <v>189</v>
      </c>
      <c r="BM3">
        <v>2.2899999999999999E-3</v>
      </c>
      <c r="BN3">
        <v>0.49775999999999998</v>
      </c>
      <c r="BO3">
        <v>2.1793E-2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353</v>
      </c>
      <c r="EZ3">
        <v>0</v>
      </c>
      <c r="FA3">
        <v>302</v>
      </c>
      <c r="FB3">
        <v>0</v>
      </c>
      <c r="FC3">
        <v>5.7142857142857104E+99</v>
      </c>
      <c r="FD3">
        <v>0</v>
      </c>
      <c r="FE3">
        <v>302</v>
      </c>
      <c r="FF3">
        <v>0</v>
      </c>
      <c r="FG3">
        <v>302.00000000039699</v>
      </c>
      <c r="FH3">
        <v>0</v>
      </c>
      <c r="FI3">
        <v>302.00000000005701</v>
      </c>
      <c r="FJ3">
        <v>0</v>
      </c>
      <c r="FK3">
        <v>172941</v>
      </c>
      <c r="FL3">
        <v>0</v>
      </c>
      <c r="FM3">
        <v>172941</v>
      </c>
      <c r="FN3">
        <v>0</v>
      </c>
      <c r="FO3">
        <v>310633</v>
      </c>
      <c r="FP3">
        <v>0</v>
      </c>
      <c r="FQ3">
        <v>616</v>
      </c>
      <c r="FR3">
        <v>0</v>
      </c>
      <c r="FS3">
        <v>575</v>
      </c>
      <c r="FT3">
        <v>0</v>
      </c>
      <c r="FU3">
        <v>814</v>
      </c>
      <c r="FV3">
        <v>0</v>
      </c>
      <c r="FW3">
        <v>61</v>
      </c>
      <c r="FX3">
        <v>0</v>
      </c>
      <c r="FY3">
        <v>47</v>
      </c>
      <c r="FZ3">
        <v>0</v>
      </c>
      <c r="GA3">
        <v>56</v>
      </c>
      <c r="GB3">
        <v>0</v>
      </c>
      <c r="GC3">
        <v>125.674973609863</v>
      </c>
      <c r="GD3">
        <v>0</v>
      </c>
      <c r="GE3">
        <v>126.121856339072</v>
      </c>
      <c r="GF3">
        <v>0</v>
      </c>
      <c r="GG3">
        <v>125.692796899209</v>
      </c>
      <c r="GH3">
        <v>0</v>
      </c>
      <c r="GI3">
        <v>142.01133696234101</v>
      </c>
      <c r="GJ3">
        <v>0</v>
      </c>
      <c r="GK3">
        <v>142.836923653935</v>
      </c>
      <c r="GL3">
        <v>0</v>
      </c>
      <c r="GM3">
        <v>141.64887583108501</v>
      </c>
      <c r="GN3">
        <v>0</v>
      </c>
      <c r="GO3">
        <v>5.5679999999999996</v>
      </c>
      <c r="GP3">
        <v>0</v>
      </c>
      <c r="GQ3">
        <v>4.12</v>
      </c>
      <c r="GR3">
        <v>0</v>
      </c>
      <c r="GS3">
        <v>5.0629999999999997</v>
      </c>
      <c r="GT3">
        <v>0</v>
      </c>
      <c r="GU3">
        <v>20.512</v>
      </c>
      <c r="GV3">
        <v>0</v>
      </c>
      <c r="GW3">
        <v>0</v>
      </c>
      <c r="GX3">
        <v>0</v>
      </c>
      <c r="GY3">
        <v>14.31</v>
      </c>
      <c r="GZ3">
        <v>0</v>
      </c>
      <c r="HA3">
        <v>38.582999999999998</v>
      </c>
      <c r="HB3">
        <v>0</v>
      </c>
      <c r="HC3">
        <v>38.484999999999999</v>
      </c>
      <c r="HD3">
        <v>0</v>
      </c>
      <c r="HE3">
        <v>53.125</v>
      </c>
      <c r="HF3">
        <v>0</v>
      </c>
      <c r="HG3" t="s">
        <v>178</v>
      </c>
      <c r="HH3" t="s">
        <v>179</v>
      </c>
      <c r="HI3" t="s">
        <v>180</v>
      </c>
      <c r="HJ3" t="s">
        <v>181</v>
      </c>
      <c r="HK3" t="s">
        <v>182</v>
      </c>
      <c r="HL3" t="s">
        <v>183</v>
      </c>
      <c r="HM3" t="s">
        <v>184</v>
      </c>
      <c r="HN3" t="s">
        <v>5625</v>
      </c>
      <c r="HO3" t="s">
        <v>5626</v>
      </c>
      <c r="HP3" t="s">
        <v>5627</v>
      </c>
      <c r="IA3">
        <v>0.12</v>
      </c>
      <c r="IB3">
        <v>0</v>
      </c>
      <c r="IC3">
        <v>0.01</v>
      </c>
      <c r="ID3">
        <v>373.03</v>
      </c>
      <c r="IE3">
        <v>373.18</v>
      </c>
      <c r="IF3" t="s">
        <v>5628</v>
      </c>
      <c r="IG3" t="s">
        <v>5629</v>
      </c>
      <c r="IH3">
        <v>373</v>
      </c>
      <c r="II3" t="s">
        <v>4750</v>
      </c>
      <c r="IJ3" t="s">
        <v>147</v>
      </c>
      <c r="IL3" t="e">
        <f>AVERAGE($IV3:$JB3)</f>
        <v>#DIV/0!</v>
      </c>
      <c r="IM3">
        <f>MIN($IV3:$JB3)</f>
        <v>0</v>
      </c>
      <c r="IN3">
        <f>MAX($IV3:$JB3)</f>
        <v>0</v>
      </c>
      <c r="IO3" t="e">
        <f>STDEV($IV3:$JB3)</f>
        <v>#DIV/0!</v>
      </c>
      <c r="IP3" t="e">
        <f>IN3/IM3</f>
        <v>#DIV/0!</v>
      </c>
    </row>
    <row r="4" spans="1:250" x14ac:dyDescent="0.2">
      <c r="A4" t="s">
        <v>4751</v>
      </c>
      <c r="B4">
        <v>-1</v>
      </c>
      <c r="C4">
        <v>0</v>
      </c>
      <c r="D4">
        <v>0</v>
      </c>
      <c r="E4">
        <v>4</v>
      </c>
      <c r="F4">
        <v>5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628</v>
      </c>
      <c r="S4">
        <v>7</v>
      </c>
      <c r="T4">
        <v>10776</v>
      </c>
      <c r="U4">
        <v>1</v>
      </c>
      <c r="V4" s="25">
        <v>9.9999999999999995E-8</v>
      </c>
      <c r="W4" s="25">
        <v>3311</v>
      </c>
      <c r="X4" s="25">
        <v>0</v>
      </c>
      <c r="Y4" s="25">
        <v>3600</v>
      </c>
      <c r="Z4" s="25">
        <v>-1</v>
      </c>
      <c r="AA4" s="25">
        <v>3600</v>
      </c>
      <c r="AB4">
        <v>2879.0656868536698</v>
      </c>
      <c r="AC4" t="s">
        <v>5624</v>
      </c>
      <c r="AD4" t="s">
        <v>5624</v>
      </c>
      <c r="AE4">
        <v>3311.1799841000002</v>
      </c>
      <c r="AF4">
        <v>0</v>
      </c>
      <c r="AH4">
        <v>0</v>
      </c>
      <c r="AJ4">
        <v>0</v>
      </c>
      <c r="AO4">
        <v>0</v>
      </c>
      <c r="AQ4">
        <v>1187252</v>
      </c>
      <c r="AR4">
        <v>0</v>
      </c>
      <c r="AS4">
        <v>890420</v>
      </c>
      <c r="AT4">
        <v>0</v>
      </c>
      <c r="AU4">
        <v>3600</v>
      </c>
      <c r="AV4">
        <v>0</v>
      </c>
      <c r="AW4">
        <v>3600</v>
      </c>
      <c r="AX4">
        <v>0</v>
      </c>
      <c r="AY4">
        <v>233</v>
      </c>
      <c r="AZ4">
        <v>2013</v>
      </c>
      <c r="BA4">
        <v>29</v>
      </c>
      <c r="BB4">
        <v>6.019E-2</v>
      </c>
      <c r="BC4">
        <v>0.48610999999999999</v>
      </c>
      <c r="BD4">
        <v>50</v>
      </c>
      <c r="BE4">
        <v>0</v>
      </c>
      <c r="BF4">
        <v>0</v>
      </c>
      <c r="BG4">
        <v>0</v>
      </c>
      <c r="BH4">
        <v>183</v>
      </c>
      <c r="BI4">
        <v>1464</v>
      </c>
      <c r="BJ4">
        <v>366</v>
      </c>
      <c r="BK4">
        <v>5.8529999999999997E-3</v>
      </c>
      <c r="BL4">
        <v>29</v>
      </c>
      <c r="BM4">
        <v>6.019E-2</v>
      </c>
      <c r="BN4">
        <v>0.48610999999999999</v>
      </c>
      <c r="BO4">
        <v>5.8529999999999997E-3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3327.4799863165399</v>
      </c>
      <c r="EZ4">
        <v>0</v>
      </c>
      <c r="FA4">
        <v>3312.2799911349898</v>
      </c>
      <c r="FB4">
        <v>0</v>
      </c>
      <c r="FC4">
        <v>3323.9585585530199</v>
      </c>
      <c r="FD4">
        <v>0</v>
      </c>
      <c r="FE4">
        <v>3287.2881765786401</v>
      </c>
      <c r="FF4">
        <v>0</v>
      </c>
      <c r="FG4">
        <v>3296.86206916843</v>
      </c>
      <c r="FH4">
        <v>0</v>
      </c>
      <c r="FI4">
        <v>3286.6745369379601</v>
      </c>
      <c r="FJ4">
        <v>0</v>
      </c>
      <c r="FK4">
        <v>43088384</v>
      </c>
      <c r="FL4">
        <v>0</v>
      </c>
      <c r="FM4">
        <v>40590199</v>
      </c>
      <c r="FN4">
        <v>0</v>
      </c>
      <c r="FO4">
        <v>43070281</v>
      </c>
      <c r="FP4">
        <v>0</v>
      </c>
      <c r="FQ4">
        <v>1187252</v>
      </c>
      <c r="FR4">
        <v>0</v>
      </c>
      <c r="FS4">
        <v>890420</v>
      </c>
      <c r="FT4">
        <v>0</v>
      </c>
      <c r="FU4">
        <v>1090047</v>
      </c>
      <c r="FV4">
        <v>0</v>
      </c>
      <c r="FW4">
        <v>15</v>
      </c>
      <c r="FX4">
        <v>0</v>
      </c>
      <c r="FY4">
        <v>12</v>
      </c>
      <c r="FZ4">
        <v>0</v>
      </c>
      <c r="GA4">
        <v>15</v>
      </c>
      <c r="GB4">
        <v>0</v>
      </c>
      <c r="GC4">
        <v>3047.2342843138699</v>
      </c>
      <c r="GD4">
        <v>0</v>
      </c>
      <c r="GE4">
        <v>3066.6081271714302</v>
      </c>
      <c r="GF4">
        <v>0</v>
      </c>
      <c r="GG4">
        <v>3054.9939968594499</v>
      </c>
      <c r="GH4">
        <v>0</v>
      </c>
      <c r="GI4">
        <v>3132.0767614219499</v>
      </c>
      <c r="GJ4">
        <v>0</v>
      </c>
      <c r="GK4">
        <v>3161.4350226769802</v>
      </c>
      <c r="GL4">
        <v>0</v>
      </c>
      <c r="GM4">
        <v>3152.6845877293999</v>
      </c>
      <c r="GN4">
        <v>0</v>
      </c>
      <c r="GO4">
        <v>0.183</v>
      </c>
      <c r="GP4">
        <v>0</v>
      </c>
      <c r="GQ4">
        <v>0.155</v>
      </c>
      <c r="GR4">
        <v>0</v>
      </c>
      <c r="GS4">
        <v>0.185</v>
      </c>
      <c r="GT4">
        <v>0</v>
      </c>
      <c r="GU4">
        <v>2637.3090000000002</v>
      </c>
      <c r="GV4">
        <v>0</v>
      </c>
      <c r="GW4">
        <v>1138.0360000000001</v>
      </c>
      <c r="GX4">
        <v>0</v>
      </c>
      <c r="GY4">
        <v>2933.328</v>
      </c>
      <c r="GZ4">
        <v>0</v>
      </c>
      <c r="HA4">
        <v>3600</v>
      </c>
      <c r="HB4">
        <v>0</v>
      </c>
      <c r="HC4">
        <v>3600</v>
      </c>
      <c r="HD4">
        <v>0</v>
      </c>
      <c r="HE4">
        <v>3600</v>
      </c>
      <c r="HF4">
        <v>0</v>
      </c>
      <c r="HG4" t="s">
        <v>190</v>
      </c>
      <c r="HH4" t="s">
        <v>5630</v>
      </c>
      <c r="HI4" t="s">
        <v>5631</v>
      </c>
      <c r="HJ4" t="s">
        <v>5632</v>
      </c>
      <c r="HK4" t="s">
        <v>194</v>
      </c>
      <c r="HL4" t="s">
        <v>195</v>
      </c>
      <c r="HM4" t="s">
        <v>196</v>
      </c>
      <c r="HN4" t="s">
        <v>5633</v>
      </c>
      <c r="HO4" t="s">
        <v>5634</v>
      </c>
      <c r="HP4" t="s">
        <v>5635</v>
      </c>
      <c r="IA4">
        <v>0.01</v>
      </c>
      <c r="IB4">
        <v>0</v>
      </c>
      <c r="IC4">
        <v>0</v>
      </c>
      <c r="ID4">
        <v>25076.21</v>
      </c>
      <c r="IE4">
        <v>25076.22</v>
      </c>
      <c r="IF4" t="s">
        <v>5628</v>
      </c>
      <c r="IG4" t="s">
        <v>5636</v>
      </c>
      <c r="IH4">
        <v>25206</v>
      </c>
      <c r="II4" t="s">
        <v>4751</v>
      </c>
      <c r="IJ4" t="s">
        <v>147</v>
      </c>
      <c r="IL4" t="e">
        <f t="shared" ref="IL4:IL67" si="0">AVERAGE($IV4:$JB4)</f>
        <v>#DIV/0!</v>
      </c>
      <c r="IM4">
        <f t="shared" ref="IM4:IM67" si="1">MIN($IV4:$JB4)</f>
        <v>0</v>
      </c>
      <c r="IN4">
        <f t="shared" ref="IN4:IN67" si="2">MAX($IV4:$JB4)</f>
        <v>0</v>
      </c>
      <c r="IO4" t="e">
        <f t="shared" ref="IO4:IO67" si="3">STDEV($IV4:$JB4)</f>
        <v>#DIV/0!</v>
      </c>
      <c r="IP4" t="e">
        <f t="shared" ref="IP4:IP67" si="4">IN4/IM4</f>
        <v>#DIV/0!</v>
      </c>
    </row>
    <row r="5" spans="1:250" x14ac:dyDescent="0.2">
      <c r="A5" t="s">
        <v>4753</v>
      </c>
      <c r="B5">
        <v>-1</v>
      </c>
      <c r="C5">
        <v>0</v>
      </c>
      <c r="D5">
        <v>0</v>
      </c>
      <c r="E5">
        <v>4</v>
      </c>
      <c r="F5">
        <v>5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628</v>
      </c>
      <c r="S5">
        <v>7</v>
      </c>
      <c r="T5">
        <v>10776</v>
      </c>
      <c r="U5">
        <v>1</v>
      </c>
      <c r="V5" s="25">
        <v>9.9999999999999995E-8</v>
      </c>
      <c r="W5" s="25">
        <v>-41</v>
      </c>
      <c r="X5" s="25">
        <v>0</v>
      </c>
      <c r="Y5" s="25">
        <v>3600</v>
      </c>
      <c r="Z5" s="25">
        <v>-1</v>
      </c>
      <c r="AA5" s="25">
        <v>3600</v>
      </c>
      <c r="AB5">
        <v>-255.598177777904</v>
      </c>
      <c r="AC5" t="s">
        <v>5624</v>
      </c>
      <c r="AD5" t="s">
        <v>5624</v>
      </c>
      <c r="AE5">
        <v>-41</v>
      </c>
      <c r="AF5">
        <v>0</v>
      </c>
      <c r="AH5">
        <v>0</v>
      </c>
      <c r="AJ5">
        <v>0</v>
      </c>
      <c r="AO5">
        <v>0</v>
      </c>
      <c r="AQ5">
        <v>7933</v>
      </c>
      <c r="AR5">
        <v>0</v>
      </c>
      <c r="AS5">
        <v>1936</v>
      </c>
      <c r="AT5">
        <v>0</v>
      </c>
      <c r="AU5">
        <v>256.91199999999998</v>
      </c>
      <c r="AV5">
        <v>0</v>
      </c>
      <c r="AW5">
        <v>46.604999999999997</v>
      </c>
      <c r="AX5">
        <v>0</v>
      </c>
      <c r="AY5">
        <v>40137</v>
      </c>
      <c r="AZ5">
        <v>26850</v>
      </c>
      <c r="BA5">
        <v>468</v>
      </c>
      <c r="BB5">
        <v>8.0000000000000007E-5</v>
      </c>
      <c r="BC5">
        <v>0.1076</v>
      </c>
      <c r="BD5">
        <v>13295</v>
      </c>
      <c r="BE5">
        <v>0</v>
      </c>
      <c r="BF5">
        <v>0</v>
      </c>
      <c r="BG5">
        <v>0</v>
      </c>
      <c r="BH5">
        <v>0</v>
      </c>
      <c r="BI5">
        <v>13291</v>
      </c>
      <c r="BJ5">
        <v>13559</v>
      </c>
      <c r="BK5">
        <v>1.5899999999999999E-4</v>
      </c>
      <c r="BL5">
        <v>468</v>
      </c>
      <c r="BM5">
        <v>8.0000000000000007E-5</v>
      </c>
      <c r="BN5">
        <v>0.1076</v>
      </c>
      <c r="BO5">
        <v>1.5899999999999999E-4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1E+100</v>
      </c>
      <c r="EZ5">
        <v>0</v>
      </c>
      <c r="FA5">
        <v>-41</v>
      </c>
      <c r="FB5">
        <v>0</v>
      </c>
      <c r="FC5">
        <v>1.4285714285714201E+99</v>
      </c>
      <c r="FD5">
        <v>0</v>
      </c>
      <c r="FE5">
        <v>-41</v>
      </c>
      <c r="FF5">
        <v>0</v>
      </c>
      <c r="FG5">
        <v>-41</v>
      </c>
      <c r="FH5">
        <v>0</v>
      </c>
      <c r="FI5">
        <v>-41</v>
      </c>
      <c r="FJ5">
        <v>0</v>
      </c>
      <c r="FK5">
        <v>245756</v>
      </c>
      <c r="FL5">
        <v>0</v>
      </c>
      <c r="FM5">
        <v>98639</v>
      </c>
      <c r="FN5">
        <v>0</v>
      </c>
      <c r="FO5">
        <v>141963</v>
      </c>
      <c r="FP5">
        <v>0</v>
      </c>
      <c r="FQ5">
        <v>7933</v>
      </c>
      <c r="FR5">
        <v>0</v>
      </c>
      <c r="FS5">
        <v>1936</v>
      </c>
      <c r="FT5">
        <v>0</v>
      </c>
      <c r="FU5">
        <v>3330</v>
      </c>
      <c r="FV5">
        <v>0</v>
      </c>
      <c r="FW5">
        <v>16</v>
      </c>
      <c r="FX5">
        <v>0</v>
      </c>
      <c r="FY5">
        <v>16</v>
      </c>
      <c r="FZ5">
        <v>0</v>
      </c>
      <c r="GA5">
        <v>16</v>
      </c>
      <c r="GB5">
        <v>0</v>
      </c>
      <c r="GC5">
        <v>-244.33859451490599</v>
      </c>
      <c r="GD5">
        <v>0</v>
      </c>
      <c r="GE5">
        <v>-244.33859451490599</v>
      </c>
      <c r="GF5">
        <v>0</v>
      </c>
      <c r="GG5">
        <v>-244.33859451490599</v>
      </c>
      <c r="GH5">
        <v>0</v>
      </c>
      <c r="GI5">
        <v>-239.44037619515601</v>
      </c>
      <c r="GJ5">
        <v>0</v>
      </c>
      <c r="GK5">
        <v>-239.44037619515601</v>
      </c>
      <c r="GL5">
        <v>0</v>
      </c>
      <c r="GM5">
        <v>-239.44037619515601</v>
      </c>
      <c r="GN5">
        <v>0</v>
      </c>
      <c r="GO5">
        <v>4.9980000000000002</v>
      </c>
      <c r="GP5">
        <v>0</v>
      </c>
      <c r="GQ5">
        <v>4.2629999999999999</v>
      </c>
      <c r="GR5">
        <v>0</v>
      </c>
      <c r="GS5">
        <v>4.6210000000000004</v>
      </c>
      <c r="GT5">
        <v>0</v>
      </c>
      <c r="GU5">
        <v>0</v>
      </c>
      <c r="GV5">
        <v>0</v>
      </c>
      <c r="GW5">
        <v>0</v>
      </c>
      <c r="GX5">
        <v>0</v>
      </c>
      <c r="GY5">
        <v>53.462000000000003</v>
      </c>
      <c r="GZ5">
        <v>0</v>
      </c>
      <c r="HA5">
        <v>256.91199999999998</v>
      </c>
      <c r="HB5">
        <v>0</v>
      </c>
      <c r="HC5">
        <v>46.604999999999997</v>
      </c>
      <c r="HD5">
        <v>0</v>
      </c>
      <c r="HE5">
        <v>103.125</v>
      </c>
      <c r="HF5">
        <v>0</v>
      </c>
      <c r="HG5" t="s">
        <v>5637</v>
      </c>
      <c r="HH5" t="s">
        <v>5638</v>
      </c>
      <c r="HI5" t="s">
        <v>5639</v>
      </c>
      <c r="HJ5" t="s">
        <v>5640</v>
      </c>
      <c r="HK5" t="s">
        <v>1138</v>
      </c>
      <c r="HL5" t="s">
        <v>5641</v>
      </c>
      <c r="HM5" t="s">
        <v>5642</v>
      </c>
      <c r="HN5" t="s">
        <v>5643</v>
      </c>
      <c r="HO5" t="s">
        <v>5644</v>
      </c>
      <c r="HP5" t="s">
        <v>5645</v>
      </c>
      <c r="IA5">
        <v>6.18</v>
      </c>
      <c r="IB5">
        <v>0</v>
      </c>
      <c r="IC5">
        <v>0.26</v>
      </c>
      <c r="ID5">
        <v>724.31</v>
      </c>
      <c r="IE5">
        <v>730.9</v>
      </c>
      <c r="IF5" t="s">
        <v>5628</v>
      </c>
      <c r="IG5" t="s">
        <v>5646</v>
      </c>
      <c r="IH5">
        <v>730</v>
      </c>
      <c r="II5" t="s">
        <v>4753</v>
      </c>
      <c r="IJ5" t="s">
        <v>147</v>
      </c>
      <c r="IL5" t="e">
        <f t="shared" si="0"/>
        <v>#DIV/0!</v>
      </c>
      <c r="IM5">
        <f t="shared" si="1"/>
        <v>0</v>
      </c>
      <c r="IN5">
        <f t="shared" si="2"/>
        <v>0</v>
      </c>
      <c r="IO5" t="e">
        <f t="shared" si="3"/>
        <v>#DIV/0!</v>
      </c>
      <c r="IP5" t="e">
        <f t="shared" si="4"/>
        <v>#DIV/0!</v>
      </c>
    </row>
    <row r="6" spans="1:250" x14ac:dyDescent="0.2">
      <c r="A6" t="s">
        <v>4754</v>
      </c>
      <c r="B6">
        <v>-1</v>
      </c>
      <c r="C6">
        <v>0</v>
      </c>
      <c r="D6">
        <v>0</v>
      </c>
      <c r="E6">
        <v>4</v>
      </c>
      <c r="F6">
        <v>5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628</v>
      </c>
      <c r="S6">
        <v>7</v>
      </c>
      <c r="T6">
        <v>10776</v>
      </c>
      <c r="U6">
        <v>1</v>
      </c>
      <c r="V6" s="25">
        <v>9.9999999999999995E-8</v>
      </c>
      <c r="W6" s="25">
        <v>212</v>
      </c>
      <c r="X6" s="25">
        <v>0</v>
      </c>
      <c r="Y6" s="25">
        <v>3600</v>
      </c>
      <c r="Z6" s="25">
        <v>-1</v>
      </c>
      <c r="AA6" s="25">
        <v>3600</v>
      </c>
      <c r="AB6">
        <v>183.36255497382101</v>
      </c>
      <c r="AC6" t="s">
        <v>5624</v>
      </c>
      <c r="AD6" t="s">
        <v>5624</v>
      </c>
      <c r="AE6">
        <v>211.99999999999801</v>
      </c>
      <c r="AF6">
        <v>0</v>
      </c>
      <c r="AH6">
        <v>0</v>
      </c>
      <c r="AJ6">
        <v>0</v>
      </c>
      <c r="AO6">
        <v>0</v>
      </c>
      <c r="AQ6">
        <v>3610833</v>
      </c>
      <c r="AR6">
        <v>0</v>
      </c>
      <c r="AS6">
        <v>2900458</v>
      </c>
      <c r="AT6">
        <v>0</v>
      </c>
      <c r="AU6">
        <v>3600</v>
      </c>
      <c r="AV6">
        <v>0</v>
      </c>
      <c r="AW6">
        <v>3600</v>
      </c>
      <c r="AX6">
        <v>0</v>
      </c>
      <c r="AY6">
        <v>161</v>
      </c>
      <c r="AZ6">
        <v>156</v>
      </c>
      <c r="BA6">
        <v>114</v>
      </c>
      <c r="BB6">
        <v>3.1759999999999997E-2</v>
      </c>
      <c r="BC6">
        <v>0.42319000000000001</v>
      </c>
      <c r="BD6">
        <v>31</v>
      </c>
      <c r="BE6">
        <v>0</v>
      </c>
      <c r="BF6">
        <v>0</v>
      </c>
      <c r="BG6">
        <v>0</v>
      </c>
      <c r="BH6">
        <v>0</v>
      </c>
      <c r="BI6">
        <v>130</v>
      </c>
      <c r="BJ6">
        <v>26</v>
      </c>
      <c r="BK6">
        <v>0.13477500000000001</v>
      </c>
      <c r="BL6">
        <v>114</v>
      </c>
      <c r="BM6">
        <v>3.1759999999999997E-2</v>
      </c>
      <c r="BN6">
        <v>0.42319000000000001</v>
      </c>
      <c r="BO6">
        <v>0.13477500000000001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211.999999021299</v>
      </c>
      <c r="EZ6">
        <v>0</v>
      </c>
      <c r="FA6">
        <v>211.999999021299</v>
      </c>
      <c r="FB6">
        <v>0</v>
      </c>
      <c r="FC6">
        <v>211.999999617328</v>
      </c>
      <c r="FD6">
        <v>0</v>
      </c>
      <c r="FE6">
        <v>198.62367618645001</v>
      </c>
      <c r="FF6">
        <v>0</v>
      </c>
      <c r="FG6">
        <v>198.62367618645001</v>
      </c>
      <c r="FH6">
        <v>0</v>
      </c>
      <c r="FI6">
        <v>198.23302457961799</v>
      </c>
      <c r="FJ6">
        <v>0</v>
      </c>
      <c r="FK6">
        <v>47246928</v>
      </c>
      <c r="FL6">
        <v>0</v>
      </c>
      <c r="FM6">
        <v>40674235</v>
      </c>
      <c r="FN6">
        <v>0</v>
      </c>
      <c r="FO6">
        <v>44014346</v>
      </c>
      <c r="FP6">
        <v>0</v>
      </c>
      <c r="FQ6">
        <v>3610833</v>
      </c>
      <c r="FR6">
        <v>0</v>
      </c>
      <c r="FS6">
        <v>2900458</v>
      </c>
      <c r="FT6">
        <v>0</v>
      </c>
      <c r="FU6">
        <v>3227389</v>
      </c>
      <c r="FV6">
        <v>0</v>
      </c>
      <c r="FW6">
        <v>36</v>
      </c>
      <c r="FX6">
        <v>0</v>
      </c>
      <c r="FY6">
        <v>34</v>
      </c>
      <c r="FZ6">
        <v>0</v>
      </c>
      <c r="GA6">
        <v>35</v>
      </c>
      <c r="GB6">
        <v>0</v>
      </c>
      <c r="GC6">
        <v>184.05958033265799</v>
      </c>
      <c r="GD6">
        <v>0</v>
      </c>
      <c r="GE6">
        <v>184.05958033265799</v>
      </c>
      <c r="GF6">
        <v>0</v>
      </c>
      <c r="GG6">
        <v>184.05958033265799</v>
      </c>
      <c r="GH6">
        <v>0</v>
      </c>
      <c r="GI6">
        <v>185.45822421562701</v>
      </c>
      <c r="GJ6">
        <v>0</v>
      </c>
      <c r="GK6">
        <v>185.660484501767</v>
      </c>
      <c r="GL6">
        <v>0</v>
      </c>
      <c r="GM6">
        <v>185.529270231552</v>
      </c>
      <c r="GN6">
        <v>0</v>
      </c>
      <c r="GO6">
        <v>0.16700000000000001</v>
      </c>
      <c r="GP6">
        <v>0</v>
      </c>
      <c r="GQ6">
        <v>0.161</v>
      </c>
      <c r="GR6">
        <v>0</v>
      </c>
      <c r="GS6">
        <v>0.16700000000000001</v>
      </c>
      <c r="GT6">
        <v>0</v>
      </c>
      <c r="GU6">
        <v>2176.924</v>
      </c>
      <c r="GV6">
        <v>0</v>
      </c>
      <c r="GW6">
        <v>1.534</v>
      </c>
      <c r="GX6">
        <v>0</v>
      </c>
      <c r="GY6">
        <v>729.18899999999996</v>
      </c>
      <c r="GZ6">
        <v>0</v>
      </c>
      <c r="HA6">
        <v>3600</v>
      </c>
      <c r="HB6">
        <v>0</v>
      </c>
      <c r="HC6">
        <v>3600</v>
      </c>
      <c r="HD6">
        <v>0</v>
      </c>
      <c r="HE6">
        <v>3600</v>
      </c>
      <c r="HF6">
        <v>0</v>
      </c>
      <c r="HG6" t="s">
        <v>5647</v>
      </c>
      <c r="HH6" t="s">
        <v>5648</v>
      </c>
      <c r="HI6" t="s">
        <v>5649</v>
      </c>
      <c r="HJ6" t="s">
        <v>5650</v>
      </c>
      <c r="HK6" t="s">
        <v>5651</v>
      </c>
      <c r="HL6" t="s">
        <v>5652</v>
      </c>
      <c r="HM6" t="s">
        <v>5653</v>
      </c>
      <c r="HN6" t="s">
        <v>5654</v>
      </c>
      <c r="HO6" t="s">
        <v>5655</v>
      </c>
      <c r="HP6" t="s">
        <v>5656</v>
      </c>
      <c r="IA6">
        <v>0.01</v>
      </c>
      <c r="IB6">
        <v>0</v>
      </c>
      <c r="IC6">
        <v>0</v>
      </c>
      <c r="ID6">
        <v>25297.16</v>
      </c>
      <c r="IE6">
        <v>25297.17</v>
      </c>
      <c r="IF6" t="s">
        <v>5628</v>
      </c>
      <c r="IG6" t="s">
        <v>5657</v>
      </c>
      <c r="IH6">
        <v>25220</v>
      </c>
      <c r="II6" t="s">
        <v>4754</v>
      </c>
      <c r="IJ6" t="s">
        <v>147</v>
      </c>
      <c r="IL6" t="e">
        <f t="shared" si="0"/>
        <v>#DIV/0!</v>
      </c>
      <c r="IM6">
        <f t="shared" si="1"/>
        <v>0</v>
      </c>
      <c r="IN6">
        <f t="shared" si="2"/>
        <v>0</v>
      </c>
      <c r="IO6" t="e">
        <f t="shared" si="3"/>
        <v>#DIV/0!</v>
      </c>
      <c r="IP6" t="e">
        <f t="shared" si="4"/>
        <v>#DIV/0!</v>
      </c>
    </row>
    <row r="7" spans="1:250" x14ac:dyDescent="0.2">
      <c r="A7" t="s">
        <v>4755</v>
      </c>
      <c r="B7">
        <v>-1</v>
      </c>
      <c r="C7">
        <v>0</v>
      </c>
      <c r="D7">
        <v>0</v>
      </c>
      <c r="E7">
        <v>4</v>
      </c>
      <c r="F7">
        <v>5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628</v>
      </c>
      <c r="S7">
        <v>7</v>
      </c>
      <c r="T7">
        <v>10776</v>
      </c>
      <c r="U7">
        <v>1</v>
      </c>
      <c r="V7" s="25">
        <v>9.9999999999999995E-8</v>
      </c>
      <c r="W7" s="25">
        <v>90.01</v>
      </c>
      <c r="X7" s="25">
        <v>0</v>
      </c>
      <c r="Y7" s="25">
        <v>3600</v>
      </c>
      <c r="Z7" s="25">
        <v>-1</v>
      </c>
      <c r="AA7" s="25">
        <v>3600</v>
      </c>
      <c r="AB7">
        <v>81.302232635287993</v>
      </c>
      <c r="AC7" t="s">
        <v>5624</v>
      </c>
      <c r="AD7" t="s">
        <v>5624</v>
      </c>
      <c r="AE7">
        <v>90.009878614000002</v>
      </c>
      <c r="AF7">
        <v>0</v>
      </c>
      <c r="AH7">
        <v>0</v>
      </c>
      <c r="AJ7">
        <v>0</v>
      </c>
      <c r="AO7">
        <v>0</v>
      </c>
      <c r="AQ7">
        <v>11921</v>
      </c>
      <c r="AR7">
        <v>0</v>
      </c>
      <c r="AS7">
        <v>9288</v>
      </c>
      <c r="AT7">
        <v>0</v>
      </c>
      <c r="AU7">
        <v>2381.393</v>
      </c>
      <c r="AV7">
        <v>0</v>
      </c>
      <c r="AW7">
        <v>1750.479</v>
      </c>
      <c r="AX7">
        <v>0</v>
      </c>
      <c r="AY7">
        <v>17999</v>
      </c>
      <c r="AZ7">
        <v>15654</v>
      </c>
      <c r="BA7">
        <v>1657</v>
      </c>
      <c r="BB7">
        <v>5.5999999999999995E-4</v>
      </c>
      <c r="BC7">
        <v>0.49995000000000001</v>
      </c>
      <c r="BD7">
        <v>5488</v>
      </c>
      <c r="BE7">
        <v>0</v>
      </c>
      <c r="BF7">
        <v>0</v>
      </c>
      <c r="BG7">
        <v>0</v>
      </c>
      <c r="BH7">
        <v>13</v>
      </c>
      <c r="BI7">
        <v>14535</v>
      </c>
      <c r="BJ7">
        <v>1106</v>
      </c>
      <c r="BK7">
        <v>6.1300000000000005E-4</v>
      </c>
      <c r="BL7">
        <v>1657</v>
      </c>
      <c r="BM7">
        <v>5.5999999999999995E-4</v>
      </c>
      <c r="BN7">
        <v>0.49995000000000001</v>
      </c>
      <c r="BO7">
        <v>6.1300000000000005E-4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90.009882385929899</v>
      </c>
      <c r="EZ7">
        <v>0</v>
      </c>
      <c r="FA7">
        <v>90.009880128979901</v>
      </c>
      <c r="FB7">
        <v>0</v>
      </c>
      <c r="FC7">
        <v>90.152752391395694</v>
      </c>
      <c r="FD7">
        <v>0</v>
      </c>
      <c r="FE7">
        <v>90.009795749701993</v>
      </c>
      <c r="FF7">
        <v>0</v>
      </c>
      <c r="FG7">
        <v>90.009862056446494</v>
      </c>
      <c r="FH7">
        <v>0</v>
      </c>
      <c r="FI7">
        <v>89.682858332650895</v>
      </c>
      <c r="FJ7">
        <v>0</v>
      </c>
      <c r="FK7">
        <v>8019112</v>
      </c>
      <c r="FL7">
        <v>0</v>
      </c>
      <c r="FM7">
        <v>4774056</v>
      </c>
      <c r="FN7">
        <v>0</v>
      </c>
      <c r="FO7">
        <v>7632897</v>
      </c>
      <c r="FP7">
        <v>0</v>
      </c>
      <c r="FQ7">
        <v>11921</v>
      </c>
      <c r="FR7">
        <v>0</v>
      </c>
      <c r="FS7">
        <v>9288</v>
      </c>
      <c r="FT7">
        <v>0</v>
      </c>
      <c r="FU7">
        <v>13287</v>
      </c>
      <c r="FV7">
        <v>0</v>
      </c>
      <c r="FW7">
        <v>30</v>
      </c>
      <c r="FX7">
        <v>0</v>
      </c>
      <c r="FY7">
        <v>22</v>
      </c>
      <c r="FZ7">
        <v>0</v>
      </c>
      <c r="GA7">
        <v>29</v>
      </c>
      <c r="GB7">
        <v>0</v>
      </c>
      <c r="GC7">
        <v>81.365299784503193</v>
      </c>
      <c r="GD7">
        <v>0</v>
      </c>
      <c r="GE7">
        <v>81.375494608194003</v>
      </c>
      <c r="GF7">
        <v>0</v>
      </c>
      <c r="GG7">
        <v>81.365128515270399</v>
      </c>
      <c r="GH7">
        <v>0</v>
      </c>
      <c r="GI7">
        <v>81.494150078193002</v>
      </c>
      <c r="GJ7">
        <v>0</v>
      </c>
      <c r="GK7">
        <v>81.570323672234593</v>
      </c>
      <c r="GL7">
        <v>0</v>
      </c>
      <c r="GM7">
        <v>81.477125720235904</v>
      </c>
      <c r="GN7">
        <v>0</v>
      </c>
      <c r="GO7">
        <v>22.428000000000001</v>
      </c>
      <c r="GP7">
        <v>0</v>
      </c>
      <c r="GQ7">
        <v>19.001000000000001</v>
      </c>
      <c r="GR7">
        <v>0</v>
      </c>
      <c r="GS7">
        <v>22.690999999999999</v>
      </c>
      <c r="GT7">
        <v>0</v>
      </c>
      <c r="GU7">
        <v>1822.99</v>
      </c>
      <c r="GV7">
        <v>0</v>
      </c>
      <c r="GW7">
        <v>1402.799</v>
      </c>
      <c r="GX7">
        <v>0</v>
      </c>
      <c r="GY7">
        <v>2776.0830000000001</v>
      </c>
      <c r="GZ7">
        <v>0</v>
      </c>
      <c r="HA7">
        <v>2381.393</v>
      </c>
      <c r="HB7">
        <v>0</v>
      </c>
      <c r="HC7">
        <v>1750.479</v>
      </c>
      <c r="HD7">
        <v>0</v>
      </c>
      <c r="HE7">
        <v>2924.61</v>
      </c>
      <c r="HF7">
        <v>0</v>
      </c>
      <c r="HG7" t="s">
        <v>5658</v>
      </c>
      <c r="HH7" t="s">
        <v>5659</v>
      </c>
      <c r="HI7" t="s">
        <v>5660</v>
      </c>
      <c r="HJ7" t="s">
        <v>5661</v>
      </c>
      <c r="HK7" t="s">
        <v>5662</v>
      </c>
      <c r="HL7" t="s">
        <v>5663</v>
      </c>
      <c r="HM7" t="s">
        <v>5664</v>
      </c>
      <c r="HN7" t="s">
        <v>5665</v>
      </c>
      <c r="HO7" t="s">
        <v>5666</v>
      </c>
      <c r="HP7" t="s">
        <v>5667</v>
      </c>
      <c r="IA7">
        <v>3.45</v>
      </c>
      <c r="IB7">
        <v>0</v>
      </c>
      <c r="IC7">
        <v>0.03</v>
      </c>
      <c r="ID7">
        <v>20525.88</v>
      </c>
      <c r="IE7">
        <v>20529.45</v>
      </c>
      <c r="IF7" t="s">
        <v>5628</v>
      </c>
      <c r="IG7" t="s">
        <v>5668</v>
      </c>
      <c r="IH7">
        <v>20477</v>
      </c>
      <c r="II7" t="s">
        <v>4755</v>
      </c>
      <c r="IJ7" t="s">
        <v>147</v>
      </c>
      <c r="IL7" t="e">
        <f t="shared" si="0"/>
        <v>#DIV/0!</v>
      </c>
      <c r="IM7">
        <f t="shared" si="1"/>
        <v>0</v>
      </c>
      <c r="IN7">
        <f t="shared" si="2"/>
        <v>0</v>
      </c>
      <c r="IO7" t="e">
        <f t="shared" si="3"/>
        <v>#DIV/0!</v>
      </c>
      <c r="IP7" t="e">
        <f t="shared" si="4"/>
        <v>#DIV/0!</v>
      </c>
    </row>
    <row r="8" spans="1:250" x14ac:dyDescent="0.2">
      <c r="A8" t="s">
        <v>4756</v>
      </c>
      <c r="B8">
        <v>-1</v>
      </c>
      <c r="C8">
        <v>0</v>
      </c>
      <c r="D8">
        <v>0</v>
      </c>
      <c r="E8">
        <v>4</v>
      </c>
      <c r="F8">
        <v>5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628</v>
      </c>
      <c r="S8">
        <v>7</v>
      </c>
      <c r="T8">
        <v>10776</v>
      </c>
      <c r="U8">
        <v>1</v>
      </c>
      <c r="V8" s="25">
        <v>9.9999999999999995E-8</v>
      </c>
      <c r="W8" s="25">
        <v>24540</v>
      </c>
      <c r="X8" s="25">
        <v>0</v>
      </c>
      <c r="Y8" s="25">
        <v>3600</v>
      </c>
      <c r="Z8" s="25">
        <v>-1</v>
      </c>
      <c r="AA8" s="25">
        <v>3600</v>
      </c>
      <c r="AB8">
        <v>4592.5048593175397</v>
      </c>
      <c r="AC8" t="s">
        <v>5624</v>
      </c>
      <c r="AD8" t="s">
        <v>5624</v>
      </c>
      <c r="AE8">
        <v>24544.25</v>
      </c>
      <c r="AF8">
        <v>0</v>
      </c>
      <c r="AH8">
        <v>0</v>
      </c>
      <c r="AJ8">
        <v>0</v>
      </c>
      <c r="AO8">
        <v>0</v>
      </c>
      <c r="AQ8">
        <v>40440</v>
      </c>
      <c r="AR8">
        <v>0</v>
      </c>
      <c r="AS8">
        <v>40440</v>
      </c>
      <c r="AT8">
        <v>0</v>
      </c>
      <c r="AU8">
        <v>3600.0010000000002</v>
      </c>
      <c r="AV8">
        <v>0</v>
      </c>
      <c r="AW8">
        <v>3600</v>
      </c>
      <c r="AX8">
        <v>0</v>
      </c>
      <c r="AY8">
        <v>2520</v>
      </c>
      <c r="AZ8">
        <v>2651</v>
      </c>
      <c r="BA8">
        <v>247</v>
      </c>
      <c r="BB8">
        <v>2.7799999999999999E-3</v>
      </c>
      <c r="BC8">
        <v>0.49167</v>
      </c>
      <c r="BD8">
        <v>1093</v>
      </c>
      <c r="BE8">
        <v>0</v>
      </c>
      <c r="BF8">
        <v>0</v>
      </c>
      <c r="BG8">
        <v>0</v>
      </c>
      <c r="BH8">
        <v>0</v>
      </c>
      <c r="BI8">
        <v>288</v>
      </c>
      <c r="BJ8">
        <v>2363</v>
      </c>
      <c r="BK8">
        <v>1.291E-3</v>
      </c>
      <c r="BL8">
        <v>247</v>
      </c>
      <c r="BM8">
        <v>2.7799999999999999E-3</v>
      </c>
      <c r="BN8">
        <v>0.49167</v>
      </c>
      <c r="BO8">
        <v>1.291E-3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24585.52</v>
      </c>
      <c r="EZ8">
        <v>0</v>
      </c>
      <c r="FA8">
        <v>24544.25</v>
      </c>
      <c r="FB8">
        <v>0</v>
      </c>
      <c r="FC8">
        <v>24603.792857142798</v>
      </c>
      <c r="FD8">
        <v>0</v>
      </c>
      <c r="FE8">
        <v>23804.072475774199</v>
      </c>
      <c r="FF8">
        <v>0</v>
      </c>
      <c r="FG8">
        <v>23815.6391881003</v>
      </c>
      <c r="FH8">
        <v>0</v>
      </c>
      <c r="FI8">
        <v>23746.333636069699</v>
      </c>
      <c r="FJ8">
        <v>0</v>
      </c>
      <c r="FK8">
        <v>11583924</v>
      </c>
      <c r="FL8">
        <v>0</v>
      </c>
      <c r="FM8">
        <v>11583924</v>
      </c>
      <c r="FN8">
        <v>0</v>
      </c>
      <c r="FO8">
        <v>12193344</v>
      </c>
      <c r="FP8">
        <v>0</v>
      </c>
      <c r="FQ8">
        <v>40440</v>
      </c>
      <c r="FR8">
        <v>0</v>
      </c>
      <c r="FS8">
        <v>40440</v>
      </c>
      <c r="FT8">
        <v>0</v>
      </c>
      <c r="FU8">
        <v>43699</v>
      </c>
      <c r="FV8">
        <v>0</v>
      </c>
      <c r="FW8">
        <v>47</v>
      </c>
      <c r="FX8">
        <v>0</v>
      </c>
      <c r="FY8">
        <v>47</v>
      </c>
      <c r="FZ8">
        <v>0</v>
      </c>
      <c r="GA8">
        <v>47</v>
      </c>
      <c r="GB8">
        <v>0</v>
      </c>
      <c r="GC8">
        <v>8225.8290737722291</v>
      </c>
      <c r="GD8">
        <v>0</v>
      </c>
      <c r="GE8">
        <v>8225.8290737722291</v>
      </c>
      <c r="GF8">
        <v>0</v>
      </c>
      <c r="GG8">
        <v>8225.82907377224</v>
      </c>
      <c r="GH8">
        <v>0</v>
      </c>
      <c r="GI8">
        <v>19485.008854765001</v>
      </c>
      <c r="GJ8">
        <v>0</v>
      </c>
      <c r="GK8">
        <v>19490.263151683201</v>
      </c>
      <c r="GL8">
        <v>0</v>
      </c>
      <c r="GM8">
        <v>19485.5236612382</v>
      </c>
      <c r="GN8">
        <v>0</v>
      </c>
      <c r="GO8">
        <v>3.847</v>
      </c>
      <c r="GP8">
        <v>0</v>
      </c>
      <c r="GQ8">
        <v>3.802</v>
      </c>
      <c r="GR8">
        <v>0</v>
      </c>
      <c r="GS8">
        <v>3.8370000000000002</v>
      </c>
      <c r="GT8">
        <v>0</v>
      </c>
      <c r="GU8">
        <v>3146.556</v>
      </c>
      <c r="GV8">
        <v>0</v>
      </c>
      <c r="GW8">
        <v>1108.2370000000001</v>
      </c>
      <c r="GX8">
        <v>0</v>
      </c>
      <c r="GY8">
        <v>2646.9380000000001</v>
      </c>
      <c r="GZ8">
        <v>0</v>
      </c>
      <c r="HA8">
        <v>3600.0010000000002</v>
      </c>
      <c r="HB8">
        <v>0</v>
      </c>
      <c r="HC8">
        <v>3600</v>
      </c>
      <c r="HD8">
        <v>0</v>
      </c>
      <c r="HE8">
        <v>3600.0010000000002</v>
      </c>
      <c r="HF8">
        <v>0</v>
      </c>
      <c r="HG8" t="s">
        <v>5669</v>
      </c>
      <c r="HH8" t="s">
        <v>5670</v>
      </c>
      <c r="HI8" t="s">
        <v>5671</v>
      </c>
      <c r="HJ8" t="s">
        <v>5672</v>
      </c>
      <c r="HK8" t="s">
        <v>5673</v>
      </c>
      <c r="HL8" t="s">
        <v>5674</v>
      </c>
      <c r="HM8" t="s">
        <v>5675</v>
      </c>
      <c r="HN8" t="s">
        <v>5676</v>
      </c>
      <c r="HO8" t="s">
        <v>5677</v>
      </c>
      <c r="HP8" t="s">
        <v>5678</v>
      </c>
      <c r="IA8">
        <v>0.01</v>
      </c>
      <c r="IB8">
        <v>0</v>
      </c>
      <c r="IC8">
        <v>0.01</v>
      </c>
      <c r="ID8">
        <v>25278.95</v>
      </c>
      <c r="IE8">
        <v>25278.98</v>
      </c>
      <c r="IF8" t="s">
        <v>5628</v>
      </c>
      <c r="IG8" t="s">
        <v>5679</v>
      </c>
      <c r="IH8">
        <v>25201</v>
      </c>
      <c r="II8" t="s">
        <v>4756</v>
      </c>
      <c r="IJ8" t="s">
        <v>147</v>
      </c>
      <c r="IL8" t="e">
        <f t="shared" si="0"/>
        <v>#DIV/0!</v>
      </c>
      <c r="IM8">
        <f t="shared" si="1"/>
        <v>0</v>
      </c>
      <c r="IN8">
        <f t="shared" si="2"/>
        <v>0</v>
      </c>
      <c r="IO8" t="e">
        <f t="shared" si="3"/>
        <v>#DIV/0!</v>
      </c>
      <c r="IP8" t="e">
        <f t="shared" si="4"/>
        <v>#DIV/0!</v>
      </c>
    </row>
    <row r="9" spans="1:250" x14ac:dyDescent="0.2">
      <c r="A9" t="s">
        <v>4757</v>
      </c>
      <c r="B9">
        <v>-1</v>
      </c>
      <c r="C9">
        <v>0</v>
      </c>
      <c r="D9">
        <v>0</v>
      </c>
      <c r="E9">
        <v>4</v>
      </c>
      <c r="F9">
        <v>5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628</v>
      </c>
      <c r="S9">
        <v>7</v>
      </c>
      <c r="T9">
        <v>10776</v>
      </c>
      <c r="U9">
        <v>1</v>
      </c>
      <c r="V9" s="25">
        <v>9.9999999999999995E-8</v>
      </c>
      <c r="W9" s="25">
        <v>-357500</v>
      </c>
      <c r="X9" s="25">
        <v>0</v>
      </c>
      <c r="Y9" s="25">
        <v>3600</v>
      </c>
      <c r="Z9" s="25">
        <v>-1</v>
      </c>
      <c r="AA9" s="25">
        <v>3600</v>
      </c>
      <c r="AB9">
        <v>-373259.99369999999</v>
      </c>
      <c r="AC9" t="s">
        <v>5624</v>
      </c>
      <c r="AD9" t="s">
        <v>5624</v>
      </c>
      <c r="AE9">
        <v>-357544.31150000001</v>
      </c>
      <c r="AF9">
        <v>0</v>
      </c>
      <c r="AH9">
        <v>0</v>
      </c>
      <c r="AJ9">
        <v>0</v>
      </c>
      <c r="AO9">
        <v>0</v>
      </c>
      <c r="AQ9">
        <v>1223</v>
      </c>
      <c r="AR9">
        <v>0</v>
      </c>
      <c r="AS9">
        <v>1223</v>
      </c>
      <c r="AT9">
        <v>0</v>
      </c>
      <c r="AU9">
        <v>3600.0189999999998</v>
      </c>
      <c r="AV9">
        <v>0</v>
      </c>
      <c r="AW9">
        <v>3600.0050000000001</v>
      </c>
      <c r="AX9">
        <v>0</v>
      </c>
      <c r="AY9">
        <v>16689</v>
      </c>
      <c r="AZ9">
        <v>146063</v>
      </c>
      <c r="BA9">
        <v>676</v>
      </c>
      <c r="BB9">
        <v>0.16667000000000001</v>
      </c>
      <c r="BC9">
        <v>0.5</v>
      </c>
      <c r="BD9">
        <v>4442</v>
      </c>
      <c r="BE9">
        <v>0</v>
      </c>
      <c r="BF9">
        <v>0</v>
      </c>
      <c r="BG9">
        <v>0</v>
      </c>
      <c r="BH9">
        <v>0</v>
      </c>
      <c r="BI9">
        <v>146063</v>
      </c>
      <c r="BJ9">
        <v>0</v>
      </c>
      <c r="BK9">
        <v>-5.0600000000000005E-4</v>
      </c>
      <c r="BL9">
        <v>676</v>
      </c>
      <c r="BM9">
        <v>0.16667000000000001</v>
      </c>
      <c r="BN9">
        <v>0.5</v>
      </c>
      <c r="BO9">
        <v>-5.0600000000000005E-4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1E+100</v>
      </c>
      <c r="EZ9">
        <v>0</v>
      </c>
      <c r="FA9">
        <v>-357030.72199999902</v>
      </c>
      <c r="FB9">
        <v>0</v>
      </c>
      <c r="FC9">
        <v>2.8571428571428498E+99</v>
      </c>
      <c r="FD9">
        <v>0</v>
      </c>
      <c r="FE9">
        <v>-358225.072753713</v>
      </c>
      <c r="FF9">
        <v>0</v>
      </c>
      <c r="FG9">
        <v>-358124.37935000099</v>
      </c>
      <c r="FH9">
        <v>0</v>
      </c>
      <c r="FI9">
        <v>-358800.35991069098</v>
      </c>
      <c r="FJ9">
        <v>0</v>
      </c>
      <c r="FK9">
        <v>1697104</v>
      </c>
      <c r="FL9">
        <v>0</v>
      </c>
      <c r="FM9">
        <v>1091746</v>
      </c>
      <c r="FN9">
        <v>0</v>
      </c>
      <c r="FO9">
        <v>1430691</v>
      </c>
      <c r="FP9">
        <v>0</v>
      </c>
      <c r="FQ9">
        <v>1223</v>
      </c>
      <c r="FR9">
        <v>0</v>
      </c>
      <c r="FS9">
        <v>1223</v>
      </c>
      <c r="FT9">
        <v>0</v>
      </c>
      <c r="FU9">
        <v>2224</v>
      </c>
      <c r="FV9">
        <v>0</v>
      </c>
      <c r="FW9">
        <v>72</v>
      </c>
      <c r="FX9">
        <v>0</v>
      </c>
      <c r="FY9">
        <v>64</v>
      </c>
      <c r="FZ9">
        <v>0</v>
      </c>
      <c r="GA9">
        <v>88</v>
      </c>
      <c r="GB9">
        <v>0</v>
      </c>
      <c r="GC9">
        <v>-366948.14557500102</v>
      </c>
      <c r="GD9">
        <v>0</v>
      </c>
      <c r="GE9">
        <v>-366857.58097500098</v>
      </c>
      <c r="GF9">
        <v>0</v>
      </c>
      <c r="GG9">
        <v>-366947.23377142998</v>
      </c>
      <c r="GH9">
        <v>0</v>
      </c>
      <c r="GI9">
        <v>-361333.70564956998</v>
      </c>
      <c r="GJ9">
        <v>0</v>
      </c>
      <c r="GK9">
        <v>-358851.09090940002</v>
      </c>
      <c r="GL9">
        <v>0</v>
      </c>
      <c r="GM9">
        <v>-361040.26050503203</v>
      </c>
      <c r="GN9">
        <v>0</v>
      </c>
      <c r="GO9">
        <v>268.90499999999997</v>
      </c>
      <c r="GP9">
        <v>0</v>
      </c>
      <c r="GQ9">
        <v>164.898</v>
      </c>
      <c r="GR9">
        <v>0</v>
      </c>
      <c r="GS9">
        <v>319.63600000000002</v>
      </c>
      <c r="GT9">
        <v>0</v>
      </c>
      <c r="GU9">
        <v>0</v>
      </c>
      <c r="GV9">
        <v>0</v>
      </c>
      <c r="GW9">
        <v>0</v>
      </c>
      <c r="GX9">
        <v>0</v>
      </c>
      <c r="GY9">
        <v>2311.3319999999999</v>
      </c>
      <c r="GZ9">
        <v>0</v>
      </c>
      <c r="HA9">
        <v>3600.0189999999998</v>
      </c>
      <c r="HB9">
        <v>0</v>
      </c>
      <c r="HC9">
        <v>3600.0050000000001</v>
      </c>
      <c r="HD9">
        <v>0</v>
      </c>
      <c r="HE9">
        <v>3600.0140000000001</v>
      </c>
      <c r="HF9">
        <v>0</v>
      </c>
      <c r="HG9" t="s">
        <v>5680</v>
      </c>
      <c r="HH9" t="s">
        <v>5681</v>
      </c>
      <c r="HI9" t="s">
        <v>5682</v>
      </c>
      <c r="HJ9" t="s">
        <v>5683</v>
      </c>
      <c r="HK9" t="s">
        <v>5684</v>
      </c>
      <c r="HL9" t="s">
        <v>5685</v>
      </c>
      <c r="HM9" t="s">
        <v>5686</v>
      </c>
      <c r="HN9" t="s">
        <v>5687</v>
      </c>
      <c r="HO9" t="s">
        <v>5688</v>
      </c>
      <c r="HP9" t="s">
        <v>5689</v>
      </c>
      <c r="IA9">
        <v>91.79</v>
      </c>
      <c r="IB9">
        <v>0</v>
      </c>
      <c r="IC9">
        <v>0.09</v>
      </c>
      <c r="ID9">
        <v>25260.400000000001</v>
      </c>
      <c r="IE9">
        <v>25352.7</v>
      </c>
      <c r="IF9" t="s">
        <v>5628</v>
      </c>
      <c r="IG9" t="s">
        <v>5690</v>
      </c>
      <c r="IH9">
        <v>25295</v>
      </c>
      <c r="II9" t="s">
        <v>4757</v>
      </c>
      <c r="IJ9" t="s">
        <v>147</v>
      </c>
      <c r="IL9" t="e">
        <f t="shared" si="0"/>
        <v>#DIV/0!</v>
      </c>
      <c r="IM9">
        <f t="shared" si="1"/>
        <v>0</v>
      </c>
      <c r="IN9">
        <f t="shared" si="2"/>
        <v>0</v>
      </c>
      <c r="IO9" t="e">
        <f t="shared" si="3"/>
        <v>#DIV/0!</v>
      </c>
      <c r="IP9" t="e">
        <f t="shared" si="4"/>
        <v>#DIV/0!</v>
      </c>
    </row>
    <row r="10" spans="1:250" x14ac:dyDescent="0.2">
      <c r="A10" t="s">
        <v>4758</v>
      </c>
      <c r="B10">
        <v>-1</v>
      </c>
      <c r="C10">
        <v>0</v>
      </c>
      <c r="D10">
        <v>0</v>
      </c>
      <c r="E10">
        <v>4</v>
      </c>
      <c r="F10">
        <v>5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628</v>
      </c>
      <c r="S10">
        <v>7</v>
      </c>
      <c r="T10">
        <v>10776</v>
      </c>
      <c r="U10">
        <v>1</v>
      </c>
      <c r="V10" s="25">
        <v>9.9999999999999995E-8</v>
      </c>
      <c r="W10" s="25">
        <v>-284200</v>
      </c>
      <c r="X10" s="25">
        <v>0</v>
      </c>
      <c r="Y10" s="25">
        <v>3600</v>
      </c>
      <c r="Z10" s="25">
        <v>-1</v>
      </c>
      <c r="AA10" s="25">
        <v>3600</v>
      </c>
      <c r="AB10">
        <v>-297849.22370000102</v>
      </c>
      <c r="AC10" t="s">
        <v>5624</v>
      </c>
      <c r="AD10" t="s">
        <v>5624</v>
      </c>
      <c r="AE10">
        <v>-284248.23070000001</v>
      </c>
      <c r="AF10">
        <v>0</v>
      </c>
      <c r="AH10">
        <v>0</v>
      </c>
      <c r="AJ10">
        <v>0</v>
      </c>
      <c r="AO10">
        <v>0</v>
      </c>
      <c r="AQ10">
        <v>21012</v>
      </c>
      <c r="AR10">
        <v>0</v>
      </c>
      <c r="AS10">
        <v>10422</v>
      </c>
      <c r="AT10">
        <v>0</v>
      </c>
      <c r="AU10">
        <v>3600.0050000000001</v>
      </c>
      <c r="AV10">
        <v>0</v>
      </c>
      <c r="AW10">
        <v>3600.0050000000001</v>
      </c>
      <c r="AX10">
        <v>0</v>
      </c>
      <c r="AY10">
        <v>19142</v>
      </c>
      <c r="AZ10">
        <v>103551</v>
      </c>
      <c r="BA10">
        <v>1139</v>
      </c>
      <c r="BB10">
        <v>6.25E-2</v>
      </c>
      <c r="BC10">
        <v>0.5</v>
      </c>
      <c r="BD10">
        <v>10993</v>
      </c>
      <c r="BE10">
        <v>0</v>
      </c>
      <c r="BF10">
        <v>0</v>
      </c>
      <c r="BG10">
        <v>0</v>
      </c>
      <c r="BH10">
        <v>0</v>
      </c>
      <c r="BI10">
        <v>103551</v>
      </c>
      <c r="BJ10">
        <v>0</v>
      </c>
      <c r="BK10">
        <v>2.9399999999999999E-4</v>
      </c>
      <c r="BL10">
        <v>1139</v>
      </c>
      <c r="BM10">
        <v>6.25E-2</v>
      </c>
      <c r="BN10">
        <v>0.5</v>
      </c>
      <c r="BO10">
        <v>2.9399999999999999E-4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-284248.23069999903</v>
      </c>
      <c r="EZ10">
        <v>0</v>
      </c>
      <c r="FA10">
        <v>-284248.23069999903</v>
      </c>
      <c r="FB10">
        <v>0</v>
      </c>
      <c r="FC10">
        <v>-284217.99555714201</v>
      </c>
      <c r="FD10">
        <v>0</v>
      </c>
      <c r="FE10">
        <v>-284359.75656247098</v>
      </c>
      <c r="FF10">
        <v>0</v>
      </c>
      <c r="FG10">
        <v>-284341.84628417698</v>
      </c>
      <c r="FH10">
        <v>0</v>
      </c>
      <c r="FI10">
        <v>-284491.29650315997</v>
      </c>
      <c r="FJ10">
        <v>0</v>
      </c>
      <c r="FK10">
        <v>3224265</v>
      </c>
      <c r="FL10">
        <v>0</v>
      </c>
      <c r="FM10">
        <v>2332770</v>
      </c>
      <c r="FN10">
        <v>0</v>
      </c>
      <c r="FO10">
        <v>2727664</v>
      </c>
      <c r="FP10">
        <v>0</v>
      </c>
      <c r="FQ10">
        <v>21012</v>
      </c>
      <c r="FR10">
        <v>0</v>
      </c>
      <c r="FS10">
        <v>10422</v>
      </c>
      <c r="FT10">
        <v>0</v>
      </c>
      <c r="FU10">
        <v>20978</v>
      </c>
      <c r="FV10">
        <v>0</v>
      </c>
      <c r="FW10">
        <v>40</v>
      </c>
      <c r="FX10">
        <v>0</v>
      </c>
      <c r="FY10">
        <v>21</v>
      </c>
      <c r="FZ10">
        <v>0</v>
      </c>
      <c r="GA10">
        <v>58</v>
      </c>
      <c r="GB10">
        <v>0</v>
      </c>
      <c r="GC10">
        <v>-291750.46065000002</v>
      </c>
      <c r="GD10">
        <v>0</v>
      </c>
      <c r="GE10">
        <v>-291750.46065000002</v>
      </c>
      <c r="GF10">
        <v>0</v>
      </c>
      <c r="GG10">
        <v>-291892.14212009002</v>
      </c>
      <c r="GH10">
        <v>0</v>
      </c>
      <c r="GI10">
        <v>-290093.50723611203</v>
      </c>
      <c r="GJ10">
        <v>0</v>
      </c>
      <c r="GK10">
        <v>-286607.643888639</v>
      </c>
      <c r="GL10">
        <v>0</v>
      </c>
      <c r="GM10">
        <v>-289009.187762858</v>
      </c>
      <c r="GN10">
        <v>0</v>
      </c>
      <c r="GO10">
        <v>45.786000000000001</v>
      </c>
      <c r="GP10">
        <v>0</v>
      </c>
      <c r="GQ10">
        <v>45.786000000000001</v>
      </c>
      <c r="GR10">
        <v>0</v>
      </c>
      <c r="GS10">
        <v>84.835999999999999</v>
      </c>
      <c r="GT10">
        <v>0</v>
      </c>
      <c r="GU10">
        <v>2573.335</v>
      </c>
      <c r="GV10">
        <v>0</v>
      </c>
      <c r="GW10">
        <v>1524.432</v>
      </c>
      <c r="GX10">
        <v>0</v>
      </c>
      <c r="GY10">
        <v>2328.7959999999998</v>
      </c>
      <c r="GZ10">
        <v>0</v>
      </c>
      <c r="HA10">
        <v>3600.0050000000001</v>
      </c>
      <c r="HB10">
        <v>0</v>
      </c>
      <c r="HC10">
        <v>3600.0050000000001</v>
      </c>
      <c r="HD10">
        <v>0</v>
      </c>
      <c r="HE10">
        <v>3600.3180000000002</v>
      </c>
      <c r="HF10">
        <v>0</v>
      </c>
      <c r="HG10" t="s">
        <v>5691</v>
      </c>
      <c r="HH10" t="s">
        <v>5692</v>
      </c>
      <c r="HI10" t="s">
        <v>5693</v>
      </c>
      <c r="HJ10" t="s">
        <v>5694</v>
      </c>
      <c r="HK10" t="s">
        <v>5695</v>
      </c>
      <c r="HL10" t="s">
        <v>5696</v>
      </c>
      <c r="HM10" t="s">
        <v>5697</v>
      </c>
      <c r="HN10" t="s">
        <v>5698</v>
      </c>
      <c r="HO10" t="s">
        <v>5699</v>
      </c>
      <c r="HP10" t="s">
        <v>5700</v>
      </c>
      <c r="IA10">
        <v>54.67</v>
      </c>
      <c r="IB10">
        <v>0</v>
      </c>
      <c r="IC10">
        <v>7.0000000000000007E-2</v>
      </c>
      <c r="ID10">
        <v>25282.46</v>
      </c>
      <c r="IE10">
        <v>25337.5</v>
      </c>
      <c r="IF10" t="s">
        <v>5628</v>
      </c>
      <c r="IG10" t="s">
        <v>5701</v>
      </c>
      <c r="IH10">
        <v>25259</v>
      </c>
      <c r="II10" t="s">
        <v>4758</v>
      </c>
      <c r="IJ10" t="s">
        <v>147</v>
      </c>
      <c r="IL10" t="e">
        <f t="shared" si="0"/>
        <v>#DIV/0!</v>
      </c>
      <c r="IM10">
        <f t="shared" si="1"/>
        <v>0</v>
      </c>
      <c r="IN10">
        <f t="shared" si="2"/>
        <v>0</v>
      </c>
      <c r="IO10" t="e">
        <f t="shared" si="3"/>
        <v>#DIV/0!</v>
      </c>
      <c r="IP10" t="e">
        <f t="shared" si="4"/>
        <v>#DIV/0!</v>
      </c>
    </row>
    <row r="11" spans="1:250" x14ac:dyDescent="0.2">
      <c r="A11" s="26" t="s">
        <v>4759</v>
      </c>
      <c r="B11">
        <v>-1</v>
      </c>
      <c r="C11">
        <v>0</v>
      </c>
      <c r="D11">
        <v>0</v>
      </c>
      <c r="E11">
        <v>4</v>
      </c>
      <c r="F11">
        <v>5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628</v>
      </c>
      <c r="S11">
        <v>7</v>
      </c>
      <c r="T11">
        <v>10776</v>
      </c>
      <c r="U11">
        <v>1</v>
      </c>
      <c r="V11" s="25">
        <v>9.9999999999999995E-8</v>
      </c>
      <c r="W11" s="25">
        <v>754</v>
      </c>
      <c r="X11" s="25">
        <v>0</v>
      </c>
      <c r="Y11" s="25">
        <v>3600</v>
      </c>
      <c r="Z11" s="25">
        <v>-1</v>
      </c>
      <c r="AA11" s="25">
        <v>3600</v>
      </c>
      <c r="AB11">
        <v>237.987804878048</v>
      </c>
      <c r="AC11" t="s">
        <v>5624</v>
      </c>
      <c r="AD11" t="s">
        <v>5624</v>
      </c>
      <c r="AE11">
        <v>754</v>
      </c>
      <c r="AF11">
        <v>0</v>
      </c>
      <c r="AH11">
        <v>0</v>
      </c>
      <c r="AJ11">
        <v>0</v>
      </c>
      <c r="AO11">
        <v>0</v>
      </c>
      <c r="AQ11">
        <v>582</v>
      </c>
      <c r="AR11">
        <v>0</v>
      </c>
      <c r="AS11">
        <v>547</v>
      </c>
      <c r="AT11">
        <v>0</v>
      </c>
      <c r="AU11">
        <v>3.077</v>
      </c>
      <c r="AV11">
        <v>0</v>
      </c>
      <c r="AW11">
        <v>2.012</v>
      </c>
      <c r="AX11">
        <v>0</v>
      </c>
      <c r="AY11">
        <v>790</v>
      </c>
      <c r="AZ11">
        <v>1220</v>
      </c>
      <c r="BA11">
        <v>123</v>
      </c>
      <c r="BB11">
        <v>1.2200000000000001E-2</v>
      </c>
      <c r="BC11">
        <v>0.47560999999999998</v>
      </c>
      <c r="BD11">
        <v>180</v>
      </c>
      <c r="BE11">
        <v>0</v>
      </c>
      <c r="BF11">
        <v>0</v>
      </c>
      <c r="BG11">
        <v>0</v>
      </c>
      <c r="BH11">
        <v>0</v>
      </c>
      <c r="BI11">
        <v>610</v>
      </c>
      <c r="BJ11">
        <v>610</v>
      </c>
      <c r="BK11">
        <v>2.532E-3</v>
      </c>
      <c r="BL11">
        <v>123</v>
      </c>
      <c r="BM11">
        <v>1.2200000000000001E-2</v>
      </c>
      <c r="BN11">
        <v>0.47560999999999998</v>
      </c>
      <c r="BO11">
        <v>2.532E-3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924</v>
      </c>
      <c r="EZ11">
        <v>0</v>
      </c>
      <c r="FA11">
        <v>880</v>
      </c>
      <c r="FB11">
        <v>0</v>
      </c>
      <c r="FC11">
        <v>932.71428571428498</v>
      </c>
      <c r="FD11">
        <v>0</v>
      </c>
      <c r="FE11">
        <v>754</v>
      </c>
      <c r="FF11">
        <v>0</v>
      </c>
      <c r="FG11">
        <v>754</v>
      </c>
      <c r="FH11">
        <v>0</v>
      </c>
      <c r="FI11">
        <v>754</v>
      </c>
      <c r="FJ11">
        <v>0</v>
      </c>
      <c r="FK11">
        <v>30468</v>
      </c>
      <c r="FL11">
        <v>0</v>
      </c>
      <c r="FM11">
        <v>23134</v>
      </c>
      <c r="FN11">
        <v>0</v>
      </c>
      <c r="FO11">
        <v>25766</v>
      </c>
      <c r="FP11">
        <v>0</v>
      </c>
      <c r="FQ11">
        <v>582</v>
      </c>
      <c r="FR11">
        <v>0</v>
      </c>
      <c r="FS11">
        <v>547</v>
      </c>
      <c r="FT11">
        <v>0</v>
      </c>
      <c r="FU11">
        <v>558</v>
      </c>
      <c r="FV11">
        <v>0</v>
      </c>
      <c r="FW11">
        <v>20</v>
      </c>
      <c r="FX11">
        <v>0</v>
      </c>
      <c r="FY11">
        <v>20</v>
      </c>
      <c r="FZ11">
        <v>0</v>
      </c>
      <c r="GA11">
        <v>21</v>
      </c>
      <c r="GB11">
        <v>0</v>
      </c>
      <c r="GC11">
        <v>548.85520324622701</v>
      </c>
      <c r="GD11">
        <v>0</v>
      </c>
      <c r="GE11">
        <v>549.77066869526197</v>
      </c>
      <c r="GF11">
        <v>0</v>
      </c>
      <c r="GG11">
        <v>547.11016745998199</v>
      </c>
      <c r="GH11">
        <v>0</v>
      </c>
      <c r="GI11">
        <v>738.981074151234</v>
      </c>
      <c r="GJ11">
        <v>0</v>
      </c>
      <c r="GK11">
        <v>745.06123857465502</v>
      </c>
      <c r="GL11">
        <v>0</v>
      </c>
      <c r="GM11">
        <v>742.57672538477198</v>
      </c>
      <c r="GN11">
        <v>0</v>
      </c>
      <c r="GO11">
        <v>0.47299999999999998</v>
      </c>
      <c r="GP11">
        <v>0</v>
      </c>
      <c r="GQ11">
        <v>0.47299999999999998</v>
      </c>
      <c r="GR11">
        <v>0</v>
      </c>
      <c r="GS11">
        <v>0.5</v>
      </c>
      <c r="GT11">
        <v>0</v>
      </c>
      <c r="GU11">
        <v>1.2290000000000001</v>
      </c>
      <c r="GV11">
        <v>0</v>
      </c>
      <c r="GW11">
        <v>0.79200000000000004</v>
      </c>
      <c r="GX11">
        <v>0</v>
      </c>
      <c r="GY11">
        <v>1.038</v>
      </c>
      <c r="GZ11">
        <v>0</v>
      </c>
      <c r="HA11">
        <v>3.077</v>
      </c>
      <c r="HB11">
        <v>0</v>
      </c>
      <c r="HC11">
        <v>2.012</v>
      </c>
      <c r="HD11">
        <v>0</v>
      </c>
      <c r="HE11">
        <v>2.48</v>
      </c>
      <c r="HF11">
        <v>0</v>
      </c>
      <c r="HG11" t="s">
        <v>347</v>
      </c>
      <c r="HH11" t="s">
        <v>348</v>
      </c>
      <c r="HI11" t="s">
        <v>349</v>
      </c>
      <c r="HJ11" t="s">
        <v>350</v>
      </c>
      <c r="HK11" t="s">
        <v>351</v>
      </c>
      <c r="HL11" t="s">
        <v>352</v>
      </c>
      <c r="HM11" t="s">
        <v>353</v>
      </c>
      <c r="HN11" t="s">
        <v>5702</v>
      </c>
      <c r="HO11" t="s">
        <v>5703</v>
      </c>
      <c r="HP11" t="s">
        <v>5704</v>
      </c>
      <c r="IA11">
        <v>0.01</v>
      </c>
      <c r="IB11">
        <v>0</v>
      </c>
      <c r="IC11">
        <v>0</v>
      </c>
      <c r="ID11">
        <v>17.47</v>
      </c>
      <c r="IE11">
        <v>17.48</v>
      </c>
      <c r="IF11" t="s">
        <v>5628</v>
      </c>
      <c r="IG11" t="s">
        <v>5705</v>
      </c>
      <c r="IH11">
        <v>18</v>
      </c>
      <c r="II11" t="s">
        <v>4759</v>
      </c>
      <c r="IJ11" t="s">
        <v>147</v>
      </c>
      <c r="IL11" t="e">
        <f t="shared" si="0"/>
        <v>#DIV/0!</v>
      </c>
      <c r="IM11">
        <f t="shared" si="1"/>
        <v>0</v>
      </c>
      <c r="IN11">
        <f t="shared" si="2"/>
        <v>0</v>
      </c>
      <c r="IO11" t="e">
        <f t="shared" si="3"/>
        <v>#DIV/0!</v>
      </c>
      <c r="IP11" t="e">
        <f t="shared" si="4"/>
        <v>#DIV/0!</v>
      </c>
    </row>
    <row r="12" spans="1:250" x14ac:dyDescent="0.2">
      <c r="A12" s="27" t="s">
        <v>4760</v>
      </c>
      <c r="B12">
        <v>-1</v>
      </c>
      <c r="C12">
        <v>0</v>
      </c>
      <c r="D12">
        <v>0</v>
      </c>
      <c r="E12">
        <v>4</v>
      </c>
      <c r="F12">
        <v>5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628</v>
      </c>
      <c r="S12">
        <v>7</v>
      </c>
      <c r="T12">
        <v>10776</v>
      </c>
      <c r="U12">
        <v>1</v>
      </c>
      <c r="V12" s="25">
        <v>9.9999999999999995E-8</v>
      </c>
      <c r="W12" s="25">
        <v>6742</v>
      </c>
      <c r="X12" s="25">
        <v>0</v>
      </c>
      <c r="Y12" s="25">
        <v>3600</v>
      </c>
      <c r="Z12" s="25">
        <v>-1</v>
      </c>
      <c r="AA12" s="25">
        <v>3600</v>
      </c>
      <c r="AB12">
        <v>6637.1880269451603</v>
      </c>
      <c r="AC12" t="s">
        <v>5624</v>
      </c>
      <c r="AD12" t="s">
        <v>5624</v>
      </c>
      <c r="AE12">
        <v>6742.1998835000004</v>
      </c>
      <c r="AF12">
        <v>0</v>
      </c>
      <c r="AH12">
        <v>0</v>
      </c>
      <c r="AJ12">
        <v>0</v>
      </c>
      <c r="AO12">
        <v>0</v>
      </c>
      <c r="AQ12">
        <v>12614</v>
      </c>
      <c r="AR12">
        <v>0</v>
      </c>
      <c r="AS12">
        <v>4618</v>
      </c>
      <c r="AT12">
        <v>0</v>
      </c>
      <c r="AU12">
        <v>14.771000000000001</v>
      </c>
      <c r="AV12">
        <v>0</v>
      </c>
      <c r="AW12">
        <v>5.82</v>
      </c>
      <c r="AX12">
        <v>0</v>
      </c>
      <c r="AY12">
        <v>815</v>
      </c>
      <c r="AZ12">
        <v>1399</v>
      </c>
      <c r="BA12">
        <v>38</v>
      </c>
      <c r="BB12">
        <v>3.2219999999999999E-2</v>
      </c>
      <c r="BC12">
        <v>0.36548999999999998</v>
      </c>
      <c r="BD12">
        <v>201</v>
      </c>
      <c r="BE12">
        <v>0</v>
      </c>
      <c r="BF12">
        <v>0</v>
      </c>
      <c r="BG12">
        <v>0</v>
      </c>
      <c r="BH12">
        <v>0</v>
      </c>
      <c r="BI12">
        <v>170</v>
      </c>
      <c r="BJ12">
        <v>1229</v>
      </c>
      <c r="BK12">
        <v>2.9399999999999999E-3</v>
      </c>
      <c r="BL12">
        <v>38</v>
      </c>
      <c r="BM12">
        <v>3.2219999999999999E-2</v>
      </c>
      <c r="BN12">
        <v>0.36548999999999998</v>
      </c>
      <c r="BO12">
        <v>2.9399999999999999E-3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6742.2000239993604</v>
      </c>
      <c r="EZ12">
        <v>0</v>
      </c>
      <c r="FA12">
        <v>6742.2000239993604</v>
      </c>
      <c r="FB12">
        <v>0</v>
      </c>
      <c r="FC12">
        <v>6742.2000239994904</v>
      </c>
      <c r="FD12">
        <v>0</v>
      </c>
      <c r="FE12">
        <v>6741.5258501370399</v>
      </c>
      <c r="FF12">
        <v>0</v>
      </c>
      <c r="FG12">
        <v>6741.5763020653903</v>
      </c>
      <c r="FH12">
        <v>0</v>
      </c>
      <c r="FI12">
        <v>6741.5394270624502</v>
      </c>
      <c r="FJ12">
        <v>0</v>
      </c>
      <c r="FK12">
        <v>218458</v>
      </c>
      <c r="FL12">
        <v>0</v>
      </c>
      <c r="FM12">
        <v>86962</v>
      </c>
      <c r="FN12">
        <v>0</v>
      </c>
      <c r="FO12">
        <v>141622</v>
      </c>
      <c r="FP12">
        <v>0</v>
      </c>
      <c r="FQ12">
        <v>12614</v>
      </c>
      <c r="FR12">
        <v>0</v>
      </c>
      <c r="FS12">
        <v>4618</v>
      </c>
      <c r="FT12">
        <v>0</v>
      </c>
      <c r="FU12">
        <v>7720</v>
      </c>
      <c r="FV12">
        <v>0</v>
      </c>
      <c r="FW12">
        <v>45</v>
      </c>
      <c r="FX12">
        <v>0</v>
      </c>
      <c r="FY12">
        <v>45</v>
      </c>
      <c r="FZ12">
        <v>0</v>
      </c>
      <c r="GA12">
        <v>52</v>
      </c>
      <c r="GB12">
        <v>0</v>
      </c>
      <c r="GC12">
        <v>6645.1873693657099</v>
      </c>
      <c r="GD12">
        <v>0</v>
      </c>
      <c r="GE12">
        <v>6645.7550011858102</v>
      </c>
      <c r="GF12">
        <v>0</v>
      </c>
      <c r="GG12">
        <v>6645.2827729218197</v>
      </c>
      <c r="GH12">
        <v>0</v>
      </c>
      <c r="GI12">
        <v>6713.8318309391198</v>
      </c>
      <c r="GJ12">
        <v>0</v>
      </c>
      <c r="GK12">
        <v>6717.1223362192104</v>
      </c>
      <c r="GL12">
        <v>0</v>
      </c>
      <c r="GM12">
        <v>6715.9076595627803</v>
      </c>
      <c r="GN12">
        <v>0</v>
      </c>
      <c r="GO12">
        <v>0.29799999999999999</v>
      </c>
      <c r="GP12">
        <v>0</v>
      </c>
      <c r="GQ12">
        <v>0.29799999999999999</v>
      </c>
      <c r="GR12">
        <v>0</v>
      </c>
      <c r="GS12">
        <v>0.31</v>
      </c>
      <c r="GT12">
        <v>0</v>
      </c>
      <c r="GU12">
        <v>11.859</v>
      </c>
      <c r="GV12">
        <v>0</v>
      </c>
      <c r="GW12">
        <v>0.59599999999999997</v>
      </c>
      <c r="GX12">
        <v>0</v>
      </c>
      <c r="GY12">
        <v>5.9859999999999998</v>
      </c>
      <c r="GZ12">
        <v>0</v>
      </c>
      <c r="HA12">
        <v>14.771000000000001</v>
      </c>
      <c r="HB12">
        <v>0</v>
      </c>
      <c r="HC12">
        <v>5.82</v>
      </c>
      <c r="HD12">
        <v>0</v>
      </c>
      <c r="HE12">
        <v>9.3719999999999999</v>
      </c>
      <c r="HF12">
        <v>0</v>
      </c>
      <c r="HG12" t="s">
        <v>537</v>
      </c>
      <c r="HH12" t="s">
        <v>538</v>
      </c>
      <c r="HI12" t="s">
        <v>539</v>
      </c>
      <c r="HJ12" t="s">
        <v>540</v>
      </c>
      <c r="HK12" t="s">
        <v>541</v>
      </c>
      <c r="HL12" t="s">
        <v>542</v>
      </c>
      <c r="HM12" t="s">
        <v>543</v>
      </c>
      <c r="HN12" t="s">
        <v>5706</v>
      </c>
      <c r="HO12" t="s">
        <v>5707</v>
      </c>
      <c r="HP12" t="s">
        <v>5708</v>
      </c>
      <c r="IA12">
        <v>0.01</v>
      </c>
      <c r="IB12">
        <v>0</v>
      </c>
      <c r="IC12">
        <v>0</v>
      </c>
      <c r="ID12">
        <v>65.849999999999994</v>
      </c>
      <c r="IE12">
        <v>65.86</v>
      </c>
      <c r="IF12" t="s">
        <v>5628</v>
      </c>
      <c r="IG12" t="s">
        <v>5709</v>
      </c>
      <c r="IH12">
        <v>66</v>
      </c>
      <c r="II12" t="s">
        <v>4760</v>
      </c>
      <c r="IJ12" t="s">
        <v>147</v>
      </c>
      <c r="IL12" t="e">
        <f t="shared" si="0"/>
        <v>#DIV/0!</v>
      </c>
      <c r="IM12">
        <f t="shared" si="1"/>
        <v>0</v>
      </c>
      <c r="IN12">
        <f t="shared" si="2"/>
        <v>0</v>
      </c>
      <c r="IO12" t="e">
        <f t="shared" si="3"/>
        <v>#DIV/0!</v>
      </c>
      <c r="IP12" t="e">
        <f t="shared" si="4"/>
        <v>#DIV/0!</v>
      </c>
    </row>
    <row r="13" spans="1:250" x14ac:dyDescent="0.2">
      <c r="A13" t="s">
        <v>4761</v>
      </c>
      <c r="B13">
        <v>-1</v>
      </c>
      <c r="C13">
        <v>0</v>
      </c>
      <c r="D13">
        <v>0</v>
      </c>
      <c r="E13">
        <v>4</v>
      </c>
      <c r="F13">
        <v>5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628</v>
      </c>
      <c r="S13">
        <v>7</v>
      </c>
      <c r="T13">
        <v>10776</v>
      </c>
      <c r="U13">
        <v>1</v>
      </c>
      <c r="V13" s="25">
        <v>9.9999999999999995E-8</v>
      </c>
      <c r="W13" s="25">
        <v>6205</v>
      </c>
      <c r="X13" s="25">
        <v>0</v>
      </c>
      <c r="Y13" s="25">
        <v>3600</v>
      </c>
      <c r="Z13" s="25">
        <v>-1</v>
      </c>
      <c r="AA13" s="25">
        <v>3600</v>
      </c>
      <c r="AB13">
        <v>6017.6613926745904</v>
      </c>
      <c r="AC13" t="s">
        <v>5624</v>
      </c>
      <c r="AD13" t="s">
        <v>5624</v>
      </c>
      <c r="AE13">
        <v>6205.2147103999896</v>
      </c>
      <c r="AF13">
        <v>0</v>
      </c>
      <c r="AH13">
        <v>0</v>
      </c>
      <c r="AJ13">
        <v>0</v>
      </c>
      <c r="AO13">
        <v>0</v>
      </c>
      <c r="AQ13">
        <v>25349</v>
      </c>
      <c r="AR13">
        <v>0</v>
      </c>
      <c r="AS13">
        <v>18349</v>
      </c>
      <c r="AT13">
        <v>0</v>
      </c>
      <c r="AU13">
        <v>564.40200000000004</v>
      </c>
      <c r="AV13">
        <v>0</v>
      </c>
      <c r="AW13">
        <v>450.24</v>
      </c>
      <c r="AX13">
        <v>0</v>
      </c>
      <c r="AY13">
        <v>1112</v>
      </c>
      <c r="AZ13">
        <v>14199</v>
      </c>
      <c r="BA13">
        <v>141</v>
      </c>
      <c r="BB13">
        <v>3.5799999999999998E-3</v>
      </c>
      <c r="BC13">
        <v>0.5</v>
      </c>
      <c r="BD13">
        <v>129</v>
      </c>
      <c r="BE13">
        <v>0</v>
      </c>
      <c r="BF13">
        <v>0</v>
      </c>
      <c r="BG13">
        <v>0</v>
      </c>
      <c r="BH13">
        <v>125</v>
      </c>
      <c r="BI13">
        <v>14074</v>
      </c>
      <c r="BJ13">
        <v>0</v>
      </c>
      <c r="BK13">
        <v>1.0475999999999999E-2</v>
      </c>
      <c r="BL13">
        <v>141</v>
      </c>
      <c r="BM13">
        <v>3.5799999999999998E-3</v>
      </c>
      <c r="BN13">
        <v>0.5</v>
      </c>
      <c r="BO13">
        <v>1.0475999999999999E-2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6205.2147103999696</v>
      </c>
      <c r="EZ13">
        <v>0</v>
      </c>
      <c r="FA13">
        <v>6205.2147103999296</v>
      </c>
      <c r="FB13">
        <v>0</v>
      </c>
      <c r="FC13">
        <v>6205.2147104000396</v>
      </c>
      <c r="FD13">
        <v>0</v>
      </c>
      <c r="FE13">
        <v>6204.5969331660899</v>
      </c>
      <c r="FF13">
        <v>0</v>
      </c>
      <c r="FG13">
        <v>6204.5986682906296</v>
      </c>
      <c r="FH13">
        <v>0</v>
      </c>
      <c r="FI13">
        <v>6204.5962701263297</v>
      </c>
      <c r="FJ13">
        <v>0</v>
      </c>
      <c r="FK13">
        <v>1909065</v>
      </c>
      <c r="FL13">
        <v>0</v>
      </c>
      <c r="FM13">
        <v>1296106</v>
      </c>
      <c r="FN13">
        <v>0</v>
      </c>
      <c r="FO13">
        <v>1634208</v>
      </c>
      <c r="FP13">
        <v>0</v>
      </c>
      <c r="FQ13">
        <v>25349</v>
      </c>
      <c r="FR13">
        <v>0</v>
      </c>
      <c r="FS13">
        <v>18349</v>
      </c>
      <c r="FT13">
        <v>0</v>
      </c>
      <c r="FU13">
        <v>24650</v>
      </c>
      <c r="FV13">
        <v>0</v>
      </c>
      <c r="FW13">
        <v>42</v>
      </c>
      <c r="FX13">
        <v>0</v>
      </c>
      <c r="FY13">
        <v>38</v>
      </c>
      <c r="FZ13">
        <v>0</v>
      </c>
      <c r="GA13">
        <v>42</v>
      </c>
      <c r="GB13">
        <v>0</v>
      </c>
      <c r="GC13">
        <v>6077.7209644292097</v>
      </c>
      <c r="GD13">
        <v>0</v>
      </c>
      <c r="GE13">
        <v>6083.14005829494</v>
      </c>
      <c r="GF13">
        <v>0</v>
      </c>
      <c r="GG13">
        <v>6075.8850204191804</v>
      </c>
      <c r="GH13">
        <v>0</v>
      </c>
      <c r="GI13">
        <v>6172.0257688041402</v>
      </c>
      <c r="GJ13">
        <v>0</v>
      </c>
      <c r="GK13">
        <v>6172.7155781887705</v>
      </c>
      <c r="GL13">
        <v>0</v>
      </c>
      <c r="GM13">
        <v>6169.8836080360998</v>
      </c>
      <c r="GN13">
        <v>0</v>
      </c>
      <c r="GO13">
        <v>4.4969999999999999</v>
      </c>
      <c r="GP13">
        <v>0</v>
      </c>
      <c r="GQ13">
        <v>3.0510000000000002</v>
      </c>
      <c r="GR13">
        <v>0</v>
      </c>
      <c r="GS13">
        <v>3.8540000000000001</v>
      </c>
      <c r="GT13">
        <v>0</v>
      </c>
      <c r="GU13">
        <v>491.161</v>
      </c>
      <c r="GV13">
        <v>0</v>
      </c>
      <c r="GW13">
        <v>381.202</v>
      </c>
      <c r="GX13">
        <v>0</v>
      </c>
      <c r="GY13">
        <v>511.22</v>
      </c>
      <c r="GZ13">
        <v>0</v>
      </c>
      <c r="HA13">
        <v>564.40200000000004</v>
      </c>
      <c r="HB13">
        <v>0</v>
      </c>
      <c r="HC13">
        <v>450.24</v>
      </c>
      <c r="HD13">
        <v>0</v>
      </c>
      <c r="HE13">
        <v>551.51900000000001</v>
      </c>
      <c r="HF13">
        <v>0</v>
      </c>
      <c r="HG13" t="s">
        <v>5710</v>
      </c>
      <c r="HH13" t="s">
        <v>5711</v>
      </c>
      <c r="HI13" t="s">
        <v>5712</v>
      </c>
      <c r="HJ13" t="s">
        <v>5713</v>
      </c>
      <c r="HK13" t="s">
        <v>5714</v>
      </c>
      <c r="HL13" t="s">
        <v>5715</v>
      </c>
      <c r="HM13" t="s">
        <v>5716</v>
      </c>
      <c r="HN13" t="s">
        <v>5717</v>
      </c>
      <c r="HO13" t="s">
        <v>5718</v>
      </c>
      <c r="HP13" t="s">
        <v>5719</v>
      </c>
      <c r="IA13">
        <v>0.09</v>
      </c>
      <c r="IB13">
        <v>0</v>
      </c>
      <c r="IC13">
        <v>0.02</v>
      </c>
      <c r="ID13">
        <v>3869.15</v>
      </c>
      <c r="IE13">
        <v>3869.36</v>
      </c>
      <c r="IF13" t="s">
        <v>5628</v>
      </c>
      <c r="IG13" t="s">
        <v>5720</v>
      </c>
      <c r="IH13">
        <v>3861</v>
      </c>
      <c r="II13" t="s">
        <v>4761</v>
      </c>
      <c r="IJ13" t="s">
        <v>147</v>
      </c>
      <c r="IL13" t="e">
        <f t="shared" si="0"/>
        <v>#DIV/0!</v>
      </c>
      <c r="IM13">
        <f t="shared" si="1"/>
        <v>0</v>
      </c>
      <c r="IN13">
        <f t="shared" si="2"/>
        <v>0</v>
      </c>
      <c r="IO13" t="e">
        <f t="shared" si="3"/>
        <v>#DIV/0!</v>
      </c>
      <c r="IP13" t="e">
        <f t="shared" si="4"/>
        <v>#DIV/0!</v>
      </c>
    </row>
    <row r="14" spans="1:250" x14ac:dyDescent="0.2">
      <c r="A14" t="s">
        <v>4762</v>
      </c>
      <c r="B14">
        <v>-1</v>
      </c>
      <c r="C14">
        <v>0</v>
      </c>
      <c r="D14">
        <v>0</v>
      </c>
      <c r="E14">
        <v>4</v>
      </c>
      <c r="F14">
        <v>5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628</v>
      </c>
      <c r="S14">
        <v>7</v>
      </c>
      <c r="T14">
        <v>10776</v>
      </c>
      <c r="U14">
        <v>1</v>
      </c>
      <c r="V14" s="25">
        <v>9.9999999999999995E-8</v>
      </c>
      <c r="W14" s="25">
        <v>4491</v>
      </c>
      <c r="X14" s="25">
        <v>0</v>
      </c>
      <c r="Y14" s="25">
        <v>3600</v>
      </c>
      <c r="Z14" s="25">
        <v>-1</v>
      </c>
      <c r="AA14" s="25">
        <v>3600</v>
      </c>
      <c r="AB14">
        <v>4374.5342432326797</v>
      </c>
      <c r="AC14" t="s">
        <v>5624</v>
      </c>
      <c r="AD14" t="s">
        <v>5624</v>
      </c>
      <c r="AE14">
        <v>4491.4475839500001</v>
      </c>
      <c r="AF14">
        <v>0</v>
      </c>
      <c r="AH14">
        <v>0</v>
      </c>
      <c r="AJ14">
        <v>0</v>
      </c>
      <c r="AO14">
        <v>0</v>
      </c>
      <c r="AQ14">
        <v>12909</v>
      </c>
      <c r="AR14">
        <v>0</v>
      </c>
      <c r="AS14">
        <v>11634</v>
      </c>
      <c r="AT14">
        <v>0</v>
      </c>
      <c r="AU14">
        <v>331.47</v>
      </c>
      <c r="AV14">
        <v>0</v>
      </c>
      <c r="AW14">
        <v>220.21899999999999</v>
      </c>
      <c r="AX14">
        <v>0</v>
      </c>
      <c r="AY14">
        <v>713</v>
      </c>
      <c r="AZ14">
        <v>12688</v>
      </c>
      <c r="BA14">
        <v>60</v>
      </c>
      <c r="BB14">
        <v>3.8800000000000002E-3</v>
      </c>
      <c r="BC14">
        <v>0.49218000000000001</v>
      </c>
      <c r="BD14">
        <v>44</v>
      </c>
      <c r="BE14">
        <v>0</v>
      </c>
      <c r="BF14">
        <v>0</v>
      </c>
      <c r="BG14">
        <v>0</v>
      </c>
      <c r="BH14">
        <v>44</v>
      </c>
      <c r="BI14">
        <v>12644</v>
      </c>
      <c r="BJ14">
        <v>0</v>
      </c>
      <c r="BK14">
        <v>1.8273999999999999E-2</v>
      </c>
      <c r="BL14">
        <v>60</v>
      </c>
      <c r="BM14">
        <v>3.8800000000000002E-3</v>
      </c>
      <c r="BN14">
        <v>0.49218000000000001</v>
      </c>
      <c r="BO14">
        <v>1.8273999999999999E-2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4491.4475840000096</v>
      </c>
      <c r="EZ14">
        <v>0</v>
      </c>
      <c r="FA14">
        <v>4491.4475839998704</v>
      </c>
      <c r="FB14">
        <v>0</v>
      </c>
      <c r="FC14">
        <v>4491.5455222856899</v>
      </c>
      <c r="FD14">
        <v>0</v>
      </c>
      <c r="FE14">
        <v>4491.0098072535502</v>
      </c>
      <c r="FF14">
        <v>0</v>
      </c>
      <c r="FG14">
        <v>4491.4475839999304</v>
      </c>
      <c r="FH14">
        <v>0</v>
      </c>
      <c r="FI14">
        <v>4491.1156666779798</v>
      </c>
      <c r="FJ14">
        <v>0</v>
      </c>
      <c r="FK14">
        <v>417203</v>
      </c>
      <c r="FL14">
        <v>0</v>
      </c>
      <c r="FM14">
        <v>323396</v>
      </c>
      <c r="FN14">
        <v>0</v>
      </c>
      <c r="FO14">
        <v>450344</v>
      </c>
      <c r="FP14">
        <v>0</v>
      </c>
      <c r="FQ14">
        <v>12909</v>
      </c>
      <c r="FR14">
        <v>0</v>
      </c>
      <c r="FS14">
        <v>11634</v>
      </c>
      <c r="FT14">
        <v>0</v>
      </c>
      <c r="FU14">
        <v>12768</v>
      </c>
      <c r="FV14">
        <v>0</v>
      </c>
      <c r="FW14">
        <v>41</v>
      </c>
      <c r="FX14">
        <v>0</v>
      </c>
      <c r="FY14">
        <v>41</v>
      </c>
      <c r="FZ14">
        <v>0</v>
      </c>
      <c r="GA14">
        <v>46</v>
      </c>
      <c r="GB14">
        <v>0</v>
      </c>
      <c r="GC14">
        <v>4384.2081403962902</v>
      </c>
      <c r="GD14">
        <v>0</v>
      </c>
      <c r="GE14">
        <v>4386.8459347131702</v>
      </c>
      <c r="GF14">
        <v>0</v>
      </c>
      <c r="GG14">
        <v>4383.39737239849</v>
      </c>
      <c r="GH14">
        <v>0</v>
      </c>
      <c r="GI14">
        <v>4441.9653698704396</v>
      </c>
      <c r="GJ14">
        <v>0</v>
      </c>
      <c r="GK14">
        <v>4456.9964928830896</v>
      </c>
      <c r="GL14">
        <v>0</v>
      </c>
      <c r="GM14">
        <v>4449.6539748960804</v>
      </c>
      <c r="GN14">
        <v>0</v>
      </c>
      <c r="GO14">
        <v>2.8929999999999998</v>
      </c>
      <c r="GP14">
        <v>0</v>
      </c>
      <c r="GQ14">
        <v>2.8929999999999998</v>
      </c>
      <c r="GR14">
        <v>0</v>
      </c>
      <c r="GS14">
        <v>3.5659999999999998</v>
      </c>
      <c r="GT14">
        <v>0</v>
      </c>
      <c r="GU14">
        <v>328.274</v>
      </c>
      <c r="GV14">
        <v>0</v>
      </c>
      <c r="GW14">
        <v>211.989</v>
      </c>
      <c r="GX14">
        <v>0</v>
      </c>
      <c r="GY14">
        <v>262.99099999999999</v>
      </c>
      <c r="GZ14">
        <v>0</v>
      </c>
      <c r="HA14">
        <v>331.47</v>
      </c>
      <c r="HB14">
        <v>0</v>
      </c>
      <c r="HC14">
        <v>220.21899999999999</v>
      </c>
      <c r="HD14">
        <v>0</v>
      </c>
      <c r="HE14">
        <v>265.08800000000002</v>
      </c>
      <c r="HF14">
        <v>0</v>
      </c>
      <c r="HG14" t="s">
        <v>5721</v>
      </c>
      <c r="HH14" t="s">
        <v>5722</v>
      </c>
      <c r="HI14" t="s">
        <v>5723</v>
      </c>
      <c r="HJ14" t="s">
        <v>5724</v>
      </c>
      <c r="HK14" t="s">
        <v>5725</v>
      </c>
      <c r="HL14" t="s">
        <v>5726</v>
      </c>
      <c r="HM14" t="s">
        <v>5727</v>
      </c>
      <c r="HN14" t="s">
        <v>5728</v>
      </c>
      <c r="HO14" t="s">
        <v>5729</v>
      </c>
      <c r="HP14" t="s">
        <v>5730</v>
      </c>
      <c r="IA14">
        <v>0.08</v>
      </c>
      <c r="IB14">
        <v>0</v>
      </c>
      <c r="IC14">
        <v>0</v>
      </c>
      <c r="ID14">
        <v>1860.82</v>
      </c>
      <c r="IE14">
        <v>1860.98</v>
      </c>
      <c r="IF14" t="s">
        <v>5628</v>
      </c>
      <c r="IG14" t="s">
        <v>5731</v>
      </c>
      <c r="IH14">
        <v>1856</v>
      </c>
      <c r="II14" t="s">
        <v>4762</v>
      </c>
      <c r="IJ14" t="s">
        <v>147</v>
      </c>
      <c r="IL14" t="e">
        <f t="shared" si="0"/>
        <v>#DIV/0!</v>
      </c>
      <c r="IM14">
        <f t="shared" si="1"/>
        <v>0</v>
      </c>
      <c r="IN14">
        <f t="shared" si="2"/>
        <v>0</v>
      </c>
      <c r="IO14" t="e">
        <f t="shared" si="3"/>
        <v>#DIV/0!</v>
      </c>
      <c r="IP14" t="e">
        <f t="shared" si="4"/>
        <v>#DIV/0!</v>
      </c>
    </row>
    <row r="15" spans="1:250" x14ac:dyDescent="0.2">
      <c r="A15" t="s">
        <v>4763</v>
      </c>
      <c r="B15">
        <v>-1</v>
      </c>
      <c r="C15">
        <v>0</v>
      </c>
      <c r="D15">
        <v>0</v>
      </c>
      <c r="E15">
        <v>4</v>
      </c>
      <c r="F15">
        <v>5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628</v>
      </c>
      <c r="S15">
        <v>7</v>
      </c>
      <c r="T15">
        <v>10776</v>
      </c>
      <c r="U15">
        <v>1</v>
      </c>
      <c r="V15" s="25">
        <v>9.9999999999999995E-8</v>
      </c>
      <c r="W15" s="25">
        <v>1</v>
      </c>
      <c r="X15" s="25">
        <v>0</v>
      </c>
      <c r="Y15" s="25">
        <v>3600</v>
      </c>
      <c r="Z15" s="25">
        <v>-1</v>
      </c>
      <c r="AA15" s="25">
        <v>3600</v>
      </c>
      <c r="AB15">
        <v>0</v>
      </c>
      <c r="AC15" t="s">
        <v>5624</v>
      </c>
      <c r="AD15" t="s">
        <v>5624</v>
      </c>
      <c r="AE15">
        <v>1</v>
      </c>
      <c r="AF15">
        <v>0</v>
      </c>
      <c r="AH15">
        <v>0</v>
      </c>
      <c r="AJ15">
        <v>0</v>
      </c>
      <c r="AO15">
        <v>0</v>
      </c>
      <c r="AQ15">
        <v>4743</v>
      </c>
      <c r="AR15">
        <v>0</v>
      </c>
      <c r="AS15">
        <v>2769</v>
      </c>
      <c r="AT15">
        <v>0</v>
      </c>
      <c r="AU15">
        <v>393.93299999999999</v>
      </c>
      <c r="AV15">
        <v>0</v>
      </c>
      <c r="AW15">
        <v>261.30900000000003</v>
      </c>
      <c r="AX15">
        <v>0</v>
      </c>
      <c r="AY15">
        <v>3892</v>
      </c>
      <c r="AZ15">
        <v>1943</v>
      </c>
      <c r="BA15">
        <v>593</v>
      </c>
      <c r="BB15">
        <v>4.6000000000000001E-4</v>
      </c>
      <c r="BC15">
        <v>0.5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1943</v>
      </c>
      <c r="BJ15">
        <v>0</v>
      </c>
      <c r="BK15">
        <v>2.1570000000000001E-3</v>
      </c>
      <c r="BL15">
        <v>593</v>
      </c>
      <c r="BM15">
        <v>4.6000000000000001E-4</v>
      </c>
      <c r="BN15">
        <v>0.5</v>
      </c>
      <c r="BO15">
        <v>2.1570000000000001E-3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1</v>
      </c>
      <c r="FB15">
        <v>0</v>
      </c>
      <c r="FC15">
        <v>1.4285714285714201E+99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0</v>
      </c>
      <c r="FK15">
        <v>2462110</v>
      </c>
      <c r="FL15">
        <v>0</v>
      </c>
      <c r="FM15">
        <v>1523777</v>
      </c>
      <c r="FN15">
        <v>0</v>
      </c>
      <c r="FO15">
        <v>2354225</v>
      </c>
      <c r="FP15">
        <v>0</v>
      </c>
      <c r="FQ15">
        <v>4743</v>
      </c>
      <c r="FR15">
        <v>0</v>
      </c>
      <c r="FS15">
        <v>2769</v>
      </c>
      <c r="FT15">
        <v>0</v>
      </c>
      <c r="FU15">
        <v>4235</v>
      </c>
      <c r="FV15">
        <v>0</v>
      </c>
      <c r="FW15">
        <v>6</v>
      </c>
      <c r="FX15">
        <v>0</v>
      </c>
      <c r="FY15">
        <v>6</v>
      </c>
      <c r="FZ15">
        <v>0</v>
      </c>
      <c r="GA15">
        <v>6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1.0469999999999999</v>
      </c>
      <c r="GP15">
        <v>0</v>
      </c>
      <c r="GQ15">
        <v>1.0469999999999999</v>
      </c>
      <c r="GR15">
        <v>0</v>
      </c>
      <c r="GS15">
        <v>1.323</v>
      </c>
      <c r="GT15">
        <v>0</v>
      </c>
      <c r="GU15">
        <v>234.077</v>
      </c>
      <c r="GV15">
        <v>0</v>
      </c>
      <c r="GW15">
        <v>0</v>
      </c>
      <c r="GX15">
        <v>0</v>
      </c>
      <c r="GY15">
        <v>112.048</v>
      </c>
      <c r="GZ15">
        <v>0</v>
      </c>
      <c r="HA15">
        <v>393.93299999999999</v>
      </c>
      <c r="HB15">
        <v>0</v>
      </c>
      <c r="HC15">
        <v>261.30900000000003</v>
      </c>
      <c r="HD15">
        <v>0</v>
      </c>
      <c r="HE15">
        <v>337.22800000000001</v>
      </c>
      <c r="HF15">
        <v>0</v>
      </c>
      <c r="HG15" t="s">
        <v>590</v>
      </c>
      <c r="HH15" t="s">
        <v>583</v>
      </c>
      <c r="HI15" t="s">
        <v>591</v>
      </c>
      <c r="HJ15" t="s">
        <v>592</v>
      </c>
      <c r="HK15" t="s">
        <v>363</v>
      </c>
      <c r="HL15" t="s">
        <v>137</v>
      </c>
      <c r="HM15" t="s">
        <v>137</v>
      </c>
      <c r="HN15" t="s">
        <v>5732</v>
      </c>
      <c r="HO15" t="s">
        <v>5733</v>
      </c>
      <c r="HP15" t="s">
        <v>5734</v>
      </c>
      <c r="IA15">
        <v>0.03</v>
      </c>
      <c r="IB15">
        <v>0</v>
      </c>
      <c r="IC15">
        <v>0.01</v>
      </c>
      <c r="ID15">
        <v>2366.04</v>
      </c>
      <c r="IE15">
        <v>2366.09</v>
      </c>
      <c r="IF15" t="s">
        <v>5628</v>
      </c>
      <c r="IG15" t="s">
        <v>5735</v>
      </c>
      <c r="IH15">
        <v>2361</v>
      </c>
      <c r="II15" t="s">
        <v>4763</v>
      </c>
      <c r="IJ15" t="s">
        <v>147</v>
      </c>
      <c r="IL15" t="e">
        <f t="shared" si="0"/>
        <v>#DIV/0!</v>
      </c>
      <c r="IM15">
        <f t="shared" si="1"/>
        <v>0</v>
      </c>
      <c r="IN15">
        <f t="shared" si="2"/>
        <v>0</v>
      </c>
      <c r="IO15" t="e">
        <f t="shared" si="3"/>
        <v>#DIV/0!</v>
      </c>
      <c r="IP15" t="e">
        <f t="shared" si="4"/>
        <v>#DIV/0!</v>
      </c>
    </row>
    <row r="16" spans="1:250" x14ac:dyDescent="0.2">
      <c r="A16" t="s">
        <v>4765</v>
      </c>
      <c r="B16">
        <v>-1</v>
      </c>
      <c r="C16">
        <v>0</v>
      </c>
      <c r="D16">
        <v>0</v>
      </c>
      <c r="E16">
        <v>4</v>
      </c>
      <c r="F16">
        <v>5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628</v>
      </c>
      <c r="S16">
        <v>7</v>
      </c>
      <c r="T16">
        <v>10776</v>
      </c>
      <c r="U16">
        <v>1</v>
      </c>
      <c r="V16" s="25">
        <v>9.9999999999999995E-8</v>
      </c>
      <c r="W16" s="25">
        <v>53</v>
      </c>
      <c r="X16" s="25">
        <v>0</v>
      </c>
      <c r="Y16" s="25">
        <v>3600</v>
      </c>
      <c r="Z16" s="25">
        <v>-1</v>
      </c>
      <c r="AA16" s="25">
        <v>3600</v>
      </c>
      <c r="AB16">
        <v>51.59</v>
      </c>
      <c r="AC16" t="s">
        <v>5624</v>
      </c>
      <c r="AD16" t="s">
        <v>5624</v>
      </c>
      <c r="AE16">
        <v>53</v>
      </c>
      <c r="AF16">
        <v>0</v>
      </c>
      <c r="AH16">
        <v>0</v>
      </c>
      <c r="AJ16">
        <v>0</v>
      </c>
      <c r="AO16">
        <v>0</v>
      </c>
      <c r="AQ16">
        <v>1800142</v>
      </c>
      <c r="AR16">
        <v>0</v>
      </c>
      <c r="AS16">
        <v>1800142</v>
      </c>
      <c r="AT16">
        <v>0</v>
      </c>
      <c r="AU16">
        <v>3600.0010000000002</v>
      </c>
      <c r="AV16">
        <v>0</v>
      </c>
      <c r="AW16">
        <v>3600</v>
      </c>
      <c r="AX16">
        <v>0</v>
      </c>
      <c r="AY16">
        <v>111</v>
      </c>
      <c r="AZ16">
        <v>1455</v>
      </c>
      <c r="BA16">
        <v>67</v>
      </c>
      <c r="BB16">
        <v>1.8720000000000001E-2</v>
      </c>
      <c r="BC16">
        <v>0.5</v>
      </c>
      <c r="BD16">
        <v>20</v>
      </c>
      <c r="BE16">
        <v>0</v>
      </c>
      <c r="BF16">
        <v>0</v>
      </c>
      <c r="BG16">
        <v>0</v>
      </c>
      <c r="BH16">
        <v>0</v>
      </c>
      <c r="BI16">
        <v>1454</v>
      </c>
      <c r="BJ16">
        <v>1</v>
      </c>
      <c r="BK16">
        <v>0.14837900000000001</v>
      </c>
      <c r="BL16">
        <v>67</v>
      </c>
      <c r="BM16">
        <v>1.8720000000000001E-2</v>
      </c>
      <c r="BN16">
        <v>0.5</v>
      </c>
      <c r="BO16">
        <v>0.14837900000000001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54</v>
      </c>
      <c r="EZ16">
        <v>0</v>
      </c>
      <c r="FA16">
        <v>53</v>
      </c>
      <c r="FB16">
        <v>0</v>
      </c>
      <c r="FC16">
        <v>53.571428571428498</v>
      </c>
      <c r="FD16">
        <v>0</v>
      </c>
      <c r="FE16">
        <v>51.590000000000202</v>
      </c>
      <c r="FF16">
        <v>0</v>
      </c>
      <c r="FG16">
        <v>51.590000000000202</v>
      </c>
      <c r="FH16">
        <v>0</v>
      </c>
      <c r="FI16">
        <v>51.59</v>
      </c>
      <c r="FJ16">
        <v>0</v>
      </c>
      <c r="FK16">
        <v>153293079</v>
      </c>
      <c r="FL16">
        <v>0</v>
      </c>
      <c r="FM16">
        <v>79785489</v>
      </c>
      <c r="FN16">
        <v>0</v>
      </c>
      <c r="FO16">
        <v>96324406</v>
      </c>
      <c r="FP16">
        <v>0</v>
      </c>
      <c r="FQ16">
        <v>1800142</v>
      </c>
      <c r="FR16">
        <v>0</v>
      </c>
      <c r="FS16">
        <v>1800142</v>
      </c>
      <c r="FT16">
        <v>0</v>
      </c>
      <c r="FU16">
        <v>2423926</v>
      </c>
      <c r="FV16">
        <v>0</v>
      </c>
      <c r="FW16">
        <v>9</v>
      </c>
      <c r="FX16">
        <v>0</v>
      </c>
      <c r="FY16">
        <v>7</v>
      </c>
      <c r="FZ16">
        <v>0</v>
      </c>
      <c r="GA16">
        <v>9</v>
      </c>
      <c r="GB16">
        <v>0</v>
      </c>
      <c r="GC16">
        <v>51.59</v>
      </c>
      <c r="GD16">
        <v>0</v>
      </c>
      <c r="GE16">
        <v>51.59</v>
      </c>
      <c r="GF16">
        <v>0</v>
      </c>
      <c r="GG16">
        <v>51.589999999999897</v>
      </c>
      <c r="GH16">
        <v>0</v>
      </c>
      <c r="GI16">
        <v>51.59</v>
      </c>
      <c r="GJ16">
        <v>0</v>
      </c>
      <c r="GK16">
        <v>51.59</v>
      </c>
      <c r="GL16">
        <v>0</v>
      </c>
      <c r="GM16">
        <v>51.59</v>
      </c>
      <c r="GN16">
        <v>0</v>
      </c>
      <c r="GO16">
        <v>0.67300000000000004</v>
      </c>
      <c r="GP16">
        <v>0</v>
      </c>
      <c r="GQ16">
        <v>0.53400000000000003</v>
      </c>
      <c r="GR16">
        <v>0</v>
      </c>
      <c r="GS16">
        <v>0.72499999999999998</v>
      </c>
      <c r="GT16">
        <v>0</v>
      </c>
      <c r="GU16">
        <v>193.01900000000001</v>
      </c>
      <c r="GV16">
        <v>0</v>
      </c>
      <c r="GW16">
        <v>33.572000000000003</v>
      </c>
      <c r="GX16">
        <v>0</v>
      </c>
      <c r="GY16">
        <v>256.51299999999998</v>
      </c>
      <c r="GZ16">
        <v>0</v>
      </c>
      <c r="HA16">
        <v>3600.0010000000002</v>
      </c>
      <c r="HB16">
        <v>0</v>
      </c>
      <c r="HC16">
        <v>3600</v>
      </c>
      <c r="HD16">
        <v>0</v>
      </c>
      <c r="HE16">
        <v>3600</v>
      </c>
      <c r="HF16">
        <v>0</v>
      </c>
      <c r="HG16" t="s">
        <v>5736</v>
      </c>
      <c r="HH16" t="s">
        <v>5737</v>
      </c>
      <c r="HI16" t="s">
        <v>5738</v>
      </c>
      <c r="HJ16" t="s">
        <v>5739</v>
      </c>
      <c r="HK16" t="s">
        <v>5740</v>
      </c>
      <c r="HL16" t="s">
        <v>5741</v>
      </c>
      <c r="HM16" t="s">
        <v>5741</v>
      </c>
      <c r="HN16" t="s">
        <v>5742</v>
      </c>
      <c r="HO16" t="s">
        <v>5743</v>
      </c>
      <c r="HP16" t="s">
        <v>5744</v>
      </c>
      <c r="IA16">
        <v>0.02</v>
      </c>
      <c r="IB16">
        <v>0</v>
      </c>
      <c r="IC16">
        <v>0</v>
      </c>
      <c r="ID16">
        <v>25275.85</v>
      </c>
      <c r="IE16">
        <v>25275.87</v>
      </c>
      <c r="IF16" t="s">
        <v>5628</v>
      </c>
      <c r="IG16" t="s">
        <v>5745</v>
      </c>
      <c r="IH16">
        <v>25215</v>
      </c>
      <c r="II16" t="s">
        <v>4765</v>
      </c>
      <c r="IJ16" t="s">
        <v>147</v>
      </c>
      <c r="IL16" t="e">
        <f t="shared" si="0"/>
        <v>#DIV/0!</v>
      </c>
      <c r="IM16">
        <f t="shared" si="1"/>
        <v>0</v>
      </c>
      <c r="IN16">
        <f t="shared" si="2"/>
        <v>0</v>
      </c>
      <c r="IO16" t="e">
        <f t="shared" si="3"/>
        <v>#DIV/0!</v>
      </c>
      <c r="IP16" t="e">
        <f t="shared" si="4"/>
        <v>#DIV/0!</v>
      </c>
    </row>
    <row r="17" spans="1:250" x14ac:dyDescent="0.2">
      <c r="A17" t="s">
        <v>4766</v>
      </c>
      <c r="B17">
        <v>-1</v>
      </c>
      <c r="C17">
        <v>0</v>
      </c>
      <c r="D17">
        <v>0</v>
      </c>
      <c r="E17">
        <v>4</v>
      </c>
      <c r="F17">
        <v>5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628</v>
      </c>
      <c r="S17">
        <v>7</v>
      </c>
      <c r="T17">
        <v>10776</v>
      </c>
      <c r="U17">
        <v>1</v>
      </c>
      <c r="V17" s="25">
        <v>9.9999999999999995E-8</v>
      </c>
      <c r="W17" s="25">
        <v>24</v>
      </c>
      <c r="X17" s="25">
        <v>0</v>
      </c>
      <c r="Y17" s="25">
        <v>3600</v>
      </c>
      <c r="Z17" s="25">
        <v>-1</v>
      </c>
      <c r="AA17" s="25">
        <v>3600</v>
      </c>
      <c r="AB17">
        <v>1.9999999999999101</v>
      </c>
      <c r="AC17" t="s">
        <v>5624</v>
      </c>
      <c r="AD17" t="s">
        <v>5624</v>
      </c>
      <c r="AE17">
        <v>24</v>
      </c>
      <c r="AF17">
        <v>0</v>
      </c>
      <c r="AH17">
        <v>0</v>
      </c>
      <c r="AJ17">
        <v>0</v>
      </c>
      <c r="AO17">
        <v>0</v>
      </c>
      <c r="AQ17">
        <v>15149</v>
      </c>
      <c r="AR17">
        <v>0</v>
      </c>
      <c r="AS17">
        <v>516</v>
      </c>
      <c r="AT17">
        <v>0</v>
      </c>
      <c r="AU17">
        <v>2248.13</v>
      </c>
      <c r="AV17">
        <v>0</v>
      </c>
      <c r="AW17">
        <v>92.590999999999994</v>
      </c>
      <c r="AX17">
        <v>0</v>
      </c>
      <c r="AY17">
        <v>2431</v>
      </c>
      <c r="AZ17">
        <v>6534</v>
      </c>
      <c r="BA17">
        <v>999</v>
      </c>
      <c r="BB17">
        <v>2.7999999999999998E-4</v>
      </c>
      <c r="BC17">
        <v>0.49959999999999999</v>
      </c>
      <c r="BD17">
        <v>1279</v>
      </c>
      <c r="BE17">
        <v>0</v>
      </c>
      <c r="BF17">
        <v>0</v>
      </c>
      <c r="BG17">
        <v>0</v>
      </c>
      <c r="BH17">
        <v>5</v>
      </c>
      <c r="BI17">
        <v>6529</v>
      </c>
      <c r="BJ17">
        <v>0</v>
      </c>
      <c r="BK17">
        <v>1.8630000000000001E-3</v>
      </c>
      <c r="BL17">
        <v>999</v>
      </c>
      <c r="BM17">
        <v>2.7999999999999998E-4</v>
      </c>
      <c r="BN17">
        <v>0.49959999999999999</v>
      </c>
      <c r="BO17">
        <v>1.8630000000000001E-3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23.9999999999993</v>
      </c>
      <c r="EZ17">
        <v>0</v>
      </c>
      <c r="FA17">
        <v>23.9999999999993</v>
      </c>
      <c r="FB17">
        <v>0</v>
      </c>
      <c r="FC17">
        <v>69.000000000000199</v>
      </c>
      <c r="FD17">
        <v>0</v>
      </c>
      <c r="FE17">
        <v>23.9999999999993</v>
      </c>
      <c r="FF17">
        <v>0</v>
      </c>
      <c r="FG17">
        <v>24.000000000000199</v>
      </c>
      <c r="FH17">
        <v>0</v>
      </c>
      <c r="FI17">
        <v>23.999999999999901</v>
      </c>
      <c r="FJ17">
        <v>0</v>
      </c>
      <c r="FK17">
        <v>6169740</v>
      </c>
      <c r="FL17">
        <v>0</v>
      </c>
      <c r="FM17">
        <v>440611</v>
      </c>
      <c r="FN17">
        <v>0</v>
      </c>
      <c r="FO17">
        <v>2366979</v>
      </c>
      <c r="FP17">
        <v>0</v>
      </c>
      <c r="FQ17">
        <v>15149</v>
      </c>
      <c r="FR17">
        <v>0</v>
      </c>
      <c r="FS17">
        <v>516</v>
      </c>
      <c r="FT17">
        <v>0</v>
      </c>
      <c r="FU17">
        <v>5381</v>
      </c>
      <c r="FV17">
        <v>0</v>
      </c>
      <c r="FW17">
        <v>26</v>
      </c>
      <c r="FX17">
        <v>0</v>
      </c>
      <c r="FY17">
        <v>10</v>
      </c>
      <c r="FZ17">
        <v>0</v>
      </c>
      <c r="GA17">
        <v>19</v>
      </c>
      <c r="GB17">
        <v>0</v>
      </c>
      <c r="GC17">
        <v>2.1666666666666501</v>
      </c>
      <c r="GD17">
        <v>0</v>
      </c>
      <c r="GE17">
        <v>4.2916666666666501</v>
      </c>
      <c r="GF17">
        <v>0</v>
      </c>
      <c r="GG17">
        <v>2.82261904761903</v>
      </c>
      <c r="GH17">
        <v>0</v>
      </c>
      <c r="GI17">
        <v>11.7499971666664</v>
      </c>
      <c r="GJ17">
        <v>0</v>
      </c>
      <c r="GK17">
        <v>18.368421052631501</v>
      </c>
      <c r="GL17">
        <v>0</v>
      </c>
      <c r="GM17">
        <v>8.7806531522074192</v>
      </c>
      <c r="GN17">
        <v>0</v>
      </c>
      <c r="GO17">
        <v>40.963999999999999</v>
      </c>
      <c r="GP17">
        <v>0</v>
      </c>
      <c r="GQ17">
        <v>26.852</v>
      </c>
      <c r="GR17">
        <v>0</v>
      </c>
      <c r="GS17">
        <v>32.264000000000003</v>
      </c>
      <c r="GT17">
        <v>0</v>
      </c>
      <c r="GU17">
        <v>2197.5839999999998</v>
      </c>
      <c r="GV17">
        <v>0</v>
      </c>
      <c r="GW17">
        <v>39.756</v>
      </c>
      <c r="GX17">
        <v>0</v>
      </c>
      <c r="GY17">
        <v>638.31100000000004</v>
      </c>
      <c r="GZ17">
        <v>0</v>
      </c>
      <c r="HA17">
        <v>2248.13</v>
      </c>
      <c r="HB17">
        <v>0</v>
      </c>
      <c r="HC17">
        <v>92.590999999999994</v>
      </c>
      <c r="HD17">
        <v>0</v>
      </c>
      <c r="HE17">
        <v>761.947</v>
      </c>
      <c r="HF17">
        <v>0</v>
      </c>
      <c r="HG17" t="s">
        <v>5746</v>
      </c>
      <c r="HH17" t="s">
        <v>5747</v>
      </c>
      <c r="HI17" t="s">
        <v>5748</v>
      </c>
      <c r="HJ17" t="s">
        <v>5749</v>
      </c>
      <c r="HK17" t="s">
        <v>5750</v>
      </c>
      <c r="HL17" t="s">
        <v>5751</v>
      </c>
      <c r="HM17" t="s">
        <v>5752</v>
      </c>
      <c r="HN17" t="s">
        <v>5753</v>
      </c>
      <c r="HO17" t="s">
        <v>5754</v>
      </c>
      <c r="HP17" t="s">
        <v>5755</v>
      </c>
      <c r="IA17">
        <v>1.3</v>
      </c>
      <c r="IB17">
        <v>0</v>
      </c>
      <c r="IC17">
        <v>0.01</v>
      </c>
      <c r="ID17">
        <v>5350.85</v>
      </c>
      <c r="IE17">
        <v>5352.18</v>
      </c>
      <c r="IF17" t="s">
        <v>5628</v>
      </c>
      <c r="IG17" t="s">
        <v>5756</v>
      </c>
      <c r="IH17">
        <v>5336</v>
      </c>
      <c r="II17" t="s">
        <v>4766</v>
      </c>
      <c r="IJ17" t="s">
        <v>147</v>
      </c>
      <c r="IL17" t="e">
        <f t="shared" si="0"/>
        <v>#DIV/0!</v>
      </c>
      <c r="IM17">
        <f t="shared" si="1"/>
        <v>0</v>
      </c>
      <c r="IN17">
        <f t="shared" si="2"/>
        <v>0</v>
      </c>
      <c r="IO17" t="e">
        <f t="shared" si="3"/>
        <v>#DIV/0!</v>
      </c>
      <c r="IP17" t="e">
        <f t="shared" si="4"/>
        <v>#DIV/0!</v>
      </c>
    </row>
    <row r="18" spans="1:250" x14ac:dyDescent="0.2">
      <c r="A18" t="s">
        <v>4767</v>
      </c>
      <c r="B18">
        <v>-1</v>
      </c>
      <c r="C18">
        <v>0</v>
      </c>
      <c r="D18">
        <v>0</v>
      </c>
      <c r="E18">
        <v>4</v>
      </c>
      <c r="F18">
        <v>5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628</v>
      </c>
      <c r="S18">
        <v>7</v>
      </c>
      <c r="T18">
        <v>10776</v>
      </c>
      <c r="U18">
        <v>1</v>
      </c>
      <c r="V18" s="25">
        <v>9.9999999999999995E-8</v>
      </c>
      <c r="W18" s="25">
        <v>33280</v>
      </c>
      <c r="X18" s="25">
        <v>0</v>
      </c>
      <c r="Y18" s="25">
        <v>3600</v>
      </c>
      <c r="Z18" s="25">
        <v>-1</v>
      </c>
      <c r="AA18" s="25">
        <v>3600</v>
      </c>
      <c r="AB18">
        <v>33246.215058898502</v>
      </c>
      <c r="AC18" t="s">
        <v>5624</v>
      </c>
      <c r="AD18" t="s">
        <v>5624</v>
      </c>
      <c r="AE18">
        <v>33283.853236000003</v>
      </c>
      <c r="AF18">
        <v>0</v>
      </c>
      <c r="AH18">
        <v>0</v>
      </c>
      <c r="AJ18">
        <v>0</v>
      </c>
      <c r="AO18">
        <v>0</v>
      </c>
      <c r="AQ18">
        <v>16165</v>
      </c>
      <c r="AR18">
        <v>0</v>
      </c>
      <c r="AS18">
        <v>14186</v>
      </c>
      <c r="AT18">
        <v>0</v>
      </c>
      <c r="AU18">
        <v>2433.826</v>
      </c>
      <c r="AV18">
        <v>0</v>
      </c>
      <c r="AW18">
        <v>2433.826</v>
      </c>
      <c r="AX18">
        <v>0</v>
      </c>
      <c r="AY18">
        <v>277591</v>
      </c>
      <c r="AZ18">
        <v>154975</v>
      </c>
      <c r="BA18">
        <v>8162</v>
      </c>
      <c r="BB18">
        <v>1E-4</v>
      </c>
      <c r="BC18">
        <v>0.5</v>
      </c>
      <c r="BD18">
        <v>26278</v>
      </c>
      <c r="BE18">
        <v>0</v>
      </c>
      <c r="BF18">
        <v>0</v>
      </c>
      <c r="BG18">
        <v>0</v>
      </c>
      <c r="BH18">
        <v>26287</v>
      </c>
      <c r="BI18">
        <v>0</v>
      </c>
      <c r="BJ18">
        <v>128688</v>
      </c>
      <c r="BK18">
        <v>1.1272000000000001E-2</v>
      </c>
      <c r="BL18">
        <v>8162</v>
      </c>
      <c r="BM18">
        <v>1E-4</v>
      </c>
      <c r="BN18">
        <v>0.5</v>
      </c>
      <c r="BO18">
        <v>1.1272000000000001E-2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33283.854147600003</v>
      </c>
      <c r="EZ18">
        <v>0</v>
      </c>
      <c r="FA18">
        <v>33283.854147600003</v>
      </c>
      <c r="FB18">
        <v>0</v>
      </c>
      <c r="FC18">
        <v>1.4285714285714201E+99</v>
      </c>
      <c r="FD18">
        <v>0</v>
      </c>
      <c r="FE18">
        <v>33283.826926801499</v>
      </c>
      <c r="FF18">
        <v>0</v>
      </c>
      <c r="FG18">
        <v>33283.836506801301</v>
      </c>
      <c r="FH18">
        <v>0</v>
      </c>
      <c r="FI18">
        <v>33283.822795332002</v>
      </c>
      <c r="FJ18">
        <v>0</v>
      </c>
      <c r="FK18">
        <v>1149240</v>
      </c>
      <c r="FL18">
        <v>0</v>
      </c>
      <c r="FM18">
        <v>1149240</v>
      </c>
      <c r="FN18">
        <v>0</v>
      </c>
      <c r="FO18">
        <v>1373293</v>
      </c>
      <c r="FP18">
        <v>0</v>
      </c>
      <c r="FQ18">
        <v>16165</v>
      </c>
      <c r="FR18">
        <v>0</v>
      </c>
      <c r="FS18">
        <v>14186</v>
      </c>
      <c r="FT18">
        <v>0</v>
      </c>
      <c r="FU18">
        <v>15757</v>
      </c>
      <c r="FV18">
        <v>0</v>
      </c>
      <c r="FW18">
        <v>14</v>
      </c>
      <c r="FX18">
        <v>0</v>
      </c>
      <c r="FY18">
        <v>12</v>
      </c>
      <c r="FZ18">
        <v>0</v>
      </c>
      <c r="GA18">
        <v>13</v>
      </c>
      <c r="GB18">
        <v>0</v>
      </c>
      <c r="GC18">
        <v>33271.758527700898</v>
      </c>
      <c r="GD18">
        <v>0</v>
      </c>
      <c r="GE18">
        <v>33283.8134094013</v>
      </c>
      <c r="GF18">
        <v>0</v>
      </c>
      <c r="GG18">
        <v>33277.381230037798</v>
      </c>
      <c r="GH18">
        <v>0</v>
      </c>
      <c r="GI18">
        <v>33273.138142001102</v>
      </c>
      <c r="GJ18">
        <v>0</v>
      </c>
      <c r="GK18">
        <v>33283.817033284096</v>
      </c>
      <c r="GL18">
        <v>0</v>
      </c>
      <c r="GM18">
        <v>33280.597472973699</v>
      </c>
      <c r="GN18">
        <v>0</v>
      </c>
      <c r="GO18">
        <v>62.819000000000003</v>
      </c>
      <c r="GP18">
        <v>0</v>
      </c>
      <c r="GQ18">
        <v>53.804000000000002</v>
      </c>
      <c r="GR18">
        <v>0</v>
      </c>
      <c r="GS18">
        <v>74.864000000000004</v>
      </c>
      <c r="GT18">
        <v>0</v>
      </c>
      <c r="GU18">
        <v>2433.0909999999999</v>
      </c>
      <c r="GV18">
        <v>0</v>
      </c>
      <c r="GW18">
        <v>0</v>
      </c>
      <c r="GX18">
        <v>0</v>
      </c>
      <c r="GY18">
        <v>2301.8429999999998</v>
      </c>
      <c r="GZ18">
        <v>0</v>
      </c>
      <c r="HA18">
        <v>2433.826</v>
      </c>
      <c r="HB18">
        <v>0</v>
      </c>
      <c r="HC18">
        <v>2433.826</v>
      </c>
      <c r="HD18">
        <v>0</v>
      </c>
      <c r="HE18">
        <v>2816.8159999999998</v>
      </c>
      <c r="HF18">
        <v>0</v>
      </c>
      <c r="HG18" t="s">
        <v>5757</v>
      </c>
      <c r="HH18" t="s">
        <v>5758</v>
      </c>
      <c r="HI18" t="s">
        <v>5759</v>
      </c>
      <c r="HJ18" t="s">
        <v>5760</v>
      </c>
      <c r="HK18" t="s">
        <v>5761</v>
      </c>
      <c r="HL18" t="s">
        <v>5762</v>
      </c>
      <c r="HM18" t="s">
        <v>5763</v>
      </c>
      <c r="HN18" t="s">
        <v>5764</v>
      </c>
      <c r="HO18" t="s">
        <v>5765</v>
      </c>
      <c r="HP18" t="s">
        <v>5766</v>
      </c>
      <c r="IA18">
        <v>175.79</v>
      </c>
      <c r="IB18">
        <v>0</v>
      </c>
      <c r="IC18">
        <v>0.27</v>
      </c>
      <c r="ID18">
        <v>19577.73</v>
      </c>
      <c r="IE18">
        <v>19754.34</v>
      </c>
      <c r="IF18" t="s">
        <v>5628</v>
      </c>
      <c r="IG18" t="s">
        <v>5767</v>
      </c>
      <c r="IH18">
        <v>19897</v>
      </c>
      <c r="II18" t="s">
        <v>4767</v>
      </c>
      <c r="IJ18" t="s">
        <v>147</v>
      </c>
      <c r="IL18" t="e">
        <f t="shared" si="0"/>
        <v>#DIV/0!</v>
      </c>
      <c r="IM18">
        <f t="shared" si="1"/>
        <v>0</v>
      </c>
      <c r="IN18">
        <f t="shared" si="2"/>
        <v>0</v>
      </c>
      <c r="IO18" t="e">
        <f t="shared" si="3"/>
        <v>#DIV/0!</v>
      </c>
      <c r="IP18" t="e">
        <f t="shared" si="4"/>
        <v>#DIV/0!</v>
      </c>
    </row>
    <row r="19" spans="1:250" x14ac:dyDescent="0.2">
      <c r="A19" t="s">
        <v>4769</v>
      </c>
      <c r="B19">
        <v>-1</v>
      </c>
      <c r="C19">
        <v>0</v>
      </c>
      <c r="D19">
        <v>0</v>
      </c>
      <c r="E19">
        <v>4</v>
      </c>
      <c r="F19">
        <v>5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628</v>
      </c>
      <c r="S19">
        <v>7</v>
      </c>
      <c r="T19">
        <v>10776</v>
      </c>
      <c r="U19">
        <v>1</v>
      </c>
      <c r="V19" s="25">
        <v>9.9999999999999995E-8</v>
      </c>
      <c r="W19" s="25">
        <v>4</v>
      </c>
      <c r="X19" s="25">
        <v>0</v>
      </c>
      <c r="Y19" s="25">
        <v>3600</v>
      </c>
      <c r="Z19" s="25">
        <v>-1</v>
      </c>
      <c r="AA19" s="25">
        <v>3600</v>
      </c>
      <c r="AB19">
        <v>3</v>
      </c>
      <c r="AC19" t="s">
        <v>5624</v>
      </c>
      <c r="AD19" t="s">
        <v>5624</v>
      </c>
      <c r="AE19">
        <v>4</v>
      </c>
      <c r="AF19">
        <v>0</v>
      </c>
      <c r="AH19">
        <v>0</v>
      </c>
      <c r="AJ19">
        <v>0</v>
      </c>
      <c r="AO19">
        <v>0</v>
      </c>
      <c r="AQ19">
        <v>577</v>
      </c>
      <c r="AR19">
        <v>0</v>
      </c>
      <c r="AS19">
        <v>293</v>
      </c>
      <c r="AT19">
        <v>0</v>
      </c>
      <c r="AU19">
        <v>3600.1509999999998</v>
      </c>
      <c r="AV19">
        <v>0</v>
      </c>
      <c r="AW19">
        <v>3600.0059999999999</v>
      </c>
      <c r="AX19">
        <v>0</v>
      </c>
      <c r="AY19">
        <v>67583</v>
      </c>
      <c r="AZ19">
        <v>73728</v>
      </c>
      <c r="BA19">
        <v>49234</v>
      </c>
      <c r="BB19">
        <v>4.8000000000000001E-4</v>
      </c>
      <c r="BC19">
        <v>0.5</v>
      </c>
      <c r="BD19">
        <v>18431</v>
      </c>
      <c r="BE19">
        <v>0</v>
      </c>
      <c r="BF19">
        <v>0</v>
      </c>
      <c r="BG19">
        <v>0</v>
      </c>
      <c r="BH19">
        <v>0</v>
      </c>
      <c r="BI19">
        <v>73728</v>
      </c>
      <c r="BJ19">
        <v>0</v>
      </c>
      <c r="BK19">
        <v>3.9300000000000001E-4</v>
      </c>
      <c r="BL19">
        <v>49234</v>
      </c>
      <c r="BM19">
        <v>4.8000000000000001E-4</v>
      </c>
      <c r="BN19">
        <v>0.5</v>
      </c>
      <c r="BO19">
        <v>3.9300000000000001E-4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4</v>
      </c>
      <c r="EZ19">
        <v>0</v>
      </c>
      <c r="FA19">
        <v>4</v>
      </c>
      <c r="FB19">
        <v>0</v>
      </c>
      <c r="FC19">
        <v>4</v>
      </c>
      <c r="FD19">
        <v>0</v>
      </c>
      <c r="FE19">
        <v>3</v>
      </c>
      <c r="FF19">
        <v>0</v>
      </c>
      <c r="FG19">
        <v>3</v>
      </c>
      <c r="FH19">
        <v>0</v>
      </c>
      <c r="FI19">
        <v>3</v>
      </c>
      <c r="FJ19">
        <v>0</v>
      </c>
      <c r="FK19">
        <v>1657138</v>
      </c>
      <c r="FL19">
        <v>0</v>
      </c>
      <c r="FM19">
        <v>1657138</v>
      </c>
      <c r="FN19">
        <v>0</v>
      </c>
      <c r="FO19">
        <v>2066121</v>
      </c>
      <c r="FP19">
        <v>0</v>
      </c>
      <c r="FQ19">
        <v>577</v>
      </c>
      <c r="FR19">
        <v>0</v>
      </c>
      <c r="FS19">
        <v>293</v>
      </c>
      <c r="FT19">
        <v>0</v>
      </c>
      <c r="FU19">
        <v>1089</v>
      </c>
      <c r="FV19">
        <v>0</v>
      </c>
      <c r="FW19">
        <v>14</v>
      </c>
      <c r="FX19">
        <v>0</v>
      </c>
      <c r="FY19">
        <v>12</v>
      </c>
      <c r="FZ19">
        <v>0</v>
      </c>
      <c r="GA19">
        <v>13</v>
      </c>
      <c r="GB19">
        <v>0</v>
      </c>
      <c r="GC19">
        <v>3</v>
      </c>
      <c r="GD19">
        <v>0</v>
      </c>
      <c r="GE19">
        <v>3</v>
      </c>
      <c r="GF19">
        <v>0</v>
      </c>
      <c r="GG19">
        <v>3</v>
      </c>
      <c r="GH19">
        <v>0</v>
      </c>
      <c r="GI19">
        <v>3</v>
      </c>
      <c r="GJ19">
        <v>0</v>
      </c>
      <c r="GK19">
        <v>3</v>
      </c>
      <c r="GL19">
        <v>0</v>
      </c>
      <c r="GM19">
        <v>3</v>
      </c>
      <c r="GN19">
        <v>0</v>
      </c>
      <c r="GO19">
        <v>1553.4549999999999</v>
      </c>
      <c r="GP19">
        <v>0</v>
      </c>
      <c r="GQ19">
        <v>1051.097</v>
      </c>
      <c r="GR19">
        <v>0</v>
      </c>
      <c r="GS19">
        <v>1386.777</v>
      </c>
      <c r="GT19">
        <v>0</v>
      </c>
      <c r="GU19">
        <v>1600.317</v>
      </c>
      <c r="GV19">
        <v>0</v>
      </c>
      <c r="GW19">
        <v>1105.9000000000001</v>
      </c>
      <c r="GX19">
        <v>0</v>
      </c>
      <c r="GY19">
        <v>1432.566</v>
      </c>
      <c r="GZ19">
        <v>0</v>
      </c>
      <c r="HA19">
        <v>3600.1509999999998</v>
      </c>
      <c r="HB19">
        <v>0</v>
      </c>
      <c r="HC19">
        <v>3600.0059999999999</v>
      </c>
      <c r="HD19">
        <v>0</v>
      </c>
      <c r="HE19">
        <v>3600.0329999999999</v>
      </c>
      <c r="HF19">
        <v>0</v>
      </c>
      <c r="HG19" t="s">
        <v>1177</v>
      </c>
      <c r="HH19" t="s">
        <v>5768</v>
      </c>
      <c r="HI19" t="s">
        <v>5769</v>
      </c>
      <c r="HJ19" t="s">
        <v>5770</v>
      </c>
      <c r="HK19" t="s">
        <v>5771</v>
      </c>
      <c r="HL19" t="s">
        <v>1185</v>
      </c>
      <c r="HM19" t="s">
        <v>1185</v>
      </c>
      <c r="HN19" t="s">
        <v>5772</v>
      </c>
      <c r="HO19" t="s">
        <v>5773</v>
      </c>
      <c r="HP19" t="s">
        <v>5774</v>
      </c>
      <c r="IA19">
        <v>305.74</v>
      </c>
      <c r="IB19">
        <v>0</v>
      </c>
      <c r="IC19">
        <v>0.62</v>
      </c>
      <c r="ID19">
        <v>25269.81</v>
      </c>
      <c r="IE19">
        <v>25576.45</v>
      </c>
      <c r="IF19" t="s">
        <v>5628</v>
      </c>
      <c r="IG19" t="s">
        <v>5775</v>
      </c>
      <c r="IH19">
        <v>25509</v>
      </c>
      <c r="II19" t="s">
        <v>4769</v>
      </c>
      <c r="IJ19" t="s">
        <v>147</v>
      </c>
      <c r="IL19" t="e">
        <f t="shared" si="0"/>
        <v>#DIV/0!</v>
      </c>
      <c r="IM19">
        <f t="shared" si="1"/>
        <v>0</v>
      </c>
      <c r="IN19">
        <f t="shared" si="2"/>
        <v>0</v>
      </c>
      <c r="IO19" t="e">
        <f t="shared" si="3"/>
        <v>#DIV/0!</v>
      </c>
      <c r="IP19" t="e">
        <f t="shared" si="4"/>
        <v>#DIV/0!</v>
      </c>
    </row>
    <row r="20" spans="1:250" x14ac:dyDescent="0.2">
      <c r="A20" t="s">
        <v>4770</v>
      </c>
      <c r="B20">
        <v>-1</v>
      </c>
      <c r="C20">
        <v>0</v>
      </c>
      <c r="D20">
        <v>0</v>
      </c>
      <c r="E20">
        <v>4</v>
      </c>
      <c r="F20">
        <v>5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628</v>
      </c>
      <c r="S20">
        <v>7</v>
      </c>
      <c r="T20">
        <v>10776</v>
      </c>
      <c r="U20">
        <v>1</v>
      </c>
      <c r="V20" s="25">
        <v>9.9999999999999995E-8</v>
      </c>
      <c r="W20" s="25">
        <v>4</v>
      </c>
      <c r="X20" s="25">
        <v>0</v>
      </c>
      <c r="Y20" s="25">
        <v>3600</v>
      </c>
      <c r="Z20" s="25">
        <v>-1</v>
      </c>
      <c r="AA20" s="25">
        <v>3600</v>
      </c>
      <c r="AB20">
        <v>3</v>
      </c>
      <c r="AC20" t="s">
        <v>5624</v>
      </c>
      <c r="AD20" t="s">
        <v>5624</v>
      </c>
      <c r="AE20">
        <v>4</v>
      </c>
      <c r="AF20">
        <v>0</v>
      </c>
      <c r="AH20">
        <v>0</v>
      </c>
      <c r="AJ20">
        <v>0</v>
      </c>
      <c r="AO20">
        <v>0</v>
      </c>
      <c r="AQ20">
        <v>37373</v>
      </c>
      <c r="AR20">
        <v>0</v>
      </c>
      <c r="AS20">
        <v>4818</v>
      </c>
      <c r="AT20">
        <v>0</v>
      </c>
      <c r="AU20">
        <v>3600.011</v>
      </c>
      <c r="AV20">
        <v>0</v>
      </c>
      <c r="AW20">
        <v>1535.8019999999999</v>
      </c>
      <c r="AX20">
        <v>0</v>
      </c>
      <c r="AY20">
        <v>33791</v>
      </c>
      <c r="AZ20">
        <v>36864</v>
      </c>
      <c r="BA20">
        <v>25155</v>
      </c>
      <c r="BB20">
        <v>5.0000000000000002E-5</v>
      </c>
      <c r="BC20">
        <v>0.5</v>
      </c>
      <c r="BD20">
        <v>9215</v>
      </c>
      <c r="BE20">
        <v>0</v>
      </c>
      <c r="BF20">
        <v>0</v>
      </c>
      <c r="BG20">
        <v>0</v>
      </c>
      <c r="BH20">
        <v>0</v>
      </c>
      <c r="BI20">
        <v>36864</v>
      </c>
      <c r="BJ20">
        <v>0</v>
      </c>
      <c r="BK20">
        <v>1.0900000000000001E-4</v>
      </c>
      <c r="BL20">
        <v>25155</v>
      </c>
      <c r="BM20">
        <v>5.0000000000000002E-5</v>
      </c>
      <c r="BN20">
        <v>0.5</v>
      </c>
      <c r="BO20">
        <v>1.0900000000000001E-4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4</v>
      </c>
      <c r="EZ20">
        <v>0</v>
      </c>
      <c r="FA20">
        <v>4</v>
      </c>
      <c r="FB20">
        <v>0</v>
      </c>
      <c r="FC20">
        <v>4</v>
      </c>
      <c r="FD20">
        <v>0</v>
      </c>
      <c r="FE20">
        <v>3</v>
      </c>
      <c r="FF20">
        <v>0</v>
      </c>
      <c r="FG20">
        <v>4</v>
      </c>
      <c r="FH20">
        <v>0</v>
      </c>
      <c r="FI20">
        <v>3.4285714285714199</v>
      </c>
      <c r="FJ20">
        <v>0</v>
      </c>
      <c r="FK20">
        <v>6176836</v>
      </c>
      <c r="FL20">
        <v>0</v>
      </c>
      <c r="FM20">
        <v>2997220</v>
      </c>
      <c r="FN20">
        <v>0</v>
      </c>
      <c r="FO20">
        <v>4912808</v>
      </c>
      <c r="FP20">
        <v>0</v>
      </c>
      <c r="FQ20">
        <v>37373</v>
      </c>
      <c r="FR20">
        <v>0</v>
      </c>
      <c r="FS20">
        <v>4818</v>
      </c>
      <c r="FT20">
        <v>0</v>
      </c>
      <c r="FU20">
        <v>19188</v>
      </c>
      <c r="FV20">
        <v>0</v>
      </c>
      <c r="FW20">
        <v>14</v>
      </c>
      <c r="FX20">
        <v>0</v>
      </c>
      <c r="FY20">
        <v>10</v>
      </c>
      <c r="FZ20">
        <v>0</v>
      </c>
      <c r="GA20">
        <v>12</v>
      </c>
      <c r="GB20">
        <v>0</v>
      </c>
      <c r="GC20">
        <v>3</v>
      </c>
      <c r="GD20">
        <v>0</v>
      </c>
      <c r="GE20">
        <v>3</v>
      </c>
      <c r="GF20">
        <v>0</v>
      </c>
      <c r="GG20">
        <v>3</v>
      </c>
      <c r="GH20">
        <v>0</v>
      </c>
      <c r="GI20">
        <v>3</v>
      </c>
      <c r="GJ20">
        <v>0</v>
      </c>
      <c r="GK20">
        <v>3</v>
      </c>
      <c r="GL20">
        <v>0</v>
      </c>
      <c r="GM20">
        <v>3</v>
      </c>
      <c r="GN20">
        <v>0</v>
      </c>
      <c r="GO20">
        <v>364.036</v>
      </c>
      <c r="GP20">
        <v>0</v>
      </c>
      <c r="GQ20">
        <v>205.63200000000001</v>
      </c>
      <c r="GR20">
        <v>0</v>
      </c>
      <c r="GS20">
        <v>280.06700000000001</v>
      </c>
      <c r="GT20">
        <v>0</v>
      </c>
      <c r="GU20">
        <v>373.43099999999998</v>
      </c>
      <c r="GV20">
        <v>0</v>
      </c>
      <c r="GW20">
        <v>214.24</v>
      </c>
      <c r="GX20">
        <v>0</v>
      </c>
      <c r="GY20">
        <v>294.63900000000001</v>
      </c>
      <c r="GZ20">
        <v>0</v>
      </c>
      <c r="HA20">
        <v>3600.011</v>
      </c>
      <c r="HB20">
        <v>0</v>
      </c>
      <c r="HC20">
        <v>1535.8019999999999</v>
      </c>
      <c r="HD20">
        <v>0</v>
      </c>
      <c r="HE20">
        <v>3091.1460000000002</v>
      </c>
      <c r="HF20">
        <v>0</v>
      </c>
      <c r="HG20" t="s">
        <v>1177</v>
      </c>
      <c r="HH20" t="s">
        <v>5776</v>
      </c>
      <c r="HI20" t="s">
        <v>5777</v>
      </c>
      <c r="HJ20" t="s">
        <v>5778</v>
      </c>
      <c r="HK20" t="s">
        <v>5779</v>
      </c>
      <c r="HL20" t="s">
        <v>1185</v>
      </c>
      <c r="HM20" t="s">
        <v>1185</v>
      </c>
      <c r="HN20" t="s">
        <v>5780</v>
      </c>
      <c r="HO20" t="s">
        <v>5781</v>
      </c>
      <c r="HP20" t="s">
        <v>5782</v>
      </c>
      <c r="IA20">
        <v>45.6</v>
      </c>
      <c r="IB20">
        <v>0</v>
      </c>
      <c r="IC20">
        <v>0.18</v>
      </c>
      <c r="ID20">
        <v>21709.78</v>
      </c>
      <c r="IE20">
        <v>21755.68</v>
      </c>
      <c r="IF20" t="s">
        <v>5628</v>
      </c>
      <c r="IG20" t="s">
        <v>5783</v>
      </c>
      <c r="IH20">
        <v>21684</v>
      </c>
      <c r="II20" t="s">
        <v>4770</v>
      </c>
      <c r="IJ20" t="s">
        <v>147</v>
      </c>
      <c r="IL20" t="e">
        <f t="shared" si="0"/>
        <v>#DIV/0!</v>
      </c>
      <c r="IM20">
        <f t="shared" si="1"/>
        <v>0</v>
      </c>
      <c r="IN20">
        <f t="shared" si="2"/>
        <v>0</v>
      </c>
      <c r="IO20" t="e">
        <f t="shared" si="3"/>
        <v>#DIV/0!</v>
      </c>
      <c r="IP20" t="e">
        <f t="shared" si="4"/>
        <v>#DIV/0!</v>
      </c>
    </row>
    <row r="21" spans="1:250" x14ac:dyDescent="0.2">
      <c r="A21" t="s">
        <v>4771</v>
      </c>
      <c r="B21">
        <v>-1</v>
      </c>
      <c r="C21">
        <v>0</v>
      </c>
      <c r="D21">
        <v>0</v>
      </c>
      <c r="E21">
        <v>4</v>
      </c>
      <c r="F21">
        <v>5</v>
      </c>
      <c r="G21">
        <v>0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628</v>
      </c>
      <c r="S21">
        <v>7</v>
      </c>
      <c r="T21">
        <v>10776</v>
      </c>
      <c r="U21">
        <v>1</v>
      </c>
      <c r="V21" s="25">
        <v>9.9999999999999995E-8</v>
      </c>
      <c r="W21" s="25">
        <v>55790000</v>
      </c>
      <c r="X21" s="25">
        <v>0</v>
      </c>
      <c r="Y21" s="25">
        <v>3600</v>
      </c>
      <c r="Z21" s="25">
        <v>-1</v>
      </c>
      <c r="AA21" s="25">
        <v>3600</v>
      </c>
      <c r="AB21">
        <v>54633108.5093465</v>
      </c>
      <c r="AC21" t="s">
        <v>5624</v>
      </c>
      <c r="AD21" t="s">
        <v>5624</v>
      </c>
      <c r="AE21">
        <v>55789389.885999903</v>
      </c>
      <c r="AF21">
        <v>0</v>
      </c>
      <c r="AH21">
        <v>0</v>
      </c>
      <c r="AJ21">
        <v>0</v>
      </c>
      <c r="AO21">
        <v>0</v>
      </c>
      <c r="AQ21">
        <v>57436</v>
      </c>
      <c r="AR21">
        <v>0</v>
      </c>
      <c r="AS21">
        <v>43677</v>
      </c>
      <c r="AT21">
        <v>0</v>
      </c>
      <c r="AU21">
        <v>3600.002</v>
      </c>
      <c r="AV21">
        <v>0</v>
      </c>
      <c r="AW21">
        <v>3600.0010000000002</v>
      </c>
      <c r="AX21">
        <v>0</v>
      </c>
      <c r="AY21">
        <v>3460</v>
      </c>
      <c r="AZ21">
        <v>15957</v>
      </c>
      <c r="BA21">
        <v>491</v>
      </c>
      <c r="BB21">
        <v>3.1600000000000003E-2</v>
      </c>
      <c r="BC21">
        <v>0.49308000000000002</v>
      </c>
      <c r="BD21">
        <v>1076</v>
      </c>
      <c r="BE21">
        <v>0</v>
      </c>
      <c r="BF21">
        <v>0</v>
      </c>
      <c r="BG21">
        <v>0</v>
      </c>
      <c r="BH21">
        <v>0</v>
      </c>
      <c r="BI21">
        <v>1369</v>
      </c>
      <c r="BJ21">
        <v>14588</v>
      </c>
      <c r="BK21">
        <v>2.8180000000000002E-3</v>
      </c>
      <c r="BL21">
        <v>491</v>
      </c>
      <c r="BM21">
        <v>3.1600000000000003E-2</v>
      </c>
      <c r="BN21">
        <v>0.49308000000000002</v>
      </c>
      <c r="BO21">
        <v>2.8180000000000002E-3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55996083.939800002</v>
      </c>
      <c r="EZ21">
        <v>0</v>
      </c>
      <c r="FA21">
        <v>55825657.114</v>
      </c>
      <c r="FB21">
        <v>0</v>
      </c>
      <c r="FC21">
        <v>55929089.216442801</v>
      </c>
      <c r="FD21">
        <v>0</v>
      </c>
      <c r="FE21">
        <v>55564892.544802003</v>
      </c>
      <c r="FF21">
        <v>0</v>
      </c>
      <c r="FG21">
        <v>55670152.684537798</v>
      </c>
      <c r="FH21">
        <v>0</v>
      </c>
      <c r="FI21">
        <v>55598614.410533398</v>
      </c>
      <c r="FJ21">
        <v>0</v>
      </c>
      <c r="FK21">
        <v>9286774</v>
      </c>
      <c r="FL21">
        <v>0</v>
      </c>
      <c r="FM21">
        <v>7845369</v>
      </c>
      <c r="FN21">
        <v>0</v>
      </c>
      <c r="FO21">
        <v>8842393</v>
      </c>
      <c r="FP21">
        <v>0</v>
      </c>
      <c r="FQ21">
        <v>57436</v>
      </c>
      <c r="FR21">
        <v>0</v>
      </c>
      <c r="FS21">
        <v>43677</v>
      </c>
      <c r="FT21">
        <v>0</v>
      </c>
      <c r="FU21">
        <v>56270</v>
      </c>
      <c r="FV21">
        <v>0</v>
      </c>
      <c r="FW21">
        <v>3</v>
      </c>
      <c r="FX21">
        <v>0</v>
      </c>
      <c r="FY21">
        <v>3</v>
      </c>
      <c r="FZ21">
        <v>0</v>
      </c>
      <c r="GA21">
        <v>3</v>
      </c>
      <c r="GB21">
        <v>0</v>
      </c>
      <c r="GC21">
        <v>54633108.509346597</v>
      </c>
      <c r="GD21">
        <v>0</v>
      </c>
      <c r="GE21">
        <v>54633108.509346597</v>
      </c>
      <c r="GF21">
        <v>0</v>
      </c>
      <c r="GG21">
        <v>54633108.509346597</v>
      </c>
      <c r="GH21">
        <v>0</v>
      </c>
      <c r="GI21">
        <v>54633108.509346597</v>
      </c>
      <c r="GJ21">
        <v>0</v>
      </c>
      <c r="GK21">
        <v>54633108.509346597</v>
      </c>
      <c r="GL21">
        <v>0</v>
      </c>
      <c r="GM21">
        <v>54633108.509346597</v>
      </c>
      <c r="GN21">
        <v>0</v>
      </c>
      <c r="GO21">
        <v>6.8520000000000003</v>
      </c>
      <c r="GP21">
        <v>0</v>
      </c>
      <c r="GQ21">
        <v>6.758</v>
      </c>
      <c r="GR21">
        <v>0</v>
      </c>
      <c r="GS21">
        <v>6.9660000000000002</v>
      </c>
      <c r="GT21">
        <v>0</v>
      </c>
      <c r="GU21">
        <v>3445.6770000000001</v>
      </c>
      <c r="GV21">
        <v>0</v>
      </c>
      <c r="GW21">
        <v>1297.0409999999999</v>
      </c>
      <c r="GX21">
        <v>0</v>
      </c>
      <c r="GY21">
        <v>2435.078</v>
      </c>
      <c r="GZ21">
        <v>0</v>
      </c>
      <c r="HA21">
        <v>3600.002</v>
      </c>
      <c r="HB21">
        <v>0</v>
      </c>
      <c r="HC21">
        <v>3600.0010000000002</v>
      </c>
      <c r="HD21">
        <v>0</v>
      </c>
      <c r="HE21">
        <v>3600.002</v>
      </c>
      <c r="HF21">
        <v>0</v>
      </c>
      <c r="HG21" t="s">
        <v>5784</v>
      </c>
      <c r="HH21" t="s">
        <v>5785</v>
      </c>
      <c r="HI21" t="s">
        <v>5786</v>
      </c>
      <c r="HJ21" t="s">
        <v>5787</v>
      </c>
      <c r="HK21" t="s">
        <v>698</v>
      </c>
      <c r="HL21" t="s">
        <v>5788</v>
      </c>
      <c r="HM21" t="s">
        <v>5788</v>
      </c>
      <c r="HN21" t="s">
        <v>5789</v>
      </c>
      <c r="HO21" t="s">
        <v>5790</v>
      </c>
      <c r="HP21" t="s">
        <v>5791</v>
      </c>
      <c r="IA21">
        <v>0.73</v>
      </c>
      <c r="IB21">
        <v>0</v>
      </c>
      <c r="IC21">
        <v>0.01</v>
      </c>
      <c r="ID21">
        <v>25264.81</v>
      </c>
      <c r="IE21">
        <v>25265.62</v>
      </c>
      <c r="IF21" t="s">
        <v>5628</v>
      </c>
      <c r="IG21" t="s">
        <v>5792</v>
      </c>
      <c r="IH21">
        <v>25202</v>
      </c>
      <c r="II21" t="s">
        <v>4771</v>
      </c>
      <c r="IJ21" t="s">
        <v>147</v>
      </c>
      <c r="IL21" t="e">
        <f t="shared" si="0"/>
        <v>#DIV/0!</v>
      </c>
      <c r="IM21">
        <f t="shared" si="1"/>
        <v>0</v>
      </c>
      <c r="IN21">
        <f t="shared" si="2"/>
        <v>0</v>
      </c>
      <c r="IO21" t="e">
        <f t="shared" si="3"/>
        <v>#DIV/0!</v>
      </c>
      <c r="IP21" t="e">
        <f t="shared" si="4"/>
        <v>#DIV/0!</v>
      </c>
    </row>
    <row r="22" spans="1:250" x14ac:dyDescent="0.2">
      <c r="A22" s="27" t="s">
        <v>4772</v>
      </c>
      <c r="B22">
        <v>-1</v>
      </c>
      <c r="C22">
        <v>0</v>
      </c>
      <c r="D22">
        <v>0</v>
      </c>
      <c r="E22">
        <v>4</v>
      </c>
      <c r="F22">
        <v>5</v>
      </c>
      <c r="G22">
        <v>0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628</v>
      </c>
      <c r="S22">
        <v>7</v>
      </c>
      <c r="T22">
        <v>10776</v>
      </c>
      <c r="U22">
        <v>1</v>
      </c>
      <c r="V22" s="25">
        <v>9.9999999999999995E-8</v>
      </c>
      <c r="W22" s="25">
        <v>252</v>
      </c>
      <c r="X22" s="25">
        <v>0</v>
      </c>
      <c r="Y22" s="25">
        <v>3600</v>
      </c>
      <c r="Z22" s="25">
        <v>-1</v>
      </c>
      <c r="AA22" s="25">
        <v>3600</v>
      </c>
      <c r="AB22">
        <v>250</v>
      </c>
      <c r="AC22" t="s">
        <v>5624</v>
      </c>
      <c r="AD22" t="s">
        <v>5624</v>
      </c>
      <c r="AE22">
        <v>252</v>
      </c>
      <c r="AF22">
        <v>0</v>
      </c>
      <c r="AH22">
        <v>0</v>
      </c>
      <c r="AJ22">
        <v>0</v>
      </c>
      <c r="AO22">
        <v>0</v>
      </c>
      <c r="AQ22">
        <v>362</v>
      </c>
      <c r="AR22">
        <v>0</v>
      </c>
      <c r="AS22">
        <v>167</v>
      </c>
      <c r="AT22">
        <v>0</v>
      </c>
      <c r="AU22">
        <v>2.2040000000000002</v>
      </c>
      <c r="AV22">
        <v>0</v>
      </c>
      <c r="AW22">
        <v>1.292</v>
      </c>
      <c r="AX22">
        <v>0</v>
      </c>
      <c r="AY22">
        <v>12807</v>
      </c>
      <c r="AZ22">
        <v>9872</v>
      </c>
      <c r="BA22">
        <v>2470</v>
      </c>
      <c r="BB22">
        <v>6.6669999999999993E-2</v>
      </c>
      <c r="BC22">
        <v>0.48276000000000002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7142</v>
      </c>
      <c r="BJ22">
        <v>2730</v>
      </c>
      <c r="BK22">
        <v>2.9799999999999998E-4</v>
      </c>
      <c r="BL22">
        <v>2470</v>
      </c>
      <c r="BM22">
        <v>6.6669999999999993E-2</v>
      </c>
      <c r="BN22">
        <v>0.48276000000000002</v>
      </c>
      <c r="BO22">
        <v>2.9799999999999998E-4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252</v>
      </c>
      <c r="EZ22">
        <v>0</v>
      </c>
      <c r="FA22">
        <v>252</v>
      </c>
      <c r="FB22">
        <v>0</v>
      </c>
      <c r="FC22">
        <v>252</v>
      </c>
      <c r="FD22">
        <v>0</v>
      </c>
      <c r="FE22">
        <v>252</v>
      </c>
      <c r="FF22">
        <v>0</v>
      </c>
      <c r="FG22">
        <v>252</v>
      </c>
      <c r="FH22">
        <v>0</v>
      </c>
      <c r="FI22">
        <v>252</v>
      </c>
      <c r="FJ22">
        <v>0</v>
      </c>
      <c r="FK22">
        <v>26602</v>
      </c>
      <c r="FL22">
        <v>0</v>
      </c>
      <c r="FM22">
        <v>16257</v>
      </c>
      <c r="FN22">
        <v>0</v>
      </c>
      <c r="FO22">
        <v>27215</v>
      </c>
      <c r="FP22">
        <v>0</v>
      </c>
      <c r="FQ22">
        <v>362</v>
      </c>
      <c r="FR22">
        <v>0</v>
      </c>
      <c r="FS22">
        <v>167</v>
      </c>
      <c r="FT22">
        <v>0</v>
      </c>
      <c r="FU22">
        <v>317</v>
      </c>
      <c r="FV22">
        <v>0</v>
      </c>
      <c r="FW22">
        <v>12</v>
      </c>
      <c r="FX22">
        <v>0</v>
      </c>
      <c r="FY22">
        <v>9</v>
      </c>
      <c r="FZ22">
        <v>0</v>
      </c>
      <c r="GA22">
        <v>10</v>
      </c>
      <c r="GB22">
        <v>0</v>
      </c>
      <c r="GC22">
        <v>250</v>
      </c>
      <c r="GD22">
        <v>0</v>
      </c>
      <c r="GE22">
        <v>250</v>
      </c>
      <c r="GF22">
        <v>0</v>
      </c>
      <c r="GG22">
        <v>250</v>
      </c>
      <c r="GH22">
        <v>0</v>
      </c>
      <c r="GI22">
        <v>250</v>
      </c>
      <c r="GJ22">
        <v>0</v>
      </c>
      <c r="GK22">
        <v>250</v>
      </c>
      <c r="GL22">
        <v>0</v>
      </c>
      <c r="GM22">
        <v>250</v>
      </c>
      <c r="GN22">
        <v>0</v>
      </c>
      <c r="GO22">
        <v>1.081</v>
      </c>
      <c r="GP22">
        <v>0</v>
      </c>
      <c r="GQ22">
        <v>0.751</v>
      </c>
      <c r="GR22">
        <v>0</v>
      </c>
      <c r="GS22">
        <v>0.97299999999999998</v>
      </c>
      <c r="GT22">
        <v>0</v>
      </c>
      <c r="GU22">
        <v>1.1639999999999999</v>
      </c>
      <c r="GV22">
        <v>0</v>
      </c>
      <c r="GW22">
        <v>0.81899999999999995</v>
      </c>
      <c r="GX22">
        <v>0</v>
      </c>
      <c r="GY22">
        <v>1.252</v>
      </c>
      <c r="GZ22">
        <v>0</v>
      </c>
      <c r="HA22">
        <v>2.2040000000000002</v>
      </c>
      <c r="HB22">
        <v>0</v>
      </c>
      <c r="HC22">
        <v>1.292</v>
      </c>
      <c r="HD22">
        <v>0</v>
      </c>
      <c r="HE22">
        <v>2.383</v>
      </c>
      <c r="HF22">
        <v>0</v>
      </c>
      <c r="HG22" t="s">
        <v>5793</v>
      </c>
      <c r="HH22" t="s">
        <v>5793</v>
      </c>
      <c r="HI22" t="s">
        <v>5794</v>
      </c>
      <c r="HJ22" t="s">
        <v>5795</v>
      </c>
      <c r="HK22" t="s">
        <v>5796</v>
      </c>
      <c r="HL22" t="s">
        <v>5797</v>
      </c>
      <c r="HM22" t="s">
        <v>5797</v>
      </c>
      <c r="HN22" t="s">
        <v>5798</v>
      </c>
      <c r="HO22" t="s">
        <v>5799</v>
      </c>
      <c r="HP22" t="s">
        <v>5800</v>
      </c>
      <c r="IA22">
        <v>0.13</v>
      </c>
      <c r="IB22">
        <v>0</v>
      </c>
      <c r="IC22">
        <v>0.01</v>
      </c>
      <c r="ID22">
        <v>16.89</v>
      </c>
      <c r="IE22">
        <v>17.059999999999999</v>
      </c>
      <c r="IF22" t="s">
        <v>5628</v>
      </c>
      <c r="IG22" t="s">
        <v>5801</v>
      </c>
      <c r="IH22">
        <v>17</v>
      </c>
      <c r="II22" t="s">
        <v>4772</v>
      </c>
      <c r="IJ22" t="s">
        <v>147</v>
      </c>
      <c r="IL22" t="e">
        <f t="shared" si="0"/>
        <v>#DIV/0!</v>
      </c>
      <c r="IM22">
        <f t="shared" si="1"/>
        <v>0</v>
      </c>
      <c r="IN22">
        <f t="shared" si="2"/>
        <v>0</v>
      </c>
      <c r="IO22" t="e">
        <f t="shared" si="3"/>
        <v>#DIV/0!</v>
      </c>
      <c r="IP22" t="e">
        <f t="shared" si="4"/>
        <v>#DIV/0!</v>
      </c>
    </row>
    <row r="23" spans="1:250" x14ac:dyDescent="0.2">
      <c r="A23" t="s">
        <v>4773</v>
      </c>
      <c r="B23">
        <v>-1</v>
      </c>
      <c r="C23">
        <v>0</v>
      </c>
      <c r="D23">
        <v>0</v>
      </c>
      <c r="E23">
        <v>4</v>
      </c>
      <c r="F23">
        <v>5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628</v>
      </c>
      <c r="S23">
        <v>7</v>
      </c>
      <c r="T23">
        <v>10776</v>
      </c>
      <c r="U23">
        <v>1</v>
      </c>
      <c r="V23" s="25">
        <v>9.9999999999999995E-8</v>
      </c>
      <c r="W23" s="25">
        <v>2640000</v>
      </c>
      <c r="X23" s="25">
        <v>0</v>
      </c>
      <c r="Y23" s="25">
        <v>3600</v>
      </c>
      <c r="Z23" s="25">
        <v>-1</v>
      </c>
      <c r="AA23" s="25">
        <v>3600</v>
      </c>
      <c r="AB23">
        <v>1010659.58908769</v>
      </c>
      <c r="AC23" t="s">
        <v>5624</v>
      </c>
      <c r="AD23" t="s">
        <v>5624</v>
      </c>
      <c r="AE23">
        <v>2639942.06</v>
      </c>
      <c r="AF23">
        <v>0</v>
      </c>
      <c r="AH23">
        <v>0</v>
      </c>
      <c r="AJ23">
        <v>0</v>
      </c>
      <c r="AO23">
        <v>0</v>
      </c>
      <c r="AQ23">
        <v>46404</v>
      </c>
      <c r="AR23">
        <v>0</v>
      </c>
      <c r="AS23">
        <v>5432</v>
      </c>
      <c r="AT23">
        <v>0</v>
      </c>
      <c r="AU23">
        <v>573.66800000000001</v>
      </c>
      <c r="AV23">
        <v>0</v>
      </c>
      <c r="AW23">
        <v>217.66399999999999</v>
      </c>
      <c r="AX23">
        <v>0</v>
      </c>
      <c r="AY23">
        <v>1293</v>
      </c>
      <c r="AZ23">
        <v>21965</v>
      </c>
      <c r="BA23">
        <v>309</v>
      </c>
      <c r="BB23">
        <v>1.1000000000000001E-3</v>
      </c>
      <c r="BC23">
        <v>0.5</v>
      </c>
      <c r="BD23">
        <v>435</v>
      </c>
      <c r="BE23">
        <v>0</v>
      </c>
      <c r="BF23">
        <v>0</v>
      </c>
      <c r="BG23">
        <v>0</v>
      </c>
      <c r="BH23">
        <v>0</v>
      </c>
      <c r="BI23">
        <v>21965</v>
      </c>
      <c r="BJ23">
        <v>0</v>
      </c>
      <c r="BK23">
        <v>1.4283000000000001E-2</v>
      </c>
      <c r="BL23">
        <v>309</v>
      </c>
      <c r="BM23">
        <v>1.1000000000000001E-3</v>
      </c>
      <c r="BN23">
        <v>0.5</v>
      </c>
      <c r="BO23">
        <v>1.4283000000000001E-2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2639942.06</v>
      </c>
      <c r="EZ23">
        <v>0</v>
      </c>
      <c r="FA23">
        <v>2639942.0592094101</v>
      </c>
      <c r="FB23">
        <v>0</v>
      </c>
      <c r="FC23">
        <v>2639958.7225183202</v>
      </c>
      <c r="FD23">
        <v>0</v>
      </c>
      <c r="FE23">
        <v>2639679.4601766001</v>
      </c>
      <c r="FF23">
        <v>0</v>
      </c>
      <c r="FG23">
        <v>2639802.79916366</v>
      </c>
      <c r="FH23">
        <v>0</v>
      </c>
      <c r="FI23">
        <v>2639701.67469732</v>
      </c>
      <c r="FJ23">
        <v>0</v>
      </c>
      <c r="FK23">
        <v>1066818</v>
      </c>
      <c r="FL23">
        <v>0</v>
      </c>
      <c r="FM23">
        <v>346909</v>
      </c>
      <c r="FN23">
        <v>0</v>
      </c>
      <c r="FO23">
        <v>671148</v>
      </c>
      <c r="FP23">
        <v>0</v>
      </c>
      <c r="FQ23">
        <v>46404</v>
      </c>
      <c r="FR23">
        <v>0</v>
      </c>
      <c r="FS23">
        <v>5432</v>
      </c>
      <c r="FT23">
        <v>0</v>
      </c>
      <c r="FU23">
        <v>22244</v>
      </c>
      <c r="FV23">
        <v>0</v>
      </c>
      <c r="FW23">
        <v>76</v>
      </c>
      <c r="FX23">
        <v>0</v>
      </c>
      <c r="FY23">
        <v>59</v>
      </c>
      <c r="FZ23">
        <v>0</v>
      </c>
      <c r="GA23">
        <v>75</v>
      </c>
      <c r="GB23">
        <v>0</v>
      </c>
      <c r="GC23">
        <v>1041925.8412946</v>
      </c>
      <c r="GD23">
        <v>0</v>
      </c>
      <c r="GE23">
        <v>1041925.8412946</v>
      </c>
      <c r="GF23">
        <v>0</v>
      </c>
      <c r="GG23">
        <v>1036992.80809545</v>
      </c>
      <c r="GH23">
        <v>0</v>
      </c>
      <c r="GI23">
        <v>1794489.3809875599</v>
      </c>
      <c r="GJ23">
        <v>0</v>
      </c>
      <c r="GK23">
        <v>1843021.59937103</v>
      </c>
      <c r="GL23">
        <v>0</v>
      </c>
      <c r="GM23">
        <v>1755226.4551174899</v>
      </c>
      <c r="GN23">
        <v>0</v>
      </c>
      <c r="GO23">
        <v>40.783999999999999</v>
      </c>
      <c r="GP23">
        <v>0</v>
      </c>
      <c r="GQ23">
        <v>29.742000000000001</v>
      </c>
      <c r="GR23">
        <v>0</v>
      </c>
      <c r="GS23">
        <v>39.798000000000002</v>
      </c>
      <c r="GT23">
        <v>0</v>
      </c>
      <c r="GU23">
        <v>336.69200000000001</v>
      </c>
      <c r="GV23">
        <v>0</v>
      </c>
      <c r="GW23">
        <v>207.184</v>
      </c>
      <c r="GX23">
        <v>0</v>
      </c>
      <c r="GY23">
        <v>315.45299999999997</v>
      </c>
      <c r="GZ23">
        <v>0</v>
      </c>
      <c r="HA23">
        <v>573.66800000000001</v>
      </c>
      <c r="HB23">
        <v>0</v>
      </c>
      <c r="HC23">
        <v>217.66399999999999</v>
      </c>
      <c r="HD23">
        <v>0</v>
      </c>
      <c r="HE23">
        <v>376.65699999999998</v>
      </c>
      <c r="HF23">
        <v>0</v>
      </c>
      <c r="HG23" t="s">
        <v>5802</v>
      </c>
      <c r="HH23" t="s">
        <v>5803</v>
      </c>
      <c r="HI23" t="s">
        <v>5804</v>
      </c>
      <c r="HJ23" t="s">
        <v>5805</v>
      </c>
      <c r="HK23" t="s">
        <v>5806</v>
      </c>
      <c r="HL23" t="s">
        <v>5807</v>
      </c>
      <c r="HM23" t="s">
        <v>5808</v>
      </c>
      <c r="HN23" t="s">
        <v>5809</v>
      </c>
      <c r="HO23" t="s">
        <v>5810</v>
      </c>
      <c r="HP23" t="s">
        <v>5811</v>
      </c>
      <c r="IA23">
        <v>0.42</v>
      </c>
      <c r="IB23">
        <v>0</v>
      </c>
      <c r="IC23">
        <v>0.02</v>
      </c>
      <c r="ID23">
        <v>2643.9</v>
      </c>
      <c r="IE23">
        <v>2644.47</v>
      </c>
      <c r="IF23" t="s">
        <v>5628</v>
      </c>
      <c r="IG23" t="s">
        <v>5812</v>
      </c>
      <c r="IH23">
        <v>2639</v>
      </c>
      <c r="II23" t="s">
        <v>4773</v>
      </c>
      <c r="IJ23" t="s">
        <v>147</v>
      </c>
      <c r="IL23" t="e">
        <f t="shared" si="0"/>
        <v>#DIV/0!</v>
      </c>
      <c r="IM23">
        <f t="shared" si="1"/>
        <v>0</v>
      </c>
      <c r="IN23">
        <f t="shared" si="2"/>
        <v>0</v>
      </c>
      <c r="IO23" t="e">
        <f t="shared" si="3"/>
        <v>#DIV/0!</v>
      </c>
      <c r="IP23" t="e">
        <f t="shared" si="4"/>
        <v>#DIV/0!</v>
      </c>
    </row>
    <row r="24" spans="1:250" x14ac:dyDescent="0.2">
      <c r="A24" t="s">
        <v>4774</v>
      </c>
      <c r="B24">
        <v>-1</v>
      </c>
      <c r="C24">
        <v>0</v>
      </c>
      <c r="D24">
        <v>0</v>
      </c>
      <c r="E24">
        <v>4</v>
      </c>
      <c r="F24">
        <v>5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628</v>
      </c>
      <c r="S24">
        <v>7</v>
      </c>
      <c r="T24">
        <v>10776</v>
      </c>
      <c r="U24">
        <v>1</v>
      </c>
      <c r="V24" s="25">
        <v>9.9999999999999995E-8</v>
      </c>
      <c r="W24" s="25">
        <v>-12</v>
      </c>
      <c r="X24" s="25">
        <v>0</v>
      </c>
      <c r="Y24" s="25">
        <v>3600</v>
      </c>
      <c r="Z24" s="25">
        <v>-1</v>
      </c>
      <c r="AA24" s="25">
        <v>3600</v>
      </c>
      <c r="AB24">
        <v>-18.285714285714299</v>
      </c>
      <c r="AC24" t="s">
        <v>5624</v>
      </c>
      <c r="AD24" t="s">
        <v>5624</v>
      </c>
      <c r="AE24">
        <v>-12</v>
      </c>
      <c r="AF24">
        <v>0</v>
      </c>
      <c r="AH24">
        <v>0</v>
      </c>
      <c r="AJ24">
        <v>0</v>
      </c>
      <c r="AO24">
        <v>0</v>
      </c>
      <c r="AQ24">
        <v>62481</v>
      </c>
      <c r="AR24">
        <v>0</v>
      </c>
      <c r="AS24">
        <v>42684</v>
      </c>
      <c r="AT24">
        <v>0</v>
      </c>
      <c r="AU24">
        <v>3600.0010000000002</v>
      </c>
      <c r="AV24">
        <v>0</v>
      </c>
      <c r="AW24">
        <v>3600</v>
      </c>
      <c r="AX24">
        <v>0</v>
      </c>
      <c r="AY24">
        <v>1024</v>
      </c>
      <c r="AZ24">
        <v>1024</v>
      </c>
      <c r="BA24">
        <v>694</v>
      </c>
      <c r="BB24">
        <v>1.1E-4</v>
      </c>
      <c r="BC24">
        <v>0.11074000000000001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1024</v>
      </c>
      <c r="BJ24">
        <v>0</v>
      </c>
      <c r="BK24">
        <v>5.4688000000000001E-2</v>
      </c>
      <c r="BL24">
        <v>694</v>
      </c>
      <c r="BM24">
        <v>1.1E-4</v>
      </c>
      <c r="BN24">
        <v>0.11074000000000001</v>
      </c>
      <c r="BO24">
        <v>5.4688000000000001E-2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-12</v>
      </c>
      <c r="EZ24">
        <v>0</v>
      </c>
      <c r="FA24">
        <v>-12</v>
      </c>
      <c r="FB24">
        <v>0</v>
      </c>
      <c r="FC24">
        <v>-12</v>
      </c>
      <c r="FD24">
        <v>0</v>
      </c>
      <c r="FE24">
        <v>-16</v>
      </c>
      <c r="FF24">
        <v>0</v>
      </c>
      <c r="FG24">
        <v>-16</v>
      </c>
      <c r="FH24">
        <v>0</v>
      </c>
      <c r="FI24">
        <v>-16</v>
      </c>
      <c r="FJ24">
        <v>0</v>
      </c>
      <c r="FK24">
        <v>15522530</v>
      </c>
      <c r="FL24">
        <v>0</v>
      </c>
      <c r="FM24">
        <v>10506851</v>
      </c>
      <c r="FN24">
        <v>0</v>
      </c>
      <c r="FO24">
        <v>14588928</v>
      </c>
      <c r="FP24">
        <v>0</v>
      </c>
      <c r="FQ24">
        <v>62481</v>
      </c>
      <c r="FR24">
        <v>0</v>
      </c>
      <c r="FS24">
        <v>42684</v>
      </c>
      <c r="FT24">
        <v>0</v>
      </c>
      <c r="FU24">
        <v>60862</v>
      </c>
      <c r="FV24">
        <v>0</v>
      </c>
      <c r="FW24">
        <v>4</v>
      </c>
      <c r="FX24">
        <v>0</v>
      </c>
      <c r="FY24">
        <v>4</v>
      </c>
      <c r="FZ24">
        <v>0</v>
      </c>
      <c r="GA24">
        <v>5</v>
      </c>
      <c r="GB24">
        <v>0</v>
      </c>
      <c r="GC24">
        <v>-18.285714285714199</v>
      </c>
      <c r="GD24">
        <v>0</v>
      </c>
      <c r="GE24">
        <v>-18.285714285714199</v>
      </c>
      <c r="GF24">
        <v>0</v>
      </c>
      <c r="GG24">
        <v>-18.285714285714199</v>
      </c>
      <c r="GH24">
        <v>0</v>
      </c>
      <c r="GI24">
        <v>-18.285714285713699</v>
      </c>
      <c r="GJ24">
        <v>0</v>
      </c>
      <c r="GK24">
        <v>-18.285714285713301</v>
      </c>
      <c r="GL24">
        <v>0</v>
      </c>
      <c r="GM24">
        <v>-18.285714285714299</v>
      </c>
      <c r="GN24">
        <v>0</v>
      </c>
      <c r="GO24">
        <v>26.856000000000002</v>
      </c>
      <c r="GP24">
        <v>0</v>
      </c>
      <c r="GQ24">
        <v>25.501000000000001</v>
      </c>
      <c r="GR24">
        <v>0</v>
      </c>
      <c r="GS24">
        <v>37.493000000000002</v>
      </c>
      <c r="GT24">
        <v>0</v>
      </c>
      <c r="GU24">
        <v>1814.867</v>
      </c>
      <c r="GV24">
        <v>0</v>
      </c>
      <c r="GW24">
        <v>1637.1120000000001</v>
      </c>
      <c r="GX24">
        <v>0</v>
      </c>
      <c r="GY24">
        <v>1857.3130000000001</v>
      </c>
      <c r="GZ24">
        <v>0</v>
      </c>
      <c r="HA24">
        <v>3600.0010000000002</v>
      </c>
      <c r="HB24">
        <v>0</v>
      </c>
      <c r="HC24">
        <v>3600</v>
      </c>
      <c r="HD24">
        <v>0</v>
      </c>
      <c r="HE24">
        <v>3600.0010000000002</v>
      </c>
      <c r="HF24">
        <v>0</v>
      </c>
      <c r="HG24" t="s">
        <v>5813</v>
      </c>
      <c r="HH24" t="s">
        <v>5814</v>
      </c>
      <c r="HI24" t="s">
        <v>5815</v>
      </c>
      <c r="HJ24" t="s">
        <v>5816</v>
      </c>
      <c r="HK24" t="s">
        <v>5817</v>
      </c>
      <c r="HL24" t="s">
        <v>5818</v>
      </c>
      <c r="HM24" t="s">
        <v>5818</v>
      </c>
      <c r="HN24" t="s">
        <v>5819</v>
      </c>
      <c r="HO24" t="s">
        <v>5820</v>
      </c>
      <c r="HP24" t="s">
        <v>5821</v>
      </c>
      <c r="IA24">
        <v>5.95</v>
      </c>
      <c r="IB24">
        <v>0</v>
      </c>
      <c r="IC24">
        <v>0.13</v>
      </c>
      <c r="ID24">
        <v>25267.439999999999</v>
      </c>
      <c r="IE24">
        <v>25273.54</v>
      </c>
      <c r="IF24" t="s">
        <v>5628</v>
      </c>
      <c r="IG24" t="s">
        <v>5822</v>
      </c>
      <c r="IH24">
        <v>25207</v>
      </c>
      <c r="II24" t="s">
        <v>4774</v>
      </c>
      <c r="IJ24" t="s">
        <v>147</v>
      </c>
      <c r="IL24" t="e">
        <f t="shared" si="0"/>
        <v>#DIV/0!</v>
      </c>
      <c r="IM24">
        <f t="shared" si="1"/>
        <v>0</v>
      </c>
      <c r="IN24">
        <f t="shared" si="2"/>
        <v>0</v>
      </c>
      <c r="IO24" t="e">
        <f t="shared" si="3"/>
        <v>#DIV/0!</v>
      </c>
      <c r="IP24" t="e">
        <f t="shared" si="4"/>
        <v>#DIV/0!</v>
      </c>
    </row>
    <row r="25" spans="1:250" x14ac:dyDescent="0.2">
      <c r="A25" s="27" t="s">
        <v>4775</v>
      </c>
      <c r="B25">
        <v>-1</v>
      </c>
      <c r="C25">
        <v>0</v>
      </c>
      <c r="D25">
        <v>0</v>
      </c>
      <c r="E25">
        <v>4</v>
      </c>
      <c r="F25">
        <v>5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628</v>
      </c>
      <c r="S25">
        <v>7</v>
      </c>
      <c r="T25">
        <v>10776</v>
      </c>
      <c r="U25">
        <v>1</v>
      </c>
      <c r="V25" s="25">
        <v>9.9999999999999995E-8</v>
      </c>
      <c r="W25" s="25">
        <v>6</v>
      </c>
      <c r="X25" s="25">
        <v>0</v>
      </c>
      <c r="Y25" s="25">
        <v>3600</v>
      </c>
      <c r="Z25" s="25">
        <v>-1</v>
      </c>
      <c r="AA25" s="25">
        <v>3600</v>
      </c>
      <c r="AB25">
        <v>0</v>
      </c>
      <c r="AC25" t="s">
        <v>5624</v>
      </c>
      <c r="AD25" t="s">
        <v>5624</v>
      </c>
      <c r="AE25">
        <v>6</v>
      </c>
      <c r="AF25">
        <v>0</v>
      </c>
      <c r="AH25">
        <v>0</v>
      </c>
      <c r="AJ25">
        <v>0</v>
      </c>
      <c r="AO25">
        <v>0</v>
      </c>
      <c r="AQ25">
        <v>1</v>
      </c>
      <c r="AR25">
        <v>0</v>
      </c>
      <c r="AS25">
        <v>1</v>
      </c>
      <c r="AT25">
        <v>0</v>
      </c>
      <c r="AU25">
        <v>13.897</v>
      </c>
      <c r="AV25">
        <v>0</v>
      </c>
      <c r="AW25">
        <v>9.077</v>
      </c>
      <c r="AX25">
        <v>0</v>
      </c>
      <c r="AY25">
        <v>16854</v>
      </c>
      <c r="AZ25">
        <v>17109</v>
      </c>
      <c r="BA25">
        <v>1200</v>
      </c>
      <c r="BB25">
        <v>1.2899999999999999E-3</v>
      </c>
      <c r="BC25">
        <v>0.5</v>
      </c>
      <c r="BD25">
        <v>131</v>
      </c>
      <c r="BE25">
        <v>0</v>
      </c>
      <c r="BF25">
        <v>0</v>
      </c>
      <c r="BG25">
        <v>0</v>
      </c>
      <c r="BH25">
        <v>107</v>
      </c>
      <c r="BI25">
        <v>17002</v>
      </c>
      <c r="BJ25">
        <v>0</v>
      </c>
      <c r="BK25">
        <v>2.7799999999999998E-4</v>
      </c>
      <c r="BL25">
        <v>1200</v>
      </c>
      <c r="BM25">
        <v>1.2899999999999999E-3</v>
      </c>
      <c r="BN25">
        <v>0.5</v>
      </c>
      <c r="BO25">
        <v>2.7799999999999998E-4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1E+100</v>
      </c>
      <c r="EZ25">
        <v>0</v>
      </c>
      <c r="FA25">
        <v>1E+100</v>
      </c>
      <c r="FB25">
        <v>0</v>
      </c>
      <c r="FC25">
        <v>9.9999999999999904E+99</v>
      </c>
      <c r="FD25">
        <v>0</v>
      </c>
      <c r="FE25">
        <v>6</v>
      </c>
      <c r="FF25">
        <v>0</v>
      </c>
      <c r="FG25">
        <v>6</v>
      </c>
      <c r="FH25">
        <v>0</v>
      </c>
      <c r="FI25">
        <v>6</v>
      </c>
      <c r="FJ25">
        <v>0</v>
      </c>
      <c r="FK25">
        <v>50333</v>
      </c>
      <c r="FL25">
        <v>0</v>
      </c>
      <c r="FM25">
        <v>39838</v>
      </c>
      <c r="FN25">
        <v>0</v>
      </c>
      <c r="FO25">
        <v>48531</v>
      </c>
      <c r="FP25">
        <v>0</v>
      </c>
      <c r="FQ25">
        <v>1</v>
      </c>
      <c r="FR25">
        <v>0</v>
      </c>
      <c r="FS25">
        <v>1</v>
      </c>
      <c r="FT25">
        <v>0</v>
      </c>
      <c r="FU25">
        <v>1</v>
      </c>
      <c r="FV25">
        <v>0</v>
      </c>
      <c r="FW25">
        <v>11</v>
      </c>
      <c r="FX25">
        <v>0</v>
      </c>
      <c r="FY25">
        <v>10</v>
      </c>
      <c r="FZ25">
        <v>0</v>
      </c>
      <c r="GA25">
        <v>11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4.3333333333333304</v>
      </c>
      <c r="GJ25">
        <v>0</v>
      </c>
      <c r="GK25">
        <v>5</v>
      </c>
      <c r="GL25">
        <v>0</v>
      </c>
      <c r="GM25">
        <v>4.6854070660522202</v>
      </c>
      <c r="GN25">
        <v>0</v>
      </c>
      <c r="GO25">
        <v>13.138</v>
      </c>
      <c r="GP25">
        <v>0</v>
      </c>
      <c r="GQ25">
        <v>8.3740000000000006</v>
      </c>
      <c r="GR25">
        <v>0</v>
      </c>
      <c r="GS25">
        <v>10.957000000000001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13.897</v>
      </c>
      <c r="HB25">
        <v>0</v>
      </c>
      <c r="HC25">
        <v>9.077</v>
      </c>
      <c r="HD25">
        <v>0</v>
      </c>
      <c r="HE25">
        <v>11.791</v>
      </c>
      <c r="HF25">
        <v>0</v>
      </c>
      <c r="HG25" t="s">
        <v>130</v>
      </c>
      <c r="HH25" t="s">
        <v>2104</v>
      </c>
      <c r="HI25" t="s">
        <v>5823</v>
      </c>
      <c r="HJ25" t="s">
        <v>133</v>
      </c>
      <c r="HK25" t="s">
        <v>5824</v>
      </c>
      <c r="HL25" t="s">
        <v>137</v>
      </c>
      <c r="HM25" t="s">
        <v>5825</v>
      </c>
      <c r="HN25" t="s">
        <v>5826</v>
      </c>
      <c r="HO25" t="s">
        <v>137</v>
      </c>
      <c r="HP25" t="s">
        <v>5827</v>
      </c>
      <c r="IA25">
        <v>1.71</v>
      </c>
      <c r="IB25">
        <v>0</v>
      </c>
      <c r="IC25">
        <v>0.02</v>
      </c>
      <c r="ID25">
        <v>83.14</v>
      </c>
      <c r="IE25">
        <v>84.94</v>
      </c>
      <c r="IF25" t="s">
        <v>5628</v>
      </c>
      <c r="IG25" t="s">
        <v>5828</v>
      </c>
      <c r="IH25">
        <v>85</v>
      </c>
      <c r="II25" t="s">
        <v>4775</v>
      </c>
      <c r="IJ25" t="s">
        <v>147</v>
      </c>
      <c r="IL25" t="e">
        <f t="shared" si="0"/>
        <v>#DIV/0!</v>
      </c>
      <c r="IM25">
        <f t="shared" si="1"/>
        <v>0</v>
      </c>
      <c r="IN25">
        <f t="shared" si="2"/>
        <v>0</v>
      </c>
      <c r="IO25" t="e">
        <f t="shared" si="3"/>
        <v>#DIV/0!</v>
      </c>
      <c r="IP25" t="e">
        <f t="shared" si="4"/>
        <v>#DIV/0!</v>
      </c>
    </row>
    <row r="26" spans="1:250" x14ac:dyDescent="0.2">
      <c r="A26" t="s">
        <v>4776</v>
      </c>
      <c r="B26">
        <v>-1</v>
      </c>
      <c r="C26">
        <v>0</v>
      </c>
      <c r="D26">
        <v>0</v>
      </c>
      <c r="E26">
        <v>4</v>
      </c>
      <c r="F26">
        <v>5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628</v>
      </c>
      <c r="S26">
        <v>7</v>
      </c>
      <c r="T26">
        <v>10776</v>
      </c>
      <c r="U26">
        <v>1</v>
      </c>
      <c r="V26" s="25">
        <v>9.9999999999999995E-8</v>
      </c>
      <c r="W26" s="25">
        <v>74</v>
      </c>
      <c r="X26" s="25">
        <v>0</v>
      </c>
      <c r="Y26" s="25">
        <v>3600</v>
      </c>
      <c r="Z26" s="25">
        <v>-1</v>
      </c>
      <c r="AA26" s="25">
        <v>3600</v>
      </c>
      <c r="AB26">
        <v>0</v>
      </c>
      <c r="AC26" t="s">
        <v>5624</v>
      </c>
      <c r="AD26" t="s">
        <v>5624</v>
      </c>
      <c r="AE26">
        <v>74</v>
      </c>
      <c r="AF26">
        <v>0</v>
      </c>
      <c r="AH26">
        <v>0</v>
      </c>
      <c r="AJ26">
        <v>0</v>
      </c>
      <c r="AO26">
        <v>0</v>
      </c>
      <c r="AQ26">
        <v>16056</v>
      </c>
      <c r="AR26">
        <v>0</v>
      </c>
      <c r="AS26">
        <v>12762</v>
      </c>
      <c r="AT26">
        <v>0</v>
      </c>
      <c r="AU26">
        <v>3600.0010000000002</v>
      </c>
      <c r="AV26">
        <v>0</v>
      </c>
      <c r="AW26">
        <v>3600.0010000000002</v>
      </c>
      <c r="AX26">
        <v>0</v>
      </c>
      <c r="AY26">
        <v>10307</v>
      </c>
      <c r="AZ26">
        <v>10595</v>
      </c>
      <c r="BA26">
        <v>879</v>
      </c>
      <c r="BB26">
        <v>2.6099999999999999E-3</v>
      </c>
      <c r="BC26">
        <v>0.5</v>
      </c>
      <c r="BD26">
        <v>94</v>
      </c>
      <c r="BE26">
        <v>0</v>
      </c>
      <c r="BF26">
        <v>0</v>
      </c>
      <c r="BG26">
        <v>0</v>
      </c>
      <c r="BH26">
        <v>55</v>
      </c>
      <c r="BI26">
        <v>10540</v>
      </c>
      <c r="BJ26">
        <v>0</v>
      </c>
      <c r="BK26">
        <v>4.6999999999999999E-4</v>
      </c>
      <c r="BL26">
        <v>879</v>
      </c>
      <c r="BM26">
        <v>2.6099999999999999E-3</v>
      </c>
      <c r="BN26">
        <v>0.5</v>
      </c>
      <c r="BO26">
        <v>4.6999999999999999E-4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79</v>
      </c>
      <c r="EZ26">
        <v>0</v>
      </c>
      <c r="FA26">
        <v>76</v>
      </c>
      <c r="FB26">
        <v>0</v>
      </c>
      <c r="FC26">
        <v>80.714285714285694</v>
      </c>
      <c r="FD26">
        <v>0</v>
      </c>
      <c r="FE26">
        <v>66</v>
      </c>
      <c r="FF26">
        <v>0</v>
      </c>
      <c r="FG26">
        <v>68</v>
      </c>
      <c r="FH26">
        <v>0</v>
      </c>
      <c r="FI26">
        <v>66.571428571428498</v>
      </c>
      <c r="FJ26">
        <v>0</v>
      </c>
      <c r="FK26">
        <v>14302209</v>
      </c>
      <c r="FL26">
        <v>0</v>
      </c>
      <c r="FM26">
        <v>13001690</v>
      </c>
      <c r="FN26">
        <v>0</v>
      </c>
      <c r="FO26">
        <v>14427130</v>
      </c>
      <c r="FP26">
        <v>0</v>
      </c>
      <c r="FQ26">
        <v>16056</v>
      </c>
      <c r="FR26">
        <v>0</v>
      </c>
      <c r="FS26">
        <v>12762</v>
      </c>
      <c r="FT26">
        <v>0</v>
      </c>
      <c r="FU26">
        <v>15434</v>
      </c>
      <c r="FV26">
        <v>0</v>
      </c>
      <c r="FW26">
        <v>89</v>
      </c>
      <c r="FX26">
        <v>0</v>
      </c>
      <c r="FY26">
        <v>72</v>
      </c>
      <c r="FZ26">
        <v>0</v>
      </c>
      <c r="GA26">
        <v>84</v>
      </c>
      <c r="GB26">
        <v>0</v>
      </c>
      <c r="GC26">
        <v>1.99999999999999</v>
      </c>
      <c r="GD26">
        <v>0</v>
      </c>
      <c r="GE26">
        <v>2.2999999999999901</v>
      </c>
      <c r="GF26">
        <v>0</v>
      </c>
      <c r="GG26">
        <v>2.04285714285714</v>
      </c>
      <c r="GH26">
        <v>0</v>
      </c>
      <c r="GI26">
        <v>46.5471075455403</v>
      </c>
      <c r="GJ26">
        <v>0</v>
      </c>
      <c r="GK26">
        <v>47.657844276353401</v>
      </c>
      <c r="GL26">
        <v>0</v>
      </c>
      <c r="GM26">
        <v>45.486573793687199</v>
      </c>
      <c r="GN26">
        <v>0</v>
      </c>
      <c r="GO26">
        <v>21.024000000000001</v>
      </c>
      <c r="GP26">
        <v>0</v>
      </c>
      <c r="GQ26">
        <v>18.451000000000001</v>
      </c>
      <c r="GR26">
        <v>0</v>
      </c>
      <c r="GS26">
        <v>21.565000000000001</v>
      </c>
      <c r="GT26">
        <v>0</v>
      </c>
      <c r="GU26">
        <v>3140.7660000000001</v>
      </c>
      <c r="GV26">
        <v>0</v>
      </c>
      <c r="GW26">
        <v>1046.761</v>
      </c>
      <c r="GX26">
        <v>0</v>
      </c>
      <c r="GY26">
        <v>2768.1709999999998</v>
      </c>
      <c r="GZ26">
        <v>0</v>
      </c>
      <c r="HA26">
        <v>3600.0010000000002</v>
      </c>
      <c r="HB26">
        <v>0</v>
      </c>
      <c r="HC26">
        <v>3600.0010000000002</v>
      </c>
      <c r="HD26">
        <v>0</v>
      </c>
      <c r="HE26">
        <v>3600.0010000000002</v>
      </c>
      <c r="HF26">
        <v>0</v>
      </c>
      <c r="HG26" t="s">
        <v>5829</v>
      </c>
      <c r="HH26" t="s">
        <v>5830</v>
      </c>
      <c r="HI26" t="s">
        <v>5831</v>
      </c>
      <c r="HJ26" t="s">
        <v>5832</v>
      </c>
      <c r="HK26" t="s">
        <v>5833</v>
      </c>
      <c r="HL26" t="s">
        <v>5834</v>
      </c>
      <c r="HM26" t="s">
        <v>5835</v>
      </c>
      <c r="HN26" t="s">
        <v>5836</v>
      </c>
      <c r="HO26" t="s">
        <v>5837</v>
      </c>
      <c r="HP26" t="s">
        <v>5838</v>
      </c>
      <c r="IA26">
        <v>0.76</v>
      </c>
      <c r="IB26">
        <v>0</v>
      </c>
      <c r="IC26">
        <v>0.01</v>
      </c>
      <c r="ID26">
        <v>25258.94</v>
      </c>
      <c r="IE26">
        <v>25259.75</v>
      </c>
      <c r="IF26" t="s">
        <v>5628</v>
      </c>
      <c r="IG26" t="s">
        <v>5839</v>
      </c>
      <c r="IH26">
        <v>25201</v>
      </c>
      <c r="II26" t="s">
        <v>4776</v>
      </c>
      <c r="IJ26" t="s">
        <v>147</v>
      </c>
      <c r="IL26" t="e">
        <f t="shared" si="0"/>
        <v>#DIV/0!</v>
      </c>
      <c r="IM26">
        <f t="shared" si="1"/>
        <v>0</v>
      </c>
      <c r="IN26">
        <f t="shared" si="2"/>
        <v>0</v>
      </c>
      <c r="IO26" t="e">
        <f t="shared" si="3"/>
        <v>#DIV/0!</v>
      </c>
      <c r="IP26" t="e">
        <f t="shared" si="4"/>
        <v>#DIV/0!</v>
      </c>
    </row>
    <row r="27" spans="1:250" x14ac:dyDescent="0.2">
      <c r="A27" t="s">
        <v>4777</v>
      </c>
      <c r="B27">
        <v>-1</v>
      </c>
      <c r="C27">
        <v>0</v>
      </c>
      <c r="D27">
        <v>0</v>
      </c>
      <c r="E27">
        <v>4</v>
      </c>
      <c r="F27">
        <v>5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628</v>
      </c>
      <c r="S27">
        <v>7</v>
      </c>
      <c r="T27">
        <v>10776</v>
      </c>
      <c r="U27">
        <v>1</v>
      </c>
      <c r="V27" s="25">
        <v>9.9999999999999995E-8</v>
      </c>
      <c r="W27" s="25">
        <v>25150000</v>
      </c>
      <c r="X27" s="25">
        <v>0</v>
      </c>
      <c r="Y27" s="25">
        <v>3600</v>
      </c>
      <c r="Z27" s="25">
        <v>-1</v>
      </c>
      <c r="AA27" s="25">
        <v>3600</v>
      </c>
      <c r="AB27">
        <v>20161515.663928501</v>
      </c>
      <c r="AC27" t="s">
        <v>5624</v>
      </c>
      <c r="AD27" t="s">
        <v>5624</v>
      </c>
      <c r="AE27">
        <v>25148940.559999902</v>
      </c>
      <c r="AF27">
        <v>0</v>
      </c>
      <c r="AH27">
        <v>0</v>
      </c>
      <c r="AJ27">
        <v>0</v>
      </c>
      <c r="AO27">
        <v>0</v>
      </c>
      <c r="AQ27">
        <v>72985</v>
      </c>
      <c r="AR27">
        <v>0</v>
      </c>
      <c r="AS27">
        <v>72985</v>
      </c>
      <c r="AT27">
        <v>0</v>
      </c>
      <c r="AU27">
        <v>3600</v>
      </c>
      <c r="AV27">
        <v>0</v>
      </c>
      <c r="AW27">
        <v>3600</v>
      </c>
      <c r="AX27">
        <v>0</v>
      </c>
      <c r="AY27">
        <v>1302</v>
      </c>
      <c r="AZ27">
        <v>3882</v>
      </c>
      <c r="BA27">
        <v>56</v>
      </c>
      <c r="BB27">
        <v>1.07E-3</v>
      </c>
      <c r="BC27">
        <v>0.48792999999999997</v>
      </c>
      <c r="BD27">
        <v>1188</v>
      </c>
      <c r="BE27">
        <v>0</v>
      </c>
      <c r="BF27">
        <v>0</v>
      </c>
      <c r="BG27">
        <v>0</v>
      </c>
      <c r="BH27">
        <v>0</v>
      </c>
      <c r="BI27">
        <v>171</v>
      </c>
      <c r="BJ27">
        <v>3711</v>
      </c>
      <c r="BK27">
        <v>2.3240000000000001E-3</v>
      </c>
      <c r="BL27">
        <v>56</v>
      </c>
      <c r="BM27">
        <v>1.07E-3</v>
      </c>
      <c r="BN27">
        <v>0.48792999999999997</v>
      </c>
      <c r="BO27">
        <v>2.3240000000000001E-3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25148940.559999902</v>
      </c>
      <c r="EZ27">
        <v>0</v>
      </c>
      <c r="FA27">
        <v>25148940.559999902</v>
      </c>
      <c r="FB27">
        <v>0</v>
      </c>
      <c r="FC27">
        <v>25174560.805714201</v>
      </c>
      <c r="FD27">
        <v>0</v>
      </c>
      <c r="FE27">
        <v>24511318.956987001</v>
      </c>
      <c r="FF27">
        <v>0</v>
      </c>
      <c r="FG27">
        <v>24951437.4289455</v>
      </c>
      <c r="FH27">
        <v>0</v>
      </c>
      <c r="FI27">
        <v>24727157.471976999</v>
      </c>
      <c r="FJ27">
        <v>0</v>
      </c>
      <c r="FK27">
        <v>15797040</v>
      </c>
      <c r="FL27">
        <v>0</v>
      </c>
      <c r="FM27">
        <v>15039855</v>
      </c>
      <c r="FN27">
        <v>0</v>
      </c>
      <c r="FO27">
        <v>16817230</v>
      </c>
      <c r="FP27">
        <v>0</v>
      </c>
      <c r="FQ27">
        <v>72985</v>
      </c>
      <c r="FR27">
        <v>0</v>
      </c>
      <c r="FS27">
        <v>72985</v>
      </c>
      <c r="FT27">
        <v>0</v>
      </c>
      <c r="FU27">
        <v>111515</v>
      </c>
      <c r="FV27">
        <v>0</v>
      </c>
      <c r="FW27">
        <v>20</v>
      </c>
      <c r="FX27">
        <v>0</v>
      </c>
      <c r="FY27">
        <v>20</v>
      </c>
      <c r="FZ27">
        <v>0</v>
      </c>
      <c r="GA27">
        <v>21</v>
      </c>
      <c r="GB27">
        <v>0</v>
      </c>
      <c r="GC27">
        <v>21049798.035958402</v>
      </c>
      <c r="GD27">
        <v>0</v>
      </c>
      <c r="GE27">
        <v>21053523.869818199</v>
      </c>
      <c r="GF27">
        <v>0</v>
      </c>
      <c r="GG27">
        <v>21049831.068566799</v>
      </c>
      <c r="GH27">
        <v>0</v>
      </c>
      <c r="GI27">
        <v>21517691.542716399</v>
      </c>
      <c r="GJ27">
        <v>0</v>
      </c>
      <c r="GK27">
        <v>21528819.227065898</v>
      </c>
      <c r="GL27">
        <v>0</v>
      </c>
      <c r="GM27">
        <v>21520658.035287</v>
      </c>
      <c r="GN27">
        <v>0</v>
      </c>
      <c r="GO27">
        <v>0.59899999999999998</v>
      </c>
      <c r="GP27">
        <v>0</v>
      </c>
      <c r="GQ27">
        <v>0.57599999999999996</v>
      </c>
      <c r="GR27">
        <v>0</v>
      </c>
      <c r="GS27">
        <v>0.59299999999999997</v>
      </c>
      <c r="GT27">
        <v>0</v>
      </c>
      <c r="GU27">
        <v>1207.27</v>
      </c>
      <c r="GV27">
        <v>0</v>
      </c>
      <c r="GW27">
        <v>147.66300000000001</v>
      </c>
      <c r="GX27">
        <v>0</v>
      </c>
      <c r="GY27">
        <v>1685.579</v>
      </c>
      <c r="GZ27">
        <v>0</v>
      </c>
      <c r="HA27">
        <v>3600</v>
      </c>
      <c r="HB27">
        <v>0</v>
      </c>
      <c r="HC27">
        <v>3600</v>
      </c>
      <c r="HD27">
        <v>0</v>
      </c>
      <c r="HE27">
        <v>3600.0010000000002</v>
      </c>
      <c r="HF27">
        <v>0</v>
      </c>
      <c r="HG27" t="s">
        <v>5840</v>
      </c>
      <c r="HH27" t="s">
        <v>5841</v>
      </c>
      <c r="HI27" t="s">
        <v>5842</v>
      </c>
      <c r="HJ27" t="s">
        <v>5843</v>
      </c>
      <c r="HK27" t="s">
        <v>5844</v>
      </c>
      <c r="HL27" t="s">
        <v>5845</v>
      </c>
      <c r="HM27" t="s">
        <v>5846</v>
      </c>
      <c r="HN27" t="s">
        <v>5847</v>
      </c>
      <c r="HO27" t="s">
        <v>5848</v>
      </c>
      <c r="HP27" t="s">
        <v>5849</v>
      </c>
      <c r="IA27">
        <v>0.03</v>
      </c>
      <c r="IB27">
        <v>0</v>
      </c>
      <c r="IC27">
        <v>0</v>
      </c>
      <c r="ID27">
        <v>25259.32</v>
      </c>
      <c r="IE27">
        <v>25259.360000000001</v>
      </c>
      <c r="IF27" t="s">
        <v>5628</v>
      </c>
      <c r="IG27" t="s">
        <v>5850</v>
      </c>
      <c r="IH27">
        <v>25201</v>
      </c>
      <c r="II27" t="s">
        <v>4777</v>
      </c>
      <c r="IJ27" t="s">
        <v>147</v>
      </c>
      <c r="IL27" t="e">
        <f t="shared" si="0"/>
        <v>#DIV/0!</v>
      </c>
      <c r="IM27">
        <f t="shared" si="1"/>
        <v>0</v>
      </c>
      <c r="IN27">
        <f t="shared" si="2"/>
        <v>0</v>
      </c>
      <c r="IO27" t="e">
        <f t="shared" si="3"/>
        <v>#DIV/0!</v>
      </c>
      <c r="IP27" t="e">
        <f t="shared" si="4"/>
        <v>#DIV/0!</v>
      </c>
    </row>
    <row r="28" spans="1:250" x14ac:dyDescent="0.2">
      <c r="A28" t="s">
        <v>4780</v>
      </c>
      <c r="B28">
        <v>-1</v>
      </c>
      <c r="C28">
        <v>0</v>
      </c>
      <c r="D28">
        <v>0</v>
      </c>
      <c r="E28">
        <v>4</v>
      </c>
      <c r="F28">
        <v>5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628</v>
      </c>
      <c r="S28">
        <v>7</v>
      </c>
      <c r="T28">
        <v>10776</v>
      </c>
      <c r="U28">
        <v>1</v>
      </c>
      <c r="V28" s="25">
        <v>9.9999999999999995E-8</v>
      </c>
      <c r="W28" s="25">
        <v>351</v>
      </c>
      <c r="X28" s="25">
        <v>0</v>
      </c>
      <c r="Y28" s="25">
        <v>3600</v>
      </c>
      <c r="Z28" s="25">
        <v>-1</v>
      </c>
      <c r="AA28" s="25">
        <v>3600</v>
      </c>
      <c r="AB28">
        <v>269.25158730158603</v>
      </c>
      <c r="AC28" t="s">
        <v>5624</v>
      </c>
      <c r="AD28" t="s">
        <v>5624</v>
      </c>
      <c r="AE28">
        <v>351</v>
      </c>
      <c r="AF28">
        <v>0</v>
      </c>
      <c r="AH28">
        <v>0</v>
      </c>
      <c r="AJ28">
        <v>0</v>
      </c>
      <c r="AO28">
        <v>0</v>
      </c>
      <c r="AQ28">
        <v>126363</v>
      </c>
      <c r="AR28">
        <v>0</v>
      </c>
      <c r="AS28">
        <v>54434</v>
      </c>
      <c r="AT28">
        <v>0</v>
      </c>
      <c r="AU28">
        <v>1221.471</v>
      </c>
      <c r="AV28">
        <v>0</v>
      </c>
      <c r="AW28">
        <v>553.67200000000003</v>
      </c>
      <c r="AX28">
        <v>0</v>
      </c>
      <c r="AY28">
        <v>274</v>
      </c>
      <c r="AZ28">
        <v>1680</v>
      </c>
      <c r="BA28">
        <v>136</v>
      </c>
      <c r="BB28">
        <v>9.5200000000000007E-3</v>
      </c>
      <c r="BC28">
        <v>0.49524000000000001</v>
      </c>
      <c r="BD28">
        <v>273</v>
      </c>
      <c r="BE28">
        <v>0</v>
      </c>
      <c r="BF28">
        <v>0</v>
      </c>
      <c r="BG28">
        <v>0</v>
      </c>
      <c r="BH28">
        <v>223</v>
      </c>
      <c r="BI28">
        <v>1457</v>
      </c>
      <c r="BJ28">
        <v>0</v>
      </c>
      <c r="BK28">
        <v>1.3341E-2</v>
      </c>
      <c r="BL28">
        <v>136</v>
      </c>
      <c r="BM28">
        <v>9.5200000000000007E-3</v>
      </c>
      <c r="BN28">
        <v>0.49524000000000001</v>
      </c>
      <c r="BO28">
        <v>1.3341E-2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350.99999876466001</v>
      </c>
      <c r="EZ28">
        <v>0</v>
      </c>
      <c r="FA28">
        <v>350.99999876466001</v>
      </c>
      <c r="FB28">
        <v>0</v>
      </c>
      <c r="FC28">
        <v>351.14285687887701</v>
      </c>
      <c r="FD28">
        <v>0</v>
      </c>
      <c r="FE28">
        <v>350.99999876466001</v>
      </c>
      <c r="FF28">
        <v>0</v>
      </c>
      <c r="FG28">
        <v>351.000000000005</v>
      </c>
      <c r="FH28">
        <v>0</v>
      </c>
      <c r="FI28">
        <v>350.99999980745201</v>
      </c>
      <c r="FJ28">
        <v>0</v>
      </c>
      <c r="FK28">
        <v>15545373</v>
      </c>
      <c r="FL28">
        <v>0</v>
      </c>
      <c r="FM28">
        <v>5333782</v>
      </c>
      <c r="FN28">
        <v>0</v>
      </c>
      <c r="FO28">
        <v>12199925</v>
      </c>
      <c r="FP28">
        <v>0</v>
      </c>
      <c r="FQ28">
        <v>126363</v>
      </c>
      <c r="FR28">
        <v>0</v>
      </c>
      <c r="FS28">
        <v>54434</v>
      </c>
      <c r="FT28">
        <v>0</v>
      </c>
      <c r="FU28">
        <v>109258</v>
      </c>
      <c r="FV28">
        <v>0</v>
      </c>
      <c r="FW28">
        <v>25</v>
      </c>
      <c r="FX28">
        <v>0</v>
      </c>
      <c r="FY28">
        <v>25</v>
      </c>
      <c r="FZ28">
        <v>0</v>
      </c>
      <c r="GA28">
        <v>28</v>
      </c>
      <c r="GB28">
        <v>0</v>
      </c>
      <c r="GC28">
        <v>284.33617557579902</v>
      </c>
      <c r="GD28">
        <v>0</v>
      </c>
      <c r="GE28">
        <v>285.61611677893001</v>
      </c>
      <c r="GF28">
        <v>0</v>
      </c>
      <c r="GG28">
        <v>283.88033433665498</v>
      </c>
      <c r="GH28">
        <v>0</v>
      </c>
      <c r="GI28">
        <v>296.97444797424703</v>
      </c>
      <c r="GJ28">
        <v>0</v>
      </c>
      <c r="GK28">
        <v>298.94579765977602</v>
      </c>
      <c r="GL28">
        <v>0</v>
      </c>
      <c r="GM28">
        <v>297.47731304204001</v>
      </c>
      <c r="GN28">
        <v>0</v>
      </c>
      <c r="GO28">
        <v>0.40200000000000002</v>
      </c>
      <c r="GP28">
        <v>0</v>
      </c>
      <c r="GQ28">
        <v>0.38200000000000001</v>
      </c>
      <c r="GR28">
        <v>0</v>
      </c>
      <c r="GS28">
        <v>0.436</v>
      </c>
      <c r="GT28">
        <v>0</v>
      </c>
      <c r="GU28">
        <v>1197.1020000000001</v>
      </c>
      <c r="GV28">
        <v>0</v>
      </c>
      <c r="GW28">
        <v>537.34500000000003</v>
      </c>
      <c r="GX28">
        <v>0</v>
      </c>
      <c r="GY28">
        <v>1001.46</v>
      </c>
      <c r="GZ28">
        <v>0</v>
      </c>
      <c r="HA28">
        <v>1221.471</v>
      </c>
      <c r="HB28">
        <v>0</v>
      </c>
      <c r="HC28">
        <v>553.67200000000003</v>
      </c>
      <c r="HD28">
        <v>0</v>
      </c>
      <c r="HE28">
        <v>1059.925</v>
      </c>
      <c r="HF28">
        <v>0</v>
      </c>
      <c r="HG28" t="s">
        <v>642</v>
      </c>
      <c r="HH28" t="s">
        <v>643</v>
      </c>
      <c r="HI28" t="s">
        <v>644</v>
      </c>
      <c r="HJ28" t="s">
        <v>645</v>
      </c>
      <c r="HK28" t="s">
        <v>646</v>
      </c>
      <c r="HL28" t="s">
        <v>647</v>
      </c>
      <c r="HM28" t="s">
        <v>648</v>
      </c>
      <c r="HN28" t="s">
        <v>5851</v>
      </c>
      <c r="HO28" t="s">
        <v>5852</v>
      </c>
      <c r="HP28" t="s">
        <v>5853</v>
      </c>
      <c r="IA28">
        <v>0.04</v>
      </c>
      <c r="IB28">
        <v>0</v>
      </c>
      <c r="IC28">
        <v>0</v>
      </c>
      <c r="ID28">
        <v>7437.92</v>
      </c>
      <c r="IE28">
        <v>7437.96</v>
      </c>
      <c r="IF28" t="s">
        <v>5628</v>
      </c>
      <c r="IG28" t="s">
        <v>5854</v>
      </c>
      <c r="IH28">
        <v>7420</v>
      </c>
      <c r="II28" t="s">
        <v>4780</v>
      </c>
      <c r="IJ28" t="s">
        <v>147</v>
      </c>
      <c r="IL28" t="e">
        <f t="shared" si="0"/>
        <v>#DIV/0!</v>
      </c>
      <c r="IM28">
        <f t="shared" si="1"/>
        <v>0</v>
      </c>
      <c r="IN28">
        <f t="shared" si="2"/>
        <v>0</v>
      </c>
      <c r="IO28" t="e">
        <f t="shared" si="3"/>
        <v>#DIV/0!</v>
      </c>
      <c r="IP28" t="e">
        <f t="shared" si="4"/>
        <v>#DIV/0!</v>
      </c>
    </row>
    <row r="29" spans="1:250" x14ac:dyDescent="0.2">
      <c r="A29" t="s">
        <v>4781</v>
      </c>
      <c r="B29">
        <v>-1</v>
      </c>
      <c r="C29">
        <v>0</v>
      </c>
      <c r="D29">
        <v>0</v>
      </c>
      <c r="E29">
        <v>4</v>
      </c>
      <c r="F29">
        <v>5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628</v>
      </c>
      <c r="S29">
        <v>7</v>
      </c>
      <c r="T29">
        <v>10776</v>
      </c>
      <c r="U29">
        <v>1</v>
      </c>
      <c r="V29" s="25">
        <v>9.9999999999999995E-8</v>
      </c>
      <c r="W29" s="25">
        <v>173</v>
      </c>
      <c r="X29" s="25">
        <v>0</v>
      </c>
      <c r="Y29" s="25">
        <v>3600</v>
      </c>
      <c r="Z29" s="25">
        <v>-1</v>
      </c>
      <c r="AA29" s="25">
        <v>3600</v>
      </c>
      <c r="AB29">
        <v>171</v>
      </c>
      <c r="AC29" t="s">
        <v>5624</v>
      </c>
      <c r="AD29" t="s">
        <v>5624</v>
      </c>
      <c r="AE29">
        <v>173</v>
      </c>
      <c r="AF29">
        <v>0</v>
      </c>
      <c r="AH29">
        <v>0</v>
      </c>
      <c r="AJ29">
        <v>0</v>
      </c>
      <c r="AO29">
        <v>0</v>
      </c>
      <c r="AQ29">
        <v>241993</v>
      </c>
      <c r="AR29">
        <v>0</v>
      </c>
      <c r="AS29">
        <v>202882</v>
      </c>
      <c r="AT29">
        <v>0</v>
      </c>
      <c r="AU29">
        <v>729.59400000000005</v>
      </c>
      <c r="AV29">
        <v>0</v>
      </c>
      <c r="AW29">
        <v>674.86300000000006</v>
      </c>
      <c r="AX29">
        <v>0</v>
      </c>
      <c r="AY29">
        <v>233</v>
      </c>
      <c r="AZ29">
        <v>1459</v>
      </c>
      <c r="BA29">
        <v>169</v>
      </c>
      <c r="BB29">
        <v>5.3400000000000001E-3</v>
      </c>
      <c r="BC29">
        <v>0.5</v>
      </c>
      <c r="BD29">
        <v>224</v>
      </c>
      <c r="BE29">
        <v>0</v>
      </c>
      <c r="BF29">
        <v>0</v>
      </c>
      <c r="BG29">
        <v>0</v>
      </c>
      <c r="BH29">
        <v>174</v>
      </c>
      <c r="BI29">
        <v>1284</v>
      </c>
      <c r="BJ29">
        <v>1</v>
      </c>
      <c r="BK29">
        <v>1.2987E-2</v>
      </c>
      <c r="BL29">
        <v>169</v>
      </c>
      <c r="BM29">
        <v>5.3400000000000001E-3</v>
      </c>
      <c r="BN29">
        <v>0.5</v>
      </c>
      <c r="BO29">
        <v>1.2987E-2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173</v>
      </c>
      <c r="EZ29">
        <v>0</v>
      </c>
      <c r="FA29">
        <v>172.99999999999901</v>
      </c>
      <c r="FB29">
        <v>0</v>
      </c>
      <c r="FC29">
        <v>173</v>
      </c>
      <c r="FD29">
        <v>0</v>
      </c>
      <c r="FE29">
        <v>172.987027851964</v>
      </c>
      <c r="FF29">
        <v>0</v>
      </c>
      <c r="FG29">
        <v>172.999999</v>
      </c>
      <c r="FH29">
        <v>0</v>
      </c>
      <c r="FI29">
        <v>172.988121304342</v>
      </c>
      <c r="FJ29">
        <v>0</v>
      </c>
      <c r="FK29">
        <v>10602599</v>
      </c>
      <c r="FL29">
        <v>0</v>
      </c>
      <c r="FM29">
        <v>10490047</v>
      </c>
      <c r="FN29">
        <v>0</v>
      </c>
      <c r="FO29">
        <v>18334394</v>
      </c>
      <c r="FP29">
        <v>0</v>
      </c>
      <c r="FQ29">
        <v>241993</v>
      </c>
      <c r="FR29">
        <v>0</v>
      </c>
      <c r="FS29">
        <v>202882</v>
      </c>
      <c r="FT29">
        <v>0</v>
      </c>
      <c r="FU29">
        <v>374245</v>
      </c>
      <c r="FV29">
        <v>0</v>
      </c>
      <c r="FW29">
        <v>4</v>
      </c>
      <c r="FX29">
        <v>0</v>
      </c>
      <c r="FY29">
        <v>4</v>
      </c>
      <c r="FZ29">
        <v>0</v>
      </c>
      <c r="GA29">
        <v>4</v>
      </c>
      <c r="GB29">
        <v>0</v>
      </c>
      <c r="GC29">
        <v>171</v>
      </c>
      <c r="GD29">
        <v>0</v>
      </c>
      <c r="GE29">
        <v>171</v>
      </c>
      <c r="GF29">
        <v>0</v>
      </c>
      <c r="GG29">
        <v>171</v>
      </c>
      <c r="GH29">
        <v>0</v>
      </c>
      <c r="GI29">
        <v>171</v>
      </c>
      <c r="GJ29">
        <v>0</v>
      </c>
      <c r="GK29">
        <v>171</v>
      </c>
      <c r="GL29">
        <v>0</v>
      </c>
      <c r="GM29">
        <v>171</v>
      </c>
      <c r="GN29">
        <v>0</v>
      </c>
      <c r="GO29">
        <v>0.26600000000000001</v>
      </c>
      <c r="GP29">
        <v>0</v>
      </c>
      <c r="GQ29">
        <v>0.19</v>
      </c>
      <c r="GR29">
        <v>0</v>
      </c>
      <c r="GS29">
        <v>0.24099999999999999</v>
      </c>
      <c r="GT29">
        <v>0</v>
      </c>
      <c r="GU29">
        <v>85.082999999999998</v>
      </c>
      <c r="GV29">
        <v>0</v>
      </c>
      <c r="GW29">
        <v>85.082999999999998</v>
      </c>
      <c r="GX29">
        <v>0</v>
      </c>
      <c r="GY29">
        <v>382.33600000000001</v>
      </c>
      <c r="GZ29">
        <v>0</v>
      </c>
      <c r="HA29">
        <v>729.59400000000005</v>
      </c>
      <c r="HB29">
        <v>0</v>
      </c>
      <c r="HC29">
        <v>674.86300000000006</v>
      </c>
      <c r="HD29">
        <v>0</v>
      </c>
      <c r="HE29">
        <v>1202.7080000000001</v>
      </c>
      <c r="HF29">
        <v>0</v>
      </c>
      <c r="HG29" t="s">
        <v>663</v>
      </c>
      <c r="HH29" t="s">
        <v>664</v>
      </c>
      <c r="HI29" t="s">
        <v>665</v>
      </c>
      <c r="HJ29" t="s">
        <v>666</v>
      </c>
      <c r="HK29" t="s">
        <v>667</v>
      </c>
      <c r="HL29" t="s">
        <v>659</v>
      </c>
      <c r="HM29" t="s">
        <v>659</v>
      </c>
      <c r="HN29" t="s">
        <v>5855</v>
      </c>
      <c r="HO29" t="s">
        <v>5856</v>
      </c>
      <c r="HP29" t="s">
        <v>5857</v>
      </c>
      <c r="IA29">
        <v>0.03</v>
      </c>
      <c r="IB29">
        <v>0</v>
      </c>
      <c r="IC29">
        <v>0</v>
      </c>
      <c r="ID29">
        <v>8440.9599999999991</v>
      </c>
      <c r="IE29">
        <v>8440.99</v>
      </c>
      <c r="IF29" t="s">
        <v>5628</v>
      </c>
      <c r="IG29" t="s">
        <v>5858</v>
      </c>
      <c r="IH29">
        <v>8419</v>
      </c>
      <c r="II29" t="s">
        <v>4781</v>
      </c>
      <c r="IJ29" t="s">
        <v>147</v>
      </c>
      <c r="IL29" t="e">
        <f t="shared" si="0"/>
        <v>#DIV/0!</v>
      </c>
      <c r="IM29">
        <f t="shared" si="1"/>
        <v>0</v>
      </c>
      <c r="IN29">
        <f t="shared" si="2"/>
        <v>0</v>
      </c>
      <c r="IO29" t="e">
        <f t="shared" si="3"/>
        <v>#DIV/0!</v>
      </c>
      <c r="IP29" t="e">
        <f t="shared" si="4"/>
        <v>#DIV/0!</v>
      </c>
    </row>
    <row r="30" spans="1:250" x14ac:dyDescent="0.2">
      <c r="A30" t="s">
        <v>4782</v>
      </c>
      <c r="B30">
        <v>-1</v>
      </c>
      <c r="C30">
        <v>0</v>
      </c>
      <c r="D30">
        <v>0</v>
      </c>
      <c r="E30">
        <v>4</v>
      </c>
      <c r="F30">
        <v>5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628</v>
      </c>
      <c r="S30">
        <v>7</v>
      </c>
      <c r="T30">
        <v>10776</v>
      </c>
      <c r="U30">
        <v>1</v>
      </c>
      <c r="V30" s="25">
        <v>9.9999999999999995E-8</v>
      </c>
      <c r="W30" s="25">
        <v>-97</v>
      </c>
      <c r="X30" s="25">
        <v>0</v>
      </c>
      <c r="Y30" s="25">
        <v>3600</v>
      </c>
      <c r="Z30" s="25">
        <v>-1</v>
      </c>
      <c r="AA30" s="25">
        <v>3600</v>
      </c>
      <c r="AB30">
        <v>-127.999999999997</v>
      </c>
      <c r="AC30" t="s">
        <v>5624</v>
      </c>
      <c r="AD30" t="s">
        <v>5624</v>
      </c>
      <c r="AE30">
        <v>-97</v>
      </c>
      <c r="AF30">
        <v>0</v>
      </c>
      <c r="AH30">
        <v>0</v>
      </c>
      <c r="AJ30">
        <v>0</v>
      </c>
      <c r="AO30">
        <v>0</v>
      </c>
      <c r="AQ30">
        <v>20764</v>
      </c>
      <c r="AR30">
        <v>0</v>
      </c>
      <c r="AS30">
        <v>20764</v>
      </c>
      <c r="AT30">
        <v>0</v>
      </c>
      <c r="AU30">
        <v>3600.0010000000002</v>
      </c>
      <c r="AV30">
        <v>0</v>
      </c>
      <c r="AW30">
        <v>3600.0010000000002</v>
      </c>
      <c r="AX30">
        <v>0</v>
      </c>
      <c r="AY30">
        <v>4633</v>
      </c>
      <c r="AZ30">
        <v>3472</v>
      </c>
      <c r="BA30">
        <v>3210</v>
      </c>
      <c r="BB30">
        <v>1.5869999999999999E-2</v>
      </c>
      <c r="BC30">
        <v>7.1429999999999993E-2</v>
      </c>
      <c r="BD30">
        <v>89</v>
      </c>
      <c r="BE30">
        <v>0</v>
      </c>
      <c r="BF30">
        <v>0</v>
      </c>
      <c r="BG30">
        <v>0</v>
      </c>
      <c r="BH30">
        <v>0</v>
      </c>
      <c r="BI30">
        <v>3472</v>
      </c>
      <c r="BJ30">
        <v>0</v>
      </c>
      <c r="BK30">
        <v>7.7899999999999996E-4</v>
      </c>
      <c r="BL30">
        <v>3210</v>
      </c>
      <c r="BM30">
        <v>1.5869999999999999E-2</v>
      </c>
      <c r="BN30">
        <v>7.1429999999999993E-2</v>
      </c>
      <c r="BO30">
        <v>7.7899999999999996E-4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-94</v>
      </c>
      <c r="EZ30">
        <v>0</v>
      </c>
      <c r="FA30">
        <v>-96</v>
      </c>
      <c r="FB30">
        <v>0</v>
      </c>
      <c r="FC30">
        <v>-95</v>
      </c>
      <c r="FD30">
        <v>0</v>
      </c>
      <c r="FE30">
        <v>-117</v>
      </c>
      <c r="FF30">
        <v>0</v>
      </c>
      <c r="FG30">
        <v>-117</v>
      </c>
      <c r="FH30">
        <v>0</v>
      </c>
      <c r="FI30">
        <v>-117.428571428571</v>
      </c>
      <c r="FJ30">
        <v>0</v>
      </c>
      <c r="FK30">
        <v>13708754</v>
      </c>
      <c r="FL30">
        <v>0</v>
      </c>
      <c r="FM30">
        <v>13708754</v>
      </c>
      <c r="FN30">
        <v>0</v>
      </c>
      <c r="FO30">
        <v>14772516</v>
      </c>
      <c r="FP30">
        <v>0</v>
      </c>
      <c r="FQ30">
        <v>20764</v>
      </c>
      <c r="FR30">
        <v>0</v>
      </c>
      <c r="FS30">
        <v>20764</v>
      </c>
      <c r="FT30">
        <v>0</v>
      </c>
      <c r="FU30">
        <v>22823</v>
      </c>
      <c r="FV30">
        <v>0</v>
      </c>
      <c r="FW30">
        <v>12</v>
      </c>
      <c r="FX30">
        <v>0</v>
      </c>
      <c r="FY30">
        <v>8</v>
      </c>
      <c r="FZ30">
        <v>0</v>
      </c>
      <c r="GA30">
        <v>15</v>
      </c>
      <c r="GB30">
        <v>0</v>
      </c>
      <c r="GC30">
        <v>-127.99999999999901</v>
      </c>
      <c r="GD30">
        <v>0</v>
      </c>
      <c r="GE30">
        <v>-127.80086580086299</v>
      </c>
      <c r="GF30">
        <v>0</v>
      </c>
      <c r="GG30">
        <v>-127.943749467854</v>
      </c>
      <c r="GH30">
        <v>0</v>
      </c>
      <c r="GI30">
        <v>-127.303629618472</v>
      </c>
      <c r="GJ30">
        <v>0</v>
      </c>
      <c r="GK30">
        <v>-126.45498055420001</v>
      </c>
      <c r="GL30">
        <v>0</v>
      </c>
      <c r="GM30">
        <v>-127.04576382091901</v>
      </c>
      <c r="GN30">
        <v>0</v>
      </c>
      <c r="GO30">
        <v>5.2960000000000003</v>
      </c>
      <c r="GP30">
        <v>0</v>
      </c>
      <c r="GQ30">
        <v>3.972</v>
      </c>
      <c r="GR30">
        <v>0</v>
      </c>
      <c r="GS30">
        <v>6.4189999999999996</v>
      </c>
      <c r="GT30">
        <v>0</v>
      </c>
      <c r="GU30">
        <v>301.26499999999999</v>
      </c>
      <c r="GV30">
        <v>0</v>
      </c>
      <c r="GW30">
        <v>301.26499999999999</v>
      </c>
      <c r="GX30">
        <v>0</v>
      </c>
      <c r="GY30">
        <v>1591.883</v>
      </c>
      <c r="GZ30">
        <v>0</v>
      </c>
      <c r="HA30">
        <v>3600.0010000000002</v>
      </c>
      <c r="HB30">
        <v>0</v>
      </c>
      <c r="HC30">
        <v>3600.0010000000002</v>
      </c>
      <c r="HD30">
        <v>0</v>
      </c>
      <c r="HE30">
        <v>3600.002</v>
      </c>
      <c r="HF30">
        <v>0</v>
      </c>
      <c r="HG30" t="s">
        <v>5859</v>
      </c>
      <c r="HH30" t="s">
        <v>5860</v>
      </c>
      <c r="HI30" t="s">
        <v>5861</v>
      </c>
      <c r="HJ30" t="s">
        <v>5862</v>
      </c>
      <c r="HK30" t="s">
        <v>5863</v>
      </c>
      <c r="HL30" t="s">
        <v>5864</v>
      </c>
      <c r="HM30" t="s">
        <v>5865</v>
      </c>
      <c r="HN30" t="s">
        <v>5866</v>
      </c>
      <c r="HO30" t="s">
        <v>5867</v>
      </c>
      <c r="HP30" t="s">
        <v>5868</v>
      </c>
      <c r="IA30">
        <v>0.94</v>
      </c>
      <c r="IB30">
        <v>0</v>
      </c>
      <c r="IC30">
        <v>0</v>
      </c>
      <c r="ID30">
        <v>25218.73</v>
      </c>
      <c r="IE30">
        <v>25219.68</v>
      </c>
      <c r="IF30" t="s">
        <v>5628</v>
      </c>
      <c r="IG30" t="s">
        <v>5869</v>
      </c>
      <c r="IH30">
        <v>25201</v>
      </c>
      <c r="II30" t="s">
        <v>4782</v>
      </c>
      <c r="IJ30" t="s">
        <v>147</v>
      </c>
      <c r="IL30" t="e">
        <f t="shared" si="0"/>
        <v>#DIV/0!</v>
      </c>
      <c r="IM30">
        <f t="shared" si="1"/>
        <v>0</v>
      </c>
      <c r="IN30">
        <f t="shared" si="2"/>
        <v>0</v>
      </c>
      <c r="IO30" t="e">
        <f t="shared" si="3"/>
        <v>#DIV/0!</v>
      </c>
      <c r="IP30" t="e">
        <f t="shared" si="4"/>
        <v>#DIV/0!</v>
      </c>
    </row>
    <row r="31" spans="1:250" x14ac:dyDescent="0.2">
      <c r="A31" s="27" t="s">
        <v>4783</v>
      </c>
      <c r="B31">
        <v>-1</v>
      </c>
      <c r="C31">
        <v>0</v>
      </c>
      <c r="D31">
        <v>0</v>
      </c>
      <c r="E31">
        <v>4</v>
      </c>
      <c r="F31">
        <v>5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628</v>
      </c>
      <c r="S31">
        <v>7</v>
      </c>
      <c r="T31">
        <v>10776</v>
      </c>
      <c r="U31">
        <v>1</v>
      </c>
      <c r="V31" s="25">
        <v>9.9999999999999995E-8</v>
      </c>
      <c r="W31" s="25">
        <v>576.29999999999995</v>
      </c>
      <c r="X31" s="25">
        <v>0</v>
      </c>
      <c r="Y31" s="25">
        <v>3600</v>
      </c>
      <c r="Z31" s="25">
        <v>-1</v>
      </c>
      <c r="AA31" s="25">
        <v>3600</v>
      </c>
      <c r="AB31">
        <v>576.23162027456794</v>
      </c>
      <c r="AC31" t="s">
        <v>5624</v>
      </c>
      <c r="AD31" t="s">
        <v>5624</v>
      </c>
      <c r="AE31">
        <v>576.34463302999904</v>
      </c>
      <c r="AF31">
        <v>0</v>
      </c>
      <c r="AH31">
        <v>0</v>
      </c>
      <c r="AJ31">
        <v>0</v>
      </c>
      <c r="AO31">
        <v>0</v>
      </c>
      <c r="AQ31">
        <v>24</v>
      </c>
      <c r="AR31">
        <v>0</v>
      </c>
      <c r="AS31">
        <v>19</v>
      </c>
      <c r="AT31">
        <v>0</v>
      </c>
      <c r="AU31">
        <v>23.693000000000001</v>
      </c>
      <c r="AV31">
        <v>0</v>
      </c>
      <c r="AW31">
        <v>23.126000000000001</v>
      </c>
      <c r="AX31">
        <v>0</v>
      </c>
      <c r="AY31">
        <v>3151</v>
      </c>
      <c r="AZ31">
        <v>13837</v>
      </c>
      <c r="BA31">
        <v>12</v>
      </c>
      <c r="BB31">
        <v>2.5600000000000002E-3</v>
      </c>
      <c r="BC31">
        <v>0.44020999999999999</v>
      </c>
      <c r="BD31">
        <v>1188</v>
      </c>
      <c r="BE31">
        <v>0</v>
      </c>
      <c r="BF31">
        <v>0</v>
      </c>
      <c r="BG31">
        <v>0</v>
      </c>
      <c r="BH31">
        <v>0</v>
      </c>
      <c r="BI31">
        <v>69</v>
      </c>
      <c r="BJ31">
        <v>13768</v>
      </c>
      <c r="BK31">
        <v>1.812E-3</v>
      </c>
      <c r="BL31">
        <v>12</v>
      </c>
      <c r="BM31">
        <v>2.5600000000000002E-3</v>
      </c>
      <c r="BN31">
        <v>0.44020999999999999</v>
      </c>
      <c r="BO31">
        <v>1.812E-3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576.34463303064194</v>
      </c>
      <c r="EZ31">
        <v>0</v>
      </c>
      <c r="FA31">
        <v>576.34463303064001</v>
      </c>
      <c r="FB31">
        <v>0</v>
      </c>
      <c r="FC31">
        <v>576.34463303064297</v>
      </c>
      <c r="FD31">
        <v>0</v>
      </c>
      <c r="FE31">
        <v>576.30618769950604</v>
      </c>
      <c r="FF31">
        <v>0</v>
      </c>
      <c r="FG31">
        <v>576.34463303064001</v>
      </c>
      <c r="FH31">
        <v>0</v>
      </c>
      <c r="FI31">
        <v>576.31147210434597</v>
      </c>
      <c r="FJ31">
        <v>0</v>
      </c>
      <c r="FK31">
        <v>73149</v>
      </c>
      <c r="FL31">
        <v>0</v>
      </c>
      <c r="FM31">
        <v>69205</v>
      </c>
      <c r="FN31">
        <v>0</v>
      </c>
      <c r="FO31">
        <v>86811</v>
      </c>
      <c r="FP31">
        <v>0</v>
      </c>
      <c r="FQ31">
        <v>24</v>
      </c>
      <c r="FR31">
        <v>0</v>
      </c>
      <c r="FS31">
        <v>19</v>
      </c>
      <c r="FT31">
        <v>0</v>
      </c>
      <c r="FU31">
        <v>32</v>
      </c>
      <c r="FV31">
        <v>0</v>
      </c>
      <c r="FW31">
        <v>13</v>
      </c>
      <c r="FX31">
        <v>0</v>
      </c>
      <c r="FY31">
        <v>10</v>
      </c>
      <c r="FZ31">
        <v>0</v>
      </c>
      <c r="GA31">
        <v>11</v>
      </c>
      <c r="GB31">
        <v>0</v>
      </c>
      <c r="GC31">
        <v>576.25262427944301</v>
      </c>
      <c r="GD31">
        <v>0</v>
      </c>
      <c r="GE31">
        <v>576.25262427958205</v>
      </c>
      <c r="GF31">
        <v>0</v>
      </c>
      <c r="GG31">
        <v>576.25262427944199</v>
      </c>
      <c r="GH31">
        <v>0</v>
      </c>
      <c r="GI31">
        <v>576.25881090683197</v>
      </c>
      <c r="GJ31">
        <v>0</v>
      </c>
      <c r="GK31">
        <v>576.25997406430304</v>
      </c>
      <c r="GL31">
        <v>0</v>
      </c>
      <c r="GM31">
        <v>576.25929860631402</v>
      </c>
      <c r="GN31">
        <v>0</v>
      </c>
      <c r="GO31">
        <v>18.103000000000002</v>
      </c>
      <c r="GP31">
        <v>0</v>
      </c>
      <c r="GQ31">
        <v>15.584</v>
      </c>
      <c r="GR31">
        <v>0</v>
      </c>
      <c r="GS31">
        <v>19.370999999999999</v>
      </c>
      <c r="GT31">
        <v>0</v>
      </c>
      <c r="GU31">
        <v>21.52</v>
      </c>
      <c r="GV31">
        <v>0</v>
      </c>
      <c r="GW31">
        <v>21.52</v>
      </c>
      <c r="GX31">
        <v>0</v>
      </c>
      <c r="GY31">
        <v>27.31</v>
      </c>
      <c r="GZ31">
        <v>0</v>
      </c>
      <c r="HA31">
        <v>23.693000000000001</v>
      </c>
      <c r="HB31">
        <v>0</v>
      </c>
      <c r="HC31">
        <v>23.126000000000001</v>
      </c>
      <c r="HD31">
        <v>0</v>
      </c>
      <c r="HE31">
        <v>28.071999999999999</v>
      </c>
      <c r="HF31">
        <v>0</v>
      </c>
      <c r="HG31" t="s">
        <v>5870</v>
      </c>
      <c r="HH31" t="s">
        <v>5871</v>
      </c>
      <c r="HI31" t="s">
        <v>5872</v>
      </c>
      <c r="HJ31" t="s">
        <v>5873</v>
      </c>
      <c r="HK31" t="s">
        <v>5874</v>
      </c>
      <c r="HL31" t="s">
        <v>5875</v>
      </c>
      <c r="HM31" t="s">
        <v>5876</v>
      </c>
      <c r="HN31" t="s">
        <v>5877</v>
      </c>
      <c r="HO31" t="s">
        <v>5878</v>
      </c>
      <c r="HP31" t="s">
        <v>5879</v>
      </c>
      <c r="IA31">
        <v>6.59</v>
      </c>
      <c r="IB31">
        <v>0</v>
      </c>
      <c r="IC31">
        <v>0.02</v>
      </c>
      <c r="ID31">
        <v>197.37</v>
      </c>
      <c r="IE31">
        <v>204.01</v>
      </c>
      <c r="IF31" t="s">
        <v>5628</v>
      </c>
      <c r="IG31" t="s">
        <v>5880</v>
      </c>
      <c r="IH31">
        <v>203</v>
      </c>
      <c r="II31" t="s">
        <v>4783</v>
      </c>
      <c r="IJ31" t="s">
        <v>147</v>
      </c>
      <c r="IL31" t="e">
        <f t="shared" si="0"/>
        <v>#DIV/0!</v>
      </c>
      <c r="IM31">
        <f t="shared" si="1"/>
        <v>0</v>
      </c>
      <c r="IN31">
        <f t="shared" si="2"/>
        <v>0</v>
      </c>
      <c r="IO31" t="e">
        <f t="shared" si="3"/>
        <v>#DIV/0!</v>
      </c>
      <c r="IP31" t="e">
        <f t="shared" si="4"/>
        <v>#DIV/0!</v>
      </c>
    </row>
    <row r="32" spans="1:250" x14ac:dyDescent="0.2">
      <c r="A32" t="s">
        <v>4784</v>
      </c>
      <c r="B32">
        <v>-1</v>
      </c>
      <c r="C32">
        <v>0</v>
      </c>
      <c r="D32">
        <v>0</v>
      </c>
      <c r="E32">
        <v>4</v>
      </c>
      <c r="F32">
        <v>5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628</v>
      </c>
      <c r="S32">
        <v>7</v>
      </c>
      <c r="T32">
        <v>10776</v>
      </c>
      <c r="U32">
        <v>1</v>
      </c>
      <c r="V32" s="25">
        <v>9.9999999999999995E-8</v>
      </c>
      <c r="W32" s="25">
        <v>576.9</v>
      </c>
      <c r="X32" s="25">
        <v>0</v>
      </c>
      <c r="Y32" s="25">
        <v>3600</v>
      </c>
      <c r="Z32" s="25">
        <v>-1</v>
      </c>
      <c r="AA32" s="25">
        <v>3600</v>
      </c>
      <c r="AB32">
        <v>576.23162027456794</v>
      </c>
      <c r="AC32" t="s">
        <v>5624</v>
      </c>
      <c r="AD32" t="s">
        <v>5624</v>
      </c>
      <c r="AE32">
        <v>576.92491595656202</v>
      </c>
      <c r="AF32">
        <v>0</v>
      </c>
      <c r="AH32">
        <v>0</v>
      </c>
      <c r="AJ32">
        <v>0</v>
      </c>
      <c r="AO32">
        <v>0</v>
      </c>
      <c r="AQ32">
        <v>346</v>
      </c>
      <c r="AR32">
        <v>0</v>
      </c>
      <c r="AS32">
        <v>221</v>
      </c>
      <c r="AT32">
        <v>0</v>
      </c>
      <c r="AU32">
        <v>155.251</v>
      </c>
      <c r="AV32">
        <v>0</v>
      </c>
      <c r="AW32">
        <v>115.962</v>
      </c>
      <c r="AX32">
        <v>0</v>
      </c>
      <c r="AY32">
        <v>3151</v>
      </c>
      <c r="AZ32">
        <v>13837</v>
      </c>
      <c r="BA32">
        <v>25</v>
      </c>
      <c r="BB32">
        <v>2.5600000000000002E-3</v>
      </c>
      <c r="BC32">
        <v>0.44020999999999999</v>
      </c>
      <c r="BD32">
        <v>1188</v>
      </c>
      <c r="BE32">
        <v>0</v>
      </c>
      <c r="BF32">
        <v>0</v>
      </c>
      <c r="BG32">
        <v>0</v>
      </c>
      <c r="BH32">
        <v>0</v>
      </c>
      <c r="BI32">
        <v>115</v>
      </c>
      <c r="BJ32">
        <v>13722</v>
      </c>
      <c r="BK32">
        <v>1.812E-3</v>
      </c>
      <c r="BL32">
        <v>25</v>
      </c>
      <c r="BM32">
        <v>2.5600000000000002E-3</v>
      </c>
      <c r="BN32">
        <v>0.44020999999999999</v>
      </c>
      <c r="BO32">
        <v>1.812E-3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576.92491595655804</v>
      </c>
      <c r="EZ32">
        <v>0</v>
      </c>
      <c r="FA32">
        <v>576.92491595655804</v>
      </c>
      <c r="FB32">
        <v>0</v>
      </c>
      <c r="FC32">
        <v>576.92491600862695</v>
      </c>
      <c r="FD32">
        <v>0</v>
      </c>
      <c r="FE32">
        <v>576.86738173033905</v>
      </c>
      <c r="FF32">
        <v>0</v>
      </c>
      <c r="FG32">
        <v>576.87691904489202</v>
      </c>
      <c r="FH32">
        <v>0</v>
      </c>
      <c r="FI32">
        <v>576.87179047637005</v>
      </c>
      <c r="FJ32">
        <v>0</v>
      </c>
      <c r="FK32">
        <v>415620</v>
      </c>
      <c r="FL32">
        <v>0</v>
      </c>
      <c r="FM32">
        <v>303829</v>
      </c>
      <c r="FN32">
        <v>0</v>
      </c>
      <c r="FO32">
        <v>465915</v>
      </c>
      <c r="FP32">
        <v>0</v>
      </c>
      <c r="FQ32">
        <v>346</v>
      </c>
      <c r="FR32">
        <v>0</v>
      </c>
      <c r="FS32">
        <v>221</v>
      </c>
      <c r="FT32">
        <v>0</v>
      </c>
      <c r="FU32">
        <v>394</v>
      </c>
      <c r="FV32">
        <v>0</v>
      </c>
      <c r="FW32">
        <v>25</v>
      </c>
      <c r="FX32">
        <v>0</v>
      </c>
      <c r="FY32">
        <v>22</v>
      </c>
      <c r="FZ32">
        <v>0</v>
      </c>
      <c r="GA32">
        <v>27</v>
      </c>
      <c r="GB32">
        <v>0</v>
      </c>
      <c r="GC32">
        <v>576.291908848768</v>
      </c>
      <c r="GD32">
        <v>0</v>
      </c>
      <c r="GE32">
        <v>576.29296895602795</v>
      </c>
      <c r="GF32">
        <v>0</v>
      </c>
      <c r="GG32">
        <v>576.29001204776705</v>
      </c>
      <c r="GH32">
        <v>0</v>
      </c>
      <c r="GI32">
        <v>576.36003534156703</v>
      </c>
      <c r="GJ32">
        <v>0</v>
      </c>
      <c r="GK32">
        <v>576.36539733044106</v>
      </c>
      <c r="GL32">
        <v>0</v>
      </c>
      <c r="GM32">
        <v>576.36063988582305</v>
      </c>
      <c r="GN32">
        <v>0</v>
      </c>
      <c r="GO32">
        <v>20.244</v>
      </c>
      <c r="GP32">
        <v>0</v>
      </c>
      <c r="GQ32">
        <v>15.212999999999999</v>
      </c>
      <c r="GR32">
        <v>0</v>
      </c>
      <c r="GS32">
        <v>19.242999999999999</v>
      </c>
      <c r="GT32">
        <v>0</v>
      </c>
      <c r="GU32">
        <v>94.165000000000006</v>
      </c>
      <c r="GV32">
        <v>0</v>
      </c>
      <c r="GW32">
        <v>40.134</v>
      </c>
      <c r="GX32">
        <v>0</v>
      </c>
      <c r="GY32">
        <v>125.717</v>
      </c>
      <c r="GZ32">
        <v>0</v>
      </c>
      <c r="HA32">
        <v>155.251</v>
      </c>
      <c r="HB32">
        <v>0</v>
      </c>
      <c r="HC32">
        <v>115.962</v>
      </c>
      <c r="HD32">
        <v>0</v>
      </c>
      <c r="HE32">
        <v>177.14699999999999</v>
      </c>
      <c r="HF32">
        <v>0</v>
      </c>
      <c r="HG32" t="s">
        <v>5881</v>
      </c>
      <c r="HH32" t="s">
        <v>5882</v>
      </c>
      <c r="HI32" t="s">
        <v>5883</v>
      </c>
      <c r="HJ32" t="s">
        <v>5884</v>
      </c>
      <c r="HK32" t="s">
        <v>5885</v>
      </c>
      <c r="HL32" t="s">
        <v>5886</v>
      </c>
      <c r="HM32" t="s">
        <v>5887</v>
      </c>
      <c r="HN32" t="s">
        <v>5888</v>
      </c>
      <c r="HO32" t="s">
        <v>5889</v>
      </c>
      <c r="HP32" t="s">
        <v>5890</v>
      </c>
      <c r="IA32">
        <v>6.45</v>
      </c>
      <c r="IB32">
        <v>0</v>
      </c>
      <c r="IC32">
        <v>0.02</v>
      </c>
      <c r="ID32">
        <v>1243.31</v>
      </c>
      <c r="IE32">
        <v>1249.81</v>
      </c>
      <c r="IF32" t="s">
        <v>5628</v>
      </c>
      <c r="IG32" t="s">
        <v>5891</v>
      </c>
      <c r="IH32">
        <v>1247</v>
      </c>
      <c r="II32" t="s">
        <v>4784</v>
      </c>
      <c r="IJ32" t="s">
        <v>147</v>
      </c>
      <c r="IL32" t="e">
        <f t="shared" si="0"/>
        <v>#DIV/0!</v>
      </c>
      <c r="IM32">
        <f t="shared" si="1"/>
        <v>0</v>
      </c>
      <c r="IN32">
        <f t="shared" si="2"/>
        <v>0</v>
      </c>
      <c r="IO32" t="e">
        <f t="shared" si="3"/>
        <v>#DIV/0!</v>
      </c>
      <c r="IP32" t="e">
        <f t="shared" si="4"/>
        <v>#DIV/0!</v>
      </c>
    </row>
    <row r="33" spans="1:250" x14ac:dyDescent="0.2">
      <c r="A33" t="s">
        <v>4787</v>
      </c>
      <c r="B33">
        <v>-1</v>
      </c>
      <c r="C33">
        <v>0</v>
      </c>
      <c r="D33">
        <v>0</v>
      </c>
      <c r="E33">
        <v>4</v>
      </c>
      <c r="F33">
        <v>5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628</v>
      </c>
      <c r="S33">
        <v>7</v>
      </c>
      <c r="T33">
        <v>10776</v>
      </c>
      <c r="U33">
        <v>1</v>
      </c>
      <c r="V33" s="25">
        <v>9.9999999999999995E-8</v>
      </c>
      <c r="W33" s="25">
        <v>101300</v>
      </c>
      <c r="X33" s="25">
        <v>0</v>
      </c>
      <c r="Y33" s="25">
        <v>3600</v>
      </c>
      <c r="Z33" s="25">
        <v>-1</v>
      </c>
      <c r="AA33" s="25">
        <v>3600</v>
      </c>
      <c r="AB33">
        <v>99718.790531158404</v>
      </c>
      <c r="AC33" t="s">
        <v>5624</v>
      </c>
      <c r="AD33" t="s">
        <v>5624</v>
      </c>
      <c r="AE33">
        <v>101282.647018</v>
      </c>
      <c r="AF33">
        <v>0</v>
      </c>
      <c r="AH33">
        <v>0</v>
      </c>
      <c r="AJ33">
        <v>0</v>
      </c>
      <c r="AO33">
        <v>0</v>
      </c>
      <c r="AQ33">
        <v>17051</v>
      </c>
      <c r="AR33">
        <v>0</v>
      </c>
      <c r="AS33">
        <v>1246</v>
      </c>
      <c r="AT33">
        <v>0</v>
      </c>
      <c r="AU33">
        <v>35.42</v>
      </c>
      <c r="AV33">
        <v>0</v>
      </c>
      <c r="AW33">
        <v>4.9779999999999998</v>
      </c>
      <c r="AX33">
        <v>0</v>
      </c>
      <c r="AY33">
        <v>690</v>
      </c>
      <c r="AZ33">
        <v>7740</v>
      </c>
      <c r="BA33">
        <v>88</v>
      </c>
      <c r="BB33">
        <v>1.584E-2</v>
      </c>
      <c r="BC33">
        <v>0.47824</v>
      </c>
      <c r="BD33">
        <v>210</v>
      </c>
      <c r="BE33">
        <v>0</v>
      </c>
      <c r="BF33">
        <v>0</v>
      </c>
      <c r="BG33">
        <v>0</v>
      </c>
      <c r="BH33">
        <v>0</v>
      </c>
      <c r="BI33">
        <v>7710</v>
      </c>
      <c r="BJ33">
        <v>30</v>
      </c>
      <c r="BK33">
        <v>3.0850000000000001E-3</v>
      </c>
      <c r="BL33">
        <v>88</v>
      </c>
      <c r="BM33">
        <v>1.584E-2</v>
      </c>
      <c r="BN33">
        <v>0.47824</v>
      </c>
      <c r="BO33">
        <v>3.0850000000000001E-3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101282.64701843201</v>
      </c>
      <c r="EZ33">
        <v>0</v>
      </c>
      <c r="FA33">
        <v>101282.64701843201</v>
      </c>
      <c r="FB33">
        <v>0</v>
      </c>
      <c r="FC33">
        <v>101282.64701843201</v>
      </c>
      <c r="FD33">
        <v>0</v>
      </c>
      <c r="FE33">
        <v>101282.64701843201</v>
      </c>
      <c r="FF33">
        <v>0</v>
      </c>
      <c r="FG33">
        <v>101282.64701843201</v>
      </c>
      <c r="FH33">
        <v>0</v>
      </c>
      <c r="FI33">
        <v>101281.60938856201</v>
      </c>
      <c r="FJ33">
        <v>0</v>
      </c>
      <c r="FK33">
        <v>380894</v>
      </c>
      <c r="FL33">
        <v>0</v>
      </c>
      <c r="FM33">
        <v>66765</v>
      </c>
      <c r="FN33">
        <v>0</v>
      </c>
      <c r="FO33">
        <v>285281</v>
      </c>
      <c r="FP33">
        <v>0</v>
      </c>
      <c r="FQ33">
        <v>17051</v>
      </c>
      <c r="FR33">
        <v>0</v>
      </c>
      <c r="FS33">
        <v>1246</v>
      </c>
      <c r="FT33">
        <v>0</v>
      </c>
      <c r="FU33">
        <v>13473</v>
      </c>
      <c r="FV33">
        <v>0</v>
      </c>
      <c r="FW33">
        <v>12</v>
      </c>
      <c r="FX33">
        <v>0</v>
      </c>
      <c r="FY33">
        <v>12</v>
      </c>
      <c r="FZ33">
        <v>0</v>
      </c>
      <c r="GA33">
        <v>13</v>
      </c>
      <c r="GB33">
        <v>0</v>
      </c>
      <c r="GC33">
        <v>99718.790531158404</v>
      </c>
      <c r="GD33">
        <v>0</v>
      </c>
      <c r="GE33">
        <v>99718.790531158404</v>
      </c>
      <c r="GF33">
        <v>0</v>
      </c>
      <c r="GG33">
        <v>99718.790531158404</v>
      </c>
      <c r="GH33">
        <v>0</v>
      </c>
      <c r="GI33">
        <v>99718.790531158404</v>
      </c>
      <c r="GJ33">
        <v>0</v>
      </c>
      <c r="GK33">
        <v>99801.9195917818</v>
      </c>
      <c r="GL33">
        <v>0</v>
      </c>
      <c r="GM33">
        <v>99730.666111247498</v>
      </c>
      <c r="GN33">
        <v>0</v>
      </c>
      <c r="GO33">
        <v>0.496</v>
      </c>
      <c r="GP33">
        <v>0</v>
      </c>
      <c r="GQ33">
        <v>0.372</v>
      </c>
      <c r="GR33">
        <v>0</v>
      </c>
      <c r="GS33">
        <v>0.47599999999999998</v>
      </c>
      <c r="GT33">
        <v>0</v>
      </c>
      <c r="GU33">
        <v>3.0920000000000001</v>
      </c>
      <c r="GV33">
        <v>0</v>
      </c>
      <c r="GW33">
        <v>2.976</v>
      </c>
      <c r="GX33">
        <v>0</v>
      </c>
      <c r="GY33">
        <v>4.5519999999999996</v>
      </c>
      <c r="GZ33">
        <v>0</v>
      </c>
      <c r="HA33">
        <v>35.42</v>
      </c>
      <c r="HB33">
        <v>0</v>
      </c>
      <c r="HC33">
        <v>4.9779999999999998</v>
      </c>
      <c r="HD33">
        <v>0</v>
      </c>
      <c r="HE33">
        <v>28.169</v>
      </c>
      <c r="HF33">
        <v>0</v>
      </c>
      <c r="HG33" t="s">
        <v>5892</v>
      </c>
      <c r="HH33" t="s">
        <v>5893</v>
      </c>
      <c r="HI33" t="s">
        <v>5894</v>
      </c>
      <c r="HJ33" t="s">
        <v>5895</v>
      </c>
      <c r="HK33" t="s">
        <v>5896</v>
      </c>
      <c r="HL33" t="s">
        <v>5897</v>
      </c>
      <c r="HM33" t="s">
        <v>5898</v>
      </c>
      <c r="HN33" t="s">
        <v>5899</v>
      </c>
      <c r="HO33" t="s">
        <v>5900</v>
      </c>
      <c r="HP33" t="s">
        <v>5901</v>
      </c>
      <c r="IA33">
        <v>0.1</v>
      </c>
      <c r="IB33">
        <v>0</v>
      </c>
      <c r="IC33">
        <v>0</v>
      </c>
      <c r="ID33">
        <v>197.85</v>
      </c>
      <c r="IE33">
        <v>197.96</v>
      </c>
      <c r="IF33" t="s">
        <v>5628</v>
      </c>
      <c r="IG33" t="s">
        <v>5902</v>
      </c>
      <c r="IH33">
        <v>198</v>
      </c>
      <c r="II33" t="s">
        <v>4787</v>
      </c>
      <c r="IJ33" t="s">
        <v>147</v>
      </c>
      <c r="IL33" t="e">
        <f t="shared" si="0"/>
        <v>#DIV/0!</v>
      </c>
      <c r="IM33">
        <f t="shared" si="1"/>
        <v>0</v>
      </c>
      <c r="IN33">
        <f t="shared" si="2"/>
        <v>0</v>
      </c>
      <c r="IO33" t="e">
        <f t="shared" si="3"/>
        <v>#DIV/0!</v>
      </c>
      <c r="IP33" t="e">
        <f t="shared" si="4"/>
        <v>#DIV/0!</v>
      </c>
    </row>
    <row r="34" spans="1:250" x14ac:dyDescent="0.2">
      <c r="A34" t="s">
        <v>4788</v>
      </c>
      <c r="B34">
        <v>-1</v>
      </c>
      <c r="C34">
        <v>0</v>
      </c>
      <c r="D34">
        <v>0</v>
      </c>
      <c r="E34">
        <v>4</v>
      </c>
      <c r="F34">
        <v>5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628</v>
      </c>
      <c r="S34">
        <v>7</v>
      </c>
      <c r="T34">
        <v>10776</v>
      </c>
      <c r="U34">
        <v>1</v>
      </c>
      <c r="V34" s="25">
        <v>9.9999999999999995E-8</v>
      </c>
      <c r="W34" s="25">
        <v>37410</v>
      </c>
      <c r="X34" s="25">
        <v>0</v>
      </c>
      <c r="Y34" s="25">
        <v>3600</v>
      </c>
      <c r="Z34" s="25">
        <v>-1</v>
      </c>
      <c r="AA34" s="25">
        <v>3600</v>
      </c>
      <c r="AB34">
        <v>7642.2380907776096</v>
      </c>
      <c r="AC34" t="s">
        <v>5624</v>
      </c>
      <c r="AD34" t="s">
        <v>5624</v>
      </c>
      <c r="AE34">
        <v>37412.604588000002</v>
      </c>
      <c r="AF34">
        <v>0</v>
      </c>
      <c r="AH34">
        <v>0</v>
      </c>
      <c r="AJ34">
        <v>0</v>
      </c>
      <c r="AO34">
        <v>0</v>
      </c>
      <c r="AQ34">
        <v>212268</v>
      </c>
      <c r="AR34">
        <v>0</v>
      </c>
      <c r="AS34">
        <v>158560</v>
      </c>
      <c r="AT34">
        <v>0</v>
      </c>
      <c r="AU34">
        <v>3600.0010000000002</v>
      </c>
      <c r="AV34">
        <v>0</v>
      </c>
      <c r="AW34">
        <v>3600.0010000000002</v>
      </c>
      <c r="AX34">
        <v>0</v>
      </c>
      <c r="AY34">
        <v>4458</v>
      </c>
      <c r="AZ34">
        <v>8478</v>
      </c>
      <c r="BA34">
        <v>34</v>
      </c>
      <c r="BB34">
        <v>2.2089999999999999E-2</v>
      </c>
      <c r="BC34">
        <v>0.5</v>
      </c>
      <c r="BD34">
        <v>454</v>
      </c>
      <c r="BE34">
        <v>0</v>
      </c>
      <c r="BF34">
        <v>0</v>
      </c>
      <c r="BG34">
        <v>0</v>
      </c>
      <c r="BH34">
        <v>20</v>
      </c>
      <c r="BI34">
        <v>4866</v>
      </c>
      <c r="BJ34">
        <v>3592</v>
      </c>
      <c r="BK34">
        <v>1.7099999999999999E-3</v>
      </c>
      <c r="BL34">
        <v>34</v>
      </c>
      <c r="BM34">
        <v>2.2089999999999999E-2</v>
      </c>
      <c r="BN34">
        <v>0.5</v>
      </c>
      <c r="BO34">
        <v>1.7099999999999999E-3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38498.168190456003</v>
      </c>
      <c r="EZ34">
        <v>0</v>
      </c>
      <c r="FA34">
        <v>37412.604598526203</v>
      </c>
      <c r="FB34">
        <v>0</v>
      </c>
      <c r="FC34">
        <v>38108.8264317512</v>
      </c>
      <c r="FD34">
        <v>0</v>
      </c>
      <c r="FE34">
        <v>31824.303492028201</v>
      </c>
      <c r="FF34">
        <v>0</v>
      </c>
      <c r="FG34">
        <v>33115.400094055098</v>
      </c>
      <c r="FH34">
        <v>0</v>
      </c>
      <c r="FI34">
        <v>31994.7305250752</v>
      </c>
      <c r="FJ34">
        <v>0</v>
      </c>
      <c r="FK34">
        <v>20347356</v>
      </c>
      <c r="FL34">
        <v>0</v>
      </c>
      <c r="FM34">
        <v>19447580</v>
      </c>
      <c r="FN34">
        <v>0</v>
      </c>
      <c r="FO34">
        <v>22258728</v>
      </c>
      <c r="FP34">
        <v>0</v>
      </c>
      <c r="FQ34">
        <v>212268</v>
      </c>
      <c r="FR34">
        <v>0</v>
      </c>
      <c r="FS34">
        <v>158560</v>
      </c>
      <c r="FT34">
        <v>0</v>
      </c>
      <c r="FU34">
        <v>215184</v>
      </c>
      <c r="FV34">
        <v>0</v>
      </c>
      <c r="FW34">
        <v>85</v>
      </c>
      <c r="FX34">
        <v>0</v>
      </c>
      <c r="FY34">
        <v>72</v>
      </c>
      <c r="FZ34">
        <v>0</v>
      </c>
      <c r="GA34">
        <v>85</v>
      </c>
      <c r="GB34">
        <v>0</v>
      </c>
      <c r="GC34">
        <v>8906.3932621266904</v>
      </c>
      <c r="GD34">
        <v>0</v>
      </c>
      <c r="GE34">
        <v>9017.6970812996897</v>
      </c>
      <c r="GF34">
        <v>0</v>
      </c>
      <c r="GG34">
        <v>8694.8426401532997</v>
      </c>
      <c r="GH34">
        <v>0</v>
      </c>
      <c r="GI34">
        <v>12246.9327357494</v>
      </c>
      <c r="GJ34">
        <v>0</v>
      </c>
      <c r="GK34">
        <v>14804.778964564301</v>
      </c>
      <c r="GL34">
        <v>0</v>
      </c>
      <c r="GM34">
        <v>13148.3896430564</v>
      </c>
      <c r="GN34">
        <v>0</v>
      </c>
      <c r="GO34">
        <v>2.4209999999999998</v>
      </c>
      <c r="GP34">
        <v>0</v>
      </c>
      <c r="GQ34">
        <v>1.754</v>
      </c>
      <c r="GR34">
        <v>0</v>
      </c>
      <c r="GS34">
        <v>2.2810000000000001</v>
      </c>
      <c r="GT34">
        <v>0</v>
      </c>
      <c r="GU34">
        <v>2332.71</v>
      </c>
      <c r="GV34">
        <v>0</v>
      </c>
      <c r="GW34">
        <v>199.13399999999999</v>
      </c>
      <c r="GX34">
        <v>0</v>
      </c>
      <c r="GY34">
        <v>1833.846</v>
      </c>
      <c r="GZ34">
        <v>0</v>
      </c>
      <c r="HA34">
        <v>3600.0010000000002</v>
      </c>
      <c r="HB34">
        <v>0</v>
      </c>
      <c r="HC34">
        <v>3600.0010000000002</v>
      </c>
      <c r="HD34">
        <v>0</v>
      </c>
      <c r="HE34">
        <v>3600.0010000000002</v>
      </c>
      <c r="HF34">
        <v>0</v>
      </c>
      <c r="HG34" t="s">
        <v>5903</v>
      </c>
      <c r="HH34" t="s">
        <v>5904</v>
      </c>
      <c r="HI34" t="s">
        <v>5905</v>
      </c>
      <c r="HJ34" t="s">
        <v>5906</v>
      </c>
      <c r="HK34" t="s">
        <v>5907</v>
      </c>
      <c r="HL34" t="s">
        <v>5908</v>
      </c>
      <c r="HM34" t="s">
        <v>5909</v>
      </c>
      <c r="HN34" t="s">
        <v>5910</v>
      </c>
      <c r="HO34" t="s">
        <v>5911</v>
      </c>
      <c r="HP34" t="s">
        <v>5912</v>
      </c>
      <c r="IA34">
        <v>0.03</v>
      </c>
      <c r="IB34">
        <v>0</v>
      </c>
      <c r="IC34">
        <v>0.01</v>
      </c>
      <c r="ID34">
        <v>25229.4</v>
      </c>
      <c r="IE34">
        <v>25229.47</v>
      </c>
      <c r="IF34" t="s">
        <v>5628</v>
      </c>
      <c r="IG34" t="s">
        <v>5913</v>
      </c>
      <c r="IH34">
        <v>25202</v>
      </c>
      <c r="II34" t="s">
        <v>4788</v>
      </c>
      <c r="IJ34" t="s">
        <v>147</v>
      </c>
      <c r="IL34" t="e">
        <f t="shared" si="0"/>
        <v>#DIV/0!</v>
      </c>
      <c r="IM34">
        <f t="shared" si="1"/>
        <v>0</v>
      </c>
      <c r="IN34">
        <f t="shared" si="2"/>
        <v>0</v>
      </c>
      <c r="IO34" t="e">
        <f t="shared" si="3"/>
        <v>#DIV/0!</v>
      </c>
      <c r="IP34" t="e">
        <f t="shared" si="4"/>
        <v>#DIV/0!</v>
      </c>
    </row>
    <row r="35" spans="1:250" x14ac:dyDescent="0.2">
      <c r="A35" s="26" t="s">
        <v>4789</v>
      </c>
      <c r="B35">
        <v>-1</v>
      </c>
      <c r="C35">
        <v>0</v>
      </c>
      <c r="D35">
        <v>0</v>
      </c>
      <c r="E35">
        <v>4</v>
      </c>
      <c r="F35">
        <v>5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628</v>
      </c>
      <c r="S35">
        <v>7</v>
      </c>
      <c r="T35">
        <v>10776</v>
      </c>
      <c r="U35">
        <v>1</v>
      </c>
      <c r="V35" s="25">
        <v>9.9999999999999995E-8</v>
      </c>
      <c r="W35" s="25">
        <v>934</v>
      </c>
      <c r="X35" s="25">
        <v>0</v>
      </c>
      <c r="Y35" s="25">
        <v>3600</v>
      </c>
      <c r="Z35" s="25">
        <v>-1</v>
      </c>
      <c r="AA35" s="25">
        <v>3600</v>
      </c>
      <c r="AB35">
        <v>811.27899612280703</v>
      </c>
      <c r="AC35" t="s">
        <v>5624</v>
      </c>
      <c r="AD35" t="s">
        <v>5624</v>
      </c>
      <c r="AE35">
        <v>934.00791599999798</v>
      </c>
      <c r="AF35">
        <v>0</v>
      </c>
      <c r="AH35">
        <v>0</v>
      </c>
      <c r="AJ35">
        <v>0</v>
      </c>
      <c r="AO35">
        <v>0</v>
      </c>
      <c r="AQ35">
        <v>3851</v>
      </c>
      <c r="AR35">
        <v>0</v>
      </c>
      <c r="AS35">
        <v>3851</v>
      </c>
      <c r="AT35">
        <v>0</v>
      </c>
      <c r="AU35">
        <v>4.5359999999999996</v>
      </c>
      <c r="AV35">
        <v>0</v>
      </c>
      <c r="AW35">
        <v>4.298</v>
      </c>
      <c r="AX35">
        <v>0</v>
      </c>
      <c r="AY35">
        <v>32</v>
      </c>
      <c r="AZ35">
        <v>4516</v>
      </c>
      <c r="BA35">
        <v>30</v>
      </c>
      <c r="BB35">
        <v>4.7800000000000004E-3</v>
      </c>
      <c r="BC35">
        <v>0.44975999999999999</v>
      </c>
      <c r="BD35">
        <v>32</v>
      </c>
      <c r="BE35">
        <v>0</v>
      </c>
      <c r="BF35">
        <v>0</v>
      </c>
      <c r="BG35">
        <v>0</v>
      </c>
      <c r="BH35">
        <v>0</v>
      </c>
      <c r="BI35">
        <v>4516</v>
      </c>
      <c r="BJ35">
        <v>0</v>
      </c>
      <c r="BK35">
        <v>0.30615500000000001</v>
      </c>
      <c r="BL35">
        <v>30</v>
      </c>
      <c r="BM35">
        <v>4.7800000000000004E-3</v>
      </c>
      <c r="BN35">
        <v>0.44975999999999999</v>
      </c>
      <c r="BO35">
        <v>0.30615500000000001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934.00791600000002</v>
      </c>
      <c r="EZ35">
        <v>0</v>
      </c>
      <c r="FA35">
        <v>934.00791600000002</v>
      </c>
      <c r="FB35">
        <v>0</v>
      </c>
      <c r="FC35">
        <v>934.00791600000002</v>
      </c>
      <c r="FD35">
        <v>0</v>
      </c>
      <c r="FE35">
        <v>934.00791600000002</v>
      </c>
      <c r="FF35">
        <v>0</v>
      </c>
      <c r="FG35">
        <v>934.00791600000002</v>
      </c>
      <c r="FH35">
        <v>0</v>
      </c>
      <c r="FI35">
        <v>934.00791600000002</v>
      </c>
      <c r="FJ35">
        <v>0</v>
      </c>
      <c r="FK35">
        <v>47175</v>
      </c>
      <c r="FL35">
        <v>0</v>
      </c>
      <c r="FM35">
        <v>47175</v>
      </c>
      <c r="FN35">
        <v>0</v>
      </c>
      <c r="FO35">
        <v>47331</v>
      </c>
      <c r="FP35">
        <v>0</v>
      </c>
      <c r="FQ35">
        <v>3851</v>
      </c>
      <c r="FR35">
        <v>0</v>
      </c>
      <c r="FS35">
        <v>3851</v>
      </c>
      <c r="FT35">
        <v>0</v>
      </c>
      <c r="FU35">
        <v>3875</v>
      </c>
      <c r="FV35">
        <v>0</v>
      </c>
      <c r="FW35">
        <v>3</v>
      </c>
      <c r="FX35">
        <v>0</v>
      </c>
      <c r="FY35">
        <v>3</v>
      </c>
      <c r="FZ35">
        <v>0</v>
      </c>
      <c r="GA35">
        <v>3</v>
      </c>
      <c r="GB35">
        <v>0</v>
      </c>
      <c r="GC35">
        <v>811.27899612280703</v>
      </c>
      <c r="GD35">
        <v>0</v>
      </c>
      <c r="GE35">
        <v>811.27899612280703</v>
      </c>
      <c r="GF35">
        <v>0</v>
      </c>
      <c r="GG35">
        <v>811.27899612280703</v>
      </c>
      <c r="GH35">
        <v>0</v>
      </c>
      <c r="GI35">
        <v>811.27899612280703</v>
      </c>
      <c r="GJ35">
        <v>0</v>
      </c>
      <c r="GK35">
        <v>811.27899612280703</v>
      </c>
      <c r="GL35">
        <v>0</v>
      </c>
      <c r="GM35">
        <v>811.27899612280703</v>
      </c>
      <c r="GN35">
        <v>0</v>
      </c>
      <c r="GO35">
        <v>0.08</v>
      </c>
      <c r="GP35">
        <v>0</v>
      </c>
      <c r="GQ35">
        <v>7.6999999999999999E-2</v>
      </c>
      <c r="GR35">
        <v>0</v>
      </c>
      <c r="GS35">
        <v>7.9000000000000001E-2</v>
      </c>
      <c r="GT35">
        <v>0</v>
      </c>
      <c r="GU35">
        <v>1.615</v>
      </c>
      <c r="GV35">
        <v>0</v>
      </c>
      <c r="GW35">
        <v>1.5069999999999999</v>
      </c>
      <c r="GX35">
        <v>0</v>
      </c>
      <c r="GY35">
        <v>1.5649999999999999</v>
      </c>
      <c r="GZ35">
        <v>0</v>
      </c>
      <c r="HA35">
        <v>4.5359999999999996</v>
      </c>
      <c r="HB35">
        <v>0</v>
      </c>
      <c r="HC35">
        <v>4.298</v>
      </c>
      <c r="HD35">
        <v>0</v>
      </c>
      <c r="HE35">
        <v>4.3899999999999997</v>
      </c>
      <c r="HF35">
        <v>0</v>
      </c>
      <c r="HG35" t="s">
        <v>5914</v>
      </c>
      <c r="HH35" t="s">
        <v>5914</v>
      </c>
      <c r="HI35" t="s">
        <v>5915</v>
      </c>
      <c r="HJ35" t="s">
        <v>5916</v>
      </c>
      <c r="HK35" t="s">
        <v>698</v>
      </c>
      <c r="HL35" t="s">
        <v>5917</v>
      </c>
      <c r="HM35" t="s">
        <v>5917</v>
      </c>
      <c r="HN35" t="s">
        <v>5918</v>
      </c>
      <c r="HO35" t="s">
        <v>5919</v>
      </c>
      <c r="HP35" t="s">
        <v>5920</v>
      </c>
      <c r="IA35">
        <v>0.03</v>
      </c>
      <c r="IB35">
        <v>0</v>
      </c>
      <c r="IC35">
        <v>0.01</v>
      </c>
      <c r="ID35">
        <v>30.94</v>
      </c>
      <c r="IE35">
        <v>30.99</v>
      </c>
      <c r="IF35" t="s">
        <v>5628</v>
      </c>
      <c r="IG35" t="s">
        <v>5921</v>
      </c>
      <c r="IH35">
        <v>31</v>
      </c>
      <c r="II35" t="s">
        <v>4789</v>
      </c>
      <c r="IJ35" t="s">
        <v>147</v>
      </c>
      <c r="IL35" t="e">
        <f t="shared" si="0"/>
        <v>#DIV/0!</v>
      </c>
      <c r="IM35">
        <f t="shared" si="1"/>
        <v>0</v>
      </c>
      <c r="IN35">
        <f t="shared" si="2"/>
        <v>0</v>
      </c>
      <c r="IO35" t="e">
        <f t="shared" si="3"/>
        <v>#DIV/0!</v>
      </c>
      <c r="IP35" t="e">
        <f t="shared" si="4"/>
        <v>#DIV/0!</v>
      </c>
    </row>
    <row r="36" spans="1:250" x14ac:dyDescent="0.2">
      <c r="A36" t="s">
        <v>4790</v>
      </c>
      <c r="B36">
        <v>-1</v>
      </c>
      <c r="C36">
        <v>0</v>
      </c>
      <c r="D36">
        <v>0</v>
      </c>
      <c r="E36">
        <v>4</v>
      </c>
      <c r="F36">
        <v>5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628</v>
      </c>
      <c r="S36">
        <v>7</v>
      </c>
      <c r="T36">
        <v>10776</v>
      </c>
      <c r="U36">
        <v>1</v>
      </c>
      <c r="V36" s="25">
        <v>9.9999999999999995E-8</v>
      </c>
      <c r="W36" s="25">
        <v>880.9</v>
      </c>
      <c r="X36" s="25">
        <v>0</v>
      </c>
      <c r="Y36" s="25">
        <v>3600</v>
      </c>
      <c r="Z36" s="25">
        <v>-1</v>
      </c>
      <c r="AA36" s="25">
        <v>3600</v>
      </c>
      <c r="AB36">
        <v>803.37388832975898</v>
      </c>
      <c r="AC36" t="s">
        <v>5624</v>
      </c>
      <c r="AD36" t="s">
        <v>5624</v>
      </c>
      <c r="AE36">
        <v>880.92010800000003</v>
      </c>
      <c r="AF36">
        <v>0</v>
      </c>
      <c r="AH36">
        <v>0</v>
      </c>
      <c r="AJ36">
        <v>0</v>
      </c>
      <c r="AO36">
        <v>0</v>
      </c>
      <c r="AQ36">
        <v>6225</v>
      </c>
      <c r="AR36">
        <v>0</v>
      </c>
      <c r="AS36">
        <v>6225</v>
      </c>
      <c r="AT36">
        <v>0</v>
      </c>
      <c r="AU36">
        <v>3600.0079999999998</v>
      </c>
      <c r="AV36">
        <v>0</v>
      </c>
      <c r="AW36">
        <v>3600.0050000000001</v>
      </c>
      <c r="AX36">
        <v>0</v>
      </c>
      <c r="AY36">
        <v>100</v>
      </c>
      <c r="AZ36">
        <v>65832</v>
      </c>
      <c r="BA36">
        <v>71</v>
      </c>
      <c r="BB36">
        <v>3.5E-4</v>
      </c>
      <c r="BC36">
        <v>0.44995000000000002</v>
      </c>
      <c r="BD36">
        <v>100</v>
      </c>
      <c r="BE36">
        <v>0</v>
      </c>
      <c r="BF36">
        <v>0</v>
      </c>
      <c r="BG36">
        <v>0</v>
      </c>
      <c r="BH36">
        <v>0</v>
      </c>
      <c r="BI36">
        <v>65832</v>
      </c>
      <c r="BJ36">
        <v>0</v>
      </c>
      <c r="BK36">
        <v>0.14573</v>
      </c>
      <c r="BL36">
        <v>71</v>
      </c>
      <c r="BM36">
        <v>3.5E-4</v>
      </c>
      <c r="BN36">
        <v>0.44995000000000002</v>
      </c>
      <c r="BO36">
        <v>0.14573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884.01109599999904</v>
      </c>
      <c r="EZ36">
        <v>0</v>
      </c>
      <c r="FA36">
        <v>884.01109599999904</v>
      </c>
      <c r="FB36">
        <v>0</v>
      </c>
      <c r="FC36">
        <v>939.15465957142897</v>
      </c>
      <c r="FD36">
        <v>0</v>
      </c>
      <c r="FE36">
        <v>842.71157088895495</v>
      </c>
      <c r="FF36">
        <v>0</v>
      </c>
      <c r="FG36">
        <v>845.91688181911297</v>
      </c>
      <c r="FH36">
        <v>0</v>
      </c>
      <c r="FI36">
        <v>843.79987588469999</v>
      </c>
      <c r="FJ36">
        <v>0</v>
      </c>
      <c r="FK36">
        <v>1385823</v>
      </c>
      <c r="FL36">
        <v>0</v>
      </c>
      <c r="FM36">
        <v>1385823</v>
      </c>
      <c r="FN36">
        <v>0</v>
      </c>
      <c r="FO36">
        <v>1546615</v>
      </c>
      <c r="FP36">
        <v>0</v>
      </c>
      <c r="FQ36">
        <v>6225</v>
      </c>
      <c r="FR36">
        <v>0</v>
      </c>
      <c r="FS36">
        <v>6225</v>
      </c>
      <c r="FT36">
        <v>0</v>
      </c>
      <c r="FU36">
        <v>7280</v>
      </c>
      <c r="FV36">
        <v>0</v>
      </c>
      <c r="FW36">
        <v>27</v>
      </c>
      <c r="FX36">
        <v>0</v>
      </c>
      <c r="FY36">
        <v>23</v>
      </c>
      <c r="FZ36">
        <v>0</v>
      </c>
      <c r="GA36">
        <v>27</v>
      </c>
      <c r="GB36">
        <v>0</v>
      </c>
      <c r="GC36">
        <v>809.82185202067103</v>
      </c>
      <c r="GD36">
        <v>0</v>
      </c>
      <c r="GE36">
        <v>809.98764106879901</v>
      </c>
      <c r="GF36">
        <v>0</v>
      </c>
      <c r="GG36">
        <v>809.89046715674601</v>
      </c>
      <c r="GH36">
        <v>0</v>
      </c>
      <c r="GI36">
        <v>823.53154643584799</v>
      </c>
      <c r="GJ36">
        <v>0</v>
      </c>
      <c r="GK36">
        <v>825.44213295098598</v>
      </c>
      <c r="GL36">
        <v>0</v>
      </c>
      <c r="GM36">
        <v>824.310363795846</v>
      </c>
      <c r="GN36">
        <v>0</v>
      </c>
      <c r="GO36">
        <v>56.398000000000003</v>
      </c>
      <c r="GP36">
        <v>0</v>
      </c>
      <c r="GQ36">
        <v>52.177</v>
      </c>
      <c r="GR36">
        <v>0</v>
      </c>
      <c r="GS36">
        <v>57.368000000000002</v>
      </c>
      <c r="GT36">
        <v>0</v>
      </c>
      <c r="GU36">
        <v>3257.0680000000002</v>
      </c>
      <c r="GV36">
        <v>0</v>
      </c>
      <c r="GW36">
        <v>756.09699999999998</v>
      </c>
      <c r="GX36">
        <v>0</v>
      </c>
      <c r="GY36">
        <v>2771.8690000000001</v>
      </c>
      <c r="GZ36">
        <v>0</v>
      </c>
      <c r="HA36">
        <v>3600.0079999999998</v>
      </c>
      <c r="HB36">
        <v>0</v>
      </c>
      <c r="HC36">
        <v>3600.0050000000001</v>
      </c>
      <c r="HD36">
        <v>0</v>
      </c>
      <c r="HE36">
        <v>3600.0149999999999</v>
      </c>
      <c r="HF36">
        <v>0</v>
      </c>
      <c r="HG36" t="s">
        <v>5922</v>
      </c>
      <c r="HH36" t="s">
        <v>5923</v>
      </c>
      <c r="HI36" t="s">
        <v>5924</v>
      </c>
      <c r="HJ36" t="s">
        <v>5925</v>
      </c>
      <c r="HK36" t="s">
        <v>5926</v>
      </c>
      <c r="HL36" t="s">
        <v>5927</v>
      </c>
      <c r="HM36" t="s">
        <v>5928</v>
      </c>
      <c r="HN36" t="s">
        <v>5929</v>
      </c>
      <c r="HO36" t="s">
        <v>5930</v>
      </c>
      <c r="HP36" t="s">
        <v>5931</v>
      </c>
      <c r="IA36">
        <v>1.95</v>
      </c>
      <c r="IB36">
        <v>0</v>
      </c>
      <c r="IC36">
        <v>0.05</v>
      </c>
      <c r="ID36">
        <v>25264.34</v>
      </c>
      <c r="IE36">
        <v>25266.68</v>
      </c>
      <c r="IF36" t="s">
        <v>5628</v>
      </c>
      <c r="IG36" t="s">
        <v>5932</v>
      </c>
      <c r="IH36">
        <v>25204</v>
      </c>
      <c r="II36" t="s">
        <v>4790</v>
      </c>
      <c r="IJ36" t="s">
        <v>147</v>
      </c>
      <c r="IL36" t="e">
        <f t="shared" si="0"/>
        <v>#DIV/0!</v>
      </c>
      <c r="IM36">
        <f t="shared" si="1"/>
        <v>0</v>
      </c>
      <c r="IN36">
        <f t="shared" si="2"/>
        <v>0</v>
      </c>
      <c r="IO36" t="e">
        <f t="shared" si="3"/>
        <v>#DIV/0!</v>
      </c>
      <c r="IP36" t="e">
        <f t="shared" si="4"/>
        <v>#DIV/0!</v>
      </c>
    </row>
    <row r="37" spans="1:250" x14ac:dyDescent="0.2">
      <c r="A37" s="26" t="s">
        <v>4794</v>
      </c>
      <c r="B37">
        <v>-1</v>
      </c>
      <c r="C37">
        <v>0</v>
      </c>
      <c r="D37">
        <v>0</v>
      </c>
      <c r="E37">
        <v>4</v>
      </c>
      <c r="F37">
        <v>5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628</v>
      </c>
      <c r="S37">
        <v>7</v>
      </c>
      <c r="T37">
        <v>10776</v>
      </c>
      <c r="U37">
        <v>1</v>
      </c>
      <c r="V37" s="25">
        <v>9.9999999999999995E-8</v>
      </c>
      <c r="W37" s="25">
        <v>65890</v>
      </c>
      <c r="X37" s="25">
        <v>0</v>
      </c>
      <c r="Y37" s="25">
        <v>3600</v>
      </c>
      <c r="Z37" s="25">
        <v>-1</v>
      </c>
      <c r="AA37" s="25">
        <v>3600</v>
      </c>
      <c r="AB37">
        <v>28427.048404552101</v>
      </c>
      <c r="AC37" t="s">
        <v>5624</v>
      </c>
      <c r="AD37" t="s">
        <v>5624</v>
      </c>
      <c r="AE37">
        <v>65887</v>
      </c>
      <c r="AF37">
        <v>0</v>
      </c>
      <c r="AH37">
        <v>0</v>
      </c>
      <c r="AJ37">
        <v>0</v>
      </c>
      <c r="AO37">
        <v>0</v>
      </c>
      <c r="AQ37">
        <v>647</v>
      </c>
      <c r="AR37">
        <v>0</v>
      </c>
      <c r="AS37">
        <v>647</v>
      </c>
      <c r="AT37">
        <v>0</v>
      </c>
      <c r="AU37">
        <v>3.3849999999999998</v>
      </c>
      <c r="AV37">
        <v>0</v>
      </c>
      <c r="AW37">
        <v>3.3279999999999998</v>
      </c>
      <c r="AX37">
        <v>0</v>
      </c>
      <c r="AY37">
        <v>550</v>
      </c>
      <c r="AZ37">
        <v>990</v>
      </c>
      <c r="BA37">
        <v>134</v>
      </c>
      <c r="BB37">
        <v>2.81E-3</v>
      </c>
      <c r="BC37">
        <v>0.17795</v>
      </c>
      <c r="BD37">
        <v>250</v>
      </c>
      <c r="BE37">
        <v>0</v>
      </c>
      <c r="BF37">
        <v>0</v>
      </c>
      <c r="BG37">
        <v>0</v>
      </c>
      <c r="BH37">
        <v>0</v>
      </c>
      <c r="BI37">
        <v>250</v>
      </c>
      <c r="BJ37">
        <v>740</v>
      </c>
      <c r="BK37">
        <v>3.6359999999999999E-3</v>
      </c>
      <c r="BL37">
        <v>134</v>
      </c>
      <c r="BM37">
        <v>2.81E-3</v>
      </c>
      <c r="BN37">
        <v>0.17795</v>
      </c>
      <c r="BO37">
        <v>3.6359999999999999E-3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65886.999999998705</v>
      </c>
      <c r="EZ37">
        <v>0</v>
      </c>
      <c r="FA37">
        <v>65886.999999998705</v>
      </c>
      <c r="FB37">
        <v>0</v>
      </c>
      <c r="FC37">
        <v>65886.999999999302</v>
      </c>
      <c r="FD37">
        <v>0</v>
      </c>
      <c r="FE37">
        <v>65886.999999998705</v>
      </c>
      <c r="FF37">
        <v>0</v>
      </c>
      <c r="FG37">
        <v>65887</v>
      </c>
      <c r="FH37">
        <v>0</v>
      </c>
      <c r="FI37">
        <v>65886.999999999302</v>
      </c>
      <c r="FJ37">
        <v>0</v>
      </c>
      <c r="FK37">
        <v>18551</v>
      </c>
      <c r="FL37">
        <v>0</v>
      </c>
      <c r="FM37">
        <v>18549</v>
      </c>
      <c r="FN37">
        <v>0</v>
      </c>
      <c r="FO37">
        <v>18989</v>
      </c>
      <c r="FP37">
        <v>0</v>
      </c>
      <c r="FQ37">
        <v>647</v>
      </c>
      <c r="FR37">
        <v>0</v>
      </c>
      <c r="FS37">
        <v>647</v>
      </c>
      <c r="FT37">
        <v>0</v>
      </c>
      <c r="FU37">
        <v>651</v>
      </c>
      <c r="FV37">
        <v>0</v>
      </c>
      <c r="FW37">
        <v>40</v>
      </c>
      <c r="FX37">
        <v>0</v>
      </c>
      <c r="FY37">
        <v>35</v>
      </c>
      <c r="FZ37">
        <v>0</v>
      </c>
      <c r="GA37">
        <v>38</v>
      </c>
      <c r="GB37">
        <v>0</v>
      </c>
      <c r="GC37">
        <v>38571.246442799202</v>
      </c>
      <c r="GD37">
        <v>0</v>
      </c>
      <c r="GE37">
        <v>38750.661622681801</v>
      </c>
      <c r="GF37">
        <v>0</v>
      </c>
      <c r="GG37">
        <v>38638.2209441175</v>
      </c>
      <c r="GH37">
        <v>0</v>
      </c>
      <c r="GI37">
        <v>60020.6032320741</v>
      </c>
      <c r="GJ37">
        <v>0</v>
      </c>
      <c r="GK37">
        <v>60020.6032320741</v>
      </c>
      <c r="GL37">
        <v>0</v>
      </c>
      <c r="GM37">
        <v>59740.433117939603</v>
      </c>
      <c r="GN37">
        <v>0</v>
      </c>
      <c r="GO37">
        <v>0.318</v>
      </c>
      <c r="GP37">
        <v>0</v>
      </c>
      <c r="GQ37">
        <v>0.26600000000000001</v>
      </c>
      <c r="GR37">
        <v>0</v>
      </c>
      <c r="GS37">
        <v>0.29799999999999999</v>
      </c>
      <c r="GT37">
        <v>0</v>
      </c>
      <c r="GU37">
        <v>3.3849999999999998</v>
      </c>
      <c r="GV37">
        <v>0</v>
      </c>
      <c r="GW37">
        <v>3.3279999999999998</v>
      </c>
      <c r="GX37">
        <v>0</v>
      </c>
      <c r="GY37">
        <v>3.4390000000000001</v>
      </c>
      <c r="GZ37">
        <v>0</v>
      </c>
      <c r="HA37">
        <v>3.3849999999999998</v>
      </c>
      <c r="HB37">
        <v>0</v>
      </c>
      <c r="HC37">
        <v>3.3279999999999998</v>
      </c>
      <c r="HD37">
        <v>0</v>
      </c>
      <c r="HE37">
        <v>3.44</v>
      </c>
      <c r="HF37">
        <v>0</v>
      </c>
      <c r="HG37" t="s">
        <v>5933</v>
      </c>
      <c r="HH37" t="s">
        <v>5933</v>
      </c>
      <c r="HI37" t="s">
        <v>5934</v>
      </c>
      <c r="HJ37" t="s">
        <v>5935</v>
      </c>
      <c r="HK37" t="s">
        <v>5936</v>
      </c>
      <c r="HL37" t="s">
        <v>5937</v>
      </c>
      <c r="HM37" t="s">
        <v>5938</v>
      </c>
      <c r="HN37" t="s">
        <v>5939</v>
      </c>
      <c r="HO37" t="s">
        <v>5940</v>
      </c>
      <c r="HP37" t="s">
        <v>5941</v>
      </c>
      <c r="IA37">
        <v>0.01</v>
      </c>
      <c r="IB37">
        <v>0</v>
      </c>
      <c r="IC37">
        <v>0</v>
      </c>
      <c r="ID37">
        <v>24.2</v>
      </c>
      <c r="IE37">
        <v>24.21</v>
      </c>
      <c r="IF37" t="s">
        <v>5628</v>
      </c>
      <c r="IG37" t="s">
        <v>5942</v>
      </c>
      <c r="IH37">
        <v>24</v>
      </c>
      <c r="II37" t="s">
        <v>4794</v>
      </c>
      <c r="IJ37" t="s">
        <v>147</v>
      </c>
      <c r="IL37" t="e">
        <f t="shared" si="0"/>
        <v>#DIV/0!</v>
      </c>
      <c r="IM37">
        <f t="shared" si="1"/>
        <v>0</v>
      </c>
      <c r="IN37">
        <f t="shared" si="2"/>
        <v>0</v>
      </c>
      <c r="IO37" t="e">
        <f t="shared" si="3"/>
        <v>#DIV/0!</v>
      </c>
      <c r="IP37" t="e">
        <f t="shared" si="4"/>
        <v>#DIV/0!</v>
      </c>
    </row>
    <row r="38" spans="1:250" x14ac:dyDescent="0.2">
      <c r="A38" t="s">
        <v>4795</v>
      </c>
      <c r="B38">
        <v>-1</v>
      </c>
      <c r="C38">
        <v>0</v>
      </c>
      <c r="D38">
        <v>0</v>
      </c>
      <c r="E38">
        <v>4</v>
      </c>
      <c r="F38">
        <v>5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628</v>
      </c>
      <c r="S38">
        <v>7</v>
      </c>
      <c r="T38">
        <v>10776</v>
      </c>
      <c r="U38">
        <v>1</v>
      </c>
      <c r="V38" s="25">
        <v>9.9999999999999995E-8</v>
      </c>
      <c r="W38" s="25">
        <v>174</v>
      </c>
      <c r="X38" s="25">
        <v>0</v>
      </c>
      <c r="Y38" s="25">
        <v>3600</v>
      </c>
      <c r="Z38" s="25">
        <v>-1</v>
      </c>
      <c r="AA38" s="25">
        <v>3600</v>
      </c>
      <c r="AB38">
        <v>172.14556667654799</v>
      </c>
      <c r="AC38" t="s">
        <v>5624</v>
      </c>
      <c r="AD38" t="s">
        <v>5624</v>
      </c>
      <c r="AE38">
        <v>174</v>
      </c>
      <c r="AF38">
        <v>0</v>
      </c>
      <c r="AH38">
        <v>0</v>
      </c>
      <c r="AJ38">
        <v>0</v>
      </c>
      <c r="AO38">
        <v>0</v>
      </c>
      <c r="AQ38">
        <v>2189</v>
      </c>
      <c r="AR38">
        <v>0</v>
      </c>
      <c r="AS38">
        <v>1388</v>
      </c>
      <c r="AT38">
        <v>0</v>
      </c>
      <c r="AU38">
        <v>106.261</v>
      </c>
      <c r="AV38">
        <v>0</v>
      </c>
      <c r="AW38">
        <v>60.798999999999999</v>
      </c>
      <c r="AX38">
        <v>0</v>
      </c>
      <c r="AY38">
        <v>448</v>
      </c>
      <c r="AZ38">
        <v>22712</v>
      </c>
      <c r="BA38">
        <v>248</v>
      </c>
      <c r="BB38">
        <v>3.0899999999999999E-3</v>
      </c>
      <c r="BC38">
        <v>0.49878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22712</v>
      </c>
      <c r="BJ38">
        <v>0</v>
      </c>
      <c r="BK38">
        <v>1.384E-2</v>
      </c>
      <c r="BL38">
        <v>248</v>
      </c>
      <c r="BM38">
        <v>3.0899999999999999E-3</v>
      </c>
      <c r="BN38">
        <v>0.49878</v>
      </c>
      <c r="BO38">
        <v>1.384E-2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174</v>
      </c>
      <c r="EZ38">
        <v>0</v>
      </c>
      <c r="FA38">
        <v>174</v>
      </c>
      <c r="FB38">
        <v>0</v>
      </c>
      <c r="FC38">
        <v>174</v>
      </c>
      <c r="FD38">
        <v>0</v>
      </c>
      <c r="FE38">
        <v>174</v>
      </c>
      <c r="FF38">
        <v>0</v>
      </c>
      <c r="FG38">
        <v>174</v>
      </c>
      <c r="FH38">
        <v>0</v>
      </c>
      <c r="FI38">
        <v>174</v>
      </c>
      <c r="FJ38">
        <v>0</v>
      </c>
      <c r="FK38">
        <v>237484</v>
      </c>
      <c r="FL38">
        <v>0</v>
      </c>
      <c r="FM38">
        <v>139068</v>
      </c>
      <c r="FN38">
        <v>0</v>
      </c>
      <c r="FO38">
        <v>181053</v>
      </c>
      <c r="FP38">
        <v>0</v>
      </c>
      <c r="FQ38">
        <v>2189</v>
      </c>
      <c r="FR38">
        <v>0</v>
      </c>
      <c r="FS38">
        <v>1388</v>
      </c>
      <c r="FT38">
        <v>0</v>
      </c>
      <c r="FU38">
        <v>1708</v>
      </c>
      <c r="FV38">
        <v>0</v>
      </c>
      <c r="FW38">
        <v>4</v>
      </c>
      <c r="FX38">
        <v>0</v>
      </c>
      <c r="FY38">
        <v>3</v>
      </c>
      <c r="FZ38">
        <v>0</v>
      </c>
      <c r="GA38">
        <v>3</v>
      </c>
      <c r="GB38">
        <v>0</v>
      </c>
      <c r="GC38">
        <v>172.14556667654799</v>
      </c>
      <c r="GD38">
        <v>0</v>
      </c>
      <c r="GE38">
        <v>172.14556667654799</v>
      </c>
      <c r="GF38">
        <v>0</v>
      </c>
      <c r="GG38">
        <v>172.14556667654799</v>
      </c>
      <c r="GH38">
        <v>0</v>
      </c>
      <c r="GI38">
        <v>172.14556667654799</v>
      </c>
      <c r="GJ38">
        <v>0</v>
      </c>
      <c r="GK38">
        <v>172.14556667654799</v>
      </c>
      <c r="GL38">
        <v>0</v>
      </c>
      <c r="GM38">
        <v>172.14556667654799</v>
      </c>
      <c r="GN38">
        <v>0</v>
      </c>
      <c r="GO38">
        <v>5.3049999999999997</v>
      </c>
      <c r="GP38">
        <v>0</v>
      </c>
      <c r="GQ38">
        <v>4.1870000000000003</v>
      </c>
      <c r="GR38">
        <v>0</v>
      </c>
      <c r="GS38">
        <v>5.2670000000000003</v>
      </c>
      <c r="GT38">
        <v>0</v>
      </c>
      <c r="GU38">
        <v>97.522000000000006</v>
      </c>
      <c r="GV38">
        <v>0</v>
      </c>
      <c r="GW38">
        <v>15.022</v>
      </c>
      <c r="GX38">
        <v>0</v>
      </c>
      <c r="GY38">
        <v>60.491999999999997</v>
      </c>
      <c r="GZ38">
        <v>0</v>
      </c>
      <c r="HA38">
        <v>106.261</v>
      </c>
      <c r="HB38">
        <v>0</v>
      </c>
      <c r="HC38">
        <v>60.798999999999999</v>
      </c>
      <c r="HD38">
        <v>0</v>
      </c>
      <c r="HE38">
        <v>84.548000000000002</v>
      </c>
      <c r="HF38">
        <v>0</v>
      </c>
      <c r="HG38" t="s">
        <v>5943</v>
      </c>
      <c r="HH38" t="s">
        <v>5943</v>
      </c>
      <c r="HI38" t="s">
        <v>5944</v>
      </c>
      <c r="HJ38" t="s">
        <v>5945</v>
      </c>
      <c r="HK38" t="s">
        <v>5946</v>
      </c>
      <c r="HL38" t="s">
        <v>5947</v>
      </c>
      <c r="HM38" t="s">
        <v>5947</v>
      </c>
      <c r="HN38" t="s">
        <v>5948</v>
      </c>
      <c r="HO38" t="s">
        <v>5949</v>
      </c>
      <c r="HP38" t="s">
        <v>5950</v>
      </c>
      <c r="IA38">
        <v>0.39</v>
      </c>
      <c r="IB38">
        <v>0</v>
      </c>
      <c r="IC38">
        <v>0.01</v>
      </c>
      <c r="ID38">
        <v>593.78</v>
      </c>
      <c r="IE38">
        <v>594.25</v>
      </c>
      <c r="IF38" t="s">
        <v>5628</v>
      </c>
      <c r="IG38" t="s">
        <v>5951</v>
      </c>
      <c r="IH38">
        <v>593</v>
      </c>
      <c r="II38" t="s">
        <v>4795</v>
      </c>
      <c r="IJ38" t="s">
        <v>147</v>
      </c>
      <c r="IL38" t="e">
        <f t="shared" si="0"/>
        <v>#DIV/0!</v>
      </c>
      <c r="IM38">
        <f t="shared" si="1"/>
        <v>0</v>
      </c>
      <c r="IN38">
        <f t="shared" si="2"/>
        <v>0</v>
      </c>
      <c r="IO38" t="e">
        <f t="shared" si="3"/>
        <v>#DIV/0!</v>
      </c>
      <c r="IP38" t="e">
        <f t="shared" si="4"/>
        <v>#DIV/0!</v>
      </c>
    </row>
    <row r="39" spans="1:250" x14ac:dyDescent="0.2">
      <c r="A39" t="s">
        <v>4796</v>
      </c>
      <c r="B39">
        <v>-1</v>
      </c>
      <c r="C39">
        <v>0</v>
      </c>
      <c r="D39">
        <v>0</v>
      </c>
      <c r="E39">
        <v>4</v>
      </c>
      <c r="F39">
        <v>5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628</v>
      </c>
      <c r="S39">
        <v>7</v>
      </c>
      <c r="T39">
        <v>10776</v>
      </c>
      <c r="U39">
        <v>1</v>
      </c>
      <c r="V39" s="25">
        <v>9.9999999999999995E-8</v>
      </c>
      <c r="W39" s="25">
        <v>230</v>
      </c>
      <c r="X39" s="25">
        <v>0</v>
      </c>
      <c r="Y39" s="25">
        <v>3600</v>
      </c>
      <c r="Z39" s="25">
        <v>-1</v>
      </c>
      <c r="AA39" s="25">
        <v>3600</v>
      </c>
      <c r="AB39">
        <v>27</v>
      </c>
      <c r="AC39" t="s">
        <v>5624</v>
      </c>
      <c r="AD39" t="s">
        <v>5624</v>
      </c>
      <c r="AE39">
        <v>230</v>
      </c>
      <c r="AF39">
        <v>0</v>
      </c>
      <c r="AH39">
        <v>0</v>
      </c>
      <c r="AJ39">
        <v>0</v>
      </c>
      <c r="AO39">
        <v>0</v>
      </c>
      <c r="AQ39">
        <v>169504</v>
      </c>
      <c r="AR39">
        <v>0</v>
      </c>
      <c r="AS39">
        <v>41916</v>
      </c>
      <c r="AT39">
        <v>0</v>
      </c>
      <c r="AU39">
        <v>385.35899999999998</v>
      </c>
      <c r="AV39">
        <v>0</v>
      </c>
      <c r="AW39">
        <v>75.430999999999997</v>
      </c>
      <c r="AX39">
        <v>0</v>
      </c>
      <c r="AY39">
        <v>2006</v>
      </c>
      <c r="AZ39">
        <v>296</v>
      </c>
      <c r="BA39">
        <v>67</v>
      </c>
      <c r="BB39">
        <v>8.7399999999999995E-3</v>
      </c>
      <c r="BC39">
        <v>0.40151999999999999</v>
      </c>
      <c r="BD39">
        <v>48</v>
      </c>
      <c r="BE39">
        <v>0</v>
      </c>
      <c r="BF39">
        <v>0</v>
      </c>
      <c r="BG39">
        <v>0</v>
      </c>
      <c r="BH39">
        <v>24</v>
      </c>
      <c r="BI39">
        <v>72</v>
      </c>
      <c r="BJ39">
        <v>200</v>
      </c>
      <c r="BK39">
        <v>1.0966999999999999E-2</v>
      </c>
      <c r="BL39">
        <v>67</v>
      </c>
      <c r="BM39">
        <v>8.7399999999999995E-3</v>
      </c>
      <c r="BN39">
        <v>0.40151999999999999</v>
      </c>
      <c r="BO39">
        <v>1.0966999999999999E-2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230</v>
      </c>
      <c r="EZ39">
        <v>0</v>
      </c>
      <c r="FA39">
        <v>229.99999999999901</v>
      </c>
      <c r="FB39">
        <v>0</v>
      </c>
      <c r="FC39">
        <v>230</v>
      </c>
      <c r="FD39">
        <v>0</v>
      </c>
      <c r="FE39">
        <v>230</v>
      </c>
      <c r="FF39">
        <v>0</v>
      </c>
      <c r="FG39">
        <v>230</v>
      </c>
      <c r="FH39">
        <v>0</v>
      </c>
      <c r="FI39">
        <v>229.989642857142</v>
      </c>
      <c r="FJ39">
        <v>0</v>
      </c>
      <c r="FK39">
        <v>11023439</v>
      </c>
      <c r="FL39">
        <v>0</v>
      </c>
      <c r="FM39">
        <v>1660600</v>
      </c>
      <c r="FN39">
        <v>0</v>
      </c>
      <c r="FO39">
        <v>9682591</v>
      </c>
      <c r="FP39">
        <v>0</v>
      </c>
      <c r="FQ39">
        <v>169504</v>
      </c>
      <c r="FR39">
        <v>0</v>
      </c>
      <c r="FS39">
        <v>41916</v>
      </c>
      <c r="FT39">
        <v>0</v>
      </c>
      <c r="FU39">
        <v>173922</v>
      </c>
      <c r="FV39">
        <v>0</v>
      </c>
      <c r="FW39">
        <v>12</v>
      </c>
      <c r="FX39">
        <v>0</v>
      </c>
      <c r="FY39">
        <v>10</v>
      </c>
      <c r="FZ39">
        <v>0</v>
      </c>
      <c r="GA39">
        <v>12</v>
      </c>
      <c r="GB39">
        <v>0</v>
      </c>
      <c r="GC39">
        <v>27</v>
      </c>
      <c r="GD39">
        <v>0</v>
      </c>
      <c r="GE39">
        <v>27</v>
      </c>
      <c r="GF39">
        <v>0</v>
      </c>
      <c r="GG39">
        <v>27</v>
      </c>
      <c r="GH39">
        <v>0</v>
      </c>
      <c r="GI39">
        <v>27</v>
      </c>
      <c r="GJ39">
        <v>0</v>
      </c>
      <c r="GK39">
        <v>27</v>
      </c>
      <c r="GL39">
        <v>0</v>
      </c>
      <c r="GM39">
        <v>27</v>
      </c>
      <c r="GN39">
        <v>0</v>
      </c>
      <c r="GO39">
        <v>0.36699999999999999</v>
      </c>
      <c r="GP39">
        <v>0</v>
      </c>
      <c r="GQ39">
        <v>0.3</v>
      </c>
      <c r="GR39">
        <v>0</v>
      </c>
      <c r="GS39">
        <v>0.36399999999999999</v>
      </c>
      <c r="GT39">
        <v>0</v>
      </c>
      <c r="GU39">
        <v>6.258</v>
      </c>
      <c r="GV39">
        <v>0</v>
      </c>
      <c r="GW39">
        <v>1.196</v>
      </c>
      <c r="GX39">
        <v>0</v>
      </c>
      <c r="GY39">
        <v>71.251000000000005</v>
      </c>
      <c r="GZ39">
        <v>0</v>
      </c>
      <c r="HA39">
        <v>385.35899999999998</v>
      </c>
      <c r="HB39">
        <v>0</v>
      </c>
      <c r="HC39">
        <v>75.430999999999997</v>
      </c>
      <c r="HD39">
        <v>0</v>
      </c>
      <c r="HE39">
        <v>339.75900000000001</v>
      </c>
      <c r="HF39">
        <v>0</v>
      </c>
      <c r="HG39" t="s">
        <v>5952</v>
      </c>
      <c r="HH39" t="s">
        <v>5953</v>
      </c>
      <c r="HI39" t="s">
        <v>5954</v>
      </c>
      <c r="HJ39" t="s">
        <v>5955</v>
      </c>
      <c r="HK39" t="s">
        <v>5956</v>
      </c>
      <c r="HL39" t="s">
        <v>5957</v>
      </c>
      <c r="HM39" t="s">
        <v>5957</v>
      </c>
      <c r="HN39" t="s">
        <v>5958</v>
      </c>
      <c r="HO39" t="s">
        <v>5959</v>
      </c>
      <c r="HP39" t="s">
        <v>5960</v>
      </c>
      <c r="IA39">
        <v>0.04</v>
      </c>
      <c r="IB39">
        <v>0</v>
      </c>
      <c r="IC39">
        <v>0</v>
      </c>
      <c r="ID39">
        <v>2384.5700000000002</v>
      </c>
      <c r="IE39">
        <v>2384.61</v>
      </c>
      <c r="IF39" t="s">
        <v>5628</v>
      </c>
      <c r="IG39" t="s">
        <v>5961</v>
      </c>
      <c r="IH39">
        <v>2379</v>
      </c>
      <c r="II39" t="s">
        <v>4796</v>
      </c>
      <c r="IJ39" t="s">
        <v>147</v>
      </c>
      <c r="IL39" t="e">
        <f t="shared" si="0"/>
        <v>#DIV/0!</v>
      </c>
      <c r="IM39">
        <f t="shared" si="1"/>
        <v>0</v>
      </c>
      <c r="IN39">
        <f t="shared" si="2"/>
        <v>0</v>
      </c>
      <c r="IO39" t="e">
        <f t="shared" si="3"/>
        <v>#DIV/0!</v>
      </c>
      <c r="IP39" t="e">
        <f t="shared" si="4"/>
        <v>#DIV/0!</v>
      </c>
    </row>
    <row r="40" spans="1:250" x14ac:dyDescent="0.2">
      <c r="A40" s="26" t="s">
        <v>4799</v>
      </c>
      <c r="B40">
        <v>-1</v>
      </c>
      <c r="C40">
        <v>0</v>
      </c>
      <c r="D40">
        <v>0</v>
      </c>
      <c r="E40">
        <v>4</v>
      </c>
      <c r="F40">
        <v>5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628</v>
      </c>
      <c r="S40">
        <v>7</v>
      </c>
      <c r="T40">
        <v>10776</v>
      </c>
      <c r="U40">
        <v>1</v>
      </c>
      <c r="V40" s="25">
        <v>9.9999999999999995E-8</v>
      </c>
      <c r="W40" s="25">
        <v>138</v>
      </c>
      <c r="X40" s="25">
        <v>0</v>
      </c>
      <c r="Y40" s="25">
        <v>3600</v>
      </c>
      <c r="Z40" s="25">
        <v>-1</v>
      </c>
      <c r="AA40" s="25">
        <v>3600</v>
      </c>
      <c r="AB40">
        <v>137.06916764361</v>
      </c>
      <c r="AC40" t="s">
        <v>5624</v>
      </c>
      <c r="AD40" t="s">
        <v>5624</v>
      </c>
      <c r="AE40">
        <v>138</v>
      </c>
      <c r="AF40">
        <v>0</v>
      </c>
      <c r="AH40">
        <v>0</v>
      </c>
      <c r="AJ40">
        <v>0</v>
      </c>
      <c r="AO40">
        <v>0</v>
      </c>
      <c r="AQ40">
        <v>1</v>
      </c>
      <c r="AR40">
        <v>0</v>
      </c>
      <c r="AS40">
        <v>1</v>
      </c>
      <c r="AT40">
        <v>0</v>
      </c>
      <c r="AU40">
        <v>0.26</v>
      </c>
      <c r="AV40">
        <v>0</v>
      </c>
      <c r="AW40">
        <v>0.26</v>
      </c>
      <c r="AX40">
        <v>0</v>
      </c>
      <c r="AY40">
        <v>2386</v>
      </c>
      <c r="AZ40">
        <v>32423</v>
      </c>
      <c r="BA40">
        <v>270</v>
      </c>
      <c r="BB40">
        <v>5.0800000000000003E-3</v>
      </c>
      <c r="BC40">
        <v>0.48222999999999999</v>
      </c>
      <c r="BD40">
        <v>1909</v>
      </c>
      <c r="BE40">
        <v>0</v>
      </c>
      <c r="BF40">
        <v>0</v>
      </c>
      <c r="BG40">
        <v>0</v>
      </c>
      <c r="BH40">
        <v>318</v>
      </c>
      <c r="BI40">
        <v>32105</v>
      </c>
      <c r="BJ40">
        <v>0</v>
      </c>
      <c r="BK40">
        <v>1.289E-3</v>
      </c>
      <c r="BL40">
        <v>270</v>
      </c>
      <c r="BM40">
        <v>5.0800000000000003E-3</v>
      </c>
      <c r="BN40">
        <v>0.48222999999999999</v>
      </c>
      <c r="BO40">
        <v>1.289E-3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1E+100</v>
      </c>
      <c r="EZ40">
        <v>0</v>
      </c>
      <c r="FA40">
        <v>1E+100</v>
      </c>
      <c r="FB40">
        <v>0</v>
      </c>
      <c r="FC40">
        <v>9.9999999999999904E+99</v>
      </c>
      <c r="FD40">
        <v>0</v>
      </c>
      <c r="FE40">
        <v>138</v>
      </c>
      <c r="FF40">
        <v>0</v>
      </c>
      <c r="FG40">
        <v>138</v>
      </c>
      <c r="FH40">
        <v>0</v>
      </c>
      <c r="FI40">
        <v>138</v>
      </c>
      <c r="FJ40">
        <v>0</v>
      </c>
      <c r="FK40">
        <v>3455</v>
      </c>
      <c r="FL40">
        <v>0</v>
      </c>
      <c r="FM40">
        <v>3455</v>
      </c>
      <c r="FN40">
        <v>0</v>
      </c>
      <c r="FO40">
        <v>4770</v>
      </c>
      <c r="FP40">
        <v>0</v>
      </c>
      <c r="FQ40">
        <v>1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1E+100</v>
      </c>
      <c r="GD40">
        <v>0</v>
      </c>
      <c r="GE40">
        <v>1E+100</v>
      </c>
      <c r="GF40">
        <v>0</v>
      </c>
      <c r="GG40">
        <v>9.9999999999999904E+99</v>
      </c>
      <c r="GH40">
        <v>0</v>
      </c>
      <c r="GI40">
        <v>1E+100</v>
      </c>
      <c r="GJ40">
        <v>0</v>
      </c>
      <c r="GK40">
        <v>1E+100</v>
      </c>
      <c r="GL40">
        <v>0</v>
      </c>
      <c r="GM40">
        <v>9.9999999999999904E+99</v>
      </c>
      <c r="GN40">
        <v>0</v>
      </c>
      <c r="GO40">
        <v>0.26</v>
      </c>
      <c r="GP40">
        <v>0</v>
      </c>
      <c r="GQ40">
        <v>0.26</v>
      </c>
      <c r="GR40">
        <v>0</v>
      </c>
      <c r="GS40">
        <v>0.46300000000000002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0.26</v>
      </c>
      <c r="HB40">
        <v>0</v>
      </c>
      <c r="HC40">
        <v>0.26</v>
      </c>
      <c r="HD40">
        <v>0</v>
      </c>
      <c r="HE40">
        <v>0.46300000000000002</v>
      </c>
      <c r="HF40">
        <v>0</v>
      </c>
      <c r="HG40" t="s">
        <v>130</v>
      </c>
      <c r="HH40" t="s">
        <v>5962</v>
      </c>
      <c r="HI40" t="s">
        <v>5963</v>
      </c>
      <c r="HJ40" t="s">
        <v>133</v>
      </c>
      <c r="HK40" t="s">
        <v>1484</v>
      </c>
      <c r="HL40" t="s">
        <v>1856</v>
      </c>
      <c r="HM40" t="s">
        <v>1856</v>
      </c>
      <c r="HN40" t="s">
        <v>5964</v>
      </c>
      <c r="HO40" t="s">
        <v>137</v>
      </c>
      <c r="HP40" t="s">
        <v>5964</v>
      </c>
      <c r="IA40">
        <v>0.84</v>
      </c>
      <c r="IB40">
        <v>0</v>
      </c>
      <c r="IC40">
        <v>0.02</v>
      </c>
      <c r="ID40">
        <v>3.51</v>
      </c>
      <c r="IE40">
        <v>4.41</v>
      </c>
      <c r="IF40" t="s">
        <v>5628</v>
      </c>
      <c r="IG40" t="s">
        <v>5965</v>
      </c>
      <c r="IH40">
        <v>4</v>
      </c>
      <c r="II40" t="s">
        <v>4799</v>
      </c>
      <c r="IJ40" t="s">
        <v>147</v>
      </c>
      <c r="IL40" t="e">
        <f t="shared" si="0"/>
        <v>#DIV/0!</v>
      </c>
      <c r="IM40">
        <f t="shared" si="1"/>
        <v>0</v>
      </c>
      <c r="IN40">
        <f t="shared" si="2"/>
        <v>0</v>
      </c>
      <c r="IO40" t="e">
        <f t="shared" si="3"/>
        <v>#DIV/0!</v>
      </c>
      <c r="IP40" t="e">
        <f t="shared" si="4"/>
        <v>#DIV/0!</v>
      </c>
    </row>
    <row r="41" spans="1:250" x14ac:dyDescent="0.2">
      <c r="A41" t="s">
        <v>4800</v>
      </c>
      <c r="B41">
        <v>-1</v>
      </c>
      <c r="C41">
        <v>0</v>
      </c>
      <c r="D41">
        <v>0</v>
      </c>
      <c r="E41">
        <v>4</v>
      </c>
      <c r="F41">
        <v>5</v>
      </c>
      <c r="G41">
        <v>0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628</v>
      </c>
      <c r="S41">
        <v>7</v>
      </c>
      <c r="T41">
        <v>10776</v>
      </c>
      <c r="U41">
        <v>1</v>
      </c>
      <c r="V41" s="25">
        <v>9.9999999999999995E-8</v>
      </c>
      <c r="W41" s="25">
        <v>-4784</v>
      </c>
      <c r="X41" s="25">
        <v>0</v>
      </c>
      <c r="Y41" s="25">
        <v>3600</v>
      </c>
      <c r="Z41" s="25">
        <v>-1</v>
      </c>
      <c r="AA41" s="25">
        <v>3600</v>
      </c>
      <c r="AB41">
        <v>-4840.5419613008798</v>
      </c>
      <c r="AC41" t="s">
        <v>5624</v>
      </c>
      <c r="AD41" t="s">
        <v>5624</v>
      </c>
      <c r="AE41">
        <v>-4783.7333920000001</v>
      </c>
      <c r="AF41">
        <v>0</v>
      </c>
      <c r="AH41">
        <v>0</v>
      </c>
      <c r="AJ41">
        <v>0</v>
      </c>
      <c r="AO41">
        <v>0</v>
      </c>
      <c r="AQ41">
        <v>4506175</v>
      </c>
      <c r="AR41">
        <v>0</v>
      </c>
      <c r="AS41">
        <v>4257892</v>
      </c>
      <c r="AT41">
        <v>0</v>
      </c>
      <c r="AU41">
        <v>504.94</v>
      </c>
      <c r="AV41">
        <v>0</v>
      </c>
      <c r="AW41">
        <v>465.50099999999998</v>
      </c>
      <c r="AX41">
        <v>0</v>
      </c>
      <c r="AY41">
        <v>24</v>
      </c>
      <c r="AZ41">
        <v>41</v>
      </c>
      <c r="BA41">
        <v>18</v>
      </c>
      <c r="BB41">
        <v>7.9240000000000005E-2</v>
      </c>
      <c r="BC41">
        <v>0.49469999999999997</v>
      </c>
      <c r="BD41">
        <v>0</v>
      </c>
      <c r="BE41">
        <v>0</v>
      </c>
      <c r="BF41">
        <v>0</v>
      </c>
      <c r="BG41">
        <v>0</v>
      </c>
      <c r="BH41">
        <v>41</v>
      </c>
      <c r="BI41">
        <v>0</v>
      </c>
      <c r="BJ41">
        <v>0</v>
      </c>
      <c r="BK41">
        <v>0.93699200000000005</v>
      </c>
      <c r="BL41">
        <v>18</v>
      </c>
      <c r="BM41">
        <v>7.9240000000000005E-2</v>
      </c>
      <c r="BN41">
        <v>0.49469999999999997</v>
      </c>
      <c r="BO41">
        <v>0.93699200000000005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-4783.7333915999898</v>
      </c>
      <c r="EZ41">
        <v>0</v>
      </c>
      <c r="FA41">
        <v>-4783.7333915999898</v>
      </c>
      <c r="FB41">
        <v>0</v>
      </c>
      <c r="FC41">
        <v>-4783.7333915999898</v>
      </c>
      <c r="FD41">
        <v>0</v>
      </c>
      <c r="FE41">
        <v>-4784.2117309707801</v>
      </c>
      <c r="FF41">
        <v>0</v>
      </c>
      <c r="FG41">
        <v>-4784.21161343126</v>
      </c>
      <c r="FH41">
        <v>0</v>
      </c>
      <c r="FI41">
        <v>-4784.2117191834104</v>
      </c>
      <c r="FJ41">
        <v>0</v>
      </c>
      <c r="FK41">
        <v>23596323</v>
      </c>
      <c r="FL41">
        <v>0</v>
      </c>
      <c r="FM41">
        <v>22370294</v>
      </c>
      <c r="FN41">
        <v>0</v>
      </c>
      <c r="FO41">
        <v>25974900</v>
      </c>
      <c r="FP41">
        <v>0</v>
      </c>
      <c r="FQ41">
        <v>4506175</v>
      </c>
      <c r="FR41">
        <v>0</v>
      </c>
      <c r="FS41">
        <v>4257892</v>
      </c>
      <c r="FT41">
        <v>0</v>
      </c>
      <c r="FU41">
        <v>4974734</v>
      </c>
      <c r="FV41">
        <v>0</v>
      </c>
      <c r="FW41">
        <v>12</v>
      </c>
      <c r="FX41">
        <v>0</v>
      </c>
      <c r="FY41">
        <v>12</v>
      </c>
      <c r="FZ41">
        <v>0</v>
      </c>
      <c r="GA41">
        <v>12</v>
      </c>
      <c r="GB41">
        <v>0</v>
      </c>
      <c r="GC41">
        <v>-4839.7941282155298</v>
      </c>
      <c r="GD41">
        <v>0</v>
      </c>
      <c r="GE41">
        <v>-4839.7941282155298</v>
      </c>
      <c r="GF41">
        <v>0</v>
      </c>
      <c r="GG41">
        <v>-4839.7941282155298</v>
      </c>
      <c r="GH41">
        <v>0</v>
      </c>
      <c r="GI41">
        <v>-4838.4700612181396</v>
      </c>
      <c r="GJ41">
        <v>0</v>
      </c>
      <c r="GK41">
        <v>-4838.4700612181396</v>
      </c>
      <c r="GL41">
        <v>0</v>
      </c>
      <c r="GM41">
        <v>-4838.4700612181396</v>
      </c>
      <c r="GN41">
        <v>0</v>
      </c>
      <c r="GO41">
        <v>1.2E-2</v>
      </c>
      <c r="GP41">
        <v>0</v>
      </c>
      <c r="GQ41">
        <v>1.0999999999999999E-2</v>
      </c>
      <c r="GR41">
        <v>0</v>
      </c>
      <c r="GS41">
        <v>1.2E-2</v>
      </c>
      <c r="GT41">
        <v>0</v>
      </c>
      <c r="GU41">
        <v>33.889000000000003</v>
      </c>
      <c r="GV41">
        <v>0</v>
      </c>
      <c r="GW41">
        <v>5.1130000000000004</v>
      </c>
      <c r="GX41">
        <v>0</v>
      </c>
      <c r="GY41">
        <v>127.57599999999999</v>
      </c>
      <c r="GZ41">
        <v>0</v>
      </c>
      <c r="HA41">
        <v>504.94</v>
      </c>
      <c r="HB41">
        <v>0</v>
      </c>
      <c r="HC41">
        <v>465.50099999999998</v>
      </c>
      <c r="HD41">
        <v>0</v>
      </c>
      <c r="HE41">
        <v>558.53499999999997</v>
      </c>
      <c r="HF41">
        <v>0</v>
      </c>
      <c r="HG41" t="s">
        <v>5966</v>
      </c>
      <c r="HH41" t="s">
        <v>5967</v>
      </c>
      <c r="HI41" t="s">
        <v>5968</v>
      </c>
      <c r="HJ41" t="s">
        <v>5969</v>
      </c>
      <c r="HK41" t="s">
        <v>385</v>
      </c>
      <c r="HL41" t="s">
        <v>5970</v>
      </c>
      <c r="HM41" t="s">
        <v>5971</v>
      </c>
      <c r="HN41" t="s">
        <v>5972</v>
      </c>
      <c r="HO41" t="s">
        <v>5973</v>
      </c>
      <c r="HP41" t="s">
        <v>5974</v>
      </c>
      <c r="IA41">
        <v>0</v>
      </c>
      <c r="IB41">
        <v>0</v>
      </c>
      <c r="IC41">
        <v>0</v>
      </c>
      <c r="ID41">
        <v>3922.16</v>
      </c>
      <c r="IE41">
        <v>3922.16</v>
      </c>
      <c r="IF41" t="s">
        <v>5628</v>
      </c>
      <c r="IG41" t="s">
        <v>5975</v>
      </c>
      <c r="IH41">
        <v>3911</v>
      </c>
      <c r="II41" t="s">
        <v>4800</v>
      </c>
      <c r="IJ41" t="s">
        <v>147</v>
      </c>
      <c r="IL41" t="e">
        <f t="shared" si="0"/>
        <v>#DIV/0!</v>
      </c>
      <c r="IM41">
        <f t="shared" si="1"/>
        <v>0</v>
      </c>
      <c r="IN41">
        <f t="shared" si="2"/>
        <v>0</v>
      </c>
      <c r="IO41" t="e">
        <f t="shared" si="3"/>
        <v>#DIV/0!</v>
      </c>
      <c r="IP41" t="e">
        <f t="shared" si="4"/>
        <v>#DIV/0!</v>
      </c>
    </row>
    <row r="42" spans="1:250" x14ac:dyDescent="0.2">
      <c r="A42" t="s">
        <v>4801</v>
      </c>
      <c r="B42">
        <v>-1</v>
      </c>
      <c r="C42">
        <v>0</v>
      </c>
      <c r="D42">
        <v>0</v>
      </c>
      <c r="E42">
        <v>4</v>
      </c>
      <c r="F42">
        <v>5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628</v>
      </c>
      <c r="S42">
        <v>7</v>
      </c>
      <c r="T42">
        <v>10776</v>
      </c>
      <c r="U42">
        <v>1</v>
      </c>
      <c r="V42" s="25">
        <v>9.9999999999999995E-8</v>
      </c>
      <c r="W42" s="25">
        <v>6841</v>
      </c>
      <c r="X42" s="25">
        <v>0</v>
      </c>
      <c r="Y42" s="25">
        <v>3600</v>
      </c>
      <c r="Z42" s="25">
        <v>-1</v>
      </c>
      <c r="AA42" s="25">
        <v>3600</v>
      </c>
      <c r="AB42">
        <v>6766.2498397106501</v>
      </c>
      <c r="AC42" t="s">
        <v>5624</v>
      </c>
      <c r="AD42" t="s">
        <v>5624</v>
      </c>
      <c r="AE42">
        <v>6840.9656417899896</v>
      </c>
      <c r="AF42">
        <v>0</v>
      </c>
      <c r="AH42">
        <v>0</v>
      </c>
      <c r="AJ42">
        <v>0</v>
      </c>
      <c r="AO42">
        <v>0</v>
      </c>
      <c r="AQ42">
        <v>29146963</v>
      </c>
      <c r="AR42">
        <v>0</v>
      </c>
      <c r="AS42">
        <v>20032694</v>
      </c>
      <c r="AT42">
        <v>0</v>
      </c>
      <c r="AU42">
        <v>1375.3589999999999</v>
      </c>
      <c r="AV42">
        <v>0</v>
      </c>
      <c r="AW42">
        <v>907.26300000000003</v>
      </c>
      <c r="AX42">
        <v>0</v>
      </c>
      <c r="AY42">
        <v>27</v>
      </c>
      <c r="AZ42">
        <v>30</v>
      </c>
      <c r="BA42">
        <v>21</v>
      </c>
      <c r="BB42">
        <v>2.2100000000000002E-2</v>
      </c>
      <c r="BC42">
        <v>0.49919999999999998</v>
      </c>
      <c r="BD42">
        <v>0</v>
      </c>
      <c r="BE42">
        <v>0</v>
      </c>
      <c r="BF42">
        <v>0</v>
      </c>
      <c r="BG42">
        <v>0</v>
      </c>
      <c r="BH42">
        <v>30</v>
      </c>
      <c r="BI42">
        <v>0</v>
      </c>
      <c r="BJ42">
        <v>0</v>
      </c>
      <c r="BK42">
        <v>0.65678999999999998</v>
      </c>
      <c r="BL42">
        <v>21</v>
      </c>
      <c r="BM42">
        <v>2.2100000000000002E-2</v>
      </c>
      <c r="BN42">
        <v>0.49919999999999998</v>
      </c>
      <c r="BO42">
        <v>0.65678999999999998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6840.9656417919896</v>
      </c>
      <c r="EZ42">
        <v>0</v>
      </c>
      <c r="FA42">
        <v>6840.9656417919896</v>
      </c>
      <c r="FB42">
        <v>0</v>
      </c>
      <c r="FC42">
        <v>6840.9656417919896</v>
      </c>
      <c r="FD42">
        <v>0</v>
      </c>
      <c r="FE42">
        <v>6840.2815623369697</v>
      </c>
      <c r="FF42">
        <v>0</v>
      </c>
      <c r="FG42">
        <v>6840.28168448012</v>
      </c>
      <c r="FH42">
        <v>0</v>
      </c>
      <c r="FI42">
        <v>6840.2815871621497</v>
      </c>
      <c r="FJ42">
        <v>0</v>
      </c>
      <c r="FK42">
        <v>84208194</v>
      </c>
      <c r="FL42">
        <v>0</v>
      </c>
      <c r="FM42">
        <v>57229441</v>
      </c>
      <c r="FN42">
        <v>0</v>
      </c>
      <c r="FO42">
        <v>66409603</v>
      </c>
      <c r="FP42">
        <v>0</v>
      </c>
      <c r="FQ42">
        <v>29146963</v>
      </c>
      <c r="FR42">
        <v>0</v>
      </c>
      <c r="FS42">
        <v>20032694</v>
      </c>
      <c r="FT42">
        <v>0</v>
      </c>
      <c r="FU42">
        <v>22741081</v>
      </c>
      <c r="FV42">
        <v>0</v>
      </c>
      <c r="FW42">
        <v>12</v>
      </c>
      <c r="FX42">
        <v>0</v>
      </c>
      <c r="FY42">
        <v>12</v>
      </c>
      <c r="FZ42">
        <v>0</v>
      </c>
      <c r="GA42">
        <v>12</v>
      </c>
      <c r="GB42">
        <v>0</v>
      </c>
      <c r="GC42">
        <v>6766.8023180753498</v>
      </c>
      <c r="GD42">
        <v>0</v>
      </c>
      <c r="GE42">
        <v>6766.8023180753498</v>
      </c>
      <c r="GF42">
        <v>0</v>
      </c>
      <c r="GG42">
        <v>6766.8023180753498</v>
      </c>
      <c r="GH42">
        <v>0</v>
      </c>
      <c r="GI42">
        <v>6767.9793714164798</v>
      </c>
      <c r="GJ42">
        <v>0</v>
      </c>
      <c r="GK42">
        <v>6767.9793714164798</v>
      </c>
      <c r="GL42">
        <v>0</v>
      </c>
      <c r="GM42">
        <v>6767.9793714164798</v>
      </c>
      <c r="GN42">
        <v>0</v>
      </c>
      <c r="GO42">
        <v>1.0999999999999999E-2</v>
      </c>
      <c r="GP42">
        <v>0</v>
      </c>
      <c r="GQ42">
        <v>0.01</v>
      </c>
      <c r="GR42">
        <v>0</v>
      </c>
      <c r="GS42">
        <v>0.01</v>
      </c>
      <c r="GT42">
        <v>0</v>
      </c>
      <c r="GU42">
        <v>1063.6120000000001</v>
      </c>
      <c r="GV42">
        <v>0</v>
      </c>
      <c r="GW42">
        <v>1.4850000000000001</v>
      </c>
      <c r="GX42">
        <v>0</v>
      </c>
      <c r="GY42">
        <v>288.21600000000001</v>
      </c>
      <c r="GZ42">
        <v>0</v>
      </c>
      <c r="HA42">
        <v>1375.3589999999999</v>
      </c>
      <c r="HB42">
        <v>0</v>
      </c>
      <c r="HC42">
        <v>907.26300000000003</v>
      </c>
      <c r="HD42">
        <v>0</v>
      </c>
      <c r="HE42">
        <v>1068.8499999999999</v>
      </c>
      <c r="HF42">
        <v>0</v>
      </c>
      <c r="HG42" t="s">
        <v>5976</v>
      </c>
      <c r="HH42" t="s">
        <v>5977</v>
      </c>
      <c r="HI42" t="s">
        <v>5978</v>
      </c>
      <c r="HJ42" t="s">
        <v>5979</v>
      </c>
      <c r="HK42" t="s">
        <v>385</v>
      </c>
      <c r="HL42" t="s">
        <v>5980</v>
      </c>
      <c r="HM42" t="s">
        <v>5981</v>
      </c>
      <c r="HN42" t="s">
        <v>5982</v>
      </c>
      <c r="HO42" t="s">
        <v>5983</v>
      </c>
      <c r="HP42" t="s">
        <v>5984</v>
      </c>
      <c r="IA42">
        <v>0</v>
      </c>
      <c r="IB42">
        <v>0</v>
      </c>
      <c r="IC42">
        <v>0</v>
      </c>
      <c r="ID42">
        <v>7494.98</v>
      </c>
      <c r="IE42">
        <v>7494.98</v>
      </c>
      <c r="IF42" t="s">
        <v>5628</v>
      </c>
      <c r="IG42" t="s">
        <v>5985</v>
      </c>
      <c r="IH42">
        <v>7485</v>
      </c>
      <c r="II42" t="s">
        <v>4801</v>
      </c>
      <c r="IJ42" t="s">
        <v>147</v>
      </c>
      <c r="IL42" t="e">
        <f t="shared" si="0"/>
        <v>#DIV/0!</v>
      </c>
      <c r="IM42">
        <f t="shared" si="1"/>
        <v>0</v>
      </c>
      <c r="IN42">
        <f t="shared" si="2"/>
        <v>0</v>
      </c>
      <c r="IO42" t="e">
        <f t="shared" si="3"/>
        <v>#DIV/0!</v>
      </c>
      <c r="IP42" t="e">
        <f t="shared" si="4"/>
        <v>#DIV/0!</v>
      </c>
    </row>
    <row r="43" spans="1:250" x14ac:dyDescent="0.2">
      <c r="A43" t="s">
        <v>4802</v>
      </c>
      <c r="B43">
        <v>-1</v>
      </c>
      <c r="C43">
        <v>0</v>
      </c>
      <c r="D43">
        <v>0</v>
      </c>
      <c r="E43">
        <v>4</v>
      </c>
      <c r="F43">
        <v>5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628</v>
      </c>
      <c r="S43">
        <v>7</v>
      </c>
      <c r="T43">
        <v>10776</v>
      </c>
      <c r="U43">
        <v>1</v>
      </c>
      <c r="V43" s="25">
        <v>9.9999999999999995E-8</v>
      </c>
      <c r="W43" s="25">
        <v>47100000</v>
      </c>
      <c r="X43" s="25">
        <v>0</v>
      </c>
      <c r="Y43" s="25">
        <v>3600</v>
      </c>
      <c r="Z43" s="25">
        <v>-1</v>
      </c>
      <c r="AA43" s="25">
        <v>3600</v>
      </c>
      <c r="AB43">
        <v>45980135.416398801</v>
      </c>
      <c r="AC43" t="s">
        <v>5624</v>
      </c>
      <c r="AD43" t="s">
        <v>5624</v>
      </c>
      <c r="AE43">
        <v>47095869.6489999</v>
      </c>
      <c r="AF43">
        <v>0</v>
      </c>
      <c r="AH43">
        <v>0</v>
      </c>
      <c r="AJ43">
        <v>0</v>
      </c>
      <c r="AO43">
        <v>0</v>
      </c>
      <c r="AQ43">
        <v>10435</v>
      </c>
      <c r="AR43">
        <v>0</v>
      </c>
      <c r="AS43">
        <v>7492</v>
      </c>
      <c r="AT43">
        <v>0</v>
      </c>
      <c r="AU43">
        <v>3600.4389999999999</v>
      </c>
      <c r="AV43">
        <v>0</v>
      </c>
      <c r="AW43">
        <v>3600.002</v>
      </c>
      <c r="AX43">
        <v>0</v>
      </c>
      <c r="AY43">
        <v>5484</v>
      </c>
      <c r="AZ43">
        <v>10611</v>
      </c>
      <c r="BA43">
        <v>303</v>
      </c>
      <c r="BB43">
        <v>6.0600000000000003E-3</v>
      </c>
      <c r="BC43">
        <v>0.5</v>
      </c>
      <c r="BD43">
        <v>112</v>
      </c>
      <c r="BE43">
        <v>0</v>
      </c>
      <c r="BF43">
        <v>0</v>
      </c>
      <c r="BG43">
        <v>0</v>
      </c>
      <c r="BH43">
        <v>5330</v>
      </c>
      <c r="BI43">
        <v>5281</v>
      </c>
      <c r="BJ43">
        <v>0</v>
      </c>
      <c r="BK43">
        <v>1.8879999999999999E-3</v>
      </c>
      <c r="BL43">
        <v>303</v>
      </c>
      <c r="BM43">
        <v>6.0600000000000003E-3</v>
      </c>
      <c r="BN43">
        <v>0.5</v>
      </c>
      <c r="BO43">
        <v>1.8879999999999999E-3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47175303.704620503</v>
      </c>
      <c r="EZ43">
        <v>0</v>
      </c>
      <c r="FA43">
        <v>47175303.704620503</v>
      </c>
      <c r="FB43">
        <v>0</v>
      </c>
      <c r="FC43">
        <v>47276253.922100402</v>
      </c>
      <c r="FD43">
        <v>0</v>
      </c>
      <c r="FE43">
        <v>47027064.858813196</v>
      </c>
      <c r="FF43">
        <v>0</v>
      </c>
      <c r="FG43">
        <v>47027064.858813196</v>
      </c>
      <c r="FH43">
        <v>0</v>
      </c>
      <c r="FI43">
        <v>46997469.493507802</v>
      </c>
      <c r="FJ43">
        <v>0</v>
      </c>
      <c r="FK43">
        <v>3648982</v>
      </c>
      <c r="FL43">
        <v>0</v>
      </c>
      <c r="FM43">
        <v>3098953</v>
      </c>
      <c r="FN43">
        <v>0</v>
      </c>
      <c r="FO43">
        <v>3624037</v>
      </c>
      <c r="FP43">
        <v>0</v>
      </c>
      <c r="FQ43">
        <v>10435</v>
      </c>
      <c r="FR43">
        <v>0</v>
      </c>
      <c r="FS43">
        <v>7492</v>
      </c>
      <c r="FT43">
        <v>0</v>
      </c>
      <c r="FU43">
        <v>9267</v>
      </c>
      <c r="FV43">
        <v>0</v>
      </c>
      <c r="FW43">
        <v>40</v>
      </c>
      <c r="FX43">
        <v>0</v>
      </c>
      <c r="FY43">
        <v>28</v>
      </c>
      <c r="FZ43">
        <v>0</v>
      </c>
      <c r="GA43">
        <v>34</v>
      </c>
      <c r="GB43">
        <v>0</v>
      </c>
      <c r="GC43">
        <v>46259777.836372703</v>
      </c>
      <c r="GD43">
        <v>0</v>
      </c>
      <c r="GE43">
        <v>46317891.674434997</v>
      </c>
      <c r="GF43">
        <v>0</v>
      </c>
      <c r="GG43">
        <v>46260009.0721609</v>
      </c>
      <c r="GH43">
        <v>0</v>
      </c>
      <c r="GI43">
        <v>46797843.618914001</v>
      </c>
      <c r="GJ43">
        <v>0</v>
      </c>
      <c r="GK43">
        <v>46804503.043312199</v>
      </c>
      <c r="GL43">
        <v>0</v>
      </c>
      <c r="GM43">
        <v>46783801.926256299</v>
      </c>
      <c r="GN43">
        <v>0</v>
      </c>
      <c r="GO43">
        <v>15.981999999999999</v>
      </c>
      <c r="GP43">
        <v>0</v>
      </c>
      <c r="GQ43">
        <v>11.816000000000001</v>
      </c>
      <c r="GR43">
        <v>0</v>
      </c>
      <c r="GS43">
        <v>14.407</v>
      </c>
      <c r="GT43">
        <v>0</v>
      </c>
      <c r="GU43">
        <v>2562.4229999999998</v>
      </c>
      <c r="GV43">
        <v>0</v>
      </c>
      <c r="GW43">
        <v>1094.2380000000001</v>
      </c>
      <c r="GX43">
        <v>0</v>
      </c>
      <c r="GY43">
        <v>2062.0810000000001</v>
      </c>
      <c r="GZ43">
        <v>0</v>
      </c>
      <c r="HA43">
        <v>3600.4389999999999</v>
      </c>
      <c r="HB43">
        <v>0</v>
      </c>
      <c r="HC43">
        <v>3600.002</v>
      </c>
      <c r="HD43">
        <v>0</v>
      </c>
      <c r="HE43">
        <v>3600.0650000000001</v>
      </c>
      <c r="HF43">
        <v>0</v>
      </c>
      <c r="HG43" t="s">
        <v>5986</v>
      </c>
      <c r="HH43" t="s">
        <v>5987</v>
      </c>
      <c r="HI43" t="s">
        <v>5988</v>
      </c>
      <c r="HJ43" t="s">
        <v>5989</v>
      </c>
      <c r="HK43" t="s">
        <v>5990</v>
      </c>
      <c r="HL43" t="s">
        <v>5991</v>
      </c>
      <c r="HM43" t="s">
        <v>5992</v>
      </c>
      <c r="HN43" t="s">
        <v>5993</v>
      </c>
      <c r="HO43" t="s">
        <v>5994</v>
      </c>
      <c r="HP43" t="s">
        <v>5995</v>
      </c>
      <c r="IA43">
        <v>0.26</v>
      </c>
      <c r="IB43">
        <v>0</v>
      </c>
      <c r="IC43">
        <v>0.02</v>
      </c>
      <c r="ID43">
        <v>25279.06</v>
      </c>
      <c r="IE43">
        <v>25279.38</v>
      </c>
      <c r="IF43" t="s">
        <v>5628</v>
      </c>
      <c r="IG43" t="s">
        <v>5996</v>
      </c>
      <c r="IH43">
        <v>25202</v>
      </c>
      <c r="II43" t="s">
        <v>4802</v>
      </c>
      <c r="IJ43" t="s">
        <v>147</v>
      </c>
      <c r="IL43" t="e">
        <f t="shared" si="0"/>
        <v>#DIV/0!</v>
      </c>
      <c r="IM43">
        <f t="shared" si="1"/>
        <v>0</v>
      </c>
      <c r="IN43">
        <f t="shared" si="2"/>
        <v>0</v>
      </c>
      <c r="IO43" t="e">
        <f t="shared" si="3"/>
        <v>#DIV/0!</v>
      </c>
      <c r="IP43" t="e">
        <f t="shared" si="4"/>
        <v>#DIV/0!</v>
      </c>
    </row>
    <row r="44" spans="1:250" x14ac:dyDescent="0.2">
      <c r="A44" t="s">
        <v>4805</v>
      </c>
      <c r="B44">
        <v>-1</v>
      </c>
      <c r="C44">
        <v>0</v>
      </c>
      <c r="D44">
        <v>0</v>
      </c>
      <c r="E44">
        <v>4</v>
      </c>
      <c r="F44">
        <v>5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628</v>
      </c>
      <c r="S44">
        <v>7</v>
      </c>
      <c r="T44">
        <v>10776</v>
      </c>
      <c r="U44">
        <v>1</v>
      </c>
      <c r="V44" s="25">
        <v>9.9999999999999995E-8</v>
      </c>
      <c r="W44" s="25">
        <v>1200000000</v>
      </c>
      <c r="X44" s="25">
        <v>0</v>
      </c>
      <c r="Y44" s="25">
        <v>3600</v>
      </c>
      <c r="Z44" s="25">
        <v>-1</v>
      </c>
      <c r="AA44" s="25">
        <v>3600</v>
      </c>
      <c r="AB44">
        <v>800002400</v>
      </c>
      <c r="AC44" t="s">
        <v>5624</v>
      </c>
      <c r="AD44" t="s">
        <v>5624</v>
      </c>
      <c r="AE44">
        <v>1200012600</v>
      </c>
      <c r="AF44">
        <v>0</v>
      </c>
      <c r="AH44">
        <v>0</v>
      </c>
      <c r="AJ44">
        <v>0</v>
      </c>
      <c r="AO44">
        <v>0</v>
      </c>
      <c r="AQ44">
        <v>456227</v>
      </c>
      <c r="AR44">
        <v>0</v>
      </c>
      <c r="AS44">
        <v>182217</v>
      </c>
      <c r="AT44">
        <v>0</v>
      </c>
      <c r="AU44">
        <v>266.62200000000001</v>
      </c>
      <c r="AV44">
        <v>0</v>
      </c>
      <c r="AW44">
        <v>123.926</v>
      </c>
      <c r="AX44">
        <v>0</v>
      </c>
      <c r="AY44">
        <v>392</v>
      </c>
      <c r="AZ44">
        <v>317</v>
      </c>
      <c r="BA44">
        <v>72</v>
      </c>
      <c r="BB44">
        <v>1.4290000000000001E-2</v>
      </c>
      <c r="BC44">
        <v>0.5</v>
      </c>
      <c r="BD44">
        <v>36</v>
      </c>
      <c r="BE44">
        <v>0</v>
      </c>
      <c r="BF44">
        <v>0</v>
      </c>
      <c r="BG44">
        <v>0</v>
      </c>
      <c r="BH44">
        <v>0</v>
      </c>
      <c r="BI44">
        <v>298</v>
      </c>
      <c r="BJ44">
        <v>19</v>
      </c>
      <c r="BK44">
        <v>1.4605999999999999E-2</v>
      </c>
      <c r="BL44">
        <v>72</v>
      </c>
      <c r="BM44">
        <v>1.4290000000000001E-2</v>
      </c>
      <c r="BN44">
        <v>0.5</v>
      </c>
      <c r="BO44">
        <v>1.4605999999999999E-2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1200012599.99999</v>
      </c>
      <c r="EZ44">
        <v>0</v>
      </c>
      <c r="FA44">
        <v>1200012599.99999</v>
      </c>
      <c r="FB44">
        <v>0</v>
      </c>
      <c r="FC44">
        <v>1200012599.99999</v>
      </c>
      <c r="FD44">
        <v>0</v>
      </c>
      <c r="FE44">
        <v>1199894005.0011401</v>
      </c>
      <c r="FF44">
        <v>0</v>
      </c>
      <c r="FG44">
        <v>1200008734.1022799</v>
      </c>
      <c r="FH44">
        <v>0</v>
      </c>
      <c r="FI44">
        <v>1199943300.4016099</v>
      </c>
      <c r="FJ44">
        <v>0</v>
      </c>
      <c r="FK44">
        <v>6524060</v>
      </c>
      <c r="FL44">
        <v>0</v>
      </c>
      <c r="FM44">
        <v>3331314</v>
      </c>
      <c r="FN44">
        <v>0</v>
      </c>
      <c r="FO44">
        <v>7229964</v>
      </c>
      <c r="FP44">
        <v>0</v>
      </c>
      <c r="FQ44">
        <v>456227</v>
      </c>
      <c r="FR44">
        <v>0</v>
      </c>
      <c r="FS44">
        <v>182217</v>
      </c>
      <c r="FT44">
        <v>0</v>
      </c>
      <c r="FU44">
        <v>483367</v>
      </c>
      <c r="FV44">
        <v>0</v>
      </c>
      <c r="FW44">
        <v>5</v>
      </c>
      <c r="FX44">
        <v>0</v>
      </c>
      <c r="FY44">
        <v>5</v>
      </c>
      <c r="FZ44">
        <v>0</v>
      </c>
      <c r="GA44">
        <v>5</v>
      </c>
      <c r="GB44">
        <v>0</v>
      </c>
      <c r="GC44">
        <v>800002400</v>
      </c>
      <c r="GD44">
        <v>0</v>
      </c>
      <c r="GE44">
        <v>800002400</v>
      </c>
      <c r="GF44">
        <v>0</v>
      </c>
      <c r="GG44">
        <v>800002400</v>
      </c>
      <c r="GH44">
        <v>0</v>
      </c>
      <c r="GI44">
        <v>800002400</v>
      </c>
      <c r="GJ44">
        <v>0</v>
      </c>
      <c r="GK44">
        <v>800002400</v>
      </c>
      <c r="GL44">
        <v>0</v>
      </c>
      <c r="GM44">
        <v>800002400</v>
      </c>
      <c r="GN44">
        <v>0</v>
      </c>
      <c r="GO44">
        <v>2.1999999999999999E-2</v>
      </c>
      <c r="GP44">
        <v>0</v>
      </c>
      <c r="GQ44">
        <v>0.02</v>
      </c>
      <c r="GR44">
        <v>0</v>
      </c>
      <c r="GS44">
        <v>2.1000000000000001E-2</v>
      </c>
      <c r="GT44">
        <v>0</v>
      </c>
      <c r="GU44">
        <v>266.05</v>
      </c>
      <c r="GV44">
        <v>0</v>
      </c>
      <c r="GW44">
        <v>118.88500000000001</v>
      </c>
      <c r="GX44">
        <v>0</v>
      </c>
      <c r="GY44">
        <v>274.93400000000003</v>
      </c>
      <c r="GZ44">
        <v>0</v>
      </c>
      <c r="HA44">
        <v>266.62200000000001</v>
      </c>
      <c r="HB44">
        <v>0</v>
      </c>
      <c r="HC44">
        <v>123.926</v>
      </c>
      <c r="HD44">
        <v>0</v>
      </c>
      <c r="HE44">
        <v>278.702</v>
      </c>
      <c r="HF44">
        <v>0</v>
      </c>
      <c r="HG44" t="s">
        <v>988</v>
      </c>
      <c r="HH44" t="s">
        <v>989</v>
      </c>
      <c r="HI44" t="s">
        <v>990</v>
      </c>
      <c r="HJ44" t="s">
        <v>991</v>
      </c>
      <c r="HK44" t="s">
        <v>373</v>
      </c>
      <c r="HL44" t="s">
        <v>984</v>
      </c>
      <c r="HM44" t="s">
        <v>984</v>
      </c>
      <c r="HN44" t="s">
        <v>5997</v>
      </c>
      <c r="HO44" t="s">
        <v>5998</v>
      </c>
      <c r="HP44" t="s">
        <v>5999</v>
      </c>
      <c r="IA44">
        <v>0</v>
      </c>
      <c r="IB44">
        <v>0</v>
      </c>
      <c r="IC44">
        <v>0</v>
      </c>
      <c r="ID44">
        <v>1956.01</v>
      </c>
      <c r="IE44">
        <v>1956.01</v>
      </c>
      <c r="IF44" t="s">
        <v>5628</v>
      </c>
      <c r="IG44" t="s">
        <v>6000</v>
      </c>
      <c r="IH44">
        <v>1952</v>
      </c>
      <c r="II44" t="s">
        <v>4805</v>
      </c>
      <c r="IJ44" t="s">
        <v>147</v>
      </c>
      <c r="IL44" t="e">
        <f t="shared" si="0"/>
        <v>#DIV/0!</v>
      </c>
      <c r="IM44">
        <f t="shared" si="1"/>
        <v>0</v>
      </c>
      <c r="IN44">
        <f t="shared" si="2"/>
        <v>0</v>
      </c>
      <c r="IO44" t="e">
        <f t="shared" si="3"/>
        <v>#DIV/0!</v>
      </c>
      <c r="IP44" t="e">
        <f t="shared" si="4"/>
        <v>#DIV/0!</v>
      </c>
    </row>
    <row r="45" spans="1:250" x14ac:dyDescent="0.2">
      <c r="A45" t="s">
        <v>4804</v>
      </c>
      <c r="B45">
        <v>-1</v>
      </c>
      <c r="C45">
        <v>0</v>
      </c>
      <c r="D45">
        <v>0</v>
      </c>
      <c r="E45">
        <v>4</v>
      </c>
      <c r="F45">
        <v>5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628</v>
      </c>
      <c r="S45">
        <v>7</v>
      </c>
      <c r="T45">
        <v>10776</v>
      </c>
      <c r="U45">
        <v>1</v>
      </c>
      <c r="V45" s="25">
        <v>9.9999999999999995E-8</v>
      </c>
      <c r="W45" s="25">
        <v>23</v>
      </c>
      <c r="X45" s="25">
        <v>0</v>
      </c>
      <c r="Y45" s="25">
        <v>3600</v>
      </c>
      <c r="Z45" s="25">
        <v>-1</v>
      </c>
      <c r="AA45" s="25">
        <v>3600</v>
      </c>
      <c r="AB45">
        <v>14.0802958565341</v>
      </c>
      <c r="AC45" t="s">
        <v>5624</v>
      </c>
      <c r="AD45" t="s">
        <v>5624</v>
      </c>
      <c r="AE45">
        <v>23</v>
      </c>
      <c r="AF45">
        <v>0</v>
      </c>
      <c r="AH45">
        <v>0</v>
      </c>
      <c r="AJ45">
        <v>0</v>
      </c>
      <c r="AO45">
        <v>0</v>
      </c>
      <c r="AQ45">
        <v>215100</v>
      </c>
      <c r="AR45">
        <v>0</v>
      </c>
      <c r="AS45">
        <v>211764</v>
      </c>
      <c r="AT45">
        <v>0</v>
      </c>
      <c r="AU45">
        <v>3600.0010000000002</v>
      </c>
      <c r="AV45">
        <v>0</v>
      </c>
      <c r="AW45">
        <v>3600.0010000000002</v>
      </c>
      <c r="AX45">
        <v>0</v>
      </c>
      <c r="AY45">
        <v>6119</v>
      </c>
      <c r="AZ45">
        <v>211</v>
      </c>
      <c r="BA45">
        <v>101</v>
      </c>
      <c r="BB45">
        <v>2.2000000000000001E-3</v>
      </c>
      <c r="BC45">
        <v>0.36574000000000001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211</v>
      </c>
      <c r="BJ45">
        <v>0</v>
      </c>
      <c r="BK45">
        <v>4.9494999999999997E-2</v>
      </c>
      <c r="BL45">
        <v>101</v>
      </c>
      <c r="BM45">
        <v>2.2000000000000001E-3</v>
      </c>
      <c r="BN45">
        <v>0.36574000000000001</v>
      </c>
      <c r="BO45">
        <v>4.9494999999999997E-2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23</v>
      </c>
      <c r="EZ45">
        <v>0</v>
      </c>
      <c r="FA45">
        <v>23</v>
      </c>
      <c r="FB45">
        <v>0</v>
      </c>
      <c r="FC45">
        <v>23</v>
      </c>
      <c r="FD45">
        <v>0</v>
      </c>
      <c r="FE45">
        <v>21</v>
      </c>
      <c r="FF45">
        <v>0</v>
      </c>
      <c r="FG45">
        <v>21</v>
      </c>
      <c r="FH45">
        <v>0</v>
      </c>
      <c r="FI45">
        <v>21</v>
      </c>
      <c r="FJ45">
        <v>0</v>
      </c>
      <c r="FK45">
        <v>13407835</v>
      </c>
      <c r="FL45">
        <v>0</v>
      </c>
      <c r="FM45">
        <v>13407835</v>
      </c>
      <c r="FN45">
        <v>0</v>
      </c>
      <c r="FO45">
        <v>14848265</v>
      </c>
      <c r="FP45">
        <v>0</v>
      </c>
      <c r="FQ45">
        <v>215100</v>
      </c>
      <c r="FR45">
        <v>0</v>
      </c>
      <c r="FS45">
        <v>211764</v>
      </c>
      <c r="FT45">
        <v>0</v>
      </c>
      <c r="FU45">
        <v>226281</v>
      </c>
      <c r="FV45">
        <v>0</v>
      </c>
      <c r="FW45">
        <v>27</v>
      </c>
      <c r="FX45">
        <v>0</v>
      </c>
      <c r="FY45">
        <v>27</v>
      </c>
      <c r="FZ45">
        <v>0</v>
      </c>
      <c r="GA45">
        <v>27</v>
      </c>
      <c r="GB45">
        <v>0</v>
      </c>
      <c r="GC45">
        <v>14.292525367305499</v>
      </c>
      <c r="GD45">
        <v>0</v>
      </c>
      <c r="GE45">
        <v>14.292525367305499</v>
      </c>
      <c r="GF45">
        <v>0</v>
      </c>
      <c r="GG45">
        <v>14.292525367305499</v>
      </c>
      <c r="GH45">
        <v>0</v>
      </c>
      <c r="GI45">
        <v>14.372375382546601</v>
      </c>
      <c r="GJ45">
        <v>0</v>
      </c>
      <c r="GK45">
        <v>14.3723824701871</v>
      </c>
      <c r="GL45">
        <v>0</v>
      </c>
      <c r="GM45">
        <v>14.3723763950667</v>
      </c>
      <c r="GN45">
        <v>0</v>
      </c>
      <c r="GO45">
        <v>4.9009999999999998</v>
      </c>
      <c r="GP45">
        <v>0</v>
      </c>
      <c r="GQ45">
        <v>3.6749999999999998</v>
      </c>
      <c r="GR45">
        <v>0</v>
      </c>
      <c r="GS45">
        <v>4.165</v>
      </c>
      <c r="GT45">
        <v>0</v>
      </c>
      <c r="GU45">
        <v>9.5190000000000001</v>
      </c>
      <c r="GV45">
        <v>0</v>
      </c>
      <c r="GW45">
        <v>6.4889999999999999</v>
      </c>
      <c r="GX45">
        <v>0</v>
      </c>
      <c r="GY45">
        <v>8.3450000000000006</v>
      </c>
      <c r="GZ45">
        <v>0</v>
      </c>
      <c r="HA45">
        <v>3600.0010000000002</v>
      </c>
      <c r="HB45">
        <v>0</v>
      </c>
      <c r="HC45">
        <v>3600.0010000000002</v>
      </c>
      <c r="HD45">
        <v>0</v>
      </c>
      <c r="HE45">
        <v>3600.0010000000002</v>
      </c>
      <c r="HF45">
        <v>0</v>
      </c>
      <c r="HG45" t="s">
        <v>6001</v>
      </c>
      <c r="HH45" t="s">
        <v>3120</v>
      </c>
      <c r="HI45" t="s">
        <v>6002</v>
      </c>
      <c r="HJ45" t="s">
        <v>6003</v>
      </c>
      <c r="HK45" t="s">
        <v>6004</v>
      </c>
      <c r="HL45" t="s">
        <v>6005</v>
      </c>
      <c r="HM45" t="s">
        <v>6006</v>
      </c>
      <c r="HN45" t="s">
        <v>6007</v>
      </c>
      <c r="HO45" t="s">
        <v>6008</v>
      </c>
      <c r="HP45" t="s">
        <v>6009</v>
      </c>
      <c r="IA45">
        <v>0.21</v>
      </c>
      <c r="IB45">
        <v>0</v>
      </c>
      <c r="IC45">
        <v>0.01</v>
      </c>
      <c r="ID45">
        <v>25271.52</v>
      </c>
      <c r="IE45">
        <v>25271.759999999998</v>
      </c>
      <c r="IF45" t="s">
        <v>5628</v>
      </c>
      <c r="IG45" t="s">
        <v>6010</v>
      </c>
      <c r="IH45">
        <v>25201</v>
      </c>
      <c r="II45" t="s">
        <v>4804</v>
      </c>
      <c r="IJ45" t="s">
        <v>147</v>
      </c>
      <c r="IL45" t="e">
        <f t="shared" si="0"/>
        <v>#DIV/0!</v>
      </c>
      <c r="IM45">
        <f t="shared" si="1"/>
        <v>0</v>
      </c>
      <c r="IN45">
        <f t="shared" si="2"/>
        <v>0</v>
      </c>
      <c r="IO45" t="e">
        <f t="shared" si="3"/>
        <v>#DIV/0!</v>
      </c>
      <c r="IP45" t="e">
        <f t="shared" si="4"/>
        <v>#DIV/0!</v>
      </c>
    </row>
    <row r="46" spans="1:250" x14ac:dyDescent="0.2">
      <c r="A46" t="s">
        <v>4806</v>
      </c>
      <c r="B46">
        <v>-1</v>
      </c>
      <c r="C46">
        <v>0</v>
      </c>
      <c r="D46">
        <v>0</v>
      </c>
      <c r="E46">
        <v>4</v>
      </c>
      <c r="F46">
        <v>5</v>
      </c>
      <c r="G46">
        <v>0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628</v>
      </c>
      <c r="S46">
        <v>7</v>
      </c>
      <c r="T46">
        <v>10776</v>
      </c>
      <c r="U46">
        <v>1</v>
      </c>
      <c r="V46" s="25">
        <v>9.9999999999999995E-8</v>
      </c>
      <c r="W46" s="25">
        <v>-2407000</v>
      </c>
      <c r="X46" s="25">
        <v>0</v>
      </c>
      <c r="Y46" s="25">
        <v>3600</v>
      </c>
      <c r="Z46" s="25">
        <v>-1</v>
      </c>
      <c r="AA46" s="25">
        <v>3600</v>
      </c>
      <c r="AB46">
        <v>-2406943.5563428798</v>
      </c>
      <c r="AC46" t="s">
        <v>5624</v>
      </c>
      <c r="AD46" t="s">
        <v>5624</v>
      </c>
      <c r="AE46">
        <v>-2406733.36879999</v>
      </c>
      <c r="AF46">
        <v>0</v>
      </c>
      <c r="AH46">
        <v>0</v>
      </c>
      <c r="AJ46">
        <v>0</v>
      </c>
      <c r="AO46">
        <v>0</v>
      </c>
      <c r="AQ46">
        <v>4267513</v>
      </c>
      <c r="AR46">
        <v>0</v>
      </c>
      <c r="AS46">
        <v>1425395</v>
      </c>
      <c r="AT46">
        <v>0</v>
      </c>
      <c r="AU46">
        <v>3600</v>
      </c>
      <c r="AV46">
        <v>0</v>
      </c>
      <c r="AW46">
        <v>894.97400000000005</v>
      </c>
      <c r="AX46">
        <v>0</v>
      </c>
      <c r="AY46">
        <v>356</v>
      </c>
      <c r="AZ46">
        <v>651</v>
      </c>
      <c r="BA46">
        <v>11</v>
      </c>
      <c r="BB46">
        <v>5.0040000000000001E-2</v>
      </c>
      <c r="BC46">
        <v>0.38932</v>
      </c>
      <c r="BD46">
        <v>87</v>
      </c>
      <c r="BE46">
        <v>0</v>
      </c>
      <c r="BF46">
        <v>0</v>
      </c>
      <c r="BG46">
        <v>0</v>
      </c>
      <c r="BH46">
        <v>0</v>
      </c>
      <c r="BI46">
        <v>646</v>
      </c>
      <c r="BJ46">
        <v>5</v>
      </c>
      <c r="BK46">
        <v>1.7833000000000002E-2</v>
      </c>
      <c r="BL46">
        <v>11</v>
      </c>
      <c r="BM46">
        <v>5.0040000000000001E-2</v>
      </c>
      <c r="BN46">
        <v>0.38932</v>
      </c>
      <c r="BO46">
        <v>1.7833000000000002E-2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-2406575.9273999901</v>
      </c>
      <c r="EZ46">
        <v>0</v>
      </c>
      <c r="FA46">
        <v>-2406610.86909999</v>
      </c>
      <c r="FB46">
        <v>0</v>
      </c>
      <c r="FC46">
        <v>-2406568.94338571</v>
      </c>
      <c r="FD46">
        <v>0</v>
      </c>
      <c r="FE46">
        <v>-2406835.2303561401</v>
      </c>
      <c r="FF46">
        <v>0</v>
      </c>
      <c r="FG46">
        <v>-2406783.1263671401</v>
      </c>
      <c r="FH46">
        <v>0</v>
      </c>
      <c r="FI46">
        <v>-2406819.8081109999</v>
      </c>
      <c r="FJ46">
        <v>0</v>
      </c>
      <c r="FK46">
        <v>43263538</v>
      </c>
      <c r="FL46">
        <v>0</v>
      </c>
      <c r="FM46">
        <v>9389391</v>
      </c>
      <c r="FN46">
        <v>0</v>
      </c>
      <c r="FO46">
        <v>28718564</v>
      </c>
      <c r="FP46">
        <v>0</v>
      </c>
      <c r="FQ46">
        <v>4267513</v>
      </c>
      <c r="FR46">
        <v>0</v>
      </c>
      <c r="FS46">
        <v>1425395</v>
      </c>
      <c r="FT46">
        <v>0</v>
      </c>
      <c r="FU46">
        <v>3166677</v>
      </c>
      <c r="FV46">
        <v>0</v>
      </c>
      <c r="FW46">
        <v>9</v>
      </c>
      <c r="FX46">
        <v>0</v>
      </c>
      <c r="FY46">
        <v>9</v>
      </c>
      <c r="FZ46">
        <v>0</v>
      </c>
      <c r="GA46">
        <v>9</v>
      </c>
      <c r="GB46">
        <v>0</v>
      </c>
      <c r="GC46">
        <v>-2406942.2275899202</v>
      </c>
      <c r="GD46">
        <v>0</v>
      </c>
      <c r="GE46">
        <v>-2406942.2275899202</v>
      </c>
      <c r="GF46">
        <v>0</v>
      </c>
      <c r="GG46">
        <v>-2406942.2275899202</v>
      </c>
      <c r="GH46">
        <v>0</v>
      </c>
      <c r="GI46">
        <v>-2406925.5006304998</v>
      </c>
      <c r="GJ46">
        <v>0</v>
      </c>
      <c r="GK46">
        <v>-2406925.5006304998</v>
      </c>
      <c r="GL46">
        <v>0</v>
      </c>
      <c r="GM46">
        <v>-2406925.5006304998</v>
      </c>
      <c r="GN46">
        <v>0</v>
      </c>
      <c r="GO46">
        <v>0.05</v>
      </c>
      <c r="GP46">
        <v>0</v>
      </c>
      <c r="GQ46">
        <v>4.9000000000000002E-2</v>
      </c>
      <c r="GR46">
        <v>0</v>
      </c>
      <c r="GS46">
        <v>0.05</v>
      </c>
      <c r="GT46">
        <v>0</v>
      </c>
      <c r="GU46">
        <v>2589.2339999999999</v>
      </c>
      <c r="GV46">
        <v>0</v>
      </c>
      <c r="GW46">
        <v>875.73099999999999</v>
      </c>
      <c r="GX46">
        <v>0</v>
      </c>
      <c r="GY46">
        <v>1934.6859999999999</v>
      </c>
      <c r="GZ46">
        <v>0</v>
      </c>
      <c r="HA46">
        <v>3600</v>
      </c>
      <c r="HB46">
        <v>0</v>
      </c>
      <c r="HC46">
        <v>894.97400000000005</v>
      </c>
      <c r="HD46">
        <v>0</v>
      </c>
      <c r="HE46">
        <v>2405.4870000000001</v>
      </c>
      <c r="HF46">
        <v>0</v>
      </c>
      <c r="HG46" t="s">
        <v>6011</v>
      </c>
      <c r="HH46" t="s">
        <v>6012</v>
      </c>
      <c r="HI46" t="s">
        <v>6013</v>
      </c>
      <c r="HJ46" t="s">
        <v>6014</v>
      </c>
      <c r="HK46" t="s">
        <v>407</v>
      </c>
      <c r="HL46" t="s">
        <v>1011</v>
      </c>
      <c r="HM46" t="s">
        <v>1012</v>
      </c>
      <c r="HN46" t="s">
        <v>6015</v>
      </c>
      <c r="HO46" t="s">
        <v>6016</v>
      </c>
      <c r="HP46" t="s">
        <v>6017</v>
      </c>
      <c r="IA46">
        <v>0.01</v>
      </c>
      <c r="IB46">
        <v>0</v>
      </c>
      <c r="IC46">
        <v>0</v>
      </c>
      <c r="ID46">
        <v>16870.349999999999</v>
      </c>
      <c r="IE46">
        <v>16870.36</v>
      </c>
      <c r="IF46" t="s">
        <v>5628</v>
      </c>
      <c r="IG46" t="s">
        <v>6018</v>
      </c>
      <c r="IH46">
        <v>16850</v>
      </c>
      <c r="II46" t="s">
        <v>4806</v>
      </c>
      <c r="IJ46" t="s">
        <v>147</v>
      </c>
      <c r="IL46" t="e">
        <f t="shared" si="0"/>
        <v>#DIV/0!</v>
      </c>
      <c r="IM46">
        <f t="shared" si="1"/>
        <v>0</v>
      </c>
      <c r="IN46">
        <f t="shared" si="2"/>
        <v>0</v>
      </c>
      <c r="IO46" t="e">
        <f t="shared" si="3"/>
        <v>#DIV/0!</v>
      </c>
      <c r="IP46" t="e">
        <f t="shared" si="4"/>
        <v>#DIV/0!</v>
      </c>
    </row>
    <row r="47" spans="1:250" x14ac:dyDescent="0.2">
      <c r="A47" t="s">
        <v>4807</v>
      </c>
      <c r="B47">
        <v>-1</v>
      </c>
      <c r="C47">
        <v>0</v>
      </c>
      <c r="D47">
        <v>0</v>
      </c>
      <c r="E47">
        <v>4</v>
      </c>
      <c r="F47">
        <v>5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628</v>
      </c>
      <c r="S47">
        <v>7</v>
      </c>
      <c r="T47">
        <v>10776</v>
      </c>
      <c r="U47">
        <v>1</v>
      </c>
      <c r="V47" s="25">
        <v>9.9999999999999995E-8</v>
      </c>
      <c r="W47" s="25">
        <v>-2608000</v>
      </c>
      <c r="X47" s="25">
        <v>0</v>
      </c>
      <c r="Y47" s="25">
        <v>3600</v>
      </c>
      <c r="Z47" s="25">
        <v>-1</v>
      </c>
      <c r="AA47" s="25">
        <v>3600</v>
      </c>
      <c r="AB47">
        <v>-2608070.3157429998</v>
      </c>
      <c r="AC47" t="s">
        <v>5624</v>
      </c>
      <c r="AD47" t="s">
        <v>5624</v>
      </c>
      <c r="AE47">
        <v>-2607958.33</v>
      </c>
      <c r="AF47">
        <v>0</v>
      </c>
      <c r="AH47">
        <v>0</v>
      </c>
      <c r="AJ47">
        <v>0</v>
      </c>
      <c r="AO47">
        <v>0</v>
      </c>
      <c r="AQ47">
        <v>1000742</v>
      </c>
      <c r="AR47">
        <v>0</v>
      </c>
      <c r="AS47">
        <v>648825</v>
      </c>
      <c r="AT47">
        <v>0</v>
      </c>
      <c r="AU47">
        <v>972.91300000000001</v>
      </c>
      <c r="AV47">
        <v>0</v>
      </c>
      <c r="AW47">
        <v>554.80899999999997</v>
      </c>
      <c r="AX47">
        <v>0</v>
      </c>
      <c r="AY47">
        <v>358</v>
      </c>
      <c r="AZ47">
        <v>953</v>
      </c>
      <c r="BA47">
        <v>16</v>
      </c>
      <c r="BB47">
        <v>3.5290000000000002E-2</v>
      </c>
      <c r="BC47">
        <v>0.45663999999999999</v>
      </c>
      <c r="BD47">
        <v>89</v>
      </c>
      <c r="BE47">
        <v>0</v>
      </c>
      <c r="BF47">
        <v>0</v>
      </c>
      <c r="BG47">
        <v>0</v>
      </c>
      <c r="BH47">
        <v>0</v>
      </c>
      <c r="BI47">
        <v>948</v>
      </c>
      <c r="BJ47">
        <v>5</v>
      </c>
      <c r="BK47">
        <v>2.1866E-2</v>
      </c>
      <c r="BL47">
        <v>16</v>
      </c>
      <c r="BM47">
        <v>3.5290000000000002E-2</v>
      </c>
      <c r="BN47">
        <v>0.45663999999999999</v>
      </c>
      <c r="BO47">
        <v>2.1866E-2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-2607799.4088999899</v>
      </c>
      <c r="EZ47">
        <v>0</v>
      </c>
      <c r="FA47">
        <v>-2607866.5140999998</v>
      </c>
      <c r="FB47">
        <v>0</v>
      </c>
      <c r="FC47">
        <v>-2607756.2686999901</v>
      </c>
      <c r="FD47">
        <v>0</v>
      </c>
      <c r="FE47">
        <v>-2608051.7550952402</v>
      </c>
      <c r="FF47">
        <v>0</v>
      </c>
      <c r="FG47">
        <v>-2608051.7550952402</v>
      </c>
      <c r="FH47">
        <v>0</v>
      </c>
      <c r="FI47">
        <v>-2608063.6155427299</v>
      </c>
      <c r="FJ47">
        <v>0</v>
      </c>
      <c r="FK47">
        <v>9426009</v>
      </c>
      <c r="FL47">
        <v>0</v>
      </c>
      <c r="FM47">
        <v>5707999</v>
      </c>
      <c r="FN47">
        <v>0</v>
      </c>
      <c r="FO47">
        <v>18141840</v>
      </c>
      <c r="FP47">
        <v>0</v>
      </c>
      <c r="FQ47">
        <v>1000742</v>
      </c>
      <c r="FR47">
        <v>0</v>
      </c>
      <c r="FS47">
        <v>648825</v>
      </c>
      <c r="FT47">
        <v>0</v>
      </c>
      <c r="FU47">
        <v>1866944</v>
      </c>
      <c r="FV47">
        <v>0</v>
      </c>
      <c r="FW47">
        <v>6</v>
      </c>
      <c r="FX47">
        <v>0</v>
      </c>
      <c r="FY47">
        <v>6</v>
      </c>
      <c r="FZ47">
        <v>0</v>
      </c>
      <c r="GA47">
        <v>6</v>
      </c>
      <c r="GB47">
        <v>0</v>
      </c>
      <c r="GC47">
        <v>-2608070.3093304099</v>
      </c>
      <c r="GD47">
        <v>0</v>
      </c>
      <c r="GE47">
        <v>-2608070.3093304099</v>
      </c>
      <c r="GF47">
        <v>0</v>
      </c>
      <c r="GG47">
        <v>-2608070.30935159</v>
      </c>
      <c r="GH47">
        <v>0</v>
      </c>
      <c r="GI47">
        <v>-2608070.30687019</v>
      </c>
      <c r="GJ47">
        <v>0</v>
      </c>
      <c r="GK47">
        <v>-2608070.30687019</v>
      </c>
      <c r="GL47">
        <v>0</v>
      </c>
      <c r="GM47">
        <v>-2608070.3071875898</v>
      </c>
      <c r="GN47">
        <v>0</v>
      </c>
      <c r="GO47">
        <v>6.6000000000000003E-2</v>
      </c>
      <c r="GP47">
        <v>0</v>
      </c>
      <c r="GQ47">
        <v>5.8999999999999997E-2</v>
      </c>
      <c r="GR47">
        <v>0</v>
      </c>
      <c r="GS47">
        <v>6.4000000000000001E-2</v>
      </c>
      <c r="GT47">
        <v>0</v>
      </c>
      <c r="GU47">
        <v>972.66499999999996</v>
      </c>
      <c r="GV47">
        <v>0</v>
      </c>
      <c r="GW47">
        <v>554.54399999999998</v>
      </c>
      <c r="GX47">
        <v>0</v>
      </c>
      <c r="GY47">
        <v>1872.3710000000001</v>
      </c>
      <c r="GZ47">
        <v>0</v>
      </c>
      <c r="HA47">
        <v>972.91300000000001</v>
      </c>
      <c r="HB47">
        <v>0</v>
      </c>
      <c r="HC47">
        <v>554.80899999999997</v>
      </c>
      <c r="HD47">
        <v>0</v>
      </c>
      <c r="HE47">
        <v>2395.3449999999998</v>
      </c>
      <c r="HF47">
        <v>0</v>
      </c>
      <c r="HG47" t="s">
        <v>6019</v>
      </c>
      <c r="HH47" t="s">
        <v>6020</v>
      </c>
      <c r="HI47" t="s">
        <v>6021</v>
      </c>
      <c r="HJ47" t="s">
        <v>6022</v>
      </c>
      <c r="HK47" t="s">
        <v>363</v>
      </c>
      <c r="HL47" t="s">
        <v>1032</v>
      </c>
      <c r="HM47" t="s">
        <v>1033</v>
      </c>
      <c r="HN47" t="s">
        <v>6023</v>
      </c>
      <c r="HO47" t="s">
        <v>6024</v>
      </c>
      <c r="HP47" t="s">
        <v>6025</v>
      </c>
      <c r="IA47">
        <v>0.01</v>
      </c>
      <c r="IB47">
        <v>0</v>
      </c>
      <c r="IC47">
        <v>0</v>
      </c>
      <c r="ID47">
        <v>16821.05</v>
      </c>
      <c r="IE47">
        <v>16821.060000000001</v>
      </c>
      <c r="IF47" t="s">
        <v>5628</v>
      </c>
      <c r="IG47" t="s">
        <v>6026</v>
      </c>
      <c r="IH47">
        <v>16779</v>
      </c>
      <c r="II47" t="s">
        <v>4807</v>
      </c>
      <c r="IJ47" t="s">
        <v>147</v>
      </c>
      <c r="IL47" t="e">
        <f t="shared" si="0"/>
        <v>#DIV/0!</v>
      </c>
      <c r="IM47">
        <f t="shared" si="1"/>
        <v>0</v>
      </c>
      <c r="IN47">
        <f t="shared" si="2"/>
        <v>0</v>
      </c>
      <c r="IO47" t="e">
        <f t="shared" si="3"/>
        <v>#DIV/0!</v>
      </c>
      <c r="IP47" t="e">
        <f t="shared" si="4"/>
        <v>#DIV/0!</v>
      </c>
    </row>
    <row r="48" spans="1:250" x14ac:dyDescent="0.2">
      <c r="A48" t="s">
        <v>4808</v>
      </c>
      <c r="B48">
        <v>-1</v>
      </c>
      <c r="C48">
        <v>0</v>
      </c>
      <c r="D48">
        <v>0</v>
      </c>
      <c r="E48">
        <v>4</v>
      </c>
      <c r="F48">
        <v>5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628</v>
      </c>
      <c r="S48">
        <v>7</v>
      </c>
      <c r="T48">
        <v>10776</v>
      </c>
      <c r="U48">
        <v>1</v>
      </c>
      <c r="V48" s="25">
        <v>9.9999999999999995E-8</v>
      </c>
      <c r="W48" s="25">
        <v>-9</v>
      </c>
      <c r="X48" s="25">
        <v>0</v>
      </c>
      <c r="Y48" s="25">
        <v>3600</v>
      </c>
      <c r="Z48" s="25">
        <v>-1</v>
      </c>
      <c r="AA48" s="25">
        <v>3600</v>
      </c>
      <c r="AB48">
        <v>-36</v>
      </c>
      <c r="AC48" t="s">
        <v>5624</v>
      </c>
      <c r="AD48" t="s">
        <v>5624</v>
      </c>
      <c r="AE48">
        <v>-9</v>
      </c>
      <c r="AF48">
        <v>0</v>
      </c>
      <c r="AH48">
        <v>0</v>
      </c>
      <c r="AJ48">
        <v>0</v>
      </c>
      <c r="AO48">
        <v>0</v>
      </c>
      <c r="AQ48">
        <v>92012</v>
      </c>
      <c r="AR48">
        <v>0</v>
      </c>
      <c r="AS48">
        <v>39502</v>
      </c>
      <c r="AT48">
        <v>0</v>
      </c>
      <c r="AU48">
        <v>3600.0010000000002</v>
      </c>
      <c r="AV48">
        <v>0</v>
      </c>
      <c r="AW48">
        <v>3600</v>
      </c>
      <c r="AX48">
        <v>0</v>
      </c>
      <c r="AY48">
        <v>4810</v>
      </c>
      <c r="AZ48">
        <v>1924</v>
      </c>
      <c r="BA48">
        <v>534</v>
      </c>
      <c r="BB48">
        <v>1.2099999999999999E-3</v>
      </c>
      <c r="BC48">
        <v>0.33333000000000002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1924</v>
      </c>
      <c r="BJ48">
        <v>0</v>
      </c>
      <c r="BK48">
        <v>1.8309999999999999E-3</v>
      </c>
      <c r="BL48">
        <v>534</v>
      </c>
      <c r="BM48">
        <v>1.2099999999999999E-3</v>
      </c>
      <c r="BN48">
        <v>0.33333000000000002</v>
      </c>
      <c r="BO48">
        <v>1.8309999999999999E-3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-9</v>
      </c>
      <c r="EZ48">
        <v>0</v>
      </c>
      <c r="FA48">
        <v>-9</v>
      </c>
      <c r="FB48">
        <v>0</v>
      </c>
      <c r="FC48">
        <v>-9</v>
      </c>
      <c r="FD48">
        <v>0</v>
      </c>
      <c r="FE48">
        <v>-19</v>
      </c>
      <c r="FF48">
        <v>0</v>
      </c>
      <c r="FG48">
        <v>-19</v>
      </c>
      <c r="FH48">
        <v>0</v>
      </c>
      <c r="FI48">
        <v>-32.857142857142499</v>
      </c>
      <c r="FJ48">
        <v>0</v>
      </c>
      <c r="FK48">
        <v>30611259</v>
      </c>
      <c r="FL48">
        <v>0</v>
      </c>
      <c r="FM48">
        <v>19550059</v>
      </c>
      <c r="FN48">
        <v>0</v>
      </c>
      <c r="FO48">
        <v>25764497</v>
      </c>
      <c r="FP48">
        <v>0</v>
      </c>
      <c r="FQ48">
        <v>92012</v>
      </c>
      <c r="FR48">
        <v>0</v>
      </c>
      <c r="FS48">
        <v>39502</v>
      </c>
      <c r="FT48">
        <v>0</v>
      </c>
      <c r="FU48">
        <v>63943</v>
      </c>
      <c r="FV48">
        <v>0</v>
      </c>
      <c r="FW48">
        <v>6</v>
      </c>
      <c r="FX48">
        <v>0</v>
      </c>
      <c r="FY48">
        <v>6</v>
      </c>
      <c r="FZ48">
        <v>0</v>
      </c>
      <c r="GA48">
        <v>6</v>
      </c>
      <c r="GB48">
        <v>0</v>
      </c>
      <c r="GC48">
        <v>-36</v>
      </c>
      <c r="GD48">
        <v>0</v>
      </c>
      <c r="GE48">
        <v>-35.999999999999901</v>
      </c>
      <c r="GF48">
        <v>0</v>
      </c>
      <c r="GG48">
        <v>-36</v>
      </c>
      <c r="GH48">
        <v>0</v>
      </c>
      <c r="GI48">
        <v>-36</v>
      </c>
      <c r="GJ48">
        <v>0</v>
      </c>
      <c r="GK48">
        <v>-35.999999999999901</v>
      </c>
      <c r="GL48">
        <v>0</v>
      </c>
      <c r="GM48">
        <v>-36</v>
      </c>
      <c r="GN48">
        <v>0</v>
      </c>
      <c r="GO48">
        <v>6.944</v>
      </c>
      <c r="GP48">
        <v>0</v>
      </c>
      <c r="GQ48">
        <v>6.1959999999999997</v>
      </c>
      <c r="GR48">
        <v>0</v>
      </c>
      <c r="GS48">
        <v>6.9219999999999997</v>
      </c>
      <c r="GT48">
        <v>0</v>
      </c>
      <c r="GU48">
        <v>714.73</v>
      </c>
      <c r="GV48">
        <v>0</v>
      </c>
      <c r="GW48">
        <v>19.587</v>
      </c>
      <c r="GX48">
        <v>0</v>
      </c>
      <c r="GY48">
        <v>577.16</v>
      </c>
      <c r="GZ48">
        <v>0</v>
      </c>
      <c r="HA48">
        <v>3600.0010000000002</v>
      </c>
      <c r="HB48">
        <v>0</v>
      </c>
      <c r="HC48">
        <v>3600</v>
      </c>
      <c r="HD48">
        <v>0</v>
      </c>
      <c r="HE48">
        <v>3600.0010000000002</v>
      </c>
      <c r="HF48">
        <v>0</v>
      </c>
      <c r="HG48" t="s">
        <v>6027</v>
      </c>
      <c r="HH48" t="s">
        <v>6028</v>
      </c>
      <c r="HI48" t="s">
        <v>6029</v>
      </c>
      <c r="HJ48" t="s">
        <v>6030</v>
      </c>
      <c r="HK48" t="s">
        <v>363</v>
      </c>
      <c r="HL48" t="s">
        <v>6031</v>
      </c>
      <c r="HM48" t="s">
        <v>6031</v>
      </c>
      <c r="HN48" t="s">
        <v>6032</v>
      </c>
      <c r="HO48" t="s">
        <v>6033</v>
      </c>
      <c r="HP48" t="s">
        <v>6034</v>
      </c>
      <c r="IA48">
        <v>0.08</v>
      </c>
      <c r="IB48">
        <v>0</v>
      </c>
      <c r="IC48">
        <v>0</v>
      </c>
      <c r="ID48">
        <v>25066.12</v>
      </c>
      <c r="IE48">
        <v>25066.21</v>
      </c>
      <c r="IF48" t="s">
        <v>5628</v>
      </c>
      <c r="IG48" t="s">
        <v>6035</v>
      </c>
      <c r="IH48">
        <v>25201</v>
      </c>
      <c r="II48" t="s">
        <v>4808</v>
      </c>
      <c r="IJ48" t="s">
        <v>147</v>
      </c>
      <c r="IL48" t="e">
        <f t="shared" si="0"/>
        <v>#DIV/0!</v>
      </c>
      <c r="IM48">
        <f t="shared" si="1"/>
        <v>0</v>
      </c>
      <c r="IN48">
        <f t="shared" si="2"/>
        <v>0</v>
      </c>
      <c r="IO48" t="e">
        <f t="shared" si="3"/>
        <v>#DIV/0!</v>
      </c>
      <c r="IP48" t="e">
        <f t="shared" si="4"/>
        <v>#DIV/0!</v>
      </c>
    </row>
    <row r="49" spans="1:250" x14ac:dyDescent="0.2">
      <c r="A49" t="s">
        <v>4809</v>
      </c>
      <c r="B49">
        <v>-1</v>
      </c>
      <c r="C49">
        <v>0</v>
      </c>
      <c r="D49">
        <v>0</v>
      </c>
      <c r="E49">
        <v>4</v>
      </c>
      <c r="F49">
        <v>5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628</v>
      </c>
      <c r="S49">
        <v>7</v>
      </c>
      <c r="T49">
        <v>10776</v>
      </c>
      <c r="U49">
        <v>1</v>
      </c>
      <c r="V49" s="25">
        <v>9.9999999999999995E-8</v>
      </c>
      <c r="W49" s="25">
        <v>19690</v>
      </c>
      <c r="X49" s="25">
        <v>0</v>
      </c>
      <c r="Y49" s="25">
        <v>3600</v>
      </c>
      <c r="Z49" s="25">
        <v>-1</v>
      </c>
      <c r="AA49" s="25">
        <v>3600</v>
      </c>
      <c r="AB49">
        <v>12672</v>
      </c>
      <c r="AC49" t="s">
        <v>5624</v>
      </c>
      <c r="AD49" t="s">
        <v>5624</v>
      </c>
      <c r="AE49">
        <v>19686</v>
      </c>
      <c r="AF49">
        <v>0</v>
      </c>
      <c r="AH49">
        <v>0</v>
      </c>
      <c r="AJ49">
        <v>0</v>
      </c>
      <c r="AO49">
        <v>0</v>
      </c>
      <c r="AQ49">
        <v>140468</v>
      </c>
      <c r="AR49">
        <v>0</v>
      </c>
      <c r="AS49">
        <v>125101</v>
      </c>
      <c r="AT49">
        <v>0</v>
      </c>
      <c r="AU49">
        <v>459.822</v>
      </c>
      <c r="AV49">
        <v>0</v>
      </c>
      <c r="AW49">
        <v>124.62</v>
      </c>
      <c r="AX49">
        <v>0</v>
      </c>
      <c r="AY49">
        <v>865</v>
      </c>
      <c r="AZ49">
        <v>254</v>
      </c>
      <c r="BA49">
        <v>100</v>
      </c>
      <c r="BB49">
        <v>0.14285999999999999</v>
      </c>
      <c r="BC49">
        <v>0.5</v>
      </c>
      <c r="BD49">
        <v>45</v>
      </c>
      <c r="BE49">
        <v>0</v>
      </c>
      <c r="BF49">
        <v>0</v>
      </c>
      <c r="BG49">
        <v>0</v>
      </c>
      <c r="BH49">
        <v>20</v>
      </c>
      <c r="BI49">
        <v>180</v>
      </c>
      <c r="BJ49">
        <v>54</v>
      </c>
      <c r="BK49">
        <v>1.2134000000000001E-2</v>
      </c>
      <c r="BL49">
        <v>100</v>
      </c>
      <c r="BM49">
        <v>0.14285999999999999</v>
      </c>
      <c r="BN49">
        <v>0.5</v>
      </c>
      <c r="BO49">
        <v>1.2134000000000001E-2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19686</v>
      </c>
      <c r="EZ49">
        <v>0</v>
      </c>
      <c r="FA49">
        <v>19685.999999999902</v>
      </c>
      <c r="FB49">
        <v>0</v>
      </c>
      <c r="FC49">
        <v>19686</v>
      </c>
      <c r="FD49">
        <v>0</v>
      </c>
      <c r="FE49">
        <v>19684.114663570999</v>
      </c>
      <c r="FF49">
        <v>0</v>
      </c>
      <c r="FG49">
        <v>19684.274193994101</v>
      </c>
      <c r="FH49">
        <v>0</v>
      </c>
      <c r="FI49">
        <v>19684.126839938199</v>
      </c>
      <c r="FJ49">
        <v>0</v>
      </c>
      <c r="FK49">
        <v>10125846</v>
      </c>
      <c r="FL49">
        <v>0</v>
      </c>
      <c r="FM49">
        <v>4418085</v>
      </c>
      <c r="FN49">
        <v>0</v>
      </c>
      <c r="FO49">
        <v>7437922</v>
      </c>
      <c r="FP49">
        <v>0</v>
      </c>
      <c r="FQ49">
        <v>140468</v>
      </c>
      <c r="FR49">
        <v>0</v>
      </c>
      <c r="FS49">
        <v>125101</v>
      </c>
      <c r="FT49">
        <v>0</v>
      </c>
      <c r="FU49">
        <v>184350</v>
      </c>
      <c r="FV49">
        <v>0</v>
      </c>
      <c r="FW49">
        <v>40</v>
      </c>
      <c r="FX49">
        <v>0</v>
      </c>
      <c r="FY49">
        <v>24</v>
      </c>
      <c r="FZ49">
        <v>0</v>
      </c>
      <c r="GA49">
        <v>30</v>
      </c>
      <c r="GB49">
        <v>0</v>
      </c>
      <c r="GC49">
        <v>12722.166666666601</v>
      </c>
      <c r="GD49">
        <v>0</v>
      </c>
      <c r="GE49">
        <v>12722.166666666601</v>
      </c>
      <c r="GF49">
        <v>0</v>
      </c>
      <c r="GG49">
        <v>12722.166666666601</v>
      </c>
      <c r="GH49">
        <v>0</v>
      </c>
      <c r="GI49">
        <v>12994.9259433962</v>
      </c>
      <c r="GJ49">
        <v>0</v>
      </c>
      <c r="GK49">
        <v>12996.6499999999</v>
      </c>
      <c r="GL49">
        <v>0</v>
      </c>
      <c r="GM49">
        <v>12982.937739806601</v>
      </c>
      <c r="GN49">
        <v>0</v>
      </c>
      <c r="GO49">
        <v>0.309</v>
      </c>
      <c r="GP49">
        <v>0</v>
      </c>
      <c r="GQ49">
        <v>0.17</v>
      </c>
      <c r="GR49">
        <v>0</v>
      </c>
      <c r="GS49">
        <v>0.23200000000000001</v>
      </c>
      <c r="GT49">
        <v>0</v>
      </c>
      <c r="GU49">
        <v>365.827</v>
      </c>
      <c r="GV49">
        <v>0</v>
      </c>
      <c r="GW49">
        <v>41.042999999999999</v>
      </c>
      <c r="GX49">
        <v>0</v>
      </c>
      <c r="GY49">
        <v>230.31200000000001</v>
      </c>
      <c r="GZ49">
        <v>0</v>
      </c>
      <c r="HA49">
        <v>459.822</v>
      </c>
      <c r="HB49">
        <v>0</v>
      </c>
      <c r="HC49">
        <v>124.62</v>
      </c>
      <c r="HD49">
        <v>0</v>
      </c>
      <c r="HE49">
        <v>285.44299999999998</v>
      </c>
      <c r="HF49">
        <v>0</v>
      </c>
      <c r="HG49" t="s">
        <v>6036</v>
      </c>
      <c r="HH49" t="s">
        <v>6037</v>
      </c>
      <c r="HI49" t="s">
        <v>6038</v>
      </c>
      <c r="HJ49" t="s">
        <v>6039</v>
      </c>
      <c r="HK49" t="s">
        <v>6040</v>
      </c>
      <c r="HL49" t="s">
        <v>6041</v>
      </c>
      <c r="HM49" t="s">
        <v>6042</v>
      </c>
      <c r="HN49" t="s">
        <v>6043</v>
      </c>
      <c r="HO49" t="s">
        <v>6044</v>
      </c>
      <c r="HP49" t="s">
        <v>6045</v>
      </c>
      <c r="IA49">
        <v>0</v>
      </c>
      <c r="IB49">
        <v>0</v>
      </c>
      <c r="IC49">
        <v>0.01</v>
      </c>
      <c r="ID49">
        <v>2002.95</v>
      </c>
      <c r="IE49">
        <v>2002.96</v>
      </c>
      <c r="IF49" t="s">
        <v>5628</v>
      </c>
      <c r="IG49" t="s">
        <v>6046</v>
      </c>
      <c r="IH49">
        <v>1998</v>
      </c>
      <c r="II49" t="s">
        <v>4809</v>
      </c>
      <c r="IJ49" t="s">
        <v>147</v>
      </c>
      <c r="IL49" t="e">
        <f t="shared" si="0"/>
        <v>#DIV/0!</v>
      </c>
      <c r="IM49">
        <f t="shared" si="1"/>
        <v>0</v>
      </c>
      <c r="IN49">
        <f t="shared" si="2"/>
        <v>0</v>
      </c>
      <c r="IO49" t="e">
        <f t="shared" si="3"/>
        <v>#DIV/0!</v>
      </c>
      <c r="IP49" t="e">
        <f t="shared" si="4"/>
        <v>#DIV/0!</v>
      </c>
    </row>
    <row r="50" spans="1:250" x14ac:dyDescent="0.2">
      <c r="A50" t="s">
        <v>4810</v>
      </c>
      <c r="B50">
        <v>-1</v>
      </c>
      <c r="C50">
        <v>0</v>
      </c>
      <c r="D50">
        <v>0</v>
      </c>
      <c r="E50">
        <v>4</v>
      </c>
      <c r="F50">
        <v>5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628</v>
      </c>
      <c r="S50">
        <v>7</v>
      </c>
      <c r="T50">
        <v>10776</v>
      </c>
      <c r="U50">
        <v>1</v>
      </c>
      <c r="V50" s="25">
        <v>9.9999999999999995E-8</v>
      </c>
      <c r="W50" s="25">
        <v>6382</v>
      </c>
      <c r="X50" s="25">
        <v>0</v>
      </c>
      <c r="Y50" s="25">
        <v>3600</v>
      </c>
      <c r="Z50" s="25">
        <v>-1</v>
      </c>
      <c r="AA50" s="25">
        <v>3600</v>
      </c>
      <c r="AB50">
        <v>5325.1601044348799</v>
      </c>
      <c r="AC50" t="s">
        <v>5624</v>
      </c>
      <c r="AD50" t="s">
        <v>5624</v>
      </c>
      <c r="AE50">
        <v>6382.0990482460002</v>
      </c>
      <c r="AF50">
        <v>0</v>
      </c>
      <c r="AH50">
        <v>0</v>
      </c>
      <c r="AJ50">
        <v>0</v>
      </c>
      <c r="AO50">
        <v>0</v>
      </c>
      <c r="AQ50">
        <v>10629</v>
      </c>
      <c r="AR50">
        <v>0</v>
      </c>
      <c r="AS50">
        <v>7393</v>
      </c>
      <c r="AT50">
        <v>0</v>
      </c>
      <c r="AU50">
        <v>88.52</v>
      </c>
      <c r="AV50">
        <v>0</v>
      </c>
      <c r="AW50">
        <v>68.393000000000001</v>
      </c>
      <c r="AX50">
        <v>0</v>
      </c>
      <c r="AY50">
        <v>6332</v>
      </c>
      <c r="AZ50">
        <v>12414</v>
      </c>
      <c r="BA50">
        <v>99</v>
      </c>
      <c r="BB50">
        <v>2.5999999999999999E-3</v>
      </c>
      <c r="BC50">
        <v>0.14582999999999999</v>
      </c>
      <c r="BD50">
        <v>80</v>
      </c>
      <c r="BE50">
        <v>0</v>
      </c>
      <c r="BF50">
        <v>0</v>
      </c>
      <c r="BG50">
        <v>0</v>
      </c>
      <c r="BH50">
        <v>0</v>
      </c>
      <c r="BI50">
        <v>6173</v>
      </c>
      <c r="BJ50">
        <v>6241</v>
      </c>
      <c r="BK50">
        <v>3.9500000000000001E-4</v>
      </c>
      <c r="BL50">
        <v>99</v>
      </c>
      <c r="BM50">
        <v>2.5999999999999999E-3</v>
      </c>
      <c r="BN50">
        <v>0.14582999999999999</v>
      </c>
      <c r="BO50">
        <v>3.9500000000000001E-4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6382.0990499949303</v>
      </c>
      <c r="EZ50">
        <v>0</v>
      </c>
      <c r="FA50">
        <v>6382.0990499937398</v>
      </c>
      <c r="FB50">
        <v>0</v>
      </c>
      <c r="FC50">
        <v>6382.0990499947202</v>
      </c>
      <c r="FD50">
        <v>0</v>
      </c>
      <c r="FE50">
        <v>6381.4843140045796</v>
      </c>
      <c r="FF50">
        <v>0</v>
      </c>
      <c r="FG50">
        <v>6381.5891367969098</v>
      </c>
      <c r="FH50">
        <v>0</v>
      </c>
      <c r="FI50">
        <v>6381.4949689738196</v>
      </c>
      <c r="FJ50">
        <v>0</v>
      </c>
      <c r="FK50">
        <v>433526</v>
      </c>
      <c r="FL50">
        <v>0</v>
      </c>
      <c r="FM50">
        <v>281823</v>
      </c>
      <c r="FN50">
        <v>0</v>
      </c>
      <c r="FO50">
        <v>442668</v>
      </c>
      <c r="FP50">
        <v>0</v>
      </c>
      <c r="FQ50">
        <v>10629</v>
      </c>
      <c r="FR50">
        <v>0</v>
      </c>
      <c r="FS50">
        <v>7393</v>
      </c>
      <c r="FT50">
        <v>0</v>
      </c>
      <c r="FU50">
        <v>9788</v>
      </c>
      <c r="FV50">
        <v>0</v>
      </c>
      <c r="FW50">
        <v>31</v>
      </c>
      <c r="FX50">
        <v>0</v>
      </c>
      <c r="FY50">
        <v>29</v>
      </c>
      <c r="FZ50">
        <v>0</v>
      </c>
      <c r="GA50">
        <v>33</v>
      </c>
      <c r="GB50">
        <v>0</v>
      </c>
      <c r="GC50">
        <v>5664.2730210141999</v>
      </c>
      <c r="GD50">
        <v>0</v>
      </c>
      <c r="GE50">
        <v>5666.5558567222297</v>
      </c>
      <c r="GF50">
        <v>0</v>
      </c>
      <c r="GG50">
        <v>5664.7024474154196</v>
      </c>
      <c r="GH50">
        <v>0</v>
      </c>
      <c r="GI50">
        <v>6259.2044785070902</v>
      </c>
      <c r="GJ50">
        <v>0</v>
      </c>
      <c r="GK50">
        <v>6282.2649564561698</v>
      </c>
      <c r="GL50">
        <v>0</v>
      </c>
      <c r="GM50">
        <v>6269.0281252127297</v>
      </c>
      <c r="GN50">
        <v>0</v>
      </c>
      <c r="GO50">
        <v>1.375</v>
      </c>
      <c r="GP50">
        <v>0</v>
      </c>
      <c r="GQ50">
        <v>1.2250000000000001</v>
      </c>
      <c r="GR50">
        <v>0</v>
      </c>
      <c r="GS50">
        <v>1.4590000000000001</v>
      </c>
      <c r="GT50">
        <v>0</v>
      </c>
      <c r="GU50">
        <v>50.384</v>
      </c>
      <c r="GV50">
        <v>0</v>
      </c>
      <c r="GW50">
        <v>23.702000000000002</v>
      </c>
      <c r="GX50">
        <v>0</v>
      </c>
      <c r="GY50">
        <v>35.167999999999999</v>
      </c>
      <c r="GZ50">
        <v>0</v>
      </c>
      <c r="HA50">
        <v>88.52</v>
      </c>
      <c r="HB50">
        <v>0</v>
      </c>
      <c r="HC50">
        <v>68.393000000000001</v>
      </c>
      <c r="HD50">
        <v>0</v>
      </c>
      <c r="HE50">
        <v>89.21</v>
      </c>
      <c r="HF50">
        <v>0</v>
      </c>
      <c r="HG50" t="s">
        <v>6047</v>
      </c>
      <c r="HH50" t="s">
        <v>6048</v>
      </c>
      <c r="HI50" t="s">
        <v>6049</v>
      </c>
      <c r="HJ50" t="s">
        <v>6050</v>
      </c>
      <c r="HK50" t="s">
        <v>6051</v>
      </c>
      <c r="HL50" t="s">
        <v>6052</v>
      </c>
      <c r="HM50" t="s">
        <v>6053</v>
      </c>
      <c r="HN50" t="s">
        <v>6054</v>
      </c>
      <c r="HO50" t="s">
        <v>6055</v>
      </c>
      <c r="HP50" t="s">
        <v>6056</v>
      </c>
      <c r="IA50">
        <v>0.03</v>
      </c>
      <c r="IB50">
        <v>0</v>
      </c>
      <c r="IC50">
        <v>0</v>
      </c>
      <c r="ID50">
        <v>626.35</v>
      </c>
      <c r="IE50">
        <v>626.4</v>
      </c>
      <c r="IF50" t="s">
        <v>5628</v>
      </c>
      <c r="IG50" t="s">
        <v>6057</v>
      </c>
      <c r="IH50">
        <v>625</v>
      </c>
      <c r="II50" t="s">
        <v>4810</v>
      </c>
      <c r="IJ50" t="s">
        <v>147</v>
      </c>
      <c r="IL50" t="e">
        <f t="shared" si="0"/>
        <v>#DIV/0!</v>
      </c>
      <c r="IM50">
        <f t="shared" si="1"/>
        <v>0</v>
      </c>
      <c r="IN50">
        <f t="shared" si="2"/>
        <v>0</v>
      </c>
      <c r="IO50" t="e">
        <f t="shared" si="3"/>
        <v>#DIV/0!</v>
      </c>
      <c r="IP50" t="e">
        <f t="shared" si="4"/>
        <v>#DIV/0!</v>
      </c>
    </row>
    <row r="51" spans="1:250" x14ac:dyDescent="0.2">
      <c r="A51" s="26" t="s">
        <v>4812</v>
      </c>
      <c r="B51">
        <v>-1</v>
      </c>
      <c r="C51">
        <v>0</v>
      </c>
      <c r="D51">
        <v>0</v>
      </c>
      <c r="E51">
        <v>4</v>
      </c>
      <c r="F51">
        <v>5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628</v>
      </c>
      <c r="S51">
        <v>7</v>
      </c>
      <c r="T51">
        <v>10776</v>
      </c>
      <c r="U51">
        <v>1</v>
      </c>
      <c r="V51" s="25">
        <v>9.9999999999999995E-8</v>
      </c>
      <c r="W51" s="25">
        <v>-2851</v>
      </c>
      <c r="X51" s="25">
        <v>0</v>
      </c>
      <c r="Y51" s="25">
        <v>3600</v>
      </c>
      <c r="Z51" s="25">
        <v>-1</v>
      </c>
      <c r="AA51" s="25">
        <v>3600</v>
      </c>
      <c r="AB51">
        <v>-2902.8525855769699</v>
      </c>
      <c r="AC51" t="s">
        <v>5624</v>
      </c>
      <c r="AD51" t="s">
        <v>5624</v>
      </c>
      <c r="AE51">
        <v>-2851</v>
      </c>
      <c r="AF51">
        <v>0</v>
      </c>
      <c r="AH51">
        <v>0</v>
      </c>
      <c r="AJ51">
        <v>0</v>
      </c>
      <c r="AO51">
        <v>0</v>
      </c>
      <c r="AQ51">
        <v>1</v>
      </c>
      <c r="AR51">
        <v>0</v>
      </c>
      <c r="AS51">
        <v>1</v>
      </c>
      <c r="AT51">
        <v>0</v>
      </c>
      <c r="AU51">
        <v>48.137999999999998</v>
      </c>
      <c r="AV51">
        <v>0</v>
      </c>
      <c r="AW51">
        <v>48.137999999999998</v>
      </c>
      <c r="AX51">
        <v>0</v>
      </c>
      <c r="AY51">
        <v>5189</v>
      </c>
      <c r="AZ51">
        <v>2595</v>
      </c>
      <c r="BA51">
        <v>2403</v>
      </c>
      <c r="BB51">
        <v>5.6999999999999998E-4</v>
      </c>
      <c r="BC51">
        <v>0.33567999999999998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2595</v>
      </c>
      <c r="BJ51">
        <v>0</v>
      </c>
      <c r="BK51">
        <v>3.2031999999999998E-2</v>
      </c>
      <c r="BL51">
        <v>2403</v>
      </c>
      <c r="BM51">
        <v>5.6999999999999998E-4</v>
      </c>
      <c r="BN51">
        <v>0.33567999999999998</v>
      </c>
      <c r="BO51">
        <v>3.2031999999999998E-2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1E+100</v>
      </c>
      <c r="EZ51">
        <v>0</v>
      </c>
      <c r="FA51">
        <v>1E+100</v>
      </c>
      <c r="FB51">
        <v>0</v>
      </c>
      <c r="FC51">
        <v>9.9999999999999904E+99</v>
      </c>
      <c r="FD51">
        <v>0</v>
      </c>
      <c r="FE51">
        <v>-2851</v>
      </c>
      <c r="FF51">
        <v>0</v>
      </c>
      <c r="FG51">
        <v>-2851</v>
      </c>
      <c r="FH51">
        <v>0</v>
      </c>
      <c r="FI51">
        <v>-2851</v>
      </c>
      <c r="FJ51">
        <v>0</v>
      </c>
      <c r="FK51">
        <v>7546</v>
      </c>
      <c r="FL51">
        <v>0</v>
      </c>
      <c r="FM51">
        <v>7520</v>
      </c>
      <c r="FN51">
        <v>0</v>
      </c>
      <c r="FO51">
        <v>7534</v>
      </c>
      <c r="FP51">
        <v>0</v>
      </c>
      <c r="FQ51">
        <v>1</v>
      </c>
      <c r="FR51">
        <v>0</v>
      </c>
      <c r="FS51">
        <v>1</v>
      </c>
      <c r="FT51">
        <v>0</v>
      </c>
      <c r="FU51">
        <v>1</v>
      </c>
      <c r="FV51">
        <v>0</v>
      </c>
      <c r="FW51">
        <v>30</v>
      </c>
      <c r="FX51">
        <v>0</v>
      </c>
      <c r="FY51">
        <v>30</v>
      </c>
      <c r="FZ51">
        <v>0</v>
      </c>
      <c r="GA51">
        <v>30</v>
      </c>
      <c r="GB51">
        <v>0</v>
      </c>
      <c r="GC51">
        <v>-2882.0247825367101</v>
      </c>
      <c r="GD51">
        <v>0</v>
      </c>
      <c r="GE51">
        <v>-2882.0247825367101</v>
      </c>
      <c r="GF51">
        <v>0</v>
      </c>
      <c r="GG51">
        <v>-2882.0247825367101</v>
      </c>
      <c r="GH51">
        <v>0</v>
      </c>
      <c r="GI51">
        <v>-2854.8694544181499</v>
      </c>
      <c r="GJ51">
        <v>0</v>
      </c>
      <c r="GK51">
        <v>-2854.8694544181499</v>
      </c>
      <c r="GL51">
        <v>0</v>
      </c>
      <c r="GM51">
        <v>-2854.8694544181499</v>
      </c>
      <c r="GN51">
        <v>0</v>
      </c>
      <c r="GO51">
        <v>47.764000000000003</v>
      </c>
      <c r="GP51">
        <v>0</v>
      </c>
      <c r="GQ51">
        <v>47.764000000000003</v>
      </c>
      <c r="GR51">
        <v>0</v>
      </c>
      <c r="GS51">
        <v>48.505000000000003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48.137999999999998</v>
      </c>
      <c r="HB51">
        <v>0</v>
      </c>
      <c r="HC51">
        <v>48.137999999999998</v>
      </c>
      <c r="HD51">
        <v>0</v>
      </c>
      <c r="HE51">
        <v>48.933</v>
      </c>
      <c r="HF51">
        <v>0</v>
      </c>
      <c r="HG51" t="s">
        <v>130</v>
      </c>
      <c r="HH51" t="s">
        <v>6058</v>
      </c>
      <c r="HI51" t="s">
        <v>6059</v>
      </c>
      <c r="HJ51" t="s">
        <v>133</v>
      </c>
      <c r="HK51" t="s">
        <v>821</v>
      </c>
      <c r="HL51" t="s">
        <v>6060</v>
      </c>
      <c r="HM51" t="s">
        <v>6061</v>
      </c>
      <c r="HN51" t="s">
        <v>6062</v>
      </c>
      <c r="HO51" t="s">
        <v>137</v>
      </c>
      <c r="HP51" t="s">
        <v>6063</v>
      </c>
      <c r="IA51">
        <v>5.93</v>
      </c>
      <c r="IB51">
        <v>0</v>
      </c>
      <c r="IC51">
        <v>0.34</v>
      </c>
      <c r="ID51">
        <v>344.23</v>
      </c>
      <c r="IE51">
        <v>350.64</v>
      </c>
      <c r="IF51" t="s">
        <v>5628</v>
      </c>
      <c r="IG51" t="s">
        <v>6064</v>
      </c>
      <c r="IH51">
        <v>350</v>
      </c>
      <c r="II51" t="s">
        <v>4812</v>
      </c>
      <c r="IJ51" t="s">
        <v>147</v>
      </c>
      <c r="IL51" t="e">
        <f t="shared" si="0"/>
        <v>#DIV/0!</v>
      </c>
      <c r="IM51">
        <f t="shared" si="1"/>
        <v>0</v>
      </c>
      <c r="IN51">
        <f t="shared" si="2"/>
        <v>0</v>
      </c>
      <c r="IO51" t="e">
        <f t="shared" si="3"/>
        <v>#DIV/0!</v>
      </c>
      <c r="IP51" t="e">
        <f t="shared" si="4"/>
        <v>#DIV/0!</v>
      </c>
    </row>
    <row r="52" spans="1:250" x14ac:dyDescent="0.2">
      <c r="A52" t="s">
        <v>4813</v>
      </c>
      <c r="B52">
        <v>-1</v>
      </c>
      <c r="C52">
        <v>0</v>
      </c>
      <c r="D52">
        <v>0</v>
      </c>
      <c r="E52">
        <v>4</v>
      </c>
      <c r="F52">
        <v>5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628</v>
      </c>
      <c r="S52">
        <v>7</v>
      </c>
      <c r="T52">
        <v>10776</v>
      </c>
      <c r="U52">
        <v>1</v>
      </c>
      <c r="V52" s="25">
        <v>9.9999999999999995E-8</v>
      </c>
      <c r="W52" s="25">
        <v>3942</v>
      </c>
      <c r="X52" s="25">
        <v>0</v>
      </c>
      <c r="Y52" s="25">
        <v>3600</v>
      </c>
      <c r="Z52" s="25">
        <v>-1</v>
      </c>
      <c r="AA52" s="25">
        <v>3600</v>
      </c>
      <c r="AB52">
        <v>3868</v>
      </c>
      <c r="AC52" t="s">
        <v>5624</v>
      </c>
      <c r="AD52" t="s">
        <v>5624</v>
      </c>
      <c r="AE52">
        <v>3942</v>
      </c>
      <c r="AF52">
        <v>0</v>
      </c>
      <c r="AH52">
        <v>0</v>
      </c>
      <c r="AJ52">
        <v>0</v>
      </c>
      <c r="AO52">
        <v>0</v>
      </c>
      <c r="AQ52">
        <v>952211</v>
      </c>
      <c r="AR52">
        <v>0</v>
      </c>
      <c r="AS52">
        <v>723128</v>
      </c>
      <c r="AT52">
        <v>0</v>
      </c>
      <c r="AU52">
        <v>3600.002</v>
      </c>
      <c r="AV52">
        <v>0</v>
      </c>
      <c r="AW52">
        <v>3332.37</v>
      </c>
      <c r="AX52">
        <v>0</v>
      </c>
      <c r="AY52">
        <v>998</v>
      </c>
      <c r="AZ52">
        <v>726</v>
      </c>
      <c r="BA52">
        <v>289</v>
      </c>
      <c r="BB52">
        <v>6.6699999999999997E-3</v>
      </c>
      <c r="BC52">
        <v>0.5</v>
      </c>
      <c r="BD52">
        <v>46</v>
      </c>
      <c r="BE52">
        <v>0</v>
      </c>
      <c r="BF52">
        <v>0</v>
      </c>
      <c r="BG52">
        <v>0</v>
      </c>
      <c r="BH52">
        <v>73</v>
      </c>
      <c r="BI52">
        <v>449</v>
      </c>
      <c r="BJ52">
        <v>204</v>
      </c>
      <c r="BK52">
        <v>4.267E-3</v>
      </c>
      <c r="BL52">
        <v>289</v>
      </c>
      <c r="BM52">
        <v>6.6699999999999997E-3</v>
      </c>
      <c r="BN52">
        <v>0.5</v>
      </c>
      <c r="BO52">
        <v>4.267E-3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3942</v>
      </c>
      <c r="EZ52">
        <v>0</v>
      </c>
      <c r="FA52">
        <v>3941.9999993943002</v>
      </c>
      <c r="FB52">
        <v>0</v>
      </c>
      <c r="FC52">
        <v>3941.9999999134702</v>
      </c>
      <c r="FD52">
        <v>0</v>
      </c>
      <c r="FE52">
        <v>3940</v>
      </c>
      <c r="FF52">
        <v>0</v>
      </c>
      <c r="FG52">
        <v>3941.6059376837102</v>
      </c>
      <c r="FH52">
        <v>0</v>
      </c>
      <c r="FI52">
        <v>3940.44828131042</v>
      </c>
      <c r="FJ52">
        <v>0</v>
      </c>
      <c r="FK52">
        <v>32115610</v>
      </c>
      <c r="FL52">
        <v>0</v>
      </c>
      <c r="FM52">
        <v>32115610</v>
      </c>
      <c r="FN52">
        <v>0</v>
      </c>
      <c r="FO52">
        <v>35904446</v>
      </c>
      <c r="FP52">
        <v>0</v>
      </c>
      <c r="FQ52">
        <v>952211</v>
      </c>
      <c r="FR52">
        <v>0</v>
      </c>
      <c r="FS52">
        <v>723128</v>
      </c>
      <c r="FT52">
        <v>0</v>
      </c>
      <c r="FU52">
        <v>933051</v>
      </c>
      <c r="FV52">
        <v>0</v>
      </c>
      <c r="FW52">
        <v>17</v>
      </c>
      <c r="FX52">
        <v>0</v>
      </c>
      <c r="FY52">
        <v>15</v>
      </c>
      <c r="FZ52">
        <v>0</v>
      </c>
      <c r="GA52">
        <v>20</v>
      </c>
      <c r="GB52">
        <v>0</v>
      </c>
      <c r="GC52">
        <v>3875.85442446241</v>
      </c>
      <c r="GD52">
        <v>0</v>
      </c>
      <c r="GE52">
        <v>3877.9673085535101</v>
      </c>
      <c r="GF52">
        <v>0</v>
      </c>
      <c r="GG52">
        <v>3875.7983608832901</v>
      </c>
      <c r="GH52">
        <v>0</v>
      </c>
      <c r="GI52">
        <v>3898.69616439217</v>
      </c>
      <c r="GJ52">
        <v>0</v>
      </c>
      <c r="GK52">
        <v>3912.0389610389602</v>
      </c>
      <c r="GL52">
        <v>0</v>
      </c>
      <c r="GM52">
        <v>3903.4187095735701</v>
      </c>
      <c r="GN52">
        <v>0</v>
      </c>
      <c r="GO52">
        <v>0.19400000000000001</v>
      </c>
      <c r="GP52">
        <v>0</v>
      </c>
      <c r="GQ52">
        <v>0.17599999999999999</v>
      </c>
      <c r="GR52">
        <v>0</v>
      </c>
      <c r="GS52">
        <v>0.23200000000000001</v>
      </c>
      <c r="GT52">
        <v>0</v>
      </c>
      <c r="GU52">
        <v>299.29599999999999</v>
      </c>
      <c r="GV52">
        <v>0</v>
      </c>
      <c r="GW52">
        <v>299.29599999999999</v>
      </c>
      <c r="GX52">
        <v>0</v>
      </c>
      <c r="GY52">
        <v>745.49</v>
      </c>
      <c r="GZ52">
        <v>0</v>
      </c>
      <c r="HA52">
        <v>3600.002</v>
      </c>
      <c r="HB52">
        <v>0</v>
      </c>
      <c r="HC52">
        <v>3332.37</v>
      </c>
      <c r="HD52">
        <v>0</v>
      </c>
      <c r="HE52">
        <v>3559.8389999999999</v>
      </c>
      <c r="HF52">
        <v>0</v>
      </c>
      <c r="HG52" t="s">
        <v>1109</v>
      </c>
      <c r="HH52" t="s">
        <v>6065</v>
      </c>
      <c r="HI52" t="s">
        <v>6066</v>
      </c>
      <c r="HJ52" t="s">
        <v>6067</v>
      </c>
      <c r="HK52" t="s">
        <v>1113</v>
      </c>
      <c r="HL52" t="s">
        <v>1114</v>
      </c>
      <c r="HM52" t="s">
        <v>1115</v>
      </c>
      <c r="HN52" t="s">
        <v>6068</v>
      </c>
      <c r="HO52" t="s">
        <v>6069</v>
      </c>
      <c r="HP52" t="s">
        <v>6070</v>
      </c>
      <c r="IA52">
        <v>0.01</v>
      </c>
      <c r="IB52">
        <v>0</v>
      </c>
      <c r="IC52">
        <v>0</v>
      </c>
      <c r="ID52">
        <v>24983.15</v>
      </c>
      <c r="IE52">
        <v>24983.16</v>
      </c>
      <c r="IF52" t="s">
        <v>5628</v>
      </c>
      <c r="IG52" t="s">
        <v>6071</v>
      </c>
      <c r="IH52">
        <v>24919</v>
      </c>
      <c r="II52" t="s">
        <v>4813</v>
      </c>
      <c r="IJ52" t="s">
        <v>147</v>
      </c>
      <c r="IL52" t="e">
        <f t="shared" si="0"/>
        <v>#DIV/0!</v>
      </c>
      <c r="IM52">
        <f t="shared" si="1"/>
        <v>0</v>
      </c>
      <c r="IN52">
        <f t="shared" si="2"/>
        <v>0</v>
      </c>
      <c r="IO52" t="e">
        <f t="shared" si="3"/>
        <v>#DIV/0!</v>
      </c>
      <c r="IP52" t="e">
        <f t="shared" si="4"/>
        <v>#DIV/0!</v>
      </c>
    </row>
    <row r="53" spans="1:250" x14ac:dyDescent="0.2">
      <c r="A53" t="s">
        <v>4814</v>
      </c>
      <c r="B53">
        <v>-1</v>
      </c>
      <c r="C53">
        <v>0</v>
      </c>
      <c r="D53">
        <v>0</v>
      </c>
      <c r="E53">
        <v>4</v>
      </c>
      <c r="F53">
        <v>5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628</v>
      </c>
      <c r="S53">
        <v>7</v>
      </c>
      <c r="T53">
        <v>10776</v>
      </c>
      <c r="U53">
        <v>1</v>
      </c>
      <c r="V53" s="25">
        <v>9.9999999999999995E-8</v>
      </c>
      <c r="W53" s="25">
        <v>6375</v>
      </c>
      <c r="X53" s="25">
        <v>0</v>
      </c>
      <c r="Y53" s="25">
        <v>3600</v>
      </c>
      <c r="Z53" s="25">
        <v>-1</v>
      </c>
      <c r="AA53" s="25">
        <v>3600</v>
      </c>
      <c r="AB53">
        <v>6302</v>
      </c>
      <c r="AC53" t="s">
        <v>5624</v>
      </c>
      <c r="AD53" t="s">
        <v>5624</v>
      </c>
      <c r="AE53">
        <v>6375</v>
      </c>
      <c r="AF53">
        <v>0</v>
      </c>
      <c r="AH53">
        <v>0</v>
      </c>
      <c r="AJ53">
        <v>0</v>
      </c>
      <c r="AO53">
        <v>0</v>
      </c>
      <c r="AQ53">
        <v>343282</v>
      </c>
      <c r="AR53">
        <v>0</v>
      </c>
      <c r="AS53">
        <v>190566</v>
      </c>
      <c r="AT53">
        <v>0</v>
      </c>
      <c r="AU53">
        <v>1287.8340000000001</v>
      </c>
      <c r="AV53">
        <v>0</v>
      </c>
      <c r="AW53">
        <v>557.54100000000005</v>
      </c>
      <c r="AX53">
        <v>0</v>
      </c>
      <c r="AY53">
        <v>856</v>
      </c>
      <c r="AZ53">
        <v>1898</v>
      </c>
      <c r="BA53">
        <v>683</v>
      </c>
      <c r="BB53">
        <v>1.6670000000000001E-2</v>
      </c>
      <c r="BC53">
        <v>0.5</v>
      </c>
      <c r="BD53">
        <v>835</v>
      </c>
      <c r="BE53">
        <v>0</v>
      </c>
      <c r="BF53">
        <v>0</v>
      </c>
      <c r="BG53">
        <v>0</v>
      </c>
      <c r="BH53">
        <v>572</v>
      </c>
      <c r="BI53">
        <v>229</v>
      </c>
      <c r="BJ53">
        <v>1097</v>
      </c>
      <c r="BK53">
        <v>9.7970000000000002E-3</v>
      </c>
      <c r="BL53">
        <v>683</v>
      </c>
      <c r="BM53">
        <v>1.6670000000000001E-2</v>
      </c>
      <c r="BN53">
        <v>0.5</v>
      </c>
      <c r="BO53">
        <v>9.7970000000000002E-3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6375</v>
      </c>
      <c r="EZ53">
        <v>0</v>
      </c>
      <c r="FA53">
        <v>6374.99999999999</v>
      </c>
      <c r="FB53">
        <v>0</v>
      </c>
      <c r="FC53">
        <v>6375</v>
      </c>
      <c r="FD53">
        <v>0</v>
      </c>
      <c r="FE53">
        <v>6374.3627222756204</v>
      </c>
      <c r="FF53">
        <v>0</v>
      </c>
      <c r="FG53">
        <v>6374.3632842757497</v>
      </c>
      <c r="FH53">
        <v>0</v>
      </c>
      <c r="FI53">
        <v>6374.3629328602201</v>
      </c>
      <c r="FJ53">
        <v>0</v>
      </c>
      <c r="FK53">
        <v>11230406</v>
      </c>
      <c r="FL53">
        <v>0</v>
      </c>
      <c r="FM53">
        <v>5391578</v>
      </c>
      <c r="FN53">
        <v>0</v>
      </c>
      <c r="FO53">
        <v>7652451</v>
      </c>
      <c r="FP53">
        <v>0</v>
      </c>
      <c r="FQ53">
        <v>343282</v>
      </c>
      <c r="FR53">
        <v>0</v>
      </c>
      <c r="FS53">
        <v>190566</v>
      </c>
      <c r="FT53">
        <v>0</v>
      </c>
      <c r="FU53">
        <v>257872</v>
      </c>
      <c r="FV53">
        <v>0</v>
      </c>
      <c r="FW53">
        <v>23</v>
      </c>
      <c r="FX53">
        <v>0</v>
      </c>
      <c r="FY53">
        <v>15</v>
      </c>
      <c r="FZ53">
        <v>0</v>
      </c>
      <c r="GA53">
        <v>19</v>
      </c>
      <c r="GB53">
        <v>0</v>
      </c>
      <c r="GC53">
        <v>6305.0198229893003</v>
      </c>
      <c r="GD53">
        <v>0</v>
      </c>
      <c r="GE53">
        <v>6305.0854007267499</v>
      </c>
      <c r="GF53">
        <v>0</v>
      </c>
      <c r="GG53">
        <v>6305.0313949305701</v>
      </c>
      <c r="GH53">
        <v>0</v>
      </c>
      <c r="GI53">
        <v>6352.1530005102004</v>
      </c>
      <c r="GJ53">
        <v>0</v>
      </c>
      <c r="GK53">
        <v>6355.5424901244496</v>
      </c>
      <c r="GL53">
        <v>0</v>
      </c>
      <c r="GM53">
        <v>6351.7915176343204</v>
      </c>
      <c r="GN53">
        <v>0</v>
      </c>
      <c r="GO53">
        <v>0.58199999999999996</v>
      </c>
      <c r="GP53">
        <v>0</v>
      </c>
      <c r="GQ53">
        <v>0.34399999999999997</v>
      </c>
      <c r="GR53">
        <v>0</v>
      </c>
      <c r="GS53">
        <v>0.44600000000000001</v>
      </c>
      <c r="GT53">
        <v>0</v>
      </c>
      <c r="GU53">
        <v>952.38</v>
      </c>
      <c r="GV53">
        <v>0</v>
      </c>
      <c r="GW53">
        <v>275.46800000000002</v>
      </c>
      <c r="GX53">
        <v>0</v>
      </c>
      <c r="GY53">
        <v>461.529</v>
      </c>
      <c r="GZ53">
        <v>0</v>
      </c>
      <c r="HA53">
        <v>1287.8340000000001</v>
      </c>
      <c r="HB53">
        <v>0</v>
      </c>
      <c r="HC53">
        <v>557.54100000000005</v>
      </c>
      <c r="HD53">
        <v>0</v>
      </c>
      <c r="HE53">
        <v>824.11900000000003</v>
      </c>
      <c r="HF53">
        <v>0</v>
      </c>
      <c r="HG53" t="s">
        <v>6072</v>
      </c>
      <c r="HH53" t="s">
        <v>6073</v>
      </c>
      <c r="HI53" t="s">
        <v>6074</v>
      </c>
      <c r="HJ53" t="s">
        <v>6075</v>
      </c>
      <c r="HK53" t="s">
        <v>6076</v>
      </c>
      <c r="HL53" t="s">
        <v>6077</v>
      </c>
      <c r="HM53" t="s">
        <v>6078</v>
      </c>
      <c r="HN53" t="s">
        <v>6079</v>
      </c>
      <c r="HO53" t="s">
        <v>6080</v>
      </c>
      <c r="HP53" t="s">
        <v>6081</v>
      </c>
      <c r="IA53">
        <v>0</v>
      </c>
      <c r="IB53">
        <v>0</v>
      </c>
      <c r="IC53">
        <v>0</v>
      </c>
      <c r="ID53">
        <v>5783.82</v>
      </c>
      <c r="IE53">
        <v>5783.83</v>
      </c>
      <c r="IF53" t="s">
        <v>5628</v>
      </c>
      <c r="IG53" t="s">
        <v>6082</v>
      </c>
      <c r="IH53">
        <v>5769</v>
      </c>
      <c r="II53" t="s">
        <v>4814</v>
      </c>
      <c r="IJ53" t="s">
        <v>147</v>
      </c>
      <c r="IL53" t="e">
        <f t="shared" si="0"/>
        <v>#DIV/0!</v>
      </c>
      <c r="IM53">
        <f t="shared" si="1"/>
        <v>0</v>
      </c>
      <c r="IN53">
        <f t="shared" si="2"/>
        <v>0</v>
      </c>
      <c r="IO53" t="e">
        <f t="shared" si="3"/>
        <v>#DIV/0!</v>
      </c>
      <c r="IP53" t="e">
        <f t="shared" si="4"/>
        <v>#DIV/0!</v>
      </c>
    </row>
    <row r="54" spans="1:250" x14ac:dyDescent="0.2">
      <c r="A54" t="s">
        <v>4815</v>
      </c>
      <c r="B54">
        <v>-1</v>
      </c>
      <c r="C54">
        <v>0</v>
      </c>
      <c r="D54">
        <v>0</v>
      </c>
      <c r="E54">
        <v>4</v>
      </c>
      <c r="F54">
        <v>5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628</v>
      </c>
      <c r="S54">
        <v>7</v>
      </c>
      <c r="T54">
        <v>10776</v>
      </c>
      <c r="U54">
        <v>1</v>
      </c>
      <c r="V54" s="25">
        <v>9.9999999999999995E-8</v>
      </c>
      <c r="W54" s="25">
        <v>3723000</v>
      </c>
      <c r="X54" s="25">
        <v>0</v>
      </c>
      <c r="Y54" s="25">
        <v>3600</v>
      </c>
      <c r="Z54" s="25">
        <v>-1</v>
      </c>
      <c r="AA54" s="25">
        <v>3600</v>
      </c>
      <c r="AB54">
        <v>3573379.0330470302</v>
      </c>
      <c r="AC54" t="s">
        <v>5624</v>
      </c>
      <c r="AD54" t="s">
        <v>5624</v>
      </c>
      <c r="AE54">
        <v>3723497.59139599</v>
      </c>
      <c r="AF54">
        <v>0</v>
      </c>
      <c r="AH54">
        <v>0</v>
      </c>
      <c r="AJ54">
        <v>0</v>
      </c>
      <c r="AO54">
        <v>0</v>
      </c>
      <c r="AQ54">
        <v>90598</v>
      </c>
      <c r="AR54">
        <v>0</v>
      </c>
      <c r="AS54">
        <v>29160</v>
      </c>
      <c r="AT54">
        <v>0</v>
      </c>
      <c r="AU54">
        <v>3600.0070000000001</v>
      </c>
      <c r="AV54">
        <v>0</v>
      </c>
      <c r="AW54">
        <v>1805.6990000000001</v>
      </c>
      <c r="AX54">
        <v>0</v>
      </c>
      <c r="AY54">
        <v>37451</v>
      </c>
      <c r="AZ54">
        <v>29123</v>
      </c>
      <c r="BA54">
        <v>678</v>
      </c>
      <c r="BB54">
        <v>1.0000000000000001E-5</v>
      </c>
      <c r="BC54">
        <v>0.5</v>
      </c>
      <c r="BD54">
        <v>5711</v>
      </c>
      <c r="BE54">
        <v>0</v>
      </c>
      <c r="BF54">
        <v>0</v>
      </c>
      <c r="BG54">
        <v>0</v>
      </c>
      <c r="BH54">
        <v>0</v>
      </c>
      <c r="BI54">
        <v>6330</v>
      </c>
      <c r="BJ54">
        <v>22793</v>
      </c>
      <c r="BK54">
        <v>1.83E-4</v>
      </c>
      <c r="BL54">
        <v>678</v>
      </c>
      <c r="BM54">
        <v>1.0000000000000001E-5</v>
      </c>
      <c r="BN54">
        <v>0.5</v>
      </c>
      <c r="BO54">
        <v>1.83E-4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3723497.59139597</v>
      </c>
      <c r="EZ54">
        <v>0</v>
      </c>
      <c r="FA54">
        <v>3723497.59139597</v>
      </c>
      <c r="FB54">
        <v>0</v>
      </c>
      <c r="FC54">
        <v>3723503.55632358</v>
      </c>
      <c r="FD54">
        <v>0</v>
      </c>
      <c r="FE54">
        <v>3723099.3252537302</v>
      </c>
      <c r="FF54">
        <v>0</v>
      </c>
      <c r="FG54">
        <v>3723125.7074503098</v>
      </c>
      <c r="FH54">
        <v>0</v>
      </c>
      <c r="FI54">
        <v>3723099.2553540398</v>
      </c>
      <c r="FJ54">
        <v>0</v>
      </c>
      <c r="FK54">
        <v>2541465</v>
      </c>
      <c r="FL54">
        <v>0</v>
      </c>
      <c r="FM54">
        <v>1046443</v>
      </c>
      <c r="FN54">
        <v>0</v>
      </c>
      <c r="FO54">
        <v>2451239</v>
      </c>
      <c r="FP54">
        <v>0</v>
      </c>
      <c r="FQ54">
        <v>90598</v>
      </c>
      <c r="FR54">
        <v>0</v>
      </c>
      <c r="FS54">
        <v>29160</v>
      </c>
      <c r="FT54">
        <v>0</v>
      </c>
      <c r="FU54">
        <v>90857</v>
      </c>
      <c r="FV54">
        <v>0</v>
      </c>
      <c r="FW54">
        <v>109</v>
      </c>
      <c r="FX54">
        <v>0</v>
      </c>
      <c r="FY54">
        <v>96</v>
      </c>
      <c r="FZ54">
        <v>0</v>
      </c>
      <c r="GA54">
        <v>110</v>
      </c>
      <c r="GB54">
        <v>0</v>
      </c>
      <c r="GC54">
        <v>3608496.9137694798</v>
      </c>
      <c r="GD54">
        <v>0</v>
      </c>
      <c r="GE54">
        <v>3608496.9137694798</v>
      </c>
      <c r="GF54">
        <v>0</v>
      </c>
      <c r="GG54">
        <v>3607049.51596097</v>
      </c>
      <c r="GH54">
        <v>0</v>
      </c>
      <c r="GI54">
        <v>3684140.06298684</v>
      </c>
      <c r="GJ54">
        <v>0</v>
      </c>
      <c r="GK54">
        <v>3687345.36195715</v>
      </c>
      <c r="GL54">
        <v>0</v>
      </c>
      <c r="GM54">
        <v>3682972.47950859</v>
      </c>
      <c r="GN54">
        <v>0</v>
      </c>
      <c r="GO54">
        <v>45.482999999999997</v>
      </c>
      <c r="GP54">
        <v>0</v>
      </c>
      <c r="GQ54">
        <v>34.072000000000003</v>
      </c>
      <c r="GR54">
        <v>0</v>
      </c>
      <c r="GS54">
        <v>39.917000000000002</v>
      </c>
      <c r="GT54">
        <v>0</v>
      </c>
      <c r="GU54">
        <v>2338.7629999999999</v>
      </c>
      <c r="GV54">
        <v>0</v>
      </c>
      <c r="GW54">
        <v>1697.973</v>
      </c>
      <c r="GX54">
        <v>0</v>
      </c>
      <c r="GY54">
        <v>2279.2930000000001</v>
      </c>
      <c r="GZ54">
        <v>0</v>
      </c>
      <c r="HA54">
        <v>3600.0070000000001</v>
      </c>
      <c r="HB54">
        <v>0</v>
      </c>
      <c r="HC54">
        <v>1805.6990000000001</v>
      </c>
      <c r="HD54">
        <v>0</v>
      </c>
      <c r="HE54">
        <v>3276.2260000000001</v>
      </c>
      <c r="HF54">
        <v>0</v>
      </c>
      <c r="HG54" t="s">
        <v>6083</v>
      </c>
      <c r="HH54" t="s">
        <v>6084</v>
      </c>
      <c r="HI54" t="s">
        <v>6085</v>
      </c>
      <c r="HJ54" t="s">
        <v>6086</v>
      </c>
      <c r="HK54" t="s">
        <v>6087</v>
      </c>
      <c r="HL54" t="s">
        <v>6088</v>
      </c>
      <c r="HM54" t="s">
        <v>6089</v>
      </c>
      <c r="HN54" t="s">
        <v>6090</v>
      </c>
      <c r="HO54" t="s">
        <v>6091</v>
      </c>
      <c r="HP54" t="s">
        <v>6092</v>
      </c>
      <c r="IA54">
        <v>30.92</v>
      </c>
      <c r="IB54">
        <v>0</v>
      </c>
      <c r="IC54">
        <v>0.08</v>
      </c>
      <c r="ID54">
        <v>23002.66</v>
      </c>
      <c r="IE54">
        <v>23033.83</v>
      </c>
      <c r="IF54" t="s">
        <v>5628</v>
      </c>
      <c r="IG54" t="s">
        <v>6093</v>
      </c>
      <c r="IH54">
        <v>22967</v>
      </c>
      <c r="II54" t="s">
        <v>4815</v>
      </c>
      <c r="IJ54" t="s">
        <v>147</v>
      </c>
      <c r="IL54" t="e">
        <f t="shared" si="0"/>
        <v>#DIV/0!</v>
      </c>
      <c r="IM54">
        <f t="shared" si="1"/>
        <v>0</v>
      </c>
      <c r="IN54">
        <f t="shared" si="2"/>
        <v>0</v>
      </c>
      <c r="IO54" t="e">
        <f t="shared" si="3"/>
        <v>#DIV/0!</v>
      </c>
      <c r="IP54" t="e">
        <f t="shared" si="4"/>
        <v>#DIV/0!</v>
      </c>
    </row>
    <row r="55" spans="1:250" x14ac:dyDescent="0.2">
      <c r="A55" s="26" t="s">
        <v>4816</v>
      </c>
      <c r="B55">
        <v>-1</v>
      </c>
      <c r="C55">
        <v>0</v>
      </c>
      <c r="D55">
        <v>0</v>
      </c>
      <c r="E55">
        <v>4</v>
      </c>
      <c r="F55">
        <v>5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628</v>
      </c>
      <c r="S55">
        <v>7</v>
      </c>
      <c r="T55">
        <v>10776</v>
      </c>
      <c r="U55">
        <v>1</v>
      </c>
      <c r="V55" s="25">
        <v>9.9999999999999995E-8</v>
      </c>
      <c r="W55" s="25">
        <v>12160</v>
      </c>
      <c r="X55" s="25">
        <v>0</v>
      </c>
      <c r="Y55" s="25">
        <v>3600</v>
      </c>
      <c r="Z55" s="25">
        <v>-1</v>
      </c>
      <c r="AA55" s="25">
        <v>3600</v>
      </c>
      <c r="AB55">
        <v>12123.5302223333</v>
      </c>
      <c r="AC55" t="s">
        <v>5624</v>
      </c>
      <c r="AD55" t="s">
        <v>5624</v>
      </c>
      <c r="AE55">
        <v>12159.492835397001</v>
      </c>
      <c r="AF55">
        <v>0</v>
      </c>
      <c r="AH55">
        <v>0</v>
      </c>
      <c r="AJ55">
        <v>0</v>
      </c>
      <c r="AO55">
        <v>0</v>
      </c>
      <c r="AQ55">
        <v>233</v>
      </c>
      <c r="AR55">
        <v>0</v>
      </c>
      <c r="AS55">
        <v>134</v>
      </c>
      <c r="AT55">
        <v>0</v>
      </c>
      <c r="AU55">
        <v>1.3759999999999999</v>
      </c>
      <c r="AV55">
        <v>0</v>
      </c>
      <c r="AW55">
        <v>0.86299999999999999</v>
      </c>
      <c r="AX55">
        <v>0</v>
      </c>
      <c r="AY55">
        <v>39</v>
      </c>
      <c r="AZ55">
        <v>19370</v>
      </c>
      <c r="BA55">
        <v>17</v>
      </c>
      <c r="BB55">
        <v>0.16667000000000001</v>
      </c>
      <c r="BC55">
        <v>0.5</v>
      </c>
      <c r="BD55">
        <v>39</v>
      </c>
      <c r="BE55">
        <v>0</v>
      </c>
      <c r="BF55">
        <v>0</v>
      </c>
      <c r="BG55">
        <v>0</v>
      </c>
      <c r="BH55">
        <v>0</v>
      </c>
      <c r="BI55">
        <v>19370</v>
      </c>
      <c r="BJ55">
        <v>0</v>
      </c>
      <c r="BK55">
        <v>0.123322</v>
      </c>
      <c r="BL55">
        <v>17</v>
      </c>
      <c r="BM55">
        <v>0.16667000000000001</v>
      </c>
      <c r="BN55">
        <v>0.5</v>
      </c>
      <c r="BO55">
        <v>0.123322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12159.492835999899</v>
      </c>
      <c r="EZ55">
        <v>0</v>
      </c>
      <c r="FA55">
        <v>12159.492835999899</v>
      </c>
      <c r="FB55">
        <v>0</v>
      </c>
      <c r="FC55">
        <v>12159.590125857099</v>
      </c>
      <c r="FD55">
        <v>0</v>
      </c>
      <c r="FE55">
        <v>12159.3414768571</v>
      </c>
      <c r="FF55">
        <v>0</v>
      </c>
      <c r="FG55">
        <v>12159.3414768571</v>
      </c>
      <c r="FH55">
        <v>0</v>
      </c>
      <c r="FI55">
        <v>12159.335929630201</v>
      </c>
      <c r="FJ55">
        <v>0</v>
      </c>
      <c r="FK55">
        <v>1425</v>
      </c>
      <c r="FL55">
        <v>0</v>
      </c>
      <c r="FM55">
        <v>833</v>
      </c>
      <c r="FN55">
        <v>0</v>
      </c>
      <c r="FO55">
        <v>1611</v>
      </c>
      <c r="FP55">
        <v>0</v>
      </c>
      <c r="FQ55">
        <v>233</v>
      </c>
      <c r="FR55">
        <v>0</v>
      </c>
      <c r="FS55">
        <v>134</v>
      </c>
      <c r="FT55">
        <v>0</v>
      </c>
      <c r="FU55">
        <v>320</v>
      </c>
      <c r="FV55">
        <v>0</v>
      </c>
      <c r="FW55">
        <v>3</v>
      </c>
      <c r="FX55">
        <v>0</v>
      </c>
      <c r="FY55">
        <v>3</v>
      </c>
      <c r="FZ55">
        <v>0</v>
      </c>
      <c r="GA55">
        <v>3</v>
      </c>
      <c r="GB55">
        <v>0</v>
      </c>
      <c r="GC55">
        <v>12123.5302223333</v>
      </c>
      <c r="GD55">
        <v>0</v>
      </c>
      <c r="GE55">
        <v>12123.5302223333</v>
      </c>
      <c r="GF55">
        <v>0</v>
      </c>
      <c r="GG55">
        <v>12123.5302223333</v>
      </c>
      <c r="GH55">
        <v>0</v>
      </c>
      <c r="GI55">
        <v>12123.5302223333</v>
      </c>
      <c r="GJ55">
        <v>0</v>
      </c>
      <c r="GK55">
        <v>12123.5302223333</v>
      </c>
      <c r="GL55">
        <v>0</v>
      </c>
      <c r="GM55">
        <v>12123.5302223333</v>
      </c>
      <c r="GN55">
        <v>0</v>
      </c>
      <c r="GO55">
        <v>0.16400000000000001</v>
      </c>
      <c r="GP55">
        <v>0</v>
      </c>
      <c r="GQ55">
        <v>0.16300000000000001</v>
      </c>
      <c r="GR55">
        <v>0</v>
      </c>
      <c r="GS55">
        <v>0.16800000000000001</v>
      </c>
      <c r="GT55">
        <v>0</v>
      </c>
      <c r="GU55">
        <v>1.375</v>
      </c>
      <c r="GV55">
        <v>0</v>
      </c>
      <c r="GW55">
        <v>0.73199999999999998</v>
      </c>
      <c r="GX55">
        <v>0</v>
      </c>
      <c r="GY55">
        <v>1.5740000000000001</v>
      </c>
      <c r="GZ55">
        <v>0</v>
      </c>
      <c r="HA55">
        <v>1.3759999999999999</v>
      </c>
      <c r="HB55">
        <v>0</v>
      </c>
      <c r="HC55">
        <v>0.86299999999999999</v>
      </c>
      <c r="HD55">
        <v>0</v>
      </c>
      <c r="HE55">
        <v>1.5960000000000001</v>
      </c>
      <c r="HF55">
        <v>0</v>
      </c>
      <c r="HG55" t="s">
        <v>6094</v>
      </c>
      <c r="HH55" t="s">
        <v>6095</v>
      </c>
      <c r="HI55" t="s">
        <v>6096</v>
      </c>
      <c r="HJ55" t="s">
        <v>6097</v>
      </c>
      <c r="HK55" t="s">
        <v>698</v>
      </c>
      <c r="HL55" t="s">
        <v>6098</v>
      </c>
      <c r="HM55" t="s">
        <v>6098</v>
      </c>
      <c r="HN55" t="s">
        <v>6099</v>
      </c>
      <c r="HO55" t="s">
        <v>6100</v>
      </c>
      <c r="HP55" t="s">
        <v>6101</v>
      </c>
      <c r="IA55">
        <v>0.06</v>
      </c>
      <c r="IB55">
        <v>0</v>
      </c>
      <c r="IC55">
        <v>0</v>
      </c>
      <c r="ID55">
        <v>11.47</v>
      </c>
      <c r="IE55">
        <v>11.57</v>
      </c>
      <c r="IF55" t="s">
        <v>5628</v>
      </c>
      <c r="IG55" t="s">
        <v>6102</v>
      </c>
      <c r="IH55">
        <v>12</v>
      </c>
      <c r="II55" t="s">
        <v>4816</v>
      </c>
      <c r="IJ55" t="s">
        <v>147</v>
      </c>
      <c r="IL55" t="e">
        <f t="shared" si="0"/>
        <v>#DIV/0!</v>
      </c>
      <c r="IM55">
        <f t="shared" si="1"/>
        <v>0</v>
      </c>
      <c r="IN55">
        <f t="shared" si="2"/>
        <v>0</v>
      </c>
      <c r="IO55" t="e">
        <f t="shared" si="3"/>
        <v>#DIV/0!</v>
      </c>
      <c r="IP55" t="e">
        <f t="shared" si="4"/>
        <v>#DIV/0!</v>
      </c>
    </row>
    <row r="56" spans="1:250" x14ac:dyDescent="0.2">
      <c r="A56" s="26" t="s">
        <v>4817</v>
      </c>
      <c r="B56">
        <v>-1</v>
      </c>
      <c r="C56">
        <v>0</v>
      </c>
      <c r="D56">
        <v>0</v>
      </c>
      <c r="E56">
        <v>4</v>
      </c>
      <c r="F56">
        <v>5</v>
      </c>
      <c r="G56">
        <v>0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628</v>
      </c>
      <c r="S56">
        <v>7</v>
      </c>
      <c r="T56">
        <v>10776</v>
      </c>
      <c r="U56">
        <v>1</v>
      </c>
      <c r="V56" s="25">
        <v>9.9999999999999995E-8</v>
      </c>
      <c r="W56" s="25">
        <v>204.1</v>
      </c>
      <c r="X56" s="25">
        <v>0</v>
      </c>
      <c r="Y56" s="25">
        <v>3600</v>
      </c>
      <c r="Z56" s="25">
        <v>-1</v>
      </c>
      <c r="AA56" s="25">
        <v>3600</v>
      </c>
      <c r="AB56">
        <v>65.486946707172706</v>
      </c>
      <c r="AC56" t="s">
        <v>5624</v>
      </c>
      <c r="AD56" t="s">
        <v>5624</v>
      </c>
      <c r="AE56">
        <v>204.08170701</v>
      </c>
      <c r="AF56">
        <v>0</v>
      </c>
      <c r="AH56">
        <v>0</v>
      </c>
      <c r="AJ56">
        <v>0</v>
      </c>
      <c r="AO56">
        <v>0</v>
      </c>
      <c r="AQ56">
        <v>170</v>
      </c>
      <c r="AR56">
        <v>0</v>
      </c>
      <c r="AS56">
        <v>122</v>
      </c>
      <c r="AT56">
        <v>0</v>
      </c>
      <c r="AU56">
        <v>18.952000000000002</v>
      </c>
      <c r="AV56">
        <v>0</v>
      </c>
      <c r="AW56">
        <v>16.844000000000001</v>
      </c>
      <c r="AX56">
        <v>0</v>
      </c>
      <c r="AY56">
        <v>18484</v>
      </c>
      <c r="AZ56">
        <v>4822</v>
      </c>
      <c r="BA56">
        <v>19</v>
      </c>
      <c r="BB56">
        <v>7.0550000000000002E-2</v>
      </c>
      <c r="BC56">
        <v>0.49348999999999998</v>
      </c>
      <c r="BD56">
        <v>193</v>
      </c>
      <c r="BE56">
        <v>0</v>
      </c>
      <c r="BF56">
        <v>0</v>
      </c>
      <c r="BG56">
        <v>0</v>
      </c>
      <c r="BH56">
        <v>22</v>
      </c>
      <c r="BI56">
        <v>29</v>
      </c>
      <c r="BJ56">
        <v>4771</v>
      </c>
      <c r="BK56">
        <v>7.8700000000000005E-4</v>
      </c>
      <c r="BL56">
        <v>19</v>
      </c>
      <c r="BM56">
        <v>7.0550000000000002E-2</v>
      </c>
      <c r="BN56">
        <v>0.49348999999999998</v>
      </c>
      <c r="BO56">
        <v>7.8700000000000005E-4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204.08174924146201</v>
      </c>
      <c r="EZ56">
        <v>0</v>
      </c>
      <c r="FA56">
        <v>204.08174924146201</v>
      </c>
      <c r="FB56">
        <v>0</v>
      </c>
      <c r="FC56">
        <v>204.08174924146201</v>
      </c>
      <c r="FD56">
        <v>0</v>
      </c>
      <c r="FE56">
        <v>204.08174924146201</v>
      </c>
      <c r="FF56">
        <v>0</v>
      </c>
      <c r="FG56">
        <v>204.08174924146201</v>
      </c>
      <c r="FH56">
        <v>0</v>
      </c>
      <c r="FI56">
        <v>204.08174924146201</v>
      </c>
      <c r="FJ56">
        <v>0</v>
      </c>
      <c r="FK56">
        <v>117585</v>
      </c>
      <c r="FL56">
        <v>0</v>
      </c>
      <c r="FM56">
        <v>100537</v>
      </c>
      <c r="FN56">
        <v>0</v>
      </c>
      <c r="FO56">
        <v>111712</v>
      </c>
      <c r="FP56">
        <v>0</v>
      </c>
      <c r="FQ56">
        <v>170</v>
      </c>
      <c r="FR56">
        <v>0</v>
      </c>
      <c r="FS56">
        <v>122</v>
      </c>
      <c r="FT56">
        <v>0</v>
      </c>
      <c r="FU56">
        <v>158</v>
      </c>
      <c r="FV56">
        <v>0</v>
      </c>
      <c r="FW56">
        <v>42</v>
      </c>
      <c r="FX56">
        <v>0</v>
      </c>
      <c r="FY56">
        <v>38</v>
      </c>
      <c r="FZ56">
        <v>0</v>
      </c>
      <c r="GA56">
        <v>44</v>
      </c>
      <c r="GB56">
        <v>0</v>
      </c>
      <c r="GC56">
        <v>85.164080045149305</v>
      </c>
      <c r="GD56">
        <v>0</v>
      </c>
      <c r="GE56">
        <v>87.634057253926798</v>
      </c>
      <c r="GF56">
        <v>0</v>
      </c>
      <c r="GG56">
        <v>86.792481972291299</v>
      </c>
      <c r="GH56">
        <v>0</v>
      </c>
      <c r="GI56">
        <v>159.397355487276</v>
      </c>
      <c r="GJ56">
        <v>0</v>
      </c>
      <c r="GK56">
        <v>159.397355487276</v>
      </c>
      <c r="GL56">
        <v>0</v>
      </c>
      <c r="GM56">
        <v>157.210097005363</v>
      </c>
      <c r="GN56">
        <v>0</v>
      </c>
      <c r="GO56">
        <v>9.3640000000000008</v>
      </c>
      <c r="GP56">
        <v>0</v>
      </c>
      <c r="GQ56">
        <v>8.8040000000000003</v>
      </c>
      <c r="GR56">
        <v>0</v>
      </c>
      <c r="GS56">
        <v>9.5950000000000006</v>
      </c>
      <c r="GT56">
        <v>0</v>
      </c>
      <c r="GU56">
        <v>10.287000000000001</v>
      </c>
      <c r="GV56">
        <v>0</v>
      </c>
      <c r="GW56">
        <v>9.7579999999999991</v>
      </c>
      <c r="GX56">
        <v>0</v>
      </c>
      <c r="GY56">
        <v>11.007999999999999</v>
      </c>
      <c r="GZ56">
        <v>0</v>
      </c>
      <c r="HA56">
        <v>18.952000000000002</v>
      </c>
      <c r="HB56">
        <v>0</v>
      </c>
      <c r="HC56">
        <v>16.844000000000001</v>
      </c>
      <c r="HD56">
        <v>0</v>
      </c>
      <c r="HE56">
        <v>18.007999999999999</v>
      </c>
      <c r="HF56">
        <v>0</v>
      </c>
      <c r="HG56" t="s">
        <v>6103</v>
      </c>
      <c r="HH56" t="s">
        <v>6103</v>
      </c>
      <c r="HI56" t="s">
        <v>6104</v>
      </c>
      <c r="HJ56" t="s">
        <v>6105</v>
      </c>
      <c r="HK56" t="s">
        <v>6106</v>
      </c>
      <c r="HL56" t="s">
        <v>6107</v>
      </c>
      <c r="HM56" t="s">
        <v>6108</v>
      </c>
      <c r="HN56" t="s">
        <v>6109</v>
      </c>
      <c r="HO56" t="s">
        <v>6110</v>
      </c>
      <c r="HP56" t="s">
        <v>6111</v>
      </c>
      <c r="IA56">
        <v>0.68</v>
      </c>
      <c r="IB56">
        <v>0</v>
      </c>
      <c r="IC56">
        <v>0.01</v>
      </c>
      <c r="ID56">
        <v>126.88</v>
      </c>
      <c r="IE56">
        <v>127.64</v>
      </c>
      <c r="IF56" t="s">
        <v>5628</v>
      </c>
      <c r="IG56" t="s">
        <v>6112</v>
      </c>
      <c r="IH56">
        <v>128</v>
      </c>
      <c r="II56" t="s">
        <v>4817</v>
      </c>
      <c r="IJ56" t="s">
        <v>147</v>
      </c>
      <c r="IL56" t="e">
        <f t="shared" si="0"/>
        <v>#DIV/0!</v>
      </c>
      <c r="IM56">
        <f t="shared" si="1"/>
        <v>0</v>
      </c>
      <c r="IN56">
        <f t="shared" si="2"/>
        <v>0</v>
      </c>
      <c r="IO56" t="e">
        <f t="shared" si="3"/>
        <v>#DIV/0!</v>
      </c>
      <c r="IP56" t="e">
        <f t="shared" si="4"/>
        <v>#DIV/0!</v>
      </c>
    </row>
    <row r="57" spans="1:250" x14ac:dyDescent="0.2">
      <c r="A57" t="s">
        <v>4818</v>
      </c>
      <c r="B57">
        <v>-1</v>
      </c>
      <c r="C57">
        <v>0</v>
      </c>
      <c r="D57">
        <v>0</v>
      </c>
      <c r="E57">
        <v>4</v>
      </c>
      <c r="F57">
        <v>5</v>
      </c>
      <c r="G57">
        <v>0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628</v>
      </c>
      <c r="S57">
        <v>7</v>
      </c>
      <c r="T57">
        <v>10776</v>
      </c>
      <c r="U57">
        <v>1</v>
      </c>
      <c r="V57" s="25">
        <v>9.9999999999999995E-8</v>
      </c>
      <c r="W57" s="25">
        <v>-3288</v>
      </c>
      <c r="X57" s="25">
        <v>0</v>
      </c>
      <c r="Y57" s="25">
        <v>3600</v>
      </c>
      <c r="Z57" s="25">
        <v>-1</v>
      </c>
      <c r="AA57" s="25">
        <v>3600</v>
      </c>
      <c r="AB57">
        <v>-4146.47307002254</v>
      </c>
      <c r="AC57" t="s">
        <v>5624</v>
      </c>
      <c r="AD57" t="s">
        <v>5624</v>
      </c>
      <c r="AE57">
        <v>-3288</v>
      </c>
      <c r="AF57">
        <v>0</v>
      </c>
      <c r="AH57">
        <v>0</v>
      </c>
      <c r="AJ57">
        <v>0</v>
      </c>
      <c r="AO57">
        <v>0</v>
      </c>
      <c r="AQ57">
        <v>321</v>
      </c>
      <c r="AR57">
        <v>0</v>
      </c>
      <c r="AS57">
        <v>294</v>
      </c>
      <c r="AT57">
        <v>0</v>
      </c>
      <c r="AU57">
        <v>2000.125</v>
      </c>
      <c r="AV57">
        <v>0</v>
      </c>
      <c r="AW57">
        <v>1471.933</v>
      </c>
      <c r="AX57">
        <v>0</v>
      </c>
      <c r="AY57">
        <v>16418</v>
      </c>
      <c r="AZ57">
        <v>8209</v>
      </c>
      <c r="BA57">
        <v>4339</v>
      </c>
      <c r="BB57">
        <v>1.0000000000000001E-5</v>
      </c>
      <c r="BC57">
        <v>0.48574000000000001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8209</v>
      </c>
      <c r="BJ57">
        <v>0</v>
      </c>
      <c r="BK57">
        <v>1.2538000000000001E-2</v>
      </c>
      <c r="BL57">
        <v>4339</v>
      </c>
      <c r="BM57">
        <v>1.0000000000000001E-5</v>
      </c>
      <c r="BN57">
        <v>0.48574000000000001</v>
      </c>
      <c r="BO57">
        <v>1.2538000000000001E-2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-3288</v>
      </c>
      <c r="EZ57">
        <v>0</v>
      </c>
      <c r="FA57">
        <v>-3288</v>
      </c>
      <c r="FB57">
        <v>0</v>
      </c>
      <c r="FC57">
        <v>-3288</v>
      </c>
      <c r="FD57">
        <v>0</v>
      </c>
      <c r="FE57">
        <v>-3288</v>
      </c>
      <c r="FF57">
        <v>0</v>
      </c>
      <c r="FG57">
        <v>-3287.99999999999</v>
      </c>
      <c r="FH57">
        <v>0</v>
      </c>
      <c r="FI57">
        <v>-3288</v>
      </c>
      <c r="FJ57">
        <v>0</v>
      </c>
      <c r="FK57">
        <v>347260</v>
      </c>
      <c r="FL57">
        <v>0</v>
      </c>
      <c r="FM57">
        <v>184248</v>
      </c>
      <c r="FN57">
        <v>0</v>
      </c>
      <c r="FO57">
        <v>237232</v>
      </c>
      <c r="FP57">
        <v>0</v>
      </c>
      <c r="FQ57">
        <v>321</v>
      </c>
      <c r="FR57">
        <v>0</v>
      </c>
      <c r="FS57">
        <v>294</v>
      </c>
      <c r="FT57">
        <v>0</v>
      </c>
      <c r="FU57">
        <v>346</v>
      </c>
      <c r="FV57">
        <v>0</v>
      </c>
      <c r="FW57">
        <v>171</v>
      </c>
      <c r="FX57">
        <v>0</v>
      </c>
      <c r="FY57">
        <v>139</v>
      </c>
      <c r="FZ57">
        <v>0</v>
      </c>
      <c r="GA57">
        <v>219</v>
      </c>
      <c r="GB57">
        <v>0</v>
      </c>
      <c r="GC57">
        <v>-4143.3577622089197</v>
      </c>
      <c r="GD57">
        <v>0</v>
      </c>
      <c r="GE57">
        <v>-4142.94975475503</v>
      </c>
      <c r="GF57">
        <v>0</v>
      </c>
      <c r="GG57">
        <v>-4143.1874434622696</v>
      </c>
      <c r="GH57">
        <v>0</v>
      </c>
      <c r="GI57">
        <v>-3875.0992240842802</v>
      </c>
      <c r="GJ57">
        <v>0</v>
      </c>
      <c r="GK57">
        <v>-3723.9791863266</v>
      </c>
      <c r="GL57">
        <v>0</v>
      </c>
      <c r="GM57">
        <v>-3826.3456322387501</v>
      </c>
      <c r="GN57">
        <v>0</v>
      </c>
      <c r="GO57">
        <v>1391.296</v>
      </c>
      <c r="GP57">
        <v>0</v>
      </c>
      <c r="GQ57">
        <v>1087.9939999999999</v>
      </c>
      <c r="GR57">
        <v>0</v>
      </c>
      <c r="GS57">
        <v>1633.2950000000001</v>
      </c>
      <c r="GT57">
        <v>0</v>
      </c>
      <c r="GU57">
        <v>1806.2850000000001</v>
      </c>
      <c r="GV57">
        <v>0</v>
      </c>
      <c r="GW57">
        <v>1375.251</v>
      </c>
      <c r="GX57">
        <v>0</v>
      </c>
      <c r="GY57">
        <v>1905.2670000000001</v>
      </c>
      <c r="GZ57">
        <v>0</v>
      </c>
      <c r="HA57">
        <v>2000.125</v>
      </c>
      <c r="HB57">
        <v>0</v>
      </c>
      <c r="HC57">
        <v>1471.933</v>
      </c>
      <c r="HD57">
        <v>0</v>
      </c>
      <c r="HE57">
        <v>2071.4050000000002</v>
      </c>
      <c r="HF57">
        <v>0</v>
      </c>
      <c r="HG57" t="s">
        <v>6113</v>
      </c>
      <c r="HH57" t="s">
        <v>6113</v>
      </c>
      <c r="HI57" t="s">
        <v>6114</v>
      </c>
      <c r="HJ57" t="s">
        <v>6115</v>
      </c>
      <c r="HK57" t="s">
        <v>6116</v>
      </c>
      <c r="HL57" t="s">
        <v>6117</v>
      </c>
      <c r="HM57" t="s">
        <v>6118</v>
      </c>
      <c r="HN57" t="s">
        <v>6119</v>
      </c>
      <c r="HO57" t="s">
        <v>6120</v>
      </c>
      <c r="HP57" t="s">
        <v>6121</v>
      </c>
      <c r="IA57">
        <v>104.27</v>
      </c>
      <c r="IB57">
        <v>0</v>
      </c>
      <c r="IC57">
        <v>2.39</v>
      </c>
      <c r="ID57">
        <v>14539.37</v>
      </c>
      <c r="IE57">
        <v>14646.62</v>
      </c>
      <c r="IF57" t="s">
        <v>5628</v>
      </c>
      <c r="IG57" t="s">
        <v>6122</v>
      </c>
      <c r="IH57">
        <v>14610</v>
      </c>
      <c r="II57" t="s">
        <v>4818</v>
      </c>
      <c r="IJ57" t="s">
        <v>147</v>
      </c>
      <c r="IL57" t="e">
        <f t="shared" si="0"/>
        <v>#DIV/0!</v>
      </c>
      <c r="IM57">
        <f t="shared" si="1"/>
        <v>0</v>
      </c>
      <c r="IN57">
        <f t="shared" si="2"/>
        <v>0</v>
      </c>
      <c r="IO57" t="e">
        <f t="shared" si="3"/>
        <v>#DIV/0!</v>
      </c>
      <c r="IP57" t="e">
        <f t="shared" si="4"/>
        <v>#DIV/0!</v>
      </c>
    </row>
    <row r="58" spans="1:250" x14ac:dyDescent="0.2">
      <c r="A58" t="s">
        <v>4819</v>
      </c>
      <c r="B58">
        <v>-1</v>
      </c>
      <c r="C58">
        <v>0</v>
      </c>
      <c r="D58">
        <v>0</v>
      </c>
      <c r="E58">
        <v>4</v>
      </c>
      <c r="F58">
        <v>5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628</v>
      </c>
      <c r="S58">
        <v>7</v>
      </c>
      <c r="T58">
        <v>10776</v>
      </c>
      <c r="U58">
        <v>1</v>
      </c>
      <c r="V58" s="25">
        <v>9.9999999999999995E-8</v>
      </c>
      <c r="W58" s="25">
        <v>24</v>
      </c>
      <c r="X58" s="25">
        <v>0</v>
      </c>
      <c r="Y58" s="25">
        <v>3600</v>
      </c>
      <c r="Z58" s="25">
        <v>-1</v>
      </c>
      <c r="AA58" s="25">
        <v>3600</v>
      </c>
      <c r="AB58">
        <v>13.8333333333333</v>
      </c>
      <c r="AC58" t="s">
        <v>5624</v>
      </c>
      <c r="AD58" t="s">
        <v>5624</v>
      </c>
      <c r="AE58">
        <v>24</v>
      </c>
      <c r="AF58">
        <v>0</v>
      </c>
      <c r="AH58">
        <v>0</v>
      </c>
      <c r="AJ58">
        <v>0</v>
      </c>
      <c r="AO58">
        <v>0</v>
      </c>
      <c r="AQ58">
        <v>11792</v>
      </c>
      <c r="AR58">
        <v>0</v>
      </c>
      <c r="AS58">
        <v>6433</v>
      </c>
      <c r="AT58">
        <v>0</v>
      </c>
      <c r="AU58">
        <v>1512.258</v>
      </c>
      <c r="AV58">
        <v>0</v>
      </c>
      <c r="AW58">
        <v>235.67</v>
      </c>
      <c r="AX58">
        <v>0</v>
      </c>
      <c r="AY58">
        <v>12704</v>
      </c>
      <c r="AZ58">
        <v>7072</v>
      </c>
      <c r="BA58">
        <v>2405</v>
      </c>
      <c r="BB58">
        <v>5.5999999999999995E-4</v>
      </c>
      <c r="BC58">
        <v>0.5</v>
      </c>
      <c r="BD58">
        <v>0</v>
      </c>
      <c r="BE58">
        <v>0</v>
      </c>
      <c r="BF58">
        <v>0</v>
      </c>
      <c r="BG58">
        <v>0</v>
      </c>
      <c r="BH58">
        <v>166</v>
      </c>
      <c r="BI58">
        <v>6906</v>
      </c>
      <c r="BJ58">
        <v>0</v>
      </c>
      <c r="BK58">
        <v>6.6E-4</v>
      </c>
      <c r="BL58">
        <v>2405</v>
      </c>
      <c r="BM58">
        <v>5.5999999999999995E-4</v>
      </c>
      <c r="BN58">
        <v>0.5</v>
      </c>
      <c r="BO58">
        <v>6.6E-4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24</v>
      </c>
      <c r="EZ58">
        <v>0</v>
      </c>
      <c r="FA58">
        <v>23.999999999999901</v>
      </c>
      <c r="FB58">
        <v>0</v>
      </c>
      <c r="FC58">
        <v>24.285714285714199</v>
      </c>
      <c r="FD58">
        <v>0</v>
      </c>
      <c r="FE58">
        <v>24</v>
      </c>
      <c r="FF58">
        <v>0</v>
      </c>
      <c r="FG58">
        <v>24</v>
      </c>
      <c r="FH58">
        <v>0</v>
      </c>
      <c r="FI58">
        <v>24</v>
      </c>
      <c r="FJ58">
        <v>0</v>
      </c>
      <c r="FK58">
        <v>5164988</v>
      </c>
      <c r="FL58">
        <v>0</v>
      </c>
      <c r="FM58">
        <v>1123980</v>
      </c>
      <c r="FN58">
        <v>0</v>
      </c>
      <c r="FO58">
        <v>3704060</v>
      </c>
      <c r="FP58">
        <v>0</v>
      </c>
      <c r="FQ58">
        <v>11792</v>
      </c>
      <c r="FR58">
        <v>0</v>
      </c>
      <c r="FS58">
        <v>6433</v>
      </c>
      <c r="FT58">
        <v>0</v>
      </c>
      <c r="FU58">
        <v>9901</v>
      </c>
      <c r="FV58">
        <v>0</v>
      </c>
      <c r="FW58">
        <v>63</v>
      </c>
      <c r="FX58">
        <v>0</v>
      </c>
      <c r="FY58">
        <v>51</v>
      </c>
      <c r="FZ58">
        <v>0</v>
      </c>
      <c r="GA58">
        <v>64</v>
      </c>
      <c r="GB58">
        <v>0</v>
      </c>
      <c r="GC58">
        <v>15</v>
      </c>
      <c r="GD58">
        <v>0</v>
      </c>
      <c r="GE58">
        <v>15</v>
      </c>
      <c r="GF58">
        <v>0</v>
      </c>
      <c r="GG58">
        <v>15</v>
      </c>
      <c r="GH58">
        <v>0</v>
      </c>
      <c r="GI58">
        <v>18.2678571428571</v>
      </c>
      <c r="GJ58">
        <v>0</v>
      </c>
      <c r="GK58">
        <v>18.5</v>
      </c>
      <c r="GL58">
        <v>0</v>
      </c>
      <c r="GM58">
        <v>18.099473978630201</v>
      </c>
      <c r="GN58">
        <v>0</v>
      </c>
      <c r="GO58">
        <v>10.856</v>
      </c>
      <c r="GP58">
        <v>0</v>
      </c>
      <c r="GQ58">
        <v>6.6130000000000004</v>
      </c>
      <c r="GR58">
        <v>0</v>
      </c>
      <c r="GS58">
        <v>10.401</v>
      </c>
      <c r="GT58">
        <v>0</v>
      </c>
      <c r="GU58">
        <v>1509.731</v>
      </c>
      <c r="GV58">
        <v>0</v>
      </c>
      <c r="GW58">
        <v>214.50800000000001</v>
      </c>
      <c r="GX58">
        <v>0</v>
      </c>
      <c r="GY58">
        <v>902.61699999999996</v>
      </c>
      <c r="GZ58">
        <v>0</v>
      </c>
      <c r="HA58">
        <v>1512.258</v>
      </c>
      <c r="HB58">
        <v>0</v>
      </c>
      <c r="HC58">
        <v>235.67</v>
      </c>
      <c r="HD58">
        <v>0</v>
      </c>
      <c r="HE58">
        <v>968.06600000000003</v>
      </c>
      <c r="HF58">
        <v>0</v>
      </c>
      <c r="HG58" t="s">
        <v>6123</v>
      </c>
      <c r="HH58" t="s">
        <v>6124</v>
      </c>
      <c r="HI58" t="s">
        <v>6125</v>
      </c>
      <c r="HJ58" t="s">
        <v>6126</v>
      </c>
      <c r="HK58" t="s">
        <v>6127</v>
      </c>
      <c r="HL58" t="s">
        <v>6128</v>
      </c>
      <c r="HM58" t="s">
        <v>6129</v>
      </c>
      <c r="HN58" t="s">
        <v>6130</v>
      </c>
      <c r="HO58" t="s">
        <v>6131</v>
      </c>
      <c r="HP58" t="s">
        <v>6132</v>
      </c>
      <c r="IA58">
        <v>0.1</v>
      </c>
      <c r="IB58">
        <v>0</v>
      </c>
      <c r="IC58">
        <v>0.02</v>
      </c>
      <c r="ID58">
        <v>6793.04</v>
      </c>
      <c r="IE58">
        <v>6793.19</v>
      </c>
      <c r="IF58" t="s">
        <v>5628</v>
      </c>
      <c r="IG58" t="s">
        <v>6133</v>
      </c>
      <c r="IH58">
        <v>6778</v>
      </c>
      <c r="II58" t="s">
        <v>4819</v>
      </c>
      <c r="IJ58" t="s">
        <v>147</v>
      </c>
      <c r="IL58" t="e">
        <f t="shared" si="0"/>
        <v>#DIV/0!</v>
      </c>
      <c r="IM58">
        <f t="shared" si="1"/>
        <v>0</v>
      </c>
      <c r="IN58">
        <f t="shared" si="2"/>
        <v>0</v>
      </c>
      <c r="IO58" t="e">
        <f t="shared" si="3"/>
        <v>#DIV/0!</v>
      </c>
      <c r="IP58" t="e">
        <f t="shared" si="4"/>
        <v>#DIV/0!</v>
      </c>
    </row>
    <row r="59" spans="1:250" x14ac:dyDescent="0.2">
      <c r="A59" t="s">
        <v>4820</v>
      </c>
      <c r="B59">
        <v>-1</v>
      </c>
      <c r="C59">
        <v>0</v>
      </c>
      <c r="D59">
        <v>0</v>
      </c>
      <c r="E59">
        <v>4</v>
      </c>
      <c r="F59">
        <v>5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628</v>
      </c>
      <c r="S59">
        <v>7</v>
      </c>
      <c r="T59">
        <v>10776</v>
      </c>
      <c r="U59">
        <v>1</v>
      </c>
      <c r="V59" s="25">
        <v>9.9999999999999995E-8</v>
      </c>
      <c r="W59" s="25">
        <v>404200000</v>
      </c>
      <c r="X59" s="25">
        <v>0</v>
      </c>
      <c r="Y59" s="25">
        <v>3600</v>
      </c>
      <c r="Z59" s="25">
        <v>-1</v>
      </c>
      <c r="AA59" s="25">
        <v>3600</v>
      </c>
      <c r="AB59">
        <v>389939997.54386598</v>
      </c>
      <c r="AC59" t="s">
        <v>5624</v>
      </c>
      <c r="AD59" t="s">
        <v>5624</v>
      </c>
      <c r="AE59">
        <v>404227536.16000003</v>
      </c>
      <c r="AF59">
        <v>0</v>
      </c>
      <c r="AH59">
        <v>0</v>
      </c>
      <c r="AJ59">
        <v>0</v>
      </c>
      <c r="AO59">
        <v>0</v>
      </c>
      <c r="AQ59">
        <v>138633</v>
      </c>
      <c r="AR59">
        <v>0</v>
      </c>
      <c r="AS59">
        <v>58858</v>
      </c>
      <c r="AT59">
        <v>0</v>
      </c>
      <c r="AU59">
        <v>1170.9880000000001</v>
      </c>
      <c r="AV59">
        <v>0</v>
      </c>
      <c r="AW59">
        <v>542.32299999999998</v>
      </c>
      <c r="AX59">
        <v>0</v>
      </c>
      <c r="AY59">
        <v>514</v>
      </c>
      <c r="AZ59">
        <v>6711</v>
      </c>
      <c r="BA59">
        <v>63</v>
      </c>
      <c r="BB59">
        <v>2.4279999999999999E-2</v>
      </c>
      <c r="BC59">
        <v>0.49008000000000002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6711</v>
      </c>
      <c r="BJ59">
        <v>0</v>
      </c>
      <c r="BK59">
        <v>2.0414999999999999E-2</v>
      </c>
      <c r="BL59">
        <v>63</v>
      </c>
      <c r="BM59">
        <v>2.4279999999999999E-2</v>
      </c>
      <c r="BN59">
        <v>0.49008000000000002</v>
      </c>
      <c r="BO59">
        <v>2.0414999999999999E-2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404227536.16000003</v>
      </c>
      <c r="EZ59">
        <v>0</v>
      </c>
      <c r="FA59">
        <v>404227536.15999901</v>
      </c>
      <c r="FB59">
        <v>0</v>
      </c>
      <c r="FC59">
        <v>404227536.16000003</v>
      </c>
      <c r="FD59">
        <v>0</v>
      </c>
      <c r="FE59">
        <v>404187169.54764903</v>
      </c>
      <c r="FF59">
        <v>0</v>
      </c>
      <c r="FG59">
        <v>404187239.461613</v>
      </c>
      <c r="FH59">
        <v>0</v>
      </c>
      <c r="FI59">
        <v>404187180.266554</v>
      </c>
      <c r="FJ59">
        <v>0</v>
      </c>
      <c r="FK59">
        <v>6348104</v>
      </c>
      <c r="FL59">
        <v>0</v>
      </c>
      <c r="FM59">
        <v>2664165</v>
      </c>
      <c r="FN59">
        <v>0</v>
      </c>
      <c r="FO59">
        <v>5375700</v>
      </c>
      <c r="FP59">
        <v>0</v>
      </c>
      <c r="FQ59">
        <v>138633</v>
      </c>
      <c r="FR59">
        <v>0</v>
      </c>
      <c r="FS59">
        <v>58858</v>
      </c>
      <c r="FT59">
        <v>0</v>
      </c>
      <c r="FU59">
        <v>118267</v>
      </c>
      <c r="FV59">
        <v>0</v>
      </c>
      <c r="FW59">
        <v>51</v>
      </c>
      <c r="FX59">
        <v>0</v>
      </c>
      <c r="FY59">
        <v>39</v>
      </c>
      <c r="FZ59">
        <v>0</v>
      </c>
      <c r="GA59">
        <v>43</v>
      </c>
      <c r="GB59">
        <v>0</v>
      </c>
      <c r="GC59">
        <v>391588137.154553</v>
      </c>
      <c r="GD59">
        <v>0</v>
      </c>
      <c r="GE59">
        <v>391588137.154553</v>
      </c>
      <c r="GF59">
        <v>0</v>
      </c>
      <c r="GG59">
        <v>391506514.03280997</v>
      </c>
      <c r="GH59">
        <v>0</v>
      </c>
      <c r="GI59">
        <v>398227171.98436898</v>
      </c>
      <c r="GJ59">
        <v>0</v>
      </c>
      <c r="GK59">
        <v>398227171.98436898</v>
      </c>
      <c r="GL59">
        <v>0</v>
      </c>
      <c r="GM59">
        <v>397965361.583206</v>
      </c>
      <c r="GN59">
        <v>0</v>
      </c>
      <c r="GO59">
        <v>1.6950000000000001</v>
      </c>
      <c r="GP59">
        <v>0</v>
      </c>
      <c r="GQ59">
        <v>1.3580000000000001</v>
      </c>
      <c r="GR59">
        <v>0</v>
      </c>
      <c r="GS59">
        <v>1.6160000000000001</v>
      </c>
      <c r="GT59">
        <v>0</v>
      </c>
      <c r="GU59">
        <v>1150.883</v>
      </c>
      <c r="GV59">
        <v>0</v>
      </c>
      <c r="GW59">
        <v>524.26499999999999</v>
      </c>
      <c r="GX59">
        <v>0</v>
      </c>
      <c r="GY59">
        <v>980.09799999999996</v>
      </c>
      <c r="GZ59">
        <v>0</v>
      </c>
      <c r="HA59">
        <v>1170.9880000000001</v>
      </c>
      <c r="HB59">
        <v>0</v>
      </c>
      <c r="HC59">
        <v>542.32299999999998</v>
      </c>
      <c r="HD59">
        <v>0</v>
      </c>
      <c r="HE59">
        <v>1011.408</v>
      </c>
      <c r="HF59">
        <v>0</v>
      </c>
      <c r="HG59" t="s">
        <v>6134</v>
      </c>
      <c r="HH59" t="s">
        <v>6135</v>
      </c>
      <c r="HI59" t="s">
        <v>6136</v>
      </c>
      <c r="HJ59" t="s">
        <v>6137</v>
      </c>
      <c r="HK59" t="s">
        <v>6138</v>
      </c>
      <c r="HL59" t="s">
        <v>6139</v>
      </c>
      <c r="HM59" t="s">
        <v>6140</v>
      </c>
      <c r="HN59" t="s">
        <v>6141</v>
      </c>
      <c r="HO59" t="s">
        <v>6142</v>
      </c>
      <c r="HP59" t="s">
        <v>6143</v>
      </c>
      <c r="IA59">
        <v>0.03</v>
      </c>
      <c r="IB59">
        <v>0</v>
      </c>
      <c r="IC59">
        <v>0</v>
      </c>
      <c r="ID59">
        <v>7064.4</v>
      </c>
      <c r="IE59">
        <v>7064.46</v>
      </c>
      <c r="IF59" t="s">
        <v>5628</v>
      </c>
      <c r="IG59" t="s">
        <v>6144</v>
      </c>
      <c r="IH59">
        <v>7081</v>
      </c>
      <c r="II59" t="s">
        <v>4820</v>
      </c>
      <c r="IJ59" t="s">
        <v>147</v>
      </c>
      <c r="IL59" t="e">
        <f t="shared" si="0"/>
        <v>#DIV/0!</v>
      </c>
      <c r="IM59">
        <f t="shared" si="1"/>
        <v>0</v>
      </c>
      <c r="IN59">
        <f t="shared" si="2"/>
        <v>0</v>
      </c>
      <c r="IO59" t="e">
        <f t="shared" si="3"/>
        <v>#DIV/0!</v>
      </c>
      <c r="IP59" t="e">
        <f t="shared" si="4"/>
        <v>#DIV/0!</v>
      </c>
    </row>
    <row r="60" spans="1:250" x14ac:dyDescent="0.2">
      <c r="A60" t="s">
        <v>4821</v>
      </c>
      <c r="B60">
        <v>-1</v>
      </c>
      <c r="C60">
        <v>0</v>
      </c>
      <c r="D60">
        <v>0</v>
      </c>
      <c r="E60">
        <v>4</v>
      </c>
      <c r="F60">
        <v>5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628</v>
      </c>
      <c r="S60">
        <v>7</v>
      </c>
      <c r="T60">
        <v>10776</v>
      </c>
      <c r="U60">
        <v>1</v>
      </c>
      <c r="V60" s="25">
        <v>9.9999999999999995E-8</v>
      </c>
      <c r="W60" s="25">
        <v>404100000</v>
      </c>
      <c r="X60" s="25">
        <v>0</v>
      </c>
      <c r="Y60" s="25">
        <v>3600</v>
      </c>
      <c r="Z60" s="25">
        <v>-1</v>
      </c>
      <c r="AA60" s="25">
        <v>3600</v>
      </c>
      <c r="AB60">
        <v>388031464.32970202</v>
      </c>
      <c r="AC60" t="s">
        <v>5624</v>
      </c>
      <c r="AD60" t="s">
        <v>5624</v>
      </c>
      <c r="AE60">
        <v>404077441.12</v>
      </c>
      <c r="AF60">
        <v>0</v>
      </c>
      <c r="AH60">
        <v>0</v>
      </c>
      <c r="AJ60">
        <v>0</v>
      </c>
      <c r="AO60">
        <v>0</v>
      </c>
      <c r="AQ60">
        <v>405236</v>
      </c>
      <c r="AR60">
        <v>0</v>
      </c>
      <c r="AS60">
        <v>208972</v>
      </c>
      <c r="AT60">
        <v>0</v>
      </c>
      <c r="AU60">
        <v>3600.002</v>
      </c>
      <c r="AV60">
        <v>0</v>
      </c>
      <c r="AW60">
        <v>1861.787</v>
      </c>
      <c r="AX60">
        <v>0</v>
      </c>
      <c r="AY60">
        <v>539</v>
      </c>
      <c r="AZ60">
        <v>10917</v>
      </c>
      <c r="BA60">
        <v>68</v>
      </c>
      <c r="BB60">
        <v>2.8E-3</v>
      </c>
      <c r="BC60">
        <v>0.48233999999999999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10917</v>
      </c>
      <c r="BJ60">
        <v>0</v>
      </c>
      <c r="BK60">
        <v>2.5395999999999998E-2</v>
      </c>
      <c r="BL60">
        <v>68</v>
      </c>
      <c r="BM60">
        <v>2.8E-3</v>
      </c>
      <c r="BN60">
        <v>0.48233999999999999</v>
      </c>
      <c r="BO60">
        <v>2.5395999999999998E-2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405199559.19999599</v>
      </c>
      <c r="EZ60">
        <v>0</v>
      </c>
      <c r="FA60">
        <v>404077441.11999398</v>
      </c>
      <c r="FB60">
        <v>0</v>
      </c>
      <c r="FC60">
        <v>404389869.05142599</v>
      </c>
      <c r="FD60">
        <v>0</v>
      </c>
      <c r="FE60">
        <v>402553812.65829802</v>
      </c>
      <c r="FF60">
        <v>0</v>
      </c>
      <c r="FG60">
        <v>404037053.879269</v>
      </c>
      <c r="FH60">
        <v>0</v>
      </c>
      <c r="FI60">
        <v>403444887.89417797</v>
      </c>
      <c r="FJ60">
        <v>0</v>
      </c>
      <c r="FK60">
        <v>11843308</v>
      </c>
      <c r="FL60">
        <v>0</v>
      </c>
      <c r="FM60">
        <v>7877175</v>
      </c>
      <c r="FN60">
        <v>0</v>
      </c>
      <c r="FO60">
        <v>12013128</v>
      </c>
      <c r="FP60">
        <v>0</v>
      </c>
      <c r="FQ60">
        <v>405236</v>
      </c>
      <c r="FR60">
        <v>0</v>
      </c>
      <c r="FS60">
        <v>208972</v>
      </c>
      <c r="FT60">
        <v>0</v>
      </c>
      <c r="FU60">
        <v>346502</v>
      </c>
      <c r="FV60">
        <v>0</v>
      </c>
      <c r="FW60">
        <v>45</v>
      </c>
      <c r="FX60">
        <v>0</v>
      </c>
      <c r="FY60">
        <v>28</v>
      </c>
      <c r="FZ60">
        <v>0</v>
      </c>
      <c r="GA60">
        <v>39</v>
      </c>
      <c r="GB60">
        <v>0</v>
      </c>
      <c r="GC60">
        <v>389218993.23323703</v>
      </c>
      <c r="GD60">
        <v>0</v>
      </c>
      <c r="GE60">
        <v>389218993.23323703</v>
      </c>
      <c r="GF60">
        <v>0</v>
      </c>
      <c r="GG60">
        <v>389218993.23323703</v>
      </c>
      <c r="GH60">
        <v>0</v>
      </c>
      <c r="GI60">
        <v>395088845.818775</v>
      </c>
      <c r="GJ60">
        <v>0</v>
      </c>
      <c r="GK60">
        <v>395661716.002868</v>
      </c>
      <c r="GL60">
        <v>0</v>
      </c>
      <c r="GM60">
        <v>395060119.00397903</v>
      </c>
      <c r="GN60">
        <v>0</v>
      </c>
      <c r="GO60">
        <v>2.67</v>
      </c>
      <c r="GP60">
        <v>0</v>
      </c>
      <c r="GQ60">
        <v>1.7749999999999999</v>
      </c>
      <c r="GR60">
        <v>0</v>
      </c>
      <c r="GS60">
        <v>2.2789999999999999</v>
      </c>
      <c r="GT60">
        <v>0</v>
      </c>
      <c r="GU60">
        <v>3133.172</v>
      </c>
      <c r="GV60">
        <v>0</v>
      </c>
      <c r="GW60">
        <v>1763.07</v>
      </c>
      <c r="GX60">
        <v>0</v>
      </c>
      <c r="GY60">
        <v>2735.3449999999998</v>
      </c>
      <c r="GZ60">
        <v>0</v>
      </c>
      <c r="HA60">
        <v>3600.002</v>
      </c>
      <c r="HB60">
        <v>0</v>
      </c>
      <c r="HC60">
        <v>1861.787</v>
      </c>
      <c r="HD60">
        <v>0</v>
      </c>
      <c r="HE60">
        <v>3009.63</v>
      </c>
      <c r="HF60">
        <v>0</v>
      </c>
      <c r="HG60" t="s">
        <v>6145</v>
      </c>
      <c r="HH60" t="s">
        <v>6146</v>
      </c>
      <c r="HI60" t="s">
        <v>6147</v>
      </c>
      <c r="HJ60" t="s">
        <v>6148</v>
      </c>
      <c r="HK60" t="s">
        <v>6149</v>
      </c>
      <c r="HL60" t="s">
        <v>6150</v>
      </c>
      <c r="HM60" t="s">
        <v>6151</v>
      </c>
      <c r="HN60" t="s">
        <v>6152</v>
      </c>
      <c r="HO60" t="s">
        <v>6153</v>
      </c>
      <c r="HP60" t="s">
        <v>6154</v>
      </c>
      <c r="IA60">
        <v>0.06</v>
      </c>
      <c r="IB60">
        <v>0</v>
      </c>
      <c r="IC60">
        <v>0.01</v>
      </c>
      <c r="ID60">
        <v>21113.42</v>
      </c>
      <c r="IE60">
        <v>21113.54</v>
      </c>
      <c r="IF60" t="s">
        <v>5628</v>
      </c>
      <c r="IG60" t="s">
        <v>6155</v>
      </c>
      <c r="IH60">
        <v>21069</v>
      </c>
      <c r="II60" t="s">
        <v>4821</v>
      </c>
      <c r="IJ60" t="s">
        <v>147</v>
      </c>
      <c r="IL60" t="e">
        <f t="shared" si="0"/>
        <v>#DIV/0!</v>
      </c>
      <c r="IM60">
        <f t="shared" si="1"/>
        <v>0</v>
      </c>
      <c r="IN60">
        <f t="shared" si="2"/>
        <v>0</v>
      </c>
      <c r="IO60" t="e">
        <f t="shared" si="3"/>
        <v>#DIV/0!</v>
      </c>
      <c r="IP60" t="e">
        <f t="shared" si="4"/>
        <v>#DIV/0!</v>
      </c>
    </row>
    <row r="61" spans="1:250" x14ac:dyDescent="0.2">
      <c r="A61" t="s">
        <v>4822</v>
      </c>
      <c r="B61">
        <v>-1</v>
      </c>
      <c r="C61">
        <v>0</v>
      </c>
      <c r="D61">
        <v>0</v>
      </c>
      <c r="E61">
        <v>4</v>
      </c>
      <c r="F61">
        <v>5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628</v>
      </c>
      <c r="S61">
        <v>7</v>
      </c>
      <c r="T61">
        <v>10776</v>
      </c>
      <c r="U61">
        <v>1</v>
      </c>
      <c r="V61" s="25">
        <v>9.9999999999999995E-8</v>
      </c>
      <c r="W61" s="25">
        <v>1480000</v>
      </c>
      <c r="X61" s="25">
        <v>0</v>
      </c>
      <c r="Y61" s="25">
        <v>3600</v>
      </c>
      <c r="Z61" s="25">
        <v>-1</v>
      </c>
      <c r="AA61" s="25">
        <v>3600</v>
      </c>
      <c r="AB61">
        <v>348385.34655072901</v>
      </c>
      <c r="AC61" t="s">
        <v>5624</v>
      </c>
      <c r="AD61" t="s">
        <v>5624</v>
      </c>
      <c r="AE61">
        <v>1480195</v>
      </c>
      <c r="AF61">
        <v>0</v>
      </c>
      <c r="AH61">
        <v>0</v>
      </c>
      <c r="AJ61">
        <v>0</v>
      </c>
      <c r="AO61">
        <v>0</v>
      </c>
      <c r="AQ61">
        <v>37588</v>
      </c>
      <c r="AR61">
        <v>0</v>
      </c>
      <c r="AS61">
        <v>33762</v>
      </c>
      <c r="AT61">
        <v>0</v>
      </c>
      <c r="AU61">
        <v>3600.0010000000002</v>
      </c>
      <c r="AV61">
        <v>0</v>
      </c>
      <c r="AW61">
        <v>3600</v>
      </c>
      <c r="AX61">
        <v>0</v>
      </c>
      <c r="AY61">
        <v>1920</v>
      </c>
      <c r="AZ61">
        <v>2985</v>
      </c>
      <c r="BA61">
        <v>527</v>
      </c>
      <c r="BB61">
        <v>5.1999999999999995E-4</v>
      </c>
      <c r="BC61">
        <v>7.4950000000000003E-2</v>
      </c>
      <c r="BD61">
        <v>600</v>
      </c>
      <c r="BE61">
        <v>0</v>
      </c>
      <c r="BF61">
        <v>0</v>
      </c>
      <c r="BG61">
        <v>0</v>
      </c>
      <c r="BH61">
        <v>0</v>
      </c>
      <c r="BI61">
        <v>1195</v>
      </c>
      <c r="BJ61">
        <v>1790</v>
      </c>
      <c r="BK61">
        <v>1.145E-3</v>
      </c>
      <c r="BL61">
        <v>527</v>
      </c>
      <c r="BM61">
        <v>5.1999999999999995E-4</v>
      </c>
      <c r="BN61">
        <v>7.4950000000000003E-2</v>
      </c>
      <c r="BO61">
        <v>1.145E-3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1480633</v>
      </c>
      <c r="EZ61">
        <v>0</v>
      </c>
      <c r="FA61">
        <v>1480633</v>
      </c>
      <c r="FB61">
        <v>0</v>
      </c>
      <c r="FC61">
        <v>1482009.57142856</v>
      </c>
      <c r="FD61">
        <v>0</v>
      </c>
      <c r="FE61">
        <v>1467129.28008162</v>
      </c>
      <c r="FF61">
        <v>0</v>
      </c>
      <c r="FG61">
        <v>1472259.5247518099</v>
      </c>
      <c r="FH61">
        <v>0</v>
      </c>
      <c r="FI61">
        <v>1469865.39639787</v>
      </c>
      <c r="FJ61">
        <v>0</v>
      </c>
      <c r="FK61">
        <v>9900280</v>
      </c>
      <c r="FL61">
        <v>0</v>
      </c>
      <c r="FM61">
        <v>9900280</v>
      </c>
      <c r="FN61">
        <v>0</v>
      </c>
      <c r="FO61">
        <v>11468751</v>
      </c>
      <c r="FP61">
        <v>0</v>
      </c>
      <c r="FQ61">
        <v>37588</v>
      </c>
      <c r="FR61">
        <v>0</v>
      </c>
      <c r="FS61">
        <v>33762</v>
      </c>
      <c r="FT61">
        <v>0</v>
      </c>
      <c r="FU61">
        <v>39401</v>
      </c>
      <c r="FV61">
        <v>0</v>
      </c>
      <c r="FW61">
        <v>35</v>
      </c>
      <c r="FX61">
        <v>0</v>
      </c>
      <c r="FY61">
        <v>35</v>
      </c>
      <c r="FZ61">
        <v>0</v>
      </c>
      <c r="GA61">
        <v>36</v>
      </c>
      <c r="GB61">
        <v>0</v>
      </c>
      <c r="GC61">
        <v>567834.85182123794</v>
      </c>
      <c r="GD61">
        <v>0</v>
      </c>
      <c r="GE61">
        <v>574007.33369219</v>
      </c>
      <c r="GF61">
        <v>0</v>
      </c>
      <c r="GG61">
        <v>570162.33111149399</v>
      </c>
      <c r="GH61">
        <v>0</v>
      </c>
      <c r="GI61">
        <v>1297649.3786422301</v>
      </c>
      <c r="GJ61">
        <v>0</v>
      </c>
      <c r="GK61">
        <v>1297649.3786422301</v>
      </c>
      <c r="GL61">
        <v>0</v>
      </c>
      <c r="GM61">
        <v>1292662.5542103101</v>
      </c>
      <c r="GN61">
        <v>0</v>
      </c>
      <c r="GO61">
        <v>5.5579999999999998</v>
      </c>
      <c r="GP61">
        <v>0</v>
      </c>
      <c r="GQ61">
        <v>5.2430000000000003</v>
      </c>
      <c r="GR61">
        <v>0</v>
      </c>
      <c r="GS61">
        <v>5.6559999999999997</v>
      </c>
      <c r="GT61">
        <v>0</v>
      </c>
      <c r="GU61">
        <v>2298.096</v>
      </c>
      <c r="GV61">
        <v>0</v>
      </c>
      <c r="GW61">
        <v>1069.2829999999999</v>
      </c>
      <c r="GX61">
        <v>0</v>
      </c>
      <c r="GY61">
        <v>2327.6109999999999</v>
      </c>
      <c r="GZ61">
        <v>0</v>
      </c>
      <c r="HA61">
        <v>3600.0010000000002</v>
      </c>
      <c r="HB61">
        <v>0</v>
      </c>
      <c r="HC61">
        <v>3600</v>
      </c>
      <c r="HD61">
        <v>0</v>
      </c>
      <c r="HE61">
        <v>3600.0010000000002</v>
      </c>
      <c r="HF61">
        <v>0</v>
      </c>
      <c r="HG61" t="s">
        <v>6156</v>
      </c>
      <c r="HH61" t="s">
        <v>6157</v>
      </c>
      <c r="HI61" t="s">
        <v>6158</v>
      </c>
      <c r="HJ61" t="s">
        <v>6159</v>
      </c>
      <c r="HK61" t="s">
        <v>1204</v>
      </c>
      <c r="HL61" t="s">
        <v>1195</v>
      </c>
      <c r="HM61" t="s">
        <v>1205</v>
      </c>
      <c r="HN61" t="s">
        <v>6160</v>
      </c>
      <c r="HO61" t="s">
        <v>6161</v>
      </c>
      <c r="HP61" t="s">
        <v>6162</v>
      </c>
      <c r="IA61">
        <v>0.02</v>
      </c>
      <c r="IB61">
        <v>0</v>
      </c>
      <c r="IC61">
        <v>0</v>
      </c>
      <c r="ID61">
        <v>25072.94</v>
      </c>
      <c r="IE61">
        <v>25072.959999999999</v>
      </c>
      <c r="IF61" t="s">
        <v>5628</v>
      </c>
      <c r="IG61" t="s">
        <v>6035</v>
      </c>
      <c r="IH61">
        <v>25201</v>
      </c>
      <c r="II61" t="s">
        <v>4822</v>
      </c>
      <c r="IJ61" t="s">
        <v>147</v>
      </c>
      <c r="IL61" t="e">
        <f t="shared" si="0"/>
        <v>#DIV/0!</v>
      </c>
      <c r="IM61">
        <f t="shared" si="1"/>
        <v>0</v>
      </c>
      <c r="IN61">
        <f t="shared" si="2"/>
        <v>0</v>
      </c>
      <c r="IO61" t="e">
        <f t="shared" si="3"/>
        <v>#DIV/0!</v>
      </c>
      <c r="IP61" t="e">
        <f t="shared" si="4"/>
        <v>#DIV/0!</v>
      </c>
    </row>
    <row r="62" spans="1:250" x14ac:dyDescent="0.2">
      <c r="A62" t="s">
        <v>4823</v>
      </c>
      <c r="B62">
        <v>-1</v>
      </c>
      <c r="C62">
        <v>0</v>
      </c>
      <c r="D62">
        <v>0</v>
      </c>
      <c r="E62">
        <v>4</v>
      </c>
      <c r="F62">
        <v>5</v>
      </c>
      <c r="G62">
        <v>0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628</v>
      </c>
      <c r="S62">
        <v>7</v>
      </c>
      <c r="T62">
        <v>10776</v>
      </c>
      <c r="U62">
        <v>1</v>
      </c>
      <c r="V62" s="25">
        <v>9.9999999999999995E-8</v>
      </c>
      <c r="W62" s="25">
        <v>2.6800000000000001E-2</v>
      </c>
      <c r="X62" s="25">
        <v>0</v>
      </c>
      <c r="Y62" s="25">
        <v>3600</v>
      </c>
      <c r="Z62" s="25">
        <v>-1</v>
      </c>
      <c r="AA62" s="25">
        <v>3600</v>
      </c>
      <c r="AB62">
        <v>0</v>
      </c>
      <c r="AC62" t="s">
        <v>5624</v>
      </c>
      <c r="AD62" t="s">
        <v>5624</v>
      </c>
      <c r="AE62">
        <v>2.6800000000000001E-2</v>
      </c>
      <c r="AF62">
        <v>0</v>
      </c>
      <c r="AH62">
        <v>0</v>
      </c>
      <c r="AJ62">
        <v>0</v>
      </c>
      <c r="AO62">
        <v>0</v>
      </c>
      <c r="AQ62">
        <v>12020232</v>
      </c>
      <c r="AR62">
        <v>0</v>
      </c>
      <c r="AS62">
        <v>11828000</v>
      </c>
      <c r="AT62">
        <v>0</v>
      </c>
      <c r="AU62">
        <v>3600</v>
      </c>
      <c r="AV62">
        <v>0</v>
      </c>
      <c r="AW62">
        <v>3600</v>
      </c>
      <c r="AX62">
        <v>0</v>
      </c>
      <c r="AY62">
        <v>40</v>
      </c>
      <c r="AZ62">
        <v>220</v>
      </c>
      <c r="BA62">
        <v>14</v>
      </c>
      <c r="BB62">
        <v>4.0000000000000002E-4</v>
      </c>
      <c r="BC62">
        <v>0.49793999999999999</v>
      </c>
      <c r="BD62">
        <v>30</v>
      </c>
      <c r="BE62">
        <v>0</v>
      </c>
      <c r="BF62">
        <v>0</v>
      </c>
      <c r="BG62">
        <v>0</v>
      </c>
      <c r="BH62">
        <v>0</v>
      </c>
      <c r="BI62">
        <v>200</v>
      </c>
      <c r="BJ62">
        <v>20</v>
      </c>
      <c r="BK62">
        <v>0.253523</v>
      </c>
      <c r="BL62">
        <v>14</v>
      </c>
      <c r="BM62">
        <v>4.0000000000000002E-4</v>
      </c>
      <c r="BN62">
        <v>0.49793999999999999</v>
      </c>
      <c r="BO62">
        <v>0.253523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2.6800000000000299E-2</v>
      </c>
      <c r="EZ62">
        <v>0</v>
      </c>
      <c r="FA62">
        <v>2.67999999999999E-2</v>
      </c>
      <c r="FB62">
        <v>0</v>
      </c>
      <c r="FC62">
        <v>2.7142857142857201E-2</v>
      </c>
      <c r="FD62">
        <v>0</v>
      </c>
      <c r="FE62">
        <v>1.5652173913043899E-2</v>
      </c>
      <c r="FF62">
        <v>0</v>
      </c>
      <c r="FG62">
        <v>1.83108443753295E-2</v>
      </c>
      <c r="FH62">
        <v>0</v>
      </c>
      <c r="FI62">
        <v>1.50300473192535E-2</v>
      </c>
      <c r="FJ62">
        <v>0</v>
      </c>
      <c r="FK62">
        <v>67276832</v>
      </c>
      <c r="FL62">
        <v>0</v>
      </c>
      <c r="FM62">
        <v>67028546</v>
      </c>
      <c r="FN62">
        <v>0</v>
      </c>
      <c r="FO62">
        <v>69762529</v>
      </c>
      <c r="FP62">
        <v>0</v>
      </c>
      <c r="FQ62">
        <v>12020232</v>
      </c>
      <c r="FR62">
        <v>0</v>
      </c>
      <c r="FS62">
        <v>11828000</v>
      </c>
      <c r="FT62">
        <v>0</v>
      </c>
      <c r="FU62">
        <v>12569603</v>
      </c>
      <c r="FV62">
        <v>0</v>
      </c>
      <c r="FW62">
        <v>10</v>
      </c>
      <c r="FX62">
        <v>0</v>
      </c>
      <c r="FY62">
        <v>8</v>
      </c>
      <c r="FZ62">
        <v>0</v>
      </c>
      <c r="GA62">
        <v>8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4.8000000000000001E-2</v>
      </c>
      <c r="GP62">
        <v>0</v>
      </c>
      <c r="GQ62">
        <v>4.8000000000000001E-2</v>
      </c>
      <c r="GR62">
        <v>0</v>
      </c>
      <c r="GS62">
        <v>0.05</v>
      </c>
      <c r="GT62">
        <v>0</v>
      </c>
      <c r="GU62">
        <v>3567.9470000000001</v>
      </c>
      <c r="GV62">
        <v>0</v>
      </c>
      <c r="GW62">
        <v>2720.0349999999999</v>
      </c>
      <c r="GX62">
        <v>0</v>
      </c>
      <c r="GY62">
        <v>3205.9090000000001</v>
      </c>
      <c r="GZ62">
        <v>0</v>
      </c>
      <c r="HA62">
        <v>3600</v>
      </c>
      <c r="HB62">
        <v>0</v>
      </c>
      <c r="HC62">
        <v>3600</v>
      </c>
      <c r="HD62">
        <v>0</v>
      </c>
      <c r="HE62">
        <v>3600</v>
      </c>
      <c r="HF62">
        <v>0</v>
      </c>
      <c r="HG62" t="s">
        <v>6163</v>
      </c>
      <c r="HH62" t="s">
        <v>6164</v>
      </c>
      <c r="HI62" t="s">
        <v>6165</v>
      </c>
      <c r="HJ62" t="s">
        <v>6166</v>
      </c>
      <c r="HK62" t="s">
        <v>6167</v>
      </c>
      <c r="HL62" t="s">
        <v>137</v>
      </c>
      <c r="HM62" t="s">
        <v>137</v>
      </c>
      <c r="HN62" t="s">
        <v>6168</v>
      </c>
      <c r="HO62" t="s">
        <v>6169</v>
      </c>
      <c r="HP62" t="s">
        <v>6170</v>
      </c>
      <c r="IA62">
        <v>0</v>
      </c>
      <c r="IB62">
        <v>0</v>
      </c>
      <c r="IC62">
        <v>0</v>
      </c>
      <c r="ID62">
        <v>25288.71</v>
      </c>
      <c r="IE62">
        <v>25288.71</v>
      </c>
      <c r="IF62" t="s">
        <v>5628</v>
      </c>
      <c r="IG62" t="s">
        <v>6171</v>
      </c>
      <c r="IH62">
        <v>25209</v>
      </c>
      <c r="II62" t="s">
        <v>4823</v>
      </c>
      <c r="IJ62" t="s">
        <v>147</v>
      </c>
      <c r="IL62" t="e">
        <f t="shared" si="0"/>
        <v>#DIV/0!</v>
      </c>
      <c r="IM62">
        <f t="shared" si="1"/>
        <v>0</v>
      </c>
      <c r="IN62">
        <f t="shared" si="2"/>
        <v>0</v>
      </c>
      <c r="IO62" t="e">
        <f t="shared" si="3"/>
        <v>#DIV/0!</v>
      </c>
      <c r="IP62" t="e">
        <f t="shared" si="4"/>
        <v>#DIV/0!</v>
      </c>
    </row>
    <row r="63" spans="1:250" x14ac:dyDescent="0.2">
      <c r="A63" t="s">
        <v>4824</v>
      </c>
      <c r="B63">
        <v>-1</v>
      </c>
      <c r="C63">
        <v>0</v>
      </c>
      <c r="D63">
        <v>0</v>
      </c>
      <c r="E63">
        <v>4</v>
      </c>
      <c r="F63">
        <v>5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628</v>
      </c>
      <c r="S63">
        <v>7</v>
      </c>
      <c r="T63">
        <v>10776</v>
      </c>
      <c r="U63">
        <v>1</v>
      </c>
      <c r="V63" s="25">
        <v>9.9999999999999995E-8</v>
      </c>
      <c r="W63" s="25">
        <v>-495</v>
      </c>
      <c r="X63" s="25">
        <v>0</v>
      </c>
      <c r="Y63" s="25">
        <v>3600</v>
      </c>
      <c r="Z63" s="25">
        <v>-1</v>
      </c>
      <c r="AA63" s="25">
        <v>3600</v>
      </c>
      <c r="AB63">
        <v>-600.15481673988802</v>
      </c>
      <c r="AC63" t="s">
        <v>5624</v>
      </c>
      <c r="AD63" t="s">
        <v>5624</v>
      </c>
      <c r="AE63">
        <v>-495</v>
      </c>
      <c r="AF63">
        <v>0</v>
      </c>
      <c r="AH63">
        <v>0</v>
      </c>
      <c r="AJ63">
        <v>0</v>
      </c>
      <c r="AO63">
        <v>0</v>
      </c>
      <c r="AQ63">
        <v>2505</v>
      </c>
      <c r="AR63">
        <v>0</v>
      </c>
      <c r="AS63">
        <v>2358</v>
      </c>
      <c r="AT63">
        <v>0</v>
      </c>
      <c r="AU63">
        <v>469.65</v>
      </c>
      <c r="AV63">
        <v>0</v>
      </c>
      <c r="AW63">
        <v>396.96100000000001</v>
      </c>
      <c r="AX63">
        <v>0</v>
      </c>
      <c r="AY63">
        <v>19124</v>
      </c>
      <c r="AZ63">
        <v>9298</v>
      </c>
      <c r="BA63">
        <v>1124</v>
      </c>
      <c r="BB63">
        <v>2.8600000000000001E-3</v>
      </c>
      <c r="BC63">
        <v>0.5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3218</v>
      </c>
      <c r="BJ63">
        <v>6080</v>
      </c>
      <c r="BK63">
        <v>2.5099999999999998E-4</v>
      </c>
      <c r="BL63">
        <v>1124</v>
      </c>
      <c r="BM63">
        <v>2.8600000000000001E-3</v>
      </c>
      <c r="BN63">
        <v>0.5</v>
      </c>
      <c r="BO63">
        <v>2.5099999999999998E-4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-495</v>
      </c>
      <c r="EZ63">
        <v>0</v>
      </c>
      <c r="FA63">
        <v>-495</v>
      </c>
      <c r="FB63">
        <v>0</v>
      </c>
      <c r="FC63">
        <v>-495</v>
      </c>
      <c r="FD63">
        <v>0</v>
      </c>
      <c r="FE63">
        <v>-495</v>
      </c>
      <c r="FF63">
        <v>0</v>
      </c>
      <c r="FG63">
        <v>-495</v>
      </c>
      <c r="FH63">
        <v>0</v>
      </c>
      <c r="FI63">
        <v>-495.03208665965599</v>
      </c>
      <c r="FJ63">
        <v>0</v>
      </c>
      <c r="FK63">
        <v>1036326</v>
      </c>
      <c r="FL63">
        <v>0</v>
      </c>
      <c r="FM63">
        <v>964525</v>
      </c>
      <c r="FN63">
        <v>0</v>
      </c>
      <c r="FO63">
        <v>1076880</v>
      </c>
      <c r="FP63">
        <v>0</v>
      </c>
      <c r="FQ63">
        <v>2505</v>
      </c>
      <c r="FR63">
        <v>0</v>
      </c>
      <c r="FS63">
        <v>2358</v>
      </c>
      <c r="FT63">
        <v>0</v>
      </c>
      <c r="FU63">
        <v>2708</v>
      </c>
      <c r="FV63">
        <v>0</v>
      </c>
      <c r="FW63">
        <v>34</v>
      </c>
      <c r="FX63">
        <v>0</v>
      </c>
      <c r="FY63">
        <v>13</v>
      </c>
      <c r="FZ63">
        <v>0</v>
      </c>
      <c r="GA63">
        <v>25</v>
      </c>
      <c r="GB63">
        <v>0</v>
      </c>
      <c r="GC63">
        <v>-587.21801370745698</v>
      </c>
      <c r="GD63">
        <v>0</v>
      </c>
      <c r="GE63">
        <v>-587.05541470755099</v>
      </c>
      <c r="GF63">
        <v>0</v>
      </c>
      <c r="GG63">
        <v>-587.30914687721895</v>
      </c>
      <c r="GH63">
        <v>0</v>
      </c>
      <c r="GI63">
        <v>-584.34227662990304</v>
      </c>
      <c r="GJ63">
        <v>0</v>
      </c>
      <c r="GK63">
        <v>-584.34227662990304</v>
      </c>
      <c r="GL63">
        <v>0</v>
      </c>
      <c r="GM63">
        <v>-584.72747527135698</v>
      </c>
      <c r="GN63">
        <v>0</v>
      </c>
      <c r="GO63">
        <v>7.4340000000000002</v>
      </c>
      <c r="GP63">
        <v>0</v>
      </c>
      <c r="GQ63">
        <v>3.7559999999999998</v>
      </c>
      <c r="GR63">
        <v>0</v>
      </c>
      <c r="GS63">
        <v>5.415</v>
      </c>
      <c r="GT63">
        <v>0</v>
      </c>
      <c r="GU63">
        <v>466.38600000000002</v>
      </c>
      <c r="GV63">
        <v>0</v>
      </c>
      <c r="GW63">
        <v>396.25299999999999</v>
      </c>
      <c r="GX63">
        <v>0</v>
      </c>
      <c r="GY63">
        <v>452.23</v>
      </c>
      <c r="GZ63">
        <v>0</v>
      </c>
      <c r="HA63">
        <v>469.65</v>
      </c>
      <c r="HB63">
        <v>0</v>
      </c>
      <c r="HC63">
        <v>396.96100000000001</v>
      </c>
      <c r="HD63">
        <v>0</v>
      </c>
      <c r="HE63">
        <v>453.55500000000001</v>
      </c>
      <c r="HF63">
        <v>0</v>
      </c>
      <c r="HG63" t="s">
        <v>6172</v>
      </c>
      <c r="HH63" t="s">
        <v>6173</v>
      </c>
      <c r="HI63" t="s">
        <v>6174</v>
      </c>
      <c r="HJ63" t="s">
        <v>6175</v>
      </c>
      <c r="HK63" t="s">
        <v>6176</v>
      </c>
      <c r="HL63" t="s">
        <v>6177</v>
      </c>
      <c r="HM63" t="s">
        <v>6178</v>
      </c>
      <c r="HN63" t="s">
        <v>6179</v>
      </c>
      <c r="HO63" t="s">
        <v>6180</v>
      </c>
      <c r="HP63" t="s">
        <v>6181</v>
      </c>
      <c r="IA63">
        <v>1.73</v>
      </c>
      <c r="IB63">
        <v>0</v>
      </c>
      <c r="IC63">
        <v>0.02</v>
      </c>
      <c r="ID63">
        <v>3183.45</v>
      </c>
      <c r="IE63">
        <v>3185.23</v>
      </c>
      <c r="IF63" t="s">
        <v>5628</v>
      </c>
      <c r="IG63" t="s">
        <v>6182</v>
      </c>
      <c r="IH63">
        <v>3178</v>
      </c>
      <c r="II63" t="s">
        <v>4824</v>
      </c>
      <c r="IJ63" t="s">
        <v>147</v>
      </c>
      <c r="IL63" t="e">
        <f t="shared" si="0"/>
        <v>#DIV/0!</v>
      </c>
      <c r="IM63">
        <f t="shared" si="1"/>
        <v>0</v>
      </c>
      <c r="IN63">
        <f t="shared" si="2"/>
        <v>0</v>
      </c>
      <c r="IO63" t="e">
        <f t="shared" si="3"/>
        <v>#DIV/0!</v>
      </c>
      <c r="IP63" t="e">
        <f t="shared" si="4"/>
        <v>#DIV/0!</v>
      </c>
    </row>
    <row r="64" spans="1:250" x14ac:dyDescent="0.2">
      <c r="A64" t="s">
        <v>4825</v>
      </c>
      <c r="B64">
        <v>-1</v>
      </c>
      <c r="C64">
        <v>0</v>
      </c>
      <c r="D64">
        <v>0</v>
      </c>
      <c r="E64">
        <v>4</v>
      </c>
      <c r="F64">
        <v>5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628</v>
      </c>
      <c r="S64">
        <v>7</v>
      </c>
      <c r="T64">
        <v>10776</v>
      </c>
      <c r="U64">
        <v>1</v>
      </c>
      <c r="V64" s="25">
        <v>9.9999999999999995E-8</v>
      </c>
      <c r="W64" s="25">
        <v>-111</v>
      </c>
      <c r="X64" s="25">
        <v>0</v>
      </c>
      <c r="Y64" s="25">
        <v>3600</v>
      </c>
      <c r="Z64" s="25">
        <v>-1</v>
      </c>
      <c r="AA64" s="25">
        <v>3600</v>
      </c>
      <c r="AB64">
        <v>-291.36908538380499</v>
      </c>
      <c r="AC64" t="s">
        <v>5624</v>
      </c>
      <c r="AD64" t="s">
        <v>5624</v>
      </c>
      <c r="AE64">
        <v>-111</v>
      </c>
      <c r="AF64">
        <v>0</v>
      </c>
      <c r="AH64">
        <v>0</v>
      </c>
      <c r="AJ64">
        <v>0</v>
      </c>
      <c r="AO64">
        <v>0</v>
      </c>
      <c r="AQ64">
        <v>2048</v>
      </c>
      <c r="AR64">
        <v>0</v>
      </c>
      <c r="AS64">
        <v>1993</v>
      </c>
      <c r="AT64">
        <v>0</v>
      </c>
      <c r="AU64">
        <v>188.45699999999999</v>
      </c>
      <c r="AV64">
        <v>0</v>
      </c>
      <c r="AW64">
        <v>178.53299999999999</v>
      </c>
      <c r="AX64">
        <v>0</v>
      </c>
      <c r="AY64">
        <v>17015</v>
      </c>
      <c r="AZ64">
        <v>8288</v>
      </c>
      <c r="BA64">
        <v>2006</v>
      </c>
      <c r="BB64">
        <v>1.74E-3</v>
      </c>
      <c r="BC64">
        <v>0.5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5072</v>
      </c>
      <c r="BJ64">
        <v>3216</v>
      </c>
      <c r="BK64">
        <v>3.4200000000000002E-4</v>
      </c>
      <c r="BL64">
        <v>2006</v>
      </c>
      <c r="BM64">
        <v>1.74E-3</v>
      </c>
      <c r="BN64">
        <v>0.5</v>
      </c>
      <c r="BO64">
        <v>3.4200000000000002E-4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-111</v>
      </c>
      <c r="EZ64">
        <v>0</v>
      </c>
      <c r="FA64">
        <v>-111</v>
      </c>
      <c r="FB64">
        <v>0</v>
      </c>
      <c r="FC64">
        <v>-111</v>
      </c>
      <c r="FD64">
        <v>0</v>
      </c>
      <c r="FE64">
        <v>-111</v>
      </c>
      <c r="FF64">
        <v>0</v>
      </c>
      <c r="FG64">
        <v>-111</v>
      </c>
      <c r="FH64">
        <v>0</v>
      </c>
      <c r="FI64">
        <v>-111</v>
      </c>
      <c r="FJ64">
        <v>0</v>
      </c>
      <c r="FK64">
        <v>905326</v>
      </c>
      <c r="FL64">
        <v>0</v>
      </c>
      <c r="FM64">
        <v>884670</v>
      </c>
      <c r="FN64">
        <v>0</v>
      </c>
      <c r="FO64">
        <v>1021006</v>
      </c>
      <c r="FP64">
        <v>0</v>
      </c>
      <c r="FQ64">
        <v>2048</v>
      </c>
      <c r="FR64">
        <v>0</v>
      </c>
      <c r="FS64">
        <v>1993</v>
      </c>
      <c r="FT64">
        <v>0</v>
      </c>
      <c r="FU64">
        <v>2144</v>
      </c>
      <c r="FV64">
        <v>0</v>
      </c>
      <c r="FW64">
        <v>38</v>
      </c>
      <c r="FX64">
        <v>0</v>
      </c>
      <c r="FY64">
        <v>25</v>
      </c>
      <c r="FZ64">
        <v>0</v>
      </c>
      <c r="GA64">
        <v>32</v>
      </c>
      <c r="GB64">
        <v>0</v>
      </c>
      <c r="GC64">
        <v>-283.46521722852901</v>
      </c>
      <c r="GD64">
        <v>0</v>
      </c>
      <c r="GE64">
        <v>-280.72921742547101</v>
      </c>
      <c r="GF64">
        <v>0</v>
      </c>
      <c r="GG64">
        <v>-282.80996543592499</v>
      </c>
      <c r="GH64">
        <v>0</v>
      </c>
      <c r="GI64">
        <v>-279.07989238553802</v>
      </c>
      <c r="GJ64">
        <v>0</v>
      </c>
      <c r="GK64">
        <v>-278.26959543880099</v>
      </c>
      <c r="GL64">
        <v>0</v>
      </c>
      <c r="GM64">
        <v>-278.58646000744699</v>
      </c>
      <c r="GN64">
        <v>0</v>
      </c>
      <c r="GO64">
        <v>8.7149999999999999</v>
      </c>
      <c r="GP64">
        <v>0</v>
      </c>
      <c r="GQ64">
        <v>6.2140000000000004</v>
      </c>
      <c r="GR64">
        <v>0</v>
      </c>
      <c r="GS64">
        <v>7.54</v>
      </c>
      <c r="GT64">
        <v>0</v>
      </c>
      <c r="GU64">
        <v>49.338999999999999</v>
      </c>
      <c r="GV64">
        <v>0</v>
      </c>
      <c r="GW64">
        <v>43.481999999999999</v>
      </c>
      <c r="GX64">
        <v>0</v>
      </c>
      <c r="GY64">
        <v>59.442999999999998</v>
      </c>
      <c r="GZ64">
        <v>0</v>
      </c>
      <c r="HA64">
        <v>188.45699999999999</v>
      </c>
      <c r="HB64">
        <v>0</v>
      </c>
      <c r="HC64">
        <v>178.53299999999999</v>
      </c>
      <c r="HD64">
        <v>0</v>
      </c>
      <c r="HE64">
        <v>208.28899999999999</v>
      </c>
      <c r="HF64">
        <v>0</v>
      </c>
      <c r="HG64" t="s">
        <v>6183</v>
      </c>
      <c r="HH64" t="s">
        <v>6183</v>
      </c>
      <c r="HI64" t="s">
        <v>6184</v>
      </c>
      <c r="HJ64" t="s">
        <v>6185</v>
      </c>
      <c r="HK64" t="s">
        <v>6186</v>
      </c>
      <c r="HL64" t="s">
        <v>6187</v>
      </c>
      <c r="HM64" t="s">
        <v>6188</v>
      </c>
      <c r="HN64" t="s">
        <v>6189</v>
      </c>
      <c r="HO64" t="s">
        <v>6190</v>
      </c>
      <c r="HP64" t="s">
        <v>6191</v>
      </c>
      <c r="IA64">
        <v>1.42</v>
      </c>
      <c r="IB64">
        <v>0</v>
      </c>
      <c r="IC64">
        <v>0.02</v>
      </c>
      <c r="ID64">
        <v>1461.88</v>
      </c>
      <c r="IE64">
        <v>1463.35</v>
      </c>
      <c r="IF64" t="s">
        <v>5628</v>
      </c>
      <c r="IG64" t="s">
        <v>6192</v>
      </c>
      <c r="IH64">
        <v>1460</v>
      </c>
      <c r="II64" t="s">
        <v>4825</v>
      </c>
      <c r="IJ64" t="s">
        <v>147</v>
      </c>
      <c r="IL64" t="e">
        <f t="shared" si="0"/>
        <v>#DIV/0!</v>
      </c>
      <c r="IM64">
        <f t="shared" si="1"/>
        <v>0</v>
      </c>
      <c r="IN64">
        <f t="shared" si="2"/>
        <v>0</v>
      </c>
      <c r="IO64" t="e">
        <f t="shared" si="3"/>
        <v>#DIV/0!</v>
      </c>
      <c r="IP64" t="e">
        <f t="shared" si="4"/>
        <v>#DIV/0!</v>
      </c>
    </row>
    <row r="65" spans="1:250" x14ac:dyDescent="0.2">
      <c r="A65" t="s">
        <v>4826</v>
      </c>
      <c r="B65">
        <v>-1</v>
      </c>
      <c r="C65">
        <v>0</v>
      </c>
      <c r="D65">
        <v>0</v>
      </c>
      <c r="E65">
        <v>4</v>
      </c>
      <c r="F65">
        <v>5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628</v>
      </c>
      <c r="S65">
        <v>7</v>
      </c>
      <c r="T65">
        <v>10776</v>
      </c>
      <c r="U65">
        <v>1</v>
      </c>
      <c r="V65" s="25">
        <v>9.9999999999999995E-8</v>
      </c>
      <c r="W65" s="25">
        <v>1</v>
      </c>
      <c r="X65" s="25">
        <v>0</v>
      </c>
      <c r="Y65" s="25">
        <v>3600</v>
      </c>
      <c r="Z65" s="25">
        <v>-1</v>
      </c>
      <c r="AA65" s="25">
        <v>3600</v>
      </c>
      <c r="AB65">
        <v>0</v>
      </c>
      <c r="AC65" t="s">
        <v>5624</v>
      </c>
      <c r="AD65" t="s">
        <v>5624</v>
      </c>
      <c r="AE65">
        <v>1</v>
      </c>
      <c r="AF65">
        <v>0</v>
      </c>
      <c r="AH65">
        <v>0</v>
      </c>
      <c r="AJ65">
        <v>0</v>
      </c>
      <c r="AO65">
        <v>0</v>
      </c>
      <c r="AQ65">
        <v>40058456</v>
      </c>
      <c r="AR65">
        <v>0</v>
      </c>
      <c r="AS65">
        <v>36984506</v>
      </c>
      <c r="AT65">
        <v>0</v>
      </c>
      <c r="AU65">
        <v>3600</v>
      </c>
      <c r="AV65">
        <v>0</v>
      </c>
      <c r="AW65">
        <v>3600</v>
      </c>
      <c r="AX65">
        <v>0</v>
      </c>
      <c r="AY65">
        <v>7</v>
      </c>
      <c r="AZ65">
        <v>67</v>
      </c>
      <c r="BA65">
        <v>7</v>
      </c>
      <c r="BB65">
        <v>4.4200000000000003E-3</v>
      </c>
      <c r="BC65">
        <v>0.45155000000000001</v>
      </c>
      <c r="BD65">
        <v>7</v>
      </c>
      <c r="BE65">
        <v>0</v>
      </c>
      <c r="BF65">
        <v>0</v>
      </c>
      <c r="BG65">
        <v>0</v>
      </c>
      <c r="BH65">
        <v>7</v>
      </c>
      <c r="BI65">
        <v>60</v>
      </c>
      <c r="BJ65">
        <v>0</v>
      </c>
      <c r="BK65">
        <v>0.91044800000000004</v>
      </c>
      <c r="BL65">
        <v>7</v>
      </c>
      <c r="BM65">
        <v>4.4200000000000003E-3</v>
      </c>
      <c r="BN65">
        <v>0.45155000000000001</v>
      </c>
      <c r="BO65">
        <v>0.91044800000000004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10.999999999999901</v>
      </c>
      <c r="EZ65">
        <v>0</v>
      </c>
      <c r="FA65">
        <v>7</v>
      </c>
      <c r="FB65">
        <v>0</v>
      </c>
      <c r="FC65">
        <v>9.9999999999999893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125310281</v>
      </c>
      <c r="FL65">
        <v>0</v>
      </c>
      <c r="FM65">
        <v>104054910</v>
      </c>
      <c r="FN65">
        <v>0</v>
      </c>
      <c r="FO65">
        <v>118711581</v>
      </c>
      <c r="FP65">
        <v>0</v>
      </c>
      <c r="FQ65">
        <v>40058456</v>
      </c>
      <c r="FR65">
        <v>0</v>
      </c>
      <c r="FS65">
        <v>36984506</v>
      </c>
      <c r="FT65">
        <v>0</v>
      </c>
      <c r="FU65">
        <v>41623055</v>
      </c>
      <c r="FV65">
        <v>0</v>
      </c>
      <c r="FW65">
        <v>6</v>
      </c>
      <c r="FX65">
        <v>0</v>
      </c>
      <c r="FY65">
        <v>5</v>
      </c>
      <c r="FZ65">
        <v>0</v>
      </c>
      <c r="GA65">
        <v>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5.0000000000000001E-3</v>
      </c>
      <c r="GP65">
        <v>0</v>
      </c>
      <c r="GQ65">
        <v>4.0000000000000001E-3</v>
      </c>
      <c r="GR65">
        <v>0</v>
      </c>
      <c r="GS65">
        <v>4.0000000000000001E-3</v>
      </c>
      <c r="GT65">
        <v>0</v>
      </c>
      <c r="GU65">
        <v>2776.0859999999998</v>
      </c>
      <c r="GV65">
        <v>0</v>
      </c>
      <c r="GW65">
        <v>569.65099999999995</v>
      </c>
      <c r="GX65">
        <v>0</v>
      </c>
      <c r="GY65">
        <v>1430.5050000000001</v>
      </c>
      <c r="GZ65">
        <v>0</v>
      </c>
      <c r="HA65">
        <v>3600</v>
      </c>
      <c r="HB65">
        <v>0</v>
      </c>
      <c r="HC65">
        <v>3600</v>
      </c>
      <c r="HD65">
        <v>0</v>
      </c>
      <c r="HE65">
        <v>3600</v>
      </c>
      <c r="HF65">
        <v>0</v>
      </c>
      <c r="HG65" t="s">
        <v>6193</v>
      </c>
      <c r="HH65" t="s">
        <v>6194</v>
      </c>
      <c r="HI65" t="s">
        <v>6195</v>
      </c>
      <c r="HJ65" t="s">
        <v>6196</v>
      </c>
      <c r="HK65" t="s">
        <v>6197</v>
      </c>
      <c r="HL65" t="s">
        <v>137</v>
      </c>
      <c r="HM65" t="s">
        <v>137</v>
      </c>
      <c r="HN65" t="s">
        <v>6198</v>
      </c>
      <c r="HO65" t="s">
        <v>6199</v>
      </c>
      <c r="HP65" t="s">
        <v>6200</v>
      </c>
      <c r="IA65">
        <v>0</v>
      </c>
      <c r="IB65">
        <v>0</v>
      </c>
      <c r="IC65">
        <v>0</v>
      </c>
      <c r="ID65">
        <v>25269.69</v>
      </c>
      <c r="IE65">
        <v>25269.69</v>
      </c>
      <c r="IF65" t="s">
        <v>5628</v>
      </c>
      <c r="IG65" t="s">
        <v>6201</v>
      </c>
      <c r="IH65">
        <v>25207</v>
      </c>
      <c r="II65" t="s">
        <v>4826</v>
      </c>
      <c r="IJ65" t="s">
        <v>147</v>
      </c>
      <c r="IL65" t="e">
        <f t="shared" si="0"/>
        <v>#DIV/0!</v>
      </c>
      <c r="IM65">
        <f t="shared" si="1"/>
        <v>0</v>
      </c>
      <c r="IN65">
        <f t="shared" si="2"/>
        <v>0</v>
      </c>
      <c r="IO65" t="e">
        <f t="shared" si="3"/>
        <v>#DIV/0!</v>
      </c>
      <c r="IP65" t="e">
        <f t="shared" si="4"/>
        <v>#DIV/0!</v>
      </c>
    </row>
    <row r="66" spans="1:250" x14ac:dyDescent="0.2">
      <c r="A66" s="27" t="s">
        <v>4827</v>
      </c>
      <c r="B66">
        <v>-1</v>
      </c>
      <c r="C66">
        <v>0</v>
      </c>
      <c r="D66">
        <v>0</v>
      </c>
      <c r="E66">
        <v>4</v>
      </c>
      <c r="F66">
        <v>5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628</v>
      </c>
      <c r="S66">
        <v>7</v>
      </c>
      <c r="T66">
        <v>10776</v>
      </c>
      <c r="U66">
        <v>1</v>
      </c>
      <c r="V66" s="25">
        <v>9.9999999999999995E-8</v>
      </c>
      <c r="W66" s="25">
        <v>1</v>
      </c>
      <c r="X66" s="25">
        <v>0</v>
      </c>
      <c r="Y66" s="25">
        <v>3600</v>
      </c>
      <c r="Z66" s="25">
        <v>-1</v>
      </c>
      <c r="AA66" s="25">
        <v>3600</v>
      </c>
      <c r="AB66">
        <v>0</v>
      </c>
      <c r="AC66" t="s">
        <v>5624</v>
      </c>
      <c r="AD66" t="s">
        <v>5624</v>
      </c>
      <c r="AE66">
        <v>1</v>
      </c>
      <c r="AF66">
        <v>0</v>
      </c>
      <c r="AH66">
        <v>0</v>
      </c>
      <c r="AJ66">
        <v>0</v>
      </c>
      <c r="AO66">
        <v>0</v>
      </c>
      <c r="AQ66">
        <v>449161</v>
      </c>
      <c r="AR66">
        <v>0</v>
      </c>
      <c r="AS66">
        <v>197346</v>
      </c>
      <c r="AT66">
        <v>0</v>
      </c>
      <c r="AU66">
        <v>17.475999999999999</v>
      </c>
      <c r="AV66">
        <v>0</v>
      </c>
      <c r="AW66">
        <v>7.992</v>
      </c>
      <c r="AX66">
        <v>0</v>
      </c>
      <c r="AY66">
        <v>4</v>
      </c>
      <c r="AZ66">
        <v>34</v>
      </c>
      <c r="BA66">
        <v>4</v>
      </c>
      <c r="BB66">
        <v>1.0070000000000001E-2</v>
      </c>
      <c r="BC66">
        <v>0.45332</v>
      </c>
      <c r="BD66">
        <v>4</v>
      </c>
      <c r="BE66">
        <v>0</v>
      </c>
      <c r="BF66">
        <v>0</v>
      </c>
      <c r="BG66">
        <v>0</v>
      </c>
      <c r="BH66">
        <v>4</v>
      </c>
      <c r="BI66">
        <v>30</v>
      </c>
      <c r="BJ66">
        <v>0</v>
      </c>
      <c r="BK66">
        <v>0.90441199999999999</v>
      </c>
      <c r="BL66">
        <v>4</v>
      </c>
      <c r="BM66">
        <v>1.0070000000000001E-2</v>
      </c>
      <c r="BN66">
        <v>0.45332</v>
      </c>
      <c r="BO66">
        <v>0.90441199999999999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0.999999999999999</v>
      </c>
      <c r="EZ66">
        <v>0</v>
      </c>
      <c r="FA66">
        <v>0.999999999999999</v>
      </c>
      <c r="FB66">
        <v>0</v>
      </c>
      <c r="FC66">
        <v>1</v>
      </c>
      <c r="FD66">
        <v>0</v>
      </c>
      <c r="FE66">
        <v>0.999999999999999</v>
      </c>
      <c r="FF66">
        <v>0</v>
      </c>
      <c r="FG66">
        <v>1</v>
      </c>
      <c r="FH66">
        <v>0</v>
      </c>
      <c r="FI66">
        <v>1</v>
      </c>
      <c r="FJ66">
        <v>0</v>
      </c>
      <c r="FK66">
        <v>667967</v>
      </c>
      <c r="FL66">
        <v>0</v>
      </c>
      <c r="FM66">
        <v>304263</v>
      </c>
      <c r="FN66">
        <v>0</v>
      </c>
      <c r="FO66">
        <v>481120</v>
      </c>
      <c r="FP66">
        <v>0</v>
      </c>
      <c r="FQ66">
        <v>449161</v>
      </c>
      <c r="FR66">
        <v>0</v>
      </c>
      <c r="FS66">
        <v>197346</v>
      </c>
      <c r="FT66">
        <v>0</v>
      </c>
      <c r="FU66">
        <v>328499</v>
      </c>
      <c r="FV66">
        <v>0</v>
      </c>
      <c r="FW66">
        <v>6</v>
      </c>
      <c r="FX66">
        <v>0</v>
      </c>
      <c r="FY66">
        <v>4</v>
      </c>
      <c r="FZ66">
        <v>0</v>
      </c>
      <c r="GA66">
        <v>4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3.0000000000000001E-3</v>
      </c>
      <c r="GP66">
        <v>0</v>
      </c>
      <c r="GQ66">
        <v>1E-3</v>
      </c>
      <c r="GR66">
        <v>0</v>
      </c>
      <c r="GS66">
        <v>2E-3</v>
      </c>
      <c r="GT66">
        <v>0</v>
      </c>
      <c r="GU66">
        <v>8.9610000000000003</v>
      </c>
      <c r="GV66">
        <v>0</v>
      </c>
      <c r="GW66">
        <v>1.29</v>
      </c>
      <c r="GX66">
        <v>0</v>
      </c>
      <c r="GY66">
        <v>4.7560000000000002</v>
      </c>
      <c r="GZ66">
        <v>0</v>
      </c>
      <c r="HA66">
        <v>17.475999999999999</v>
      </c>
      <c r="HB66">
        <v>0</v>
      </c>
      <c r="HC66">
        <v>7.992</v>
      </c>
      <c r="HD66">
        <v>0</v>
      </c>
      <c r="HE66">
        <v>12.922000000000001</v>
      </c>
      <c r="HF66">
        <v>0</v>
      </c>
      <c r="HG66" t="s">
        <v>6202</v>
      </c>
      <c r="HH66" t="s">
        <v>6202</v>
      </c>
      <c r="HI66" t="s">
        <v>6203</v>
      </c>
      <c r="HJ66" t="s">
        <v>6204</v>
      </c>
      <c r="HK66" t="s">
        <v>6205</v>
      </c>
      <c r="HL66" t="s">
        <v>137</v>
      </c>
      <c r="HM66" t="s">
        <v>137</v>
      </c>
      <c r="HN66" t="s">
        <v>6206</v>
      </c>
      <c r="HO66" t="s">
        <v>6207</v>
      </c>
      <c r="HP66" t="s">
        <v>6208</v>
      </c>
      <c r="IA66">
        <v>0</v>
      </c>
      <c r="IB66">
        <v>0</v>
      </c>
      <c r="IC66">
        <v>0</v>
      </c>
      <c r="ID66">
        <v>90.75</v>
      </c>
      <c r="IE66">
        <v>90.75</v>
      </c>
      <c r="IF66" t="s">
        <v>5628</v>
      </c>
      <c r="IG66" t="s">
        <v>6209</v>
      </c>
      <c r="IH66">
        <v>90</v>
      </c>
      <c r="II66" t="s">
        <v>4827</v>
      </c>
      <c r="IJ66" t="s">
        <v>147</v>
      </c>
      <c r="IL66" t="e">
        <f t="shared" si="0"/>
        <v>#DIV/0!</v>
      </c>
      <c r="IM66">
        <f t="shared" si="1"/>
        <v>0</v>
      </c>
      <c r="IN66">
        <f t="shared" si="2"/>
        <v>0</v>
      </c>
      <c r="IO66" t="e">
        <f t="shared" si="3"/>
        <v>#DIV/0!</v>
      </c>
      <c r="IP66" t="e">
        <f t="shared" si="4"/>
        <v>#DIV/0!</v>
      </c>
    </row>
    <row r="67" spans="1:250" x14ac:dyDescent="0.2">
      <c r="A67" t="s">
        <v>4828</v>
      </c>
      <c r="B67">
        <v>-1</v>
      </c>
      <c r="C67">
        <v>0</v>
      </c>
      <c r="D67">
        <v>0</v>
      </c>
      <c r="E67">
        <v>4</v>
      </c>
      <c r="F67">
        <v>5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628</v>
      </c>
      <c r="S67">
        <v>7</v>
      </c>
      <c r="T67">
        <v>10776</v>
      </c>
      <c r="U67">
        <v>1</v>
      </c>
      <c r="V67" s="25">
        <v>9.9999999999999995E-8</v>
      </c>
      <c r="W67" s="25">
        <v>11800</v>
      </c>
      <c r="X67" s="25">
        <v>0</v>
      </c>
      <c r="Y67" s="25">
        <v>3600</v>
      </c>
      <c r="Z67" s="25">
        <v>-1</v>
      </c>
      <c r="AA67" s="25">
        <v>3600</v>
      </c>
      <c r="AB67">
        <v>10482.7952803312</v>
      </c>
      <c r="AC67" t="s">
        <v>5624</v>
      </c>
      <c r="AD67" t="s">
        <v>5624</v>
      </c>
      <c r="AE67">
        <v>11801.185719999899</v>
      </c>
      <c r="AF67">
        <v>0</v>
      </c>
      <c r="AH67">
        <v>0</v>
      </c>
      <c r="AJ67">
        <v>0</v>
      </c>
      <c r="AO67">
        <v>0</v>
      </c>
      <c r="AQ67">
        <v>3032531</v>
      </c>
      <c r="AR67">
        <v>0</v>
      </c>
      <c r="AS67">
        <v>2369517</v>
      </c>
      <c r="AT67">
        <v>0</v>
      </c>
      <c r="AU67">
        <v>867.77700000000004</v>
      </c>
      <c r="AV67">
        <v>0</v>
      </c>
      <c r="AW67">
        <v>543.74199999999996</v>
      </c>
      <c r="AX67">
        <v>0</v>
      </c>
      <c r="AY67">
        <v>13</v>
      </c>
      <c r="AZ67">
        <v>148</v>
      </c>
      <c r="BA67">
        <v>12</v>
      </c>
      <c r="BB67">
        <v>1.146E-2</v>
      </c>
      <c r="BC67">
        <v>0.49862000000000001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145</v>
      </c>
      <c r="BJ67">
        <v>1</v>
      </c>
      <c r="BK67">
        <v>0.87422</v>
      </c>
      <c r="BL67">
        <v>12</v>
      </c>
      <c r="BM67">
        <v>1.146E-2</v>
      </c>
      <c r="BN67">
        <v>0.49862000000000001</v>
      </c>
      <c r="BO67">
        <v>0.87422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11801.185729000001</v>
      </c>
      <c r="EZ67">
        <v>0</v>
      </c>
      <c r="FA67">
        <v>11801.185729000001</v>
      </c>
      <c r="FB67">
        <v>0</v>
      </c>
      <c r="FC67">
        <v>11801.185729000001</v>
      </c>
      <c r="FD67">
        <v>0</v>
      </c>
      <c r="FE67">
        <v>11800.0078989469</v>
      </c>
      <c r="FF67">
        <v>0</v>
      </c>
      <c r="FG67">
        <v>11800.0139008018</v>
      </c>
      <c r="FH67">
        <v>0</v>
      </c>
      <c r="FI67">
        <v>11800.0084660706</v>
      </c>
      <c r="FJ67">
        <v>0</v>
      </c>
      <c r="FK67">
        <v>19613478</v>
      </c>
      <c r="FL67">
        <v>0</v>
      </c>
      <c r="FM67">
        <v>15318045</v>
      </c>
      <c r="FN67">
        <v>0</v>
      </c>
      <c r="FO67">
        <v>19006747</v>
      </c>
      <c r="FP67">
        <v>0</v>
      </c>
      <c r="FQ67">
        <v>3032531</v>
      </c>
      <c r="FR67">
        <v>0</v>
      </c>
      <c r="FS67">
        <v>2369517</v>
      </c>
      <c r="FT67">
        <v>0</v>
      </c>
      <c r="FU67">
        <v>2943952</v>
      </c>
      <c r="FV67">
        <v>0</v>
      </c>
      <c r="FW67">
        <v>30</v>
      </c>
      <c r="FX67">
        <v>0</v>
      </c>
      <c r="FY67">
        <v>30</v>
      </c>
      <c r="FZ67">
        <v>0</v>
      </c>
      <c r="GA67">
        <v>30</v>
      </c>
      <c r="GB67">
        <v>0</v>
      </c>
      <c r="GC67">
        <v>10502.7380701619</v>
      </c>
      <c r="GD67">
        <v>0</v>
      </c>
      <c r="GE67">
        <v>10502.7380701619</v>
      </c>
      <c r="GF67">
        <v>0</v>
      </c>
      <c r="GG67">
        <v>10502.7380701619</v>
      </c>
      <c r="GH67">
        <v>0</v>
      </c>
      <c r="GI67">
        <v>10583.585272570101</v>
      </c>
      <c r="GJ67">
        <v>0</v>
      </c>
      <c r="GK67">
        <v>10583.585272570101</v>
      </c>
      <c r="GL67">
        <v>0</v>
      </c>
      <c r="GM67">
        <v>10583.585272570101</v>
      </c>
      <c r="GN67">
        <v>0</v>
      </c>
      <c r="GO67">
        <v>3.2000000000000001E-2</v>
      </c>
      <c r="GP67">
        <v>0</v>
      </c>
      <c r="GQ67">
        <v>3.1E-2</v>
      </c>
      <c r="GR67">
        <v>0</v>
      </c>
      <c r="GS67">
        <v>3.1E-2</v>
      </c>
      <c r="GT67">
        <v>0</v>
      </c>
      <c r="GU67">
        <v>439.62700000000001</v>
      </c>
      <c r="GV67">
        <v>0</v>
      </c>
      <c r="GW67">
        <v>7.1269999999999998</v>
      </c>
      <c r="GX67">
        <v>0</v>
      </c>
      <c r="GY67">
        <v>150.125</v>
      </c>
      <c r="GZ67">
        <v>0</v>
      </c>
      <c r="HA67">
        <v>867.77700000000004</v>
      </c>
      <c r="HB67">
        <v>0</v>
      </c>
      <c r="HC67">
        <v>543.74199999999996</v>
      </c>
      <c r="HD67">
        <v>0</v>
      </c>
      <c r="HE67">
        <v>764.49800000000005</v>
      </c>
      <c r="HF67">
        <v>0</v>
      </c>
      <c r="HG67" t="s">
        <v>1283</v>
      </c>
      <c r="HH67" t="s">
        <v>1284</v>
      </c>
      <c r="HI67" t="s">
        <v>1285</v>
      </c>
      <c r="HJ67" t="s">
        <v>1286</v>
      </c>
      <c r="HK67" t="s">
        <v>821</v>
      </c>
      <c r="HL67" t="s">
        <v>1278</v>
      </c>
      <c r="HM67" t="s">
        <v>1279</v>
      </c>
      <c r="HN67" t="s">
        <v>6210</v>
      </c>
      <c r="HO67" t="s">
        <v>6211</v>
      </c>
      <c r="HP67" t="s">
        <v>6212</v>
      </c>
      <c r="IA67">
        <v>0</v>
      </c>
      <c r="IB67">
        <v>0</v>
      </c>
      <c r="IC67">
        <v>0</v>
      </c>
      <c r="ID67">
        <v>5364.52</v>
      </c>
      <c r="IE67">
        <v>5364.52</v>
      </c>
      <c r="IF67" t="s">
        <v>5628</v>
      </c>
      <c r="IG67" t="s">
        <v>6213</v>
      </c>
      <c r="IH67">
        <v>5352</v>
      </c>
      <c r="II67" t="s">
        <v>4828</v>
      </c>
      <c r="IJ67" t="s">
        <v>147</v>
      </c>
      <c r="IL67" t="e">
        <f t="shared" si="0"/>
        <v>#DIV/0!</v>
      </c>
      <c r="IM67">
        <f t="shared" si="1"/>
        <v>0</v>
      </c>
      <c r="IN67">
        <f t="shared" si="2"/>
        <v>0</v>
      </c>
      <c r="IO67" t="e">
        <f t="shared" si="3"/>
        <v>#DIV/0!</v>
      </c>
      <c r="IP67" t="e">
        <f t="shared" si="4"/>
        <v>#DIV/0!</v>
      </c>
    </row>
    <row r="68" spans="1:250" x14ac:dyDescent="0.2">
      <c r="A68" t="s">
        <v>4829</v>
      </c>
      <c r="B68">
        <v>-1</v>
      </c>
      <c r="C68">
        <v>0</v>
      </c>
      <c r="D68">
        <v>0</v>
      </c>
      <c r="E68">
        <v>4</v>
      </c>
      <c r="F68">
        <v>5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628</v>
      </c>
      <c r="S68">
        <v>7</v>
      </c>
      <c r="T68">
        <v>10776</v>
      </c>
      <c r="U68">
        <v>1</v>
      </c>
      <c r="V68" s="25">
        <v>9.9999999999999995E-8</v>
      </c>
      <c r="W68" s="25">
        <v>40010</v>
      </c>
      <c r="X68" s="25">
        <v>0</v>
      </c>
      <c r="Y68" s="25">
        <v>3600</v>
      </c>
      <c r="Z68" s="25">
        <v>-1</v>
      </c>
      <c r="AA68" s="25">
        <v>3600</v>
      </c>
      <c r="AB68">
        <v>38893.9036405226</v>
      </c>
      <c r="AC68" t="s">
        <v>5624</v>
      </c>
      <c r="AD68" t="s">
        <v>5624</v>
      </c>
      <c r="AE68">
        <v>40005.05399</v>
      </c>
      <c r="AF68">
        <v>0</v>
      </c>
      <c r="AH68">
        <v>0</v>
      </c>
      <c r="AJ68">
        <v>0</v>
      </c>
      <c r="AO68">
        <v>0</v>
      </c>
      <c r="AQ68">
        <v>276636</v>
      </c>
      <c r="AR68">
        <v>0</v>
      </c>
      <c r="AS68">
        <v>192914</v>
      </c>
      <c r="AT68">
        <v>0</v>
      </c>
      <c r="AU68">
        <v>64.191000000000003</v>
      </c>
      <c r="AV68">
        <v>0</v>
      </c>
      <c r="AW68">
        <v>44.521000000000001</v>
      </c>
      <c r="AX68">
        <v>0</v>
      </c>
      <c r="AY68">
        <v>12</v>
      </c>
      <c r="AZ68">
        <v>148</v>
      </c>
      <c r="BA68">
        <v>11</v>
      </c>
      <c r="BB68">
        <v>2.1739999999999999E-2</v>
      </c>
      <c r="BC68">
        <v>0.49092999999999998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145</v>
      </c>
      <c r="BJ68">
        <v>1</v>
      </c>
      <c r="BK68">
        <v>0.90934700000000002</v>
      </c>
      <c r="BL68">
        <v>11</v>
      </c>
      <c r="BM68">
        <v>2.1739999999999999E-2</v>
      </c>
      <c r="BN68">
        <v>0.49092999999999998</v>
      </c>
      <c r="BO68">
        <v>0.90934700000000002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40005.054142000001</v>
      </c>
      <c r="EZ68">
        <v>0</v>
      </c>
      <c r="FA68">
        <v>40005.054141999899</v>
      </c>
      <c r="FB68">
        <v>0</v>
      </c>
      <c r="FC68">
        <v>40005.054142000001</v>
      </c>
      <c r="FD68">
        <v>0</v>
      </c>
      <c r="FE68">
        <v>40001.128571929403</v>
      </c>
      <c r="FF68">
        <v>0</v>
      </c>
      <c r="FG68">
        <v>40001.128571929403</v>
      </c>
      <c r="FH68">
        <v>0</v>
      </c>
      <c r="FI68">
        <v>40001.078468427702</v>
      </c>
      <c r="FJ68">
        <v>0</v>
      </c>
      <c r="FK68">
        <v>2056531</v>
      </c>
      <c r="FL68">
        <v>0</v>
      </c>
      <c r="FM68">
        <v>1422821</v>
      </c>
      <c r="FN68">
        <v>0</v>
      </c>
      <c r="FO68">
        <v>1894127</v>
      </c>
      <c r="FP68">
        <v>0</v>
      </c>
      <c r="FQ68">
        <v>276636</v>
      </c>
      <c r="FR68">
        <v>0</v>
      </c>
      <c r="FS68">
        <v>192914</v>
      </c>
      <c r="FT68">
        <v>0</v>
      </c>
      <c r="FU68">
        <v>255281</v>
      </c>
      <c r="FV68">
        <v>0</v>
      </c>
      <c r="FW68">
        <v>59</v>
      </c>
      <c r="FX68">
        <v>0</v>
      </c>
      <c r="FY68">
        <v>59</v>
      </c>
      <c r="FZ68">
        <v>0</v>
      </c>
      <c r="GA68">
        <v>59</v>
      </c>
      <c r="GB68">
        <v>0</v>
      </c>
      <c r="GC68">
        <v>38934.568892145297</v>
      </c>
      <c r="GD68">
        <v>0</v>
      </c>
      <c r="GE68">
        <v>38934.568892145297</v>
      </c>
      <c r="GF68">
        <v>0</v>
      </c>
      <c r="GG68">
        <v>38934.568892145297</v>
      </c>
      <c r="GH68">
        <v>0</v>
      </c>
      <c r="GI68">
        <v>39047.3789950625</v>
      </c>
      <c r="GJ68">
        <v>0</v>
      </c>
      <c r="GK68">
        <v>39047.3789950625</v>
      </c>
      <c r="GL68">
        <v>0</v>
      </c>
      <c r="GM68">
        <v>39047.3789950625</v>
      </c>
      <c r="GN68">
        <v>0</v>
      </c>
      <c r="GO68">
        <v>5.8999999999999997E-2</v>
      </c>
      <c r="GP68">
        <v>0</v>
      </c>
      <c r="GQ68">
        <v>5.6000000000000001E-2</v>
      </c>
      <c r="GR68">
        <v>0</v>
      </c>
      <c r="GS68">
        <v>5.7000000000000002E-2</v>
      </c>
      <c r="GT68">
        <v>0</v>
      </c>
      <c r="GU68">
        <v>47.061999999999998</v>
      </c>
      <c r="GV68">
        <v>0</v>
      </c>
      <c r="GW68">
        <v>15.988</v>
      </c>
      <c r="GX68">
        <v>0</v>
      </c>
      <c r="GY68">
        <v>37.064999999999998</v>
      </c>
      <c r="GZ68">
        <v>0</v>
      </c>
      <c r="HA68">
        <v>64.191000000000003</v>
      </c>
      <c r="HB68">
        <v>0</v>
      </c>
      <c r="HC68">
        <v>44.521000000000001</v>
      </c>
      <c r="HD68">
        <v>0</v>
      </c>
      <c r="HE68">
        <v>62.587000000000003</v>
      </c>
      <c r="HF68">
        <v>0</v>
      </c>
      <c r="HG68" t="s">
        <v>1302</v>
      </c>
      <c r="HH68" t="s">
        <v>1303</v>
      </c>
      <c r="HI68" t="s">
        <v>1304</v>
      </c>
      <c r="HJ68" t="s">
        <v>1305</v>
      </c>
      <c r="HK68" t="s">
        <v>1306</v>
      </c>
      <c r="HL68" t="s">
        <v>1297</v>
      </c>
      <c r="HM68" t="s">
        <v>1307</v>
      </c>
      <c r="HN68" t="s">
        <v>6214</v>
      </c>
      <c r="HO68" t="s">
        <v>6215</v>
      </c>
      <c r="HP68" t="s">
        <v>6216</v>
      </c>
      <c r="IA68">
        <v>0</v>
      </c>
      <c r="IB68">
        <v>0</v>
      </c>
      <c r="IC68">
        <v>0</v>
      </c>
      <c r="ID68">
        <v>439.43</v>
      </c>
      <c r="IE68">
        <v>439.43</v>
      </c>
      <c r="IF68" t="s">
        <v>5628</v>
      </c>
      <c r="IG68" t="s">
        <v>6217</v>
      </c>
      <c r="IH68">
        <v>438</v>
      </c>
      <c r="II68" t="s">
        <v>4829</v>
      </c>
      <c r="IJ68" t="s">
        <v>147</v>
      </c>
      <c r="IL68" t="e">
        <f t="shared" ref="IL68:IL131" si="5">AVERAGE($IV68:$JB68)</f>
        <v>#DIV/0!</v>
      </c>
      <c r="IM68">
        <f t="shared" ref="IM68:IM131" si="6">MIN($IV68:$JB68)</f>
        <v>0</v>
      </c>
      <c r="IN68">
        <f t="shared" ref="IN68:IN131" si="7">MAX($IV68:$JB68)</f>
        <v>0</v>
      </c>
      <c r="IO68" t="e">
        <f t="shared" ref="IO68:IO131" si="8">STDEV($IV68:$JB68)</f>
        <v>#DIV/0!</v>
      </c>
      <c r="IP68" t="e">
        <f t="shared" ref="IP68:IP131" si="9">IN68/IM68</f>
        <v>#DIV/0!</v>
      </c>
    </row>
    <row r="69" spans="1:250" x14ac:dyDescent="0.2">
      <c r="A69" s="27" t="s">
        <v>4830</v>
      </c>
      <c r="B69">
        <v>-1</v>
      </c>
      <c r="C69">
        <v>0</v>
      </c>
      <c r="D69">
        <v>0</v>
      </c>
      <c r="E69">
        <v>4</v>
      </c>
      <c r="F69">
        <v>5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628</v>
      </c>
      <c r="S69">
        <v>7</v>
      </c>
      <c r="T69">
        <v>10776</v>
      </c>
      <c r="U69">
        <v>1</v>
      </c>
      <c r="V69" s="25">
        <v>9.9999999999999995E-8</v>
      </c>
      <c r="W69" s="25">
        <v>11690</v>
      </c>
      <c r="X69" s="25">
        <v>0</v>
      </c>
      <c r="Y69" s="25">
        <v>3600</v>
      </c>
      <c r="Z69" s="25">
        <v>-1</v>
      </c>
      <c r="AA69" s="25">
        <v>3600</v>
      </c>
      <c r="AB69">
        <v>608.84433962264097</v>
      </c>
      <c r="AC69" t="s">
        <v>5624</v>
      </c>
      <c r="AD69" t="s">
        <v>5624</v>
      </c>
      <c r="AE69">
        <v>11689</v>
      </c>
      <c r="AF69">
        <v>0</v>
      </c>
      <c r="AH69">
        <v>0</v>
      </c>
      <c r="AJ69">
        <v>0</v>
      </c>
      <c r="AO69">
        <v>0</v>
      </c>
      <c r="AQ69">
        <v>603</v>
      </c>
      <c r="AR69">
        <v>0</v>
      </c>
      <c r="AS69">
        <v>603</v>
      </c>
      <c r="AT69">
        <v>0</v>
      </c>
      <c r="AU69">
        <v>7.4569999999999999</v>
      </c>
      <c r="AV69">
        <v>0</v>
      </c>
      <c r="AW69">
        <v>7.4569999999999999</v>
      </c>
      <c r="AX69">
        <v>0</v>
      </c>
      <c r="AY69">
        <v>1917</v>
      </c>
      <c r="AZ69">
        <v>3035</v>
      </c>
      <c r="BA69">
        <v>363</v>
      </c>
      <c r="BB69">
        <v>4.7200000000000002E-3</v>
      </c>
      <c r="BC69">
        <v>0.5</v>
      </c>
      <c r="BD69">
        <v>399</v>
      </c>
      <c r="BE69">
        <v>0</v>
      </c>
      <c r="BF69">
        <v>0</v>
      </c>
      <c r="BG69">
        <v>0</v>
      </c>
      <c r="BH69">
        <v>0</v>
      </c>
      <c r="BI69">
        <v>1518</v>
      </c>
      <c r="BJ69">
        <v>1517</v>
      </c>
      <c r="BK69">
        <v>1.0430000000000001E-3</v>
      </c>
      <c r="BL69">
        <v>363</v>
      </c>
      <c r="BM69">
        <v>4.7200000000000002E-3</v>
      </c>
      <c r="BN69">
        <v>0.5</v>
      </c>
      <c r="BO69">
        <v>1.0430000000000001E-3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16492</v>
      </c>
      <c r="EZ69">
        <v>0</v>
      </c>
      <c r="FA69">
        <v>11689</v>
      </c>
      <c r="FB69">
        <v>0</v>
      </c>
      <c r="FC69">
        <v>13629.714285714201</v>
      </c>
      <c r="FD69">
        <v>0</v>
      </c>
      <c r="FE69">
        <v>11689</v>
      </c>
      <c r="FF69">
        <v>0</v>
      </c>
      <c r="FG69">
        <v>11689</v>
      </c>
      <c r="FH69">
        <v>0</v>
      </c>
      <c r="FI69">
        <v>11688.5714285714</v>
      </c>
      <c r="FJ69">
        <v>0</v>
      </c>
      <c r="FK69">
        <v>38412</v>
      </c>
      <c r="FL69">
        <v>0</v>
      </c>
      <c r="FM69">
        <v>37976</v>
      </c>
      <c r="FN69">
        <v>0</v>
      </c>
      <c r="FO69">
        <v>43084</v>
      </c>
      <c r="FP69">
        <v>0</v>
      </c>
      <c r="FQ69">
        <v>603</v>
      </c>
      <c r="FR69">
        <v>0</v>
      </c>
      <c r="FS69">
        <v>603</v>
      </c>
      <c r="FT69">
        <v>0</v>
      </c>
      <c r="FU69">
        <v>649</v>
      </c>
      <c r="FV69">
        <v>0</v>
      </c>
      <c r="FW69">
        <v>13</v>
      </c>
      <c r="FX69">
        <v>0</v>
      </c>
      <c r="FY69">
        <v>13</v>
      </c>
      <c r="FZ69">
        <v>0</v>
      </c>
      <c r="GA69">
        <v>16</v>
      </c>
      <c r="GB69">
        <v>0</v>
      </c>
      <c r="GC69">
        <v>9017.2975713940596</v>
      </c>
      <c r="GD69">
        <v>0</v>
      </c>
      <c r="GE69">
        <v>9017.7061077245507</v>
      </c>
      <c r="GF69">
        <v>0</v>
      </c>
      <c r="GG69">
        <v>9015.8199327011898</v>
      </c>
      <c r="GH69">
        <v>0</v>
      </c>
      <c r="GI69">
        <v>11243.4218571082</v>
      </c>
      <c r="GJ69">
        <v>0</v>
      </c>
      <c r="GK69">
        <v>11393.727606054401</v>
      </c>
      <c r="GL69">
        <v>0</v>
      </c>
      <c r="GM69">
        <v>11321.799166565899</v>
      </c>
      <c r="GN69">
        <v>0</v>
      </c>
      <c r="GO69">
        <v>1.2949999999999999</v>
      </c>
      <c r="GP69">
        <v>0</v>
      </c>
      <c r="GQ69">
        <v>1.2629999999999999</v>
      </c>
      <c r="GR69">
        <v>0</v>
      </c>
      <c r="GS69">
        <v>1.3340000000000001</v>
      </c>
      <c r="GT69">
        <v>0</v>
      </c>
      <c r="GU69">
        <v>2.7719999999999998</v>
      </c>
      <c r="GV69">
        <v>0</v>
      </c>
      <c r="GW69">
        <v>2.637</v>
      </c>
      <c r="GX69">
        <v>0</v>
      </c>
      <c r="GY69">
        <v>8.4670000000000005</v>
      </c>
      <c r="GZ69">
        <v>0</v>
      </c>
      <c r="HA69">
        <v>7.4569999999999999</v>
      </c>
      <c r="HB69">
        <v>0</v>
      </c>
      <c r="HC69">
        <v>7.4569999999999999</v>
      </c>
      <c r="HD69">
        <v>0</v>
      </c>
      <c r="HE69">
        <v>11.143000000000001</v>
      </c>
      <c r="HF69">
        <v>0</v>
      </c>
      <c r="HG69" t="s">
        <v>1365</v>
      </c>
      <c r="HH69" t="s">
        <v>1366</v>
      </c>
      <c r="HI69" t="s">
        <v>1367</v>
      </c>
      <c r="HJ69" t="s">
        <v>1368</v>
      </c>
      <c r="HK69" t="s">
        <v>1369</v>
      </c>
      <c r="HL69" t="s">
        <v>1370</v>
      </c>
      <c r="HM69" t="s">
        <v>1371</v>
      </c>
      <c r="HN69" t="s">
        <v>6218</v>
      </c>
      <c r="HO69" t="s">
        <v>6219</v>
      </c>
      <c r="HP69" t="s">
        <v>6220</v>
      </c>
      <c r="IA69">
        <v>0.05</v>
      </c>
      <c r="IB69">
        <v>0</v>
      </c>
      <c r="IC69">
        <v>0</v>
      </c>
      <c r="ID69">
        <v>78.290000000000006</v>
      </c>
      <c r="IE69">
        <v>78.34</v>
      </c>
      <c r="IF69" t="s">
        <v>5628</v>
      </c>
      <c r="IG69" t="s">
        <v>6221</v>
      </c>
      <c r="IH69">
        <v>79</v>
      </c>
      <c r="II69" t="s">
        <v>4830</v>
      </c>
      <c r="IJ69" t="s">
        <v>147</v>
      </c>
      <c r="IL69" t="e">
        <f t="shared" si="5"/>
        <v>#DIV/0!</v>
      </c>
      <c r="IM69">
        <f t="shared" si="6"/>
        <v>0</v>
      </c>
      <c r="IN69">
        <f t="shared" si="7"/>
        <v>0</v>
      </c>
      <c r="IO69" t="e">
        <f t="shared" si="8"/>
        <v>#DIV/0!</v>
      </c>
      <c r="IP69" t="e">
        <f t="shared" si="9"/>
        <v>#DIV/0!</v>
      </c>
    </row>
    <row r="70" spans="1:250" x14ac:dyDescent="0.2">
      <c r="A70" t="s">
        <v>4831</v>
      </c>
      <c r="B70">
        <v>-1</v>
      </c>
      <c r="C70">
        <v>0</v>
      </c>
      <c r="D70">
        <v>0</v>
      </c>
      <c r="E70">
        <v>4</v>
      </c>
      <c r="F70">
        <v>5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628</v>
      </c>
      <c r="S70">
        <v>7</v>
      </c>
      <c r="T70">
        <v>10776</v>
      </c>
      <c r="U70">
        <v>1</v>
      </c>
      <c r="V70" s="25">
        <v>9.9999999999999995E-8</v>
      </c>
      <c r="W70" s="25">
        <v>211900</v>
      </c>
      <c r="X70" s="25">
        <v>0</v>
      </c>
      <c r="Y70" s="25">
        <v>3600</v>
      </c>
      <c r="Z70" s="25">
        <v>-1</v>
      </c>
      <c r="AA70" s="25">
        <v>3600</v>
      </c>
      <c r="AB70">
        <v>193774.753706622</v>
      </c>
      <c r="AC70" t="s">
        <v>5624</v>
      </c>
      <c r="AD70" t="s">
        <v>5624</v>
      </c>
      <c r="AE70">
        <v>211913</v>
      </c>
      <c r="AF70">
        <v>0</v>
      </c>
      <c r="AH70">
        <v>0</v>
      </c>
      <c r="AJ70">
        <v>0</v>
      </c>
      <c r="AO70">
        <v>0</v>
      </c>
      <c r="AQ70">
        <v>17568</v>
      </c>
      <c r="AR70">
        <v>0</v>
      </c>
      <c r="AS70">
        <v>11984</v>
      </c>
      <c r="AT70">
        <v>0</v>
      </c>
      <c r="AU70">
        <v>76.552999999999997</v>
      </c>
      <c r="AV70">
        <v>0</v>
      </c>
      <c r="AW70">
        <v>55.655000000000001</v>
      </c>
      <c r="AX70">
        <v>0</v>
      </c>
      <c r="AY70">
        <v>1853</v>
      </c>
      <c r="AZ70">
        <v>1495</v>
      </c>
      <c r="BA70">
        <v>1259</v>
      </c>
      <c r="BB70">
        <v>1.294E-2</v>
      </c>
      <c r="BC70">
        <v>0.49613000000000002</v>
      </c>
      <c r="BD70">
        <v>30</v>
      </c>
      <c r="BE70">
        <v>0</v>
      </c>
      <c r="BF70">
        <v>0</v>
      </c>
      <c r="BG70">
        <v>0</v>
      </c>
      <c r="BH70">
        <v>0</v>
      </c>
      <c r="BI70">
        <v>1495</v>
      </c>
      <c r="BJ70">
        <v>0</v>
      </c>
      <c r="BK70">
        <v>1.627E-3</v>
      </c>
      <c r="BL70">
        <v>1259</v>
      </c>
      <c r="BM70">
        <v>1.294E-2</v>
      </c>
      <c r="BN70">
        <v>0.49613000000000002</v>
      </c>
      <c r="BO70">
        <v>1.627E-3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211913</v>
      </c>
      <c r="EZ70">
        <v>0</v>
      </c>
      <c r="FA70">
        <v>211913</v>
      </c>
      <c r="FB70">
        <v>0</v>
      </c>
      <c r="FC70">
        <v>211913</v>
      </c>
      <c r="FD70">
        <v>0</v>
      </c>
      <c r="FE70">
        <v>211900</v>
      </c>
      <c r="FF70">
        <v>0</v>
      </c>
      <c r="FG70">
        <v>211906</v>
      </c>
      <c r="FH70">
        <v>0</v>
      </c>
      <c r="FI70">
        <v>211897.428571428</v>
      </c>
      <c r="FJ70">
        <v>0</v>
      </c>
      <c r="FK70">
        <v>1362949</v>
      </c>
      <c r="FL70">
        <v>0</v>
      </c>
      <c r="FM70">
        <v>978986</v>
      </c>
      <c r="FN70">
        <v>0</v>
      </c>
      <c r="FO70">
        <v>1316856</v>
      </c>
      <c r="FP70">
        <v>0</v>
      </c>
      <c r="FQ70">
        <v>17568</v>
      </c>
      <c r="FR70">
        <v>0</v>
      </c>
      <c r="FS70">
        <v>11984</v>
      </c>
      <c r="FT70">
        <v>0</v>
      </c>
      <c r="FU70">
        <v>16293</v>
      </c>
      <c r="FV70">
        <v>0</v>
      </c>
      <c r="FW70">
        <v>29</v>
      </c>
      <c r="FX70">
        <v>0</v>
      </c>
      <c r="FY70">
        <v>29</v>
      </c>
      <c r="FZ70">
        <v>0</v>
      </c>
      <c r="GA70">
        <v>29</v>
      </c>
      <c r="GB70">
        <v>0</v>
      </c>
      <c r="GC70">
        <v>193785.310495154</v>
      </c>
      <c r="GD70">
        <v>0</v>
      </c>
      <c r="GE70">
        <v>193785.310495154</v>
      </c>
      <c r="GF70">
        <v>0</v>
      </c>
      <c r="GG70">
        <v>193785.310495154</v>
      </c>
      <c r="GH70">
        <v>0</v>
      </c>
      <c r="GI70">
        <v>193838.52174952699</v>
      </c>
      <c r="GJ70">
        <v>0</v>
      </c>
      <c r="GK70">
        <v>193838.52174952699</v>
      </c>
      <c r="GL70">
        <v>0</v>
      </c>
      <c r="GM70">
        <v>193838.52174952699</v>
      </c>
      <c r="GN70">
        <v>0</v>
      </c>
      <c r="GO70">
        <v>1.1040000000000001</v>
      </c>
      <c r="GP70">
        <v>0</v>
      </c>
      <c r="GQ70">
        <v>1.052</v>
      </c>
      <c r="GR70">
        <v>0</v>
      </c>
      <c r="GS70">
        <v>1.093</v>
      </c>
      <c r="GT70">
        <v>0</v>
      </c>
      <c r="GU70">
        <v>62.755000000000003</v>
      </c>
      <c r="GV70">
        <v>0</v>
      </c>
      <c r="GW70">
        <v>35.046999999999997</v>
      </c>
      <c r="GX70">
        <v>0</v>
      </c>
      <c r="GY70">
        <v>58.155999999999999</v>
      </c>
      <c r="GZ70">
        <v>0</v>
      </c>
      <c r="HA70">
        <v>76.552999999999997</v>
      </c>
      <c r="HB70">
        <v>0</v>
      </c>
      <c r="HC70">
        <v>55.655000000000001</v>
      </c>
      <c r="HD70">
        <v>0</v>
      </c>
      <c r="HE70">
        <v>77.947999999999993</v>
      </c>
      <c r="HF70">
        <v>0</v>
      </c>
      <c r="HG70" t="s">
        <v>1377</v>
      </c>
      <c r="HH70" t="s">
        <v>1387</v>
      </c>
      <c r="HI70" t="s">
        <v>1388</v>
      </c>
      <c r="HJ70" t="s">
        <v>1389</v>
      </c>
      <c r="HK70" t="s">
        <v>1390</v>
      </c>
      <c r="HL70" t="s">
        <v>1391</v>
      </c>
      <c r="HM70" t="s">
        <v>1392</v>
      </c>
      <c r="HN70" t="s">
        <v>6222</v>
      </c>
      <c r="HO70" t="s">
        <v>6223</v>
      </c>
      <c r="HP70" t="s">
        <v>6224</v>
      </c>
      <c r="IA70">
        <v>0.25</v>
      </c>
      <c r="IB70">
        <v>0</v>
      </c>
      <c r="IC70">
        <v>0</v>
      </c>
      <c r="ID70">
        <v>547.1</v>
      </c>
      <c r="IE70">
        <v>547.35</v>
      </c>
      <c r="IF70" t="s">
        <v>5628</v>
      </c>
      <c r="IG70" t="s">
        <v>6225</v>
      </c>
      <c r="IH70">
        <v>546</v>
      </c>
      <c r="II70" t="s">
        <v>4831</v>
      </c>
      <c r="IJ70" t="s">
        <v>147</v>
      </c>
      <c r="IL70" t="e">
        <f t="shared" si="5"/>
        <v>#DIV/0!</v>
      </c>
      <c r="IM70">
        <f t="shared" si="6"/>
        <v>0</v>
      </c>
      <c r="IN70">
        <f t="shared" si="7"/>
        <v>0</v>
      </c>
      <c r="IO70" t="e">
        <f t="shared" si="8"/>
        <v>#DIV/0!</v>
      </c>
      <c r="IP70" t="e">
        <f t="shared" si="9"/>
        <v>#DIV/0!</v>
      </c>
    </row>
    <row r="71" spans="1:250" x14ac:dyDescent="0.2">
      <c r="A71" s="26" t="s">
        <v>4832</v>
      </c>
      <c r="B71">
        <v>-1</v>
      </c>
      <c r="C71">
        <v>0</v>
      </c>
      <c r="D71">
        <v>0</v>
      </c>
      <c r="E71">
        <v>4</v>
      </c>
      <c r="F71">
        <v>5</v>
      </c>
      <c r="G71">
        <v>0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628</v>
      </c>
      <c r="S71">
        <v>7</v>
      </c>
      <c r="T71">
        <v>10776</v>
      </c>
      <c r="U71">
        <v>1</v>
      </c>
      <c r="V71" s="25">
        <v>9.9999999999999995E-8</v>
      </c>
      <c r="W71" s="25">
        <v>-52300</v>
      </c>
      <c r="X71" s="25">
        <v>0</v>
      </c>
      <c r="Y71" s="25">
        <v>3600</v>
      </c>
      <c r="Z71" s="25">
        <v>-1</v>
      </c>
      <c r="AA71" s="25">
        <v>3600</v>
      </c>
      <c r="AB71">
        <v>-61651.227097533098</v>
      </c>
      <c r="AC71" t="s">
        <v>5624</v>
      </c>
      <c r="AD71" t="s">
        <v>5624</v>
      </c>
      <c r="AE71">
        <v>-52301</v>
      </c>
      <c r="AF71">
        <v>0</v>
      </c>
      <c r="AH71">
        <v>0</v>
      </c>
      <c r="AJ71">
        <v>0</v>
      </c>
      <c r="AO71">
        <v>0</v>
      </c>
      <c r="AQ71">
        <v>19105</v>
      </c>
      <c r="AR71">
        <v>0</v>
      </c>
      <c r="AS71">
        <v>19105</v>
      </c>
      <c r="AT71">
        <v>0</v>
      </c>
      <c r="AU71">
        <v>10.263999999999999</v>
      </c>
      <c r="AV71">
        <v>0</v>
      </c>
      <c r="AW71">
        <v>10.098000000000001</v>
      </c>
      <c r="AX71">
        <v>0</v>
      </c>
      <c r="AY71">
        <v>75</v>
      </c>
      <c r="AZ71">
        <v>266</v>
      </c>
      <c r="BA71">
        <v>75</v>
      </c>
      <c r="BB71">
        <v>4.9000000000000002E-2</v>
      </c>
      <c r="BC71">
        <v>0.45389000000000002</v>
      </c>
      <c r="BD71">
        <v>0</v>
      </c>
      <c r="BE71">
        <v>0</v>
      </c>
      <c r="BF71">
        <v>0</v>
      </c>
      <c r="BG71">
        <v>0</v>
      </c>
      <c r="BH71">
        <v>143</v>
      </c>
      <c r="BI71">
        <v>107</v>
      </c>
      <c r="BJ71">
        <v>16</v>
      </c>
      <c r="BK71">
        <v>0.44360899999999998</v>
      </c>
      <c r="BL71">
        <v>75</v>
      </c>
      <c r="BM71">
        <v>4.9000000000000002E-2</v>
      </c>
      <c r="BN71">
        <v>0.45389000000000002</v>
      </c>
      <c r="BO71">
        <v>0.44360899999999998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-52301</v>
      </c>
      <c r="EZ71">
        <v>0</v>
      </c>
      <c r="FA71">
        <v>-52301</v>
      </c>
      <c r="FB71">
        <v>0</v>
      </c>
      <c r="FC71">
        <v>-52301</v>
      </c>
      <c r="FD71">
        <v>0</v>
      </c>
      <c r="FE71">
        <v>-52306.10169055</v>
      </c>
      <c r="FF71">
        <v>0</v>
      </c>
      <c r="FG71">
        <v>-52306.10169055</v>
      </c>
      <c r="FH71">
        <v>0</v>
      </c>
      <c r="FI71">
        <v>-52306.10169055</v>
      </c>
      <c r="FJ71">
        <v>0</v>
      </c>
      <c r="FK71">
        <v>302705</v>
      </c>
      <c r="FL71">
        <v>0</v>
      </c>
      <c r="FM71">
        <v>302705</v>
      </c>
      <c r="FN71">
        <v>0</v>
      </c>
      <c r="FO71">
        <v>302705</v>
      </c>
      <c r="FP71">
        <v>0</v>
      </c>
      <c r="FQ71">
        <v>19105</v>
      </c>
      <c r="FR71">
        <v>0</v>
      </c>
      <c r="FS71">
        <v>19105</v>
      </c>
      <c r="FT71">
        <v>0</v>
      </c>
      <c r="FU71">
        <v>19105</v>
      </c>
      <c r="FV71">
        <v>0</v>
      </c>
      <c r="FW71">
        <v>16</v>
      </c>
      <c r="FX71">
        <v>0</v>
      </c>
      <c r="FY71">
        <v>16</v>
      </c>
      <c r="FZ71">
        <v>0</v>
      </c>
      <c r="GA71">
        <v>16</v>
      </c>
      <c r="GB71">
        <v>0</v>
      </c>
      <c r="GC71">
        <v>-56741.261818181803</v>
      </c>
      <c r="GD71">
        <v>0</v>
      </c>
      <c r="GE71">
        <v>-56741.261818181803</v>
      </c>
      <c r="GF71">
        <v>0</v>
      </c>
      <c r="GG71">
        <v>-56741.261818181702</v>
      </c>
      <c r="GH71">
        <v>0</v>
      </c>
      <c r="GI71">
        <v>-54495.010395864003</v>
      </c>
      <c r="GJ71">
        <v>0</v>
      </c>
      <c r="GK71">
        <v>-54495.010395864003</v>
      </c>
      <c r="GL71">
        <v>0</v>
      </c>
      <c r="GM71">
        <v>-54495.010395864003</v>
      </c>
      <c r="GN71">
        <v>0</v>
      </c>
      <c r="GO71">
        <v>6.7000000000000004E-2</v>
      </c>
      <c r="GP71">
        <v>0</v>
      </c>
      <c r="GQ71">
        <v>6.5000000000000002E-2</v>
      </c>
      <c r="GR71">
        <v>0</v>
      </c>
      <c r="GS71">
        <v>6.7000000000000004E-2</v>
      </c>
      <c r="GT71">
        <v>0</v>
      </c>
      <c r="GU71">
        <v>2.641</v>
      </c>
      <c r="GV71">
        <v>0</v>
      </c>
      <c r="GW71">
        <v>2.5329999999999999</v>
      </c>
      <c r="GX71">
        <v>0</v>
      </c>
      <c r="GY71">
        <v>2.5840000000000001</v>
      </c>
      <c r="GZ71">
        <v>0</v>
      </c>
      <c r="HA71">
        <v>10.263999999999999</v>
      </c>
      <c r="HB71">
        <v>0</v>
      </c>
      <c r="HC71">
        <v>10.098000000000001</v>
      </c>
      <c r="HD71">
        <v>0</v>
      </c>
      <c r="HE71">
        <v>10.228</v>
      </c>
      <c r="HF71">
        <v>0</v>
      </c>
      <c r="HG71" t="s">
        <v>6226</v>
      </c>
      <c r="HH71" t="s">
        <v>6227</v>
      </c>
      <c r="HI71" t="s">
        <v>6228</v>
      </c>
      <c r="HJ71" t="s">
        <v>6229</v>
      </c>
      <c r="HK71" t="s">
        <v>1138</v>
      </c>
      <c r="HL71" t="s">
        <v>6230</v>
      </c>
      <c r="HM71" t="s">
        <v>6231</v>
      </c>
      <c r="HN71" t="s">
        <v>6232</v>
      </c>
      <c r="HO71" t="s">
        <v>6233</v>
      </c>
      <c r="HP71" t="s">
        <v>6234</v>
      </c>
      <c r="IA71">
        <v>0</v>
      </c>
      <c r="IB71">
        <v>0</v>
      </c>
      <c r="IC71">
        <v>0</v>
      </c>
      <c r="ID71">
        <v>71.84</v>
      </c>
      <c r="IE71">
        <v>71.84</v>
      </c>
      <c r="IF71" t="s">
        <v>5628</v>
      </c>
      <c r="IG71" t="s">
        <v>6235</v>
      </c>
      <c r="IH71">
        <v>72</v>
      </c>
      <c r="II71" t="s">
        <v>4832</v>
      </c>
      <c r="IJ71" t="s">
        <v>147</v>
      </c>
      <c r="IL71" t="e">
        <f t="shared" si="5"/>
        <v>#DIV/0!</v>
      </c>
      <c r="IM71">
        <f t="shared" si="6"/>
        <v>0</v>
      </c>
      <c r="IN71">
        <f t="shared" si="7"/>
        <v>0</v>
      </c>
      <c r="IO71" t="e">
        <f t="shared" si="8"/>
        <v>#DIV/0!</v>
      </c>
      <c r="IP71" t="e">
        <f t="shared" si="9"/>
        <v>#DIV/0!</v>
      </c>
    </row>
    <row r="72" spans="1:250" x14ac:dyDescent="0.2">
      <c r="A72" t="s">
        <v>4833</v>
      </c>
      <c r="B72">
        <v>-1</v>
      </c>
      <c r="C72">
        <v>0</v>
      </c>
      <c r="D72">
        <v>0</v>
      </c>
      <c r="E72">
        <v>4</v>
      </c>
      <c r="F72">
        <v>5</v>
      </c>
      <c r="G72">
        <v>0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628</v>
      </c>
      <c r="S72">
        <v>7</v>
      </c>
      <c r="T72">
        <v>10776</v>
      </c>
      <c r="U72">
        <v>1</v>
      </c>
      <c r="V72" s="25">
        <v>9.9999999999999995E-8</v>
      </c>
      <c r="W72" s="25">
        <v>326500</v>
      </c>
      <c r="X72" s="25">
        <v>0</v>
      </c>
      <c r="Y72" s="25">
        <v>3600</v>
      </c>
      <c r="Z72" s="25">
        <v>-1</v>
      </c>
      <c r="AA72" s="25">
        <v>3600</v>
      </c>
      <c r="AB72">
        <v>215658.671654151</v>
      </c>
      <c r="AC72" t="s">
        <v>5624</v>
      </c>
      <c r="AD72" t="s">
        <v>5624</v>
      </c>
      <c r="AE72">
        <v>326481.14282798901</v>
      </c>
      <c r="AF72">
        <v>0</v>
      </c>
      <c r="AH72">
        <v>0</v>
      </c>
      <c r="AJ72">
        <v>0</v>
      </c>
      <c r="AO72">
        <v>0</v>
      </c>
      <c r="AQ72">
        <v>710981</v>
      </c>
      <c r="AR72">
        <v>0</v>
      </c>
      <c r="AS72">
        <v>631525</v>
      </c>
      <c r="AT72">
        <v>0</v>
      </c>
      <c r="AU72">
        <v>3600</v>
      </c>
      <c r="AV72">
        <v>0</v>
      </c>
      <c r="AW72">
        <v>3600</v>
      </c>
      <c r="AX72">
        <v>0</v>
      </c>
      <c r="AY72">
        <v>4158</v>
      </c>
      <c r="AZ72">
        <v>1898</v>
      </c>
      <c r="BA72">
        <v>231</v>
      </c>
      <c r="BB72">
        <v>4.2500000000000003E-3</v>
      </c>
      <c r="BC72">
        <v>0.49253999999999998</v>
      </c>
      <c r="BD72">
        <v>374</v>
      </c>
      <c r="BE72">
        <v>0</v>
      </c>
      <c r="BF72">
        <v>0</v>
      </c>
      <c r="BG72">
        <v>0</v>
      </c>
      <c r="BH72">
        <v>0</v>
      </c>
      <c r="BI72">
        <v>762</v>
      </c>
      <c r="BJ72">
        <v>1136</v>
      </c>
      <c r="BK72">
        <v>1.555E-3</v>
      </c>
      <c r="BL72">
        <v>231</v>
      </c>
      <c r="BM72">
        <v>4.2500000000000003E-3</v>
      </c>
      <c r="BN72">
        <v>0.49253999999999998</v>
      </c>
      <c r="BO72">
        <v>1.555E-3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1E+100</v>
      </c>
      <c r="EZ72">
        <v>0</v>
      </c>
      <c r="FA72">
        <v>335031.57138848503</v>
      </c>
      <c r="FB72">
        <v>0</v>
      </c>
      <c r="FC72">
        <v>8.5714285714285699E+99</v>
      </c>
      <c r="FD72">
        <v>0</v>
      </c>
      <c r="FE72">
        <v>322392.76822729298</v>
      </c>
      <c r="FF72">
        <v>0</v>
      </c>
      <c r="FG72">
        <v>324248.30044604099</v>
      </c>
      <c r="FH72">
        <v>0</v>
      </c>
      <c r="FI72">
        <v>323433.65097590903</v>
      </c>
      <c r="FJ72">
        <v>0</v>
      </c>
      <c r="FK72">
        <v>28361771</v>
      </c>
      <c r="FL72">
        <v>0</v>
      </c>
      <c r="FM72">
        <v>21775966</v>
      </c>
      <c r="FN72">
        <v>0</v>
      </c>
      <c r="FO72">
        <v>26261013</v>
      </c>
      <c r="FP72">
        <v>0</v>
      </c>
      <c r="FQ72">
        <v>710981</v>
      </c>
      <c r="FR72">
        <v>0</v>
      </c>
      <c r="FS72">
        <v>631525</v>
      </c>
      <c r="FT72">
        <v>0</v>
      </c>
      <c r="FU72">
        <v>669154</v>
      </c>
      <c r="FV72">
        <v>0</v>
      </c>
      <c r="FW72">
        <v>18</v>
      </c>
      <c r="FX72">
        <v>0</v>
      </c>
      <c r="FY72">
        <v>14</v>
      </c>
      <c r="FZ72">
        <v>0</v>
      </c>
      <c r="GA72">
        <v>18</v>
      </c>
      <c r="GB72">
        <v>0</v>
      </c>
      <c r="GC72">
        <v>278106.81583562301</v>
      </c>
      <c r="GD72">
        <v>0</v>
      </c>
      <c r="GE72">
        <v>278467.27633533301</v>
      </c>
      <c r="GF72">
        <v>0</v>
      </c>
      <c r="GG72">
        <v>277698.43287974002</v>
      </c>
      <c r="GH72">
        <v>0</v>
      </c>
      <c r="GI72">
        <v>308219.33150366199</v>
      </c>
      <c r="GJ72">
        <v>0</v>
      </c>
      <c r="GK72">
        <v>309677.402481322</v>
      </c>
      <c r="GL72">
        <v>0</v>
      </c>
      <c r="GM72">
        <v>305620.80662589299</v>
      </c>
      <c r="GN72">
        <v>0</v>
      </c>
      <c r="GO72">
        <v>0.65400000000000003</v>
      </c>
      <c r="GP72">
        <v>0</v>
      </c>
      <c r="GQ72">
        <v>0.498</v>
      </c>
      <c r="GR72">
        <v>0</v>
      </c>
      <c r="GS72">
        <v>0.59499999999999997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504.90899999999999</v>
      </c>
      <c r="GZ72">
        <v>0</v>
      </c>
      <c r="HA72">
        <v>3600</v>
      </c>
      <c r="HB72">
        <v>0</v>
      </c>
      <c r="HC72">
        <v>3600</v>
      </c>
      <c r="HD72">
        <v>0</v>
      </c>
      <c r="HE72">
        <v>3600</v>
      </c>
      <c r="HF72">
        <v>0</v>
      </c>
      <c r="HG72" t="s">
        <v>6236</v>
      </c>
      <c r="HH72" t="s">
        <v>6237</v>
      </c>
      <c r="HI72" t="s">
        <v>6238</v>
      </c>
      <c r="HJ72" t="s">
        <v>6239</v>
      </c>
      <c r="HK72" t="s">
        <v>6240</v>
      </c>
      <c r="HL72" t="s">
        <v>6241</v>
      </c>
      <c r="HM72" t="s">
        <v>6242</v>
      </c>
      <c r="HN72" t="s">
        <v>6243</v>
      </c>
      <c r="HO72" t="s">
        <v>6244</v>
      </c>
      <c r="HP72" t="s">
        <v>6245</v>
      </c>
      <c r="IA72">
        <v>0.1</v>
      </c>
      <c r="IB72">
        <v>0</v>
      </c>
      <c r="IC72">
        <v>0</v>
      </c>
      <c r="ID72">
        <v>25267.37</v>
      </c>
      <c r="IE72">
        <v>25267.47</v>
      </c>
      <c r="IF72" t="s">
        <v>5628</v>
      </c>
      <c r="IG72" t="s">
        <v>6246</v>
      </c>
      <c r="IH72">
        <v>25205</v>
      </c>
      <c r="II72" t="s">
        <v>4833</v>
      </c>
      <c r="IJ72" t="s">
        <v>147</v>
      </c>
      <c r="IL72" t="e">
        <f t="shared" si="5"/>
        <v>#DIV/0!</v>
      </c>
      <c r="IM72">
        <f t="shared" si="6"/>
        <v>0</v>
      </c>
      <c r="IN72">
        <f t="shared" si="7"/>
        <v>0</v>
      </c>
      <c r="IO72" t="e">
        <f t="shared" si="8"/>
        <v>#DIV/0!</v>
      </c>
      <c r="IP72" t="e">
        <f t="shared" si="9"/>
        <v>#DIV/0!</v>
      </c>
    </row>
    <row r="73" spans="1:250" x14ac:dyDescent="0.2">
      <c r="A73" t="s">
        <v>4834</v>
      </c>
      <c r="B73">
        <v>-1</v>
      </c>
      <c r="C73">
        <v>0</v>
      </c>
      <c r="D73">
        <v>0</v>
      </c>
      <c r="E73">
        <v>4</v>
      </c>
      <c r="F73">
        <v>5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628</v>
      </c>
      <c r="S73">
        <v>7</v>
      </c>
      <c r="T73">
        <v>10776</v>
      </c>
      <c r="U73">
        <v>1</v>
      </c>
      <c r="V73" s="25">
        <v>9.9999999999999995E-8</v>
      </c>
      <c r="W73" s="25">
        <v>109100</v>
      </c>
      <c r="X73" s="25">
        <v>0</v>
      </c>
      <c r="Y73" s="25">
        <v>3600</v>
      </c>
      <c r="Z73" s="25">
        <v>-1</v>
      </c>
      <c r="AA73" s="25">
        <v>3600</v>
      </c>
      <c r="AB73">
        <v>79215.625563007794</v>
      </c>
      <c r="AC73" t="s">
        <v>5624</v>
      </c>
      <c r="AD73" t="s">
        <v>5624</v>
      </c>
      <c r="AE73">
        <v>109143.49349999899</v>
      </c>
      <c r="AF73">
        <v>0</v>
      </c>
      <c r="AH73">
        <v>0</v>
      </c>
      <c r="AJ73">
        <v>0</v>
      </c>
      <c r="AO73">
        <v>0</v>
      </c>
      <c r="AQ73">
        <v>50448</v>
      </c>
      <c r="AR73">
        <v>0</v>
      </c>
      <c r="AS73">
        <v>34067</v>
      </c>
      <c r="AT73">
        <v>0</v>
      </c>
      <c r="AU73">
        <v>3600.0010000000002</v>
      </c>
      <c r="AV73">
        <v>0</v>
      </c>
      <c r="AW73">
        <v>3600.0010000000002</v>
      </c>
      <c r="AX73">
        <v>0</v>
      </c>
      <c r="AY73">
        <v>8385</v>
      </c>
      <c r="AZ73">
        <v>2734</v>
      </c>
      <c r="BA73">
        <v>238</v>
      </c>
      <c r="BB73">
        <v>9.0000000000000006E-5</v>
      </c>
      <c r="BC73">
        <v>0.48920999999999998</v>
      </c>
      <c r="BD73">
        <v>526</v>
      </c>
      <c r="BE73">
        <v>0</v>
      </c>
      <c r="BF73">
        <v>0</v>
      </c>
      <c r="BG73">
        <v>0</v>
      </c>
      <c r="BH73">
        <v>0</v>
      </c>
      <c r="BI73">
        <v>1166</v>
      </c>
      <c r="BJ73">
        <v>1568</v>
      </c>
      <c r="BK73">
        <v>2.7399999999999998E-3</v>
      </c>
      <c r="BL73">
        <v>238</v>
      </c>
      <c r="BM73">
        <v>9.0000000000000006E-5</v>
      </c>
      <c r="BN73">
        <v>0.48920999999999998</v>
      </c>
      <c r="BO73">
        <v>2.7399999999999998E-3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115562.881984957</v>
      </c>
      <c r="EZ73">
        <v>0</v>
      </c>
      <c r="FA73">
        <v>109156.42714749801</v>
      </c>
      <c r="FB73">
        <v>0</v>
      </c>
      <c r="FC73">
        <v>118325.207704695</v>
      </c>
      <c r="FD73">
        <v>0</v>
      </c>
      <c r="FE73">
        <v>109114.31803140399</v>
      </c>
      <c r="FF73">
        <v>0</v>
      </c>
      <c r="FG73">
        <v>109115.88832761699</v>
      </c>
      <c r="FH73">
        <v>0</v>
      </c>
      <c r="FI73">
        <v>105219.854517178</v>
      </c>
      <c r="FJ73">
        <v>0</v>
      </c>
      <c r="FK73">
        <v>8048721</v>
      </c>
      <c r="FL73">
        <v>0</v>
      </c>
      <c r="FM73">
        <v>5876403</v>
      </c>
      <c r="FN73">
        <v>0</v>
      </c>
      <c r="FO73">
        <v>7098916</v>
      </c>
      <c r="FP73">
        <v>0</v>
      </c>
      <c r="FQ73">
        <v>50448</v>
      </c>
      <c r="FR73">
        <v>0</v>
      </c>
      <c r="FS73">
        <v>34067</v>
      </c>
      <c r="FT73">
        <v>0</v>
      </c>
      <c r="FU73">
        <v>44229</v>
      </c>
      <c r="FV73">
        <v>0</v>
      </c>
      <c r="FW73">
        <v>24</v>
      </c>
      <c r="FX73">
        <v>0</v>
      </c>
      <c r="FY73">
        <v>23</v>
      </c>
      <c r="FZ73">
        <v>0</v>
      </c>
      <c r="GA73">
        <v>23</v>
      </c>
      <c r="GB73">
        <v>0</v>
      </c>
      <c r="GC73">
        <v>96262.207804487407</v>
      </c>
      <c r="GD73">
        <v>0</v>
      </c>
      <c r="GE73">
        <v>96262.228856426605</v>
      </c>
      <c r="GF73">
        <v>0</v>
      </c>
      <c r="GG73">
        <v>96262.203441394595</v>
      </c>
      <c r="GH73">
        <v>0</v>
      </c>
      <c r="GI73">
        <v>96394.805570917204</v>
      </c>
      <c r="GJ73">
        <v>0</v>
      </c>
      <c r="GK73">
        <v>96394.805570917204</v>
      </c>
      <c r="GL73">
        <v>0</v>
      </c>
      <c r="GM73">
        <v>96387.224001728799</v>
      </c>
      <c r="GN73">
        <v>0</v>
      </c>
      <c r="GO73">
        <v>2.698</v>
      </c>
      <c r="GP73">
        <v>0</v>
      </c>
      <c r="GQ73">
        <v>2.6110000000000002</v>
      </c>
      <c r="GR73">
        <v>0</v>
      </c>
      <c r="GS73">
        <v>2.67</v>
      </c>
      <c r="GT73">
        <v>0</v>
      </c>
      <c r="GU73">
        <v>3560.9259999999999</v>
      </c>
      <c r="GV73">
        <v>0</v>
      </c>
      <c r="GW73">
        <v>2448.145</v>
      </c>
      <c r="GX73">
        <v>0</v>
      </c>
      <c r="GY73">
        <v>3212.252</v>
      </c>
      <c r="GZ73">
        <v>0</v>
      </c>
      <c r="HA73">
        <v>3600.0010000000002</v>
      </c>
      <c r="HB73">
        <v>0</v>
      </c>
      <c r="HC73">
        <v>3600.0010000000002</v>
      </c>
      <c r="HD73">
        <v>0</v>
      </c>
      <c r="HE73">
        <v>3600.0010000000002</v>
      </c>
      <c r="HF73">
        <v>0</v>
      </c>
      <c r="HG73" t="s">
        <v>6247</v>
      </c>
      <c r="HH73" t="s">
        <v>6248</v>
      </c>
      <c r="HI73" t="s">
        <v>6249</v>
      </c>
      <c r="HJ73" t="s">
        <v>6250</v>
      </c>
      <c r="HK73" t="s">
        <v>6251</v>
      </c>
      <c r="HL73" t="s">
        <v>6252</v>
      </c>
      <c r="HM73" t="s">
        <v>6253</v>
      </c>
      <c r="HN73" t="s">
        <v>6254</v>
      </c>
      <c r="HO73" t="s">
        <v>6255</v>
      </c>
      <c r="HP73" t="s">
        <v>6256</v>
      </c>
      <c r="IA73">
        <v>0.24</v>
      </c>
      <c r="IB73">
        <v>0</v>
      </c>
      <c r="IC73">
        <v>0.01</v>
      </c>
      <c r="ID73">
        <v>25278.87</v>
      </c>
      <c r="IE73">
        <v>25279.15</v>
      </c>
      <c r="IF73" t="s">
        <v>5628</v>
      </c>
      <c r="IG73" t="s">
        <v>6257</v>
      </c>
      <c r="IH73">
        <v>25201</v>
      </c>
      <c r="II73" t="s">
        <v>4834</v>
      </c>
      <c r="IJ73" t="s">
        <v>147</v>
      </c>
      <c r="IL73" t="e">
        <f t="shared" si="5"/>
        <v>#DIV/0!</v>
      </c>
      <c r="IM73">
        <f t="shared" si="6"/>
        <v>0</v>
      </c>
      <c r="IN73">
        <f t="shared" si="7"/>
        <v>0</v>
      </c>
      <c r="IO73" t="e">
        <f t="shared" si="8"/>
        <v>#DIV/0!</v>
      </c>
      <c r="IP73" t="e">
        <f t="shared" si="9"/>
        <v>#DIV/0!</v>
      </c>
    </row>
    <row r="74" spans="1:250" x14ac:dyDescent="0.2">
      <c r="A74" t="s">
        <v>4835</v>
      </c>
      <c r="B74">
        <v>-1</v>
      </c>
      <c r="C74">
        <v>0</v>
      </c>
      <c r="D74">
        <v>0</v>
      </c>
      <c r="E74">
        <v>4</v>
      </c>
      <c r="F74">
        <v>5</v>
      </c>
      <c r="G74">
        <v>0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628</v>
      </c>
      <c r="S74">
        <v>7</v>
      </c>
      <c r="T74">
        <v>10776</v>
      </c>
      <c r="U74">
        <v>1</v>
      </c>
      <c r="V74" s="25">
        <v>9.9999999999999995E-8</v>
      </c>
      <c r="W74" s="25">
        <v>5.5329999999999997E-2</v>
      </c>
      <c r="X74" s="25">
        <v>0</v>
      </c>
      <c r="Y74" s="25">
        <v>3600</v>
      </c>
      <c r="Z74" s="25">
        <v>-1</v>
      </c>
      <c r="AA74" s="25">
        <v>3600</v>
      </c>
      <c r="AB74">
        <v>1.26829268292682E-2</v>
      </c>
      <c r="AC74" t="s">
        <v>5624</v>
      </c>
      <c r="AD74" t="s">
        <v>5624</v>
      </c>
      <c r="AE74">
        <v>5.5333761199999901E-2</v>
      </c>
      <c r="AF74">
        <v>0</v>
      </c>
      <c r="AH74">
        <v>0</v>
      </c>
      <c r="AJ74">
        <v>0</v>
      </c>
      <c r="AO74">
        <v>0</v>
      </c>
      <c r="AQ74">
        <v>5452</v>
      </c>
      <c r="AR74">
        <v>0</v>
      </c>
      <c r="AS74">
        <v>5452</v>
      </c>
      <c r="AT74">
        <v>0</v>
      </c>
      <c r="AU74">
        <v>206.44</v>
      </c>
      <c r="AV74">
        <v>0</v>
      </c>
      <c r="AW74">
        <v>190.87700000000001</v>
      </c>
      <c r="AX74">
        <v>0</v>
      </c>
      <c r="AY74">
        <v>8444</v>
      </c>
      <c r="AZ74">
        <v>8420</v>
      </c>
      <c r="BA74">
        <v>10</v>
      </c>
      <c r="BB74">
        <v>0.1</v>
      </c>
      <c r="BC74">
        <v>0.3</v>
      </c>
      <c r="BD74">
        <v>0</v>
      </c>
      <c r="BE74">
        <v>0</v>
      </c>
      <c r="BF74">
        <v>0</v>
      </c>
      <c r="BG74">
        <v>0</v>
      </c>
      <c r="BH74">
        <v>114</v>
      </c>
      <c r="BI74">
        <v>8237</v>
      </c>
      <c r="BJ74">
        <v>69</v>
      </c>
      <c r="BK74">
        <v>2.5349999999999999E-3</v>
      </c>
      <c r="BL74">
        <v>10</v>
      </c>
      <c r="BM74">
        <v>0.1</v>
      </c>
      <c r="BN74">
        <v>0.3</v>
      </c>
      <c r="BO74">
        <v>2.5349999999999999E-3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5.53337612323491E-2</v>
      </c>
      <c r="EZ74">
        <v>0</v>
      </c>
      <c r="FA74">
        <v>5.53337612323491E-2</v>
      </c>
      <c r="FB74">
        <v>0</v>
      </c>
      <c r="FC74">
        <v>5.53337612323491E-2</v>
      </c>
      <c r="FD74">
        <v>0</v>
      </c>
      <c r="FE74">
        <v>5.5333048067322699E-2</v>
      </c>
      <c r="FF74">
        <v>0</v>
      </c>
      <c r="FG74">
        <v>5.53337612323491E-2</v>
      </c>
      <c r="FH74">
        <v>0</v>
      </c>
      <c r="FI74">
        <v>5.53326360874399E-2</v>
      </c>
      <c r="FJ74">
        <v>0</v>
      </c>
      <c r="FK74">
        <v>299493</v>
      </c>
      <c r="FL74">
        <v>0</v>
      </c>
      <c r="FM74">
        <v>299493</v>
      </c>
      <c r="FN74">
        <v>0</v>
      </c>
      <c r="FO74">
        <v>350440</v>
      </c>
      <c r="FP74">
        <v>0</v>
      </c>
      <c r="FQ74">
        <v>5452</v>
      </c>
      <c r="FR74">
        <v>0</v>
      </c>
      <c r="FS74">
        <v>5452</v>
      </c>
      <c r="FT74">
        <v>0</v>
      </c>
      <c r="FU74">
        <v>7469</v>
      </c>
      <c r="FV74">
        <v>0</v>
      </c>
      <c r="FW74">
        <v>80</v>
      </c>
      <c r="FX74">
        <v>0</v>
      </c>
      <c r="FY74">
        <v>4</v>
      </c>
      <c r="FZ74">
        <v>0</v>
      </c>
      <c r="GA74">
        <v>35</v>
      </c>
      <c r="GB74">
        <v>0</v>
      </c>
      <c r="GC74">
        <v>1.28150406504064E-2</v>
      </c>
      <c r="GD74">
        <v>0</v>
      </c>
      <c r="GE74">
        <v>1.2815040650406499E-2</v>
      </c>
      <c r="GF74">
        <v>0</v>
      </c>
      <c r="GG74">
        <v>1.27395470383275E-2</v>
      </c>
      <c r="GH74">
        <v>0</v>
      </c>
      <c r="GI74">
        <v>2.8542845226199199E-2</v>
      </c>
      <c r="GJ74">
        <v>0</v>
      </c>
      <c r="GK74">
        <v>3.2911507796626903E-2</v>
      </c>
      <c r="GL74">
        <v>0</v>
      </c>
      <c r="GM74">
        <v>2.3789500356715201E-2</v>
      </c>
      <c r="GN74">
        <v>0</v>
      </c>
      <c r="GO74">
        <v>29.933</v>
      </c>
      <c r="GP74">
        <v>0</v>
      </c>
      <c r="GQ74">
        <v>3.0990000000000002</v>
      </c>
      <c r="GR74">
        <v>0</v>
      </c>
      <c r="GS74">
        <v>14.145</v>
      </c>
      <c r="GT74">
        <v>0</v>
      </c>
      <c r="GU74">
        <v>153.36699999999999</v>
      </c>
      <c r="GV74">
        <v>0</v>
      </c>
      <c r="GW74">
        <v>22.713000000000001</v>
      </c>
      <c r="GX74">
        <v>0</v>
      </c>
      <c r="GY74">
        <v>147.637</v>
      </c>
      <c r="GZ74">
        <v>0</v>
      </c>
      <c r="HA74">
        <v>206.44</v>
      </c>
      <c r="HB74">
        <v>0</v>
      </c>
      <c r="HC74">
        <v>190.87700000000001</v>
      </c>
      <c r="HD74">
        <v>0</v>
      </c>
      <c r="HE74">
        <v>221.9</v>
      </c>
      <c r="HF74">
        <v>0</v>
      </c>
      <c r="HG74" t="s">
        <v>6258</v>
      </c>
      <c r="HH74" t="s">
        <v>6259</v>
      </c>
      <c r="HI74" t="s">
        <v>6260</v>
      </c>
      <c r="HJ74" t="s">
        <v>6261</v>
      </c>
      <c r="HK74" t="s">
        <v>6262</v>
      </c>
      <c r="HL74" t="s">
        <v>6263</v>
      </c>
      <c r="HM74" t="s">
        <v>6264</v>
      </c>
      <c r="HN74" t="s">
        <v>6265</v>
      </c>
      <c r="HO74" t="s">
        <v>6266</v>
      </c>
      <c r="HP74" t="s">
        <v>6267</v>
      </c>
      <c r="IA74">
        <v>0.38</v>
      </c>
      <c r="IB74">
        <v>0</v>
      </c>
      <c r="IC74">
        <v>0.03</v>
      </c>
      <c r="ID74">
        <v>1558.85</v>
      </c>
      <c r="IE74">
        <v>1559.32</v>
      </c>
      <c r="IF74" t="s">
        <v>5628</v>
      </c>
      <c r="IG74" t="s">
        <v>6268</v>
      </c>
      <c r="IH74">
        <v>1554</v>
      </c>
      <c r="II74" t="s">
        <v>4835</v>
      </c>
      <c r="IJ74" t="s">
        <v>147</v>
      </c>
      <c r="IL74" t="e">
        <f t="shared" si="5"/>
        <v>#DIV/0!</v>
      </c>
      <c r="IM74">
        <f t="shared" si="6"/>
        <v>0</v>
      </c>
      <c r="IN74">
        <f t="shared" si="7"/>
        <v>0</v>
      </c>
      <c r="IO74" t="e">
        <f t="shared" si="8"/>
        <v>#DIV/0!</v>
      </c>
      <c r="IP74" t="e">
        <f t="shared" si="9"/>
        <v>#DIV/0!</v>
      </c>
    </row>
    <row r="75" spans="1:250" x14ac:dyDescent="0.2">
      <c r="A75" s="27" t="s">
        <v>4836</v>
      </c>
      <c r="B75">
        <v>-1</v>
      </c>
      <c r="C75">
        <v>0</v>
      </c>
      <c r="D75">
        <v>0</v>
      </c>
      <c r="E75">
        <v>4</v>
      </c>
      <c r="F75">
        <v>5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628</v>
      </c>
      <c r="S75">
        <v>7</v>
      </c>
      <c r="T75">
        <v>10776</v>
      </c>
      <c r="U75">
        <v>1</v>
      </c>
      <c r="V75" s="25">
        <v>9.9999999999999995E-8</v>
      </c>
      <c r="W75" s="25">
        <v>-21720</v>
      </c>
      <c r="X75" s="25">
        <v>0</v>
      </c>
      <c r="Y75" s="25">
        <v>3600</v>
      </c>
      <c r="Z75" s="25">
        <v>-1</v>
      </c>
      <c r="AA75" s="25">
        <v>3600</v>
      </c>
      <c r="AB75">
        <v>-22804.575757575702</v>
      </c>
      <c r="AC75" t="s">
        <v>5624</v>
      </c>
      <c r="AD75" t="s">
        <v>5624</v>
      </c>
      <c r="AE75">
        <v>-21718</v>
      </c>
      <c r="AF75">
        <v>0</v>
      </c>
      <c r="AH75">
        <v>0</v>
      </c>
      <c r="AJ75">
        <v>0</v>
      </c>
      <c r="AO75">
        <v>0</v>
      </c>
      <c r="AQ75">
        <v>100</v>
      </c>
      <c r="AR75">
        <v>0</v>
      </c>
      <c r="AS75">
        <v>29</v>
      </c>
      <c r="AT75">
        <v>0</v>
      </c>
      <c r="AU75">
        <v>5.8840000000000003</v>
      </c>
      <c r="AV75">
        <v>0</v>
      </c>
      <c r="AW75">
        <v>4.0209999999999999</v>
      </c>
      <c r="AX75">
        <v>0</v>
      </c>
      <c r="AY75">
        <v>8792</v>
      </c>
      <c r="AZ75">
        <v>8849</v>
      </c>
      <c r="BA75">
        <v>1005</v>
      </c>
      <c r="BB75">
        <v>2.9399999999999999E-3</v>
      </c>
      <c r="BC75">
        <v>0.5</v>
      </c>
      <c r="BD75">
        <v>2865</v>
      </c>
      <c r="BE75">
        <v>0</v>
      </c>
      <c r="BF75">
        <v>0</v>
      </c>
      <c r="BG75">
        <v>0</v>
      </c>
      <c r="BH75">
        <v>226</v>
      </c>
      <c r="BI75">
        <v>8623</v>
      </c>
      <c r="BJ75">
        <v>0</v>
      </c>
      <c r="BK75">
        <v>1.544E-3</v>
      </c>
      <c r="BL75">
        <v>1005</v>
      </c>
      <c r="BM75">
        <v>2.9399999999999999E-3</v>
      </c>
      <c r="BN75">
        <v>0.5</v>
      </c>
      <c r="BO75">
        <v>1.544E-3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-21718</v>
      </c>
      <c r="EZ75">
        <v>0</v>
      </c>
      <c r="FA75">
        <v>-21718.000021428499</v>
      </c>
      <c r="FB75">
        <v>0</v>
      </c>
      <c r="FC75">
        <v>-21718.000003061199</v>
      </c>
      <c r="FD75">
        <v>0</v>
      </c>
      <c r="FE75">
        <v>-21718</v>
      </c>
      <c r="FF75">
        <v>0</v>
      </c>
      <c r="FG75">
        <v>-21717.999999999902</v>
      </c>
      <c r="FH75">
        <v>0</v>
      </c>
      <c r="FI75">
        <v>-21718.571428571398</v>
      </c>
      <c r="FJ75">
        <v>0</v>
      </c>
      <c r="FK75">
        <v>29310</v>
      </c>
      <c r="FL75">
        <v>0</v>
      </c>
      <c r="FM75">
        <v>22095</v>
      </c>
      <c r="FN75">
        <v>0</v>
      </c>
      <c r="FO75">
        <v>25900</v>
      </c>
      <c r="FP75">
        <v>0</v>
      </c>
      <c r="FQ75">
        <v>100</v>
      </c>
      <c r="FR75">
        <v>0</v>
      </c>
      <c r="FS75">
        <v>29</v>
      </c>
      <c r="FT75">
        <v>0</v>
      </c>
      <c r="FU75">
        <v>87</v>
      </c>
      <c r="FV75">
        <v>0</v>
      </c>
      <c r="FW75">
        <v>33</v>
      </c>
      <c r="FX75">
        <v>0</v>
      </c>
      <c r="FY75">
        <v>23</v>
      </c>
      <c r="FZ75">
        <v>0</v>
      </c>
      <c r="GA75">
        <v>32</v>
      </c>
      <c r="GB75">
        <v>0</v>
      </c>
      <c r="GC75">
        <v>-22056.283399453099</v>
      </c>
      <c r="GD75">
        <v>0</v>
      </c>
      <c r="GE75">
        <v>-22052.2589064161</v>
      </c>
      <c r="GF75">
        <v>0</v>
      </c>
      <c r="GG75">
        <v>-22068.517780701899</v>
      </c>
      <c r="GH75">
        <v>0</v>
      </c>
      <c r="GI75">
        <v>-21743.541889009699</v>
      </c>
      <c r="GJ75">
        <v>0</v>
      </c>
      <c r="GK75">
        <v>-21731.015876430502</v>
      </c>
      <c r="GL75">
        <v>0</v>
      </c>
      <c r="GM75">
        <v>-21746.5586039892</v>
      </c>
      <c r="GN75">
        <v>0</v>
      </c>
      <c r="GO75">
        <v>4.2919999999999998</v>
      </c>
      <c r="GP75">
        <v>0</v>
      </c>
      <c r="GQ75">
        <v>3.4670000000000001</v>
      </c>
      <c r="GR75">
        <v>0</v>
      </c>
      <c r="GS75">
        <v>4.4370000000000003</v>
      </c>
      <c r="GT75">
        <v>0</v>
      </c>
      <c r="GU75">
        <v>5.6360000000000001</v>
      </c>
      <c r="GV75">
        <v>0</v>
      </c>
      <c r="GW75">
        <v>3.802</v>
      </c>
      <c r="GX75">
        <v>0</v>
      </c>
      <c r="GY75">
        <v>5.56</v>
      </c>
      <c r="GZ75">
        <v>0</v>
      </c>
      <c r="HA75">
        <v>5.8840000000000003</v>
      </c>
      <c r="HB75">
        <v>0</v>
      </c>
      <c r="HC75">
        <v>4.0209999999999999</v>
      </c>
      <c r="HD75">
        <v>0</v>
      </c>
      <c r="HE75">
        <v>5.694</v>
      </c>
      <c r="HF75">
        <v>0</v>
      </c>
      <c r="HG75" t="s">
        <v>6269</v>
      </c>
      <c r="HH75" t="s">
        <v>6270</v>
      </c>
      <c r="HI75" t="s">
        <v>6271</v>
      </c>
      <c r="HJ75" t="s">
        <v>6272</v>
      </c>
      <c r="HK75" t="s">
        <v>6273</v>
      </c>
      <c r="HL75" t="s">
        <v>6274</v>
      </c>
      <c r="HM75" t="s">
        <v>6275</v>
      </c>
      <c r="HN75" t="s">
        <v>6276</v>
      </c>
      <c r="HO75" t="s">
        <v>6277</v>
      </c>
      <c r="HP75" t="s">
        <v>6278</v>
      </c>
      <c r="IA75">
        <v>32.83</v>
      </c>
      <c r="IB75">
        <v>0</v>
      </c>
      <c r="IC75">
        <v>0.01</v>
      </c>
      <c r="ID75">
        <v>40.24</v>
      </c>
      <c r="IE75">
        <v>73.12</v>
      </c>
      <c r="IF75" t="s">
        <v>5628</v>
      </c>
      <c r="IG75" t="s">
        <v>6279</v>
      </c>
      <c r="IH75">
        <v>73</v>
      </c>
      <c r="II75" t="s">
        <v>4836</v>
      </c>
      <c r="IJ75" t="s">
        <v>147</v>
      </c>
      <c r="IL75" t="e">
        <f t="shared" si="5"/>
        <v>#DIV/0!</v>
      </c>
      <c r="IM75">
        <f t="shared" si="6"/>
        <v>0</v>
      </c>
      <c r="IN75">
        <f t="shared" si="7"/>
        <v>0</v>
      </c>
      <c r="IO75" t="e">
        <f t="shared" si="8"/>
        <v>#DIV/0!</v>
      </c>
      <c r="IP75" t="e">
        <f t="shared" si="9"/>
        <v>#DIV/0!</v>
      </c>
    </row>
    <row r="76" spans="1:250" x14ac:dyDescent="0.2">
      <c r="A76" s="26" t="s">
        <v>4837</v>
      </c>
      <c r="B76">
        <v>-1</v>
      </c>
      <c r="C76">
        <v>0</v>
      </c>
      <c r="D76">
        <v>0</v>
      </c>
      <c r="E76">
        <v>4</v>
      </c>
      <c r="F76">
        <v>5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628</v>
      </c>
      <c r="S76">
        <v>7</v>
      </c>
      <c r="T76">
        <v>10776</v>
      </c>
      <c r="U76">
        <v>1</v>
      </c>
      <c r="V76" s="25">
        <v>9.9999999999999995E-8</v>
      </c>
      <c r="W76" s="25">
        <v>-20540</v>
      </c>
      <c r="X76" s="25">
        <v>0</v>
      </c>
      <c r="Y76" s="25">
        <v>3600</v>
      </c>
      <c r="Z76" s="25">
        <v>-1</v>
      </c>
      <c r="AA76" s="25">
        <v>3600</v>
      </c>
      <c r="AB76">
        <v>-21431.698759178798</v>
      </c>
      <c r="AC76" t="s">
        <v>5624</v>
      </c>
      <c r="AD76" t="s">
        <v>5624</v>
      </c>
      <c r="AE76">
        <v>-20540</v>
      </c>
      <c r="AF76">
        <v>0</v>
      </c>
      <c r="AH76">
        <v>0</v>
      </c>
      <c r="AJ76">
        <v>0</v>
      </c>
      <c r="AO76">
        <v>0</v>
      </c>
      <c r="AQ76">
        <v>2</v>
      </c>
      <c r="AR76">
        <v>0</v>
      </c>
      <c r="AS76">
        <v>1</v>
      </c>
      <c r="AT76">
        <v>0</v>
      </c>
      <c r="AU76">
        <v>2.5339999999999998</v>
      </c>
      <c r="AV76">
        <v>0</v>
      </c>
      <c r="AW76">
        <v>1.841</v>
      </c>
      <c r="AX76">
        <v>0</v>
      </c>
      <c r="AY76">
        <v>10134</v>
      </c>
      <c r="AZ76">
        <v>11247</v>
      </c>
      <c r="BA76">
        <v>857</v>
      </c>
      <c r="BB76">
        <v>1.0300000000000001E-3</v>
      </c>
      <c r="BC76">
        <v>0.5</v>
      </c>
      <c r="BD76">
        <v>4346</v>
      </c>
      <c r="BE76">
        <v>0</v>
      </c>
      <c r="BF76">
        <v>0</v>
      </c>
      <c r="BG76">
        <v>0</v>
      </c>
      <c r="BH76">
        <v>235</v>
      </c>
      <c r="BI76">
        <v>11012</v>
      </c>
      <c r="BJ76">
        <v>0</v>
      </c>
      <c r="BK76">
        <v>1.2769999999999999E-3</v>
      </c>
      <c r="BL76">
        <v>857</v>
      </c>
      <c r="BM76">
        <v>1.0300000000000001E-3</v>
      </c>
      <c r="BN76">
        <v>0.5</v>
      </c>
      <c r="BO76">
        <v>1.2769999999999999E-3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-20540</v>
      </c>
      <c r="EZ76">
        <v>0</v>
      </c>
      <c r="FA76">
        <v>-20540</v>
      </c>
      <c r="FB76">
        <v>0</v>
      </c>
      <c r="FC76">
        <v>5.7142857142857104E+99</v>
      </c>
      <c r="FD76">
        <v>0</v>
      </c>
      <c r="FE76">
        <v>-20542</v>
      </c>
      <c r="FF76">
        <v>0</v>
      </c>
      <c r="FG76">
        <v>-20540</v>
      </c>
      <c r="FH76">
        <v>0</v>
      </c>
      <c r="FI76">
        <v>-20540.285714285699</v>
      </c>
      <c r="FJ76">
        <v>0</v>
      </c>
      <c r="FK76">
        <v>15199</v>
      </c>
      <c r="FL76">
        <v>0</v>
      </c>
      <c r="FM76">
        <v>12580</v>
      </c>
      <c r="FN76">
        <v>0</v>
      </c>
      <c r="FO76">
        <v>15082</v>
      </c>
      <c r="FP76">
        <v>0</v>
      </c>
      <c r="FQ76">
        <v>2</v>
      </c>
      <c r="FR76">
        <v>0</v>
      </c>
      <c r="FS76">
        <v>1</v>
      </c>
      <c r="FT76">
        <v>0</v>
      </c>
      <c r="FU76">
        <v>2</v>
      </c>
      <c r="FV76">
        <v>0</v>
      </c>
      <c r="FW76">
        <v>23</v>
      </c>
      <c r="FX76">
        <v>0</v>
      </c>
      <c r="FY76">
        <v>11</v>
      </c>
      <c r="FZ76">
        <v>0</v>
      </c>
      <c r="GA76">
        <v>24</v>
      </c>
      <c r="GB76">
        <v>0</v>
      </c>
      <c r="GC76">
        <v>-20967.646849629298</v>
      </c>
      <c r="GD76">
        <v>0</v>
      </c>
      <c r="GE76">
        <v>-20924.789003920501</v>
      </c>
      <c r="GF76">
        <v>0</v>
      </c>
      <c r="GG76">
        <v>-20959.513603366599</v>
      </c>
      <c r="GH76">
        <v>0</v>
      </c>
      <c r="GI76">
        <v>-20543</v>
      </c>
      <c r="GJ76">
        <v>0</v>
      </c>
      <c r="GK76">
        <v>-20541.176470588201</v>
      </c>
      <c r="GL76">
        <v>0</v>
      </c>
      <c r="GM76">
        <v>-20548.452824449101</v>
      </c>
      <c r="GN76">
        <v>0</v>
      </c>
      <c r="GO76">
        <v>2.5259999999999998</v>
      </c>
      <c r="GP76">
        <v>0</v>
      </c>
      <c r="GQ76">
        <v>1.8260000000000001</v>
      </c>
      <c r="GR76">
        <v>0</v>
      </c>
      <c r="GS76">
        <v>2.3849999999999998</v>
      </c>
      <c r="GT76">
        <v>0</v>
      </c>
      <c r="GU76">
        <v>2.5289999999999999</v>
      </c>
      <c r="GV76">
        <v>0</v>
      </c>
      <c r="GW76">
        <v>0</v>
      </c>
      <c r="GX76">
        <v>0</v>
      </c>
      <c r="GY76">
        <v>1.052</v>
      </c>
      <c r="GZ76">
        <v>0</v>
      </c>
      <c r="HA76">
        <v>2.5339999999999998</v>
      </c>
      <c r="HB76">
        <v>0</v>
      </c>
      <c r="HC76">
        <v>1.841</v>
      </c>
      <c r="HD76">
        <v>0</v>
      </c>
      <c r="HE76">
        <v>2.399</v>
      </c>
      <c r="HF76">
        <v>0</v>
      </c>
      <c r="HG76" t="s">
        <v>6280</v>
      </c>
      <c r="HH76" t="s">
        <v>6281</v>
      </c>
      <c r="HI76" t="s">
        <v>6282</v>
      </c>
      <c r="HJ76" t="s">
        <v>6283</v>
      </c>
      <c r="HK76" t="s">
        <v>6284</v>
      </c>
      <c r="HL76" t="s">
        <v>6285</v>
      </c>
      <c r="HM76" t="s">
        <v>6286</v>
      </c>
      <c r="HN76" t="s">
        <v>6287</v>
      </c>
      <c r="HO76" t="s">
        <v>6288</v>
      </c>
      <c r="HP76" t="s">
        <v>6289</v>
      </c>
      <c r="IA76">
        <v>4.6900000000000004</v>
      </c>
      <c r="IB76">
        <v>0</v>
      </c>
      <c r="IC76">
        <v>0.02</v>
      </c>
      <c r="ID76">
        <v>17.13</v>
      </c>
      <c r="IE76">
        <v>21.89</v>
      </c>
      <c r="IF76" t="s">
        <v>5628</v>
      </c>
      <c r="IG76" t="s">
        <v>6290</v>
      </c>
      <c r="IH76">
        <v>22</v>
      </c>
      <c r="II76" t="s">
        <v>4837</v>
      </c>
      <c r="IJ76" t="s">
        <v>147</v>
      </c>
      <c r="IL76" t="e">
        <f t="shared" si="5"/>
        <v>#DIV/0!</v>
      </c>
      <c r="IM76">
        <f t="shared" si="6"/>
        <v>0</v>
      </c>
      <c r="IN76">
        <f t="shared" si="7"/>
        <v>0</v>
      </c>
      <c r="IO76" t="e">
        <f t="shared" si="8"/>
        <v>#DIV/0!</v>
      </c>
      <c r="IP76" t="e">
        <f t="shared" si="9"/>
        <v>#DIV/0!</v>
      </c>
    </row>
    <row r="77" spans="1:250" x14ac:dyDescent="0.2">
      <c r="A77" s="27" t="s">
        <v>4838</v>
      </c>
      <c r="B77">
        <v>-1</v>
      </c>
      <c r="C77">
        <v>0</v>
      </c>
      <c r="D77">
        <v>0</v>
      </c>
      <c r="E77">
        <v>4</v>
      </c>
      <c r="F77">
        <v>5</v>
      </c>
      <c r="G77">
        <v>0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628</v>
      </c>
      <c r="S77">
        <v>7</v>
      </c>
      <c r="T77">
        <v>10776</v>
      </c>
      <c r="U77">
        <v>1</v>
      </c>
      <c r="V77" s="25">
        <v>9.9999999999999995E-8</v>
      </c>
      <c r="W77" s="25">
        <v>52200</v>
      </c>
      <c r="X77" s="25">
        <v>0</v>
      </c>
      <c r="Y77" s="25">
        <v>3600</v>
      </c>
      <c r="Z77" s="25">
        <v>-1</v>
      </c>
      <c r="AA77" s="25">
        <v>3600</v>
      </c>
      <c r="AB77">
        <v>51999.999999999898</v>
      </c>
      <c r="AC77" t="s">
        <v>5624</v>
      </c>
      <c r="AD77" t="s">
        <v>5624</v>
      </c>
      <c r="AE77">
        <v>52200</v>
      </c>
      <c r="AF77">
        <v>0</v>
      </c>
      <c r="AH77">
        <v>0</v>
      </c>
      <c r="AJ77">
        <v>0</v>
      </c>
      <c r="AO77">
        <v>0</v>
      </c>
      <c r="AQ77">
        <v>318</v>
      </c>
      <c r="AR77">
        <v>0</v>
      </c>
      <c r="AS77">
        <v>318</v>
      </c>
      <c r="AT77">
        <v>0</v>
      </c>
      <c r="AU77">
        <v>13.632</v>
      </c>
      <c r="AV77">
        <v>0</v>
      </c>
      <c r="AW77">
        <v>13.632</v>
      </c>
      <c r="AX77">
        <v>0</v>
      </c>
      <c r="AY77">
        <v>2471</v>
      </c>
      <c r="AZ77">
        <v>22480</v>
      </c>
      <c r="BA77">
        <v>316</v>
      </c>
      <c r="BB77">
        <v>3.7699999999999999E-3</v>
      </c>
      <c r="BC77">
        <v>0.5</v>
      </c>
      <c r="BD77">
        <v>60</v>
      </c>
      <c r="BE77">
        <v>0</v>
      </c>
      <c r="BF77">
        <v>0</v>
      </c>
      <c r="BG77">
        <v>0</v>
      </c>
      <c r="BH77">
        <v>0</v>
      </c>
      <c r="BI77">
        <v>22480</v>
      </c>
      <c r="BJ77">
        <v>0</v>
      </c>
      <c r="BK77">
        <v>2.5010000000000002E-3</v>
      </c>
      <c r="BL77">
        <v>316</v>
      </c>
      <c r="BM77">
        <v>3.7699999999999999E-3</v>
      </c>
      <c r="BN77">
        <v>0.5</v>
      </c>
      <c r="BO77">
        <v>2.5010000000000002E-3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52200</v>
      </c>
      <c r="EZ77">
        <v>0</v>
      </c>
      <c r="FA77">
        <v>52200</v>
      </c>
      <c r="FB77">
        <v>0</v>
      </c>
      <c r="FC77">
        <v>52571.4285714285</v>
      </c>
      <c r="FD77">
        <v>0</v>
      </c>
      <c r="FE77">
        <v>52200</v>
      </c>
      <c r="FF77">
        <v>0</v>
      </c>
      <c r="FG77">
        <v>52200</v>
      </c>
      <c r="FH77">
        <v>0</v>
      </c>
      <c r="FI77">
        <v>52200</v>
      </c>
      <c r="FJ77">
        <v>0</v>
      </c>
      <c r="FK77">
        <v>74490</v>
      </c>
      <c r="FL77">
        <v>0</v>
      </c>
      <c r="FM77">
        <v>64707</v>
      </c>
      <c r="FN77">
        <v>0</v>
      </c>
      <c r="FO77">
        <v>89762</v>
      </c>
      <c r="FP77">
        <v>0</v>
      </c>
      <c r="FQ77">
        <v>318</v>
      </c>
      <c r="FR77">
        <v>0</v>
      </c>
      <c r="FS77">
        <v>318</v>
      </c>
      <c r="FT77">
        <v>0</v>
      </c>
      <c r="FU77">
        <v>573</v>
      </c>
      <c r="FV77">
        <v>0</v>
      </c>
      <c r="FW77">
        <v>12</v>
      </c>
      <c r="FX77">
        <v>0</v>
      </c>
      <c r="FY77">
        <v>9</v>
      </c>
      <c r="FZ77">
        <v>0</v>
      </c>
      <c r="GA77">
        <v>11</v>
      </c>
      <c r="GB77">
        <v>0</v>
      </c>
      <c r="GC77">
        <v>51999.999999999898</v>
      </c>
      <c r="GD77">
        <v>0</v>
      </c>
      <c r="GE77">
        <v>52000</v>
      </c>
      <c r="GF77">
        <v>0</v>
      </c>
      <c r="GG77">
        <v>52000</v>
      </c>
      <c r="GH77">
        <v>0</v>
      </c>
      <c r="GI77">
        <v>52000</v>
      </c>
      <c r="GJ77">
        <v>0</v>
      </c>
      <c r="GK77">
        <v>52000</v>
      </c>
      <c r="GL77">
        <v>0</v>
      </c>
      <c r="GM77">
        <v>52000</v>
      </c>
      <c r="GN77">
        <v>0</v>
      </c>
      <c r="GO77">
        <v>3.9249999999999998</v>
      </c>
      <c r="GP77">
        <v>0</v>
      </c>
      <c r="GQ77">
        <v>3.3180000000000001</v>
      </c>
      <c r="GR77">
        <v>0</v>
      </c>
      <c r="GS77">
        <v>3.7250000000000001</v>
      </c>
      <c r="GT77">
        <v>0</v>
      </c>
      <c r="GU77">
        <v>12.663</v>
      </c>
      <c r="GV77">
        <v>0</v>
      </c>
      <c r="GW77">
        <v>9.8670000000000009</v>
      </c>
      <c r="GX77">
        <v>0</v>
      </c>
      <c r="GY77">
        <v>13.875999999999999</v>
      </c>
      <c r="GZ77">
        <v>0</v>
      </c>
      <c r="HA77">
        <v>13.632</v>
      </c>
      <c r="HB77">
        <v>0</v>
      </c>
      <c r="HC77">
        <v>13.632</v>
      </c>
      <c r="HD77">
        <v>0</v>
      </c>
      <c r="HE77">
        <v>19.489000000000001</v>
      </c>
      <c r="HF77">
        <v>0</v>
      </c>
      <c r="HG77" t="s">
        <v>6291</v>
      </c>
      <c r="HH77" t="s">
        <v>6292</v>
      </c>
      <c r="HI77" t="s">
        <v>6293</v>
      </c>
      <c r="HJ77" t="s">
        <v>6294</v>
      </c>
      <c r="HK77" t="s">
        <v>6295</v>
      </c>
      <c r="HL77" t="s">
        <v>6296</v>
      </c>
      <c r="HM77" t="s">
        <v>6296</v>
      </c>
      <c r="HN77" t="s">
        <v>6297</v>
      </c>
      <c r="HO77" t="s">
        <v>6298</v>
      </c>
      <c r="HP77" t="s">
        <v>6299</v>
      </c>
      <c r="IA77">
        <v>0.69</v>
      </c>
      <c r="IB77">
        <v>0</v>
      </c>
      <c r="IC77">
        <v>0.01</v>
      </c>
      <c r="ID77">
        <v>137.35</v>
      </c>
      <c r="IE77">
        <v>138.12</v>
      </c>
      <c r="IF77" t="s">
        <v>5628</v>
      </c>
      <c r="IG77" t="s">
        <v>6300</v>
      </c>
      <c r="IH77">
        <v>138</v>
      </c>
      <c r="II77" t="s">
        <v>4838</v>
      </c>
      <c r="IJ77" t="s">
        <v>147</v>
      </c>
      <c r="IL77" t="e">
        <f t="shared" si="5"/>
        <v>#DIV/0!</v>
      </c>
      <c r="IM77">
        <f t="shared" si="6"/>
        <v>0</v>
      </c>
      <c r="IN77">
        <f t="shared" si="7"/>
        <v>0</v>
      </c>
      <c r="IO77" t="e">
        <f t="shared" si="8"/>
        <v>#DIV/0!</v>
      </c>
      <c r="IP77" t="e">
        <f t="shared" si="9"/>
        <v>#DIV/0!</v>
      </c>
    </row>
    <row r="78" spans="1:250" x14ac:dyDescent="0.2">
      <c r="A78" t="s">
        <v>4839</v>
      </c>
      <c r="B78">
        <v>-1</v>
      </c>
      <c r="C78">
        <v>0</v>
      </c>
      <c r="D78">
        <v>0</v>
      </c>
      <c r="E78">
        <v>4</v>
      </c>
      <c r="F78">
        <v>5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628</v>
      </c>
      <c r="S78">
        <v>7</v>
      </c>
      <c r="T78">
        <v>10776</v>
      </c>
      <c r="U78">
        <v>1</v>
      </c>
      <c r="V78" s="25">
        <v>9.9999999999999995E-8</v>
      </c>
      <c r="W78" s="25">
        <v>130800</v>
      </c>
      <c r="X78" s="25">
        <v>0</v>
      </c>
      <c r="Y78" s="25">
        <v>3600</v>
      </c>
      <c r="Z78" s="25">
        <v>-1</v>
      </c>
      <c r="AA78" s="25">
        <v>3600</v>
      </c>
      <c r="AB78">
        <v>114333.37474119999</v>
      </c>
      <c r="AC78" t="s">
        <v>5624</v>
      </c>
      <c r="AD78" t="s">
        <v>5624</v>
      </c>
      <c r="AE78">
        <v>130800</v>
      </c>
      <c r="AF78">
        <v>0</v>
      </c>
      <c r="AH78">
        <v>0</v>
      </c>
      <c r="AJ78">
        <v>0</v>
      </c>
      <c r="AO78">
        <v>0</v>
      </c>
      <c r="AQ78">
        <v>89170</v>
      </c>
      <c r="AR78">
        <v>0</v>
      </c>
      <c r="AS78">
        <v>89170</v>
      </c>
      <c r="AT78">
        <v>0</v>
      </c>
      <c r="AU78">
        <v>943.39</v>
      </c>
      <c r="AV78">
        <v>0</v>
      </c>
      <c r="AW78">
        <v>866.41899999999998</v>
      </c>
      <c r="AX78">
        <v>0</v>
      </c>
      <c r="AY78">
        <v>4450</v>
      </c>
      <c r="AZ78">
        <v>20602</v>
      </c>
      <c r="BA78">
        <v>24</v>
      </c>
      <c r="BB78">
        <v>2.06E-2</v>
      </c>
      <c r="BC78">
        <v>0.47467999999999999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20602</v>
      </c>
      <c r="BJ78">
        <v>0</v>
      </c>
      <c r="BK78">
        <v>1.761E-3</v>
      </c>
      <c r="BL78">
        <v>24</v>
      </c>
      <c r="BM78">
        <v>2.06E-2</v>
      </c>
      <c r="BN78">
        <v>0.47467999999999999</v>
      </c>
      <c r="BO78">
        <v>1.761E-3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130800</v>
      </c>
      <c r="EZ78">
        <v>0</v>
      </c>
      <c r="FA78">
        <v>130799.999999999</v>
      </c>
      <c r="FB78">
        <v>0</v>
      </c>
      <c r="FC78">
        <v>130800</v>
      </c>
      <c r="FD78">
        <v>0</v>
      </c>
      <c r="FE78">
        <v>130800</v>
      </c>
      <c r="FF78">
        <v>0</v>
      </c>
      <c r="FG78">
        <v>130800.000000001</v>
      </c>
      <c r="FH78">
        <v>0</v>
      </c>
      <c r="FI78">
        <v>130800</v>
      </c>
      <c r="FJ78">
        <v>0</v>
      </c>
      <c r="FK78">
        <v>1746738</v>
      </c>
      <c r="FL78">
        <v>0</v>
      </c>
      <c r="FM78">
        <v>1746738</v>
      </c>
      <c r="FN78">
        <v>0</v>
      </c>
      <c r="FO78">
        <v>3795420</v>
      </c>
      <c r="FP78">
        <v>0</v>
      </c>
      <c r="FQ78">
        <v>89170</v>
      </c>
      <c r="FR78">
        <v>0</v>
      </c>
      <c r="FS78">
        <v>89170</v>
      </c>
      <c r="FT78">
        <v>0</v>
      </c>
      <c r="FU78">
        <v>203044</v>
      </c>
      <c r="FV78">
        <v>0</v>
      </c>
      <c r="FW78">
        <v>42</v>
      </c>
      <c r="FX78">
        <v>0</v>
      </c>
      <c r="FY78">
        <v>24</v>
      </c>
      <c r="FZ78">
        <v>0</v>
      </c>
      <c r="GA78">
        <v>33</v>
      </c>
      <c r="GB78">
        <v>0</v>
      </c>
      <c r="GC78">
        <v>115402.552308802</v>
      </c>
      <c r="GD78">
        <v>0</v>
      </c>
      <c r="GE78">
        <v>115402.552308802</v>
      </c>
      <c r="GF78">
        <v>0</v>
      </c>
      <c r="GG78">
        <v>115402.552308802</v>
      </c>
      <c r="GH78">
        <v>0</v>
      </c>
      <c r="GI78">
        <v>124070.429495658</v>
      </c>
      <c r="GJ78">
        <v>0</v>
      </c>
      <c r="GK78">
        <v>124232.580174927</v>
      </c>
      <c r="GL78">
        <v>0</v>
      </c>
      <c r="GM78">
        <v>124050.333028094</v>
      </c>
      <c r="GN78">
        <v>0</v>
      </c>
      <c r="GO78">
        <v>8.8079999999999998</v>
      </c>
      <c r="GP78">
        <v>0</v>
      </c>
      <c r="GQ78">
        <v>5.19</v>
      </c>
      <c r="GR78">
        <v>0</v>
      </c>
      <c r="GS78">
        <v>6.7510000000000003</v>
      </c>
      <c r="GT78">
        <v>0</v>
      </c>
      <c r="GU78">
        <v>818.01300000000003</v>
      </c>
      <c r="GV78">
        <v>0</v>
      </c>
      <c r="GW78">
        <v>697.52099999999996</v>
      </c>
      <c r="GX78">
        <v>0</v>
      </c>
      <c r="GY78">
        <v>1061.8320000000001</v>
      </c>
      <c r="GZ78">
        <v>0</v>
      </c>
      <c r="HA78">
        <v>943.39</v>
      </c>
      <c r="HB78">
        <v>0</v>
      </c>
      <c r="HC78">
        <v>866.41899999999998</v>
      </c>
      <c r="HD78">
        <v>0</v>
      </c>
      <c r="HE78">
        <v>1757.8679999999999</v>
      </c>
      <c r="HF78">
        <v>0</v>
      </c>
      <c r="HG78" t="s">
        <v>6301</v>
      </c>
      <c r="HH78" t="s">
        <v>6301</v>
      </c>
      <c r="HI78" t="s">
        <v>6302</v>
      </c>
      <c r="HJ78" t="s">
        <v>6303</v>
      </c>
      <c r="HK78" t="s">
        <v>6304</v>
      </c>
      <c r="HL78" t="s">
        <v>6305</v>
      </c>
      <c r="HM78" t="s">
        <v>6306</v>
      </c>
      <c r="HN78" t="s">
        <v>6307</v>
      </c>
      <c r="HO78" t="s">
        <v>6308</v>
      </c>
      <c r="HP78" t="s">
        <v>6309</v>
      </c>
      <c r="IA78">
        <v>0.08</v>
      </c>
      <c r="IB78">
        <v>0</v>
      </c>
      <c r="IC78">
        <v>0.01</v>
      </c>
      <c r="ID78">
        <v>12332.6</v>
      </c>
      <c r="IE78">
        <v>12332.77</v>
      </c>
      <c r="IF78" t="s">
        <v>5628</v>
      </c>
      <c r="IG78" t="s">
        <v>6310</v>
      </c>
      <c r="IH78">
        <v>12308</v>
      </c>
      <c r="II78" t="s">
        <v>4839</v>
      </c>
      <c r="IJ78" t="s">
        <v>147</v>
      </c>
      <c r="IL78" t="e">
        <f t="shared" si="5"/>
        <v>#DIV/0!</v>
      </c>
      <c r="IM78">
        <f t="shared" si="6"/>
        <v>0</v>
      </c>
      <c r="IN78">
        <f t="shared" si="7"/>
        <v>0</v>
      </c>
      <c r="IO78" t="e">
        <f t="shared" si="8"/>
        <v>#DIV/0!</v>
      </c>
      <c r="IP78" t="e">
        <f t="shared" si="9"/>
        <v>#DIV/0!</v>
      </c>
    </row>
    <row r="79" spans="1:250" x14ac:dyDescent="0.2">
      <c r="A79" s="27" t="s">
        <v>4840</v>
      </c>
      <c r="B79">
        <v>-1</v>
      </c>
      <c r="C79">
        <v>0</v>
      </c>
      <c r="D79">
        <v>0</v>
      </c>
      <c r="E79">
        <v>4</v>
      </c>
      <c r="F79">
        <v>5</v>
      </c>
      <c r="G79">
        <v>0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628</v>
      </c>
      <c r="S79">
        <v>7</v>
      </c>
      <c r="T79">
        <v>10776</v>
      </c>
      <c r="U79">
        <v>1</v>
      </c>
      <c r="V79" s="25">
        <v>9.9999999999999995E-8</v>
      </c>
      <c r="W79" s="25">
        <v>8105</v>
      </c>
      <c r="X79" s="25">
        <v>0</v>
      </c>
      <c r="Y79" s="25">
        <v>3600</v>
      </c>
      <c r="Z79" s="25">
        <v>-1</v>
      </c>
      <c r="AA79" s="25">
        <v>3600</v>
      </c>
      <c r="AB79">
        <v>3801.4705882352901</v>
      </c>
      <c r="AC79" t="s">
        <v>5624</v>
      </c>
      <c r="AD79" t="s">
        <v>5624</v>
      </c>
      <c r="AE79">
        <v>8105</v>
      </c>
      <c r="AF79">
        <v>0</v>
      </c>
      <c r="AH79">
        <v>0</v>
      </c>
      <c r="AJ79">
        <v>0</v>
      </c>
      <c r="AO79">
        <v>0</v>
      </c>
      <c r="AQ79">
        <v>2716</v>
      </c>
      <c r="AR79">
        <v>0</v>
      </c>
      <c r="AS79">
        <v>1638</v>
      </c>
      <c r="AT79">
        <v>0</v>
      </c>
      <c r="AU79">
        <v>19.893999999999998</v>
      </c>
      <c r="AV79">
        <v>0</v>
      </c>
      <c r="AW79">
        <v>12.388999999999999</v>
      </c>
      <c r="AX79">
        <v>0</v>
      </c>
      <c r="AY79">
        <v>786</v>
      </c>
      <c r="AZ79">
        <v>1974</v>
      </c>
      <c r="BA79">
        <v>36</v>
      </c>
      <c r="BB79">
        <v>1.9609999999999999E-2</v>
      </c>
      <c r="BC79">
        <v>0.49020000000000002</v>
      </c>
      <c r="BD79">
        <v>702</v>
      </c>
      <c r="BE79">
        <v>0</v>
      </c>
      <c r="BF79">
        <v>0</v>
      </c>
      <c r="BG79">
        <v>0</v>
      </c>
      <c r="BH79">
        <v>126</v>
      </c>
      <c r="BI79">
        <v>0</v>
      </c>
      <c r="BJ79">
        <v>1848</v>
      </c>
      <c r="BK79">
        <v>4.927E-3</v>
      </c>
      <c r="BL79">
        <v>36</v>
      </c>
      <c r="BM79">
        <v>1.9609999999999999E-2</v>
      </c>
      <c r="BN79">
        <v>0.49020000000000002</v>
      </c>
      <c r="BO79">
        <v>4.927E-3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8104.9999511082797</v>
      </c>
      <c r="EZ79">
        <v>0</v>
      </c>
      <c r="FA79">
        <v>8104.9999511082797</v>
      </c>
      <c r="FB79">
        <v>0</v>
      </c>
      <c r="FC79">
        <v>8104.9999930154599</v>
      </c>
      <c r="FD79">
        <v>0</v>
      </c>
      <c r="FE79">
        <v>8104.2333695936504</v>
      </c>
      <c r="FF79">
        <v>0</v>
      </c>
      <c r="FG79">
        <v>8105.00000000002</v>
      </c>
      <c r="FH79">
        <v>0</v>
      </c>
      <c r="FI79">
        <v>8104.7725158312496</v>
      </c>
      <c r="FJ79">
        <v>0</v>
      </c>
      <c r="FK79">
        <v>216976</v>
      </c>
      <c r="FL79">
        <v>0</v>
      </c>
      <c r="FM79">
        <v>114112</v>
      </c>
      <c r="FN79">
        <v>0</v>
      </c>
      <c r="FO79">
        <v>234261</v>
      </c>
      <c r="FP79">
        <v>0</v>
      </c>
      <c r="FQ79">
        <v>2716</v>
      </c>
      <c r="FR79">
        <v>0</v>
      </c>
      <c r="FS79">
        <v>1638</v>
      </c>
      <c r="FT79">
        <v>0</v>
      </c>
      <c r="FU79">
        <v>2802</v>
      </c>
      <c r="FV79">
        <v>0</v>
      </c>
      <c r="FW79">
        <v>36</v>
      </c>
      <c r="FX79">
        <v>0</v>
      </c>
      <c r="FY79">
        <v>28</v>
      </c>
      <c r="FZ79">
        <v>0</v>
      </c>
      <c r="GA79">
        <v>35</v>
      </c>
      <c r="GB79">
        <v>0</v>
      </c>
      <c r="GC79">
        <v>4957.7742324680303</v>
      </c>
      <c r="GD79">
        <v>0</v>
      </c>
      <c r="GE79">
        <v>5097.9871440013903</v>
      </c>
      <c r="GF79">
        <v>0</v>
      </c>
      <c r="GG79">
        <v>4955.11582737356</v>
      </c>
      <c r="GH79">
        <v>0</v>
      </c>
      <c r="GI79">
        <v>7100.91064779506</v>
      </c>
      <c r="GJ79">
        <v>0</v>
      </c>
      <c r="GK79">
        <v>7251.44296044354</v>
      </c>
      <c r="GL79">
        <v>0</v>
      </c>
      <c r="GM79">
        <v>7142.1874119772501</v>
      </c>
      <c r="GN79">
        <v>0</v>
      </c>
      <c r="GO79">
        <v>0.71199999999999997</v>
      </c>
      <c r="GP79">
        <v>0</v>
      </c>
      <c r="GQ79">
        <v>0.57299999999999995</v>
      </c>
      <c r="GR79">
        <v>0</v>
      </c>
      <c r="GS79">
        <v>0.71299999999999997</v>
      </c>
      <c r="GT79">
        <v>0</v>
      </c>
      <c r="GU79">
        <v>16.356000000000002</v>
      </c>
      <c r="GV79">
        <v>0</v>
      </c>
      <c r="GW79">
        <v>5.03</v>
      </c>
      <c r="GX79">
        <v>0</v>
      </c>
      <c r="GY79">
        <v>14.173</v>
      </c>
      <c r="GZ79">
        <v>0</v>
      </c>
      <c r="HA79">
        <v>19.893999999999998</v>
      </c>
      <c r="HB79">
        <v>0</v>
      </c>
      <c r="HC79">
        <v>12.388999999999999</v>
      </c>
      <c r="HD79">
        <v>0</v>
      </c>
      <c r="HE79">
        <v>21.859000000000002</v>
      </c>
      <c r="HF79">
        <v>0</v>
      </c>
      <c r="HG79" t="s">
        <v>6311</v>
      </c>
      <c r="HH79" t="s">
        <v>6312</v>
      </c>
      <c r="HI79" t="s">
        <v>6313</v>
      </c>
      <c r="HJ79" t="s">
        <v>6314</v>
      </c>
      <c r="HK79" t="s">
        <v>6315</v>
      </c>
      <c r="HL79" t="s">
        <v>6316</v>
      </c>
      <c r="HM79" t="s">
        <v>6317</v>
      </c>
      <c r="HN79" t="s">
        <v>6318</v>
      </c>
      <c r="HO79" t="s">
        <v>6319</v>
      </c>
      <c r="HP79" t="s">
        <v>6320</v>
      </c>
      <c r="IA79">
        <v>0.02</v>
      </c>
      <c r="IB79">
        <v>0</v>
      </c>
      <c r="IC79">
        <v>0</v>
      </c>
      <c r="ID79">
        <v>153.46</v>
      </c>
      <c r="IE79">
        <v>153.47999999999999</v>
      </c>
      <c r="IF79" t="s">
        <v>5628</v>
      </c>
      <c r="IG79" t="s">
        <v>6321</v>
      </c>
      <c r="IH79">
        <v>153</v>
      </c>
      <c r="II79" t="s">
        <v>4840</v>
      </c>
      <c r="IJ79" t="s">
        <v>147</v>
      </c>
      <c r="IL79" t="e">
        <f t="shared" si="5"/>
        <v>#DIV/0!</v>
      </c>
      <c r="IM79">
        <f t="shared" si="6"/>
        <v>0</v>
      </c>
      <c r="IN79">
        <f t="shared" si="7"/>
        <v>0</v>
      </c>
      <c r="IO79" t="e">
        <f t="shared" si="8"/>
        <v>#DIV/0!</v>
      </c>
      <c r="IP79" t="e">
        <f t="shared" si="9"/>
        <v>#DIV/0!</v>
      </c>
    </row>
    <row r="80" spans="1:250" x14ac:dyDescent="0.2">
      <c r="A80" t="s">
        <v>4841</v>
      </c>
      <c r="B80">
        <v>-1</v>
      </c>
      <c r="C80">
        <v>0</v>
      </c>
      <c r="D80">
        <v>0</v>
      </c>
      <c r="E80">
        <v>4</v>
      </c>
      <c r="F80">
        <v>5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628</v>
      </c>
      <c r="S80">
        <v>7</v>
      </c>
      <c r="T80">
        <v>10776</v>
      </c>
      <c r="U80">
        <v>1</v>
      </c>
      <c r="V80" s="25">
        <v>9.9999999999999995E-8</v>
      </c>
      <c r="W80" s="25">
        <v>14410</v>
      </c>
      <c r="X80" s="25">
        <v>0</v>
      </c>
      <c r="Y80" s="25">
        <v>3600</v>
      </c>
      <c r="Z80" s="25">
        <v>-1</v>
      </c>
      <c r="AA80" s="25">
        <v>3600</v>
      </c>
      <c r="AB80">
        <v>8695.5882352941208</v>
      </c>
      <c r="AC80" t="s">
        <v>5624</v>
      </c>
      <c r="AD80" t="s">
        <v>5624</v>
      </c>
      <c r="AE80">
        <v>14409</v>
      </c>
      <c r="AF80">
        <v>0</v>
      </c>
      <c r="AH80">
        <v>0</v>
      </c>
      <c r="AJ80">
        <v>0</v>
      </c>
      <c r="AO80">
        <v>0</v>
      </c>
      <c r="AQ80">
        <v>18969</v>
      </c>
      <c r="AR80">
        <v>0</v>
      </c>
      <c r="AS80">
        <v>18457</v>
      </c>
      <c r="AT80">
        <v>0</v>
      </c>
      <c r="AU80">
        <v>3600.0010000000002</v>
      </c>
      <c r="AV80">
        <v>0</v>
      </c>
      <c r="AW80">
        <v>3600.0010000000002</v>
      </c>
      <c r="AX80">
        <v>0</v>
      </c>
      <c r="AY80">
        <v>1878</v>
      </c>
      <c r="AZ80">
        <v>6630</v>
      </c>
      <c r="BA80">
        <v>69</v>
      </c>
      <c r="BB80">
        <v>1.9609999999999999E-2</v>
      </c>
      <c r="BC80">
        <v>0.41176000000000001</v>
      </c>
      <c r="BD80">
        <v>1800</v>
      </c>
      <c r="BE80">
        <v>0</v>
      </c>
      <c r="BF80">
        <v>0</v>
      </c>
      <c r="BG80">
        <v>0</v>
      </c>
      <c r="BH80">
        <v>234</v>
      </c>
      <c r="BI80">
        <v>0</v>
      </c>
      <c r="BJ80">
        <v>6396</v>
      </c>
      <c r="BK80">
        <v>1.5659999999999999E-3</v>
      </c>
      <c r="BL80">
        <v>69</v>
      </c>
      <c r="BM80">
        <v>1.9609999999999999E-2</v>
      </c>
      <c r="BN80">
        <v>0.41176000000000001</v>
      </c>
      <c r="BO80">
        <v>1.5659999999999999E-3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14753.9999999999</v>
      </c>
      <c r="EZ80">
        <v>0</v>
      </c>
      <c r="FA80">
        <v>14563.0000000001</v>
      </c>
      <c r="FB80">
        <v>0</v>
      </c>
      <c r="FC80">
        <v>14667.8571428572</v>
      </c>
      <c r="FD80">
        <v>0</v>
      </c>
      <c r="FE80">
        <v>13504.7480264183</v>
      </c>
      <c r="FF80">
        <v>0</v>
      </c>
      <c r="FG80">
        <v>13550.996315247699</v>
      </c>
      <c r="FH80">
        <v>0</v>
      </c>
      <c r="FI80">
        <v>13500.777200910699</v>
      </c>
      <c r="FJ80">
        <v>0</v>
      </c>
      <c r="FK80">
        <v>9924560</v>
      </c>
      <c r="FL80">
        <v>0</v>
      </c>
      <c r="FM80">
        <v>9568437</v>
      </c>
      <c r="FN80">
        <v>0</v>
      </c>
      <c r="FO80">
        <v>10175030</v>
      </c>
      <c r="FP80">
        <v>0</v>
      </c>
      <c r="FQ80">
        <v>18969</v>
      </c>
      <c r="FR80">
        <v>0</v>
      </c>
      <c r="FS80">
        <v>18457</v>
      </c>
      <c r="FT80">
        <v>0</v>
      </c>
      <c r="FU80">
        <v>19180</v>
      </c>
      <c r="FV80">
        <v>0</v>
      </c>
      <c r="FW80">
        <v>80</v>
      </c>
      <c r="FX80">
        <v>0</v>
      </c>
      <c r="FY80">
        <v>49</v>
      </c>
      <c r="FZ80">
        <v>0</v>
      </c>
      <c r="GA80">
        <v>63</v>
      </c>
      <c r="GB80">
        <v>0</v>
      </c>
      <c r="GC80">
        <v>9177.9075570838504</v>
      </c>
      <c r="GD80">
        <v>0</v>
      </c>
      <c r="GE80">
        <v>9187.97451311441</v>
      </c>
      <c r="GF80">
        <v>0</v>
      </c>
      <c r="GG80">
        <v>9162.0109358484606</v>
      </c>
      <c r="GH80">
        <v>0</v>
      </c>
      <c r="GI80">
        <v>11734.208429988499</v>
      </c>
      <c r="GJ80">
        <v>0</v>
      </c>
      <c r="GK80">
        <v>11936.7987643988</v>
      </c>
      <c r="GL80">
        <v>0</v>
      </c>
      <c r="GM80">
        <v>11628.650829961</v>
      </c>
      <c r="GN80">
        <v>0</v>
      </c>
      <c r="GO80">
        <v>4.0549999999999997</v>
      </c>
      <c r="GP80">
        <v>0</v>
      </c>
      <c r="GQ80">
        <v>2.7879999999999998</v>
      </c>
      <c r="GR80">
        <v>0</v>
      </c>
      <c r="GS80">
        <v>3.8809999999999998</v>
      </c>
      <c r="GT80">
        <v>0</v>
      </c>
      <c r="GU80">
        <v>486.37299999999999</v>
      </c>
      <c r="GV80">
        <v>0</v>
      </c>
      <c r="GW80">
        <v>59.122</v>
      </c>
      <c r="GX80">
        <v>0</v>
      </c>
      <c r="GY80">
        <v>1466.6089999999999</v>
      </c>
      <c r="GZ80">
        <v>0</v>
      </c>
      <c r="HA80">
        <v>3600.0010000000002</v>
      </c>
      <c r="HB80">
        <v>0</v>
      </c>
      <c r="HC80">
        <v>3600.0010000000002</v>
      </c>
      <c r="HD80">
        <v>0</v>
      </c>
      <c r="HE80">
        <v>3600.0010000000002</v>
      </c>
      <c r="HF80">
        <v>0</v>
      </c>
      <c r="HG80" t="s">
        <v>6322</v>
      </c>
      <c r="HH80" t="s">
        <v>6323</v>
      </c>
      <c r="HI80" t="s">
        <v>6324</v>
      </c>
      <c r="HJ80" t="s">
        <v>6325</v>
      </c>
      <c r="HK80" t="s">
        <v>6326</v>
      </c>
      <c r="HL80" t="s">
        <v>6327</v>
      </c>
      <c r="HM80" t="s">
        <v>6328</v>
      </c>
      <c r="HN80" t="s">
        <v>6329</v>
      </c>
      <c r="HO80" t="s">
        <v>6330</v>
      </c>
      <c r="HP80" t="s">
        <v>6331</v>
      </c>
      <c r="IA80">
        <v>0.2</v>
      </c>
      <c r="IB80">
        <v>0</v>
      </c>
      <c r="IC80">
        <v>0</v>
      </c>
      <c r="ID80">
        <v>25263.71</v>
      </c>
      <c r="IE80">
        <v>25263.93</v>
      </c>
      <c r="IF80" t="s">
        <v>5628</v>
      </c>
      <c r="IG80" t="s">
        <v>6332</v>
      </c>
      <c r="IH80">
        <v>25200</v>
      </c>
      <c r="II80" t="s">
        <v>4841</v>
      </c>
      <c r="IJ80" t="s">
        <v>147</v>
      </c>
      <c r="IL80" t="e">
        <f t="shared" si="5"/>
        <v>#DIV/0!</v>
      </c>
      <c r="IM80">
        <f t="shared" si="6"/>
        <v>0</v>
      </c>
      <c r="IN80">
        <f t="shared" si="7"/>
        <v>0</v>
      </c>
      <c r="IO80" t="e">
        <f t="shared" si="8"/>
        <v>#DIV/0!</v>
      </c>
      <c r="IP80" t="e">
        <f t="shared" si="9"/>
        <v>#DIV/0!</v>
      </c>
    </row>
    <row r="81" spans="1:250" x14ac:dyDescent="0.2">
      <c r="A81" t="s">
        <v>4845</v>
      </c>
      <c r="B81">
        <v>-1</v>
      </c>
      <c r="C81">
        <v>0</v>
      </c>
      <c r="D81">
        <v>0</v>
      </c>
      <c r="E81">
        <v>4</v>
      </c>
      <c r="F81">
        <v>5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628</v>
      </c>
      <c r="S81">
        <v>7</v>
      </c>
      <c r="T81">
        <v>10776</v>
      </c>
      <c r="U81">
        <v>1</v>
      </c>
      <c r="V81" s="25">
        <v>9.9999999999999995E-8</v>
      </c>
      <c r="W81" s="25">
        <v>46</v>
      </c>
      <c r="X81" s="25">
        <v>0</v>
      </c>
      <c r="Y81" s="25">
        <v>3600</v>
      </c>
      <c r="Z81" s="25">
        <v>-1</v>
      </c>
      <c r="AA81" s="25">
        <v>3600</v>
      </c>
      <c r="AB81">
        <v>13.285714285714199</v>
      </c>
      <c r="AC81" t="s">
        <v>5624</v>
      </c>
      <c r="AD81" t="s">
        <v>5624</v>
      </c>
      <c r="AE81">
        <v>46</v>
      </c>
      <c r="AF81">
        <v>0</v>
      </c>
      <c r="AH81">
        <v>0</v>
      </c>
      <c r="AJ81">
        <v>0</v>
      </c>
      <c r="AO81">
        <v>0</v>
      </c>
      <c r="AQ81">
        <v>2552</v>
      </c>
      <c r="AR81">
        <v>0</v>
      </c>
      <c r="AS81">
        <v>7</v>
      </c>
      <c r="AT81">
        <v>0</v>
      </c>
      <c r="AU81">
        <v>989.952</v>
      </c>
      <c r="AV81">
        <v>0</v>
      </c>
      <c r="AW81">
        <v>61.335999999999999</v>
      </c>
      <c r="AX81">
        <v>0</v>
      </c>
      <c r="AY81">
        <v>3135</v>
      </c>
      <c r="AZ81">
        <v>13702</v>
      </c>
      <c r="BA81">
        <v>914</v>
      </c>
      <c r="BB81">
        <v>1.24E-3</v>
      </c>
      <c r="BC81">
        <v>0.49836000000000003</v>
      </c>
      <c r="BD81">
        <v>2309</v>
      </c>
      <c r="BE81">
        <v>0</v>
      </c>
      <c r="BF81">
        <v>0</v>
      </c>
      <c r="BG81">
        <v>0</v>
      </c>
      <c r="BH81">
        <v>420</v>
      </c>
      <c r="BI81">
        <v>13282</v>
      </c>
      <c r="BJ81">
        <v>0</v>
      </c>
      <c r="BK81">
        <v>3.9579999999999997E-3</v>
      </c>
      <c r="BL81">
        <v>914</v>
      </c>
      <c r="BM81">
        <v>1.24E-3</v>
      </c>
      <c r="BN81">
        <v>0.49836000000000003</v>
      </c>
      <c r="BO81">
        <v>3.9579999999999997E-3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1E+100</v>
      </c>
      <c r="EZ81">
        <v>0</v>
      </c>
      <c r="FA81">
        <v>1E+100</v>
      </c>
      <c r="FB81">
        <v>0</v>
      </c>
      <c r="FC81">
        <v>9.9999999999999904E+99</v>
      </c>
      <c r="FD81">
        <v>0</v>
      </c>
      <c r="FE81">
        <v>46</v>
      </c>
      <c r="FF81">
        <v>0</v>
      </c>
      <c r="FG81">
        <v>46</v>
      </c>
      <c r="FH81">
        <v>0</v>
      </c>
      <c r="FI81">
        <v>46</v>
      </c>
      <c r="FJ81">
        <v>0</v>
      </c>
      <c r="FK81">
        <v>2978542</v>
      </c>
      <c r="FL81">
        <v>0</v>
      </c>
      <c r="FM81">
        <v>224812</v>
      </c>
      <c r="FN81">
        <v>0</v>
      </c>
      <c r="FO81">
        <v>1391784</v>
      </c>
      <c r="FP81">
        <v>0</v>
      </c>
      <c r="FQ81">
        <v>2552</v>
      </c>
      <c r="FR81">
        <v>0</v>
      </c>
      <c r="FS81">
        <v>7</v>
      </c>
      <c r="FT81">
        <v>0</v>
      </c>
      <c r="FU81">
        <v>1101</v>
      </c>
      <c r="FV81">
        <v>0</v>
      </c>
      <c r="FW81">
        <v>20</v>
      </c>
      <c r="FX81">
        <v>0</v>
      </c>
      <c r="FY81">
        <v>16</v>
      </c>
      <c r="FZ81">
        <v>0</v>
      </c>
      <c r="GA81">
        <v>17</v>
      </c>
      <c r="GB81">
        <v>0</v>
      </c>
      <c r="GC81">
        <v>30.284013360544201</v>
      </c>
      <c r="GD81">
        <v>0</v>
      </c>
      <c r="GE81">
        <v>35.6612244897956</v>
      </c>
      <c r="GF81">
        <v>0</v>
      </c>
      <c r="GG81">
        <v>32.727196917721599</v>
      </c>
      <c r="GH81">
        <v>0</v>
      </c>
      <c r="GI81">
        <v>37.8040071833192</v>
      </c>
      <c r="GJ81">
        <v>0</v>
      </c>
      <c r="GK81">
        <v>42.311584554157903</v>
      </c>
      <c r="GL81">
        <v>0</v>
      </c>
      <c r="GM81">
        <v>40.194031640156503</v>
      </c>
      <c r="GN81">
        <v>0</v>
      </c>
      <c r="GO81">
        <v>57.89</v>
      </c>
      <c r="GP81">
        <v>0</v>
      </c>
      <c r="GQ81">
        <v>56.981000000000002</v>
      </c>
      <c r="GR81">
        <v>0</v>
      </c>
      <c r="GS81">
        <v>62.987000000000002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989.952</v>
      </c>
      <c r="HB81">
        <v>0</v>
      </c>
      <c r="HC81">
        <v>61.335999999999999</v>
      </c>
      <c r="HD81">
        <v>0</v>
      </c>
      <c r="HE81">
        <v>448.54500000000002</v>
      </c>
      <c r="HF81">
        <v>0</v>
      </c>
      <c r="HG81" t="s">
        <v>130</v>
      </c>
      <c r="HH81" t="s">
        <v>6333</v>
      </c>
      <c r="HI81" t="s">
        <v>6334</v>
      </c>
      <c r="HJ81" t="s">
        <v>6335</v>
      </c>
      <c r="HK81" t="s">
        <v>6336</v>
      </c>
      <c r="HL81" t="s">
        <v>6337</v>
      </c>
      <c r="HM81" t="s">
        <v>6338</v>
      </c>
      <c r="HN81" t="s">
        <v>6339</v>
      </c>
      <c r="HO81" t="s">
        <v>137</v>
      </c>
      <c r="HP81" t="s">
        <v>6340</v>
      </c>
      <c r="IA81">
        <v>16.52</v>
      </c>
      <c r="IB81">
        <v>0</v>
      </c>
      <c r="IC81">
        <v>0.02</v>
      </c>
      <c r="ID81">
        <v>3147.75</v>
      </c>
      <c r="IE81">
        <v>3164.34</v>
      </c>
      <c r="IF81" t="s">
        <v>5628</v>
      </c>
      <c r="IG81" t="s">
        <v>6341</v>
      </c>
      <c r="IH81">
        <v>3157</v>
      </c>
      <c r="II81" t="s">
        <v>4845</v>
      </c>
      <c r="IJ81" t="s">
        <v>147</v>
      </c>
      <c r="IL81" t="e">
        <f t="shared" si="5"/>
        <v>#DIV/0!</v>
      </c>
      <c r="IM81">
        <f t="shared" si="6"/>
        <v>0</v>
      </c>
      <c r="IN81">
        <f t="shared" si="7"/>
        <v>0</v>
      </c>
      <c r="IO81" t="e">
        <f t="shared" si="8"/>
        <v>#DIV/0!</v>
      </c>
      <c r="IP81" t="e">
        <f t="shared" si="9"/>
        <v>#DIV/0!</v>
      </c>
    </row>
    <row r="82" spans="1:250" x14ac:dyDescent="0.2">
      <c r="A82" t="s">
        <v>4846</v>
      </c>
      <c r="B82">
        <v>-1</v>
      </c>
      <c r="C82">
        <v>0</v>
      </c>
      <c r="D82">
        <v>0</v>
      </c>
      <c r="E82">
        <v>4</v>
      </c>
      <c r="F82">
        <v>5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628</v>
      </c>
      <c r="S82">
        <v>7</v>
      </c>
      <c r="T82">
        <v>10776</v>
      </c>
      <c r="U82">
        <v>1</v>
      </c>
      <c r="V82" s="25">
        <v>9.9999999999999995E-8</v>
      </c>
      <c r="W82" s="25">
        <v>-17780</v>
      </c>
      <c r="X82" s="25">
        <v>0</v>
      </c>
      <c r="Y82" s="25">
        <v>3600</v>
      </c>
      <c r="Z82" s="25">
        <v>-1</v>
      </c>
      <c r="AA82" s="25">
        <v>3600</v>
      </c>
      <c r="AB82">
        <v>-18811.492535992002</v>
      </c>
      <c r="AC82" t="s">
        <v>5624</v>
      </c>
      <c r="AD82" t="s">
        <v>5624</v>
      </c>
      <c r="AE82">
        <v>-17783</v>
      </c>
      <c r="AF82">
        <v>0</v>
      </c>
      <c r="AH82">
        <v>0</v>
      </c>
      <c r="AJ82">
        <v>0</v>
      </c>
      <c r="AO82">
        <v>0</v>
      </c>
      <c r="AQ82">
        <v>1410</v>
      </c>
      <c r="AR82">
        <v>0</v>
      </c>
      <c r="AS82">
        <v>850</v>
      </c>
      <c r="AT82">
        <v>0</v>
      </c>
      <c r="AU82">
        <v>38.442</v>
      </c>
      <c r="AV82">
        <v>0</v>
      </c>
      <c r="AW82">
        <v>25.951000000000001</v>
      </c>
      <c r="AX82">
        <v>0</v>
      </c>
      <c r="AY82">
        <v>999</v>
      </c>
      <c r="AZ82">
        <v>2132</v>
      </c>
      <c r="BA82">
        <v>867</v>
      </c>
      <c r="BB82">
        <v>2.0999999999999999E-3</v>
      </c>
      <c r="BC82">
        <v>0.49992999999999999</v>
      </c>
      <c r="BD82">
        <v>997</v>
      </c>
      <c r="BE82">
        <v>0</v>
      </c>
      <c r="BF82">
        <v>0</v>
      </c>
      <c r="BG82">
        <v>0</v>
      </c>
      <c r="BH82">
        <v>0</v>
      </c>
      <c r="BI82">
        <v>2132</v>
      </c>
      <c r="BJ82">
        <v>0</v>
      </c>
      <c r="BK82">
        <v>9.6360000000000005E-3</v>
      </c>
      <c r="BL82">
        <v>867</v>
      </c>
      <c r="BM82">
        <v>2.0999999999999999E-3</v>
      </c>
      <c r="BN82">
        <v>0.49992999999999999</v>
      </c>
      <c r="BO82">
        <v>9.6360000000000005E-3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-17782.999999999902</v>
      </c>
      <c r="EZ82">
        <v>0</v>
      </c>
      <c r="FA82">
        <v>-17783</v>
      </c>
      <c r="FB82">
        <v>0</v>
      </c>
      <c r="FC82">
        <v>-17782.999999999902</v>
      </c>
      <c r="FD82">
        <v>0</v>
      </c>
      <c r="FE82">
        <v>-17784</v>
      </c>
      <c r="FF82">
        <v>0</v>
      </c>
      <c r="FG82">
        <v>-17782.999999999902</v>
      </c>
      <c r="FH82">
        <v>0</v>
      </c>
      <c r="FI82">
        <v>-17783.285714285699</v>
      </c>
      <c r="FJ82">
        <v>0</v>
      </c>
      <c r="FK82">
        <v>237503</v>
      </c>
      <c r="FL82">
        <v>0</v>
      </c>
      <c r="FM82">
        <v>165789</v>
      </c>
      <c r="FN82">
        <v>0</v>
      </c>
      <c r="FO82">
        <v>260572</v>
      </c>
      <c r="FP82">
        <v>0</v>
      </c>
      <c r="FQ82">
        <v>1410</v>
      </c>
      <c r="FR82">
        <v>0</v>
      </c>
      <c r="FS82">
        <v>850</v>
      </c>
      <c r="FT82">
        <v>0</v>
      </c>
      <c r="FU82">
        <v>1485</v>
      </c>
      <c r="FV82">
        <v>0</v>
      </c>
      <c r="FW82">
        <v>54</v>
      </c>
      <c r="FX82">
        <v>0</v>
      </c>
      <c r="FY82">
        <v>50</v>
      </c>
      <c r="FZ82">
        <v>0</v>
      </c>
      <c r="GA82">
        <v>56</v>
      </c>
      <c r="GB82">
        <v>0</v>
      </c>
      <c r="GC82">
        <v>-18485.1343750796</v>
      </c>
      <c r="GD82">
        <v>0</v>
      </c>
      <c r="GE82">
        <v>-18477.788816156499</v>
      </c>
      <c r="GF82">
        <v>0</v>
      </c>
      <c r="GG82">
        <v>-18494.362622561799</v>
      </c>
      <c r="GH82">
        <v>0</v>
      </c>
      <c r="GI82">
        <v>-18170.896892525801</v>
      </c>
      <c r="GJ82">
        <v>0</v>
      </c>
      <c r="GK82">
        <v>-18153.317327271401</v>
      </c>
      <c r="GL82">
        <v>0</v>
      </c>
      <c r="GM82">
        <v>-18167.509732640901</v>
      </c>
      <c r="GN82">
        <v>0</v>
      </c>
      <c r="GO82">
        <v>3.3050000000000002</v>
      </c>
      <c r="GP82">
        <v>0</v>
      </c>
      <c r="GQ82">
        <v>2.7989999999999999</v>
      </c>
      <c r="GR82">
        <v>0</v>
      </c>
      <c r="GS82">
        <v>3.109</v>
      </c>
      <c r="GT82">
        <v>0</v>
      </c>
      <c r="GU82">
        <v>37.814999999999998</v>
      </c>
      <c r="GV82">
        <v>0</v>
      </c>
      <c r="GW82">
        <v>6.5579999999999998</v>
      </c>
      <c r="GX82">
        <v>0</v>
      </c>
      <c r="GY82">
        <v>30.201000000000001</v>
      </c>
      <c r="GZ82">
        <v>0</v>
      </c>
      <c r="HA82">
        <v>38.442</v>
      </c>
      <c r="HB82">
        <v>0</v>
      </c>
      <c r="HC82">
        <v>25.951000000000001</v>
      </c>
      <c r="HD82">
        <v>0</v>
      </c>
      <c r="HE82">
        <v>40.22</v>
      </c>
      <c r="HF82">
        <v>0</v>
      </c>
      <c r="HG82" t="s">
        <v>6342</v>
      </c>
      <c r="HH82" t="s">
        <v>6343</v>
      </c>
      <c r="HI82" t="s">
        <v>6344</v>
      </c>
      <c r="HJ82" t="s">
        <v>6345</v>
      </c>
      <c r="HK82" t="s">
        <v>6346</v>
      </c>
      <c r="HL82" t="s">
        <v>6347</v>
      </c>
      <c r="HM82" t="s">
        <v>6348</v>
      </c>
      <c r="HN82" t="s">
        <v>6349</v>
      </c>
      <c r="HO82" t="s">
        <v>6350</v>
      </c>
      <c r="HP82" t="s">
        <v>6351</v>
      </c>
      <c r="IA82">
        <v>0.97</v>
      </c>
      <c r="IB82">
        <v>0</v>
      </c>
      <c r="IC82">
        <v>0</v>
      </c>
      <c r="ID82">
        <v>282.58</v>
      </c>
      <c r="IE82">
        <v>283.56</v>
      </c>
      <c r="IF82" t="s">
        <v>5628</v>
      </c>
      <c r="IG82" t="s">
        <v>6352</v>
      </c>
      <c r="IH82">
        <v>283</v>
      </c>
      <c r="II82" t="s">
        <v>4846</v>
      </c>
      <c r="IJ82" t="s">
        <v>147</v>
      </c>
      <c r="IL82" t="e">
        <f t="shared" si="5"/>
        <v>#DIV/0!</v>
      </c>
      <c r="IM82">
        <f t="shared" si="6"/>
        <v>0</v>
      </c>
      <c r="IN82">
        <f t="shared" si="7"/>
        <v>0</v>
      </c>
      <c r="IO82" t="e">
        <f t="shared" si="8"/>
        <v>#DIV/0!</v>
      </c>
      <c r="IP82" t="e">
        <f t="shared" si="9"/>
        <v>#DIV/0!</v>
      </c>
    </row>
    <row r="83" spans="1:250" x14ac:dyDescent="0.2">
      <c r="A83" t="s">
        <v>4847</v>
      </c>
      <c r="B83">
        <v>-1</v>
      </c>
      <c r="C83">
        <v>0</v>
      </c>
      <c r="D83">
        <v>0</v>
      </c>
      <c r="E83">
        <v>4</v>
      </c>
      <c r="F83">
        <v>5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628</v>
      </c>
      <c r="S83">
        <v>7</v>
      </c>
      <c r="T83">
        <v>10776</v>
      </c>
      <c r="U83">
        <v>1</v>
      </c>
      <c r="V83" s="25">
        <v>9.9999999999999995E-8</v>
      </c>
      <c r="W83" s="25">
        <v>176</v>
      </c>
      <c r="X83" s="25">
        <v>0</v>
      </c>
      <c r="Y83" s="25">
        <v>3600</v>
      </c>
      <c r="Z83" s="25">
        <v>-1</v>
      </c>
      <c r="AA83" s="25">
        <v>3600</v>
      </c>
      <c r="AB83">
        <v>153.99999999999901</v>
      </c>
      <c r="AC83" t="s">
        <v>5624</v>
      </c>
      <c r="AD83" t="s">
        <v>5624</v>
      </c>
      <c r="AE83">
        <v>176</v>
      </c>
      <c r="AF83">
        <v>0</v>
      </c>
      <c r="AH83">
        <v>0</v>
      </c>
      <c r="AJ83">
        <v>0</v>
      </c>
      <c r="AO83">
        <v>0</v>
      </c>
      <c r="AQ83">
        <v>8767</v>
      </c>
      <c r="AR83">
        <v>0</v>
      </c>
      <c r="AS83">
        <v>6060</v>
      </c>
      <c r="AT83">
        <v>0</v>
      </c>
      <c r="AU83">
        <v>141.29499999999999</v>
      </c>
      <c r="AV83">
        <v>0</v>
      </c>
      <c r="AW83">
        <v>113.986</v>
      </c>
      <c r="AX83">
        <v>0</v>
      </c>
      <c r="AY83">
        <v>6595</v>
      </c>
      <c r="AZ83">
        <v>4595</v>
      </c>
      <c r="BA83">
        <v>125</v>
      </c>
      <c r="BB83">
        <v>1.235E-2</v>
      </c>
      <c r="BC83">
        <v>0.49382999999999999</v>
      </c>
      <c r="BD83">
        <v>215</v>
      </c>
      <c r="BE83">
        <v>0</v>
      </c>
      <c r="BF83">
        <v>0</v>
      </c>
      <c r="BG83">
        <v>0</v>
      </c>
      <c r="BH83">
        <v>175</v>
      </c>
      <c r="BI83">
        <v>4245</v>
      </c>
      <c r="BJ83">
        <v>175</v>
      </c>
      <c r="BK83">
        <v>1.1789999999999999E-3</v>
      </c>
      <c r="BL83">
        <v>125</v>
      </c>
      <c r="BM83">
        <v>1.235E-2</v>
      </c>
      <c r="BN83">
        <v>0.49382999999999999</v>
      </c>
      <c r="BO83">
        <v>1.1789999999999999E-3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176</v>
      </c>
      <c r="EZ83">
        <v>0</v>
      </c>
      <c r="FA83">
        <v>175.99999999999901</v>
      </c>
      <c r="FB83">
        <v>0</v>
      </c>
      <c r="FC83">
        <v>175.99999999999901</v>
      </c>
      <c r="FD83">
        <v>0</v>
      </c>
      <c r="FE83">
        <v>176</v>
      </c>
      <c r="FF83">
        <v>0</v>
      </c>
      <c r="FG83">
        <v>176</v>
      </c>
      <c r="FH83">
        <v>0</v>
      </c>
      <c r="FI83">
        <v>175.99999999999901</v>
      </c>
      <c r="FJ83">
        <v>0</v>
      </c>
      <c r="FK83">
        <v>708481</v>
      </c>
      <c r="FL83">
        <v>0</v>
      </c>
      <c r="FM83">
        <v>499074</v>
      </c>
      <c r="FN83">
        <v>0</v>
      </c>
      <c r="FO83">
        <v>764100</v>
      </c>
      <c r="FP83">
        <v>0</v>
      </c>
      <c r="FQ83">
        <v>8767</v>
      </c>
      <c r="FR83">
        <v>0</v>
      </c>
      <c r="FS83">
        <v>6060</v>
      </c>
      <c r="FT83">
        <v>0</v>
      </c>
      <c r="FU83">
        <v>8921</v>
      </c>
      <c r="FV83">
        <v>0</v>
      </c>
      <c r="FW83">
        <v>36</v>
      </c>
      <c r="FX83">
        <v>0</v>
      </c>
      <c r="FY83">
        <v>29</v>
      </c>
      <c r="FZ83">
        <v>0</v>
      </c>
      <c r="GA83">
        <v>35</v>
      </c>
      <c r="GB83">
        <v>0</v>
      </c>
      <c r="GC83">
        <v>154</v>
      </c>
      <c r="GD83">
        <v>0</v>
      </c>
      <c r="GE83">
        <v>154</v>
      </c>
      <c r="GF83">
        <v>0</v>
      </c>
      <c r="GG83">
        <v>154</v>
      </c>
      <c r="GH83">
        <v>0</v>
      </c>
      <c r="GI83">
        <v>167.833333333333</v>
      </c>
      <c r="GJ83">
        <v>0</v>
      </c>
      <c r="GK83">
        <v>168.166666666666</v>
      </c>
      <c r="GL83">
        <v>0</v>
      </c>
      <c r="GM83">
        <v>167.51153011929401</v>
      </c>
      <c r="GN83">
        <v>0</v>
      </c>
      <c r="GO83">
        <v>2.1579999999999999</v>
      </c>
      <c r="GP83">
        <v>0</v>
      </c>
      <c r="GQ83">
        <v>1.61</v>
      </c>
      <c r="GR83">
        <v>0</v>
      </c>
      <c r="GS83">
        <v>2.2000000000000002</v>
      </c>
      <c r="GT83">
        <v>0</v>
      </c>
      <c r="GU83">
        <v>84.18</v>
      </c>
      <c r="GV83">
        <v>0</v>
      </c>
      <c r="GW83">
        <v>79.051000000000002</v>
      </c>
      <c r="GX83">
        <v>0</v>
      </c>
      <c r="GY83">
        <v>93.028000000000006</v>
      </c>
      <c r="GZ83">
        <v>0</v>
      </c>
      <c r="HA83">
        <v>141.29499999999999</v>
      </c>
      <c r="HB83">
        <v>0</v>
      </c>
      <c r="HC83">
        <v>113.986</v>
      </c>
      <c r="HD83">
        <v>0</v>
      </c>
      <c r="HE83">
        <v>141.459</v>
      </c>
      <c r="HF83">
        <v>0</v>
      </c>
      <c r="HG83" t="s">
        <v>6353</v>
      </c>
      <c r="HH83" t="s">
        <v>6353</v>
      </c>
      <c r="HI83" t="s">
        <v>6354</v>
      </c>
      <c r="HJ83" t="s">
        <v>6355</v>
      </c>
      <c r="HK83" t="s">
        <v>6356</v>
      </c>
      <c r="HL83" t="s">
        <v>6357</v>
      </c>
      <c r="HM83" t="s">
        <v>6358</v>
      </c>
      <c r="HN83" t="s">
        <v>6359</v>
      </c>
      <c r="HO83" t="s">
        <v>6360</v>
      </c>
      <c r="HP83" t="s">
        <v>6361</v>
      </c>
      <c r="IA83">
        <v>0.04</v>
      </c>
      <c r="IB83">
        <v>0</v>
      </c>
      <c r="IC83">
        <v>0</v>
      </c>
      <c r="ID83">
        <v>992.79</v>
      </c>
      <c r="IE83">
        <v>992.85</v>
      </c>
      <c r="IF83" t="s">
        <v>5628</v>
      </c>
      <c r="IG83" t="s">
        <v>6362</v>
      </c>
      <c r="IH83">
        <v>990</v>
      </c>
      <c r="II83" t="s">
        <v>4847</v>
      </c>
      <c r="IJ83" t="s">
        <v>147</v>
      </c>
      <c r="IL83" t="e">
        <f t="shared" si="5"/>
        <v>#DIV/0!</v>
      </c>
      <c r="IM83">
        <f t="shared" si="6"/>
        <v>0</v>
      </c>
      <c r="IN83">
        <f t="shared" si="7"/>
        <v>0</v>
      </c>
      <c r="IO83" t="e">
        <f t="shared" si="8"/>
        <v>#DIV/0!</v>
      </c>
      <c r="IP83" t="e">
        <f t="shared" si="9"/>
        <v>#DIV/0!</v>
      </c>
    </row>
    <row r="84" spans="1:250" x14ac:dyDescent="0.2">
      <c r="A84" s="27" t="s">
        <v>4848</v>
      </c>
      <c r="B84">
        <v>-1</v>
      </c>
      <c r="C84">
        <v>0</v>
      </c>
      <c r="D84">
        <v>0</v>
      </c>
      <c r="E84">
        <v>4</v>
      </c>
      <c r="F84">
        <v>5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628</v>
      </c>
      <c r="S84">
        <v>7</v>
      </c>
      <c r="T84">
        <v>10776</v>
      </c>
      <c r="U84">
        <v>1</v>
      </c>
      <c r="V84" s="25">
        <v>9.9999999999999995E-8</v>
      </c>
      <c r="W84" s="25">
        <v>91</v>
      </c>
      <c r="X84" s="25">
        <v>0</v>
      </c>
      <c r="Y84" s="25">
        <v>3600</v>
      </c>
      <c r="Z84" s="25">
        <v>-1</v>
      </c>
      <c r="AA84" s="25">
        <v>3600</v>
      </c>
      <c r="AB84">
        <v>87.576118395849505</v>
      </c>
      <c r="AC84" t="s">
        <v>5624</v>
      </c>
      <c r="AD84" t="s">
        <v>5624</v>
      </c>
      <c r="AE84">
        <v>91</v>
      </c>
      <c r="AF84">
        <v>0</v>
      </c>
      <c r="AH84">
        <v>0</v>
      </c>
      <c r="AJ84">
        <v>0</v>
      </c>
      <c r="AO84">
        <v>0</v>
      </c>
      <c r="AQ84">
        <v>569</v>
      </c>
      <c r="AR84">
        <v>0</v>
      </c>
      <c r="AS84">
        <v>569</v>
      </c>
      <c r="AT84">
        <v>0</v>
      </c>
      <c r="AU84">
        <v>13.507999999999999</v>
      </c>
      <c r="AV84">
        <v>0</v>
      </c>
      <c r="AW84">
        <v>11.39</v>
      </c>
      <c r="AX84">
        <v>0</v>
      </c>
      <c r="AY84">
        <v>2487</v>
      </c>
      <c r="AZ84">
        <v>2407</v>
      </c>
      <c r="BA84">
        <v>293</v>
      </c>
      <c r="BB84">
        <v>5.5500000000000002E-3</v>
      </c>
      <c r="BC84">
        <v>0.49080000000000001</v>
      </c>
      <c r="BD84">
        <v>1</v>
      </c>
      <c r="BE84">
        <v>0</v>
      </c>
      <c r="BF84">
        <v>0</v>
      </c>
      <c r="BG84">
        <v>0</v>
      </c>
      <c r="BH84">
        <v>100</v>
      </c>
      <c r="BI84">
        <v>2307</v>
      </c>
      <c r="BJ84">
        <v>0</v>
      </c>
      <c r="BK84">
        <v>1.575E-3</v>
      </c>
      <c r="BL84">
        <v>293</v>
      </c>
      <c r="BM84">
        <v>5.5500000000000002E-3</v>
      </c>
      <c r="BN84">
        <v>0.49080000000000001</v>
      </c>
      <c r="BO84">
        <v>1.575E-3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105</v>
      </c>
      <c r="EZ84">
        <v>0</v>
      </c>
      <c r="FA84">
        <v>92</v>
      </c>
      <c r="FB84">
        <v>0</v>
      </c>
      <c r="FC84">
        <v>98.857142857142804</v>
      </c>
      <c r="FD84">
        <v>0</v>
      </c>
      <c r="FE84">
        <v>91</v>
      </c>
      <c r="FF84">
        <v>0</v>
      </c>
      <c r="FG84">
        <v>91</v>
      </c>
      <c r="FH84">
        <v>0</v>
      </c>
      <c r="FI84">
        <v>91</v>
      </c>
      <c r="FJ84">
        <v>0</v>
      </c>
      <c r="FK84">
        <v>32355</v>
      </c>
      <c r="FL84">
        <v>0</v>
      </c>
      <c r="FM84">
        <v>32355</v>
      </c>
      <c r="FN84">
        <v>0</v>
      </c>
      <c r="FO84">
        <v>49149</v>
      </c>
      <c r="FP84">
        <v>0</v>
      </c>
      <c r="FQ84">
        <v>569</v>
      </c>
      <c r="FR84">
        <v>0</v>
      </c>
      <c r="FS84">
        <v>569</v>
      </c>
      <c r="FT84">
        <v>0</v>
      </c>
      <c r="FU84">
        <v>741</v>
      </c>
      <c r="FV84">
        <v>0</v>
      </c>
      <c r="FW84">
        <v>30</v>
      </c>
      <c r="FX84">
        <v>0</v>
      </c>
      <c r="FY84">
        <v>27</v>
      </c>
      <c r="FZ84">
        <v>0</v>
      </c>
      <c r="GA84">
        <v>35</v>
      </c>
      <c r="GB84">
        <v>0</v>
      </c>
      <c r="GC84">
        <v>87.993962959372496</v>
      </c>
      <c r="GD84">
        <v>0</v>
      </c>
      <c r="GE84">
        <v>88.000916319188207</v>
      </c>
      <c r="GF84">
        <v>0</v>
      </c>
      <c r="GG84">
        <v>87.994152323179705</v>
      </c>
      <c r="GH84">
        <v>0</v>
      </c>
      <c r="GI84">
        <v>89.150239941802795</v>
      </c>
      <c r="GJ84">
        <v>0</v>
      </c>
      <c r="GK84">
        <v>89.433918582204598</v>
      </c>
      <c r="GL84">
        <v>0</v>
      </c>
      <c r="GM84">
        <v>89.234236305426407</v>
      </c>
      <c r="GN84">
        <v>0</v>
      </c>
      <c r="GO84">
        <v>0.79300000000000004</v>
      </c>
      <c r="GP84">
        <v>0</v>
      </c>
      <c r="GQ84">
        <v>0.71599999999999997</v>
      </c>
      <c r="GR84">
        <v>0</v>
      </c>
      <c r="GS84">
        <v>0.85899999999999999</v>
      </c>
      <c r="GT84">
        <v>0</v>
      </c>
      <c r="GU84">
        <v>2.532</v>
      </c>
      <c r="GV84">
        <v>0</v>
      </c>
      <c r="GW84">
        <v>1.5609999999999999</v>
      </c>
      <c r="GX84">
        <v>0</v>
      </c>
      <c r="GY84">
        <v>7.29</v>
      </c>
      <c r="GZ84">
        <v>0</v>
      </c>
      <c r="HA84">
        <v>13.507999999999999</v>
      </c>
      <c r="HB84">
        <v>0</v>
      </c>
      <c r="HC84">
        <v>11.39</v>
      </c>
      <c r="HD84">
        <v>0</v>
      </c>
      <c r="HE84">
        <v>14.167</v>
      </c>
      <c r="HF84">
        <v>0</v>
      </c>
      <c r="HG84" t="s">
        <v>1950</v>
      </c>
      <c r="HH84" t="s">
        <v>1941</v>
      </c>
      <c r="HI84" t="s">
        <v>1951</v>
      </c>
      <c r="HJ84" t="s">
        <v>1952</v>
      </c>
      <c r="HK84" t="s">
        <v>1953</v>
      </c>
      <c r="HL84" t="s">
        <v>1954</v>
      </c>
      <c r="HM84" t="s">
        <v>1955</v>
      </c>
      <c r="HN84" t="s">
        <v>6363</v>
      </c>
      <c r="HO84" t="s">
        <v>6364</v>
      </c>
      <c r="HP84" t="s">
        <v>6365</v>
      </c>
      <c r="IA84">
        <v>7.0000000000000007E-2</v>
      </c>
      <c r="IB84">
        <v>0</v>
      </c>
      <c r="IC84">
        <v>0</v>
      </c>
      <c r="ID84">
        <v>99.55</v>
      </c>
      <c r="IE84">
        <v>99.64</v>
      </c>
      <c r="IF84" t="s">
        <v>5628</v>
      </c>
      <c r="IG84" t="s">
        <v>6366</v>
      </c>
      <c r="IH84">
        <v>100</v>
      </c>
      <c r="II84" t="s">
        <v>4848</v>
      </c>
      <c r="IJ84" t="s">
        <v>147</v>
      </c>
      <c r="IL84" t="e">
        <f t="shared" si="5"/>
        <v>#DIV/0!</v>
      </c>
      <c r="IM84">
        <f t="shared" si="6"/>
        <v>0</v>
      </c>
      <c r="IN84">
        <f t="shared" si="7"/>
        <v>0</v>
      </c>
      <c r="IO84" t="e">
        <f t="shared" si="8"/>
        <v>#DIV/0!</v>
      </c>
      <c r="IP84" t="e">
        <f t="shared" si="9"/>
        <v>#DIV/0!</v>
      </c>
    </row>
    <row r="85" spans="1:250" x14ac:dyDescent="0.2">
      <c r="A85" s="26" t="s">
        <v>4898</v>
      </c>
      <c r="B85">
        <v>-1</v>
      </c>
      <c r="C85">
        <v>0</v>
      </c>
      <c r="D85">
        <v>0</v>
      </c>
      <c r="E85">
        <v>4</v>
      </c>
      <c r="F85">
        <v>5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628</v>
      </c>
      <c r="S85">
        <v>7</v>
      </c>
      <c r="T85">
        <v>10776</v>
      </c>
      <c r="U85">
        <v>1</v>
      </c>
      <c r="V85" s="25">
        <v>9.9999999999999995E-8</v>
      </c>
      <c r="W85" s="25">
        <v>0.15</v>
      </c>
      <c r="X85" s="25">
        <v>0</v>
      </c>
      <c r="Y85" s="25">
        <v>3600</v>
      </c>
      <c r="Z85" s="25">
        <v>-1</v>
      </c>
      <c r="AA85" s="25">
        <v>3600</v>
      </c>
      <c r="AB85">
        <v>6.81498501498498E-4</v>
      </c>
      <c r="AC85" t="s">
        <v>5624</v>
      </c>
      <c r="AD85" t="s">
        <v>5624</v>
      </c>
      <c r="AE85">
        <v>0.1500025774</v>
      </c>
      <c r="AF85">
        <v>0</v>
      </c>
      <c r="AH85">
        <v>0</v>
      </c>
      <c r="AJ85">
        <v>0</v>
      </c>
      <c r="AO85">
        <v>0</v>
      </c>
      <c r="AQ85">
        <v>1810</v>
      </c>
      <c r="AR85">
        <v>0</v>
      </c>
      <c r="AS85">
        <v>1593</v>
      </c>
      <c r="AT85">
        <v>0</v>
      </c>
      <c r="AU85">
        <v>0.99399999999999999</v>
      </c>
      <c r="AV85">
        <v>0</v>
      </c>
      <c r="AW85">
        <v>0.91200000000000003</v>
      </c>
      <c r="AX85">
        <v>0</v>
      </c>
      <c r="AY85">
        <v>486</v>
      </c>
      <c r="AZ85">
        <v>511</v>
      </c>
      <c r="BA85">
        <v>171</v>
      </c>
      <c r="BB85">
        <v>2E-3</v>
      </c>
      <c r="BC85">
        <v>7.9900000000000006E-3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300</v>
      </c>
      <c r="BJ85">
        <v>211</v>
      </c>
      <c r="BK85">
        <v>1.2860999999999999E-2</v>
      </c>
      <c r="BL85">
        <v>171</v>
      </c>
      <c r="BM85">
        <v>2E-3</v>
      </c>
      <c r="BN85">
        <v>7.9900000000000006E-3</v>
      </c>
      <c r="BO85">
        <v>1.2860999999999999E-2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0.150002577422577</v>
      </c>
      <c r="EZ85">
        <v>0</v>
      </c>
      <c r="FA85">
        <v>0.150002577422577</v>
      </c>
      <c r="FB85">
        <v>0</v>
      </c>
      <c r="FC85">
        <v>0.150002577422577</v>
      </c>
      <c r="FD85">
        <v>0</v>
      </c>
      <c r="FE85">
        <v>0.150002577422577</v>
      </c>
      <c r="FF85">
        <v>0</v>
      </c>
      <c r="FG85">
        <v>0.150002577422577</v>
      </c>
      <c r="FH85">
        <v>0</v>
      </c>
      <c r="FI85">
        <v>0.14999524136199599</v>
      </c>
      <c r="FJ85">
        <v>0</v>
      </c>
      <c r="FK85">
        <v>23640</v>
      </c>
      <c r="FL85">
        <v>0</v>
      </c>
      <c r="FM85">
        <v>21781</v>
      </c>
      <c r="FN85">
        <v>0</v>
      </c>
      <c r="FO85">
        <v>24225</v>
      </c>
      <c r="FP85">
        <v>0</v>
      </c>
      <c r="FQ85">
        <v>1810</v>
      </c>
      <c r="FR85">
        <v>0</v>
      </c>
      <c r="FS85">
        <v>1593</v>
      </c>
      <c r="FT85">
        <v>0</v>
      </c>
      <c r="FU85">
        <v>1878</v>
      </c>
      <c r="FV85">
        <v>0</v>
      </c>
      <c r="FW85">
        <v>17</v>
      </c>
      <c r="FX85">
        <v>0</v>
      </c>
      <c r="FY85">
        <v>17</v>
      </c>
      <c r="FZ85">
        <v>0</v>
      </c>
      <c r="GA85">
        <v>17</v>
      </c>
      <c r="GB85">
        <v>0</v>
      </c>
      <c r="GC85">
        <v>0.105663671028477</v>
      </c>
      <c r="GD85">
        <v>0</v>
      </c>
      <c r="GE85">
        <v>0.105663671028477</v>
      </c>
      <c r="GF85">
        <v>0</v>
      </c>
      <c r="GG85">
        <v>0.105663671028477</v>
      </c>
      <c r="GH85">
        <v>0</v>
      </c>
      <c r="GI85">
        <v>0.13149624251709699</v>
      </c>
      <c r="GJ85">
        <v>0</v>
      </c>
      <c r="GK85">
        <v>0.13149624251709699</v>
      </c>
      <c r="GL85">
        <v>0</v>
      </c>
      <c r="GM85">
        <v>0.13149624251709699</v>
      </c>
      <c r="GN85">
        <v>0</v>
      </c>
      <c r="GO85">
        <v>0.1</v>
      </c>
      <c r="GP85">
        <v>0</v>
      </c>
      <c r="GQ85">
        <v>9.8000000000000004E-2</v>
      </c>
      <c r="GR85">
        <v>0</v>
      </c>
      <c r="GS85">
        <v>0.1</v>
      </c>
      <c r="GT85">
        <v>0</v>
      </c>
      <c r="GU85">
        <v>0.98699999999999999</v>
      </c>
      <c r="GV85">
        <v>0</v>
      </c>
      <c r="GW85">
        <v>0.81899999999999995</v>
      </c>
      <c r="GX85">
        <v>0</v>
      </c>
      <c r="GY85">
        <v>0.91300000000000003</v>
      </c>
      <c r="GZ85">
        <v>0</v>
      </c>
      <c r="HA85">
        <v>0.99399999999999999</v>
      </c>
      <c r="HB85">
        <v>0</v>
      </c>
      <c r="HC85">
        <v>0.91200000000000003</v>
      </c>
      <c r="HD85">
        <v>0</v>
      </c>
      <c r="HE85">
        <v>0.98899999999999999</v>
      </c>
      <c r="HF85">
        <v>0</v>
      </c>
      <c r="HG85" t="s">
        <v>2128</v>
      </c>
      <c r="HH85" t="s">
        <v>2129</v>
      </c>
      <c r="HI85" t="s">
        <v>2130</v>
      </c>
      <c r="HJ85" t="s">
        <v>2131</v>
      </c>
      <c r="HK85" t="s">
        <v>737</v>
      </c>
      <c r="HL85" t="s">
        <v>2132</v>
      </c>
      <c r="HM85" t="s">
        <v>2133</v>
      </c>
      <c r="HN85" t="s">
        <v>6367</v>
      </c>
      <c r="HO85" t="s">
        <v>6368</v>
      </c>
      <c r="HP85" t="s">
        <v>6369</v>
      </c>
      <c r="IA85">
        <v>0.01</v>
      </c>
      <c r="IB85">
        <v>0</v>
      </c>
      <c r="IC85">
        <v>0</v>
      </c>
      <c r="ID85">
        <v>6.99</v>
      </c>
      <c r="IE85">
        <v>7</v>
      </c>
      <c r="IF85" t="s">
        <v>5628</v>
      </c>
      <c r="IG85" t="s">
        <v>6370</v>
      </c>
      <c r="IH85">
        <v>7</v>
      </c>
      <c r="II85" t="s">
        <v>4898</v>
      </c>
      <c r="IJ85" t="s">
        <v>147</v>
      </c>
      <c r="IL85" t="e">
        <f t="shared" si="5"/>
        <v>#DIV/0!</v>
      </c>
      <c r="IM85">
        <f t="shared" si="6"/>
        <v>0</v>
      </c>
      <c r="IN85">
        <f t="shared" si="7"/>
        <v>0</v>
      </c>
      <c r="IO85" t="e">
        <f t="shared" si="8"/>
        <v>#DIV/0!</v>
      </c>
      <c r="IP85" t="e">
        <f t="shared" si="9"/>
        <v>#DIV/0!</v>
      </c>
    </row>
    <row r="86" spans="1:250" x14ac:dyDescent="0.2">
      <c r="A86" t="s">
        <v>4850</v>
      </c>
      <c r="B86">
        <v>-1</v>
      </c>
      <c r="C86">
        <v>0</v>
      </c>
      <c r="D86">
        <v>0</v>
      </c>
      <c r="E86">
        <v>4</v>
      </c>
      <c r="F86">
        <v>5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628</v>
      </c>
      <c r="S86">
        <v>7</v>
      </c>
      <c r="T86">
        <v>10776</v>
      </c>
      <c r="U86">
        <v>1</v>
      </c>
      <c r="V86" s="25">
        <v>9.9999999999999995E-8</v>
      </c>
      <c r="W86" s="25">
        <v>1.8109999999999999</v>
      </c>
      <c r="X86" s="25">
        <v>0</v>
      </c>
      <c r="Y86" s="25">
        <v>3600</v>
      </c>
      <c r="Z86" s="25">
        <v>-1</v>
      </c>
      <c r="AA86" s="25">
        <v>3600</v>
      </c>
      <c r="AB86">
        <v>0</v>
      </c>
      <c r="AC86" t="s">
        <v>5624</v>
      </c>
      <c r="AD86" t="s">
        <v>5624</v>
      </c>
      <c r="AE86">
        <v>1.810748</v>
      </c>
      <c r="AF86">
        <v>0</v>
      </c>
      <c r="AH86">
        <v>0</v>
      </c>
      <c r="AJ86">
        <v>0</v>
      </c>
      <c r="AO86">
        <v>0</v>
      </c>
      <c r="AQ86">
        <v>6814514</v>
      </c>
      <c r="AR86">
        <v>0</v>
      </c>
      <c r="AS86">
        <v>3650976</v>
      </c>
      <c r="AT86">
        <v>0</v>
      </c>
      <c r="AU86">
        <v>3600</v>
      </c>
      <c r="AV86">
        <v>0</v>
      </c>
      <c r="AW86">
        <v>3600</v>
      </c>
      <c r="AX86">
        <v>0</v>
      </c>
      <c r="AY86">
        <v>255</v>
      </c>
      <c r="AZ86">
        <v>435</v>
      </c>
      <c r="BA86">
        <v>79</v>
      </c>
      <c r="BB86">
        <v>1.8960000000000001E-2</v>
      </c>
      <c r="BC86">
        <v>0.47273999999999999</v>
      </c>
      <c r="BD86">
        <v>168</v>
      </c>
      <c r="BE86">
        <v>0</v>
      </c>
      <c r="BF86">
        <v>0</v>
      </c>
      <c r="BG86">
        <v>0</v>
      </c>
      <c r="BH86">
        <v>310</v>
      </c>
      <c r="BI86">
        <v>125</v>
      </c>
      <c r="BJ86">
        <v>0</v>
      </c>
      <c r="BK86">
        <v>1.3126000000000001E-2</v>
      </c>
      <c r="BL86">
        <v>79</v>
      </c>
      <c r="BM86">
        <v>1.8960000000000001E-2</v>
      </c>
      <c r="BN86">
        <v>0.47273999999999999</v>
      </c>
      <c r="BO86">
        <v>1.3126000000000001E-2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1.810748</v>
      </c>
      <c r="EZ86">
        <v>0</v>
      </c>
      <c r="FA86">
        <v>1.810748</v>
      </c>
      <c r="FB86">
        <v>0</v>
      </c>
      <c r="FC86">
        <v>1.810748</v>
      </c>
      <c r="FD86">
        <v>0</v>
      </c>
      <c r="FE86">
        <v>2.0111E-16</v>
      </c>
      <c r="FF86">
        <v>0</v>
      </c>
      <c r="FG86">
        <v>4.7166472755506297E-2</v>
      </c>
      <c r="FH86">
        <v>0</v>
      </c>
      <c r="FI86">
        <v>1.05969478409679E-2</v>
      </c>
      <c r="FJ86">
        <v>0</v>
      </c>
      <c r="FK86">
        <v>83149365</v>
      </c>
      <c r="FL86">
        <v>0</v>
      </c>
      <c r="FM86">
        <v>66194598</v>
      </c>
      <c r="FN86">
        <v>0</v>
      </c>
      <c r="FO86">
        <v>81974810</v>
      </c>
      <c r="FP86">
        <v>0</v>
      </c>
      <c r="FQ86">
        <v>6814514</v>
      </c>
      <c r="FR86">
        <v>0</v>
      </c>
      <c r="FS86">
        <v>3650976</v>
      </c>
      <c r="FT86">
        <v>0</v>
      </c>
      <c r="FU86">
        <v>5275238</v>
      </c>
      <c r="FV86">
        <v>0</v>
      </c>
      <c r="FW86">
        <v>8</v>
      </c>
      <c r="FX86">
        <v>0</v>
      </c>
      <c r="FY86">
        <v>4</v>
      </c>
      <c r="FZ86">
        <v>0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4.5999999999999999E-2</v>
      </c>
      <c r="GP86">
        <v>0</v>
      </c>
      <c r="GQ86">
        <v>0.03</v>
      </c>
      <c r="GR86">
        <v>0</v>
      </c>
      <c r="GS86">
        <v>3.9E-2</v>
      </c>
      <c r="GT86">
        <v>0</v>
      </c>
      <c r="GU86">
        <v>78.844999999999999</v>
      </c>
      <c r="GV86">
        <v>0</v>
      </c>
      <c r="GW86">
        <v>4.4980000000000002</v>
      </c>
      <c r="GX86">
        <v>0</v>
      </c>
      <c r="GY86">
        <v>463.91500000000002</v>
      </c>
      <c r="GZ86">
        <v>0</v>
      </c>
      <c r="HA86">
        <v>3600</v>
      </c>
      <c r="HB86">
        <v>0</v>
      </c>
      <c r="HC86">
        <v>3600</v>
      </c>
      <c r="HD86">
        <v>0</v>
      </c>
      <c r="HE86">
        <v>3600</v>
      </c>
      <c r="HF86">
        <v>0</v>
      </c>
      <c r="HG86" t="s">
        <v>6371</v>
      </c>
      <c r="HH86" t="s">
        <v>6372</v>
      </c>
      <c r="HI86" t="s">
        <v>6373</v>
      </c>
      <c r="HJ86" t="s">
        <v>6374</v>
      </c>
      <c r="HK86" t="s">
        <v>6375</v>
      </c>
      <c r="HL86" t="s">
        <v>137</v>
      </c>
      <c r="HM86" t="s">
        <v>137</v>
      </c>
      <c r="HN86" t="s">
        <v>6376</v>
      </c>
      <c r="HO86" t="s">
        <v>6377</v>
      </c>
      <c r="HP86" t="s">
        <v>6378</v>
      </c>
      <c r="IA86">
        <v>0</v>
      </c>
      <c r="IB86">
        <v>0</v>
      </c>
      <c r="IC86">
        <v>0</v>
      </c>
      <c r="ID86">
        <v>25270.27</v>
      </c>
      <c r="IE86">
        <v>25270.27</v>
      </c>
      <c r="IF86" t="s">
        <v>5628</v>
      </c>
      <c r="IG86" t="s">
        <v>6379</v>
      </c>
      <c r="IH86">
        <v>25213</v>
      </c>
      <c r="II86" t="s">
        <v>4850</v>
      </c>
      <c r="IJ86" t="s">
        <v>147</v>
      </c>
      <c r="IL86" t="e">
        <f t="shared" si="5"/>
        <v>#DIV/0!</v>
      </c>
      <c r="IM86">
        <f t="shared" si="6"/>
        <v>0</v>
      </c>
      <c r="IN86">
        <f t="shared" si="7"/>
        <v>0</v>
      </c>
      <c r="IO86" t="e">
        <f t="shared" si="8"/>
        <v>#DIV/0!</v>
      </c>
      <c r="IP86" t="e">
        <f t="shared" si="9"/>
        <v>#DIV/0!</v>
      </c>
    </row>
    <row r="87" spans="1:250" x14ac:dyDescent="0.2">
      <c r="A87" t="s">
        <v>4851</v>
      </c>
      <c r="B87">
        <v>-1</v>
      </c>
      <c r="C87">
        <v>0</v>
      </c>
      <c r="D87">
        <v>0</v>
      </c>
      <c r="E87">
        <v>4</v>
      </c>
      <c r="F87">
        <v>5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628</v>
      </c>
      <c r="S87">
        <v>7</v>
      </c>
      <c r="T87">
        <v>10776</v>
      </c>
      <c r="U87">
        <v>1</v>
      </c>
      <c r="V87" s="25">
        <v>9.9999999999999995E-8</v>
      </c>
      <c r="W87" s="25">
        <v>2008</v>
      </c>
      <c r="X87" s="25">
        <v>0</v>
      </c>
      <c r="Y87" s="25">
        <v>3600</v>
      </c>
      <c r="Z87" s="25">
        <v>-1</v>
      </c>
      <c r="AA87" s="25">
        <v>3600</v>
      </c>
      <c r="AB87">
        <v>1985.93979591836</v>
      </c>
      <c r="AC87" t="s">
        <v>5624</v>
      </c>
      <c r="AD87" t="s">
        <v>5624</v>
      </c>
      <c r="AE87">
        <v>2008.2</v>
      </c>
      <c r="AF87">
        <v>0</v>
      </c>
      <c r="AH87">
        <v>0</v>
      </c>
      <c r="AJ87">
        <v>0</v>
      </c>
      <c r="AO87">
        <v>0</v>
      </c>
      <c r="AQ87">
        <v>10227</v>
      </c>
      <c r="AR87">
        <v>0</v>
      </c>
      <c r="AS87">
        <v>10227</v>
      </c>
      <c r="AT87">
        <v>0</v>
      </c>
      <c r="AU87">
        <v>842.72500000000002</v>
      </c>
      <c r="AV87">
        <v>0</v>
      </c>
      <c r="AW87">
        <v>842.72500000000002</v>
      </c>
      <c r="AX87">
        <v>0</v>
      </c>
      <c r="AY87">
        <v>20472</v>
      </c>
      <c r="AZ87">
        <v>42456</v>
      </c>
      <c r="BA87">
        <v>845</v>
      </c>
      <c r="BB87">
        <v>2.1900000000000001E-3</v>
      </c>
      <c r="BC87">
        <v>0.49824000000000002</v>
      </c>
      <c r="BD87">
        <v>7810</v>
      </c>
      <c r="BE87">
        <v>0</v>
      </c>
      <c r="BF87">
        <v>0</v>
      </c>
      <c r="BG87">
        <v>0</v>
      </c>
      <c r="BH87">
        <v>112</v>
      </c>
      <c r="BI87">
        <v>42344</v>
      </c>
      <c r="BJ87">
        <v>0</v>
      </c>
      <c r="BK87">
        <v>1.9699999999999999E-4</v>
      </c>
      <c r="BL87">
        <v>845</v>
      </c>
      <c r="BM87">
        <v>2.1900000000000001E-3</v>
      </c>
      <c r="BN87">
        <v>0.49824000000000002</v>
      </c>
      <c r="BO87">
        <v>1.9699999999999999E-4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2008.2</v>
      </c>
      <c r="EZ87">
        <v>0</v>
      </c>
      <c r="FA87">
        <v>2008.2</v>
      </c>
      <c r="FB87">
        <v>0</v>
      </c>
      <c r="FC87">
        <v>2008.2</v>
      </c>
      <c r="FD87">
        <v>0</v>
      </c>
      <c r="FE87">
        <v>2008</v>
      </c>
      <c r="FF87">
        <v>0</v>
      </c>
      <c r="FG87">
        <v>2008.2</v>
      </c>
      <c r="FH87">
        <v>0</v>
      </c>
      <c r="FI87">
        <v>2008.1428571428501</v>
      </c>
      <c r="FJ87">
        <v>0</v>
      </c>
      <c r="FK87">
        <v>825630</v>
      </c>
      <c r="FL87">
        <v>0</v>
      </c>
      <c r="FM87">
        <v>825630</v>
      </c>
      <c r="FN87">
        <v>0</v>
      </c>
      <c r="FO87">
        <v>2486957</v>
      </c>
      <c r="FP87">
        <v>0</v>
      </c>
      <c r="FQ87">
        <v>10227</v>
      </c>
      <c r="FR87">
        <v>0</v>
      </c>
      <c r="FS87">
        <v>10227</v>
      </c>
      <c r="FT87">
        <v>0</v>
      </c>
      <c r="FU87">
        <v>54026</v>
      </c>
      <c r="FV87">
        <v>0</v>
      </c>
      <c r="FW87">
        <v>18</v>
      </c>
      <c r="FX87">
        <v>0</v>
      </c>
      <c r="FY87">
        <v>14</v>
      </c>
      <c r="FZ87">
        <v>0</v>
      </c>
      <c r="GA87">
        <v>16</v>
      </c>
      <c r="GB87">
        <v>0</v>
      </c>
      <c r="GC87">
        <v>1986.3897959183601</v>
      </c>
      <c r="GD87">
        <v>0</v>
      </c>
      <c r="GE87">
        <v>1986.3897959183601</v>
      </c>
      <c r="GF87">
        <v>0</v>
      </c>
      <c r="GG87">
        <v>1986.3897959183601</v>
      </c>
      <c r="GH87">
        <v>0</v>
      </c>
      <c r="GI87">
        <v>1986.3897959183601</v>
      </c>
      <c r="GJ87">
        <v>0</v>
      </c>
      <c r="GK87">
        <v>1986.3897959183601</v>
      </c>
      <c r="GL87">
        <v>0</v>
      </c>
      <c r="GM87">
        <v>1986.3897959183601</v>
      </c>
      <c r="GN87">
        <v>0</v>
      </c>
      <c r="GO87">
        <v>24.07</v>
      </c>
      <c r="GP87">
        <v>0</v>
      </c>
      <c r="GQ87">
        <v>19.327999999999999</v>
      </c>
      <c r="GR87">
        <v>0</v>
      </c>
      <c r="GS87">
        <v>22.228999999999999</v>
      </c>
      <c r="GT87">
        <v>0</v>
      </c>
      <c r="GU87">
        <v>481.99700000000001</v>
      </c>
      <c r="GV87">
        <v>0</v>
      </c>
      <c r="GW87">
        <v>481.99700000000001</v>
      </c>
      <c r="GX87">
        <v>0</v>
      </c>
      <c r="GY87">
        <v>1055.049</v>
      </c>
      <c r="GZ87">
        <v>0</v>
      </c>
      <c r="HA87">
        <v>842.72500000000002</v>
      </c>
      <c r="HB87">
        <v>0</v>
      </c>
      <c r="HC87">
        <v>842.72500000000002</v>
      </c>
      <c r="HD87">
        <v>0</v>
      </c>
      <c r="HE87">
        <v>1668.127</v>
      </c>
      <c r="HF87">
        <v>0</v>
      </c>
      <c r="HG87" t="s">
        <v>6380</v>
      </c>
      <c r="HH87" t="s">
        <v>6381</v>
      </c>
      <c r="HI87" t="s">
        <v>6382</v>
      </c>
      <c r="HJ87" t="s">
        <v>6383</v>
      </c>
      <c r="HK87" t="s">
        <v>6384</v>
      </c>
      <c r="HL87" t="s">
        <v>6385</v>
      </c>
      <c r="HM87" t="s">
        <v>6385</v>
      </c>
      <c r="HN87" t="s">
        <v>6386</v>
      </c>
      <c r="HO87" t="s">
        <v>6387</v>
      </c>
      <c r="HP87" t="s">
        <v>6388</v>
      </c>
      <c r="IA87">
        <v>5.55</v>
      </c>
      <c r="IB87">
        <v>0</v>
      </c>
      <c r="IC87">
        <v>0.03</v>
      </c>
      <c r="ID87">
        <v>11701.17</v>
      </c>
      <c r="IE87">
        <v>11706.86</v>
      </c>
      <c r="IF87" t="s">
        <v>5628</v>
      </c>
      <c r="IG87" t="s">
        <v>6389</v>
      </c>
      <c r="IH87">
        <v>11685</v>
      </c>
      <c r="II87" t="s">
        <v>4851</v>
      </c>
      <c r="IJ87" t="s">
        <v>147</v>
      </c>
      <c r="IL87" t="e">
        <f t="shared" si="5"/>
        <v>#DIV/0!</v>
      </c>
      <c r="IM87">
        <f t="shared" si="6"/>
        <v>0</v>
      </c>
      <c r="IN87">
        <f t="shared" si="7"/>
        <v>0</v>
      </c>
      <c r="IO87" t="e">
        <f t="shared" si="8"/>
        <v>#DIV/0!</v>
      </c>
      <c r="IP87" t="e">
        <f t="shared" si="9"/>
        <v>#DIV/0!</v>
      </c>
    </row>
    <row r="88" spans="1:250" x14ac:dyDescent="0.2">
      <c r="A88" t="s">
        <v>4852</v>
      </c>
      <c r="B88">
        <v>-1</v>
      </c>
      <c r="C88">
        <v>0</v>
      </c>
      <c r="D88">
        <v>0</v>
      </c>
      <c r="E88">
        <v>4</v>
      </c>
      <c r="F88">
        <v>5</v>
      </c>
      <c r="G88">
        <v>0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628</v>
      </c>
      <c r="S88">
        <v>7</v>
      </c>
      <c r="T88">
        <v>10776</v>
      </c>
      <c r="U88">
        <v>1</v>
      </c>
      <c r="V88" s="25">
        <v>9.9999999999999995E-8</v>
      </c>
      <c r="W88" s="25">
        <v>-2.3879999999999999</v>
      </c>
      <c r="X88" s="25">
        <v>0</v>
      </c>
      <c r="Y88" s="25">
        <v>3600</v>
      </c>
      <c r="Z88" s="25">
        <v>-1</v>
      </c>
      <c r="AA88" s="25">
        <v>3600</v>
      </c>
      <c r="AB88">
        <v>-2.4185181859999898</v>
      </c>
      <c r="AC88" t="s">
        <v>5624</v>
      </c>
      <c r="AD88" t="s">
        <v>5624</v>
      </c>
      <c r="AE88">
        <v>-2.38806168999999</v>
      </c>
      <c r="AF88">
        <v>0</v>
      </c>
      <c r="AH88">
        <v>0</v>
      </c>
      <c r="AJ88">
        <v>0</v>
      </c>
      <c r="AO88">
        <v>0</v>
      </c>
      <c r="AQ88">
        <v>830509</v>
      </c>
      <c r="AR88">
        <v>0</v>
      </c>
      <c r="AS88">
        <v>807384</v>
      </c>
      <c r="AT88">
        <v>0</v>
      </c>
      <c r="AU88">
        <v>3600.002</v>
      </c>
      <c r="AV88">
        <v>0</v>
      </c>
      <c r="AW88">
        <v>3600.0010000000002</v>
      </c>
      <c r="AX88">
        <v>0</v>
      </c>
      <c r="AY88">
        <v>396</v>
      </c>
      <c r="AZ88">
        <v>20800</v>
      </c>
      <c r="BA88">
        <v>34</v>
      </c>
      <c r="BB88">
        <v>0.1</v>
      </c>
      <c r="BC88">
        <v>0.5</v>
      </c>
      <c r="BD88">
        <v>332</v>
      </c>
      <c r="BE88">
        <v>0</v>
      </c>
      <c r="BF88">
        <v>0</v>
      </c>
      <c r="BG88">
        <v>0</v>
      </c>
      <c r="BH88">
        <v>0</v>
      </c>
      <c r="BI88">
        <v>64</v>
      </c>
      <c r="BJ88">
        <v>20736</v>
      </c>
      <c r="BK88">
        <v>5.0509999999999999E-3</v>
      </c>
      <c r="BL88">
        <v>34</v>
      </c>
      <c r="BM88">
        <v>0.1</v>
      </c>
      <c r="BN88">
        <v>0.5</v>
      </c>
      <c r="BO88">
        <v>5.0509999999999999E-3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-2.3880616859999999</v>
      </c>
      <c r="EZ88">
        <v>0</v>
      </c>
      <c r="FA88">
        <v>-2.3880616859999999</v>
      </c>
      <c r="FB88">
        <v>0</v>
      </c>
      <c r="FC88">
        <v>-2.3880616859999999</v>
      </c>
      <c r="FD88">
        <v>0</v>
      </c>
      <c r="FE88">
        <v>-2.39320951599999</v>
      </c>
      <c r="FF88">
        <v>0</v>
      </c>
      <c r="FG88">
        <v>-2.3910331859999898</v>
      </c>
      <c r="FH88">
        <v>0</v>
      </c>
      <c r="FI88">
        <v>-2.4071365802857101</v>
      </c>
      <c r="FJ88">
        <v>0</v>
      </c>
      <c r="FK88">
        <v>20814720</v>
      </c>
      <c r="FL88">
        <v>0</v>
      </c>
      <c r="FM88">
        <v>19669396</v>
      </c>
      <c r="FN88">
        <v>0</v>
      </c>
      <c r="FO88">
        <v>22664222</v>
      </c>
      <c r="FP88">
        <v>0</v>
      </c>
      <c r="FQ88">
        <v>830509</v>
      </c>
      <c r="FR88">
        <v>0</v>
      </c>
      <c r="FS88">
        <v>807384</v>
      </c>
      <c r="FT88">
        <v>0</v>
      </c>
      <c r="FU88">
        <v>844044</v>
      </c>
      <c r="FV88">
        <v>0</v>
      </c>
      <c r="FW88">
        <v>6</v>
      </c>
      <c r="FX88">
        <v>0</v>
      </c>
      <c r="FY88">
        <v>5</v>
      </c>
      <c r="FZ88">
        <v>0</v>
      </c>
      <c r="GA88">
        <v>6</v>
      </c>
      <c r="GB88">
        <v>0</v>
      </c>
      <c r="GC88">
        <v>-2.4185181859999898</v>
      </c>
      <c r="GD88">
        <v>0</v>
      </c>
      <c r="GE88">
        <v>-2.4185181859999898</v>
      </c>
      <c r="GF88">
        <v>0</v>
      </c>
      <c r="GG88">
        <v>-2.4185181859999898</v>
      </c>
      <c r="GH88">
        <v>0</v>
      </c>
      <c r="GI88">
        <v>-2.4185181859999898</v>
      </c>
      <c r="GJ88">
        <v>0</v>
      </c>
      <c r="GK88">
        <v>-2.4185181859999898</v>
      </c>
      <c r="GL88">
        <v>0</v>
      </c>
      <c r="GM88">
        <v>-2.4185181859999898</v>
      </c>
      <c r="GN88">
        <v>0</v>
      </c>
      <c r="GO88">
        <v>0.26300000000000001</v>
      </c>
      <c r="GP88">
        <v>0</v>
      </c>
      <c r="GQ88">
        <v>0.189</v>
      </c>
      <c r="GR88">
        <v>0</v>
      </c>
      <c r="GS88">
        <v>0.23799999999999999</v>
      </c>
      <c r="GT88">
        <v>0</v>
      </c>
      <c r="GU88">
        <v>1.323</v>
      </c>
      <c r="GV88">
        <v>0</v>
      </c>
      <c r="GW88">
        <v>0.60399999999999998</v>
      </c>
      <c r="GX88">
        <v>0</v>
      </c>
      <c r="GY88">
        <v>0.85699999999999998</v>
      </c>
      <c r="GZ88">
        <v>0</v>
      </c>
      <c r="HA88">
        <v>3600.002</v>
      </c>
      <c r="HB88">
        <v>0</v>
      </c>
      <c r="HC88">
        <v>3600.0010000000002</v>
      </c>
      <c r="HD88">
        <v>0</v>
      </c>
      <c r="HE88">
        <v>3600.0030000000002</v>
      </c>
      <c r="HF88">
        <v>0</v>
      </c>
      <c r="HG88" t="s">
        <v>6390</v>
      </c>
      <c r="HH88" t="s">
        <v>6391</v>
      </c>
      <c r="HI88" t="s">
        <v>6392</v>
      </c>
      <c r="HJ88" t="s">
        <v>6393</v>
      </c>
      <c r="HK88" t="s">
        <v>6394</v>
      </c>
      <c r="HL88" t="s">
        <v>6395</v>
      </c>
      <c r="HM88" t="s">
        <v>6395</v>
      </c>
      <c r="HN88" t="s">
        <v>6396</v>
      </c>
      <c r="HO88" t="s">
        <v>6397</v>
      </c>
      <c r="HP88" t="s">
        <v>6398</v>
      </c>
      <c r="IA88">
        <v>0.16</v>
      </c>
      <c r="IB88">
        <v>0</v>
      </c>
      <c r="IC88">
        <v>0.01</v>
      </c>
      <c r="ID88">
        <v>25189.64</v>
      </c>
      <c r="IE88">
        <v>25189.85</v>
      </c>
      <c r="IF88" t="s">
        <v>5628</v>
      </c>
      <c r="IG88" t="s">
        <v>6399</v>
      </c>
      <c r="IH88">
        <v>25206</v>
      </c>
      <c r="II88" t="s">
        <v>4852</v>
      </c>
      <c r="IJ88" t="s">
        <v>147</v>
      </c>
      <c r="IL88" t="e">
        <f t="shared" si="5"/>
        <v>#DIV/0!</v>
      </c>
      <c r="IM88">
        <f t="shared" si="6"/>
        <v>0</v>
      </c>
      <c r="IN88">
        <f t="shared" si="7"/>
        <v>0</v>
      </c>
      <c r="IO88" t="e">
        <f t="shared" si="8"/>
        <v>#DIV/0!</v>
      </c>
      <c r="IP88" t="e">
        <f t="shared" si="9"/>
        <v>#DIV/0!</v>
      </c>
    </row>
    <row r="89" spans="1:250" x14ac:dyDescent="0.2">
      <c r="A89" t="s">
        <v>4854</v>
      </c>
      <c r="B89">
        <v>-1</v>
      </c>
      <c r="C89">
        <v>0</v>
      </c>
      <c r="D89">
        <v>0</v>
      </c>
      <c r="E89">
        <v>4</v>
      </c>
      <c r="F89">
        <v>5</v>
      </c>
      <c r="G89">
        <v>0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628</v>
      </c>
      <c r="S89">
        <v>7</v>
      </c>
      <c r="T89">
        <v>10776</v>
      </c>
      <c r="U89">
        <v>1</v>
      </c>
      <c r="V89" s="25">
        <v>9.9999999999999995E-8</v>
      </c>
      <c r="W89" s="25">
        <v>26760</v>
      </c>
      <c r="X89" s="25">
        <v>0</v>
      </c>
      <c r="Y89" s="25">
        <v>3600</v>
      </c>
      <c r="Z89" s="25">
        <v>-1</v>
      </c>
      <c r="AA89" s="25">
        <v>3600</v>
      </c>
      <c r="AB89">
        <v>22882</v>
      </c>
      <c r="AC89" t="s">
        <v>5624</v>
      </c>
      <c r="AD89" t="s">
        <v>5624</v>
      </c>
      <c r="AE89">
        <v>26756</v>
      </c>
      <c r="AF89">
        <v>0</v>
      </c>
      <c r="AH89">
        <v>0</v>
      </c>
      <c r="AJ89">
        <v>0</v>
      </c>
      <c r="AO89">
        <v>0</v>
      </c>
      <c r="AQ89">
        <v>826036</v>
      </c>
      <c r="AR89">
        <v>0</v>
      </c>
      <c r="AS89">
        <v>826036</v>
      </c>
      <c r="AT89">
        <v>0</v>
      </c>
      <c r="AU89">
        <v>3600.0010000000002</v>
      </c>
      <c r="AV89">
        <v>0</v>
      </c>
      <c r="AW89">
        <v>3600</v>
      </c>
      <c r="AX89">
        <v>0</v>
      </c>
      <c r="AY89">
        <v>3633</v>
      </c>
      <c r="AZ89">
        <v>3218</v>
      </c>
      <c r="BA89">
        <v>423</v>
      </c>
      <c r="BB89">
        <v>0.05</v>
      </c>
      <c r="BC89">
        <v>0.5</v>
      </c>
      <c r="BD89">
        <v>98</v>
      </c>
      <c r="BE89">
        <v>0</v>
      </c>
      <c r="BF89">
        <v>0</v>
      </c>
      <c r="BG89">
        <v>0</v>
      </c>
      <c r="BH89">
        <v>3218</v>
      </c>
      <c r="BI89">
        <v>0</v>
      </c>
      <c r="BJ89">
        <v>0</v>
      </c>
      <c r="BK89">
        <v>1.3600000000000001E-3</v>
      </c>
      <c r="BL89">
        <v>423</v>
      </c>
      <c r="BM89">
        <v>0.05</v>
      </c>
      <c r="BN89">
        <v>0.5</v>
      </c>
      <c r="BO89">
        <v>1.3600000000000001E-3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26755.999993865102</v>
      </c>
      <c r="EZ89">
        <v>0</v>
      </c>
      <c r="FA89">
        <v>26755.999966884701</v>
      </c>
      <c r="FB89">
        <v>0</v>
      </c>
      <c r="FC89">
        <v>26757.857121068599</v>
      </c>
      <c r="FD89">
        <v>0</v>
      </c>
      <c r="FE89">
        <v>26677</v>
      </c>
      <c r="FF89">
        <v>0</v>
      </c>
      <c r="FG89">
        <v>26728</v>
      </c>
      <c r="FH89">
        <v>0</v>
      </c>
      <c r="FI89">
        <v>26701.285714285699</v>
      </c>
      <c r="FJ89">
        <v>0</v>
      </c>
      <c r="FK89">
        <v>11169597</v>
      </c>
      <c r="FL89">
        <v>0</v>
      </c>
      <c r="FM89">
        <v>9975073</v>
      </c>
      <c r="FN89">
        <v>0</v>
      </c>
      <c r="FO89">
        <v>10899406</v>
      </c>
      <c r="FP89">
        <v>0</v>
      </c>
      <c r="FQ89">
        <v>826036</v>
      </c>
      <c r="FR89">
        <v>0</v>
      </c>
      <c r="FS89">
        <v>826036</v>
      </c>
      <c r="FT89">
        <v>0</v>
      </c>
      <c r="FU89">
        <v>932053</v>
      </c>
      <c r="FV89">
        <v>0</v>
      </c>
      <c r="FW89">
        <v>34</v>
      </c>
      <c r="FX89">
        <v>0</v>
      </c>
      <c r="FY89">
        <v>31</v>
      </c>
      <c r="FZ89">
        <v>0</v>
      </c>
      <c r="GA89">
        <v>34</v>
      </c>
      <c r="GB89">
        <v>0</v>
      </c>
      <c r="GC89">
        <v>23821.599999999999</v>
      </c>
      <c r="GD89">
        <v>0</v>
      </c>
      <c r="GE89">
        <v>23841.825000000001</v>
      </c>
      <c r="GF89">
        <v>0</v>
      </c>
      <c r="GG89">
        <v>23770.941031745999</v>
      </c>
      <c r="GH89">
        <v>0</v>
      </c>
      <c r="GI89">
        <v>25190.484112120299</v>
      </c>
      <c r="GJ89">
        <v>0</v>
      </c>
      <c r="GK89">
        <v>25190.484112120299</v>
      </c>
      <c r="GL89">
        <v>0</v>
      </c>
      <c r="GM89">
        <v>24968.221174788199</v>
      </c>
      <c r="GN89">
        <v>0</v>
      </c>
      <c r="GO89">
        <v>1.0900000000000001</v>
      </c>
      <c r="GP89">
        <v>0</v>
      </c>
      <c r="GQ89">
        <v>0.94699999999999995</v>
      </c>
      <c r="GR89">
        <v>0</v>
      </c>
      <c r="GS89">
        <v>1.097</v>
      </c>
      <c r="GT89">
        <v>0</v>
      </c>
      <c r="GU89">
        <v>1984.9169999999999</v>
      </c>
      <c r="GV89">
        <v>0</v>
      </c>
      <c r="GW89">
        <v>102.39700000000001</v>
      </c>
      <c r="GX89">
        <v>0</v>
      </c>
      <c r="GY89">
        <v>600.53099999999995</v>
      </c>
      <c r="GZ89">
        <v>0</v>
      </c>
      <c r="HA89">
        <v>3600.0010000000002</v>
      </c>
      <c r="HB89">
        <v>0</v>
      </c>
      <c r="HC89">
        <v>3600</v>
      </c>
      <c r="HD89">
        <v>0</v>
      </c>
      <c r="HE89">
        <v>3600.0010000000002</v>
      </c>
      <c r="HF89">
        <v>0</v>
      </c>
      <c r="HG89" t="s">
        <v>6400</v>
      </c>
      <c r="HH89" t="s">
        <v>6401</v>
      </c>
      <c r="HI89" t="s">
        <v>6402</v>
      </c>
      <c r="HJ89" t="s">
        <v>6403</v>
      </c>
      <c r="HK89" t="s">
        <v>6404</v>
      </c>
      <c r="HL89" t="s">
        <v>6405</v>
      </c>
      <c r="HM89" t="s">
        <v>6406</v>
      </c>
      <c r="HN89" t="s">
        <v>6407</v>
      </c>
      <c r="HO89" t="s">
        <v>6408</v>
      </c>
      <c r="HP89" t="s">
        <v>6409</v>
      </c>
      <c r="IA89">
        <v>0.56000000000000005</v>
      </c>
      <c r="IB89">
        <v>0</v>
      </c>
      <c r="IC89">
        <v>0</v>
      </c>
      <c r="ID89">
        <v>25197.55</v>
      </c>
      <c r="IE89">
        <v>25198.12</v>
      </c>
      <c r="IF89" t="s">
        <v>5628</v>
      </c>
      <c r="IG89" t="s">
        <v>6410</v>
      </c>
      <c r="IH89">
        <v>25212</v>
      </c>
      <c r="II89" t="s">
        <v>4854</v>
      </c>
      <c r="IJ89" t="s">
        <v>147</v>
      </c>
      <c r="IL89" t="e">
        <f t="shared" si="5"/>
        <v>#DIV/0!</v>
      </c>
      <c r="IM89">
        <f t="shared" si="6"/>
        <v>0</v>
      </c>
      <c r="IN89">
        <f t="shared" si="7"/>
        <v>0</v>
      </c>
      <c r="IO89" t="e">
        <f t="shared" si="8"/>
        <v>#DIV/0!</v>
      </c>
      <c r="IP89" t="e">
        <f t="shared" si="9"/>
        <v>#DIV/0!</v>
      </c>
    </row>
    <row r="90" spans="1:250" x14ac:dyDescent="0.2">
      <c r="A90" t="s">
        <v>4855</v>
      </c>
      <c r="B90">
        <v>-1</v>
      </c>
      <c r="C90">
        <v>0</v>
      </c>
      <c r="D90">
        <v>0</v>
      </c>
      <c r="E90">
        <v>4</v>
      </c>
      <c r="F90">
        <v>5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628</v>
      </c>
      <c r="S90">
        <v>7</v>
      </c>
      <c r="T90">
        <v>10776</v>
      </c>
      <c r="U90">
        <v>1</v>
      </c>
      <c r="V90" s="25">
        <v>9.9999999999999995E-8</v>
      </c>
      <c r="W90" s="25">
        <v>1600</v>
      </c>
      <c r="X90" s="25">
        <v>0</v>
      </c>
      <c r="Y90" s="25">
        <v>3600</v>
      </c>
      <c r="Z90" s="25">
        <v>-1</v>
      </c>
      <c r="AA90" s="25">
        <v>3600</v>
      </c>
      <c r="AB90">
        <v>192</v>
      </c>
      <c r="AC90" t="s">
        <v>5624</v>
      </c>
      <c r="AD90" t="s">
        <v>5624</v>
      </c>
      <c r="AE90">
        <v>1600</v>
      </c>
      <c r="AF90">
        <v>0</v>
      </c>
      <c r="AH90">
        <v>0</v>
      </c>
      <c r="AJ90">
        <v>0</v>
      </c>
      <c r="AO90">
        <v>0</v>
      </c>
      <c r="AQ90">
        <v>3745783</v>
      </c>
      <c r="AR90">
        <v>0</v>
      </c>
      <c r="AS90">
        <v>3121529</v>
      </c>
      <c r="AT90">
        <v>0</v>
      </c>
      <c r="AU90">
        <v>3600</v>
      </c>
      <c r="AV90">
        <v>0</v>
      </c>
      <c r="AW90">
        <v>3600</v>
      </c>
      <c r="AX90">
        <v>0</v>
      </c>
      <c r="AY90">
        <v>249</v>
      </c>
      <c r="AZ90">
        <v>145</v>
      </c>
      <c r="BA90">
        <v>87</v>
      </c>
      <c r="BB90">
        <v>1E-4</v>
      </c>
      <c r="BC90">
        <v>7.4000000000000003E-3</v>
      </c>
      <c r="BD90">
        <v>0</v>
      </c>
      <c r="BE90">
        <v>0</v>
      </c>
      <c r="BF90">
        <v>0</v>
      </c>
      <c r="BG90">
        <v>0</v>
      </c>
      <c r="BH90">
        <v>16</v>
      </c>
      <c r="BI90">
        <v>120</v>
      </c>
      <c r="BJ90">
        <v>9</v>
      </c>
      <c r="BK90">
        <v>2.044E-2</v>
      </c>
      <c r="BL90">
        <v>87</v>
      </c>
      <c r="BM90">
        <v>1E-4</v>
      </c>
      <c r="BN90">
        <v>7.4000000000000003E-3</v>
      </c>
      <c r="BO90">
        <v>2.044E-2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1604</v>
      </c>
      <c r="EZ90">
        <v>0</v>
      </c>
      <c r="FA90">
        <v>1601.99999999999</v>
      </c>
      <c r="FB90">
        <v>0</v>
      </c>
      <c r="FC90">
        <v>1603.1428571428501</v>
      </c>
      <c r="FD90">
        <v>0</v>
      </c>
      <c r="FE90">
        <v>777.73959810874601</v>
      </c>
      <c r="FF90">
        <v>0</v>
      </c>
      <c r="FG90">
        <v>799.35462184873802</v>
      </c>
      <c r="FH90">
        <v>0</v>
      </c>
      <c r="FI90">
        <v>777.78194239649395</v>
      </c>
      <c r="FJ90">
        <v>0</v>
      </c>
      <c r="FK90">
        <v>32574172</v>
      </c>
      <c r="FL90">
        <v>0</v>
      </c>
      <c r="FM90">
        <v>26329351</v>
      </c>
      <c r="FN90">
        <v>0</v>
      </c>
      <c r="FO90">
        <v>29884940</v>
      </c>
      <c r="FP90">
        <v>0</v>
      </c>
      <c r="FQ90">
        <v>3745783</v>
      </c>
      <c r="FR90">
        <v>0</v>
      </c>
      <c r="FS90">
        <v>3121529</v>
      </c>
      <c r="FT90">
        <v>0</v>
      </c>
      <c r="FU90">
        <v>3588221</v>
      </c>
      <c r="FV90">
        <v>0</v>
      </c>
      <c r="FW90">
        <v>16</v>
      </c>
      <c r="FX90">
        <v>0</v>
      </c>
      <c r="FY90">
        <v>16</v>
      </c>
      <c r="FZ90">
        <v>0</v>
      </c>
      <c r="GA90">
        <v>26</v>
      </c>
      <c r="GB90">
        <v>0</v>
      </c>
      <c r="GC90">
        <v>279.01732386394099</v>
      </c>
      <c r="GD90">
        <v>0</v>
      </c>
      <c r="GE90">
        <v>279.01732386394099</v>
      </c>
      <c r="GF90">
        <v>0</v>
      </c>
      <c r="GG90">
        <v>279.01732386394099</v>
      </c>
      <c r="GH90">
        <v>0</v>
      </c>
      <c r="GI90">
        <v>297.20330364013699</v>
      </c>
      <c r="GJ90">
        <v>0</v>
      </c>
      <c r="GK90">
        <v>338.08569648476799</v>
      </c>
      <c r="GL90">
        <v>0</v>
      </c>
      <c r="GM90">
        <v>309.28899597608103</v>
      </c>
      <c r="GN90">
        <v>0</v>
      </c>
      <c r="GO90">
        <v>2.4E-2</v>
      </c>
      <c r="GP90">
        <v>0</v>
      </c>
      <c r="GQ90">
        <v>2.4E-2</v>
      </c>
      <c r="GR90">
        <v>0</v>
      </c>
      <c r="GS90">
        <v>3.6999999999999998E-2</v>
      </c>
      <c r="GT90">
        <v>0</v>
      </c>
      <c r="GU90">
        <v>167.18199999999999</v>
      </c>
      <c r="GV90">
        <v>0</v>
      </c>
      <c r="GW90">
        <v>167.18199999999999</v>
      </c>
      <c r="GX90">
        <v>0</v>
      </c>
      <c r="GY90">
        <v>1542.7550000000001</v>
      </c>
      <c r="GZ90">
        <v>0</v>
      </c>
      <c r="HA90">
        <v>3600</v>
      </c>
      <c r="HB90">
        <v>0</v>
      </c>
      <c r="HC90">
        <v>3600</v>
      </c>
      <c r="HD90">
        <v>0</v>
      </c>
      <c r="HE90">
        <v>3600</v>
      </c>
      <c r="HF90">
        <v>0</v>
      </c>
      <c r="HG90" t="s">
        <v>6411</v>
      </c>
      <c r="HH90" t="s">
        <v>6412</v>
      </c>
      <c r="HI90" t="s">
        <v>6413</v>
      </c>
      <c r="HJ90" t="s">
        <v>6414</v>
      </c>
      <c r="HK90" t="s">
        <v>6415</v>
      </c>
      <c r="HL90" t="s">
        <v>6416</v>
      </c>
      <c r="HM90" t="s">
        <v>6417</v>
      </c>
      <c r="HN90" t="s">
        <v>6418</v>
      </c>
      <c r="HO90" t="s">
        <v>6419</v>
      </c>
      <c r="HP90" t="s">
        <v>6420</v>
      </c>
      <c r="IA90">
        <v>0</v>
      </c>
      <c r="IB90">
        <v>0</v>
      </c>
      <c r="IC90">
        <v>0</v>
      </c>
      <c r="ID90">
        <v>25099.38</v>
      </c>
      <c r="IE90">
        <v>25099.38</v>
      </c>
      <c r="IF90" t="s">
        <v>5628</v>
      </c>
      <c r="IG90" t="s">
        <v>6421</v>
      </c>
      <c r="IH90">
        <v>25221</v>
      </c>
      <c r="II90" t="s">
        <v>4855</v>
      </c>
      <c r="IJ90" t="s">
        <v>147</v>
      </c>
      <c r="IL90" t="e">
        <f t="shared" si="5"/>
        <v>#DIV/0!</v>
      </c>
      <c r="IM90">
        <f t="shared" si="6"/>
        <v>0</v>
      </c>
      <c r="IN90">
        <f t="shared" si="7"/>
        <v>0</v>
      </c>
      <c r="IO90" t="e">
        <f t="shared" si="8"/>
        <v>#DIV/0!</v>
      </c>
      <c r="IP90" t="e">
        <f t="shared" si="9"/>
        <v>#DIV/0!</v>
      </c>
    </row>
    <row r="91" spans="1:250" x14ac:dyDescent="0.2">
      <c r="A91" s="26" t="s">
        <v>4856</v>
      </c>
      <c r="B91">
        <v>-1</v>
      </c>
      <c r="C91">
        <v>0</v>
      </c>
      <c r="D91">
        <v>0</v>
      </c>
      <c r="E91">
        <v>4</v>
      </c>
      <c r="F91">
        <v>5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628</v>
      </c>
      <c r="S91">
        <v>7</v>
      </c>
      <c r="T91">
        <v>10776</v>
      </c>
      <c r="U91">
        <v>1</v>
      </c>
      <c r="V91" s="25">
        <v>9.9999999999999995E-8</v>
      </c>
      <c r="W91" s="25">
        <v>6308000</v>
      </c>
      <c r="X91" s="25">
        <v>0</v>
      </c>
      <c r="Y91" s="25">
        <v>3600</v>
      </c>
      <c r="Z91" s="25">
        <v>-1</v>
      </c>
      <c r="AA91" s="25">
        <v>3600</v>
      </c>
      <c r="AB91">
        <v>6290575.5528073199</v>
      </c>
      <c r="AC91" t="s">
        <v>5624</v>
      </c>
      <c r="AD91" t="s">
        <v>5624</v>
      </c>
      <c r="AE91">
        <v>6307996</v>
      </c>
      <c r="AF91">
        <v>0</v>
      </c>
      <c r="AH91">
        <v>0</v>
      </c>
      <c r="AJ91">
        <v>0</v>
      </c>
      <c r="AO91">
        <v>0</v>
      </c>
      <c r="AQ91">
        <v>579</v>
      </c>
      <c r="AR91">
        <v>0</v>
      </c>
      <c r="AS91">
        <v>551</v>
      </c>
      <c r="AT91">
        <v>0</v>
      </c>
      <c r="AU91">
        <v>1.587</v>
      </c>
      <c r="AV91">
        <v>0</v>
      </c>
      <c r="AW91">
        <v>1.4450000000000001</v>
      </c>
      <c r="AX91">
        <v>0</v>
      </c>
      <c r="AY91">
        <v>340</v>
      </c>
      <c r="AZ91">
        <v>2230</v>
      </c>
      <c r="BA91">
        <v>29</v>
      </c>
      <c r="BB91">
        <v>8.523E-2</v>
      </c>
      <c r="BC91">
        <v>0.45823999999999998</v>
      </c>
      <c r="BD91">
        <v>335</v>
      </c>
      <c r="BE91">
        <v>0</v>
      </c>
      <c r="BF91">
        <v>0</v>
      </c>
      <c r="BG91">
        <v>0</v>
      </c>
      <c r="BH91">
        <v>2230</v>
      </c>
      <c r="BI91">
        <v>0</v>
      </c>
      <c r="BJ91">
        <v>0</v>
      </c>
      <c r="BK91">
        <v>8.9569999999999997E-3</v>
      </c>
      <c r="BL91">
        <v>29</v>
      </c>
      <c r="BM91">
        <v>8.523E-2</v>
      </c>
      <c r="BN91">
        <v>0.45823999999999998</v>
      </c>
      <c r="BO91">
        <v>8.9569999999999997E-3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6307996</v>
      </c>
      <c r="EZ91">
        <v>0</v>
      </c>
      <c r="FA91">
        <v>6307995.9999999898</v>
      </c>
      <c r="FB91">
        <v>0</v>
      </c>
      <c r="FC91">
        <v>6308016.2854350498</v>
      </c>
      <c r="FD91">
        <v>0</v>
      </c>
      <c r="FE91">
        <v>6307878</v>
      </c>
      <c r="FF91">
        <v>0</v>
      </c>
      <c r="FG91">
        <v>6307996</v>
      </c>
      <c r="FH91">
        <v>0</v>
      </c>
      <c r="FI91">
        <v>6307807.3518572096</v>
      </c>
      <c r="FJ91">
        <v>0</v>
      </c>
      <c r="FK91">
        <v>7898</v>
      </c>
      <c r="FL91">
        <v>0</v>
      </c>
      <c r="FM91">
        <v>7612</v>
      </c>
      <c r="FN91">
        <v>0</v>
      </c>
      <c r="FO91">
        <v>9215</v>
      </c>
      <c r="FP91">
        <v>0</v>
      </c>
      <c r="FQ91">
        <v>579</v>
      </c>
      <c r="FR91">
        <v>0</v>
      </c>
      <c r="FS91">
        <v>551</v>
      </c>
      <c r="FT91">
        <v>0</v>
      </c>
      <c r="FU91">
        <v>666</v>
      </c>
      <c r="FV91">
        <v>0</v>
      </c>
      <c r="FW91">
        <v>18</v>
      </c>
      <c r="FX91">
        <v>0</v>
      </c>
      <c r="FY91">
        <v>18</v>
      </c>
      <c r="FZ91">
        <v>0</v>
      </c>
      <c r="GA91">
        <v>18</v>
      </c>
      <c r="GB91">
        <v>0</v>
      </c>
      <c r="GC91">
        <v>6301235.4439181304</v>
      </c>
      <c r="GD91">
        <v>0</v>
      </c>
      <c r="GE91">
        <v>6301235.4439181304</v>
      </c>
      <c r="GF91">
        <v>0</v>
      </c>
      <c r="GG91">
        <v>6301235.4439181304</v>
      </c>
      <c r="GH91">
        <v>0</v>
      </c>
      <c r="GI91">
        <v>6305964.3280179501</v>
      </c>
      <c r="GJ91">
        <v>0</v>
      </c>
      <c r="GK91">
        <v>6305964.3280179501</v>
      </c>
      <c r="GL91">
        <v>0</v>
      </c>
      <c r="GM91">
        <v>6305964.3280179501</v>
      </c>
      <c r="GN91">
        <v>0</v>
      </c>
      <c r="GO91">
        <v>0.14499999999999999</v>
      </c>
      <c r="GP91">
        <v>0</v>
      </c>
      <c r="GQ91">
        <v>0.14399999999999999</v>
      </c>
      <c r="GR91">
        <v>0</v>
      </c>
      <c r="GS91">
        <v>0.14499999999999999</v>
      </c>
      <c r="GT91">
        <v>0</v>
      </c>
      <c r="GU91">
        <v>1.5860000000000001</v>
      </c>
      <c r="GV91">
        <v>0</v>
      </c>
      <c r="GW91">
        <v>1.444</v>
      </c>
      <c r="GX91">
        <v>0</v>
      </c>
      <c r="GY91">
        <v>1.66</v>
      </c>
      <c r="GZ91">
        <v>0</v>
      </c>
      <c r="HA91">
        <v>1.587</v>
      </c>
      <c r="HB91">
        <v>0</v>
      </c>
      <c r="HC91">
        <v>1.4450000000000001</v>
      </c>
      <c r="HD91">
        <v>0</v>
      </c>
      <c r="HE91">
        <v>1.66</v>
      </c>
      <c r="HF91">
        <v>0</v>
      </c>
      <c r="HG91" t="s">
        <v>6422</v>
      </c>
      <c r="HH91" t="s">
        <v>6423</v>
      </c>
      <c r="HI91" t="s">
        <v>6424</v>
      </c>
      <c r="HJ91" t="s">
        <v>6425</v>
      </c>
      <c r="HK91" t="s">
        <v>902</v>
      </c>
      <c r="HL91" t="s">
        <v>6426</v>
      </c>
      <c r="HM91" t="s">
        <v>6427</v>
      </c>
      <c r="HN91" t="s">
        <v>6428</v>
      </c>
      <c r="HO91" t="s">
        <v>6429</v>
      </c>
      <c r="HP91" t="s">
        <v>6430</v>
      </c>
      <c r="IA91">
        <v>0.02</v>
      </c>
      <c r="IB91">
        <v>0</v>
      </c>
      <c r="IC91">
        <v>0</v>
      </c>
      <c r="ID91">
        <v>11.71</v>
      </c>
      <c r="IE91">
        <v>11.73</v>
      </c>
      <c r="IF91" t="s">
        <v>5628</v>
      </c>
      <c r="IG91" t="s">
        <v>6431</v>
      </c>
      <c r="IH91">
        <v>12</v>
      </c>
      <c r="II91" t="s">
        <v>4856</v>
      </c>
      <c r="IJ91" t="s">
        <v>147</v>
      </c>
      <c r="IL91" t="e">
        <f t="shared" si="5"/>
        <v>#DIV/0!</v>
      </c>
      <c r="IM91">
        <f t="shared" si="6"/>
        <v>0</v>
      </c>
      <c r="IN91">
        <f t="shared" si="7"/>
        <v>0</v>
      </c>
      <c r="IO91" t="e">
        <f t="shared" si="8"/>
        <v>#DIV/0!</v>
      </c>
      <c r="IP91" t="e">
        <f t="shared" si="9"/>
        <v>#DIV/0!</v>
      </c>
    </row>
    <row r="92" spans="1:250" x14ac:dyDescent="0.2">
      <c r="A92" t="s">
        <v>4857</v>
      </c>
      <c r="B92">
        <v>-1</v>
      </c>
      <c r="C92">
        <v>0</v>
      </c>
      <c r="D92">
        <v>0</v>
      </c>
      <c r="E92">
        <v>4</v>
      </c>
      <c r="F92">
        <v>5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628</v>
      </c>
      <c r="S92">
        <v>7</v>
      </c>
      <c r="T92">
        <v>10776</v>
      </c>
      <c r="U92">
        <v>1</v>
      </c>
      <c r="V92" s="25">
        <v>9.9999999999999995E-8</v>
      </c>
      <c r="W92" s="25">
        <v>71320</v>
      </c>
      <c r="X92" s="25">
        <v>0</v>
      </c>
      <c r="Y92" s="25">
        <v>3600</v>
      </c>
      <c r="Z92" s="25">
        <v>-1</v>
      </c>
      <c r="AA92" s="25">
        <v>3600</v>
      </c>
      <c r="AB92">
        <v>58939.654835558496</v>
      </c>
      <c r="AC92" t="s">
        <v>5624</v>
      </c>
      <c r="AD92" t="s">
        <v>5624</v>
      </c>
      <c r="AE92">
        <v>71320</v>
      </c>
      <c r="AF92">
        <v>0</v>
      </c>
      <c r="AH92">
        <v>0</v>
      </c>
      <c r="AJ92">
        <v>0</v>
      </c>
      <c r="AO92">
        <v>0</v>
      </c>
      <c r="AQ92">
        <v>1537</v>
      </c>
      <c r="AR92">
        <v>0</v>
      </c>
      <c r="AS92">
        <v>636</v>
      </c>
      <c r="AT92">
        <v>0</v>
      </c>
      <c r="AU92">
        <v>414.13900000000001</v>
      </c>
      <c r="AV92">
        <v>0</v>
      </c>
      <c r="AW92">
        <v>112.26900000000001</v>
      </c>
      <c r="AX92">
        <v>0</v>
      </c>
      <c r="AY92">
        <v>3432</v>
      </c>
      <c r="AZ92">
        <v>2995</v>
      </c>
      <c r="BA92">
        <v>696</v>
      </c>
      <c r="BB92">
        <v>2.0000000000000002E-5</v>
      </c>
      <c r="BC92">
        <v>0.5</v>
      </c>
      <c r="BD92">
        <v>465</v>
      </c>
      <c r="BE92">
        <v>0</v>
      </c>
      <c r="BF92">
        <v>0</v>
      </c>
      <c r="BG92">
        <v>0</v>
      </c>
      <c r="BH92">
        <v>82</v>
      </c>
      <c r="BI92">
        <v>2787</v>
      </c>
      <c r="BJ92">
        <v>126</v>
      </c>
      <c r="BK92">
        <v>4.0439999999999999E-3</v>
      </c>
      <c r="BL92">
        <v>696</v>
      </c>
      <c r="BM92">
        <v>2.0000000000000002E-5</v>
      </c>
      <c r="BN92">
        <v>0.5</v>
      </c>
      <c r="BO92">
        <v>4.0439999999999999E-3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71320</v>
      </c>
      <c r="EZ92">
        <v>0</v>
      </c>
      <c r="FA92">
        <v>71319.999999998996</v>
      </c>
      <c r="FB92">
        <v>0</v>
      </c>
      <c r="FC92">
        <v>71319.999999999796</v>
      </c>
      <c r="FD92">
        <v>0</v>
      </c>
      <c r="FE92">
        <v>71320</v>
      </c>
      <c r="FF92">
        <v>0</v>
      </c>
      <c r="FG92">
        <v>71320</v>
      </c>
      <c r="FH92">
        <v>0</v>
      </c>
      <c r="FI92">
        <v>71318.249647381701</v>
      </c>
      <c r="FJ92">
        <v>0</v>
      </c>
      <c r="FK92">
        <v>1859370</v>
      </c>
      <c r="FL92">
        <v>0</v>
      </c>
      <c r="FM92">
        <v>437219</v>
      </c>
      <c r="FN92">
        <v>0</v>
      </c>
      <c r="FO92">
        <v>1378704</v>
      </c>
      <c r="FP92">
        <v>0</v>
      </c>
      <c r="FQ92">
        <v>1537</v>
      </c>
      <c r="FR92">
        <v>0</v>
      </c>
      <c r="FS92">
        <v>636</v>
      </c>
      <c r="FT92">
        <v>0</v>
      </c>
      <c r="FU92">
        <v>1172</v>
      </c>
      <c r="FV92">
        <v>0</v>
      </c>
      <c r="FW92">
        <v>38</v>
      </c>
      <c r="FX92">
        <v>0</v>
      </c>
      <c r="FY92">
        <v>17</v>
      </c>
      <c r="FZ92">
        <v>0</v>
      </c>
      <c r="GA92">
        <v>20</v>
      </c>
      <c r="GB92">
        <v>0</v>
      </c>
      <c r="GC92">
        <v>59005.336517585703</v>
      </c>
      <c r="GD92">
        <v>0</v>
      </c>
      <c r="GE92">
        <v>59041.3081503535</v>
      </c>
      <c r="GF92">
        <v>0</v>
      </c>
      <c r="GG92">
        <v>59016.703665520603</v>
      </c>
      <c r="GH92">
        <v>0</v>
      </c>
      <c r="GI92">
        <v>60480.940449834903</v>
      </c>
      <c r="GJ92">
        <v>0</v>
      </c>
      <c r="GK92">
        <v>60480.940449834903</v>
      </c>
      <c r="GL92">
        <v>0</v>
      </c>
      <c r="GM92">
        <v>59631.562921404897</v>
      </c>
      <c r="GN92">
        <v>0</v>
      </c>
      <c r="GO92">
        <v>11.791</v>
      </c>
      <c r="GP92">
        <v>0</v>
      </c>
      <c r="GQ92">
        <v>7.5010000000000003</v>
      </c>
      <c r="GR92">
        <v>0</v>
      </c>
      <c r="GS92">
        <v>8.7249999999999996</v>
      </c>
      <c r="GT92">
        <v>0</v>
      </c>
      <c r="GU92">
        <v>412.95</v>
      </c>
      <c r="GV92">
        <v>0</v>
      </c>
      <c r="GW92">
        <v>110.345</v>
      </c>
      <c r="GX92">
        <v>0</v>
      </c>
      <c r="GY92">
        <v>319.56099999999998</v>
      </c>
      <c r="GZ92">
        <v>0</v>
      </c>
      <c r="HA92">
        <v>414.13900000000001</v>
      </c>
      <c r="HB92">
        <v>0</v>
      </c>
      <c r="HC92">
        <v>112.26900000000001</v>
      </c>
      <c r="HD92">
        <v>0</v>
      </c>
      <c r="HE92">
        <v>327.07299999999998</v>
      </c>
      <c r="HF92">
        <v>0</v>
      </c>
      <c r="HG92" t="s">
        <v>6432</v>
      </c>
      <c r="HH92" t="s">
        <v>6433</v>
      </c>
      <c r="HI92" t="s">
        <v>6434</v>
      </c>
      <c r="HJ92" t="s">
        <v>6435</v>
      </c>
      <c r="HK92" t="s">
        <v>6436</v>
      </c>
      <c r="HL92" t="s">
        <v>6437</v>
      </c>
      <c r="HM92" t="s">
        <v>6438</v>
      </c>
      <c r="HN92" t="s">
        <v>6439</v>
      </c>
      <c r="HO92" t="s">
        <v>6440</v>
      </c>
      <c r="HP92" t="s">
        <v>6441</v>
      </c>
      <c r="IA92">
        <v>8.6999999999999993</v>
      </c>
      <c r="IB92">
        <v>0</v>
      </c>
      <c r="IC92">
        <v>0.02</v>
      </c>
      <c r="ID92">
        <v>2295.44</v>
      </c>
      <c r="IE92">
        <v>2304.17</v>
      </c>
      <c r="IF92" t="s">
        <v>5628</v>
      </c>
      <c r="IG92" t="s">
        <v>6442</v>
      </c>
      <c r="IH92">
        <v>2298</v>
      </c>
      <c r="II92" t="s">
        <v>4857</v>
      </c>
      <c r="IJ92" t="s">
        <v>147</v>
      </c>
      <c r="IL92" t="e">
        <f t="shared" si="5"/>
        <v>#DIV/0!</v>
      </c>
      <c r="IM92">
        <f t="shared" si="6"/>
        <v>0</v>
      </c>
      <c r="IN92">
        <f t="shared" si="7"/>
        <v>0</v>
      </c>
      <c r="IO92" t="e">
        <f t="shared" si="8"/>
        <v>#DIV/0!</v>
      </c>
      <c r="IP92" t="e">
        <f t="shared" si="9"/>
        <v>#DIV/0!</v>
      </c>
    </row>
    <row r="93" spans="1:250" x14ac:dyDescent="0.2">
      <c r="A93" t="s">
        <v>4858</v>
      </c>
      <c r="B93">
        <v>-1</v>
      </c>
      <c r="C93">
        <v>0</v>
      </c>
      <c r="D93">
        <v>0</v>
      </c>
      <c r="E93">
        <v>4</v>
      </c>
      <c r="F93">
        <v>5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628</v>
      </c>
      <c r="S93">
        <v>7</v>
      </c>
      <c r="T93">
        <v>10776</v>
      </c>
      <c r="U93">
        <v>1</v>
      </c>
      <c r="V93" s="25">
        <v>9.9999999999999995E-8</v>
      </c>
      <c r="W93" s="25">
        <v>453</v>
      </c>
      <c r="X93" s="25">
        <v>0</v>
      </c>
      <c r="Y93" s="25">
        <v>3600</v>
      </c>
      <c r="Z93" s="25">
        <v>-1</v>
      </c>
      <c r="AA93" s="25">
        <v>3600</v>
      </c>
      <c r="AB93">
        <v>415.24000000000302</v>
      </c>
      <c r="AC93" t="s">
        <v>5624</v>
      </c>
      <c r="AD93" t="s">
        <v>5624</v>
      </c>
      <c r="AE93">
        <v>453</v>
      </c>
      <c r="AF93">
        <v>0</v>
      </c>
      <c r="AH93">
        <v>0</v>
      </c>
      <c r="AJ93">
        <v>0</v>
      </c>
      <c r="AO93">
        <v>0</v>
      </c>
      <c r="AQ93">
        <v>3346422</v>
      </c>
      <c r="AR93">
        <v>0</v>
      </c>
      <c r="AS93">
        <v>3170484</v>
      </c>
      <c r="AT93">
        <v>0</v>
      </c>
      <c r="AU93">
        <v>3600.0010000000002</v>
      </c>
      <c r="AV93">
        <v>0</v>
      </c>
      <c r="AW93">
        <v>3600</v>
      </c>
      <c r="AX93">
        <v>0</v>
      </c>
      <c r="AY93">
        <v>479</v>
      </c>
      <c r="AZ93">
        <v>2375</v>
      </c>
      <c r="BA93">
        <v>453</v>
      </c>
      <c r="BB93">
        <v>2.7779999999999999E-2</v>
      </c>
      <c r="BC93">
        <v>0.48387000000000002</v>
      </c>
      <c r="BD93">
        <v>4</v>
      </c>
      <c r="BE93">
        <v>0</v>
      </c>
      <c r="BF93">
        <v>0</v>
      </c>
      <c r="BG93">
        <v>0</v>
      </c>
      <c r="BH93">
        <v>1900</v>
      </c>
      <c r="BI93">
        <v>475</v>
      </c>
      <c r="BJ93">
        <v>0</v>
      </c>
      <c r="BK93">
        <v>3.7580000000000001E-3</v>
      </c>
      <c r="BL93">
        <v>453</v>
      </c>
      <c r="BM93">
        <v>2.7779999999999999E-2</v>
      </c>
      <c r="BN93">
        <v>0.48387000000000002</v>
      </c>
      <c r="BO93">
        <v>3.7580000000000001E-3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454</v>
      </c>
      <c r="EZ93">
        <v>0</v>
      </c>
      <c r="FA93">
        <v>454</v>
      </c>
      <c r="FB93">
        <v>0</v>
      </c>
      <c r="FC93">
        <v>1.4285714285714201E+99</v>
      </c>
      <c r="FD93">
        <v>0</v>
      </c>
      <c r="FE93">
        <v>416</v>
      </c>
      <c r="FF93">
        <v>0</v>
      </c>
      <c r="FG93">
        <v>416</v>
      </c>
      <c r="FH93">
        <v>0</v>
      </c>
      <c r="FI93">
        <v>416</v>
      </c>
      <c r="FJ93">
        <v>0</v>
      </c>
      <c r="FK93">
        <v>20239054</v>
      </c>
      <c r="FL93">
        <v>0</v>
      </c>
      <c r="FM93">
        <v>20239054</v>
      </c>
      <c r="FN93">
        <v>0</v>
      </c>
      <c r="FO93">
        <v>23066950</v>
      </c>
      <c r="FP93">
        <v>0</v>
      </c>
      <c r="FQ93">
        <v>3346422</v>
      </c>
      <c r="FR93">
        <v>0</v>
      </c>
      <c r="FS93">
        <v>3170484</v>
      </c>
      <c r="FT93">
        <v>0</v>
      </c>
      <c r="FU93">
        <v>3444066</v>
      </c>
      <c r="FV93">
        <v>0</v>
      </c>
      <c r="FW93">
        <v>4</v>
      </c>
      <c r="FX93">
        <v>0</v>
      </c>
      <c r="FY93">
        <v>4</v>
      </c>
      <c r="FZ93">
        <v>0</v>
      </c>
      <c r="GA93">
        <v>4</v>
      </c>
      <c r="GB93">
        <v>0</v>
      </c>
      <c r="GC93">
        <v>415.24</v>
      </c>
      <c r="GD93">
        <v>0</v>
      </c>
      <c r="GE93">
        <v>415.24</v>
      </c>
      <c r="GF93">
        <v>0</v>
      </c>
      <c r="GG93">
        <v>415.24</v>
      </c>
      <c r="GH93">
        <v>0</v>
      </c>
      <c r="GI93">
        <v>415.24</v>
      </c>
      <c r="GJ93">
        <v>0</v>
      </c>
      <c r="GK93">
        <v>415.24</v>
      </c>
      <c r="GL93">
        <v>0</v>
      </c>
      <c r="GM93">
        <v>415.24</v>
      </c>
      <c r="GN93">
        <v>0</v>
      </c>
      <c r="GO93">
        <v>0.16900000000000001</v>
      </c>
      <c r="GP93">
        <v>0</v>
      </c>
      <c r="GQ93">
        <v>0.16400000000000001</v>
      </c>
      <c r="GR93">
        <v>0</v>
      </c>
      <c r="GS93">
        <v>0.19700000000000001</v>
      </c>
      <c r="GT93">
        <v>0</v>
      </c>
      <c r="GU93">
        <v>1293.741</v>
      </c>
      <c r="GV93">
        <v>0</v>
      </c>
      <c r="GW93">
        <v>0</v>
      </c>
      <c r="GX93">
        <v>0</v>
      </c>
      <c r="GY93">
        <v>779.54700000000003</v>
      </c>
      <c r="GZ93">
        <v>0</v>
      </c>
      <c r="HA93">
        <v>3600.0010000000002</v>
      </c>
      <c r="HB93">
        <v>0</v>
      </c>
      <c r="HC93">
        <v>3600</v>
      </c>
      <c r="HD93">
        <v>0</v>
      </c>
      <c r="HE93">
        <v>3600</v>
      </c>
      <c r="HF93">
        <v>0</v>
      </c>
      <c r="HG93" t="s">
        <v>6443</v>
      </c>
      <c r="HH93" t="s">
        <v>6444</v>
      </c>
      <c r="HI93" t="s">
        <v>6445</v>
      </c>
      <c r="HJ93" t="s">
        <v>6446</v>
      </c>
      <c r="HK93" t="s">
        <v>667</v>
      </c>
      <c r="HL93" t="s">
        <v>6447</v>
      </c>
      <c r="HM93" t="s">
        <v>6447</v>
      </c>
      <c r="HN93" t="s">
        <v>6448</v>
      </c>
      <c r="HO93" t="s">
        <v>6449</v>
      </c>
      <c r="HP93" t="s">
        <v>6450</v>
      </c>
      <c r="IA93">
        <v>0.06</v>
      </c>
      <c r="IB93">
        <v>0</v>
      </c>
      <c r="IC93">
        <v>0.01</v>
      </c>
      <c r="ID93">
        <v>25315.17</v>
      </c>
      <c r="IE93">
        <v>25315.24</v>
      </c>
      <c r="IF93" t="s">
        <v>5628</v>
      </c>
      <c r="IG93" t="s">
        <v>6451</v>
      </c>
      <c r="IH93">
        <v>25235</v>
      </c>
      <c r="II93" t="s">
        <v>4858</v>
      </c>
      <c r="IJ93" t="s">
        <v>147</v>
      </c>
      <c r="IL93" t="e">
        <f t="shared" si="5"/>
        <v>#DIV/0!</v>
      </c>
      <c r="IM93">
        <f t="shared" si="6"/>
        <v>0</v>
      </c>
      <c r="IN93">
        <f t="shared" si="7"/>
        <v>0</v>
      </c>
      <c r="IO93" t="e">
        <f t="shared" si="8"/>
        <v>#DIV/0!</v>
      </c>
      <c r="IP93" t="e">
        <f t="shared" si="9"/>
        <v>#DIV/0!</v>
      </c>
    </row>
    <row r="94" spans="1:250" x14ac:dyDescent="0.2">
      <c r="A94" t="s">
        <v>4861</v>
      </c>
      <c r="B94">
        <v>-1</v>
      </c>
      <c r="C94">
        <v>0</v>
      </c>
      <c r="D94">
        <v>0</v>
      </c>
      <c r="E94">
        <v>4</v>
      </c>
      <c r="F94">
        <v>5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628</v>
      </c>
      <c r="S94">
        <v>7</v>
      </c>
      <c r="T94">
        <v>10776</v>
      </c>
      <c r="U94">
        <v>1</v>
      </c>
      <c r="V94" s="25">
        <v>9.9999999999999995E-8</v>
      </c>
      <c r="W94" s="25">
        <v>-34.700000000000003</v>
      </c>
      <c r="X94" s="25">
        <v>0</v>
      </c>
      <c r="Y94" s="25">
        <v>3600</v>
      </c>
      <c r="Z94" s="25">
        <v>-1</v>
      </c>
      <c r="AA94" s="25">
        <v>3600</v>
      </c>
      <c r="AB94">
        <v>-40.949999999999903</v>
      </c>
      <c r="AC94" t="s">
        <v>5624</v>
      </c>
      <c r="AD94" t="s">
        <v>5624</v>
      </c>
      <c r="AE94">
        <v>-34.700000000000003</v>
      </c>
      <c r="AF94">
        <v>0</v>
      </c>
      <c r="AH94">
        <v>0</v>
      </c>
      <c r="AJ94">
        <v>0</v>
      </c>
      <c r="AO94">
        <v>0</v>
      </c>
      <c r="AQ94">
        <v>1219</v>
      </c>
      <c r="AR94">
        <v>0</v>
      </c>
      <c r="AS94">
        <v>794</v>
      </c>
      <c r="AT94">
        <v>0</v>
      </c>
      <c r="AU94">
        <v>3600.067</v>
      </c>
      <c r="AV94">
        <v>0</v>
      </c>
      <c r="AW94">
        <v>3600.002</v>
      </c>
      <c r="AX94">
        <v>0</v>
      </c>
      <c r="AY94">
        <v>40381</v>
      </c>
      <c r="AZ94">
        <v>16496</v>
      </c>
      <c r="BA94">
        <v>2153</v>
      </c>
      <c r="BB94">
        <v>2.2000000000000001E-4</v>
      </c>
      <c r="BC94">
        <v>0.4234</v>
      </c>
      <c r="BD94">
        <v>1381</v>
      </c>
      <c r="BE94">
        <v>0</v>
      </c>
      <c r="BF94">
        <v>0</v>
      </c>
      <c r="BG94">
        <v>0</v>
      </c>
      <c r="BH94">
        <v>0</v>
      </c>
      <c r="BI94">
        <v>16496</v>
      </c>
      <c r="BJ94">
        <v>0</v>
      </c>
      <c r="BK94">
        <v>2.42E-4</v>
      </c>
      <c r="BL94">
        <v>2153</v>
      </c>
      <c r="BM94">
        <v>2.2000000000000001E-4</v>
      </c>
      <c r="BN94">
        <v>0.4234</v>
      </c>
      <c r="BO94">
        <v>2.42E-4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-34.700000000000003</v>
      </c>
      <c r="EZ94">
        <v>0</v>
      </c>
      <c r="FA94">
        <v>-34.700000000000003</v>
      </c>
      <c r="FB94">
        <v>0</v>
      </c>
      <c r="FC94">
        <v>-34.699999999999903</v>
      </c>
      <c r="FD94">
        <v>0</v>
      </c>
      <c r="FE94">
        <v>-40.799999969076602</v>
      </c>
      <c r="FF94">
        <v>0</v>
      </c>
      <c r="FG94">
        <v>-40</v>
      </c>
      <c r="FH94">
        <v>0</v>
      </c>
      <c r="FI94">
        <v>-40.371428566743198</v>
      </c>
      <c r="FJ94">
        <v>0</v>
      </c>
      <c r="FK94">
        <v>4578589</v>
      </c>
      <c r="FL94">
        <v>0</v>
      </c>
      <c r="FM94">
        <v>3465452</v>
      </c>
      <c r="FN94">
        <v>0</v>
      </c>
      <c r="FO94">
        <v>5006531</v>
      </c>
      <c r="FP94">
        <v>0</v>
      </c>
      <c r="FQ94">
        <v>1219</v>
      </c>
      <c r="FR94">
        <v>0</v>
      </c>
      <c r="FS94">
        <v>794</v>
      </c>
      <c r="FT94">
        <v>0</v>
      </c>
      <c r="FU94">
        <v>1783</v>
      </c>
      <c r="FV94">
        <v>0</v>
      </c>
      <c r="FW94">
        <v>14</v>
      </c>
      <c r="FX94">
        <v>0</v>
      </c>
      <c r="FY94">
        <v>14</v>
      </c>
      <c r="FZ94">
        <v>0</v>
      </c>
      <c r="GA94">
        <v>15</v>
      </c>
      <c r="GB94">
        <v>0</v>
      </c>
      <c r="GC94">
        <v>-40.949999999999903</v>
      </c>
      <c r="GD94">
        <v>0</v>
      </c>
      <c r="GE94">
        <v>-40.949999999999903</v>
      </c>
      <c r="GF94">
        <v>0</v>
      </c>
      <c r="GG94">
        <v>-40.949999999999903</v>
      </c>
      <c r="GH94">
        <v>0</v>
      </c>
      <c r="GI94">
        <v>-40.799999994108397</v>
      </c>
      <c r="GJ94">
        <v>0</v>
      </c>
      <c r="GK94">
        <v>-40.799999994108397</v>
      </c>
      <c r="GL94">
        <v>0</v>
      </c>
      <c r="GM94">
        <v>-40.885714284872499</v>
      </c>
      <c r="GN94">
        <v>0</v>
      </c>
      <c r="GO94">
        <v>170.648</v>
      </c>
      <c r="GP94">
        <v>0</v>
      </c>
      <c r="GQ94">
        <v>170.648</v>
      </c>
      <c r="GR94">
        <v>0</v>
      </c>
      <c r="GS94">
        <v>278.06099999999998</v>
      </c>
      <c r="GT94">
        <v>0</v>
      </c>
      <c r="GU94">
        <v>3015.8719999999998</v>
      </c>
      <c r="GV94">
        <v>0</v>
      </c>
      <c r="GW94">
        <v>224.041</v>
      </c>
      <c r="GX94">
        <v>0</v>
      </c>
      <c r="GY94">
        <v>1367.652</v>
      </c>
      <c r="GZ94">
        <v>0</v>
      </c>
      <c r="HA94">
        <v>3600.067</v>
      </c>
      <c r="HB94">
        <v>0</v>
      </c>
      <c r="HC94">
        <v>3600.002</v>
      </c>
      <c r="HD94">
        <v>0</v>
      </c>
      <c r="HE94">
        <v>3600.0169999999998</v>
      </c>
      <c r="HF94">
        <v>0</v>
      </c>
      <c r="HG94" t="s">
        <v>6452</v>
      </c>
      <c r="HH94" t="s">
        <v>6453</v>
      </c>
      <c r="HI94" t="s">
        <v>6454</v>
      </c>
      <c r="HJ94" t="s">
        <v>6455</v>
      </c>
      <c r="HK94" t="s">
        <v>6456</v>
      </c>
      <c r="HL94" t="s">
        <v>6457</v>
      </c>
      <c r="HM94" t="s">
        <v>6458</v>
      </c>
      <c r="HN94" t="s">
        <v>6459</v>
      </c>
      <c r="HO94" t="s">
        <v>6460</v>
      </c>
      <c r="HP94" t="s">
        <v>6461</v>
      </c>
      <c r="IA94">
        <v>1.4</v>
      </c>
      <c r="IB94">
        <v>0</v>
      </c>
      <c r="IC94">
        <v>0.03</v>
      </c>
      <c r="ID94">
        <v>25070.5</v>
      </c>
      <c r="IE94">
        <v>25072.02</v>
      </c>
      <c r="IF94" t="s">
        <v>5628</v>
      </c>
      <c r="IG94" t="s">
        <v>6462</v>
      </c>
      <c r="IH94">
        <v>25202</v>
      </c>
      <c r="II94" t="s">
        <v>4861</v>
      </c>
      <c r="IJ94" t="s">
        <v>147</v>
      </c>
      <c r="IL94" t="e">
        <f t="shared" si="5"/>
        <v>#DIV/0!</v>
      </c>
      <c r="IM94">
        <f t="shared" si="6"/>
        <v>0</v>
      </c>
      <c r="IN94">
        <f t="shared" si="7"/>
        <v>0</v>
      </c>
      <c r="IO94" t="e">
        <f t="shared" si="8"/>
        <v>#DIV/0!</v>
      </c>
      <c r="IP94" t="e">
        <f t="shared" si="9"/>
        <v>#DIV/0!</v>
      </c>
    </row>
    <row r="95" spans="1:250" x14ac:dyDescent="0.2">
      <c r="A95" t="s">
        <v>4862</v>
      </c>
      <c r="B95">
        <v>-1</v>
      </c>
      <c r="C95">
        <v>0</v>
      </c>
      <c r="D95">
        <v>0</v>
      </c>
      <c r="E95">
        <v>4</v>
      </c>
      <c r="F95">
        <v>5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628</v>
      </c>
      <c r="S95">
        <v>7</v>
      </c>
      <c r="T95">
        <v>10776</v>
      </c>
      <c r="U95">
        <v>1</v>
      </c>
      <c r="V95" s="25">
        <v>9.9999999999999995E-8</v>
      </c>
      <c r="W95" s="25">
        <v>988600</v>
      </c>
      <c r="X95" s="25">
        <v>0</v>
      </c>
      <c r="Y95" s="25">
        <v>3600</v>
      </c>
      <c r="Z95" s="25">
        <v>-1</v>
      </c>
      <c r="AA95" s="25">
        <v>3600</v>
      </c>
      <c r="AB95">
        <v>954341.02666666498</v>
      </c>
      <c r="AC95" t="s">
        <v>5624</v>
      </c>
      <c r="AD95" t="s">
        <v>5624</v>
      </c>
      <c r="AE95">
        <v>988585.61999999895</v>
      </c>
      <c r="AF95">
        <v>0</v>
      </c>
      <c r="AH95">
        <v>0</v>
      </c>
      <c r="AJ95">
        <v>0</v>
      </c>
      <c r="AO95">
        <v>0</v>
      </c>
      <c r="AQ95">
        <v>3764091</v>
      </c>
      <c r="AR95">
        <v>0</v>
      </c>
      <c r="AS95">
        <v>3676087</v>
      </c>
      <c r="AT95">
        <v>0</v>
      </c>
      <c r="AU95">
        <v>3600.0010000000002</v>
      </c>
      <c r="AV95">
        <v>0</v>
      </c>
      <c r="AW95">
        <v>3600</v>
      </c>
      <c r="AX95">
        <v>0</v>
      </c>
      <c r="AY95">
        <v>1190</v>
      </c>
      <c r="AZ95">
        <v>1400</v>
      </c>
      <c r="BA95">
        <v>146</v>
      </c>
      <c r="BB95">
        <v>7.3330000000000006E-2</v>
      </c>
      <c r="BC95">
        <v>0.48043999999999998</v>
      </c>
      <c r="BD95">
        <v>462</v>
      </c>
      <c r="BE95">
        <v>0</v>
      </c>
      <c r="BF95">
        <v>0</v>
      </c>
      <c r="BG95">
        <v>0</v>
      </c>
      <c r="BH95">
        <v>0</v>
      </c>
      <c r="BI95">
        <v>476</v>
      </c>
      <c r="BJ95">
        <v>924</v>
      </c>
      <c r="BK95">
        <v>1.941E-3</v>
      </c>
      <c r="BL95">
        <v>146</v>
      </c>
      <c r="BM95">
        <v>7.3330000000000006E-2</v>
      </c>
      <c r="BN95">
        <v>0.48043999999999998</v>
      </c>
      <c r="BO95">
        <v>1.941E-3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988585.62</v>
      </c>
      <c r="EZ95">
        <v>0</v>
      </c>
      <c r="FA95">
        <v>988585.61999999895</v>
      </c>
      <c r="FB95">
        <v>0</v>
      </c>
      <c r="FC95">
        <v>988585.62</v>
      </c>
      <c r="FD95">
        <v>0</v>
      </c>
      <c r="FE95">
        <v>987662.19532138004</v>
      </c>
      <c r="FF95">
        <v>0</v>
      </c>
      <c r="FG95">
        <v>987781.35987778101</v>
      </c>
      <c r="FH95">
        <v>0</v>
      </c>
      <c r="FI95">
        <v>987690.43847539905</v>
      </c>
      <c r="FJ95">
        <v>0</v>
      </c>
      <c r="FK95">
        <v>45084878</v>
      </c>
      <c r="FL95">
        <v>0</v>
      </c>
      <c r="FM95">
        <v>30886231</v>
      </c>
      <c r="FN95">
        <v>0</v>
      </c>
      <c r="FO95">
        <v>40499475</v>
      </c>
      <c r="FP95">
        <v>0</v>
      </c>
      <c r="FQ95">
        <v>3764091</v>
      </c>
      <c r="FR95">
        <v>0</v>
      </c>
      <c r="FS95">
        <v>3676087</v>
      </c>
      <c r="FT95">
        <v>0</v>
      </c>
      <c r="FU95">
        <v>4035953</v>
      </c>
      <c r="FV95">
        <v>0</v>
      </c>
      <c r="FW95">
        <v>86</v>
      </c>
      <c r="FX95">
        <v>0</v>
      </c>
      <c r="FY95">
        <v>85</v>
      </c>
      <c r="FZ95">
        <v>0</v>
      </c>
      <c r="GA95">
        <v>94</v>
      </c>
      <c r="GB95">
        <v>0</v>
      </c>
      <c r="GC95">
        <v>955360.69448987197</v>
      </c>
      <c r="GD95">
        <v>0</v>
      </c>
      <c r="GE95">
        <v>956038.17762464099</v>
      </c>
      <c r="GF95">
        <v>0</v>
      </c>
      <c r="GG95">
        <v>955591.34537076601</v>
      </c>
      <c r="GH95">
        <v>0</v>
      </c>
      <c r="GI95">
        <v>966759.63609296898</v>
      </c>
      <c r="GJ95">
        <v>0</v>
      </c>
      <c r="GK95">
        <v>966772.92989515699</v>
      </c>
      <c r="GL95">
        <v>0</v>
      </c>
      <c r="GM95">
        <v>966463.73527868604</v>
      </c>
      <c r="GN95">
        <v>0</v>
      </c>
      <c r="GO95">
        <v>1.6080000000000001</v>
      </c>
      <c r="GP95">
        <v>0</v>
      </c>
      <c r="GQ95">
        <v>1.528</v>
      </c>
      <c r="GR95">
        <v>0</v>
      </c>
      <c r="GS95">
        <v>1.7150000000000001</v>
      </c>
      <c r="GT95">
        <v>0</v>
      </c>
      <c r="GU95">
        <v>3173.3330000000001</v>
      </c>
      <c r="GV95">
        <v>0</v>
      </c>
      <c r="GW95">
        <v>19.690999999999999</v>
      </c>
      <c r="GX95">
        <v>0</v>
      </c>
      <c r="GY95">
        <v>981.51700000000005</v>
      </c>
      <c r="GZ95">
        <v>0</v>
      </c>
      <c r="HA95">
        <v>3600.0010000000002</v>
      </c>
      <c r="HB95">
        <v>0</v>
      </c>
      <c r="HC95">
        <v>3600</v>
      </c>
      <c r="HD95">
        <v>0</v>
      </c>
      <c r="HE95">
        <v>3600</v>
      </c>
      <c r="HF95">
        <v>0</v>
      </c>
      <c r="HG95" t="s">
        <v>6463</v>
      </c>
      <c r="HH95" t="s">
        <v>6464</v>
      </c>
      <c r="HI95" t="s">
        <v>6465</v>
      </c>
      <c r="HJ95" t="s">
        <v>6466</v>
      </c>
      <c r="HK95" t="s">
        <v>6467</v>
      </c>
      <c r="HL95" t="s">
        <v>6468</v>
      </c>
      <c r="HM95" t="s">
        <v>6469</v>
      </c>
      <c r="HN95" t="s">
        <v>6470</v>
      </c>
      <c r="HO95" t="s">
        <v>6471</v>
      </c>
      <c r="HP95" t="s">
        <v>6472</v>
      </c>
      <c r="IA95">
        <v>0.03</v>
      </c>
      <c r="IB95">
        <v>0</v>
      </c>
      <c r="IC95">
        <v>0</v>
      </c>
      <c r="ID95">
        <v>25298.49</v>
      </c>
      <c r="IE95">
        <v>25298.52</v>
      </c>
      <c r="IF95" t="s">
        <v>5628</v>
      </c>
      <c r="IG95" t="s">
        <v>6473</v>
      </c>
      <c r="IH95">
        <v>25221</v>
      </c>
      <c r="II95" t="s">
        <v>4862</v>
      </c>
      <c r="IJ95" t="s">
        <v>147</v>
      </c>
      <c r="IL95" t="e">
        <f t="shared" si="5"/>
        <v>#DIV/0!</v>
      </c>
      <c r="IM95">
        <f t="shared" si="6"/>
        <v>0</v>
      </c>
      <c r="IN95">
        <f t="shared" si="7"/>
        <v>0</v>
      </c>
      <c r="IO95" t="e">
        <f t="shared" si="8"/>
        <v>#DIV/0!</v>
      </c>
      <c r="IP95" t="e">
        <f t="shared" si="9"/>
        <v>#DIV/0!</v>
      </c>
    </row>
    <row r="96" spans="1:250" x14ac:dyDescent="0.2">
      <c r="A96" t="s">
        <v>4865</v>
      </c>
      <c r="B96">
        <v>-1</v>
      </c>
      <c r="C96">
        <v>0</v>
      </c>
      <c r="D96">
        <v>0</v>
      </c>
      <c r="E96">
        <v>4</v>
      </c>
      <c r="F96">
        <v>5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628</v>
      </c>
      <c r="S96">
        <v>7</v>
      </c>
      <c r="T96">
        <v>10776</v>
      </c>
      <c r="U96">
        <v>1</v>
      </c>
      <c r="V96" s="25">
        <v>9.9999999999999995E-8</v>
      </c>
      <c r="W96" s="25">
        <v>12940</v>
      </c>
      <c r="X96" s="25">
        <v>0</v>
      </c>
      <c r="Y96" s="25">
        <v>3600</v>
      </c>
      <c r="Z96" s="25">
        <v>-1</v>
      </c>
      <c r="AA96" s="25">
        <v>3600</v>
      </c>
      <c r="AB96">
        <v>-1216923.2701044001</v>
      </c>
      <c r="AC96" t="s">
        <v>5624</v>
      </c>
      <c r="AD96" t="s">
        <v>5624</v>
      </c>
      <c r="AE96">
        <v>12941.7399999999</v>
      </c>
      <c r="AF96">
        <v>0</v>
      </c>
      <c r="AH96">
        <v>0</v>
      </c>
      <c r="AJ96">
        <v>0</v>
      </c>
      <c r="AO96">
        <v>0</v>
      </c>
      <c r="AQ96">
        <v>3994258</v>
      </c>
      <c r="AR96">
        <v>0</v>
      </c>
      <c r="AS96">
        <v>2392809</v>
      </c>
      <c r="AT96">
        <v>0</v>
      </c>
      <c r="AU96">
        <v>3600</v>
      </c>
      <c r="AV96">
        <v>0</v>
      </c>
      <c r="AW96">
        <v>3600</v>
      </c>
      <c r="AX96">
        <v>0</v>
      </c>
      <c r="AY96">
        <v>402</v>
      </c>
      <c r="AZ96">
        <v>253</v>
      </c>
      <c r="BA96">
        <v>41</v>
      </c>
      <c r="BB96">
        <v>5.9150000000000001E-2</v>
      </c>
      <c r="BC96">
        <v>0.47215000000000001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50</v>
      </c>
      <c r="BJ96">
        <v>203</v>
      </c>
      <c r="BK96">
        <v>1.4630000000000001E-2</v>
      </c>
      <c r="BL96">
        <v>41</v>
      </c>
      <c r="BM96">
        <v>5.9150000000000001E-2</v>
      </c>
      <c r="BN96">
        <v>0.47215000000000001</v>
      </c>
      <c r="BO96">
        <v>1.4630000000000001E-2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13233.032979338701</v>
      </c>
      <c r="EZ96">
        <v>0</v>
      </c>
      <c r="FA96">
        <v>13055.3764997422</v>
      </c>
      <c r="FB96">
        <v>0</v>
      </c>
      <c r="FC96">
        <v>13179.275557298</v>
      </c>
      <c r="FD96">
        <v>0</v>
      </c>
      <c r="FE96">
        <v>-175351.00296314599</v>
      </c>
      <c r="FF96">
        <v>0</v>
      </c>
      <c r="FG96">
        <v>-151743.12368473699</v>
      </c>
      <c r="FH96">
        <v>0</v>
      </c>
      <c r="FI96">
        <v>-173828.381079171</v>
      </c>
      <c r="FJ96">
        <v>0</v>
      </c>
      <c r="FK96">
        <v>62451094</v>
      </c>
      <c r="FL96">
        <v>0</v>
      </c>
      <c r="FM96">
        <v>43709280</v>
      </c>
      <c r="FN96">
        <v>0</v>
      </c>
      <c r="FO96">
        <v>62112070</v>
      </c>
      <c r="FP96">
        <v>0</v>
      </c>
      <c r="FQ96">
        <v>3994258</v>
      </c>
      <c r="FR96">
        <v>0</v>
      </c>
      <c r="FS96">
        <v>2392809</v>
      </c>
      <c r="FT96">
        <v>0</v>
      </c>
      <c r="FU96">
        <v>4019215</v>
      </c>
      <c r="FV96">
        <v>0</v>
      </c>
      <c r="FW96">
        <v>4</v>
      </c>
      <c r="FX96">
        <v>0</v>
      </c>
      <c r="FY96">
        <v>4</v>
      </c>
      <c r="FZ96">
        <v>0</v>
      </c>
      <c r="GA96">
        <v>4</v>
      </c>
      <c r="GB96">
        <v>0</v>
      </c>
      <c r="GC96">
        <v>-962242.81657250202</v>
      </c>
      <c r="GD96">
        <v>0</v>
      </c>
      <c r="GE96">
        <v>-962242.81657250202</v>
      </c>
      <c r="GF96">
        <v>0</v>
      </c>
      <c r="GG96">
        <v>-962242.81657250202</v>
      </c>
      <c r="GH96">
        <v>0</v>
      </c>
      <c r="GI96">
        <v>-962242.81657250202</v>
      </c>
      <c r="GJ96">
        <v>0</v>
      </c>
      <c r="GK96">
        <v>-962242.81657250202</v>
      </c>
      <c r="GL96">
        <v>0</v>
      </c>
      <c r="GM96">
        <v>-962242.81657250202</v>
      </c>
      <c r="GN96">
        <v>0</v>
      </c>
      <c r="GO96">
        <v>7.6999999999999999E-2</v>
      </c>
      <c r="GP96">
        <v>0</v>
      </c>
      <c r="GQ96">
        <v>7.4999999999999997E-2</v>
      </c>
      <c r="GR96">
        <v>0</v>
      </c>
      <c r="GS96">
        <v>7.6999999999999999E-2</v>
      </c>
      <c r="GT96">
        <v>0</v>
      </c>
      <c r="GU96">
        <v>2696.174</v>
      </c>
      <c r="GV96">
        <v>0</v>
      </c>
      <c r="GW96">
        <v>174.67099999999999</v>
      </c>
      <c r="GX96">
        <v>0</v>
      </c>
      <c r="GY96">
        <v>1209.17</v>
      </c>
      <c r="GZ96">
        <v>0</v>
      </c>
      <c r="HA96">
        <v>3600</v>
      </c>
      <c r="HB96">
        <v>0</v>
      </c>
      <c r="HC96">
        <v>3600</v>
      </c>
      <c r="HD96">
        <v>0</v>
      </c>
      <c r="HE96">
        <v>3600</v>
      </c>
      <c r="HF96">
        <v>0</v>
      </c>
      <c r="HG96" t="s">
        <v>6474</v>
      </c>
      <c r="HH96" t="s">
        <v>6475</v>
      </c>
      <c r="HI96" t="s">
        <v>6476</v>
      </c>
      <c r="HJ96" t="s">
        <v>6477</v>
      </c>
      <c r="HK96" t="s">
        <v>667</v>
      </c>
      <c r="HL96" t="s">
        <v>6478</v>
      </c>
      <c r="HM96" t="s">
        <v>6478</v>
      </c>
      <c r="HN96" t="s">
        <v>6479</v>
      </c>
      <c r="HO96" t="s">
        <v>6480</v>
      </c>
      <c r="HP96" t="s">
        <v>6481</v>
      </c>
      <c r="IA96">
        <v>0</v>
      </c>
      <c r="IB96">
        <v>0</v>
      </c>
      <c r="IC96">
        <v>0</v>
      </c>
      <c r="ID96">
        <v>25272.7</v>
      </c>
      <c r="IE96">
        <v>25272.7</v>
      </c>
      <c r="IF96" t="s">
        <v>5628</v>
      </c>
      <c r="IG96" t="s">
        <v>6482</v>
      </c>
      <c r="IH96">
        <v>25215</v>
      </c>
      <c r="II96" t="s">
        <v>4865</v>
      </c>
      <c r="IJ96" t="s">
        <v>147</v>
      </c>
      <c r="IL96" t="e">
        <f t="shared" si="5"/>
        <v>#DIV/0!</v>
      </c>
      <c r="IM96">
        <f t="shared" si="6"/>
        <v>0</v>
      </c>
      <c r="IN96">
        <f t="shared" si="7"/>
        <v>0</v>
      </c>
      <c r="IO96" t="e">
        <f t="shared" si="8"/>
        <v>#DIV/0!</v>
      </c>
      <c r="IP96" t="e">
        <f t="shared" si="9"/>
        <v>#DIV/0!</v>
      </c>
    </row>
    <row r="97" spans="1:250" x14ac:dyDescent="0.2">
      <c r="A97" t="s">
        <v>4867</v>
      </c>
      <c r="B97">
        <v>-1</v>
      </c>
      <c r="C97">
        <v>0</v>
      </c>
      <c r="D97">
        <v>0</v>
      </c>
      <c r="E97">
        <v>4</v>
      </c>
      <c r="F97">
        <v>5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628</v>
      </c>
      <c r="S97">
        <v>7</v>
      </c>
      <c r="T97">
        <v>10776</v>
      </c>
      <c r="U97">
        <v>1</v>
      </c>
      <c r="V97" s="25">
        <v>9.9999999999999995E-8</v>
      </c>
      <c r="W97" s="25">
        <v>2.1419999999999999</v>
      </c>
      <c r="X97" s="25">
        <v>0</v>
      </c>
      <c r="Y97" s="25">
        <v>3600</v>
      </c>
      <c r="Z97" s="25">
        <v>-1</v>
      </c>
      <c r="AA97" s="25">
        <v>3600</v>
      </c>
      <c r="AB97">
        <v>0</v>
      </c>
      <c r="AC97" t="s">
        <v>5624</v>
      </c>
      <c r="AD97" t="s">
        <v>5624</v>
      </c>
      <c r="AE97">
        <v>2.1415999999999902</v>
      </c>
      <c r="AF97">
        <v>0</v>
      </c>
      <c r="AH97">
        <v>0</v>
      </c>
      <c r="AJ97">
        <v>0</v>
      </c>
      <c r="AO97">
        <v>0</v>
      </c>
      <c r="AQ97">
        <v>7471</v>
      </c>
      <c r="AR97">
        <v>0</v>
      </c>
      <c r="AS97">
        <v>6429</v>
      </c>
      <c r="AT97">
        <v>0</v>
      </c>
      <c r="AU97">
        <v>3600.0030000000002</v>
      </c>
      <c r="AV97">
        <v>0</v>
      </c>
      <c r="AW97">
        <v>3600.0030000000002</v>
      </c>
      <c r="AX97">
        <v>0</v>
      </c>
      <c r="AY97">
        <v>71679</v>
      </c>
      <c r="AZ97">
        <v>27716</v>
      </c>
      <c r="BA97">
        <v>152</v>
      </c>
      <c r="BB97">
        <v>0.16667000000000001</v>
      </c>
      <c r="BC97">
        <v>0.5</v>
      </c>
      <c r="BD97">
        <v>2568</v>
      </c>
      <c r="BE97">
        <v>0</v>
      </c>
      <c r="BF97">
        <v>0</v>
      </c>
      <c r="BG97">
        <v>0</v>
      </c>
      <c r="BH97">
        <v>0</v>
      </c>
      <c r="BI97">
        <v>20800</v>
      </c>
      <c r="BJ97">
        <v>6916</v>
      </c>
      <c r="BK97">
        <v>9.0000000000000006E-5</v>
      </c>
      <c r="BL97">
        <v>152</v>
      </c>
      <c r="BM97">
        <v>0.16667000000000001</v>
      </c>
      <c r="BN97">
        <v>0.5</v>
      </c>
      <c r="BO97">
        <v>9.0000000000000006E-5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2.1415999856704802</v>
      </c>
      <c r="EZ97">
        <v>0</v>
      </c>
      <c r="FA97">
        <v>2.1415999856704802</v>
      </c>
      <c r="FB97">
        <v>0</v>
      </c>
      <c r="FC97">
        <v>2.1415999972529201</v>
      </c>
      <c r="FD97">
        <v>0</v>
      </c>
      <c r="FE97">
        <v>1.9190636650539801</v>
      </c>
      <c r="FF97">
        <v>0</v>
      </c>
      <c r="FG97">
        <v>1.9462245614035001</v>
      </c>
      <c r="FH97">
        <v>0</v>
      </c>
      <c r="FI97">
        <v>1.778789604974</v>
      </c>
      <c r="FJ97">
        <v>0</v>
      </c>
      <c r="FK97">
        <v>7245039</v>
      </c>
      <c r="FL97">
        <v>0</v>
      </c>
      <c r="FM97">
        <v>6671593</v>
      </c>
      <c r="FN97">
        <v>0</v>
      </c>
      <c r="FO97">
        <v>7128140</v>
      </c>
      <c r="FP97">
        <v>0</v>
      </c>
      <c r="FQ97">
        <v>7471</v>
      </c>
      <c r="FR97">
        <v>0</v>
      </c>
      <c r="FS97">
        <v>6429</v>
      </c>
      <c r="FT97">
        <v>0</v>
      </c>
      <c r="FU97">
        <v>11450</v>
      </c>
      <c r="FV97">
        <v>0</v>
      </c>
      <c r="FW97">
        <v>22</v>
      </c>
      <c r="FX97">
        <v>0</v>
      </c>
      <c r="FY97">
        <v>9</v>
      </c>
      <c r="FZ97">
        <v>0</v>
      </c>
      <c r="GA97">
        <v>14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0.38619583333331697</v>
      </c>
      <c r="GJ97">
        <v>0</v>
      </c>
      <c r="GK97">
        <v>0.38619583333331697</v>
      </c>
      <c r="GL97">
        <v>0</v>
      </c>
      <c r="GM97">
        <v>0.109346428571423</v>
      </c>
      <c r="GN97">
        <v>0</v>
      </c>
      <c r="GO97">
        <v>60.585000000000001</v>
      </c>
      <c r="GP97">
        <v>0</v>
      </c>
      <c r="GQ97">
        <v>45.558999999999997</v>
      </c>
      <c r="GR97">
        <v>0</v>
      </c>
      <c r="GS97">
        <v>57.119</v>
      </c>
      <c r="GT97">
        <v>0</v>
      </c>
      <c r="GU97">
        <v>3426.8249999999998</v>
      </c>
      <c r="GV97">
        <v>0</v>
      </c>
      <c r="GW97">
        <v>118.726</v>
      </c>
      <c r="GX97">
        <v>0</v>
      </c>
      <c r="GY97">
        <v>820.35799999999995</v>
      </c>
      <c r="GZ97">
        <v>0</v>
      </c>
      <c r="HA97">
        <v>3600.0030000000002</v>
      </c>
      <c r="HB97">
        <v>0</v>
      </c>
      <c r="HC97">
        <v>3600.0030000000002</v>
      </c>
      <c r="HD97">
        <v>0</v>
      </c>
      <c r="HE97">
        <v>3600.009</v>
      </c>
      <c r="HF97">
        <v>0</v>
      </c>
      <c r="HG97" t="s">
        <v>6483</v>
      </c>
      <c r="HH97" t="s">
        <v>6484</v>
      </c>
      <c r="HI97" t="s">
        <v>6485</v>
      </c>
      <c r="HJ97" t="s">
        <v>6486</v>
      </c>
      <c r="HK97" t="s">
        <v>6487</v>
      </c>
      <c r="HL97" t="s">
        <v>137</v>
      </c>
      <c r="HM97" t="s">
        <v>6488</v>
      </c>
      <c r="HN97" t="s">
        <v>6489</v>
      </c>
      <c r="HO97" t="s">
        <v>6490</v>
      </c>
      <c r="HP97" t="s">
        <v>6491</v>
      </c>
      <c r="IA97">
        <v>0.32</v>
      </c>
      <c r="IB97">
        <v>0</v>
      </c>
      <c r="IC97">
        <v>0.05</v>
      </c>
      <c r="ID97">
        <v>25071.21</v>
      </c>
      <c r="IE97">
        <v>25071.71</v>
      </c>
      <c r="IF97" t="s">
        <v>5628</v>
      </c>
      <c r="IG97" t="s">
        <v>6462</v>
      </c>
      <c r="IH97">
        <v>25202</v>
      </c>
      <c r="II97" t="s">
        <v>4867</v>
      </c>
      <c r="IJ97" t="s">
        <v>147</v>
      </c>
      <c r="IL97" t="e">
        <f t="shared" si="5"/>
        <v>#DIV/0!</v>
      </c>
      <c r="IM97">
        <f t="shared" si="6"/>
        <v>0</v>
      </c>
      <c r="IN97">
        <f t="shared" si="7"/>
        <v>0</v>
      </c>
      <c r="IO97" t="e">
        <f t="shared" si="8"/>
        <v>#DIV/0!</v>
      </c>
      <c r="IP97" t="e">
        <f t="shared" si="9"/>
        <v>#DIV/0!</v>
      </c>
    </row>
    <row r="98" spans="1:250" x14ac:dyDescent="0.2">
      <c r="A98" t="s">
        <v>4868</v>
      </c>
      <c r="B98">
        <v>-1</v>
      </c>
      <c r="C98">
        <v>0</v>
      </c>
      <c r="D98">
        <v>0</v>
      </c>
      <c r="E98">
        <v>4</v>
      </c>
      <c r="F98">
        <v>5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628</v>
      </c>
      <c r="S98">
        <v>7</v>
      </c>
      <c r="T98">
        <v>10776</v>
      </c>
      <c r="U98">
        <v>1</v>
      </c>
      <c r="V98" s="25">
        <v>9.9999999999999995E-8</v>
      </c>
      <c r="W98" s="25">
        <v>1471</v>
      </c>
      <c r="X98" s="25">
        <v>0</v>
      </c>
      <c r="Y98" s="25">
        <v>3600</v>
      </c>
      <c r="Z98" s="25">
        <v>-1</v>
      </c>
      <c r="AA98" s="25">
        <v>3600</v>
      </c>
      <c r="AB98">
        <v>1447</v>
      </c>
      <c r="AC98" t="s">
        <v>5624</v>
      </c>
      <c r="AD98" t="s">
        <v>5624</v>
      </c>
      <c r="AE98">
        <v>1471</v>
      </c>
      <c r="AF98">
        <v>0</v>
      </c>
      <c r="AH98">
        <v>0</v>
      </c>
      <c r="AJ98">
        <v>0</v>
      </c>
      <c r="AO98">
        <v>0</v>
      </c>
      <c r="AQ98">
        <v>2934260</v>
      </c>
      <c r="AR98">
        <v>0</v>
      </c>
      <c r="AS98">
        <v>2934260</v>
      </c>
      <c r="AT98">
        <v>0</v>
      </c>
      <c r="AU98">
        <v>3600</v>
      </c>
      <c r="AV98">
        <v>0</v>
      </c>
      <c r="AW98">
        <v>3600</v>
      </c>
      <c r="AX98">
        <v>0</v>
      </c>
      <c r="AY98">
        <v>1470</v>
      </c>
      <c r="AZ98">
        <v>1323</v>
      </c>
      <c r="BA98">
        <v>420</v>
      </c>
      <c r="BB98">
        <v>0.01</v>
      </c>
      <c r="BC98">
        <v>0.5</v>
      </c>
      <c r="BD98">
        <v>0</v>
      </c>
      <c r="BE98">
        <v>0</v>
      </c>
      <c r="BF98">
        <v>0</v>
      </c>
      <c r="BG98">
        <v>0</v>
      </c>
      <c r="BH98">
        <v>42</v>
      </c>
      <c r="BI98">
        <v>1260</v>
      </c>
      <c r="BJ98">
        <v>21</v>
      </c>
      <c r="BK98">
        <v>2.5920000000000001E-3</v>
      </c>
      <c r="BL98">
        <v>420</v>
      </c>
      <c r="BM98">
        <v>0.01</v>
      </c>
      <c r="BN98">
        <v>0.5</v>
      </c>
      <c r="BO98">
        <v>2.5920000000000001E-3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1470.99999999993</v>
      </c>
      <c r="EZ98">
        <v>0</v>
      </c>
      <c r="FA98">
        <v>1470.99999999993</v>
      </c>
      <c r="FB98">
        <v>0</v>
      </c>
      <c r="FC98">
        <v>1472.7142857142501</v>
      </c>
      <c r="FD98">
        <v>0</v>
      </c>
      <c r="FE98">
        <v>1458.99999999999</v>
      </c>
      <c r="FF98">
        <v>0</v>
      </c>
      <c r="FG98">
        <v>1460.99999999998</v>
      </c>
      <c r="FH98">
        <v>0</v>
      </c>
      <c r="FI98">
        <v>1459.2857142856899</v>
      </c>
      <c r="FJ98">
        <v>0</v>
      </c>
      <c r="FK98">
        <v>68878396</v>
      </c>
      <c r="FL98">
        <v>0</v>
      </c>
      <c r="FM98">
        <v>67745567</v>
      </c>
      <c r="FN98">
        <v>0</v>
      </c>
      <c r="FO98">
        <v>69860141</v>
      </c>
      <c r="FP98">
        <v>0</v>
      </c>
      <c r="FQ98">
        <v>2934260</v>
      </c>
      <c r="FR98">
        <v>0</v>
      </c>
      <c r="FS98">
        <v>2934260</v>
      </c>
      <c r="FT98">
        <v>0</v>
      </c>
      <c r="FU98">
        <v>3631711</v>
      </c>
      <c r="FV98">
        <v>0</v>
      </c>
      <c r="FW98">
        <v>12</v>
      </c>
      <c r="FX98">
        <v>0</v>
      </c>
      <c r="FY98">
        <v>7</v>
      </c>
      <c r="FZ98">
        <v>0</v>
      </c>
      <c r="GA98">
        <v>8</v>
      </c>
      <c r="GB98">
        <v>0</v>
      </c>
      <c r="GC98">
        <v>1447</v>
      </c>
      <c r="GD98">
        <v>0</v>
      </c>
      <c r="GE98">
        <v>1447</v>
      </c>
      <c r="GF98">
        <v>0</v>
      </c>
      <c r="GG98">
        <v>1447</v>
      </c>
      <c r="GH98">
        <v>0</v>
      </c>
      <c r="GI98">
        <v>1447</v>
      </c>
      <c r="GJ98">
        <v>0</v>
      </c>
      <c r="GK98">
        <v>1447</v>
      </c>
      <c r="GL98">
        <v>0</v>
      </c>
      <c r="GM98">
        <v>1447</v>
      </c>
      <c r="GN98">
        <v>0</v>
      </c>
      <c r="GO98">
        <v>0.16700000000000001</v>
      </c>
      <c r="GP98">
        <v>0</v>
      </c>
      <c r="GQ98">
        <v>8.7999999999999995E-2</v>
      </c>
      <c r="GR98">
        <v>0</v>
      </c>
      <c r="GS98">
        <v>0.114</v>
      </c>
      <c r="GT98">
        <v>0</v>
      </c>
      <c r="GU98">
        <v>808.31600000000003</v>
      </c>
      <c r="GV98">
        <v>0</v>
      </c>
      <c r="GW98">
        <v>99.3</v>
      </c>
      <c r="GX98">
        <v>0</v>
      </c>
      <c r="GY98">
        <v>588.24099999999999</v>
      </c>
      <c r="GZ98">
        <v>0</v>
      </c>
      <c r="HA98">
        <v>3600</v>
      </c>
      <c r="HB98">
        <v>0</v>
      </c>
      <c r="HC98">
        <v>3600</v>
      </c>
      <c r="HD98">
        <v>0</v>
      </c>
      <c r="HE98">
        <v>3600</v>
      </c>
      <c r="HF98">
        <v>0</v>
      </c>
      <c r="HG98" t="s">
        <v>6492</v>
      </c>
      <c r="HH98" t="s">
        <v>6493</v>
      </c>
      <c r="HI98" t="s">
        <v>6494</v>
      </c>
      <c r="HJ98" t="s">
        <v>6495</v>
      </c>
      <c r="HK98" t="s">
        <v>6496</v>
      </c>
      <c r="HL98" t="s">
        <v>6497</v>
      </c>
      <c r="HM98" t="s">
        <v>6497</v>
      </c>
      <c r="HN98" t="s">
        <v>6498</v>
      </c>
      <c r="HO98" t="s">
        <v>6499</v>
      </c>
      <c r="HP98" t="s">
        <v>6500</v>
      </c>
      <c r="IA98">
        <v>0.01</v>
      </c>
      <c r="IB98">
        <v>0</v>
      </c>
      <c r="IC98">
        <v>0</v>
      </c>
      <c r="ID98">
        <v>25265.69</v>
      </c>
      <c r="IE98">
        <v>25265.7</v>
      </c>
      <c r="IF98" t="s">
        <v>5628</v>
      </c>
      <c r="IG98" t="s">
        <v>6501</v>
      </c>
      <c r="IH98">
        <v>25203</v>
      </c>
      <c r="II98" t="s">
        <v>4868</v>
      </c>
      <c r="IJ98" t="s">
        <v>147</v>
      </c>
      <c r="IL98" t="e">
        <f t="shared" si="5"/>
        <v>#DIV/0!</v>
      </c>
      <c r="IM98">
        <f t="shared" si="6"/>
        <v>0</v>
      </c>
      <c r="IN98">
        <f t="shared" si="7"/>
        <v>0</v>
      </c>
      <c r="IO98" t="e">
        <f t="shared" si="8"/>
        <v>#DIV/0!</v>
      </c>
      <c r="IP98" t="e">
        <f t="shared" si="9"/>
        <v>#DIV/0!</v>
      </c>
    </row>
    <row r="99" spans="1:250" x14ac:dyDescent="0.2">
      <c r="A99" t="s">
        <v>4869</v>
      </c>
      <c r="B99">
        <v>-1</v>
      </c>
      <c r="C99">
        <v>0</v>
      </c>
      <c r="D99">
        <v>0</v>
      </c>
      <c r="E99">
        <v>4</v>
      </c>
      <c r="F99">
        <v>5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628</v>
      </c>
      <c r="S99">
        <v>7</v>
      </c>
      <c r="T99">
        <v>10776</v>
      </c>
      <c r="U99">
        <v>1</v>
      </c>
      <c r="V99" s="25">
        <v>9.9999999999999995E-8</v>
      </c>
      <c r="W99" s="25">
        <v>33.380000000000003</v>
      </c>
      <c r="X99" s="25">
        <v>0</v>
      </c>
      <c r="Y99" s="25">
        <v>3600</v>
      </c>
      <c r="Z99" s="25">
        <v>-1</v>
      </c>
      <c r="AA99" s="25">
        <v>3600</v>
      </c>
      <c r="AB99">
        <v>10.1438453947592</v>
      </c>
      <c r="AC99" t="s">
        <v>5624</v>
      </c>
      <c r="AD99" t="s">
        <v>5624</v>
      </c>
      <c r="AE99">
        <v>33.384729927000002</v>
      </c>
      <c r="AF99">
        <v>0</v>
      </c>
      <c r="AH99">
        <v>0</v>
      </c>
      <c r="AJ99">
        <v>0</v>
      </c>
      <c r="AO99">
        <v>0</v>
      </c>
      <c r="AQ99">
        <v>29177</v>
      </c>
      <c r="AR99">
        <v>0</v>
      </c>
      <c r="AS99">
        <v>20092</v>
      </c>
      <c r="AT99">
        <v>0</v>
      </c>
      <c r="AU99">
        <v>3600.0030000000002</v>
      </c>
      <c r="AV99">
        <v>0</v>
      </c>
      <c r="AW99">
        <v>3600</v>
      </c>
      <c r="AX99">
        <v>0</v>
      </c>
      <c r="AY99">
        <v>3935</v>
      </c>
      <c r="AZ99">
        <v>3660</v>
      </c>
      <c r="BA99">
        <v>33</v>
      </c>
      <c r="BB99">
        <v>7.6920000000000002E-2</v>
      </c>
      <c r="BC99">
        <v>0.23077</v>
      </c>
      <c r="BD99">
        <v>269</v>
      </c>
      <c r="BE99">
        <v>0</v>
      </c>
      <c r="BF99">
        <v>0</v>
      </c>
      <c r="BG99">
        <v>0</v>
      </c>
      <c r="BH99">
        <v>0</v>
      </c>
      <c r="BI99">
        <v>1837</v>
      </c>
      <c r="BJ99">
        <v>1823</v>
      </c>
      <c r="BK99">
        <v>1.312E-3</v>
      </c>
      <c r="BL99">
        <v>33</v>
      </c>
      <c r="BM99">
        <v>7.6920000000000002E-2</v>
      </c>
      <c r="BN99">
        <v>0.23077</v>
      </c>
      <c r="BO99">
        <v>1.312E-3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46.798940003825997</v>
      </c>
      <c r="EZ99">
        <v>0</v>
      </c>
      <c r="FA99">
        <v>39.213150002505699</v>
      </c>
      <c r="FB99">
        <v>0</v>
      </c>
      <c r="FC99">
        <v>43.252022858738201</v>
      </c>
      <c r="FD99">
        <v>0</v>
      </c>
      <c r="FE99">
        <v>30.545890065172902</v>
      </c>
      <c r="FF99">
        <v>0</v>
      </c>
      <c r="FG99">
        <v>31.1716874169012</v>
      </c>
      <c r="FH99">
        <v>0</v>
      </c>
      <c r="FI99">
        <v>30.422651496370602</v>
      </c>
      <c r="FJ99">
        <v>0</v>
      </c>
      <c r="FK99">
        <v>10678204</v>
      </c>
      <c r="FL99">
        <v>0</v>
      </c>
      <c r="FM99">
        <v>9994103</v>
      </c>
      <c r="FN99">
        <v>0</v>
      </c>
      <c r="FO99">
        <v>10550661</v>
      </c>
      <c r="FP99">
        <v>0</v>
      </c>
      <c r="FQ99">
        <v>29177</v>
      </c>
      <c r="FR99">
        <v>0</v>
      </c>
      <c r="FS99">
        <v>20092</v>
      </c>
      <c r="FT99">
        <v>0</v>
      </c>
      <c r="FU99">
        <v>26823</v>
      </c>
      <c r="FV99">
        <v>0</v>
      </c>
      <c r="FW99">
        <v>158</v>
      </c>
      <c r="FX99">
        <v>0</v>
      </c>
      <c r="FY99">
        <v>129</v>
      </c>
      <c r="FZ99">
        <v>0</v>
      </c>
      <c r="GA99">
        <v>148</v>
      </c>
      <c r="GB99">
        <v>0</v>
      </c>
      <c r="GC99">
        <v>13.549575570140499</v>
      </c>
      <c r="GD99">
        <v>0</v>
      </c>
      <c r="GE99">
        <v>13.6696004223746</v>
      </c>
      <c r="GF99">
        <v>0</v>
      </c>
      <c r="GG99">
        <v>13.575500418638001</v>
      </c>
      <c r="GH99">
        <v>0</v>
      </c>
      <c r="GI99">
        <v>24.381436601324999</v>
      </c>
      <c r="GJ99">
        <v>0</v>
      </c>
      <c r="GK99">
        <v>25.116956593208101</v>
      </c>
      <c r="GL99">
        <v>0</v>
      </c>
      <c r="GM99">
        <v>24.4843496109279</v>
      </c>
      <c r="GN99">
        <v>0</v>
      </c>
      <c r="GO99">
        <v>6.2389999999999999</v>
      </c>
      <c r="GP99">
        <v>0</v>
      </c>
      <c r="GQ99">
        <v>4.4710000000000001</v>
      </c>
      <c r="GR99">
        <v>0</v>
      </c>
      <c r="GS99">
        <v>5.76</v>
      </c>
      <c r="GT99">
        <v>0</v>
      </c>
      <c r="GU99">
        <v>2058.0749999999998</v>
      </c>
      <c r="GV99">
        <v>0</v>
      </c>
      <c r="GW99">
        <v>315.93700000000001</v>
      </c>
      <c r="GX99">
        <v>0</v>
      </c>
      <c r="GY99">
        <v>1330.1980000000001</v>
      </c>
      <c r="GZ99">
        <v>0</v>
      </c>
      <c r="HA99">
        <v>3600.0030000000002</v>
      </c>
      <c r="HB99">
        <v>0</v>
      </c>
      <c r="HC99">
        <v>3600</v>
      </c>
      <c r="HD99">
        <v>0</v>
      </c>
      <c r="HE99">
        <v>3600.0010000000002</v>
      </c>
      <c r="HF99">
        <v>0</v>
      </c>
      <c r="HG99" t="s">
        <v>6502</v>
      </c>
      <c r="HH99" t="s">
        <v>6503</v>
      </c>
      <c r="HI99" t="s">
        <v>6504</v>
      </c>
      <c r="HJ99" t="s">
        <v>6505</v>
      </c>
      <c r="HK99" t="s">
        <v>6506</v>
      </c>
      <c r="HL99" t="s">
        <v>6507</v>
      </c>
      <c r="HM99" t="s">
        <v>6508</v>
      </c>
      <c r="HN99" t="s">
        <v>6509</v>
      </c>
      <c r="HO99" t="s">
        <v>6510</v>
      </c>
      <c r="HP99" t="s">
        <v>6511</v>
      </c>
      <c r="IA99">
        <v>0.06</v>
      </c>
      <c r="IB99">
        <v>0</v>
      </c>
      <c r="IC99">
        <v>0</v>
      </c>
      <c r="ID99">
        <v>25264.93</v>
      </c>
      <c r="IE99">
        <v>25265</v>
      </c>
      <c r="IF99" t="s">
        <v>5628</v>
      </c>
      <c r="IG99" t="s">
        <v>6512</v>
      </c>
      <c r="IH99">
        <v>25200</v>
      </c>
      <c r="II99" t="s">
        <v>4869</v>
      </c>
      <c r="IJ99" t="s">
        <v>147</v>
      </c>
      <c r="IL99" t="e">
        <f t="shared" si="5"/>
        <v>#DIV/0!</v>
      </c>
      <c r="IM99">
        <f t="shared" si="6"/>
        <v>0</v>
      </c>
      <c r="IN99">
        <f t="shared" si="7"/>
        <v>0</v>
      </c>
      <c r="IO99" t="e">
        <f t="shared" si="8"/>
        <v>#DIV/0!</v>
      </c>
      <c r="IP99" t="e">
        <f t="shared" si="9"/>
        <v>#DIV/0!</v>
      </c>
    </row>
    <row r="100" spans="1:250" ht="17" thickBot="1" x14ac:dyDescent="0.25">
      <c r="A100" t="s">
        <v>4870</v>
      </c>
      <c r="B100">
        <v>-1</v>
      </c>
      <c r="C100">
        <v>0</v>
      </c>
      <c r="D100">
        <v>0</v>
      </c>
      <c r="E100">
        <v>4</v>
      </c>
      <c r="F100">
        <v>5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628</v>
      </c>
      <c r="S100">
        <v>7</v>
      </c>
      <c r="T100">
        <v>10776</v>
      </c>
      <c r="U100">
        <v>1</v>
      </c>
      <c r="V100" s="25">
        <v>9.9999999999999995E-8</v>
      </c>
      <c r="W100" s="25">
        <v>45.37</v>
      </c>
      <c r="X100" s="25">
        <v>0</v>
      </c>
      <c r="Y100" s="25">
        <v>3600</v>
      </c>
      <c r="Z100" s="25">
        <v>-1</v>
      </c>
      <c r="AA100" s="25">
        <v>3600</v>
      </c>
      <c r="AB100">
        <v>43.958340643359499</v>
      </c>
      <c r="AC100" t="s">
        <v>5624</v>
      </c>
      <c r="AD100" t="s">
        <v>5624</v>
      </c>
      <c r="AE100">
        <v>45.370167019999698</v>
      </c>
      <c r="AF100">
        <v>0</v>
      </c>
      <c r="AH100">
        <v>0</v>
      </c>
      <c r="AJ100">
        <v>0</v>
      </c>
      <c r="AO100">
        <v>0</v>
      </c>
      <c r="AQ100">
        <v>3525</v>
      </c>
      <c r="AR100">
        <v>0</v>
      </c>
      <c r="AS100">
        <v>3285</v>
      </c>
      <c r="AT100">
        <v>0</v>
      </c>
      <c r="AU100">
        <v>3600.0030000000002</v>
      </c>
      <c r="AV100">
        <v>0</v>
      </c>
      <c r="AW100">
        <v>3600.002</v>
      </c>
      <c r="AX100">
        <v>0</v>
      </c>
      <c r="AY100">
        <v>2303</v>
      </c>
      <c r="AZ100">
        <v>190402</v>
      </c>
      <c r="BA100">
        <v>1967</v>
      </c>
      <c r="BB100">
        <v>8.0000000000000007E-5</v>
      </c>
      <c r="BC100">
        <v>0.49959999999999999</v>
      </c>
      <c r="BD100">
        <v>1150</v>
      </c>
      <c r="BE100">
        <v>0</v>
      </c>
      <c r="BF100">
        <v>0</v>
      </c>
      <c r="BG100">
        <v>0</v>
      </c>
      <c r="BH100">
        <v>0</v>
      </c>
      <c r="BI100">
        <v>190201</v>
      </c>
      <c r="BJ100">
        <v>201</v>
      </c>
      <c r="BK100">
        <v>1.725E-3</v>
      </c>
      <c r="BL100">
        <v>1967</v>
      </c>
      <c r="BM100">
        <v>8.0000000000000007E-5</v>
      </c>
      <c r="BN100">
        <v>0.49959999999999999</v>
      </c>
      <c r="BO100">
        <v>1.725E-3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1E+100</v>
      </c>
      <c r="EZ100">
        <v>0</v>
      </c>
      <c r="FA100">
        <v>1E+100</v>
      </c>
      <c r="FB100">
        <v>0</v>
      </c>
      <c r="FC100">
        <v>9.9999999999999904E+99</v>
      </c>
      <c r="FD100">
        <v>0</v>
      </c>
      <c r="FE100">
        <v>44.339184070000002</v>
      </c>
      <c r="FF100">
        <v>0</v>
      </c>
      <c r="FG100">
        <v>44.339184070000002</v>
      </c>
      <c r="FH100">
        <v>0</v>
      </c>
      <c r="FI100">
        <v>44.131815145101498</v>
      </c>
      <c r="FJ100">
        <v>0</v>
      </c>
      <c r="FK100">
        <v>1213296</v>
      </c>
      <c r="FL100">
        <v>0</v>
      </c>
      <c r="FM100">
        <v>1213296</v>
      </c>
      <c r="FN100">
        <v>0</v>
      </c>
      <c r="FO100">
        <v>1504286</v>
      </c>
      <c r="FP100">
        <v>0</v>
      </c>
      <c r="FQ100">
        <v>3525</v>
      </c>
      <c r="FR100">
        <v>0</v>
      </c>
      <c r="FS100">
        <v>3285</v>
      </c>
      <c r="FT100">
        <v>0</v>
      </c>
      <c r="FU100">
        <v>3414</v>
      </c>
      <c r="FV100">
        <v>0</v>
      </c>
      <c r="FW100">
        <v>6</v>
      </c>
      <c r="FX100">
        <v>0</v>
      </c>
      <c r="FY100">
        <v>6</v>
      </c>
      <c r="FZ100">
        <v>0</v>
      </c>
      <c r="GA100">
        <v>6</v>
      </c>
      <c r="GB100">
        <v>0</v>
      </c>
      <c r="GC100">
        <v>44.037331994786001</v>
      </c>
      <c r="GD100">
        <v>0</v>
      </c>
      <c r="GE100">
        <v>44.037590442137599</v>
      </c>
      <c r="GF100">
        <v>0</v>
      </c>
      <c r="GG100">
        <v>44.037409653847298</v>
      </c>
      <c r="GH100">
        <v>0</v>
      </c>
      <c r="GI100">
        <v>44.039086912533698</v>
      </c>
      <c r="GJ100">
        <v>0</v>
      </c>
      <c r="GK100">
        <v>44.039101468202901</v>
      </c>
      <c r="GL100">
        <v>0</v>
      </c>
      <c r="GM100">
        <v>44.039092168121698</v>
      </c>
      <c r="GN100">
        <v>0</v>
      </c>
      <c r="GO100">
        <v>27.934999999999999</v>
      </c>
      <c r="GP100">
        <v>0</v>
      </c>
      <c r="GQ100">
        <v>22.369</v>
      </c>
      <c r="GR100">
        <v>0</v>
      </c>
      <c r="GS100">
        <v>28.152999999999999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3600.0030000000002</v>
      </c>
      <c r="HB100">
        <v>0</v>
      </c>
      <c r="HC100">
        <v>3600.002</v>
      </c>
      <c r="HD100">
        <v>0</v>
      </c>
      <c r="HE100">
        <v>3600.0050000000001</v>
      </c>
      <c r="HF100">
        <v>0</v>
      </c>
      <c r="HG100" t="s">
        <v>130</v>
      </c>
      <c r="HH100" t="s">
        <v>6513</v>
      </c>
      <c r="HI100" t="s">
        <v>6514</v>
      </c>
      <c r="HJ100" t="s">
        <v>6515</v>
      </c>
      <c r="HK100" t="s">
        <v>363</v>
      </c>
      <c r="HL100" t="s">
        <v>6516</v>
      </c>
      <c r="HM100" t="s">
        <v>6517</v>
      </c>
      <c r="HN100" t="s">
        <v>6518</v>
      </c>
      <c r="HO100" t="s">
        <v>137</v>
      </c>
      <c r="HP100" t="s">
        <v>6519</v>
      </c>
      <c r="IA100">
        <v>39.369999999999997</v>
      </c>
      <c r="IB100">
        <v>0</v>
      </c>
      <c r="IC100">
        <v>0.09</v>
      </c>
      <c r="ID100">
        <v>25260.93</v>
      </c>
      <c r="IE100">
        <v>25300.9</v>
      </c>
      <c r="IF100" t="s">
        <v>5628</v>
      </c>
      <c r="IG100" t="s">
        <v>6520</v>
      </c>
      <c r="IH100">
        <v>25243</v>
      </c>
      <c r="II100" t="s">
        <v>4870</v>
      </c>
      <c r="IJ100" t="s">
        <v>147</v>
      </c>
      <c r="IL100" t="e">
        <f t="shared" si="5"/>
        <v>#DIV/0!</v>
      </c>
      <c r="IM100">
        <f t="shared" si="6"/>
        <v>0</v>
      </c>
      <c r="IN100">
        <f t="shared" si="7"/>
        <v>0</v>
      </c>
      <c r="IO100" t="e">
        <f t="shared" si="8"/>
        <v>#DIV/0!</v>
      </c>
      <c r="IP100" t="e">
        <f t="shared" si="9"/>
        <v>#DIV/0!</v>
      </c>
    </row>
    <row r="101" spans="1:250" ht="18" thickTop="1" thickBot="1" x14ac:dyDescent="0.25">
      <c r="A101" s="28" t="s">
        <v>4871</v>
      </c>
      <c r="B101" s="28">
        <v>-1</v>
      </c>
      <c r="C101" s="28">
        <v>0</v>
      </c>
      <c r="D101" s="28">
        <v>0</v>
      </c>
      <c r="E101" s="28">
        <v>4</v>
      </c>
      <c r="F101" s="28">
        <v>5</v>
      </c>
      <c r="G101" s="28">
        <v>0</v>
      </c>
      <c r="H101" s="28">
        <v>1</v>
      </c>
      <c r="I101" s="28">
        <v>1</v>
      </c>
      <c r="J101" s="28">
        <v>0</v>
      </c>
      <c r="K101" s="28">
        <v>1</v>
      </c>
      <c r="L101" s="28">
        <v>1</v>
      </c>
      <c r="M101" s="28">
        <v>1</v>
      </c>
      <c r="N101" s="28">
        <v>0</v>
      </c>
      <c r="O101" s="28">
        <v>0</v>
      </c>
      <c r="P101" s="28">
        <v>0</v>
      </c>
      <c r="Q101" s="28">
        <v>0</v>
      </c>
      <c r="R101" s="28">
        <v>628</v>
      </c>
      <c r="S101" s="28">
        <v>7</v>
      </c>
      <c r="T101" s="28">
        <v>10776</v>
      </c>
      <c r="U101" s="28">
        <v>1</v>
      </c>
      <c r="V101" s="29">
        <v>9.9999999999999995E-8</v>
      </c>
      <c r="W101" s="29">
        <v>61.6</v>
      </c>
      <c r="X101" s="29">
        <v>0</v>
      </c>
      <c r="Y101" s="29">
        <v>3600</v>
      </c>
      <c r="Z101" s="29">
        <v>-1</v>
      </c>
      <c r="AA101" s="29">
        <v>3600</v>
      </c>
      <c r="AB101" s="28">
        <v>0.37042021692106197</v>
      </c>
      <c r="AC101" s="28" t="s">
        <v>5624</v>
      </c>
      <c r="AD101" s="28" t="s">
        <v>5624</v>
      </c>
      <c r="AE101" s="28">
        <v>61.6</v>
      </c>
      <c r="AF101" s="28">
        <v>0</v>
      </c>
      <c r="AG101" s="28"/>
      <c r="AH101" s="28">
        <v>0</v>
      </c>
      <c r="AI101" s="28"/>
      <c r="AJ101" s="28">
        <v>0</v>
      </c>
      <c r="AK101" s="28"/>
      <c r="AL101" s="28"/>
      <c r="AM101" s="28"/>
      <c r="AN101" s="28"/>
      <c r="AO101" s="28">
        <v>0</v>
      </c>
      <c r="AP101" s="28"/>
      <c r="AQ101" s="28">
        <v>1148</v>
      </c>
      <c r="AR101" s="28">
        <v>0</v>
      </c>
      <c r="AS101" s="28">
        <v>672</v>
      </c>
      <c r="AT101" s="28">
        <v>0</v>
      </c>
      <c r="AU101" s="28">
        <v>3600.0160000000001</v>
      </c>
      <c r="AV101" s="28">
        <v>0</v>
      </c>
      <c r="AW101" s="28">
        <v>3566.2950000000001</v>
      </c>
      <c r="AX101" s="28">
        <v>0</v>
      </c>
      <c r="AY101" s="28">
        <v>166138</v>
      </c>
      <c r="AZ101" s="28">
        <v>86262</v>
      </c>
      <c r="BA101" s="28">
        <v>4791</v>
      </c>
      <c r="BB101" s="28">
        <v>1.6000000000000001E-4</v>
      </c>
      <c r="BC101" s="28">
        <v>0.49385000000000001</v>
      </c>
      <c r="BD101" s="28">
        <v>570</v>
      </c>
      <c r="BE101" s="28">
        <v>0</v>
      </c>
      <c r="BF101" s="28">
        <v>0</v>
      </c>
      <c r="BG101" s="28">
        <v>0</v>
      </c>
      <c r="BH101" s="28">
        <v>0</v>
      </c>
      <c r="BI101" s="28">
        <v>86261</v>
      </c>
      <c r="BJ101" s="28">
        <v>1</v>
      </c>
      <c r="BK101" s="28">
        <v>3.01E-4</v>
      </c>
      <c r="BL101" s="28">
        <v>4791</v>
      </c>
      <c r="BM101" s="28">
        <v>1.6000000000000001E-4</v>
      </c>
      <c r="BN101" s="28">
        <v>0.49385000000000001</v>
      </c>
      <c r="BO101" s="28">
        <v>3.01E-4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1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  <c r="CY101" s="28">
        <v>0</v>
      </c>
      <c r="CZ101" s="28">
        <v>0</v>
      </c>
      <c r="DA101" s="28">
        <v>0</v>
      </c>
      <c r="DB101" s="28">
        <v>0</v>
      </c>
      <c r="DC101" s="28">
        <v>0</v>
      </c>
      <c r="DD101" s="28">
        <v>0</v>
      </c>
      <c r="DE101" s="28">
        <v>0</v>
      </c>
      <c r="DF101" s="28">
        <v>0</v>
      </c>
      <c r="DG101" s="28">
        <v>0</v>
      </c>
      <c r="DH101" s="28">
        <v>0</v>
      </c>
      <c r="DI101" s="28">
        <v>0</v>
      </c>
      <c r="DJ101" s="28">
        <v>0</v>
      </c>
      <c r="DK101" s="28">
        <v>0</v>
      </c>
      <c r="DL101" s="28">
        <v>0</v>
      </c>
      <c r="DM101" s="28">
        <v>0</v>
      </c>
      <c r="DN101" s="28">
        <v>0</v>
      </c>
      <c r="DO101" s="28">
        <v>0</v>
      </c>
      <c r="DP101" s="28">
        <v>0</v>
      </c>
      <c r="DQ101" s="28">
        <v>0</v>
      </c>
      <c r="DR101" s="28">
        <v>0</v>
      </c>
      <c r="DS101" s="28">
        <v>0</v>
      </c>
      <c r="DT101" s="28">
        <v>0</v>
      </c>
      <c r="DU101" s="28">
        <v>0</v>
      </c>
      <c r="DV101" s="28">
        <v>0</v>
      </c>
      <c r="DW101" s="28">
        <v>0</v>
      </c>
      <c r="DX101" s="28">
        <v>0</v>
      </c>
      <c r="DY101" s="28">
        <v>0</v>
      </c>
      <c r="DZ101" s="28">
        <v>0</v>
      </c>
      <c r="EA101" s="28">
        <v>0</v>
      </c>
      <c r="EB101" s="28">
        <v>0</v>
      </c>
      <c r="EC101" s="28">
        <v>0</v>
      </c>
      <c r="ED101" s="28">
        <v>0</v>
      </c>
      <c r="EE101" s="28">
        <v>0</v>
      </c>
      <c r="EF101" s="28">
        <v>0</v>
      </c>
      <c r="EG101" s="28">
        <v>0</v>
      </c>
      <c r="EH101" s="28">
        <v>0</v>
      </c>
      <c r="EI101" s="28">
        <v>0</v>
      </c>
      <c r="EJ101" s="28">
        <v>0</v>
      </c>
      <c r="EK101" s="28">
        <v>0</v>
      </c>
      <c r="EL101" s="28">
        <v>0</v>
      </c>
      <c r="EM101" s="28">
        <v>0</v>
      </c>
      <c r="EN101" s="28">
        <v>0</v>
      </c>
      <c r="EO101" s="28">
        <v>0</v>
      </c>
      <c r="EP101" s="28">
        <v>0</v>
      </c>
      <c r="EQ101" s="28">
        <v>0</v>
      </c>
      <c r="ER101" s="28">
        <v>0</v>
      </c>
      <c r="ES101" s="28">
        <v>0</v>
      </c>
      <c r="ET101" s="28">
        <v>0</v>
      </c>
      <c r="EU101" s="28">
        <v>0</v>
      </c>
      <c r="EV101" s="28">
        <v>0</v>
      </c>
      <c r="EW101" s="28">
        <v>0</v>
      </c>
      <c r="EX101" s="28">
        <v>0</v>
      </c>
      <c r="EY101" s="28">
        <v>65.099999999999994</v>
      </c>
      <c r="EZ101" s="28">
        <v>0</v>
      </c>
      <c r="FA101" s="28">
        <v>61.6</v>
      </c>
      <c r="FB101" s="28">
        <v>0</v>
      </c>
      <c r="FC101" s="28">
        <v>124.428571428571</v>
      </c>
      <c r="FD101" s="28">
        <v>0</v>
      </c>
      <c r="FE101" s="28">
        <v>1.7760223000870901</v>
      </c>
      <c r="FF101" s="28">
        <v>0</v>
      </c>
      <c r="FG101" s="28">
        <v>61.6</v>
      </c>
      <c r="FH101" s="28">
        <v>0</v>
      </c>
      <c r="FI101" s="28">
        <v>16.721255089401399</v>
      </c>
      <c r="FJ101" s="28">
        <v>0</v>
      </c>
      <c r="FK101" s="28">
        <v>4585029</v>
      </c>
      <c r="FL101" s="28">
        <v>0</v>
      </c>
      <c r="FM101" s="28">
        <v>4585029</v>
      </c>
      <c r="FN101" s="28">
        <v>0</v>
      </c>
      <c r="FO101" s="28">
        <v>5454049</v>
      </c>
      <c r="FP101" s="28">
        <v>0</v>
      </c>
      <c r="FQ101" s="28">
        <v>1148</v>
      </c>
      <c r="FR101" s="28">
        <v>0</v>
      </c>
      <c r="FS101" s="28">
        <v>672</v>
      </c>
      <c r="FT101" s="28">
        <v>0</v>
      </c>
      <c r="FU101" s="28">
        <v>2847</v>
      </c>
      <c r="FV101" s="28">
        <v>0</v>
      </c>
      <c r="FW101" s="28">
        <v>11</v>
      </c>
      <c r="FX101" s="28">
        <v>0</v>
      </c>
      <c r="FY101" s="28">
        <v>11</v>
      </c>
      <c r="FZ101" s="28">
        <v>0</v>
      </c>
      <c r="GA101" s="28">
        <v>11</v>
      </c>
      <c r="GB101" s="28">
        <v>0</v>
      </c>
      <c r="GC101" s="28">
        <v>0.37042021692106197</v>
      </c>
      <c r="GD101" s="28">
        <v>0</v>
      </c>
      <c r="GE101" s="28">
        <v>0.37042021692106197</v>
      </c>
      <c r="GF101" s="28">
        <v>0</v>
      </c>
      <c r="GG101" s="28">
        <v>0.37042021692106197</v>
      </c>
      <c r="GH101" s="28">
        <v>0</v>
      </c>
      <c r="GI101" s="28">
        <v>0.37042021692106197</v>
      </c>
      <c r="GJ101" s="28">
        <v>0</v>
      </c>
      <c r="GK101" s="28">
        <v>0.37042021692106197</v>
      </c>
      <c r="GL101" s="28">
        <v>0</v>
      </c>
      <c r="GM101" s="28">
        <v>0.37042021692106197</v>
      </c>
      <c r="GN101" s="28">
        <v>0</v>
      </c>
      <c r="GO101" s="28">
        <v>396.58499999999998</v>
      </c>
      <c r="GP101" s="28">
        <v>0</v>
      </c>
      <c r="GQ101" s="28">
        <v>396.58499999999998</v>
      </c>
      <c r="GR101" s="28">
        <v>0</v>
      </c>
      <c r="GS101" s="28">
        <v>461.34199999999998</v>
      </c>
      <c r="GT101" s="28">
        <v>0</v>
      </c>
      <c r="GU101" s="28">
        <v>2184.0239999999999</v>
      </c>
      <c r="GV101" s="28">
        <v>0</v>
      </c>
      <c r="GW101" s="28">
        <v>628.803</v>
      </c>
      <c r="GX101" s="28">
        <v>0</v>
      </c>
      <c r="GY101" s="28">
        <v>2470.0880000000002</v>
      </c>
      <c r="GZ101" s="28">
        <v>0</v>
      </c>
      <c r="HA101" s="28">
        <v>3600.0160000000001</v>
      </c>
      <c r="HB101" s="28">
        <v>0</v>
      </c>
      <c r="HC101" s="28">
        <v>3566.2950000000001</v>
      </c>
      <c r="HD101" s="28">
        <v>0</v>
      </c>
      <c r="HE101" s="28">
        <v>3595.1959999999999</v>
      </c>
      <c r="HF101" s="28">
        <v>0</v>
      </c>
      <c r="HG101" s="28" t="s">
        <v>6521</v>
      </c>
      <c r="HH101" s="28" t="s">
        <v>6522</v>
      </c>
      <c r="HI101" s="28" t="s">
        <v>6523</v>
      </c>
      <c r="HJ101" s="28" t="s">
        <v>6524</v>
      </c>
      <c r="HK101" s="28" t="s">
        <v>6525</v>
      </c>
      <c r="HL101" s="28" t="s">
        <v>6526</v>
      </c>
      <c r="HM101" s="28" t="s">
        <v>6526</v>
      </c>
      <c r="HN101" s="28" t="s">
        <v>6527</v>
      </c>
      <c r="HO101" s="28" t="s">
        <v>6528</v>
      </c>
      <c r="HP101" s="28" t="s">
        <v>6529</v>
      </c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>
        <v>52.2</v>
      </c>
      <c r="IB101" s="28">
        <v>0</v>
      </c>
      <c r="IC101" s="28">
        <v>0.32</v>
      </c>
      <c r="ID101" s="28">
        <v>25250.21</v>
      </c>
      <c r="IE101" s="28">
        <v>25303.16</v>
      </c>
      <c r="IF101" s="28" t="s">
        <v>5628</v>
      </c>
      <c r="IG101" s="28" t="s">
        <v>6530</v>
      </c>
      <c r="IH101" s="28">
        <v>25221</v>
      </c>
      <c r="II101" s="28" t="s">
        <v>4871</v>
      </c>
      <c r="IJ101" s="28" t="s">
        <v>147</v>
      </c>
      <c r="IK101" s="28"/>
      <c r="IL101" s="28" t="e">
        <f t="shared" si="5"/>
        <v>#DIV/0!</v>
      </c>
      <c r="IM101" s="28">
        <f t="shared" si="6"/>
        <v>0</v>
      </c>
      <c r="IN101" s="28">
        <f t="shared" si="7"/>
        <v>0</v>
      </c>
      <c r="IO101" s="28" t="e">
        <f t="shared" si="8"/>
        <v>#DIV/0!</v>
      </c>
      <c r="IP101" s="28" t="e">
        <f t="shared" si="9"/>
        <v>#DIV/0!</v>
      </c>
    </row>
    <row r="102" spans="1:250" ht="17" thickTop="1" x14ac:dyDescent="0.2">
      <c r="A102" t="s">
        <v>4872</v>
      </c>
      <c r="B102">
        <v>-1</v>
      </c>
      <c r="C102">
        <v>0</v>
      </c>
      <c r="D102">
        <v>0</v>
      </c>
      <c r="E102">
        <v>4</v>
      </c>
      <c r="F102">
        <v>5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628</v>
      </c>
      <c r="S102">
        <v>7</v>
      </c>
      <c r="T102">
        <v>10776</v>
      </c>
      <c r="U102">
        <v>1</v>
      </c>
      <c r="V102" s="25">
        <v>9.9999999999999995E-8</v>
      </c>
      <c r="W102" s="25">
        <v>27270</v>
      </c>
      <c r="X102" s="25">
        <v>0</v>
      </c>
      <c r="Y102" s="25">
        <v>3600</v>
      </c>
      <c r="Z102" s="25">
        <v>-1</v>
      </c>
      <c r="AA102" s="25">
        <v>3600</v>
      </c>
      <c r="AB102">
        <v>26911.641615553599</v>
      </c>
      <c r="AC102" t="s">
        <v>5624</v>
      </c>
      <c r="AD102" t="s">
        <v>5624</v>
      </c>
      <c r="AE102">
        <v>27265.7059999999</v>
      </c>
      <c r="AF102">
        <v>0</v>
      </c>
      <c r="AH102">
        <v>0</v>
      </c>
      <c r="AJ102">
        <v>0</v>
      </c>
      <c r="AO102">
        <v>0</v>
      </c>
      <c r="AQ102">
        <v>14273</v>
      </c>
      <c r="AR102">
        <v>0</v>
      </c>
      <c r="AS102">
        <v>14273</v>
      </c>
      <c r="AT102">
        <v>0</v>
      </c>
      <c r="AU102">
        <v>3600.1529999999998</v>
      </c>
      <c r="AV102">
        <v>0</v>
      </c>
      <c r="AW102">
        <v>3600.03</v>
      </c>
      <c r="AX102">
        <v>0</v>
      </c>
      <c r="AY102">
        <v>6981</v>
      </c>
      <c r="AZ102">
        <v>11182</v>
      </c>
      <c r="BA102">
        <v>1583</v>
      </c>
      <c r="BB102">
        <v>8.5999999999999998E-4</v>
      </c>
      <c r="BC102">
        <v>0.49991999999999998</v>
      </c>
      <c r="BD102">
        <v>1400</v>
      </c>
      <c r="BE102">
        <v>0</v>
      </c>
      <c r="BF102">
        <v>0</v>
      </c>
      <c r="BG102">
        <v>0</v>
      </c>
      <c r="BH102">
        <v>1400</v>
      </c>
      <c r="BI102">
        <v>6982</v>
      </c>
      <c r="BJ102">
        <v>2800</v>
      </c>
      <c r="BK102">
        <v>5.0502999999999999E-2</v>
      </c>
      <c r="BL102">
        <v>1583</v>
      </c>
      <c r="BM102">
        <v>8.5999999999999998E-4</v>
      </c>
      <c r="BN102">
        <v>0.49991999999999998</v>
      </c>
      <c r="BO102">
        <v>5.0502999999999999E-2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27274.032499999899</v>
      </c>
      <c r="EZ102">
        <v>0</v>
      </c>
      <c r="FA102">
        <v>27274.032499999899</v>
      </c>
      <c r="FB102">
        <v>0</v>
      </c>
      <c r="FC102">
        <v>27274.032499999899</v>
      </c>
      <c r="FD102">
        <v>0</v>
      </c>
      <c r="FE102">
        <v>27265.1928512913</v>
      </c>
      <c r="FF102">
        <v>0</v>
      </c>
      <c r="FG102">
        <v>27265.1928512913</v>
      </c>
      <c r="FH102">
        <v>0</v>
      </c>
      <c r="FI102">
        <v>27265.1928512913</v>
      </c>
      <c r="FJ102">
        <v>0</v>
      </c>
      <c r="FK102">
        <v>2188387</v>
      </c>
      <c r="FL102">
        <v>0</v>
      </c>
      <c r="FM102">
        <v>2043234</v>
      </c>
      <c r="FN102">
        <v>0</v>
      </c>
      <c r="FO102">
        <v>2163674</v>
      </c>
      <c r="FP102">
        <v>0</v>
      </c>
      <c r="FQ102">
        <v>14273</v>
      </c>
      <c r="FR102">
        <v>0</v>
      </c>
      <c r="FS102">
        <v>14273</v>
      </c>
      <c r="FT102">
        <v>0</v>
      </c>
      <c r="FU102">
        <v>14788</v>
      </c>
      <c r="FV102">
        <v>0</v>
      </c>
      <c r="FW102">
        <v>5</v>
      </c>
      <c r="FX102">
        <v>0</v>
      </c>
      <c r="FY102">
        <v>5</v>
      </c>
      <c r="FZ102">
        <v>0</v>
      </c>
      <c r="GA102">
        <v>5</v>
      </c>
      <c r="GB102">
        <v>0</v>
      </c>
      <c r="GC102">
        <v>26990.901908464799</v>
      </c>
      <c r="GD102">
        <v>0</v>
      </c>
      <c r="GE102">
        <v>26990.901908464799</v>
      </c>
      <c r="GF102">
        <v>0</v>
      </c>
      <c r="GG102">
        <v>26976.091985429499</v>
      </c>
      <c r="GH102">
        <v>0</v>
      </c>
      <c r="GI102">
        <v>27265.192661835899</v>
      </c>
      <c r="GJ102">
        <v>0</v>
      </c>
      <c r="GK102">
        <v>27265.192661835899</v>
      </c>
      <c r="GL102">
        <v>0</v>
      </c>
      <c r="GM102">
        <v>27265.192661835899</v>
      </c>
      <c r="GN102">
        <v>0</v>
      </c>
      <c r="GO102">
        <v>9.8049999999999997</v>
      </c>
      <c r="GP102">
        <v>0</v>
      </c>
      <c r="GQ102">
        <v>9.4789999999999992</v>
      </c>
      <c r="GR102">
        <v>0</v>
      </c>
      <c r="GS102">
        <v>9.9890000000000008</v>
      </c>
      <c r="GT102">
        <v>0</v>
      </c>
      <c r="GU102">
        <v>1475.4949999999999</v>
      </c>
      <c r="GV102">
        <v>0</v>
      </c>
      <c r="GW102">
        <v>1317.86</v>
      </c>
      <c r="GX102">
        <v>0</v>
      </c>
      <c r="GY102">
        <v>1393.1369999999999</v>
      </c>
      <c r="GZ102">
        <v>0</v>
      </c>
      <c r="HA102">
        <v>3600.1529999999998</v>
      </c>
      <c r="HB102">
        <v>0</v>
      </c>
      <c r="HC102">
        <v>3600.03</v>
      </c>
      <c r="HD102">
        <v>0</v>
      </c>
      <c r="HE102">
        <v>3600.0549999999998</v>
      </c>
      <c r="HF102">
        <v>0</v>
      </c>
      <c r="HG102" t="s">
        <v>6531</v>
      </c>
      <c r="HH102" t="s">
        <v>6532</v>
      </c>
      <c r="HI102" t="s">
        <v>6533</v>
      </c>
      <c r="HJ102" t="s">
        <v>6534</v>
      </c>
      <c r="HK102" t="s">
        <v>3233</v>
      </c>
      <c r="HL102" t="s">
        <v>6535</v>
      </c>
      <c r="HM102" t="s">
        <v>6536</v>
      </c>
      <c r="HN102" t="s">
        <v>6537</v>
      </c>
      <c r="HO102" t="s">
        <v>6538</v>
      </c>
      <c r="HP102" t="s">
        <v>6539</v>
      </c>
      <c r="IA102">
        <v>10.53</v>
      </c>
      <c r="IB102">
        <v>0</v>
      </c>
      <c r="IC102">
        <v>0.36</v>
      </c>
      <c r="ID102">
        <v>25270.19</v>
      </c>
      <c r="IE102">
        <v>25282.31</v>
      </c>
      <c r="IF102" t="s">
        <v>5628</v>
      </c>
      <c r="IG102" t="s">
        <v>6540</v>
      </c>
      <c r="IH102">
        <v>25222</v>
      </c>
      <c r="II102" t="s">
        <v>4872</v>
      </c>
      <c r="IJ102" t="s">
        <v>147</v>
      </c>
      <c r="IL102" t="e">
        <f t="shared" si="5"/>
        <v>#DIV/0!</v>
      </c>
      <c r="IM102">
        <f t="shared" si="6"/>
        <v>0</v>
      </c>
      <c r="IN102">
        <f t="shared" si="7"/>
        <v>0</v>
      </c>
      <c r="IO102" t="e">
        <f t="shared" si="8"/>
        <v>#DIV/0!</v>
      </c>
      <c r="IP102" t="e">
        <f t="shared" si="9"/>
        <v>#DIV/0!</v>
      </c>
    </row>
    <row r="103" spans="1:250" x14ac:dyDescent="0.2">
      <c r="A103" t="s">
        <v>4873</v>
      </c>
      <c r="B103">
        <v>-1</v>
      </c>
      <c r="C103">
        <v>0</v>
      </c>
      <c r="D103">
        <v>0</v>
      </c>
      <c r="E103">
        <v>4</v>
      </c>
      <c r="F103">
        <v>5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628</v>
      </c>
      <c r="S103">
        <v>7</v>
      </c>
      <c r="T103">
        <v>10776</v>
      </c>
      <c r="U103">
        <v>1</v>
      </c>
      <c r="V103" s="25">
        <v>9.9999999999999995E-8</v>
      </c>
      <c r="W103" s="25">
        <v>25010</v>
      </c>
      <c r="X103" s="25">
        <v>0</v>
      </c>
      <c r="Y103" s="25">
        <v>3600</v>
      </c>
      <c r="Z103" s="25">
        <v>-1</v>
      </c>
      <c r="AA103" s="25">
        <v>3600</v>
      </c>
      <c r="AB103">
        <v>2499.0296443872899</v>
      </c>
      <c r="AC103" t="s">
        <v>5624</v>
      </c>
      <c r="AD103" t="s">
        <v>5624</v>
      </c>
      <c r="AE103">
        <v>25009.662227000001</v>
      </c>
      <c r="AF103">
        <v>0</v>
      </c>
      <c r="AH103">
        <v>0</v>
      </c>
      <c r="AJ103">
        <v>0</v>
      </c>
      <c r="AO103">
        <v>0</v>
      </c>
      <c r="AQ103">
        <v>2992</v>
      </c>
      <c r="AR103">
        <v>0</v>
      </c>
      <c r="AS103">
        <v>2076</v>
      </c>
      <c r="AT103">
        <v>0</v>
      </c>
      <c r="AU103">
        <v>228.167</v>
      </c>
      <c r="AV103">
        <v>0</v>
      </c>
      <c r="AW103">
        <v>205.43700000000001</v>
      </c>
      <c r="AX103">
        <v>0</v>
      </c>
      <c r="AY103">
        <v>108787</v>
      </c>
      <c r="AZ103">
        <v>60839</v>
      </c>
      <c r="BA103">
        <v>5370</v>
      </c>
      <c r="BB103">
        <v>1.282E-2</v>
      </c>
      <c r="BC103">
        <v>0.49748999999999999</v>
      </c>
      <c r="BD103">
        <v>2617</v>
      </c>
      <c r="BE103">
        <v>0</v>
      </c>
      <c r="BF103">
        <v>0</v>
      </c>
      <c r="BG103">
        <v>0</v>
      </c>
      <c r="BH103">
        <v>22</v>
      </c>
      <c r="BI103">
        <v>58468</v>
      </c>
      <c r="BJ103">
        <v>2349</v>
      </c>
      <c r="BK103">
        <v>-1.3899999999999999E-4</v>
      </c>
      <c r="BL103">
        <v>5370</v>
      </c>
      <c r="BM103">
        <v>1.282E-2</v>
      </c>
      <c r="BN103">
        <v>0.49748999999999999</v>
      </c>
      <c r="BO103">
        <v>-1.3899999999999999E-4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25009.663366336201</v>
      </c>
      <c r="EZ103">
        <v>0</v>
      </c>
      <c r="FA103">
        <v>25009.663366333902</v>
      </c>
      <c r="FB103">
        <v>0</v>
      </c>
      <c r="FC103">
        <v>25009.663366335699</v>
      </c>
      <c r="FD103">
        <v>0</v>
      </c>
      <c r="FE103">
        <v>25007.301589959399</v>
      </c>
      <c r="FF103">
        <v>0</v>
      </c>
      <c r="FG103">
        <v>25009.663366335099</v>
      </c>
      <c r="FH103">
        <v>0</v>
      </c>
      <c r="FI103">
        <v>25008.145463484499</v>
      </c>
      <c r="FJ103">
        <v>0</v>
      </c>
      <c r="FK103">
        <v>56638</v>
      </c>
      <c r="FL103">
        <v>0</v>
      </c>
      <c r="FM103">
        <v>46368</v>
      </c>
      <c r="FN103">
        <v>0</v>
      </c>
      <c r="FO103">
        <v>54592</v>
      </c>
      <c r="FP103">
        <v>0</v>
      </c>
      <c r="FQ103">
        <v>2992</v>
      </c>
      <c r="FR103">
        <v>0</v>
      </c>
      <c r="FS103">
        <v>2076</v>
      </c>
      <c r="FT103">
        <v>0</v>
      </c>
      <c r="FU103">
        <v>2578</v>
      </c>
      <c r="FV103">
        <v>0</v>
      </c>
      <c r="FW103">
        <v>58</v>
      </c>
      <c r="FX103">
        <v>0</v>
      </c>
      <c r="FY103">
        <v>46</v>
      </c>
      <c r="FZ103">
        <v>0</v>
      </c>
      <c r="GA103">
        <v>57</v>
      </c>
      <c r="GB103">
        <v>0</v>
      </c>
      <c r="GC103">
        <v>10303.717770879801</v>
      </c>
      <c r="GD103">
        <v>0</v>
      </c>
      <c r="GE103">
        <v>10346.8289657644</v>
      </c>
      <c r="GF103">
        <v>0</v>
      </c>
      <c r="GG103">
        <v>10299.566170696</v>
      </c>
      <c r="GH103">
        <v>0</v>
      </c>
      <c r="GI103">
        <v>15982.742532623401</v>
      </c>
      <c r="GJ103">
        <v>0</v>
      </c>
      <c r="GK103">
        <v>16404.367769415399</v>
      </c>
      <c r="GL103">
        <v>0</v>
      </c>
      <c r="GM103">
        <v>15875.796488271601</v>
      </c>
      <c r="GN103">
        <v>0</v>
      </c>
      <c r="GO103">
        <v>138.61000000000001</v>
      </c>
      <c r="GP103">
        <v>0</v>
      </c>
      <c r="GQ103">
        <v>138.61000000000001</v>
      </c>
      <c r="GR103">
        <v>0</v>
      </c>
      <c r="GS103">
        <v>149.67500000000001</v>
      </c>
      <c r="GT103">
        <v>0</v>
      </c>
      <c r="GU103">
        <v>206.87</v>
      </c>
      <c r="GV103">
        <v>0</v>
      </c>
      <c r="GW103">
        <v>164.86799999999999</v>
      </c>
      <c r="GX103">
        <v>0</v>
      </c>
      <c r="GY103">
        <v>187.85</v>
      </c>
      <c r="GZ103">
        <v>0</v>
      </c>
      <c r="HA103">
        <v>228.167</v>
      </c>
      <c r="HB103">
        <v>0</v>
      </c>
      <c r="HC103">
        <v>205.43700000000001</v>
      </c>
      <c r="HD103">
        <v>0</v>
      </c>
      <c r="HE103">
        <v>228.376</v>
      </c>
      <c r="HF103">
        <v>0</v>
      </c>
      <c r="HG103" t="s">
        <v>6541</v>
      </c>
      <c r="HH103" t="s">
        <v>6542</v>
      </c>
      <c r="HI103" t="s">
        <v>6543</v>
      </c>
      <c r="HJ103" t="s">
        <v>6544</v>
      </c>
      <c r="HK103" t="s">
        <v>6545</v>
      </c>
      <c r="HL103" t="s">
        <v>6546</v>
      </c>
      <c r="HM103" t="s">
        <v>6547</v>
      </c>
      <c r="HN103" t="s">
        <v>6548</v>
      </c>
      <c r="HO103" t="s">
        <v>6549</v>
      </c>
      <c r="HP103" t="s">
        <v>6550</v>
      </c>
      <c r="IA103">
        <v>1.02</v>
      </c>
      <c r="IB103">
        <v>0</v>
      </c>
      <c r="IC103">
        <v>0.1</v>
      </c>
      <c r="ID103">
        <v>1604.79</v>
      </c>
      <c r="IE103">
        <v>1606.16</v>
      </c>
      <c r="IF103" t="s">
        <v>5628</v>
      </c>
      <c r="IG103" t="s">
        <v>6551</v>
      </c>
      <c r="IH103">
        <v>1602</v>
      </c>
      <c r="II103" t="s">
        <v>4873</v>
      </c>
      <c r="IJ103" t="s">
        <v>147</v>
      </c>
      <c r="IL103" t="e">
        <f t="shared" si="5"/>
        <v>#DIV/0!</v>
      </c>
      <c r="IM103">
        <f t="shared" si="6"/>
        <v>0</v>
      </c>
      <c r="IN103">
        <f t="shared" si="7"/>
        <v>0</v>
      </c>
      <c r="IO103" t="e">
        <f t="shared" si="8"/>
        <v>#DIV/0!</v>
      </c>
      <c r="IP103" t="e">
        <f t="shared" si="9"/>
        <v>#DIV/0!</v>
      </c>
    </row>
    <row r="104" spans="1:250" x14ac:dyDescent="0.2">
      <c r="A104" t="s">
        <v>4874</v>
      </c>
      <c r="B104">
        <v>-1</v>
      </c>
      <c r="C104">
        <v>0</v>
      </c>
      <c r="D104">
        <v>0</v>
      </c>
      <c r="E104">
        <v>4</v>
      </c>
      <c r="F104">
        <v>5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628</v>
      </c>
      <c r="S104">
        <v>7</v>
      </c>
      <c r="T104">
        <v>10776</v>
      </c>
      <c r="U104">
        <v>1</v>
      </c>
      <c r="V104" s="25">
        <v>9.9999999999999995E-8</v>
      </c>
      <c r="W104" s="25">
        <v>283600000</v>
      </c>
      <c r="X104" s="25">
        <v>0</v>
      </c>
      <c r="Y104" s="25">
        <v>3600</v>
      </c>
      <c r="Z104" s="25">
        <v>-1</v>
      </c>
      <c r="AA104" s="25">
        <v>3600</v>
      </c>
      <c r="AB104">
        <v>276602478.274378</v>
      </c>
      <c r="AC104" t="s">
        <v>5624</v>
      </c>
      <c r="AD104" t="s">
        <v>5624</v>
      </c>
      <c r="AE104">
        <v>283627956.59500003</v>
      </c>
      <c r="AF104">
        <v>0</v>
      </c>
      <c r="AH104">
        <v>0</v>
      </c>
      <c r="AJ104">
        <v>0</v>
      </c>
      <c r="AO104">
        <v>0</v>
      </c>
      <c r="AQ104">
        <v>4014</v>
      </c>
      <c r="AR104">
        <v>0</v>
      </c>
      <c r="AS104">
        <v>4014</v>
      </c>
      <c r="AT104">
        <v>0</v>
      </c>
      <c r="AU104">
        <v>53.323</v>
      </c>
      <c r="AV104">
        <v>0</v>
      </c>
      <c r="AW104">
        <v>53.323</v>
      </c>
      <c r="AX104">
        <v>0</v>
      </c>
      <c r="AY104">
        <v>1755</v>
      </c>
      <c r="AZ104">
        <v>6156</v>
      </c>
      <c r="BA104">
        <v>25</v>
      </c>
      <c r="BB104">
        <v>7.1429999999999993E-2</v>
      </c>
      <c r="BC104">
        <v>0.48929</v>
      </c>
      <c r="BD104">
        <v>705</v>
      </c>
      <c r="BE104">
        <v>0</v>
      </c>
      <c r="BF104">
        <v>0</v>
      </c>
      <c r="BG104">
        <v>0</v>
      </c>
      <c r="BH104">
        <v>5081</v>
      </c>
      <c r="BI104">
        <v>1075</v>
      </c>
      <c r="BJ104">
        <v>0</v>
      </c>
      <c r="BK104">
        <v>1.4530000000000001E-3</v>
      </c>
      <c r="BL104">
        <v>25</v>
      </c>
      <c r="BM104">
        <v>7.1429999999999993E-2</v>
      </c>
      <c r="BN104">
        <v>0.48929</v>
      </c>
      <c r="BO104">
        <v>1.4530000000000001E-3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283627956.59527898</v>
      </c>
      <c r="EZ104">
        <v>0</v>
      </c>
      <c r="FA104">
        <v>283627956.59527898</v>
      </c>
      <c r="FB104">
        <v>0</v>
      </c>
      <c r="FC104">
        <v>283628305.68487102</v>
      </c>
      <c r="FD104">
        <v>0</v>
      </c>
      <c r="FE104">
        <v>283599853.25483298</v>
      </c>
      <c r="FF104">
        <v>0</v>
      </c>
      <c r="FG104">
        <v>283621000.21277797</v>
      </c>
      <c r="FH104">
        <v>0</v>
      </c>
      <c r="FI104">
        <v>283607983.66833699</v>
      </c>
      <c r="FJ104">
        <v>0</v>
      </c>
      <c r="FK104">
        <v>293208</v>
      </c>
      <c r="FL104">
        <v>0</v>
      </c>
      <c r="FM104">
        <v>293208</v>
      </c>
      <c r="FN104">
        <v>0</v>
      </c>
      <c r="FO104">
        <v>685290</v>
      </c>
      <c r="FP104">
        <v>0</v>
      </c>
      <c r="FQ104">
        <v>4014</v>
      </c>
      <c r="FR104">
        <v>0</v>
      </c>
      <c r="FS104">
        <v>4014</v>
      </c>
      <c r="FT104">
        <v>0</v>
      </c>
      <c r="FU104">
        <v>11146</v>
      </c>
      <c r="FV104">
        <v>0</v>
      </c>
      <c r="FW104">
        <v>34</v>
      </c>
      <c r="FX104">
        <v>0</v>
      </c>
      <c r="FY104">
        <v>26</v>
      </c>
      <c r="FZ104">
        <v>0</v>
      </c>
      <c r="GA104">
        <v>29</v>
      </c>
      <c r="GB104">
        <v>0</v>
      </c>
      <c r="GC104">
        <v>280716413.10392898</v>
      </c>
      <c r="GD104">
        <v>0</v>
      </c>
      <c r="GE104">
        <v>280716413.10392898</v>
      </c>
      <c r="GF104">
        <v>0</v>
      </c>
      <c r="GG104">
        <v>280716413.10392898</v>
      </c>
      <c r="GH104">
        <v>0</v>
      </c>
      <c r="GI104">
        <v>282523579.240789</v>
      </c>
      <c r="GJ104">
        <v>0</v>
      </c>
      <c r="GK104">
        <v>282532662.38229603</v>
      </c>
      <c r="GL104">
        <v>0</v>
      </c>
      <c r="GM104">
        <v>282517933.86552101</v>
      </c>
      <c r="GN104">
        <v>0</v>
      </c>
      <c r="GO104">
        <v>0.81899999999999995</v>
      </c>
      <c r="GP104">
        <v>0</v>
      </c>
      <c r="GQ104">
        <v>0.625</v>
      </c>
      <c r="GR104">
        <v>0</v>
      </c>
      <c r="GS104">
        <v>0.77500000000000002</v>
      </c>
      <c r="GT104">
        <v>0</v>
      </c>
      <c r="GU104">
        <v>41.406999999999996</v>
      </c>
      <c r="GV104">
        <v>0</v>
      </c>
      <c r="GW104">
        <v>41.406999999999996</v>
      </c>
      <c r="GX104">
        <v>0</v>
      </c>
      <c r="GY104">
        <v>108.80800000000001</v>
      </c>
      <c r="GZ104">
        <v>0</v>
      </c>
      <c r="HA104">
        <v>53.323</v>
      </c>
      <c r="HB104">
        <v>0</v>
      </c>
      <c r="HC104">
        <v>53.323</v>
      </c>
      <c r="HD104">
        <v>0</v>
      </c>
      <c r="HE104">
        <v>111.14100000000001</v>
      </c>
      <c r="HF104">
        <v>0</v>
      </c>
      <c r="HG104" t="s">
        <v>6552</v>
      </c>
      <c r="HH104" t="s">
        <v>6553</v>
      </c>
      <c r="HI104" t="s">
        <v>6554</v>
      </c>
      <c r="HJ104" t="s">
        <v>6555</v>
      </c>
      <c r="HK104" t="s">
        <v>6556</v>
      </c>
      <c r="HL104" t="s">
        <v>6557</v>
      </c>
      <c r="HM104" t="s">
        <v>6558</v>
      </c>
      <c r="HN104" t="s">
        <v>6559</v>
      </c>
      <c r="HO104" t="s">
        <v>6560</v>
      </c>
      <c r="HP104" t="s">
        <v>6561</v>
      </c>
      <c r="IA104">
        <v>0.02</v>
      </c>
      <c r="IB104">
        <v>0</v>
      </c>
      <c r="IC104">
        <v>0</v>
      </c>
      <c r="ID104">
        <v>779.96</v>
      </c>
      <c r="IE104">
        <v>779.98</v>
      </c>
      <c r="IF104" t="s">
        <v>5628</v>
      </c>
      <c r="IG104" t="s">
        <v>6562</v>
      </c>
      <c r="IH104">
        <v>778</v>
      </c>
      <c r="II104" t="s">
        <v>4874</v>
      </c>
      <c r="IJ104" t="s">
        <v>147</v>
      </c>
      <c r="IL104" t="e">
        <f t="shared" si="5"/>
        <v>#DIV/0!</v>
      </c>
      <c r="IM104">
        <f t="shared" si="6"/>
        <v>0</v>
      </c>
      <c r="IN104">
        <f t="shared" si="7"/>
        <v>0</v>
      </c>
      <c r="IO104" t="e">
        <f t="shared" si="8"/>
        <v>#DIV/0!</v>
      </c>
      <c r="IP104" t="e">
        <f t="shared" si="9"/>
        <v>#DIV/0!</v>
      </c>
    </row>
    <row r="105" spans="1:250" x14ac:dyDescent="0.2">
      <c r="A105" t="s">
        <v>4875</v>
      </c>
      <c r="B105">
        <v>-1</v>
      </c>
      <c r="C105">
        <v>0</v>
      </c>
      <c r="D105">
        <v>0</v>
      </c>
      <c r="E105">
        <v>4</v>
      </c>
      <c r="F105">
        <v>5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628</v>
      </c>
      <c r="S105">
        <v>7</v>
      </c>
      <c r="T105">
        <v>10776</v>
      </c>
      <c r="U105">
        <v>1</v>
      </c>
      <c r="V105" s="25">
        <v>9.9999999999999995E-8</v>
      </c>
      <c r="W105" s="25">
        <v>1613</v>
      </c>
      <c r="X105" s="25">
        <v>0</v>
      </c>
      <c r="Y105" s="25">
        <v>3600</v>
      </c>
      <c r="Z105" s="25">
        <v>-1</v>
      </c>
      <c r="AA105" s="25">
        <v>3600</v>
      </c>
      <c r="AB105">
        <v>1120.9860620869899</v>
      </c>
      <c r="AC105" t="s">
        <v>5624</v>
      </c>
      <c r="AD105" t="s">
        <v>5624</v>
      </c>
      <c r="AE105">
        <v>1613.0388458499899</v>
      </c>
      <c r="AF105">
        <v>0</v>
      </c>
      <c r="AH105">
        <v>0</v>
      </c>
      <c r="AJ105">
        <v>0</v>
      </c>
      <c r="AO105">
        <v>0</v>
      </c>
      <c r="AQ105">
        <v>10202</v>
      </c>
      <c r="AR105">
        <v>0</v>
      </c>
      <c r="AS105">
        <v>10202</v>
      </c>
      <c r="AT105">
        <v>0</v>
      </c>
      <c r="AU105">
        <v>3600.0549999999998</v>
      </c>
      <c r="AV105">
        <v>0</v>
      </c>
      <c r="AW105">
        <v>3600.0219999999999</v>
      </c>
      <c r="AX105">
        <v>0</v>
      </c>
      <c r="AY105">
        <v>106723</v>
      </c>
      <c r="AZ105">
        <v>53593</v>
      </c>
      <c r="BA105">
        <v>1563</v>
      </c>
      <c r="BB105">
        <v>1.1800000000000001E-3</v>
      </c>
      <c r="BC105">
        <v>0.49892999999999998</v>
      </c>
      <c r="BD105">
        <v>232</v>
      </c>
      <c r="BE105">
        <v>0</v>
      </c>
      <c r="BF105">
        <v>0</v>
      </c>
      <c r="BG105">
        <v>0</v>
      </c>
      <c r="BH105">
        <v>0</v>
      </c>
      <c r="BI105">
        <v>53592</v>
      </c>
      <c r="BJ105">
        <v>1</v>
      </c>
      <c r="BK105">
        <v>1.8699999999999999E-4</v>
      </c>
      <c r="BL105">
        <v>1563</v>
      </c>
      <c r="BM105">
        <v>1.1800000000000001E-3</v>
      </c>
      <c r="BN105">
        <v>0.49892999999999998</v>
      </c>
      <c r="BO105">
        <v>1.8699999999999999E-4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1662.71560046471</v>
      </c>
      <c r="EZ105">
        <v>0</v>
      </c>
      <c r="FA105">
        <v>1656.4481183851799</v>
      </c>
      <c r="FB105">
        <v>0</v>
      </c>
      <c r="FC105">
        <v>1661.8825352003801</v>
      </c>
      <c r="FD105">
        <v>0</v>
      </c>
      <c r="FE105">
        <v>1174.4797820967799</v>
      </c>
      <c r="FF105">
        <v>0</v>
      </c>
      <c r="FG105">
        <v>1233.5315202171801</v>
      </c>
      <c r="FH105">
        <v>0</v>
      </c>
      <c r="FI105">
        <v>1198.1763918578699</v>
      </c>
      <c r="FJ105">
        <v>0</v>
      </c>
      <c r="FK105">
        <v>3428865</v>
      </c>
      <c r="FL105">
        <v>0</v>
      </c>
      <c r="FM105">
        <v>2972046</v>
      </c>
      <c r="FN105">
        <v>0</v>
      </c>
      <c r="FO105">
        <v>3430809</v>
      </c>
      <c r="FP105">
        <v>0</v>
      </c>
      <c r="FQ105">
        <v>10202</v>
      </c>
      <c r="FR105">
        <v>0</v>
      </c>
      <c r="FS105">
        <v>10202</v>
      </c>
      <c r="FT105">
        <v>0</v>
      </c>
      <c r="FU105">
        <v>10209</v>
      </c>
      <c r="FV105">
        <v>0</v>
      </c>
      <c r="FW105">
        <v>142</v>
      </c>
      <c r="FX105">
        <v>0</v>
      </c>
      <c r="FY105">
        <v>142</v>
      </c>
      <c r="FZ105">
        <v>0</v>
      </c>
      <c r="GA105">
        <v>142</v>
      </c>
      <c r="GB105">
        <v>0</v>
      </c>
      <c r="GC105">
        <v>1121.8351650663999</v>
      </c>
      <c r="GD105">
        <v>0</v>
      </c>
      <c r="GE105">
        <v>1121.8351650663999</v>
      </c>
      <c r="GF105">
        <v>0</v>
      </c>
      <c r="GG105">
        <v>1121.8351650663999</v>
      </c>
      <c r="GH105">
        <v>0</v>
      </c>
      <c r="GI105">
        <v>1125.67239981898</v>
      </c>
      <c r="GJ105">
        <v>0</v>
      </c>
      <c r="GK105">
        <v>1125.67239981898</v>
      </c>
      <c r="GL105">
        <v>0</v>
      </c>
      <c r="GM105">
        <v>1125.67239981898</v>
      </c>
      <c r="GN105">
        <v>0</v>
      </c>
      <c r="GO105">
        <v>28.606999999999999</v>
      </c>
      <c r="GP105">
        <v>0</v>
      </c>
      <c r="GQ105">
        <v>27.202000000000002</v>
      </c>
      <c r="GR105">
        <v>0</v>
      </c>
      <c r="GS105">
        <v>28.611000000000001</v>
      </c>
      <c r="GT105">
        <v>0</v>
      </c>
      <c r="GU105">
        <v>1300.2370000000001</v>
      </c>
      <c r="GV105">
        <v>0</v>
      </c>
      <c r="GW105">
        <v>729.58100000000002</v>
      </c>
      <c r="GX105">
        <v>0</v>
      </c>
      <c r="GY105">
        <v>1067.3009999999999</v>
      </c>
      <c r="GZ105">
        <v>0</v>
      </c>
      <c r="HA105">
        <v>3600.0549999999998</v>
      </c>
      <c r="HB105">
        <v>0</v>
      </c>
      <c r="HC105">
        <v>3600.0219999999999</v>
      </c>
      <c r="HD105">
        <v>0</v>
      </c>
      <c r="HE105">
        <v>3600.1610000000001</v>
      </c>
      <c r="HF105">
        <v>0</v>
      </c>
      <c r="HG105" t="s">
        <v>6563</v>
      </c>
      <c r="HH105" t="s">
        <v>6564</v>
      </c>
      <c r="HI105" t="s">
        <v>6565</v>
      </c>
      <c r="HJ105" t="s">
        <v>6566</v>
      </c>
      <c r="HK105" t="s">
        <v>6567</v>
      </c>
      <c r="HL105" t="s">
        <v>6568</v>
      </c>
      <c r="HM105" t="s">
        <v>6569</v>
      </c>
      <c r="HN105" t="s">
        <v>6570</v>
      </c>
      <c r="HO105" t="s">
        <v>6571</v>
      </c>
      <c r="HP105" t="s">
        <v>6572</v>
      </c>
      <c r="IA105">
        <v>8.0399999999999991</v>
      </c>
      <c r="IB105">
        <v>0</v>
      </c>
      <c r="IC105">
        <v>0.09</v>
      </c>
      <c r="ID105">
        <v>25265.66</v>
      </c>
      <c r="IE105">
        <v>25274.06</v>
      </c>
      <c r="IF105" t="s">
        <v>5628</v>
      </c>
      <c r="IG105" t="s">
        <v>6573</v>
      </c>
      <c r="IH105">
        <v>25211</v>
      </c>
      <c r="II105" t="s">
        <v>4875</v>
      </c>
      <c r="IJ105" t="s">
        <v>147</v>
      </c>
      <c r="IL105" t="e">
        <f t="shared" si="5"/>
        <v>#DIV/0!</v>
      </c>
      <c r="IM105">
        <f t="shared" si="6"/>
        <v>0</v>
      </c>
      <c r="IN105">
        <f t="shared" si="7"/>
        <v>0</v>
      </c>
      <c r="IO105" t="e">
        <f t="shared" si="8"/>
        <v>#DIV/0!</v>
      </c>
      <c r="IP105" t="e">
        <f t="shared" si="9"/>
        <v>#DIV/0!</v>
      </c>
    </row>
    <row r="106" spans="1:250" x14ac:dyDescent="0.2">
      <c r="A106" t="s">
        <v>4876</v>
      </c>
      <c r="B106">
        <v>-1</v>
      </c>
      <c r="C106">
        <v>0</v>
      </c>
      <c r="D106">
        <v>0</v>
      </c>
      <c r="E106">
        <v>4</v>
      </c>
      <c r="F106">
        <v>5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628</v>
      </c>
      <c r="S106">
        <v>7</v>
      </c>
      <c r="T106">
        <v>10776</v>
      </c>
      <c r="U106">
        <v>1</v>
      </c>
      <c r="V106" s="25">
        <v>9.9999999999999995E-8</v>
      </c>
      <c r="W106" s="25">
        <v>2613000</v>
      </c>
      <c r="X106" s="25">
        <v>0</v>
      </c>
      <c r="Y106" s="25">
        <v>3600</v>
      </c>
      <c r="Z106" s="25">
        <v>-1</v>
      </c>
      <c r="AA106" s="25">
        <v>3600</v>
      </c>
      <c r="AB106">
        <v>1355444.4720802701</v>
      </c>
      <c r="AC106" t="s">
        <v>5624</v>
      </c>
      <c r="AD106" t="s">
        <v>5624</v>
      </c>
      <c r="AE106">
        <v>2612710</v>
      </c>
      <c r="AF106">
        <v>0</v>
      </c>
      <c r="AH106">
        <v>0</v>
      </c>
      <c r="AJ106">
        <v>0</v>
      </c>
      <c r="AO106">
        <v>0</v>
      </c>
      <c r="AQ106">
        <v>357402</v>
      </c>
      <c r="AR106">
        <v>0</v>
      </c>
      <c r="AS106">
        <v>357402</v>
      </c>
      <c r="AT106">
        <v>0</v>
      </c>
      <c r="AU106">
        <v>3600</v>
      </c>
      <c r="AV106">
        <v>0</v>
      </c>
      <c r="AW106">
        <v>3600</v>
      </c>
      <c r="AX106">
        <v>0</v>
      </c>
      <c r="AY106">
        <v>315</v>
      </c>
      <c r="AZ106">
        <v>630</v>
      </c>
      <c r="BA106">
        <v>59</v>
      </c>
      <c r="BB106">
        <v>1.4120000000000001E-2</v>
      </c>
      <c r="BC106">
        <v>0.48405999999999999</v>
      </c>
      <c r="BD106">
        <v>105</v>
      </c>
      <c r="BE106">
        <v>0</v>
      </c>
      <c r="BF106">
        <v>0</v>
      </c>
      <c r="BG106">
        <v>0</v>
      </c>
      <c r="BH106">
        <v>0</v>
      </c>
      <c r="BI106">
        <v>147</v>
      </c>
      <c r="BJ106">
        <v>483</v>
      </c>
      <c r="BK106">
        <v>1.1454000000000001E-2</v>
      </c>
      <c r="BL106">
        <v>59</v>
      </c>
      <c r="BM106">
        <v>1.4120000000000001E-2</v>
      </c>
      <c r="BN106">
        <v>0.48405999999999999</v>
      </c>
      <c r="BO106">
        <v>1.1454000000000001E-2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2647955</v>
      </c>
      <c r="EZ106">
        <v>0</v>
      </c>
      <c r="FA106">
        <v>2616208</v>
      </c>
      <c r="FB106">
        <v>0</v>
      </c>
      <c r="FC106">
        <v>2630559.2857142799</v>
      </c>
      <c r="FD106">
        <v>0</v>
      </c>
      <c r="FE106">
        <v>2410765.8091995898</v>
      </c>
      <c r="FF106">
        <v>0</v>
      </c>
      <c r="FG106">
        <v>2439383.6283843801</v>
      </c>
      <c r="FH106">
        <v>0</v>
      </c>
      <c r="FI106">
        <v>2421555.5617785398</v>
      </c>
      <c r="FJ106">
        <v>0</v>
      </c>
      <c r="FK106">
        <v>41751778</v>
      </c>
      <c r="FL106">
        <v>0</v>
      </c>
      <c r="FM106">
        <v>41751778</v>
      </c>
      <c r="FN106">
        <v>0</v>
      </c>
      <c r="FO106">
        <v>43972721</v>
      </c>
      <c r="FP106">
        <v>0</v>
      </c>
      <c r="FQ106">
        <v>357402</v>
      </c>
      <c r="FR106">
        <v>0</v>
      </c>
      <c r="FS106">
        <v>357402</v>
      </c>
      <c r="FT106">
        <v>0</v>
      </c>
      <c r="FU106">
        <v>465678</v>
      </c>
      <c r="FV106">
        <v>0</v>
      </c>
      <c r="FW106">
        <v>43</v>
      </c>
      <c r="FX106">
        <v>0</v>
      </c>
      <c r="FY106">
        <v>41</v>
      </c>
      <c r="FZ106">
        <v>0</v>
      </c>
      <c r="GA106">
        <v>44</v>
      </c>
      <c r="GB106">
        <v>0</v>
      </c>
      <c r="GC106">
        <v>1430973.20359972</v>
      </c>
      <c r="GD106">
        <v>0</v>
      </c>
      <c r="GE106">
        <v>1466339.5740835001</v>
      </c>
      <c r="GF106">
        <v>0</v>
      </c>
      <c r="GG106">
        <v>1441135.43068658</v>
      </c>
      <c r="GH106">
        <v>0</v>
      </c>
      <c r="GI106">
        <v>2013809.2816035401</v>
      </c>
      <c r="GJ106">
        <v>0</v>
      </c>
      <c r="GK106">
        <v>2023797.2804342201</v>
      </c>
      <c r="GL106">
        <v>0</v>
      </c>
      <c r="GM106">
        <v>2018816.34356202</v>
      </c>
      <c r="GN106">
        <v>0</v>
      </c>
      <c r="GO106">
        <v>0.40100000000000002</v>
      </c>
      <c r="GP106">
        <v>0</v>
      </c>
      <c r="GQ106">
        <v>0.36299999999999999</v>
      </c>
      <c r="GR106">
        <v>0</v>
      </c>
      <c r="GS106">
        <v>0.39900000000000002</v>
      </c>
      <c r="GT106">
        <v>0</v>
      </c>
      <c r="GU106">
        <v>3084.5039999999999</v>
      </c>
      <c r="GV106">
        <v>0</v>
      </c>
      <c r="GW106">
        <v>1814.472</v>
      </c>
      <c r="GX106">
        <v>0</v>
      </c>
      <c r="GY106">
        <v>3034.7460000000001</v>
      </c>
      <c r="GZ106">
        <v>0</v>
      </c>
      <c r="HA106">
        <v>3600</v>
      </c>
      <c r="HB106">
        <v>0</v>
      </c>
      <c r="HC106">
        <v>3600</v>
      </c>
      <c r="HD106">
        <v>0</v>
      </c>
      <c r="HE106">
        <v>3600.0010000000002</v>
      </c>
      <c r="HF106">
        <v>0</v>
      </c>
      <c r="HG106" t="s">
        <v>6574</v>
      </c>
      <c r="HH106" t="s">
        <v>6575</v>
      </c>
      <c r="HI106" t="s">
        <v>6576</v>
      </c>
      <c r="HJ106" t="s">
        <v>6577</v>
      </c>
      <c r="HK106" t="s">
        <v>6578</v>
      </c>
      <c r="HL106" t="s">
        <v>6579</v>
      </c>
      <c r="HM106" t="s">
        <v>6580</v>
      </c>
      <c r="HN106" t="s">
        <v>6581</v>
      </c>
      <c r="HO106" t="s">
        <v>6582</v>
      </c>
      <c r="HP106" t="s">
        <v>6583</v>
      </c>
      <c r="IA106">
        <v>0</v>
      </c>
      <c r="IB106">
        <v>0</v>
      </c>
      <c r="IC106">
        <v>0</v>
      </c>
      <c r="ID106">
        <v>25260.01</v>
      </c>
      <c r="IE106">
        <v>25260.01</v>
      </c>
      <c r="IF106" t="s">
        <v>5628</v>
      </c>
      <c r="IG106" t="s">
        <v>6584</v>
      </c>
      <c r="IH106">
        <v>25204</v>
      </c>
      <c r="II106" t="s">
        <v>4876</v>
      </c>
      <c r="IJ106" t="s">
        <v>147</v>
      </c>
      <c r="IL106" t="e">
        <f t="shared" si="5"/>
        <v>#DIV/0!</v>
      </c>
      <c r="IM106">
        <f t="shared" si="6"/>
        <v>0</v>
      </c>
      <c r="IN106">
        <f t="shared" si="7"/>
        <v>0</v>
      </c>
      <c r="IO106" t="e">
        <f t="shared" si="8"/>
        <v>#DIV/0!</v>
      </c>
      <c r="IP106" t="e">
        <f t="shared" si="9"/>
        <v>#DIV/0!</v>
      </c>
    </row>
    <row r="107" spans="1:250" x14ac:dyDescent="0.2">
      <c r="A107" t="s">
        <v>4878</v>
      </c>
      <c r="B107">
        <v>-1</v>
      </c>
      <c r="C107">
        <v>0</v>
      </c>
      <c r="D107">
        <v>0</v>
      </c>
      <c r="E107">
        <v>4</v>
      </c>
      <c r="F107">
        <v>5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628</v>
      </c>
      <c r="S107">
        <v>7</v>
      </c>
      <c r="T107">
        <v>10776</v>
      </c>
      <c r="U107">
        <v>1</v>
      </c>
      <c r="V107" s="25">
        <v>9.9999999999999995E-8</v>
      </c>
      <c r="W107" s="25">
        <v>182</v>
      </c>
      <c r="X107" s="25">
        <v>0</v>
      </c>
      <c r="Y107" s="25">
        <v>3600</v>
      </c>
      <c r="Z107" s="25">
        <v>-1</v>
      </c>
      <c r="AA107" s="25">
        <v>3600</v>
      </c>
      <c r="AB107">
        <v>180.32071575212899</v>
      </c>
      <c r="AC107" t="s">
        <v>5624</v>
      </c>
      <c r="AD107" t="s">
        <v>5624</v>
      </c>
      <c r="AE107">
        <v>182</v>
      </c>
      <c r="AF107">
        <v>0</v>
      </c>
      <c r="AH107">
        <v>0</v>
      </c>
      <c r="AJ107">
        <v>0</v>
      </c>
      <c r="AO107">
        <v>1.647E-3</v>
      </c>
      <c r="AQ107">
        <v>1138</v>
      </c>
      <c r="AR107">
        <v>0</v>
      </c>
      <c r="AS107">
        <v>57</v>
      </c>
      <c r="AT107">
        <v>0</v>
      </c>
      <c r="AU107">
        <v>1569.3240000000001</v>
      </c>
      <c r="AV107">
        <v>0</v>
      </c>
      <c r="AW107">
        <v>582.42200000000003</v>
      </c>
      <c r="AX107">
        <v>0</v>
      </c>
      <c r="AY107">
        <v>25522</v>
      </c>
      <c r="AZ107">
        <v>29135</v>
      </c>
      <c r="BA107">
        <v>510</v>
      </c>
      <c r="BB107">
        <v>2.0000000000000002E-5</v>
      </c>
      <c r="BC107">
        <v>0.5</v>
      </c>
      <c r="BD107">
        <v>10729</v>
      </c>
      <c r="BE107">
        <v>10729</v>
      </c>
      <c r="BF107">
        <v>0</v>
      </c>
      <c r="BG107">
        <v>0</v>
      </c>
      <c r="BH107">
        <v>0</v>
      </c>
      <c r="BI107">
        <v>18406</v>
      </c>
      <c r="BJ107">
        <v>10729</v>
      </c>
      <c r="BK107">
        <v>6.5099999999999999E-4</v>
      </c>
      <c r="BL107">
        <v>509</v>
      </c>
      <c r="BM107">
        <v>2.8900000000000002E-3</v>
      </c>
      <c r="BN107">
        <v>0.5</v>
      </c>
      <c r="BO107">
        <v>6.5099999999999999E-4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182</v>
      </c>
      <c r="EZ107">
        <v>0</v>
      </c>
      <c r="FA107">
        <v>182</v>
      </c>
      <c r="FB107">
        <v>0</v>
      </c>
      <c r="FC107">
        <v>182</v>
      </c>
      <c r="FD107">
        <v>0</v>
      </c>
      <c r="FE107">
        <v>182</v>
      </c>
      <c r="FF107">
        <v>0</v>
      </c>
      <c r="FG107">
        <v>182</v>
      </c>
      <c r="FH107">
        <v>0</v>
      </c>
      <c r="FI107">
        <v>182</v>
      </c>
      <c r="FJ107">
        <v>0</v>
      </c>
      <c r="FK107">
        <v>1212903</v>
      </c>
      <c r="FL107">
        <v>0</v>
      </c>
      <c r="FM107">
        <v>361856</v>
      </c>
      <c r="FN107">
        <v>0</v>
      </c>
      <c r="FO107">
        <v>816359</v>
      </c>
      <c r="FP107">
        <v>0</v>
      </c>
      <c r="FQ107">
        <v>1138</v>
      </c>
      <c r="FR107">
        <v>0</v>
      </c>
      <c r="FS107">
        <v>57</v>
      </c>
      <c r="FT107">
        <v>0</v>
      </c>
      <c r="FU107">
        <v>613</v>
      </c>
      <c r="FV107">
        <v>0</v>
      </c>
      <c r="FW107">
        <v>28</v>
      </c>
      <c r="FX107">
        <v>0</v>
      </c>
      <c r="FY107">
        <v>12</v>
      </c>
      <c r="FZ107">
        <v>0</v>
      </c>
      <c r="GA107">
        <v>16</v>
      </c>
      <c r="GB107">
        <v>0</v>
      </c>
      <c r="GC107">
        <v>180.32074340527501</v>
      </c>
      <c r="GD107">
        <v>0</v>
      </c>
      <c r="GE107">
        <v>180.320743405325</v>
      </c>
      <c r="GF107">
        <v>0</v>
      </c>
      <c r="GG107">
        <v>180.320743405282</v>
      </c>
      <c r="GH107">
        <v>0</v>
      </c>
      <c r="GI107">
        <v>180.49977343528701</v>
      </c>
      <c r="GJ107">
        <v>0</v>
      </c>
      <c r="GK107">
        <v>180.49977343528701</v>
      </c>
      <c r="GL107">
        <v>0</v>
      </c>
      <c r="GM107">
        <v>180.38705033251301</v>
      </c>
      <c r="GN107">
        <v>0</v>
      </c>
      <c r="GO107">
        <v>1219.3779999999999</v>
      </c>
      <c r="GP107">
        <v>0</v>
      </c>
      <c r="GQ107">
        <v>516.22400000000005</v>
      </c>
      <c r="GR107">
        <v>0</v>
      </c>
      <c r="GS107">
        <v>769.125</v>
      </c>
      <c r="GT107">
        <v>0</v>
      </c>
      <c r="GU107">
        <v>1232.6289999999999</v>
      </c>
      <c r="GV107">
        <v>0</v>
      </c>
      <c r="GW107">
        <v>556.15300000000002</v>
      </c>
      <c r="GX107">
        <v>0</v>
      </c>
      <c r="GY107">
        <v>799.30899999999997</v>
      </c>
      <c r="GZ107">
        <v>0</v>
      </c>
      <c r="HA107">
        <v>1569.3240000000001</v>
      </c>
      <c r="HB107">
        <v>0</v>
      </c>
      <c r="HC107">
        <v>582.42200000000003</v>
      </c>
      <c r="HD107">
        <v>0</v>
      </c>
      <c r="HE107">
        <v>1014.925</v>
      </c>
      <c r="HF107">
        <v>0</v>
      </c>
      <c r="HG107" t="s">
        <v>6585</v>
      </c>
      <c r="HH107" t="s">
        <v>6585</v>
      </c>
      <c r="HI107" t="s">
        <v>6586</v>
      </c>
      <c r="HJ107" t="s">
        <v>6587</v>
      </c>
      <c r="HK107" t="s">
        <v>6588</v>
      </c>
      <c r="HL107" t="s">
        <v>6589</v>
      </c>
      <c r="HM107" t="s">
        <v>6590</v>
      </c>
      <c r="HN107" t="s">
        <v>6591</v>
      </c>
      <c r="HO107" t="s">
        <v>6592</v>
      </c>
      <c r="HP107" t="s">
        <v>6593</v>
      </c>
      <c r="IA107">
        <v>145.5</v>
      </c>
      <c r="IB107">
        <v>0</v>
      </c>
      <c r="IC107">
        <v>0.15</v>
      </c>
      <c r="ID107">
        <v>7128.85</v>
      </c>
      <c r="IE107">
        <v>7274.68</v>
      </c>
      <c r="IF107" t="s">
        <v>5628</v>
      </c>
      <c r="IG107" t="s">
        <v>6594</v>
      </c>
      <c r="IH107">
        <v>7251</v>
      </c>
      <c r="II107" t="s">
        <v>4878</v>
      </c>
      <c r="IJ107" t="s">
        <v>147</v>
      </c>
      <c r="IL107" t="e">
        <f t="shared" si="5"/>
        <v>#DIV/0!</v>
      </c>
      <c r="IM107">
        <f t="shared" si="6"/>
        <v>0</v>
      </c>
      <c r="IN107">
        <f t="shared" si="7"/>
        <v>0</v>
      </c>
      <c r="IO107" t="e">
        <f t="shared" si="8"/>
        <v>#DIV/0!</v>
      </c>
      <c r="IP107" t="e">
        <f t="shared" si="9"/>
        <v>#DIV/0!</v>
      </c>
    </row>
    <row r="108" spans="1:250" x14ac:dyDescent="0.2">
      <c r="A108" t="s">
        <v>4879</v>
      </c>
      <c r="B108">
        <v>-1</v>
      </c>
      <c r="C108">
        <v>0</v>
      </c>
      <c r="D108">
        <v>0</v>
      </c>
      <c r="E108">
        <v>4</v>
      </c>
      <c r="F108">
        <v>5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628</v>
      </c>
      <c r="S108">
        <v>7</v>
      </c>
      <c r="T108">
        <v>10776</v>
      </c>
      <c r="U108">
        <v>1</v>
      </c>
      <c r="V108" s="25">
        <v>9.9999999999999995E-8</v>
      </c>
      <c r="W108" s="25">
        <v>323.8</v>
      </c>
      <c r="X108" s="25">
        <v>0</v>
      </c>
      <c r="Y108" s="25">
        <v>3600</v>
      </c>
      <c r="Z108" s="25">
        <v>-1</v>
      </c>
      <c r="AA108" s="25">
        <v>3600</v>
      </c>
      <c r="AB108">
        <v>277.821023697702</v>
      </c>
      <c r="AC108" t="s">
        <v>5624</v>
      </c>
      <c r="AD108" t="s">
        <v>5624</v>
      </c>
      <c r="AE108">
        <v>323.83878738999903</v>
      </c>
      <c r="AF108">
        <v>0</v>
      </c>
      <c r="AH108">
        <v>0</v>
      </c>
      <c r="AJ108">
        <v>0</v>
      </c>
      <c r="AO108">
        <v>0</v>
      </c>
      <c r="AQ108">
        <v>1138</v>
      </c>
      <c r="AR108">
        <v>0</v>
      </c>
      <c r="AS108">
        <v>1138</v>
      </c>
      <c r="AT108">
        <v>0</v>
      </c>
      <c r="AU108">
        <v>63.429000000000002</v>
      </c>
      <c r="AV108">
        <v>0</v>
      </c>
      <c r="AW108">
        <v>63.429000000000002</v>
      </c>
      <c r="AX108">
        <v>0</v>
      </c>
      <c r="AY108">
        <v>1979</v>
      </c>
      <c r="AZ108">
        <v>1951</v>
      </c>
      <c r="BA108">
        <v>207</v>
      </c>
      <c r="BB108">
        <v>9.0000000000000006E-5</v>
      </c>
      <c r="BC108">
        <v>0.49325000000000002</v>
      </c>
      <c r="BD108">
        <v>623</v>
      </c>
      <c r="BE108">
        <v>0</v>
      </c>
      <c r="BF108">
        <v>0</v>
      </c>
      <c r="BG108">
        <v>0</v>
      </c>
      <c r="BH108">
        <v>8</v>
      </c>
      <c r="BI108">
        <v>709</v>
      </c>
      <c r="BJ108">
        <v>1234</v>
      </c>
      <c r="BK108">
        <v>1.5169999999999999E-3</v>
      </c>
      <c r="BL108">
        <v>207</v>
      </c>
      <c r="BM108">
        <v>9.0000000000000006E-5</v>
      </c>
      <c r="BN108">
        <v>0.49325000000000002</v>
      </c>
      <c r="BO108">
        <v>1.5169999999999999E-3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323.83879668550702</v>
      </c>
      <c r="EZ108">
        <v>0</v>
      </c>
      <c r="FA108">
        <v>323.83879668550702</v>
      </c>
      <c r="FB108">
        <v>0</v>
      </c>
      <c r="FC108">
        <v>2.8571428571428498E+99</v>
      </c>
      <c r="FD108">
        <v>0</v>
      </c>
      <c r="FE108">
        <v>323.83879668550702</v>
      </c>
      <c r="FF108">
        <v>0</v>
      </c>
      <c r="FG108">
        <v>323.83879668550702</v>
      </c>
      <c r="FH108">
        <v>0</v>
      </c>
      <c r="FI108">
        <v>323.71566981715603</v>
      </c>
      <c r="FJ108">
        <v>0</v>
      </c>
      <c r="FK108">
        <v>730926</v>
      </c>
      <c r="FL108">
        <v>0</v>
      </c>
      <c r="FM108">
        <v>730926</v>
      </c>
      <c r="FN108">
        <v>0</v>
      </c>
      <c r="FO108">
        <v>8187794</v>
      </c>
      <c r="FP108">
        <v>0</v>
      </c>
      <c r="FQ108">
        <v>1138</v>
      </c>
      <c r="FR108">
        <v>0</v>
      </c>
      <c r="FS108">
        <v>1138</v>
      </c>
      <c r="FT108">
        <v>0</v>
      </c>
      <c r="FU108">
        <v>46564</v>
      </c>
      <c r="FV108">
        <v>0</v>
      </c>
      <c r="FW108">
        <v>14</v>
      </c>
      <c r="FX108">
        <v>0</v>
      </c>
      <c r="FY108">
        <v>8</v>
      </c>
      <c r="FZ108">
        <v>0</v>
      </c>
      <c r="GA108">
        <v>12</v>
      </c>
      <c r="GB108">
        <v>0</v>
      </c>
      <c r="GC108">
        <v>279.083479764657</v>
      </c>
      <c r="GD108">
        <v>0</v>
      </c>
      <c r="GE108">
        <v>279.083479764657</v>
      </c>
      <c r="GF108">
        <v>0</v>
      </c>
      <c r="GG108">
        <v>278.05449909303201</v>
      </c>
      <c r="GH108">
        <v>0</v>
      </c>
      <c r="GI108">
        <v>279.58065388511</v>
      </c>
      <c r="GJ108">
        <v>0</v>
      </c>
      <c r="GK108">
        <v>279.58065388511</v>
      </c>
      <c r="GL108">
        <v>0</v>
      </c>
      <c r="GM108">
        <v>278.50708319794501</v>
      </c>
      <c r="GN108">
        <v>0</v>
      </c>
      <c r="GO108">
        <v>0.60199999999999998</v>
      </c>
      <c r="GP108">
        <v>0</v>
      </c>
      <c r="GQ108">
        <v>0.48199999999999998</v>
      </c>
      <c r="GR108">
        <v>0</v>
      </c>
      <c r="GS108">
        <v>0.57699999999999996</v>
      </c>
      <c r="GT108">
        <v>0</v>
      </c>
      <c r="GU108">
        <v>62.694000000000003</v>
      </c>
      <c r="GV108">
        <v>0</v>
      </c>
      <c r="GW108">
        <v>0</v>
      </c>
      <c r="GX108">
        <v>0</v>
      </c>
      <c r="GY108">
        <v>234.07599999999999</v>
      </c>
      <c r="GZ108">
        <v>0</v>
      </c>
      <c r="HA108">
        <v>63.429000000000002</v>
      </c>
      <c r="HB108">
        <v>0</v>
      </c>
      <c r="HC108">
        <v>63.429000000000002</v>
      </c>
      <c r="HD108">
        <v>0</v>
      </c>
      <c r="HE108">
        <v>860.44799999999998</v>
      </c>
      <c r="HF108">
        <v>0</v>
      </c>
      <c r="HG108" t="s">
        <v>6595</v>
      </c>
      <c r="HH108" t="s">
        <v>6596</v>
      </c>
      <c r="HI108" t="s">
        <v>6597</v>
      </c>
      <c r="HJ108" t="s">
        <v>6598</v>
      </c>
      <c r="HK108" t="s">
        <v>6599</v>
      </c>
      <c r="HL108" t="s">
        <v>6600</v>
      </c>
      <c r="HM108" t="s">
        <v>6601</v>
      </c>
      <c r="HN108" t="s">
        <v>6602</v>
      </c>
      <c r="HO108" t="s">
        <v>6603</v>
      </c>
      <c r="HP108" t="s">
        <v>6604</v>
      </c>
      <c r="IA108">
        <v>0.8</v>
      </c>
      <c r="IB108">
        <v>0</v>
      </c>
      <c r="IC108">
        <v>0.01</v>
      </c>
      <c r="ID108">
        <v>6039.42</v>
      </c>
      <c r="IE108">
        <v>6040.23</v>
      </c>
      <c r="IF108" t="s">
        <v>5628</v>
      </c>
      <c r="IG108" t="s">
        <v>6605</v>
      </c>
      <c r="IH108">
        <v>6024</v>
      </c>
      <c r="II108" t="s">
        <v>4879</v>
      </c>
      <c r="IJ108" t="s">
        <v>147</v>
      </c>
      <c r="IL108" t="e">
        <f t="shared" si="5"/>
        <v>#DIV/0!</v>
      </c>
      <c r="IM108">
        <f t="shared" si="6"/>
        <v>0</v>
      </c>
      <c r="IN108">
        <f t="shared" si="7"/>
        <v>0</v>
      </c>
      <c r="IO108" t="e">
        <f t="shared" si="8"/>
        <v>#DIV/0!</v>
      </c>
      <c r="IP108" t="e">
        <f t="shared" si="9"/>
        <v>#DIV/0!</v>
      </c>
    </row>
    <row r="109" spans="1:250" x14ac:dyDescent="0.2">
      <c r="A109" t="s">
        <v>4880</v>
      </c>
      <c r="B109">
        <v>-1</v>
      </c>
      <c r="C109">
        <v>0</v>
      </c>
      <c r="D109">
        <v>0</v>
      </c>
      <c r="E109">
        <v>4</v>
      </c>
      <c r="F109">
        <v>5</v>
      </c>
      <c r="G109">
        <v>0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628</v>
      </c>
      <c r="S109">
        <v>7</v>
      </c>
      <c r="T109">
        <v>10776</v>
      </c>
      <c r="U109">
        <v>1</v>
      </c>
      <c r="V109" s="25">
        <v>9.9999999999999995E-8</v>
      </c>
      <c r="W109" s="25">
        <v>6260</v>
      </c>
      <c r="X109" s="25">
        <v>0</v>
      </c>
      <c r="Y109" s="25">
        <v>3600</v>
      </c>
      <c r="Z109" s="25">
        <v>-1</v>
      </c>
      <c r="AA109" s="25">
        <v>3600</v>
      </c>
      <c r="AB109">
        <v>3934</v>
      </c>
      <c r="AC109" t="s">
        <v>5624</v>
      </c>
      <c r="AD109" t="s">
        <v>5624</v>
      </c>
      <c r="AE109">
        <v>6260</v>
      </c>
      <c r="AF109">
        <v>0</v>
      </c>
      <c r="AH109">
        <v>0</v>
      </c>
      <c r="AJ109">
        <v>0</v>
      </c>
      <c r="AO109">
        <v>0</v>
      </c>
      <c r="AQ109">
        <v>23944</v>
      </c>
      <c r="AR109">
        <v>0</v>
      </c>
      <c r="AS109">
        <v>22541</v>
      </c>
      <c r="AT109">
        <v>0</v>
      </c>
      <c r="AU109">
        <v>3600.002</v>
      </c>
      <c r="AV109">
        <v>0</v>
      </c>
      <c r="AW109">
        <v>3600.0010000000002</v>
      </c>
      <c r="AX109">
        <v>0</v>
      </c>
      <c r="AY109">
        <v>5945</v>
      </c>
      <c r="AZ109">
        <v>18322</v>
      </c>
      <c r="BA109">
        <v>64</v>
      </c>
      <c r="BB109">
        <v>4.1700000000000001E-3</v>
      </c>
      <c r="BC109">
        <v>7.4999999999999997E-2</v>
      </c>
      <c r="BD109">
        <v>5017</v>
      </c>
      <c r="BE109">
        <v>0</v>
      </c>
      <c r="BF109">
        <v>0</v>
      </c>
      <c r="BG109">
        <v>0</v>
      </c>
      <c r="BH109">
        <v>0</v>
      </c>
      <c r="BI109">
        <v>64</v>
      </c>
      <c r="BJ109">
        <v>18258</v>
      </c>
      <c r="BK109">
        <v>1.0009999999999999E-3</v>
      </c>
      <c r="BL109">
        <v>64</v>
      </c>
      <c r="BM109">
        <v>4.1700000000000001E-3</v>
      </c>
      <c r="BN109">
        <v>7.4999999999999997E-2</v>
      </c>
      <c r="BO109">
        <v>1.0009999999999999E-3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6486</v>
      </c>
      <c r="EZ109">
        <v>0</v>
      </c>
      <c r="FA109">
        <v>6259.9999986693801</v>
      </c>
      <c r="FB109">
        <v>0</v>
      </c>
      <c r="FC109">
        <v>6337.4285712385099</v>
      </c>
      <c r="FD109">
        <v>0</v>
      </c>
      <c r="FE109">
        <v>5645.5451997105902</v>
      </c>
      <c r="FF109">
        <v>0</v>
      </c>
      <c r="FG109">
        <v>5804.4590336134397</v>
      </c>
      <c r="FH109">
        <v>0</v>
      </c>
      <c r="FI109">
        <v>5705.25420908045</v>
      </c>
      <c r="FJ109">
        <v>0</v>
      </c>
      <c r="FK109">
        <v>9778589</v>
      </c>
      <c r="FL109">
        <v>0</v>
      </c>
      <c r="FM109">
        <v>9155099</v>
      </c>
      <c r="FN109">
        <v>0</v>
      </c>
      <c r="FO109">
        <v>10226052</v>
      </c>
      <c r="FP109">
        <v>0</v>
      </c>
      <c r="FQ109">
        <v>23944</v>
      </c>
      <c r="FR109">
        <v>0</v>
      </c>
      <c r="FS109">
        <v>22541</v>
      </c>
      <c r="FT109">
        <v>0</v>
      </c>
      <c r="FU109">
        <v>27789</v>
      </c>
      <c r="FV109">
        <v>0</v>
      </c>
      <c r="FW109">
        <v>52</v>
      </c>
      <c r="FX109">
        <v>0</v>
      </c>
      <c r="FY109">
        <v>30</v>
      </c>
      <c r="FZ109">
        <v>0</v>
      </c>
      <c r="GA109">
        <v>55</v>
      </c>
      <c r="GB109">
        <v>0</v>
      </c>
      <c r="GC109">
        <v>3985.37499999999</v>
      </c>
      <c r="GD109">
        <v>0</v>
      </c>
      <c r="GE109">
        <v>4004.88466033844</v>
      </c>
      <c r="GF109">
        <v>0</v>
      </c>
      <c r="GG109">
        <v>3990.4021846087999</v>
      </c>
      <c r="GH109">
        <v>0</v>
      </c>
      <c r="GI109">
        <v>4310.6464281319304</v>
      </c>
      <c r="GJ109">
        <v>0</v>
      </c>
      <c r="GK109">
        <v>4443.1332452302004</v>
      </c>
      <c r="GL109">
        <v>0</v>
      </c>
      <c r="GM109">
        <v>4317.2635915215797</v>
      </c>
      <c r="GN109">
        <v>0</v>
      </c>
      <c r="GO109">
        <v>5.6680000000000001</v>
      </c>
      <c r="GP109">
        <v>0</v>
      </c>
      <c r="GQ109">
        <v>4.32</v>
      </c>
      <c r="GR109">
        <v>0</v>
      </c>
      <c r="GS109">
        <v>5.95</v>
      </c>
      <c r="GT109">
        <v>0</v>
      </c>
      <c r="GU109">
        <v>3383.7170000000001</v>
      </c>
      <c r="GV109">
        <v>0</v>
      </c>
      <c r="GW109">
        <v>588.75199999999995</v>
      </c>
      <c r="GX109">
        <v>0</v>
      </c>
      <c r="GY109">
        <v>2489.1480000000001</v>
      </c>
      <c r="GZ109">
        <v>0</v>
      </c>
      <c r="HA109">
        <v>3600.002</v>
      </c>
      <c r="HB109">
        <v>0</v>
      </c>
      <c r="HC109">
        <v>3600.0010000000002</v>
      </c>
      <c r="HD109">
        <v>0</v>
      </c>
      <c r="HE109">
        <v>3600.002</v>
      </c>
      <c r="HF109">
        <v>0</v>
      </c>
      <c r="HG109" t="s">
        <v>6606</v>
      </c>
      <c r="HH109" t="s">
        <v>6607</v>
      </c>
      <c r="HI109" t="s">
        <v>6608</v>
      </c>
      <c r="HJ109" t="s">
        <v>6609</v>
      </c>
      <c r="HK109" t="s">
        <v>6610</v>
      </c>
      <c r="HL109" t="s">
        <v>6611</v>
      </c>
      <c r="HM109" t="s">
        <v>6612</v>
      </c>
      <c r="HN109" t="s">
        <v>6613</v>
      </c>
      <c r="HO109" t="s">
        <v>6614</v>
      </c>
      <c r="HP109" t="s">
        <v>6615</v>
      </c>
      <c r="IA109">
        <v>0.11</v>
      </c>
      <c r="IB109">
        <v>0</v>
      </c>
      <c r="IC109">
        <v>0.01</v>
      </c>
      <c r="ID109">
        <v>25279.040000000001</v>
      </c>
      <c r="IE109">
        <v>25279.200000000001</v>
      </c>
      <c r="IF109" t="s">
        <v>5628</v>
      </c>
      <c r="IG109" t="s">
        <v>6616</v>
      </c>
      <c r="IH109">
        <v>25201</v>
      </c>
      <c r="II109" t="s">
        <v>4880</v>
      </c>
      <c r="IJ109" t="s">
        <v>147</v>
      </c>
      <c r="IL109" t="e">
        <f t="shared" si="5"/>
        <v>#DIV/0!</v>
      </c>
      <c r="IM109">
        <f t="shared" si="6"/>
        <v>0</v>
      </c>
      <c r="IN109">
        <f t="shared" si="7"/>
        <v>0</v>
      </c>
      <c r="IO109" t="e">
        <f t="shared" si="8"/>
        <v>#DIV/0!</v>
      </c>
      <c r="IP109" t="e">
        <f t="shared" si="9"/>
        <v>#DIV/0!</v>
      </c>
    </row>
    <row r="110" spans="1:250" x14ac:dyDescent="0.2">
      <c r="A110" t="s">
        <v>4881</v>
      </c>
      <c r="B110">
        <v>-1</v>
      </c>
      <c r="C110">
        <v>0</v>
      </c>
      <c r="D110">
        <v>0</v>
      </c>
      <c r="E110">
        <v>4</v>
      </c>
      <c r="F110">
        <v>5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628</v>
      </c>
      <c r="S110">
        <v>7</v>
      </c>
      <c r="T110">
        <v>10776</v>
      </c>
      <c r="U110">
        <v>1</v>
      </c>
      <c r="V110" s="25">
        <v>9.9999999999999995E-8</v>
      </c>
      <c r="W110" s="25">
        <v>935</v>
      </c>
      <c r="X110" s="25">
        <v>0</v>
      </c>
      <c r="Y110" s="25">
        <v>3600</v>
      </c>
      <c r="Z110" s="25">
        <v>-1</v>
      </c>
      <c r="AA110" s="25">
        <v>3600</v>
      </c>
      <c r="AB110">
        <v>793.93506046519894</v>
      </c>
      <c r="AC110" t="s">
        <v>5624</v>
      </c>
      <c r="AD110" t="s">
        <v>5624</v>
      </c>
      <c r="AE110">
        <v>935</v>
      </c>
      <c r="AF110">
        <v>0</v>
      </c>
      <c r="AH110">
        <v>0</v>
      </c>
      <c r="AJ110">
        <v>0</v>
      </c>
      <c r="AO110">
        <v>0</v>
      </c>
      <c r="AQ110">
        <v>115</v>
      </c>
      <c r="AR110">
        <v>0</v>
      </c>
      <c r="AS110">
        <v>49</v>
      </c>
      <c r="AT110">
        <v>0</v>
      </c>
      <c r="AU110">
        <v>3600.0070000000001</v>
      </c>
      <c r="AV110">
        <v>0</v>
      </c>
      <c r="AW110">
        <v>3600.0010000000002</v>
      </c>
      <c r="AX110">
        <v>0</v>
      </c>
      <c r="AY110">
        <v>259919</v>
      </c>
      <c r="AZ110">
        <v>186299</v>
      </c>
      <c r="BA110">
        <v>1092</v>
      </c>
      <c r="BB110">
        <v>2.0000000000000002E-5</v>
      </c>
      <c r="BC110">
        <v>0.49301</v>
      </c>
      <c r="BD110">
        <v>68680</v>
      </c>
      <c r="BE110">
        <v>0</v>
      </c>
      <c r="BF110">
        <v>0</v>
      </c>
      <c r="BG110">
        <v>0</v>
      </c>
      <c r="BH110">
        <v>0</v>
      </c>
      <c r="BI110">
        <v>4366</v>
      </c>
      <c r="BJ110">
        <v>181933</v>
      </c>
      <c r="BK110">
        <v>9.1500000000000001E-4</v>
      </c>
      <c r="BL110">
        <v>1092</v>
      </c>
      <c r="BM110">
        <v>2.0000000000000002E-5</v>
      </c>
      <c r="BN110">
        <v>0.49301</v>
      </c>
      <c r="BO110">
        <v>9.1500000000000001E-4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1E+100</v>
      </c>
      <c r="EZ110">
        <v>0</v>
      </c>
      <c r="FA110">
        <v>1035</v>
      </c>
      <c r="FB110">
        <v>0</v>
      </c>
      <c r="FC110">
        <v>7.1428571428571396E+99</v>
      </c>
      <c r="FD110">
        <v>0</v>
      </c>
      <c r="FE110">
        <v>907</v>
      </c>
      <c r="FF110">
        <v>0</v>
      </c>
      <c r="FG110">
        <v>918.74111201299002</v>
      </c>
      <c r="FH110">
        <v>0</v>
      </c>
      <c r="FI110">
        <v>905.83966178307298</v>
      </c>
      <c r="FJ110">
        <v>0</v>
      </c>
      <c r="FK110">
        <v>729010</v>
      </c>
      <c r="FL110">
        <v>0</v>
      </c>
      <c r="FM110">
        <v>633358</v>
      </c>
      <c r="FN110">
        <v>0</v>
      </c>
      <c r="FO110">
        <v>829666</v>
      </c>
      <c r="FP110">
        <v>0</v>
      </c>
      <c r="FQ110">
        <v>115</v>
      </c>
      <c r="FR110">
        <v>0</v>
      </c>
      <c r="FS110">
        <v>49</v>
      </c>
      <c r="FT110">
        <v>0</v>
      </c>
      <c r="FU110">
        <v>134</v>
      </c>
      <c r="FV110">
        <v>0</v>
      </c>
      <c r="FW110">
        <v>20</v>
      </c>
      <c r="FX110">
        <v>0</v>
      </c>
      <c r="FY110">
        <v>17</v>
      </c>
      <c r="FZ110">
        <v>0</v>
      </c>
      <c r="GA110">
        <v>23</v>
      </c>
      <c r="GB110">
        <v>0</v>
      </c>
      <c r="GC110">
        <v>871.848069820565</v>
      </c>
      <c r="GD110">
        <v>0</v>
      </c>
      <c r="GE110">
        <v>873.33221675421396</v>
      </c>
      <c r="GF110">
        <v>0</v>
      </c>
      <c r="GG110">
        <v>872.23517257412698</v>
      </c>
      <c r="GH110">
        <v>0</v>
      </c>
      <c r="GI110">
        <v>893</v>
      </c>
      <c r="GJ110">
        <v>0</v>
      </c>
      <c r="GK110">
        <v>893.60103626943305</v>
      </c>
      <c r="GL110">
        <v>0</v>
      </c>
      <c r="GM110">
        <v>893.10739139151804</v>
      </c>
      <c r="GN110">
        <v>0</v>
      </c>
      <c r="GO110">
        <v>368.60899999999998</v>
      </c>
      <c r="GP110">
        <v>0</v>
      </c>
      <c r="GQ110">
        <v>299.33300000000003</v>
      </c>
      <c r="GR110">
        <v>0</v>
      </c>
      <c r="GS110">
        <v>369.322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656.76</v>
      </c>
      <c r="GZ110">
        <v>0</v>
      </c>
      <c r="HA110">
        <v>3600.0070000000001</v>
      </c>
      <c r="HB110">
        <v>0</v>
      </c>
      <c r="HC110">
        <v>3600.0010000000002</v>
      </c>
      <c r="HD110">
        <v>0</v>
      </c>
      <c r="HE110">
        <v>3600.0070000000001</v>
      </c>
      <c r="HF110">
        <v>0</v>
      </c>
      <c r="HG110" t="s">
        <v>6617</v>
      </c>
      <c r="HH110" t="s">
        <v>6618</v>
      </c>
      <c r="HI110" t="s">
        <v>6619</v>
      </c>
      <c r="HJ110" t="s">
        <v>6620</v>
      </c>
      <c r="HK110" t="s">
        <v>6621</v>
      </c>
      <c r="HL110" t="s">
        <v>6622</v>
      </c>
      <c r="HM110" t="s">
        <v>6623</v>
      </c>
      <c r="HN110" t="s">
        <v>6624</v>
      </c>
      <c r="HO110" t="s">
        <v>6625</v>
      </c>
      <c r="HP110" t="s">
        <v>6626</v>
      </c>
      <c r="IA110">
        <v>65.349999999999994</v>
      </c>
      <c r="IB110">
        <v>0</v>
      </c>
      <c r="IC110">
        <v>0.23</v>
      </c>
      <c r="ID110">
        <v>25265.32</v>
      </c>
      <c r="IE110">
        <v>25331.7</v>
      </c>
      <c r="IF110" t="s">
        <v>5628</v>
      </c>
      <c r="IG110" t="s">
        <v>6627</v>
      </c>
      <c r="IH110">
        <v>25270</v>
      </c>
      <c r="II110" t="s">
        <v>4881</v>
      </c>
      <c r="IJ110" t="s">
        <v>147</v>
      </c>
      <c r="IL110" t="e">
        <f t="shared" si="5"/>
        <v>#DIV/0!</v>
      </c>
      <c r="IM110">
        <f t="shared" si="6"/>
        <v>0</v>
      </c>
      <c r="IN110">
        <f t="shared" si="7"/>
        <v>0</v>
      </c>
      <c r="IO110" t="e">
        <f t="shared" si="8"/>
        <v>#DIV/0!</v>
      </c>
      <c r="IP110" t="e">
        <f t="shared" si="9"/>
        <v>#DIV/0!</v>
      </c>
    </row>
    <row r="111" spans="1:250" x14ac:dyDescent="0.2">
      <c r="A111" t="s">
        <v>4882</v>
      </c>
      <c r="B111">
        <v>-1</v>
      </c>
      <c r="C111">
        <v>0</v>
      </c>
      <c r="D111">
        <v>0</v>
      </c>
      <c r="E111">
        <v>4</v>
      </c>
      <c r="F111">
        <v>5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628</v>
      </c>
      <c r="S111">
        <v>7</v>
      </c>
      <c r="T111">
        <v>10776</v>
      </c>
      <c r="U111">
        <v>1</v>
      </c>
      <c r="V111" s="25">
        <v>9.9999999999999995E-8</v>
      </c>
      <c r="W111" s="25">
        <v>3645</v>
      </c>
      <c r="X111" s="25">
        <v>0</v>
      </c>
      <c r="Y111" s="25">
        <v>3600</v>
      </c>
      <c r="Z111" s="25">
        <v>-1</v>
      </c>
      <c r="AA111" s="25">
        <v>3600</v>
      </c>
      <c r="AB111">
        <v>0</v>
      </c>
      <c r="AC111" t="s">
        <v>5624</v>
      </c>
      <c r="AD111" t="s">
        <v>5624</v>
      </c>
      <c r="AE111">
        <v>3645</v>
      </c>
      <c r="AF111">
        <v>0</v>
      </c>
      <c r="AH111">
        <v>0</v>
      </c>
      <c r="AJ111">
        <v>0</v>
      </c>
      <c r="AO111">
        <v>0</v>
      </c>
      <c r="AQ111">
        <v>24980</v>
      </c>
      <c r="AR111">
        <v>0</v>
      </c>
      <c r="AS111">
        <v>15828</v>
      </c>
      <c r="AT111">
        <v>0</v>
      </c>
      <c r="AU111">
        <v>266.91300000000001</v>
      </c>
      <c r="AV111">
        <v>0</v>
      </c>
      <c r="AW111">
        <v>126.10599999999999</v>
      </c>
      <c r="AX111">
        <v>0</v>
      </c>
      <c r="AY111">
        <v>6441</v>
      </c>
      <c r="AZ111">
        <v>3045</v>
      </c>
      <c r="BA111">
        <v>1572</v>
      </c>
      <c r="BB111">
        <v>1.2999999999999999E-4</v>
      </c>
      <c r="BC111">
        <v>7.8130000000000005E-2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2976</v>
      </c>
      <c r="BJ111">
        <v>69</v>
      </c>
      <c r="BK111">
        <v>9.8200000000000002E-4</v>
      </c>
      <c r="BL111">
        <v>1572</v>
      </c>
      <c r="BM111">
        <v>1.2999999999999999E-4</v>
      </c>
      <c r="BN111">
        <v>7.8130000000000005E-2</v>
      </c>
      <c r="BO111">
        <v>9.8200000000000002E-4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3654</v>
      </c>
      <c r="EZ111">
        <v>0</v>
      </c>
      <c r="FA111">
        <v>3644.99999999994</v>
      </c>
      <c r="FB111">
        <v>0</v>
      </c>
      <c r="FC111">
        <v>3646.2857142857101</v>
      </c>
      <c r="FD111">
        <v>0</v>
      </c>
      <c r="FE111">
        <v>3644.99999999997</v>
      </c>
      <c r="FF111">
        <v>0</v>
      </c>
      <c r="FG111">
        <v>3645.00000000002</v>
      </c>
      <c r="FH111">
        <v>0</v>
      </c>
      <c r="FI111">
        <v>3644.99999999999</v>
      </c>
      <c r="FJ111">
        <v>0</v>
      </c>
      <c r="FK111">
        <v>2648551</v>
      </c>
      <c r="FL111">
        <v>0</v>
      </c>
      <c r="FM111">
        <v>1406805</v>
      </c>
      <c r="FN111">
        <v>0</v>
      </c>
      <c r="FO111">
        <v>2530778</v>
      </c>
      <c r="FP111">
        <v>0</v>
      </c>
      <c r="FQ111">
        <v>24980</v>
      </c>
      <c r="FR111">
        <v>0</v>
      </c>
      <c r="FS111">
        <v>15828</v>
      </c>
      <c r="FT111">
        <v>0</v>
      </c>
      <c r="FU111">
        <v>24280</v>
      </c>
      <c r="FV111">
        <v>0</v>
      </c>
      <c r="FW111">
        <v>29</v>
      </c>
      <c r="FX111">
        <v>0</v>
      </c>
      <c r="FY111">
        <v>16</v>
      </c>
      <c r="FZ111">
        <v>0</v>
      </c>
      <c r="GA111">
        <v>26</v>
      </c>
      <c r="GB111">
        <v>0</v>
      </c>
      <c r="GC111">
        <v>2.9163964766502501</v>
      </c>
      <c r="GD111">
        <v>0</v>
      </c>
      <c r="GE111">
        <v>2.96386815598275</v>
      </c>
      <c r="GF111">
        <v>0</v>
      </c>
      <c r="GG111">
        <v>2.3910134540548702</v>
      </c>
      <c r="GH111">
        <v>0</v>
      </c>
      <c r="GI111">
        <v>570.57679237139405</v>
      </c>
      <c r="GJ111">
        <v>0</v>
      </c>
      <c r="GK111">
        <v>720.007212505398</v>
      </c>
      <c r="GL111">
        <v>0</v>
      </c>
      <c r="GM111">
        <v>618.49701791602297</v>
      </c>
      <c r="GN111">
        <v>0</v>
      </c>
      <c r="GO111">
        <v>1.1379999999999999</v>
      </c>
      <c r="GP111">
        <v>0</v>
      </c>
      <c r="GQ111">
        <v>0.82899999999999996</v>
      </c>
      <c r="GR111">
        <v>0</v>
      </c>
      <c r="GS111">
        <v>1.2509999999999999</v>
      </c>
      <c r="GT111">
        <v>0</v>
      </c>
      <c r="GU111">
        <v>253.464</v>
      </c>
      <c r="GV111">
        <v>0</v>
      </c>
      <c r="GW111">
        <v>27.460999999999999</v>
      </c>
      <c r="GX111">
        <v>0</v>
      </c>
      <c r="GY111">
        <v>163.81800000000001</v>
      </c>
      <c r="GZ111">
        <v>0</v>
      </c>
      <c r="HA111">
        <v>266.91300000000001</v>
      </c>
      <c r="HB111">
        <v>0</v>
      </c>
      <c r="HC111">
        <v>126.10599999999999</v>
      </c>
      <c r="HD111">
        <v>0</v>
      </c>
      <c r="HE111">
        <v>247.827</v>
      </c>
      <c r="HF111">
        <v>0</v>
      </c>
      <c r="HG111" t="s">
        <v>6628</v>
      </c>
      <c r="HH111" t="s">
        <v>6629</v>
      </c>
      <c r="HI111" t="s">
        <v>6630</v>
      </c>
      <c r="HJ111" t="s">
        <v>6631</v>
      </c>
      <c r="HK111" t="s">
        <v>6632</v>
      </c>
      <c r="HL111" t="s">
        <v>6633</v>
      </c>
      <c r="HM111" t="s">
        <v>6634</v>
      </c>
      <c r="HN111" t="s">
        <v>6635</v>
      </c>
      <c r="HO111" t="s">
        <v>6636</v>
      </c>
      <c r="HP111" t="s">
        <v>6637</v>
      </c>
      <c r="IA111">
        <v>0.02</v>
      </c>
      <c r="IB111">
        <v>0</v>
      </c>
      <c r="IC111">
        <v>0.02</v>
      </c>
      <c r="ID111">
        <v>1739.35</v>
      </c>
      <c r="IE111">
        <v>1739.4</v>
      </c>
      <c r="IF111" t="s">
        <v>5628</v>
      </c>
      <c r="IG111" t="s">
        <v>6638</v>
      </c>
      <c r="IH111">
        <v>1736</v>
      </c>
      <c r="II111" t="s">
        <v>4882</v>
      </c>
      <c r="IJ111" t="s">
        <v>147</v>
      </c>
      <c r="IL111" t="e">
        <f t="shared" si="5"/>
        <v>#DIV/0!</v>
      </c>
      <c r="IM111">
        <f t="shared" si="6"/>
        <v>0</v>
      </c>
      <c r="IN111">
        <f t="shared" si="7"/>
        <v>0</v>
      </c>
      <c r="IO111" t="e">
        <f t="shared" si="8"/>
        <v>#DIV/0!</v>
      </c>
      <c r="IP111" t="e">
        <f t="shared" si="9"/>
        <v>#DIV/0!</v>
      </c>
    </row>
    <row r="112" spans="1:250" x14ac:dyDescent="0.2">
      <c r="A112" t="s">
        <v>4883</v>
      </c>
      <c r="B112">
        <v>-1</v>
      </c>
      <c r="C112">
        <v>0</v>
      </c>
      <c r="D112">
        <v>0</v>
      </c>
      <c r="E112">
        <v>4</v>
      </c>
      <c r="F112">
        <v>5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628</v>
      </c>
      <c r="S112">
        <v>7</v>
      </c>
      <c r="T112">
        <v>10776</v>
      </c>
      <c r="U112">
        <v>1</v>
      </c>
      <c r="V112" s="25">
        <v>9.9999999999999995E-8</v>
      </c>
      <c r="W112" s="25">
        <v>655</v>
      </c>
      <c r="X112" s="25">
        <v>0</v>
      </c>
      <c r="Y112" s="25">
        <v>3600</v>
      </c>
      <c r="Z112" s="25">
        <v>-1</v>
      </c>
      <c r="AA112" s="25">
        <v>3600</v>
      </c>
      <c r="AB112">
        <v>518</v>
      </c>
      <c r="AC112" t="s">
        <v>5624</v>
      </c>
      <c r="AD112" t="s">
        <v>5624</v>
      </c>
      <c r="AE112">
        <v>655</v>
      </c>
      <c r="AF112">
        <v>0</v>
      </c>
      <c r="AH112">
        <v>0</v>
      </c>
      <c r="AJ112">
        <v>0</v>
      </c>
      <c r="AO112">
        <v>0</v>
      </c>
      <c r="AQ112">
        <v>2578</v>
      </c>
      <c r="AR112">
        <v>0</v>
      </c>
      <c r="AS112">
        <v>2578</v>
      </c>
      <c r="AT112">
        <v>0</v>
      </c>
      <c r="AU112">
        <v>3600.1039999999998</v>
      </c>
      <c r="AV112">
        <v>0</v>
      </c>
      <c r="AW112">
        <v>3600.0360000000001</v>
      </c>
      <c r="AX112">
        <v>0</v>
      </c>
      <c r="AY112">
        <v>953820</v>
      </c>
      <c r="AZ112">
        <v>706706</v>
      </c>
      <c r="BA112">
        <v>258</v>
      </c>
      <c r="BB112">
        <v>0.33333000000000002</v>
      </c>
      <c r="BC112">
        <v>0.33333000000000002</v>
      </c>
      <c r="BD112">
        <v>254996</v>
      </c>
      <c r="BE112">
        <v>0</v>
      </c>
      <c r="BF112">
        <v>0</v>
      </c>
      <c r="BG112">
        <v>0</v>
      </c>
      <c r="BH112">
        <v>0</v>
      </c>
      <c r="BI112">
        <v>11102</v>
      </c>
      <c r="BJ112">
        <v>695604</v>
      </c>
      <c r="BK112">
        <v>-1.763E-2</v>
      </c>
      <c r="BL112">
        <v>258</v>
      </c>
      <c r="BM112">
        <v>0.33333000000000002</v>
      </c>
      <c r="BN112">
        <v>0.33333000000000002</v>
      </c>
      <c r="BO112">
        <v>-1.763E-2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655</v>
      </c>
      <c r="EZ112">
        <v>0</v>
      </c>
      <c r="FA112">
        <v>655</v>
      </c>
      <c r="FB112">
        <v>0</v>
      </c>
      <c r="FC112">
        <v>655.142857142857</v>
      </c>
      <c r="FD112">
        <v>0</v>
      </c>
      <c r="FE112">
        <v>648.89999999999895</v>
      </c>
      <c r="FF112">
        <v>0</v>
      </c>
      <c r="FG112">
        <v>648.89999999999895</v>
      </c>
      <c r="FH112">
        <v>0</v>
      </c>
      <c r="FI112">
        <v>647.02643784786596</v>
      </c>
      <c r="FJ112">
        <v>0</v>
      </c>
      <c r="FK112">
        <v>867943</v>
      </c>
      <c r="FL112">
        <v>0</v>
      </c>
      <c r="FM112">
        <v>851747</v>
      </c>
      <c r="FN112">
        <v>0</v>
      </c>
      <c r="FO112">
        <v>918140</v>
      </c>
      <c r="FP112">
        <v>0</v>
      </c>
      <c r="FQ112">
        <v>2578</v>
      </c>
      <c r="FR112">
        <v>0</v>
      </c>
      <c r="FS112">
        <v>2578</v>
      </c>
      <c r="FT112">
        <v>0</v>
      </c>
      <c r="FU112">
        <v>3140</v>
      </c>
      <c r="FV112">
        <v>0</v>
      </c>
      <c r="FW112">
        <v>70</v>
      </c>
      <c r="FX112">
        <v>0</v>
      </c>
      <c r="FY112">
        <v>18</v>
      </c>
      <c r="FZ112">
        <v>0</v>
      </c>
      <c r="GA112">
        <v>37</v>
      </c>
      <c r="GB112">
        <v>0</v>
      </c>
      <c r="GC112">
        <v>605</v>
      </c>
      <c r="GD112">
        <v>0</v>
      </c>
      <c r="GE112">
        <v>605.00000000000102</v>
      </c>
      <c r="GF112">
        <v>0</v>
      </c>
      <c r="GG112">
        <v>605</v>
      </c>
      <c r="GH112">
        <v>0</v>
      </c>
      <c r="GI112">
        <v>633.16666666666595</v>
      </c>
      <c r="GJ112">
        <v>0</v>
      </c>
      <c r="GK112">
        <v>633.16666666666595</v>
      </c>
      <c r="GL112">
        <v>0</v>
      </c>
      <c r="GM112">
        <v>624.71428571428498</v>
      </c>
      <c r="GN112">
        <v>0</v>
      </c>
      <c r="GO112">
        <v>475.67500000000001</v>
      </c>
      <c r="GP112">
        <v>0</v>
      </c>
      <c r="GQ112">
        <v>248.33600000000001</v>
      </c>
      <c r="GR112">
        <v>0</v>
      </c>
      <c r="GS112">
        <v>326.24</v>
      </c>
      <c r="GT112">
        <v>0</v>
      </c>
      <c r="GU112">
        <v>2821.712</v>
      </c>
      <c r="GV112">
        <v>0</v>
      </c>
      <c r="GW112">
        <v>1701.107</v>
      </c>
      <c r="GX112">
        <v>0</v>
      </c>
      <c r="GY112">
        <v>2324.5450000000001</v>
      </c>
      <c r="GZ112">
        <v>0</v>
      </c>
      <c r="HA112">
        <v>3600.1039999999998</v>
      </c>
      <c r="HB112">
        <v>0</v>
      </c>
      <c r="HC112">
        <v>3600.0360000000001</v>
      </c>
      <c r="HD112">
        <v>0</v>
      </c>
      <c r="HE112">
        <v>3600.1089999999999</v>
      </c>
      <c r="HF112">
        <v>0</v>
      </c>
      <c r="HG112" t="s">
        <v>6639</v>
      </c>
      <c r="HH112" t="s">
        <v>6640</v>
      </c>
      <c r="HI112" t="s">
        <v>6641</v>
      </c>
      <c r="HJ112" t="s">
        <v>6642</v>
      </c>
      <c r="HK112" t="s">
        <v>6643</v>
      </c>
      <c r="HL112" t="s">
        <v>6644</v>
      </c>
      <c r="HM112" t="s">
        <v>6645</v>
      </c>
      <c r="HN112" t="s">
        <v>6646</v>
      </c>
      <c r="HO112" t="s">
        <v>6647</v>
      </c>
      <c r="HP112" t="s">
        <v>6648</v>
      </c>
      <c r="IA112">
        <v>758701.25</v>
      </c>
      <c r="IB112">
        <v>0</v>
      </c>
      <c r="IC112">
        <v>2.95</v>
      </c>
      <c r="ID112">
        <v>25275.22</v>
      </c>
      <c r="IE112">
        <v>783982.35</v>
      </c>
      <c r="IF112" t="s">
        <v>5628</v>
      </c>
      <c r="IG112" t="s">
        <v>6649</v>
      </c>
      <c r="IH112">
        <v>784017</v>
      </c>
      <c r="II112" t="s">
        <v>4883</v>
      </c>
      <c r="IJ112" t="s">
        <v>147</v>
      </c>
      <c r="IL112" t="e">
        <f t="shared" si="5"/>
        <v>#DIV/0!</v>
      </c>
      <c r="IM112">
        <f t="shared" si="6"/>
        <v>0</v>
      </c>
      <c r="IN112">
        <f t="shared" si="7"/>
        <v>0</v>
      </c>
      <c r="IO112" t="e">
        <f t="shared" si="8"/>
        <v>#DIV/0!</v>
      </c>
      <c r="IP112" t="e">
        <f t="shared" si="9"/>
        <v>#DIV/0!</v>
      </c>
    </row>
    <row r="113" spans="1:250" x14ac:dyDescent="0.2">
      <c r="A113" t="s">
        <v>4884</v>
      </c>
      <c r="B113">
        <v>-1</v>
      </c>
      <c r="C113">
        <v>0</v>
      </c>
      <c r="D113">
        <v>0</v>
      </c>
      <c r="E113">
        <v>4</v>
      </c>
      <c r="F113">
        <v>5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628</v>
      </c>
      <c r="S113">
        <v>7</v>
      </c>
      <c r="T113">
        <v>10776</v>
      </c>
      <c r="U113">
        <v>1</v>
      </c>
      <c r="V113" s="25">
        <v>9.9999999999999995E-8</v>
      </c>
      <c r="W113" s="25">
        <v>0.1103</v>
      </c>
      <c r="X113" s="25">
        <v>0</v>
      </c>
      <c r="Y113" s="25">
        <v>3600</v>
      </c>
      <c r="Z113" s="25">
        <v>-1</v>
      </c>
      <c r="AA113" s="25">
        <v>3600</v>
      </c>
      <c r="AB113">
        <v>0</v>
      </c>
      <c r="AC113" t="s">
        <v>5624</v>
      </c>
      <c r="AD113" t="s">
        <v>5624</v>
      </c>
      <c r="AE113">
        <v>0.110283622999999</v>
      </c>
      <c r="AF113">
        <v>0</v>
      </c>
      <c r="AH113">
        <v>0</v>
      </c>
      <c r="AJ113">
        <v>0</v>
      </c>
      <c r="AO113">
        <v>0</v>
      </c>
      <c r="AQ113">
        <v>12048</v>
      </c>
      <c r="AR113">
        <v>0</v>
      </c>
      <c r="AS113">
        <v>11042</v>
      </c>
      <c r="AT113">
        <v>0</v>
      </c>
      <c r="AU113">
        <v>643.827</v>
      </c>
      <c r="AV113">
        <v>0</v>
      </c>
      <c r="AW113">
        <v>468.66</v>
      </c>
      <c r="AX113">
        <v>0</v>
      </c>
      <c r="AY113">
        <v>25761</v>
      </c>
      <c r="AZ113">
        <v>12042</v>
      </c>
      <c r="BA113">
        <v>50</v>
      </c>
      <c r="BB113">
        <v>3.2349999999999997E-2</v>
      </c>
      <c r="BC113">
        <v>0.48154999999999998</v>
      </c>
      <c r="BD113">
        <v>3188</v>
      </c>
      <c r="BE113">
        <v>0</v>
      </c>
      <c r="BF113">
        <v>0</v>
      </c>
      <c r="BG113">
        <v>0</v>
      </c>
      <c r="BH113">
        <v>0</v>
      </c>
      <c r="BI113">
        <v>162</v>
      </c>
      <c r="BJ113">
        <v>11880</v>
      </c>
      <c r="BK113">
        <v>4.1599999999999997E-4</v>
      </c>
      <c r="BL113">
        <v>50</v>
      </c>
      <c r="BM113">
        <v>3.2349999999999997E-2</v>
      </c>
      <c r="BN113">
        <v>0.48154999999999998</v>
      </c>
      <c r="BO113">
        <v>4.1599999999999997E-4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0.110287131999997</v>
      </c>
      <c r="EZ113">
        <v>0</v>
      </c>
      <c r="FA113">
        <v>0.110287131999996</v>
      </c>
      <c r="FB113">
        <v>0</v>
      </c>
      <c r="FC113">
        <v>0.110287131999997</v>
      </c>
      <c r="FD113">
        <v>0</v>
      </c>
      <c r="FE113">
        <v>0.110287131999997</v>
      </c>
      <c r="FF113">
        <v>0</v>
      </c>
      <c r="FG113">
        <v>0.110287131999998</v>
      </c>
      <c r="FH113">
        <v>0</v>
      </c>
      <c r="FI113">
        <v>0.110287131999997</v>
      </c>
      <c r="FJ113">
        <v>0</v>
      </c>
      <c r="FK113">
        <v>4998049</v>
      </c>
      <c r="FL113">
        <v>0</v>
      </c>
      <c r="FM113">
        <v>3825305</v>
      </c>
      <c r="FN113">
        <v>0</v>
      </c>
      <c r="FO113">
        <v>5552173</v>
      </c>
      <c r="FP113">
        <v>0</v>
      </c>
      <c r="FQ113">
        <v>12048</v>
      </c>
      <c r="FR113">
        <v>0</v>
      </c>
      <c r="FS113">
        <v>11042</v>
      </c>
      <c r="FT113">
        <v>0</v>
      </c>
      <c r="FU113">
        <v>14040</v>
      </c>
      <c r="FV113">
        <v>0</v>
      </c>
      <c r="FW113">
        <v>10</v>
      </c>
      <c r="FX113">
        <v>0</v>
      </c>
      <c r="FY113">
        <v>10</v>
      </c>
      <c r="FZ113">
        <v>0</v>
      </c>
      <c r="GA113">
        <v>13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42.215000000000003</v>
      </c>
      <c r="GP113">
        <v>0</v>
      </c>
      <c r="GQ113">
        <v>42.215000000000003</v>
      </c>
      <c r="GR113">
        <v>0</v>
      </c>
      <c r="GS113">
        <v>54.366999999999997</v>
      </c>
      <c r="GT113">
        <v>0</v>
      </c>
      <c r="GU113">
        <v>625.78300000000002</v>
      </c>
      <c r="GV113">
        <v>0</v>
      </c>
      <c r="GW113">
        <v>331.45100000000002</v>
      </c>
      <c r="GX113">
        <v>0</v>
      </c>
      <c r="GY113">
        <v>599.005</v>
      </c>
      <c r="GZ113">
        <v>0</v>
      </c>
      <c r="HA113">
        <v>643.827</v>
      </c>
      <c r="HB113">
        <v>0</v>
      </c>
      <c r="HC113">
        <v>468.66</v>
      </c>
      <c r="HD113">
        <v>0</v>
      </c>
      <c r="HE113">
        <v>805.95500000000004</v>
      </c>
      <c r="HF113">
        <v>0</v>
      </c>
      <c r="HG113" t="s">
        <v>6650</v>
      </c>
      <c r="HH113" t="s">
        <v>6650</v>
      </c>
      <c r="HI113" t="s">
        <v>6651</v>
      </c>
      <c r="HJ113" t="s">
        <v>6652</v>
      </c>
      <c r="HK113" t="s">
        <v>6653</v>
      </c>
      <c r="HL113" t="s">
        <v>137</v>
      </c>
      <c r="HM113" t="s">
        <v>137</v>
      </c>
      <c r="HN113" t="s">
        <v>6654</v>
      </c>
      <c r="HO113" t="s">
        <v>6655</v>
      </c>
      <c r="HP113" t="s">
        <v>6656</v>
      </c>
      <c r="IA113">
        <v>0.41</v>
      </c>
      <c r="IB113">
        <v>0</v>
      </c>
      <c r="IC113">
        <v>0.03</v>
      </c>
      <c r="ID113">
        <v>5656.87</v>
      </c>
      <c r="IE113">
        <v>5657.39</v>
      </c>
      <c r="IF113" t="s">
        <v>5628</v>
      </c>
      <c r="IG113" t="s">
        <v>6657</v>
      </c>
      <c r="IH113">
        <v>5643</v>
      </c>
      <c r="II113" t="s">
        <v>4884</v>
      </c>
      <c r="IJ113" t="s">
        <v>147</v>
      </c>
      <c r="IL113" t="e">
        <f t="shared" si="5"/>
        <v>#DIV/0!</v>
      </c>
      <c r="IM113">
        <f t="shared" si="6"/>
        <v>0</v>
      </c>
      <c r="IN113">
        <f t="shared" si="7"/>
        <v>0</v>
      </c>
      <c r="IO113" t="e">
        <f t="shared" si="8"/>
        <v>#DIV/0!</v>
      </c>
      <c r="IP113" t="e">
        <f t="shared" si="9"/>
        <v>#DIV/0!</v>
      </c>
    </row>
    <row r="114" spans="1:250" x14ac:dyDescent="0.2">
      <c r="A114" t="s">
        <v>4885</v>
      </c>
      <c r="B114">
        <v>-1</v>
      </c>
      <c r="C114">
        <v>0</v>
      </c>
      <c r="D114">
        <v>0</v>
      </c>
      <c r="E114">
        <v>4</v>
      </c>
      <c r="F114">
        <v>5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628</v>
      </c>
      <c r="S114">
        <v>7</v>
      </c>
      <c r="T114">
        <v>10776</v>
      </c>
      <c r="U114">
        <v>1</v>
      </c>
      <c r="V114" s="25">
        <v>9.9999999999999995E-8</v>
      </c>
      <c r="W114" s="25">
        <v>3.8349999999999999E-3</v>
      </c>
      <c r="X114" s="25">
        <v>0</v>
      </c>
      <c r="Y114" s="25">
        <v>3600</v>
      </c>
      <c r="Z114" s="25">
        <v>-1</v>
      </c>
      <c r="AA114" s="25">
        <v>3600</v>
      </c>
      <c r="AB114">
        <v>0</v>
      </c>
      <c r="AC114" t="s">
        <v>5624</v>
      </c>
      <c r="AD114" t="s">
        <v>5624</v>
      </c>
      <c r="AE114">
        <v>3.83543259999999E-3</v>
      </c>
      <c r="AF114">
        <v>0</v>
      </c>
      <c r="AH114">
        <v>0</v>
      </c>
      <c r="AJ114">
        <v>0</v>
      </c>
      <c r="AO114">
        <v>0</v>
      </c>
      <c r="AQ114">
        <v>8620</v>
      </c>
      <c r="AR114">
        <v>0</v>
      </c>
      <c r="AS114">
        <v>8620</v>
      </c>
      <c r="AT114">
        <v>0</v>
      </c>
      <c r="AU114">
        <v>3600.0039999999999</v>
      </c>
      <c r="AV114">
        <v>0</v>
      </c>
      <c r="AW114">
        <v>3600.0010000000002</v>
      </c>
      <c r="AX114">
        <v>0</v>
      </c>
      <c r="AY114">
        <v>24185</v>
      </c>
      <c r="AZ114">
        <v>9753</v>
      </c>
      <c r="BA114">
        <v>1595</v>
      </c>
      <c r="BB114">
        <v>2.2499999999999998E-3</v>
      </c>
      <c r="BC114">
        <v>0.5</v>
      </c>
      <c r="BD114">
        <v>2740</v>
      </c>
      <c r="BE114">
        <v>0</v>
      </c>
      <c r="BF114">
        <v>0</v>
      </c>
      <c r="BG114">
        <v>0</v>
      </c>
      <c r="BH114">
        <v>0</v>
      </c>
      <c r="BI114">
        <v>5728</v>
      </c>
      <c r="BJ114">
        <v>4025</v>
      </c>
      <c r="BK114">
        <v>5.2300000000000003E-4</v>
      </c>
      <c r="BL114">
        <v>1595</v>
      </c>
      <c r="BM114">
        <v>2.2499999999999998E-3</v>
      </c>
      <c r="BN114">
        <v>0.5</v>
      </c>
      <c r="BO114">
        <v>5.2300000000000003E-4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4.1050893999999803E-3</v>
      </c>
      <c r="EZ114">
        <v>0</v>
      </c>
      <c r="FA114">
        <v>3.9012701999999902E-3</v>
      </c>
      <c r="FB114">
        <v>0</v>
      </c>
      <c r="FC114">
        <v>4.0576874285714196E-3</v>
      </c>
      <c r="FD114">
        <v>0</v>
      </c>
      <c r="FE114">
        <v>1.3540638E-3</v>
      </c>
      <c r="FF114">
        <v>0</v>
      </c>
      <c r="FG114">
        <v>2.0956969999999901E-3</v>
      </c>
      <c r="FH114">
        <v>0</v>
      </c>
      <c r="FI114">
        <v>1.6660006285714199E-3</v>
      </c>
      <c r="FJ114">
        <v>0</v>
      </c>
      <c r="FK114">
        <v>9259320</v>
      </c>
      <c r="FL114">
        <v>0</v>
      </c>
      <c r="FM114">
        <v>8268402</v>
      </c>
      <c r="FN114">
        <v>0</v>
      </c>
      <c r="FO114">
        <v>10913974</v>
      </c>
      <c r="FP114">
        <v>0</v>
      </c>
      <c r="FQ114">
        <v>8620</v>
      </c>
      <c r="FR114">
        <v>0</v>
      </c>
      <c r="FS114">
        <v>8620</v>
      </c>
      <c r="FT114">
        <v>0</v>
      </c>
      <c r="FU114">
        <v>12143</v>
      </c>
      <c r="FV114">
        <v>0</v>
      </c>
      <c r="FW114">
        <v>24</v>
      </c>
      <c r="FX114">
        <v>0</v>
      </c>
      <c r="FY114">
        <v>16</v>
      </c>
      <c r="FZ114">
        <v>0</v>
      </c>
      <c r="GA114">
        <v>21</v>
      </c>
      <c r="GB114">
        <v>0</v>
      </c>
      <c r="GC114">
        <v>5.5803571428571598E-6</v>
      </c>
      <c r="GD114">
        <v>0</v>
      </c>
      <c r="GE114">
        <v>5.5803571428571598E-6</v>
      </c>
      <c r="GF114">
        <v>0</v>
      </c>
      <c r="GG114">
        <v>7.9719387755102001E-7</v>
      </c>
      <c r="GH114">
        <v>0</v>
      </c>
      <c r="GI114">
        <v>3.2094595267282702E-4</v>
      </c>
      <c r="GJ114">
        <v>0</v>
      </c>
      <c r="GK114">
        <v>4.3501879484946301E-4</v>
      </c>
      <c r="GL114">
        <v>0</v>
      </c>
      <c r="GM114">
        <v>3.1580925446360802E-4</v>
      </c>
      <c r="GN114">
        <v>0</v>
      </c>
      <c r="GO114">
        <v>24.481000000000002</v>
      </c>
      <c r="GP114">
        <v>0</v>
      </c>
      <c r="GQ114">
        <v>16.373999999999999</v>
      </c>
      <c r="GR114">
        <v>0</v>
      </c>
      <c r="GS114">
        <v>20.111999999999998</v>
      </c>
      <c r="GT114">
        <v>0</v>
      </c>
      <c r="GU114">
        <v>2131.9229999999998</v>
      </c>
      <c r="GV114">
        <v>0</v>
      </c>
      <c r="GW114">
        <v>1539.5719999999999</v>
      </c>
      <c r="GX114">
        <v>0</v>
      </c>
      <c r="GY114">
        <v>2458.1190000000001</v>
      </c>
      <c r="GZ114">
        <v>0</v>
      </c>
      <c r="HA114">
        <v>3600.0039999999999</v>
      </c>
      <c r="HB114">
        <v>0</v>
      </c>
      <c r="HC114">
        <v>3600.0010000000002</v>
      </c>
      <c r="HD114">
        <v>0</v>
      </c>
      <c r="HE114">
        <v>3600.002</v>
      </c>
      <c r="HF114">
        <v>0</v>
      </c>
      <c r="HG114" t="s">
        <v>6658</v>
      </c>
      <c r="HH114" t="s">
        <v>6659</v>
      </c>
      <c r="HI114" t="s">
        <v>6660</v>
      </c>
      <c r="HJ114" t="s">
        <v>6661</v>
      </c>
      <c r="HK114" t="s">
        <v>6662</v>
      </c>
      <c r="HL114" t="s">
        <v>6663</v>
      </c>
      <c r="HM114" t="s">
        <v>6664</v>
      </c>
      <c r="HN114" t="s">
        <v>6665</v>
      </c>
      <c r="HO114" t="s">
        <v>6666</v>
      </c>
      <c r="HP114" t="s">
        <v>6667</v>
      </c>
      <c r="IA114">
        <v>0.47</v>
      </c>
      <c r="IB114">
        <v>0</v>
      </c>
      <c r="IC114">
        <v>0.03</v>
      </c>
      <c r="ID114">
        <v>25196.04</v>
      </c>
      <c r="IE114">
        <v>25196.61</v>
      </c>
      <c r="IF114" t="s">
        <v>5628</v>
      </c>
      <c r="IG114" t="s">
        <v>6410</v>
      </c>
      <c r="IH114">
        <v>25201</v>
      </c>
      <c r="II114" t="s">
        <v>4885</v>
      </c>
      <c r="IJ114" t="s">
        <v>147</v>
      </c>
      <c r="IL114" t="e">
        <f t="shared" si="5"/>
        <v>#DIV/0!</v>
      </c>
      <c r="IM114">
        <f t="shared" si="6"/>
        <v>0</v>
      </c>
      <c r="IN114">
        <f t="shared" si="7"/>
        <v>0</v>
      </c>
      <c r="IO114" t="e">
        <f t="shared" si="8"/>
        <v>#DIV/0!</v>
      </c>
      <c r="IP114" t="e">
        <f t="shared" si="9"/>
        <v>#DIV/0!</v>
      </c>
    </row>
    <row r="115" spans="1:250" x14ac:dyDescent="0.2">
      <c r="A115" t="s">
        <v>4899</v>
      </c>
      <c r="B115">
        <v>-1</v>
      </c>
      <c r="C115">
        <v>0</v>
      </c>
      <c r="D115">
        <v>0</v>
      </c>
      <c r="E115">
        <v>4</v>
      </c>
      <c r="F115">
        <v>5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628</v>
      </c>
      <c r="S115">
        <v>7</v>
      </c>
      <c r="T115">
        <v>10776</v>
      </c>
      <c r="U115">
        <v>1</v>
      </c>
      <c r="V115" s="25">
        <v>9.9999999999999995E-8</v>
      </c>
      <c r="W115" s="25">
        <v>15</v>
      </c>
      <c r="X115" s="25">
        <v>0</v>
      </c>
      <c r="Y115" s="25">
        <v>3600</v>
      </c>
      <c r="Z115" s="25">
        <v>-1</v>
      </c>
      <c r="AA115" s="25">
        <v>3600</v>
      </c>
      <c r="AB115">
        <v>13</v>
      </c>
      <c r="AC115" t="s">
        <v>5624</v>
      </c>
      <c r="AD115" t="s">
        <v>5624</v>
      </c>
      <c r="AE115">
        <v>15</v>
      </c>
      <c r="AF115">
        <v>0</v>
      </c>
      <c r="AH115">
        <v>0</v>
      </c>
      <c r="AJ115">
        <v>0</v>
      </c>
      <c r="AO115">
        <v>0</v>
      </c>
      <c r="AQ115">
        <v>620482</v>
      </c>
      <c r="AR115">
        <v>0</v>
      </c>
      <c r="AS115">
        <v>413744</v>
      </c>
      <c r="AT115">
        <v>0</v>
      </c>
      <c r="AU115">
        <v>391.68599999999998</v>
      </c>
      <c r="AV115">
        <v>0</v>
      </c>
      <c r="AW115">
        <v>243.477</v>
      </c>
      <c r="AX115">
        <v>0</v>
      </c>
      <c r="AY115">
        <v>63</v>
      </c>
      <c r="AZ115">
        <v>63</v>
      </c>
      <c r="BA115">
        <v>35</v>
      </c>
      <c r="BB115">
        <v>0.25</v>
      </c>
      <c r="BC115">
        <v>0.5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53</v>
      </c>
      <c r="BJ115">
        <v>10</v>
      </c>
      <c r="BK115">
        <v>0.50793699999999997</v>
      </c>
      <c r="BL115">
        <v>35</v>
      </c>
      <c r="BM115">
        <v>0.25</v>
      </c>
      <c r="BN115">
        <v>0.5</v>
      </c>
      <c r="BO115">
        <v>0.50793699999999997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15</v>
      </c>
      <c r="EZ115">
        <v>0</v>
      </c>
      <c r="FA115">
        <v>14.9999998125</v>
      </c>
      <c r="FB115">
        <v>0</v>
      </c>
      <c r="FC115">
        <v>14.9999999648109</v>
      </c>
      <c r="FD115">
        <v>0</v>
      </c>
      <c r="FE115">
        <v>14.998583569405</v>
      </c>
      <c r="FF115">
        <v>0</v>
      </c>
      <c r="FG115">
        <v>14.9989316239316</v>
      </c>
      <c r="FH115">
        <v>0</v>
      </c>
      <c r="FI115">
        <v>14.998653143574399</v>
      </c>
      <c r="FJ115">
        <v>0</v>
      </c>
      <c r="FK115">
        <v>9894432</v>
      </c>
      <c r="FL115">
        <v>0</v>
      </c>
      <c r="FM115">
        <v>7829305</v>
      </c>
      <c r="FN115">
        <v>0</v>
      </c>
      <c r="FO115">
        <v>13097163</v>
      </c>
      <c r="FP115">
        <v>0</v>
      </c>
      <c r="FQ115">
        <v>620482</v>
      </c>
      <c r="FR115">
        <v>0</v>
      </c>
      <c r="FS115">
        <v>413744</v>
      </c>
      <c r="FT115">
        <v>0</v>
      </c>
      <c r="FU115">
        <v>841287</v>
      </c>
      <c r="FV115">
        <v>0</v>
      </c>
      <c r="FW115">
        <v>41</v>
      </c>
      <c r="FX115">
        <v>0</v>
      </c>
      <c r="FY115">
        <v>12</v>
      </c>
      <c r="FZ115">
        <v>0</v>
      </c>
      <c r="GA115">
        <v>49</v>
      </c>
      <c r="GB115">
        <v>0</v>
      </c>
      <c r="GC115">
        <v>13.0833333333333</v>
      </c>
      <c r="GD115">
        <v>0</v>
      </c>
      <c r="GE115">
        <v>13.0833333333333</v>
      </c>
      <c r="GF115">
        <v>0</v>
      </c>
      <c r="GG115">
        <v>13.0833333333333</v>
      </c>
      <c r="GH115">
        <v>0</v>
      </c>
      <c r="GI115">
        <v>13.345400103913301</v>
      </c>
      <c r="GJ115">
        <v>0</v>
      </c>
      <c r="GK115">
        <v>13.371407933135799</v>
      </c>
      <c r="GL115">
        <v>0</v>
      </c>
      <c r="GM115">
        <v>13.3398663927975</v>
      </c>
      <c r="GN115">
        <v>0</v>
      </c>
      <c r="GO115">
        <v>6.7000000000000004E-2</v>
      </c>
      <c r="GP115">
        <v>0</v>
      </c>
      <c r="GQ115">
        <v>3.7999999999999999E-2</v>
      </c>
      <c r="GR115">
        <v>0</v>
      </c>
      <c r="GS115">
        <v>8.1000000000000003E-2</v>
      </c>
      <c r="GT115">
        <v>0</v>
      </c>
      <c r="GU115">
        <v>0.185</v>
      </c>
      <c r="GV115">
        <v>0</v>
      </c>
      <c r="GW115">
        <v>0.123</v>
      </c>
      <c r="GX115">
        <v>0</v>
      </c>
      <c r="GY115">
        <v>23.917999999999999</v>
      </c>
      <c r="GZ115">
        <v>0</v>
      </c>
      <c r="HA115">
        <v>391.68599999999998</v>
      </c>
      <c r="HB115">
        <v>0</v>
      </c>
      <c r="HC115">
        <v>243.477</v>
      </c>
      <c r="HD115">
        <v>0</v>
      </c>
      <c r="HE115">
        <v>456.80500000000001</v>
      </c>
      <c r="HF115">
        <v>0</v>
      </c>
      <c r="HG115" t="s">
        <v>2305</v>
      </c>
      <c r="HH115" t="s">
        <v>2306</v>
      </c>
      <c r="HI115" t="s">
        <v>2307</v>
      </c>
      <c r="HJ115" t="s">
        <v>2308</v>
      </c>
      <c r="HK115" t="s">
        <v>2309</v>
      </c>
      <c r="HL115" t="s">
        <v>2310</v>
      </c>
      <c r="HM115" t="s">
        <v>2311</v>
      </c>
      <c r="HN115" t="s">
        <v>6668</v>
      </c>
      <c r="HO115" t="s">
        <v>6669</v>
      </c>
      <c r="HP115" t="s">
        <v>6670</v>
      </c>
      <c r="IA115">
        <v>0</v>
      </c>
      <c r="IB115">
        <v>0</v>
      </c>
      <c r="IC115">
        <v>0</v>
      </c>
      <c r="ID115">
        <v>3205.29</v>
      </c>
      <c r="IE115">
        <v>3205.29</v>
      </c>
      <c r="IF115" t="s">
        <v>5628</v>
      </c>
      <c r="IG115" t="s">
        <v>6671</v>
      </c>
      <c r="IH115">
        <v>3198</v>
      </c>
      <c r="II115" t="s">
        <v>4899</v>
      </c>
      <c r="IJ115" t="s">
        <v>147</v>
      </c>
      <c r="IL115" t="e">
        <f t="shared" si="5"/>
        <v>#DIV/0!</v>
      </c>
      <c r="IM115">
        <f t="shared" si="6"/>
        <v>0</v>
      </c>
      <c r="IN115">
        <f t="shared" si="7"/>
        <v>0</v>
      </c>
      <c r="IO115" t="e">
        <f t="shared" si="8"/>
        <v>#DIV/0!</v>
      </c>
      <c r="IP115" t="e">
        <f t="shared" si="9"/>
        <v>#DIV/0!</v>
      </c>
    </row>
    <row r="116" spans="1:250" x14ac:dyDescent="0.2">
      <c r="A116" t="s">
        <v>4886</v>
      </c>
      <c r="B116">
        <v>-1</v>
      </c>
      <c r="C116">
        <v>0</v>
      </c>
      <c r="D116">
        <v>0</v>
      </c>
      <c r="E116">
        <v>4</v>
      </c>
      <c r="F116">
        <v>5</v>
      </c>
      <c r="G116">
        <v>0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628</v>
      </c>
      <c r="S116">
        <v>7</v>
      </c>
      <c r="T116">
        <v>10776</v>
      </c>
      <c r="U116">
        <v>1</v>
      </c>
      <c r="V116" s="25">
        <v>9.9999999999999995E-8</v>
      </c>
      <c r="W116" s="25">
        <v>203</v>
      </c>
      <c r="X116" s="25">
        <v>0</v>
      </c>
      <c r="Y116" s="25">
        <v>3600</v>
      </c>
      <c r="Z116" s="25">
        <v>-1</v>
      </c>
      <c r="AA116" s="25">
        <v>3600</v>
      </c>
      <c r="AB116">
        <v>188.24999999999801</v>
      </c>
      <c r="AC116" t="s">
        <v>5624</v>
      </c>
      <c r="AD116" t="s">
        <v>5624</v>
      </c>
      <c r="AE116">
        <v>203</v>
      </c>
      <c r="AF116">
        <v>0</v>
      </c>
      <c r="AH116">
        <v>0</v>
      </c>
      <c r="AJ116">
        <v>0</v>
      </c>
      <c r="AO116">
        <v>0</v>
      </c>
      <c r="AQ116">
        <v>3188</v>
      </c>
      <c r="AR116">
        <v>0</v>
      </c>
      <c r="AS116">
        <v>3188</v>
      </c>
      <c r="AT116">
        <v>0</v>
      </c>
      <c r="AU116">
        <v>3600.5819999999999</v>
      </c>
      <c r="AV116">
        <v>0</v>
      </c>
      <c r="AW116">
        <v>3600.0010000000002</v>
      </c>
      <c r="AX116">
        <v>0</v>
      </c>
      <c r="AY116">
        <v>3072</v>
      </c>
      <c r="AZ116">
        <v>167053</v>
      </c>
      <c r="BA116">
        <v>1983</v>
      </c>
      <c r="BB116">
        <v>1.42E-3</v>
      </c>
      <c r="BC116">
        <v>0.49772</v>
      </c>
      <c r="BD116">
        <v>300</v>
      </c>
      <c r="BE116">
        <v>0</v>
      </c>
      <c r="BF116">
        <v>0</v>
      </c>
      <c r="BG116">
        <v>0</v>
      </c>
      <c r="BH116">
        <v>0</v>
      </c>
      <c r="BI116">
        <v>167053</v>
      </c>
      <c r="BJ116">
        <v>0</v>
      </c>
      <c r="BK116">
        <v>9.7999999999999997E-4</v>
      </c>
      <c r="BL116">
        <v>1983</v>
      </c>
      <c r="BM116">
        <v>1.42E-3</v>
      </c>
      <c r="BN116">
        <v>0.49772</v>
      </c>
      <c r="BO116">
        <v>9.7999999999999997E-4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1E+100</v>
      </c>
      <c r="EZ116">
        <v>0</v>
      </c>
      <c r="FA116">
        <v>553</v>
      </c>
      <c r="FB116">
        <v>0</v>
      </c>
      <c r="FC116">
        <v>8.5714285714285699E+99</v>
      </c>
      <c r="FD116">
        <v>0</v>
      </c>
      <c r="FE116">
        <v>189</v>
      </c>
      <c r="FF116">
        <v>0</v>
      </c>
      <c r="FG116">
        <v>189</v>
      </c>
      <c r="FH116">
        <v>0</v>
      </c>
      <c r="FI116">
        <v>189</v>
      </c>
      <c r="FJ116">
        <v>0</v>
      </c>
      <c r="FK116">
        <v>3143567</v>
      </c>
      <c r="FL116">
        <v>0</v>
      </c>
      <c r="FM116">
        <v>2081121</v>
      </c>
      <c r="FN116">
        <v>0</v>
      </c>
      <c r="FO116">
        <v>3067239</v>
      </c>
      <c r="FP116">
        <v>0</v>
      </c>
      <c r="FQ116">
        <v>3188</v>
      </c>
      <c r="FR116">
        <v>0</v>
      </c>
      <c r="FS116">
        <v>3188</v>
      </c>
      <c r="FT116">
        <v>0</v>
      </c>
      <c r="FU116">
        <v>6248</v>
      </c>
      <c r="FV116">
        <v>0</v>
      </c>
      <c r="FW116">
        <v>8</v>
      </c>
      <c r="FX116">
        <v>0</v>
      </c>
      <c r="FY116">
        <v>6</v>
      </c>
      <c r="FZ116">
        <v>0</v>
      </c>
      <c r="GA116">
        <v>7</v>
      </c>
      <c r="GB116">
        <v>0</v>
      </c>
      <c r="GC116">
        <v>188.25</v>
      </c>
      <c r="GD116">
        <v>0</v>
      </c>
      <c r="GE116">
        <v>188.25</v>
      </c>
      <c r="GF116">
        <v>0</v>
      </c>
      <c r="GG116">
        <v>188.24999999999901</v>
      </c>
      <c r="GH116">
        <v>0</v>
      </c>
      <c r="GI116">
        <v>188.25</v>
      </c>
      <c r="GJ116">
        <v>0</v>
      </c>
      <c r="GK116">
        <v>188.25000000000099</v>
      </c>
      <c r="GL116">
        <v>0</v>
      </c>
      <c r="GM116">
        <v>188.25</v>
      </c>
      <c r="GN116">
        <v>0</v>
      </c>
      <c r="GO116">
        <v>166.673</v>
      </c>
      <c r="GP116">
        <v>0</v>
      </c>
      <c r="GQ116">
        <v>110.09399999999999</v>
      </c>
      <c r="GR116">
        <v>0</v>
      </c>
      <c r="GS116">
        <v>169.08099999999999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269.70400000000001</v>
      </c>
      <c r="GZ116">
        <v>0</v>
      </c>
      <c r="HA116">
        <v>3600.5819999999999</v>
      </c>
      <c r="HB116">
        <v>0</v>
      </c>
      <c r="HC116">
        <v>3600.0010000000002</v>
      </c>
      <c r="HD116">
        <v>0</v>
      </c>
      <c r="HE116">
        <v>3600.1550000000002</v>
      </c>
      <c r="HF116">
        <v>0</v>
      </c>
      <c r="HG116" t="s">
        <v>6672</v>
      </c>
      <c r="HH116" t="s">
        <v>6673</v>
      </c>
      <c r="HI116" t="s">
        <v>6674</v>
      </c>
      <c r="HJ116" t="s">
        <v>6675</v>
      </c>
      <c r="HK116" t="s">
        <v>6676</v>
      </c>
      <c r="HL116" t="s">
        <v>6677</v>
      </c>
      <c r="HM116" t="s">
        <v>6677</v>
      </c>
      <c r="HN116" t="s">
        <v>6678</v>
      </c>
      <c r="HO116" t="s">
        <v>6679</v>
      </c>
      <c r="HP116" t="s">
        <v>6680</v>
      </c>
      <c r="IA116">
        <v>9.1</v>
      </c>
      <c r="IB116">
        <v>0</v>
      </c>
      <c r="IC116">
        <v>7.0000000000000007E-2</v>
      </c>
      <c r="ID116">
        <v>25270.09</v>
      </c>
      <c r="IE116">
        <v>25279.56</v>
      </c>
      <c r="IF116" t="s">
        <v>5628</v>
      </c>
      <c r="IG116" t="s">
        <v>6681</v>
      </c>
      <c r="IH116">
        <v>25213</v>
      </c>
      <c r="II116" t="s">
        <v>4886</v>
      </c>
      <c r="IJ116" t="s">
        <v>147</v>
      </c>
      <c r="IL116" t="e">
        <f t="shared" si="5"/>
        <v>#DIV/0!</v>
      </c>
      <c r="IM116">
        <f t="shared" si="6"/>
        <v>0</v>
      </c>
      <c r="IN116">
        <f t="shared" si="7"/>
        <v>0</v>
      </c>
      <c r="IO116" t="e">
        <f t="shared" si="8"/>
        <v>#DIV/0!</v>
      </c>
      <c r="IP116" t="e">
        <f t="shared" si="9"/>
        <v>#DIV/0!</v>
      </c>
    </row>
    <row r="117" spans="1:250" x14ac:dyDescent="0.2">
      <c r="A117" t="s">
        <v>4887</v>
      </c>
      <c r="B117">
        <v>-1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628</v>
      </c>
      <c r="S117">
        <v>7</v>
      </c>
      <c r="T117">
        <v>10776</v>
      </c>
      <c r="U117">
        <v>1</v>
      </c>
      <c r="V117" s="25">
        <v>9.9999999999999995E-8</v>
      </c>
      <c r="W117" s="25">
        <v>184400</v>
      </c>
      <c r="X117" s="25">
        <v>0</v>
      </c>
      <c r="Y117" s="25">
        <v>3600</v>
      </c>
      <c r="Z117" s="25">
        <v>-1</v>
      </c>
      <c r="AA117" s="25">
        <v>3600</v>
      </c>
      <c r="AB117">
        <v>184343.03715409699</v>
      </c>
      <c r="AC117" t="s">
        <v>5624</v>
      </c>
      <c r="AD117" t="s">
        <v>5624</v>
      </c>
      <c r="AE117">
        <v>184380</v>
      </c>
      <c r="AF117">
        <v>0</v>
      </c>
      <c r="AH117">
        <v>0</v>
      </c>
      <c r="AJ117">
        <v>0</v>
      </c>
      <c r="AO117">
        <v>0</v>
      </c>
      <c r="AQ117">
        <v>668</v>
      </c>
      <c r="AR117">
        <v>0</v>
      </c>
      <c r="AS117">
        <v>72</v>
      </c>
      <c r="AT117">
        <v>0</v>
      </c>
      <c r="AU117">
        <v>68.385000000000005</v>
      </c>
      <c r="AV117">
        <v>0</v>
      </c>
      <c r="AW117">
        <v>12.006</v>
      </c>
      <c r="AX117">
        <v>0</v>
      </c>
      <c r="AY117">
        <v>1062</v>
      </c>
      <c r="AZ117">
        <v>18235</v>
      </c>
      <c r="BA117">
        <v>314</v>
      </c>
      <c r="BB117">
        <v>6.1500000000000001E-3</v>
      </c>
      <c r="BC117">
        <v>0.5</v>
      </c>
      <c r="BD117">
        <v>328</v>
      </c>
      <c r="BE117">
        <v>0</v>
      </c>
      <c r="BF117">
        <v>0</v>
      </c>
      <c r="BG117">
        <v>0</v>
      </c>
      <c r="BH117">
        <v>328</v>
      </c>
      <c r="BI117">
        <v>17907</v>
      </c>
      <c r="BJ117">
        <v>0</v>
      </c>
      <c r="BK117">
        <v>9.4739999999999998E-3</v>
      </c>
      <c r="BL117">
        <v>314</v>
      </c>
      <c r="BM117">
        <v>6.1500000000000001E-3</v>
      </c>
      <c r="BN117">
        <v>0.5</v>
      </c>
      <c r="BO117">
        <v>9.4739999999999998E-3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184388</v>
      </c>
      <c r="EZ117">
        <v>0</v>
      </c>
      <c r="FA117">
        <v>184386</v>
      </c>
      <c r="FB117">
        <v>0</v>
      </c>
      <c r="FC117">
        <v>184388.5</v>
      </c>
      <c r="FD117">
        <v>0</v>
      </c>
      <c r="FE117">
        <v>184372</v>
      </c>
      <c r="FF117">
        <v>0</v>
      </c>
      <c r="FG117">
        <v>184375.5</v>
      </c>
      <c r="FH117">
        <v>0</v>
      </c>
      <c r="FI117">
        <v>184373.357944716</v>
      </c>
      <c r="FJ117">
        <v>0</v>
      </c>
      <c r="FK117">
        <v>108749</v>
      </c>
      <c r="FL117">
        <v>0</v>
      </c>
      <c r="FM117">
        <v>21430</v>
      </c>
      <c r="FN117">
        <v>0</v>
      </c>
      <c r="FO117">
        <v>364987</v>
      </c>
      <c r="FP117">
        <v>0</v>
      </c>
      <c r="FQ117">
        <v>668</v>
      </c>
      <c r="FR117">
        <v>0</v>
      </c>
      <c r="FS117">
        <v>72</v>
      </c>
      <c r="FT117">
        <v>0</v>
      </c>
      <c r="FU117">
        <v>3053</v>
      </c>
      <c r="FV117">
        <v>0</v>
      </c>
      <c r="FW117">
        <v>22</v>
      </c>
      <c r="FX117">
        <v>0</v>
      </c>
      <c r="FY117">
        <v>18</v>
      </c>
      <c r="FZ117">
        <v>0</v>
      </c>
      <c r="GA117">
        <v>19</v>
      </c>
      <c r="GB117">
        <v>0</v>
      </c>
      <c r="GC117">
        <v>184355.524736174</v>
      </c>
      <c r="GD117">
        <v>0</v>
      </c>
      <c r="GE117">
        <v>184355.60520424999</v>
      </c>
      <c r="GF117">
        <v>0</v>
      </c>
      <c r="GG117">
        <v>184355.34771947499</v>
      </c>
      <c r="GH117">
        <v>0</v>
      </c>
      <c r="GI117">
        <v>184370.57126845699</v>
      </c>
      <c r="GJ117">
        <v>0</v>
      </c>
      <c r="GK117">
        <v>184371.125960606</v>
      </c>
      <c r="GL117">
        <v>0</v>
      </c>
      <c r="GM117">
        <v>184370.450324384</v>
      </c>
      <c r="GN117">
        <v>0</v>
      </c>
      <c r="GO117">
        <v>5.8579999999999997</v>
      </c>
      <c r="GP117">
        <v>0</v>
      </c>
      <c r="GQ117">
        <v>4.99</v>
      </c>
      <c r="GR117">
        <v>0</v>
      </c>
      <c r="GS117">
        <v>5.4580000000000002</v>
      </c>
      <c r="GT117">
        <v>0</v>
      </c>
      <c r="GU117">
        <v>68.382000000000005</v>
      </c>
      <c r="GV117">
        <v>0</v>
      </c>
      <c r="GW117">
        <v>12.002000000000001</v>
      </c>
      <c r="GX117">
        <v>0</v>
      </c>
      <c r="GY117">
        <v>150.1</v>
      </c>
      <c r="GZ117">
        <v>0</v>
      </c>
      <c r="HA117">
        <v>68.385000000000005</v>
      </c>
      <c r="HB117">
        <v>0</v>
      </c>
      <c r="HC117">
        <v>12.006</v>
      </c>
      <c r="HD117">
        <v>0</v>
      </c>
      <c r="HE117">
        <v>150.10400000000001</v>
      </c>
      <c r="HF117">
        <v>0</v>
      </c>
      <c r="HG117" t="s">
        <v>6682</v>
      </c>
      <c r="HH117" t="s">
        <v>6683</v>
      </c>
      <c r="HI117" t="s">
        <v>6684</v>
      </c>
      <c r="HJ117" t="s">
        <v>6685</v>
      </c>
      <c r="HK117" t="s">
        <v>6686</v>
      </c>
      <c r="HL117" t="s">
        <v>6687</v>
      </c>
      <c r="HM117" t="s">
        <v>6688</v>
      </c>
      <c r="HN117" t="s">
        <v>6689</v>
      </c>
      <c r="HO117" t="s">
        <v>6690</v>
      </c>
      <c r="HP117" t="s">
        <v>6691</v>
      </c>
      <c r="IA117">
        <v>0.91</v>
      </c>
      <c r="IB117">
        <v>0</v>
      </c>
      <c r="IC117">
        <v>0</v>
      </c>
      <c r="ID117">
        <v>1053.7</v>
      </c>
      <c r="IE117">
        <v>1054.69</v>
      </c>
      <c r="IF117" t="s">
        <v>5628</v>
      </c>
      <c r="IG117" t="s">
        <v>6692</v>
      </c>
      <c r="IH117">
        <v>1052</v>
      </c>
      <c r="II117" t="s">
        <v>4887</v>
      </c>
      <c r="IJ117" t="s">
        <v>147</v>
      </c>
      <c r="IL117" t="e">
        <f t="shared" si="5"/>
        <v>#DIV/0!</v>
      </c>
      <c r="IM117">
        <f t="shared" si="6"/>
        <v>0</v>
      </c>
      <c r="IN117">
        <f t="shared" si="7"/>
        <v>0</v>
      </c>
      <c r="IO117" t="e">
        <f t="shared" si="8"/>
        <v>#DIV/0!</v>
      </c>
      <c r="IP117" t="e">
        <f t="shared" si="9"/>
        <v>#DIV/0!</v>
      </c>
    </row>
    <row r="118" spans="1:250" x14ac:dyDescent="0.2">
      <c r="A118" t="s">
        <v>4890</v>
      </c>
      <c r="B118">
        <v>-1</v>
      </c>
      <c r="C118">
        <v>0</v>
      </c>
      <c r="D118">
        <v>0</v>
      </c>
      <c r="E118">
        <v>4</v>
      </c>
      <c r="F118">
        <v>5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628</v>
      </c>
      <c r="S118">
        <v>7</v>
      </c>
      <c r="T118">
        <v>10776</v>
      </c>
      <c r="U118">
        <v>1</v>
      </c>
      <c r="V118" s="25">
        <v>9.9999999999999995E-8</v>
      </c>
      <c r="W118" s="25">
        <v>2351</v>
      </c>
      <c r="X118" s="25">
        <v>0</v>
      </c>
      <c r="Y118" s="25">
        <v>3600</v>
      </c>
      <c r="Z118" s="25">
        <v>-1</v>
      </c>
      <c r="AA118" s="25">
        <v>3600</v>
      </c>
      <c r="AB118">
        <v>0</v>
      </c>
      <c r="AC118" t="s">
        <v>5624</v>
      </c>
      <c r="AD118" t="s">
        <v>5624</v>
      </c>
      <c r="AE118">
        <v>2351.40309999999</v>
      </c>
      <c r="AF118">
        <v>0</v>
      </c>
      <c r="AH118">
        <v>0</v>
      </c>
      <c r="AJ118">
        <v>0</v>
      </c>
      <c r="AO118">
        <v>0</v>
      </c>
      <c r="AQ118">
        <v>534</v>
      </c>
      <c r="AR118">
        <v>0</v>
      </c>
      <c r="AS118">
        <v>531</v>
      </c>
      <c r="AT118">
        <v>0</v>
      </c>
      <c r="AU118">
        <v>699.60500000000002</v>
      </c>
      <c r="AV118">
        <v>0</v>
      </c>
      <c r="AW118">
        <v>699.60500000000002</v>
      </c>
      <c r="AX118">
        <v>0</v>
      </c>
      <c r="AY118">
        <v>1481</v>
      </c>
      <c r="AZ118">
        <v>548298</v>
      </c>
      <c r="BA118">
        <v>615</v>
      </c>
      <c r="BB118">
        <v>1.0000000000000001E-5</v>
      </c>
      <c r="BC118">
        <v>0.14013</v>
      </c>
      <c r="BD118">
        <v>734</v>
      </c>
      <c r="BE118">
        <v>0</v>
      </c>
      <c r="BF118">
        <v>0</v>
      </c>
      <c r="BG118">
        <v>0</v>
      </c>
      <c r="BH118">
        <v>0</v>
      </c>
      <c r="BI118">
        <v>747</v>
      </c>
      <c r="BJ118">
        <v>547551</v>
      </c>
      <c r="BK118">
        <v>1.3500000000000001E-3</v>
      </c>
      <c r="BL118">
        <v>615</v>
      </c>
      <c r="BM118">
        <v>1.0000000000000001E-5</v>
      </c>
      <c r="BN118">
        <v>0.14013</v>
      </c>
      <c r="BO118">
        <v>1.3500000000000001E-3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2351.5047</v>
      </c>
      <c r="EZ118">
        <v>0</v>
      </c>
      <c r="FA118">
        <v>2351.40309999999</v>
      </c>
      <c r="FB118">
        <v>0</v>
      </c>
      <c r="FC118">
        <v>2351.44664285714</v>
      </c>
      <c r="FD118">
        <v>0</v>
      </c>
      <c r="FE118">
        <v>2351.4031</v>
      </c>
      <c r="FF118">
        <v>0</v>
      </c>
      <c r="FG118">
        <v>2351.4031</v>
      </c>
      <c r="FH118">
        <v>0</v>
      </c>
      <c r="FI118">
        <v>2351.4028333333299</v>
      </c>
      <c r="FJ118">
        <v>0</v>
      </c>
      <c r="FK118">
        <v>230525</v>
      </c>
      <c r="FL118">
        <v>0</v>
      </c>
      <c r="FM118">
        <v>230368</v>
      </c>
      <c r="FN118">
        <v>0</v>
      </c>
      <c r="FO118">
        <v>416104</v>
      </c>
      <c r="FP118">
        <v>0</v>
      </c>
      <c r="FQ118">
        <v>534</v>
      </c>
      <c r="FR118">
        <v>0</v>
      </c>
      <c r="FS118">
        <v>531</v>
      </c>
      <c r="FT118">
        <v>0</v>
      </c>
      <c r="FU118">
        <v>734</v>
      </c>
      <c r="FV118">
        <v>0</v>
      </c>
      <c r="FW118">
        <v>50</v>
      </c>
      <c r="FX118">
        <v>0</v>
      </c>
      <c r="FY118">
        <v>48</v>
      </c>
      <c r="FZ118">
        <v>0</v>
      </c>
      <c r="GA118">
        <v>50</v>
      </c>
      <c r="GB118">
        <v>0</v>
      </c>
      <c r="GC118">
        <v>448.78996166518402</v>
      </c>
      <c r="GD118">
        <v>0</v>
      </c>
      <c r="GE118">
        <v>463.47324797444799</v>
      </c>
      <c r="GF118">
        <v>0</v>
      </c>
      <c r="GG118">
        <v>452.38655501769802</v>
      </c>
      <c r="GH118">
        <v>0</v>
      </c>
      <c r="GI118">
        <v>1999.4839609033399</v>
      </c>
      <c r="GJ118">
        <v>0</v>
      </c>
      <c r="GK118">
        <v>2004.3698283328999</v>
      </c>
      <c r="GL118">
        <v>0</v>
      </c>
      <c r="GM118">
        <v>1990.42936193285</v>
      </c>
      <c r="GN118">
        <v>0</v>
      </c>
      <c r="GO118">
        <v>45.140999999999998</v>
      </c>
      <c r="GP118">
        <v>0</v>
      </c>
      <c r="GQ118">
        <v>40.613999999999997</v>
      </c>
      <c r="GR118">
        <v>0</v>
      </c>
      <c r="GS118">
        <v>43.619</v>
      </c>
      <c r="GT118">
        <v>0</v>
      </c>
      <c r="GU118">
        <v>698.69500000000005</v>
      </c>
      <c r="GV118">
        <v>0</v>
      </c>
      <c r="GW118">
        <v>698.69500000000005</v>
      </c>
      <c r="GX118">
        <v>0</v>
      </c>
      <c r="GY118">
        <v>1094.903</v>
      </c>
      <c r="GZ118">
        <v>0</v>
      </c>
      <c r="HA118">
        <v>699.60500000000002</v>
      </c>
      <c r="HB118">
        <v>0</v>
      </c>
      <c r="HC118">
        <v>699.60500000000002</v>
      </c>
      <c r="HD118">
        <v>0</v>
      </c>
      <c r="HE118">
        <v>1095.4349999999999</v>
      </c>
      <c r="HF118">
        <v>0</v>
      </c>
      <c r="HG118" t="s">
        <v>6693</v>
      </c>
      <c r="HH118" t="s">
        <v>6694</v>
      </c>
      <c r="HI118" t="s">
        <v>6695</v>
      </c>
      <c r="HJ118" t="s">
        <v>6696</v>
      </c>
      <c r="HK118" t="s">
        <v>6697</v>
      </c>
      <c r="HL118" t="s">
        <v>6698</v>
      </c>
      <c r="HM118" t="s">
        <v>6699</v>
      </c>
      <c r="HN118" t="s">
        <v>6700</v>
      </c>
      <c r="HO118" t="s">
        <v>6701</v>
      </c>
      <c r="HP118" t="s">
        <v>6702</v>
      </c>
      <c r="IA118">
        <v>0.73</v>
      </c>
      <c r="IB118">
        <v>0</v>
      </c>
      <c r="IC118">
        <v>0.14000000000000001</v>
      </c>
      <c r="ID118">
        <v>7691.19</v>
      </c>
      <c r="IE118">
        <v>7692.99</v>
      </c>
      <c r="IF118" t="s">
        <v>5628</v>
      </c>
      <c r="IG118" t="s">
        <v>6703</v>
      </c>
      <c r="IH118">
        <v>7675</v>
      </c>
      <c r="II118" t="s">
        <v>4890</v>
      </c>
      <c r="IJ118" t="s">
        <v>147</v>
      </c>
      <c r="IL118" t="e">
        <f t="shared" si="5"/>
        <v>#DIV/0!</v>
      </c>
      <c r="IM118">
        <f t="shared" si="6"/>
        <v>0</v>
      </c>
      <c r="IN118">
        <f t="shared" si="7"/>
        <v>0</v>
      </c>
      <c r="IO118" t="e">
        <f t="shared" si="8"/>
        <v>#DIV/0!</v>
      </c>
      <c r="IP118" t="e">
        <f t="shared" si="9"/>
        <v>#DIV/0!</v>
      </c>
    </row>
    <row r="119" spans="1:250" x14ac:dyDescent="0.2">
      <c r="A119" s="27" t="s">
        <v>4891</v>
      </c>
      <c r="B119">
        <v>-1</v>
      </c>
      <c r="C119">
        <v>0</v>
      </c>
      <c r="D119">
        <v>0</v>
      </c>
      <c r="E119">
        <v>4</v>
      </c>
      <c r="F119">
        <v>5</v>
      </c>
      <c r="G119">
        <v>0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628</v>
      </c>
      <c r="S119">
        <v>7</v>
      </c>
      <c r="T119">
        <v>10776</v>
      </c>
      <c r="U119">
        <v>1</v>
      </c>
      <c r="V119" s="25">
        <v>9.9999999999999995E-8</v>
      </c>
      <c r="W119" s="25">
        <v>3201</v>
      </c>
      <c r="X119" s="25">
        <v>0</v>
      </c>
      <c r="Y119" s="25">
        <v>3600</v>
      </c>
      <c r="Z119" s="25">
        <v>-1</v>
      </c>
      <c r="AA119" s="25">
        <v>3600</v>
      </c>
      <c r="AB119">
        <v>2035.3622252785501</v>
      </c>
      <c r="AC119" t="s">
        <v>5624</v>
      </c>
      <c r="AD119" t="s">
        <v>5624</v>
      </c>
      <c r="AE119">
        <v>3201</v>
      </c>
      <c r="AF119">
        <v>0</v>
      </c>
      <c r="AH119">
        <v>0</v>
      </c>
      <c r="AJ119">
        <v>0</v>
      </c>
      <c r="AO119">
        <v>0</v>
      </c>
      <c r="AQ119">
        <v>869</v>
      </c>
      <c r="AR119">
        <v>0</v>
      </c>
      <c r="AS119">
        <v>869</v>
      </c>
      <c r="AT119">
        <v>0</v>
      </c>
      <c r="AU119">
        <v>24.913</v>
      </c>
      <c r="AV119">
        <v>0</v>
      </c>
      <c r="AW119">
        <v>16.016999999999999</v>
      </c>
      <c r="AX119">
        <v>0</v>
      </c>
      <c r="AY119">
        <v>568</v>
      </c>
      <c r="AZ119">
        <v>1466</v>
      </c>
      <c r="BA119">
        <v>97</v>
      </c>
      <c r="BB119">
        <v>2.0000000000000002E-5</v>
      </c>
      <c r="BC119">
        <v>0.48615000000000003</v>
      </c>
      <c r="BD119">
        <v>252</v>
      </c>
      <c r="BE119">
        <v>0</v>
      </c>
      <c r="BF119">
        <v>0</v>
      </c>
      <c r="BG119">
        <v>0</v>
      </c>
      <c r="BH119">
        <v>0</v>
      </c>
      <c r="BI119">
        <v>1232</v>
      </c>
      <c r="BJ119">
        <v>234</v>
      </c>
      <c r="BK119">
        <v>4.5683000000000001E-2</v>
      </c>
      <c r="BL119">
        <v>97</v>
      </c>
      <c r="BM119">
        <v>2.0000000000000002E-5</v>
      </c>
      <c r="BN119">
        <v>0.48615000000000003</v>
      </c>
      <c r="BO119">
        <v>4.5683000000000001E-2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3200.99999999999</v>
      </c>
      <c r="EZ119">
        <v>0</v>
      </c>
      <c r="FA119">
        <v>3200.99999999999</v>
      </c>
      <c r="FB119">
        <v>0</v>
      </c>
      <c r="FC119">
        <v>3201</v>
      </c>
      <c r="FD119">
        <v>0</v>
      </c>
      <c r="FE119">
        <v>3200.99999999999</v>
      </c>
      <c r="FF119">
        <v>0</v>
      </c>
      <c r="FG119">
        <v>3201.00000000001</v>
      </c>
      <c r="FH119">
        <v>0</v>
      </c>
      <c r="FI119">
        <v>3201</v>
      </c>
      <c r="FJ119">
        <v>0</v>
      </c>
      <c r="FK119">
        <v>79012</v>
      </c>
      <c r="FL119">
        <v>0</v>
      </c>
      <c r="FM119">
        <v>79012</v>
      </c>
      <c r="FN119">
        <v>0</v>
      </c>
      <c r="FO119">
        <v>127107</v>
      </c>
      <c r="FP119">
        <v>0</v>
      </c>
      <c r="FQ119">
        <v>869</v>
      </c>
      <c r="FR119">
        <v>0</v>
      </c>
      <c r="FS119">
        <v>869</v>
      </c>
      <c r="FT119">
        <v>0</v>
      </c>
      <c r="FU119">
        <v>1235</v>
      </c>
      <c r="FV119">
        <v>0</v>
      </c>
      <c r="FW119">
        <v>41</v>
      </c>
      <c r="FX119">
        <v>0</v>
      </c>
      <c r="FY119">
        <v>37</v>
      </c>
      <c r="FZ119">
        <v>0</v>
      </c>
      <c r="GA119">
        <v>45</v>
      </c>
      <c r="GB119">
        <v>0</v>
      </c>
      <c r="GC119">
        <v>2245.98771687618</v>
      </c>
      <c r="GD119">
        <v>0</v>
      </c>
      <c r="GE119">
        <v>2246.0454221618402</v>
      </c>
      <c r="GF119">
        <v>0</v>
      </c>
      <c r="GG119">
        <v>2246.00991734643</v>
      </c>
      <c r="GH119">
        <v>0</v>
      </c>
      <c r="GI119">
        <v>2309.6680506725102</v>
      </c>
      <c r="GJ119">
        <v>0</v>
      </c>
      <c r="GK119">
        <v>2310.0502098777902</v>
      </c>
      <c r="GL119">
        <v>0</v>
      </c>
      <c r="GM119">
        <v>2308.5103514401999</v>
      </c>
      <c r="GN119">
        <v>0</v>
      </c>
      <c r="GO119">
        <v>1.599</v>
      </c>
      <c r="GP119">
        <v>0</v>
      </c>
      <c r="GQ119">
        <v>1.31</v>
      </c>
      <c r="GR119">
        <v>0</v>
      </c>
      <c r="GS119">
        <v>1.6719999999999999</v>
      </c>
      <c r="GT119">
        <v>0</v>
      </c>
      <c r="GU119">
        <v>23.408000000000001</v>
      </c>
      <c r="GV119">
        <v>0</v>
      </c>
      <c r="GW119">
        <v>15.292999999999999</v>
      </c>
      <c r="GX119">
        <v>0</v>
      </c>
      <c r="GY119">
        <v>30.492999999999999</v>
      </c>
      <c r="GZ119">
        <v>0</v>
      </c>
      <c r="HA119">
        <v>24.913</v>
      </c>
      <c r="HB119">
        <v>0</v>
      </c>
      <c r="HC119">
        <v>16.016999999999999</v>
      </c>
      <c r="HD119">
        <v>0</v>
      </c>
      <c r="HE119">
        <v>31.311</v>
      </c>
      <c r="HF119">
        <v>0</v>
      </c>
      <c r="HG119" t="s">
        <v>2888</v>
      </c>
      <c r="HH119" t="s">
        <v>2888</v>
      </c>
      <c r="HI119" t="s">
        <v>2889</v>
      </c>
      <c r="HJ119" t="s">
        <v>2890</v>
      </c>
      <c r="HK119" t="s">
        <v>2891</v>
      </c>
      <c r="HL119" t="s">
        <v>2892</v>
      </c>
      <c r="HM119" t="s">
        <v>2893</v>
      </c>
      <c r="HN119" t="s">
        <v>6704</v>
      </c>
      <c r="HO119" t="s">
        <v>6705</v>
      </c>
      <c r="HP119" t="s">
        <v>6706</v>
      </c>
      <c r="IA119">
        <v>0.03</v>
      </c>
      <c r="IB119">
        <v>0</v>
      </c>
      <c r="IC119">
        <v>0</v>
      </c>
      <c r="ID119">
        <v>220.04</v>
      </c>
      <c r="IE119">
        <v>220.08</v>
      </c>
      <c r="IF119" t="s">
        <v>5628</v>
      </c>
      <c r="IG119" t="s">
        <v>6707</v>
      </c>
      <c r="IH119">
        <v>219</v>
      </c>
      <c r="II119" t="s">
        <v>4891</v>
      </c>
      <c r="IJ119" t="s">
        <v>147</v>
      </c>
      <c r="IL119" t="e">
        <f t="shared" si="5"/>
        <v>#DIV/0!</v>
      </c>
      <c r="IM119">
        <f t="shared" si="6"/>
        <v>0</v>
      </c>
      <c r="IN119">
        <f t="shared" si="7"/>
        <v>0</v>
      </c>
      <c r="IO119" t="e">
        <f t="shared" si="8"/>
        <v>#DIV/0!</v>
      </c>
      <c r="IP119" t="e">
        <f t="shared" si="9"/>
        <v>#DIV/0!</v>
      </c>
    </row>
    <row r="120" spans="1:250" x14ac:dyDescent="0.2">
      <c r="A120" t="s">
        <v>4892</v>
      </c>
      <c r="B120">
        <v>-1</v>
      </c>
      <c r="C120">
        <v>0</v>
      </c>
      <c r="D120">
        <v>0</v>
      </c>
      <c r="E120">
        <v>4</v>
      </c>
      <c r="F120">
        <v>5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628</v>
      </c>
      <c r="S120">
        <v>7</v>
      </c>
      <c r="T120">
        <v>10776</v>
      </c>
      <c r="U120">
        <v>1</v>
      </c>
      <c r="V120" s="25">
        <v>9.9999999999999995E-8</v>
      </c>
      <c r="W120" s="25">
        <v>113.7</v>
      </c>
      <c r="X120" s="25">
        <v>0</v>
      </c>
      <c r="Y120" s="25">
        <v>3600</v>
      </c>
      <c r="Z120" s="25">
        <v>-1</v>
      </c>
      <c r="AA120" s="25">
        <v>3600</v>
      </c>
      <c r="AB120">
        <v>98.730154659692303</v>
      </c>
      <c r="AC120" t="s">
        <v>5624</v>
      </c>
      <c r="AD120" t="s">
        <v>5624</v>
      </c>
      <c r="AE120">
        <v>113.656238506299</v>
      </c>
      <c r="AF120">
        <v>0</v>
      </c>
      <c r="AH120">
        <v>0</v>
      </c>
      <c r="AJ120">
        <v>0</v>
      </c>
      <c r="AO120">
        <v>0</v>
      </c>
      <c r="AQ120">
        <v>2552</v>
      </c>
      <c r="AR120">
        <v>0</v>
      </c>
      <c r="AS120">
        <v>1484</v>
      </c>
      <c r="AT120">
        <v>0</v>
      </c>
      <c r="AU120">
        <v>3600.002</v>
      </c>
      <c r="AV120">
        <v>0</v>
      </c>
      <c r="AW120">
        <v>3600.002</v>
      </c>
      <c r="AX120">
        <v>0</v>
      </c>
      <c r="AY120">
        <v>90784</v>
      </c>
      <c r="AZ120">
        <v>171904</v>
      </c>
      <c r="BA120">
        <v>94</v>
      </c>
      <c r="BB120">
        <v>1.2E-4</v>
      </c>
      <c r="BC120">
        <v>0.44651000000000002</v>
      </c>
      <c r="BD120">
        <v>2</v>
      </c>
      <c r="BE120">
        <v>0</v>
      </c>
      <c r="BF120">
        <v>2</v>
      </c>
      <c r="BG120">
        <v>0</v>
      </c>
      <c r="BH120">
        <v>0</v>
      </c>
      <c r="BI120">
        <v>85993</v>
      </c>
      <c r="BJ120">
        <v>85911</v>
      </c>
      <c r="BK120">
        <v>-2.1800000000000001E-4</v>
      </c>
      <c r="BL120">
        <v>94</v>
      </c>
      <c r="BM120">
        <v>1.2E-4</v>
      </c>
      <c r="BN120">
        <v>0.44651000000000002</v>
      </c>
      <c r="BO120">
        <v>-2.1800000000000001E-4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1E+100</v>
      </c>
      <c r="EZ120">
        <v>0</v>
      </c>
      <c r="FA120">
        <v>1E+100</v>
      </c>
      <c r="FB120">
        <v>0</v>
      </c>
      <c r="FC120">
        <v>9.9999999999999904E+99</v>
      </c>
      <c r="FD120">
        <v>0</v>
      </c>
      <c r="FE120">
        <v>112.344819273109</v>
      </c>
      <c r="FF120">
        <v>0</v>
      </c>
      <c r="FG120">
        <v>112.88095970885701</v>
      </c>
      <c r="FH120">
        <v>0</v>
      </c>
      <c r="FI120">
        <v>112.329520976672</v>
      </c>
      <c r="FJ120">
        <v>0</v>
      </c>
      <c r="FK120">
        <v>289366</v>
      </c>
      <c r="FL120">
        <v>0</v>
      </c>
      <c r="FM120">
        <v>289366</v>
      </c>
      <c r="FN120">
        <v>0</v>
      </c>
      <c r="FO120">
        <v>491198</v>
      </c>
      <c r="FP120">
        <v>0</v>
      </c>
      <c r="FQ120">
        <v>2552</v>
      </c>
      <c r="FR120">
        <v>0</v>
      </c>
      <c r="FS120">
        <v>1484</v>
      </c>
      <c r="FT120">
        <v>0</v>
      </c>
      <c r="FU120">
        <v>2388</v>
      </c>
      <c r="FV120">
        <v>0</v>
      </c>
      <c r="FW120">
        <v>76</v>
      </c>
      <c r="FX120">
        <v>0</v>
      </c>
      <c r="FY120">
        <v>48</v>
      </c>
      <c r="FZ120">
        <v>0</v>
      </c>
      <c r="GA120">
        <v>69</v>
      </c>
      <c r="GB120">
        <v>0</v>
      </c>
      <c r="GC120">
        <v>103.912553773415</v>
      </c>
      <c r="GD120">
        <v>0</v>
      </c>
      <c r="GE120">
        <v>103.92461217248901</v>
      </c>
      <c r="GF120">
        <v>0</v>
      </c>
      <c r="GG120">
        <v>103.91808946755501</v>
      </c>
      <c r="GH120">
        <v>0</v>
      </c>
      <c r="GI120">
        <v>112.330686177662</v>
      </c>
      <c r="GJ120">
        <v>0</v>
      </c>
      <c r="GK120">
        <v>112.42323473027101</v>
      </c>
      <c r="GL120">
        <v>0</v>
      </c>
      <c r="GM120">
        <v>111.95199248258299</v>
      </c>
      <c r="GN120">
        <v>0</v>
      </c>
      <c r="GO120">
        <v>577.33699999999999</v>
      </c>
      <c r="GP120">
        <v>0</v>
      </c>
      <c r="GQ120">
        <v>501.798</v>
      </c>
      <c r="GR120">
        <v>0</v>
      </c>
      <c r="GS120">
        <v>540.24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3600.002</v>
      </c>
      <c r="HB120">
        <v>0</v>
      </c>
      <c r="HC120">
        <v>3600.002</v>
      </c>
      <c r="HD120">
        <v>0</v>
      </c>
      <c r="HE120">
        <v>3600.4490000000001</v>
      </c>
      <c r="HF120">
        <v>0</v>
      </c>
      <c r="HG120" t="s">
        <v>130</v>
      </c>
      <c r="HH120" t="s">
        <v>6708</v>
      </c>
      <c r="HI120" t="s">
        <v>6709</v>
      </c>
      <c r="HJ120" t="s">
        <v>6710</v>
      </c>
      <c r="HK120" t="s">
        <v>6711</v>
      </c>
      <c r="HL120" t="s">
        <v>6712</v>
      </c>
      <c r="HM120" t="s">
        <v>6713</v>
      </c>
      <c r="HN120" t="s">
        <v>6714</v>
      </c>
      <c r="HO120" t="s">
        <v>137</v>
      </c>
      <c r="HP120" t="s">
        <v>6715</v>
      </c>
      <c r="IA120">
        <v>67.81</v>
      </c>
      <c r="IB120">
        <v>0</v>
      </c>
      <c r="IC120">
        <v>0.13</v>
      </c>
      <c r="ID120">
        <v>25284.33</v>
      </c>
      <c r="IE120">
        <v>25352.66</v>
      </c>
      <c r="IF120" t="s">
        <v>5628</v>
      </c>
      <c r="IG120" t="s">
        <v>6716</v>
      </c>
      <c r="IH120">
        <v>25273</v>
      </c>
      <c r="II120" t="s">
        <v>4892</v>
      </c>
      <c r="IJ120" t="s">
        <v>147</v>
      </c>
      <c r="IL120" t="e">
        <f t="shared" si="5"/>
        <v>#DIV/0!</v>
      </c>
      <c r="IM120">
        <f t="shared" si="6"/>
        <v>0</v>
      </c>
      <c r="IN120">
        <f t="shared" si="7"/>
        <v>0</v>
      </c>
      <c r="IO120" t="e">
        <f t="shared" si="8"/>
        <v>#DIV/0!</v>
      </c>
      <c r="IP120" t="e">
        <f t="shared" si="9"/>
        <v>#DIV/0!</v>
      </c>
    </row>
    <row r="121" spans="1:250" x14ac:dyDescent="0.2">
      <c r="A121" s="26" t="s">
        <v>4900</v>
      </c>
      <c r="B121">
        <v>-1</v>
      </c>
      <c r="C121">
        <v>0</v>
      </c>
      <c r="D121">
        <v>0</v>
      </c>
      <c r="E121">
        <v>4</v>
      </c>
      <c r="F121">
        <v>5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628</v>
      </c>
      <c r="S121">
        <v>7</v>
      </c>
      <c r="T121">
        <v>10776</v>
      </c>
      <c r="U121">
        <v>1</v>
      </c>
      <c r="V121" s="25">
        <v>9.9999999999999995E-8</v>
      </c>
      <c r="W121" s="25">
        <v>-3719</v>
      </c>
      <c r="X121" s="25">
        <v>0</v>
      </c>
      <c r="Y121" s="25">
        <v>3600</v>
      </c>
      <c r="Z121" s="25">
        <v>-1</v>
      </c>
      <c r="AA121" s="25">
        <v>3600</v>
      </c>
      <c r="AB121">
        <v>-3725</v>
      </c>
      <c r="AC121" t="s">
        <v>5624</v>
      </c>
      <c r="AD121" t="s">
        <v>5624</v>
      </c>
      <c r="AE121">
        <v>-3719</v>
      </c>
      <c r="AF121">
        <v>0</v>
      </c>
      <c r="AH121">
        <v>0</v>
      </c>
      <c r="AJ121">
        <v>0</v>
      </c>
      <c r="AO121">
        <v>0</v>
      </c>
      <c r="AQ121">
        <v>1</v>
      </c>
      <c r="AR121">
        <v>0</v>
      </c>
      <c r="AS121">
        <v>1</v>
      </c>
      <c r="AT121">
        <v>0</v>
      </c>
      <c r="AU121">
        <v>4.8000000000000001E-2</v>
      </c>
      <c r="AV121">
        <v>0</v>
      </c>
      <c r="AW121">
        <v>4.8000000000000001E-2</v>
      </c>
      <c r="AX121">
        <v>0</v>
      </c>
      <c r="AY121">
        <v>3298</v>
      </c>
      <c r="AZ121">
        <v>1658</v>
      </c>
      <c r="BA121">
        <v>55</v>
      </c>
      <c r="BB121">
        <v>0.25</v>
      </c>
      <c r="BC121">
        <v>0.5</v>
      </c>
      <c r="BD121">
        <v>12</v>
      </c>
      <c r="BE121">
        <v>0</v>
      </c>
      <c r="BF121">
        <v>0</v>
      </c>
      <c r="BG121">
        <v>0</v>
      </c>
      <c r="BH121">
        <v>2</v>
      </c>
      <c r="BI121">
        <v>1656</v>
      </c>
      <c r="BJ121">
        <v>0</v>
      </c>
      <c r="BK121">
        <v>2.5460000000000001E-3</v>
      </c>
      <c r="BL121">
        <v>55</v>
      </c>
      <c r="BM121">
        <v>0.25</v>
      </c>
      <c r="BN121">
        <v>0.5</v>
      </c>
      <c r="BO121">
        <v>2.5460000000000001E-3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-3719</v>
      </c>
      <c r="EZ121">
        <v>0</v>
      </c>
      <c r="FA121">
        <v>-3719</v>
      </c>
      <c r="FB121">
        <v>0</v>
      </c>
      <c r="FC121">
        <v>-3719</v>
      </c>
      <c r="FD121">
        <v>0</v>
      </c>
      <c r="FE121">
        <v>-3719</v>
      </c>
      <c r="FF121">
        <v>0</v>
      </c>
      <c r="FG121">
        <v>-3719</v>
      </c>
      <c r="FH121">
        <v>0</v>
      </c>
      <c r="FI121">
        <v>-3719</v>
      </c>
      <c r="FJ121">
        <v>0</v>
      </c>
      <c r="FK121">
        <v>165</v>
      </c>
      <c r="FL121">
        <v>0</v>
      </c>
      <c r="FM121">
        <v>165</v>
      </c>
      <c r="FN121">
        <v>0</v>
      </c>
      <c r="FO121">
        <v>165</v>
      </c>
      <c r="FP121">
        <v>0</v>
      </c>
      <c r="FQ121">
        <v>1</v>
      </c>
      <c r="FR121">
        <v>0</v>
      </c>
      <c r="FS121">
        <v>1</v>
      </c>
      <c r="FT121">
        <v>0</v>
      </c>
      <c r="FU121">
        <v>1</v>
      </c>
      <c r="FV121">
        <v>0</v>
      </c>
      <c r="FW121">
        <v>1</v>
      </c>
      <c r="FX121">
        <v>0</v>
      </c>
      <c r="FY121">
        <v>1</v>
      </c>
      <c r="FZ121">
        <v>0</v>
      </c>
      <c r="GA121">
        <v>1</v>
      </c>
      <c r="GB121">
        <v>0</v>
      </c>
      <c r="GC121">
        <v>-3725</v>
      </c>
      <c r="GD121">
        <v>0</v>
      </c>
      <c r="GE121">
        <v>-3725</v>
      </c>
      <c r="GF121">
        <v>0</v>
      </c>
      <c r="GG121">
        <v>-3725</v>
      </c>
      <c r="GH121">
        <v>0</v>
      </c>
      <c r="GI121">
        <v>-3725</v>
      </c>
      <c r="GJ121">
        <v>0</v>
      </c>
      <c r="GK121">
        <v>-3725</v>
      </c>
      <c r="GL121">
        <v>0</v>
      </c>
      <c r="GM121">
        <v>-3725</v>
      </c>
      <c r="GN121">
        <v>0</v>
      </c>
      <c r="GO121">
        <v>4.5999999999999999E-2</v>
      </c>
      <c r="GP121">
        <v>0</v>
      </c>
      <c r="GQ121">
        <v>4.4999999999999998E-2</v>
      </c>
      <c r="GR121">
        <v>0</v>
      </c>
      <c r="GS121">
        <v>4.5999999999999999E-2</v>
      </c>
      <c r="GT121">
        <v>0</v>
      </c>
      <c r="GU121">
        <v>4.7E-2</v>
      </c>
      <c r="GV121">
        <v>0</v>
      </c>
      <c r="GW121">
        <v>4.7E-2</v>
      </c>
      <c r="GX121">
        <v>0</v>
      </c>
      <c r="GY121">
        <v>4.7E-2</v>
      </c>
      <c r="GZ121">
        <v>0</v>
      </c>
      <c r="HA121">
        <v>4.8000000000000001E-2</v>
      </c>
      <c r="HB121">
        <v>0</v>
      </c>
      <c r="HC121">
        <v>4.8000000000000001E-2</v>
      </c>
      <c r="HD121">
        <v>0</v>
      </c>
      <c r="HE121">
        <v>4.8000000000000001E-2</v>
      </c>
      <c r="HF121">
        <v>0</v>
      </c>
      <c r="HG121" t="s">
        <v>6717</v>
      </c>
      <c r="HH121" t="s">
        <v>6717</v>
      </c>
      <c r="HI121" t="s">
        <v>6718</v>
      </c>
      <c r="HJ121" t="s">
        <v>133</v>
      </c>
      <c r="HK121" t="s">
        <v>133</v>
      </c>
      <c r="HL121" t="s">
        <v>6719</v>
      </c>
      <c r="HM121" t="s">
        <v>6719</v>
      </c>
      <c r="HN121" t="s">
        <v>6720</v>
      </c>
      <c r="HO121" t="s">
        <v>6721</v>
      </c>
      <c r="HP121" t="s">
        <v>6722</v>
      </c>
      <c r="IA121">
        <v>0</v>
      </c>
      <c r="IB121">
        <v>0</v>
      </c>
      <c r="IC121">
        <v>0</v>
      </c>
      <c r="ID121">
        <v>0.4</v>
      </c>
      <c r="IE121">
        <v>0.41</v>
      </c>
      <c r="IF121" t="s">
        <v>5628</v>
      </c>
      <c r="IG121" t="s">
        <v>6723</v>
      </c>
      <c r="IH121">
        <v>0</v>
      </c>
      <c r="II121" t="s">
        <v>4900</v>
      </c>
      <c r="IJ121" t="s">
        <v>147</v>
      </c>
      <c r="IL121" t="e">
        <f t="shared" si="5"/>
        <v>#DIV/0!</v>
      </c>
      <c r="IM121">
        <f t="shared" si="6"/>
        <v>0</v>
      </c>
      <c r="IN121">
        <f t="shared" si="7"/>
        <v>0</v>
      </c>
      <c r="IO121" t="e">
        <f t="shared" si="8"/>
        <v>#DIV/0!</v>
      </c>
      <c r="IP121" t="e">
        <f t="shared" si="9"/>
        <v>#DIV/0!</v>
      </c>
    </row>
    <row r="122" spans="1:250" x14ac:dyDescent="0.2">
      <c r="A122" t="s">
        <v>4893</v>
      </c>
      <c r="B122">
        <v>-1</v>
      </c>
      <c r="C122">
        <v>0</v>
      </c>
      <c r="D122">
        <v>0</v>
      </c>
      <c r="E122">
        <v>4</v>
      </c>
      <c r="F122">
        <v>5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628</v>
      </c>
      <c r="S122">
        <v>7</v>
      </c>
      <c r="T122">
        <v>10776</v>
      </c>
      <c r="U122">
        <v>1</v>
      </c>
      <c r="V122" s="25">
        <v>9.9999999999999995E-8</v>
      </c>
      <c r="W122" s="25">
        <v>54.76</v>
      </c>
      <c r="X122" s="25">
        <v>0</v>
      </c>
      <c r="Y122" s="25">
        <v>3600</v>
      </c>
      <c r="Z122" s="25">
        <v>-1</v>
      </c>
      <c r="AA122" s="25">
        <v>3600</v>
      </c>
      <c r="AB122">
        <v>23.26</v>
      </c>
      <c r="AC122" t="s">
        <v>5624</v>
      </c>
      <c r="AD122" t="s">
        <v>5624</v>
      </c>
      <c r="AE122">
        <v>54.759999999999899</v>
      </c>
      <c r="AF122">
        <v>0</v>
      </c>
      <c r="AH122">
        <v>0</v>
      </c>
      <c r="AJ122">
        <v>0</v>
      </c>
      <c r="AO122">
        <v>0</v>
      </c>
      <c r="AQ122">
        <v>2036015</v>
      </c>
      <c r="AR122">
        <v>0</v>
      </c>
      <c r="AS122">
        <v>572247</v>
      </c>
      <c r="AT122">
        <v>0</v>
      </c>
      <c r="AU122">
        <v>1257.174</v>
      </c>
      <c r="AV122">
        <v>0</v>
      </c>
      <c r="AW122">
        <v>296.358</v>
      </c>
      <c r="AX122">
        <v>0</v>
      </c>
      <c r="AY122">
        <v>107</v>
      </c>
      <c r="AZ122">
        <v>888</v>
      </c>
      <c r="BA122">
        <v>43</v>
      </c>
      <c r="BB122">
        <v>9.1299999999999992E-3</v>
      </c>
      <c r="BC122">
        <v>0.48931999999999998</v>
      </c>
      <c r="BD122">
        <v>35</v>
      </c>
      <c r="BE122">
        <v>0</v>
      </c>
      <c r="BF122">
        <v>0</v>
      </c>
      <c r="BG122">
        <v>0</v>
      </c>
      <c r="BH122">
        <v>0</v>
      </c>
      <c r="BI122">
        <v>840</v>
      </c>
      <c r="BJ122">
        <v>48</v>
      </c>
      <c r="BK122">
        <v>3.5867999999999997E-2</v>
      </c>
      <c r="BL122">
        <v>43</v>
      </c>
      <c r="BM122">
        <v>9.1299999999999992E-3</v>
      </c>
      <c r="BN122">
        <v>0.48931999999999998</v>
      </c>
      <c r="BO122">
        <v>3.5867999999999997E-2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54.759999999999899</v>
      </c>
      <c r="EZ122">
        <v>0</v>
      </c>
      <c r="FA122">
        <v>54.759999859999901</v>
      </c>
      <c r="FB122">
        <v>0</v>
      </c>
      <c r="FC122">
        <v>54.759999931064897</v>
      </c>
      <c r="FD122">
        <v>0</v>
      </c>
      <c r="FE122">
        <v>54.754525239350798</v>
      </c>
      <c r="FF122">
        <v>0</v>
      </c>
      <c r="FG122">
        <v>54.754534648690701</v>
      </c>
      <c r="FH122">
        <v>0</v>
      </c>
      <c r="FI122">
        <v>54.737924479763002</v>
      </c>
      <c r="FJ122">
        <v>0</v>
      </c>
      <c r="FK122">
        <v>28498232</v>
      </c>
      <c r="FL122">
        <v>0</v>
      </c>
      <c r="FM122">
        <v>6508457</v>
      </c>
      <c r="FN122">
        <v>0</v>
      </c>
      <c r="FO122">
        <v>51774675</v>
      </c>
      <c r="FP122">
        <v>0</v>
      </c>
      <c r="FQ122">
        <v>2036015</v>
      </c>
      <c r="FR122">
        <v>0</v>
      </c>
      <c r="FS122">
        <v>572247</v>
      </c>
      <c r="FT122">
        <v>0</v>
      </c>
      <c r="FU122">
        <v>4938832</v>
      </c>
      <c r="FV122">
        <v>0</v>
      </c>
      <c r="FW122">
        <v>4</v>
      </c>
      <c r="FX122">
        <v>0</v>
      </c>
      <c r="FY122">
        <v>4</v>
      </c>
      <c r="FZ122">
        <v>0</v>
      </c>
      <c r="GA122">
        <v>4</v>
      </c>
      <c r="GB122">
        <v>0</v>
      </c>
      <c r="GC122">
        <v>23.26</v>
      </c>
      <c r="GD122">
        <v>0</v>
      </c>
      <c r="GE122">
        <v>23.26</v>
      </c>
      <c r="GF122">
        <v>0</v>
      </c>
      <c r="GG122">
        <v>23.259999999999899</v>
      </c>
      <c r="GH122">
        <v>0</v>
      </c>
      <c r="GI122">
        <v>23.259999999999899</v>
      </c>
      <c r="GJ122">
        <v>0</v>
      </c>
      <c r="GK122">
        <v>23.26</v>
      </c>
      <c r="GL122">
        <v>0</v>
      </c>
      <c r="GM122">
        <v>23.259999999999899</v>
      </c>
      <c r="GN122">
        <v>0</v>
      </c>
      <c r="GO122">
        <v>0.05</v>
      </c>
      <c r="GP122">
        <v>0</v>
      </c>
      <c r="GQ122">
        <v>4.3999999999999997E-2</v>
      </c>
      <c r="GR122">
        <v>0</v>
      </c>
      <c r="GS122">
        <v>0.05</v>
      </c>
      <c r="GT122">
        <v>0</v>
      </c>
      <c r="GU122">
        <v>10.048999999999999</v>
      </c>
      <c r="GV122">
        <v>0</v>
      </c>
      <c r="GW122">
        <v>8.0039999999999996</v>
      </c>
      <c r="GX122">
        <v>0</v>
      </c>
      <c r="GY122">
        <v>232.29400000000001</v>
      </c>
      <c r="GZ122">
        <v>0</v>
      </c>
      <c r="HA122">
        <v>1257.174</v>
      </c>
      <c r="HB122">
        <v>0</v>
      </c>
      <c r="HC122">
        <v>296.358</v>
      </c>
      <c r="HD122">
        <v>0</v>
      </c>
      <c r="HE122">
        <v>2544.9360000000001</v>
      </c>
      <c r="HF122">
        <v>0</v>
      </c>
      <c r="HG122" t="s">
        <v>6724</v>
      </c>
      <c r="HH122" t="s">
        <v>6725</v>
      </c>
      <c r="HI122" t="s">
        <v>6726</v>
      </c>
      <c r="HJ122" t="s">
        <v>6727</v>
      </c>
      <c r="HK122" t="s">
        <v>3012</v>
      </c>
      <c r="HL122" t="s">
        <v>3004</v>
      </c>
      <c r="HM122" t="s">
        <v>3004</v>
      </c>
      <c r="HN122" t="s">
        <v>6728</v>
      </c>
      <c r="HO122" t="s">
        <v>6729</v>
      </c>
      <c r="HP122" t="s">
        <v>6730</v>
      </c>
      <c r="IA122">
        <v>0.01</v>
      </c>
      <c r="IB122">
        <v>0</v>
      </c>
      <c r="IC122">
        <v>0</v>
      </c>
      <c r="ID122">
        <v>17874.57</v>
      </c>
      <c r="IE122">
        <v>17874.580000000002</v>
      </c>
      <c r="IF122" t="s">
        <v>5628</v>
      </c>
      <c r="IG122" t="s">
        <v>6731</v>
      </c>
      <c r="IH122">
        <v>17833</v>
      </c>
      <c r="II122" t="s">
        <v>4893</v>
      </c>
      <c r="IJ122" t="s">
        <v>147</v>
      </c>
      <c r="IL122" t="e">
        <f t="shared" si="5"/>
        <v>#DIV/0!</v>
      </c>
      <c r="IM122">
        <f t="shared" si="6"/>
        <v>0</v>
      </c>
      <c r="IN122">
        <f t="shared" si="7"/>
        <v>0</v>
      </c>
      <c r="IO122" t="e">
        <f t="shared" si="8"/>
        <v>#DIV/0!</v>
      </c>
      <c r="IP122" t="e">
        <f t="shared" si="9"/>
        <v>#DIV/0!</v>
      </c>
    </row>
    <row r="123" spans="1:250" x14ac:dyDescent="0.2">
      <c r="A123" t="s">
        <v>4895</v>
      </c>
      <c r="B123">
        <v>-1</v>
      </c>
      <c r="C123">
        <v>0</v>
      </c>
      <c r="D123">
        <v>0</v>
      </c>
      <c r="E123">
        <v>4</v>
      </c>
      <c r="F123">
        <v>5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628</v>
      </c>
      <c r="S123">
        <v>7</v>
      </c>
      <c r="T123">
        <v>10776</v>
      </c>
      <c r="U123">
        <v>1</v>
      </c>
      <c r="V123" s="25">
        <v>9.9999999999999995E-8</v>
      </c>
      <c r="W123" s="25">
        <v>4</v>
      </c>
      <c r="X123" s="25">
        <v>0</v>
      </c>
      <c r="Y123" s="25">
        <v>3600</v>
      </c>
      <c r="Z123" s="25">
        <v>-1</v>
      </c>
      <c r="AA123" s="25">
        <v>3600</v>
      </c>
      <c r="AB123">
        <v>1</v>
      </c>
      <c r="AC123" t="s">
        <v>5624</v>
      </c>
      <c r="AD123" t="s">
        <v>5624</v>
      </c>
      <c r="AE123">
        <v>4</v>
      </c>
      <c r="AF123">
        <v>0</v>
      </c>
      <c r="AH123">
        <v>0</v>
      </c>
      <c r="AJ123">
        <v>0</v>
      </c>
      <c r="AO123">
        <v>0</v>
      </c>
      <c r="AQ123">
        <v>174830</v>
      </c>
      <c r="AR123">
        <v>0</v>
      </c>
      <c r="AS123">
        <v>52458</v>
      </c>
      <c r="AT123">
        <v>0</v>
      </c>
      <c r="AU123">
        <v>3600.0039999999999</v>
      </c>
      <c r="AV123">
        <v>0</v>
      </c>
      <c r="AW123">
        <v>1934.6410000000001</v>
      </c>
      <c r="AX123">
        <v>0</v>
      </c>
      <c r="AY123">
        <v>32736</v>
      </c>
      <c r="AZ123">
        <v>4272</v>
      </c>
      <c r="BA123">
        <v>68</v>
      </c>
      <c r="BB123">
        <v>0.5</v>
      </c>
      <c r="BC123">
        <v>0.5</v>
      </c>
      <c r="BD123">
        <v>144</v>
      </c>
      <c r="BE123">
        <v>0</v>
      </c>
      <c r="BF123">
        <v>0</v>
      </c>
      <c r="BG123">
        <v>0</v>
      </c>
      <c r="BH123">
        <v>0</v>
      </c>
      <c r="BI123">
        <v>4272</v>
      </c>
      <c r="BJ123">
        <v>0</v>
      </c>
      <c r="BK123">
        <v>7.2400000000000003E-4</v>
      </c>
      <c r="BL123">
        <v>68</v>
      </c>
      <c r="BM123">
        <v>0.5</v>
      </c>
      <c r="BN123">
        <v>0.5</v>
      </c>
      <c r="BO123">
        <v>7.2400000000000003E-4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4</v>
      </c>
      <c r="EZ123">
        <v>0</v>
      </c>
      <c r="FA123">
        <v>4</v>
      </c>
      <c r="FB123">
        <v>0</v>
      </c>
      <c r="FC123">
        <v>4</v>
      </c>
      <c r="FD123">
        <v>0</v>
      </c>
      <c r="FE123">
        <v>3</v>
      </c>
      <c r="FF123">
        <v>0</v>
      </c>
      <c r="FG123">
        <v>4</v>
      </c>
      <c r="FH123">
        <v>0</v>
      </c>
      <c r="FI123">
        <v>3.4285714285714302</v>
      </c>
      <c r="FJ123">
        <v>0</v>
      </c>
      <c r="FK123">
        <v>17028292</v>
      </c>
      <c r="FL123">
        <v>0</v>
      </c>
      <c r="FM123">
        <v>8727656</v>
      </c>
      <c r="FN123">
        <v>0</v>
      </c>
      <c r="FO123">
        <v>14364460</v>
      </c>
      <c r="FP123">
        <v>0</v>
      </c>
      <c r="FQ123">
        <v>174830</v>
      </c>
      <c r="FR123">
        <v>0</v>
      </c>
      <c r="FS123">
        <v>52458</v>
      </c>
      <c r="FT123">
        <v>0</v>
      </c>
      <c r="FU123">
        <v>117214</v>
      </c>
      <c r="FV123">
        <v>0</v>
      </c>
      <c r="FW123">
        <v>9</v>
      </c>
      <c r="FX123">
        <v>0</v>
      </c>
      <c r="FY123">
        <v>8</v>
      </c>
      <c r="FZ123">
        <v>0</v>
      </c>
      <c r="GA123">
        <v>8</v>
      </c>
      <c r="GB123">
        <v>0</v>
      </c>
      <c r="GC123">
        <v>1</v>
      </c>
      <c r="GD123">
        <v>0</v>
      </c>
      <c r="GE123">
        <v>1</v>
      </c>
      <c r="GF123">
        <v>0</v>
      </c>
      <c r="GG123">
        <v>1</v>
      </c>
      <c r="GH123">
        <v>0</v>
      </c>
      <c r="GI123">
        <v>1</v>
      </c>
      <c r="GJ123">
        <v>0</v>
      </c>
      <c r="GK123">
        <v>1</v>
      </c>
      <c r="GL123">
        <v>0</v>
      </c>
      <c r="GM123">
        <v>1</v>
      </c>
      <c r="GN123">
        <v>0</v>
      </c>
      <c r="GO123">
        <v>16.78</v>
      </c>
      <c r="GP123">
        <v>0</v>
      </c>
      <c r="GQ123">
        <v>7.4630000000000001</v>
      </c>
      <c r="GR123">
        <v>0</v>
      </c>
      <c r="GS123">
        <v>13.647</v>
      </c>
      <c r="GT123">
        <v>0</v>
      </c>
      <c r="GU123">
        <v>160.6</v>
      </c>
      <c r="GV123">
        <v>0</v>
      </c>
      <c r="GW123">
        <v>29.353000000000002</v>
      </c>
      <c r="GX123">
        <v>0</v>
      </c>
      <c r="GY123">
        <v>143.035</v>
      </c>
      <c r="GZ123">
        <v>0</v>
      </c>
      <c r="HA123">
        <v>3600.0039999999999</v>
      </c>
      <c r="HB123">
        <v>0</v>
      </c>
      <c r="HC123">
        <v>1934.6410000000001</v>
      </c>
      <c r="HD123">
        <v>0</v>
      </c>
      <c r="HE123">
        <v>3121.2849999999999</v>
      </c>
      <c r="HF123">
        <v>0</v>
      </c>
      <c r="HG123" t="s">
        <v>1177</v>
      </c>
      <c r="HH123" t="s">
        <v>6732</v>
      </c>
      <c r="HI123" t="s">
        <v>6733</v>
      </c>
      <c r="HJ123" t="s">
        <v>6734</v>
      </c>
      <c r="HK123" t="s">
        <v>6735</v>
      </c>
      <c r="HL123" t="s">
        <v>1999</v>
      </c>
      <c r="HM123" t="s">
        <v>1999</v>
      </c>
      <c r="HN123" t="s">
        <v>6736</v>
      </c>
      <c r="HO123" t="s">
        <v>6737</v>
      </c>
      <c r="HP123" t="s">
        <v>6738</v>
      </c>
      <c r="IA123">
        <v>0.11</v>
      </c>
      <c r="IB123">
        <v>0</v>
      </c>
      <c r="IC123">
        <v>0.02</v>
      </c>
      <c r="ID123">
        <v>21706.66</v>
      </c>
      <c r="IE123">
        <v>21706.85</v>
      </c>
      <c r="IF123" t="s">
        <v>5628</v>
      </c>
      <c r="IG123" t="s">
        <v>6739</v>
      </c>
      <c r="IH123">
        <v>21851</v>
      </c>
      <c r="II123" t="s">
        <v>4895</v>
      </c>
      <c r="IJ123" t="s">
        <v>147</v>
      </c>
      <c r="IL123" t="e">
        <f t="shared" si="5"/>
        <v>#DIV/0!</v>
      </c>
      <c r="IM123">
        <f t="shared" si="6"/>
        <v>0</v>
      </c>
      <c r="IN123">
        <f t="shared" si="7"/>
        <v>0</v>
      </c>
      <c r="IO123" t="e">
        <f t="shared" si="8"/>
        <v>#DIV/0!</v>
      </c>
      <c r="IP123" t="e">
        <f t="shared" si="9"/>
        <v>#DIV/0!</v>
      </c>
    </row>
    <row r="124" spans="1:250" x14ac:dyDescent="0.2">
      <c r="A124" s="27" t="s">
        <v>4896</v>
      </c>
      <c r="B124">
        <v>-1</v>
      </c>
      <c r="C124">
        <v>0</v>
      </c>
      <c r="D124">
        <v>0</v>
      </c>
      <c r="E124">
        <v>4</v>
      </c>
      <c r="F124">
        <v>5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628</v>
      </c>
      <c r="S124">
        <v>7</v>
      </c>
      <c r="T124">
        <v>10776</v>
      </c>
      <c r="U124">
        <v>1</v>
      </c>
      <c r="V124" s="25">
        <v>9.9999999999999995E-8</v>
      </c>
      <c r="W124" s="25">
        <v>-237.8</v>
      </c>
      <c r="X124" s="25">
        <v>0</v>
      </c>
      <c r="Y124" s="25">
        <v>3600</v>
      </c>
      <c r="Z124" s="25">
        <v>-1</v>
      </c>
      <c r="AA124" s="25">
        <v>3600</v>
      </c>
      <c r="AB124">
        <v>-237.75740785827199</v>
      </c>
      <c r="AC124" t="s">
        <v>5624</v>
      </c>
      <c r="AD124" t="s">
        <v>5624</v>
      </c>
      <c r="AE124">
        <v>-237.75668150000001</v>
      </c>
      <c r="AF124">
        <v>0</v>
      </c>
      <c r="AH124">
        <v>0</v>
      </c>
      <c r="AJ124">
        <v>0</v>
      </c>
      <c r="AO124">
        <v>0</v>
      </c>
      <c r="AQ124">
        <v>4</v>
      </c>
      <c r="AR124">
        <v>0</v>
      </c>
      <c r="AS124">
        <v>2</v>
      </c>
      <c r="AT124">
        <v>0</v>
      </c>
      <c r="AU124">
        <v>11.209</v>
      </c>
      <c r="AV124">
        <v>0</v>
      </c>
      <c r="AW124">
        <v>6.9930000000000003</v>
      </c>
      <c r="AX124">
        <v>0</v>
      </c>
      <c r="AY124">
        <v>1614</v>
      </c>
      <c r="AZ124">
        <v>57166</v>
      </c>
      <c r="BA124">
        <v>300</v>
      </c>
      <c r="BB124">
        <v>5.6800000000000002E-3</v>
      </c>
      <c r="BC124">
        <v>0.45455000000000001</v>
      </c>
      <c r="BD124">
        <v>240</v>
      </c>
      <c r="BE124">
        <v>0</v>
      </c>
      <c r="BF124">
        <v>0</v>
      </c>
      <c r="BG124">
        <v>0</v>
      </c>
      <c r="BH124">
        <v>0</v>
      </c>
      <c r="BI124">
        <v>57166</v>
      </c>
      <c r="BJ124">
        <v>0</v>
      </c>
      <c r="BK124">
        <v>2.5560000000000001E-3</v>
      </c>
      <c r="BL124">
        <v>300</v>
      </c>
      <c r="BM124">
        <v>5.6800000000000002E-3</v>
      </c>
      <c r="BN124">
        <v>0.45455000000000001</v>
      </c>
      <c r="BO124">
        <v>2.5560000000000001E-3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-237.75668148399899</v>
      </c>
      <c r="EZ124">
        <v>0</v>
      </c>
      <c r="FA124">
        <v>-237.75668148399899</v>
      </c>
      <c r="FB124">
        <v>0</v>
      </c>
      <c r="FC124">
        <v>-232.624310407428</v>
      </c>
      <c r="FD124">
        <v>0</v>
      </c>
      <c r="FE124">
        <v>-237.75712099299901</v>
      </c>
      <c r="FF124">
        <v>0</v>
      </c>
      <c r="FG124">
        <v>-237.75668148399899</v>
      </c>
      <c r="FH124">
        <v>0</v>
      </c>
      <c r="FI124">
        <v>-237.75688240199901</v>
      </c>
      <c r="FJ124">
        <v>0</v>
      </c>
      <c r="FK124">
        <v>192072</v>
      </c>
      <c r="FL124">
        <v>0</v>
      </c>
      <c r="FM124">
        <v>134864</v>
      </c>
      <c r="FN124">
        <v>0</v>
      </c>
      <c r="FO124">
        <v>182585</v>
      </c>
      <c r="FP124">
        <v>0</v>
      </c>
      <c r="FQ124">
        <v>4</v>
      </c>
      <c r="FR124">
        <v>0</v>
      </c>
      <c r="FS124">
        <v>2</v>
      </c>
      <c r="FT124">
        <v>0</v>
      </c>
      <c r="FU124">
        <v>3</v>
      </c>
      <c r="FV124">
        <v>0</v>
      </c>
      <c r="FW124">
        <v>8</v>
      </c>
      <c r="FX124">
        <v>0</v>
      </c>
      <c r="FY124">
        <v>8</v>
      </c>
      <c r="FZ124">
        <v>0</v>
      </c>
      <c r="GA124">
        <v>8</v>
      </c>
      <c r="GB124">
        <v>0</v>
      </c>
      <c r="GC124">
        <v>-237.75740785827199</v>
      </c>
      <c r="GD124">
        <v>0</v>
      </c>
      <c r="GE124">
        <v>-237.75740785827199</v>
      </c>
      <c r="GF124">
        <v>0</v>
      </c>
      <c r="GG124">
        <v>-237.75740785827199</v>
      </c>
      <c r="GH124">
        <v>0</v>
      </c>
      <c r="GI124">
        <v>-237.75740785827199</v>
      </c>
      <c r="GJ124">
        <v>0</v>
      </c>
      <c r="GK124">
        <v>-237.75740785827199</v>
      </c>
      <c r="GL124">
        <v>0</v>
      </c>
      <c r="GM124">
        <v>-237.75740785827199</v>
      </c>
      <c r="GN124">
        <v>0</v>
      </c>
      <c r="GO124">
        <v>10.891</v>
      </c>
      <c r="GP124">
        <v>0</v>
      </c>
      <c r="GQ124">
        <v>6.8949999999999996</v>
      </c>
      <c r="GR124">
        <v>0</v>
      </c>
      <c r="GS124">
        <v>9.1760000000000002</v>
      </c>
      <c r="GT124">
        <v>0</v>
      </c>
      <c r="GU124">
        <v>11.205</v>
      </c>
      <c r="GV124">
        <v>0</v>
      </c>
      <c r="GW124">
        <v>6.9889999999999999</v>
      </c>
      <c r="GX124">
        <v>0</v>
      </c>
      <c r="GY124">
        <v>9.4659999999999993</v>
      </c>
      <c r="GZ124">
        <v>0</v>
      </c>
      <c r="HA124">
        <v>11.209</v>
      </c>
      <c r="HB124">
        <v>0</v>
      </c>
      <c r="HC124">
        <v>6.9930000000000003</v>
      </c>
      <c r="HD124">
        <v>0</v>
      </c>
      <c r="HE124">
        <v>9.5299999999999994</v>
      </c>
      <c r="HF124">
        <v>0</v>
      </c>
      <c r="HG124" t="s">
        <v>6740</v>
      </c>
      <c r="HH124" t="s">
        <v>6741</v>
      </c>
      <c r="HI124" t="s">
        <v>6742</v>
      </c>
      <c r="HJ124" t="s">
        <v>6743</v>
      </c>
      <c r="HK124" t="s">
        <v>6744</v>
      </c>
      <c r="HL124" t="s">
        <v>6745</v>
      </c>
      <c r="HM124" t="s">
        <v>6745</v>
      </c>
      <c r="HN124" t="s">
        <v>6746</v>
      </c>
      <c r="HO124" t="s">
        <v>6747</v>
      </c>
      <c r="HP124" t="s">
        <v>6748</v>
      </c>
      <c r="IA124">
        <v>3.18</v>
      </c>
      <c r="IB124">
        <v>0</v>
      </c>
      <c r="IC124">
        <v>0.02</v>
      </c>
      <c r="ID124">
        <v>67.61</v>
      </c>
      <c r="IE124">
        <v>70.95</v>
      </c>
      <c r="IF124" t="s">
        <v>5628</v>
      </c>
      <c r="IG124" t="s">
        <v>6749</v>
      </c>
      <c r="IH124">
        <v>71</v>
      </c>
      <c r="II124" t="s">
        <v>4896</v>
      </c>
      <c r="IJ124" t="s">
        <v>147</v>
      </c>
      <c r="IL124" t="e">
        <f t="shared" si="5"/>
        <v>#DIV/0!</v>
      </c>
      <c r="IM124">
        <f t="shared" si="6"/>
        <v>0</v>
      </c>
      <c r="IN124">
        <f t="shared" si="7"/>
        <v>0</v>
      </c>
      <c r="IO124" t="e">
        <f t="shared" si="8"/>
        <v>#DIV/0!</v>
      </c>
      <c r="IP124" t="e">
        <f t="shared" si="9"/>
        <v>#DIV/0!</v>
      </c>
    </row>
    <row r="125" spans="1:250" x14ac:dyDescent="0.2">
      <c r="A125" t="s">
        <v>4902</v>
      </c>
      <c r="B125">
        <v>-1</v>
      </c>
      <c r="C125">
        <v>0</v>
      </c>
      <c r="D125">
        <v>0</v>
      </c>
      <c r="E125">
        <v>4</v>
      </c>
      <c r="F125">
        <v>5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628</v>
      </c>
      <c r="S125">
        <v>7</v>
      </c>
      <c r="T125">
        <v>10776</v>
      </c>
      <c r="U125">
        <v>1</v>
      </c>
      <c r="V125" s="25">
        <v>9.9999999999999995E-8</v>
      </c>
      <c r="W125" s="25">
        <v>214</v>
      </c>
      <c r="X125" s="25">
        <v>0</v>
      </c>
      <c r="Y125" s="25">
        <v>3600</v>
      </c>
      <c r="Z125" s="25">
        <v>-1</v>
      </c>
      <c r="AA125" s="25">
        <v>3600</v>
      </c>
      <c r="AB125">
        <v>70.640540584760799</v>
      </c>
      <c r="AC125" t="s">
        <v>5624</v>
      </c>
      <c r="AD125" t="s">
        <v>5624</v>
      </c>
      <c r="AE125">
        <v>214</v>
      </c>
      <c r="AF125">
        <v>0</v>
      </c>
      <c r="AH125">
        <v>0</v>
      </c>
      <c r="AJ125">
        <v>0</v>
      </c>
      <c r="AO125">
        <v>0</v>
      </c>
      <c r="AQ125">
        <v>1451</v>
      </c>
      <c r="AR125">
        <v>0</v>
      </c>
      <c r="AS125">
        <v>745</v>
      </c>
      <c r="AT125">
        <v>0</v>
      </c>
      <c r="AU125">
        <v>156.06</v>
      </c>
      <c r="AV125">
        <v>0</v>
      </c>
      <c r="AW125">
        <v>31.306999999999999</v>
      </c>
      <c r="AX125">
        <v>0</v>
      </c>
      <c r="AY125">
        <v>10856</v>
      </c>
      <c r="AZ125">
        <v>10620</v>
      </c>
      <c r="BA125">
        <v>370</v>
      </c>
      <c r="BB125">
        <v>2.98E-3</v>
      </c>
      <c r="BC125">
        <v>0.5</v>
      </c>
      <c r="BD125">
        <v>460</v>
      </c>
      <c r="BE125">
        <v>0</v>
      </c>
      <c r="BF125">
        <v>0</v>
      </c>
      <c r="BG125">
        <v>0</v>
      </c>
      <c r="BH125">
        <v>0</v>
      </c>
      <c r="BI125">
        <v>1113</v>
      </c>
      <c r="BJ125">
        <v>9507</v>
      </c>
      <c r="BK125">
        <v>4.9399999999999997E-4</v>
      </c>
      <c r="BL125">
        <v>370</v>
      </c>
      <c r="BM125">
        <v>2.98E-3</v>
      </c>
      <c r="BN125">
        <v>0.5</v>
      </c>
      <c r="BO125">
        <v>4.9399999999999997E-4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214</v>
      </c>
      <c r="EZ125">
        <v>0</v>
      </c>
      <c r="FA125">
        <v>214</v>
      </c>
      <c r="FB125">
        <v>0</v>
      </c>
      <c r="FC125">
        <v>214</v>
      </c>
      <c r="FD125">
        <v>0</v>
      </c>
      <c r="FE125">
        <v>214</v>
      </c>
      <c r="FF125">
        <v>0</v>
      </c>
      <c r="FG125">
        <v>214</v>
      </c>
      <c r="FH125">
        <v>0</v>
      </c>
      <c r="FI125">
        <v>214</v>
      </c>
      <c r="FJ125">
        <v>0</v>
      </c>
      <c r="FK125">
        <v>992792</v>
      </c>
      <c r="FL125">
        <v>0</v>
      </c>
      <c r="FM125">
        <v>324678</v>
      </c>
      <c r="FN125">
        <v>0</v>
      </c>
      <c r="FO125">
        <v>692667</v>
      </c>
      <c r="FP125">
        <v>0</v>
      </c>
      <c r="FQ125">
        <v>1451</v>
      </c>
      <c r="FR125">
        <v>0</v>
      </c>
      <c r="FS125">
        <v>745</v>
      </c>
      <c r="FT125">
        <v>0</v>
      </c>
      <c r="FU125">
        <v>1351</v>
      </c>
      <c r="FV125">
        <v>0</v>
      </c>
      <c r="FW125">
        <v>36</v>
      </c>
      <c r="FX125">
        <v>0</v>
      </c>
      <c r="FY125">
        <v>31</v>
      </c>
      <c r="FZ125">
        <v>0</v>
      </c>
      <c r="GA125">
        <v>51</v>
      </c>
      <c r="GB125">
        <v>0</v>
      </c>
      <c r="GC125">
        <v>82.431706868723197</v>
      </c>
      <c r="GD125">
        <v>0</v>
      </c>
      <c r="GE125">
        <v>82.431706868723197</v>
      </c>
      <c r="GF125">
        <v>0</v>
      </c>
      <c r="GG125">
        <v>81.361211238165495</v>
      </c>
      <c r="GH125">
        <v>0</v>
      </c>
      <c r="GI125">
        <v>90.754290505143302</v>
      </c>
      <c r="GJ125">
        <v>0</v>
      </c>
      <c r="GK125">
        <v>92.233590835940802</v>
      </c>
      <c r="GL125">
        <v>0</v>
      </c>
      <c r="GM125">
        <v>90.598709679815101</v>
      </c>
      <c r="GN125">
        <v>0</v>
      </c>
      <c r="GO125">
        <v>4.016</v>
      </c>
      <c r="GP125">
        <v>0</v>
      </c>
      <c r="GQ125">
        <v>3.4390000000000001</v>
      </c>
      <c r="GR125">
        <v>0</v>
      </c>
      <c r="GS125">
        <v>5.0259999999999998</v>
      </c>
      <c r="GT125">
        <v>0</v>
      </c>
      <c r="GU125">
        <v>96.549000000000007</v>
      </c>
      <c r="GV125">
        <v>0</v>
      </c>
      <c r="GW125">
        <v>16.481000000000002</v>
      </c>
      <c r="GX125">
        <v>0</v>
      </c>
      <c r="GY125">
        <v>60.466999999999999</v>
      </c>
      <c r="GZ125">
        <v>0</v>
      </c>
      <c r="HA125">
        <v>156.06</v>
      </c>
      <c r="HB125">
        <v>0</v>
      </c>
      <c r="HC125">
        <v>31.306999999999999</v>
      </c>
      <c r="HD125">
        <v>0</v>
      </c>
      <c r="HE125">
        <v>99.33</v>
      </c>
      <c r="HF125">
        <v>0</v>
      </c>
      <c r="HG125" t="s">
        <v>6750</v>
      </c>
      <c r="HH125" t="s">
        <v>6750</v>
      </c>
      <c r="HI125" t="s">
        <v>6751</v>
      </c>
      <c r="HJ125" t="s">
        <v>6752</v>
      </c>
      <c r="HK125" t="s">
        <v>6753</v>
      </c>
      <c r="HL125" t="s">
        <v>6754</v>
      </c>
      <c r="HM125" t="s">
        <v>6755</v>
      </c>
      <c r="HN125" t="s">
        <v>6756</v>
      </c>
      <c r="HO125" t="s">
        <v>6757</v>
      </c>
      <c r="HP125" t="s">
        <v>6758</v>
      </c>
      <c r="IA125">
        <v>0.38</v>
      </c>
      <c r="IB125">
        <v>0</v>
      </c>
      <c r="IC125">
        <v>0.02</v>
      </c>
      <c r="ID125">
        <v>697.48</v>
      </c>
      <c r="IE125">
        <v>697.91</v>
      </c>
      <c r="IF125" t="s">
        <v>5628</v>
      </c>
      <c r="IG125" t="s">
        <v>6759</v>
      </c>
      <c r="IH125">
        <v>696</v>
      </c>
      <c r="II125" t="s">
        <v>4902</v>
      </c>
      <c r="IJ125" t="s">
        <v>147</v>
      </c>
      <c r="IL125" t="e">
        <f t="shared" si="5"/>
        <v>#DIV/0!</v>
      </c>
      <c r="IM125">
        <f t="shared" si="6"/>
        <v>0</v>
      </c>
      <c r="IN125">
        <f t="shared" si="7"/>
        <v>0</v>
      </c>
      <c r="IO125" t="e">
        <f t="shared" si="8"/>
        <v>#DIV/0!</v>
      </c>
      <c r="IP125" t="e">
        <f t="shared" si="9"/>
        <v>#DIV/0!</v>
      </c>
    </row>
    <row r="126" spans="1:250" x14ac:dyDescent="0.2">
      <c r="A126" t="s">
        <v>4903</v>
      </c>
      <c r="B126">
        <v>-1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628</v>
      </c>
      <c r="S126">
        <v>7</v>
      </c>
      <c r="T126">
        <v>10776</v>
      </c>
      <c r="U126">
        <v>1</v>
      </c>
      <c r="V126" s="25">
        <v>9.9999999999999995E-8</v>
      </c>
      <c r="W126" s="25">
        <v>242</v>
      </c>
      <c r="X126" s="25">
        <v>0</v>
      </c>
      <c r="Y126" s="25">
        <v>3600</v>
      </c>
      <c r="Z126" s="25">
        <v>-1</v>
      </c>
      <c r="AA126" s="25">
        <v>3600</v>
      </c>
      <c r="AB126">
        <v>230.79999999143101</v>
      </c>
      <c r="AC126" t="s">
        <v>5624</v>
      </c>
      <c r="AD126" t="s">
        <v>5624</v>
      </c>
      <c r="AE126">
        <v>242</v>
      </c>
      <c r="AF126">
        <v>0</v>
      </c>
      <c r="AH126">
        <v>0</v>
      </c>
      <c r="AJ126">
        <v>0</v>
      </c>
      <c r="AO126">
        <v>0</v>
      </c>
      <c r="AQ126">
        <v>680</v>
      </c>
      <c r="AR126">
        <v>0</v>
      </c>
      <c r="AS126">
        <v>263</v>
      </c>
      <c r="AT126">
        <v>0</v>
      </c>
      <c r="AU126">
        <v>2300.3530000000001</v>
      </c>
      <c r="AV126">
        <v>0</v>
      </c>
      <c r="AW126">
        <v>184.76400000000001</v>
      </c>
      <c r="AX126">
        <v>0</v>
      </c>
      <c r="AY126">
        <v>99482</v>
      </c>
      <c r="AZ126">
        <v>128965</v>
      </c>
      <c r="BA126">
        <v>4285</v>
      </c>
      <c r="BB126">
        <v>0.2</v>
      </c>
      <c r="BC126">
        <v>0.5</v>
      </c>
      <c r="BD126">
        <v>20000</v>
      </c>
      <c r="BE126">
        <v>0</v>
      </c>
      <c r="BF126">
        <v>0</v>
      </c>
      <c r="BG126">
        <v>0</v>
      </c>
      <c r="BH126">
        <v>0</v>
      </c>
      <c r="BI126">
        <v>128965</v>
      </c>
      <c r="BJ126">
        <v>0</v>
      </c>
      <c r="BK126">
        <v>-8.9800000000000001E-3</v>
      </c>
      <c r="BL126">
        <v>4285</v>
      </c>
      <c r="BM126">
        <v>0.2</v>
      </c>
      <c r="BN126">
        <v>0.5</v>
      </c>
      <c r="BO126">
        <v>-8.9800000000000001E-3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242</v>
      </c>
      <c r="EZ126">
        <v>0</v>
      </c>
      <c r="FA126">
        <v>242</v>
      </c>
      <c r="FB126">
        <v>0</v>
      </c>
      <c r="FC126">
        <v>320.28571428571399</v>
      </c>
      <c r="FD126">
        <v>0</v>
      </c>
      <c r="FE126">
        <v>242</v>
      </c>
      <c r="FF126">
        <v>0</v>
      </c>
      <c r="FG126">
        <v>242</v>
      </c>
      <c r="FH126">
        <v>0</v>
      </c>
      <c r="FI126">
        <v>240.85714285714201</v>
      </c>
      <c r="FJ126">
        <v>0</v>
      </c>
      <c r="FK126">
        <v>2272144</v>
      </c>
      <c r="FL126">
        <v>0</v>
      </c>
      <c r="FM126">
        <v>372159</v>
      </c>
      <c r="FN126">
        <v>0</v>
      </c>
      <c r="FO126">
        <v>1676043</v>
      </c>
      <c r="FP126">
        <v>0</v>
      </c>
      <c r="FQ126">
        <v>680</v>
      </c>
      <c r="FR126">
        <v>0</v>
      </c>
      <c r="FS126">
        <v>263</v>
      </c>
      <c r="FT126">
        <v>0</v>
      </c>
      <c r="FU126">
        <v>497</v>
      </c>
      <c r="FV126">
        <v>0</v>
      </c>
      <c r="FW126">
        <v>8</v>
      </c>
      <c r="FX126">
        <v>0</v>
      </c>
      <c r="FY126">
        <v>5</v>
      </c>
      <c r="FZ126">
        <v>0</v>
      </c>
      <c r="GA126">
        <v>6</v>
      </c>
      <c r="GB126">
        <v>0</v>
      </c>
      <c r="GC126">
        <v>232.00000000037201</v>
      </c>
      <c r="GD126">
        <v>0</v>
      </c>
      <c r="GE126">
        <v>232.00000000037201</v>
      </c>
      <c r="GF126">
        <v>0</v>
      </c>
      <c r="GG126">
        <v>231.63265305922499</v>
      </c>
      <c r="GH126">
        <v>0</v>
      </c>
      <c r="GI126">
        <v>231.99999999813701</v>
      </c>
      <c r="GJ126">
        <v>0</v>
      </c>
      <c r="GK126">
        <v>233.111111111317</v>
      </c>
      <c r="GL126">
        <v>0</v>
      </c>
      <c r="GM126">
        <v>232.687301587224</v>
      </c>
      <c r="GN126">
        <v>0</v>
      </c>
      <c r="GO126">
        <v>47.713000000000001</v>
      </c>
      <c r="GP126">
        <v>0</v>
      </c>
      <c r="GQ126">
        <v>29.884</v>
      </c>
      <c r="GR126">
        <v>0</v>
      </c>
      <c r="GS126">
        <v>34.481999999999999</v>
      </c>
      <c r="GT126">
        <v>0</v>
      </c>
      <c r="GU126">
        <v>2300.201</v>
      </c>
      <c r="GV126">
        <v>0</v>
      </c>
      <c r="GW126">
        <v>180.86199999999999</v>
      </c>
      <c r="GX126">
        <v>0</v>
      </c>
      <c r="GY126">
        <v>1684.546</v>
      </c>
      <c r="GZ126">
        <v>0</v>
      </c>
      <c r="HA126">
        <v>2300.3530000000001</v>
      </c>
      <c r="HB126">
        <v>0</v>
      </c>
      <c r="HC126">
        <v>184.76400000000001</v>
      </c>
      <c r="HD126">
        <v>0</v>
      </c>
      <c r="HE126">
        <v>1702.194</v>
      </c>
      <c r="HF126">
        <v>0</v>
      </c>
      <c r="HG126" t="s">
        <v>6760</v>
      </c>
      <c r="HH126" t="s">
        <v>6761</v>
      </c>
      <c r="HI126" t="s">
        <v>6762</v>
      </c>
      <c r="HJ126" t="s">
        <v>6763</v>
      </c>
      <c r="HK126" t="s">
        <v>6764</v>
      </c>
      <c r="HL126" t="s">
        <v>6765</v>
      </c>
      <c r="HM126" t="s">
        <v>6766</v>
      </c>
      <c r="HN126" t="s">
        <v>6767</v>
      </c>
      <c r="HO126" t="s">
        <v>6768</v>
      </c>
      <c r="HP126" t="s">
        <v>6769</v>
      </c>
      <c r="IA126">
        <v>8.76</v>
      </c>
      <c r="IB126">
        <v>0</v>
      </c>
      <c r="IC126">
        <v>0.11</v>
      </c>
      <c r="ID126">
        <v>11954.03</v>
      </c>
      <c r="IE126">
        <v>11963.3</v>
      </c>
      <c r="IF126" t="s">
        <v>5628</v>
      </c>
      <c r="IG126" t="s">
        <v>6770</v>
      </c>
      <c r="IH126">
        <v>11927</v>
      </c>
      <c r="II126" t="s">
        <v>4903</v>
      </c>
      <c r="IJ126" t="s">
        <v>147</v>
      </c>
      <c r="IL126" t="e">
        <f t="shared" si="5"/>
        <v>#DIV/0!</v>
      </c>
      <c r="IM126">
        <f t="shared" si="6"/>
        <v>0</v>
      </c>
      <c r="IN126">
        <f t="shared" si="7"/>
        <v>0</v>
      </c>
      <c r="IO126" t="e">
        <f t="shared" si="8"/>
        <v>#DIV/0!</v>
      </c>
      <c r="IP126" t="e">
        <f t="shared" si="9"/>
        <v>#DIV/0!</v>
      </c>
    </row>
    <row r="127" spans="1:250" x14ac:dyDescent="0.2">
      <c r="A127" t="s">
        <v>4904</v>
      </c>
      <c r="B127">
        <v>-1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628</v>
      </c>
      <c r="S127">
        <v>7</v>
      </c>
      <c r="T127">
        <v>10776</v>
      </c>
      <c r="U127">
        <v>1</v>
      </c>
      <c r="V127" s="25">
        <v>9.9999999999999995E-8</v>
      </c>
      <c r="W127" s="25">
        <v>231</v>
      </c>
      <c r="X127" s="25">
        <v>0</v>
      </c>
      <c r="Y127" s="25">
        <v>3600</v>
      </c>
      <c r="Z127" s="25">
        <v>-1</v>
      </c>
      <c r="AA127" s="25">
        <v>3600</v>
      </c>
      <c r="AB127">
        <v>18.2268041237113</v>
      </c>
      <c r="AC127" t="s">
        <v>5624</v>
      </c>
      <c r="AD127" t="s">
        <v>5624</v>
      </c>
      <c r="AE127">
        <v>231</v>
      </c>
      <c r="AF127">
        <v>0</v>
      </c>
      <c r="AH127">
        <v>0</v>
      </c>
      <c r="AJ127">
        <v>0</v>
      </c>
      <c r="AO127">
        <v>0</v>
      </c>
      <c r="AQ127">
        <v>10255</v>
      </c>
      <c r="AR127">
        <v>0</v>
      </c>
      <c r="AS127">
        <v>10255</v>
      </c>
      <c r="AT127">
        <v>0</v>
      </c>
      <c r="AU127">
        <v>1119.2090000000001</v>
      </c>
      <c r="AV127">
        <v>0</v>
      </c>
      <c r="AW127">
        <v>989.95500000000004</v>
      </c>
      <c r="AX127">
        <v>0</v>
      </c>
      <c r="AY127">
        <v>4240</v>
      </c>
      <c r="AZ127">
        <v>18405</v>
      </c>
      <c r="BA127">
        <v>75</v>
      </c>
      <c r="BB127">
        <v>3.4399999999999999E-3</v>
      </c>
      <c r="BC127">
        <v>7.5600000000000001E-2</v>
      </c>
      <c r="BD127">
        <v>248</v>
      </c>
      <c r="BE127">
        <v>0</v>
      </c>
      <c r="BF127">
        <v>0</v>
      </c>
      <c r="BG127">
        <v>0</v>
      </c>
      <c r="BH127">
        <v>194</v>
      </c>
      <c r="BI127">
        <v>16360</v>
      </c>
      <c r="BJ127">
        <v>1851</v>
      </c>
      <c r="BK127">
        <v>4.9799999999999996E-4</v>
      </c>
      <c r="BL127">
        <v>75</v>
      </c>
      <c r="BM127">
        <v>3.4399999999999999E-3</v>
      </c>
      <c r="BN127">
        <v>7.5600000000000001E-2</v>
      </c>
      <c r="BO127">
        <v>4.9799999999999996E-4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236</v>
      </c>
      <c r="EZ127">
        <v>0</v>
      </c>
      <c r="FA127">
        <v>236</v>
      </c>
      <c r="FB127">
        <v>0</v>
      </c>
      <c r="FC127">
        <v>246.57142857142799</v>
      </c>
      <c r="FD127">
        <v>0</v>
      </c>
      <c r="FE127">
        <v>231</v>
      </c>
      <c r="FF127">
        <v>0</v>
      </c>
      <c r="FG127">
        <v>231</v>
      </c>
      <c r="FH127">
        <v>0</v>
      </c>
      <c r="FI127">
        <v>231</v>
      </c>
      <c r="FJ127">
        <v>0</v>
      </c>
      <c r="FK127">
        <v>2226549</v>
      </c>
      <c r="FL127">
        <v>0</v>
      </c>
      <c r="FM127">
        <v>2152823</v>
      </c>
      <c r="FN127">
        <v>0</v>
      </c>
      <c r="FO127">
        <v>2437612</v>
      </c>
      <c r="FP127">
        <v>0</v>
      </c>
      <c r="FQ127">
        <v>10255</v>
      </c>
      <c r="FR127">
        <v>0</v>
      </c>
      <c r="FS127">
        <v>10255</v>
      </c>
      <c r="FT127">
        <v>0</v>
      </c>
      <c r="FU127">
        <v>10952</v>
      </c>
      <c r="FV127">
        <v>0</v>
      </c>
      <c r="FW127">
        <v>31</v>
      </c>
      <c r="FX127">
        <v>0</v>
      </c>
      <c r="FY127">
        <v>28</v>
      </c>
      <c r="FZ127">
        <v>0</v>
      </c>
      <c r="GA127">
        <v>32</v>
      </c>
      <c r="GB127">
        <v>0</v>
      </c>
      <c r="GC127">
        <v>95.080906441902101</v>
      </c>
      <c r="GD127">
        <v>0</v>
      </c>
      <c r="GE127">
        <v>96.370199068513998</v>
      </c>
      <c r="GF127">
        <v>0</v>
      </c>
      <c r="GG127">
        <v>93.555907961930401</v>
      </c>
      <c r="GH127">
        <v>0</v>
      </c>
      <c r="GI127">
        <v>170.45532782315701</v>
      </c>
      <c r="GJ127">
        <v>0</v>
      </c>
      <c r="GK127">
        <v>175.73772470189601</v>
      </c>
      <c r="GL127">
        <v>0</v>
      </c>
      <c r="GM127">
        <v>172.56926019655199</v>
      </c>
      <c r="GN127">
        <v>0</v>
      </c>
      <c r="GO127">
        <v>12.163</v>
      </c>
      <c r="GP127">
        <v>0</v>
      </c>
      <c r="GQ127">
        <v>10.026</v>
      </c>
      <c r="GR127">
        <v>0</v>
      </c>
      <c r="GS127">
        <v>12.266999999999999</v>
      </c>
      <c r="GT127">
        <v>0</v>
      </c>
      <c r="GU127">
        <v>572.07100000000003</v>
      </c>
      <c r="GV127">
        <v>0</v>
      </c>
      <c r="GW127">
        <v>572.07100000000003</v>
      </c>
      <c r="GX127">
        <v>0</v>
      </c>
      <c r="GY127">
        <v>721.88400000000001</v>
      </c>
      <c r="GZ127">
        <v>0</v>
      </c>
      <c r="HA127">
        <v>1119.2090000000001</v>
      </c>
      <c r="HB127">
        <v>0</v>
      </c>
      <c r="HC127">
        <v>989.95500000000004</v>
      </c>
      <c r="HD127">
        <v>0</v>
      </c>
      <c r="HE127">
        <v>1129.402</v>
      </c>
      <c r="HF127">
        <v>0</v>
      </c>
      <c r="HG127" t="s">
        <v>6771</v>
      </c>
      <c r="HH127" t="s">
        <v>6772</v>
      </c>
      <c r="HI127" t="s">
        <v>6773</v>
      </c>
      <c r="HJ127" t="s">
        <v>6774</v>
      </c>
      <c r="HK127" t="s">
        <v>6775</v>
      </c>
      <c r="HL127" t="s">
        <v>6776</v>
      </c>
      <c r="HM127" t="s">
        <v>6777</v>
      </c>
      <c r="HN127" t="s">
        <v>6778</v>
      </c>
      <c r="HO127" t="s">
        <v>6779</v>
      </c>
      <c r="HP127" t="s">
        <v>6780</v>
      </c>
      <c r="IA127">
        <v>0.08</v>
      </c>
      <c r="IB127">
        <v>0</v>
      </c>
      <c r="IC127">
        <v>0.02</v>
      </c>
      <c r="ID127">
        <v>7924.09</v>
      </c>
      <c r="IE127">
        <v>7924.22</v>
      </c>
      <c r="IF127" t="s">
        <v>5628</v>
      </c>
      <c r="IG127" t="s">
        <v>6781</v>
      </c>
      <c r="IH127">
        <v>7907</v>
      </c>
      <c r="II127" t="s">
        <v>4904</v>
      </c>
      <c r="IJ127" t="s">
        <v>147</v>
      </c>
      <c r="IL127" t="e">
        <f t="shared" si="5"/>
        <v>#DIV/0!</v>
      </c>
      <c r="IM127">
        <f t="shared" si="6"/>
        <v>0</v>
      </c>
      <c r="IN127">
        <f t="shared" si="7"/>
        <v>0</v>
      </c>
      <c r="IO127" t="e">
        <f t="shared" si="8"/>
        <v>#DIV/0!</v>
      </c>
      <c r="IP127" t="e">
        <f t="shared" si="9"/>
        <v>#DIV/0!</v>
      </c>
    </row>
    <row r="128" spans="1:250" x14ac:dyDescent="0.2">
      <c r="A128" t="s">
        <v>4906</v>
      </c>
      <c r="B128">
        <v>-1</v>
      </c>
      <c r="C128">
        <v>0</v>
      </c>
      <c r="D128">
        <v>0</v>
      </c>
      <c r="E128">
        <v>4</v>
      </c>
      <c r="F128">
        <v>5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628</v>
      </c>
      <c r="S128">
        <v>7</v>
      </c>
      <c r="T128">
        <v>10776</v>
      </c>
      <c r="U128">
        <v>1</v>
      </c>
      <c r="V128" s="25">
        <v>9.9999999999999995E-8</v>
      </c>
      <c r="W128" s="25">
        <v>2</v>
      </c>
      <c r="X128" s="25">
        <v>0</v>
      </c>
      <c r="Y128" s="25">
        <v>3600</v>
      </c>
      <c r="Z128" s="25">
        <v>-1</v>
      </c>
      <c r="AA128" s="25">
        <v>3600</v>
      </c>
      <c r="AB128">
        <v>0</v>
      </c>
      <c r="AC128" t="s">
        <v>5624</v>
      </c>
      <c r="AD128" t="s">
        <v>5624</v>
      </c>
      <c r="AE128">
        <v>2</v>
      </c>
      <c r="AF128">
        <v>0</v>
      </c>
      <c r="AH128">
        <v>0</v>
      </c>
      <c r="AJ128">
        <v>0</v>
      </c>
      <c r="AO128">
        <v>0</v>
      </c>
      <c r="AQ128">
        <v>1</v>
      </c>
      <c r="AR128">
        <v>0</v>
      </c>
      <c r="AS128">
        <v>1</v>
      </c>
      <c r="AT128">
        <v>0</v>
      </c>
      <c r="AU128">
        <v>7.5739999999999998</v>
      </c>
      <c r="AV128">
        <v>0</v>
      </c>
      <c r="AW128">
        <v>4.1760000000000002</v>
      </c>
      <c r="AX128">
        <v>0</v>
      </c>
      <c r="AY128">
        <v>1981</v>
      </c>
      <c r="AZ128">
        <v>2597</v>
      </c>
      <c r="BA128">
        <v>431</v>
      </c>
      <c r="BB128">
        <v>6.9999999999999994E-5</v>
      </c>
      <c r="BC128">
        <v>0.5</v>
      </c>
      <c r="BD128">
        <v>337</v>
      </c>
      <c r="BE128">
        <v>0</v>
      </c>
      <c r="BF128">
        <v>0</v>
      </c>
      <c r="BG128">
        <v>0</v>
      </c>
      <c r="BH128">
        <v>1</v>
      </c>
      <c r="BI128">
        <v>2596</v>
      </c>
      <c r="BJ128">
        <v>0</v>
      </c>
      <c r="BK128">
        <v>1.431E-2</v>
      </c>
      <c r="BL128">
        <v>431</v>
      </c>
      <c r="BM128">
        <v>6.9999999999999994E-5</v>
      </c>
      <c r="BN128">
        <v>0.5</v>
      </c>
      <c r="BO128">
        <v>1.431E-2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1E+100</v>
      </c>
      <c r="EZ128">
        <v>0</v>
      </c>
      <c r="FA128">
        <v>1E+100</v>
      </c>
      <c r="FB128">
        <v>0</v>
      </c>
      <c r="FC128">
        <v>9.9999999999999904E+99</v>
      </c>
      <c r="FD128">
        <v>0</v>
      </c>
      <c r="FE128">
        <v>2</v>
      </c>
      <c r="FF128">
        <v>0</v>
      </c>
      <c r="FG128">
        <v>2</v>
      </c>
      <c r="FH128">
        <v>0</v>
      </c>
      <c r="FI128">
        <v>2</v>
      </c>
      <c r="FJ128">
        <v>0</v>
      </c>
      <c r="FK128">
        <v>45987</v>
      </c>
      <c r="FL128">
        <v>0</v>
      </c>
      <c r="FM128">
        <v>25417</v>
      </c>
      <c r="FN128">
        <v>0</v>
      </c>
      <c r="FO128">
        <v>108554</v>
      </c>
      <c r="FP128">
        <v>0</v>
      </c>
      <c r="FQ128">
        <v>1</v>
      </c>
      <c r="FR128">
        <v>0</v>
      </c>
      <c r="FS128">
        <v>1</v>
      </c>
      <c r="FT128">
        <v>0</v>
      </c>
      <c r="FU128">
        <v>223</v>
      </c>
      <c r="FV128">
        <v>0</v>
      </c>
      <c r="FW128">
        <v>24</v>
      </c>
      <c r="FX128">
        <v>0</v>
      </c>
      <c r="FY128">
        <v>10</v>
      </c>
      <c r="FZ128">
        <v>0</v>
      </c>
      <c r="GA128">
        <v>16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0.999999999999999</v>
      </c>
      <c r="GJ128">
        <v>0</v>
      </c>
      <c r="GK128">
        <v>1.06666666666666</v>
      </c>
      <c r="GL128">
        <v>0</v>
      </c>
      <c r="GM128">
        <v>0.58035714285714202</v>
      </c>
      <c r="GN128">
        <v>0</v>
      </c>
      <c r="GO128">
        <v>7.5339999999999998</v>
      </c>
      <c r="GP128">
        <v>0</v>
      </c>
      <c r="GQ128">
        <v>4.1749999999999998</v>
      </c>
      <c r="GR128">
        <v>0</v>
      </c>
      <c r="GS128">
        <v>6.1950000000000003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7.5739999999999998</v>
      </c>
      <c r="HB128">
        <v>0</v>
      </c>
      <c r="HC128">
        <v>4.1760000000000002</v>
      </c>
      <c r="HD128">
        <v>0</v>
      </c>
      <c r="HE128">
        <v>15.727</v>
      </c>
      <c r="HF128">
        <v>0</v>
      </c>
      <c r="HG128" t="s">
        <v>130</v>
      </c>
      <c r="HH128" t="s">
        <v>3104</v>
      </c>
      <c r="HI128" t="s">
        <v>3111</v>
      </c>
      <c r="HJ128" t="s">
        <v>3112</v>
      </c>
      <c r="HK128" t="s">
        <v>3113</v>
      </c>
      <c r="HL128" t="s">
        <v>137</v>
      </c>
      <c r="HM128" t="s">
        <v>3114</v>
      </c>
      <c r="HN128" t="s">
        <v>6782</v>
      </c>
      <c r="HO128" t="s">
        <v>137</v>
      </c>
      <c r="HP128" t="s">
        <v>6783</v>
      </c>
      <c r="IA128">
        <v>0.69</v>
      </c>
      <c r="IB128">
        <v>0</v>
      </c>
      <c r="IC128">
        <v>0</v>
      </c>
      <c r="ID128">
        <v>110.56</v>
      </c>
      <c r="IE128">
        <v>111.27</v>
      </c>
      <c r="IF128" t="s">
        <v>5628</v>
      </c>
      <c r="IG128" t="s">
        <v>6784</v>
      </c>
      <c r="IH128">
        <v>111</v>
      </c>
      <c r="II128" t="s">
        <v>4906</v>
      </c>
      <c r="IJ128" t="s">
        <v>147</v>
      </c>
      <c r="IL128" t="e">
        <f t="shared" si="5"/>
        <v>#DIV/0!</v>
      </c>
      <c r="IM128">
        <f t="shared" si="6"/>
        <v>0</v>
      </c>
      <c r="IN128">
        <f t="shared" si="7"/>
        <v>0</v>
      </c>
      <c r="IO128" t="e">
        <f t="shared" si="8"/>
        <v>#DIV/0!</v>
      </c>
      <c r="IP128" t="e">
        <f t="shared" si="9"/>
        <v>#DIV/0!</v>
      </c>
    </row>
    <row r="129" spans="1:250" x14ac:dyDescent="0.2">
      <c r="A129" t="s">
        <v>4908</v>
      </c>
      <c r="B129">
        <v>-1</v>
      </c>
      <c r="C129">
        <v>0</v>
      </c>
      <c r="D129">
        <v>0</v>
      </c>
      <c r="E129">
        <v>4</v>
      </c>
      <c r="F129">
        <v>5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628</v>
      </c>
      <c r="S129">
        <v>7</v>
      </c>
      <c r="T129">
        <v>10776</v>
      </c>
      <c r="U129">
        <v>1</v>
      </c>
      <c r="V129" s="25">
        <v>9.9999999999999995E-8</v>
      </c>
      <c r="W129" s="25">
        <v>-549.20000000000005</v>
      </c>
      <c r="X129" s="25">
        <v>0</v>
      </c>
      <c r="Y129" s="25">
        <v>3600</v>
      </c>
      <c r="Z129" s="25">
        <v>-1</v>
      </c>
      <c r="AA129" s="25">
        <v>3600</v>
      </c>
      <c r="AB129">
        <v>-1287.68197139515</v>
      </c>
      <c r="AC129" t="s">
        <v>5624</v>
      </c>
      <c r="AD129" t="s">
        <v>5624</v>
      </c>
      <c r="AE129">
        <v>-549.21438505000003</v>
      </c>
      <c r="AF129">
        <v>0</v>
      </c>
      <c r="AH129">
        <v>0</v>
      </c>
      <c r="AJ129">
        <v>0</v>
      </c>
      <c r="AO129">
        <v>0</v>
      </c>
      <c r="AQ129">
        <v>650</v>
      </c>
      <c r="AR129">
        <v>0</v>
      </c>
      <c r="AS129">
        <v>598</v>
      </c>
      <c r="AT129">
        <v>0</v>
      </c>
      <c r="AU129">
        <v>3600.0149999999999</v>
      </c>
      <c r="AV129">
        <v>0</v>
      </c>
      <c r="AW129">
        <v>3600.01</v>
      </c>
      <c r="AX129">
        <v>0</v>
      </c>
      <c r="AY129">
        <v>344735</v>
      </c>
      <c r="AZ129">
        <v>17484</v>
      </c>
      <c r="BA129">
        <v>1105</v>
      </c>
      <c r="BB129">
        <v>1E-4</v>
      </c>
      <c r="BC129">
        <v>0.45429999999999998</v>
      </c>
      <c r="BD129">
        <v>265</v>
      </c>
      <c r="BE129">
        <v>0</v>
      </c>
      <c r="BF129">
        <v>0</v>
      </c>
      <c r="BG129">
        <v>0</v>
      </c>
      <c r="BH129">
        <v>0</v>
      </c>
      <c r="BI129">
        <v>17350</v>
      </c>
      <c r="BJ129">
        <v>134</v>
      </c>
      <c r="BK129">
        <v>8.7600000000000004E-4</v>
      </c>
      <c r="BL129">
        <v>1105</v>
      </c>
      <c r="BM129">
        <v>1E-4</v>
      </c>
      <c r="BN129">
        <v>0.45429999999999998</v>
      </c>
      <c r="BO129">
        <v>8.7600000000000004E-4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-488.72528155700201</v>
      </c>
      <c r="EZ129">
        <v>0</v>
      </c>
      <c r="FA129">
        <v>-491.00728177078298</v>
      </c>
      <c r="FB129">
        <v>0</v>
      </c>
      <c r="FC129">
        <v>-489.05128162152101</v>
      </c>
      <c r="FD129">
        <v>0</v>
      </c>
      <c r="FE129">
        <v>-893.59720706374196</v>
      </c>
      <c r="FF129">
        <v>0</v>
      </c>
      <c r="FG129">
        <v>-893.59720706374196</v>
      </c>
      <c r="FH129">
        <v>0</v>
      </c>
      <c r="FI129">
        <v>-955.62308689819497</v>
      </c>
      <c r="FJ129">
        <v>0</v>
      </c>
      <c r="FK129">
        <v>2021280</v>
      </c>
      <c r="FL129">
        <v>0</v>
      </c>
      <c r="FM129">
        <v>1653910</v>
      </c>
      <c r="FN129">
        <v>0</v>
      </c>
      <c r="FO129">
        <v>1957578</v>
      </c>
      <c r="FP129">
        <v>0</v>
      </c>
      <c r="FQ129">
        <v>650</v>
      </c>
      <c r="FR129">
        <v>0</v>
      </c>
      <c r="FS129">
        <v>598</v>
      </c>
      <c r="FT129">
        <v>0</v>
      </c>
      <c r="FU129">
        <v>628</v>
      </c>
      <c r="FV129">
        <v>0</v>
      </c>
      <c r="FW129">
        <v>113</v>
      </c>
      <c r="FX129">
        <v>0</v>
      </c>
      <c r="FY129">
        <v>104</v>
      </c>
      <c r="FZ129">
        <v>0</v>
      </c>
      <c r="GA129">
        <v>118</v>
      </c>
      <c r="GB129">
        <v>0</v>
      </c>
      <c r="GC129">
        <v>-1219.49404981261</v>
      </c>
      <c r="GD129">
        <v>0</v>
      </c>
      <c r="GE129">
        <v>-1217.8914103500699</v>
      </c>
      <c r="GF129">
        <v>0</v>
      </c>
      <c r="GG129">
        <v>-1219.13816745655</v>
      </c>
      <c r="GH129">
        <v>0</v>
      </c>
      <c r="GI129">
        <v>-1102.49561441366</v>
      </c>
      <c r="GJ129">
        <v>0</v>
      </c>
      <c r="GK129">
        <v>-1085.96838467934</v>
      </c>
      <c r="GL129">
        <v>0</v>
      </c>
      <c r="GM129">
        <v>-1094.9802856762601</v>
      </c>
      <c r="GN129">
        <v>0</v>
      </c>
      <c r="GO129">
        <v>811.03499999999997</v>
      </c>
      <c r="GP129">
        <v>0</v>
      </c>
      <c r="GQ129">
        <v>726.25099999999998</v>
      </c>
      <c r="GR129">
        <v>0</v>
      </c>
      <c r="GS129">
        <v>829.63400000000001</v>
      </c>
      <c r="GT129">
        <v>0</v>
      </c>
      <c r="GU129">
        <v>1194.3599999999999</v>
      </c>
      <c r="GV129">
        <v>0</v>
      </c>
      <c r="GW129">
        <v>1190.816</v>
      </c>
      <c r="GX129">
        <v>0</v>
      </c>
      <c r="GY129">
        <v>1441.3720000000001</v>
      </c>
      <c r="GZ129">
        <v>0</v>
      </c>
      <c r="HA129">
        <v>3600.0149999999999</v>
      </c>
      <c r="HB129">
        <v>0</v>
      </c>
      <c r="HC129">
        <v>3600.01</v>
      </c>
      <c r="HD129">
        <v>0</v>
      </c>
      <c r="HE129">
        <v>3600.0479999999998</v>
      </c>
      <c r="HF129">
        <v>0</v>
      </c>
      <c r="HG129" t="s">
        <v>6785</v>
      </c>
      <c r="HH129" t="s">
        <v>6786</v>
      </c>
      <c r="HI129" t="s">
        <v>6787</v>
      </c>
      <c r="HJ129" t="s">
        <v>6788</v>
      </c>
      <c r="HK129" t="s">
        <v>6789</v>
      </c>
      <c r="HL129" t="s">
        <v>6790</v>
      </c>
      <c r="HM129" t="s">
        <v>6791</v>
      </c>
      <c r="HN129" t="s">
        <v>6792</v>
      </c>
      <c r="HO129" t="s">
        <v>6793</v>
      </c>
      <c r="HP129" t="s">
        <v>6794</v>
      </c>
      <c r="IA129">
        <v>38.24</v>
      </c>
      <c r="IB129">
        <v>0</v>
      </c>
      <c r="IC129">
        <v>0.23</v>
      </c>
      <c r="ID129">
        <v>25262.14</v>
      </c>
      <c r="IE129">
        <v>25301.48</v>
      </c>
      <c r="IF129" t="s">
        <v>5628</v>
      </c>
      <c r="IG129" t="s">
        <v>6795</v>
      </c>
      <c r="IH129">
        <v>25243</v>
      </c>
      <c r="II129" t="s">
        <v>4908</v>
      </c>
      <c r="IJ129" t="s">
        <v>147</v>
      </c>
      <c r="IL129" t="e">
        <f t="shared" si="5"/>
        <v>#DIV/0!</v>
      </c>
      <c r="IM129">
        <f t="shared" si="6"/>
        <v>0</v>
      </c>
      <c r="IN129">
        <f t="shared" si="7"/>
        <v>0</v>
      </c>
      <c r="IO129" t="e">
        <f t="shared" si="8"/>
        <v>#DIV/0!</v>
      </c>
      <c r="IP129" t="e">
        <f t="shared" si="9"/>
        <v>#DIV/0!</v>
      </c>
    </row>
    <row r="130" spans="1:250" x14ac:dyDescent="0.2">
      <c r="A130" t="s">
        <v>4909</v>
      </c>
      <c r="B130">
        <v>-1</v>
      </c>
      <c r="C130">
        <v>0</v>
      </c>
      <c r="D130">
        <v>0</v>
      </c>
      <c r="E130">
        <v>4</v>
      </c>
      <c r="F130">
        <v>5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628</v>
      </c>
      <c r="S130">
        <v>7</v>
      </c>
      <c r="T130">
        <v>10776</v>
      </c>
      <c r="U130">
        <v>1</v>
      </c>
      <c r="V130" s="25">
        <v>9.9999999999999995E-8</v>
      </c>
      <c r="W130" s="25">
        <v>20620</v>
      </c>
      <c r="X130" s="25">
        <v>0</v>
      </c>
      <c r="Y130" s="25">
        <v>3600</v>
      </c>
      <c r="Z130" s="25">
        <v>-1</v>
      </c>
      <c r="AA130" s="25">
        <v>3600</v>
      </c>
      <c r="AB130">
        <v>7297.3333333333303</v>
      </c>
      <c r="AC130" t="s">
        <v>5624</v>
      </c>
      <c r="AD130" t="s">
        <v>5624</v>
      </c>
      <c r="AE130">
        <v>20622</v>
      </c>
      <c r="AF130">
        <v>0</v>
      </c>
      <c r="AH130">
        <v>0</v>
      </c>
      <c r="AJ130">
        <v>0</v>
      </c>
      <c r="AO130">
        <v>0</v>
      </c>
      <c r="AQ130">
        <v>9130</v>
      </c>
      <c r="AR130">
        <v>0</v>
      </c>
      <c r="AS130">
        <v>6032</v>
      </c>
      <c r="AT130">
        <v>0</v>
      </c>
      <c r="AU130">
        <v>79.968000000000004</v>
      </c>
      <c r="AV130">
        <v>0</v>
      </c>
      <c r="AW130">
        <v>55.286000000000001</v>
      </c>
      <c r="AX130">
        <v>0</v>
      </c>
      <c r="AY130">
        <v>1309</v>
      </c>
      <c r="AZ130">
        <v>585</v>
      </c>
      <c r="BA130">
        <v>236</v>
      </c>
      <c r="BB130">
        <v>1.24E-3</v>
      </c>
      <c r="BC130">
        <v>0.5</v>
      </c>
      <c r="BD130">
        <v>215</v>
      </c>
      <c r="BE130">
        <v>0</v>
      </c>
      <c r="BF130">
        <v>0</v>
      </c>
      <c r="BG130">
        <v>0</v>
      </c>
      <c r="BH130">
        <v>0</v>
      </c>
      <c r="BI130">
        <v>458</v>
      </c>
      <c r="BJ130">
        <v>127</v>
      </c>
      <c r="BK130">
        <v>3.1295999999999997E-2</v>
      </c>
      <c r="BL130">
        <v>236</v>
      </c>
      <c r="BM130">
        <v>1.24E-3</v>
      </c>
      <c r="BN130">
        <v>0.5</v>
      </c>
      <c r="BO130">
        <v>3.1295999999999997E-2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20622</v>
      </c>
      <c r="EZ130">
        <v>0</v>
      </c>
      <c r="FA130">
        <v>20621.9993333333</v>
      </c>
      <c r="FB130">
        <v>0</v>
      </c>
      <c r="FC130">
        <v>20764.857047619</v>
      </c>
      <c r="FD130">
        <v>0</v>
      </c>
      <c r="FE130">
        <v>20622</v>
      </c>
      <c r="FF130">
        <v>0</v>
      </c>
      <c r="FG130">
        <v>20622</v>
      </c>
      <c r="FH130">
        <v>0</v>
      </c>
      <c r="FI130">
        <v>20621.546021092901</v>
      </c>
      <c r="FJ130">
        <v>0</v>
      </c>
      <c r="FK130">
        <v>955022</v>
      </c>
      <c r="FL130">
        <v>0</v>
      </c>
      <c r="FM130">
        <v>663624</v>
      </c>
      <c r="FN130">
        <v>0</v>
      </c>
      <c r="FO130">
        <v>1269597</v>
      </c>
      <c r="FP130">
        <v>0</v>
      </c>
      <c r="FQ130">
        <v>9130</v>
      </c>
      <c r="FR130">
        <v>0</v>
      </c>
      <c r="FS130">
        <v>6032</v>
      </c>
      <c r="FT130">
        <v>0</v>
      </c>
      <c r="FU130">
        <v>10710</v>
      </c>
      <c r="FV130">
        <v>0</v>
      </c>
      <c r="FW130">
        <v>22</v>
      </c>
      <c r="FX130">
        <v>0</v>
      </c>
      <c r="FY130">
        <v>13</v>
      </c>
      <c r="FZ130">
        <v>0</v>
      </c>
      <c r="GA130">
        <v>23</v>
      </c>
      <c r="GB130">
        <v>0</v>
      </c>
      <c r="GC130">
        <v>8621.9999999999909</v>
      </c>
      <c r="GD130">
        <v>0</v>
      </c>
      <c r="GE130">
        <v>9622</v>
      </c>
      <c r="GF130">
        <v>0</v>
      </c>
      <c r="GG130">
        <v>9154.6666666666606</v>
      </c>
      <c r="GH130">
        <v>0</v>
      </c>
      <c r="GI130">
        <v>9872</v>
      </c>
      <c r="GJ130">
        <v>0</v>
      </c>
      <c r="GK130">
        <v>11184.4999999999</v>
      </c>
      <c r="GL130">
        <v>0</v>
      </c>
      <c r="GM130">
        <v>10708.1547261904</v>
      </c>
      <c r="GN130">
        <v>0</v>
      </c>
      <c r="GO130">
        <v>1.4730000000000001</v>
      </c>
      <c r="GP130">
        <v>0</v>
      </c>
      <c r="GQ130">
        <v>0.86699999999999999</v>
      </c>
      <c r="GR130">
        <v>0</v>
      </c>
      <c r="GS130">
        <v>1.254</v>
      </c>
      <c r="GT130">
        <v>0</v>
      </c>
      <c r="GU130">
        <v>54.164000000000001</v>
      </c>
      <c r="GV130">
        <v>0</v>
      </c>
      <c r="GW130">
        <v>35.061999999999998</v>
      </c>
      <c r="GX130">
        <v>0</v>
      </c>
      <c r="GY130">
        <v>92.504999999999995</v>
      </c>
      <c r="GZ130">
        <v>0</v>
      </c>
      <c r="HA130">
        <v>79.968000000000004</v>
      </c>
      <c r="HB130">
        <v>0</v>
      </c>
      <c r="HC130">
        <v>55.286000000000001</v>
      </c>
      <c r="HD130">
        <v>0</v>
      </c>
      <c r="HE130">
        <v>113.158</v>
      </c>
      <c r="HF130">
        <v>0</v>
      </c>
      <c r="HG130" t="s">
        <v>3171</v>
      </c>
      <c r="HH130" t="s">
        <v>3172</v>
      </c>
      <c r="HI130" t="s">
        <v>3173</v>
      </c>
      <c r="HJ130" t="s">
        <v>3174</v>
      </c>
      <c r="HK130" t="s">
        <v>3175</v>
      </c>
      <c r="HL130" t="s">
        <v>3176</v>
      </c>
      <c r="HM130" t="s">
        <v>3177</v>
      </c>
      <c r="HN130" t="s">
        <v>6796</v>
      </c>
      <c r="HO130" t="s">
        <v>6797</v>
      </c>
      <c r="HP130" t="s">
        <v>6798</v>
      </c>
      <c r="IA130">
        <v>0.09</v>
      </c>
      <c r="IB130">
        <v>0</v>
      </c>
      <c r="IC130">
        <v>0</v>
      </c>
      <c r="ID130">
        <v>794.18</v>
      </c>
      <c r="IE130">
        <v>794.28</v>
      </c>
      <c r="IF130" t="s">
        <v>5628</v>
      </c>
      <c r="IG130" t="s">
        <v>6799</v>
      </c>
      <c r="IH130">
        <v>793</v>
      </c>
      <c r="II130" t="s">
        <v>4909</v>
      </c>
      <c r="IJ130" t="s">
        <v>147</v>
      </c>
      <c r="IL130" t="e">
        <f t="shared" si="5"/>
        <v>#DIV/0!</v>
      </c>
      <c r="IM130">
        <f t="shared" si="6"/>
        <v>0</v>
      </c>
      <c r="IN130">
        <f t="shared" si="7"/>
        <v>0</v>
      </c>
      <c r="IO130" t="e">
        <f t="shared" si="8"/>
        <v>#DIV/0!</v>
      </c>
      <c r="IP130" t="e">
        <f t="shared" si="9"/>
        <v>#DIV/0!</v>
      </c>
    </row>
    <row r="131" spans="1:250" x14ac:dyDescent="0.2">
      <c r="A131" s="26" t="s">
        <v>4911</v>
      </c>
      <c r="B131">
        <v>-1</v>
      </c>
      <c r="C131">
        <v>0</v>
      </c>
      <c r="D131">
        <v>0</v>
      </c>
      <c r="E131">
        <v>4</v>
      </c>
      <c r="F131">
        <v>5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628</v>
      </c>
      <c r="S131">
        <v>7</v>
      </c>
      <c r="T131">
        <v>10776</v>
      </c>
      <c r="U131">
        <v>1</v>
      </c>
      <c r="V131" s="25">
        <v>9.9999999999999995E-8</v>
      </c>
      <c r="W131" s="25">
        <v>53900</v>
      </c>
      <c r="X131" s="25">
        <v>0</v>
      </c>
      <c r="Y131" s="25">
        <v>3600</v>
      </c>
      <c r="Z131" s="25">
        <v>-1</v>
      </c>
      <c r="AA131" s="25">
        <v>3600</v>
      </c>
      <c r="AB131">
        <v>52957.5</v>
      </c>
      <c r="AC131" t="s">
        <v>5624</v>
      </c>
      <c r="AD131" t="s">
        <v>5624</v>
      </c>
      <c r="AE131">
        <v>53905</v>
      </c>
      <c r="AF131">
        <v>0</v>
      </c>
      <c r="AH131">
        <v>0</v>
      </c>
      <c r="AJ131">
        <v>0</v>
      </c>
      <c r="AO131">
        <v>0</v>
      </c>
      <c r="AQ131">
        <v>1431</v>
      </c>
      <c r="AR131">
        <v>0</v>
      </c>
      <c r="AS131">
        <v>525</v>
      </c>
      <c r="AT131">
        <v>0</v>
      </c>
      <c r="AU131">
        <v>1.7829999999999999</v>
      </c>
      <c r="AV131">
        <v>0</v>
      </c>
      <c r="AW131">
        <v>1.0629999999999999</v>
      </c>
      <c r="AX131">
        <v>0</v>
      </c>
      <c r="AY131">
        <v>1506</v>
      </c>
      <c r="AZ131">
        <v>4045</v>
      </c>
      <c r="BA131">
        <v>25</v>
      </c>
      <c r="BB131">
        <v>0.16667000000000001</v>
      </c>
      <c r="BC131">
        <v>0.5</v>
      </c>
      <c r="BD131">
        <v>1430</v>
      </c>
      <c r="BE131">
        <v>0</v>
      </c>
      <c r="BF131">
        <v>0</v>
      </c>
      <c r="BG131">
        <v>0</v>
      </c>
      <c r="BH131">
        <v>32</v>
      </c>
      <c r="BI131">
        <v>4013</v>
      </c>
      <c r="BJ131">
        <v>0</v>
      </c>
      <c r="BK131">
        <v>2.0170000000000001E-3</v>
      </c>
      <c r="BL131">
        <v>25</v>
      </c>
      <c r="BM131">
        <v>0.16667000000000001</v>
      </c>
      <c r="BN131">
        <v>0.5</v>
      </c>
      <c r="BO131">
        <v>2.0170000000000001E-3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53905</v>
      </c>
      <c r="EZ131">
        <v>0</v>
      </c>
      <c r="FA131">
        <v>53905</v>
      </c>
      <c r="FB131">
        <v>0</v>
      </c>
      <c r="FC131">
        <v>53905</v>
      </c>
      <c r="FD131">
        <v>0</v>
      </c>
      <c r="FE131">
        <v>53900</v>
      </c>
      <c r="FF131">
        <v>0</v>
      </c>
      <c r="FG131">
        <v>53905</v>
      </c>
      <c r="FH131">
        <v>0</v>
      </c>
      <c r="FI131">
        <v>53901.4285714285</v>
      </c>
      <c r="FJ131">
        <v>0</v>
      </c>
      <c r="FK131">
        <v>11744</v>
      </c>
      <c r="FL131">
        <v>0</v>
      </c>
      <c r="FM131">
        <v>8646</v>
      </c>
      <c r="FN131">
        <v>0</v>
      </c>
      <c r="FO131">
        <v>15660</v>
      </c>
      <c r="FP131">
        <v>0</v>
      </c>
      <c r="FQ131">
        <v>1431</v>
      </c>
      <c r="FR131">
        <v>0</v>
      </c>
      <c r="FS131">
        <v>525</v>
      </c>
      <c r="FT131">
        <v>0</v>
      </c>
      <c r="FU131">
        <v>1138</v>
      </c>
      <c r="FV131">
        <v>0</v>
      </c>
      <c r="FW131">
        <v>18</v>
      </c>
      <c r="FX131">
        <v>0</v>
      </c>
      <c r="FY131">
        <v>16</v>
      </c>
      <c r="FZ131">
        <v>0</v>
      </c>
      <c r="GA131">
        <v>19</v>
      </c>
      <c r="GB131">
        <v>0</v>
      </c>
      <c r="GC131">
        <v>53366.666666666599</v>
      </c>
      <c r="GD131">
        <v>0</v>
      </c>
      <c r="GE131">
        <v>53366.666666666599</v>
      </c>
      <c r="GF131">
        <v>0</v>
      </c>
      <c r="GG131">
        <v>53366.666666666599</v>
      </c>
      <c r="GH131">
        <v>0</v>
      </c>
      <c r="GI131">
        <v>53574.285714285703</v>
      </c>
      <c r="GJ131">
        <v>0</v>
      </c>
      <c r="GK131">
        <v>53576.95</v>
      </c>
      <c r="GL131">
        <v>0</v>
      </c>
      <c r="GM131">
        <v>53575.288351698502</v>
      </c>
      <c r="GN131">
        <v>0</v>
      </c>
      <c r="GO131">
        <v>0.19400000000000001</v>
      </c>
      <c r="GP131">
        <v>0</v>
      </c>
      <c r="GQ131">
        <v>0.19</v>
      </c>
      <c r="GR131">
        <v>0</v>
      </c>
      <c r="GS131">
        <v>0.22</v>
      </c>
      <c r="GT131">
        <v>0</v>
      </c>
      <c r="GU131">
        <v>1.1080000000000001</v>
      </c>
      <c r="GV131">
        <v>0</v>
      </c>
      <c r="GW131">
        <v>0.69099999999999995</v>
      </c>
      <c r="GX131">
        <v>0</v>
      </c>
      <c r="GY131">
        <v>1.446</v>
      </c>
      <c r="GZ131">
        <v>0</v>
      </c>
      <c r="HA131">
        <v>1.7829999999999999</v>
      </c>
      <c r="HB131">
        <v>0</v>
      </c>
      <c r="HC131">
        <v>1.0629999999999999</v>
      </c>
      <c r="HD131">
        <v>0</v>
      </c>
      <c r="HE131">
        <v>2.206</v>
      </c>
      <c r="HF131">
        <v>0</v>
      </c>
      <c r="HG131" t="s">
        <v>6800</v>
      </c>
      <c r="HH131" t="s">
        <v>6801</v>
      </c>
      <c r="HI131" t="s">
        <v>6802</v>
      </c>
      <c r="HJ131" t="s">
        <v>6803</v>
      </c>
      <c r="HK131" t="s">
        <v>6804</v>
      </c>
      <c r="HL131" t="s">
        <v>6805</v>
      </c>
      <c r="HM131" t="s">
        <v>6806</v>
      </c>
      <c r="HN131" t="s">
        <v>6807</v>
      </c>
      <c r="HO131" t="s">
        <v>6808</v>
      </c>
      <c r="HP131" t="s">
        <v>6809</v>
      </c>
      <c r="IA131">
        <v>0.01</v>
      </c>
      <c r="IB131">
        <v>0</v>
      </c>
      <c r="IC131">
        <v>0</v>
      </c>
      <c r="ID131">
        <v>15.56</v>
      </c>
      <c r="IE131">
        <v>15.58</v>
      </c>
      <c r="IF131" t="s">
        <v>5628</v>
      </c>
      <c r="IG131" t="s">
        <v>6810</v>
      </c>
      <c r="IH131">
        <v>16</v>
      </c>
      <c r="II131" t="s">
        <v>4911</v>
      </c>
      <c r="IJ131" t="s">
        <v>147</v>
      </c>
      <c r="IL131" t="e">
        <f t="shared" si="5"/>
        <v>#DIV/0!</v>
      </c>
      <c r="IM131">
        <f t="shared" si="6"/>
        <v>0</v>
      </c>
      <c r="IN131">
        <f t="shared" si="7"/>
        <v>0</v>
      </c>
      <c r="IO131" t="e">
        <f t="shared" si="8"/>
        <v>#DIV/0!</v>
      </c>
      <c r="IP131" t="e">
        <f t="shared" si="9"/>
        <v>#DIV/0!</v>
      </c>
    </row>
    <row r="132" spans="1:250" x14ac:dyDescent="0.2">
      <c r="A132" t="s">
        <v>4912</v>
      </c>
      <c r="B132">
        <v>-1</v>
      </c>
      <c r="C132">
        <v>0</v>
      </c>
      <c r="D132">
        <v>0</v>
      </c>
      <c r="E132">
        <v>4</v>
      </c>
      <c r="F132">
        <v>5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628</v>
      </c>
      <c r="S132">
        <v>7</v>
      </c>
      <c r="T132">
        <v>10776</v>
      </c>
      <c r="U132">
        <v>1</v>
      </c>
      <c r="V132" s="25">
        <v>9.9999999999999995E-8</v>
      </c>
      <c r="W132" s="25">
        <v>115</v>
      </c>
      <c r="X132" s="25">
        <v>0</v>
      </c>
      <c r="Y132" s="25">
        <v>3600</v>
      </c>
      <c r="Z132" s="25">
        <v>-1</v>
      </c>
      <c r="AA132" s="25">
        <v>3600</v>
      </c>
      <c r="AB132">
        <v>34.708656947627503</v>
      </c>
      <c r="AC132" t="s">
        <v>5624</v>
      </c>
      <c r="AD132" t="s">
        <v>5624</v>
      </c>
      <c r="AE132">
        <v>115</v>
      </c>
      <c r="AF132">
        <v>0</v>
      </c>
      <c r="AH132">
        <v>0</v>
      </c>
      <c r="AJ132">
        <v>0</v>
      </c>
      <c r="AO132">
        <v>0</v>
      </c>
      <c r="AQ132">
        <v>5434</v>
      </c>
      <c r="AR132">
        <v>0</v>
      </c>
      <c r="AS132">
        <v>4453</v>
      </c>
      <c r="AT132">
        <v>0</v>
      </c>
      <c r="AU132">
        <v>3600.0309999999999</v>
      </c>
      <c r="AV132">
        <v>0</v>
      </c>
      <c r="AW132">
        <v>3600.0059999999999</v>
      </c>
      <c r="AX132">
        <v>0</v>
      </c>
      <c r="AY132">
        <v>12712</v>
      </c>
      <c r="AZ132">
        <v>33990</v>
      </c>
      <c r="BA132">
        <v>1365</v>
      </c>
      <c r="BB132">
        <v>6.0999999999999997E-4</v>
      </c>
      <c r="BC132">
        <v>0.5</v>
      </c>
      <c r="BD132">
        <v>2752</v>
      </c>
      <c r="BE132">
        <v>0</v>
      </c>
      <c r="BF132">
        <v>0</v>
      </c>
      <c r="BG132">
        <v>0</v>
      </c>
      <c r="BH132">
        <v>60</v>
      </c>
      <c r="BI132">
        <v>33930</v>
      </c>
      <c r="BJ132">
        <v>0</v>
      </c>
      <c r="BK132">
        <v>2.2569999999999999E-3</v>
      </c>
      <c r="BL132">
        <v>1365</v>
      </c>
      <c r="BM132">
        <v>6.0999999999999997E-4</v>
      </c>
      <c r="BN132">
        <v>0.5</v>
      </c>
      <c r="BO132">
        <v>2.2569999999999999E-3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118.999999212878</v>
      </c>
      <c r="EZ132">
        <v>0</v>
      </c>
      <c r="FA132">
        <v>118.99999844624401</v>
      </c>
      <c r="FB132">
        <v>0</v>
      </c>
      <c r="FC132">
        <v>122.428570442606</v>
      </c>
      <c r="FD132">
        <v>0</v>
      </c>
      <c r="FE132">
        <v>108</v>
      </c>
      <c r="FF132">
        <v>0</v>
      </c>
      <c r="FG132">
        <v>108</v>
      </c>
      <c r="FH132">
        <v>0</v>
      </c>
      <c r="FI132">
        <v>105.85714285714199</v>
      </c>
      <c r="FJ132">
        <v>0</v>
      </c>
      <c r="FK132">
        <v>2622161</v>
      </c>
      <c r="FL132">
        <v>0</v>
      </c>
      <c r="FM132">
        <v>2010040</v>
      </c>
      <c r="FN132">
        <v>0</v>
      </c>
      <c r="FO132">
        <v>2388730</v>
      </c>
      <c r="FP132">
        <v>0</v>
      </c>
      <c r="FQ132">
        <v>5434</v>
      </c>
      <c r="FR132">
        <v>0</v>
      </c>
      <c r="FS132">
        <v>4453</v>
      </c>
      <c r="FT132">
        <v>0</v>
      </c>
      <c r="FU132">
        <v>4852</v>
      </c>
      <c r="FV132">
        <v>0</v>
      </c>
      <c r="FW132">
        <v>59</v>
      </c>
      <c r="FX132">
        <v>0</v>
      </c>
      <c r="FY132">
        <v>59</v>
      </c>
      <c r="FZ132">
        <v>0</v>
      </c>
      <c r="GA132">
        <v>63</v>
      </c>
      <c r="GB132">
        <v>0</v>
      </c>
      <c r="GC132">
        <v>38.805301609147101</v>
      </c>
      <c r="GD132">
        <v>0</v>
      </c>
      <c r="GE132">
        <v>41.0043585838838</v>
      </c>
      <c r="GF132">
        <v>0</v>
      </c>
      <c r="GG132">
        <v>39.855412320688401</v>
      </c>
      <c r="GH132">
        <v>0</v>
      </c>
      <c r="GI132">
        <v>74.744326164811895</v>
      </c>
      <c r="GJ132">
        <v>0</v>
      </c>
      <c r="GK132">
        <v>77.451857276277195</v>
      </c>
      <c r="GL132">
        <v>0</v>
      </c>
      <c r="GM132">
        <v>74.400552554565195</v>
      </c>
      <c r="GN132">
        <v>0</v>
      </c>
      <c r="GO132">
        <v>139.19</v>
      </c>
      <c r="GP132">
        <v>0</v>
      </c>
      <c r="GQ132">
        <v>119.91500000000001</v>
      </c>
      <c r="GR132">
        <v>0</v>
      </c>
      <c r="GS132">
        <v>134.84</v>
      </c>
      <c r="GT132">
        <v>0</v>
      </c>
      <c r="GU132">
        <v>3406.4369999999999</v>
      </c>
      <c r="GV132">
        <v>0</v>
      </c>
      <c r="GW132">
        <v>2543.3989999999999</v>
      </c>
      <c r="GX132">
        <v>0</v>
      </c>
      <c r="GY132">
        <v>3143.2220000000002</v>
      </c>
      <c r="GZ132">
        <v>0</v>
      </c>
      <c r="HA132">
        <v>3600.0309999999999</v>
      </c>
      <c r="HB132">
        <v>0</v>
      </c>
      <c r="HC132">
        <v>3600.0059999999999</v>
      </c>
      <c r="HD132">
        <v>0</v>
      </c>
      <c r="HE132">
        <v>3600.0140000000001</v>
      </c>
      <c r="HF132">
        <v>0</v>
      </c>
      <c r="HG132" t="s">
        <v>6811</v>
      </c>
      <c r="HH132" t="s">
        <v>6812</v>
      </c>
      <c r="HI132" t="s">
        <v>6813</v>
      </c>
      <c r="HJ132" t="s">
        <v>6814</v>
      </c>
      <c r="HK132" t="s">
        <v>6815</v>
      </c>
      <c r="HL132" t="s">
        <v>6816</v>
      </c>
      <c r="HM132" t="s">
        <v>6817</v>
      </c>
      <c r="HN132" t="s">
        <v>6818</v>
      </c>
      <c r="HO132" t="s">
        <v>6819</v>
      </c>
      <c r="HP132" t="s">
        <v>6820</v>
      </c>
      <c r="IA132">
        <v>19.5</v>
      </c>
      <c r="IB132">
        <v>0</v>
      </c>
      <c r="IC132">
        <v>7.0000000000000007E-2</v>
      </c>
      <c r="ID132">
        <v>25260.95</v>
      </c>
      <c r="IE132">
        <v>25280.9</v>
      </c>
      <c r="IF132" t="s">
        <v>5628</v>
      </c>
      <c r="IG132" t="s">
        <v>6821</v>
      </c>
      <c r="IH132">
        <v>25223</v>
      </c>
      <c r="II132" t="s">
        <v>4912</v>
      </c>
      <c r="IJ132" t="s">
        <v>147</v>
      </c>
      <c r="IL132" t="e">
        <f t="shared" ref="IL132:IL195" si="10">AVERAGE($IV132:$JB132)</f>
        <v>#DIV/0!</v>
      </c>
      <c r="IM132">
        <f t="shared" ref="IM132:IM195" si="11">MIN($IV132:$JB132)</f>
        <v>0</v>
      </c>
      <c r="IN132">
        <f t="shared" ref="IN132:IN195" si="12">MAX($IV132:$JB132)</f>
        <v>0</v>
      </c>
      <c r="IO132" t="e">
        <f t="shared" ref="IO132:IO195" si="13">STDEV($IV132:$JB132)</f>
        <v>#DIV/0!</v>
      </c>
      <c r="IP132" t="e">
        <f t="shared" ref="IP132:IP195" si="14">IN132/IM132</f>
        <v>#DIV/0!</v>
      </c>
    </row>
    <row r="133" spans="1:250" x14ac:dyDescent="0.2">
      <c r="A133" s="26" t="s">
        <v>4913</v>
      </c>
      <c r="B133">
        <v>-1</v>
      </c>
      <c r="C133">
        <v>0</v>
      </c>
      <c r="D133">
        <v>0</v>
      </c>
      <c r="E133">
        <v>4</v>
      </c>
      <c r="F133">
        <v>5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628</v>
      </c>
      <c r="S133">
        <v>7</v>
      </c>
      <c r="T133">
        <v>10776</v>
      </c>
      <c r="U133">
        <v>1</v>
      </c>
      <c r="V133" s="25">
        <v>9.9999999999999995E-8</v>
      </c>
      <c r="W133" s="25">
        <v>58</v>
      </c>
      <c r="X133" s="25">
        <v>0</v>
      </c>
      <c r="Y133" s="25">
        <v>3600</v>
      </c>
      <c r="Z133" s="25">
        <v>-1</v>
      </c>
      <c r="AA133" s="25">
        <v>3600</v>
      </c>
      <c r="AB133">
        <v>54.749999999999901</v>
      </c>
      <c r="AC133" t="s">
        <v>5624</v>
      </c>
      <c r="AD133" t="s">
        <v>5624</v>
      </c>
      <c r="AE133">
        <v>58</v>
      </c>
      <c r="AF133">
        <v>0</v>
      </c>
      <c r="AH133">
        <v>0</v>
      </c>
      <c r="AJ133">
        <v>0</v>
      </c>
      <c r="AO133">
        <v>0</v>
      </c>
      <c r="AQ133">
        <v>1</v>
      </c>
      <c r="AR133">
        <v>0</v>
      </c>
      <c r="AS133">
        <v>1</v>
      </c>
      <c r="AT133">
        <v>0</v>
      </c>
      <c r="AU133">
        <v>1.4059999999999999</v>
      </c>
      <c r="AV133">
        <v>0</v>
      </c>
      <c r="AW133">
        <v>1.21</v>
      </c>
      <c r="AX133">
        <v>0</v>
      </c>
      <c r="AY133">
        <v>3192</v>
      </c>
      <c r="AZ133">
        <v>10210</v>
      </c>
      <c r="BA133">
        <v>399</v>
      </c>
      <c r="BB133">
        <v>1.389E-2</v>
      </c>
      <c r="BC133">
        <v>0.5</v>
      </c>
      <c r="BD133">
        <v>992</v>
      </c>
      <c r="BE133">
        <v>0</v>
      </c>
      <c r="BF133">
        <v>0</v>
      </c>
      <c r="BG133">
        <v>0</v>
      </c>
      <c r="BH133">
        <v>20</v>
      </c>
      <c r="BI133">
        <v>10190</v>
      </c>
      <c r="BJ133">
        <v>0</v>
      </c>
      <c r="BK133">
        <v>1.0374E-2</v>
      </c>
      <c r="BL133">
        <v>399</v>
      </c>
      <c r="BM133">
        <v>1.389E-2</v>
      </c>
      <c r="BN133">
        <v>0.5</v>
      </c>
      <c r="BO133">
        <v>1.0374E-2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1E+100</v>
      </c>
      <c r="EZ133">
        <v>0</v>
      </c>
      <c r="FA133">
        <v>1E+100</v>
      </c>
      <c r="FB133">
        <v>0</v>
      </c>
      <c r="FC133">
        <v>9.9999999999999904E+99</v>
      </c>
      <c r="FD133">
        <v>0</v>
      </c>
      <c r="FE133">
        <v>58</v>
      </c>
      <c r="FF133">
        <v>0</v>
      </c>
      <c r="FG133">
        <v>58</v>
      </c>
      <c r="FH133">
        <v>0</v>
      </c>
      <c r="FI133">
        <v>58</v>
      </c>
      <c r="FJ133">
        <v>0</v>
      </c>
      <c r="FK133">
        <v>5729</v>
      </c>
      <c r="FL133">
        <v>0</v>
      </c>
      <c r="FM133">
        <v>5622</v>
      </c>
      <c r="FN133">
        <v>0</v>
      </c>
      <c r="FO133">
        <v>6307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0</v>
      </c>
      <c r="FW133">
        <v>3</v>
      </c>
      <c r="FX133">
        <v>0</v>
      </c>
      <c r="FY133">
        <v>3</v>
      </c>
      <c r="FZ133">
        <v>0</v>
      </c>
      <c r="GA133">
        <v>3</v>
      </c>
      <c r="GB133">
        <v>0</v>
      </c>
      <c r="GC133">
        <v>56.75</v>
      </c>
      <c r="GD133">
        <v>0</v>
      </c>
      <c r="GE133">
        <v>56.75</v>
      </c>
      <c r="GF133">
        <v>0</v>
      </c>
      <c r="GG133">
        <v>56.660714285714199</v>
      </c>
      <c r="GH133">
        <v>0</v>
      </c>
      <c r="GI133">
        <v>56.75</v>
      </c>
      <c r="GJ133">
        <v>0</v>
      </c>
      <c r="GK133">
        <v>57</v>
      </c>
      <c r="GL133">
        <v>0</v>
      </c>
      <c r="GM133">
        <v>56.785714285714199</v>
      </c>
      <c r="GN133">
        <v>0</v>
      </c>
      <c r="GO133">
        <v>1.26</v>
      </c>
      <c r="GP133">
        <v>0</v>
      </c>
      <c r="GQ133">
        <v>1.077</v>
      </c>
      <c r="GR133">
        <v>0</v>
      </c>
      <c r="GS133">
        <v>1.2110000000000001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1.4059999999999999</v>
      </c>
      <c r="HB133">
        <v>0</v>
      </c>
      <c r="HC133">
        <v>1.21</v>
      </c>
      <c r="HD133">
        <v>0</v>
      </c>
      <c r="HE133">
        <v>1.343</v>
      </c>
      <c r="HF133">
        <v>0</v>
      </c>
      <c r="HG133" t="s">
        <v>130</v>
      </c>
      <c r="HH133" t="s">
        <v>6822</v>
      </c>
      <c r="HI133" t="s">
        <v>6823</v>
      </c>
      <c r="HJ133" t="s">
        <v>133</v>
      </c>
      <c r="HK133" t="s">
        <v>6824</v>
      </c>
      <c r="HL133" t="s">
        <v>6825</v>
      </c>
      <c r="HM133" t="s">
        <v>6826</v>
      </c>
      <c r="HN133" t="s">
        <v>6827</v>
      </c>
      <c r="HO133" t="s">
        <v>137</v>
      </c>
      <c r="HP133" t="s">
        <v>6828</v>
      </c>
      <c r="IA133">
        <v>0.59</v>
      </c>
      <c r="IB133">
        <v>0</v>
      </c>
      <c r="IC133">
        <v>0.02</v>
      </c>
      <c r="ID133">
        <v>10.16</v>
      </c>
      <c r="IE133">
        <v>10.89</v>
      </c>
      <c r="IF133" t="s">
        <v>5628</v>
      </c>
      <c r="IG133" t="s">
        <v>6829</v>
      </c>
      <c r="IH133">
        <v>11</v>
      </c>
      <c r="II133" t="s">
        <v>4913</v>
      </c>
      <c r="IJ133" t="s">
        <v>147</v>
      </c>
      <c r="IL133" t="e">
        <f t="shared" si="10"/>
        <v>#DIV/0!</v>
      </c>
      <c r="IM133">
        <f t="shared" si="11"/>
        <v>0</v>
      </c>
      <c r="IN133">
        <f t="shared" si="12"/>
        <v>0</v>
      </c>
      <c r="IO133" t="e">
        <f t="shared" si="13"/>
        <v>#DIV/0!</v>
      </c>
      <c r="IP133" t="e">
        <f t="shared" si="14"/>
        <v>#DIV/0!</v>
      </c>
    </row>
    <row r="134" spans="1:250" x14ac:dyDescent="0.2">
      <c r="A134" s="26" t="s">
        <v>4914</v>
      </c>
      <c r="B134">
        <v>-1</v>
      </c>
      <c r="C134">
        <v>0</v>
      </c>
      <c r="D134">
        <v>0</v>
      </c>
      <c r="E134">
        <v>4</v>
      </c>
      <c r="F134">
        <v>5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628</v>
      </c>
      <c r="S134">
        <v>7</v>
      </c>
      <c r="T134">
        <v>10776</v>
      </c>
      <c r="U134">
        <v>1</v>
      </c>
      <c r="V134" s="25">
        <v>9.9999999999999995E-8</v>
      </c>
      <c r="W134" s="25">
        <v>16860</v>
      </c>
      <c r="X134" s="25">
        <v>0</v>
      </c>
      <c r="Y134" s="25">
        <v>3600</v>
      </c>
      <c r="Z134" s="25">
        <v>-1</v>
      </c>
      <c r="AA134" s="25">
        <v>3600</v>
      </c>
      <c r="AB134">
        <v>16310.666666666601</v>
      </c>
      <c r="AC134" t="s">
        <v>5624</v>
      </c>
      <c r="AD134" t="s">
        <v>5624</v>
      </c>
      <c r="AE134">
        <v>16862</v>
      </c>
      <c r="AF134">
        <v>0</v>
      </c>
      <c r="AH134">
        <v>0</v>
      </c>
      <c r="AJ134">
        <v>0</v>
      </c>
      <c r="AO134">
        <v>0</v>
      </c>
      <c r="AQ134">
        <v>426</v>
      </c>
      <c r="AR134">
        <v>0</v>
      </c>
      <c r="AS134">
        <v>426</v>
      </c>
      <c r="AT134">
        <v>0</v>
      </c>
      <c r="AU134">
        <v>4.3550000000000004</v>
      </c>
      <c r="AV134">
        <v>0</v>
      </c>
      <c r="AW134">
        <v>4.3550000000000004</v>
      </c>
      <c r="AX134">
        <v>0</v>
      </c>
      <c r="AY134">
        <v>35</v>
      </c>
      <c r="AZ134">
        <v>46189</v>
      </c>
      <c r="BA134">
        <v>6</v>
      </c>
      <c r="BB134">
        <v>0.33333000000000002</v>
      </c>
      <c r="BC134">
        <v>0.33333000000000002</v>
      </c>
      <c r="BD134">
        <v>35</v>
      </c>
      <c r="BE134">
        <v>0</v>
      </c>
      <c r="BF134">
        <v>0</v>
      </c>
      <c r="BG134">
        <v>0</v>
      </c>
      <c r="BH134">
        <v>0</v>
      </c>
      <c r="BI134">
        <v>46189</v>
      </c>
      <c r="BJ134">
        <v>0</v>
      </c>
      <c r="BK134">
        <v>0.20488799999999999</v>
      </c>
      <c r="BL134">
        <v>6</v>
      </c>
      <c r="BM134">
        <v>0.33333000000000002</v>
      </c>
      <c r="BN134">
        <v>0.33333000000000002</v>
      </c>
      <c r="BO134">
        <v>0.20488799999999999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16861.999999999902</v>
      </c>
      <c r="EZ134">
        <v>0</v>
      </c>
      <c r="FA134">
        <v>16861.999999999902</v>
      </c>
      <c r="FB134">
        <v>0</v>
      </c>
      <c r="FC134">
        <v>16862</v>
      </c>
      <c r="FD134">
        <v>0</v>
      </c>
      <c r="FE134">
        <v>16861.999999999902</v>
      </c>
      <c r="FF134">
        <v>0</v>
      </c>
      <c r="FG134">
        <v>16862</v>
      </c>
      <c r="FH134">
        <v>0</v>
      </c>
      <c r="FI134">
        <v>16862</v>
      </c>
      <c r="FJ134">
        <v>0</v>
      </c>
      <c r="FK134">
        <v>2265</v>
      </c>
      <c r="FL134">
        <v>0</v>
      </c>
      <c r="FM134">
        <v>2265</v>
      </c>
      <c r="FN134">
        <v>0</v>
      </c>
      <c r="FO134">
        <v>2942</v>
      </c>
      <c r="FP134">
        <v>0</v>
      </c>
      <c r="FQ134">
        <v>426</v>
      </c>
      <c r="FR134">
        <v>0</v>
      </c>
      <c r="FS134">
        <v>426</v>
      </c>
      <c r="FT134">
        <v>0</v>
      </c>
      <c r="FU134">
        <v>686</v>
      </c>
      <c r="FV134">
        <v>0</v>
      </c>
      <c r="FW134">
        <v>3</v>
      </c>
      <c r="FX134">
        <v>0</v>
      </c>
      <c r="FY134">
        <v>3</v>
      </c>
      <c r="FZ134">
        <v>0</v>
      </c>
      <c r="GA134">
        <v>3</v>
      </c>
      <c r="GB134">
        <v>0</v>
      </c>
      <c r="GC134">
        <v>16310.666666666601</v>
      </c>
      <c r="GD134">
        <v>0</v>
      </c>
      <c r="GE134">
        <v>16310.666666666601</v>
      </c>
      <c r="GF134">
        <v>0</v>
      </c>
      <c r="GG134">
        <v>16310.666666666601</v>
      </c>
      <c r="GH134">
        <v>0</v>
      </c>
      <c r="GI134">
        <v>16310.666666666601</v>
      </c>
      <c r="GJ134">
        <v>0</v>
      </c>
      <c r="GK134">
        <v>16310.666666666601</v>
      </c>
      <c r="GL134">
        <v>0</v>
      </c>
      <c r="GM134">
        <v>16310.666666666601</v>
      </c>
      <c r="GN134">
        <v>0</v>
      </c>
      <c r="GO134">
        <v>0.44500000000000001</v>
      </c>
      <c r="GP134">
        <v>0</v>
      </c>
      <c r="GQ134">
        <v>0.38100000000000001</v>
      </c>
      <c r="GR134">
        <v>0</v>
      </c>
      <c r="GS134">
        <v>0.40400000000000003</v>
      </c>
      <c r="GT134">
        <v>0</v>
      </c>
      <c r="GU134">
        <v>4.2210000000000001</v>
      </c>
      <c r="GV134">
        <v>0</v>
      </c>
      <c r="GW134">
        <v>4.2210000000000001</v>
      </c>
      <c r="GX134">
        <v>0</v>
      </c>
      <c r="GY134">
        <v>5.3819999999999997</v>
      </c>
      <c r="GZ134">
        <v>0</v>
      </c>
      <c r="HA134">
        <v>4.3550000000000004</v>
      </c>
      <c r="HB134">
        <v>0</v>
      </c>
      <c r="HC134">
        <v>4.3550000000000004</v>
      </c>
      <c r="HD134">
        <v>0</v>
      </c>
      <c r="HE134">
        <v>5.64</v>
      </c>
      <c r="HF134">
        <v>0</v>
      </c>
      <c r="HG134" t="s">
        <v>6830</v>
      </c>
      <c r="HH134" t="s">
        <v>6830</v>
      </c>
      <c r="HI134" t="s">
        <v>6831</v>
      </c>
      <c r="HJ134" t="s">
        <v>6832</v>
      </c>
      <c r="HK134" t="s">
        <v>698</v>
      </c>
      <c r="HL134" t="s">
        <v>6833</v>
      </c>
      <c r="HM134" t="s">
        <v>6833</v>
      </c>
      <c r="HN134" t="s">
        <v>6834</v>
      </c>
      <c r="HO134" t="s">
        <v>6835</v>
      </c>
      <c r="HP134" t="s">
        <v>6836</v>
      </c>
      <c r="IA134">
        <v>0.13</v>
      </c>
      <c r="IB134">
        <v>0</v>
      </c>
      <c r="IC134">
        <v>0.02</v>
      </c>
      <c r="ID134">
        <v>40.29</v>
      </c>
      <c r="IE134">
        <v>40.57</v>
      </c>
      <c r="IF134" t="s">
        <v>5628</v>
      </c>
      <c r="IG134" t="s">
        <v>6837</v>
      </c>
      <c r="IH134">
        <v>41</v>
      </c>
      <c r="II134" t="s">
        <v>4914</v>
      </c>
      <c r="IJ134" t="s">
        <v>147</v>
      </c>
      <c r="IL134" t="e">
        <f t="shared" si="10"/>
        <v>#DIV/0!</v>
      </c>
      <c r="IM134">
        <f t="shared" si="11"/>
        <v>0</v>
      </c>
      <c r="IN134">
        <f t="shared" si="12"/>
        <v>0</v>
      </c>
      <c r="IO134" t="e">
        <f t="shared" si="13"/>
        <v>#DIV/0!</v>
      </c>
      <c r="IP134" t="e">
        <f t="shared" si="14"/>
        <v>#DIV/0!</v>
      </c>
    </row>
    <row r="135" spans="1:250" x14ac:dyDescent="0.2">
      <c r="A135" t="s">
        <v>4915</v>
      </c>
      <c r="B135">
        <v>-1</v>
      </c>
      <c r="C135">
        <v>0</v>
      </c>
      <c r="D135">
        <v>0</v>
      </c>
      <c r="E135">
        <v>4</v>
      </c>
      <c r="F135">
        <v>5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628</v>
      </c>
      <c r="S135">
        <v>7</v>
      </c>
      <c r="T135">
        <v>10776</v>
      </c>
      <c r="U135">
        <v>1</v>
      </c>
      <c r="V135" s="25">
        <v>9.9999999999999995E-8</v>
      </c>
      <c r="W135" s="25">
        <v>-33270</v>
      </c>
      <c r="X135" s="25">
        <v>0</v>
      </c>
      <c r="Y135" s="25">
        <v>3600</v>
      </c>
      <c r="Z135" s="25">
        <v>-1</v>
      </c>
      <c r="AA135" s="25">
        <v>3600</v>
      </c>
      <c r="AB135">
        <v>-46921.507840398401</v>
      </c>
      <c r="AC135" t="s">
        <v>5624</v>
      </c>
      <c r="AD135" t="s">
        <v>5624</v>
      </c>
      <c r="AE135">
        <v>-33269</v>
      </c>
      <c r="AF135">
        <v>0</v>
      </c>
      <c r="AH135">
        <v>0</v>
      </c>
      <c r="AJ135">
        <v>0</v>
      </c>
      <c r="AO135">
        <v>0</v>
      </c>
      <c r="AQ135">
        <v>2841</v>
      </c>
      <c r="AR135">
        <v>0</v>
      </c>
      <c r="AS135">
        <v>2839</v>
      </c>
      <c r="AT135">
        <v>0</v>
      </c>
      <c r="AU135">
        <v>3600.0030000000002</v>
      </c>
      <c r="AV135">
        <v>0</v>
      </c>
      <c r="AW135">
        <v>3600.002</v>
      </c>
      <c r="AX135">
        <v>0</v>
      </c>
      <c r="AY135">
        <v>65337</v>
      </c>
      <c r="AZ135">
        <v>5918</v>
      </c>
      <c r="BA135">
        <v>5578</v>
      </c>
      <c r="BB135">
        <v>0.17813999999999999</v>
      </c>
      <c r="BC135">
        <v>0.48009000000000002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5918</v>
      </c>
      <c r="BJ135">
        <v>0</v>
      </c>
      <c r="BK135">
        <v>4.6000000000000001E-4</v>
      </c>
      <c r="BL135">
        <v>5578</v>
      </c>
      <c r="BM135">
        <v>0.17813999999999999</v>
      </c>
      <c r="BN135">
        <v>0.48009000000000002</v>
      </c>
      <c r="BO135">
        <v>4.6000000000000001E-4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-31793</v>
      </c>
      <c r="EZ135">
        <v>0</v>
      </c>
      <c r="FA135">
        <v>-31813</v>
      </c>
      <c r="FB135">
        <v>0</v>
      </c>
      <c r="FC135">
        <v>-31794.714285714199</v>
      </c>
      <c r="FD135">
        <v>0</v>
      </c>
      <c r="FE135">
        <v>-38777</v>
      </c>
      <c r="FF135">
        <v>0</v>
      </c>
      <c r="FG135">
        <v>-38534</v>
      </c>
      <c r="FH135">
        <v>0</v>
      </c>
      <c r="FI135">
        <v>-38643</v>
      </c>
      <c r="FJ135">
        <v>0</v>
      </c>
      <c r="FK135">
        <v>2024076</v>
      </c>
      <c r="FL135">
        <v>0</v>
      </c>
      <c r="FM135">
        <v>2020192</v>
      </c>
      <c r="FN135">
        <v>0</v>
      </c>
      <c r="FO135">
        <v>2226249</v>
      </c>
      <c r="FP135">
        <v>0</v>
      </c>
      <c r="FQ135">
        <v>2841</v>
      </c>
      <c r="FR135">
        <v>0</v>
      </c>
      <c r="FS135">
        <v>2839</v>
      </c>
      <c r="FT135">
        <v>0</v>
      </c>
      <c r="FU135">
        <v>3060</v>
      </c>
      <c r="FV135">
        <v>0</v>
      </c>
      <c r="FW135">
        <v>3</v>
      </c>
      <c r="FX135">
        <v>0</v>
      </c>
      <c r="FY135">
        <v>3</v>
      </c>
      <c r="FZ135">
        <v>0</v>
      </c>
      <c r="GA135">
        <v>3</v>
      </c>
      <c r="GB135">
        <v>0</v>
      </c>
      <c r="GC135">
        <v>-46921.507840398503</v>
      </c>
      <c r="GD135">
        <v>0</v>
      </c>
      <c r="GE135">
        <v>-46921.507840398503</v>
      </c>
      <c r="GF135">
        <v>0</v>
      </c>
      <c r="GG135">
        <v>-46921.507840398503</v>
      </c>
      <c r="GH135">
        <v>0</v>
      </c>
      <c r="GI135">
        <v>-46921.507840398503</v>
      </c>
      <c r="GJ135">
        <v>0</v>
      </c>
      <c r="GK135">
        <v>-46921.507840398503</v>
      </c>
      <c r="GL135">
        <v>0</v>
      </c>
      <c r="GM135">
        <v>-46921.507840398503</v>
      </c>
      <c r="GN135">
        <v>0</v>
      </c>
      <c r="GO135">
        <v>104.55800000000001</v>
      </c>
      <c r="GP135">
        <v>0</v>
      </c>
      <c r="GQ135">
        <v>87.888999999999996</v>
      </c>
      <c r="GR135">
        <v>0</v>
      </c>
      <c r="GS135">
        <v>96.475999999999999</v>
      </c>
      <c r="GT135">
        <v>0</v>
      </c>
      <c r="GU135">
        <v>3533.2860000000001</v>
      </c>
      <c r="GV135">
        <v>0</v>
      </c>
      <c r="GW135">
        <v>2963.5720000000001</v>
      </c>
      <c r="GX135">
        <v>0</v>
      </c>
      <c r="GY135">
        <v>3267.68</v>
      </c>
      <c r="GZ135">
        <v>0</v>
      </c>
      <c r="HA135">
        <v>3600.0030000000002</v>
      </c>
      <c r="HB135">
        <v>0</v>
      </c>
      <c r="HC135">
        <v>3600.002</v>
      </c>
      <c r="HD135">
        <v>0</v>
      </c>
      <c r="HE135">
        <v>3600.0039999999999</v>
      </c>
      <c r="HF135">
        <v>0</v>
      </c>
      <c r="HG135" t="s">
        <v>6838</v>
      </c>
      <c r="HH135" t="s">
        <v>6839</v>
      </c>
      <c r="HI135" t="s">
        <v>6840</v>
      </c>
      <c r="HJ135" t="s">
        <v>6841</v>
      </c>
      <c r="HK135" t="s">
        <v>698</v>
      </c>
      <c r="HL135" t="s">
        <v>6842</v>
      </c>
      <c r="HM135" t="s">
        <v>6842</v>
      </c>
      <c r="HN135" t="s">
        <v>6843</v>
      </c>
      <c r="HO135" t="s">
        <v>6844</v>
      </c>
      <c r="HP135" t="s">
        <v>6845</v>
      </c>
      <c r="IA135">
        <v>20.98</v>
      </c>
      <c r="IB135">
        <v>0</v>
      </c>
      <c r="IC135">
        <v>0.1</v>
      </c>
      <c r="ID135">
        <v>25263.03</v>
      </c>
      <c r="IE135">
        <v>25284.22</v>
      </c>
      <c r="IF135" t="s">
        <v>5628</v>
      </c>
      <c r="IG135" t="s">
        <v>6846</v>
      </c>
      <c r="IH135">
        <v>25222</v>
      </c>
      <c r="II135" t="s">
        <v>4915</v>
      </c>
      <c r="IJ135" t="s">
        <v>147</v>
      </c>
      <c r="IL135" t="e">
        <f t="shared" si="10"/>
        <v>#DIV/0!</v>
      </c>
      <c r="IM135">
        <f t="shared" si="11"/>
        <v>0</v>
      </c>
      <c r="IN135">
        <f t="shared" si="12"/>
        <v>0</v>
      </c>
      <c r="IO135" t="e">
        <f t="shared" si="13"/>
        <v>#DIV/0!</v>
      </c>
      <c r="IP135" t="e">
        <f t="shared" si="14"/>
        <v>#DIV/0!</v>
      </c>
    </row>
    <row r="136" spans="1:250" x14ac:dyDescent="0.2">
      <c r="A136" s="26" t="s">
        <v>4916</v>
      </c>
      <c r="B136">
        <v>-1</v>
      </c>
      <c r="C136">
        <v>0</v>
      </c>
      <c r="D136">
        <v>0</v>
      </c>
      <c r="E136">
        <v>4</v>
      </c>
      <c r="F136">
        <v>5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628</v>
      </c>
      <c r="S136">
        <v>7</v>
      </c>
      <c r="T136">
        <v>10776</v>
      </c>
      <c r="U136">
        <v>1</v>
      </c>
      <c r="V136" s="25">
        <v>9.9999999999999995E-8</v>
      </c>
      <c r="W136" s="25">
        <v>15080</v>
      </c>
      <c r="X136" s="25">
        <v>0</v>
      </c>
      <c r="Y136" s="25">
        <v>3600</v>
      </c>
      <c r="Z136" s="25">
        <v>-1</v>
      </c>
      <c r="AA136" s="25">
        <v>3600</v>
      </c>
      <c r="AB136">
        <v>5678.6070886075904</v>
      </c>
      <c r="AC136" t="s">
        <v>5624</v>
      </c>
      <c r="AD136" t="s">
        <v>5624</v>
      </c>
      <c r="AE136">
        <v>15078</v>
      </c>
      <c r="AF136">
        <v>0</v>
      </c>
      <c r="AH136">
        <v>0</v>
      </c>
      <c r="AJ136">
        <v>0</v>
      </c>
      <c r="AO136">
        <v>0</v>
      </c>
      <c r="AQ136">
        <v>522</v>
      </c>
      <c r="AR136">
        <v>0</v>
      </c>
      <c r="AS136">
        <v>1</v>
      </c>
      <c r="AT136">
        <v>0</v>
      </c>
      <c r="AU136">
        <v>1.651</v>
      </c>
      <c r="AV136">
        <v>0</v>
      </c>
      <c r="AW136">
        <v>0.24399999999999999</v>
      </c>
      <c r="AX136">
        <v>0</v>
      </c>
      <c r="AY136">
        <v>1388</v>
      </c>
      <c r="AZ136">
        <v>2376</v>
      </c>
      <c r="BA136">
        <v>5</v>
      </c>
      <c r="BB136">
        <v>5.1000000000000004E-4</v>
      </c>
      <c r="BC136">
        <v>1.899E-2</v>
      </c>
      <c r="BD136">
        <v>200</v>
      </c>
      <c r="BE136">
        <v>0</v>
      </c>
      <c r="BF136">
        <v>0</v>
      </c>
      <c r="BG136">
        <v>0</v>
      </c>
      <c r="BH136">
        <v>0</v>
      </c>
      <c r="BI136">
        <v>1188</v>
      </c>
      <c r="BJ136">
        <v>1188</v>
      </c>
      <c r="BK136">
        <v>1.441E-3</v>
      </c>
      <c r="BL136">
        <v>5</v>
      </c>
      <c r="BM136">
        <v>5.1000000000000004E-4</v>
      </c>
      <c r="BN136">
        <v>1.899E-2</v>
      </c>
      <c r="BO136">
        <v>1.441E-3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15077.9999999999</v>
      </c>
      <c r="EZ136">
        <v>0</v>
      </c>
      <c r="FA136">
        <v>15077.9999999999</v>
      </c>
      <c r="FB136">
        <v>0</v>
      </c>
      <c r="FC136">
        <v>15077.9999999999</v>
      </c>
      <c r="FD136">
        <v>0</v>
      </c>
      <c r="FE136">
        <v>15077.9999999999</v>
      </c>
      <c r="FF136">
        <v>0</v>
      </c>
      <c r="FG136">
        <v>15078</v>
      </c>
      <c r="FH136">
        <v>0</v>
      </c>
      <c r="FI136">
        <v>15077.9999999999</v>
      </c>
      <c r="FJ136">
        <v>0</v>
      </c>
      <c r="FK136">
        <v>15199</v>
      </c>
      <c r="FL136">
        <v>0</v>
      </c>
      <c r="FM136">
        <v>3912</v>
      </c>
      <c r="FN136">
        <v>0</v>
      </c>
      <c r="FO136">
        <v>7235</v>
      </c>
      <c r="FP136">
        <v>0</v>
      </c>
      <c r="FQ136">
        <v>522</v>
      </c>
      <c r="FR136">
        <v>0</v>
      </c>
      <c r="FS136">
        <v>1</v>
      </c>
      <c r="FT136">
        <v>0</v>
      </c>
      <c r="FU136">
        <v>151</v>
      </c>
      <c r="FV136">
        <v>0</v>
      </c>
      <c r="FW136">
        <v>33</v>
      </c>
      <c r="FX136">
        <v>0</v>
      </c>
      <c r="FY136">
        <v>20</v>
      </c>
      <c r="FZ136">
        <v>0</v>
      </c>
      <c r="GA136">
        <v>30</v>
      </c>
      <c r="GB136">
        <v>0</v>
      </c>
      <c r="GC136">
        <v>10578.8766778028</v>
      </c>
      <c r="GD136">
        <v>0</v>
      </c>
      <c r="GE136">
        <v>10578.8766778028</v>
      </c>
      <c r="GF136">
        <v>0</v>
      </c>
      <c r="GG136">
        <v>10567.254107470801</v>
      </c>
      <c r="GH136">
        <v>0</v>
      </c>
      <c r="GI136">
        <v>14993.001286864601</v>
      </c>
      <c r="GJ136">
        <v>0</v>
      </c>
      <c r="GK136">
        <v>15074.1975114214</v>
      </c>
      <c r="GL136">
        <v>0</v>
      </c>
      <c r="GM136">
        <v>14940.9153532132</v>
      </c>
      <c r="GN136">
        <v>0</v>
      </c>
      <c r="GO136">
        <v>0.38200000000000001</v>
      </c>
      <c r="GP136">
        <v>0</v>
      </c>
      <c r="GQ136">
        <v>0.24099999999999999</v>
      </c>
      <c r="GR136">
        <v>0</v>
      </c>
      <c r="GS136">
        <v>0.28299999999999997</v>
      </c>
      <c r="GT136">
        <v>0</v>
      </c>
      <c r="GU136">
        <v>1.65</v>
      </c>
      <c r="GV136">
        <v>0</v>
      </c>
      <c r="GW136">
        <v>0.24299999999999999</v>
      </c>
      <c r="GX136">
        <v>0</v>
      </c>
      <c r="GY136">
        <v>0.65700000000000003</v>
      </c>
      <c r="GZ136">
        <v>0</v>
      </c>
      <c r="HA136">
        <v>1.651</v>
      </c>
      <c r="HB136">
        <v>0</v>
      </c>
      <c r="HC136">
        <v>0.24399999999999999</v>
      </c>
      <c r="HD136">
        <v>0</v>
      </c>
      <c r="HE136">
        <v>0.65700000000000003</v>
      </c>
      <c r="HF136">
        <v>0</v>
      </c>
      <c r="HG136" t="s">
        <v>6847</v>
      </c>
      <c r="HH136" t="s">
        <v>6848</v>
      </c>
      <c r="HI136" t="s">
        <v>6849</v>
      </c>
      <c r="HJ136" t="s">
        <v>6850</v>
      </c>
      <c r="HK136" t="s">
        <v>6851</v>
      </c>
      <c r="HL136" t="s">
        <v>6852</v>
      </c>
      <c r="HM136" t="s">
        <v>6853</v>
      </c>
      <c r="HN136" t="s">
        <v>6854</v>
      </c>
      <c r="HO136" t="s">
        <v>6855</v>
      </c>
      <c r="HP136" t="s">
        <v>6856</v>
      </c>
      <c r="IA136">
        <v>0.01</v>
      </c>
      <c r="IB136">
        <v>0</v>
      </c>
      <c r="IC136">
        <v>0.01</v>
      </c>
      <c r="ID136">
        <v>4.6500000000000004</v>
      </c>
      <c r="IE136">
        <v>4.67</v>
      </c>
      <c r="IF136" t="s">
        <v>5628</v>
      </c>
      <c r="IG136" t="s">
        <v>6857</v>
      </c>
      <c r="IH136">
        <v>5</v>
      </c>
      <c r="II136" t="s">
        <v>4916</v>
      </c>
      <c r="IJ136" t="s">
        <v>147</v>
      </c>
      <c r="IL136" t="e">
        <f t="shared" si="10"/>
        <v>#DIV/0!</v>
      </c>
      <c r="IM136">
        <f t="shared" si="11"/>
        <v>0</v>
      </c>
      <c r="IN136">
        <f t="shared" si="12"/>
        <v>0</v>
      </c>
      <c r="IO136" t="e">
        <f t="shared" si="13"/>
        <v>#DIV/0!</v>
      </c>
      <c r="IP136" t="e">
        <f t="shared" si="14"/>
        <v>#DIV/0!</v>
      </c>
    </row>
    <row r="137" spans="1:250" x14ac:dyDescent="0.2">
      <c r="A137" s="27" t="s">
        <v>4919</v>
      </c>
      <c r="B137">
        <v>-1</v>
      </c>
      <c r="C137">
        <v>0</v>
      </c>
      <c r="D137">
        <v>0</v>
      </c>
      <c r="E137">
        <v>4</v>
      </c>
      <c r="F137">
        <v>5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628</v>
      </c>
      <c r="S137">
        <v>7</v>
      </c>
      <c r="T137">
        <v>10776</v>
      </c>
      <c r="U137">
        <v>1</v>
      </c>
      <c r="V137" s="25">
        <v>9.9999999999999995E-8</v>
      </c>
      <c r="W137" s="25">
        <v>-14340</v>
      </c>
      <c r="X137" s="25">
        <v>0</v>
      </c>
      <c r="Y137" s="25">
        <v>3600</v>
      </c>
      <c r="Z137" s="25">
        <v>-1</v>
      </c>
      <c r="AA137" s="25">
        <v>3600</v>
      </c>
      <c r="AB137">
        <v>-16646.586017379501</v>
      </c>
      <c r="AC137" t="s">
        <v>5624</v>
      </c>
      <c r="AD137" t="s">
        <v>5624</v>
      </c>
      <c r="AE137">
        <v>-14339.353450000001</v>
      </c>
      <c r="AF137">
        <v>0</v>
      </c>
      <c r="AH137">
        <v>0</v>
      </c>
      <c r="AJ137">
        <v>0</v>
      </c>
      <c r="AO137">
        <v>0</v>
      </c>
      <c r="AQ137">
        <v>5451</v>
      </c>
      <c r="AR137">
        <v>0</v>
      </c>
      <c r="AS137">
        <v>3477</v>
      </c>
      <c r="AT137">
        <v>0</v>
      </c>
      <c r="AU137">
        <v>19.376999999999999</v>
      </c>
      <c r="AV137">
        <v>0</v>
      </c>
      <c r="AW137">
        <v>13.335000000000001</v>
      </c>
      <c r="AX137">
        <v>0</v>
      </c>
      <c r="AY137">
        <v>225</v>
      </c>
      <c r="AZ137">
        <v>2600</v>
      </c>
      <c r="BA137">
        <v>88</v>
      </c>
      <c r="BB137">
        <v>2.826E-2</v>
      </c>
      <c r="BC137">
        <v>0.49198999999999998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100</v>
      </c>
      <c r="BJ137">
        <v>2500</v>
      </c>
      <c r="BK137">
        <v>1.3162E-2</v>
      </c>
      <c r="BL137">
        <v>88</v>
      </c>
      <c r="BM137">
        <v>2.826E-2</v>
      </c>
      <c r="BN137">
        <v>0.49198999999999998</v>
      </c>
      <c r="BO137">
        <v>1.3162E-2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-14339.353446926199</v>
      </c>
      <c r="EZ137">
        <v>0</v>
      </c>
      <c r="FA137">
        <v>-14339.353446926199</v>
      </c>
      <c r="FB137">
        <v>0</v>
      </c>
      <c r="FC137">
        <v>-14339.353446926199</v>
      </c>
      <c r="FD137">
        <v>0</v>
      </c>
      <c r="FE137">
        <v>-14340.7719600774</v>
      </c>
      <c r="FF137">
        <v>0</v>
      </c>
      <c r="FG137">
        <v>-14340.721075904599</v>
      </c>
      <c r="FH137">
        <v>0</v>
      </c>
      <c r="FI137">
        <v>-14340.770523851899</v>
      </c>
      <c r="FJ137">
        <v>0</v>
      </c>
      <c r="FK137">
        <v>224679</v>
      </c>
      <c r="FL137">
        <v>0</v>
      </c>
      <c r="FM137">
        <v>141610</v>
      </c>
      <c r="FN137">
        <v>0</v>
      </c>
      <c r="FO137">
        <v>230731</v>
      </c>
      <c r="FP137">
        <v>0</v>
      </c>
      <c r="FQ137">
        <v>5451</v>
      </c>
      <c r="FR137">
        <v>0</v>
      </c>
      <c r="FS137">
        <v>3477</v>
      </c>
      <c r="FT137">
        <v>0</v>
      </c>
      <c r="FU137">
        <v>5752</v>
      </c>
      <c r="FV137">
        <v>0</v>
      </c>
      <c r="FW137">
        <v>15</v>
      </c>
      <c r="FX137">
        <v>0</v>
      </c>
      <c r="FY137">
        <v>15</v>
      </c>
      <c r="FZ137">
        <v>0</v>
      </c>
      <c r="GA137">
        <v>15</v>
      </c>
      <c r="GB137">
        <v>0</v>
      </c>
      <c r="GC137">
        <v>-14462.388720551</v>
      </c>
      <c r="GD137">
        <v>0</v>
      </c>
      <c r="GE137">
        <v>-14462.388720551</v>
      </c>
      <c r="GF137">
        <v>0</v>
      </c>
      <c r="GG137">
        <v>-14462.388720551</v>
      </c>
      <c r="GH137">
        <v>0</v>
      </c>
      <c r="GI137">
        <v>-14367.1097252697</v>
      </c>
      <c r="GJ137">
        <v>0</v>
      </c>
      <c r="GK137">
        <v>-14367.1097252697</v>
      </c>
      <c r="GL137">
        <v>0</v>
      </c>
      <c r="GM137">
        <v>-14367.1097252697</v>
      </c>
      <c r="GN137">
        <v>0</v>
      </c>
      <c r="GO137">
        <v>0.32</v>
      </c>
      <c r="GP137">
        <v>0</v>
      </c>
      <c r="GQ137">
        <v>0.315</v>
      </c>
      <c r="GR137">
        <v>0</v>
      </c>
      <c r="GS137">
        <v>0.318</v>
      </c>
      <c r="GT137">
        <v>0</v>
      </c>
      <c r="GU137">
        <v>15.452</v>
      </c>
      <c r="GV137">
        <v>0</v>
      </c>
      <c r="GW137">
        <v>6.5780000000000003</v>
      </c>
      <c r="GX137">
        <v>0</v>
      </c>
      <c r="GY137">
        <v>17.244</v>
      </c>
      <c r="GZ137">
        <v>0</v>
      </c>
      <c r="HA137">
        <v>19.376999999999999</v>
      </c>
      <c r="HB137">
        <v>0</v>
      </c>
      <c r="HC137">
        <v>13.335000000000001</v>
      </c>
      <c r="HD137">
        <v>0</v>
      </c>
      <c r="HE137">
        <v>20.22</v>
      </c>
      <c r="HF137">
        <v>0</v>
      </c>
      <c r="HG137" t="s">
        <v>3368</v>
      </c>
      <c r="HH137" t="s">
        <v>3369</v>
      </c>
      <c r="HI137" t="s">
        <v>3370</v>
      </c>
      <c r="HJ137" t="s">
        <v>3371</v>
      </c>
      <c r="HK137" t="s">
        <v>746</v>
      </c>
      <c r="HL137" t="s">
        <v>3372</v>
      </c>
      <c r="HM137" t="s">
        <v>3373</v>
      </c>
      <c r="HN137" t="s">
        <v>6858</v>
      </c>
      <c r="HO137" t="s">
        <v>6859</v>
      </c>
      <c r="HP137" t="s">
        <v>6860</v>
      </c>
      <c r="IA137">
        <v>0.01</v>
      </c>
      <c r="IB137">
        <v>0</v>
      </c>
      <c r="IC137">
        <v>0</v>
      </c>
      <c r="ID137">
        <v>142.09</v>
      </c>
      <c r="IE137">
        <v>142.1</v>
      </c>
      <c r="IF137" t="s">
        <v>5628</v>
      </c>
      <c r="IG137" t="s">
        <v>6861</v>
      </c>
      <c r="IH137">
        <v>142</v>
      </c>
      <c r="II137" t="s">
        <v>4919</v>
      </c>
      <c r="IJ137" t="s">
        <v>147</v>
      </c>
      <c r="IL137" t="e">
        <f t="shared" si="10"/>
        <v>#DIV/0!</v>
      </c>
      <c r="IM137">
        <f t="shared" si="11"/>
        <v>0</v>
      </c>
      <c r="IN137">
        <f t="shared" si="12"/>
        <v>0</v>
      </c>
      <c r="IO137" t="e">
        <f t="shared" si="13"/>
        <v>#DIV/0!</v>
      </c>
      <c r="IP137" t="e">
        <f t="shared" si="14"/>
        <v>#DIV/0!</v>
      </c>
    </row>
    <row r="138" spans="1:250" x14ac:dyDescent="0.2">
      <c r="A138" s="26" t="s">
        <v>4918</v>
      </c>
      <c r="B138">
        <v>-1</v>
      </c>
      <c r="C138">
        <v>0</v>
      </c>
      <c r="D138">
        <v>0</v>
      </c>
      <c r="E138">
        <v>4</v>
      </c>
      <c r="F138">
        <v>5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628</v>
      </c>
      <c r="S138">
        <v>7</v>
      </c>
      <c r="T138">
        <v>10776</v>
      </c>
      <c r="U138">
        <v>1</v>
      </c>
      <c r="V138" s="25">
        <v>9.9999999999999995E-8</v>
      </c>
      <c r="W138" s="25">
        <v>-8674</v>
      </c>
      <c r="X138" s="25">
        <v>0</v>
      </c>
      <c r="Y138" s="25">
        <v>3600</v>
      </c>
      <c r="Z138" s="25">
        <v>-1</v>
      </c>
      <c r="AA138" s="25">
        <v>3600</v>
      </c>
      <c r="AB138">
        <v>-11824.6573815592</v>
      </c>
      <c r="AC138" t="s">
        <v>5624</v>
      </c>
      <c r="AD138" t="s">
        <v>5624</v>
      </c>
      <c r="AE138">
        <v>-8674.3426071199901</v>
      </c>
      <c r="AF138">
        <v>0</v>
      </c>
      <c r="AH138">
        <v>0</v>
      </c>
      <c r="AJ138">
        <v>0</v>
      </c>
      <c r="AO138">
        <v>0</v>
      </c>
      <c r="AQ138">
        <v>1112</v>
      </c>
      <c r="AR138">
        <v>0</v>
      </c>
      <c r="AS138">
        <v>1075</v>
      </c>
      <c r="AT138">
        <v>0</v>
      </c>
      <c r="AU138">
        <v>5.3579999999999997</v>
      </c>
      <c r="AV138">
        <v>0</v>
      </c>
      <c r="AW138">
        <v>5.2039999999999997</v>
      </c>
      <c r="AX138">
        <v>0</v>
      </c>
      <c r="AY138">
        <v>125</v>
      </c>
      <c r="AZ138">
        <v>2700</v>
      </c>
      <c r="BA138">
        <v>93</v>
      </c>
      <c r="BB138">
        <v>1.8000000000000001E-4</v>
      </c>
      <c r="BC138">
        <v>0.49286000000000002</v>
      </c>
      <c r="BD138">
        <v>100</v>
      </c>
      <c r="BE138">
        <v>0</v>
      </c>
      <c r="BF138">
        <v>0</v>
      </c>
      <c r="BG138">
        <v>0</v>
      </c>
      <c r="BH138">
        <v>0</v>
      </c>
      <c r="BI138">
        <v>100</v>
      </c>
      <c r="BJ138">
        <v>2600</v>
      </c>
      <c r="BK138">
        <v>1.5407000000000001E-2</v>
      </c>
      <c r="BL138">
        <v>93</v>
      </c>
      <c r="BM138">
        <v>1.8000000000000001E-4</v>
      </c>
      <c r="BN138">
        <v>0.49286000000000002</v>
      </c>
      <c r="BO138">
        <v>1.5407000000000001E-2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-8674.3426071170197</v>
      </c>
      <c r="EZ138">
        <v>0</v>
      </c>
      <c r="FA138">
        <v>-8674.3426071170197</v>
      </c>
      <c r="FB138">
        <v>0</v>
      </c>
      <c r="FC138">
        <v>-8674.3426071170197</v>
      </c>
      <c r="FD138">
        <v>0</v>
      </c>
      <c r="FE138">
        <v>-8675.2032906504501</v>
      </c>
      <c r="FF138">
        <v>0</v>
      </c>
      <c r="FG138">
        <v>-8675.1472244407505</v>
      </c>
      <c r="FH138">
        <v>0</v>
      </c>
      <c r="FI138">
        <v>-8675.1990084029494</v>
      </c>
      <c r="FJ138">
        <v>0</v>
      </c>
      <c r="FK138">
        <v>57331</v>
      </c>
      <c r="FL138">
        <v>0</v>
      </c>
      <c r="FM138">
        <v>56976</v>
      </c>
      <c r="FN138">
        <v>0</v>
      </c>
      <c r="FO138">
        <v>57198</v>
      </c>
      <c r="FP138">
        <v>0</v>
      </c>
      <c r="FQ138">
        <v>1112</v>
      </c>
      <c r="FR138">
        <v>0</v>
      </c>
      <c r="FS138">
        <v>1075</v>
      </c>
      <c r="FT138">
        <v>0</v>
      </c>
      <c r="FU138">
        <v>1095</v>
      </c>
      <c r="FV138">
        <v>0</v>
      </c>
      <c r="FW138">
        <v>5</v>
      </c>
      <c r="FX138">
        <v>0</v>
      </c>
      <c r="FY138">
        <v>5</v>
      </c>
      <c r="FZ138">
        <v>0</v>
      </c>
      <c r="GA138">
        <v>5</v>
      </c>
      <c r="GB138">
        <v>0</v>
      </c>
      <c r="GC138">
        <v>-9232.4686798228504</v>
      </c>
      <c r="GD138">
        <v>0</v>
      </c>
      <c r="GE138">
        <v>-9232.4686798228504</v>
      </c>
      <c r="GF138">
        <v>0</v>
      </c>
      <c r="GG138">
        <v>-9232.4686798228504</v>
      </c>
      <c r="GH138">
        <v>0</v>
      </c>
      <c r="GI138">
        <v>-9221.0634140913608</v>
      </c>
      <c r="GJ138">
        <v>0</v>
      </c>
      <c r="GK138">
        <v>-9221.0634140913608</v>
      </c>
      <c r="GL138">
        <v>0</v>
      </c>
      <c r="GM138">
        <v>-9221.0634140913608</v>
      </c>
      <c r="GN138">
        <v>0</v>
      </c>
      <c r="GO138">
        <v>0.313</v>
      </c>
      <c r="GP138">
        <v>0</v>
      </c>
      <c r="GQ138">
        <v>0.309</v>
      </c>
      <c r="GR138">
        <v>0</v>
      </c>
      <c r="GS138">
        <v>0.31</v>
      </c>
      <c r="GT138">
        <v>0</v>
      </c>
      <c r="GU138">
        <v>5.1859999999999999</v>
      </c>
      <c r="GV138">
        <v>0</v>
      </c>
      <c r="GW138">
        <v>5.04</v>
      </c>
      <c r="GX138">
        <v>0</v>
      </c>
      <c r="GY138">
        <v>5.0919999999999996</v>
      </c>
      <c r="GZ138">
        <v>0</v>
      </c>
      <c r="HA138">
        <v>5.3579999999999997</v>
      </c>
      <c r="HB138">
        <v>0</v>
      </c>
      <c r="HC138">
        <v>5.2039999999999997</v>
      </c>
      <c r="HD138">
        <v>0</v>
      </c>
      <c r="HE138">
        <v>5.2629999999999999</v>
      </c>
      <c r="HF138">
        <v>0</v>
      </c>
      <c r="HG138" t="s">
        <v>3357</v>
      </c>
      <c r="HH138" t="s">
        <v>3358</v>
      </c>
      <c r="HI138" t="s">
        <v>3359</v>
      </c>
      <c r="HJ138" t="s">
        <v>3360</v>
      </c>
      <c r="HK138" t="s">
        <v>373</v>
      </c>
      <c r="HL138" t="s">
        <v>3361</v>
      </c>
      <c r="HM138" t="s">
        <v>3362</v>
      </c>
      <c r="HN138" t="s">
        <v>6862</v>
      </c>
      <c r="HO138" t="s">
        <v>6863</v>
      </c>
      <c r="HP138" t="s">
        <v>6864</v>
      </c>
      <c r="IA138">
        <v>0</v>
      </c>
      <c r="IB138">
        <v>0</v>
      </c>
      <c r="IC138">
        <v>0</v>
      </c>
      <c r="ID138">
        <v>37</v>
      </c>
      <c r="IE138">
        <v>37.01</v>
      </c>
      <c r="IF138" t="s">
        <v>5628</v>
      </c>
      <c r="IG138" t="s">
        <v>6865</v>
      </c>
      <c r="IH138">
        <v>37</v>
      </c>
      <c r="II138" t="s">
        <v>4918</v>
      </c>
      <c r="IJ138" t="s">
        <v>147</v>
      </c>
      <c r="IL138" t="e">
        <f t="shared" si="10"/>
        <v>#DIV/0!</v>
      </c>
      <c r="IM138">
        <f t="shared" si="11"/>
        <v>0</v>
      </c>
      <c r="IN138">
        <f t="shared" si="12"/>
        <v>0</v>
      </c>
      <c r="IO138" t="e">
        <f t="shared" si="13"/>
        <v>#DIV/0!</v>
      </c>
      <c r="IP138" t="e">
        <f t="shared" si="14"/>
        <v>#DIV/0!</v>
      </c>
    </row>
    <row r="139" spans="1:250" x14ac:dyDescent="0.2">
      <c r="A139" t="s">
        <v>4920</v>
      </c>
      <c r="B139">
        <v>-1</v>
      </c>
      <c r="C139">
        <v>0</v>
      </c>
      <c r="D139">
        <v>0</v>
      </c>
      <c r="E139">
        <v>4</v>
      </c>
      <c r="F139">
        <v>5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628</v>
      </c>
      <c r="S139">
        <v>7</v>
      </c>
      <c r="T139">
        <v>10776</v>
      </c>
      <c r="U139">
        <v>1</v>
      </c>
      <c r="V139" s="25">
        <v>9.9999999999999995E-8</v>
      </c>
      <c r="W139" s="25">
        <v>2623000</v>
      </c>
      <c r="X139" s="25">
        <v>0</v>
      </c>
      <c r="Y139" s="25">
        <v>3600</v>
      </c>
      <c r="Z139" s="25">
        <v>-1</v>
      </c>
      <c r="AA139" s="25">
        <v>3600</v>
      </c>
      <c r="AB139">
        <v>2593999.0071714702</v>
      </c>
      <c r="AC139" t="s">
        <v>5624</v>
      </c>
      <c r="AD139" t="s">
        <v>5624</v>
      </c>
      <c r="AE139">
        <v>2623271.3266670001</v>
      </c>
      <c r="AF139">
        <v>0</v>
      </c>
      <c r="AH139">
        <v>0</v>
      </c>
      <c r="AJ139">
        <v>0</v>
      </c>
      <c r="AO139">
        <v>0</v>
      </c>
      <c r="AQ139">
        <v>7528</v>
      </c>
      <c r="AR139">
        <v>0</v>
      </c>
      <c r="AS139">
        <v>6135</v>
      </c>
      <c r="AT139">
        <v>0</v>
      </c>
      <c r="AU139">
        <v>3600.0010000000002</v>
      </c>
      <c r="AV139">
        <v>0</v>
      </c>
      <c r="AW139">
        <v>3600.0010000000002</v>
      </c>
      <c r="AX139">
        <v>0</v>
      </c>
      <c r="AY139">
        <v>12455</v>
      </c>
      <c r="AZ139">
        <v>9693</v>
      </c>
      <c r="BA139">
        <v>1577</v>
      </c>
      <c r="BB139">
        <v>2.4000000000000001E-4</v>
      </c>
      <c r="BC139">
        <v>0.5</v>
      </c>
      <c r="BD139">
        <v>1905</v>
      </c>
      <c r="BE139">
        <v>0</v>
      </c>
      <c r="BF139">
        <v>0</v>
      </c>
      <c r="BG139">
        <v>0</v>
      </c>
      <c r="BH139">
        <v>61</v>
      </c>
      <c r="BI139">
        <v>6062</v>
      </c>
      <c r="BJ139">
        <v>3570</v>
      </c>
      <c r="BK139">
        <v>1.137E-3</v>
      </c>
      <c r="BL139">
        <v>1577</v>
      </c>
      <c r="BM139">
        <v>2.4000000000000001E-4</v>
      </c>
      <c r="BN139">
        <v>0.5</v>
      </c>
      <c r="BO139">
        <v>1.137E-3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2626270.3266239599</v>
      </c>
      <c r="EZ139">
        <v>0</v>
      </c>
      <c r="FA139">
        <v>2623271.3263689601</v>
      </c>
      <c r="FB139">
        <v>0</v>
      </c>
      <c r="FC139">
        <v>2624528.7551911101</v>
      </c>
      <c r="FD139">
        <v>0</v>
      </c>
      <c r="FE139">
        <v>2619744.9258578299</v>
      </c>
      <c r="FF139">
        <v>0</v>
      </c>
      <c r="FG139">
        <v>2622706.7432311401</v>
      </c>
      <c r="FH139">
        <v>0</v>
      </c>
      <c r="FI139">
        <v>2621481.6583072301</v>
      </c>
      <c r="FJ139">
        <v>0</v>
      </c>
      <c r="FK139">
        <v>11780704</v>
      </c>
      <c r="FL139">
        <v>0</v>
      </c>
      <c r="FM139">
        <v>8061814</v>
      </c>
      <c r="FN139">
        <v>0</v>
      </c>
      <c r="FO139">
        <v>10622104</v>
      </c>
      <c r="FP139">
        <v>0</v>
      </c>
      <c r="FQ139">
        <v>7528</v>
      </c>
      <c r="FR139">
        <v>0</v>
      </c>
      <c r="FS139">
        <v>6135</v>
      </c>
      <c r="FT139">
        <v>0</v>
      </c>
      <c r="FU139">
        <v>7893</v>
      </c>
      <c r="FV139">
        <v>0</v>
      </c>
      <c r="FW139">
        <v>40</v>
      </c>
      <c r="FX139">
        <v>0</v>
      </c>
      <c r="FY139">
        <v>28</v>
      </c>
      <c r="FZ139">
        <v>0</v>
      </c>
      <c r="GA139">
        <v>36</v>
      </c>
      <c r="GB139">
        <v>0</v>
      </c>
      <c r="GC139">
        <v>2607900.5775924898</v>
      </c>
      <c r="GD139">
        <v>0</v>
      </c>
      <c r="GE139">
        <v>2608313.7160249199</v>
      </c>
      <c r="GF139">
        <v>0</v>
      </c>
      <c r="GG139">
        <v>2607816.1400892902</v>
      </c>
      <c r="GH139">
        <v>0</v>
      </c>
      <c r="GI139">
        <v>2613725.6395913502</v>
      </c>
      <c r="GJ139">
        <v>0</v>
      </c>
      <c r="GK139">
        <v>2613725.6395913502</v>
      </c>
      <c r="GL139">
        <v>0</v>
      </c>
      <c r="GM139">
        <v>2613443.7824482699</v>
      </c>
      <c r="GN139">
        <v>0</v>
      </c>
      <c r="GO139">
        <v>45.741</v>
      </c>
      <c r="GP139">
        <v>0</v>
      </c>
      <c r="GQ139">
        <v>37.854999999999997</v>
      </c>
      <c r="GR139">
        <v>0</v>
      </c>
      <c r="GS139">
        <v>44.521999999999998</v>
      </c>
      <c r="GT139">
        <v>0</v>
      </c>
      <c r="GU139">
        <v>2661.9580000000001</v>
      </c>
      <c r="GV139">
        <v>0</v>
      </c>
      <c r="GW139">
        <v>1334.3969999999999</v>
      </c>
      <c r="GX139">
        <v>0</v>
      </c>
      <c r="GY139">
        <v>2722.9160000000002</v>
      </c>
      <c r="GZ139">
        <v>0</v>
      </c>
      <c r="HA139">
        <v>3600.0010000000002</v>
      </c>
      <c r="HB139">
        <v>0</v>
      </c>
      <c r="HC139">
        <v>3600.0010000000002</v>
      </c>
      <c r="HD139">
        <v>0</v>
      </c>
      <c r="HE139">
        <v>3600.0010000000002</v>
      </c>
      <c r="HF139">
        <v>0</v>
      </c>
      <c r="HG139" t="s">
        <v>6866</v>
      </c>
      <c r="HH139" t="s">
        <v>6867</v>
      </c>
      <c r="HI139" t="s">
        <v>6868</v>
      </c>
      <c r="HJ139" t="s">
        <v>6869</v>
      </c>
      <c r="HK139" t="s">
        <v>6870</v>
      </c>
      <c r="HL139" t="s">
        <v>6871</v>
      </c>
      <c r="HM139" t="s">
        <v>6872</v>
      </c>
      <c r="HN139" t="s">
        <v>6873</v>
      </c>
      <c r="HO139" t="s">
        <v>6874</v>
      </c>
      <c r="HP139" t="s">
        <v>6875</v>
      </c>
      <c r="IA139">
        <v>48.74</v>
      </c>
      <c r="IB139">
        <v>0</v>
      </c>
      <c r="IC139">
        <v>0.02</v>
      </c>
      <c r="ID139">
        <v>25074.29</v>
      </c>
      <c r="IE139">
        <v>25123.1</v>
      </c>
      <c r="IF139" t="s">
        <v>5628</v>
      </c>
      <c r="IG139" t="s">
        <v>6876</v>
      </c>
      <c r="IH139">
        <v>25249</v>
      </c>
      <c r="II139" t="s">
        <v>4920</v>
      </c>
      <c r="IJ139" t="s">
        <v>147</v>
      </c>
      <c r="IL139" t="e">
        <f t="shared" si="10"/>
        <v>#DIV/0!</v>
      </c>
      <c r="IM139">
        <f t="shared" si="11"/>
        <v>0</v>
      </c>
      <c r="IN139">
        <f t="shared" si="12"/>
        <v>0</v>
      </c>
      <c r="IO139" t="e">
        <f t="shared" si="13"/>
        <v>#DIV/0!</v>
      </c>
      <c r="IP139" t="e">
        <f t="shared" si="14"/>
        <v>#DIV/0!</v>
      </c>
    </row>
    <row r="140" spans="1:250" x14ac:dyDescent="0.2">
      <c r="A140" s="26" t="s">
        <v>4921</v>
      </c>
      <c r="B140">
        <v>-1</v>
      </c>
      <c r="C140">
        <v>0</v>
      </c>
      <c r="D140">
        <v>0</v>
      </c>
      <c r="E140">
        <v>4</v>
      </c>
      <c r="F140">
        <v>5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628</v>
      </c>
      <c r="S140">
        <v>7</v>
      </c>
      <c r="T140">
        <v>10776</v>
      </c>
      <c r="U140">
        <v>1</v>
      </c>
      <c r="V140" s="25">
        <v>9.9999999999999995E-8</v>
      </c>
      <c r="W140" s="25">
        <v>49320</v>
      </c>
      <c r="X140" s="25">
        <v>0</v>
      </c>
      <c r="Y140" s="25">
        <v>3600</v>
      </c>
      <c r="Z140" s="25">
        <v>-1</v>
      </c>
      <c r="AA140" s="25">
        <v>3600</v>
      </c>
      <c r="AB140">
        <v>48356.666666666599</v>
      </c>
      <c r="AC140" t="s">
        <v>5624</v>
      </c>
      <c r="AD140" t="s">
        <v>5624</v>
      </c>
      <c r="AE140">
        <v>49324</v>
      </c>
      <c r="AF140">
        <v>0</v>
      </c>
      <c r="AH140">
        <v>0</v>
      </c>
      <c r="AJ140">
        <v>0</v>
      </c>
      <c r="AO140">
        <v>0</v>
      </c>
      <c r="AQ140">
        <v>1</v>
      </c>
      <c r="AR140">
        <v>0</v>
      </c>
      <c r="AS140">
        <v>1</v>
      </c>
      <c r="AT140">
        <v>0</v>
      </c>
      <c r="AU140">
        <v>0.79600000000000004</v>
      </c>
      <c r="AV140">
        <v>0</v>
      </c>
      <c r="AW140">
        <v>0.65600000000000003</v>
      </c>
      <c r="AX140">
        <v>0</v>
      </c>
      <c r="AY140">
        <v>4049</v>
      </c>
      <c r="AZ140">
        <v>4218</v>
      </c>
      <c r="BA140">
        <v>650</v>
      </c>
      <c r="BB140">
        <v>2.1000000000000001E-4</v>
      </c>
      <c r="BC140">
        <v>0.5</v>
      </c>
      <c r="BD140">
        <v>734</v>
      </c>
      <c r="BE140">
        <v>0</v>
      </c>
      <c r="BF140">
        <v>0</v>
      </c>
      <c r="BG140">
        <v>0</v>
      </c>
      <c r="BH140">
        <v>1</v>
      </c>
      <c r="BI140">
        <v>3887</v>
      </c>
      <c r="BJ140">
        <v>330</v>
      </c>
      <c r="BK140">
        <v>1.3450000000000001E-3</v>
      </c>
      <c r="BL140">
        <v>650</v>
      </c>
      <c r="BM140">
        <v>2.1000000000000001E-4</v>
      </c>
      <c r="BN140">
        <v>0.5</v>
      </c>
      <c r="BO140">
        <v>1.3450000000000001E-3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1E+100</v>
      </c>
      <c r="EZ140">
        <v>0</v>
      </c>
      <c r="FA140">
        <v>49323.999962499904</v>
      </c>
      <c r="FB140">
        <v>0</v>
      </c>
      <c r="FC140">
        <v>7.1428571428571396E+99</v>
      </c>
      <c r="FD140">
        <v>0</v>
      </c>
      <c r="FE140">
        <v>49324</v>
      </c>
      <c r="FF140">
        <v>0</v>
      </c>
      <c r="FG140">
        <v>49324</v>
      </c>
      <c r="FH140">
        <v>0</v>
      </c>
      <c r="FI140">
        <v>49323.9999946428</v>
      </c>
      <c r="FJ140">
        <v>0</v>
      </c>
      <c r="FK140">
        <v>10935</v>
      </c>
      <c r="FL140">
        <v>0</v>
      </c>
      <c r="FM140">
        <v>7350</v>
      </c>
      <c r="FN140">
        <v>0</v>
      </c>
      <c r="FO140">
        <v>9039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1</v>
      </c>
      <c r="FV140">
        <v>0</v>
      </c>
      <c r="FW140">
        <v>3</v>
      </c>
      <c r="FX140">
        <v>0</v>
      </c>
      <c r="FY140">
        <v>3</v>
      </c>
      <c r="FZ140">
        <v>0</v>
      </c>
      <c r="GA140">
        <v>3</v>
      </c>
      <c r="GB140">
        <v>0</v>
      </c>
      <c r="GC140">
        <v>48648.5</v>
      </c>
      <c r="GD140">
        <v>0</v>
      </c>
      <c r="GE140">
        <v>49224</v>
      </c>
      <c r="GF140">
        <v>0</v>
      </c>
      <c r="GG140">
        <v>48891.214285714203</v>
      </c>
      <c r="GH140">
        <v>0</v>
      </c>
      <c r="GI140">
        <v>49174</v>
      </c>
      <c r="GJ140">
        <v>0</v>
      </c>
      <c r="GK140">
        <v>49324</v>
      </c>
      <c r="GL140">
        <v>0</v>
      </c>
      <c r="GM140">
        <v>49228.9999946428</v>
      </c>
      <c r="GN140">
        <v>0</v>
      </c>
      <c r="GO140">
        <v>0.77300000000000002</v>
      </c>
      <c r="GP140">
        <v>0</v>
      </c>
      <c r="GQ140">
        <v>0.65</v>
      </c>
      <c r="GR140">
        <v>0</v>
      </c>
      <c r="GS140">
        <v>0.72699999999999998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0.223</v>
      </c>
      <c r="GZ140">
        <v>0</v>
      </c>
      <c r="HA140">
        <v>0.79600000000000004</v>
      </c>
      <c r="HB140">
        <v>0</v>
      </c>
      <c r="HC140">
        <v>0.65600000000000003</v>
      </c>
      <c r="HD140">
        <v>0</v>
      </c>
      <c r="HE140">
        <v>0.751</v>
      </c>
      <c r="HF140">
        <v>0</v>
      </c>
      <c r="HG140" t="s">
        <v>6877</v>
      </c>
      <c r="HH140" t="s">
        <v>6878</v>
      </c>
      <c r="HI140" t="s">
        <v>6879</v>
      </c>
      <c r="HJ140" t="s">
        <v>133</v>
      </c>
      <c r="HK140" t="s">
        <v>6880</v>
      </c>
      <c r="HL140" t="s">
        <v>6881</v>
      </c>
      <c r="HM140" t="s">
        <v>6882</v>
      </c>
      <c r="HN140" t="s">
        <v>6883</v>
      </c>
      <c r="HO140" t="s">
        <v>6884</v>
      </c>
      <c r="HP140" t="s">
        <v>6885</v>
      </c>
      <c r="IA140">
        <v>1.18</v>
      </c>
      <c r="IB140">
        <v>0</v>
      </c>
      <c r="IC140">
        <v>0</v>
      </c>
      <c r="ID140">
        <v>5.36</v>
      </c>
      <c r="IE140">
        <v>6.55</v>
      </c>
      <c r="IF140" t="s">
        <v>5628</v>
      </c>
      <c r="IG140" t="s">
        <v>6886</v>
      </c>
      <c r="IH140">
        <v>7</v>
      </c>
      <c r="II140" t="s">
        <v>4921</v>
      </c>
      <c r="IJ140" t="s">
        <v>147</v>
      </c>
      <c r="IL140" t="e">
        <f t="shared" si="10"/>
        <v>#DIV/0!</v>
      </c>
      <c r="IM140">
        <f t="shared" si="11"/>
        <v>0</v>
      </c>
      <c r="IN140">
        <f t="shared" si="12"/>
        <v>0</v>
      </c>
      <c r="IO140" t="e">
        <f t="shared" si="13"/>
        <v>#DIV/0!</v>
      </c>
      <c r="IP140" t="e">
        <f t="shared" si="14"/>
        <v>#DIV/0!</v>
      </c>
    </row>
    <row r="141" spans="1:250" x14ac:dyDescent="0.2">
      <c r="A141" s="27" t="s">
        <v>4922</v>
      </c>
      <c r="B141">
        <v>-1</v>
      </c>
      <c r="C141">
        <v>0</v>
      </c>
      <c r="D141">
        <v>0</v>
      </c>
      <c r="E141">
        <v>4</v>
      </c>
      <c r="F141">
        <v>5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628</v>
      </c>
      <c r="S141">
        <v>7</v>
      </c>
      <c r="T141">
        <v>10776</v>
      </c>
      <c r="U141">
        <v>1</v>
      </c>
      <c r="V141" s="25">
        <v>9.9999999999999995E-8</v>
      </c>
      <c r="W141" s="25">
        <v>125100</v>
      </c>
      <c r="X141" s="25">
        <v>0</v>
      </c>
      <c r="Y141" s="25">
        <v>3600</v>
      </c>
      <c r="Z141" s="25">
        <v>-1</v>
      </c>
      <c r="AA141" s="25">
        <v>3600</v>
      </c>
      <c r="AB141">
        <v>107729.260869565</v>
      </c>
      <c r="AC141" t="s">
        <v>5624</v>
      </c>
      <c r="AD141" t="s">
        <v>5624</v>
      </c>
      <c r="AE141">
        <v>125055</v>
      </c>
      <c r="AF141">
        <v>0</v>
      </c>
      <c r="AH141">
        <v>0</v>
      </c>
      <c r="AJ141">
        <v>0</v>
      </c>
      <c r="AO141">
        <v>0</v>
      </c>
      <c r="AQ141">
        <v>642</v>
      </c>
      <c r="AR141">
        <v>0</v>
      </c>
      <c r="AS141">
        <v>1</v>
      </c>
      <c r="AT141">
        <v>0</v>
      </c>
      <c r="AU141">
        <v>6.26</v>
      </c>
      <c r="AV141">
        <v>0</v>
      </c>
      <c r="AW141">
        <v>2.3159999999999998</v>
      </c>
      <c r="AX141">
        <v>0</v>
      </c>
      <c r="AY141">
        <v>7375</v>
      </c>
      <c r="AZ141">
        <v>6288</v>
      </c>
      <c r="BA141">
        <v>1833</v>
      </c>
      <c r="BB141">
        <v>2.5000000000000001E-4</v>
      </c>
      <c r="BC141">
        <v>0.5</v>
      </c>
      <c r="BD141">
        <v>71</v>
      </c>
      <c r="BE141">
        <v>0</v>
      </c>
      <c r="BF141">
        <v>0</v>
      </c>
      <c r="BG141">
        <v>0</v>
      </c>
      <c r="BH141">
        <v>92</v>
      </c>
      <c r="BI141">
        <v>6196</v>
      </c>
      <c r="BJ141">
        <v>0</v>
      </c>
      <c r="BK141">
        <v>5.2899999999999996E-4</v>
      </c>
      <c r="BL141">
        <v>1833</v>
      </c>
      <c r="BM141">
        <v>2.5000000000000001E-4</v>
      </c>
      <c r="BN141">
        <v>0.5</v>
      </c>
      <c r="BO141">
        <v>5.2899999999999996E-4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125055</v>
      </c>
      <c r="EZ141">
        <v>0</v>
      </c>
      <c r="FA141">
        <v>125055</v>
      </c>
      <c r="FB141">
        <v>0</v>
      </c>
      <c r="FC141">
        <v>5.7142857142857104E+99</v>
      </c>
      <c r="FD141">
        <v>0</v>
      </c>
      <c r="FE141">
        <v>125055</v>
      </c>
      <c r="FF141">
        <v>0</v>
      </c>
      <c r="FG141">
        <v>125055</v>
      </c>
      <c r="FH141">
        <v>0</v>
      </c>
      <c r="FI141">
        <v>125055</v>
      </c>
      <c r="FJ141">
        <v>0</v>
      </c>
      <c r="FK141">
        <v>15549</v>
      </c>
      <c r="FL141">
        <v>0</v>
      </c>
      <c r="FM141">
        <v>7516</v>
      </c>
      <c r="FN141">
        <v>0</v>
      </c>
      <c r="FO141">
        <v>17172</v>
      </c>
      <c r="FP141">
        <v>0</v>
      </c>
      <c r="FQ141">
        <v>642</v>
      </c>
      <c r="FR141">
        <v>0</v>
      </c>
      <c r="FS141">
        <v>1</v>
      </c>
      <c r="FT141">
        <v>0</v>
      </c>
      <c r="FU141">
        <v>413</v>
      </c>
      <c r="FV141">
        <v>0</v>
      </c>
      <c r="FW141">
        <v>10</v>
      </c>
      <c r="FX141">
        <v>0</v>
      </c>
      <c r="FY141">
        <v>6</v>
      </c>
      <c r="FZ141">
        <v>0</v>
      </c>
      <c r="GA141">
        <v>8</v>
      </c>
      <c r="GB141">
        <v>0</v>
      </c>
      <c r="GC141">
        <v>107751</v>
      </c>
      <c r="GD141">
        <v>0</v>
      </c>
      <c r="GE141">
        <v>124955</v>
      </c>
      <c r="GF141">
        <v>0</v>
      </c>
      <c r="GG141">
        <v>110208.714285714</v>
      </c>
      <c r="GH141">
        <v>0</v>
      </c>
      <c r="GI141">
        <v>125005</v>
      </c>
      <c r="GJ141">
        <v>0</v>
      </c>
      <c r="GK141">
        <v>125034.347826086</v>
      </c>
      <c r="GL141">
        <v>0</v>
      </c>
      <c r="GM141">
        <v>115153.781832298</v>
      </c>
      <c r="GN141">
        <v>0</v>
      </c>
      <c r="GO141">
        <v>3.4969999999999999</v>
      </c>
      <c r="GP141">
        <v>0</v>
      </c>
      <c r="GQ141">
        <v>1.7749999999999999</v>
      </c>
      <c r="GR141">
        <v>0</v>
      </c>
      <c r="GS141">
        <v>2.31</v>
      </c>
      <c r="GT141">
        <v>0</v>
      </c>
      <c r="GU141">
        <v>6.2480000000000002</v>
      </c>
      <c r="GV141">
        <v>0</v>
      </c>
      <c r="GW141">
        <v>0</v>
      </c>
      <c r="GX141">
        <v>0</v>
      </c>
      <c r="GY141">
        <v>1.9950000000000001</v>
      </c>
      <c r="GZ141">
        <v>0</v>
      </c>
      <c r="HA141">
        <v>6.26</v>
      </c>
      <c r="HB141">
        <v>0</v>
      </c>
      <c r="HC141">
        <v>2.3159999999999998</v>
      </c>
      <c r="HD141">
        <v>0</v>
      </c>
      <c r="HE141">
        <v>5.4390000000000001</v>
      </c>
      <c r="HF141">
        <v>0</v>
      </c>
      <c r="HG141" t="s">
        <v>6887</v>
      </c>
      <c r="HH141" t="s">
        <v>6888</v>
      </c>
      <c r="HI141" t="s">
        <v>6889</v>
      </c>
      <c r="HJ141" t="s">
        <v>6890</v>
      </c>
      <c r="HK141" t="s">
        <v>6891</v>
      </c>
      <c r="HL141" t="s">
        <v>6892</v>
      </c>
      <c r="HM141" t="s">
        <v>6893</v>
      </c>
      <c r="HN141" t="s">
        <v>6894</v>
      </c>
      <c r="HO141" t="s">
        <v>6895</v>
      </c>
      <c r="HP141" t="s">
        <v>6896</v>
      </c>
      <c r="IA141">
        <v>0.11</v>
      </c>
      <c r="IB141">
        <v>0</v>
      </c>
      <c r="IC141">
        <v>0.01</v>
      </c>
      <c r="ID141">
        <v>38.340000000000003</v>
      </c>
      <c r="IE141">
        <v>38.479999999999997</v>
      </c>
      <c r="IF141" t="s">
        <v>5628</v>
      </c>
      <c r="IG141" t="s">
        <v>6897</v>
      </c>
      <c r="IH141">
        <v>39</v>
      </c>
      <c r="II141" t="s">
        <v>4922</v>
      </c>
      <c r="IJ141" t="s">
        <v>147</v>
      </c>
      <c r="IL141" t="e">
        <f t="shared" si="10"/>
        <v>#DIV/0!</v>
      </c>
      <c r="IM141">
        <f t="shared" si="11"/>
        <v>0</v>
      </c>
      <c r="IN141">
        <f t="shared" si="12"/>
        <v>0</v>
      </c>
      <c r="IO141" t="e">
        <f t="shared" si="13"/>
        <v>#DIV/0!</v>
      </c>
      <c r="IP141" t="e">
        <f t="shared" si="14"/>
        <v>#DIV/0!</v>
      </c>
    </row>
    <row r="142" spans="1:250" x14ac:dyDescent="0.2">
      <c r="A142" s="27" t="s">
        <v>4923</v>
      </c>
      <c r="B142">
        <v>-1</v>
      </c>
      <c r="C142">
        <v>0</v>
      </c>
      <c r="D142">
        <v>0</v>
      </c>
      <c r="E142">
        <v>4</v>
      </c>
      <c r="F142">
        <v>5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628</v>
      </c>
      <c r="S142">
        <v>7</v>
      </c>
      <c r="T142">
        <v>10776</v>
      </c>
      <c r="U142">
        <v>1</v>
      </c>
      <c r="V142" s="25">
        <v>9.9999999999999995E-8</v>
      </c>
      <c r="W142" s="25">
        <v>11</v>
      </c>
      <c r="X142" s="25">
        <v>0</v>
      </c>
      <c r="Y142" s="25">
        <v>3600</v>
      </c>
      <c r="Z142" s="25">
        <v>-1</v>
      </c>
      <c r="AA142" s="25">
        <v>3600</v>
      </c>
      <c r="AB142">
        <v>0</v>
      </c>
      <c r="AC142" t="s">
        <v>5624</v>
      </c>
      <c r="AD142" t="s">
        <v>5624</v>
      </c>
      <c r="AE142">
        <v>11</v>
      </c>
      <c r="AF142">
        <v>0</v>
      </c>
      <c r="AH142">
        <v>0</v>
      </c>
      <c r="AJ142">
        <v>0</v>
      </c>
      <c r="AO142">
        <v>0</v>
      </c>
      <c r="AQ142">
        <v>227327</v>
      </c>
      <c r="AR142">
        <v>0</v>
      </c>
      <c r="AS142">
        <v>175848</v>
      </c>
      <c r="AT142">
        <v>0</v>
      </c>
      <c r="AU142">
        <v>28.704999999999998</v>
      </c>
      <c r="AV142">
        <v>0</v>
      </c>
      <c r="AW142">
        <v>23.401</v>
      </c>
      <c r="AX142">
        <v>0</v>
      </c>
      <c r="AY142">
        <v>45</v>
      </c>
      <c r="AZ142">
        <v>86</v>
      </c>
      <c r="BA142">
        <v>15</v>
      </c>
      <c r="BB142">
        <v>0.12001000000000001</v>
      </c>
      <c r="BC142">
        <v>0.45840999999999998</v>
      </c>
      <c r="BD142">
        <v>15</v>
      </c>
      <c r="BE142">
        <v>0</v>
      </c>
      <c r="BF142">
        <v>0</v>
      </c>
      <c r="BG142">
        <v>0</v>
      </c>
      <c r="BH142">
        <v>0</v>
      </c>
      <c r="BI142">
        <v>55</v>
      </c>
      <c r="BJ142">
        <v>31</v>
      </c>
      <c r="BK142">
        <v>0.23643400000000001</v>
      </c>
      <c r="BL142">
        <v>15</v>
      </c>
      <c r="BM142">
        <v>0.12001000000000001</v>
      </c>
      <c r="BN142">
        <v>0.45840999999999998</v>
      </c>
      <c r="BO142">
        <v>0.23643400000000001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10.999999999999901</v>
      </c>
      <c r="EZ142">
        <v>0</v>
      </c>
      <c r="FA142">
        <v>10.999999999999901</v>
      </c>
      <c r="FB142">
        <v>0</v>
      </c>
      <c r="FC142">
        <v>10.999999999999901</v>
      </c>
      <c r="FD142">
        <v>0</v>
      </c>
      <c r="FE142">
        <v>10.9999474689842</v>
      </c>
      <c r="FF142">
        <v>0</v>
      </c>
      <c r="FG142">
        <v>10.9999474689842</v>
      </c>
      <c r="FH142">
        <v>0</v>
      </c>
      <c r="FI142">
        <v>10.9994971406744</v>
      </c>
      <c r="FJ142">
        <v>0</v>
      </c>
      <c r="FK142">
        <v>1879244</v>
      </c>
      <c r="FL142">
        <v>0</v>
      </c>
      <c r="FM142">
        <v>1524399</v>
      </c>
      <c r="FN142">
        <v>0</v>
      </c>
      <c r="FO142">
        <v>1776978</v>
      </c>
      <c r="FP142">
        <v>0</v>
      </c>
      <c r="FQ142">
        <v>227327</v>
      </c>
      <c r="FR142">
        <v>0</v>
      </c>
      <c r="FS142">
        <v>175848</v>
      </c>
      <c r="FT142">
        <v>0</v>
      </c>
      <c r="FU142">
        <v>210769</v>
      </c>
      <c r="FV142">
        <v>0</v>
      </c>
      <c r="FW142">
        <v>10</v>
      </c>
      <c r="FX142">
        <v>0</v>
      </c>
      <c r="FY142">
        <v>7</v>
      </c>
      <c r="FZ142">
        <v>0</v>
      </c>
      <c r="GA142">
        <v>8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2.3E-2</v>
      </c>
      <c r="GP142">
        <v>0</v>
      </c>
      <c r="GQ142">
        <v>1.4999999999999999E-2</v>
      </c>
      <c r="GR142">
        <v>0</v>
      </c>
      <c r="GS142">
        <v>0.02</v>
      </c>
      <c r="GT142">
        <v>0</v>
      </c>
      <c r="GU142">
        <v>8.2780000000000005</v>
      </c>
      <c r="GV142">
        <v>0</v>
      </c>
      <c r="GW142">
        <v>0.96299999999999997</v>
      </c>
      <c r="GX142">
        <v>0</v>
      </c>
      <c r="GY142">
        <v>8.3800000000000008</v>
      </c>
      <c r="GZ142">
        <v>0</v>
      </c>
      <c r="HA142">
        <v>28.704999999999998</v>
      </c>
      <c r="HB142">
        <v>0</v>
      </c>
      <c r="HC142">
        <v>23.401</v>
      </c>
      <c r="HD142">
        <v>0</v>
      </c>
      <c r="HE142">
        <v>29.238</v>
      </c>
      <c r="HF142">
        <v>0</v>
      </c>
      <c r="HG142" t="s">
        <v>3409</v>
      </c>
      <c r="HH142" t="s">
        <v>3410</v>
      </c>
      <c r="HI142" t="s">
        <v>3411</v>
      </c>
      <c r="HJ142" t="s">
        <v>3412</v>
      </c>
      <c r="HK142" t="s">
        <v>3413</v>
      </c>
      <c r="HL142" t="s">
        <v>137</v>
      </c>
      <c r="HM142" t="s">
        <v>137</v>
      </c>
      <c r="HN142" t="s">
        <v>6898</v>
      </c>
      <c r="HO142" t="s">
        <v>6899</v>
      </c>
      <c r="HP142" t="s">
        <v>6900</v>
      </c>
      <c r="IA142">
        <v>0</v>
      </c>
      <c r="IB142">
        <v>0</v>
      </c>
      <c r="IC142">
        <v>0</v>
      </c>
      <c r="ID142">
        <v>205.38</v>
      </c>
      <c r="IE142">
        <v>205.38</v>
      </c>
      <c r="IF142" t="s">
        <v>5628</v>
      </c>
      <c r="IG142" t="s">
        <v>6901</v>
      </c>
      <c r="IH142">
        <v>205</v>
      </c>
      <c r="II142" t="s">
        <v>4923</v>
      </c>
      <c r="IJ142" t="s">
        <v>147</v>
      </c>
      <c r="IL142" t="e">
        <f t="shared" si="10"/>
        <v>#DIV/0!</v>
      </c>
      <c r="IM142">
        <f t="shared" si="11"/>
        <v>0</v>
      </c>
      <c r="IN142">
        <f t="shared" si="12"/>
        <v>0</v>
      </c>
      <c r="IO142" t="e">
        <f t="shared" si="13"/>
        <v>#DIV/0!</v>
      </c>
      <c r="IP142" t="e">
        <f t="shared" si="14"/>
        <v>#DIV/0!</v>
      </c>
    </row>
    <row r="143" spans="1:250" x14ac:dyDescent="0.2">
      <c r="A143" t="s">
        <v>4924</v>
      </c>
      <c r="B143">
        <v>-1</v>
      </c>
      <c r="C143">
        <v>0</v>
      </c>
      <c r="D143">
        <v>0</v>
      </c>
      <c r="E143">
        <v>4</v>
      </c>
      <c r="F143">
        <v>5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628</v>
      </c>
      <c r="S143">
        <v>7</v>
      </c>
      <c r="T143">
        <v>10776</v>
      </c>
      <c r="U143">
        <v>1</v>
      </c>
      <c r="V143" s="25">
        <v>9.9999999999999995E-8</v>
      </c>
      <c r="W143" s="25">
        <v>1473</v>
      </c>
      <c r="X143" s="25">
        <v>0</v>
      </c>
      <c r="Y143" s="25">
        <v>3600</v>
      </c>
      <c r="Z143" s="25">
        <v>-1</v>
      </c>
      <c r="AA143" s="25">
        <v>3600</v>
      </c>
      <c r="AB143">
        <v>1423.9044494651901</v>
      </c>
      <c r="AC143" t="s">
        <v>5624</v>
      </c>
      <c r="AD143" t="s">
        <v>5624</v>
      </c>
      <c r="AE143">
        <v>1473</v>
      </c>
      <c r="AF143">
        <v>0</v>
      </c>
      <c r="AH143">
        <v>0</v>
      </c>
      <c r="AJ143">
        <v>0</v>
      </c>
      <c r="AO143">
        <v>0</v>
      </c>
      <c r="AQ143">
        <v>42116</v>
      </c>
      <c r="AR143">
        <v>0</v>
      </c>
      <c r="AS143">
        <v>10899</v>
      </c>
      <c r="AT143">
        <v>0</v>
      </c>
      <c r="AU143">
        <v>3600.0050000000001</v>
      </c>
      <c r="AV143">
        <v>0</v>
      </c>
      <c r="AW143">
        <v>3600.0050000000001</v>
      </c>
      <c r="AX143">
        <v>0</v>
      </c>
      <c r="AY143">
        <v>226</v>
      </c>
      <c r="AZ143">
        <v>78261</v>
      </c>
      <c r="BA143">
        <v>205</v>
      </c>
      <c r="BB143">
        <v>6.2E-4</v>
      </c>
      <c r="BC143">
        <v>0.49534</v>
      </c>
      <c r="BD143">
        <v>202</v>
      </c>
      <c r="BE143">
        <v>0</v>
      </c>
      <c r="BF143">
        <v>0</v>
      </c>
      <c r="BG143">
        <v>0</v>
      </c>
      <c r="BH143">
        <v>16</v>
      </c>
      <c r="BI143">
        <v>78245</v>
      </c>
      <c r="BJ143">
        <v>0</v>
      </c>
      <c r="BK143">
        <v>1.5848000000000001E-2</v>
      </c>
      <c r="BL143">
        <v>205</v>
      </c>
      <c r="BM143">
        <v>6.2E-4</v>
      </c>
      <c r="BN143">
        <v>0.49534</v>
      </c>
      <c r="BO143">
        <v>1.5848000000000001E-2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1527</v>
      </c>
      <c r="EZ143">
        <v>0</v>
      </c>
      <c r="FA143">
        <v>1483</v>
      </c>
      <c r="FB143">
        <v>0</v>
      </c>
      <c r="FC143">
        <v>1501.2857142857099</v>
      </c>
      <c r="FD143">
        <v>0</v>
      </c>
      <c r="FE143">
        <v>1442</v>
      </c>
      <c r="FF143">
        <v>0</v>
      </c>
      <c r="FG143">
        <v>1459</v>
      </c>
      <c r="FH143">
        <v>0</v>
      </c>
      <c r="FI143">
        <v>1447.1428571428501</v>
      </c>
      <c r="FJ143">
        <v>0</v>
      </c>
      <c r="FK143">
        <v>1640540</v>
      </c>
      <c r="FL143">
        <v>0</v>
      </c>
      <c r="FM143">
        <v>991536</v>
      </c>
      <c r="FN143">
        <v>0</v>
      </c>
      <c r="FO143">
        <v>1757306</v>
      </c>
      <c r="FP143">
        <v>0</v>
      </c>
      <c r="FQ143">
        <v>42116</v>
      </c>
      <c r="FR143">
        <v>0</v>
      </c>
      <c r="FS143">
        <v>10899</v>
      </c>
      <c r="FT143">
        <v>0</v>
      </c>
      <c r="FU143">
        <v>58219</v>
      </c>
      <c r="FV143">
        <v>0</v>
      </c>
      <c r="FW143">
        <v>42</v>
      </c>
      <c r="FX143">
        <v>0</v>
      </c>
      <c r="FY143">
        <v>35</v>
      </c>
      <c r="FZ143">
        <v>0</v>
      </c>
      <c r="GA143">
        <v>50</v>
      </c>
      <c r="GB143">
        <v>0</v>
      </c>
      <c r="GC143">
        <v>1427.2972240287299</v>
      </c>
      <c r="GD143">
        <v>0</v>
      </c>
      <c r="GE143">
        <v>1427.2972240287299</v>
      </c>
      <c r="GF143">
        <v>0</v>
      </c>
      <c r="GG143">
        <v>1427.2831151175001</v>
      </c>
      <c r="GH143">
        <v>0</v>
      </c>
      <c r="GI143">
        <v>1442</v>
      </c>
      <c r="GJ143">
        <v>0</v>
      </c>
      <c r="GK143">
        <v>1446</v>
      </c>
      <c r="GL143">
        <v>0</v>
      </c>
      <c r="GM143">
        <v>1443.57142857142</v>
      </c>
      <c r="GN143">
        <v>0</v>
      </c>
      <c r="GO143">
        <v>28.649000000000001</v>
      </c>
      <c r="GP143">
        <v>0</v>
      </c>
      <c r="GQ143">
        <v>17.75</v>
      </c>
      <c r="GR143">
        <v>0</v>
      </c>
      <c r="GS143">
        <v>31.206</v>
      </c>
      <c r="GT143">
        <v>0</v>
      </c>
      <c r="GU143">
        <v>3216.3290000000002</v>
      </c>
      <c r="GV143">
        <v>0</v>
      </c>
      <c r="GW143">
        <v>2374.6370000000002</v>
      </c>
      <c r="GX143">
        <v>0</v>
      </c>
      <c r="GY143">
        <v>3040.078</v>
      </c>
      <c r="GZ143">
        <v>0</v>
      </c>
      <c r="HA143">
        <v>3600.0050000000001</v>
      </c>
      <c r="HB143">
        <v>0</v>
      </c>
      <c r="HC143">
        <v>3600.0050000000001</v>
      </c>
      <c r="HD143">
        <v>0</v>
      </c>
      <c r="HE143">
        <v>3600.0329999999999</v>
      </c>
      <c r="HF143">
        <v>0</v>
      </c>
      <c r="HG143" t="s">
        <v>6902</v>
      </c>
      <c r="HH143" t="s">
        <v>6903</v>
      </c>
      <c r="HI143" t="s">
        <v>6904</v>
      </c>
      <c r="HJ143" t="s">
        <v>6905</v>
      </c>
      <c r="HK143" t="s">
        <v>6906</v>
      </c>
      <c r="HL143" t="s">
        <v>6907</v>
      </c>
      <c r="HM143" t="s">
        <v>6908</v>
      </c>
      <c r="HN143" t="s">
        <v>6909</v>
      </c>
      <c r="HO143" t="s">
        <v>6910</v>
      </c>
      <c r="HP143" t="s">
        <v>6911</v>
      </c>
      <c r="IA143">
        <v>1.1399999999999999</v>
      </c>
      <c r="IB143">
        <v>0</v>
      </c>
      <c r="IC143">
        <v>0.02</v>
      </c>
      <c r="ID143">
        <v>25259.1</v>
      </c>
      <c r="IE143">
        <v>25260.46</v>
      </c>
      <c r="IF143" t="s">
        <v>5628</v>
      </c>
      <c r="IG143" t="s">
        <v>6912</v>
      </c>
      <c r="IH143">
        <v>25203</v>
      </c>
      <c r="II143" t="s">
        <v>4924</v>
      </c>
      <c r="IJ143" t="s">
        <v>147</v>
      </c>
      <c r="IL143" t="e">
        <f t="shared" si="10"/>
        <v>#DIV/0!</v>
      </c>
      <c r="IM143">
        <f t="shared" si="11"/>
        <v>0</v>
      </c>
      <c r="IN143">
        <f t="shared" si="12"/>
        <v>0</v>
      </c>
      <c r="IO143" t="e">
        <f t="shared" si="13"/>
        <v>#DIV/0!</v>
      </c>
      <c r="IP143" t="e">
        <f t="shared" si="14"/>
        <v>#DIV/0!</v>
      </c>
    </row>
    <row r="144" spans="1:250" x14ac:dyDescent="0.2">
      <c r="A144" t="s">
        <v>4925</v>
      </c>
      <c r="B144">
        <v>-1</v>
      </c>
      <c r="C144">
        <v>0</v>
      </c>
      <c r="D144">
        <v>0</v>
      </c>
      <c r="E144">
        <v>4</v>
      </c>
      <c r="F144">
        <v>5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628</v>
      </c>
      <c r="S144">
        <v>7</v>
      </c>
      <c r="T144">
        <v>10776</v>
      </c>
      <c r="U144">
        <v>1</v>
      </c>
      <c r="V144" s="25">
        <v>9.9999999999999995E-8</v>
      </c>
      <c r="W144" s="25">
        <v>1747</v>
      </c>
      <c r="X144" s="25">
        <v>0</v>
      </c>
      <c r="Y144" s="25">
        <v>3600</v>
      </c>
      <c r="Z144" s="25">
        <v>-1</v>
      </c>
      <c r="AA144" s="25">
        <v>3600</v>
      </c>
      <c r="AB144">
        <v>1720.4611046622999</v>
      </c>
      <c r="AC144" t="s">
        <v>5624</v>
      </c>
      <c r="AD144" t="s">
        <v>5624</v>
      </c>
      <c r="AE144">
        <v>1747</v>
      </c>
      <c r="AF144">
        <v>0</v>
      </c>
      <c r="AH144">
        <v>0</v>
      </c>
      <c r="AJ144">
        <v>0</v>
      </c>
      <c r="AO144">
        <v>0</v>
      </c>
      <c r="AQ144">
        <v>36675</v>
      </c>
      <c r="AR144">
        <v>0</v>
      </c>
      <c r="AS144">
        <v>36675</v>
      </c>
      <c r="AT144">
        <v>0</v>
      </c>
      <c r="AU144">
        <v>3600.011</v>
      </c>
      <c r="AV144">
        <v>0</v>
      </c>
      <c r="AW144">
        <v>3600.0030000000002</v>
      </c>
      <c r="AX144">
        <v>0</v>
      </c>
      <c r="AY144">
        <v>189</v>
      </c>
      <c r="AZ144">
        <v>74868</v>
      </c>
      <c r="BA144">
        <v>167</v>
      </c>
      <c r="BB144">
        <v>4.0000000000000002E-4</v>
      </c>
      <c r="BC144">
        <v>0.5</v>
      </c>
      <c r="BD144">
        <v>159</v>
      </c>
      <c r="BE144">
        <v>0</v>
      </c>
      <c r="BF144">
        <v>0</v>
      </c>
      <c r="BG144">
        <v>0</v>
      </c>
      <c r="BH144">
        <v>13</v>
      </c>
      <c r="BI144">
        <v>74855</v>
      </c>
      <c r="BJ144">
        <v>0</v>
      </c>
      <c r="BK144">
        <v>1.7919000000000001E-2</v>
      </c>
      <c r="BL144">
        <v>167</v>
      </c>
      <c r="BM144">
        <v>4.0000000000000002E-4</v>
      </c>
      <c r="BN144">
        <v>0.5</v>
      </c>
      <c r="BO144">
        <v>1.7919000000000001E-2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1750</v>
      </c>
      <c r="EZ144">
        <v>0</v>
      </c>
      <c r="FA144">
        <v>1749</v>
      </c>
      <c r="FB144">
        <v>0</v>
      </c>
      <c r="FC144">
        <v>1750.57142857142</v>
      </c>
      <c r="FD144">
        <v>0</v>
      </c>
      <c r="FE144">
        <v>1739</v>
      </c>
      <c r="FF144">
        <v>0</v>
      </c>
      <c r="FG144">
        <v>1739</v>
      </c>
      <c r="FH144">
        <v>0</v>
      </c>
      <c r="FI144">
        <v>1738.1428571428501</v>
      </c>
      <c r="FJ144">
        <v>0</v>
      </c>
      <c r="FK144">
        <v>3739180</v>
      </c>
      <c r="FL144">
        <v>0</v>
      </c>
      <c r="FM144">
        <v>2024168</v>
      </c>
      <c r="FN144">
        <v>0</v>
      </c>
      <c r="FO144">
        <v>3015036</v>
      </c>
      <c r="FP144">
        <v>0</v>
      </c>
      <c r="FQ144">
        <v>36675</v>
      </c>
      <c r="FR144">
        <v>0</v>
      </c>
      <c r="FS144">
        <v>36675</v>
      </c>
      <c r="FT144">
        <v>0</v>
      </c>
      <c r="FU144">
        <v>68441</v>
      </c>
      <c r="FV144">
        <v>0</v>
      </c>
      <c r="FW144">
        <v>35</v>
      </c>
      <c r="FX144">
        <v>0</v>
      </c>
      <c r="FY144">
        <v>27</v>
      </c>
      <c r="FZ144">
        <v>0</v>
      </c>
      <c r="GA144">
        <v>33</v>
      </c>
      <c r="GB144">
        <v>0</v>
      </c>
      <c r="GC144">
        <v>1721.7910820141999</v>
      </c>
      <c r="GD144">
        <v>0</v>
      </c>
      <c r="GE144">
        <v>1723.1571933527</v>
      </c>
      <c r="GF144">
        <v>0</v>
      </c>
      <c r="GG144">
        <v>1721.9685894614099</v>
      </c>
      <c r="GH144">
        <v>0</v>
      </c>
      <c r="GI144">
        <v>1733</v>
      </c>
      <c r="GJ144">
        <v>0</v>
      </c>
      <c r="GK144">
        <v>1733</v>
      </c>
      <c r="GL144">
        <v>0</v>
      </c>
      <c r="GM144">
        <v>1731.57142857142</v>
      </c>
      <c r="GN144">
        <v>0</v>
      </c>
      <c r="GO144">
        <v>20.277999999999999</v>
      </c>
      <c r="GP144">
        <v>0</v>
      </c>
      <c r="GQ144">
        <v>15.143000000000001</v>
      </c>
      <c r="GR144">
        <v>0</v>
      </c>
      <c r="GS144">
        <v>18.166</v>
      </c>
      <c r="GT144">
        <v>0</v>
      </c>
      <c r="GU144">
        <v>3153.3719999999998</v>
      </c>
      <c r="GV144">
        <v>0</v>
      </c>
      <c r="GW144">
        <v>890.98699999999997</v>
      </c>
      <c r="GX144">
        <v>0</v>
      </c>
      <c r="GY144">
        <v>2643.2460000000001</v>
      </c>
      <c r="GZ144">
        <v>0</v>
      </c>
      <c r="HA144">
        <v>3600.011</v>
      </c>
      <c r="HB144">
        <v>0</v>
      </c>
      <c r="HC144">
        <v>3600.0030000000002</v>
      </c>
      <c r="HD144">
        <v>0</v>
      </c>
      <c r="HE144">
        <v>3600.0070000000001</v>
      </c>
      <c r="HF144">
        <v>0</v>
      </c>
      <c r="HG144" t="s">
        <v>6913</v>
      </c>
      <c r="HH144" t="s">
        <v>6914</v>
      </c>
      <c r="HI144" t="s">
        <v>6915</v>
      </c>
      <c r="HJ144" t="s">
        <v>6916</v>
      </c>
      <c r="HK144" t="s">
        <v>6917</v>
      </c>
      <c r="HL144" t="s">
        <v>6918</v>
      </c>
      <c r="HM144" t="s">
        <v>6919</v>
      </c>
      <c r="HN144" t="s">
        <v>6920</v>
      </c>
      <c r="HO144" t="s">
        <v>6921</v>
      </c>
      <c r="HP144" t="s">
        <v>6922</v>
      </c>
      <c r="IA144">
        <v>0.15</v>
      </c>
      <c r="IB144">
        <v>0</v>
      </c>
      <c r="IC144">
        <v>0.01</v>
      </c>
      <c r="ID144">
        <v>25242.19</v>
      </c>
      <c r="IE144">
        <v>25242.52</v>
      </c>
      <c r="IF144" t="s">
        <v>5628</v>
      </c>
      <c r="IG144" t="s">
        <v>6923</v>
      </c>
      <c r="IH144">
        <v>25203</v>
      </c>
      <c r="II144" t="s">
        <v>4925</v>
      </c>
      <c r="IJ144" t="s">
        <v>147</v>
      </c>
      <c r="IL144" t="e">
        <f t="shared" si="10"/>
        <v>#DIV/0!</v>
      </c>
      <c r="IM144">
        <f t="shared" si="11"/>
        <v>0</v>
      </c>
      <c r="IN144">
        <f t="shared" si="12"/>
        <v>0</v>
      </c>
      <c r="IO144" t="e">
        <f t="shared" si="13"/>
        <v>#DIV/0!</v>
      </c>
      <c r="IP144" t="e">
        <f t="shared" si="14"/>
        <v>#DIV/0!</v>
      </c>
    </row>
    <row r="145" spans="1:250" x14ac:dyDescent="0.2">
      <c r="A145" s="27" t="s">
        <v>4926</v>
      </c>
      <c r="B145">
        <v>-1</v>
      </c>
      <c r="C145">
        <v>0</v>
      </c>
      <c r="D145">
        <v>0</v>
      </c>
      <c r="E145">
        <v>4</v>
      </c>
      <c r="F145">
        <v>5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628</v>
      </c>
      <c r="S145">
        <v>7</v>
      </c>
      <c r="T145">
        <v>10776</v>
      </c>
      <c r="U145">
        <v>1</v>
      </c>
      <c r="V145" s="25">
        <v>9.9999999999999995E-8</v>
      </c>
      <c r="W145" s="25">
        <v>340</v>
      </c>
      <c r="X145" s="25">
        <v>0</v>
      </c>
      <c r="Y145" s="25">
        <v>3600</v>
      </c>
      <c r="Z145" s="25">
        <v>-1</v>
      </c>
      <c r="AA145" s="25">
        <v>3600</v>
      </c>
      <c r="AB145">
        <v>332.566227653645</v>
      </c>
      <c r="AC145" t="s">
        <v>5624</v>
      </c>
      <c r="AD145" t="s">
        <v>5624</v>
      </c>
      <c r="AE145">
        <v>340</v>
      </c>
      <c r="AF145">
        <v>0</v>
      </c>
      <c r="AH145">
        <v>0</v>
      </c>
      <c r="AJ145">
        <v>0</v>
      </c>
      <c r="AO145">
        <v>0</v>
      </c>
      <c r="AQ145">
        <v>7</v>
      </c>
      <c r="AR145">
        <v>0</v>
      </c>
      <c r="AS145">
        <v>7</v>
      </c>
      <c r="AT145">
        <v>0</v>
      </c>
      <c r="AU145">
        <v>26.167999999999999</v>
      </c>
      <c r="AV145">
        <v>0</v>
      </c>
      <c r="AW145">
        <v>20.805</v>
      </c>
      <c r="AX145">
        <v>0</v>
      </c>
      <c r="AY145">
        <v>1820</v>
      </c>
      <c r="AZ145">
        <v>4150</v>
      </c>
      <c r="BA145">
        <v>1225</v>
      </c>
      <c r="BB145">
        <v>1.3999999999999999E-4</v>
      </c>
      <c r="BC145">
        <v>0.30997999999999998</v>
      </c>
      <c r="BD145">
        <v>1820</v>
      </c>
      <c r="BE145">
        <v>0</v>
      </c>
      <c r="BF145">
        <v>0</v>
      </c>
      <c r="BG145">
        <v>0</v>
      </c>
      <c r="BH145">
        <v>0</v>
      </c>
      <c r="BI145">
        <v>4150</v>
      </c>
      <c r="BJ145">
        <v>0</v>
      </c>
      <c r="BK145">
        <v>2.4099999999999998E-3</v>
      </c>
      <c r="BL145">
        <v>1225</v>
      </c>
      <c r="BM145">
        <v>1.3999999999999999E-4</v>
      </c>
      <c r="BN145">
        <v>0.30997999999999998</v>
      </c>
      <c r="BO145">
        <v>2.4099999999999998E-3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340</v>
      </c>
      <c r="EZ145">
        <v>0</v>
      </c>
      <c r="FA145">
        <v>339.99999913963597</v>
      </c>
      <c r="FB145">
        <v>0</v>
      </c>
      <c r="FC145">
        <v>341.99999982279201</v>
      </c>
      <c r="FD145">
        <v>0</v>
      </c>
      <c r="FE145">
        <v>340</v>
      </c>
      <c r="FF145">
        <v>0</v>
      </c>
      <c r="FG145">
        <v>340.00000000002302</v>
      </c>
      <c r="FH145">
        <v>0</v>
      </c>
      <c r="FI145">
        <v>339.99999982279201</v>
      </c>
      <c r="FJ145">
        <v>0</v>
      </c>
      <c r="FK145">
        <v>77339</v>
      </c>
      <c r="FL145">
        <v>0</v>
      </c>
      <c r="FM145">
        <v>61281</v>
      </c>
      <c r="FN145">
        <v>0</v>
      </c>
      <c r="FO145">
        <v>80926</v>
      </c>
      <c r="FP145">
        <v>0</v>
      </c>
      <c r="FQ145">
        <v>7</v>
      </c>
      <c r="FR145">
        <v>0</v>
      </c>
      <c r="FS145">
        <v>7</v>
      </c>
      <c r="FT145">
        <v>0</v>
      </c>
      <c r="FU145">
        <v>7</v>
      </c>
      <c r="FV145">
        <v>0</v>
      </c>
      <c r="FW145">
        <v>14</v>
      </c>
      <c r="FX145">
        <v>0</v>
      </c>
      <c r="FY145">
        <v>11</v>
      </c>
      <c r="FZ145">
        <v>0</v>
      </c>
      <c r="GA145">
        <v>11</v>
      </c>
      <c r="GB145">
        <v>0</v>
      </c>
      <c r="GC145">
        <v>332.56622765365898</v>
      </c>
      <c r="GD145">
        <v>0</v>
      </c>
      <c r="GE145">
        <v>333.16767811749799</v>
      </c>
      <c r="GF145">
        <v>0</v>
      </c>
      <c r="GG145">
        <v>332.72743006642497</v>
      </c>
      <c r="GH145">
        <v>0</v>
      </c>
      <c r="GI145">
        <v>333.28445942853602</v>
      </c>
      <c r="GJ145">
        <v>0</v>
      </c>
      <c r="GK145">
        <v>333.56061476447297</v>
      </c>
      <c r="GL145">
        <v>0</v>
      </c>
      <c r="GM145">
        <v>333.37436726126703</v>
      </c>
      <c r="GN145">
        <v>0</v>
      </c>
      <c r="GO145">
        <v>14.156000000000001</v>
      </c>
      <c r="GP145">
        <v>0</v>
      </c>
      <c r="GQ145">
        <v>14.156000000000001</v>
      </c>
      <c r="GR145">
        <v>0</v>
      </c>
      <c r="GS145">
        <v>16.536000000000001</v>
      </c>
      <c r="GT145">
        <v>0</v>
      </c>
      <c r="GU145">
        <v>21.81</v>
      </c>
      <c r="GV145">
        <v>0</v>
      </c>
      <c r="GW145">
        <v>17.79</v>
      </c>
      <c r="GX145">
        <v>0</v>
      </c>
      <c r="GY145">
        <v>25.004999999999999</v>
      </c>
      <c r="GZ145">
        <v>0</v>
      </c>
      <c r="HA145">
        <v>26.167999999999999</v>
      </c>
      <c r="HB145">
        <v>0</v>
      </c>
      <c r="HC145">
        <v>20.805</v>
      </c>
      <c r="HD145">
        <v>0</v>
      </c>
      <c r="HE145">
        <v>27.039000000000001</v>
      </c>
      <c r="HF145">
        <v>0</v>
      </c>
      <c r="HG145" t="s">
        <v>6924</v>
      </c>
      <c r="HH145" t="s">
        <v>6925</v>
      </c>
      <c r="HI145" t="s">
        <v>6926</v>
      </c>
      <c r="HJ145" t="s">
        <v>6927</v>
      </c>
      <c r="HK145" t="s">
        <v>6928</v>
      </c>
      <c r="HL145" t="s">
        <v>6929</v>
      </c>
      <c r="HM145" t="s">
        <v>6930</v>
      </c>
      <c r="HN145" t="s">
        <v>6931</v>
      </c>
      <c r="HO145" t="s">
        <v>6932</v>
      </c>
      <c r="HP145" t="s">
        <v>6933</v>
      </c>
      <c r="IA145">
        <v>4.7</v>
      </c>
      <c r="IB145">
        <v>0</v>
      </c>
      <c r="IC145">
        <v>0.02</v>
      </c>
      <c r="ID145">
        <v>189.96</v>
      </c>
      <c r="IE145">
        <v>194.69</v>
      </c>
      <c r="IF145" t="s">
        <v>5628</v>
      </c>
      <c r="IG145" t="s">
        <v>6934</v>
      </c>
      <c r="IH145">
        <v>195</v>
      </c>
      <c r="II145" t="s">
        <v>4926</v>
      </c>
      <c r="IJ145" t="s">
        <v>147</v>
      </c>
      <c r="IL145" t="e">
        <f t="shared" si="10"/>
        <v>#DIV/0!</v>
      </c>
      <c r="IM145">
        <f t="shared" si="11"/>
        <v>0</v>
      </c>
      <c r="IN145">
        <f t="shared" si="12"/>
        <v>0</v>
      </c>
      <c r="IO145" t="e">
        <f t="shared" si="13"/>
        <v>#DIV/0!</v>
      </c>
      <c r="IP145" t="e">
        <f t="shared" si="14"/>
        <v>#DIV/0!</v>
      </c>
    </row>
    <row r="146" spans="1:250" x14ac:dyDescent="0.2">
      <c r="A146" t="s">
        <v>4927</v>
      </c>
      <c r="B146">
        <v>-1</v>
      </c>
      <c r="C146">
        <v>0</v>
      </c>
      <c r="D146">
        <v>0</v>
      </c>
      <c r="E146">
        <v>4</v>
      </c>
      <c r="F146">
        <v>5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628</v>
      </c>
      <c r="S146">
        <v>7</v>
      </c>
      <c r="T146">
        <v>10776</v>
      </c>
      <c r="U146">
        <v>1</v>
      </c>
      <c r="V146" s="25">
        <v>9.9999999999999995E-8</v>
      </c>
      <c r="W146" s="25">
        <v>17570</v>
      </c>
      <c r="X146" s="25">
        <v>0</v>
      </c>
      <c r="Y146" s="25">
        <v>3600</v>
      </c>
      <c r="Z146" s="25">
        <v>-1</v>
      </c>
      <c r="AA146" s="25">
        <v>3600</v>
      </c>
      <c r="AB146">
        <v>17561.353679653599</v>
      </c>
      <c r="AC146" t="s">
        <v>5624</v>
      </c>
      <c r="AD146" t="s">
        <v>5624</v>
      </c>
      <c r="AE146">
        <v>17566</v>
      </c>
      <c r="AF146">
        <v>0</v>
      </c>
      <c r="AH146">
        <v>0</v>
      </c>
      <c r="AJ146">
        <v>0</v>
      </c>
      <c r="AO146">
        <v>0</v>
      </c>
      <c r="AQ146">
        <v>81656</v>
      </c>
      <c r="AR146">
        <v>0</v>
      </c>
      <c r="AS146">
        <v>10207</v>
      </c>
      <c r="AT146">
        <v>0</v>
      </c>
      <c r="AU146">
        <v>908.22299999999996</v>
      </c>
      <c r="AV146">
        <v>0</v>
      </c>
      <c r="AW146">
        <v>133.51599999999999</v>
      </c>
      <c r="AX146">
        <v>0</v>
      </c>
      <c r="AY146">
        <v>3636</v>
      </c>
      <c r="AZ146">
        <v>3898</v>
      </c>
      <c r="BA146">
        <v>740</v>
      </c>
      <c r="BB146">
        <v>8.3330000000000001E-2</v>
      </c>
      <c r="BC146">
        <v>0.5</v>
      </c>
      <c r="BD146">
        <v>262</v>
      </c>
      <c r="BE146">
        <v>0</v>
      </c>
      <c r="BF146">
        <v>0</v>
      </c>
      <c r="BG146">
        <v>0</v>
      </c>
      <c r="BH146">
        <v>1635</v>
      </c>
      <c r="BI146">
        <v>2263</v>
      </c>
      <c r="BJ146">
        <v>0</v>
      </c>
      <c r="BK146">
        <v>9.5699999999999995E-4</v>
      </c>
      <c r="BL146">
        <v>740</v>
      </c>
      <c r="BM146">
        <v>8.3330000000000001E-2</v>
      </c>
      <c r="BN146">
        <v>0.5</v>
      </c>
      <c r="BO146">
        <v>9.5699999999999995E-4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17568</v>
      </c>
      <c r="EZ146">
        <v>0</v>
      </c>
      <c r="FA146">
        <v>17568</v>
      </c>
      <c r="FB146">
        <v>0</v>
      </c>
      <c r="FC146">
        <v>17663.1428571428</v>
      </c>
      <c r="FD146">
        <v>0</v>
      </c>
      <c r="FE146">
        <v>17566</v>
      </c>
      <c r="FF146">
        <v>0</v>
      </c>
      <c r="FG146">
        <v>17566</v>
      </c>
      <c r="FH146">
        <v>0</v>
      </c>
      <c r="FI146">
        <v>17566</v>
      </c>
      <c r="FJ146">
        <v>0</v>
      </c>
      <c r="FK146">
        <v>10848327</v>
      </c>
      <c r="FL146">
        <v>0</v>
      </c>
      <c r="FM146">
        <v>1056721</v>
      </c>
      <c r="FN146">
        <v>0</v>
      </c>
      <c r="FO146">
        <v>5212927</v>
      </c>
      <c r="FP146">
        <v>0</v>
      </c>
      <c r="FQ146">
        <v>81656</v>
      </c>
      <c r="FR146">
        <v>0</v>
      </c>
      <c r="FS146">
        <v>10207</v>
      </c>
      <c r="FT146">
        <v>0</v>
      </c>
      <c r="FU146">
        <v>44593</v>
      </c>
      <c r="FV146">
        <v>0</v>
      </c>
      <c r="FW146">
        <v>13</v>
      </c>
      <c r="FX146">
        <v>0</v>
      </c>
      <c r="FY146">
        <v>11</v>
      </c>
      <c r="FZ146">
        <v>0</v>
      </c>
      <c r="GA146">
        <v>15</v>
      </c>
      <c r="GB146">
        <v>0</v>
      </c>
      <c r="GC146">
        <v>17562.4666570466</v>
      </c>
      <c r="GD146">
        <v>0</v>
      </c>
      <c r="GE146">
        <v>17562.553944618601</v>
      </c>
      <c r="GF146">
        <v>0</v>
      </c>
      <c r="GG146">
        <v>17562.481622124698</v>
      </c>
      <c r="GH146">
        <v>0</v>
      </c>
      <c r="GI146">
        <v>17563.5696969696</v>
      </c>
      <c r="GJ146">
        <v>0</v>
      </c>
      <c r="GK146">
        <v>17563.695652173901</v>
      </c>
      <c r="GL146">
        <v>0</v>
      </c>
      <c r="GM146">
        <v>17563.5902247095</v>
      </c>
      <c r="GN146">
        <v>0</v>
      </c>
      <c r="GO146">
        <v>1.7090000000000001</v>
      </c>
      <c r="GP146">
        <v>0</v>
      </c>
      <c r="GQ146">
        <v>1.3480000000000001</v>
      </c>
      <c r="GR146">
        <v>0</v>
      </c>
      <c r="GS146">
        <v>1.7210000000000001</v>
      </c>
      <c r="GT146">
        <v>0</v>
      </c>
      <c r="GU146">
        <v>255.88</v>
      </c>
      <c r="GV146">
        <v>0</v>
      </c>
      <c r="GW146">
        <v>65.653000000000006</v>
      </c>
      <c r="GX146">
        <v>0</v>
      </c>
      <c r="GY146">
        <v>293.00099999999998</v>
      </c>
      <c r="GZ146">
        <v>0</v>
      </c>
      <c r="HA146">
        <v>908.22299999999996</v>
      </c>
      <c r="HB146">
        <v>0</v>
      </c>
      <c r="HC146">
        <v>133.51599999999999</v>
      </c>
      <c r="HD146">
        <v>0</v>
      </c>
      <c r="HE146">
        <v>521.43799999999999</v>
      </c>
      <c r="HF146">
        <v>0</v>
      </c>
      <c r="HG146" t="s">
        <v>6935</v>
      </c>
      <c r="HH146" t="s">
        <v>6936</v>
      </c>
      <c r="HI146" t="s">
        <v>6937</v>
      </c>
      <c r="HJ146" t="s">
        <v>6938</v>
      </c>
      <c r="HK146" t="s">
        <v>6939</v>
      </c>
      <c r="HL146" t="s">
        <v>6940</v>
      </c>
      <c r="HM146" t="s">
        <v>6941</v>
      </c>
      <c r="HN146" t="s">
        <v>6942</v>
      </c>
      <c r="HO146" t="s">
        <v>6943</v>
      </c>
      <c r="HP146" t="s">
        <v>6944</v>
      </c>
      <c r="IA146">
        <v>0.1</v>
      </c>
      <c r="IB146">
        <v>0</v>
      </c>
      <c r="IC146">
        <v>0</v>
      </c>
      <c r="ID146">
        <v>3658.88</v>
      </c>
      <c r="IE146">
        <v>3658.99</v>
      </c>
      <c r="IF146" t="s">
        <v>5628</v>
      </c>
      <c r="IG146" t="s">
        <v>6945</v>
      </c>
      <c r="IH146">
        <v>3651</v>
      </c>
      <c r="II146" t="s">
        <v>4927</v>
      </c>
      <c r="IJ146" t="s">
        <v>147</v>
      </c>
      <c r="IL146" t="e">
        <f t="shared" si="10"/>
        <v>#DIV/0!</v>
      </c>
      <c r="IM146">
        <f t="shared" si="11"/>
        <v>0</v>
      </c>
      <c r="IN146">
        <f t="shared" si="12"/>
        <v>0</v>
      </c>
      <c r="IO146" t="e">
        <f t="shared" si="13"/>
        <v>#DIV/0!</v>
      </c>
      <c r="IP146" t="e">
        <f t="shared" si="14"/>
        <v>#DIV/0!</v>
      </c>
    </row>
    <row r="147" spans="1:250" x14ac:dyDescent="0.2">
      <c r="A147" t="s">
        <v>4928</v>
      </c>
      <c r="B147">
        <v>-1</v>
      </c>
      <c r="C147">
        <v>0</v>
      </c>
      <c r="D147">
        <v>0</v>
      </c>
      <c r="E147">
        <v>4</v>
      </c>
      <c r="F147">
        <v>5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628</v>
      </c>
      <c r="S147">
        <v>7</v>
      </c>
      <c r="T147">
        <v>10776</v>
      </c>
      <c r="U147">
        <v>1</v>
      </c>
      <c r="V147" s="25">
        <v>9.9999999999999995E-8</v>
      </c>
      <c r="W147" s="25">
        <v>155300</v>
      </c>
      <c r="X147" s="25">
        <v>0</v>
      </c>
      <c r="Y147" s="25">
        <v>3600</v>
      </c>
      <c r="Z147" s="25">
        <v>-1</v>
      </c>
      <c r="AA147" s="25">
        <v>3600</v>
      </c>
      <c r="AB147">
        <v>155318.01825396801</v>
      </c>
      <c r="AC147" t="s">
        <v>5624</v>
      </c>
      <c r="AD147" t="s">
        <v>5624</v>
      </c>
      <c r="AE147">
        <v>155328</v>
      </c>
      <c r="AF147">
        <v>0</v>
      </c>
      <c r="AH147">
        <v>0</v>
      </c>
      <c r="AJ147">
        <v>0</v>
      </c>
      <c r="AO147">
        <v>0</v>
      </c>
      <c r="AQ147">
        <v>30204</v>
      </c>
      <c r="AR147">
        <v>0</v>
      </c>
      <c r="AS147">
        <v>10223</v>
      </c>
      <c r="AT147">
        <v>0</v>
      </c>
      <c r="AU147">
        <v>1910.5619999999999</v>
      </c>
      <c r="AV147">
        <v>0</v>
      </c>
      <c r="AW147">
        <v>757.49</v>
      </c>
      <c r="AX147">
        <v>0</v>
      </c>
      <c r="AY147">
        <v>14367</v>
      </c>
      <c r="AZ147">
        <v>15562</v>
      </c>
      <c r="BA147">
        <v>2695</v>
      </c>
      <c r="BB147">
        <v>1.5869999999999999E-2</v>
      </c>
      <c r="BC147">
        <v>0.5</v>
      </c>
      <c r="BD147">
        <v>1163</v>
      </c>
      <c r="BE147">
        <v>0</v>
      </c>
      <c r="BF147">
        <v>0</v>
      </c>
      <c r="BG147">
        <v>0</v>
      </c>
      <c r="BH147">
        <v>6386</v>
      </c>
      <c r="BI147">
        <v>9176</v>
      </c>
      <c r="BJ147">
        <v>0</v>
      </c>
      <c r="BK147">
        <v>2.41E-4</v>
      </c>
      <c r="BL147">
        <v>2695</v>
      </c>
      <c r="BM147">
        <v>1.5869999999999999E-2</v>
      </c>
      <c r="BN147">
        <v>0.5</v>
      </c>
      <c r="BO147">
        <v>2.41E-4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155342</v>
      </c>
      <c r="EZ147">
        <v>0</v>
      </c>
      <c r="FA147">
        <v>155342</v>
      </c>
      <c r="FB147">
        <v>0</v>
      </c>
      <c r="FC147">
        <v>177985.714285714</v>
      </c>
      <c r="FD147">
        <v>0</v>
      </c>
      <c r="FE147">
        <v>155327</v>
      </c>
      <c r="FF147">
        <v>0</v>
      </c>
      <c r="FG147">
        <v>155328</v>
      </c>
      <c r="FH147">
        <v>0</v>
      </c>
      <c r="FI147">
        <v>155327.714285714</v>
      </c>
      <c r="FJ147">
        <v>0</v>
      </c>
      <c r="FK147">
        <v>6259878</v>
      </c>
      <c r="FL147">
        <v>0</v>
      </c>
      <c r="FM147">
        <v>2700805</v>
      </c>
      <c r="FN147">
        <v>0</v>
      </c>
      <c r="FO147">
        <v>3760922</v>
      </c>
      <c r="FP147">
        <v>0</v>
      </c>
      <c r="FQ147">
        <v>30204</v>
      </c>
      <c r="FR147">
        <v>0</v>
      </c>
      <c r="FS147">
        <v>10223</v>
      </c>
      <c r="FT147">
        <v>0</v>
      </c>
      <c r="FU147">
        <v>14786</v>
      </c>
      <c r="FV147">
        <v>0</v>
      </c>
      <c r="FW147">
        <v>13</v>
      </c>
      <c r="FX147">
        <v>0</v>
      </c>
      <c r="FY147">
        <v>12</v>
      </c>
      <c r="FZ147">
        <v>0</v>
      </c>
      <c r="GA147">
        <v>12</v>
      </c>
      <c r="GB147">
        <v>0</v>
      </c>
      <c r="GC147">
        <v>155319.05302288799</v>
      </c>
      <c r="GD147">
        <v>0</v>
      </c>
      <c r="GE147">
        <v>155319.53950649299</v>
      </c>
      <c r="GF147">
        <v>0</v>
      </c>
      <c r="GG147">
        <v>155319.16199763399</v>
      </c>
      <c r="GH147">
        <v>0</v>
      </c>
      <c r="GI147">
        <v>155321.81833333301</v>
      </c>
      <c r="GJ147">
        <v>0</v>
      </c>
      <c r="GK147">
        <v>155322.43523690701</v>
      </c>
      <c r="GL147">
        <v>0</v>
      </c>
      <c r="GM147">
        <v>155321.84959330101</v>
      </c>
      <c r="GN147">
        <v>0</v>
      </c>
      <c r="GO147">
        <v>12.595000000000001</v>
      </c>
      <c r="GP147">
        <v>0</v>
      </c>
      <c r="GQ147">
        <v>7.9809999999999999</v>
      </c>
      <c r="GR147">
        <v>0</v>
      </c>
      <c r="GS147">
        <v>9.0730000000000004</v>
      </c>
      <c r="GT147">
        <v>0</v>
      </c>
      <c r="GU147">
        <v>1910.5519999999999</v>
      </c>
      <c r="GV147">
        <v>0</v>
      </c>
      <c r="GW147">
        <v>170.40700000000001</v>
      </c>
      <c r="GX147">
        <v>0</v>
      </c>
      <c r="GY147">
        <v>839.68600000000004</v>
      </c>
      <c r="GZ147">
        <v>0</v>
      </c>
      <c r="HA147">
        <v>1910.5619999999999</v>
      </c>
      <c r="HB147">
        <v>0</v>
      </c>
      <c r="HC147">
        <v>757.49</v>
      </c>
      <c r="HD147">
        <v>0</v>
      </c>
      <c r="HE147">
        <v>1243.3679999999999</v>
      </c>
      <c r="HF147">
        <v>0</v>
      </c>
      <c r="HG147" t="s">
        <v>6946</v>
      </c>
      <c r="HH147" t="s">
        <v>6947</v>
      </c>
      <c r="HI147" t="s">
        <v>6948</v>
      </c>
      <c r="HJ147" t="s">
        <v>6949</v>
      </c>
      <c r="HK147" t="s">
        <v>6950</v>
      </c>
      <c r="HL147" t="s">
        <v>6951</v>
      </c>
      <c r="HM147" t="s">
        <v>6952</v>
      </c>
      <c r="HN147" t="s">
        <v>6953</v>
      </c>
      <c r="HO147" t="s">
        <v>6954</v>
      </c>
      <c r="HP147" t="s">
        <v>6955</v>
      </c>
      <c r="IA147">
        <v>0.55000000000000004</v>
      </c>
      <c r="IB147">
        <v>0</v>
      </c>
      <c r="IC147">
        <v>0.02</v>
      </c>
      <c r="ID147">
        <v>8731.2999999999993</v>
      </c>
      <c r="IE147">
        <v>8731.91</v>
      </c>
      <c r="IF147" t="s">
        <v>5628</v>
      </c>
      <c r="IG147" t="s">
        <v>6956</v>
      </c>
      <c r="IH147">
        <v>8705</v>
      </c>
      <c r="II147" t="s">
        <v>4928</v>
      </c>
      <c r="IJ147" t="s">
        <v>147</v>
      </c>
      <c r="IL147" t="e">
        <f t="shared" si="10"/>
        <v>#DIV/0!</v>
      </c>
      <c r="IM147">
        <f t="shared" si="11"/>
        <v>0</v>
      </c>
      <c r="IN147">
        <f t="shared" si="12"/>
        <v>0</v>
      </c>
      <c r="IO147" t="e">
        <f t="shared" si="13"/>
        <v>#DIV/0!</v>
      </c>
      <c r="IP147" t="e">
        <f t="shared" si="14"/>
        <v>#DIV/0!</v>
      </c>
    </row>
    <row r="148" spans="1:250" x14ac:dyDescent="0.2">
      <c r="A148" t="s">
        <v>4929</v>
      </c>
      <c r="B148">
        <v>-1</v>
      </c>
      <c r="C148">
        <v>0</v>
      </c>
      <c r="D148">
        <v>0</v>
      </c>
      <c r="E148">
        <v>4</v>
      </c>
      <c r="F148">
        <v>5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628</v>
      </c>
      <c r="S148">
        <v>7</v>
      </c>
      <c r="T148">
        <v>10776</v>
      </c>
      <c r="U148">
        <v>1</v>
      </c>
      <c r="V148" s="25">
        <v>9.9999999999999995E-8</v>
      </c>
      <c r="W148" s="25">
        <v>-70.569999999999993</v>
      </c>
      <c r="X148" s="25">
        <v>0</v>
      </c>
      <c r="Y148" s="25">
        <v>3600</v>
      </c>
      <c r="Z148" s="25">
        <v>-1</v>
      </c>
      <c r="AA148" s="25">
        <v>3600</v>
      </c>
      <c r="AB148">
        <v>-90.767086317314806</v>
      </c>
      <c r="AC148" t="s">
        <v>5624</v>
      </c>
      <c r="AD148" t="s">
        <v>5624</v>
      </c>
      <c r="AE148">
        <v>-70.569964299999896</v>
      </c>
      <c r="AF148">
        <v>0</v>
      </c>
      <c r="AH148">
        <v>0</v>
      </c>
      <c r="AJ148">
        <v>0</v>
      </c>
      <c r="AO148">
        <v>0</v>
      </c>
      <c r="AQ148">
        <v>25</v>
      </c>
      <c r="AR148">
        <v>0</v>
      </c>
      <c r="AS148">
        <v>25</v>
      </c>
      <c r="AT148">
        <v>0</v>
      </c>
      <c r="AU148">
        <v>633.66600000000005</v>
      </c>
      <c r="AV148">
        <v>0</v>
      </c>
      <c r="AW148">
        <v>568.28599999999994</v>
      </c>
      <c r="AX148">
        <v>0</v>
      </c>
      <c r="AY148">
        <v>22905</v>
      </c>
      <c r="AZ148">
        <v>82151</v>
      </c>
      <c r="BA148">
        <v>5921</v>
      </c>
      <c r="BB148">
        <v>8.3300000000000006E-3</v>
      </c>
      <c r="BC148">
        <v>0.5</v>
      </c>
      <c r="BD148">
        <v>18160</v>
      </c>
      <c r="BE148">
        <v>0</v>
      </c>
      <c r="BF148">
        <v>0</v>
      </c>
      <c r="BG148">
        <v>0</v>
      </c>
      <c r="BH148">
        <v>0</v>
      </c>
      <c r="BI148">
        <v>82151</v>
      </c>
      <c r="BJ148">
        <v>0</v>
      </c>
      <c r="BK148">
        <v>1.3100000000000001E-4</v>
      </c>
      <c r="BL148">
        <v>5921</v>
      </c>
      <c r="BM148">
        <v>8.3300000000000006E-3</v>
      </c>
      <c r="BN148">
        <v>0.5</v>
      </c>
      <c r="BO148">
        <v>1.3100000000000001E-4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-70.569964299999796</v>
      </c>
      <c r="EZ148">
        <v>0</v>
      </c>
      <c r="FA148">
        <v>-70.569964299999995</v>
      </c>
      <c r="FB148">
        <v>0</v>
      </c>
      <c r="FC148">
        <v>-70.569964299999896</v>
      </c>
      <c r="FD148">
        <v>0</v>
      </c>
      <c r="FE148">
        <v>-70.569964299999796</v>
      </c>
      <c r="FF148">
        <v>0</v>
      </c>
      <c r="FG148">
        <v>-70.569964299999796</v>
      </c>
      <c r="FH148">
        <v>0</v>
      </c>
      <c r="FI148">
        <v>-70.5724532655465</v>
      </c>
      <c r="FJ148">
        <v>0</v>
      </c>
      <c r="FK148">
        <v>330486</v>
      </c>
      <c r="FL148">
        <v>0</v>
      </c>
      <c r="FM148">
        <v>322083</v>
      </c>
      <c r="FN148">
        <v>0</v>
      </c>
      <c r="FO148">
        <v>448978</v>
      </c>
      <c r="FP148">
        <v>0</v>
      </c>
      <c r="FQ148">
        <v>25</v>
      </c>
      <c r="FR148">
        <v>0</v>
      </c>
      <c r="FS148">
        <v>25</v>
      </c>
      <c r="FT148">
        <v>0</v>
      </c>
      <c r="FU148">
        <v>89</v>
      </c>
      <c r="FV148">
        <v>0</v>
      </c>
      <c r="FW148">
        <v>28</v>
      </c>
      <c r="FX148">
        <v>0</v>
      </c>
      <c r="FY148">
        <v>24</v>
      </c>
      <c r="FZ148">
        <v>0</v>
      </c>
      <c r="GA148">
        <v>27</v>
      </c>
      <c r="GB148">
        <v>0</v>
      </c>
      <c r="GC148">
        <v>-84.616810326157307</v>
      </c>
      <c r="GD148">
        <v>0</v>
      </c>
      <c r="GE148">
        <v>-79.557521281018495</v>
      </c>
      <c r="GF148">
        <v>0</v>
      </c>
      <c r="GG148">
        <v>-82.678313252344495</v>
      </c>
      <c r="GH148">
        <v>0</v>
      </c>
      <c r="GI148">
        <v>-72.327041262035806</v>
      </c>
      <c r="GJ148">
        <v>0</v>
      </c>
      <c r="GK148">
        <v>-70.740839790849606</v>
      </c>
      <c r="GL148">
        <v>0</v>
      </c>
      <c r="GM148">
        <v>-72.724453768933202</v>
      </c>
      <c r="GN148">
        <v>0</v>
      </c>
      <c r="GO148">
        <v>473.517</v>
      </c>
      <c r="GP148">
        <v>0</v>
      </c>
      <c r="GQ148">
        <v>358.96600000000001</v>
      </c>
      <c r="GR148">
        <v>0</v>
      </c>
      <c r="GS148">
        <v>439.26600000000002</v>
      </c>
      <c r="GT148">
        <v>0</v>
      </c>
      <c r="GU148">
        <v>542.524</v>
      </c>
      <c r="GV148">
        <v>0</v>
      </c>
      <c r="GW148">
        <v>542.524</v>
      </c>
      <c r="GX148">
        <v>0</v>
      </c>
      <c r="GY148">
        <v>783.82299999999998</v>
      </c>
      <c r="GZ148">
        <v>0</v>
      </c>
      <c r="HA148">
        <v>633.66600000000005</v>
      </c>
      <c r="HB148">
        <v>0</v>
      </c>
      <c r="HC148">
        <v>568.28599999999994</v>
      </c>
      <c r="HD148">
        <v>0</v>
      </c>
      <c r="HE148">
        <v>864.09299999999996</v>
      </c>
      <c r="HF148">
        <v>0</v>
      </c>
      <c r="HG148" t="s">
        <v>6957</v>
      </c>
      <c r="HH148" t="s">
        <v>6958</v>
      </c>
      <c r="HI148" t="s">
        <v>6959</v>
      </c>
      <c r="HJ148" t="s">
        <v>6960</v>
      </c>
      <c r="HK148" t="s">
        <v>6961</v>
      </c>
      <c r="HL148" t="s">
        <v>6962</v>
      </c>
      <c r="HM148" t="s">
        <v>6963</v>
      </c>
      <c r="HN148" t="s">
        <v>6964</v>
      </c>
      <c r="HO148" t="s">
        <v>6965</v>
      </c>
      <c r="HP148" t="s">
        <v>6966</v>
      </c>
      <c r="IA148">
        <v>1601.68</v>
      </c>
      <c r="IB148">
        <v>0</v>
      </c>
      <c r="IC148">
        <v>0.09</v>
      </c>
      <c r="ID148">
        <v>6062.86</v>
      </c>
      <c r="IE148">
        <v>7664.81</v>
      </c>
      <c r="IF148" t="s">
        <v>5628</v>
      </c>
      <c r="IG148" t="s">
        <v>6967</v>
      </c>
      <c r="IH148">
        <v>7651</v>
      </c>
      <c r="II148" t="s">
        <v>4929</v>
      </c>
      <c r="IJ148" t="s">
        <v>147</v>
      </c>
      <c r="IL148" t="e">
        <f t="shared" si="10"/>
        <v>#DIV/0!</v>
      </c>
      <c r="IM148">
        <f t="shared" si="11"/>
        <v>0</v>
      </c>
      <c r="IN148">
        <f t="shared" si="12"/>
        <v>0</v>
      </c>
      <c r="IO148" t="e">
        <f t="shared" si="13"/>
        <v>#DIV/0!</v>
      </c>
      <c r="IP148" t="e">
        <f t="shared" si="14"/>
        <v>#DIV/0!</v>
      </c>
    </row>
    <row r="149" spans="1:250" x14ac:dyDescent="0.2">
      <c r="A149" t="s">
        <v>4930</v>
      </c>
      <c r="B149">
        <v>-1</v>
      </c>
      <c r="C149">
        <v>0</v>
      </c>
      <c r="D149">
        <v>0</v>
      </c>
      <c r="E149">
        <v>4</v>
      </c>
      <c r="F149">
        <v>5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628</v>
      </c>
      <c r="S149">
        <v>7</v>
      </c>
      <c r="T149">
        <v>10776</v>
      </c>
      <c r="U149">
        <v>1</v>
      </c>
      <c r="V149" s="25">
        <v>9.9999999999999995E-8</v>
      </c>
      <c r="W149" s="25">
        <v>-200.4</v>
      </c>
      <c r="X149" s="25">
        <v>0</v>
      </c>
      <c r="Y149" s="25">
        <v>3600</v>
      </c>
      <c r="Z149" s="25">
        <v>-1</v>
      </c>
      <c r="AA149" s="25">
        <v>3600</v>
      </c>
      <c r="AB149">
        <v>-206.092110222222</v>
      </c>
      <c r="AC149" t="s">
        <v>5624</v>
      </c>
      <c r="AD149" t="s">
        <v>5624</v>
      </c>
      <c r="AE149">
        <v>-200.44990770000001</v>
      </c>
      <c r="AF149">
        <v>0</v>
      </c>
      <c r="AH149">
        <v>0</v>
      </c>
      <c r="AJ149">
        <v>0</v>
      </c>
      <c r="AO149">
        <v>0</v>
      </c>
      <c r="AQ149">
        <v>22</v>
      </c>
      <c r="AR149">
        <v>0</v>
      </c>
      <c r="AS149">
        <v>14</v>
      </c>
      <c r="AT149">
        <v>0</v>
      </c>
      <c r="AU149">
        <v>3600.0070000000001</v>
      </c>
      <c r="AV149">
        <v>0</v>
      </c>
      <c r="AW149">
        <v>3600.0010000000002</v>
      </c>
      <c r="AX149">
        <v>0</v>
      </c>
      <c r="AY149">
        <v>50984</v>
      </c>
      <c r="AZ149">
        <v>189601</v>
      </c>
      <c r="BA149">
        <v>8225</v>
      </c>
      <c r="BB149">
        <v>0.1</v>
      </c>
      <c r="BC149">
        <v>0.5</v>
      </c>
      <c r="BD149">
        <v>44972</v>
      </c>
      <c r="BE149">
        <v>0</v>
      </c>
      <c r="BF149">
        <v>0</v>
      </c>
      <c r="BG149">
        <v>0</v>
      </c>
      <c r="BH149">
        <v>0</v>
      </c>
      <c r="BI149">
        <v>189601</v>
      </c>
      <c r="BJ149">
        <v>0</v>
      </c>
      <c r="BK149">
        <v>5.0100000000000003E-4</v>
      </c>
      <c r="BL149">
        <v>8225</v>
      </c>
      <c r="BM149">
        <v>0.1</v>
      </c>
      <c r="BN149">
        <v>0.5</v>
      </c>
      <c r="BO149">
        <v>5.0100000000000003E-4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1E+100</v>
      </c>
      <c r="EZ149">
        <v>0</v>
      </c>
      <c r="FA149">
        <v>1E+100</v>
      </c>
      <c r="FB149">
        <v>0</v>
      </c>
      <c r="FC149">
        <v>9.9999999999999904E+99</v>
      </c>
      <c r="FD149">
        <v>0</v>
      </c>
      <c r="FE149">
        <v>-203.90299293756101</v>
      </c>
      <c r="FF149">
        <v>0</v>
      </c>
      <c r="FG149">
        <v>-203.90299293756101</v>
      </c>
      <c r="FH149">
        <v>0</v>
      </c>
      <c r="FI149">
        <v>-204.304914819115</v>
      </c>
      <c r="FJ149">
        <v>0</v>
      </c>
      <c r="FK149">
        <v>879573</v>
      </c>
      <c r="FL149">
        <v>0</v>
      </c>
      <c r="FM149">
        <v>879573</v>
      </c>
      <c r="FN149">
        <v>0</v>
      </c>
      <c r="FO149">
        <v>948920</v>
      </c>
      <c r="FP149">
        <v>0</v>
      </c>
      <c r="FQ149">
        <v>22</v>
      </c>
      <c r="FR149">
        <v>0</v>
      </c>
      <c r="FS149">
        <v>14</v>
      </c>
      <c r="FT149">
        <v>0</v>
      </c>
      <c r="FU149">
        <v>20</v>
      </c>
      <c r="FV149">
        <v>0</v>
      </c>
      <c r="FW149">
        <v>23</v>
      </c>
      <c r="FX149">
        <v>0</v>
      </c>
      <c r="FY149">
        <v>18</v>
      </c>
      <c r="FZ149">
        <v>0</v>
      </c>
      <c r="GA149">
        <v>21</v>
      </c>
      <c r="GB149">
        <v>0</v>
      </c>
      <c r="GC149">
        <v>-206.032465340909</v>
      </c>
      <c r="GD149">
        <v>0</v>
      </c>
      <c r="GE149">
        <v>-205.885304628586</v>
      </c>
      <c r="GF149">
        <v>0</v>
      </c>
      <c r="GG149">
        <v>-206.010413189292</v>
      </c>
      <c r="GH149">
        <v>0</v>
      </c>
      <c r="GI149">
        <v>-204.58103281822201</v>
      </c>
      <c r="GJ149">
        <v>0</v>
      </c>
      <c r="GK149">
        <v>-204.579934799802</v>
      </c>
      <c r="GL149">
        <v>0</v>
      </c>
      <c r="GM149">
        <v>-204.59198564753399</v>
      </c>
      <c r="GN149">
        <v>0</v>
      </c>
      <c r="GO149">
        <v>1817.2239999999999</v>
      </c>
      <c r="GP149">
        <v>0</v>
      </c>
      <c r="GQ149">
        <v>1523.951</v>
      </c>
      <c r="GR149">
        <v>0</v>
      </c>
      <c r="GS149">
        <v>1671.81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3600.0070000000001</v>
      </c>
      <c r="HB149">
        <v>0</v>
      </c>
      <c r="HC149">
        <v>3600.0010000000002</v>
      </c>
      <c r="HD149">
        <v>0</v>
      </c>
      <c r="HE149">
        <v>3600.0039999999999</v>
      </c>
      <c r="HF149">
        <v>0</v>
      </c>
      <c r="HG149" t="s">
        <v>130</v>
      </c>
      <c r="HH149" t="s">
        <v>6968</v>
      </c>
      <c r="HI149" t="s">
        <v>6969</v>
      </c>
      <c r="HJ149" t="s">
        <v>6970</v>
      </c>
      <c r="HK149" t="s">
        <v>6971</v>
      </c>
      <c r="HL149" t="s">
        <v>6972</v>
      </c>
      <c r="HM149" t="s">
        <v>6973</v>
      </c>
      <c r="HN149" t="s">
        <v>6974</v>
      </c>
      <c r="HO149" t="s">
        <v>137</v>
      </c>
      <c r="HP149" t="s">
        <v>6975</v>
      </c>
      <c r="IA149">
        <v>10608.98</v>
      </c>
      <c r="IB149">
        <v>0</v>
      </c>
      <c r="IC149">
        <v>0.14000000000000001</v>
      </c>
      <c r="ID149">
        <v>25272.52</v>
      </c>
      <c r="IE149">
        <v>35882.07</v>
      </c>
      <c r="IF149" t="s">
        <v>5628</v>
      </c>
      <c r="IG149" t="s">
        <v>6976</v>
      </c>
      <c r="IH149">
        <v>35811</v>
      </c>
      <c r="II149" t="s">
        <v>4930</v>
      </c>
      <c r="IJ149" t="s">
        <v>147</v>
      </c>
      <c r="IL149" t="e">
        <f t="shared" si="10"/>
        <v>#DIV/0!</v>
      </c>
      <c r="IM149">
        <f t="shared" si="11"/>
        <v>0</v>
      </c>
      <c r="IN149">
        <f t="shared" si="12"/>
        <v>0</v>
      </c>
      <c r="IO149" t="e">
        <f t="shared" si="13"/>
        <v>#DIV/0!</v>
      </c>
      <c r="IP149" t="e">
        <f t="shared" si="14"/>
        <v>#DIV/0!</v>
      </c>
    </row>
    <row r="150" spans="1:250" x14ac:dyDescent="0.2">
      <c r="A150" t="s">
        <v>4931</v>
      </c>
      <c r="B150">
        <v>-1</v>
      </c>
      <c r="C150">
        <v>0</v>
      </c>
      <c r="D150">
        <v>0</v>
      </c>
      <c r="E150">
        <v>4</v>
      </c>
      <c r="F150">
        <v>5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628</v>
      </c>
      <c r="S150">
        <v>7</v>
      </c>
      <c r="T150">
        <v>10776</v>
      </c>
      <c r="U150">
        <v>1</v>
      </c>
      <c r="V150" s="25">
        <v>9.9999999999999995E-8</v>
      </c>
      <c r="W150" s="25">
        <v>174</v>
      </c>
      <c r="X150" s="25">
        <v>0</v>
      </c>
      <c r="Y150" s="25">
        <v>3600</v>
      </c>
      <c r="Z150" s="25">
        <v>-1</v>
      </c>
      <c r="AA150" s="25">
        <v>3600</v>
      </c>
      <c r="AB150">
        <v>172.14556667654799</v>
      </c>
      <c r="AC150" t="s">
        <v>5624</v>
      </c>
      <c r="AD150" t="s">
        <v>5624</v>
      </c>
      <c r="AE150">
        <v>174</v>
      </c>
      <c r="AF150">
        <v>0</v>
      </c>
      <c r="AH150">
        <v>0</v>
      </c>
      <c r="AJ150">
        <v>0</v>
      </c>
      <c r="AO150">
        <v>0</v>
      </c>
      <c r="AQ150">
        <v>2450</v>
      </c>
      <c r="AR150">
        <v>0</v>
      </c>
      <c r="AS150">
        <v>1589</v>
      </c>
      <c r="AT150">
        <v>0</v>
      </c>
      <c r="AU150">
        <v>133.77099999999999</v>
      </c>
      <c r="AV150">
        <v>0</v>
      </c>
      <c r="AW150">
        <v>60.408000000000001</v>
      </c>
      <c r="AX150">
        <v>0</v>
      </c>
      <c r="AY150">
        <v>449</v>
      </c>
      <c r="AZ150">
        <v>22712</v>
      </c>
      <c r="BA150">
        <v>249</v>
      </c>
      <c r="BB150">
        <v>3.0899999999999999E-3</v>
      </c>
      <c r="BC150">
        <v>0.49878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22712</v>
      </c>
      <c r="BJ150">
        <v>0</v>
      </c>
      <c r="BK150">
        <v>1.5892E-2</v>
      </c>
      <c r="BL150">
        <v>249</v>
      </c>
      <c r="BM150">
        <v>3.0899999999999999E-3</v>
      </c>
      <c r="BN150">
        <v>0.49878</v>
      </c>
      <c r="BO150">
        <v>1.5892E-2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174</v>
      </c>
      <c r="EZ150">
        <v>0</v>
      </c>
      <c r="FA150">
        <v>174</v>
      </c>
      <c r="FB150">
        <v>0</v>
      </c>
      <c r="FC150">
        <v>174</v>
      </c>
      <c r="FD150">
        <v>0</v>
      </c>
      <c r="FE150">
        <v>174</v>
      </c>
      <c r="FF150">
        <v>0</v>
      </c>
      <c r="FG150">
        <v>174</v>
      </c>
      <c r="FH150">
        <v>0</v>
      </c>
      <c r="FI150">
        <v>174</v>
      </c>
      <c r="FJ150">
        <v>0</v>
      </c>
      <c r="FK150">
        <v>274809</v>
      </c>
      <c r="FL150">
        <v>0</v>
      </c>
      <c r="FM150">
        <v>147177</v>
      </c>
      <c r="FN150">
        <v>0</v>
      </c>
      <c r="FO150">
        <v>261785</v>
      </c>
      <c r="FP150">
        <v>0</v>
      </c>
      <c r="FQ150">
        <v>2450</v>
      </c>
      <c r="FR150">
        <v>0</v>
      </c>
      <c r="FS150">
        <v>1589</v>
      </c>
      <c r="FT150">
        <v>0</v>
      </c>
      <c r="FU150">
        <v>2485</v>
      </c>
      <c r="FV150">
        <v>0</v>
      </c>
      <c r="FW150">
        <v>3</v>
      </c>
      <c r="FX150">
        <v>0</v>
      </c>
      <c r="FY150">
        <v>3</v>
      </c>
      <c r="FZ150">
        <v>0</v>
      </c>
      <c r="GA150">
        <v>3</v>
      </c>
      <c r="GB150">
        <v>0</v>
      </c>
      <c r="GC150">
        <v>172.14556667654799</v>
      </c>
      <c r="GD150">
        <v>0</v>
      </c>
      <c r="GE150">
        <v>172.14556667654799</v>
      </c>
      <c r="GF150">
        <v>0</v>
      </c>
      <c r="GG150">
        <v>172.14556667654799</v>
      </c>
      <c r="GH150">
        <v>0</v>
      </c>
      <c r="GI150">
        <v>172.14556667654799</v>
      </c>
      <c r="GJ150">
        <v>0</v>
      </c>
      <c r="GK150">
        <v>172.14556667654901</v>
      </c>
      <c r="GL150">
        <v>0</v>
      </c>
      <c r="GM150">
        <v>172.14556667654799</v>
      </c>
      <c r="GN150">
        <v>0</v>
      </c>
      <c r="GO150">
        <v>4.5599999999999996</v>
      </c>
      <c r="GP150">
        <v>0</v>
      </c>
      <c r="GQ150">
        <v>4.3179999999999996</v>
      </c>
      <c r="GR150">
        <v>0</v>
      </c>
      <c r="GS150">
        <v>5.0309999999999997</v>
      </c>
      <c r="GT150">
        <v>0</v>
      </c>
      <c r="GU150">
        <v>121.765</v>
      </c>
      <c r="GV150">
        <v>0</v>
      </c>
      <c r="GW150">
        <v>11.977</v>
      </c>
      <c r="GX150">
        <v>0</v>
      </c>
      <c r="GY150">
        <v>94.751000000000005</v>
      </c>
      <c r="GZ150">
        <v>0</v>
      </c>
      <c r="HA150">
        <v>133.77099999999999</v>
      </c>
      <c r="HB150">
        <v>0</v>
      </c>
      <c r="HC150">
        <v>60.408000000000001</v>
      </c>
      <c r="HD150">
        <v>0</v>
      </c>
      <c r="HE150">
        <v>116.093</v>
      </c>
      <c r="HF150">
        <v>0</v>
      </c>
      <c r="HG150" t="s">
        <v>5943</v>
      </c>
      <c r="HH150" t="s">
        <v>5943</v>
      </c>
      <c r="HI150" t="s">
        <v>6977</v>
      </c>
      <c r="HJ150" t="s">
        <v>6978</v>
      </c>
      <c r="HK150" t="s">
        <v>6979</v>
      </c>
      <c r="HL150" t="s">
        <v>5947</v>
      </c>
      <c r="HM150" t="s">
        <v>5947</v>
      </c>
      <c r="HN150" t="s">
        <v>6980</v>
      </c>
      <c r="HO150" t="s">
        <v>6981</v>
      </c>
      <c r="HP150" t="s">
        <v>6982</v>
      </c>
      <c r="IA150">
        <v>0.42</v>
      </c>
      <c r="IB150">
        <v>0</v>
      </c>
      <c r="IC150">
        <v>0.02</v>
      </c>
      <c r="ID150">
        <v>815.05</v>
      </c>
      <c r="IE150">
        <v>815.55</v>
      </c>
      <c r="IF150" t="s">
        <v>5628</v>
      </c>
      <c r="IG150" t="s">
        <v>6983</v>
      </c>
      <c r="IH150">
        <v>813</v>
      </c>
      <c r="II150" t="s">
        <v>4931</v>
      </c>
      <c r="IJ150" t="s">
        <v>147</v>
      </c>
      <c r="IL150" t="e">
        <f t="shared" si="10"/>
        <v>#DIV/0!</v>
      </c>
      <c r="IM150">
        <f t="shared" si="11"/>
        <v>0</v>
      </c>
      <c r="IN150">
        <f t="shared" si="12"/>
        <v>0</v>
      </c>
      <c r="IO150" t="e">
        <f t="shared" si="13"/>
        <v>#DIV/0!</v>
      </c>
      <c r="IP150" t="e">
        <f t="shared" si="14"/>
        <v>#DIV/0!</v>
      </c>
    </row>
    <row r="151" spans="1:250" x14ac:dyDescent="0.2">
      <c r="A151" t="s">
        <v>4932</v>
      </c>
      <c r="B151">
        <v>-1</v>
      </c>
      <c r="C151">
        <v>0</v>
      </c>
      <c r="D151">
        <v>0</v>
      </c>
      <c r="E151">
        <v>4</v>
      </c>
      <c r="F151">
        <v>5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628</v>
      </c>
      <c r="S151">
        <v>7</v>
      </c>
      <c r="T151">
        <v>10776</v>
      </c>
      <c r="U151">
        <v>1</v>
      </c>
      <c r="V151" s="25">
        <v>9.9999999999999995E-8</v>
      </c>
      <c r="W151" s="25">
        <v>3712</v>
      </c>
      <c r="X151" s="25">
        <v>0</v>
      </c>
      <c r="Y151" s="25">
        <v>3600</v>
      </c>
      <c r="Z151" s="25">
        <v>-1</v>
      </c>
      <c r="AA151" s="25">
        <v>3600</v>
      </c>
      <c r="AB151">
        <v>3444.4210663918002</v>
      </c>
      <c r="AC151" t="s">
        <v>5624</v>
      </c>
      <c r="AD151" t="s">
        <v>5624</v>
      </c>
      <c r="AE151">
        <v>3712</v>
      </c>
      <c r="AF151">
        <v>0</v>
      </c>
      <c r="AH151">
        <v>0</v>
      </c>
      <c r="AJ151">
        <v>0</v>
      </c>
      <c r="AO151">
        <v>0</v>
      </c>
      <c r="AQ151">
        <v>1011726</v>
      </c>
      <c r="AR151">
        <v>0</v>
      </c>
      <c r="AS151">
        <v>644356</v>
      </c>
      <c r="AT151">
        <v>0</v>
      </c>
      <c r="AU151">
        <v>3600</v>
      </c>
      <c r="AV151">
        <v>0</v>
      </c>
      <c r="AW151">
        <v>1991.896</v>
      </c>
      <c r="AX151">
        <v>0</v>
      </c>
      <c r="AY151">
        <v>447</v>
      </c>
      <c r="AZ151">
        <v>504</v>
      </c>
      <c r="BA151">
        <v>86</v>
      </c>
      <c r="BB151">
        <v>3.6999999999999999E-4</v>
      </c>
      <c r="BC151">
        <v>0.48683999999999999</v>
      </c>
      <c r="BD151">
        <v>32</v>
      </c>
      <c r="BE151">
        <v>0</v>
      </c>
      <c r="BF151">
        <v>0</v>
      </c>
      <c r="BG151">
        <v>0</v>
      </c>
      <c r="BH151">
        <v>0</v>
      </c>
      <c r="BI151">
        <v>252</v>
      </c>
      <c r="BJ151">
        <v>252</v>
      </c>
      <c r="BK151">
        <v>3.9558000000000003E-2</v>
      </c>
      <c r="BL151">
        <v>86</v>
      </c>
      <c r="BM151">
        <v>3.6999999999999999E-4</v>
      </c>
      <c r="BN151">
        <v>0.48683999999999999</v>
      </c>
      <c r="BO151">
        <v>3.9558000000000003E-2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3711.9999987505798</v>
      </c>
      <c r="EZ151">
        <v>0</v>
      </c>
      <c r="FA151">
        <v>3711.9999987505798</v>
      </c>
      <c r="FB151">
        <v>0</v>
      </c>
      <c r="FC151">
        <v>3727.5714281589499</v>
      </c>
      <c r="FD151">
        <v>0</v>
      </c>
      <c r="FE151">
        <v>3700.5178611199099</v>
      </c>
      <c r="FF151">
        <v>0</v>
      </c>
      <c r="FG151">
        <v>3711.6332423348599</v>
      </c>
      <c r="FH151">
        <v>0</v>
      </c>
      <c r="FI151">
        <v>3686.5819156315802</v>
      </c>
      <c r="FJ151">
        <v>0</v>
      </c>
      <c r="FK151">
        <v>42360599</v>
      </c>
      <c r="FL151">
        <v>0</v>
      </c>
      <c r="FM151">
        <v>28806824</v>
      </c>
      <c r="FN151">
        <v>0</v>
      </c>
      <c r="FO151">
        <v>41389879</v>
      </c>
      <c r="FP151">
        <v>0</v>
      </c>
      <c r="FQ151">
        <v>1011726</v>
      </c>
      <c r="FR151">
        <v>0</v>
      </c>
      <c r="FS151">
        <v>644356</v>
      </c>
      <c r="FT151">
        <v>0</v>
      </c>
      <c r="FU151">
        <v>912617</v>
      </c>
      <c r="FV151">
        <v>0</v>
      </c>
      <c r="FW151">
        <v>51</v>
      </c>
      <c r="FX151">
        <v>0</v>
      </c>
      <c r="FY151">
        <v>51</v>
      </c>
      <c r="FZ151">
        <v>0</v>
      </c>
      <c r="GA151">
        <v>51</v>
      </c>
      <c r="GB151">
        <v>0</v>
      </c>
      <c r="GC151">
        <v>3446.5776689028698</v>
      </c>
      <c r="GD151">
        <v>0</v>
      </c>
      <c r="GE151">
        <v>3446.5776689028698</v>
      </c>
      <c r="GF151">
        <v>0</v>
      </c>
      <c r="GG151">
        <v>3446.5776689028698</v>
      </c>
      <c r="GH151">
        <v>0</v>
      </c>
      <c r="GI151">
        <v>3461.98976881823</v>
      </c>
      <c r="GJ151">
        <v>0</v>
      </c>
      <c r="GK151">
        <v>3461.98976881823</v>
      </c>
      <c r="GL151">
        <v>0</v>
      </c>
      <c r="GM151">
        <v>3461.98976881823</v>
      </c>
      <c r="GN151">
        <v>0</v>
      </c>
      <c r="GO151">
        <v>0.44</v>
      </c>
      <c r="GP151">
        <v>0</v>
      </c>
      <c r="GQ151">
        <v>0.42499999999999999</v>
      </c>
      <c r="GR151">
        <v>0</v>
      </c>
      <c r="GS151">
        <v>0.432</v>
      </c>
      <c r="GT151">
        <v>0</v>
      </c>
      <c r="GU151">
        <v>3586.8389999999999</v>
      </c>
      <c r="GV151">
        <v>0</v>
      </c>
      <c r="GW151">
        <v>658.67899999999997</v>
      </c>
      <c r="GX151">
        <v>0</v>
      </c>
      <c r="GY151">
        <v>2542.8150000000001</v>
      </c>
      <c r="GZ151">
        <v>0</v>
      </c>
      <c r="HA151">
        <v>3600</v>
      </c>
      <c r="HB151">
        <v>0</v>
      </c>
      <c r="HC151">
        <v>1991.896</v>
      </c>
      <c r="HD151">
        <v>0</v>
      </c>
      <c r="HE151">
        <v>3370.2710000000002</v>
      </c>
      <c r="HF151">
        <v>0</v>
      </c>
      <c r="HG151" t="s">
        <v>3615</v>
      </c>
      <c r="HH151" t="s">
        <v>6984</v>
      </c>
      <c r="HI151" t="s">
        <v>6985</v>
      </c>
      <c r="HJ151" t="s">
        <v>6986</v>
      </c>
      <c r="HK151" t="s">
        <v>3619</v>
      </c>
      <c r="HL151" t="s">
        <v>3620</v>
      </c>
      <c r="HM151" t="s">
        <v>3621</v>
      </c>
      <c r="HN151" t="s">
        <v>6987</v>
      </c>
      <c r="HO151" t="s">
        <v>6988</v>
      </c>
      <c r="HP151" t="s">
        <v>6989</v>
      </c>
      <c r="IA151">
        <v>0.06</v>
      </c>
      <c r="IB151">
        <v>0</v>
      </c>
      <c r="IC151">
        <v>0.01</v>
      </c>
      <c r="ID151">
        <v>23630.74</v>
      </c>
      <c r="IE151">
        <v>23630.81</v>
      </c>
      <c r="IF151" t="s">
        <v>5628</v>
      </c>
      <c r="IG151" t="s">
        <v>6990</v>
      </c>
      <c r="IH151">
        <v>23595</v>
      </c>
      <c r="II151" t="s">
        <v>4932</v>
      </c>
      <c r="IJ151" t="s">
        <v>147</v>
      </c>
      <c r="IL151" t="e">
        <f t="shared" si="10"/>
        <v>#DIV/0!</v>
      </c>
      <c r="IM151">
        <f t="shared" si="11"/>
        <v>0</v>
      </c>
      <c r="IN151">
        <f t="shared" si="12"/>
        <v>0</v>
      </c>
      <c r="IO151" t="e">
        <f t="shared" si="13"/>
        <v>#DIV/0!</v>
      </c>
      <c r="IP151" t="e">
        <f t="shared" si="14"/>
        <v>#DIV/0!</v>
      </c>
    </row>
    <row r="152" spans="1:250" x14ac:dyDescent="0.2">
      <c r="A152" t="s">
        <v>4933</v>
      </c>
      <c r="B152">
        <v>-1</v>
      </c>
      <c r="C152">
        <v>0</v>
      </c>
      <c r="D152">
        <v>0</v>
      </c>
      <c r="E152">
        <v>4</v>
      </c>
      <c r="F152">
        <v>5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628</v>
      </c>
      <c r="S152">
        <v>7</v>
      </c>
      <c r="T152">
        <v>10776</v>
      </c>
      <c r="U152">
        <v>1</v>
      </c>
      <c r="V152" s="25">
        <v>9.9999999999999995E-8</v>
      </c>
      <c r="W152" s="25">
        <v>165400</v>
      </c>
      <c r="X152" s="25">
        <v>0</v>
      </c>
      <c r="Y152" s="25">
        <v>3600</v>
      </c>
      <c r="Z152" s="25">
        <v>-1</v>
      </c>
      <c r="AA152" s="25">
        <v>3600</v>
      </c>
      <c r="AB152">
        <v>99.999999999999801</v>
      </c>
      <c r="AC152" t="s">
        <v>5624</v>
      </c>
      <c r="AD152" t="s">
        <v>5624</v>
      </c>
      <c r="AE152">
        <v>165395.27529499901</v>
      </c>
      <c r="AF152">
        <v>0</v>
      </c>
      <c r="AH152">
        <v>0</v>
      </c>
      <c r="AJ152">
        <v>0</v>
      </c>
      <c r="AO152">
        <v>0</v>
      </c>
      <c r="AQ152">
        <v>238103</v>
      </c>
      <c r="AR152">
        <v>0</v>
      </c>
      <c r="AS152">
        <v>51655</v>
      </c>
      <c r="AT152">
        <v>0</v>
      </c>
      <c r="AU152">
        <v>1975.491</v>
      </c>
      <c r="AV152">
        <v>0</v>
      </c>
      <c r="AW152">
        <v>986.72799999999995</v>
      </c>
      <c r="AX152">
        <v>0</v>
      </c>
      <c r="AY152">
        <v>22211</v>
      </c>
      <c r="AZ152">
        <v>500</v>
      </c>
      <c r="BA152">
        <v>127</v>
      </c>
      <c r="BB152">
        <v>9.1E-4</v>
      </c>
      <c r="BC152">
        <v>0.23533999999999999</v>
      </c>
      <c r="BD152">
        <v>64</v>
      </c>
      <c r="BE152">
        <v>0</v>
      </c>
      <c r="BF152">
        <v>0</v>
      </c>
      <c r="BG152">
        <v>0</v>
      </c>
      <c r="BH152">
        <v>0</v>
      </c>
      <c r="BI152">
        <v>409</v>
      </c>
      <c r="BJ152">
        <v>91</v>
      </c>
      <c r="BK152">
        <v>2.5173000000000001E-2</v>
      </c>
      <c r="BL152">
        <v>127</v>
      </c>
      <c r="BM152">
        <v>9.1E-4</v>
      </c>
      <c r="BN152">
        <v>0.23533999999999999</v>
      </c>
      <c r="BO152">
        <v>2.5173000000000001E-2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165395.27529518801</v>
      </c>
      <c r="EZ152">
        <v>0</v>
      </c>
      <c r="FA152">
        <v>165395.27529518801</v>
      </c>
      <c r="FB152">
        <v>0</v>
      </c>
      <c r="FC152">
        <v>165395.27529518801</v>
      </c>
      <c r="FD152">
        <v>0</v>
      </c>
      <c r="FE152">
        <v>165379.487141119</v>
      </c>
      <c r="FF152">
        <v>0</v>
      </c>
      <c r="FG152">
        <v>165380.622337807</v>
      </c>
      <c r="FH152">
        <v>0</v>
      </c>
      <c r="FI152">
        <v>136899.09491562299</v>
      </c>
      <c r="FJ152">
        <v>0</v>
      </c>
      <c r="FK152">
        <v>2961030</v>
      </c>
      <c r="FL152">
        <v>0</v>
      </c>
      <c r="FM152">
        <v>1118292</v>
      </c>
      <c r="FN152">
        <v>0</v>
      </c>
      <c r="FO152">
        <v>2840261</v>
      </c>
      <c r="FP152">
        <v>0</v>
      </c>
      <c r="FQ152">
        <v>238103</v>
      </c>
      <c r="FR152">
        <v>0</v>
      </c>
      <c r="FS152">
        <v>51655</v>
      </c>
      <c r="FT152">
        <v>0</v>
      </c>
      <c r="FU152">
        <v>148237</v>
      </c>
      <c r="FV152">
        <v>0</v>
      </c>
      <c r="FW152">
        <v>11</v>
      </c>
      <c r="FX152">
        <v>0</v>
      </c>
      <c r="FY152">
        <v>9</v>
      </c>
      <c r="FZ152">
        <v>0</v>
      </c>
      <c r="GA152">
        <v>11</v>
      </c>
      <c r="GB152">
        <v>0</v>
      </c>
      <c r="GC152">
        <v>100</v>
      </c>
      <c r="GD152">
        <v>0</v>
      </c>
      <c r="GE152">
        <v>100</v>
      </c>
      <c r="GF152">
        <v>0</v>
      </c>
      <c r="GG152">
        <v>99.999999999999801</v>
      </c>
      <c r="GH152">
        <v>0</v>
      </c>
      <c r="GI152">
        <v>100</v>
      </c>
      <c r="GJ152">
        <v>0</v>
      </c>
      <c r="GK152">
        <v>100</v>
      </c>
      <c r="GL152">
        <v>0</v>
      </c>
      <c r="GM152">
        <v>100</v>
      </c>
      <c r="GN152">
        <v>0</v>
      </c>
      <c r="GO152">
        <v>2.242</v>
      </c>
      <c r="GP152">
        <v>0</v>
      </c>
      <c r="GQ152">
        <v>2.242</v>
      </c>
      <c r="GR152">
        <v>0</v>
      </c>
      <c r="GS152">
        <v>3.3220000000000001</v>
      </c>
      <c r="GT152">
        <v>0</v>
      </c>
      <c r="GU152">
        <v>480.63</v>
      </c>
      <c r="GV152">
        <v>0</v>
      </c>
      <c r="GW152">
        <v>293.61</v>
      </c>
      <c r="GX152">
        <v>0</v>
      </c>
      <c r="GY152">
        <v>1519.9369999999999</v>
      </c>
      <c r="GZ152">
        <v>0</v>
      </c>
      <c r="HA152">
        <v>1975.491</v>
      </c>
      <c r="HB152">
        <v>0</v>
      </c>
      <c r="HC152">
        <v>986.72799999999995</v>
      </c>
      <c r="HD152">
        <v>0</v>
      </c>
      <c r="HE152">
        <v>2014.4369999999999</v>
      </c>
      <c r="HF152">
        <v>0</v>
      </c>
      <c r="HG152" t="s">
        <v>6991</v>
      </c>
      <c r="HH152" t="s">
        <v>6992</v>
      </c>
      <c r="HI152" t="s">
        <v>6993</v>
      </c>
      <c r="HJ152" t="s">
        <v>6994</v>
      </c>
      <c r="HK152" t="s">
        <v>6995</v>
      </c>
      <c r="HL152" t="s">
        <v>6996</v>
      </c>
      <c r="HM152" t="s">
        <v>6996</v>
      </c>
      <c r="HN152" t="s">
        <v>6997</v>
      </c>
      <c r="HO152" t="s">
        <v>6998</v>
      </c>
      <c r="HP152" t="s">
        <v>6999</v>
      </c>
      <c r="IA152">
        <v>0.11</v>
      </c>
      <c r="IB152">
        <v>0</v>
      </c>
      <c r="IC152">
        <v>0.03</v>
      </c>
      <c r="ID152">
        <v>14132.06</v>
      </c>
      <c r="IE152">
        <v>14132.37</v>
      </c>
      <c r="IF152" t="s">
        <v>5628</v>
      </c>
      <c r="IG152" t="s">
        <v>7000</v>
      </c>
      <c r="IH152">
        <v>14103</v>
      </c>
      <c r="II152" t="s">
        <v>4933</v>
      </c>
      <c r="IJ152" t="s">
        <v>147</v>
      </c>
      <c r="IL152" t="e">
        <f t="shared" si="10"/>
        <v>#DIV/0!</v>
      </c>
      <c r="IM152">
        <f t="shared" si="11"/>
        <v>0</v>
      </c>
      <c r="IN152">
        <f t="shared" si="12"/>
        <v>0</v>
      </c>
      <c r="IO152" t="e">
        <f t="shared" si="13"/>
        <v>#DIV/0!</v>
      </c>
      <c r="IP152" t="e">
        <f t="shared" si="14"/>
        <v>#DIV/0!</v>
      </c>
    </row>
    <row r="153" spans="1:250" x14ac:dyDescent="0.2">
      <c r="A153" t="s">
        <v>4934</v>
      </c>
      <c r="B153">
        <v>-1</v>
      </c>
      <c r="C153">
        <v>0</v>
      </c>
      <c r="D153">
        <v>0</v>
      </c>
      <c r="E153">
        <v>4</v>
      </c>
      <c r="F153">
        <v>5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628</v>
      </c>
      <c r="S153">
        <v>7</v>
      </c>
      <c r="T153">
        <v>10776</v>
      </c>
      <c r="U153">
        <v>1</v>
      </c>
      <c r="V153" s="25">
        <v>9.9999999999999995E-8</v>
      </c>
      <c r="W153" s="25">
        <v>-36800000</v>
      </c>
      <c r="X153" s="25">
        <v>0</v>
      </c>
      <c r="Y153" s="25">
        <v>3600</v>
      </c>
      <c r="Z153" s="25">
        <v>-1</v>
      </c>
      <c r="AA153" s="25">
        <v>3600</v>
      </c>
      <c r="AB153">
        <v>-37831489.264933698</v>
      </c>
      <c r="AC153" t="s">
        <v>5624</v>
      </c>
      <c r="AD153" t="s">
        <v>5624</v>
      </c>
      <c r="AE153">
        <v>-36800603.233199902</v>
      </c>
      <c r="AF153">
        <v>0</v>
      </c>
      <c r="AH153">
        <v>0</v>
      </c>
      <c r="AJ153">
        <v>0</v>
      </c>
      <c r="AO153">
        <v>0</v>
      </c>
      <c r="AQ153">
        <v>687426</v>
      </c>
      <c r="AR153">
        <v>0</v>
      </c>
      <c r="AS153">
        <v>630374</v>
      </c>
      <c r="AT153">
        <v>0</v>
      </c>
      <c r="AU153">
        <v>1325.078</v>
      </c>
      <c r="AV153">
        <v>0</v>
      </c>
      <c r="AW153">
        <v>1123.1759999999999</v>
      </c>
      <c r="AX153">
        <v>0</v>
      </c>
      <c r="AY153">
        <v>3953</v>
      </c>
      <c r="AZ153">
        <v>1062</v>
      </c>
      <c r="BA153">
        <v>814</v>
      </c>
      <c r="BB153">
        <v>5.824E-2</v>
      </c>
      <c r="BC153">
        <v>0.46505000000000002</v>
      </c>
      <c r="BD153">
        <v>18</v>
      </c>
      <c r="BE153">
        <v>0</v>
      </c>
      <c r="BF153">
        <v>0</v>
      </c>
      <c r="BG153">
        <v>0</v>
      </c>
      <c r="BH153">
        <v>18</v>
      </c>
      <c r="BI153">
        <v>1044</v>
      </c>
      <c r="BJ153">
        <v>0</v>
      </c>
      <c r="BK153">
        <v>2.366E-3</v>
      </c>
      <c r="BL153">
        <v>814</v>
      </c>
      <c r="BM153">
        <v>5.824E-2</v>
      </c>
      <c r="BN153">
        <v>0.46505000000000002</v>
      </c>
      <c r="BO153">
        <v>2.366E-3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-36800603.233161703</v>
      </c>
      <c r="EZ153">
        <v>0</v>
      </c>
      <c r="FA153">
        <v>-36800603.233161703</v>
      </c>
      <c r="FB153">
        <v>0</v>
      </c>
      <c r="FC153">
        <v>-36800603.233161703</v>
      </c>
      <c r="FD153">
        <v>0</v>
      </c>
      <c r="FE153">
        <v>-36804282.812100798</v>
      </c>
      <c r="FF153">
        <v>0</v>
      </c>
      <c r="FG153">
        <v>-36804281.951224603</v>
      </c>
      <c r="FH153">
        <v>0</v>
      </c>
      <c r="FI153">
        <v>-36804282.702816203</v>
      </c>
      <c r="FJ153">
        <v>0</v>
      </c>
      <c r="FK153">
        <v>20383542</v>
      </c>
      <c r="FL153">
        <v>0</v>
      </c>
      <c r="FM153">
        <v>16324821</v>
      </c>
      <c r="FN153">
        <v>0</v>
      </c>
      <c r="FO153">
        <v>22359044</v>
      </c>
      <c r="FP153">
        <v>0</v>
      </c>
      <c r="FQ153">
        <v>687426</v>
      </c>
      <c r="FR153">
        <v>0</v>
      </c>
      <c r="FS153">
        <v>630374</v>
      </c>
      <c r="FT153">
        <v>0</v>
      </c>
      <c r="FU153">
        <v>833762</v>
      </c>
      <c r="FV153">
        <v>0</v>
      </c>
      <c r="FW153">
        <v>55</v>
      </c>
      <c r="FX153">
        <v>0</v>
      </c>
      <c r="FY153">
        <v>55</v>
      </c>
      <c r="FZ153">
        <v>0</v>
      </c>
      <c r="GA153">
        <v>55</v>
      </c>
      <c r="GB153">
        <v>0</v>
      </c>
      <c r="GC153">
        <v>-37727663.538066603</v>
      </c>
      <c r="GD153">
        <v>0</v>
      </c>
      <c r="GE153">
        <v>-37727663.538066603</v>
      </c>
      <c r="GF153">
        <v>0</v>
      </c>
      <c r="GG153">
        <v>-37727663.538066603</v>
      </c>
      <c r="GH153">
        <v>0</v>
      </c>
      <c r="GI153">
        <v>-37576029.544106498</v>
      </c>
      <c r="GJ153">
        <v>0</v>
      </c>
      <c r="GK153">
        <v>-37576029.544106498</v>
      </c>
      <c r="GL153">
        <v>0</v>
      </c>
      <c r="GM153">
        <v>-37576029.544106498</v>
      </c>
      <c r="GN153">
        <v>0</v>
      </c>
      <c r="GO153">
        <v>5.4950000000000001</v>
      </c>
      <c r="GP153">
        <v>0</v>
      </c>
      <c r="GQ153">
        <v>5.0519999999999996</v>
      </c>
      <c r="GR153">
        <v>0</v>
      </c>
      <c r="GS153">
        <v>5.29</v>
      </c>
      <c r="GT153">
        <v>0</v>
      </c>
      <c r="GU153">
        <v>1259.338</v>
      </c>
      <c r="GV153">
        <v>0</v>
      </c>
      <c r="GW153">
        <v>1079.0160000000001</v>
      </c>
      <c r="GX153">
        <v>0</v>
      </c>
      <c r="GY153">
        <v>1436.519</v>
      </c>
      <c r="GZ153">
        <v>0</v>
      </c>
      <c r="HA153">
        <v>1325.078</v>
      </c>
      <c r="HB153">
        <v>0</v>
      </c>
      <c r="HC153">
        <v>1123.1759999999999</v>
      </c>
      <c r="HD153">
        <v>0</v>
      </c>
      <c r="HE153">
        <v>1490.0419999999999</v>
      </c>
      <c r="HF153">
        <v>0</v>
      </c>
      <c r="HG153" t="s">
        <v>7001</v>
      </c>
      <c r="HH153" t="s">
        <v>7002</v>
      </c>
      <c r="HI153" t="s">
        <v>7003</v>
      </c>
      <c r="HJ153" t="s">
        <v>7004</v>
      </c>
      <c r="HK153" t="s">
        <v>7005</v>
      </c>
      <c r="HL153" t="s">
        <v>7006</v>
      </c>
      <c r="HM153" t="s">
        <v>7007</v>
      </c>
      <c r="HN153" t="s">
        <v>7008</v>
      </c>
      <c r="HO153" t="s">
        <v>7009</v>
      </c>
      <c r="HP153" t="s">
        <v>7010</v>
      </c>
      <c r="IA153">
        <v>0.11</v>
      </c>
      <c r="IB153">
        <v>0</v>
      </c>
      <c r="IC153">
        <v>0</v>
      </c>
      <c r="ID153">
        <v>10446.19</v>
      </c>
      <c r="IE153">
        <v>10446.299999999999</v>
      </c>
      <c r="IF153" t="s">
        <v>5628</v>
      </c>
      <c r="IG153" t="s">
        <v>7011</v>
      </c>
      <c r="IH153">
        <v>10431</v>
      </c>
      <c r="II153" t="s">
        <v>4934</v>
      </c>
      <c r="IJ153" t="s">
        <v>147</v>
      </c>
      <c r="IL153" t="e">
        <f t="shared" si="10"/>
        <v>#DIV/0!</v>
      </c>
      <c r="IM153">
        <f t="shared" si="11"/>
        <v>0</v>
      </c>
      <c r="IN153">
        <f t="shared" si="12"/>
        <v>0</v>
      </c>
      <c r="IO153" t="e">
        <f t="shared" si="13"/>
        <v>#DIV/0!</v>
      </c>
      <c r="IP153" t="e">
        <f t="shared" si="14"/>
        <v>#DIV/0!</v>
      </c>
    </row>
    <row r="154" spans="1:250" x14ac:dyDescent="0.2">
      <c r="A154" s="27" t="s">
        <v>4935</v>
      </c>
      <c r="B154">
        <v>-1</v>
      </c>
      <c r="C154">
        <v>0</v>
      </c>
      <c r="D154">
        <v>0</v>
      </c>
      <c r="E154">
        <v>4</v>
      </c>
      <c r="F154">
        <v>5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628</v>
      </c>
      <c r="S154">
        <v>7</v>
      </c>
      <c r="T154">
        <v>10776</v>
      </c>
      <c r="U154">
        <v>1</v>
      </c>
      <c r="V154" s="25">
        <v>9.9999999999999995E-8</v>
      </c>
      <c r="W154" s="25">
        <v>423</v>
      </c>
      <c r="X154" s="25">
        <v>0</v>
      </c>
      <c r="Y154" s="25">
        <v>3600</v>
      </c>
      <c r="Z154" s="25">
        <v>-1</v>
      </c>
      <c r="AA154" s="25">
        <v>3600</v>
      </c>
      <c r="AB154">
        <v>360.593307516957</v>
      </c>
      <c r="AC154" t="s">
        <v>5624</v>
      </c>
      <c r="AD154" t="s">
        <v>5624</v>
      </c>
      <c r="AE154">
        <v>423</v>
      </c>
      <c r="AF154">
        <v>0</v>
      </c>
      <c r="AH154">
        <v>0</v>
      </c>
      <c r="AJ154">
        <v>0</v>
      </c>
      <c r="AO154">
        <v>0</v>
      </c>
      <c r="AQ154">
        <v>1174</v>
      </c>
      <c r="AR154">
        <v>0</v>
      </c>
      <c r="AS154">
        <v>964</v>
      </c>
      <c r="AT154">
        <v>0</v>
      </c>
      <c r="AU154">
        <v>20.641999999999999</v>
      </c>
      <c r="AV154">
        <v>0</v>
      </c>
      <c r="AW154">
        <v>17.146999999999998</v>
      </c>
      <c r="AX154">
        <v>0</v>
      </c>
      <c r="AY154">
        <v>7260</v>
      </c>
      <c r="AZ154">
        <v>7359</v>
      </c>
      <c r="BA154">
        <v>51</v>
      </c>
      <c r="BB154">
        <v>1.217E-2</v>
      </c>
      <c r="BC154">
        <v>0.49412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100</v>
      </c>
      <c r="BJ154">
        <v>7259</v>
      </c>
      <c r="BK154">
        <v>4.0900000000000002E-4</v>
      </c>
      <c r="BL154">
        <v>51</v>
      </c>
      <c r="BM154">
        <v>1.217E-2</v>
      </c>
      <c r="BN154">
        <v>0.49412</v>
      </c>
      <c r="BO154">
        <v>4.0900000000000002E-4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423</v>
      </c>
      <c r="EZ154">
        <v>0</v>
      </c>
      <c r="FA154">
        <v>423</v>
      </c>
      <c r="FB154">
        <v>0</v>
      </c>
      <c r="FC154">
        <v>423</v>
      </c>
      <c r="FD154">
        <v>0</v>
      </c>
      <c r="FE154">
        <v>423</v>
      </c>
      <c r="FF154">
        <v>0</v>
      </c>
      <c r="FG154">
        <v>423</v>
      </c>
      <c r="FH154">
        <v>0</v>
      </c>
      <c r="FI154">
        <v>423</v>
      </c>
      <c r="FJ154">
        <v>0</v>
      </c>
      <c r="FK154">
        <v>125990</v>
      </c>
      <c r="FL154">
        <v>0</v>
      </c>
      <c r="FM154">
        <v>104514</v>
      </c>
      <c r="FN154">
        <v>0</v>
      </c>
      <c r="FO154">
        <v>126537</v>
      </c>
      <c r="FP154">
        <v>0</v>
      </c>
      <c r="FQ154">
        <v>1174</v>
      </c>
      <c r="FR154">
        <v>0</v>
      </c>
      <c r="FS154">
        <v>964</v>
      </c>
      <c r="FT154">
        <v>0</v>
      </c>
      <c r="FU154">
        <v>1121</v>
      </c>
      <c r="FV154">
        <v>0</v>
      </c>
      <c r="FW154">
        <v>10</v>
      </c>
      <c r="FX154">
        <v>0</v>
      </c>
      <c r="FY154">
        <v>10</v>
      </c>
      <c r="FZ154">
        <v>0</v>
      </c>
      <c r="GA154">
        <v>10</v>
      </c>
      <c r="GB154">
        <v>0</v>
      </c>
      <c r="GC154">
        <v>361.271100873227</v>
      </c>
      <c r="GD154">
        <v>0</v>
      </c>
      <c r="GE154">
        <v>361.271100873227</v>
      </c>
      <c r="GF154">
        <v>0</v>
      </c>
      <c r="GG154">
        <v>361.271100873227</v>
      </c>
      <c r="GH154">
        <v>0</v>
      </c>
      <c r="GI154">
        <v>362.26154591678801</v>
      </c>
      <c r="GJ154">
        <v>0</v>
      </c>
      <c r="GK154">
        <v>362.937832724109</v>
      </c>
      <c r="GL154">
        <v>0</v>
      </c>
      <c r="GM154">
        <v>362.35815831783401</v>
      </c>
      <c r="GN154">
        <v>0</v>
      </c>
      <c r="GO154">
        <v>1.3129999999999999</v>
      </c>
      <c r="GP154">
        <v>0</v>
      </c>
      <c r="GQ154">
        <v>1.2809999999999999</v>
      </c>
      <c r="GR154">
        <v>0</v>
      </c>
      <c r="GS154">
        <v>1.3049999999999999</v>
      </c>
      <c r="GT154">
        <v>0</v>
      </c>
      <c r="GU154">
        <v>14.38</v>
      </c>
      <c r="GV154">
        <v>0</v>
      </c>
      <c r="GW154">
        <v>11.651</v>
      </c>
      <c r="GX154">
        <v>0</v>
      </c>
      <c r="GY154">
        <v>14.778</v>
      </c>
      <c r="GZ154">
        <v>0</v>
      </c>
      <c r="HA154">
        <v>20.641999999999999</v>
      </c>
      <c r="HB154">
        <v>0</v>
      </c>
      <c r="HC154">
        <v>17.146999999999998</v>
      </c>
      <c r="HD154">
        <v>0</v>
      </c>
      <c r="HE154">
        <v>19.637</v>
      </c>
      <c r="HF154">
        <v>0</v>
      </c>
      <c r="HG154" t="s">
        <v>7012</v>
      </c>
      <c r="HH154" t="s">
        <v>7012</v>
      </c>
      <c r="HI154" t="s">
        <v>7013</v>
      </c>
      <c r="HJ154" t="s">
        <v>7014</v>
      </c>
      <c r="HK154" t="s">
        <v>7015</v>
      </c>
      <c r="HL154" t="s">
        <v>7016</v>
      </c>
      <c r="HM154" t="s">
        <v>7017</v>
      </c>
      <c r="HN154" t="s">
        <v>7018</v>
      </c>
      <c r="HO154" t="s">
        <v>7019</v>
      </c>
      <c r="HP154" t="s">
        <v>7020</v>
      </c>
      <c r="IA154">
        <v>0.3</v>
      </c>
      <c r="IB154">
        <v>0</v>
      </c>
      <c r="IC154">
        <v>0.01</v>
      </c>
      <c r="ID154">
        <v>138.05000000000001</v>
      </c>
      <c r="IE154">
        <v>138.38</v>
      </c>
      <c r="IF154" t="s">
        <v>5628</v>
      </c>
      <c r="IG154" t="s">
        <v>7021</v>
      </c>
      <c r="IH154">
        <v>138</v>
      </c>
      <c r="II154" t="s">
        <v>4935</v>
      </c>
      <c r="IJ154" t="s">
        <v>147</v>
      </c>
      <c r="IL154" t="e">
        <f t="shared" si="10"/>
        <v>#DIV/0!</v>
      </c>
      <c r="IM154">
        <f t="shared" si="11"/>
        <v>0</v>
      </c>
      <c r="IN154">
        <f t="shared" si="12"/>
        <v>0</v>
      </c>
      <c r="IO154" t="e">
        <f t="shared" si="13"/>
        <v>#DIV/0!</v>
      </c>
      <c r="IP154" t="e">
        <f t="shared" si="14"/>
        <v>#DIV/0!</v>
      </c>
    </row>
    <row r="155" spans="1:250" x14ac:dyDescent="0.2">
      <c r="A155" t="s">
        <v>4936</v>
      </c>
      <c r="B155">
        <v>-1</v>
      </c>
      <c r="C155">
        <v>0</v>
      </c>
      <c r="D155">
        <v>0</v>
      </c>
      <c r="E155">
        <v>4</v>
      </c>
      <c r="F155">
        <v>5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628</v>
      </c>
      <c r="S155">
        <v>7</v>
      </c>
      <c r="T155">
        <v>10776</v>
      </c>
      <c r="U155">
        <v>1</v>
      </c>
      <c r="V155" s="25">
        <v>9.9999999999999995E-8</v>
      </c>
      <c r="W155" s="25">
        <v>4521</v>
      </c>
      <c r="X155" s="25">
        <v>0</v>
      </c>
      <c r="Y155" s="25">
        <v>3600</v>
      </c>
      <c r="Z155" s="25">
        <v>-1</v>
      </c>
      <c r="AA155" s="25">
        <v>3600</v>
      </c>
      <c r="AB155">
        <v>3283.65383126301</v>
      </c>
      <c r="AC155" t="s">
        <v>5624</v>
      </c>
      <c r="AD155" t="s">
        <v>5624</v>
      </c>
      <c r="AE155">
        <v>4521</v>
      </c>
      <c r="AF155">
        <v>0</v>
      </c>
      <c r="AH155">
        <v>0</v>
      </c>
      <c r="AJ155">
        <v>0</v>
      </c>
      <c r="AO155">
        <v>0</v>
      </c>
      <c r="AQ155">
        <v>8570</v>
      </c>
      <c r="AR155">
        <v>0</v>
      </c>
      <c r="AS155">
        <v>7910</v>
      </c>
      <c r="AT155">
        <v>0</v>
      </c>
      <c r="AU155">
        <v>3600.0059999999999</v>
      </c>
      <c r="AV155">
        <v>0</v>
      </c>
      <c r="AW155">
        <v>3600.002</v>
      </c>
      <c r="AX155">
        <v>0</v>
      </c>
      <c r="AY155">
        <v>37617</v>
      </c>
      <c r="AZ155">
        <v>37816</v>
      </c>
      <c r="BA155">
        <v>66</v>
      </c>
      <c r="BB155">
        <v>2.5999999999999998E-4</v>
      </c>
      <c r="BC155">
        <v>0.31273000000000001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200</v>
      </c>
      <c r="BJ155">
        <v>37616</v>
      </c>
      <c r="BK155">
        <v>7.8999999999999996E-5</v>
      </c>
      <c r="BL155">
        <v>66</v>
      </c>
      <c r="BM155">
        <v>2.5999999999999998E-4</v>
      </c>
      <c r="BN155">
        <v>0.31273000000000001</v>
      </c>
      <c r="BO155">
        <v>7.8999999999999996E-5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4745.99999999999</v>
      </c>
      <c r="EZ155">
        <v>0</v>
      </c>
      <c r="FA155">
        <v>4714</v>
      </c>
      <c r="FB155">
        <v>0</v>
      </c>
      <c r="FC155">
        <v>4751.4285714285697</v>
      </c>
      <c r="FD155">
        <v>0</v>
      </c>
      <c r="FE155">
        <v>3919.0491753444999</v>
      </c>
      <c r="FF155">
        <v>0</v>
      </c>
      <c r="FG155">
        <v>3922.0905788349201</v>
      </c>
      <c r="FH155">
        <v>0</v>
      </c>
      <c r="FI155">
        <v>3913.5816590200402</v>
      </c>
      <c r="FJ155">
        <v>0</v>
      </c>
      <c r="FK155">
        <v>5800006</v>
      </c>
      <c r="FL155">
        <v>0</v>
      </c>
      <c r="FM155">
        <v>5421683</v>
      </c>
      <c r="FN155">
        <v>0</v>
      </c>
      <c r="FO155">
        <v>5933112</v>
      </c>
      <c r="FP155">
        <v>0</v>
      </c>
      <c r="FQ155">
        <v>8570</v>
      </c>
      <c r="FR155">
        <v>0</v>
      </c>
      <c r="FS155">
        <v>7910</v>
      </c>
      <c r="FT155">
        <v>0</v>
      </c>
      <c r="FU155">
        <v>9345</v>
      </c>
      <c r="FV155">
        <v>0</v>
      </c>
      <c r="FW155">
        <v>17</v>
      </c>
      <c r="FX155">
        <v>0</v>
      </c>
      <c r="FY155">
        <v>10</v>
      </c>
      <c r="FZ155">
        <v>0</v>
      </c>
      <c r="GA155">
        <v>13</v>
      </c>
      <c r="GB155">
        <v>0</v>
      </c>
      <c r="GC155">
        <v>3284.7094652561</v>
      </c>
      <c r="GD155">
        <v>0</v>
      </c>
      <c r="GE155">
        <v>3284.70946525615</v>
      </c>
      <c r="GF155">
        <v>0</v>
      </c>
      <c r="GG155">
        <v>3284.6443650822698</v>
      </c>
      <c r="GH155">
        <v>0</v>
      </c>
      <c r="GI155">
        <v>3287.5597219861002</v>
      </c>
      <c r="GJ155">
        <v>0</v>
      </c>
      <c r="GK155">
        <v>3287.5597219861002</v>
      </c>
      <c r="GL155">
        <v>0</v>
      </c>
      <c r="GM155">
        <v>3286.8351777651501</v>
      </c>
      <c r="GN155">
        <v>0</v>
      </c>
      <c r="GO155">
        <v>14.922000000000001</v>
      </c>
      <c r="GP155">
        <v>0</v>
      </c>
      <c r="GQ155">
        <v>13.393000000000001</v>
      </c>
      <c r="GR155">
        <v>0</v>
      </c>
      <c r="GS155">
        <v>14.287000000000001</v>
      </c>
      <c r="GT155">
        <v>0</v>
      </c>
      <c r="GU155">
        <v>1897.616</v>
      </c>
      <c r="GV155">
        <v>0</v>
      </c>
      <c r="GW155">
        <v>1826.0640000000001</v>
      </c>
      <c r="GX155">
        <v>0</v>
      </c>
      <c r="GY155">
        <v>2220.7730000000001</v>
      </c>
      <c r="GZ155">
        <v>0</v>
      </c>
      <c r="HA155">
        <v>3600.0059999999999</v>
      </c>
      <c r="HB155">
        <v>0</v>
      </c>
      <c r="HC155">
        <v>3600.002</v>
      </c>
      <c r="HD155">
        <v>0</v>
      </c>
      <c r="HE155">
        <v>3600.0059999999999</v>
      </c>
      <c r="HF155">
        <v>0</v>
      </c>
      <c r="HG155" t="s">
        <v>7022</v>
      </c>
      <c r="HH155" t="s">
        <v>7023</v>
      </c>
      <c r="HI155" t="s">
        <v>7024</v>
      </c>
      <c r="HJ155" t="s">
        <v>7025</v>
      </c>
      <c r="HK155" t="s">
        <v>7026</v>
      </c>
      <c r="HL155" t="s">
        <v>7027</v>
      </c>
      <c r="HM155" t="s">
        <v>7028</v>
      </c>
      <c r="HN155" t="s">
        <v>7029</v>
      </c>
      <c r="HO155" t="s">
        <v>7030</v>
      </c>
      <c r="HP155" t="s">
        <v>7031</v>
      </c>
      <c r="IA155">
        <v>21</v>
      </c>
      <c r="IB155">
        <v>0</v>
      </c>
      <c r="IC155">
        <v>0.03</v>
      </c>
      <c r="ID155">
        <v>25265.360000000001</v>
      </c>
      <c r="IE155">
        <v>25286.51</v>
      </c>
      <c r="IF155" t="s">
        <v>5628</v>
      </c>
      <c r="IG155" t="s">
        <v>7032</v>
      </c>
      <c r="IH155">
        <v>25222</v>
      </c>
      <c r="II155" t="s">
        <v>4936</v>
      </c>
      <c r="IJ155" t="s">
        <v>147</v>
      </c>
      <c r="IL155" t="e">
        <f t="shared" si="10"/>
        <v>#DIV/0!</v>
      </c>
      <c r="IM155">
        <f t="shared" si="11"/>
        <v>0</v>
      </c>
      <c r="IN155">
        <f t="shared" si="12"/>
        <v>0</v>
      </c>
      <c r="IO155" t="e">
        <f t="shared" si="13"/>
        <v>#DIV/0!</v>
      </c>
      <c r="IP155" t="e">
        <f t="shared" si="14"/>
        <v>#DIV/0!</v>
      </c>
    </row>
    <row r="156" spans="1:250" x14ac:dyDescent="0.2">
      <c r="A156" t="s">
        <v>4937</v>
      </c>
      <c r="B156">
        <v>-1</v>
      </c>
      <c r="C156">
        <v>0</v>
      </c>
      <c r="D156">
        <v>0</v>
      </c>
      <c r="E156">
        <v>4</v>
      </c>
      <c r="F156">
        <v>5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628</v>
      </c>
      <c r="S156">
        <v>7</v>
      </c>
      <c r="T156">
        <v>10776</v>
      </c>
      <c r="U156">
        <v>1</v>
      </c>
      <c r="V156" s="25">
        <v>9.9999999999999995E-8</v>
      </c>
      <c r="W156" s="25">
        <v>-6020000</v>
      </c>
      <c r="X156" s="25">
        <v>0</v>
      </c>
      <c r="Y156" s="25">
        <v>3600</v>
      </c>
      <c r="Z156" s="25">
        <v>-1</v>
      </c>
      <c r="AA156" s="25">
        <v>3600</v>
      </c>
      <c r="AB156">
        <v>-11070503</v>
      </c>
      <c r="AC156" t="s">
        <v>5624</v>
      </c>
      <c r="AD156" t="s">
        <v>5624</v>
      </c>
      <c r="AE156">
        <v>-6020203</v>
      </c>
      <c r="AF156">
        <v>0</v>
      </c>
      <c r="AH156">
        <v>0</v>
      </c>
      <c r="AJ156">
        <v>0</v>
      </c>
      <c r="AO156">
        <v>0</v>
      </c>
      <c r="AQ156">
        <v>24658</v>
      </c>
      <c r="AR156">
        <v>0</v>
      </c>
      <c r="AS156">
        <v>22191</v>
      </c>
      <c r="AT156">
        <v>0</v>
      </c>
      <c r="AU156">
        <v>169.47900000000001</v>
      </c>
      <c r="AV156">
        <v>0</v>
      </c>
      <c r="AW156">
        <v>157.53299999999999</v>
      </c>
      <c r="AX156">
        <v>0</v>
      </c>
      <c r="AY156">
        <v>2343</v>
      </c>
      <c r="AZ156">
        <v>1010</v>
      </c>
      <c r="BA156">
        <v>452</v>
      </c>
      <c r="BB156">
        <v>5.5999999999999995E-4</v>
      </c>
      <c r="BC156">
        <v>0.49904999999999999</v>
      </c>
      <c r="BD156">
        <v>130</v>
      </c>
      <c r="BE156">
        <v>0</v>
      </c>
      <c r="BF156">
        <v>0</v>
      </c>
      <c r="BG156">
        <v>0</v>
      </c>
      <c r="BH156">
        <v>149</v>
      </c>
      <c r="BI156">
        <v>556</v>
      </c>
      <c r="BJ156">
        <v>305</v>
      </c>
      <c r="BK156">
        <v>3.9529999999999999E-3</v>
      </c>
      <c r="BL156">
        <v>452</v>
      </c>
      <c r="BM156">
        <v>5.5999999999999995E-4</v>
      </c>
      <c r="BN156">
        <v>0.49904999999999999</v>
      </c>
      <c r="BO156">
        <v>3.9529999999999999E-3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-6020203</v>
      </c>
      <c r="EZ156">
        <v>0</v>
      </c>
      <c r="FA156">
        <v>-6020303</v>
      </c>
      <c r="FB156">
        <v>0</v>
      </c>
      <c r="FC156">
        <v>-6020231.57142857</v>
      </c>
      <c r="FD156">
        <v>0</v>
      </c>
      <c r="FE156">
        <v>-6020303</v>
      </c>
      <c r="FF156">
        <v>0</v>
      </c>
      <c r="FG156">
        <v>-6020203</v>
      </c>
      <c r="FH156">
        <v>0</v>
      </c>
      <c r="FI156">
        <v>-6020303</v>
      </c>
      <c r="FJ156">
        <v>0</v>
      </c>
      <c r="FK156">
        <v>2082111</v>
      </c>
      <c r="FL156">
        <v>0</v>
      </c>
      <c r="FM156">
        <v>1938566</v>
      </c>
      <c r="FN156">
        <v>0</v>
      </c>
      <c r="FO156">
        <v>3037300</v>
      </c>
      <c r="FP156">
        <v>0</v>
      </c>
      <c r="FQ156">
        <v>24658</v>
      </c>
      <c r="FR156">
        <v>0</v>
      </c>
      <c r="FS156">
        <v>22191</v>
      </c>
      <c r="FT156">
        <v>0</v>
      </c>
      <c r="FU156">
        <v>51519</v>
      </c>
      <c r="FV156">
        <v>0</v>
      </c>
      <c r="FW156">
        <v>8</v>
      </c>
      <c r="FX156">
        <v>0</v>
      </c>
      <c r="FY156">
        <v>8</v>
      </c>
      <c r="FZ156">
        <v>0</v>
      </c>
      <c r="GA156">
        <v>8</v>
      </c>
      <c r="GB156">
        <v>0</v>
      </c>
      <c r="GC156">
        <v>-11070503</v>
      </c>
      <c r="GD156">
        <v>0</v>
      </c>
      <c r="GE156">
        <v>-11070503</v>
      </c>
      <c r="GF156">
        <v>0</v>
      </c>
      <c r="GG156">
        <v>-11070503</v>
      </c>
      <c r="GH156">
        <v>0</v>
      </c>
      <c r="GI156">
        <v>-11070503</v>
      </c>
      <c r="GJ156">
        <v>0</v>
      </c>
      <c r="GK156">
        <v>-11070486.1331934</v>
      </c>
      <c r="GL156">
        <v>0</v>
      </c>
      <c r="GM156">
        <v>-11070498.276535099</v>
      </c>
      <c r="GN156">
        <v>0</v>
      </c>
      <c r="GO156">
        <v>0.41099999999999998</v>
      </c>
      <c r="GP156">
        <v>0</v>
      </c>
      <c r="GQ156">
        <v>0.40300000000000002</v>
      </c>
      <c r="GR156">
        <v>0</v>
      </c>
      <c r="GS156">
        <v>0.45500000000000002</v>
      </c>
      <c r="GT156">
        <v>0</v>
      </c>
      <c r="GU156">
        <v>77.131</v>
      </c>
      <c r="GV156">
        <v>0</v>
      </c>
      <c r="GW156">
        <v>18.600000000000001</v>
      </c>
      <c r="GX156">
        <v>0</v>
      </c>
      <c r="GY156">
        <v>162.90700000000001</v>
      </c>
      <c r="GZ156">
        <v>0</v>
      </c>
      <c r="HA156">
        <v>169.47900000000001</v>
      </c>
      <c r="HB156">
        <v>0</v>
      </c>
      <c r="HC156">
        <v>157.53299999999999</v>
      </c>
      <c r="HD156">
        <v>0</v>
      </c>
      <c r="HE156">
        <v>249.86600000000001</v>
      </c>
      <c r="HF156">
        <v>0</v>
      </c>
      <c r="HG156" t="s">
        <v>7033</v>
      </c>
      <c r="HH156" t="s">
        <v>7034</v>
      </c>
      <c r="HI156" t="s">
        <v>7035</v>
      </c>
      <c r="HJ156" t="s">
        <v>7036</v>
      </c>
      <c r="HK156" t="s">
        <v>7037</v>
      </c>
      <c r="HL156" t="s">
        <v>7038</v>
      </c>
      <c r="HM156" t="s">
        <v>7039</v>
      </c>
      <c r="HN156" t="s">
        <v>7040</v>
      </c>
      <c r="HO156" t="s">
        <v>7041</v>
      </c>
      <c r="HP156" t="s">
        <v>7042</v>
      </c>
      <c r="IA156">
        <v>0.04</v>
      </c>
      <c r="IB156">
        <v>0</v>
      </c>
      <c r="IC156">
        <v>0</v>
      </c>
      <c r="ID156">
        <v>1754.87</v>
      </c>
      <c r="IE156">
        <v>1754.91</v>
      </c>
      <c r="IF156" t="s">
        <v>5628</v>
      </c>
      <c r="IG156" t="s">
        <v>7043</v>
      </c>
      <c r="IH156">
        <v>1749</v>
      </c>
      <c r="II156" t="s">
        <v>4937</v>
      </c>
      <c r="IJ156" t="s">
        <v>147</v>
      </c>
      <c r="IL156" t="e">
        <f t="shared" si="10"/>
        <v>#DIV/0!</v>
      </c>
      <c r="IM156">
        <f t="shared" si="11"/>
        <v>0</v>
      </c>
      <c r="IN156">
        <f t="shared" si="12"/>
        <v>0</v>
      </c>
      <c r="IO156" t="e">
        <f t="shared" si="13"/>
        <v>#DIV/0!</v>
      </c>
      <c r="IP156" t="e">
        <f t="shared" si="14"/>
        <v>#DIV/0!</v>
      </c>
    </row>
    <row r="157" spans="1:250" x14ac:dyDescent="0.2">
      <c r="A157" t="s">
        <v>4938</v>
      </c>
      <c r="B157">
        <v>-1</v>
      </c>
      <c r="C157">
        <v>0</v>
      </c>
      <c r="D157">
        <v>0</v>
      </c>
      <c r="E157">
        <v>4</v>
      </c>
      <c r="F157">
        <v>5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628</v>
      </c>
      <c r="S157">
        <v>7</v>
      </c>
      <c r="T157">
        <v>10776</v>
      </c>
      <c r="U157">
        <v>1</v>
      </c>
      <c r="V157" s="25">
        <v>9.9999999999999995E-8</v>
      </c>
      <c r="W157" s="25">
        <v>-6.6760000000000002</v>
      </c>
      <c r="X157" s="25">
        <v>0</v>
      </c>
      <c r="Y157" s="25">
        <v>3600</v>
      </c>
      <c r="Z157" s="25">
        <v>-1</v>
      </c>
      <c r="AA157" s="25">
        <v>3600</v>
      </c>
      <c r="AB157">
        <v>-11.8820419942192</v>
      </c>
      <c r="AC157" t="s">
        <v>5624</v>
      </c>
      <c r="AD157" t="s">
        <v>5624</v>
      </c>
      <c r="AE157">
        <v>-6.6755047315380001</v>
      </c>
      <c r="AF157">
        <v>0</v>
      </c>
      <c r="AH157">
        <v>0</v>
      </c>
      <c r="AJ157">
        <v>0</v>
      </c>
      <c r="AO157">
        <v>0</v>
      </c>
      <c r="AQ157">
        <v>156471</v>
      </c>
      <c r="AR157">
        <v>0</v>
      </c>
      <c r="AS157">
        <v>135608</v>
      </c>
      <c r="AT157">
        <v>0</v>
      </c>
      <c r="AU157">
        <v>3600.0070000000001</v>
      </c>
      <c r="AV157">
        <v>0</v>
      </c>
      <c r="AW157">
        <v>3600.002</v>
      </c>
      <c r="AX157">
        <v>0</v>
      </c>
      <c r="AY157">
        <v>8119</v>
      </c>
      <c r="AZ157">
        <v>3102</v>
      </c>
      <c r="BA157">
        <v>224</v>
      </c>
      <c r="BB157">
        <v>2.0400000000000001E-3</v>
      </c>
      <c r="BC157">
        <v>0.49225000000000002</v>
      </c>
      <c r="BD157">
        <v>377</v>
      </c>
      <c r="BE157">
        <v>0</v>
      </c>
      <c r="BF157">
        <v>0</v>
      </c>
      <c r="BG157">
        <v>0</v>
      </c>
      <c r="BH157">
        <v>0</v>
      </c>
      <c r="BI157">
        <v>2988</v>
      </c>
      <c r="BJ157">
        <v>114</v>
      </c>
      <c r="BK157">
        <v>2.5300000000000001E-3</v>
      </c>
      <c r="BL157">
        <v>224</v>
      </c>
      <c r="BM157">
        <v>2.0400000000000001E-3</v>
      </c>
      <c r="BN157">
        <v>0.49225000000000002</v>
      </c>
      <c r="BO157">
        <v>2.5300000000000001E-3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-6.6712628474517102</v>
      </c>
      <c r="EZ157">
        <v>0</v>
      </c>
      <c r="FA157">
        <v>-6.6741860378611904</v>
      </c>
      <c r="FB157">
        <v>0</v>
      </c>
      <c r="FC157">
        <v>-6.6732338950690497</v>
      </c>
      <c r="FD157">
        <v>0</v>
      </c>
      <c r="FE157">
        <v>-8.7175777777495291</v>
      </c>
      <c r="FF157">
        <v>0</v>
      </c>
      <c r="FG157">
        <v>-6.7142618927916704</v>
      </c>
      <c r="FH157">
        <v>0</v>
      </c>
      <c r="FI157">
        <v>-7.8591257339298801</v>
      </c>
      <c r="FJ157">
        <v>0</v>
      </c>
      <c r="FK157">
        <v>5381508</v>
      </c>
      <c r="FL157">
        <v>0</v>
      </c>
      <c r="FM157">
        <v>4178243</v>
      </c>
      <c r="FN157">
        <v>0</v>
      </c>
      <c r="FO157">
        <v>5276750</v>
      </c>
      <c r="FP157">
        <v>0</v>
      </c>
      <c r="FQ157">
        <v>156471</v>
      </c>
      <c r="FR157">
        <v>0</v>
      </c>
      <c r="FS157">
        <v>135608</v>
      </c>
      <c r="FT157">
        <v>0</v>
      </c>
      <c r="FU157">
        <v>188312</v>
      </c>
      <c r="FV157">
        <v>0</v>
      </c>
      <c r="FW157">
        <v>36</v>
      </c>
      <c r="FX157">
        <v>0</v>
      </c>
      <c r="FY157">
        <v>28</v>
      </c>
      <c r="FZ157">
        <v>0</v>
      </c>
      <c r="GA157">
        <v>37</v>
      </c>
      <c r="GB157">
        <v>0</v>
      </c>
      <c r="GC157">
        <v>-11.8693094976731</v>
      </c>
      <c r="GD157">
        <v>0</v>
      </c>
      <c r="GE157">
        <v>-11.8650961756511</v>
      </c>
      <c r="GF157">
        <v>0</v>
      </c>
      <c r="GG157">
        <v>-11.869567165504501</v>
      </c>
      <c r="GH157">
        <v>0</v>
      </c>
      <c r="GI157">
        <v>-11.834476808386601</v>
      </c>
      <c r="GJ157">
        <v>0</v>
      </c>
      <c r="GK157">
        <v>-11.8338418793307</v>
      </c>
      <c r="GL157">
        <v>0</v>
      </c>
      <c r="GM157">
        <v>-11.836545211606801</v>
      </c>
      <c r="GN157">
        <v>0</v>
      </c>
      <c r="GO157">
        <v>4.9390000000000001</v>
      </c>
      <c r="GP157">
        <v>0</v>
      </c>
      <c r="GQ157">
        <v>4.173</v>
      </c>
      <c r="GR157">
        <v>0</v>
      </c>
      <c r="GS157">
        <v>4.8330000000000002</v>
      </c>
      <c r="GT157">
        <v>0</v>
      </c>
      <c r="GU157">
        <v>3076.221</v>
      </c>
      <c r="GV157">
        <v>0</v>
      </c>
      <c r="GW157">
        <v>1602.2539999999999</v>
      </c>
      <c r="GX157">
        <v>0</v>
      </c>
      <c r="GY157">
        <v>2927.8960000000002</v>
      </c>
      <c r="GZ157">
        <v>0</v>
      </c>
      <c r="HA157">
        <v>3600.0070000000001</v>
      </c>
      <c r="HB157">
        <v>0</v>
      </c>
      <c r="HC157">
        <v>3600.002</v>
      </c>
      <c r="HD157">
        <v>0</v>
      </c>
      <c r="HE157">
        <v>3600.0070000000001</v>
      </c>
      <c r="HF157">
        <v>0</v>
      </c>
      <c r="HG157" t="s">
        <v>7044</v>
      </c>
      <c r="HH157" t="s">
        <v>7045</v>
      </c>
      <c r="HI157" t="s">
        <v>7046</v>
      </c>
      <c r="HJ157" t="s">
        <v>7047</v>
      </c>
      <c r="HK157" t="s">
        <v>7048</v>
      </c>
      <c r="HL157" t="s">
        <v>7049</v>
      </c>
      <c r="HM157" t="s">
        <v>7050</v>
      </c>
      <c r="HN157" t="s">
        <v>7051</v>
      </c>
      <c r="HO157" t="s">
        <v>7052</v>
      </c>
      <c r="HP157" t="s">
        <v>7053</v>
      </c>
      <c r="IA157">
        <v>0.05</v>
      </c>
      <c r="IB157">
        <v>0</v>
      </c>
      <c r="IC157">
        <v>0.01</v>
      </c>
      <c r="ID157">
        <v>25259.19</v>
      </c>
      <c r="IE157">
        <v>25259.279999999999</v>
      </c>
      <c r="IF157" t="s">
        <v>5628</v>
      </c>
      <c r="IG157" t="s">
        <v>7054</v>
      </c>
      <c r="IH157">
        <v>25201</v>
      </c>
      <c r="II157" t="s">
        <v>4938</v>
      </c>
      <c r="IJ157" t="s">
        <v>147</v>
      </c>
      <c r="IL157" t="e">
        <f t="shared" si="10"/>
        <v>#DIV/0!</v>
      </c>
      <c r="IM157">
        <f t="shared" si="11"/>
        <v>0</v>
      </c>
      <c r="IN157">
        <f t="shared" si="12"/>
        <v>0</v>
      </c>
      <c r="IO157" t="e">
        <f t="shared" si="13"/>
        <v>#DIV/0!</v>
      </c>
      <c r="IP157" t="e">
        <f t="shared" si="14"/>
        <v>#DIV/0!</v>
      </c>
    </row>
    <row r="158" spans="1:250" x14ac:dyDescent="0.2">
      <c r="A158" t="s">
        <v>4939</v>
      </c>
      <c r="B158">
        <v>-1</v>
      </c>
      <c r="C158">
        <v>0</v>
      </c>
      <c r="D158">
        <v>0</v>
      </c>
      <c r="E158">
        <v>4</v>
      </c>
      <c r="F158">
        <v>5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628</v>
      </c>
      <c r="S158">
        <v>7</v>
      </c>
      <c r="T158">
        <v>10776</v>
      </c>
      <c r="U158">
        <v>1</v>
      </c>
      <c r="V158" s="25">
        <v>9.9999999999999995E-8</v>
      </c>
      <c r="W158" s="25">
        <v>19450</v>
      </c>
      <c r="X158" s="25">
        <v>0</v>
      </c>
      <c r="Y158" s="25">
        <v>3600</v>
      </c>
      <c r="Z158" s="25">
        <v>-1</v>
      </c>
      <c r="AA158" s="25">
        <v>3600</v>
      </c>
      <c r="AB158">
        <v>8350.1994684791098</v>
      </c>
      <c r="AC158" t="s">
        <v>5624</v>
      </c>
      <c r="AD158" t="s">
        <v>5624</v>
      </c>
      <c r="AE158">
        <v>19449</v>
      </c>
      <c r="AF158">
        <v>0</v>
      </c>
      <c r="AH158">
        <v>0</v>
      </c>
      <c r="AJ158">
        <v>0</v>
      </c>
      <c r="AO158">
        <v>0</v>
      </c>
      <c r="AQ158">
        <v>54242</v>
      </c>
      <c r="AR158">
        <v>0</v>
      </c>
      <c r="AS158">
        <v>37290</v>
      </c>
      <c r="AT158">
        <v>0</v>
      </c>
      <c r="AU158">
        <v>3600.0010000000002</v>
      </c>
      <c r="AV158">
        <v>0</v>
      </c>
      <c r="AW158">
        <v>3600</v>
      </c>
      <c r="AX158">
        <v>0</v>
      </c>
      <c r="AY158">
        <v>765</v>
      </c>
      <c r="AZ158">
        <v>3555</v>
      </c>
      <c r="BA158">
        <v>302</v>
      </c>
      <c r="BB158">
        <v>2.0699999999999998E-3</v>
      </c>
      <c r="BC158">
        <v>0.49525999999999998</v>
      </c>
      <c r="BD158">
        <v>495</v>
      </c>
      <c r="BE158">
        <v>0</v>
      </c>
      <c r="BF158">
        <v>0</v>
      </c>
      <c r="BG158">
        <v>0</v>
      </c>
      <c r="BH158">
        <v>45</v>
      </c>
      <c r="BI158">
        <v>3510</v>
      </c>
      <c r="BJ158">
        <v>0</v>
      </c>
      <c r="BK158">
        <v>5.0159999999999996E-3</v>
      </c>
      <c r="BL158">
        <v>302</v>
      </c>
      <c r="BM158">
        <v>2.0699999999999998E-3</v>
      </c>
      <c r="BN158">
        <v>0.49525999999999998</v>
      </c>
      <c r="BO158">
        <v>5.0159999999999996E-3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20476</v>
      </c>
      <c r="EZ158">
        <v>0</v>
      </c>
      <c r="FA158">
        <v>19646</v>
      </c>
      <c r="FB158">
        <v>0</v>
      </c>
      <c r="FC158">
        <v>20092.4285714285</v>
      </c>
      <c r="FD158">
        <v>0</v>
      </c>
      <c r="FE158">
        <v>16944</v>
      </c>
      <c r="FF158">
        <v>0</v>
      </c>
      <c r="FG158">
        <v>17061</v>
      </c>
      <c r="FH158">
        <v>0</v>
      </c>
      <c r="FI158">
        <v>16951.285714285699</v>
      </c>
      <c r="FJ158">
        <v>0</v>
      </c>
      <c r="FK158">
        <v>20539161</v>
      </c>
      <c r="FL158">
        <v>0</v>
      </c>
      <c r="FM158">
        <v>18942353</v>
      </c>
      <c r="FN158">
        <v>0</v>
      </c>
      <c r="FO158">
        <v>21625333</v>
      </c>
      <c r="FP158">
        <v>0</v>
      </c>
      <c r="FQ158">
        <v>54242</v>
      </c>
      <c r="FR158">
        <v>0</v>
      </c>
      <c r="FS158">
        <v>37290</v>
      </c>
      <c r="FT158">
        <v>0</v>
      </c>
      <c r="FU158">
        <v>51433</v>
      </c>
      <c r="FV158">
        <v>0</v>
      </c>
      <c r="FW158">
        <v>38</v>
      </c>
      <c r="FX158">
        <v>0</v>
      </c>
      <c r="FY158">
        <v>34</v>
      </c>
      <c r="FZ158">
        <v>0</v>
      </c>
      <c r="GA158">
        <v>37</v>
      </c>
      <c r="GB158">
        <v>0</v>
      </c>
      <c r="GC158">
        <v>10825.927237260599</v>
      </c>
      <c r="GD158">
        <v>0</v>
      </c>
      <c r="GE158">
        <v>10825.927237261199</v>
      </c>
      <c r="GF158">
        <v>0</v>
      </c>
      <c r="GG158">
        <v>10815.872332216801</v>
      </c>
      <c r="GH158">
        <v>0</v>
      </c>
      <c r="GI158">
        <v>13844.026513036701</v>
      </c>
      <c r="GJ158">
        <v>0</v>
      </c>
      <c r="GK158">
        <v>13864.201530464999</v>
      </c>
      <c r="GL158">
        <v>0</v>
      </c>
      <c r="GM158">
        <v>13840.9634732212</v>
      </c>
      <c r="GN158">
        <v>0</v>
      </c>
      <c r="GO158">
        <v>2.5379999999999998</v>
      </c>
      <c r="GP158">
        <v>0</v>
      </c>
      <c r="GQ158">
        <v>2.25</v>
      </c>
      <c r="GR158">
        <v>0</v>
      </c>
      <c r="GS158">
        <v>2.4500000000000002</v>
      </c>
      <c r="GT158">
        <v>0</v>
      </c>
      <c r="GU158">
        <v>656.59299999999996</v>
      </c>
      <c r="GV158">
        <v>0</v>
      </c>
      <c r="GW158">
        <v>152.24100000000001</v>
      </c>
      <c r="GX158">
        <v>0</v>
      </c>
      <c r="GY158">
        <v>1318.6790000000001</v>
      </c>
      <c r="GZ158">
        <v>0</v>
      </c>
      <c r="HA158">
        <v>3600.0010000000002</v>
      </c>
      <c r="HB158">
        <v>0</v>
      </c>
      <c r="HC158">
        <v>3600</v>
      </c>
      <c r="HD158">
        <v>0</v>
      </c>
      <c r="HE158">
        <v>3600.0010000000002</v>
      </c>
      <c r="HF158">
        <v>0</v>
      </c>
      <c r="HG158" t="s">
        <v>7055</v>
      </c>
      <c r="HH158" t="s">
        <v>7056</v>
      </c>
      <c r="HI158" t="s">
        <v>7057</v>
      </c>
      <c r="HJ158" t="s">
        <v>7058</v>
      </c>
      <c r="HK158" t="s">
        <v>7059</v>
      </c>
      <c r="HL158" t="s">
        <v>7060</v>
      </c>
      <c r="HM158" t="s">
        <v>7061</v>
      </c>
      <c r="HN158" t="s">
        <v>7062</v>
      </c>
      <c r="HO158" t="s">
        <v>7063</v>
      </c>
      <c r="HP158" t="s">
        <v>7064</v>
      </c>
      <c r="IA158">
        <v>0.03</v>
      </c>
      <c r="IB158">
        <v>0</v>
      </c>
      <c r="IC158">
        <v>0</v>
      </c>
      <c r="ID158">
        <v>25239.82</v>
      </c>
      <c r="IE158">
        <v>25239.85</v>
      </c>
      <c r="IF158" t="s">
        <v>5628</v>
      </c>
      <c r="IG158" t="s">
        <v>7065</v>
      </c>
      <c r="IH158">
        <v>25200</v>
      </c>
      <c r="II158" t="s">
        <v>4939</v>
      </c>
      <c r="IJ158" t="s">
        <v>147</v>
      </c>
      <c r="IL158" t="e">
        <f t="shared" si="10"/>
        <v>#DIV/0!</v>
      </c>
      <c r="IM158">
        <f t="shared" si="11"/>
        <v>0</v>
      </c>
      <c r="IN158">
        <f t="shared" si="12"/>
        <v>0</v>
      </c>
      <c r="IO158" t="e">
        <f t="shared" si="13"/>
        <v>#DIV/0!</v>
      </c>
      <c r="IP158" t="e">
        <f t="shared" si="14"/>
        <v>#DIV/0!</v>
      </c>
    </row>
    <row r="159" spans="1:250" x14ac:dyDescent="0.2">
      <c r="A159" t="s">
        <v>4940</v>
      </c>
      <c r="B159">
        <v>-1</v>
      </c>
      <c r="C159">
        <v>0</v>
      </c>
      <c r="D159">
        <v>0</v>
      </c>
      <c r="E159">
        <v>4</v>
      </c>
      <c r="F159">
        <v>5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628</v>
      </c>
      <c r="S159">
        <v>7</v>
      </c>
      <c r="T159">
        <v>10776</v>
      </c>
      <c r="U159">
        <v>1</v>
      </c>
      <c r="V159" s="25">
        <v>9.9999999999999995E-8</v>
      </c>
      <c r="W159" s="25">
        <v>20890</v>
      </c>
      <c r="X159" s="25">
        <v>0</v>
      </c>
      <c r="Y159" s="25">
        <v>3600</v>
      </c>
      <c r="Z159" s="25">
        <v>-1</v>
      </c>
      <c r="AA159" s="25">
        <v>3600</v>
      </c>
      <c r="AB159">
        <v>9024.2054055713106</v>
      </c>
      <c r="AC159" t="s">
        <v>5624</v>
      </c>
      <c r="AD159" t="s">
        <v>5624</v>
      </c>
      <c r="AE159">
        <v>20889</v>
      </c>
      <c r="AF159">
        <v>0</v>
      </c>
      <c r="AH159">
        <v>0</v>
      </c>
      <c r="AJ159">
        <v>0</v>
      </c>
      <c r="AO159">
        <v>0</v>
      </c>
      <c r="AQ159">
        <v>48200</v>
      </c>
      <c r="AR159">
        <v>0</v>
      </c>
      <c r="AS159">
        <v>34499</v>
      </c>
      <c r="AT159">
        <v>0</v>
      </c>
      <c r="AU159">
        <v>3600.0010000000002</v>
      </c>
      <c r="AV159">
        <v>0</v>
      </c>
      <c r="AW159">
        <v>3600.0010000000002</v>
      </c>
      <c r="AX159">
        <v>0</v>
      </c>
      <c r="AY159">
        <v>770</v>
      </c>
      <c r="AZ159">
        <v>5060</v>
      </c>
      <c r="BA159">
        <v>116</v>
      </c>
      <c r="BB159">
        <v>7.9600000000000001E-3</v>
      </c>
      <c r="BC159">
        <v>0.5</v>
      </c>
      <c r="BD159">
        <v>605</v>
      </c>
      <c r="BE159">
        <v>0</v>
      </c>
      <c r="BF159">
        <v>0</v>
      </c>
      <c r="BG159">
        <v>0</v>
      </c>
      <c r="BH159">
        <v>0</v>
      </c>
      <c r="BI159">
        <v>5060</v>
      </c>
      <c r="BJ159">
        <v>0</v>
      </c>
      <c r="BK159">
        <v>6.2630000000000003E-3</v>
      </c>
      <c r="BL159">
        <v>116</v>
      </c>
      <c r="BM159">
        <v>7.9600000000000001E-3</v>
      </c>
      <c r="BN159">
        <v>0.5</v>
      </c>
      <c r="BO159">
        <v>6.2630000000000003E-3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20957</v>
      </c>
      <c r="EZ159">
        <v>0</v>
      </c>
      <c r="FA159">
        <v>20889</v>
      </c>
      <c r="FB159">
        <v>0</v>
      </c>
      <c r="FC159">
        <v>21221.571428571398</v>
      </c>
      <c r="FD159">
        <v>0</v>
      </c>
      <c r="FE159">
        <v>18961</v>
      </c>
      <c r="FF159">
        <v>0</v>
      </c>
      <c r="FG159">
        <v>19091</v>
      </c>
      <c r="FH159">
        <v>0</v>
      </c>
      <c r="FI159">
        <v>18945.571428571398</v>
      </c>
      <c r="FJ159">
        <v>0</v>
      </c>
      <c r="FK159">
        <v>20898127</v>
      </c>
      <c r="FL159">
        <v>0</v>
      </c>
      <c r="FM159">
        <v>18802447</v>
      </c>
      <c r="FN159">
        <v>0</v>
      </c>
      <c r="FO159">
        <v>21433487</v>
      </c>
      <c r="FP159">
        <v>0</v>
      </c>
      <c r="FQ159">
        <v>48200</v>
      </c>
      <c r="FR159">
        <v>0</v>
      </c>
      <c r="FS159">
        <v>34499</v>
      </c>
      <c r="FT159">
        <v>0</v>
      </c>
      <c r="FU159">
        <v>44656</v>
      </c>
      <c r="FV159">
        <v>0</v>
      </c>
      <c r="FW159">
        <v>46</v>
      </c>
      <c r="FX159">
        <v>0</v>
      </c>
      <c r="FY159">
        <v>43</v>
      </c>
      <c r="FZ159">
        <v>0</v>
      </c>
      <c r="GA159">
        <v>46</v>
      </c>
      <c r="GB159">
        <v>0</v>
      </c>
      <c r="GC159">
        <v>11776.732502032601</v>
      </c>
      <c r="GD159">
        <v>0</v>
      </c>
      <c r="GE159">
        <v>11776.732502042199</v>
      </c>
      <c r="GF159">
        <v>0</v>
      </c>
      <c r="GG159">
        <v>11776.732502033199</v>
      </c>
      <c r="GH159">
        <v>0</v>
      </c>
      <c r="GI159">
        <v>14908.796312140101</v>
      </c>
      <c r="GJ159">
        <v>0</v>
      </c>
      <c r="GK159">
        <v>14908.796312140101</v>
      </c>
      <c r="GL159">
        <v>0</v>
      </c>
      <c r="GM159">
        <v>14899.632195437</v>
      </c>
      <c r="GN159">
        <v>0</v>
      </c>
      <c r="GO159">
        <v>2.952</v>
      </c>
      <c r="GP159">
        <v>0</v>
      </c>
      <c r="GQ159">
        <v>2.5920000000000001</v>
      </c>
      <c r="GR159">
        <v>0</v>
      </c>
      <c r="GS159">
        <v>2.839</v>
      </c>
      <c r="GT159">
        <v>0</v>
      </c>
      <c r="GU159">
        <v>2540.0320000000002</v>
      </c>
      <c r="GV159">
        <v>0</v>
      </c>
      <c r="GW159">
        <v>538.98</v>
      </c>
      <c r="GX159">
        <v>0</v>
      </c>
      <c r="GY159">
        <v>2328.3679999999999</v>
      </c>
      <c r="GZ159">
        <v>0</v>
      </c>
      <c r="HA159">
        <v>3600.0010000000002</v>
      </c>
      <c r="HB159">
        <v>0</v>
      </c>
      <c r="HC159">
        <v>3600.0010000000002</v>
      </c>
      <c r="HD159">
        <v>0</v>
      </c>
      <c r="HE159">
        <v>3600.0010000000002</v>
      </c>
      <c r="HF159">
        <v>0</v>
      </c>
      <c r="HG159" t="s">
        <v>7066</v>
      </c>
      <c r="HH159" t="s">
        <v>7067</v>
      </c>
      <c r="HI159" t="s">
        <v>7068</v>
      </c>
      <c r="HJ159" t="s">
        <v>7069</v>
      </c>
      <c r="HK159" t="s">
        <v>7070</v>
      </c>
      <c r="HL159" t="s">
        <v>7071</v>
      </c>
      <c r="HM159" t="s">
        <v>7072</v>
      </c>
      <c r="HN159" t="s">
        <v>7073</v>
      </c>
      <c r="HO159" t="s">
        <v>7074</v>
      </c>
      <c r="HP159" t="s">
        <v>7075</v>
      </c>
      <c r="IA159">
        <v>0.04</v>
      </c>
      <c r="IB159">
        <v>0</v>
      </c>
      <c r="IC159">
        <v>0.01</v>
      </c>
      <c r="ID159">
        <v>25262.7</v>
      </c>
      <c r="IE159">
        <v>25262.76</v>
      </c>
      <c r="IF159" t="s">
        <v>5628</v>
      </c>
      <c r="IG159" t="s">
        <v>7076</v>
      </c>
      <c r="IH159">
        <v>25200</v>
      </c>
      <c r="II159" t="s">
        <v>4940</v>
      </c>
      <c r="IJ159" t="s">
        <v>147</v>
      </c>
      <c r="IL159" t="e">
        <f t="shared" si="10"/>
        <v>#DIV/0!</v>
      </c>
      <c r="IM159">
        <f t="shared" si="11"/>
        <v>0</v>
      </c>
      <c r="IN159">
        <f t="shared" si="12"/>
        <v>0</v>
      </c>
      <c r="IO159" t="e">
        <f t="shared" si="13"/>
        <v>#DIV/0!</v>
      </c>
      <c r="IP159" t="e">
        <f t="shared" si="14"/>
        <v>#DIV/0!</v>
      </c>
    </row>
    <row r="160" spans="1:250" x14ac:dyDescent="0.2">
      <c r="A160" t="s">
        <v>4941</v>
      </c>
      <c r="B160">
        <v>-1</v>
      </c>
      <c r="C160">
        <v>0</v>
      </c>
      <c r="D160">
        <v>0</v>
      </c>
      <c r="E160">
        <v>4</v>
      </c>
      <c r="F160">
        <v>5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628</v>
      </c>
      <c r="S160">
        <v>7</v>
      </c>
      <c r="T160">
        <v>10776</v>
      </c>
      <c r="U160">
        <v>1</v>
      </c>
      <c r="V160" s="25">
        <v>9.9999999999999995E-8</v>
      </c>
      <c r="W160" s="25">
        <v>-63.21</v>
      </c>
      <c r="X160" s="25">
        <v>0</v>
      </c>
      <c r="Y160" s="25">
        <v>3600</v>
      </c>
      <c r="Z160" s="25">
        <v>-1</v>
      </c>
      <c r="AA160" s="25">
        <v>3600</v>
      </c>
      <c r="AB160">
        <v>-83.666404565657004</v>
      </c>
      <c r="AC160" t="s">
        <v>5624</v>
      </c>
      <c r="AD160" t="s">
        <v>5624</v>
      </c>
      <c r="AE160">
        <v>-63.208495030000002</v>
      </c>
      <c r="AF160">
        <v>0</v>
      </c>
      <c r="AH160">
        <v>0</v>
      </c>
      <c r="AJ160">
        <v>0</v>
      </c>
      <c r="AO160">
        <v>0</v>
      </c>
      <c r="AQ160">
        <v>32954</v>
      </c>
      <c r="AR160">
        <v>0</v>
      </c>
      <c r="AS160">
        <v>32954</v>
      </c>
      <c r="AT160">
        <v>0</v>
      </c>
      <c r="AU160">
        <v>570.17999999999995</v>
      </c>
      <c r="AV160">
        <v>0</v>
      </c>
      <c r="AW160">
        <v>570.17999999999995</v>
      </c>
      <c r="AX160">
        <v>0</v>
      </c>
      <c r="AY160">
        <v>443</v>
      </c>
      <c r="AZ160">
        <v>5396</v>
      </c>
      <c r="BA160">
        <v>38</v>
      </c>
      <c r="BB160">
        <v>5.1900000000000002E-3</v>
      </c>
      <c r="BC160">
        <v>0.5</v>
      </c>
      <c r="BD160">
        <v>2</v>
      </c>
      <c r="BE160">
        <v>0</v>
      </c>
      <c r="BF160">
        <v>0</v>
      </c>
      <c r="BG160">
        <v>0</v>
      </c>
      <c r="BH160">
        <v>0</v>
      </c>
      <c r="BI160">
        <v>5222</v>
      </c>
      <c r="BJ160">
        <v>174</v>
      </c>
      <c r="BK160">
        <v>0.35930400000000001</v>
      </c>
      <c r="BL160">
        <v>38</v>
      </c>
      <c r="BM160">
        <v>5.1900000000000002E-3</v>
      </c>
      <c r="BN160">
        <v>0.5</v>
      </c>
      <c r="BO160">
        <v>0.35930400000000001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-63.208492077099997</v>
      </c>
      <c r="EZ160">
        <v>0</v>
      </c>
      <c r="FA160">
        <v>-63.208492077099997</v>
      </c>
      <c r="FB160">
        <v>0</v>
      </c>
      <c r="FC160">
        <v>-63.208492077099898</v>
      </c>
      <c r="FD160">
        <v>0</v>
      </c>
      <c r="FE160">
        <v>-63.213598445292902</v>
      </c>
      <c r="FF160">
        <v>0</v>
      </c>
      <c r="FG160">
        <v>-63.208492077099898</v>
      </c>
      <c r="FH160">
        <v>0</v>
      </c>
      <c r="FI160">
        <v>-63.212645366389097</v>
      </c>
      <c r="FJ160">
        <v>0</v>
      </c>
      <c r="FK160">
        <v>1098384</v>
      </c>
      <c r="FL160">
        <v>0</v>
      </c>
      <c r="FM160">
        <v>1098384</v>
      </c>
      <c r="FN160">
        <v>0</v>
      </c>
      <c r="FO160">
        <v>1282501</v>
      </c>
      <c r="FP160">
        <v>0</v>
      </c>
      <c r="FQ160">
        <v>32954</v>
      </c>
      <c r="FR160">
        <v>0</v>
      </c>
      <c r="FS160">
        <v>32954</v>
      </c>
      <c r="FT160">
        <v>0</v>
      </c>
      <c r="FU160">
        <v>35878</v>
      </c>
      <c r="FV160">
        <v>0</v>
      </c>
      <c r="FW160">
        <v>41</v>
      </c>
      <c r="FX160">
        <v>0</v>
      </c>
      <c r="FY160">
        <v>40</v>
      </c>
      <c r="FZ160">
        <v>0</v>
      </c>
      <c r="GA160">
        <v>42</v>
      </c>
      <c r="GB160">
        <v>0</v>
      </c>
      <c r="GC160">
        <v>-80.220651166676006</v>
      </c>
      <c r="GD160">
        <v>0</v>
      </c>
      <c r="GE160">
        <v>-80.220651166676006</v>
      </c>
      <c r="GF160">
        <v>0</v>
      </c>
      <c r="GG160">
        <v>-80.220651166676006</v>
      </c>
      <c r="GH160">
        <v>0</v>
      </c>
      <c r="GI160">
        <v>-76.445400223573102</v>
      </c>
      <c r="GJ160">
        <v>0</v>
      </c>
      <c r="GK160">
        <v>-76.112634091195602</v>
      </c>
      <c r="GL160">
        <v>0</v>
      </c>
      <c r="GM160">
        <v>-76.253345484602406</v>
      </c>
      <c r="GN160">
        <v>0</v>
      </c>
      <c r="GO160">
        <v>8.2349999999999994</v>
      </c>
      <c r="GP160">
        <v>0</v>
      </c>
      <c r="GQ160">
        <v>7.9649999999999999</v>
      </c>
      <c r="GR160">
        <v>0</v>
      </c>
      <c r="GS160">
        <v>8.3640000000000008</v>
      </c>
      <c r="GT160">
        <v>0</v>
      </c>
      <c r="GU160">
        <v>413.51</v>
      </c>
      <c r="GV160">
        <v>0</v>
      </c>
      <c r="GW160">
        <v>413.51</v>
      </c>
      <c r="GX160">
        <v>0</v>
      </c>
      <c r="GY160">
        <v>516.10900000000004</v>
      </c>
      <c r="GZ160">
        <v>0</v>
      </c>
      <c r="HA160">
        <v>570.17999999999995</v>
      </c>
      <c r="HB160">
        <v>0</v>
      </c>
      <c r="HC160">
        <v>570.17999999999995</v>
      </c>
      <c r="HD160">
        <v>0</v>
      </c>
      <c r="HE160">
        <v>681.95799999999997</v>
      </c>
      <c r="HF160">
        <v>0</v>
      </c>
      <c r="HG160" t="s">
        <v>7077</v>
      </c>
      <c r="HH160" t="s">
        <v>7078</v>
      </c>
      <c r="HI160" t="s">
        <v>7079</v>
      </c>
      <c r="HJ160" t="s">
        <v>7080</v>
      </c>
      <c r="HK160" t="s">
        <v>7081</v>
      </c>
      <c r="HL160" t="s">
        <v>7082</v>
      </c>
      <c r="HM160" t="s">
        <v>7083</v>
      </c>
      <c r="HN160" t="s">
        <v>7084</v>
      </c>
      <c r="HO160" t="s">
        <v>7085</v>
      </c>
      <c r="HP160" t="s">
        <v>7086</v>
      </c>
      <c r="IA160">
        <v>2.1800000000000002</v>
      </c>
      <c r="IB160">
        <v>0</v>
      </c>
      <c r="IC160">
        <v>0.04</v>
      </c>
      <c r="ID160">
        <v>4788.6899999999996</v>
      </c>
      <c r="IE160">
        <v>4791.25</v>
      </c>
      <c r="IF160" t="s">
        <v>5628</v>
      </c>
      <c r="IG160" t="s">
        <v>7087</v>
      </c>
      <c r="IH160">
        <v>4779</v>
      </c>
      <c r="II160" t="s">
        <v>4941</v>
      </c>
      <c r="IJ160" t="s">
        <v>147</v>
      </c>
      <c r="IL160" t="e">
        <f t="shared" si="10"/>
        <v>#DIV/0!</v>
      </c>
      <c r="IM160">
        <f t="shared" si="11"/>
        <v>0</v>
      </c>
      <c r="IN160">
        <f t="shared" si="12"/>
        <v>0</v>
      </c>
      <c r="IO160" t="e">
        <f t="shared" si="13"/>
        <v>#DIV/0!</v>
      </c>
      <c r="IP160" t="e">
        <f t="shared" si="14"/>
        <v>#DIV/0!</v>
      </c>
    </row>
    <row r="161" spans="1:250" x14ac:dyDescent="0.2">
      <c r="A161" t="s">
        <v>4942</v>
      </c>
      <c r="B161">
        <v>-1</v>
      </c>
      <c r="C161">
        <v>0</v>
      </c>
      <c r="D161">
        <v>0</v>
      </c>
      <c r="E161">
        <v>4</v>
      </c>
      <c r="F161">
        <v>5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628</v>
      </c>
      <c r="S161">
        <v>7</v>
      </c>
      <c r="T161">
        <v>10776</v>
      </c>
      <c r="U161">
        <v>1</v>
      </c>
      <c r="V161" s="25">
        <v>9.9999999999999995E-8</v>
      </c>
      <c r="W161" s="25">
        <v>-52.32</v>
      </c>
      <c r="X161" s="25">
        <v>0</v>
      </c>
      <c r="Y161" s="25">
        <v>3600</v>
      </c>
      <c r="Z161" s="25">
        <v>-1</v>
      </c>
      <c r="AA161" s="25">
        <v>3600</v>
      </c>
      <c r="AB161">
        <v>-90.751910854444901</v>
      </c>
      <c r="AC161" t="s">
        <v>5624</v>
      </c>
      <c r="AD161" t="s">
        <v>5624</v>
      </c>
      <c r="AE161">
        <v>-52.322274350999898</v>
      </c>
      <c r="AF161">
        <v>0</v>
      </c>
      <c r="AH161">
        <v>0</v>
      </c>
      <c r="AJ161">
        <v>0</v>
      </c>
      <c r="AO161">
        <v>0</v>
      </c>
      <c r="AQ161">
        <v>45651</v>
      </c>
      <c r="AR161">
        <v>0</v>
      </c>
      <c r="AS161">
        <v>42734</v>
      </c>
      <c r="AT161">
        <v>0</v>
      </c>
      <c r="AU161">
        <v>3600.0329999999999</v>
      </c>
      <c r="AV161">
        <v>0</v>
      </c>
      <c r="AW161">
        <v>3600.0059999999999</v>
      </c>
      <c r="AX161">
        <v>0</v>
      </c>
      <c r="AY161">
        <v>1298</v>
      </c>
      <c r="AZ161">
        <v>29575</v>
      </c>
      <c r="BA161">
        <v>101</v>
      </c>
      <c r="BB161">
        <v>8.0700000000000008E-3</v>
      </c>
      <c r="BC161">
        <v>0.5</v>
      </c>
      <c r="BD161">
        <v>2</v>
      </c>
      <c r="BE161">
        <v>0</v>
      </c>
      <c r="BF161">
        <v>0</v>
      </c>
      <c r="BG161">
        <v>0</v>
      </c>
      <c r="BH161">
        <v>0</v>
      </c>
      <c r="BI161">
        <v>29376</v>
      </c>
      <c r="BJ161">
        <v>199</v>
      </c>
      <c r="BK161">
        <v>5.7030999999999998E-2</v>
      </c>
      <c r="BL161">
        <v>101</v>
      </c>
      <c r="BM161">
        <v>8.0700000000000008E-3</v>
      </c>
      <c r="BN161">
        <v>0.5</v>
      </c>
      <c r="BO161">
        <v>5.7030999999999998E-2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-47.824397869579897</v>
      </c>
      <c r="EZ161">
        <v>0</v>
      </c>
      <c r="FA161">
        <v>-50.588797731509899</v>
      </c>
      <c r="FB161">
        <v>0</v>
      </c>
      <c r="FC161">
        <v>-47.334166392632802</v>
      </c>
      <c r="FD161">
        <v>0</v>
      </c>
      <c r="FE161">
        <v>-63.103097145651297</v>
      </c>
      <c r="FF161">
        <v>0</v>
      </c>
      <c r="FG161">
        <v>-62.878914339076701</v>
      </c>
      <c r="FH161">
        <v>0</v>
      </c>
      <c r="FI161">
        <v>-63.118758877536202</v>
      </c>
      <c r="FJ161">
        <v>0</v>
      </c>
      <c r="FK161">
        <v>3633150</v>
      </c>
      <c r="FL161">
        <v>0</v>
      </c>
      <c r="FM161">
        <v>3209467</v>
      </c>
      <c r="FN161">
        <v>0</v>
      </c>
      <c r="FO161">
        <v>3473250</v>
      </c>
      <c r="FP161">
        <v>0</v>
      </c>
      <c r="FQ161">
        <v>45651</v>
      </c>
      <c r="FR161">
        <v>0</v>
      </c>
      <c r="FS161">
        <v>42734</v>
      </c>
      <c r="FT161">
        <v>0</v>
      </c>
      <c r="FU161">
        <v>46772</v>
      </c>
      <c r="FV161">
        <v>0</v>
      </c>
      <c r="FW161">
        <v>59</v>
      </c>
      <c r="FX161">
        <v>0</v>
      </c>
      <c r="FY161">
        <v>54</v>
      </c>
      <c r="FZ161">
        <v>0</v>
      </c>
      <c r="GA161">
        <v>56</v>
      </c>
      <c r="GB161">
        <v>0</v>
      </c>
      <c r="GC161">
        <v>-84.913350538247698</v>
      </c>
      <c r="GD161">
        <v>0</v>
      </c>
      <c r="GE161">
        <v>-84.894620413652106</v>
      </c>
      <c r="GF161">
        <v>0</v>
      </c>
      <c r="GG161">
        <v>-84.906076448537902</v>
      </c>
      <c r="GH161">
        <v>0</v>
      </c>
      <c r="GI161">
        <v>-72.971214523615004</v>
      </c>
      <c r="GJ161">
        <v>0</v>
      </c>
      <c r="GK161">
        <v>-72.719017743021894</v>
      </c>
      <c r="GL161">
        <v>0</v>
      </c>
      <c r="GM161">
        <v>-72.871605612483705</v>
      </c>
      <c r="GN161">
        <v>0</v>
      </c>
      <c r="GO161">
        <v>38.417999999999999</v>
      </c>
      <c r="GP161">
        <v>0</v>
      </c>
      <c r="GQ161">
        <v>35.950000000000003</v>
      </c>
      <c r="GR161">
        <v>0</v>
      </c>
      <c r="GS161">
        <v>38.078000000000003</v>
      </c>
      <c r="GT161">
        <v>0</v>
      </c>
      <c r="GU161">
        <v>1859.1610000000001</v>
      </c>
      <c r="GV161">
        <v>0</v>
      </c>
      <c r="GW161">
        <v>657.96500000000003</v>
      </c>
      <c r="GX161">
        <v>0</v>
      </c>
      <c r="GY161">
        <v>2217.0569999999998</v>
      </c>
      <c r="GZ161">
        <v>0</v>
      </c>
      <c r="HA161">
        <v>3600.0329999999999</v>
      </c>
      <c r="HB161">
        <v>0</v>
      </c>
      <c r="HC161">
        <v>3600.0059999999999</v>
      </c>
      <c r="HD161">
        <v>0</v>
      </c>
      <c r="HE161">
        <v>3600.0239999999999</v>
      </c>
      <c r="HF161">
        <v>0</v>
      </c>
      <c r="HG161" t="s">
        <v>7088</v>
      </c>
      <c r="HH161" t="s">
        <v>7089</v>
      </c>
      <c r="HI161" t="s">
        <v>7090</v>
      </c>
      <c r="HJ161" t="s">
        <v>7091</v>
      </c>
      <c r="HK161" t="s">
        <v>7092</v>
      </c>
      <c r="HL161" t="s">
        <v>7093</v>
      </c>
      <c r="HM161" t="s">
        <v>7094</v>
      </c>
      <c r="HN161" t="s">
        <v>7095</v>
      </c>
      <c r="HO161" t="s">
        <v>7096</v>
      </c>
      <c r="HP161" t="s">
        <v>7097</v>
      </c>
      <c r="IA161">
        <v>7.69</v>
      </c>
      <c r="IB161">
        <v>0</v>
      </c>
      <c r="IC161">
        <v>0.11</v>
      </c>
      <c r="ID161">
        <v>25074.09</v>
      </c>
      <c r="IE161">
        <v>25082.78</v>
      </c>
      <c r="IF161" t="s">
        <v>5628</v>
      </c>
      <c r="IG161" t="s">
        <v>7098</v>
      </c>
      <c r="IH161">
        <v>25216</v>
      </c>
      <c r="II161" t="s">
        <v>4942</v>
      </c>
      <c r="IJ161" t="s">
        <v>147</v>
      </c>
      <c r="IL161" t="e">
        <f t="shared" si="10"/>
        <v>#DIV/0!</v>
      </c>
      <c r="IM161">
        <f t="shared" si="11"/>
        <v>0</v>
      </c>
      <c r="IN161">
        <f t="shared" si="12"/>
        <v>0</v>
      </c>
      <c r="IO161" t="e">
        <f t="shared" si="13"/>
        <v>#DIV/0!</v>
      </c>
      <c r="IP161" t="e">
        <f t="shared" si="14"/>
        <v>#DIV/0!</v>
      </c>
    </row>
    <row r="162" spans="1:250" x14ac:dyDescent="0.2">
      <c r="A162" s="27" t="s">
        <v>4943</v>
      </c>
      <c r="B162">
        <v>-1</v>
      </c>
      <c r="C162">
        <v>0</v>
      </c>
      <c r="D162">
        <v>0</v>
      </c>
      <c r="E162">
        <v>4</v>
      </c>
      <c r="F162">
        <v>5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628</v>
      </c>
      <c r="S162">
        <v>7</v>
      </c>
      <c r="T162">
        <v>10776</v>
      </c>
      <c r="U162">
        <v>1</v>
      </c>
      <c r="V162" s="25">
        <v>9.9999999999999995E-8</v>
      </c>
      <c r="W162" s="25">
        <v>12890</v>
      </c>
      <c r="X162" s="25">
        <v>0</v>
      </c>
      <c r="Y162" s="25">
        <v>3600</v>
      </c>
      <c r="Z162" s="25">
        <v>-1</v>
      </c>
      <c r="AA162" s="25">
        <v>3600</v>
      </c>
      <c r="AB162">
        <v>11115.6305022775</v>
      </c>
      <c r="AC162" t="s">
        <v>5624</v>
      </c>
      <c r="AD162" t="s">
        <v>5624</v>
      </c>
      <c r="AE162">
        <v>12889.999991999901</v>
      </c>
      <c r="AF162">
        <v>0</v>
      </c>
      <c r="AH162">
        <v>0</v>
      </c>
      <c r="AJ162">
        <v>0</v>
      </c>
      <c r="AO162">
        <v>0</v>
      </c>
      <c r="AQ162">
        <v>3013</v>
      </c>
      <c r="AR162">
        <v>0</v>
      </c>
      <c r="AS162">
        <v>941</v>
      </c>
      <c r="AT162">
        <v>0</v>
      </c>
      <c r="AU162">
        <v>18.225999999999999</v>
      </c>
      <c r="AV162">
        <v>0</v>
      </c>
      <c r="AW162">
        <v>8.2100000000000009</v>
      </c>
      <c r="AX162">
        <v>0</v>
      </c>
      <c r="AY162">
        <v>1036</v>
      </c>
      <c r="AZ162">
        <v>897</v>
      </c>
      <c r="BA162">
        <v>190</v>
      </c>
      <c r="BB162">
        <v>2.7799999999999999E-3</v>
      </c>
      <c r="BC162">
        <v>0.5</v>
      </c>
      <c r="BD162">
        <v>256</v>
      </c>
      <c r="BE162">
        <v>0</v>
      </c>
      <c r="BF162">
        <v>0</v>
      </c>
      <c r="BG162">
        <v>0</v>
      </c>
      <c r="BH162">
        <v>99</v>
      </c>
      <c r="BI162">
        <v>588</v>
      </c>
      <c r="BJ162">
        <v>210</v>
      </c>
      <c r="BK162">
        <v>2.1628999999999999E-2</v>
      </c>
      <c r="BL162">
        <v>190</v>
      </c>
      <c r="BM162">
        <v>2.7799999999999999E-3</v>
      </c>
      <c r="BN162">
        <v>0.5</v>
      </c>
      <c r="BO162">
        <v>2.1628999999999999E-2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12890</v>
      </c>
      <c r="EZ162">
        <v>0</v>
      </c>
      <c r="FA162">
        <v>12889.999999540199</v>
      </c>
      <c r="FB162">
        <v>0</v>
      </c>
      <c r="FC162">
        <v>12889.9999999343</v>
      </c>
      <c r="FD162">
        <v>0</v>
      </c>
      <c r="FE162">
        <v>12888.9509357972</v>
      </c>
      <c r="FF162">
        <v>0</v>
      </c>
      <c r="FG162">
        <v>12889.9999999999</v>
      </c>
      <c r="FH162">
        <v>0</v>
      </c>
      <c r="FI162">
        <v>12889.2401890004</v>
      </c>
      <c r="FJ162">
        <v>0</v>
      </c>
      <c r="FK162">
        <v>126548</v>
      </c>
      <c r="FL162">
        <v>0</v>
      </c>
      <c r="FM162">
        <v>40033</v>
      </c>
      <c r="FN162">
        <v>0</v>
      </c>
      <c r="FO162">
        <v>89420</v>
      </c>
      <c r="FP162">
        <v>0</v>
      </c>
      <c r="FQ162">
        <v>3013</v>
      </c>
      <c r="FR162">
        <v>0</v>
      </c>
      <c r="FS162">
        <v>941</v>
      </c>
      <c r="FT162">
        <v>0</v>
      </c>
      <c r="FU162">
        <v>2286</v>
      </c>
      <c r="FV162">
        <v>0</v>
      </c>
      <c r="FW162">
        <v>63</v>
      </c>
      <c r="FX162">
        <v>0</v>
      </c>
      <c r="FY162">
        <v>47</v>
      </c>
      <c r="FZ162">
        <v>0</v>
      </c>
      <c r="GA162">
        <v>55</v>
      </c>
      <c r="GB162">
        <v>0</v>
      </c>
      <c r="GC162">
        <v>11555.33488454</v>
      </c>
      <c r="GD162">
        <v>0</v>
      </c>
      <c r="GE162">
        <v>11582.596063839001</v>
      </c>
      <c r="GF162">
        <v>0</v>
      </c>
      <c r="GG162">
        <v>11562.2551753403</v>
      </c>
      <c r="GH162">
        <v>0</v>
      </c>
      <c r="GI162">
        <v>12670.6261058747</v>
      </c>
      <c r="GJ162">
        <v>0</v>
      </c>
      <c r="GK162">
        <v>12724.917633215</v>
      </c>
      <c r="GL162">
        <v>0</v>
      </c>
      <c r="GM162">
        <v>12674.5943373194</v>
      </c>
      <c r="GN162">
        <v>0</v>
      </c>
      <c r="GO162">
        <v>0.95</v>
      </c>
      <c r="GP162">
        <v>0</v>
      </c>
      <c r="GQ162">
        <v>0.70099999999999996</v>
      </c>
      <c r="GR162">
        <v>0</v>
      </c>
      <c r="GS162">
        <v>0.84299999999999997</v>
      </c>
      <c r="GT162">
        <v>0</v>
      </c>
      <c r="GU162">
        <v>17.099</v>
      </c>
      <c r="GV162">
        <v>0</v>
      </c>
      <c r="GW162">
        <v>6.423</v>
      </c>
      <c r="GX162">
        <v>0</v>
      </c>
      <c r="GY162">
        <v>10.29</v>
      </c>
      <c r="GZ162">
        <v>0</v>
      </c>
      <c r="HA162">
        <v>18.225999999999999</v>
      </c>
      <c r="HB162">
        <v>0</v>
      </c>
      <c r="HC162">
        <v>8.2100000000000009</v>
      </c>
      <c r="HD162">
        <v>0</v>
      </c>
      <c r="HE162">
        <v>12.667</v>
      </c>
      <c r="HF162">
        <v>0</v>
      </c>
      <c r="HG162" t="s">
        <v>3704</v>
      </c>
      <c r="HH162" t="s">
        <v>3705</v>
      </c>
      <c r="HI162" t="s">
        <v>3706</v>
      </c>
      <c r="HJ162" t="s">
        <v>3707</v>
      </c>
      <c r="HK162" t="s">
        <v>3708</v>
      </c>
      <c r="HL162" t="s">
        <v>3709</v>
      </c>
      <c r="HM162" t="s">
        <v>3710</v>
      </c>
      <c r="HN162" t="s">
        <v>7099</v>
      </c>
      <c r="HO162" t="s">
        <v>7100</v>
      </c>
      <c r="HP162" t="s">
        <v>7101</v>
      </c>
      <c r="IA162">
        <v>0.03</v>
      </c>
      <c r="IB162">
        <v>0</v>
      </c>
      <c r="IC162">
        <v>0</v>
      </c>
      <c r="ID162">
        <v>88.96</v>
      </c>
      <c r="IE162">
        <v>89.01</v>
      </c>
      <c r="IF162" t="s">
        <v>5628</v>
      </c>
      <c r="IG162" t="s">
        <v>7102</v>
      </c>
      <c r="IH162">
        <v>89</v>
      </c>
      <c r="II162" t="s">
        <v>4943</v>
      </c>
      <c r="IJ162" t="s">
        <v>147</v>
      </c>
      <c r="IL162" t="e">
        <f t="shared" si="10"/>
        <v>#DIV/0!</v>
      </c>
      <c r="IM162">
        <f t="shared" si="11"/>
        <v>0</v>
      </c>
      <c r="IN162">
        <f t="shared" si="12"/>
        <v>0</v>
      </c>
      <c r="IO162" t="e">
        <f t="shared" si="13"/>
        <v>#DIV/0!</v>
      </c>
      <c r="IP162" t="e">
        <f t="shared" si="14"/>
        <v>#DIV/0!</v>
      </c>
    </row>
    <row r="163" spans="1:250" x14ac:dyDescent="0.2">
      <c r="A163" t="s">
        <v>4945</v>
      </c>
      <c r="B163">
        <v>-1</v>
      </c>
      <c r="C163">
        <v>0</v>
      </c>
      <c r="D163">
        <v>0</v>
      </c>
      <c r="E163">
        <v>4</v>
      </c>
      <c r="F163">
        <v>5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628</v>
      </c>
      <c r="S163">
        <v>7</v>
      </c>
      <c r="T163">
        <v>10776</v>
      </c>
      <c r="U163">
        <v>1</v>
      </c>
      <c r="V163" s="25">
        <v>9.9999999999999995E-8</v>
      </c>
      <c r="W163" s="25">
        <v>-0.17180000000000001</v>
      </c>
      <c r="X163" s="25">
        <v>0</v>
      </c>
      <c r="Y163" s="25">
        <v>3600</v>
      </c>
      <c r="Z163" s="25">
        <v>-1</v>
      </c>
      <c r="AA163" s="25">
        <v>3600</v>
      </c>
      <c r="AB163">
        <v>-0.17267704190548</v>
      </c>
      <c r="AC163" t="s">
        <v>5624</v>
      </c>
      <c r="AD163" t="s">
        <v>5624</v>
      </c>
      <c r="AE163">
        <v>-0.17178048342319899</v>
      </c>
      <c r="AF163">
        <v>0</v>
      </c>
      <c r="AH163">
        <v>0</v>
      </c>
      <c r="AJ163">
        <v>0</v>
      </c>
      <c r="AO163">
        <v>0</v>
      </c>
      <c r="AQ163">
        <v>39520</v>
      </c>
      <c r="AR163">
        <v>0</v>
      </c>
      <c r="AS163">
        <v>19587</v>
      </c>
      <c r="AT163">
        <v>0</v>
      </c>
      <c r="AU163">
        <v>3600.01</v>
      </c>
      <c r="AV163">
        <v>0</v>
      </c>
      <c r="AW163">
        <v>3294.0709999999999</v>
      </c>
      <c r="AX163">
        <v>0</v>
      </c>
      <c r="AY163">
        <v>7977</v>
      </c>
      <c r="AZ163">
        <v>269687</v>
      </c>
      <c r="BA163">
        <v>241</v>
      </c>
      <c r="BB163">
        <v>2.1700000000000001E-3</v>
      </c>
      <c r="BC163">
        <v>0.5</v>
      </c>
      <c r="BD163">
        <v>7790</v>
      </c>
      <c r="BE163">
        <v>0</v>
      </c>
      <c r="BF163">
        <v>0</v>
      </c>
      <c r="BG163">
        <v>0</v>
      </c>
      <c r="BH163">
        <v>0</v>
      </c>
      <c r="BI163">
        <v>269585</v>
      </c>
      <c r="BJ163">
        <v>102</v>
      </c>
      <c r="BK163">
        <v>-4.6999999999999999E-4</v>
      </c>
      <c r="BL163">
        <v>241</v>
      </c>
      <c r="BM163">
        <v>2.1700000000000001E-3</v>
      </c>
      <c r="BN163">
        <v>0.5</v>
      </c>
      <c r="BO163">
        <v>-4.6999999999999999E-4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-0.171752809122554</v>
      </c>
      <c r="EZ163">
        <v>0</v>
      </c>
      <c r="FA163">
        <v>-0.17177521900387999</v>
      </c>
      <c r="FB163">
        <v>0</v>
      </c>
      <c r="FC163">
        <v>-0.171758903221609</v>
      </c>
      <c r="FD163">
        <v>0</v>
      </c>
      <c r="FE163">
        <v>-0.17213637853807601</v>
      </c>
      <c r="FF163">
        <v>0</v>
      </c>
      <c r="FG163">
        <v>-0.17179202734391799</v>
      </c>
      <c r="FH163">
        <v>0</v>
      </c>
      <c r="FI163">
        <v>-0.17206639492658299</v>
      </c>
      <c r="FJ163">
        <v>0</v>
      </c>
      <c r="FK163">
        <v>1449360</v>
      </c>
      <c r="FL163">
        <v>0</v>
      </c>
      <c r="FM163">
        <v>1449360</v>
      </c>
      <c r="FN163">
        <v>0</v>
      </c>
      <c r="FO163">
        <v>1711725</v>
      </c>
      <c r="FP163">
        <v>0</v>
      </c>
      <c r="FQ163">
        <v>39520</v>
      </c>
      <c r="FR163">
        <v>0</v>
      </c>
      <c r="FS163">
        <v>19587</v>
      </c>
      <c r="FT163">
        <v>0</v>
      </c>
      <c r="FU163">
        <v>30434</v>
      </c>
      <c r="FV163">
        <v>0</v>
      </c>
      <c r="FW163">
        <v>9</v>
      </c>
      <c r="FX163">
        <v>0</v>
      </c>
      <c r="FY163">
        <v>9</v>
      </c>
      <c r="FZ163">
        <v>0</v>
      </c>
      <c r="GA163">
        <v>11</v>
      </c>
      <c r="GB163">
        <v>0</v>
      </c>
      <c r="GC163">
        <v>-0.17257605863425299</v>
      </c>
      <c r="GD163">
        <v>0</v>
      </c>
      <c r="GE163">
        <v>-0.17257605863425299</v>
      </c>
      <c r="GF163">
        <v>0</v>
      </c>
      <c r="GG163">
        <v>-0.17264004475502401</v>
      </c>
      <c r="GH163">
        <v>0</v>
      </c>
      <c r="GI163">
        <v>-0.17262708062542001</v>
      </c>
      <c r="GJ163">
        <v>0</v>
      </c>
      <c r="GK163">
        <v>-0.17262484201821399</v>
      </c>
      <c r="GL163">
        <v>0</v>
      </c>
      <c r="GM163">
        <v>-0.172642061743294</v>
      </c>
      <c r="GN163">
        <v>0</v>
      </c>
      <c r="GO163">
        <v>684.94299999999998</v>
      </c>
      <c r="GP163">
        <v>0</v>
      </c>
      <c r="GQ163">
        <v>474.642</v>
      </c>
      <c r="GR163">
        <v>0</v>
      </c>
      <c r="GS163">
        <v>695.024</v>
      </c>
      <c r="GT163">
        <v>0</v>
      </c>
      <c r="GU163">
        <v>2622.3560000000002</v>
      </c>
      <c r="GV163">
        <v>0</v>
      </c>
      <c r="GW163">
        <v>1884.039</v>
      </c>
      <c r="GX163">
        <v>0</v>
      </c>
      <c r="GY163">
        <v>2517.962</v>
      </c>
      <c r="GZ163">
        <v>0</v>
      </c>
      <c r="HA163">
        <v>3600.01</v>
      </c>
      <c r="HB163">
        <v>0</v>
      </c>
      <c r="HC163">
        <v>3294.0709999999999</v>
      </c>
      <c r="HD163">
        <v>0</v>
      </c>
      <c r="HE163">
        <v>3556.3069999999998</v>
      </c>
      <c r="HF163">
        <v>0</v>
      </c>
      <c r="HG163" t="s">
        <v>7103</v>
      </c>
      <c r="HH163" t="s">
        <v>7104</v>
      </c>
      <c r="HI163" t="s">
        <v>7105</v>
      </c>
      <c r="HJ163" t="s">
        <v>7106</v>
      </c>
      <c r="HK163" t="s">
        <v>7107</v>
      </c>
      <c r="HL163" t="s">
        <v>7108</v>
      </c>
      <c r="HM163" t="s">
        <v>7109</v>
      </c>
      <c r="HN163" t="s">
        <v>7110</v>
      </c>
      <c r="HO163" t="s">
        <v>7111</v>
      </c>
      <c r="HP163" t="s">
        <v>7112</v>
      </c>
      <c r="IA163">
        <v>371.24</v>
      </c>
      <c r="IB163">
        <v>0</v>
      </c>
      <c r="IC163">
        <v>0.1</v>
      </c>
      <c r="ID163">
        <v>24960.23</v>
      </c>
      <c r="IE163">
        <v>25332.33</v>
      </c>
      <c r="IF163" t="s">
        <v>5628</v>
      </c>
      <c r="IG163" t="s">
        <v>7113</v>
      </c>
      <c r="IH163">
        <v>25271</v>
      </c>
      <c r="II163" t="s">
        <v>4945</v>
      </c>
      <c r="IJ163" t="s">
        <v>147</v>
      </c>
      <c r="IL163" t="e">
        <f t="shared" si="10"/>
        <v>#DIV/0!</v>
      </c>
      <c r="IM163">
        <f t="shared" si="11"/>
        <v>0</v>
      </c>
      <c r="IN163">
        <f t="shared" si="12"/>
        <v>0</v>
      </c>
      <c r="IO163" t="e">
        <f t="shared" si="13"/>
        <v>#DIV/0!</v>
      </c>
      <c r="IP163" t="e">
        <f t="shared" si="14"/>
        <v>#DIV/0!</v>
      </c>
    </row>
    <row r="164" spans="1:250" x14ac:dyDescent="0.2">
      <c r="A164" t="s">
        <v>4946</v>
      </c>
      <c r="B164">
        <v>-1</v>
      </c>
      <c r="C164">
        <v>0</v>
      </c>
      <c r="D164">
        <v>0</v>
      </c>
      <c r="E164">
        <v>4</v>
      </c>
      <c r="F164">
        <v>5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628</v>
      </c>
      <c r="S164">
        <v>7</v>
      </c>
      <c r="T164">
        <v>10776</v>
      </c>
      <c r="U164">
        <v>1</v>
      </c>
      <c r="V164" s="25">
        <v>9.9999999999999995E-8</v>
      </c>
      <c r="W164" s="25">
        <v>-19</v>
      </c>
      <c r="X164" s="25">
        <v>0</v>
      </c>
      <c r="Y164" s="25">
        <v>3600</v>
      </c>
      <c r="Z164" s="25">
        <v>-1</v>
      </c>
      <c r="AA164" s="25">
        <v>3600</v>
      </c>
      <c r="AB164">
        <v>-29</v>
      </c>
      <c r="AC164" t="s">
        <v>5624</v>
      </c>
      <c r="AD164" t="s">
        <v>5624</v>
      </c>
      <c r="AE164">
        <v>-19</v>
      </c>
      <c r="AF164">
        <v>0</v>
      </c>
      <c r="AH164">
        <v>0</v>
      </c>
      <c r="AJ164">
        <v>0</v>
      </c>
      <c r="AO164">
        <v>0</v>
      </c>
      <c r="AQ164">
        <v>1716</v>
      </c>
      <c r="AR164">
        <v>0</v>
      </c>
      <c r="AS164">
        <v>533</v>
      </c>
      <c r="AT164">
        <v>0</v>
      </c>
      <c r="AU164">
        <v>3215.779</v>
      </c>
      <c r="AV164">
        <v>0</v>
      </c>
      <c r="AW164">
        <v>2409.587</v>
      </c>
      <c r="AX164">
        <v>0</v>
      </c>
      <c r="AY164">
        <v>17244</v>
      </c>
      <c r="AZ164">
        <v>31776</v>
      </c>
      <c r="BA164">
        <v>1783</v>
      </c>
      <c r="BB164">
        <v>4.0000000000000003E-5</v>
      </c>
      <c r="BC164">
        <v>0.5</v>
      </c>
      <c r="BD164">
        <v>12368</v>
      </c>
      <c r="BE164">
        <v>0</v>
      </c>
      <c r="BF164">
        <v>0</v>
      </c>
      <c r="BG164">
        <v>0</v>
      </c>
      <c r="BH164">
        <v>0</v>
      </c>
      <c r="BI164">
        <v>31546</v>
      </c>
      <c r="BJ164">
        <v>230</v>
      </c>
      <c r="BK164">
        <v>4.44E-4</v>
      </c>
      <c r="BL164">
        <v>1783</v>
      </c>
      <c r="BM164">
        <v>4.0000000000000003E-5</v>
      </c>
      <c r="BN164">
        <v>0.5</v>
      </c>
      <c r="BO164">
        <v>4.44E-4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-18.999999999999901</v>
      </c>
      <c r="EZ164">
        <v>0</v>
      </c>
      <c r="FA164">
        <v>-19.000000000000298</v>
      </c>
      <c r="FB164">
        <v>0</v>
      </c>
      <c r="FC164">
        <v>-18.857142857142801</v>
      </c>
      <c r="FD164">
        <v>0</v>
      </c>
      <c r="FE164">
        <v>-18.999999999999901</v>
      </c>
      <c r="FF164">
        <v>0</v>
      </c>
      <c r="FG164">
        <v>-18.999999999999901</v>
      </c>
      <c r="FH164">
        <v>0</v>
      </c>
      <c r="FI164">
        <v>-23.571428571428498</v>
      </c>
      <c r="FJ164">
        <v>0</v>
      </c>
      <c r="FK164">
        <v>2443533</v>
      </c>
      <c r="FL164">
        <v>0</v>
      </c>
      <c r="FM164">
        <v>1705902</v>
      </c>
      <c r="FN164">
        <v>0</v>
      </c>
      <c r="FO164">
        <v>2014532</v>
      </c>
      <c r="FP164">
        <v>0</v>
      </c>
      <c r="FQ164">
        <v>1716</v>
      </c>
      <c r="FR164">
        <v>0</v>
      </c>
      <c r="FS164">
        <v>533</v>
      </c>
      <c r="FT164">
        <v>0</v>
      </c>
      <c r="FU164">
        <v>1729</v>
      </c>
      <c r="FV164">
        <v>0</v>
      </c>
      <c r="FW164">
        <v>14</v>
      </c>
      <c r="FX164">
        <v>0</v>
      </c>
      <c r="FY164">
        <v>9</v>
      </c>
      <c r="FZ164">
        <v>0</v>
      </c>
      <c r="GA164">
        <v>12</v>
      </c>
      <c r="GB164">
        <v>0</v>
      </c>
      <c r="GC164">
        <v>-29</v>
      </c>
      <c r="GD164">
        <v>0</v>
      </c>
      <c r="GE164">
        <v>-28.999999999999901</v>
      </c>
      <c r="GF164">
        <v>0</v>
      </c>
      <c r="GG164">
        <v>-29</v>
      </c>
      <c r="GH164">
        <v>0</v>
      </c>
      <c r="GI164">
        <v>-28.999999999999901</v>
      </c>
      <c r="GJ164">
        <v>0</v>
      </c>
      <c r="GK164">
        <v>-28.999999999999702</v>
      </c>
      <c r="GL164">
        <v>0</v>
      </c>
      <c r="GM164">
        <v>-28.999999999999901</v>
      </c>
      <c r="GN164">
        <v>0</v>
      </c>
      <c r="GO164">
        <v>486.05700000000002</v>
      </c>
      <c r="GP164">
        <v>0</v>
      </c>
      <c r="GQ164">
        <v>401.57799999999997</v>
      </c>
      <c r="GR164">
        <v>0</v>
      </c>
      <c r="GS164">
        <v>562.21100000000001</v>
      </c>
      <c r="GT164">
        <v>0</v>
      </c>
      <c r="GU164">
        <v>1323.1569999999999</v>
      </c>
      <c r="GV164">
        <v>0</v>
      </c>
      <c r="GW164">
        <v>1203.5889999999999</v>
      </c>
      <c r="GX164">
        <v>0</v>
      </c>
      <c r="GY164">
        <v>1867.4090000000001</v>
      </c>
      <c r="GZ164">
        <v>0</v>
      </c>
      <c r="HA164">
        <v>3215.779</v>
      </c>
      <c r="HB164">
        <v>0</v>
      </c>
      <c r="HC164">
        <v>2409.587</v>
      </c>
      <c r="HD164">
        <v>0</v>
      </c>
      <c r="HE164">
        <v>3375.2820000000002</v>
      </c>
      <c r="HF164">
        <v>0</v>
      </c>
      <c r="HG164" t="s">
        <v>7114</v>
      </c>
      <c r="HH164" t="s">
        <v>7115</v>
      </c>
      <c r="HI164" t="s">
        <v>7116</v>
      </c>
      <c r="HJ164" t="s">
        <v>7117</v>
      </c>
      <c r="HK164" t="s">
        <v>7118</v>
      </c>
      <c r="HL164" t="s">
        <v>7119</v>
      </c>
      <c r="HM164" t="s">
        <v>7119</v>
      </c>
      <c r="HN164" t="s">
        <v>7120</v>
      </c>
      <c r="HO164" t="s">
        <v>7121</v>
      </c>
      <c r="HP164" t="s">
        <v>7122</v>
      </c>
      <c r="IA164">
        <v>87.37</v>
      </c>
      <c r="IB164">
        <v>0</v>
      </c>
      <c r="IC164">
        <v>0.05</v>
      </c>
      <c r="ID164">
        <v>23586.85</v>
      </c>
      <c r="IE164">
        <v>23674.37</v>
      </c>
      <c r="IF164" t="s">
        <v>5628</v>
      </c>
      <c r="IG164" t="s">
        <v>7123</v>
      </c>
      <c r="IH164">
        <v>23716</v>
      </c>
      <c r="II164" t="s">
        <v>4946</v>
      </c>
      <c r="IJ164" t="s">
        <v>147</v>
      </c>
      <c r="IL164" t="e">
        <f t="shared" si="10"/>
        <v>#DIV/0!</v>
      </c>
      <c r="IM164">
        <f t="shared" si="11"/>
        <v>0</v>
      </c>
      <c r="IN164">
        <f t="shared" si="12"/>
        <v>0</v>
      </c>
      <c r="IO164" t="e">
        <f t="shared" si="13"/>
        <v>#DIV/0!</v>
      </c>
      <c r="IP164" t="e">
        <f t="shared" si="14"/>
        <v>#DIV/0!</v>
      </c>
    </row>
    <row r="165" spans="1:250" x14ac:dyDescent="0.2">
      <c r="A165" t="s">
        <v>4947</v>
      </c>
      <c r="B165">
        <v>-1</v>
      </c>
      <c r="C165">
        <v>0</v>
      </c>
      <c r="D165">
        <v>0</v>
      </c>
      <c r="E165">
        <v>4</v>
      </c>
      <c r="F165">
        <v>5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628</v>
      </c>
      <c r="S165">
        <v>7</v>
      </c>
      <c r="T165">
        <v>10776</v>
      </c>
      <c r="U165">
        <v>1</v>
      </c>
      <c r="V165" s="25">
        <v>9.9999999999999995E-8</v>
      </c>
      <c r="W165" s="25">
        <v>-19</v>
      </c>
      <c r="X165" s="25">
        <v>0</v>
      </c>
      <c r="Y165" s="25">
        <v>3600</v>
      </c>
      <c r="Z165" s="25">
        <v>-1</v>
      </c>
      <c r="AA165" s="25">
        <v>3600</v>
      </c>
      <c r="AB165">
        <v>-29</v>
      </c>
      <c r="AC165" t="s">
        <v>5624</v>
      </c>
      <c r="AD165" t="s">
        <v>5624</v>
      </c>
      <c r="AE165">
        <v>-19.000000000099899</v>
      </c>
      <c r="AF165">
        <v>0</v>
      </c>
      <c r="AH165">
        <v>0</v>
      </c>
      <c r="AJ165">
        <v>0</v>
      </c>
      <c r="AO165">
        <v>0</v>
      </c>
      <c r="AQ165">
        <v>1845</v>
      </c>
      <c r="AR165">
        <v>0</v>
      </c>
      <c r="AS165">
        <v>1023</v>
      </c>
      <c r="AT165">
        <v>0</v>
      </c>
      <c r="AU165">
        <v>2725.634</v>
      </c>
      <c r="AV165">
        <v>0</v>
      </c>
      <c r="AW165">
        <v>2012.989</v>
      </c>
      <c r="AX165">
        <v>0</v>
      </c>
      <c r="AY165">
        <v>12597</v>
      </c>
      <c r="AZ165">
        <v>31678</v>
      </c>
      <c r="BA165">
        <v>1770</v>
      </c>
      <c r="BB165">
        <v>1.2E-4</v>
      </c>
      <c r="BC165">
        <v>0.5</v>
      </c>
      <c r="BD165">
        <v>12281</v>
      </c>
      <c r="BE165">
        <v>0</v>
      </c>
      <c r="BF165">
        <v>0</v>
      </c>
      <c r="BG165">
        <v>0</v>
      </c>
      <c r="BH165">
        <v>0</v>
      </c>
      <c r="BI165">
        <v>31546</v>
      </c>
      <c r="BJ165">
        <v>132</v>
      </c>
      <c r="BK165">
        <v>2.7700000000000001E-4</v>
      </c>
      <c r="BL165">
        <v>1770</v>
      </c>
      <c r="BM165">
        <v>1.2E-4</v>
      </c>
      <c r="BN165">
        <v>0.5</v>
      </c>
      <c r="BO165">
        <v>2.7700000000000001E-4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-18.999999999999901</v>
      </c>
      <c r="EZ165">
        <v>0</v>
      </c>
      <c r="FA165">
        <v>-19.0000000000223</v>
      </c>
      <c r="FB165">
        <v>0</v>
      </c>
      <c r="FC165">
        <v>-18.857142857149</v>
      </c>
      <c r="FD165">
        <v>0</v>
      </c>
      <c r="FE165">
        <v>-19</v>
      </c>
      <c r="FF165">
        <v>0</v>
      </c>
      <c r="FG165">
        <v>-18.999999999999901</v>
      </c>
      <c r="FH165">
        <v>0</v>
      </c>
      <c r="FI165">
        <v>-22.1428571428571</v>
      </c>
      <c r="FJ165">
        <v>0</v>
      </c>
      <c r="FK165">
        <v>2327375</v>
      </c>
      <c r="FL165">
        <v>0</v>
      </c>
      <c r="FM165">
        <v>2145959</v>
      </c>
      <c r="FN165">
        <v>0</v>
      </c>
      <c r="FO165">
        <v>2658056</v>
      </c>
      <c r="FP165">
        <v>0</v>
      </c>
      <c r="FQ165">
        <v>1845</v>
      </c>
      <c r="FR165">
        <v>0</v>
      </c>
      <c r="FS165">
        <v>1023</v>
      </c>
      <c r="FT165">
        <v>0</v>
      </c>
      <c r="FU165">
        <v>1815</v>
      </c>
      <c r="FV165">
        <v>0</v>
      </c>
      <c r="FW165">
        <v>10</v>
      </c>
      <c r="FX165">
        <v>0</v>
      </c>
      <c r="FY165">
        <v>10</v>
      </c>
      <c r="FZ165">
        <v>0</v>
      </c>
      <c r="GA165">
        <v>11</v>
      </c>
      <c r="GB165">
        <v>0</v>
      </c>
      <c r="GC165">
        <v>-29</v>
      </c>
      <c r="GD165">
        <v>0</v>
      </c>
      <c r="GE165">
        <v>-28.999999999998899</v>
      </c>
      <c r="GF165">
        <v>0</v>
      </c>
      <c r="GG165">
        <v>-28.999999999999901</v>
      </c>
      <c r="GH165">
        <v>0</v>
      </c>
      <c r="GI165">
        <v>-29</v>
      </c>
      <c r="GJ165">
        <v>0</v>
      </c>
      <c r="GK165">
        <v>-28.999999999999901</v>
      </c>
      <c r="GL165">
        <v>0</v>
      </c>
      <c r="GM165">
        <v>-29.000000000012601</v>
      </c>
      <c r="GN165">
        <v>0</v>
      </c>
      <c r="GO165">
        <v>452.55399999999997</v>
      </c>
      <c r="GP165">
        <v>0</v>
      </c>
      <c r="GQ165">
        <v>315.11900000000003</v>
      </c>
      <c r="GR165">
        <v>0</v>
      </c>
      <c r="GS165">
        <v>451.197</v>
      </c>
      <c r="GT165">
        <v>0</v>
      </c>
      <c r="GU165">
        <v>1487.2180000000001</v>
      </c>
      <c r="GV165">
        <v>0</v>
      </c>
      <c r="GW165">
        <v>983.94100000000003</v>
      </c>
      <c r="GX165">
        <v>0</v>
      </c>
      <c r="GY165">
        <v>1859.3489999999999</v>
      </c>
      <c r="GZ165">
        <v>0</v>
      </c>
      <c r="HA165">
        <v>2725.634</v>
      </c>
      <c r="HB165">
        <v>0</v>
      </c>
      <c r="HC165">
        <v>2012.989</v>
      </c>
      <c r="HD165">
        <v>0</v>
      </c>
      <c r="HE165">
        <v>3087.442</v>
      </c>
      <c r="HF165">
        <v>0</v>
      </c>
      <c r="HG165" t="s">
        <v>7124</v>
      </c>
      <c r="HH165" t="s">
        <v>7125</v>
      </c>
      <c r="HI165" t="s">
        <v>7126</v>
      </c>
      <c r="HJ165" t="s">
        <v>7127</v>
      </c>
      <c r="HK165" t="s">
        <v>7128</v>
      </c>
      <c r="HL165" t="s">
        <v>7119</v>
      </c>
      <c r="HM165" t="s">
        <v>7119</v>
      </c>
      <c r="HN165" t="s">
        <v>7129</v>
      </c>
      <c r="HO165" t="s">
        <v>7130</v>
      </c>
      <c r="HP165" t="s">
        <v>7131</v>
      </c>
      <c r="IA165">
        <v>82.01</v>
      </c>
      <c r="IB165">
        <v>0</v>
      </c>
      <c r="IC165">
        <v>0.03</v>
      </c>
      <c r="ID165">
        <v>21669.759999999998</v>
      </c>
      <c r="IE165">
        <v>21751.86</v>
      </c>
      <c r="IF165" t="s">
        <v>5628</v>
      </c>
      <c r="IG165" t="s">
        <v>7132</v>
      </c>
      <c r="IH165">
        <v>21695</v>
      </c>
      <c r="II165" t="s">
        <v>4947</v>
      </c>
      <c r="IJ165" t="s">
        <v>147</v>
      </c>
      <c r="IL165" t="e">
        <f t="shared" si="10"/>
        <v>#DIV/0!</v>
      </c>
      <c r="IM165">
        <f t="shared" si="11"/>
        <v>0</v>
      </c>
      <c r="IN165">
        <f t="shared" si="12"/>
        <v>0</v>
      </c>
      <c r="IO165" t="e">
        <f t="shared" si="13"/>
        <v>#DIV/0!</v>
      </c>
      <c r="IP165" t="e">
        <f t="shared" si="14"/>
        <v>#DIV/0!</v>
      </c>
    </row>
    <row r="166" spans="1:250" x14ac:dyDescent="0.2">
      <c r="A166" t="s">
        <v>4948</v>
      </c>
      <c r="B166">
        <v>-1</v>
      </c>
      <c r="C166">
        <v>0</v>
      </c>
      <c r="D166">
        <v>0</v>
      </c>
      <c r="E166">
        <v>4</v>
      </c>
      <c r="F166">
        <v>5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628</v>
      </c>
      <c r="S166">
        <v>7</v>
      </c>
      <c r="T166">
        <v>10776</v>
      </c>
      <c r="U166">
        <v>1</v>
      </c>
      <c r="V166" s="25">
        <v>9.9999999999999995E-8</v>
      </c>
      <c r="W166" s="25">
        <v>3218</v>
      </c>
      <c r="X166" s="25">
        <v>0</v>
      </c>
      <c r="Y166" s="25">
        <v>3600</v>
      </c>
      <c r="Z166" s="25">
        <v>-1</v>
      </c>
      <c r="AA166" s="25">
        <v>3600</v>
      </c>
      <c r="AB166">
        <v>2290.7999999994599</v>
      </c>
      <c r="AC166" t="s">
        <v>5624</v>
      </c>
      <c r="AD166" t="s">
        <v>5624</v>
      </c>
      <c r="AE166">
        <v>3217.6999999999898</v>
      </c>
      <c r="AF166">
        <v>0</v>
      </c>
      <c r="AH166">
        <v>0</v>
      </c>
      <c r="AJ166">
        <v>0</v>
      </c>
      <c r="AO166">
        <v>0</v>
      </c>
      <c r="AQ166">
        <v>1</v>
      </c>
      <c r="AR166">
        <v>0</v>
      </c>
      <c r="AS166">
        <v>1</v>
      </c>
      <c r="AT166">
        <v>0</v>
      </c>
      <c r="AU166">
        <v>154.05600000000001</v>
      </c>
      <c r="AV166">
        <v>0</v>
      </c>
      <c r="AW166">
        <v>154.05600000000001</v>
      </c>
      <c r="AX166">
        <v>0</v>
      </c>
      <c r="AY166">
        <v>112519</v>
      </c>
      <c r="AZ166">
        <v>274958</v>
      </c>
      <c r="BA166">
        <v>11918</v>
      </c>
      <c r="BB166">
        <v>7.9000000000000001E-4</v>
      </c>
      <c r="BC166">
        <v>0.5</v>
      </c>
      <c r="BD166">
        <v>13693</v>
      </c>
      <c r="BE166">
        <v>0</v>
      </c>
      <c r="BF166">
        <v>0</v>
      </c>
      <c r="BG166">
        <v>0</v>
      </c>
      <c r="BH166">
        <v>0</v>
      </c>
      <c r="BI166">
        <v>247759</v>
      </c>
      <c r="BJ166">
        <v>27199</v>
      </c>
      <c r="BK166">
        <v>1.199E-3</v>
      </c>
      <c r="BL166">
        <v>11918</v>
      </c>
      <c r="BM166">
        <v>7.9000000000000001E-4</v>
      </c>
      <c r="BN166">
        <v>0.5</v>
      </c>
      <c r="BO166">
        <v>1.199E-3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1E+100</v>
      </c>
      <c r="EZ166">
        <v>0</v>
      </c>
      <c r="FA166">
        <v>3217.6999999996601</v>
      </c>
      <c r="FB166">
        <v>0</v>
      </c>
      <c r="FC166">
        <v>1.4285714285714201E+99</v>
      </c>
      <c r="FD166">
        <v>0</v>
      </c>
      <c r="FE166">
        <v>3217.6999999996601</v>
      </c>
      <c r="FF166">
        <v>0</v>
      </c>
      <c r="FG166">
        <v>3217.6999999996901</v>
      </c>
      <c r="FH166">
        <v>0</v>
      </c>
      <c r="FI166">
        <v>3217.6999999996701</v>
      </c>
      <c r="FJ166">
        <v>0</v>
      </c>
      <c r="FK166">
        <v>282961</v>
      </c>
      <c r="FL166">
        <v>0</v>
      </c>
      <c r="FM166">
        <v>282961</v>
      </c>
      <c r="FN166">
        <v>0</v>
      </c>
      <c r="FO166">
        <v>1412574</v>
      </c>
      <c r="FP166">
        <v>0</v>
      </c>
      <c r="FQ166">
        <v>1</v>
      </c>
      <c r="FR166">
        <v>0</v>
      </c>
      <c r="FS166">
        <v>1</v>
      </c>
      <c r="FT166">
        <v>0</v>
      </c>
      <c r="FU166">
        <v>1089</v>
      </c>
      <c r="FV166">
        <v>0</v>
      </c>
      <c r="FW166">
        <v>62</v>
      </c>
      <c r="FX166">
        <v>0</v>
      </c>
      <c r="FY166">
        <v>62</v>
      </c>
      <c r="FZ166">
        <v>0</v>
      </c>
      <c r="GA166">
        <v>72</v>
      </c>
      <c r="GB166">
        <v>0</v>
      </c>
      <c r="GC166">
        <v>2473.7666666656601</v>
      </c>
      <c r="GD166">
        <v>0</v>
      </c>
      <c r="GE166">
        <v>2473.7666666656601</v>
      </c>
      <c r="GF166">
        <v>0</v>
      </c>
      <c r="GG166">
        <v>2445.4999999991001</v>
      </c>
      <c r="GH166">
        <v>0</v>
      </c>
      <c r="GI166">
        <v>3216.6999999991199</v>
      </c>
      <c r="GJ166">
        <v>0</v>
      </c>
      <c r="GK166">
        <v>3216.6999999991199</v>
      </c>
      <c r="GL166">
        <v>0</v>
      </c>
      <c r="GM166">
        <v>3211.48571428484</v>
      </c>
      <c r="GN166">
        <v>0</v>
      </c>
      <c r="GO166">
        <v>153.886</v>
      </c>
      <c r="GP166">
        <v>0</v>
      </c>
      <c r="GQ166">
        <v>153.886</v>
      </c>
      <c r="GR166">
        <v>0</v>
      </c>
      <c r="GS166">
        <v>197.81100000000001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176.37299999999999</v>
      </c>
      <c r="GZ166">
        <v>0</v>
      </c>
      <c r="HA166">
        <v>154.05600000000001</v>
      </c>
      <c r="HB166">
        <v>0</v>
      </c>
      <c r="HC166">
        <v>154.05600000000001</v>
      </c>
      <c r="HD166">
        <v>0</v>
      </c>
      <c r="HE166">
        <v>496.06799999999998</v>
      </c>
      <c r="HF166">
        <v>0</v>
      </c>
      <c r="HG166" t="s">
        <v>7133</v>
      </c>
      <c r="HH166" t="s">
        <v>7134</v>
      </c>
      <c r="HI166" t="s">
        <v>7135</v>
      </c>
      <c r="HJ166" t="s">
        <v>7136</v>
      </c>
      <c r="HK166" t="s">
        <v>7137</v>
      </c>
      <c r="HL166" t="s">
        <v>7138</v>
      </c>
      <c r="HM166" t="s">
        <v>7139</v>
      </c>
      <c r="HN166" t="s">
        <v>7140</v>
      </c>
      <c r="HO166" t="s">
        <v>7141</v>
      </c>
      <c r="HP166" t="s">
        <v>7142</v>
      </c>
      <c r="IA166">
        <v>13653.74</v>
      </c>
      <c r="IB166">
        <v>0</v>
      </c>
      <c r="IC166">
        <v>0.3</v>
      </c>
      <c r="ID166">
        <v>3486.75</v>
      </c>
      <c r="IE166">
        <v>17141.52</v>
      </c>
      <c r="IF166" t="s">
        <v>5628</v>
      </c>
      <c r="IG166" t="s">
        <v>7143</v>
      </c>
      <c r="IH166">
        <v>17330</v>
      </c>
      <c r="II166" t="s">
        <v>4948</v>
      </c>
      <c r="IJ166" t="s">
        <v>147</v>
      </c>
      <c r="IL166" t="e">
        <f t="shared" si="10"/>
        <v>#DIV/0!</v>
      </c>
      <c r="IM166">
        <f t="shared" si="11"/>
        <v>0</v>
      </c>
      <c r="IN166">
        <f t="shared" si="12"/>
        <v>0</v>
      </c>
      <c r="IO166" t="e">
        <f t="shared" si="13"/>
        <v>#DIV/0!</v>
      </c>
      <c r="IP166" t="e">
        <f t="shared" si="14"/>
        <v>#DIV/0!</v>
      </c>
    </row>
    <row r="167" spans="1:250" x14ac:dyDescent="0.2">
      <c r="A167" t="s">
        <v>4949</v>
      </c>
      <c r="B167">
        <v>-1</v>
      </c>
      <c r="C167">
        <v>0</v>
      </c>
      <c r="D167">
        <v>0</v>
      </c>
      <c r="E167">
        <v>4</v>
      </c>
      <c r="F167">
        <v>5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628</v>
      </c>
      <c r="S167">
        <v>7</v>
      </c>
      <c r="T167">
        <v>10776</v>
      </c>
      <c r="U167">
        <v>1</v>
      </c>
      <c r="V167" s="25">
        <v>9.9999999999999995E-8</v>
      </c>
      <c r="W167" s="25">
        <v>-231</v>
      </c>
      <c r="X167" s="25">
        <v>0</v>
      </c>
      <c r="Y167" s="25">
        <v>3600</v>
      </c>
      <c r="Z167" s="25">
        <v>-1</v>
      </c>
      <c r="AA167" s="25">
        <v>3600</v>
      </c>
      <c r="AB167">
        <v>-231.11696381946601</v>
      </c>
      <c r="AC167" t="s">
        <v>5624</v>
      </c>
      <c r="AD167" t="s">
        <v>5624</v>
      </c>
      <c r="AE167">
        <v>-230.9891623</v>
      </c>
      <c r="AF167">
        <v>0</v>
      </c>
      <c r="AH167">
        <v>0</v>
      </c>
      <c r="AJ167">
        <v>0</v>
      </c>
      <c r="AO167">
        <v>0</v>
      </c>
      <c r="AQ167">
        <v>347242</v>
      </c>
      <c r="AR167">
        <v>0</v>
      </c>
      <c r="AS167">
        <v>4741</v>
      </c>
      <c r="AT167">
        <v>0</v>
      </c>
      <c r="AU167">
        <v>3600</v>
      </c>
      <c r="AV167">
        <v>0</v>
      </c>
      <c r="AW167">
        <v>12.307</v>
      </c>
      <c r="AX167">
        <v>0</v>
      </c>
      <c r="AY167">
        <v>1577</v>
      </c>
      <c r="AZ167">
        <v>2886</v>
      </c>
      <c r="BA167">
        <v>110</v>
      </c>
      <c r="BB167">
        <v>1.7600000000000001E-3</v>
      </c>
      <c r="BC167">
        <v>0.49980999999999998</v>
      </c>
      <c r="BD167">
        <v>324</v>
      </c>
      <c r="BE167">
        <v>0</v>
      </c>
      <c r="BF167">
        <v>5</v>
      </c>
      <c r="BG167">
        <v>0</v>
      </c>
      <c r="BH167">
        <v>0</v>
      </c>
      <c r="BI167">
        <v>2146</v>
      </c>
      <c r="BJ167">
        <v>740</v>
      </c>
      <c r="BK167">
        <v>3.8189999999999999E-3</v>
      </c>
      <c r="BL167">
        <v>110</v>
      </c>
      <c r="BM167">
        <v>1.7600000000000001E-3</v>
      </c>
      <c r="BN167">
        <v>0.49980999999999998</v>
      </c>
      <c r="BO167">
        <v>3.8189999999999999E-3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-230.989162285714</v>
      </c>
      <c r="EZ167">
        <v>0</v>
      </c>
      <c r="FA167">
        <v>-230.989162339111</v>
      </c>
      <c r="FB167">
        <v>0</v>
      </c>
      <c r="FC167">
        <v>-230.98916230097001</v>
      </c>
      <c r="FD167">
        <v>0</v>
      </c>
      <c r="FE167">
        <v>-231.047392114285</v>
      </c>
      <c r="FF167">
        <v>0</v>
      </c>
      <c r="FG167">
        <v>-231.00857228196699</v>
      </c>
      <c r="FH167">
        <v>0</v>
      </c>
      <c r="FI167">
        <v>-231.02385457417</v>
      </c>
      <c r="FJ167">
        <v>0</v>
      </c>
      <c r="FK167">
        <v>27168480</v>
      </c>
      <c r="FL167">
        <v>0</v>
      </c>
      <c r="FM167">
        <v>132983</v>
      </c>
      <c r="FN167">
        <v>0</v>
      </c>
      <c r="FO167">
        <v>20584786</v>
      </c>
      <c r="FP167">
        <v>0</v>
      </c>
      <c r="FQ167">
        <v>347242</v>
      </c>
      <c r="FR167">
        <v>0</v>
      </c>
      <c r="FS167">
        <v>4741</v>
      </c>
      <c r="FT167">
        <v>0</v>
      </c>
      <c r="FU167">
        <v>235790</v>
      </c>
      <c r="FV167">
        <v>0</v>
      </c>
      <c r="FW167">
        <v>13</v>
      </c>
      <c r="FX167">
        <v>0</v>
      </c>
      <c r="FY167">
        <v>12</v>
      </c>
      <c r="FZ167">
        <v>0</v>
      </c>
      <c r="GA167">
        <v>15</v>
      </c>
      <c r="GB167">
        <v>0</v>
      </c>
      <c r="GC167">
        <v>-231.11696381946601</v>
      </c>
      <c r="GD167">
        <v>0</v>
      </c>
      <c r="GE167">
        <v>-231.11696381946601</v>
      </c>
      <c r="GF167">
        <v>0</v>
      </c>
      <c r="GG167">
        <v>-231.11696381946601</v>
      </c>
      <c r="GH167">
        <v>0</v>
      </c>
      <c r="GI167">
        <v>-231.063567120063</v>
      </c>
      <c r="GJ167">
        <v>0</v>
      </c>
      <c r="GK167">
        <v>-231.063567120063</v>
      </c>
      <c r="GL167">
        <v>0</v>
      </c>
      <c r="GM167">
        <v>-231.063567120063</v>
      </c>
      <c r="GN167">
        <v>0</v>
      </c>
      <c r="GO167">
        <v>0.65100000000000002</v>
      </c>
      <c r="GP167">
        <v>0</v>
      </c>
      <c r="GQ167">
        <v>0.46700000000000003</v>
      </c>
      <c r="GR167">
        <v>0</v>
      </c>
      <c r="GS167">
        <v>0.66600000000000004</v>
      </c>
      <c r="GT167">
        <v>0</v>
      </c>
      <c r="GU167">
        <v>110.33199999999999</v>
      </c>
      <c r="GV167">
        <v>0</v>
      </c>
      <c r="GW167">
        <v>5.476</v>
      </c>
      <c r="GX167">
        <v>0</v>
      </c>
      <c r="GY167">
        <v>53.322000000000003</v>
      </c>
      <c r="GZ167">
        <v>0</v>
      </c>
      <c r="HA167">
        <v>3600</v>
      </c>
      <c r="HB167">
        <v>0</v>
      </c>
      <c r="HC167">
        <v>12.307</v>
      </c>
      <c r="HD167">
        <v>0</v>
      </c>
      <c r="HE167">
        <v>2194.288</v>
      </c>
      <c r="HF167">
        <v>0</v>
      </c>
      <c r="HG167" t="s">
        <v>7144</v>
      </c>
      <c r="HH167" t="s">
        <v>7145</v>
      </c>
      <c r="HI167" t="s">
        <v>7146</v>
      </c>
      <c r="HJ167" t="s">
        <v>7147</v>
      </c>
      <c r="HK167" t="s">
        <v>7148</v>
      </c>
      <c r="HL167" t="s">
        <v>7149</v>
      </c>
      <c r="HM167" t="s">
        <v>7150</v>
      </c>
      <c r="HN167" t="s">
        <v>7151</v>
      </c>
      <c r="HO167" t="s">
        <v>7152</v>
      </c>
      <c r="HP167" t="s">
        <v>7153</v>
      </c>
      <c r="IA167">
        <v>0.25</v>
      </c>
      <c r="IB167">
        <v>0</v>
      </c>
      <c r="IC167">
        <v>0</v>
      </c>
      <c r="ID167">
        <v>15190.91</v>
      </c>
      <c r="IE167">
        <v>15191.16</v>
      </c>
      <c r="IF167" t="s">
        <v>5628</v>
      </c>
      <c r="IG167" t="s">
        <v>7154</v>
      </c>
      <c r="IH167">
        <v>15361</v>
      </c>
      <c r="II167" t="s">
        <v>4949</v>
      </c>
      <c r="IJ167" t="s">
        <v>147</v>
      </c>
      <c r="IL167" t="e">
        <f t="shared" si="10"/>
        <v>#DIV/0!</v>
      </c>
      <c r="IM167">
        <f t="shared" si="11"/>
        <v>0</v>
      </c>
      <c r="IN167">
        <f t="shared" si="12"/>
        <v>0</v>
      </c>
      <c r="IO167" t="e">
        <f t="shared" si="13"/>
        <v>#DIV/0!</v>
      </c>
      <c r="IP167" t="e">
        <f t="shared" si="14"/>
        <v>#DIV/0!</v>
      </c>
    </row>
    <row r="168" spans="1:250" x14ac:dyDescent="0.2">
      <c r="A168" t="s">
        <v>4951</v>
      </c>
      <c r="B168">
        <v>-1</v>
      </c>
      <c r="C168">
        <v>0</v>
      </c>
      <c r="D168">
        <v>0</v>
      </c>
      <c r="E168">
        <v>4</v>
      </c>
      <c r="F168">
        <v>5</v>
      </c>
      <c r="G168">
        <v>0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628</v>
      </c>
      <c r="S168">
        <v>7</v>
      </c>
      <c r="T168">
        <v>10776</v>
      </c>
      <c r="U168">
        <v>1</v>
      </c>
      <c r="V168" s="25">
        <v>9.9999999999999995E-8</v>
      </c>
      <c r="W168" s="25">
        <v>410.8</v>
      </c>
      <c r="X168" s="25">
        <v>0</v>
      </c>
      <c r="Y168" s="25">
        <v>3600</v>
      </c>
      <c r="Z168" s="25">
        <v>-1</v>
      </c>
      <c r="AA168" s="25">
        <v>3600</v>
      </c>
      <c r="AB168">
        <v>404.65841313860301</v>
      </c>
      <c r="AC168" t="s">
        <v>5624</v>
      </c>
      <c r="AD168" t="s">
        <v>5624</v>
      </c>
      <c r="AE168">
        <v>410.76370138999903</v>
      </c>
      <c r="AF168">
        <v>0</v>
      </c>
      <c r="AH168">
        <v>0</v>
      </c>
      <c r="AJ168">
        <v>0</v>
      </c>
      <c r="AO168">
        <v>0</v>
      </c>
      <c r="AQ168">
        <v>2585</v>
      </c>
      <c r="AR168">
        <v>0</v>
      </c>
      <c r="AS168">
        <v>1525</v>
      </c>
      <c r="AT168">
        <v>0</v>
      </c>
      <c r="AU168">
        <v>73.328999999999994</v>
      </c>
      <c r="AV168">
        <v>0</v>
      </c>
      <c r="AW168">
        <v>47.015999999999998</v>
      </c>
      <c r="AX168">
        <v>0</v>
      </c>
      <c r="AY168">
        <v>4451</v>
      </c>
      <c r="AZ168">
        <v>896</v>
      </c>
      <c r="BA168">
        <v>74</v>
      </c>
      <c r="BB168">
        <v>2.0670000000000001E-2</v>
      </c>
      <c r="BC168">
        <v>0.5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180</v>
      </c>
      <c r="BJ168">
        <v>716</v>
      </c>
      <c r="BK168">
        <v>7.5490000000000002E-3</v>
      </c>
      <c r="BL168">
        <v>74</v>
      </c>
      <c r="BM168">
        <v>2.0670000000000001E-2</v>
      </c>
      <c r="BN168">
        <v>0.5</v>
      </c>
      <c r="BO168">
        <v>7.5490000000000002E-3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410.76899215644897</v>
      </c>
      <c r="EZ168">
        <v>0</v>
      </c>
      <c r="FA168">
        <v>410.76370139452399</v>
      </c>
      <c r="FB168">
        <v>0</v>
      </c>
      <c r="FC168">
        <v>410.76445721765703</v>
      </c>
      <c r="FD168">
        <v>0</v>
      </c>
      <c r="FE168">
        <v>410.73143982905498</v>
      </c>
      <c r="FF168">
        <v>0</v>
      </c>
      <c r="FG168">
        <v>410.73648580323101</v>
      </c>
      <c r="FH168">
        <v>0</v>
      </c>
      <c r="FI168">
        <v>410.72771803148402</v>
      </c>
      <c r="FJ168">
        <v>0</v>
      </c>
      <c r="FK168">
        <v>340736</v>
      </c>
      <c r="FL168">
        <v>0</v>
      </c>
      <c r="FM168">
        <v>240168</v>
      </c>
      <c r="FN168">
        <v>0</v>
      </c>
      <c r="FO168">
        <v>325502</v>
      </c>
      <c r="FP168">
        <v>0</v>
      </c>
      <c r="FQ168">
        <v>2585</v>
      </c>
      <c r="FR168">
        <v>0</v>
      </c>
      <c r="FS168">
        <v>1525</v>
      </c>
      <c r="FT168">
        <v>0</v>
      </c>
      <c r="FU168">
        <v>2607</v>
      </c>
      <c r="FV168">
        <v>0</v>
      </c>
      <c r="FW168">
        <v>16</v>
      </c>
      <c r="FX168">
        <v>0</v>
      </c>
      <c r="FY168">
        <v>14</v>
      </c>
      <c r="FZ168">
        <v>0</v>
      </c>
      <c r="GA168">
        <v>16</v>
      </c>
      <c r="GB168">
        <v>0</v>
      </c>
      <c r="GC168">
        <v>406.346940646164</v>
      </c>
      <c r="GD168">
        <v>0</v>
      </c>
      <c r="GE168">
        <v>406.810510340333</v>
      </c>
      <c r="GF168">
        <v>0</v>
      </c>
      <c r="GG168">
        <v>406.61015979040201</v>
      </c>
      <c r="GH168">
        <v>0</v>
      </c>
      <c r="GI168">
        <v>406.79240463139502</v>
      </c>
      <c r="GJ168">
        <v>0</v>
      </c>
      <c r="GK168">
        <v>407.30752410628997</v>
      </c>
      <c r="GL168">
        <v>0</v>
      </c>
      <c r="GM168">
        <v>407.16755480991498</v>
      </c>
      <c r="GN168">
        <v>0</v>
      </c>
      <c r="GO168">
        <v>1.2230000000000001</v>
      </c>
      <c r="GP168">
        <v>0</v>
      </c>
      <c r="GQ168">
        <v>1.1930000000000001</v>
      </c>
      <c r="GR168">
        <v>0</v>
      </c>
      <c r="GS168">
        <v>1.2889999999999999</v>
      </c>
      <c r="GT168">
        <v>0</v>
      </c>
      <c r="GU168">
        <v>49.947000000000003</v>
      </c>
      <c r="GV168">
        <v>0</v>
      </c>
      <c r="GW168">
        <v>10.457000000000001</v>
      </c>
      <c r="GX168">
        <v>0</v>
      </c>
      <c r="GY168">
        <v>39.423999999999999</v>
      </c>
      <c r="GZ168">
        <v>0</v>
      </c>
      <c r="HA168">
        <v>73.328999999999994</v>
      </c>
      <c r="HB168">
        <v>0</v>
      </c>
      <c r="HC168">
        <v>47.015999999999998</v>
      </c>
      <c r="HD168">
        <v>0</v>
      </c>
      <c r="HE168">
        <v>66.183999999999997</v>
      </c>
      <c r="HF168">
        <v>0</v>
      </c>
      <c r="HG168" t="s">
        <v>7155</v>
      </c>
      <c r="HH168" t="s">
        <v>7156</v>
      </c>
      <c r="HI168" t="s">
        <v>7157</v>
      </c>
      <c r="HJ168" t="s">
        <v>7158</v>
      </c>
      <c r="HK168" t="s">
        <v>7159</v>
      </c>
      <c r="HL168" t="s">
        <v>7160</v>
      </c>
      <c r="HM168" t="s">
        <v>7161</v>
      </c>
      <c r="HN168" t="s">
        <v>7162</v>
      </c>
      <c r="HO168" t="s">
        <v>7163</v>
      </c>
      <c r="HP168" t="s">
        <v>7164</v>
      </c>
      <c r="IA168">
        <v>0.64</v>
      </c>
      <c r="IB168">
        <v>0</v>
      </c>
      <c r="IC168">
        <v>0</v>
      </c>
      <c r="ID168">
        <v>464.65</v>
      </c>
      <c r="IE168">
        <v>465.3</v>
      </c>
      <c r="IF168" t="s">
        <v>5628</v>
      </c>
      <c r="IG168" t="s">
        <v>7165</v>
      </c>
      <c r="IH168">
        <v>464</v>
      </c>
      <c r="II168" t="s">
        <v>4951</v>
      </c>
      <c r="IJ168" t="s">
        <v>147</v>
      </c>
      <c r="IL168" t="e">
        <f t="shared" si="10"/>
        <v>#DIV/0!</v>
      </c>
      <c r="IM168">
        <f t="shared" si="11"/>
        <v>0</v>
      </c>
      <c r="IN168">
        <f t="shared" si="12"/>
        <v>0</v>
      </c>
      <c r="IO168" t="e">
        <f t="shared" si="13"/>
        <v>#DIV/0!</v>
      </c>
      <c r="IP168" t="e">
        <f t="shared" si="14"/>
        <v>#DIV/0!</v>
      </c>
    </row>
    <row r="169" spans="1:250" x14ac:dyDescent="0.2">
      <c r="A169" t="s">
        <v>4950</v>
      </c>
      <c r="B169">
        <v>-1</v>
      </c>
      <c r="C169">
        <v>0</v>
      </c>
      <c r="D169">
        <v>0</v>
      </c>
      <c r="E169">
        <v>4</v>
      </c>
      <c r="F169">
        <v>5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628</v>
      </c>
      <c r="S169">
        <v>7</v>
      </c>
      <c r="T169">
        <v>10776</v>
      </c>
      <c r="U169">
        <v>1</v>
      </c>
      <c r="V169" s="25">
        <v>9.9999999999999995E-8</v>
      </c>
      <c r="W169" s="25">
        <v>423</v>
      </c>
      <c r="X169" s="25">
        <v>0</v>
      </c>
      <c r="Y169" s="25">
        <v>3600</v>
      </c>
      <c r="Z169" s="25">
        <v>-1</v>
      </c>
      <c r="AA169" s="25">
        <v>3600</v>
      </c>
      <c r="AB169">
        <v>406.52510516715</v>
      </c>
      <c r="AC169" t="s">
        <v>5624</v>
      </c>
      <c r="AD169" t="s">
        <v>5624</v>
      </c>
      <c r="AE169">
        <v>423</v>
      </c>
      <c r="AF169">
        <v>0</v>
      </c>
      <c r="AH169">
        <v>0</v>
      </c>
      <c r="AJ169">
        <v>0</v>
      </c>
      <c r="AO169">
        <v>0</v>
      </c>
      <c r="AQ169">
        <v>55981</v>
      </c>
      <c r="AR169">
        <v>0</v>
      </c>
      <c r="AS169">
        <v>50025</v>
      </c>
      <c r="AT169">
        <v>0</v>
      </c>
      <c r="AU169">
        <v>3600.002</v>
      </c>
      <c r="AV169">
        <v>0</v>
      </c>
      <c r="AW169">
        <v>3600.0010000000002</v>
      </c>
      <c r="AX169">
        <v>0</v>
      </c>
      <c r="AY169">
        <v>4369</v>
      </c>
      <c r="AZ169">
        <v>893</v>
      </c>
      <c r="BA169">
        <v>472</v>
      </c>
      <c r="BB169">
        <v>3.5699999999999998E-3</v>
      </c>
      <c r="BC169">
        <v>0.5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893</v>
      </c>
      <c r="BJ169">
        <v>0</v>
      </c>
      <c r="BK169">
        <v>7.5050000000000004E-3</v>
      </c>
      <c r="BL169">
        <v>472</v>
      </c>
      <c r="BM169">
        <v>3.5699999999999998E-3</v>
      </c>
      <c r="BN169">
        <v>0.5</v>
      </c>
      <c r="BO169">
        <v>7.5050000000000004E-3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424</v>
      </c>
      <c r="EZ169">
        <v>0</v>
      </c>
      <c r="FA169">
        <v>423</v>
      </c>
      <c r="FB169">
        <v>0</v>
      </c>
      <c r="FC169">
        <v>423.142857142857</v>
      </c>
      <c r="FD169">
        <v>0</v>
      </c>
      <c r="FE169">
        <v>420</v>
      </c>
      <c r="FF169">
        <v>0</v>
      </c>
      <c r="FG169">
        <v>420</v>
      </c>
      <c r="FH169">
        <v>0</v>
      </c>
      <c r="FI169">
        <v>420</v>
      </c>
      <c r="FJ169">
        <v>0</v>
      </c>
      <c r="FK169">
        <v>12995304</v>
      </c>
      <c r="FL169">
        <v>0</v>
      </c>
      <c r="FM169">
        <v>12994850</v>
      </c>
      <c r="FN169">
        <v>0</v>
      </c>
      <c r="FO169">
        <v>13407150</v>
      </c>
      <c r="FP169">
        <v>0</v>
      </c>
      <c r="FQ169">
        <v>55981</v>
      </c>
      <c r="FR169">
        <v>0</v>
      </c>
      <c r="FS169">
        <v>50025</v>
      </c>
      <c r="FT169">
        <v>0</v>
      </c>
      <c r="FU169">
        <v>53731</v>
      </c>
      <c r="FV169">
        <v>0</v>
      </c>
      <c r="FW169">
        <v>44</v>
      </c>
      <c r="FX169">
        <v>0</v>
      </c>
      <c r="FY169">
        <v>40</v>
      </c>
      <c r="FZ169">
        <v>0</v>
      </c>
      <c r="GA169">
        <v>54</v>
      </c>
      <c r="GB169">
        <v>0</v>
      </c>
      <c r="GC169">
        <v>409.59068362985801</v>
      </c>
      <c r="GD169">
        <v>0</v>
      </c>
      <c r="GE169">
        <v>409.79806821840299</v>
      </c>
      <c r="GF169">
        <v>0</v>
      </c>
      <c r="GG169">
        <v>409.69504261268497</v>
      </c>
      <c r="GH169">
        <v>0</v>
      </c>
      <c r="GI169">
        <v>412.89091250800402</v>
      </c>
      <c r="GJ169">
        <v>0</v>
      </c>
      <c r="GK169">
        <v>413.49991406517898</v>
      </c>
      <c r="GL169">
        <v>0</v>
      </c>
      <c r="GM169">
        <v>413.240057323202</v>
      </c>
      <c r="GN169">
        <v>0</v>
      </c>
      <c r="GO169">
        <v>3.71</v>
      </c>
      <c r="GP169">
        <v>0</v>
      </c>
      <c r="GQ169">
        <v>3.077</v>
      </c>
      <c r="GR169">
        <v>0</v>
      </c>
      <c r="GS169">
        <v>3.956</v>
      </c>
      <c r="GT169">
        <v>0</v>
      </c>
      <c r="GU169">
        <v>371.68799999999999</v>
      </c>
      <c r="GV169">
        <v>0</v>
      </c>
      <c r="GW169">
        <v>92.141000000000005</v>
      </c>
      <c r="GX169">
        <v>0</v>
      </c>
      <c r="GY169">
        <v>1075.576</v>
      </c>
      <c r="GZ169">
        <v>0</v>
      </c>
      <c r="HA169">
        <v>3600.002</v>
      </c>
      <c r="HB169">
        <v>0</v>
      </c>
      <c r="HC169">
        <v>3600.0010000000002</v>
      </c>
      <c r="HD169">
        <v>0</v>
      </c>
      <c r="HE169">
        <v>3600.0010000000002</v>
      </c>
      <c r="HF169">
        <v>0</v>
      </c>
      <c r="HG169" t="s">
        <v>7166</v>
      </c>
      <c r="HH169" t="s">
        <v>7167</v>
      </c>
      <c r="HI169" t="s">
        <v>7168</v>
      </c>
      <c r="HJ169" t="s">
        <v>7169</v>
      </c>
      <c r="HK169" t="s">
        <v>7170</v>
      </c>
      <c r="HL169" t="s">
        <v>7171</v>
      </c>
      <c r="HM169" t="s">
        <v>7172</v>
      </c>
      <c r="HN169" t="s">
        <v>7173</v>
      </c>
      <c r="HO169" t="s">
        <v>7174</v>
      </c>
      <c r="HP169" t="s">
        <v>7175</v>
      </c>
      <c r="IA169">
        <v>0.59</v>
      </c>
      <c r="IB169">
        <v>0</v>
      </c>
      <c r="IC169">
        <v>0.01</v>
      </c>
      <c r="ID169">
        <v>25269.61</v>
      </c>
      <c r="IE169">
        <v>25270.22</v>
      </c>
      <c r="IF169" t="s">
        <v>5628</v>
      </c>
      <c r="IG169" t="s">
        <v>7176</v>
      </c>
      <c r="IH169">
        <v>25201</v>
      </c>
      <c r="II169" t="s">
        <v>4950</v>
      </c>
      <c r="IJ169" t="s">
        <v>147</v>
      </c>
      <c r="IL169" t="e">
        <f t="shared" si="10"/>
        <v>#DIV/0!</v>
      </c>
      <c r="IM169">
        <f t="shared" si="11"/>
        <v>0</v>
      </c>
      <c r="IN169">
        <f t="shared" si="12"/>
        <v>0</v>
      </c>
      <c r="IO169" t="e">
        <f t="shared" si="13"/>
        <v>#DIV/0!</v>
      </c>
      <c r="IP169" t="e">
        <f t="shared" si="14"/>
        <v>#DIV/0!</v>
      </c>
    </row>
    <row r="170" spans="1:250" x14ac:dyDescent="0.2">
      <c r="A170" t="s">
        <v>4952</v>
      </c>
      <c r="B170">
        <v>-1</v>
      </c>
      <c r="C170">
        <v>0</v>
      </c>
      <c r="D170">
        <v>0</v>
      </c>
      <c r="E170">
        <v>4</v>
      </c>
      <c r="F170">
        <v>5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628</v>
      </c>
      <c r="S170">
        <v>7</v>
      </c>
      <c r="T170">
        <v>10776</v>
      </c>
      <c r="U170">
        <v>1</v>
      </c>
      <c r="V170" s="25">
        <v>9.9999999999999995E-8</v>
      </c>
      <c r="W170" s="25">
        <v>7754000</v>
      </c>
      <c r="X170" s="25">
        <v>0</v>
      </c>
      <c r="Y170" s="25">
        <v>3600</v>
      </c>
      <c r="Z170" s="25">
        <v>-1</v>
      </c>
      <c r="AA170" s="25">
        <v>3600</v>
      </c>
      <c r="AB170">
        <v>7717674.8011889402</v>
      </c>
      <c r="AC170" t="s">
        <v>5624</v>
      </c>
      <c r="AD170" t="s">
        <v>5624</v>
      </c>
      <c r="AE170">
        <v>7753674.8537600003</v>
      </c>
      <c r="AF170">
        <v>0</v>
      </c>
      <c r="AH170">
        <v>0</v>
      </c>
      <c r="AJ170">
        <v>0</v>
      </c>
      <c r="AO170">
        <v>0</v>
      </c>
      <c r="AQ170">
        <v>4732</v>
      </c>
      <c r="AR170">
        <v>0</v>
      </c>
      <c r="AS170">
        <v>4726</v>
      </c>
      <c r="AT170">
        <v>0</v>
      </c>
      <c r="AU170">
        <v>3600.0410000000002</v>
      </c>
      <c r="AV170">
        <v>0</v>
      </c>
      <c r="AW170">
        <v>3600.0039999999999</v>
      </c>
      <c r="AX170">
        <v>0</v>
      </c>
      <c r="AY170">
        <v>46790</v>
      </c>
      <c r="AZ170">
        <v>51162</v>
      </c>
      <c r="BA170">
        <v>846</v>
      </c>
      <c r="BB170">
        <v>1.6199999999999999E-3</v>
      </c>
      <c r="BC170">
        <v>0.49814999999999998</v>
      </c>
      <c r="BD170">
        <v>16831</v>
      </c>
      <c r="BE170">
        <v>0</v>
      </c>
      <c r="BF170">
        <v>0</v>
      </c>
      <c r="BG170">
        <v>0</v>
      </c>
      <c r="BH170">
        <v>0</v>
      </c>
      <c r="BI170">
        <v>36016</v>
      </c>
      <c r="BJ170">
        <v>15146</v>
      </c>
      <c r="BK170">
        <v>-1.34E-4</v>
      </c>
      <c r="BL170">
        <v>846</v>
      </c>
      <c r="BM170">
        <v>1.6199999999999999E-3</v>
      </c>
      <c r="BN170">
        <v>0.49814999999999998</v>
      </c>
      <c r="BO170">
        <v>-1.34E-4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7762656.6982236104</v>
      </c>
      <c r="EZ170">
        <v>0</v>
      </c>
      <c r="FA170">
        <v>7753737.1793522602</v>
      </c>
      <c r="FB170">
        <v>0</v>
      </c>
      <c r="FC170">
        <v>7759230.5238237204</v>
      </c>
      <c r="FD170">
        <v>0</v>
      </c>
      <c r="FE170">
        <v>7746353.3521512002</v>
      </c>
      <c r="FF170">
        <v>0</v>
      </c>
      <c r="FG170">
        <v>7746353.3521512002</v>
      </c>
      <c r="FH170">
        <v>0</v>
      </c>
      <c r="FI170">
        <v>7745382.4701615199</v>
      </c>
      <c r="FJ170">
        <v>0</v>
      </c>
      <c r="FK170">
        <v>2671893</v>
      </c>
      <c r="FL170">
        <v>0</v>
      </c>
      <c r="FM170">
        <v>2445589</v>
      </c>
      <c r="FN170">
        <v>0</v>
      </c>
      <c r="FO170">
        <v>2690013</v>
      </c>
      <c r="FP170">
        <v>0</v>
      </c>
      <c r="FQ170">
        <v>4732</v>
      </c>
      <c r="FR170">
        <v>0</v>
      </c>
      <c r="FS170">
        <v>4726</v>
      </c>
      <c r="FT170">
        <v>0</v>
      </c>
      <c r="FU170">
        <v>5891</v>
      </c>
      <c r="FV170">
        <v>0</v>
      </c>
      <c r="FW170">
        <v>87</v>
      </c>
      <c r="FX170">
        <v>0</v>
      </c>
      <c r="FY170">
        <v>80</v>
      </c>
      <c r="FZ170">
        <v>0</v>
      </c>
      <c r="GA170">
        <v>88</v>
      </c>
      <c r="GB170">
        <v>0</v>
      </c>
      <c r="GC170">
        <v>7722446.0329766404</v>
      </c>
      <c r="GD170">
        <v>0</v>
      </c>
      <c r="GE170">
        <v>7722672.0589459203</v>
      </c>
      <c r="GF170">
        <v>0</v>
      </c>
      <c r="GG170">
        <v>7722527.45962492</v>
      </c>
      <c r="GH170">
        <v>0</v>
      </c>
      <c r="GI170">
        <v>7740642.7436800599</v>
      </c>
      <c r="GJ170">
        <v>0</v>
      </c>
      <c r="GK170">
        <v>7741124.7239314998</v>
      </c>
      <c r="GL170">
        <v>0</v>
      </c>
      <c r="GM170">
        <v>7740374.6464091204</v>
      </c>
      <c r="GN170">
        <v>0</v>
      </c>
      <c r="GO170">
        <v>93.042000000000002</v>
      </c>
      <c r="GP170">
        <v>0</v>
      </c>
      <c r="GQ170">
        <v>65.673000000000002</v>
      </c>
      <c r="GR170">
        <v>0</v>
      </c>
      <c r="GS170">
        <v>75.766999999999996</v>
      </c>
      <c r="GT170">
        <v>0</v>
      </c>
      <c r="GU170">
        <v>2562.2910000000002</v>
      </c>
      <c r="GV170">
        <v>0</v>
      </c>
      <c r="GW170">
        <v>2101.8539999999998</v>
      </c>
      <c r="GX170">
        <v>0</v>
      </c>
      <c r="GY170">
        <v>3016.393</v>
      </c>
      <c r="GZ170">
        <v>0</v>
      </c>
      <c r="HA170">
        <v>3600.0410000000002</v>
      </c>
      <c r="HB170">
        <v>0</v>
      </c>
      <c r="HC170">
        <v>3600.0039999999999</v>
      </c>
      <c r="HD170">
        <v>0</v>
      </c>
      <c r="HE170">
        <v>3600.01</v>
      </c>
      <c r="HF170">
        <v>0</v>
      </c>
      <c r="HG170" t="s">
        <v>7177</v>
      </c>
      <c r="HH170" t="s">
        <v>7178</v>
      </c>
      <c r="HI170" t="s">
        <v>7179</v>
      </c>
      <c r="HJ170" t="s">
        <v>7180</v>
      </c>
      <c r="HK170" t="s">
        <v>7181</v>
      </c>
      <c r="HL170" t="s">
        <v>7182</v>
      </c>
      <c r="HM170" t="s">
        <v>7183</v>
      </c>
      <c r="HN170" t="s">
        <v>7184</v>
      </c>
      <c r="HO170" t="s">
        <v>7185</v>
      </c>
      <c r="HP170" t="s">
        <v>7186</v>
      </c>
      <c r="IA170">
        <v>8.76</v>
      </c>
      <c r="IB170">
        <v>0</v>
      </c>
      <c r="IC170">
        <v>0.06</v>
      </c>
      <c r="ID170">
        <v>25272.45</v>
      </c>
      <c r="IE170">
        <v>25281.45</v>
      </c>
      <c r="IF170" t="s">
        <v>5628</v>
      </c>
      <c r="IG170" t="s">
        <v>7187</v>
      </c>
      <c r="IH170">
        <v>25210</v>
      </c>
      <c r="II170" t="s">
        <v>4952</v>
      </c>
      <c r="IJ170" t="s">
        <v>147</v>
      </c>
      <c r="IL170" t="e">
        <f t="shared" si="10"/>
        <v>#DIV/0!</v>
      </c>
      <c r="IM170">
        <f t="shared" si="11"/>
        <v>0</v>
      </c>
      <c r="IN170">
        <f t="shared" si="12"/>
        <v>0</v>
      </c>
      <c r="IO170" t="e">
        <f t="shared" si="13"/>
        <v>#DIV/0!</v>
      </c>
      <c r="IP170" t="e">
        <f t="shared" si="14"/>
        <v>#DIV/0!</v>
      </c>
    </row>
    <row r="171" spans="1:250" x14ac:dyDescent="0.2">
      <c r="A171" t="s">
        <v>4953</v>
      </c>
      <c r="B171">
        <v>-1</v>
      </c>
      <c r="C171">
        <v>0</v>
      </c>
      <c r="D171">
        <v>0</v>
      </c>
      <c r="E171">
        <v>4</v>
      </c>
      <c r="F171">
        <v>5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628</v>
      </c>
      <c r="S171">
        <v>7</v>
      </c>
      <c r="T171">
        <v>10776</v>
      </c>
      <c r="U171">
        <v>1</v>
      </c>
      <c r="V171" s="25">
        <v>9.9999999999999995E-8</v>
      </c>
      <c r="W171" s="25">
        <v>8129000</v>
      </c>
      <c r="X171" s="25">
        <v>0</v>
      </c>
      <c r="Y171" s="25">
        <v>3600</v>
      </c>
      <c r="Z171" s="25">
        <v>-1</v>
      </c>
      <c r="AA171" s="25">
        <v>3600</v>
      </c>
      <c r="AB171">
        <v>8102513.2193998396</v>
      </c>
      <c r="AC171" t="s">
        <v>5624</v>
      </c>
      <c r="AD171" t="s">
        <v>5624</v>
      </c>
      <c r="AE171">
        <v>8128831.1771999896</v>
      </c>
      <c r="AF171">
        <v>0</v>
      </c>
      <c r="AH171">
        <v>0</v>
      </c>
      <c r="AJ171">
        <v>0</v>
      </c>
      <c r="AO171">
        <v>0</v>
      </c>
      <c r="AQ171">
        <v>9935</v>
      </c>
      <c r="AR171">
        <v>0</v>
      </c>
      <c r="AS171">
        <v>5830</v>
      </c>
      <c r="AT171">
        <v>0</v>
      </c>
      <c r="AU171">
        <v>3600.0039999999999</v>
      </c>
      <c r="AV171">
        <v>0</v>
      </c>
      <c r="AW171">
        <v>3600.0039999999999</v>
      </c>
      <c r="AX171">
        <v>0</v>
      </c>
      <c r="AY171">
        <v>50561</v>
      </c>
      <c r="AZ171">
        <v>55523</v>
      </c>
      <c r="BA171">
        <v>686</v>
      </c>
      <c r="BB171">
        <v>8.0599999999999995E-3</v>
      </c>
      <c r="BC171">
        <v>0.49406</v>
      </c>
      <c r="BD171">
        <v>18570</v>
      </c>
      <c r="BE171">
        <v>0</v>
      </c>
      <c r="BF171">
        <v>0</v>
      </c>
      <c r="BG171">
        <v>0</v>
      </c>
      <c r="BH171">
        <v>0</v>
      </c>
      <c r="BI171">
        <v>39339</v>
      </c>
      <c r="BJ171">
        <v>16184</v>
      </c>
      <c r="BK171">
        <v>-1.8000000000000001E-4</v>
      </c>
      <c r="BL171">
        <v>686</v>
      </c>
      <c r="BM171">
        <v>8.0599999999999995E-3</v>
      </c>
      <c r="BN171">
        <v>0.49406</v>
      </c>
      <c r="BO171">
        <v>-1.8000000000000001E-4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8129071.8012127997</v>
      </c>
      <c r="EZ171">
        <v>0</v>
      </c>
      <c r="FA171">
        <v>8129071.8012127997</v>
      </c>
      <c r="FB171">
        <v>0</v>
      </c>
      <c r="FC171">
        <v>8130074.3068933804</v>
      </c>
      <c r="FD171">
        <v>0</v>
      </c>
      <c r="FE171">
        <v>8127720.9221664304</v>
      </c>
      <c r="FF171">
        <v>0</v>
      </c>
      <c r="FG171">
        <v>8127720.9221664304</v>
      </c>
      <c r="FH171">
        <v>0</v>
      </c>
      <c r="FI171">
        <v>8124959.2032733699</v>
      </c>
      <c r="FJ171">
        <v>0</v>
      </c>
      <c r="FK171">
        <v>3281063</v>
      </c>
      <c r="FL171">
        <v>0</v>
      </c>
      <c r="FM171">
        <v>2794471</v>
      </c>
      <c r="FN171">
        <v>0</v>
      </c>
      <c r="FO171">
        <v>3202710</v>
      </c>
      <c r="FP171">
        <v>0</v>
      </c>
      <c r="FQ171">
        <v>9935</v>
      </c>
      <c r="FR171">
        <v>0</v>
      </c>
      <c r="FS171">
        <v>5830</v>
      </c>
      <c r="FT171">
        <v>0</v>
      </c>
      <c r="FU171">
        <v>7959</v>
      </c>
      <c r="FV171">
        <v>0</v>
      </c>
      <c r="FW171">
        <v>68</v>
      </c>
      <c r="FX171">
        <v>0</v>
      </c>
      <c r="FY171">
        <v>68</v>
      </c>
      <c r="FZ171">
        <v>0</v>
      </c>
      <c r="GA171">
        <v>75</v>
      </c>
      <c r="GB171">
        <v>0</v>
      </c>
      <c r="GC171">
        <v>8103639.7860088795</v>
      </c>
      <c r="GD171">
        <v>0</v>
      </c>
      <c r="GE171">
        <v>8103639.7860088795</v>
      </c>
      <c r="GF171">
        <v>0</v>
      </c>
      <c r="GG171">
        <v>8103636.0503116501</v>
      </c>
      <c r="GH171">
        <v>0</v>
      </c>
      <c r="GI171">
        <v>8116922.0195883401</v>
      </c>
      <c r="GJ171">
        <v>0</v>
      </c>
      <c r="GK171">
        <v>8116922.0195883401</v>
      </c>
      <c r="GL171">
        <v>0</v>
      </c>
      <c r="GM171">
        <v>8115275.7666352298</v>
      </c>
      <c r="GN171">
        <v>0</v>
      </c>
      <c r="GO171">
        <v>40.561999999999998</v>
      </c>
      <c r="GP171">
        <v>0</v>
      </c>
      <c r="GQ171">
        <v>34.31</v>
      </c>
      <c r="GR171">
        <v>0</v>
      </c>
      <c r="GS171">
        <v>39.301000000000002</v>
      </c>
      <c r="GT171">
        <v>0</v>
      </c>
      <c r="GU171">
        <v>3338.027</v>
      </c>
      <c r="GV171">
        <v>0</v>
      </c>
      <c r="GW171">
        <v>2734.8159999999998</v>
      </c>
      <c r="GX171">
        <v>0</v>
      </c>
      <c r="GY171">
        <v>3330.402</v>
      </c>
      <c r="GZ171">
        <v>0</v>
      </c>
      <c r="HA171">
        <v>3600.0039999999999</v>
      </c>
      <c r="HB171">
        <v>0</v>
      </c>
      <c r="HC171">
        <v>3600.0039999999999</v>
      </c>
      <c r="HD171">
        <v>0</v>
      </c>
      <c r="HE171">
        <v>3600.0070000000001</v>
      </c>
      <c r="HF171">
        <v>0</v>
      </c>
      <c r="HG171" t="s">
        <v>7188</v>
      </c>
      <c r="HH171" t="s">
        <v>7189</v>
      </c>
      <c r="HI171" t="s">
        <v>7190</v>
      </c>
      <c r="HJ171" t="s">
        <v>7191</v>
      </c>
      <c r="HK171" t="s">
        <v>7192</v>
      </c>
      <c r="HL171" t="s">
        <v>7193</v>
      </c>
      <c r="HM171" t="s">
        <v>7194</v>
      </c>
      <c r="HN171" t="s">
        <v>7195</v>
      </c>
      <c r="HO171" t="s">
        <v>7196</v>
      </c>
      <c r="HP171" t="s">
        <v>7197</v>
      </c>
      <c r="IA171">
        <v>12.99</v>
      </c>
      <c r="IB171">
        <v>0</v>
      </c>
      <c r="IC171">
        <v>0.06</v>
      </c>
      <c r="ID171">
        <v>25069.11</v>
      </c>
      <c r="IE171">
        <v>25082.32</v>
      </c>
      <c r="IF171" t="s">
        <v>5628</v>
      </c>
      <c r="IG171" t="s">
        <v>7198</v>
      </c>
      <c r="IH171">
        <v>25214</v>
      </c>
      <c r="II171" t="s">
        <v>4953</v>
      </c>
      <c r="IJ171" t="s">
        <v>147</v>
      </c>
      <c r="IL171" t="e">
        <f t="shared" si="10"/>
        <v>#DIV/0!</v>
      </c>
      <c r="IM171">
        <f t="shared" si="11"/>
        <v>0</v>
      </c>
      <c r="IN171">
        <f t="shared" si="12"/>
        <v>0</v>
      </c>
      <c r="IO171" t="e">
        <f t="shared" si="13"/>
        <v>#DIV/0!</v>
      </c>
      <c r="IP171" t="e">
        <f t="shared" si="14"/>
        <v>#DIV/0!</v>
      </c>
    </row>
    <row r="172" spans="1:250" x14ac:dyDescent="0.2">
      <c r="A172" t="s">
        <v>4954</v>
      </c>
      <c r="B172">
        <v>-1</v>
      </c>
      <c r="C172">
        <v>0</v>
      </c>
      <c r="D172">
        <v>0</v>
      </c>
      <c r="E172">
        <v>4</v>
      </c>
      <c r="F172">
        <v>5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628</v>
      </c>
      <c r="S172">
        <v>7</v>
      </c>
      <c r="T172">
        <v>10776</v>
      </c>
      <c r="U172">
        <v>1</v>
      </c>
      <c r="V172" s="25">
        <v>9.9999999999999995E-8</v>
      </c>
      <c r="W172" s="25">
        <v>586800000</v>
      </c>
      <c r="X172" s="25">
        <v>0</v>
      </c>
      <c r="Y172" s="25">
        <v>3600</v>
      </c>
      <c r="Z172" s="25">
        <v>-1</v>
      </c>
      <c r="AA172" s="25">
        <v>3600</v>
      </c>
      <c r="AB172">
        <v>560490197.18385696</v>
      </c>
      <c r="AC172" t="s">
        <v>5624</v>
      </c>
      <c r="AD172" t="s">
        <v>5624</v>
      </c>
      <c r="AE172">
        <v>586803238.65699899</v>
      </c>
      <c r="AF172">
        <v>0</v>
      </c>
      <c r="AH172">
        <v>0</v>
      </c>
      <c r="AJ172">
        <v>0</v>
      </c>
      <c r="AO172">
        <v>0</v>
      </c>
      <c r="AQ172">
        <v>10212</v>
      </c>
      <c r="AR172">
        <v>0</v>
      </c>
      <c r="AS172">
        <v>10212</v>
      </c>
      <c r="AT172">
        <v>0</v>
      </c>
      <c r="AU172">
        <v>324.072</v>
      </c>
      <c r="AV172">
        <v>0</v>
      </c>
      <c r="AW172">
        <v>293.34699999999998</v>
      </c>
      <c r="AX172">
        <v>0</v>
      </c>
      <c r="AY172">
        <v>56032</v>
      </c>
      <c r="AZ172">
        <v>139819</v>
      </c>
      <c r="BA172">
        <v>63</v>
      </c>
      <c r="BB172">
        <v>1.1000000000000001E-3</v>
      </c>
      <c r="BC172">
        <v>0.48971999999999999</v>
      </c>
      <c r="BD172">
        <v>40591</v>
      </c>
      <c r="BE172">
        <v>0</v>
      </c>
      <c r="BF172">
        <v>0</v>
      </c>
      <c r="BG172">
        <v>0</v>
      </c>
      <c r="BH172">
        <v>63</v>
      </c>
      <c r="BI172">
        <v>60</v>
      </c>
      <c r="BJ172">
        <v>139696</v>
      </c>
      <c r="BK172">
        <v>-3.8400000000000001E-4</v>
      </c>
      <c r="BL172">
        <v>63</v>
      </c>
      <c r="BM172">
        <v>1.1000000000000001E-3</v>
      </c>
      <c r="BN172">
        <v>0.48971999999999999</v>
      </c>
      <c r="BO172">
        <v>-3.8400000000000001E-4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586813558.444314</v>
      </c>
      <c r="EZ172">
        <v>0</v>
      </c>
      <c r="FA172">
        <v>586813558.444314</v>
      </c>
      <c r="FB172">
        <v>0</v>
      </c>
      <c r="FC172">
        <v>586813558.444314</v>
      </c>
      <c r="FD172">
        <v>0</v>
      </c>
      <c r="FE172">
        <v>586783282.47228301</v>
      </c>
      <c r="FF172">
        <v>0</v>
      </c>
      <c r="FG172">
        <v>586783863.504655</v>
      </c>
      <c r="FH172">
        <v>0</v>
      </c>
      <c r="FI172">
        <v>586783364.66050804</v>
      </c>
      <c r="FJ172">
        <v>0</v>
      </c>
      <c r="FK172">
        <v>146344</v>
      </c>
      <c r="FL172">
        <v>0</v>
      </c>
      <c r="FM172">
        <v>142947</v>
      </c>
      <c r="FN172">
        <v>0</v>
      </c>
      <c r="FO172">
        <v>145822</v>
      </c>
      <c r="FP172">
        <v>0</v>
      </c>
      <c r="FQ172">
        <v>10212</v>
      </c>
      <c r="FR172">
        <v>0</v>
      </c>
      <c r="FS172">
        <v>10212</v>
      </c>
      <c r="FT172">
        <v>0</v>
      </c>
      <c r="FU172">
        <v>10212</v>
      </c>
      <c r="FV172">
        <v>0</v>
      </c>
      <c r="FW172">
        <v>9</v>
      </c>
      <c r="FX172">
        <v>0</v>
      </c>
      <c r="FY172">
        <v>9</v>
      </c>
      <c r="FZ172">
        <v>0</v>
      </c>
      <c r="GA172">
        <v>9</v>
      </c>
      <c r="GB172">
        <v>0</v>
      </c>
      <c r="GC172">
        <v>579007331.426947</v>
      </c>
      <c r="GD172">
        <v>0</v>
      </c>
      <c r="GE172">
        <v>579007331.426947</v>
      </c>
      <c r="GF172">
        <v>0</v>
      </c>
      <c r="GG172">
        <v>579007331.42694199</v>
      </c>
      <c r="GH172">
        <v>0</v>
      </c>
      <c r="GI172">
        <v>580122766.53899896</v>
      </c>
      <c r="GJ172">
        <v>0</v>
      </c>
      <c r="GK172">
        <v>580122766.53899896</v>
      </c>
      <c r="GL172">
        <v>0</v>
      </c>
      <c r="GM172">
        <v>580122766.53899395</v>
      </c>
      <c r="GN172">
        <v>0</v>
      </c>
      <c r="GO172">
        <v>8.0280000000000005</v>
      </c>
      <c r="GP172">
        <v>0</v>
      </c>
      <c r="GQ172">
        <v>6.9450000000000003</v>
      </c>
      <c r="GR172">
        <v>0</v>
      </c>
      <c r="GS172">
        <v>7.375</v>
      </c>
      <c r="GT172">
        <v>0</v>
      </c>
      <c r="GU172">
        <v>320.85000000000002</v>
      </c>
      <c r="GV172">
        <v>0</v>
      </c>
      <c r="GW172">
        <v>290.483</v>
      </c>
      <c r="GX172">
        <v>0</v>
      </c>
      <c r="GY172">
        <v>314.26</v>
      </c>
      <c r="GZ172">
        <v>0</v>
      </c>
      <c r="HA172">
        <v>324.072</v>
      </c>
      <c r="HB172">
        <v>0</v>
      </c>
      <c r="HC172">
        <v>293.34699999999998</v>
      </c>
      <c r="HD172">
        <v>0</v>
      </c>
      <c r="HE172">
        <v>317.45</v>
      </c>
      <c r="HF172">
        <v>0</v>
      </c>
      <c r="HG172" t="s">
        <v>7199</v>
      </c>
      <c r="HH172" t="s">
        <v>7200</v>
      </c>
      <c r="HI172" t="s">
        <v>7201</v>
      </c>
      <c r="HJ172" t="s">
        <v>7202</v>
      </c>
      <c r="HK172" t="s">
        <v>407</v>
      </c>
      <c r="HL172" t="s">
        <v>7203</v>
      </c>
      <c r="HM172" t="s">
        <v>7204</v>
      </c>
      <c r="HN172" t="s">
        <v>7205</v>
      </c>
      <c r="HO172" t="s">
        <v>7206</v>
      </c>
      <c r="HP172" t="s">
        <v>7207</v>
      </c>
      <c r="IA172">
        <v>7.34</v>
      </c>
      <c r="IB172">
        <v>0</v>
      </c>
      <c r="IC172">
        <v>0.13</v>
      </c>
      <c r="ID172">
        <v>2229.54</v>
      </c>
      <c r="IE172">
        <v>2237.35</v>
      </c>
      <c r="IF172" t="s">
        <v>5628</v>
      </c>
      <c r="IG172" t="s">
        <v>7208</v>
      </c>
      <c r="IH172">
        <v>2232</v>
      </c>
      <c r="II172" t="s">
        <v>4954</v>
      </c>
      <c r="IJ172" t="s">
        <v>147</v>
      </c>
      <c r="IL172" t="e">
        <f t="shared" si="10"/>
        <v>#DIV/0!</v>
      </c>
      <c r="IM172">
        <f t="shared" si="11"/>
        <v>0</v>
      </c>
      <c r="IN172">
        <f t="shared" si="12"/>
        <v>0</v>
      </c>
      <c r="IO172" t="e">
        <f t="shared" si="13"/>
        <v>#DIV/0!</v>
      </c>
      <c r="IP172" t="e">
        <f t="shared" si="14"/>
        <v>#DIV/0!</v>
      </c>
    </row>
    <row r="173" spans="1:250" x14ac:dyDescent="0.2">
      <c r="A173" t="s">
        <v>4955</v>
      </c>
      <c r="B173">
        <v>-1</v>
      </c>
      <c r="C173">
        <v>0</v>
      </c>
      <c r="D173">
        <v>0</v>
      </c>
      <c r="E173">
        <v>4</v>
      </c>
      <c r="F173">
        <v>5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628</v>
      </c>
      <c r="S173">
        <v>7</v>
      </c>
      <c r="T173">
        <v>10776</v>
      </c>
      <c r="U173">
        <v>1</v>
      </c>
      <c r="V173" s="25">
        <v>9.9999999999999995E-8</v>
      </c>
      <c r="W173" s="25">
        <v>-16</v>
      </c>
      <c r="X173" s="25">
        <v>0</v>
      </c>
      <c r="Y173" s="25">
        <v>3600</v>
      </c>
      <c r="Z173" s="25">
        <v>-1</v>
      </c>
      <c r="AA173" s="25">
        <v>3600</v>
      </c>
      <c r="AB173">
        <v>-52.807439104848598</v>
      </c>
      <c r="AC173" t="s">
        <v>5624</v>
      </c>
      <c r="AD173" t="s">
        <v>5624</v>
      </c>
      <c r="AE173">
        <v>-16</v>
      </c>
      <c r="AF173">
        <v>0</v>
      </c>
      <c r="AH173">
        <v>0</v>
      </c>
      <c r="AJ173">
        <v>0</v>
      </c>
      <c r="AO173">
        <v>0</v>
      </c>
      <c r="AQ173">
        <v>122916</v>
      </c>
      <c r="AR173">
        <v>0</v>
      </c>
      <c r="AS173">
        <v>71996</v>
      </c>
      <c r="AT173">
        <v>0</v>
      </c>
      <c r="AU173">
        <v>3600.0010000000002</v>
      </c>
      <c r="AV173">
        <v>0</v>
      </c>
      <c r="AW173">
        <v>3600.0010000000002</v>
      </c>
      <c r="AX173">
        <v>0</v>
      </c>
      <c r="AY173">
        <v>7849</v>
      </c>
      <c r="AZ173">
        <v>1024</v>
      </c>
      <c r="BA173">
        <v>569</v>
      </c>
      <c r="BB173">
        <v>4.2999999999999999E-4</v>
      </c>
      <c r="BC173">
        <v>0.29976999999999998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1024</v>
      </c>
      <c r="BJ173">
        <v>0</v>
      </c>
      <c r="BK173">
        <v>1.2043E-2</v>
      </c>
      <c r="BL173">
        <v>569</v>
      </c>
      <c r="BM173">
        <v>4.2999999999999999E-4</v>
      </c>
      <c r="BN173">
        <v>0.29976999999999998</v>
      </c>
      <c r="BO173">
        <v>1.2043E-2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-15</v>
      </c>
      <c r="EZ173">
        <v>0</v>
      </c>
      <c r="FA173">
        <v>-16</v>
      </c>
      <c r="FB173">
        <v>0</v>
      </c>
      <c r="FC173">
        <v>-15.714285714285699</v>
      </c>
      <c r="FD173">
        <v>0</v>
      </c>
      <c r="FE173">
        <v>-18</v>
      </c>
      <c r="FF173">
        <v>0</v>
      </c>
      <c r="FG173">
        <v>-18</v>
      </c>
      <c r="FH173">
        <v>0</v>
      </c>
      <c r="FI173">
        <v>-18</v>
      </c>
      <c r="FJ173">
        <v>0</v>
      </c>
      <c r="FK173">
        <v>16330603</v>
      </c>
      <c r="FL173">
        <v>0</v>
      </c>
      <c r="FM173">
        <v>12031347</v>
      </c>
      <c r="FN173">
        <v>0</v>
      </c>
      <c r="FO173">
        <v>14391747</v>
      </c>
      <c r="FP173">
        <v>0</v>
      </c>
      <c r="FQ173">
        <v>122916</v>
      </c>
      <c r="FR173">
        <v>0</v>
      </c>
      <c r="FS173">
        <v>71996</v>
      </c>
      <c r="FT173">
        <v>0</v>
      </c>
      <c r="FU173">
        <v>96669</v>
      </c>
      <c r="FV173">
        <v>0</v>
      </c>
      <c r="FW173">
        <v>15</v>
      </c>
      <c r="FX173">
        <v>0</v>
      </c>
      <c r="FY173">
        <v>15</v>
      </c>
      <c r="FZ173">
        <v>0</v>
      </c>
      <c r="GA173">
        <v>15</v>
      </c>
      <c r="GB173">
        <v>0</v>
      </c>
      <c r="GC173">
        <v>-25.2750565976777</v>
      </c>
      <c r="GD173">
        <v>0</v>
      </c>
      <c r="GE173">
        <v>-25.2750565976777</v>
      </c>
      <c r="GF173">
        <v>0</v>
      </c>
      <c r="GG173">
        <v>-25.2750565976777</v>
      </c>
      <c r="GH173">
        <v>0</v>
      </c>
      <c r="GI173">
        <v>-21.3269688974407</v>
      </c>
      <c r="GJ173">
        <v>0</v>
      </c>
      <c r="GK173">
        <v>-21.3269688974407</v>
      </c>
      <c r="GL173">
        <v>0</v>
      </c>
      <c r="GM173">
        <v>-21.330727200765899</v>
      </c>
      <c r="GN173">
        <v>0</v>
      </c>
      <c r="GO173">
        <v>15.346</v>
      </c>
      <c r="GP173">
        <v>0</v>
      </c>
      <c r="GQ173">
        <v>15.301</v>
      </c>
      <c r="GR173">
        <v>0</v>
      </c>
      <c r="GS173">
        <v>16.495999999999999</v>
      </c>
      <c r="GT173">
        <v>0</v>
      </c>
      <c r="GU173">
        <v>25.75</v>
      </c>
      <c r="GV173">
        <v>0</v>
      </c>
      <c r="GW173">
        <v>25.75</v>
      </c>
      <c r="GX173">
        <v>0</v>
      </c>
      <c r="GY173">
        <v>1464.2629999999999</v>
      </c>
      <c r="GZ173">
        <v>0</v>
      </c>
      <c r="HA173">
        <v>3600.0010000000002</v>
      </c>
      <c r="HB173">
        <v>0</v>
      </c>
      <c r="HC173">
        <v>3600.0010000000002</v>
      </c>
      <c r="HD173">
        <v>0</v>
      </c>
      <c r="HE173">
        <v>3600.0010000000002</v>
      </c>
      <c r="HF173">
        <v>0</v>
      </c>
      <c r="HG173" t="s">
        <v>7209</v>
      </c>
      <c r="HH173" t="s">
        <v>7210</v>
      </c>
      <c r="HI173" t="s">
        <v>7211</v>
      </c>
      <c r="HJ173" t="s">
        <v>7212</v>
      </c>
      <c r="HK173" t="s">
        <v>746</v>
      </c>
      <c r="HL173" t="s">
        <v>7213</v>
      </c>
      <c r="HM173" t="s">
        <v>7214</v>
      </c>
      <c r="HN173" t="s">
        <v>7215</v>
      </c>
      <c r="HO173" t="s">
        <v>7216</v>
      </c>
      <c r="HP173" t="s">
        <v>7217</v>
      </c>
      <c r="IA173">
        <v>8.59</v>
      </c>
      <c r="IB173">
        <v>0</v>
      </c>
      <c r="IC173">
        <v>0.02</v>
      </c>
      <c r="ID173">
        <v>25267.52</v>
      </c>
      <c r="IE173">
        <v>25276.17</v>
      </c>
      <c r="IF173" t="s">
        <v>5628</v>
      </c>
      <c r="IG173" t="s">
        <v>7218</v>
      </c>
      <c r="IH173">
        <v>25210</v>
      </c>
      <c r="II173" t="s">
        <v>4955</v>
      </c>
      <c r="IJ173" t="s">
        <v>147</v>
      </c>
      <c r="IL173" t="e">
        <f t="shared" si="10"/>
        <v>#DIV/0!</v>
      </c>
      <c r="IM173">
        <f t="shared" si="11"/>
        <v>0</v>
      </c>
      <c r="IN173">
        <f t="shared" si="12"/>
        <v>0</v>
      </c>
      <c r="IO173" t="e">
        <f t="shared" si="13"/>
        <v>#DIV/0!</v>
      </c>
      <c r="IP173" t="e">
        <f t="shared" si="14"/>
        <v>#DIV/0!</v>
      </c>
    </row>
    <row r="174" spans="1:250" x14ac:dyDescent="0.2">
      <c r="A174" s="26" t="s">
        <v>4956</v>
      </c>
      <c r="B174">
        <v>-1</v>
      </c>
      <c r="C174">
        <v>0</v>
      </c>
      <c r="D174">
        <v>0</v>
      </c>
      <c r="E174">
        <v>4</v>
      </c>
      <c r="F174">
        <v>5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628</v>
      </c>
      <c r="S174">
        <v>7</v>
      </c>
      <c r="T174">
        <v>10776</v>
      </c>
      <c r="U174">
        <v>1</v>
      </c>
      <c r="V174" s="25">
        <v>9.9999999999999995E-8</v>
      </c>
      <c r="W174" s="25">
        <v>69</v>
      </c>
      <c r="X174" s="25">
        <v>0</v>
      </c>
      <c r="Y174" s="25">
        <v>3600</v>
      </c>
      <c r="Z174" s="25">
        <v>-1</v>
      </c>
      <c r="AA174" s="25">
        <v>3600</v>
      </c>
      <c r="AB174">
        <v>34.5983547257418</v>
      </c>
      <c r="AC174" t="s">
        <v>5624</v>
      </c>
      <c r="AD174" t="s">
        <v>5624</v>
      </c>
      <c r="AE174">
        <v>69</v>
      </c>
      <c r="AF174">
        <v>0</v>
      </c>
      <c r="AH174">
        <v>0</v>
      </c>
      <c r="AJ174">
        <v>0</v>
      </c>
      <c r="AO174">
        <v>0</v>
      </c>
      <c r="AQ174">
        <v>1</v>
      </c>
      <c r="AR174">
        <v>0</v>
      </c>
      <c r="AS174">
        <v>1</v>
      </c>
      <c r="AT174">
        <v>0</v>
      </c>
      <c r="AU174">
        <v>1.2999999999999999E-2</v>
      </c>
      <c r="AV174">
        <v>0</v>
      </c>
      <c r="AW174">
        <v>1.2E-2</v>
      </c>
      <c r="AX174">
        <v>0</v>
      </c>
      <c r="AY174">
        <v>269</v>
      </c>
      <c r="AZ174">
        <v>419</v>
      </c>
      <c r="BA174">
        <v>42</v>
      </c>
      <c r="BB174">
        <v>3.3E-4</v>
      </c>
      <c r="BC174">
        <v>0.48605999999999999</v>
      </c>
      <c r="BD174">
        <v>58</v>
      </c>
      <c r="BE174">
        <v>0</v>
      </c>
      <c r="BF174">
        <v>0</v>
      </c>
      <c r="BG174">
        <v>0</v>
      </c>
      <c r="BH174">
        <v>0</v>
      </c>
      <c r="BI174">
        <v>211</v>
      </c>
      <c r="BJ174">
        <v>208</v>
      </c>
      <c r="BK174">
        <v>7.4879999999999999E-3</v>
      </c>
      <c r="BL174">
        <v>42</v>
      </c>
      <c r="BM174">
        <v>3.3E-4</v>
      </c>
      <c r="BN174">
        <v>0.48605999999999999</v>
      </c>
      <c r="BO174">
        <v>7.4879999999999999E-3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1E+100</v>
      </c>
      <c r="EZ174">
        <v>0</v>
      </c>
      <c r="FA174">
        <v>1E+100</v>
      </c>
      <c r="FB174">
        <v>0</v>
      </c>
      <c r="FC174">
        <v>9.9999999999999904E+99</v>
      </c>
      <c r="FD174">
        <v>0</v>
      </c>
      <c r="FE174">
        <v>69</v>
      </c>
      <c r="FF174">
        <v>0</v>
      </c>
      <c r="FG174">
        <v>69</v>
      </c>
      <c r="FH174">
        <v>0</v>
      </c>
      <c r="FI174">
        <v>69</v>
      </c>
      <c r="FJ174">
        <v>0</v>
      </c>
      <c r="FK174">
        <v>423</v>
      </c>
      <c r="FL174">
        <v>0</v>
      </c>
      <c r="FM174">
        <v>409</v>
      </c>
      <c r="FN174">
        <v>0</v>
      </c>
      <c r="FO174">
        <v>449</v>
      </c>
      <c r="FP174">
        <v>0</v>
      </c>
      <c r="FQ174">
        <v>1</v>
      </c>
      <c r="FR174">
        <v>0</v>
      </c>
      <c r="FS174">
        <v>1</v>
      </c>
      <c r="FT174">
        <v>0</v>
      </c>
      <c r="FU174">
        <v>1</v>
      </c>
      <c r="FV174">
        <v>0</v>
      </c>
      <c r="FW174">
        <v>6</v>
      </c>
      <c r="FX174">
        <v>0</v>
      </c>
      <c r="FY174">
        <v>6</v>
      </c>
      <c r="FZ174">
        <v>0</v>
      </c>
      <c r="GA174">
        <v>7</v>
      </c>
      <c r="GB174">
        <v>0</v>
      </c>
      <c r="GC174">
        <v>63.068677437486798</v>
      </c>
      <c r="GD174">
        <v>0</v>
      </c>
      <c r="GE174">
        <v>63.068677437486798</v>
      </c>
      <c r="GF174">
        <v>0</v>
      </c>
      <c r="GG174">
        <v>62.156457649756099</v>
      </c>
      <c r="GH174">
        <v>0</v>
      </c>
      <c r="GI174">
        <v>67.904952837920405</v>
      </c>
      <c r="GJ174">
        <v>0</v>
      </c>
      <c r="GK174">
        <v>68</v>
      </c>
      <c r="GL174">
        <v>0</v>
      </c>
      <c r="GM174">
        <v>67.506301678583995</v>
      </c>
      <c r="GN174">
        <v>0</v>
      </c>
      <c r="GO174">
        <v>1.2999999999999999E-2</v>
      </c>
      <c r="GP174">
        <v>0</v>
      </c>
      <c r="GQ174">
        <v>1.2E-2</v>
      </c>
      <c r="GR174">
        <v>0</v>
      </c>
      <c r="GS174">
        <v>1.4E-2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1.2999999999999999E-2</v>
      </c>
      <c r="HB174">
        <v>0</v>
      </c>
      <c r="HC174">
        <v>1.2E-2</v>
      </c>
      <c r="HD174">
        <v>0</v>
      </c>
      <c r="HE174">
        <v>1.4E-2</v>
      </c>
      <c r="HF174">
        <v>0</v>
      </c>
      <c r="HG174" t="s">
        <v>130</v>
      </c>
      <c r="HH174" t="s">
        <v>7219</v>
      </c>
      <c r="HI174" t="s">
        <v>7220</v>
      </c>
      <c r="HJ174" t="s">
        <v>133</v>
      </c>
      <c r="HK174" t="s">
        <v>7221</v>
      </c>
      <c r="HL174" t="s">
        <v>7222</v>
      </c>
      <c r="HM174" t="s">
        <v>7223</v>
      </c>
      <c r="HN174" t="s">
        <v>7224</v>
      </c>
      <c r="HO174" t="s">
        <v>137</v>
      </c>
      <c r="HP174" t="s">
        <v>7225</v>
      </c>
      <c r="IA174">
        <v>0</v>
      </c>
      <c r="IB174">
        <v>0</v>
      </c>
      <c r="IC174">
        <v>0</v>
      </c>
      <c r="ID174">
        <v>0.13</v>
      </c>
      <c r="IE174">
        <v>0.13</v>
      </c>
      <c r="IF174" t="s">
        <v>5628</v>
      </c>
      <c r="IG174" t="s">
        <v>6723</v>
      </c>
      <c r="IH174">
        <v>1</v>
      </c>
      <c r="II174" t="s">
        <v>4956</v>
      </c>
      <c r="IJ174" t="s">
        <v>147</v>
      </c>
      <c r="IL174" t="e">
        <f t="shared" si="10"/>
        <v>#DIV/0!</v>
      </c>
      <c r="IM174">
        <f t="shared" si="11"/>
        <v>0</v>
      </c>
      <c r="IN174">
        <f t="shared" si="12"/>
        <v>0</v>
      </c>
      <c r="IO174" t="e">
        <f t="shared" si="13"/>
        <v>#DIV/0!</v>
      </c>
      <c r="IP174" t="e">
        <f t="shared" si="14"/>
        <v>#DIV/0!</v>
      </c>
    </row>
    <row r="175" spans="1:250" x14ac:dyDescent="0.2">
      <c r="A175" t="s">
        <v>4957</v>
      </c>
      <c r="B175">
        <v>-1</v>
      </c>
      <c r="C175">
        <v>0</v>
      </c>
      <c r="D175">
        <v>0</v>
      </c>
      <c r="E175">
        <v>4</v>
      </c>
      <c r="F175">
        <v>5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628</v>
      </c>
      <c r="S175">
        <v>7</v>
      </c>
      <c r="T175">
        <v>10776</v>
      </c>
      <c r="U175">
        <v>1</v>
      </c>
      <c r="V175" s="25">
        <v>9.9999999999999995E-8</v>
      </c>
      <c r="W175" s="25">
        <v>660700000</v>
      </c>
      <c r="X175" s="25">
        <v>0</v>
      </c>
      <c r="Y175" s="25">
        <v>3600</v>
      </c>
      <c r="Z175" s="25">
        <v>-1</v>
      </c>
      <c r="AA175" s="25">
        <v>3600</v>
      </c>
      <c r="AB175">
        <v>652578990.65460503</v>
      </c>
      <c r="AC175" t="s">
        <v>5624</v>
      </c>
      <c r="AD175" t="s">
        <v>5624</v>
      </c>
      <c r="AE175">
        <v>660705645.75899899</v>
      </c>
      <c r="AF175">
        <v>0</v>
      </c>
      <c r="AH175">
        <v>0</v>
      </c>
      <c r="AJ175">
        <v>0</v>
      </c>
      <c r="AO175">
        <v>0</v>
      </c>
      <c r="AQ175">
        <v>150157</v>
      </c>
      <c r="AR175">
        <v>0</v>
      </c>
      <c r="AS175">
        <v>51521</v>
      </c>
      <c r="AT175">
        <v>0</v>
      </c>
      <c r="AU175">
        <v>3281.68</v>
      </c>
      <c r="AV175">
        <v>0</v>
      </c>
      <c r="AW175">
        <v>1471.3050000000001</v>
      </c>
      <c r="AX175">
        <v>0</v>
      </c>
      <c r="AY175">
        <v>1627</v>
      </c>
      <c r="AZ175">
        <v>14060</v>
      </c>
      <c r="BA175">
        <v>196</v>
      </c>
      <c r="BB175">
        <v>4.6600000000000001E-3</v>
      </c>
      <c r="BC175">
        <v>0.5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14060</v>
      </c>
      <c r="BJ175">
        <v>0</v>
      </c>
      <c r="BK175">
        <v>1.1416000000000001E-2</v>
      </c>
      <c r="BL175">
        <v>196</v>
      </c>
      <c r="BM175">
        <v>4.6600000000000001E-3</v>
      </c>
      <c r="BN175">
        <v>0.5</v>
      </c>
      <c r="BO175">
        <v>1.1416000000000001E-2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660705645.75999904</v>
      </c>
      <c r="EZ175">
        <v>0</v>
      </c>
      <c r="FA175">
        <v>660705645.75993896</v>
      </c>
      <c r="FB175">
        <v>0</v>
      </c>
      <c r="FC175">
        <v>660705645.75999105</v>
      </c>
      <c r="FD175">
        <v>0</v>
      </c>
      <c r="FE175">
        <v>660639578.34525204</v>
      </c>
      <c r="FF175">
        <v>0</v>
      </c>
      <c r="FG175">
        <v>660639667.59756601</v>
      </c>
      <c r="FH175">
        <v>0</v>
      </c>
      <c r="FI175">
        <v>660639603.56535697</v>
      </c>
      <c r="FJ175">
        <v>0</v>
      </c>
      <c r="FK175">
        <v>14789346</v>
      </c>
      <c r="FL175">
        <v>0</v>
      </c>
      <c r="FM175">
        <v>5594466</v>
      </c>
      <c r="FN175">
        <v>0</v>
      </c>
      <c r="FO175">
        <v>10247650</v>
      </c>
      <c r="FP175">
        <v>0</v>
      </c>
      <c r="FQ175">
        <v>150157</v>
      </c>
      <c r="FR175">
        <v>0</v>
      </c>
      <c r="FS175">
        <v>51521</v>
      </c>
      <c r="FT175">
        <v>0</v>
      </c>
      <c r="FU175">
        <v>105667</v>
      </c>
      <c r="FV175">
        <v>0</v>
      </c>
      <c r="FW175">
        <v>38</v>
      </c>
      <c r="FX175">
        <v>0</v>
      </c>
      <c r="FY175">
        <v>33</v>
      </c>
      <c r="FZ175">
        <v>0</v>
      </c>
      <c r="GA175">
        <v>42</v>
      </c>
      <c r="GB175">
        <v>0</v>
      </c>
      <c r="GC175">
        <v>653200805.84556603</v>
      </c>
      <c r="GD175">
        <v>0</v>
      </c>
      <c r="GE175">
        <v>653445168.243451</v>
      </c>
      <c r="GF175">
        <v>0</v>
      </c>
      <c r="GG175">
        <v>653317033.22281301</v>
      </c>
      <c r="GH175">
        <v>0</v>
      </c>
      <c r="GI175">
        <v>656575806.41101098</v>
      </c>
      <c r="GJ175">
        <v>0</v>
      </c>
      <c r="GK175">
        <v>656877436.59168696</v>
      </c>
      <c r="GL175">
        <v>0</v>
      </c>
      <c r="GM175">
        <v>656691192.214113</v>
      </c>
      <c r="GN175">
        <v>0</v>
      </c>
      <c r="GO175">
        <v>6.7</v>
      </c>
      <c r="GP175">
        <v>0</v>
      </c>
      <c r="GQ175">
        <v>6</v>
      </c>
      <c r="GR175">
        <v>0</v>
      </c>
      <c r="GS175">
        <v>7.0979999999999999</v>
      </c>
      <c r="GT175">
        <v>0</v>
      </c>
      <c r="GU175">
        <v>3013.7849999999999</v>
      </c>
      <c r="GV175">
        <v>0</v>
      </c>
      <c r="GW175">
        <v>1042.2660000000001</v>
      </c>
      <c r="GX175">
        <v>0</v>
      </c>
      <c r="GY175">
        <v>2159.7199999999998</v>
      </c>
      <c r="GZ175">
        <v>0</v>
      </c>
      <c r="HA175">
        <v>3281.68</v>
      </c>
      <c r="HB175">
        <v>0</v>
      </c>
      <c r="HC175">
        <v>1471.3050000000001</v>
      </c>
      <c r="HD175">
        <v>0</v>
      </c>
      <c r="HE175">
        <v>2366.895</v>
      </c>
      <c r="HF175">
        <v>0</v>
      </c>
      <c r="HG175" t="s">
        <v>7226</v>
      </c>
      <c r="HH175" t="s">
        <v>7227</v>
      </c>
      <c r="HI175" t="s">
        <v>7228</v>
      </c>
      <c r="HJ175" t="s">
        <v>7229</v>
      </c>
      <c r="HK175" t="s">
        <v>7230</v>
      </c>
      <c r="HL175" t="s">
        <v>7231</v>
      </c>
      <c r="HM175" t="s">
        <v>7232</v>
      </c>
      <c r="HN175" t="s">
        <v>7233</v>
      </c>
      <c r="HO175" t="s">
        <v>7234</v>
      </c>
      <c r="HP175" t="s">
        <v>7235</v>
      </c>
      <c r="IA175">
        <v>0.28000000000000003</v>
      </c>
      <c r="IB175">
        <v>0</v>
      </c>
      <c r="IC175">
        <v>0.01</v>
      </c>
      <c r="ID175">
        <v>16405.55</v>
      </c>
      <c r="IE175">
        <v>16405.919999999998</v>
      </c>
      <c r="IF175" t="s">
        <v>5628</v>
      </c>
      <c r="IG175" t="s">
        <v>7236</v>
      </c>
      <c r="IH175">
        <v>16569</v>
      </c>
      <c r="II175" t="s">
        <v>4957</v>
      </c>
      <c r="IJ175" t="s">
        <v>147</v>
      </c>
      <c r="IL175" t="e">
        <f t="shared" si="10"/>
        <v>#DIV/0!</v>
      </c>
      <c r="IM175">
        <f t="shared" si="11"/>
        <v>0</v>
      </c>
      <c r="IN175">
        <f t="shared" si="12"/>
        <v>0</v>
      </c>
      <c r="IO175" t="e">
        <f t="shared" si="13"/>
        <v>#DIV/0!</v>
      </c>
      <c r="IP175" t="e">
        <f t="shared" si="14"/>
        <v>#DIV/0!</v>
      </c>
    </row>
    <row r="176" spans="1:250" x14ac:dyDescent="0.2">
      <c r="A176" t="s">
        <v>4958</v>
      </c>
      <c r="B176">
        <v>-1</v>
      </c>
      <c r="C176">
        <v>0</v>
      </c>
      <c r="D176">
        <v>0</v>
      </c>
      <c r="E176">
        <v>4</v>
      </c>
      <c r="F176">
        <v>5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628</v>
      </c>
      <c r="S176">
        <v>7</v>
      </c>
      <c r="T176">
        <v>10776</v>
      </c>
      <c r="U176">
        <v>1</v>
      </c>
      <c r="V176" s="25">
        <v>9.9999999999999995E-8</v>
      </c>
      <c r="W176" s="25">
        <v>529700000</v>
      </c>
      <c r="X176" s="25">
        <v>0</v>
      </c>
      <c r="Y176" s="25">
        <v>3600</v>
      </c>
      <c r="Z176" s="25">
        <v>-1</v>
      </c>
      <c r="AA176" s="25">
        <v>3600</v>
      </c>
      <c r="AB176">
        <v>524457623.20611101</v>
      </c>
      <c r="AC176" t="s">
        <v>5624</v>
      </c>
      <c r="AD176" t="s">
        <v>5624</v>
      </c>
      <c r="AE176">
        <v>529740623.19999897</v>
      </c>
      <c r="AF176">
        <v>0</v>
      </c>
      <c r="AH176">
        <v>0</v>
      </c>
      <c r="AJ176">
        <v>0</v>
      </c>
      <c r="AO176">
        <v>0</v>
      </c>
      <c r="AQ176">
        <v>22200</v>
      </c>
      <c r="AR176">
        <v>0</v>
      </c>
      <c r="AS176">
        <v>15740</v>
      </c>
      <c r="AT176">
        <v>0</v>
      </c>
      <c r="AU176">
        <v>563.42999999999995</v>
      </c>
      <c r="AV176">
        <v>0</v>
      </c>
      <c r="AW176">
        <v>457.25099999999998</v>
      </c>
      <c r="AX176">
        <v>0</v>
      </c>
      <c r="AY176">
        <v>1307</v>
      </c>
      <c r="AZ176">
        <v>14960</v>
      </c>
      <c r="BA176">
        <v>162</v>
      </c>
      <c r="BB176">
        <v>1.1199999999999999E-3</v>
      </c>
      <c r="BC176">
        <v>0.5</v>
      </c>
      <c r="BD176">
        <v>2</v>
      </c>
      <c r="BE176">
        <v>0</v>
      </c>
      <c r="BF176">
        <v>0</v>
      </c>
      <c r="BG176">
        <v>0</v>
      </c>
      <c r="BH176">
        <v>0</v>
      </c>
      <c r="BI176">
        <v>14960</v>
      </c>
      <c r="BJ176">
        <v>0</v>
      </c>
      <c r="BK176">
        <v>1.8950999999999999E-2</v>
      </c>
      <c r="BL176">
        <v>162</v>
      </c>
      <c r="BM176">
        <v>1.1199999999999999E-3</v>
      </c>
      <c r="BN176">
        <v>0.5</v>
      </c>
      <c r="BO176">
        <v>1.8950999999999999E-2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529740623.20000398</v>
      </c>
      <c r="EZ176">
        <v>0</v>
      </c>
      <c r="FA176">
        <v>529740623.19999301</v>
      </c>
      <c r="FB176">
        <v>0</v>
      </c>
      <c r="FC176">
        <v>529743985.66857499</v>
      </c>
      <c r="FD176">
        <v>0</v>
      </c>
      <c r="FE176">
        <v>529687657.031003</v>
      </c>
      <c r="FF176">
        <v>0</v>
      </c>
      <c r="FG176">
        <v>529711435.05757397</v>
      </c>
      <c r="FH176">
        <v>0</v>
      </c>
      <c r="FI176">
        <v>529691147.92852902</v>
      </c>
      <c r="FJ176">
        <v>0</v>
      </c>
      <c r="FK176">
        <v>1550060</v>
      </c>
      <c r="FL176">
        <v>0</v>
      </c>
      <c r="FM176">
        <v>1022589</v>
      </c>
      <c r="FN176">
        <v>0</v>
      </c>
      <c r="FO176">
        <v>1348608</v>
      </c>
      <c r="FP176">
        <v>0</v>
      </c>
      <c r="FQ176">
        <v>22200</v>
      </c>
      <c r="FR176">
        <v>0</v>
      </c>
      <c r="FS176">
        <v>15740</v>
      </c>
      <c r="FT176">
        <v>0</v>
      </c>
      <c r="FU176">
        <v>21522</v>
      </c>
      <c r="FV176">
        <v>0</v>
      </c>
      <c r="FW176">
        <v>60</v>
      </c>
      <c r="FX176">
        <v>0</v>
      </c>
      <c r="FY176">
        <v>32</v>
      </c>
      <c r="FZ176">
        <v>0</v>
      </c>
      <c r="GA176">
        <v>51</v>
      </c>
      <c r="GB176">
        <v>0</v>
      </c>
      <c r="GC176">
        <v>524913639.86856502</v>
      </c>
      <c r="GD176">
        <v>0</v>
      </c>
      <c r="GE176">
        <v>524938553.90289903</v>
      </c>
      <c r="GF176">
        <v>0</v>
      </c>
      <c r="GG176">
        <v>524911674.351843</v>
      </c>
      <c r="GH176">
        <v>0</v>
      </c>
      <c r="GI176">
        <v>527140218.89567202</v>
      </c>
      <c r="GJ176">
        <v>0</v>
      </c>
      <c r="GK176">
        <v>527392277.31132102</v>
      </c>
      <c r="GL176">
        <v>0</v>
      </c>
      <c r="GM176">
        <v>527162550.162588</v>
      </c>
      <c r="GN176">
        <v>0</v>
      </c>
      <c r="GO176">
        <v>8.1809999999999992</v>
      </c>
      <c r="GP176">
        <v>0</v>
      </c>
      <c r="GQ176">
        <v>4.8259999999999996</v>
      </c>
      <c r="GR176">
        <v>0</v>
      </c>
      <c r="GS176">
        <v>7.7480000000000002</v>
      </c>
      <c r="GT176">
        <v>0</v>
      </c>
      <c r="GU176">
        <v>537.09199999999998</v>
      </c>
      <c r="GV176">
        <v>0</v>
      </c>
      <c r="GW176">
        <v>416.75099999999998</v>
      </c>
      <c r="GX176">
        <v>0</v>
      </c>
      <c r="GY176">
        <v>547.495</v>
      </c>
      <c r="GZ176">
        <v>0</v>
      </c>
      <c r="HA176">
        <v>563.42999999999995</v>
      </c>
      <c r="HB176">
        <v>0</v>
      </c>
      <c r="HC176">
        <v>457.25099999999998</v>
      </c>
      <c r="HD176">
        <v>0</v>
      </c>
      <c r="HE176">
        <v>572.74699999999996</v>
      </c>
      <c r="HF176">
        <v>0</v>
      </c>
      <c r="HG176" t="s">
        <v>7237</v>
      </c>
      <c r="HH176" t="s">
        <v>7238</v>
      </c>
      <c r="HI176" t="s">
        <v>7239</v>
      </c>
      <c r="HJ176" t="s">
        <v>7240</v>
      </c>
      <c r="HK176" t="s">
        <v>7241</v>
      </c>
      <c r="HL176" t="s">
        <v>7242</v>
      </c>
      <c r="HM176" t="s">
        <v>7243</v>
      </c>
      <c r="HN176" t="s">
        <v>7244</v>
      </c>
      <c r="HO176" t="s">
        <v>7245</v>
      </c>
      <c r="HP176" t="s">
        <v>7246</v>
      </c>
      <c r="IA176">
        <v>0.31</v>
      </c>
      <c r="IB176">
        <v>0.01</v>
      </c>
      <c r="IC176">
        <v>0.01</v>
      </c>
      <c r="ID176">
        <v>4018.09</v>
      </c>
      <c r="IE176">
        <v>4018.54</v>
      </c>
      <c r="IF176" t="s">
        <v>5628</v>
      </c>
      <c r="IG176" t="s">
        <v>7247</v>
      </c>
      <c r="IH176">
        <v>4011</v>
      </c>
      <c r="II176" t="s">
        <v>4958</v>
      </c>
      <c r="IJ176" t="s">
        <v>147</v>
      </c>
      <c r="IL176" t="e">
        <f t="shared" si="10"/>
        <v>#DIV/0!</v>
      </c>
      <c r="IM176">
        <f t="shared" si="11"/>
        <v>0</v>
      </c>
      <c r="IN176">
        <f t="shared" si="12"/>
        <v>0</v>
      </c>
      <c r="IO176" t="e">
        <f t="shared" si="13"/>
        <v>#DIV/0!</v>
      </c>
      <c r="IP176" t="e">
        <f t="shared" si="14"/>
        <v>#DIV/0!</v>
      </c>
    </row>
    <row r="177" spans="1:250" x14ac:dyDescent="0.2">
      <c r="A177" t="s">
        <v>4959</v>
      </c>
      <c r="B177">
        <v>-1</v>
      </c>
      <c r="C177">
        <v>0</v>
      </c>
      <c r="D177">
        <v>0</v>
      </c>
      <c r="E177">
        <v>4</v>
      </c>
      <c r="F177">
        <v>5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628</v>
      </c>
      <c r="S177">
        <v>7</v>
      </c>
      <c r="T177">
        <v>10776</v>
      </c>
      <c r="U177">
        <v>1</v>
      </c>
      <c r="V177" s="25">
        <v>9.9999999999999995E-8</v>
      </c>
      <c r="W177" s="25">
        <v>-394</v>
      </c>
      <c r="X177" s="25">
        <v>0</v>
      </c>
      <c r="Y177" s="25">
        <v>3600</v>
      </c>
      <c r="Z177" s="25">
        <v>-1</v>
      </c>
      <c r="AA177" s="25">
        <v>3600</v>
      </c>
      <c r="AB177">
        <v>-1646.11473633532</v>
      </c>
      <c r="AC177" t="s">
        <v>5624</v>
      </c>
      <c r="AD177" t="s">
        <v>5624</v>
      </c>
      <c r="AE177">
        <v>-394</v>
      </c>
      <c r="AF177">
        <v>0</v>
      </c>
      <c r="AH177">
        <v>0</v>
      </c>
      <c r="AJ177">
        <v>0</v>
      </c>
      <c r="AO177">
        <v>0</v>
      </c>
      <c r="AQ177">
        <v>550</v>
      </c>
      <c r="AR177">
        <v>0</v>
      </c>
      <c r="AS177">
        <v>519</v>
      </c>
      <c r="AT177">
        <v>0</v>
      </c>
      <c r="AU177">
        <v>3600.0230000000001</v>
      </c>
      <c r="AV177">
        <v>0</v>
      </c>
      <c r="AW177">
        <v>3600.018</v>
      </c>
      <c r="AX177">
        <v>0</v>
      </c>
      <c r="AY177">
        <v>6504</v>
      </c>
      <c r="AZ177">
        <v>3252</v>
      </c>
      <c r="BA177">
        <v>1908</v>
      </c>
      <c r="BB177">
        <v>2.0000000000000002E-5</v>
      </c>
      <c r="BC177">
        <v>0.1009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3252</v>
      </c>
      <c r="BJ177">
        <v>0</v>
      </c>
      <c r="BK177">
        <v>8.3116999999999996E-2</v>
      </c>
      <c r="BL177">
        <v>1908</v>
      </c>
      <c r="BM177">
        <v>2.0000000000000002E-5</v>
      </c>
      <c r="BN177">
        <v>0.1009</v>
      </c>
      <c r="BO177">
        <v>8.3116999999999996E-2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113</v>
      </c>
      <c r="EZ177">
        <v>0</v>
      </c>
      <c r="FA177">
        <v>-135</v>
      </c>
      <c r="FB177">
        <v>0</v>
      </c>
      <c r="FC177">
        <v>16.571428571428498</v>
      </c>
      <c r="FD177">
        <v>0</v>
      </c>
      <c r="FE177">
        <v>-1526</v>
      </c>
      <c r="FF177">
        <v>0</v>
      </c>
      <c r="FG177">
        <v>-1494</v>
      </c>
      <c r="FH177">
        <v>0</v>
      </c>
      <c r="FI177">
        <v>-1533</v>
      </c>
      <c r="FJ177">
        <v>0</v>
      </c>
      <c r="FK177">
        <v>205359</v>
      </c>
      <c r="FL177">
        <v>0</v>
      </c>
      <c r="FM177">
        <v>164053</v>
      </c>
      <c r="FN177">
        <v>0</v>
      </c>
      <c r="FO177">
        <v>203369</v>
      </c>
      <c r="FP177">
        <v>0</v>
      </c>
      <c r="FQ177">
        <v>550</v>
      </c>
      <c r="FR177">
        <v>0</v>
      </c>
      <c r="FS177">
        <v>519</v>
      </c>
      <c r="FT177">
        <v>0</v>
      </c>
      <c r="FU177">
        <v>579</v>
      </c>
      <c r="FV177">
        <v>0</v>
      </c>
      <c r="FW177">
        <v>120</v>
      </c>
      <c r="FX177">
        <v>0</v>
      </c>
      <c r="FY177">
        <v>32</v>
      </c>
      <c r="FZ177">
        <v>0</v>
      </c>
      <c r="GA177">
        <v>86</v>
      </c>
      <c r="GB177">
        <v>0</v>
      </c>
      <c r="GC177">
        <v>-1608.51781466137</v>
      </c>
      <c r="GD177">
        <v>0</v>
      </c>
      <c r="GE177">
        <v>-1608.51781466137</v>
      </c>
      <c r="GF177">
        <v>0</v>
      </c>
      <c r="GG177">
        <v>-1608.51781466137</v>
      </c>
      <c r="GH177">
        <v>0</v>
      </c>
      <c r="GI177">
        <v>-1530.7003343689901</v>
      </c>
      <c r="GJ177">
        <v>0</v>
      </c>
      <c r="GK177">
        <v>-1496.91708471784</v>
      </c>
      <c r="GL177">
        <v>0</v>
      </c>
      <c r="GM177">
        <v>-1537.18450414776</v>
      </c>
      <c r="GN177">
        <v>0</v>
      </c>
      <c r="GO177">
        <v>558.03300000000002</v>
      </c>
      <c r="GP177">
        <v>0</v>
      </c>
      <c r="GQ177">
        <v>248.34</v>
      </c>
      <c r="GR177">
        <v>0</v>
      </c>
      <c r="GS177">
        <v>460.96</v>
      </c>
      <c r="GT177">
        <v>0</v>
      </c>
      <c r="GU177">
        <v>646.596</v>
      </c>
      <c r="GV177">
        <v>0</v>
      </c>
      <c r="GW177">
        <v>318.42899999999997</v>
      </c>
      <c r="GX177">
        <v>0</v>
      </c>
      <c r="GY177">
        <v>552.18100000000004</v>
      </c>
      <c r="GZ177">
        <v>0</v>
      </c>
      <c r="HA177">
        <v>3600.0230000000001</v>
      </c>
      <c r="HB177">
        <v>0</v>
      </c>
      <c r="HC177">
        <v>3600.018</v>
      </c>
      <c r="HD177">
        <v>0</v>
      </c>
      <c r="HE177">
        <v>3600.1309999999999</v>
      </c>
      <c r="HF177">
        <v>0</v>
      </c>
      <c r="HG177" t="s">
        <v>7248</v>
      </c>
      <c r="HH177" t="s">
        <v>7249</v>
      </c>
      <c r="HI177" t="s">
        <v>7250</v>
      </c>
      <c r="HJ177" t="s">
        <v>7251</v>
      </c>
      <c r="HK177" t="s">
        <v>7252</v>
      </c>
      <c r="HL177" t="s">
        <v>7253</v>
      </c>
      <c r="HM177" t="s">
        <v>7254</v>
      </c>
      <c r="HN177" t="s">
        <v>7255</v>
      </c>
      <c r="HO177" t="s">
        <v>7256</v>
      </c>
      <c r="HP177" t="s">
        <v>7257</v>
      </c>
      <c r="IA177">
        <v>20.27</v>
      </c>
      <c r="IB177">
        <v>0</v>
      </c>
      <c r="IC177">
        <v>1.71</v>
      </c>
      <c r="ID177">
        <v>25267.11</v>
      </c>
      <c r="IE177">
        <v>25289.66</v>
      </c>
      <c r="IF177" t="s">
        <v>5628</v>
      </c>
      <c r="IG177" t="s">
        <v>7258</v>
      </c>
      <c r="IH177">
        <v>25228</v>
      </c>
      <c r="II177" t="s">
        <v>4959</v>
      </c>
      <c r="IJ177" t="s">
        <v>147</v>
      </c>
      <c r="IL177" t="e">
        <f t="shared" si="10"/>
        <v>#DIV/0!</v>
      </c>
      <c r="IM177">
        <f t="shared" si="11"/>
        <v>0</v>
      </c>
      <c r="IN177">
        <f t="shared" si="12"/>
        <v>0</v>
      </c>
      <c r="IO177" t="e">
        <f t="shared" si="13"/>
        <v>#DIV/0!</v>
      </c>
      <c r="IP177" t="e">
        <f t="shared" si="14"/>
        <v>#DIV/0!</v>
      </c>
    </row>
    <row r="178" spans="1:250" x14ac:dyDescent="0.2">
      <c r="A178" t="s">
        <v>4960</v>
      </c>
      <c r="B178">
        <v>-1</v>
      </c>
      <c r="C178">
        <v>0</v>
      </c>
      <c r="D178">
        <v>0</v>
      </c>
      <c r="E178">
        <v>4</v>
      </c>
      <c r="F178">
        <v>5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628</v>
      </c>
      <c r="S178">
        <v>7</v>
      </c>
      <c r="T178">
        <v>10776</v>
      </c>
      <c r="U178">
        <v>1</v>
      </c>
      <c r="V178" s="25">
        <v>9.9999999999999995E-8</v>
      </c>
      <c r="W178" s="25">
        <v>15</v>
      </c>
      <c r="X178" s="25">
        <v>0</v>
      </c>
      <c r="Y178" s="25">
        <v>3600</v>
      </c>
      <c r="Z178" s="25">
        <v>-1</v>
      </c>
      <c r="AA178" s="25">
        <v>3600</v>
      </c>
      <c r="AB178">
        <v>8.8396124865445795</v>
      </c>
      <c r="AC178" t="s">
        <v>5624</v>
      </c>
      <c r="AD178" t="s">
        <v>5624</v>
      </c>
      <c r="AE178">
        <v>15</v>
      </c>
      <c r="AF178">
        <v>0</v>
      </c>
      <c r="AH178">
        <v>0</v>
      </c>
      <c r="AJ178">
        <v>0</v>
      </c>
      <c r="AO178">
        <v>0</v>
      </c>
      <c r="AQ178">
        <v>525</v>
      </c>
      <c r="AR178">
        <v>0</v>
      </c>
      <c r="AS178">
        <v>525</v>
      </c>
      <c r="AT178">
        <v>0</v>
      </c>
      <c r="AU178">
        <v>3600.1579999999999</v>
      </c>
      <c r="AV178">
        <v>0</v>
      </c>
      <c r="AW178">
        <v>3600.009</v>
      </c>
      <c r="AX178">
        <v>0</v>
      </c>
      <c r="AY178">
        <v>1731</v>
      </c>
      <c r="AZ178">
        <v>23828</v>
      </c>
      <c r="BA178">
        <v>366</v>
      </c>
      <c r="BB178">
        <v>5.1000000000000004E-4</v>
      </c>
      <c r="BC178">
        <v>0.49963999999999997</v>
      </c>
      <c r="BD178">
        <v>1718</v>
      </c>
      <c r="BE178">
        <v>0</v>
      </c>
      <c r="BF178">
        <v>0</v>
      </c>
      <c r="BG178">
        <v>0</v>
      </c>
      <c r="BH178">
        <v>20</v>
      </c>
      <c r="BI178">
        <v>23808</v>
      </c>
      <c r="BJ178">
        <v>0</v>
      </c>
      <c r="BK178">
        <v>9.0245000000000006E-2</v>
      </c>
      <c r="BL178">
        <v>366</v>
      </c>
      <c r="BM178">
        <v>5.1000000000000004E-4</v>
      </c>
      <c r="BN178">
        <v>0.49963999999999997</v>
      </c>
      <c r="BO178">
        <v>9.0245000000000006E-2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15.9999999999972</v>
      </c>
      <c r="EZ178">
        <v>0</v>
      </c>
      <c r="FA178">
        <v>15</v>
      </c>
      <c r="FB178">
        <v>0</v>
      </c>
      <c r="FC178">
        <v>15.7142857142853</v>
      </c>
      <c r="FD178">
        <v>0</v>
      </c>
      <c r="FE178">
        <v>11</v>
      </c>
      <c r="FF178">
        <v>0</v>
      </c>
      <c r="FG178">
        <v>11</v>
      </c>
      <c r="FH178">
        <v>0</v>
      </c>
      <c r="FI178">
        <v>10.857142857142801</v>
      </c>
      <c r="FJ178">
        <v>0</v>
      </c>
      <c r="FK178">
        <v>1331605</v>
      </c>
      <c r="FL178">
        <v>0</v>
      </c>
      <c r="FM178">
        <v>1273773</v>
      </c>
      <c r="FN178">
        <v>0</v>
      </c>
      <c r="FO178">
        <v>1347408</v>
      </c>
      <c r="FP178">
        <v>0</v>
      </c>
      <c r="FQ178">
        <v>525</v>
      </c>
      <c r="FR178">
        <v>0</v>
      </c>
      <c r="FS178">
        <v>525</v>
      </c>
      <c r="FT178">
        <v>0</v>
      </c>
      <c r="FU178">
        <v>550</v>
      </c>
      <c r="FV178">
        <v>0</v>
      </c>
      <c r="FW178">
        <v>7</v>
      </c>
      <c r="FX178">
        <v>0</v>
      </c>
      <c r="FY178">
        <v>6</v>
      </c>
      <c r="FZ178">
        <v>0</v>
      </c>
      <c r="GA178">
        <v>6</v>
      </c>
      <c r="GB178">
        <v>0</v>
      </c>
      <c r="GC178">
        <v>8.8484944448617693</v>
      </c>
      <c r="GD178">
        <v>0</v>
      </c>
      <c r="GE178">
        <v>8.8674001284481108</v>
      </c>
      <c r="GF178">
        <v>0</v>
      </c>
      <c r="GG178">
        <v>8.8517116074336695</v>
      </c>
      <c r="GH178">
        <v>0</v>
      </c>
      <c r="GI178">
        <v>8.9763535351849804</v>
      </c>
      <c r="GJ178">
        <v>0</v>
      </c>
      <c r="GK178">
        <v>8.9763535351849804</v>
      </c>
      <c r="GL178">
        <v>0</v>
      </c>
      <c r="GM178">
        <v>8.9481188760906107</v>
      </c>
      <c r="GN178">
        <v>0</v>
      </c>
      <c r="GO178">
        <v>173.12200000000001</v>
      </c>
      <c r="GP178">
        <v>0</v>
      </c>
      <c r="GQ178">
        <v>126.593</v>
      </c>
      <c r="GR178">
        <v>0</v>
      </c>
      <c r="GS178">
        <v>150.63399999999999</v>
      </c>
      <c r="GT178">
        <v>0</v>
      </c>
      <c r="GU178">
        <v>1238.9359999999999</v>
      </c>
      <c r="GV178">
        <v>0</v>
      </c>
      <c r="GW178">
        <v>855.87099999999998</v>
      </c>
      <c r="GX178">
        <v>0</v>
      </c>
      <c r="GY178">
        <v>1297.663</v>
      </c>
      <c r="GZ178">
        <v>0</v>
      </c>
      <c r="HA178">
        <v>3600.1579999999999</v>
      </c>
      <c r="HB178">
        <v>0</v>
      </c>
      <c r="HC178">
        <v>3600.009</v>
      </c>
      <c r="HD178">
        <v>0</v>
      </c>
      <c r="HE178">
        <v>3600.0819999999999</v>
      </c>
      <c r="HF178">
        <v>0</v>
      </c>
      <c r="HG178" t="s">
        <v>7259</v>
      </c>
      <c r="HH178" t="s">
        <v>7260</v>
      </c>
      <c r="HI178" t="s">
        <v>7261</v>
      </c>
      <c r="HJ178" t="s">
        <v>7262</v>
      </c>
      <c r="HK178" t="s">
        <v>7263</v>
      </c>
      <c r="HL178" t="s">
        <v>7264</v>
      </c>
      <c r="HM178" t="s">
        <v>7265</v>
      </c>
      <c r="HN178" t="s">
        <v>7266</v>
      </c>
      <c r="HO178" t="s">
        <v>7267</v>
      </c>
      <c r="HP178" t="s">
        <v>7268</v>
      </c>
      <c r="IA178">
        <v>1351.23</v>
      </c>
      <c r="IB178">
        <v>0</v>
      </c>
      <c r="IC178">
        <v>0.28000000000000003</v>
      </c>
      <c r="ID178">
        <v>25284.67</v>
      </c>
      <c r="IE178">
        <v>26637.18</v>
      </c>
      <c r="IF178" t="s">
        <v>5628</v>
      </c>
      <c r="IG178" t="s">
        <v>7269</v>
      </c>
      <c r="IH178">
        <v>26559</v>
      </c>
      <c r="II178" t="s">
        <v>4960</v>
      </c>
      <c r="IJ178" t="s">
        <v>147</v>
      </c>
      <c r="IL178" t="e">
        <f t="shared" si="10"/>
        <v>#DIV/0!</v>
      </c>
      <c r="IM178">
        <f t="shared" si="11"/>
        <v>0</v>
      </c>
      <c r="IN178">
        <f t="shared" si="12"/>
        <v>0</v>
      </c>
      <c r="IO178" t="e">
        <f t="shared" si="13"/>
        <v>#DIV/0!</v>
      </c>
      <c r="IP178" t="e">
        <f t="shared" si="14"/>
        <v>#DIV/0!</v>
      </c>
    </row>
    <row r="179" spans="1:250" x14ac:dyDescent="0.2">
      <c r="A179" t="s">
        <v>4961</v>
      </c>
      <c r="B179">
        <v>-1</v>
      </c>
      <c r="C179">
        <v>0</v>
      </c>
      <c r="D179">
        <v>0</v>
      </c>
      <c r="E179">
        <v>4</v>
      </c>
      <c r="F179">
        <v>5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628</v>
      </c>
      <c r="S179">
        <v>7</v>
      </c>
      <c r="T179">
        <v>10776</v>
      </c>
      <c r="U179">
        <v>1</v>
      </c>
      <c r="V179" s="25">
        <v>9.9999999999999995E-8</v>
      </c>
      <c r="W179" s="25">
        <v>16</v>
      </c>
      <c r="X179" s="25">
        <v>0</v>
      </c>
      <c r="Y179" s="25">
        <v>3600</v>
      </c>
      <c r="Z179" s="25">
        <v>-1</v>
      </c>
      <c r="AA179" s="25">
        <v>3600</v>
      </c>
      <c r="AB179">
        <v>8.7558139534970003</v>
      </c>
      <c r="AC179" t="s">
        <v>5624</v>
      </c>
      <c r="AD179" t="s">
        <v>5624</v>
      </c>
      <c r="AE179">
        <v>15.999999999790001</v>
      </c>
      <c r="AF179">
        <v>0</v>
      </c>
      <c r="AH179">
        <v>0</v>
      </c>
      <c r="AJ179">
        <v>0</v>
      </c>
      <c r="AO179">
        <v>0</v>
      </c>
      <c r="AQ179">
        <v>157</v>
      </c>
      <c r="AR179">
        <v>0</v>
      </c>
      <c r="AS179">
        <v>157</v>
      </c>
      <c r="AT179">
        <v>0</v>
      </c>
      <c r="AU179">
        <v>3600.0189999999998</v>
      </c>
      <c r="AV179">
        <v>0</v>
      </c>
      <c r="AW179">
        <v>3600.0189999999998</v>
      </c>
      <c r="AX179">
        <v>0</v>
      </c>
      <c r="AY179">
        <v>2267</v>
      </c>
      <c r="AZ179">
        <v>35733</v>
      </c>
      <c r="BA179">
        <v>347</v>
      </c>
      <c r="BB179">
        <v>2.9099999999999998E-3</v>
      </c>
      <c r="BC179">
        <v>0.47093000000000002</v>
      </c>
      <c r="BD179">
        <v>2252</v>
      </c>
      <c r="BE179">
        <v>0</v>
      </c>
      <c r="BF179">
        <v>0</v>
      </c>
      <c r="BG179">
        <v>0</v>
      </c>
      <c r="BH179">
        <v>23</v>
      </c>
      <c r="BI179">
        <v>35710</v>
      </c>
      <c r="BJ179">
        <v>0</v>
      </c>
      <c r="BK179">
        <v>8.9945999999999998E-2</v>
      </c>
      <c r="BL179">
        <v>347</v>
      </c>
      <c r="BM179">
        <v>2.9099999999999998E-3</v>
      </c>
      <c r="BN179">
        <v>0.47093000000000002</v>
      </c>
      <c r="BO179">
        <v>8.9945999999999998E-2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16.000000000001599</v>
      </c>
      <c r="EZ179">
        <v>0</v>
      </c>
      <c r="FA179">
        <v>15.999999999974399</v>
      </c>
      <c r="FB179">
        <v>0</v>
      </c>
      <c r="FC179">
        <v>16.285714285709201</v>
      </c>
      <c r="FD179">
        <v>0</v>
      </c>
      <c r="FE179">
        <v>10</v>
      </c>
      <c r="FF179">
        <v>0</v>
      </c>
      <c r="FG179">
        <v>10</v>
      </c>
      <c r="FH179">
        <v>0</v>
      </c>
      <c r="FI179">
        <v>10</v>
      </c>
      <c r="FJ179">
        <v>0</v>
      </c>
      <c r="FK179">
        <v>776346</v>
      </c>
      <c r="FL179">
        <v>0</v>
      </c>
      <c r="FM179">
        <v>776346</v>
      </c>
      <c r="FN179">
        <v>0</v>
      </c>
      <c r="FO179">
        <v>881543</v>
      </c>
      <c r="FP179">
        <v>0</v>
      </c>
      <c r="FQ179">
        <v>157</v>
      </c>
      <c r="FR179">
        <v>0</v>
      </c>
      <c r="FS179">
        <v>157</v>
      </c>
      <c r="FT179">
        <v>0</v>
      </c>
      <c r="FU179">
        <v>181</v>
      </c>
      <c r="FV179">
        <v>0</v>
      </c>
      <c r="FW179">
        <v>6</v>
      </c>
      <c r="FX179">
        <v>0</v>
      </c>
      <c r="FY179">
        <v>4</v>
      </c>
      <c r="FZ179">
        <v>0</v>
      </c>
      <c r="GA179">
        <v>5</v>
      </c>
      <c r="GB179">
        <v>0</v>
      </c>
      <c r="GC179">
        <v>8.7919038232599398</v>
      </c>
      <c r="GD179">
        <v>0</v>
      </c>
      <c r="GE179">
        <v>8.7919038232599398</v>
      </c>
      <c r="GF179">
        <v>0</v>
      </c>
      <c r="GG179">
        <v>8.7745593841691605</v>
      </c>
      <c r="GH179">
        <v>0</v>
      </c>
      <c r="GI179">
        <v>8.9305113568195704</v>
      </c>
      <c r="GJ179">
        <v>0</v>
      </c>
      <c r="GK179">
        <v>8.9718726443674495</v>
      </c>
      <c r="GL179">
        <v>0</v>
      </c>
      <c r="GM179">
        <v>8.9094866644808199</v>
      </c>
      <c r="GN179">
        <v>0</v>
      </c>
      <c r="GO179">
        <v>353.97199999999998</v>
      </c>
      <c r="GP179">
        <v>0</v>
      </c>
      <c r="GQ179">
        <v>229.12100000000001</v>
      </c>
      <c r="GR179">
        <v>0</v>
      </c>
      <c r="GS179">
        <v>316.27800000000002</v>
      </c>
      <c r="GT179">
        <v>0</v>
      </c>
      <c r="GU179">
        <v>2790.172</v>
      </c>
      <c r="GV179">
        <v>0</v>
      </c>
      <c r="GW179">
        <v>2535.3679999999999</v>
      </c>
      <c r="GX179">
        <v>0</v>
      </c>
      <c r="GY179">
        <v>2953.5929999999998</v>
      </c>
      <c r="GZ179">
        <v>0</v>
      </c>
      <c r="HA179">
        <v>3600.0189999999998</v>
      </c>
      <c r="HB179">
        <v>0</v>
      </c>
      <c r="HC179">
        <v>3600.0189999999998</v>
      </c>
      <c r="HD179">
        <v>0</v>
      </c>
      <c r="HE179">
        <v>3600.0239999999999</v>
      </c>
      <c r="HF179">
        <v>0</v>
      </c>
      <c r="HG179" t="s">
        <v>7270</v>
      </c>
      <c r="HH179" t="s">
        <v>3496</v>
      </c>
      <c r="HI179" t="s">
        <v>7271</v>
      </c>
      <c r="HJ179" t="s">
        <v>7272</v>
      </c>
      <c r="HK179" t="s">
        <v>7273</v>
      </c>
      <c r="HL179" t="s">
        <v>7274</v>
      </c>
      <c r="HM179" t="s">
        <v>7275</v>
      </c>
      <c r="HN179" t="s">
        <v>7276</v>
      </c>
      <c r="HO179" t="s">
        <v>7277</v>
      </c>
      <c r="HP179" t="s">
        <v>7278</v>
      </c>
      <c r="IA179">
        <v>8285</v>
      </c>
      <c r="IB179">
        <v>0</v>
      </c>
      <c r="IC179">
        <v>0.6</v>
      </c>
      <c r="ID179">
        <v>25273.54</v>
      </c>
      <c r="IE179">
        <v>33561</v>
      </c>
      <c r="IF179" t="s">
        <v>5628</v>
      </c>
      <c r="IG179" t="s">
        <v>7279</v>
      </c>
      <c r="IH179">
        <v>33499</v>
      </c>
      <c r="II179" t="s">
        <v>4961</v>
      </c>
      <c r="IJ179" t="s">
        <v>147</v>
      </c>
      <c r="IL179" t="e">
        <f t="shared" si="10"/>
        <v>#DIV/0!</v>
      </c>
      <c r="IM179">
        <f t="shared" si="11"/>
        <v>0</v>
      </c>
      <c r="IN179">
        <f t="shared" si="12"/>
        <v>0</v>
      </c>
      <c r="IO179" t="e">
        <f t="shared" si="13"/>
        <v>#DIV/0!</v>
      </c>
      <c r="IP179" t="e">
        <f t="shared" si="14"/>
        <v>#DIV/0!</v>
      </c>
    </row>
    <row r="180" spans="1:250" x14ac:dyDescent="0.2">
      <c r="A180" t="s">
        <v>4962</v>
      </c>
      <c r="B180">
        <v>-1</v>
      </c>
      <c r="C180">
        <v>0</v>
      </c>
      <c r="D180">
        <v>0</v>
      </c>
      <c r="E180">
        <v>4</v>
      </c>
      <c r="F180">
        <v>5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628</v>
      </c>
      <c r="S180">
        <v>7</v>
      </c>
      <c r="T180">
        <v>10776</v>
      </c>
      <c r="U180">
        <v>1</v>
      </c>
      <c r="V180" s="25">
        <v>9.9999999999999995E-8</v>
      </c>
      <c r="W180" s="25">
        <v>7</v>
      </c>
      <c r="X180" s="25">
        <v>0</v>
      </c>
      <c r="Y180" s="25">
        <v>3600</v>
      </c>
      <c r="Z180" s="25">
        <v>-1</v>
      </c>
      <c r="AA180" s="25">
        <v>3600</v>
      </c>
      <c r="AB180">
        <v>3.3839236661380001</v>
      </c>
      <c r="AC180" t="s">
        <v>5624</v>
      </c>
      <c r="AD180" t="s">
        <v>5624</v>
      </c>
      <c r="AE180">
        <v>7</v>
      </c>
      <c r="AF180">
        <v>0</v>
      </c>
      <c r="AH180">
        <v>0</v>
      </c>
      <c r="AJ180">
        <v>0</v>
      </c>
      <c r="AO180">
        <v>0</v>
      </c>
      <c r="AQ180">
        <v>1</v>
      </c>
      <c r="AR180">
        <v>0</v>
      </c>
      <c r="AS180">
        <v>1</v>
      </c>
      <c r="AT180">
        <v>0</v>
      </c>
      <c r="AU180">
        <v>3600.0039999999999</v>
      </c>
      <c r="AV180">
        <v>0</v>
      </c>
      <c r="AW180">
        <v>3600.0039999999999</v>
      </c>
      <c r="AX180">
        <v>0</v>
      </c>
      <c r="AY180">
        <v>105209</v>
      </c>
      <c r="AZ180">
        <v>8955</v>
      </c>
      <c r="BA180">
        <v>6904</v>
      </c>
      <c r="BB180">
        <v>5.5999999999999995E-4</v>
      </c>
      <c r="BC180">
        <v>0.49980999999999998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8955</v>
      </c>
      <c r="BJ180">
        <v>0</v>
      </c>
      <c r="BK180">
        <v>3.8299999999999999E-4</v>
      </c>
      <c r="BL180">
        <v>6904</v>
      </c>
      <c r="BM180">
        <v>5.5999999999999995E-4</v>
      </c>
      <c r="BN180">
        <v>0.49980999999999998</v>
      </c>
      <c r="BO180">
        <v>3.8299999999999999E-4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1E+100</v>
      </c>
      <c r="EZ180">
        <v>0</v>
      </c>
      <c r="FA180">
        <v>7</v>
      </c>
      <c r="FB180">
        <v>0</v>
      </c>
      <c r="FC180">
        <v>1.4285714285714201E+99</v>
      </c>
      <c r="FD180">
        <v>0</v>
      </c>
      <c r="FE180">
        <v>4</v>
      </c>
      <c r="FF180">
        <v>0</v>
      </c>
      <c r="FG180">
        <v>6</v>
      </c>
      <c r="FH180">
        <v>0</v>
      </c>
      <c r="FI180">
        <v>5</v>
      </c>
      <c r="FJ180">
        <v>0</v>
      </c>
      <c r="FK180">
        <v>992941</v>
      </c>
      <c r="FL180">
        <v>0</v>
      </c>
      <c r="FM180">
        <v>992941</v>
      </c>
      <c r="FN180">
        <v>0</v>
      </c>
      <c r="FO180">
        <v>6317913</v>
      </c>
      <c r="FP180">
        <v>0</v>
      </c>
      <c r="FQ180">
        <v>1</v>
      </c>
      <c r="FR180">
        <v>0</v>
      </c>
      <c r="FS180">
        <v>1</v>
      </c>
      <c r="FT180">
        <v>0</v>
      </c>
      <c r="FU180">
        <v>379</v>
      </c>
      <c r="FV180">
        <v>0</v>
      </c>
      <c r="FW180">
        <v>19</v>
      </c>
      <c r="FX180">
        <v>0</v>
      </c>
      <c r="FY180">
        <v>19</v>
      </c>
      <c r="FZ180">
        <v>0</v>
      </c>
      <c r="GA180">
        <v>25</v>
      </c>
      <c r="GB180">
        <v>0</v>
      </c>
      <c r="GC180">
        <v>3.44332426393464</v>
      </c>
      <c r="GD180">
        <v>0</v>
      </c>
      <c r="GE180">
        <v>3.44670172688972</v>
      </c>
      <c r="GF180">
        <v>0</v>
      </c>
      <c r="GG180">
        <v>3.4424447163888598</v>
      </c>
      <c r="GH180">
        <v>0</v>
      </c>
      <c r="GI180">
        <v>3.5032464739961102</v>
      </c>
      <c r="GJ180">
        <v>0</v>
      </c>
      <c r="GK180">
        <v>3.5208853262441702</v>
      </c>
      <c r="GL180">
        <v>0</v>
      </c>
      <c r="GM180">
        <v>3.5006392691281398</v>
      </c>
      <c r="GN180">
        <v>0</v>
      </c>
      <c r="GO180">
        <v>3319.6680000000001</v>
      </c>
      <c r="GP180">
        <v>0</v>
      </c>
      <c r="GQ180">
        <v>538.49</v>
      </c>
      <c r="GR180">
        <v>0</v>
      </c>
      <c r="GS180">
        <v>1647.461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2295.2890000000002</v>
      </c>
      <c r="GZ180">
        <v>0</v>
      </c>
      <c r="HA180">
        <v>3600.0039999999999</v>
      </c>
      <c r="HB180">
        <v>0</v>
      </c>
      <c r="HC180">
        <v>3600.0039999999999</v>
      </c>
      <c r="HD180">
        <v>0</v>
      </c>
      <c r="HE180">
        <v>3600.0329999999999</v>
      </c>
      <c r="HF180">
        <v>0</v>
      </c>
      <c r="HG180" t="s">
        <v>7280</v>
      </c>
      <c r="HH180" t="s">
        <v>7281</v>
      </c>
      <c r="HI180" t="s">
        <v>7282</v>
      </c>
      <c r="HJ180" t="s">
        <v>7283</v>
      </c>
      <c r="HK180" t="s">
        <v>7284</v>
      </c>
      <c r="HL180" t="s">
        <v>7285</v>
      </c>
      <c r="HM180" t="s">
        <v>7286</v>
      </c>
      <c r="HN180" t="s">
        <v>7287</v>
      </c>
      <c r="HO180" t="s">
        <v>7288</v>
      </c>
      <c r="HP180" t="s">
        <v>7289</v>
      </c>
      <c r="IA180">
        <v>154.66</v>
      </c>
      <c r="IB180">
        <v>0</v>
      </c>
      <c r="IC180">
        <v>0.16</v>
      </c>
      <c r="ID180">
        <v>25193.57</v>
      </c>
      <c r="IE180">
        <v>25348.65</v>
      </c>
      <c r="IF180" t="s">
        <v>5628</v>
      </c>
      <c r="IG180" t="s">
        <v>7290</v>
      </c>
      <c r="IH180">
        <v>25357</v>
      </c>
      <c r="II180" t="s">
        <v>4962</v>
      </c>
      <c r="IJ180" t="s">
        <v>147</v>
      </c>
      <c r="IL180" t="e">
        <f t="shared" si="10"/>
        <v>#DIV/0!</v>
      </c>
      <c r="IM180">
        <f t="shared" si="11"/>
        <v>0</v>
      </c>
      <c r="IN180">
        <f t="shared" si="12"/>
        <v>0</v>
      </c>
      <c r="IO180" t="e">
        <f t="shared" si="13"/>
        <v>#DIV/0!</v>
      </c>
      <c r="IP180" t="e">
        <f t="shared" si="14"/>
        <v>#DIV/0!</v>
      </c>
    </row>
    <row r="181" spans="1:250" x14ac:dyDescent="0.2">
      <c r="A181" s="26" t="s">
        <v>4964</v>
      </c>
      <c r="B181">
        <v>-1</v>
      </c>
      <c r="C181">
        <v>0</v>
      </c>
      <c r="D181">
        <v>0</v>
      </c>
      <c r="E181">
        <v>4</v>
      </c>
      <c r="F181">
        <v>5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628</v>
      </c>
      <c r="S181">
        <v>7</v>
      </c>
      <c r="T181">
        <v>10776</v>
      </c>
      <c r="U181">
        <v>1</v>
      </c>
      <c r="V181" s="25">
        <v>9.9999999999999995E-8</v>
      </c>
      <c r="W181" s="25">
        <v>48</v>
      </c>
      <c r="X181" s="25">
        <v>0</v>
      </c>
      <c r="Y181" s="25">
        <v>3600</v>
      </c>
      <c r="Z181" s="25">
        <v>-1</v>
      </c>
      <c r="AA181" s="25">
        <v>3600</v>
      </c>
      <c r="AB181">
        <v>47.186666666666603</v>
      </c>
      <c r="AC181" t="s">
        <v>5624</v>
      </c>
      <c r="AD181" t="s">
        <v>5624</v>
      </c>
      <c r="AE181">
        <v>48</v>
      </c>
      <c r="AF181">
        <v>0</v>
      </c>
      <c r="AH181">
        <v>0</v>
      </c>
      <c r="AJ181">
        <v>0</v>
      </c>
      <c r="AO181">
        <v>0</v>
      </c>
      <c r="AQ181">
        <v>1</v>
      </c>
      <c r="AR181">
        <v>0</v>
      </c>
      <c r="AS181">
        <v>1</v>
      </c>
      <c r="AT181">
        <v>0</v>
      </c>
      <c r="AU181">
        <v>0.214</v>
      </c>
      <c r="AV181">
        <v>0</v>
      </c>
      <c r="AW181">
        <v>0.109</v>
      </c>
      <c r="AX181">
        <v>0</v>
      </c>
      <c r="AY181">
        <v>240</v>
      </c>
      <c r="AZ181">
        <v>13410</v>
      </c>
      <c r="BA181">
        <v>99</v>
      </c>
      <c r="BB181">
        <v>1.1900000000000001E-2</v>
      </c>
      <c r="BC181">
        <v>0.49332999999999999</v>
      </c>
      <c r="BD181">
        <v>120</v>
      </c>
      <c r="BE181">
        <v>0</v>
      </c>
      <c r="BF181">
        <v>0</v>
      </c>
      <c r="BG181">
        <v>0</v>
      </c>
      <c r="BH181">
        <v>0</v>
      </c>
      <c r="BI181">
        <v>13410</v>
      </c>
      <c r="BJ181">
        <v>0</v>
      </c>
      <c r="BK181">
        <v>8.9859999999999992E-3</v>
      </c>
      <c r="BL181">
        <v>99</v>
      </c>
      <c r="BM181">
        <v>1.1900000000000001E-2</v>
      </c>
      <c r="BN181">
        <v>0.49332999999999999</v>
      </c>
      <c r="BO181">
        <v>8.9859999999999992E-3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1E+100</v>
      </c>
      <c r="EZ181">
        <v>0</v>
      </c>
      <c r="FA181">
        <v>1E+100</v>
      </c>
      <c r="FB181">
        <v>0</v>
      </c>
      <c r="FC181">
        <v>9.9999999999999904E+99</v>
      </c>
      <c r="FD181">
        <v>0</v>
      </c>
      <c r="FE181">
        <v>48</v>
      </c>
      <c r="FF181">
        <v>0</v>
      </c>
      <c r="FG181">
        <v>48</v>
      </c>
      <c r="FH181">
        <v>0</v>
      </c>
      <c r="FI181">
        <v>48</v>
      </c>
      <c r="FJ181">
        <v>0</v>
      </c>
      <c r="FK181">
        <v>7089</v>
      </c>
      <c r="FL181">
        <v>0</v>
      </c>
      <c r="FM181">
        <v>4175</v>
      </c>
      <c r="FN181">
        <v>0</v>
      </c>
      <c r="FO181">
        <v>6273</v>
      </c>
      <c r="FP181">
        <v>0</v>
      </c>
      <c r="FQ181">
        <v>1</v>
      </c>
      <c r="FR181">
        <v>0</v>
      </c>
      <c r="FS181">
        <v>1</v>
      </c>
      <c r="FT181">
        <v>0</v>
      </c>
      <c r="FU181">
        <v>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1E+100</v>
      </c>
      <c r="GD181">
        <v>0</v>
      </c>
      <c r="GE181">
        <v>1E+100</v>
      </c>
      <c r="GF181">
        <v>0</v>
      </c>
      <c r="GG181">
        <v>9.9999999999999904E+99</v>
      </c>
      <c r="GH181">
        <v>0</v>
      </c>
      <c r="GI181">
        <v>1E+100</v>
      </c>
      <c r="GJ181">
        <v>0</v>
      </c>
      <c r="GK181">
        <v>1E+100</v>
      </c>
      <c r="GL181">
        <v>0</v>
      </c>
      <c r="GM181">
        <v>9.9999999999999904E+99</v>
      </c>
      <c r="GN181">
        <v>0</v>
      </c>
      <c r="GO181">
        <v>0.214</v>
      </c>
      <c r="GP181">
        <v>0</v>
      </c>
      <c r="GQ181">
        <v>0.109</v>
      </c>
      <c r="GR181">
        <v>0</v>
      </c>
      <c r="GS181">
        <v>0.161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0.214</v>
      </c>
      <c r="HB181">
        <v>0</v>
      </c>
      <c r="HC181">
        <v>0.109</v>
      </c>
      <c r="HD181">
        <v>0</v>
      </c>
      <c r="HE181">
        <v>0.161</v>
      </c>
      <c r="HF181">
        <v>0</v>
      </c>
      <c r="HG181" t="s">
        <v>130</v>
      </c>
      <c r="HH181" t="s">
        <v>7291</v>
      </c>
      <c r="HI181" t="s">
        <v>7292</v>
      </c>
      <c r="HJ181" t="s">
        <v>133</v>
      </c>
      <c r="HK181" t="s">
        <v>1484</v>
      </c>
      <c r="HL181" t="s">
        <v>1856</v>
      </c>
      <c r="HM181" t="s">
        <v>1856</v>
      </c>
      <c r="HN181" t="s">
        <v>7293</v>
      </c>
      <c r="HO181" t="s">
        <v>137</v>
      </c>
      <c r="HP181" t="s">
        <v>7293</v>
      </c>
      <c r="IA181">
        <v>1.97</v>
      </c>
      <c r="IB181">
        <v>0</v>
      </c>
      <c r="IC181">
        <v>0</v>
      </c>
      <c r="ID181">
        <v>1.24</v>
      </c>
      <c r="IE181">
        <v>3.23</v>
      </c>
      <c r="IF181" t="s">
        <v>5628</v>
      </c>
      <c r="IG181" t="s">
        <v>7294</v>
      </c>
      <c r="IH181">
        <v>3</v>
      </c>
      <c r="II181" t="s">
        <v>4964</v>
      </c>
      <c r="IJ181" t="s">
        <v>147</v>
      </c>
      <c r="IL181" t="e">
        <f t="shared" si="10"/>
        <v>#DIV/0!</v>
      </c>
      <c r="IM181">
        <f t="shared" si="11"/>
        <v>0</v>
      </c>
      <c r="IN181">
        <f t="shared" si="12"/>
        <v>0</v>
      </c>
      <c r="IO181" t="e">
        <f t="shared" si="13"/>
        <v>#DIV/0!</v>
      </c>
      <c r="IP181" t="e">
        <f t="shared" si="14"/>
        <v>#DIV/0!</v>
      </c>
    </row>
    <row r="182" spans="1:250" x14ac:dyDescent="0.2">
      <c r="A182" t="s">
        <v>4967</v>
      </c>
      <c r="B182">
        <v>-1</v>
      </c>
      <c r="C182">
        <v>0</v>
      </c>
      <c r="D182">
        <v>0</v>
      </c>
      <c r="E182">
        <v>4</v>
      </c>
      <c r="F182">
        <v>5</v>
      </c>
      <c r="G182">
        <v>0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628</v>
      </c>
      <c r="S182">
        <v>7</v>
      </c>
      <c r="T182">
        <v>10776</v>
      </c>
      <c r="U182">
        <v>1</v>
      </c>
      <c r="V182" s="25">
        <v>9.9999999999999995E-8</v>
      </c>
      <c r="W182" s="25">
        <v>1745</v>
      </c>
      <c r="X182" s="25">
        <v>0</v>
      </c>
      <c r="Y182" s="25">
        <v>3600</v>
      </c>
      <c r="Z182" s="25">
        <v>-1</v>
      </c>
      <c r="AA182" s="25">
        <v>3600</v>
      </c>
      <c r="AB182">
        <v>1288.10216113569</v>
      </c>
      <c r="AC182" t="s">
        <v>5624</v>
      </c>
      <c r="AD182" t="s">
        <v>5624</v>
      </c>
      <c r="AE182">
        <v>1745.1238129999899</v>
      </c>
      <c r="AF182">
        <v>0</v>
      </c>
      <c r="AH182">
        <v>0</v>
      </c>
      <c r="AJ182">
        <v>0</v>
      </c>
      <c r="AO182">
        <v>0</v>
      </c>
      <c r="AQ182">
        <v>1063598</v>
      </c>
      <c r="AR182">
        <v>0</v>
      </c>
      <c r="AS182">
        <v>343511</v>
      </c>
      <c r="AT182">
        <v>0</v>
      </c>
      <c r="AU182">
        <v>3600.0010000000002</v>
      </c>
      <c r="AV182">
        <v>0</v>
      </c>
      <c r="AW182">
        <v>598.25599999999997</v>
      </c>
      <c r="AX182">
        <v>0</v>
      </c>
      <c r="AY182">
        <v>830</v>
      </c>
      <c r="AZ182">
        <v>436</v>
      </c>
      <c r="BA182">
        <v>207</v>
      </c>
      <c r="BB182">
        <v>2.0000000000000002E-5</v>
      </c>
      <c r="BC182">
        <v>6.3E-3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396</v>
      </c>
      <c r="BJ182">
        <v>40</v>
      </c>
      <c r="BK182">
        <v>6.7759999999999999E-3</v>
      </c>
      <c r="BL182">
        <v>207</v>
      </c>
      <c r="BM182">
        <v>2.0000000000000002E-5</v>
      </c>
      <c r="BN182">
        <v>6.3E-3</v>
      </c>
      <c r="BO182">
        <v>6.7759999999999999E-3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1751.2792405918301</v>
      </c>
      <c r="EZ182">
        <v>0</v>
      </c>
      <c r="FA182">
        <v>1745.12418234602</v>
      </c>
      <c r="FB182">
        <v>0</v>
      </c>
      <c r="FC182">
        <v>1746.00347638117</v>
      </c>
      <c r="FD182">
        <v>0</v>
      </c>
      <c r="FE182">
        <v>1656.83691407316</v>
      </c>
      <c r="FF182">
        <v>0</v>
      </c>
      <c r="FG182">
        <v>1745.00724239232</v>
      </c>
      <c r="FH182">
        <v>0</v>
      </c>
      <c r="FI182">
        <v>1720.9715407536601</v>
      </c>
      <c r="FJ182">
        <v>0</v>
      </c>
      <c r="FK182">
        <v>29324275</v>
      </c>
      <c r="FL182">
        <v>0</v>
      </c>
      <c r="FM182">
        <v>5048715</v>
      </c>
      <c r="FN182">
        <v>0</v>
      </c>
      <c r="FO182">
        <v>19879606</v>
      </c>
      <c r="FP182">
        <v>0</v>
      </c>
      <c r="FQ182">
        <v>1063598</v>
      </c>
      <c r="FR182">
        <v>0</v>
      </c>
      <c r="FS182">
        <v>343511</v>
      </c>
      <c r="FT182">
        <v>0</v>
      </c>
      <c r="FU182">
        <v>889405</v>
      </c>
      <c r="FV182">
        <v>0</v>
      </c>
      <c r="FW182">
        <v>8</v>
      </c>
      <c r="FX182">
        <v>0</v>
      </c>
      <c r="FY182">
        <v>7</v>
      </c>
      <c r="FZ182">
        <v>0</v>
      </c>
      <c r="GA182">
        <v>8</v>
      </c>
      <c r="GB182">
        <v>0</v>
      </c>
      <c r="GC182">
        <v>1311.7016480504701</v>
      </c>
      <c r="GD182">
        <v>0</v>
      </c>
      <c r="GE182">
        <v>1311.7016480504701</v>
      </c>
      <c r="GF182">
        <v>0</v>
      </c>
      <c r="GG182">
        <v>1311.7016480504701</v>
      </c>
      <c r="GH182">
        <v>0</v>
      </c>
      <c r="GI182">
        <v>1311.7016480504701</v>
      </c>
      <c r="GJ182">
        <v>0</v>
      </c>
      <c r="GK182">
        <v>1311.7016480504701</v>
      </c>
      <c r="GL182">
        <v>0</v>
      </c>
      <c r="GM182">
        <v>1311.7016480504701</v>
      </c>
      <c r="GN182">
        <v>0</v>
      </c>
      <c r="GO182">
        <v>4.2999999999999997E-2</v>
      </c>
      <c r="GP182">
        <v>0</v>
      </c>
      <c r="GQ182">
        <v>3.7999999999999999E-2</v>
      </c>
      <c r="GR182">
        <v>0</v>
      </c>
      <c r="GS182">
        <v>4.2000000000000003E-2</v>
      </c>
      <c r="GT182">
        <v>0</v>
      </c>
      <c r="GU182">
        <v>2523.3090000000002</v>
      </c>
      <c r="GV182">
        <v>0</v>
      </c>
      <c r="GW182">
        <v>375.702</v>
      </c>
      <c r="GX182">
        <v>0</v>
      </c>
      <c r="GY182">
        <v>1773.856</v>
      </c>
      <c r="GZ182">
        <v>0</v>
      </c>
      <c r="HA182">
        <v>3600.0010000000002</v>
      </c>
      <c r="HB182">
        <v>0</v>
      </c>
      <c r="HC182">
        <v>598.25599999999997</v>
      </c>
      <c r="HD182">
        <v>0</v>
      </c>
      <c r="HE182">
        <v>2379.92</v>
      </c>
      <c r="HF182">
        <v>0</v>
      </c>
      <c r="HG182" t="s">
        <v>7295</v>
      </c>
      <c r="HH182" t="s">
        <v>7296</v>
      </c>
      <c r="HI182" t="s">
        <v>7297</v>
      </c>
      <c r="HJ182" t="s">
        <v>7298</v>
      </c>
      <c r="HK182" t="s">
        <v>7299</v>
      </c>
      <c r="HL182" t="s">
        <v>7300</v>
      </c>
      <c r="HM182" t="s">
        <v>7300</v>
      </c>
      <c r="HN182" t="s">
        <v>7301</v>
      </c>
      <c r="HO182" t="s">
        <v>7302</v>
      </c>
      <c r="HP182" t="s">
        <v>7303</v>
      </c>
      <c r="IA182">
        <v>0</v>
      </c>
      <c r="IB182">
        <v>0</v>
      </c>
      <c r="IC182">
        <v>0</v>
      </c>
      <c r="ID182">
        <v>16710.080000000002</v>
      </c>
      <c r="IE182">
        <v>16710.080000000002</v>
      </c>
      <c r="IF182" t="s">
        <v>5628</v>
      </c>
      <c r="IG182" t="s">
        <v>7304</v>
      </c>
      <c r="IH182">
        <v>16660</v>
      </c>
      <c r="II182" t="s">
        <v>4967</v>
      </c>
      <c r="IJ182" t="s">
        <v>147</v>
      </c>
      <c r="IL182" t="e">
        <f t="shared" si="10"/>
        <v>#DIV/0!</v>
      </c>
      <c r="IM182">
        <f t="shared" si="11"/>
        <v>0</v>
      </c>
      <c r="IN182">
        <f t="shared" si="12"/>
        <v>0</v>
      </c>
      <c r="IO182" t="e">
        <f t="shared" si="13"/>
        <v>#DIV/0!</v>
      </c>
      <c r="IP182" t="e">
        <f t="shared" si="14"/>
        <v>#DIV/0!</v>
      </c>
    </row>
    <row r="183" spans="1:250" x14ac:dyDescent="0.2">
      <c r="A183" t="s">
        <v>4968</v>
      </c>
      <c r="B183">
        <v>-1</v>
      </c>
      <c r="C183">
        <v>0</v>
      </c>
      <c r="D183">
        <v>0</v>
      </c>
      <c r="E183">
        <v>4</v>
      </c>
      <c r="F183">
        <v>5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628</v>
      </c>
      <c r="S183">
        <v>7</v>
      </c>
      <c r="T183">
        <v>10776</v>
      </c>
      <c r="U183">
        <v>1</v>
      </c>
      <c r="V183" s="25">
        <v>9.9999999999999995E-8</v>
      </c>
      <c r="W183" s="25">
        <v>-345</v>
      </c>
      <c r="X183" s="25">
        <v>0</v>
      </c>
      <c r="Y183" s="25">
        <v>3600</v>
      </c>
      <c r="Z183" s="25">
        <v>-1</v>
      </c>
      <c r="AA183" s="25">
        <v>3600</v>
      </c>
      <c r="AB183">
        <v>-465</v>
      </c>
      <c r="AC183" t="s">
        <v>5624</v>
      </c>
      <c r="AD183" t="s">
        <v>5624</v>
      </c>
      <c r="AE183">
        <v>-345</v>
      </c>
      <c r="AF183">
        <v>0</v>
      </c>
      <c r="AH183">
        <v>0</v>
      </c>
      <c r="AJ183">
        <v>0</v>
      </c>
      <c r="AO183">
        <v>0</v>
      </c>
      <c r="AQ183">
        <v>9544</v>
      </c>
      <c r="AR183">
        <v>0</v>
      </c>
      <c r="AS183">
        <v>3412</v>
      </c>
      <c r="AT183">
        <v>0</v>
      </c>
      <c r="AU183">
        <v>100.971</v>
      </c>
      <c r="AV183">
        <v>0</v>
      </c>
      <c r="AW183">
        <v>41.591000000000001</v>
      </c>
      <c r="AX183">
        <v>0</v>
      </c>
      <c r="AY183">
        <v>2382</v>
      </c>
      <c r="AZ183">
        <v>6295</v>
      </c>
      <c r="BA183">
        <v>139</v>
      </c>
      <c r="BB183">
        <v>3.2599999999999999E-3</v>
      </c>
      <c r="BC183">
        <v>0.5</v>
      </c>
      <c r="BD183">
        <v>205</v>
      </c>
      <c r="BE183">
        <v>0</v>
      </c>
      <c r="BF183">
        <v>0</v>
      </c>
      <c r="BG183">
        <v>0</v>
      </c>
      <c r="BH183">
        <v>80</v>
      </c>
      <c r="BI183">
        <v>6215</v>
      </c>
      <c r="BJ183">
        <v>0</v>
      </c>
      <c r="BK183">
        <v>2.4610000000000001E-3</v>
      </c>
      <c r="BL183">
        <v>139</v>
      </c>
      <c r="BM183">
        <v>3.2599999999999999E-3</v>
      </c>
      <c r="BN183">
        <v>0.5</v>
      </c>
      <c r="BO183">
        <v>2.4610000000000001E-3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-345</v>
      </c>
      <c r="EZ183">
        <v>0</v>
      </c>
      <c r="FA183">
        <v>-345</v>
      </c>
      <c r="FB183">
        <v>0</v>
      </c>
      <c r="FC183">
        <v>-344.28571428571399</v>
      </c>
      <c r="FD183">
        <v>0</v>
      </c>
      <c r="FE183">
        <v>-345</v>
      </c>
      <c r="FF183">
        <v>0</v>
      </c>
      <c r="FG183">
        <v>-344.99999999999898</v>
      </c>
      <c r="FH183">
        <v>0</v>
      </c>
      <c r="FI183">
        <v>-345</v>
      </c>
      <c r="FJ183">
        <v>0</v>
      </c>
      <c r="FK183">
        <v>794199</v>
      </c>
      <c r="FL183">
        <v>0</v>
      </c>
      <c r="FM183">
        <v>251920</v>
      </c>
      <c r="FN183">
        <v>0</v>
      </c>
      <c r="FO183">
        <v>445404</v>
      </c>
      <c r="FP183">
        <v>0</v>
      </c>
      <c r="FQ183">
        <v>9544</v>
      </c>
      <c r="FR183">
        <v>0</v>
      </c>
      <c r="FS183">
        <v>3412</v>
      </c>
      <c r="FT183">
        <v>0</v>
      </c>
      <c r="FU183">
        <v>5874</v>
      </c>
      <c r="FV183">
        <v>0</v>
      </c>
      <c r="FW183">
        <v>33</v>
      </c>
      <c r="FX183">
        <v>0</v>
      </c>
      <c r="FY183">
        <v>20</v>
      </c>
      <c r="FZ183">
        <v>0</v>
      </c>
      <c r="GA183">
        <v>25</v>
      </c>
      <c r="GB183">
        <v>0</v>
      </c>
      <c r="GC183">
        <v>-445.690866510538</v>
      </c>
      <c r="GD183">
        <v>0</v>
      </c>
      <c r="GE183">
        <v>-445.690866510538</v>
      </c>
      <c r="GF183">
        <v>0</v>
      </c>
      <c r="GG183">
        <v>-447.778545131702</v>
      </c>
      <c r="GH183">
        <v>0</v>
      </c>
      <c r="GI183">
        <v>-429.36170212765899</v>
      </c>
      <c r="GJ183">
        <v>0</v>
      </c>
      <c r="GK183">
        <v>-429.36170212765899</v>
      </c>
      <c r="GL183">
        <v>0</v>
      </c>
      <c r="GM183">
        <v>-433.22440391406599</v>
      </c>
      <c r="GN183">
        <v>0</v>
      </c>
      <c r="GO183">
        <v>2.984</v>
      </c>
      <c r="GP183">
        <v>0</v>
      </c>
      <c r="GQ183">
        <v>2.508</v>
      </c>
      <c r="GR183">
        <v>0</v>
      </c>
      <c r="GS183">
        <v>2.7770000000000001</v>
      </c>
      <c r="GT183">
        <v>0</v>
      </c>
      <c r="GU183">
        <v>95.119</v>
      </c>
      <c r="GV183">
        <v>0</v>
      </c>
      <c r="GW183">
        <v>36.655999999999999</v>
      </c>
      <c r="GX183">
        <v>0</v>
      </c>
      <c r="GY183">
        <v>56.758000000000003</v>
      </c>
      <c r="GZ183">
        <v>0</v>
      </c>
      <c r="HA183">
        <v>100.971</v>
      </c>
      <c r="HB183">
        <v>0</v>
      </c>
      <c r="HC183">
        <v>41.591000000000001</v>
      </c>
      <c r="HD183">
        <v>0</v>
      </c>
      <c r="HE183">
        <v>66.424999999999997</v>
      </c>
      <c r="HF183">
        <v>0</v>
      </c>
      <c r="HG183" t="s">
        <v>7305</v>
      </c>
      <c r="HH183" t="s">
        <v>7306</v>
      </c>
      <c r="HI183" t="s">
        <v>7307</v>
      </c>
      <c r="HJ183" t="s">
        <v>7308</v>
      </c>
      <c r="HK183" t="s">
        <v>7309</v>
      </c>
      <c r="HL183" t="s">
        <v>7310</v>
      </c>
      <c r="HM183" t="s">
        <v>7311</v>
      </c>
      <c r="HN183" t="s">
        <v>7312</v>
      </c>
      <c r="HO183" t="s">
        <v>7313</v>
      </c>
      <c r="HP183" t="s">
        <v>7314</v>
      </c>
      <c r="IA183">
        <v>0.2</v>
      </c>
      <c r="IB183">
        <v>0</v>
      </c>
      <c r="IC183">
        <v>0.01</v>
      </c>
      <c r="ID183">
        <v>466.42</v>
      </c>
      <c r="IE183">
        <v>466.64</v>
      </c>
      <c r="IF183" t="s">
        <v>5628</v>
      </c>
      <c r="IG183" t="s">
        <v>7315</v>
      </c>
      <c r="IH183">
        <v>466</v>
      </c>
      <c r="II183" t="s">
        <v>4968</v>
      </c>
      <c r="IJ183" t="s">
        <v>147</v>
      </c>
      <c r="IL183" t="e">
        <f t="shared" si="10"/>
        <v>#DIV/0!</v>
      </c>
      <c r="IM183">
        <f t="shared" si="11"/>
        <v>0</v>
      </c>
      <c r="IN183">
        <f t="shared" si="12"/>
        <v>0</v>
      </c>
      <c r="IO183" t="e">
        <f t="shared" si="13"/>
        <v>#DIV/0!</v>
      </c>
      <c r="IP183" t="e">
        <f t="shared" si="14"/>
        <v>#DIV/0!</v>
      </c>
    </row>
    <row r="184" spans="1:250" x14ac:dyDescent="0.2">
      <c r="A184" t="s">
        <v>4969</v>
      </c>
      <c r="B184">
        <v>-1</v>
      </c>
      <c r="C184">
        <v>0</v>
      </c>
      <c r="D184">
        <v>0</v>
      </c>
      <c r="E184">
        <v>4</v>
      </c>
      <c r="F184">
        <v>5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628</v>
      </c>
      <c r="S184">
        <v>7</v>
      </c>
      <c r="T184">
        <v>10776</v>
      </c>
      <c r="U184">
        <v>1</v>
      </c>
      <c r="V184" s="25">
        <v>9.9999999999999995E-8</v>
      </c>
      <c r="W184" s="25">
        <v>24260</v>
      </c>
      <c r="X184" s="25">
        <v>0</v>
      </c>
      <c r="Y184" s="25">
        <v>3600</v>
      </c>
      <c r="Z184" s="25">
        <v>-1</v>
      </c>
      <c r="AA184" s="25">
        <v>3600</v>
      </c>
      <c r="AB184">
        <v>22536.483378767902</v>
      </c>
      <c r="AC184" t="s">
        <v>5624</v>
      </c>
      <c r="AD184" t="s">
        <v>5624</v>
      </c>
      <c r="AE184">
        <v>24256.3122898</v>
      </c>
      <c r="AF184">
        <v>0</v>
      </c>
      <c r="AH184">
        <v>0</v>
      </c>
      <c r="AJ184">
        <v>0</v>
      </c>
      <c r="AO184">
        <v>0</v>
      </c>
      <c r="AQ184">
        <v>51954</v>
      </c>
      <c r="AR184">
        <v>0</v>
      </c>
      <c r="AS184">
        <v>48282</v>
      </c>
      <c r="AT184">
        <v>0</v>
      </c>
      <c r="AU184">
        <v>1408.373</v>
      </c>
      <c r="AV184">
        <v>0</v>
      </c>
      <c r="AW184">
        <v>1022.187</v>
      </c>
      <c r="AX184">
        <v>0</v>
      </c>
      <c r="AY184">
        <v>8569</v>
      </c>
      <c r="AZ184">
        <v>5168</v>
      </c>
      <c r="BA184">
        <v>38</v>
      </c>
      <c r="BB184">
        <v>0.5</v>
      </c>
      <c r="BC184">
        <v>0.5</v>
      </c>
      <c r="BD184">
        <v>100</v>
      </c>
      <c r="BE184">
        <v>0</v>
      </c>
      <c r="BF184">
        <v>0</v>
      </c>
      <c r="BG184">
        <v>0</v>
      </c>
      <c r="BH184">
        <v>0</v>
      </c>
      <c r="BI184">
        <v>300</v>
      </c>
      <c r="BJ184">
        <v>4868</v>
      </c>
      <c r="BK184">
        <v>5.4000000000000001E-4</v>
      </c>
      <c r="BL184">
        <v>38</v>
      </c>
      <c r="BM184">
        <v>0.5</v>
      </c>
      <c r="BN184">
        <v>0.5</v>
      </c>
      <c r="BO184">
        <v>5.4000000000000001E-4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24256.312289834001</v>
      </c>
      <c r="EZ184">
        <v>0</v>
      </c>
      <c r="FA184">
        <v>24256.312289834001</v>
      </c>
      <c r="FB184">
        <v>0</v>
      </c>
      <c r="FC184">
        <v>24256.312289834001</v>
      </c>
      <c r="FD184">
        <v>0</v>
      </c>
      <c r="FE184">
        <v>24253.900903604099</v>
      </c>
      <c r="FF184">
        <v>0</v>
      </c>
      <c r="FG184">
        <v>24253.925918584799</v>
      </c>
      <c r="FH184">
        <v>0</v>
      </c>
      <c r="FI184">
        <v>24253.897733034501</v>
      </c>
      <c r="FJ184">
        <v>0</v>
      </c>
      <c r="FK184">
        <v>4346061</v>
      </c>
      <c r="FL184">
        <v>0</v>
      </c>
      <c r="FM184">
        <v>3667360</v>
      </c>
      <c r="FN184">
        <v>0</v>
      </c>
      <c r="FO184">
        <v>4246547</v>
      </c>
      <c r="FP184">
        <v>0</v>
      </c>
      <c r="FQ184">
        <v>51954</v>
      </c>
      <c r="FR184">
        <v>0</v>
      </c>
      <c r="FS184">
        <v>48282</v>
      </c>
      <c r="FT184">
        <v>0</v>
      </c>
      <c r="FU184">
        <v>58412</v>
      </c>
      <c r="FV184">
        <v>0</v>
      </c>
      <c r="FW184">
        <v>11</v>
      </c>
      <c r="FX184">
        <v>0</v>
      </c>
      <c r="FY184">
        <v>11</v>
      </c>
      <c r="FZ184">
        <v>0</v>
      </c>
      <c r="GA184">
        <v>11</v>
      </c>
      <c r="GB184">
        <v>0</v>
      </c>
      <c r="GC184">
        <v>22624.4086046218</v>
      </c>
      <c r="GD184">
        <v>0</v>
      </c>
      <c r="GE184">
        <v>22624.4086046218</v>
      </c>
      <c r="GF184">
        <v>0</v>
      </c>
      <c r="GG184">
        <v>22624.4086046218</v>
      </c>
      <c r="GH184">
        <v>0</v>
      </c>
      <c r="GI184">
        <v>22703.2653455336</v>
      </c>
      <c r="GJ184">
        <v>0</v>
      </c>
      <c r="GK184">
        <v>22703.2653455336</v>
      </c>
      <c r="GL184">
        <v>0</v>
      </c>
      <c r="GM184">
        <v>22703.2653455336</v>
      </c>
      <c r="GN184">
        <v>0</v>
      </c>
      <c r="GO184">
        <v>0.49199999999999999</v>
      </c>
      <c r="GP184">
        <v>0</v>
      </c>
      <c r="GQ184">
        <v>0.47599999999999998</v>
      </c>
      <c r="GR184">
        <v>0</v>
      </c>
      <c r="GS184">
        <v>0.48799999999999999</v>
      </c>
      <c r="GT184">
        <v>0</v>
      </c>
      <c r="GU184">
        <v>1407.0650000000001</v>
      </c>
      <c r="GV184">
        <v>0</v>
      </c>
      <c r="GW184">
        <v>1002.66</v>
      </c>
      <c r="GX184">
        <v>0</v>
      </c>
      <c r="GY184">
        <v>1298.875</v>
      </c>
      <c r="GZ184">
        <v>0</v>
      </c>
      <c r="HA184">
        <v>1408.373</v>
      </c>
      <c r="HB184">
        <v>0</v>
      </c>
      <c r="HC184">
        <v>1022.187</v>
      </c>
      <c r="HD184">
        <v>0</v>
      </c>
      <c r="HE184">
        <v>1309.452</v>
      </c>
      <c r="HF184">
        <v>0</v>
      </c>
      <c r="HG184" t="s">
        <v>7316</v>
      </c>
      <c r="HH184" t="s">
        <v>7317</v>
      </c>
      <c r="HI184" t="s">
        <v>7318</v>
      </c>
      <c r="HJ184" t="s">
        <v>7319</v>
      </c>
      <c r="HK184" t="s">
        <v>7320</v>
      </c>
      <c r="HL184" t="s">
        <v>7321</v>
      </c>
      <c r="HM184" t="s">
        <v>7322</v>
      </c>
      <c r="HN184" t="s">
        <v>7323</v>
      </c>
      <c r="HO184" t="s">
        <v>7324</v>
      </c>
      <c r="HP184" t="s">
        <v>7325</v>
      </c>
      <c r="IA184">
        <v>0.21</v>
      </c>
      <c r="IB184">
        <v>0</v>
      </c>
      <c r="IC184">
        <v>0</v>
      </c>
      <c r="ID184">
        <v>9182.41</v>
      </c>
      <c r="IE184">
        <v>9182.6299999999992</v>
      </c>
      <c r="IF184" t="s">
        <v>5628</v>
      </c>
      <c r="IG184" t="s">
        <v>7326</v>
      </c>
      <c r="IH184">
        <v>9168</v>
      </c>
      <c r="II184" t="s">
        <v>4969</v>
      </c>
      <c r="IJ184" t="s">
        <v>147</v>
      </c>
      <c r="IL184" t="e">
        <f t="shared" si="10"/>
        <v>#DIV/0!</v>
      </c>
      <c r="IM184">
        <f t="shared" si="11"/>
        <v>0</v>
      </c>
      <c r="IN184">
        <f t="shared" si="12"/>
        <v>0</v>
      </c>
      <c r="IO184" t="e">
        <f t="shared" si="13"/>
        <v>#DIV/0!</v>
      </c>
      <c r="IP184" t="e">
        <f t="shared" si="14"/>
        <v>#DIV/0!</v>
      </c>
    </row>
    <row r="185" spans="1:250" x14ac:dyDescent="0.2">
      <c r="A185" t="s">
        <v>4970</v>
      </c>
      <c r="B185">
        <v>-1</v>
      </c>
      <c r="C185">
        <v>0</v>
      </c>
      <c r="D185">
        <v>0</v>
      </c>
      <c r="E185">
        <v>4</v>
      </c>
      <c r="F185">
        <v>5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628</v>
      </c>
      <c r="S185">
        <v>7</v>
      </c>
      <c r="T185">
        <v>10776</v>
      </c>
      <c r="U185">
        <v>1</v>
      </c>
      <c r="V185" s="25">
        <v>9.9999999999999995E-8</v>
      </c>
      <c r="W185" s="25">
        <v>7.7590000000000003</v>
      </c>
      <c r="X185" s="25">
        <v>0</v>
      </c>
      <c r="Y185" s="25">
        <v>3600</v>
      </c>
      <c r="Z185" s="25">
        <v>-1</v>
      </c>
      <c r="AA185" s="25">
        <v>3600</v>
      </c>
      <c r="AB185">
        <v>7.3435410784355604</v>
      </c>
      <c r="AC185" t="s">
        <v>5624</v>
      </c>
      <c r="AD185" t="s">
        <v>5624</v>
      </c>
      <c r="AE185">
        <v>7.7586307222700004</v>
      </c>
      <c r="AF185">
        <v>0</v>
      </c>
      <c r="AH185">
        <v>0</v>
      </c>
      <c r="AJ185">
        <v>0</v>
      </c>
      <c r="AO185">
        <v>0</v>
      </c>
      <c r="AQ185">
        <v>33480</v>
      </c>
      <c r="AR185">
        <v>0</v>
      </c>
      <c r="AS185">
        <v>33480</v>
      </c>
      <c r="AT185">
        <v>0</v>
      </c>
      <c r="AU185">
        <v>509.625</v>
      </c>
      <c r="AV185">
        <v>0</v>
      </c>
      <c r="AW185">
        <v>493.93599999999998</v>
      </c>
      <c r="AX185">
        <v>0</v>
      </c>
      <c r="AY185">
        <v>18437</v>
      </c>
      <c r="AZ185">
        <v>19463</v>
      </c>
      <c r="BA185">
        <v>378</v>
      </c>
      <c r="BB185">
        <v>2.7E-4</v>
      </c>
      <c r="BC185">
        <v>0.49991999999999998</v>
      </c>
      <c r="BD185">
        <v>0</v>
      </c>
      <c r="BE185">
        <v>0</v>
      </c>
      <c r="BF185">
        <v>0</v>
      </c>
      <c r="BG185">
        <v>0</v>
      </c>
      <c r="BH185">
        <v>1026</v>
      </c>
      <c r="BI185">
        <v>0</v>
      </c>
      <c r="BJ185">
        <v>18437</v>
      </c>
      <c r="BK185">
        <v>1.214E-3</v>
      </c>
      <c r="BL185">
        <v>378</v>
      </c>
      <c r="BM185">
        <v>2.7E-4</v>
      </c>
      <c r="BN185">
        <v>0.49991999999999998</v>
      </c>
      <c r="BO185">
        <v>1.214E-3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7.75866550646536</v>
      </c>
      <c r="EZ185">
        <v>0</v>
      </c>
      <c r="FA185">
        <v>7.7586419902270798</v>
      </c>
      <c r="FB185">
        <v>0</v>
      </c>
      <c r="FC185">
        <v>7.7587152679195803</v>
      </c>
      <c r="FD185">
        <v>0</v>
      </c>
      <c r="FE185">
        <v>7.7580293610507702</v>
      </c>
      <c r="FF185">
        <v>0</v>
      </c>
      <c r="FG185">
        <v>7.7581790542712996</v>
      </c>
      <c r="FH185">
        <v>0</v>
      </c>
      <c r="FI185">
        <v>7.7580057709176202</v>
      </c>
      <c r="FJ185">
        <v>0</v>
      </c>
      <c r="FK185">
        <v>340855</v>
      </c>
      <c r="FL185">
        <v>0</v>
      </c>
      <c r="FM185">
        <v>286665</v>
      </c>
      <c r="FN185">
        <v>0</v>
      </c>
      <c r="FO185">
        <v>715247</v>
      </c>
      <c r="FP185">
        <v>0</v>
      </c>
      <c r="FQ185">
        <v>33480</v>
      </c>
      <c r="FR185">
        <v>0</v>
      </c>
      <c r="FS185">
        <v>33480</v>
      </c>
      <c r="FT185">
        <v>0</v>
      </c>
      <c r="FU185">
        <v>59935</v>
      </c>
      <c r="FV185">
        <v>0</v>
      </c>
      <c r="FW185">
        <v>7</v>
      </c>
      <c r="FX185">
        <v>0</v>
      </c>
      <c r="FY185">
        <v>3</v>
      </c>
      <c r="FZ185">
        <v>0</v>
      </c>
      <c r="GA185">
        <v>5</v>
      </c>
      <c r="GB185">
        <v>0</v>
      </c>
      <c r="GC185">
        <v>7.3435900298523702</v>
      </c>
      <c r="GD185">
        <v>0</v>
      </c>
      <c r="GE185">
        <v>7.34359072902354</v>
      </c>
      <c r="GF185">
        <v>0</v>
      </c>
      <c r="GG185">
        <v>7.34357727070274</v>
      </c>
      <c r="GH185">
        <v>0</v>
      </c>
      <c r="GI185">
        <v>7.3435900239973302</v>
      </c>
      <c r="GJ185">
        <v>0</v>
      </c>
      <c r="GK185">
        <v>7.3435907340984796</v>
      </c>
      <c r="GL185">
        <v>0</v>
      </c>
      <c r="GM185">
        <v>7.3435772705939302</v>
      </c>
      <c r="GN185">
        <v>0</v>
      </c>
      <c r="GO185">
        <v>7.0960000000000001</v>
      </c>
      <c r="GP185">
        <v>0</v>
      </c>
      <c r="GQ185">
        <v>4.8140000000000001</v>
      </c>
      <c r="GR185">
        <v>0</v>
      </c>
      <c r="GS185">
        <v>5.984</v>
      </c>
      <c r="GT185">
        <v>0</v>
      </c>
      <c r="GU185">
        <v>509.61599999999999</v>
      </c>
      <c r="GV185">
        <v>0</v>
      </c>
      <c r="GW185">
        <v>397.97399999999999</v>
      </c>
      <c r="GX185">
        <v>0</v>
      </c>
      <c r="GY185">
        <v>575.06399999999996</v>
      </c>
      <c r="GZ185">
        <v>0</v>
      </c>
      <c r="HA185">
        <v>509.625</v>
      </c>
      <c r="HB185">
        <v>0</v>
      </c>
      <c r="HC185">
        <v>493.93599999999998</v>
      </c>
      <c r="HD185">
        <v>0</v>
      </c>
      <c r="HE185">
        <v>839.34</v>
      </c>
      <c r="HF185">
        <v>0</v>
      </c>
      <c r="HG185" t="s">
        <v>7327</v>
      </c>
      <c r="HH185" t="s">
        <v>7328</v>
      </c>
      <c r="HI185" t="s">
        <v>7329</v>
      </c>
      <c r="HJ185" t="s">
        <v>7330</v>
      </c>
      <c r="HK185" t="s">
        <v>7331</v>
      </c>
      <c r="HL185" t="s">
        <v>7332</v>
      </c>
      <c r="HM185" t="s">
        <v>7332</v>
      </c>
      <c r="HN185" t="s">
        <v>7333</v>
      </c>
      <c r="HO185" t="s">
        <v>7334</v>
      </c>
      <c r="HP185" t="s">
        <v>7335</v>
      </c>
      <c r="IA185">
        <v>4.4400000000000004</v>
      </c>
      <c r="IB185">
        <v>0</v>
      </c>
      <c r="IC185">
        <v>0.15</v>
      </c>
      <c r="ID185">
        <v>5891.14</v>
      </c>
      <c r="IE185">
        <v>5895.96</v>
      </c>
      <c r="IF185" t="s">
        <v>5628</v>
      </c>
      <c r="IG185" t="s">
        <v>7336</v>
      </c>
      <c r="IH185">
        <v>5882</v>
      </c>
      <c r="II185" t="s">
        <v>4970</v>
      </c>
      <c r="IJ185" t="s">
        <v>147</v>
      </c>
      <c r="IL185" t="e">
        <f t="shared" si="10"/>
        <v>#DIV/0!</v>
      </c>
      <c r="IM185">
        <f t="shared" si="11"/>
        <v>0</v>
      </c>
      <c r="IN185">
        <f t="shared" si="12"/>
        <v>0</v>
      </c>
      <c r="IO185" t="e">
        <f t="shared" si="13"/>
        <v>#DIV/0!</v>
      </c>
      <c r="IP185" t="e">
        <f t="shared" si="14"/>
        <v>#DIV/0!</v>
      </c>
    </row>
    <row r="186" spans="1:250" x14ac:dyDescent="0.2">
      <c r="A186" t="s">
        <v>4971</v>
      </c>
      <c r="B186">
        <v>-1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1</v>
      </c>
      <c r="I186">
        <v>1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628</v>
      </c>
      <c r="S186">
        <v>7</v>
      </c>
      <c r="T186">
        <v>10776</v>
      </c>
      <c r="U186">
        <v>1</v>
      </c>
      <c r="V186" s="25">
        <v>9.9999999999999995E-8</v>
      </c>
      <c r="W186" s="25">
        <v>51910</v>
      </c>
      <c r="X186" s="25">
        <v>0</v>
      </c>
      <c r="Y186" s="25">
        <v>3600</v>
      </c>
      <c r="Z186" s="25">
        <v>-1</v>
      </c>
      <c r="AA186" s="25">
        <v>3600</v>
      </c>
      <c r="AB186">
        <v>45090.732163463297</v>
      </c>
      <c r="AC186" t="s">
        <v>5624</v>
      </c>
      <c r="AD186" t="s">
        <v>5624</v>
      </c>
      <c r="AE186">
        <v>51906.477370000001</v>
      </c>
      <c r="AF186">
        <v>0</v>
      </c>
      <c r="AH186">
        <v>0</v>
      </c>
      <c r="AJ186">
        <v>0</v>
      </c>
      <c r="AO186">
        <v>0</v>
      </c>
      <c r="AQ186">
        <v>5192</v>
      </c>
      <c r="AR186">
        <v>0</v>
      </c>
      <c r="AS186">
        <v>1978</v>
      </c>
      <c r="AT186">
        <v>0</v>
      </c>
      <c r="AU186">
        <v>793.42700000000002</v>
      </c>
      <c r="AV186">
        <v>0</v>
      </c>
      <c r="AW186">
        <v>371.52800000000002</v>
      </c>
      <c r="AX186">
        <v>0</v>
      </c>
      <c r="AY186">
        <v>764</v>
      </c>
      <c r="AZ186">
        <v>130044</v>
      </c>
      <c r="BA186">
        <v>140</v>
      </c>
      <c r="BB186">
        <v>8.26E-3</v>
      </c>
      <c r="BC186">
        <v>0.47106999999999999</v>
      </c>
      <c r="BD186">
        <v>764</v>
      </c>
      <c r="BE186">
        <v>0</v>
      </c>
      <c r="BF186">
        <v>0</v>
      </c>
      <c r="BG186">
        <v>0</v>
      </c>
      <c r="BH186">
        <v>0</v>
      </c>
      <c r="BI186">
        <v>130044</v>
      </c>
      <c r="BJ186">
        <v>0</v>
      </c>
      <c r="BK186">
        <v>5.8729999999999997E-3</v>
      </c>
      <c r="BL186">
        <v>140</v>
      </c>
      <c r="BM186">
        <v>8.26E-3</v>
      </c>
      <c r="BN186">
        <v>0.47106999999999999</v>
      </c>
      <c r="BO186">
        <v>5.8729999999999997E-3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51906.477370251698</v>
      </c>
      <c r="EZ186">
        <v>0</v>
      </c>
      <c r="FA186">
        <v>51906.477370251698</v>
      </c>
      <c r="FB186">
        <v>0</v>
      </c>
      <c r="FC186">
        <v>51906.477370251698</v>
      </c>
      <c r="FD186">
        <v>0</v>
      </c>
      <c r="FE186">
        <v>51906.477370251698</v>
      </c>
      <c r="FF186">
        <v>0</v>
      </c>
      <c r="FG186">
        <v>51906.477370251698</v>
      </c>
      <c r="FH186">
        <v>0</v>
      </c>
      <c r="FI186">
        <v>51903.796435372002</v>
      </c>
      <c r="FJ186">
        <v>0</v>
      </c>
      <c r="FK186">
        <v>346224</v>
      </c>
      <c r="FL186">
        <v>0</v>
      </c>
      <c r="FM186">
        <v>244003</v>
      </c>
      <c r="FN186">
        <v>0</v>
      </c>
      <c r="FO186">
        <v>630093</v>
      </c>
      <c r="FP186">
        <v>0</v>
      </c>
      <c r="FQ186">
        <v>5192</v>
      </c>
      <c r="FR186">
        <v>0</v>
      </c>
      <c r="FS186">
        <v>1978</v>
      </c>
      <c r="FT186">
        <v>0</v>
      </c>
      <c r="FU186">
        <v>11564</v>
      </c>
      <c r="FV186">
        <v>0</v>
      </c>
      <c r="FW186">
        <v>11</v>
      </c>
      <c r="FX186">
        <v>0</v>
      </c>
      <c r="FY186">
        <v>9</v>
      </c>
      <c r="FZ186">
        <v>0</v>
      </c>
      <c r="GA186">
        <v>9</v>
      </c>
      <c r="GB186">
        <v>0</v>
      </c>
      <c r="GC186">
        <v>45208.702557694698</v>
      </c>
      <c r="GD186">
        <v>0</v>
      </c>
      <c r="GE186">
        <v>45208.702557694698</v>
      </c>
      <c r="GF186">
        <v>0</v>
      </c>
      <c r="GG186">
        <v>45202.619087251398</v>
      </c>
      <c r="GH186">
        <v>0</v>
      </c>
      <c r="GI186">
        <v>45297.944018352697</v>
      </c>
      <c r="GJ186">
        <v>0</v>
      </c>
      <c r="GK186">
        <v>45535.064016291799</v>
      </c>
      <c r="GL186">
        <v>0</v>
      </c>
      <c r="GM186">
        <v>45308.024848373701</v>
      </c>
      <c r="GN186">
        <v>0</v>
      </c>
      <c r="GO186">
        <v>37.915999999999997</v>
      </c>
      <c r="GP186">
        <v>0</v>
      </c>
      <c r="GQ186">
        <v>28.509</v>
      </c>
      <c r="GR186">
        <v>0</v>
      </c>
      <c r="GS186">
        <v>35.273000000000003</v>
      </c>
      <c r="GT186">
        <v>0</v>
      </c>
      <c r="GU186">
        <v>793.41700000000003</v>
      </c>
      <c r="GV186">
        <v>0</v>
      </c>
      <c r="GW186">
        <v>371.51900000000001</v>
      </c>
      <c r="GX186">
        <v>0</v>
      </c>
      <c r="GY186">
        <v>1209.3699999999999</v>
      </c>
      <c r="GZ186">
        <v>0</v>
      </c>
      <c r="HA186">
        <v>793.42700000000002</v>
      </c>
      <c r="HB186">
        <v>0</v>
      </c>
      <c r="HC186">
        <v>371.52800000000002</v>
      </c>
      <c r="HD186">
        <v>0</v>
      </c>
      <c r="HE186">
        <v>1338.076</v>
      </c>
      <c r="HF186">
        <v>0</v>
      </c>
      <c r="HG186" t="s">
        <v>7337</v>
      </c>
      <c r="HH186" t="s">
        <v>7338</v>
      </c>
      <c r="HI186" t="s">
        <v>7339</v>
      </c>
      <c r="HJ186" t="s">
        <v>7340</v>
      </c>
      <c r="HK186" t="s">
        <v>7341</v>
      </c>
      <c r="HL186" t="s">
        <v>7342</v>
      </c>
      <c r="HM186" t="s">
        <v>7343</v>
      </c>
      <c r="HN186" t="s">
        <v>7344</v>
      </c>
      <c r="HO186" t="s">
        <v>7345</v>
      </c>
      <c r="HP186" t="s">
        <v>7346</v>
      </c>
      <c r="IA186">
        <v>3.13</v>
      </c>
      <c r="IB186">
        <v>0</v>
      </c>
      <c r="IC186">
        <v>0.04</v>
      </c>
      <c r="ID186">
        <v>9393.68</v>
      </c>
      <c r="IE186">
        <v>9397.2199999999993</v>
      </c>
      <c r="IF186" t="s">
        <v>5628</v>
      </c>
      <c r="IG186" t="s">
        <v>7347</v>
      </c>
      <c r="IH186">
        <v>9372</v>
      </c>
      <c r="II186" t="s">
        <v>4971</v>
      </c>
      <c r="IJ186" t="s">
        <v>147</v>
      </c>
      <c r="IL186" t="e">
        <f t="shared" si="10"/>
        <v>#DIV/0!</v>
      </c>
      <c r="IM186">
        <f t="shared" si="11"/>
        <v>0</v>
      </c>
      <c r="IN186">
        <f t="shared" si="12"/>
        <v>0</v>
      </c>
      <c r="IO186" t="e">
        <f t="shared" si="13"/>
        <v>#DIV/0!</v>
      </c>
      <c r="IP186" t="e">
        <f t="shared" si="14"/>
        <v>#DIV/0!</v>
      </c>
    </row>
    <row r="187" spans="1:250" x14ac:dyDescent="0.2">
      <c r="A187" s="26" t="s">
        <v>4972</v>
      </c>
      <c r="B187">
        <v>-1</v>
      </c>
      <c r="C187">
        <v>0</v>
      </c>
      <c r="D187">
        <v>0</v>
      </c>
      <c r="E187">
        <v>4</v>
      </c>
      <c r="F187">
        <v>5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628</v>
      </c>
      <c r="S187">
        <v>7</v>
      </c>
      <c r="T187">
        <v>10776</v>
      </c>
      <c r="U187">
        <v>1</v>
      </c>
      <c r="V187" s="25">
        <v>9.9999999999999995E-8</v>
      </c>
      <c r="W187" s="25">
        <v>-1132</v>
      </c>
      <c r="X187" s="25">
        <v>0</v>
      </c>
      <c r="Y187" s="25">
        <v>3600</v>
      </c>
      <c r="Z187" s="25">
        <v>-1</v>
      </c>
      <c r="AA187" s="25">
        <v>3600</v>
      </c>
      <c r="AB187">
        <v>-1222.58858871915</v>
      </c>
      <c r="AC187" t="s">
        <v>5624</v>
      </c>
      <c r="AD187" t="s">
        <v>5624</v>
      </c>
      <c r="AE187">
        <v>-1132.2231770000001</v>
      </c>
      <c r="AF187">
        <v>0</v>
      </c>
      <c r="AH187">
        <v>0</v>
      </c>
      <c r="AJ187">
        <v>0</v>
      </c>
      <c r="AO187">
        <v>0</v>
      </c>
      <c r="AQ187">
        <v>58</v>
      </c>
      <c r="AR187">
        <v>0</v>
      </c>
      <c r="AS187">
        <v>27</v>
      </c>
      <c r="AT187">
        <v>0</v>
      </c>
      <c r="AU187">
        <v>8.57</v>
      </c>
      <c r="AV187">
        <v>0</v>
      </c>
      <c r="AW187">
        <v>6.5570000000000004</v>
      </c>
      <c r="AX187">
        <v>0</v>
      </c>
      <c r="AY187">
        <v>3343</v>
      </c>
      <c r="AZ187">
        <v>10999</v>
      </c>
      <c r="BA187">
        <v>112</v>
      </c>
      <c r="BB187">
        <v>9.0000000000000006E-5</v>
      </c>
      <c r="BC187">
        <v>0.49959999999999999</v>
      </c>
      <c r="BD187">
        <v>46</v>
      </c>
      <c r="BE187">
        <v>0</v>
      </c>
      <c r="BF187">
        <v>0</v>
      </c>
      <c r="BG187">
        <v>0</v>
      </c>
      <c r="BH187">
        <v>0</v>
      </c>
      <c r="BI187">
        <v>259</v>
      </c>
      <c r="BJ187">
        <v>10740</v>
      </c>
      <c r="BK187">
        <v>5.9829999999999996E-3</v>
      </c>
      <c r="BL187">
        <v>112</v>
      </c>
      <c r="BM187">
        <v>9.0000000000000006E-5</v>
      </c>
      <c r="BN187">
        <v>0.49959999999999999</v>
      </c>
      <c r="BO187">
        <v>5.9829999999999996E-3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-1132.2231708618599</v>
      </c>
      <c r="EZ187">
        <v>0</v>
      </c>
      <c r="FA187">
        <v>-1132.2231711691099</v>
      </c>
      <c r="FB187">
        <v>0</v>
      </c>
      <c r="FC187">
        <v>-1132.2185723938501</v>
      </c>
      <c r="FD187">
        <v>0</v>
      </c>
      <c r="FE187">
        <v>-1132.30387339811</v>
      </c>
      <c r="FF187">
        <v>0</v>
      </c>
      <c r="FG187">
        <v>-1132.22317083091</v>
      </c>
      <c r="FH187">
        <v>0</v>
      </c>
      <c r="FI187">
        <v>-1132.29265315866</v>
      </c>
      <c r="FJ187">
        <v>0</v>
      </c>
      <c r="FK187">
        <v>12490</v>
      </c>
      <c r="FL187">
        <v>0</v>
      </c>
      <c r="FM187">
        <v>10108</v>
      </c>
      <c r="FN187">
        <v>0</v>
      </c>
      <c r="FO187">
        <v>10823</v>
      </c>
      <c r="FP187">
        <v>0</v>
      </c>
      <c r="FQ187">
        <v>58</v>
      </c>
      <c r="FR187">
        <v>0</v>
      </c>
      <c r="FS187">
        <v>27</v>
      </c>
      <c r="FT187">
        <v>0</v>
      </c>
      <c r="FU187">
        <v>35</v>
      </c>
      <c r="FV187">
        <v>0</v>
      </c>
      <c r="FW187">
        <v>28</v>
      </c>
      <c r="FX187">
        <v>0</v>
      </c>
      <c r="FY187">
        <v>26</v>
      </c>
      <c r="FZ187">
        <v>0</v>
      </c>
      <c r="GA187">
        <v>29</v>
      </c>
      <c r="GB187">
        <v>0</v>
      </c>
      <c r="GC187">
        <v>-1180.7947808998299</v>
      </c>
      <c r="GD187">
        <v>0</v>
      </c>
      <c r="GE187">
        <v>-1180.19760435183</v>
      </c>
      <c r="GF187">
        <v>0</v>
      </c>
      <c r="GG187">
        <v>-1182.05671045125</v>
      </c>
      <c r="GH187">
        <v>0</v>
      </c>
      <c r="GI187">
        <v>-1142.10805807836</v>
      </c>
      <c r="GJ187">
        <v>0</v>
      </c>
      <c r="GK187">
        <v>-1142.10805807836</v>
      </c>
      <c r="GL187">
        <v>0</v>
      </c>
      <c r="GM187">
        <v>-1143.6794167809801</v>
      </c>
      <c r="GN187">
        <v>0</v>
      </c>
      <c r="GO187">
        <v>7.3339999999999996</v>
      </c>
      <c r="GP187">
        <v>0</v>
      </c>
      <c r="GQ187">
        <v>5.9550000000000001</v>
      </c>
      <c r="GR187">
        <v>0</v>
      </c>
      <c r="GS187">
        <v>6.9089999999999998</v>
      </c>
      <c r="GT187">
        <v>0</v>
      </c>
      <c r="GU187">
        <v>8.5030000000000001</v>
      </c>
      <c r="GV187">
        <v>0</v>
      </c>
      <c r="GW187">
        <v>6.3710000000000004</v>
      </c>
      <c r="GX187">
        <v>0</v>
      </c>
      <c r="GY187">
        <v>7.4749999999999996</v>
      </c>
      <c r="GZ187">
        <v>0</v>
      </c>
      <c r="HA187">
        <v>8.57</v>
      </c>
      <c r="HB187">
        <v>0</v>
      </c>
      <c r="HC187">
        <v>6.5570000000000004</v>
      </c>
      <c r="HD187">
        <v>0</v>
      </c>
      <c r="HE187">
        <v>7.7050000000000001</v>
      </c>
      <c r="HF187">
        <v>0</v>
      </c>
      <c r="HG187" t="s">
        <v>7348</v>
      </c>
      <c r="HH187" t="s">
        <v>7349</v>
      </c>
      <c r="HI187" t="s">
        <v>7350</v>
      </c>
      <c r="HJ187" t="s">
        <v>7351</v>
      </c>
      <c r="HK187" t="s">
        <v>7352</v>
      </c>
      <c r="HL187" t="s">
        <v>7353</v>
      </c>
      <c r="HM187" t="s">
        <v>7354</v>
      </c>
      <c r="HN187" t="s">
        <v>7355</v>
      </c>
      <c r="HO187" t="s">
        <v>7356</v>
      </c>
      <c r="HP187" t="s">
        <v>7357</v>
      </c>
      <c r="IA187">
        <v>1.64</v>
      </c>
      <c r="IB187">
        <v>0</v>
      </c>
      <c r="IC187">
        <v>0.03</v>
      </c>
      <c r="ID187">
        <v>54.6</v>
      </c>
      <c r="IE187">
        <v>56.34</v>
      </c>
      <c r="IF187" t="s">
        <v>5628</v>
      </c>
      <c r="IG187" t="s">
        <v>7358</v>
      </c>
      <c r="IH187">
        <v>56</v>
      </c>
      <c r="II187" t="s">
        <v>4972</v>
      </c>
      <c r="IJ187" t="s">
        <v>147</v>
      </c>
      <c r="IL187" t="e">
        <f t="shared" si="10"/>
        <v>#DIV/0!</v>
      </c>
      <c r="IM187">
        <f t="shared" si="11"/>
        <v>0</v>
      </c>
      <c r="IN187">
        <f t="shared" si="12"/>
        <v>0</v>
      </c>
      <c r="IO187" t="e">
        <f t="shared" si="13"/>
        <v>#DIV/0!</v>
      </c>
      <c r="IP187" t="e">
        <f t="shared" si="14"/>
        <v>#DIV/0!</v>
      </c>
    </row>
    <row r="188" spans="1:250" x14ac:dyDescent="0.2">
      <c r="A188" s="26" t="s">
        <v>4973</v>
      </c>
      <c r="B188">
        <v>-1</v>
      </c>
      <c r="C188">
        <v>0</v>
      </c>
      <c r="D188">
        <v>0</v>
      </c>
      <c r="E188">
        <v>4</v>
      </c>
      <c r="F188">
        <v>5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628</v>
      </c>
      <c r="S188">
        <v>7</v>
      </c>
      <c r="T188">
        <v>10776</v>
      </c>
      <c r="U188">
        <v>1</v>
      </c>
      <c r="V188" s="25">
        <v>9.9999999999999995E-8</v>
      </c>
      <c r="W188" s="25">
        <v>379.1</v>
      </c>
      <c r="X188" s="25">
        <v>0</v>
      </c>
      <c r="Y188" s="25">
        <v>3600</v>
      </c>
      <c r="Z188" s="25">
        <v>-1</v>
      </c>
      <c r="AA188" s="25">
        <v>3600</v>
      </c>
      <c r="AB188">
        <v>334.4968581</v>
      </c>
      <c r="AC188" t="s">
        <v>5624</v>
      </c>
      <c r="AD188" t="s">
        <v>5624</v>
      </c>
      <c r="AE188">
        <v>379.07129574999902</v>
      </c>
      <c r="AF188">
        <v>0</v>
      </c>
      <c r="AH188">
        <v>0</v>
      </c>
      <c r="AJ188">
        <v>0</v>
      </c>
      <c r="AO188">
        <v>0</v>
      </c>
      <c r="AQ188">
        <v>1785</v>
      </c>
      <c r="AR188">
        <v>0</v>
      </c>
      <c r="AS188">
        <v>1753</v>
      </c>
      <c r="AT188">
        <v>0</v>
      </c>
      <c r="AU188">
        <v>4.923</v>
      </c>
      <c r="AV188">
        <v>0</v>
      </c>
      <c r="AW188">
        <v>4.6310000000000002</v>
      </c>
      <c r="AX188">
        <v>0</v>
      </c>
      <c r="AY188">
        <v>482</v>
      </c>
      <c r="AZ188">
        <v>6260</v>
      </c>
      <c r="BA188">
        <v>13</v>
      </c>
      <c r="BB188">
        <v>0.05</v>
      </c>
      <c r="BC188">
        <v>0.05</v>
      </c>
      <c r="BD188">
        <v>102</v>
      </c>
      <c r="BE188">
        <v>0</v>
      </c>
      <c r="BF188">
        <v>0</v>
      </c>
      <c r="BG188">
        <v>0</v>
      </c>
      <c r="BH188">
        <v>0</v>
      </c>
      <c r="BI188">
        <v>2089</v>
      </c>
      <c r="BJ188">
        <v>4171</v>
      </c>
      <c r="BK188">
        <v>8.4449999999999994E-3</v>
      </c>
      <c r="BL188">
        <v>13</v>
      </c>
      <c r="BM188">
        <v>0.05</v>
      </c>
      <c r="BN188">
        <v>0.05</v>
      </c>
      <c r="BO188">
        <v>8.4449999999999994E-3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379.07129574999902</v>
      </c>
      <c r="EZ188">
        <v>0</v>
      </c>
      <c r="FA188">
        <v>379.07129574999902</v>
      </c>
      <c r="FB188">
        <v>0</v>
      </c>
      <c r="FC188">
        <v>379.07129574999902</v>
      </c>
      <c r="FD188">
        <v>0</v>
      </c>
      <c r="FE188">
        <v>379.06680820000003</v>
      </c>
      <c r="FF188">
        <v>0</v>
      </c>
      <c r="FG188">
        <v>379.07129574999902</v>
      </c>
      <c r="FH188">
        <v>0</v>
      </c>
      <c r="FI188">
        <v>379.06809035714201</v>
      </c>
      <c r="FJ188">
        <v>0</v>
      </c>
      <c r="FK188">
        <v>16501</v>
      </c>
      <c r="FL188">
        <v>0</v>
      </c>
      <c r="FM188">
        <v>15862</v>
      </c>
      <c r="FN188">
        <v>0</v>
      </c>
      <c r="FO188">
        <v>17330</v>
      </c>
      <c r="FP188">
        <v>0</v>
      </c>
      <c r="FQ188">
        <v>1785</v>
      </c>
      <c r="FR188">
        <v>0</v>
      </c>
      <c r="FS188">
        <v>1753</v>
      </c>
      <c r="FT188">
        <v>0</v>
      </c>
      <c r="FU188">
        <v>1880</v>
      </c>
      <c r="FV188">
        <v>0</v>
      </c>
      <c r="FW188">
        <v>10</v>
      </c>
      <c r="FX188">
        <v>0</v>
      </c>
      <c r="FY188">
        <v>10</v>
      </c>
      <c r="FZ188">
        <v>0</v>
      </c>
      <c r="GA188">
        <v>10</v>
      </c>
      <c r="GB188">
        <v>0</v>
      </c>
      <c r="GC188">
        <v>334.49685809999897</v>
      </c>
      <c r="GD188">
        <v>0</v>
      </c>
      <c r="GE188">
        <v>334.49685809999897</v>
      </c>
      <c r="GF188">
        <v>0</v>
      </c>
      <c r="GG188">
        <v>334.49685809999897</v>
      </c>
      <c r="GH188">
        <v>0</v>
      </c>
      <c r="GI188">
        <v>340.71043214999997</v>
      </c>
      <c r="GJ188">
        <v>0</v>
      </c>
      <c r="GK188">
        <v>340.71043214999997</v>
      </c>
      <c r="GL188">
        <v>0</v>
      </c>
      <c r="GM188">
        <v>340.71043214999997</v>
      </c>
      <c r="GN188">
        <v>0</v>
      </c>
      <c r="GO188">
        <v>0.35899999999999999</v>
      </c>
      <c r="GP188">
        <v>0</v>
      </c>
      <c r="GQ188">
        <v>0.34200000000000003</v>
      </c>
      <c r="GR188">
        <v>0</v>
      </c>
      <c r="GS188">
        <v>0.36099999999999999</v>
      </c>
      <c r="GT188">
        <v>0</v>
      </c>
      <c r="GU188">
        <v>4.7050000000000001</v>
      </c>
      <c r="GV188">
        <v>0</v>
      </c>
      <c r="GW188">
        <v>4.4429999999999996</v>
      </c>
      <c r="GX188">
        <v>0</v>
      </c>
      <c r="GY188">
        <v>4.6429999999999998</v>
      </c>
      <c r="GZ188">
        <v>0</v>
      </c>
      <c r="HA188">
        <v>4.923</v>
      </c>
      <c r="HB188">
        <v>0</v>
      </c>
      <c r="HC188">
        <v>4.6310000000000002</v>
      </c>
      <c r="HD188">
        <v>0</v>
      </c>
      <c r="HE188">
        <v>4.8579999999999997</v>
      </c>
      <c r="HF188">
        <v>0</v>
      </c>
      <c r="HG188" t="s">
        <v>7359</v>
      </c>
      <c r="HH188" t="s">
        <v>7360</v>
      </c>
      <c r="HI188" t="s">
        <v>7361</v>
      </c>
      <c r="HJ188" t="s">
        <v>7362</v>
      </c>
      <c r="HK188" t="s">
        <v>428</v>
      </c>
      <c r="HL188" t="s">
        <v>7363</v>
      </c>
      <c r="HM188" t="s">
        <v>7364</v>
      </c>
      <c r="HN188" t="s">
        <v>7365</v>
      </c>
      <c r="HO188" t="s">
        <v>7366</v>
      </c>
      <c r="HP188" t="s">
        <v>7367</v>
      </c>
      <c r="IA188">
        <v>0.01</v>
      </c>
      <c r="IB188">
        <v>0</v>
      </c>
      <c r="IC188">
        <v>0</v>
      </c>
      <c r="ID188">
        <v>34.21</v>
      </c>
      <c r="IE188">
        <v>34.229999999999997</v>
      </c>
      <c r="IF188" t="s">
        <v>5628</v>
      </c>
      <c r="IG188" t="s">
        <v>7368</v>
      </c>
      <c r="IH188">
        <v>34</v>
      </c>
      <c r="II188" t="s">
        <v>4973</v>
      </c>
      <c r="IJ188" t="s">
        <v>147</v>
      </c>
      <c r="IL188" t="e">
        <f t="shared" si="10"/>
        <v>#DIV/0!</v>
      </c>
      <c r="IM188">
        <f t="shared" si="11"/>
        <v>0</v>
      </c>
      <c r="IN188">
        <f t="shared" si="12"/>
        <v>0</v>
      </c>
      <c r="IO188" t="e">
        <f t="shared" si="13"/>
        <v>#DIV/0!</v>
      </c>
      <c r="IP188" t="e">
        <f t="shared" si="14"/>
        <v>#DIV/0!</v>
      </c>
    </row>
    <row r="189" spans="1:250" x14ac:dyDescent="0.2">
      <c r="A189" s="27" t="s">
        <v>4974</v>
      </c>
      <c r="B189">
        <v>-1</v>
      </c>
      <c r="C189">
        <v>0</v>
      </c>
      <c r="D189">
        <v>0</v>
      </c>
      <c r="E189">
        <v>4</v>
      </c>
      <c r="F189">
        <v>5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628</v>
      </c>
      <c r="S189">
        <v>7</v>
      </c>
      <c r="T189">
        <v>10776</v>
      </c>
      <c r="U189">
        <v>1</v>
      </c>
      <c r="V189" s="25">
        <v>9.9999999999999995E-8</v>
      </c>
      <c r="W189" s="25">
        <v>397.8</v>
      </c>
      <c r="X189" s="25">
        <v>0</v>
      </c>
      <c r="Y189" s="25">
        <v>3600</v>
      </c>
      <c r="Z189" s="25">
        <v>-1</v>
      </c>
      <c r="AA189" s="25">
        <v>3600</v>
      </c>
      <c r="AB189">
        <v>334.4968581</v>
      </c>
      <c r="AC189" t="s">
        <v>5624</v>
      </c>
      <c r="AD189" t="s">
        <v>5624</v>
      </c>
      <c r="AE189">
        <v>397.76134365000001</v>
      </c>
      <c r="AF189">
        <v>0</v>
      </c>
      <c r="AH189">
        <v>0</v>
      </c>
      <c r="AJ189">
        <v>0</v>
      </c>
      <c r="AO189">
        <v>0</v>
      </c>
      <c r="AQ189">
        <v>37657</v>
      </c>
      <c r="AR189">
        <v>0</v>
      </c>
      <c r="AS189">
        <v>24048</v>
      </c>
      <c r="AT189">
        <v>0</v>
      </c>
      <c r="AU189">
        <v>68.819000000000003</v>
      </c>
      <c r="AV189">
        <v>0</v>
      </c>
      <c r="AW189">
        <v>50.067</v>
      </c>
      <c r="AX189">
        <v>0</v>
      </c>
      <c r="AY189">
        <v>482</v>
      </c>
      <c r="AZ189">
        <v>6260</v>
      </c>
      <c r="BA189">
        <v>16</v>
      </c>
      <c r="BB189">
        <v>0.05</v>
      </c>
      <c r="BC189">
        <v>0.05</v>
      </c>
      <c r="BD189">
        <v>102</v>
      </c>
      <c r="BE189">
        <v>0</v>
      </c>
      <c r="BF189">
        <v>0</v>
      </c>
      <c r="BG189">
        <v>0</v>
      </c>
      <c r="BH189">
        <v>0</v>
      </c>
      <c r="BI189">
        <v>2464</v>
      </c>
      <c r="BJ189">
        <v>3796</v>
      </c>
      <c r="BK189">
        <v>8.4449999999999994E-3</v>
      </c>
      <c r="BL189">
        <v>16</v>
      </c>
      <c r="BM189">
        <v>0.05</v>
      </c>
      <c r="BN189">
        <v>0.05</v>
      </c>
      <c r="BO189">
        <v>8.4449999999999994E-3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397.76134365000001</v>
      </c>
      <c r="EZ189">
        <v>0</v>
      </c>
      <c r="FA189">
        <v>397.76134364999899</v>
      </c>
      <c r="FB189">
        <v>0</v>
      </c>
      <c r="FC189">
        <v>397.76134364999899</v>
      </c>
      <c r="FD189">
        <v>0</v>
      </c>
      <c r="FE189">
        <v>397.76134365000001</v>
      </c>
      <c r="FF189">
        <v>0</v>
      </c>
      <c r="FG189">
        <v>397.76134365000001</v>
      </c>
      <c r="FH189">
        <v>0</v>
      </c>
      <c r="FI189">
        <v>397.74585728034202</v>
      </c>
      <c r="FJ189">
        <v>0</v>
      </c>
      <c r="FK189">
        <v>391498</v>
      </c>
      <c r="FL189">
        <v>0</v>
      </c>
      <c r="FM189">
        <v>251657</v>
      </c>
      <c r="FN189">
        <v>0</v>
      </c>
      <c r="FO189">
        <v>329033</v>
      </c>
      <c r="FP189">
        <v>0</v>
      </c>
      <c r="FQ189">
        <v>37657</v>
      </c>
      <c r="FR189">
        <v>0</v>
      </c>
      <c r="FS189">
        <v>24048</v>
      </c>
      <c r="FT189">
        <v>0</v>
      </c>
      <c r="FU189">
        <v>30740</v>
      </c>
      <c r="FV189">
        <v>0</v>
      </c>
      <c r="FW189">
        <v>9</v>
      </c>
      <c r="FX189">
        <v>0</v>
      </c>
      <c r="FY189">
        <v>9</v>
      </c>
      <c r="FZ189">
        <v>0</v>
      </c>
      <c r="GA189">
        <v>9</v>
      </c>
      <c r="GB189">
        <v>0</v>
      </c>
      <c r="GC189">
        <v>334.4968581</v>
      </c>
      <c r="GD189">
        <v>0</v>
      </c>
      <c r="GE189">
        <v>334.4968581</v>
      </c>
      <c r="GF189">
        <v>0</v>
      </c>
      <c r="GG189">
        <v>334.4968581</v>
      </c>
      <c r="GH189">
        <v>0</v>
      </c>
      <c r="GI189">
        <v>344.97526909999999</v>
      </c>
      <c r="GJ189">
        <v>0</v>
      </c>
      <c r="GK189">
        <v>344.97526909999999</v>
      </c>
      <c r="GL189">
        <v>0</v>
      </c>
      <c r="GM189">
        <v>344.97526909999999</v>
      </c>
      <c r="GN189">
        <v>0</v>
      </c>
      <c r="GO189">
        <v>0.318</v>
      </c>
      <c r="GP189">
        <v>0</v>
      </c>
      <c r="GQ189">
        <v>0.29599999999999999</v>
      </c>
      <c r="GR189">
        <v>0</v>
      </c>
      <c r="GS189">
        <v>0.30299999999999999</v>
      </c>
      <c r="GT189">
        <v>0</v>
      </c>
      <c r="GU189">
        <v>52.963999999999999</v>
      </c>
      <c r="GV189">
        <v>0</v>
      </c>
      <c r="GW189">
        <v>42.545000000000002</v>
      </c>
      <c r="GX189">
        <v>0</v>
      </c>
      <c r="GY189">
        <v>55.337000000000003</v>
      </c>
      <c r="GZ189">
        <v>0</v>
      </c>
      <c r="HA189">
        <v>68.819000000000003</v>
      </c>
      <c r="HB189">
        <v>0</v>
      </c>
      <c r="HC189">
        <v>50.067</v>
      </c>
      <c r="HD189">
        <v>0</v>
      </c>
      <c r="HE189">
        <v>61.095999999999997</v>
      </c>
      <c r="HF189">
        <v>0</v>
      </c>
      <c r="HG189" t="s">
        <v>7369</v>
      </c>
      <c r="HH189" t="s">
        <v>7370</v>
      </c>
      <c r="HI189" t="s">
        <v>7371</v>
      </c>
      <c r="HJ189" t="s">
        <v>7372</v>
      </c>
      <c r="HK189" t="s">
        <v>407</v>
      </c>
      <c r="HL189" t="s">
        <v>7363</v>
      </c>
      <c r="HM189" t="s">
        <v>7373</v>
      </c>
      <c r="HN189" t="s">
        <v>7374</v>
      </c>
      <c r="HO189" t="s">
        <v>7375</v>
      </c>
      <c r="HP189" t="s">
        <v>7376</v>
      </c>
      <c r="IA189">
        <v>0.01</v>
      </c>
      <c r="IB189">
        <v>0</v>
      </c>
      <c r="IC189">
        <v>0</v>
      </c>
      <c r="ID189">
        <v>429.02</v>
      </c>
      <c r="IE189">
        <v>429.04</v>
      </c>
      <c r="IF189" t="s">
        <v>5628</v>
      </c>
      <c r="IG189" t="s">
        <v>7377</v>
      </c>
      <c r="IH189">
        <v>428</v>
      </c>
      <c r="II189" t="s">
        <v>4974</v>
      </c>
      <c r="IJ189" t="s">
        <v>147</v>
      </c>
      <c r="IL189" t="e">
        <f t="shared" si="10"/>
        <v>#DIV/0!</v>
      </c>
      <c r="IM189">
        <f t="shared" si="11"/>
        <v>0</v>
      </c>
      <c r="IN189">
        <f t="shared" si="12"/>
        <v>0</v>
      </c>
      <c r="IO189" t="e">
        <f t="shared" si="13"/>
        <v>#DIV/0!</v>
      </c>
      <c r="IP189" t="e">
        <f t="shared" si="14"/>
        <v>#DIV/0!</v>
      </c>
    </row>
    <row r="190" spans="1:250" x14ac:dyDescent="0.2">
      <c r="A190" t="s">
        <v>4975</v>
      </c>
      <c r="B190">
        <v>-1</v>
      </c>
      <c r="C190">
        <v>0</v>
      </c>
      <c r="D190">
        <v>0</v>
      </c>
      <c r="E190">
        <v>4</v>
      </c>
      <c r="F190">
        <v>5</v>
      </c>
      <c r="G190">
        <v>0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628</v>
      </c>
      <c r="S190">
        <v>7</v>
      </c>
      <c r="T190">
        <v>10776</v>
      </c>
      <c r="U190">
        <v>1</v>
      </c>
      <c r="V190" s="25">
        <v>9.9999999999999995E-8</v>
      </c>
      <c r="W190" s="25">
        <v>24.16</v>
      </c>
      <c r="X190" s="25">
        <v>0</v>
      </c>
      <c r="Y190" s="25">
        <v>3600</v>
      </c>
      <c r="Z190" s="25">
        <v>-1</v>
      </c>
      <c r="AA190" s="25">
        <v>3600</v>
      </c>
      <c r="AB190">
        <v>23.261535493790699</v>
      </c>
      <c r="AC190" t="s">
        <v>5624</v>
      </c>
      <c r="AD190" t="s">
        <v>5624</v>
      </c>
      <c r="AE190">
        <v>24.163194440000002</v>
      </c>
      <c r="AF190">
        <v>0</v>
      </c>
      <c r="AH190">
        <v>0</v>
      </c>
      <c r="AJ190">
        <v>0</v>
      </c>
      <c r="AO190">
        <v>0</v>
      </c>
      <c r="AQ190">
        <v>2148</v>
      </c>
      <c r="AR190">
        <v>0</v>
      </c>
      <c r="AS190">
        <v>575</v>
      </c>
      <c r="AT190">
        <v>0</v>
      </c>
      <c r="AU190">
        <v>2534.2399999999998</v>
      </c>
      <c r="AV190">
        <v>0</v>
      </c>
      <c r="AW190">
        <v>993.87599999999998</v>
      </c>
      <c r="AX190">
        <v>0</v>
      </c>
      <c r="AY190">
        <v>2433</v>
      </c>
      <c r="AZ190">
        <v>72744</v>
      </c>
      <c r="BA190">
        <v>209</v>
      </c>
      <c r="BB190">
        <v>9.2599999999999991E-3</v>
      </c>
      <c r="BC190">
        <v>0.5</v>
      </c>
      <c r="BD190">
        <v>2433</v>
      </c>
      <c r="BE190">
        <v>0</v>
      </c>
      <c r="BF190">
        <v>0</v>
      </c>
      <c r="BG190">
        <v>0</v>
      </c>
      <c r="BH190">
        <v>0</v>
      </c>
      <c r="BI190">
        <v>72744</v>
      </c>
      <c r="BJ190">
        <v>0</v>
      </c>
      <c r="BK190">
        <v>1.219E-3</v>
      </c>
      <c r="BL190">
        <v>209</v>
      </c>
      <c r="BM190">
        <v>9.2599999999999991E-3</v>
      </c>
      <c r="BN190">
        <v>0.5</v>
      </c>
      <c r="BO190">
        <v>1.219E-3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24.1631944445</v>
      </c>
      <c r="EZ190">
        <v>0</v>
      </c>
      <c r="FA190">
        <v>24.163194444499901</v>
      </c>
      <c r="FB190">
        <v>0</v>
      </c>
      <c r="FC190">
        <v>24.1631944445142</v>
      </c>
      <c r="FD190">
        <v>0</v>
      </c>
      <c r="FE190">
        <v>24.1631944445</v>
      </c>
      <c r="FF190">
        <v>0</v>
      </c>
      <c r="FG190">
        <v>24.163194444599998</v>
      </c>
      <c r="FH190">
        <v>0</v>
      </c>
      <c r="FI190">
        <v>24.1631944445142</v>
      </c>
      <c r="FJ190">
        <v>0</v>
      </c>
      <c r="FK190">
        <v>755174</v>
      </c>
      <c r="FL190">
        <v>0</v>
      </c>
      <c r="FM190">
        <v>313644</v>
      </c>
      <c r="FN190">
        <v>0</v>
      </c>
      <c r="FO190">
        <v>454666</v>
      </c>
      <c r="FP190">
        <v>0</v>
      </c>
      <c r="FQ190">
        <v>2148</v>
      </c>
      <c r="FR190">
        <v>0</v>
      </c>
      <c r="FS190">
        <v>575</v>
      </c>
      <c r="FT190">
        <v>0</v>
      </c>
      <c r="FU190">
        <v>1147</v>
      </c>
      <c r="FV190">
        <v>0</v>
      </c>
      <c r="FW190">
        <v>10</v>
      </c>
      <c r="FX190">
        <v>0</v>
      </c>
      <c r="FY190">
        <v>7</v>
      </c>
      <c r="FZ190">
        <v>0</v>
      </c>
      <c r="GA190">
        <v>10</v>
      </c>
      <c r="GB190">
        <v>0</v>
      </c>
      <c r="GC190">
        <v>23.2618817750594</v>
      </c>
      <c r="GD190">
        <v>0</v>
      </c>
      <c r="GE190">
        <v>23.261881775098701</v>
      </c>
      <c r="GF190">
        <v>0</v>
      </c>
      <c r="GG190">
        <v>23.2617828375475</v>
      </c>
      <c r="GH190">
        <v>0</v>
      </c>
      <c r="GI190">
        <v>23.334011243326099</v>
      </c>
      <c r="GJ190">
        <v>0</v>
      </c>
      <c r="GK190">
        <v>23.448705632671299</v>
      </c>
      <c r="GL190">
        <v>0</v>
      </c>
      <c r="GM190">
        <v>23.355243443697301</v>
      </c>
      <c r="GN190">
        <v>0</v>
      </c>
      <c r="GO190">
        <v>109.04</v>
      </c>
      <c r="GP190">
        <v>0</v>
      </c>
      <c r="GQ190">
        <v>63.119</v>
      </c>
      <c r="GR190">
        <v>0</v>
      </c>
      <c r="GS190">
        <v>81.771000000000001</v>
      </c>
      <c r="GT190">
        <v>0</v>
      </c>
      <c r="GU190">
        <v>2520.9079999999999</v>
      </c>
      <c r="GV190">
        <v>0</v>
      </c>
      <c r="GW190">
        <v>974.29700000000003</v>
      </c>
      <c r="GX190">
        <v>0</v>
      </c>
      <c r="GY190">
        <v>1678.57</v>
      </c>
      <c r="GZ190">
        <v>0</v>
      </c>
      <c r="HA190">
        <v>2534.2399999999998</v>
      </c>
      <c r="HB190">
        <v>0</v>
      </c>
      <c r="HC190">
        <v>993.87599999999998</v>
      </c>
      <c r="HD190">
        <v>0</v>
      </c>
      <c r="HE190">
        <v>1689.32</v>
      </c>
      <c r="HF190">
        <v>0</v>
      </c>
      <c r="HG190" t="s">
        <v>7378</v>
      </c>
      <c r="HH190" t="s">
        <v>7378</v>
      </c>
      <c r="HI190" t="s">
        <v>7379</v>
      </c>
      <c r="HJ190" t="s">
        <v>7380</v>
      </c>
      <c r="HK190" t="s">
        <v>7381</v>
      </c>
      <c r="HL190" t="s">
        <v>7382</v>
      </c>
      <c r="HM190" t="s">
        <v>7383</v>
      </c>
      <c r="HN190" t="s">
        <v>7384</v>
      </c>
      <c r="HO190" t="s">
        <v>7385</v>
      </c>
      <c r="HP190" t="s">
        <v>7386</v>
      </c>
      <c r="IA190">
        <v>2.2799999999999998</v>
      </c>
      <c r="IB190">
        <v>0</v>
      </c>
      <c r="IC190">
        <v>0.05</v>
      </c>
      <c r="ID190">
        <v>11785.41</v>
      </c>
      <c r="IE190">
        <v>11787.99</v>
      </c>
      <c r="IF190" t="s">
        <v>5628</v>
      </c>
      <c r="IG190" t="s">
        <v>7387</v>
      </c>
      <c r="IH190">
        <v>11830</v>
      </c>
      <c r="II190" t="s">
        <v>4975</v>
      </c>
      <c r="IJ190" t="s">
        <v>147</v>
      </c>
      <c r="IL190" t="e">
        <f t="shared" si="10"/>
        <v>#DIV/0!</v>
      </c>
      <c r="IM190">
        <f t="shared" si="11"/>
        <v>0</v>
      </c>
      <c r="IN190">
        <f t="shared" si="12"/>
        <v>0</v>
      </c>
      <c r="IO190" t="e">
        <f t="shared" si="13"/>
        <v>#DIV/0!</v>
      </c>
      <c r="IP190" t="e">
        <f t="shared" si="14"/>
        <v>#DIV/0!</v>
      </c>
    </row>
    <row r="191" spans="1:250" x14ac:dyDescent="0.2">
      <c r="A191" t="s">
        <v>4976</v>
      </c>
      <c r="B191">
        <v>-1</v>
      </c>
      <c r="C191">
        <v>0</v>
      </c>
      <c r="D191">
        <v>0</v>
      </c>
      <c r="E191">
        <v>4</v>
      </c>
      <c r="F191">
        <v>5</v>
      </c>
      <c r="G191">
        <v>0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628</v>
      </c>
      <c r="S191">
        <v>7</v>
      </c>
      <c r="T191">
        <v>10776</v>
      </c>
      <c r="U191">
        <v>1</v>
      </c>
      <c r="V191" s="25">
        <v>9.9999999999999995E-8</v>
      </c>
      <c r="W191" s="25">
        <v>40420</v>
      </c>
      <c r="X191" s="25">
        <v>0</v>
      </c>
      <c r="Y191" s="25">
        <v>3600</v>
      </c>
      <c r="Z191" s="25">
        <v>-1</v>
      </c>
      <c r="AA191" s="25">
        <v>3600</v>
      </c>
      <c r="AB191">
        <v>4174.48979591836</v>
      </c>
      <c r="AC191" t="s">
        <v>5624</v>
      </c>
      <c r="AD191" t="s">
        <v>5624</v>
      </c>
      <c r="AE191">
        <v>40417</v>
      </c>
      <c r="AF191">
        <v>0</v>
      </c>
      <c r="AH191">
        <v>0</v>
      </c>
      <c r="AJ191">
        <v>0</v>
      </c>
      <c r="AO191">
        <v>0</v>
      </c>
      <c r="AQ191">
        <v>2973</v>
      </c>
      <c r="AR191">
        <v>0</v>
      </c>
      <c r="AS191">
        <v>2973</v>
      </c>
      <c r="AT191">
        <v>0</v>
      </c>
      <c r="AU191">
        <v>3600.0039999999999</v>
      </c>
      <c r="AV191">
        <v>0</v>
      </c>
      <c r="AW191">
        <v>3600.0010000000002</v>
      </c>
      <c r="AX191">
        <v>0</v>
      </c>
      <c r="AY191">
        <v>53360</v>
      </c>
      <c r="AZ191">
        <v>106260</v>
      </c>
      <c r="BA191">
        <v>49</v>
      </c>
      <c r="BB191">
        <v>2.0410000000000001E-2</v>
      </c>
      <c r="BC191">
        <v>4.0820000000000002E-2</v>
      </c>
      <c r="BD191">
        <v>230</v>
      </c>
      <c r="BE191">
        <v>0</v>
      </c>
      <c r="BF191">
        <v>0</v>
      </c>
      <c r="BG191">
        <v>0</v>
      </c>
      <c r="BH191">
        <v>0</v>
      </c>
      <c r="BI191">
        <v>53130</v>
      </c>
      <c r="BJ191">
        <v>53130</v>
      </c>
      <c r="BK191">
        <v>1.54E-4</v>
      </c>
      <c r="BL191">
        <v>49</v>
      </c>
      <c r="BM191">
        <v>2.0410000000000001E-2</v>
      </c>
      <c r="BN191">
        <v>4.0820000000000002E-2</v>
      </c>
      <c r="BO191">
        <v>1.54E-4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1E+100</v>
      </c>
      <c r="EZ191">
        <v>0</v>
      </c>
      <c r="FA191">
        <v>1E+100</v>
      </c>
      <c r="FB191">
        <v>0</v>
      </c>
      <c r="FC191">
        <v>9.9999999999999904E+99</v>
      </c>
      <c r="FD191">
        <v>0</v>
      </c>
      <c r="FE191">
        <v>31854</v>
      </c>
      <c r="FF191">
        <v>0</v>
      </c>
      <c r="FG191">
        <v>33319</v>
      </c>
      <c r="FH191">
        <v>0</v>
      </c>
      <c r="FI191">
        <v>32607.1428571428</v>
      </c>
      <c r="FJ191">
        <v>0</v>
      </c>
      <c r="FK191">
        <v>891416</v>
      </c>
      <c r="FL191">
        <v>0</v>
      </c>
      <c r="FM191">
        <v>800121</v>
      </c>
      <c r="FN191">
        <v>0</v>
      </c>
      <c r="FO191">
        <v>1059025</v>
      </c>
      <c r="FP191">
        <v>0</v>
      </c>
      <c r="FQ191">
        <v>2973</v>
      </c>
      <c r="FR191">
        <v>0</v>
      </c>
      <c r="FS191">
        <v>2973</v>
      </c>
      <c r="FT191">
        <v>0</v>
      </c>
      <c r="FU191">
        <v>3127</v>
      </c>
      <c r="FV191">
        <v>0</v>
      </c>
      <c r="FW191">
        <v>43</v>
      </c>
      <c r="FX191">
        <v>0</v>
      </c>
      <c r="FY191">
        <v>40</v>
      </c>
      <c r="FZ191">
        <v>0</v>
      </c>
      <c r="GA191">
        <v>42</v>
      </c>
      <c r="GB191">
        <v>0</v>
      </c>
      <c r="GC191">
        <v>10136.4796527334</v>
      </c>
      <c r="GD191">
        <v>0</v>
      </c>
      <c r="GE191">
        <v>10136.4796527334</v>
      </c>
      <c r="GF191">
        <v>0</v>
      </c>
      <c r="GG191">
        <v>9517.9198317161608</v>
      </c>
      <c r="GH191">
        <v>0</v>
      </c>
      <c r="GI191">
        <v>28391.646695091698</v>
      </c>
      <c r="GJ191">
        <v>0</v>
      </c>
      <c r="GK191">
        <v>28454.234520757302</v>
      </c>
      <c r="GL191">
        <v>0</v>
      </c>
      <c r="GM191">
        <v>28202.595117151501</v>
      </c>
      <c r="GN191">
        <v>0</v>
      </c>
      <c r="GO191">
        <v>132.14400000000001</v>
      </c>
      <c r="GP191">
        <v>0</v>
      </c>
      <c r="GQ191">
        <v>97.39</v>
      </c>
      <c r="GR191">
        <v>0</v>
      </c>
      <c r="GS191">
        <v>136.72800000000001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3600.0039999999999</v>
      </c>
      <c r="HB191">
        <v>0</v>
      </c>
      <c r="HC191">
        <v>3600.0010000000002</v>
      </c>
      <c r="HD191">
        <v>0</v>
      </c>
      <c r="HE191">
        <v>3600.0030000000002</v>
      </c>
      <c r="HF191">
        <v>0</v>
      </c>
      <c r="HG191" t="s">
        <v>130</v>
      </c>
      <c r="HH191" t="s">
        <v>7388</v>
      </c>
      <c r="HI191" t="s">
        <v>7389</v>
      </c>
      <c r="HJ191" t="s">
        <v>7390</v>
      </c>
      <c r="HK191" t="s">
        <v>7391</v>
      </c>
      <c r="HL191" t="s">
        <v>7392</v>
      </c>
      <c r="HM191" t="s">
        <v>7393</v>
      </c>
      <c r="HN191" t="s">
        <v>7394</v>
      </c>
      <c r="HO191" t="s">
        <v>137</v>
      </c>
      <c r="HP191" t="s">
        <v>7395</v>
      </c>
      <c r="IA191">
        <v>37.51</v>
      </c>
      <c r="IB191">
        <v>0</v>
      </c>
      <c r="IC191">
        <v>7.0000000000000007E-2</v>
      </c>
      <c r="ID191">
        <v>25231.29</v>
      </c>
      <c r="IE191">
        <v>25269.15</v>
      </c>
      <c r="IF191" t="s">
        <v>5628</v>
      </c>
      <c r="IG191" t="s">
        <v>7396</v>
      </c>
      <c r="IH191">
        <v>25240</v>
      </c>
      <c r="II191" t="s">
        <v>4976</v>
      </c>
      <c r="IJ191" t="s">
        <v>147</v>
      </c>
      <c r="IL191" t="e">
        <f t="shared" si="10"/>
        <v>#DIV/0!</v>
      </c>
      <c r="IM191">
        <f t="shared" si="11"/>
        <v>0</v>
      </c>
      <c r="IN191">
        <f t="shared" si="12"/>
        <v>0</v>
      </c>
      <c r="IO191" t="e">
        <f t="shared" si="13"/>
        <v>#DIV/0!</v>
      </c>
      <c r="IP191" t="e">
        <f t="shared" si="14"/>
        <v>#DIV/0!</v>
      </c>
    </row>
    <row r="192" spans="1:250" x14ac:dyDescent="0.2">
      <c r="A192" t="s">
        <v>4977</v>
      </c>
      <c r="B192">
        <v>-1</v>
      </c>
      <c r="C192">
        <v>0</v>
      </c>
      <c r="D192">
        <v>0</v>
      </c>
      <c r="E192">
        <v>4</v>
      </c>
      <c r="F192">
        <v>5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628</v>
      </c>
      <c r="S192">
        <v>7</v>
      </c>
      <c r="T192">
        <v>10776</v>
      </c>
      <c r="U192">
        <v>1</v>
      </c>
      <c r="V192" s="25">
        <v>9.9999999999999995E-8</v>
      </c>
      <c r="W192" s="25">
        <v>764800</v>
      </c>
      <c r="X192" s="25">
        <v>0</v>
      </c>
      <c r="Y192" s="25">
        <v>3600</v>
      </c>
      <c r="Z192" s="25">
        <v>-1</v>
      </c>
      <c r="AA192" s="25">
        <v>3600</v>
      </c>
      <c r="AB192">
        <v>28693.999999999902</v>
      </c>
      <c r="AC192" t="s">
        <v>5624</v>
      </c>
      <c r="AD192" t="s">
        <v>5624</v>
      </c>
      <c r="AE192">
        <v>764772</v>
      </c>
      <c r="AF192">
        <v>0</v>
      </c>
      <c r="AH192">
        <v>0</v>
      </c>
      <c r="AJ192">
        <v>0</v>
      </c>
      <c r="AO192">
        <v>0</v>
      </c>
      <c r="AQ192">
        <v>38280</v>
      </c>
      <c r="AR192">
        <v>0</v>
      </c>
      <c r="AS192">
        <v>38280</v>
      </c>
      <c r="AT192">
        <v>0</v>
      </c>
      <c r="AU192">
        <v>107.10599999999999</v>
      </c>
      <c r="AV192">
        <v>0</v>
      </c>
      <c r="AW192">
        <v>98.76</v>
      </c>
      <c r="AX192">
        <v>0</v>
      </c>
      <c r="AY192">
        <v>165</v>
      </c>
      <c r="AZ192">
        <v>365</v>
      </c>
      <c r="BA192">
        <v>128</v>
      </c>
      <c r="BB192">
        <v>1.6670000000000001E-2</v>
      </c>
      <c r="BC192">
        <v>0.5</v>
      </c>
      <c r="BD192">
        <v>165</v>
      </c>
      <c r="BE192">
        <v>0</v>
      </c>
      <c r="BF192">
        <v>0</v>
      </c>
      <c r="BG192">
        <v>0</v>
      </c>
      <c r="BH192">
        <v>94</v>
      </c>
      <c r="BI192">
        <v>52</v>
      </c>
      <c r="BJ192">
        <v>219</v>
      </c>
      <c r="BK192">
        <v>1.3299999999999999E-2</v>
      </c>
      <c r="BL192">
        <v>128</v>
      </c>
      <c r="BM192">
        <v>1.6670000000000001E-2</v>
      </c>
      <c r="BN192">
        <v>0.5</v>
      </c>
      <c r="BO192">
        <v>1.3299999999999999E-2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764771.99999987998</v>
      </c>
      <c r="EZ192">
        <v>0</v>
      </c>
      <c r="FA192">
        <v>764771.99999977904</v>
      </c>
      <c r="FB192">
        <v>0</v>
      </c>
      <c r="FC192">
        <v>764771.99999985099</v>
      </c>
      <c r="FD192">
        <v>0</v>
      </c>
      <c r="FE192">
        <v>764716.42696096003</v>
      </c>
      <c r="FF192">
        <v>0</v>
      </c>
      <c r="FG192">
        <v>764717.40835093905</v>
      </c>
      <c r="FH192">
        <v>0</v>
      </c>
      <c r="FI192">
        <v>764708.914921002</v>
      </c>
      <c r="FJ192">
        <v>0</v>
      </c>
      <c r="FK192">
        <v>2155312</v>
      </c>
      <c r="FL192">
        <v>0</v>
      </c>
      <c r="FM192">
        <v>2058344</v>
      </c>
      <c r="FN192">
        <v>0</v>
      </c>
      <c r="FO192">
        <v>2801527</v>
      </c>
      <c r="FP192">
        <v>0</v>
      </c>
      <c r="FQ192">
        <v>38280</v>
      </c>
      <c r="FR192">
        <v>0</v>
      </c>
      <c r="FS192">
        <v>38280</v>
      </c>
      <c r="FT192">
        <v>0</v>
      </c>
      <c r="FU192">
        <v>50000</v>
      </c>
      <c r="FV192">
        <v>0</v>
      </c>
      <c r="FW192">
        <v>25</v>
      </c>
      <c r="FX192">
        <v>0</v>
      </c>
      <c r="FY192">
        <v>23</v>
      </c>
      <c r="FZ192">
        <v>0</v>
      </c>
      <c r="GA192">
        <v>27</v>
      </c>
      <c r="GB192">
        <v>0</v>
      </c>
      <c r="GC192">
        <v>246622.92695486001</v>
      </c>
      <c r="GD192">
        <v>0</v>
      </c>
      <c r="GE192">
        <v>247748.202949725</v>
      </c>
      <c r="GF192">
        <v>0</v>
      </c>
      <c r="GG192">
        <v>246937.62189149801</v>
      </c>
      <c r="GH192">
        <v>0</v>
      </c>
      <c r="GI192">
        <v>446579.55713164998</v>
      </c>
      <c r="GJ192">
        <v>0</v>
      </c>
      <c r="GK192">
        <v>494257.87160861603</v>
      </c>
      <c r="GL192">
        <v>0</v>
      </c>
      <c r="GM192">
        <v>452814.68101681903</v>
      </c>
      <c r="GN192">
        <v>0</v>
      </c>
      <c r="GO192">
        <v>7.9000000000000001E-2</v>
      </c>
      <c r="GP192">
        <v>0</v>
      </c>
      <c r="GQ192">
        <v>7.5999999999999998E-2</v>
      </c>
      <c r="GR192">
        <v>0</v>
      </c>
      <c r="GS192">
        <v>8.8999999999999996E-2</v>
      </c>
      <c r="GT192">
        <v>0</v>
      </c>
      <c r="GU192">
        <v>107.074</v>
      </c>
      <c r="GV192">
        <v>0</v>
      </c>
      <c r="GW192">
        <v>98.638000000000005</v>
      </c>
      <c r="GX192">
        <v>0</v>
      </c>
      <c r="GY192">
        <v>135.727</v>
      </c>
      <c r="GZ192">
        <v>0</v>
      </c>
      <c r="HA192">
        <v>107.10599999999999</v>
      </c>
      <c r="HB192">
        <v>0</v>
      </c>
      <c r="HC192">
        <v>98.76</v>
      </c>
      <c r="HD192">
        <v>0</v>
      </c>
      <c r="HE192">
        <v>135.78100000000001</v>
      </c>
      <c r="HF192">
        <v>0</v>
      </c>
      <c r="HG192" t="s">
        <v>3881</v>
      </c>
      <c r="HH192" t="s">
        <v>3882</v>
      </c>
      <c r="HI192" t="s">
        <v>3883</v>
      </c>
      <c r="HJ192" t="s">
        <v>3884</v>
      </c>
      <c r="HK192" t="s">
        <v>3885</v>
      </c>
      <c r="HL192" t="s">
        <v>3886</v>
      </c>
      <c r="HM192" t="s">
        <v>3887</v>
      </c>
      <c r="HN192" t="s">
        <v>7397</v>
      </c>
      <c r="HO192" t="s">
        <v>7398</v>
      </c>
      <c r="HP192" t="s">
        <v>7399</v>
      </c>
      <c r="IA192">
        <v>0</v>
      </c>
      <c r="IB192">
        <v>0</v>
      </c>
      <c r="IC192">
        <v>0</v>
      </c>
      <c r="ID192">
        <v>952.9</v>
      </c>
      <c r="IE192">
        <v>952.9</v>
      </c>
      <c r="IF192" t="s">
        <v>5628</v>
      </c>
      <c r="IG192" t="s">
        <v>7400</v>
      </c>
      <c r="IH192">
        <v>951</v>
      </c>
      <c r="II192" t="s">
        <v>4977</v>
      </c>
      <c r="IJ192" t="s">
        <v>147</v>
      </c>
      <c r="IL192" t="e">
        <f t="shared" si="10"/>
        <v>#DIV/0!</v>
      </c>
      <c r="IM192">
        <f t="shared" si="11"/>
        <v>0</v>
      </c>
      <c r="IN192">
        <f t="shared" si="12"/>
        <v>0</v>
      </c>
      <c r="IO192" t="e">
        <f t="shared" si="13"/>
        <v>#DIV/0!</v>
      </c>
      <c r="IP192" t="e">
        <f t="shared" si="14"/>
        <v>#DIV/0!</v>
      </c>
    </row>
    <row r="193" spans="1:250" x14ac:dyDescent="0.2">
      <c r="A193" t="s">
        <v>4978</v>
      </c>
      <c r="B193">
        <v>-1</v>
      </c>
      <c r="C193">
        <v>0</v>
      </c>
      <c r="D193">
        <v>0</v>
      </c>
      <c r="E193">
        <v>4</v>
      </c>
      <c r="F193">
        <v>5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628</v>
      </c>
      <c r="S193">
        <v>7</v>
      </c>
      <c r="T193">
        <v>10776</v>
      </c>
      <c r="U193">
        <v>1</v>
      </c>
      <c r="V193" s="25">
        <v>9.9999999999999995E-8</v>
      </c>
      <c r="W193" s="25">
        <v>610</v>
      </c>
      <c r="X193" s="25">
        <v>0</v>
      </c>
      <c r="Y193" s="25">
        <v>3600</v>
      </c>
      <c r="Z193" s="25">
        <v>-1</v>
      </c>
      <c r="AA193" s="25">
        <v>3600</v>
      </c>
      <c r="AB193">
        <v>36</v>
      </c>
      <c r="AC193" t="s">
        <v>5624</v>
      </c>
      <c r="AD193" t="s">
        <v>5624</v>
      </c>
      <c r="AE193">
        <v>610</v>
      </c>
      <c r="AF193">
        <v>0</v>
      </c>
      <c r="AH193">
        <v>0</v>
      </c>
      <c r="AJ193">
        <v>0</v>
      </c>
      <c r="AO193">
        <v>0</v>
      </c>
      <c r="AQ193">
        <v>39733</v>
      </c>
      <c r="AR193">
        <v>0</v>
      </c>
      <c r="AS193">
        <v>25225</v>
      </c>
      <c r="AT193">
        <v>0</v>
      </c>
      <c r="AU193">
        <v>3600.0010000000002</v>
      </c>
      <c r="AV193">
        <v>0</v>
      </c>
      <c r="AW193">
        <v>3600.0010000000002</v>
      </c>
      <c r="AX193">
        <v>0</v>
      </c>
      <c r="AY193">
        <v>4038</v>
      </c>
      <c r="AZ193">
        <v>2570</v>
      </c>
      <c r="BA193">
        <v>551</v>
      </c>
      <c r="BB193">
        <v>0.5</v>
      </c>
      <c r="BC193">
        <v>0.5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2570</v>
      </c>
      <c r="BJ193">
        <v>0</v>
      </c>
      <c r="BK193">
        <v>1.1670000000000001E-3</v>
      </c>
      <c r="BL193">
        <v>551</v>
      </c>
      <c r="BM193">
        <v>0.5</v>
      </c>
      <c r="BN193">
        <v>0.5</v>
      </c>
      <c r="BO193">
        <v>1.1670000000000001E-3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610</v>
      </c>
      <c r="EZ193">
        <v>0</v>
      </c>
      <c r="FA193">
        <v>610</v>
      </c>
      <c r="FB193">
        <v>0</v>
      </c>
      <c r="FC193">
        <v>610</v>
      </c>
      <c r="FD193">
        <v>0</v>
      </c>
      <c r="FE193">
        <v>600</v>
      </c>
      <c r="FF193">
        <v>0</v>
      </c>
      <c r="FG193">
        <v>601</v>
      </c>
      <c r="FH193">
        <v>0</v>
      </c>
      <c r="FI193">
        <v>597.28571428571399</v>
      </c>
      <c r="FJ193">
        <v>0</v>
      </c>
      <c r="FK193">
        <v>13354574</v>
      </c>
      <c r="FL193">
        <v>0</v>
      </c>
      <c r="FM193">
        <v>12702684</v>
      </c>
      <c r="FN193">
        <v>0</v>
      </c>
      <c r="FO193">
        <v>14776628</v>
      </c>
      <c r="FP193">
        <v>0</v>
      </c>
      <c r="FQ193">
        <v>39733</v>
      </c>
      <c r="FR193">
        <v>0</v>
      </c>
      <c r="FS193">
        <v>25225</v>
      </c>
      <c r="FT193">
        <v>0</v>
      </c>
      <c r="FU193">
        <v>35679</v>
      </c>
      <c r="FV193">
        <v>0</v>
      </c>
      <c r="FW193">
        <v>27</v>
      </c>
      <c r="FX193">
        <v>0</v>
      </c>
      <c r="FY193">
        <v>24</v>
      </c>
      <c r="FZ193">
        <v>0</v>
      </c>
      <c r="GA193">
        <v>25</v>
      </c>
      <c r="GB193">
        <v>0</v>
      </c>
      <c r="GC193">
        <v>364.08333333333297</v>
      </c>
      <c r="GD193">
        <v>0</v>
      </c>
      <c r="GE193">
        <v>364.5</v>
      </c>
      <c r="GF193">
        <v>0</v>
      </c>
      <c r="GG193">
        <v>364.041666666666</v>
      </c>
      <c r="GH193">
        <v>0</v>
      </c>
      <c r="GI193">
        <v>560.38934457226605</v>
      </c>
      <c r="GJ193">
        <v>0</v>
      </c>
      <c r="GK193">
        <v>561.62962962962195</v>
      </c>
      <c r="GL193">
        <v>0</v>
      </c>
      <c r="GM193">
        <v>560.96245042502505</v>
      </c>
      <c r="GN193">
        <v>0</v>
      </c>
      <c r="GO193">
        <v>3.6779999999999999</v>
      </c>
      <c r="GP193">
        <v>0</v>
      </c>
      <c r="GQ193">
        <v>3.0150000000000001</v>
      </c>
      <c r="GR193">
        <v>0</v>
      </c>
      <c r="GS193">
        <v>3.556</v>
      </c>
      <c r="GT193">
        <v>0</v>
      </c>
      <c r="GU193">
        <v>1986.0940000000001</v>
      </c>
      <c r="GV193">
        <v>0</v>
      </c>
      <c r="GW193">
        <v>155.148</v>
      </c>
      <c r="GX193">
        <v>0</v>
      </c>
      <c r="GY193">
        <v>1476.183</v>
      </c>
      <c r="GZ193">
        <v>0</v>
      </c>
      <c r="HA193">
        <v>3600.0010000000002</v>
      </c>
      <c r="HB193">
        <v>0</v>
      </c>
      <c r="HC193">
        <v>3600.0010000000002</v>
      </c>
      <c r="HD193">
        <v>0</v>
      </c>
      <c r="HE193">
        <v>3600.0010000000002</v>
      </c>
      <c r="HF193">
        <v>0</v>
      </c>
      <c r="HG193" t="s">
        <v>7401</v>
      </c>
      <c r="HH193" t="s">
        <v>7402</v>
      </c>
      <c r="HI193" t="s">
        <v>7403</v>
      </c>
      <c r="HJ193" t="s">
        <v>7404</v>
      </c>
      <c r="HK193" t="s">
        <v>7405</v>
      </c>
      <c r="HL193" t="s">
        <v>7406</v>
      </c>
      <c r="HM193" t="s">
        <v>7407</v>
      </c>
      <c r="HN193" t="s">
        <v>7408</v>
      </c>
      <c r="HO193" t="s">
        <v>7409</v>
      </c>
      <c r="HP193" t="s">
        <v>7410</v>
      </c>
      <c r="IA193">
        <v>0.01</v>
      </c>
      <c r="IB193">
        <v>0.01</v>
      </c>
      <c r="IC193">
        <v>0</v>
      </c>
      <c r="ID193">
        <v>25209.54</v>
      </c>
      <c r="IE193">
        <v>25209.57</v>
      </c>
      <c r="IF193" t="s">
        <v>5628</v>
      </c>
      <c r="IG193" t="s">
        <v>7411</v>
      </c>
      <c r="IH193">
        <v>25201</v>
      </c>
      <c r="II193" t="s">
        <v>4978</v>
      </c>
      <c r="IJ193" t="s">
        <v>147</v>
      </c>
      <c r="IL193" t="e">
        <f t="shared" si="10"/>
        <v>#DIV/0!</v>
      </c>
      <c r="IM193">
        <f t="shared" si="11"/>
        <v>0</v>
      </c>
      <c r="IN193">
        <f t="shared" si="12"/>
        <v>0</v>
      </c>
      <c r="IO193" t="e">
        <f t="shared" si="13"/>
        <v>#DIV/0!</v>
      </c>
      <c r="IP193" t="e">
        <f t="shared" si="14"/>
        <v>#DIV/0!</v>
      </c>
    </row>
    <row r="194" spans="1:250" x14ac:dyDescent="0.2">
      <c r="A194" t="s">
        <v>4979</v>
      </c>
      <c r="B194">
        <v>-1</v>
      </c>
      <c r="C194">
        <v>0</v>
      </c>
      <c r="D194">
        <v>0</v>
      </c>
      <c r="E194">
        <v>4</v>
      </c>
      <c r="F194">
        <v>5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628</v>
      </c>
      <c r="S194">
        <v>7</v>
      </c>
      <c r="T194">
        <v>10776</v>
      </c>
      <c r="U194">
        <v>1</v>
      </c>
      <c r="V194" s="25">
        <v>9.9999999999999995E-8</v>
      </c>
      <c r="W194" s="25">
        <v>130600</v>
      </c>
      <c r="X194" s="25">
        <v>0</v>
      </c>
      <c r="Y194" s="25">
        <v>3600</v>
      </c>
      <c r="Z194" s="25">
        <v>-1</v>
      </c>
      <c r="AA194" s="25">
        <v>3600</v>
      </c>
      <c r="AB194">
        <v>25302.209524479698</v>
      </c>
      <c r="AC194" t="s">
        <v>5624</v>
      </c>
      <c r="AD194" t="s">
        <v>5624</v>
      </c>
      <c r="AE194">
        <v>130596</v>
      </c>
      <c r="AF194">
        <v>0</v>
      </c>
      <c r="AH194">
        <v>0</v>
      </c>
      <c r="AJ194">
        <v>0</v>
      </c>
      <c r="AO194">
        <v>0</v>
      </c>
      <c r="AQ194">
        <v>184512</v>
      </c>
      <c r="AR194">
        <v>0</v>
      </c>
      <c r="AS194">
        <v>145065</v>
      </c>
      <c r="AT194">
        <v>0</v>
      </c>
      <c r="AU194">
        <v>232.98500000000001</v>
      </c>
      <c r="AV194">
        <v>0</v>
      </c>
      <c r="AW194">
        <v>187.453</v>
      </c>
      <c r="AX194">
        <v>0</v>
      </c>
      <c r="AY194">
        <v>710</v>
      </c>
      <c r="AZ194">
        <v>1028</v>
      </c>
      <c r="BA194">
        <v>321</v>
      </c>
      <c r="BB194">
        <v>4.9200000000000001E-2</v>
      </c>
      <c r="BC194">
        <v>0.48913000000000001</v>
      </c>
      <c r="BD194">
        <v>316</v>
      </c>
      <c r="BE194">
        <v>0</v>
      </c>
      <c r="BF194">
        <v>0</v>
      </c>
      <c r="BG194">
        <v>0</v>
      </c>
      <c r="BH194">
        <v>0</v>
      </c>
      <c r="BI194">
        <v>352</v>
      </c>
      <c r="BJ194">
        <v>676</v>
      </c>
      <c r="BK194">
        <v>3.2989999999999998E-3</v>
      </c>
      <c r="BL194">
        <v>321</v>
      </c>
      <c r="BM194">
        <v>4.9200000000000001E-2</v>
      </c>
      <c r="BN194">
        <v>0.48913000000000001</v>
      </c>
      <c r="BO194">
        <v>3.2989999999999998E-3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130595.999999996</v>
      </c>
      <c r="EZ194">
        <v>0</v>
      </c>
      <c r="FA194">
        <v>130595.999999994</v>
      </c>
      <c r="FB194">
        <v>0</v>
      </c>
      <c r="FC194">
        <v>130595.99999999499</v>
      </c>
      <c r="FD194">
        <v>0</v>
      </c>
      <c r="FE194">
        <v>130582.944461365</v>
      </c>
      <c r="FF194">
        <v>0</v>
      </c>
      <c r="FG194">
        <v>130582.944921256</v>
      </c>
      <c r="FH194">
        <v>0</v>
      </c>
      <c r="FI194">
        <v>130582.942710891</v>
      </c>
      <c r="FJ194">
        <v>0</v>
      </c>
      <c r="FK194">
        <v>2315146</v>
      </c>
      <c r="FL194">
        <v>0</v>
      </c>
      <c r="FM194">
        <v>1841723</v>
      </c>
      <c r="FN194">
        <v>0</v>
      </c>
      <c r="FO194">
        <v>2535349</v>
      </c>
      <c r="FP194">
        <v>0</v>
      </c>
      <c r="FQ194">
        <v>184512</v>
      </c>
      <c r="FR194">
        <v>0</v>
      </c>
      <c r="FS194">
        <v>145065</v>
      </c>
      <c r="FT194">
        <v>0</v>
      </c>
      <c r="FU194">
        <v>205925</v>
      </c>
      <c r="FV194">
        <v>0</v>
      </c>
      <c r="FW194">
        <v>14</v>
      </c>
      <c r="FX194">
        <v>0</v>
      </c>
      <c r="FY194">
        <v>14</v>
      </c>
      <c r="FZ194">
        <v>0</v>
      </c>
      <c r="GA194">
        <v>14</v>
      </c>
      <c r="GB194">
        <v>0</v>
      </c>
      <c r="GC194">
        <v>88713.032838928804</v>
      </c>
      <c r="GD194">
        <v>0</v>
      </c>
      <c r="GE194">
        <v>88713.032838928804</v>
      </c>
      <c r="GF194">
        <v>0</v>
      </c>
      <c r="GG194">
        <v>88713.032838928804</v>
      </c>
      <c r="GH194">
        <v>0</v>
      </c>
      <c r="GI194">
        <v>129730.80377292501</v>
      </c>
      <c r="GJ194">
        <v>0</v>
      </c>
      <c r="GK194">
        <v>129730.80377292501</v>
      </c>
      <c r="GL194">
        <v>0</v>
      </c>
      <c r="GM194">
        <v>129730.80377292501</v>
      </c>
      <c r="GN194">
        <v>0</v>
      </c>
      <c r="GO194">
        <v>0.185</v>
      </c>
      <c r="GP194">
        <v>0</v>
      </c>
      <c r="GQ194">
        <v>0.184</v>
      </c>
      <c r="GR194">
        <v>0</v>
      </c>
      <c r="GS194">
        <v>0.185</v>
      </c>
      <c r="GT194">
        <v>0</v>
      </c>
      <c r="GU194">
        <v>198.63300000000001</v>
      </c>
      <c r="GV194">
        <v>0</v>
      </c>
      <c r="GW194">
        <v>92.022999999999996</v>
      </c>
      <c r="GX194">
        <v>0</v>
      </c>
      <c r="GY194">
        <v>206.51</v>
      </c>
      <c r="GZ194">
        <v>0</v>
      </c>
      <c r="HA194">
        <v>232.98500000000001</v>
      </c>
      <c r="HB194">
        <v>0</v>
      </c>
      <c r="HC194">
        <v>187.453</v>
      </c>
      <c r="HD194">
        <v>0</v>
      </c>
      <c r="HE194">
        <v>254.536</v>
      </c>
      <c r="HF194">
        <v>0</v>
      </c>
      <c r="HG194" t="s">
        <v>3924</v>
      </c>
      <c r="HH194" t="s">
        <v>3925</v>
      </c>
      <c r="HI194" t="s">
        <v>3926</v>
      </c>
      <c r="HJ194" t="s">
        <v>3927</v>
      </c>
      <c r="HK194" t="s">
        <v>395</v>
      </c>
      <c r="HL194" t="s">
        <v>3928</v>
      </c>
      <c r="HM194" t="s">
        <v>3929</v>
      </c>
      <c r="HN194" t="s">
        <v>7412</v>
      </c>
      <c r="HO194" t="s">
        <v>7413</v>
      </c>
      <c r="HP194" t="s">
        <v>7414</v>
      </c>
      <c r="IA194">
        <v>0</v>
      </c>
      <c r="IB194">
        <v>0</v>
      </c>
      <c r="IC194">
        <v>0</v>
      </c>
      <c r="ID194">
        <v>1786.47</v>
      </c>
      <c r="IE194">
        <v>1786.47</v>
      </c>
      <c r="IF194" t="s">
        <v>5628</v>
      </c>
      <c r="IG194" t="s">
        <v>7415</v>
      </c>
      <c r="IH194">
        <v>1782</v>
      </c>
      <c r="II194" t="s">
        <v>4979</v>
      </c>
      <c r="IJ194" t="s">
        <v>147</v>
      </c>
      <c r="IL194" t="e">
        <f t="shared" si="10"/>
        <v>#DIV/0!</v>
      </c>
      <c r="IM194">
        <f t="shared" si="11"/>
        <v>0</v>
      </c>
      <c r="IN194">
        <f t="shared" si="12"/>
        <v>0</v>
      </c>
      <c r="IO194" t="e">
        <f t="shared" si="13"/>
        <v>#DIV/0!</v>
      </c>
      <c r="IP194" t="e">
        <f t="shared" si="14"/>
        <v>#DIV/0!</v>
      </c>
    </row>
    <row r="195" spans="1:250" x14ac:dyDescent="0.2">
      <c r="A195" t="s">
        <v>4980</v>
      </c>
      <c r="B195">
        <v>-1</v>
      </c>
      <c r="C195">
        <v>0</v>
      </c>
      <c r="D195">
        <v>0</v>
      </c>
      <c r="E195">
        <v>4</v>
      </c>
      <c r="F195">
        <v>5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628</v>
      </c>
      <c r="S195">
        <v>7</v>
      </c>
      <c r="T195">
        <v>10776</v>
      </c>
      <c r="U195">
        <v>1</v>
      </c>
      <c r="V195" s="25">
        <v>9.9999999999999995E-8</v>
      </c>
      <c r="W195" s="25">
        <v>71820</v>
      </c>
      <c r="X195" s="25">
        <v>0</v>
      </c>
      <c r="Y195" s="25">
        <v>3600</v>
      </c>
      <c r="Z195" s="25">
        <v>-1</v>
      </c>
      <c r="AA195" s="25">
        <v>3600</v>
      </c>
      <c r="AB195">
        <v>0</v>
      </c>
      <c r="AC195" t="s">
        <v>5624</v>
      </c>
      <c r="AD195" t="s">
        <v>5624</v>
      </c>
      <c r="AE195">
        <v>71820</v>
      </c>
      <c r="AF195">
        <v>0</v>
      </c>
      <c r="AH195">
        <v>0</v>
      </c>
      <c r="AJ195">
        <v>0</v>
      </c>
      <c r="AO195">
        <v>0</v>
      </c>
      <c r="AQ195">
        <v>500608</v>
      </c>
      <c r="AR195">
        <v>0</v>
      </c>
      <c r="AS195">
        <v>500608</v>
      </c>
      <c r="AT195">
        <v>0</v>
      </c>
      <c r="AU195">
        <v>554.58500000000004</v>
      </c>
      <c r="AV195">
        <v>0</v>
      </c>
      <c r="AW195">
        <v>489.64299999999997</v>
      </c>
      <c r="AX195">
        <v>0</v>
      </c>
      <c r="AY195">
        <v>804</v>
      </c>
      <c r="AZ195">
        <v>423</v>
      </c>
      <c r="BA195">
        <v>111</v>
      </c>
      <c r="BB195">
        <v>1.702E-2</v>
      </c>
      <c r="BC195">
        <v>0.5</v>
      </c>
      <c r="BD195">
        <v>30</v>
      </c>
      <c r="BE195">
        <v>0</v>
      </c>
      <c r="BF195">
        <v>0</v>
      </c>
      <c r="BG195">
        <v>0</v>
      </c>
      <c r="BH195">
        <v>77</v>
      </c>
      <c r="BI195">
        <v>346</v>
      </c>
      <c r="BJ195">
        <v>0</v>
      </c>
      <c r="BK195">
        <v>7.9979999999999999E-3</v>
      </c>
      <c r="BL195">
        <v>111</v>
      </c>
      <c r="BM195">
        <v>1.702E-2</v>
      </c>
      <c r="BN195">
        <v>0.5</v>
      </c>
      <c r="BO195">
        <v>7.9979999999999999E-3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71820.000000000393</v>
      </c>
      <c r="EZ195">
        <v>0</v>
      </c>
      <c r="FA195">
        <v>71819.999999999607</v>
      </c>
      <c r="FB195">
        <v>0</v>
      </c>
      <c r="FC195">
        <v>71834.285714285899</v>
      </c>
      <c r="FD195">
        <v>0</v>
      </c>
      <c r="FE195">
        <v>71813</v>
      </c>
      <c r="FF195">
        <v>0</v>
      </c>
      <c r="FG195">
        <v>71820</v>
      </c>
      <c r="FH195">
        <v>0</v>
      </c>
      <c r="FI195">
        <v>71814</v>
      </c>
      <c r="FJ195">
        <v>0</v>
      </c>
      <c r="FK195">
        <v>7040917</v>
      </c>
      <c r="FL195">
        <v>0</v>
      </c>
      <c r="FM195">
        <v>6680044</v>
      </c>
      <c r="FN195">
        <v>0</v>
      </c>
      <c r="FO195">
        <v>9826880</v>
      </c>
      <c r="FP195">
        <v>0</v>
      </c>
      <c r="FQ195">
        <v>500608</v>
      </c>
      <c r="FR195">
        <v>0</v>
      </c>
      <c r="FS195">
        <v>500608</v>
      </c>
      <c r="FT195">
        <v>0</v>
      </c>
      <c r="FU195">
        <v>771496</v>
      </c>
      <c r="FV195">
        <v>0</v>
      </c>
      <c r="FW195">
        <v>8</v>
      </c>
      <c r="FX195">
        <v>0</v>
      </c>
      <c r="FY195">
        <v>6</v>
      </c>
      <c r="FZ195">
        <v>0</v>
      </c>
      <c r="GA195">
        <v>7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8.4000000000000005E-2</v>
      </c>
      <c r="GP195">
        <v>0</v>
      </c>
      <c r="GQ195">
        <v>5.6000000000000001E-2</v>
      </c>
      <c r="GR195">
        <v>0</v>
      </c>
      <c r="GS195">
        <v>7.9000000000000001E-2</v>
      </c>
      <c r="GT195">
        <v>0</v>
      </c>
      <c r="GU195">
        <v>540.38699999999994</v>
      </c>
      <c r="GV195">
        <v>0</v>
      </c>
      <c r="GW195">
        <v>343.18200000000002</v>
      </c>
      <c r="GX195">
        <v>0</v>
      </c>
      <c r="GY195">
        <v>608.73400000000004</v>
      </c>
      <c r="GZ195">
        <v>0</v>
      </c>
      <c r="HA195">
        <v>554.58500000000004</v>
      </c>
      <c r="HB195">
        <v>0</v>
      </c>
      <c r="HC195">
        <v>489.64299999999997</v>
      </c>
      <c r="HD195">
        <v>0</v>
      </c>
      <c r="HE195">
        <v>751.072</v>
      </c>
      <c r="HF195">
        <v>0</v>
      </c>
      <c r="HG195" t="s">
        <v>7416</v>
      </c>
      <c r="HH195" t="s">
        <v>7417</v>
      </c>
      <c r="HI195" t="s">
        <v>7418</v>
      </c>
      <c r="HJ195" t="s">
        <v>7419</v>
      </c>
      <c r="HK195" t="s">
        <v>7420</v>
      </c>
      <c r="HL195" t="s">
        <v>137</v>
      </c>
      <c r="HM195" t="s">
        <v>137</v>
      </c>
      <c r="HN195" t="s">
        <v>7421</v>
      </c>
      <c r="HO195" t="s">
        <v>7422</v>
      </c>
      <c r="HP195" t="s">
        <v>7423</v>
      </c>
      <c r="IA195">
        <v>0</v>
      </c>
      <c r="IB195">
        <v>0</v>
      </c>
      <c r="IC195">
        <v>0.01</v>
      </c>
      <c r="ID195">
        <v>5274.53</v>
      </c>
      <c r="IE195">
        <v>5274.54</v>
      </c>
      <c r="IF195" t="s">
        <v>5628</v>
      </c>
      <c r="IG195" t="s">
        <v>7424</v>
      </c>
      <c r="IH195">
        <v>5258</v>
      </c>
      <c r="II195" t="s">
        <v>4980</v>
      </c>
      <c r="IJ195" t="s">
        <v>147</v>
      </c>
      <c r="IL195" t="e">
        <f t="shared" si="10"/>
        <v>#DIV/0!</v>
      </c>
      <c r="IM195">
        <f t="shared" si="11"/>
        <v>0</v>
      </c>
      <c r="IN195">
        <f t="shared" si="12"/>
        <v>0</v>
      </c>
      <c r="IO195" t="e">
        <f t="shared" si="13"/>
        <v>#DIV/0!</v>
      </c>
      <c r="IP195" t="e">
        <f t="shared" si="14"/>
        <v>#DIV/0!</v>
      </c>
    </row>
    <row r="196" spans="1:250" x14ac:dyDescent="0.2">
      <c r="A196" s="27" t="s">
        <v>4981</v>
      </c>
      <c r="B196">
        <v>-1</v>
      </c>
      <c r="C196">
        <v>0</v>
      </c>
      <c r="D196">
        <v>0</v>
      </c>
      <c r="E196">
        <v>4</v>
      </c>
      <c r="F196">
        <v>5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628</v>
      </c>
      <c r="S196">
        <v>7</v>
      </c>
      <c r="T196">
        <v>10776</v>
      </c>
      <c r="U196">
        <v>1</v>
      </c>
      <c r="V196" s="25">
        <v>9.9999999999999995E-8</v>
      </c>
      <c r="W196" s="25">
        <v>28290</v>
      </c>
      <c r="X196" s="25">
        <v>0</v>
      </c>
      <c r="Y196" s="25">
        <v>3600</v>
      </c>
      <c r="Z196" s="25">
        <v>-1</v>
      </c>
      <c r="AA196" s="25">
        <v>3600</v>
      </c>
      <c r="AB196">
        <v>0</v>
      </c>
      <c r="AC196" t="s">
        <v>5624</v>
      </c>
      <c r="AD196" t="s">
        <v>5624</v>
      </c>
      <c r="AE196">
        <v>28290</v>
      </c>
      <c r="AF196">
        <v>0</v>
      </c>
      <c r="AH196">
        <v>0</v>
      </c>
      <c r="AJ196">
        <v>0</v>
      </c>
      <c r="AO196">
        <v>0</v>
      </c>
      <c r="AQ196">
        <v>17111</v>
      </c>
      <c r="AR196">
        <v>0</v>
      </c>
      <c r="AS196">
        <v>17111</v>
      </c>
      <c r="AT196">
        <v>0</v>
      </c>
      <c r="AU196">
        <v>9.2840000000000007</v>
      </c>
      <c r="AV196">
        <v>0</v>
      </c>
      <c r="AW196">
        <v>9.2840000000000007</v>
      </c>
      <c r="AX196">
        <v>0</v>
      </c>
      <c r="AY196">
        <v>510</v>
      </c>
      <c r="AZ196">
        <v>270</v>
      </c>
      <c r="BA196">
        <v>49</v>
      </c>
      <c r="BB196">
        <v>4.0000000000000002E-4</v>
      </c>
      <c r="BC196">
        <v>0.5</v>
      </c>
      <c r="BD196">
        <v>17</v>
      </c>
      <c r="BE196">
        <v>0</v>
      </c>
      <c r="BF196">
        <v>0</v>
      </c>
      <c r="BG196">
        <v>0</v>
      </c>
      <c r="BH196">
        <v>38</v>
      </c>
      <c r="BI196">
        <v>232</v>
      </c>
      <c r="BJ196">
        <v>0</v>
      </c>
      <c r="BK196">
        <v>1.329E-2</v>
      </c>
      <c r="BL196">
        <v>49</v>
      </c>
      <c r="BM196">
        <v>4.0000000000000002E-4</v>
      </c>
      <c r="BN196">
        <v>0.5</v>
      </c>
      <c r="BO196">
        <v>1.329E-2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28290</v>
      </c>
      <c r="EZ196">
        <v>0</v>
      </c>
      <c r="FA196">
        <v>28289.999999999302</v>
      </c>
      <c r="FB196">
        <v>0</v>
      </c>
      <c r="FC196">
        <v>28289.999999999702</v>
      </c>
      <c r="FD196">
        <v>0</v>
      </c>
      <c r="FE196">
        <v>28290</v>
      </c>
      <c r="FF196">
        <v>0</v>
      </c>
      <c r="FG196">
        <v>28290</v>
      </c>
      <c r="FH196">
        <v>0</v>
      </c>
      <c r="FI196">
        <v>28289.1428571426</v>
      </c>
      <c r="FJ196">
        <v>0</v>
      </c>
      <c r="FK196">
        <v>155858</v>
      </c>
      <c r="FL196">
        <v>0</v>
      </c>
      <c r="FM196">
        <v>155858</v>
      </c>
      <c r="FN196">
        <v>0</v>
      </c>
      <c r="FO196">
        <v>319344</v>
      </c>
      <c r="FP196">
        <v>0</v>
      </c>
      <c r="FQ196">
        <v>17111</v>
      </c>
      <c r="FR196">
        <v>0</v>
      </c>
      <c r="FS196">
        <v>17111</v>
      </c>
      <c r="FT196">
        <v>0</v>
      </c>
      <c r="FU196">
        <v>39362</v>
      </c>
      <c r="FV196">
        <v>0</v>
      </c>
      <c r="FW196">
        <v>7</v>
      </c>
      <c r="FX196">
        <v>0</v>
      </c>
      <c r="FY196">
        <v>5</v>
      </c>
      <c r="FZ196">
        <v>0</v>
      </c>
      <c r="GA196">
        <v>7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4.3999999999999997E-2</v>
      </c>
      <c r="GP196">
        <v>0</v>
      </c>
      <c r="GQ196">
        <v>2.8000000000000001E-2</v>
      </c>
      <c r="GR196">
        <v>0</v>
      </c>
      <c r="GS196">
        <v>4.2999999999999997E-2</v>
      </c>
      <c r="GT196">
        <v>0</v>
      </c>
      <c r="GU196">
        <v>7.4359999999999999</v>
      </c>
      <c r="GV196">
        <v>0</v>
      </c>
      <c r="GW196">
        <v>2.1680000000000001</v>
      </c>
      <c r="GX196">
        <v>0</v>
      </c>
      <c r="GY196">
        <v>11.000999999999999</v>
      </c>
      <c r="GZ196">
        <v>0</v>
      </c>
      <c r="HA196">
        <v>9.2840000000000007</v>
      </c>
      <c r="HB196">
        <v>0</v>
      </c>
      <c r="HC196">
        <v>9.2840000000000007</v>
      </c>
      <c r="HD196">
        <v>0</v>
      </c>
      <c r="HE196">
        <v>18.963000000000001</v>
      </c>
      <c r="HF196">
        <v>0</v>
      </c>
      <c r="HG196" t="s">
        <v>7425</v>
      </c>
      <c r="HH196" t="s">
        <v>7426</v>
      </c>
      <c r="HI196" t="s">
        <v>7427</v>
      </c>
      <c r="HJ196" t="s">
        <v>7428</v>
      </c>
      <c r="HK196" t="s">
        <v>7429</v>
      </c>
      <c r="HL196" t="s">
        <v>137</v>
      </c>
      <c r="HM196" t="s">
        <v>137</v>
      </c>
      <c r="HN196" t="s">
        <v>7430</v>
      </c>
      <c r="HO196" t="s">
        <v>7431</v>
      </c>
      <c r="HP196" t="s">
        <v>7432</v>
      </c>
      <c r="IA196">
        <v>0</v>
      </c>
      <c r="IB196">
        <v>0</v>
      </c>
      <c r="IC196">
        <v>0</v>
      </c>
      <c r="ID196">
        <v>133.12</v>
      </c>
      <c r="IE196">
        <v>133.12</v>
      </c>
      <c r="IF196" t="s">
        <v>5628</v>
      </c>
      <c r="IG196" t="s">
        <v>7433</v>
      </c>
      <c r="IH196">
        <v>133</v>
      </c>
      <c r="II196" t="s">
        <v>4981</v>
      </c>
      <c r="IJ196" t="s">
        <v>147</v>
      </c>
      <c r="IL196" t="e">
        <f t="shared" ref="IL196:IL204" si="15">AVERAGE($IV196:$JB196)</f>
        <v>#DIV/0!</v>
      </c>
      <c r="IM196">
        <f t="shared" ref="IM196:IM204" si="16">MIN($IV196:$JB196)</f>
        <v>0</v>
      </c>
      <c r="IN196">
        <f t="shared" ref="IN196:IN204" si="17">MAX($IV196:$JB196)</f>
        <v>0</v>
      </c>
      <c r="IO196" t="e">
        <f t="shared" ref="IO196:IO204" si="18">STDEV($IV196:$JB196)</f>
        <v>#DIV/0!</v>
      </c>
      <c r="IP196" t="e">
        <f t="shared" ref="IP196:IP204" si="19">IN196/IM196</f>
        <v>#DIV/0!</v>
      </c>
    </row>
    <row r="197" spans="1:250" x14ac:dyDescent="0.2">
      <c r="A197" t="s">
        <v>4982</v>
      </c>
      <c r="B197">
        <v>-1</v>
      </c>
      <c r="C197">
        <v>0</v>
      </c>
      <c r="D197">
        <v>0</v>
      </c>
      <c r="E197">
        <v>4</v>
      </c>
      <c r="F197">
        <v>5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628</v>
      </c>
      <c r="S197">
        <v>7</v>
      </c>
      <c r="T197">
        <v>10776</v>
      </c>
      <c r="U197">
        <v>1</v>
      </c>
      <c r="V197" s="25">
        <v>9.9999999999999995E-8</v>
      </c>
      <c r="W197" s="25">
        <v>5189000</v>
      </c>
      <c r="X197" s="25">
        <v>0</v>
      </c>
      <c r="Y197" s="25">
        <v>3600</v>
      </c>
      <c r="Z197" s="25">
        <v>-1</v>
      </c>
      <c r="AA197" s="25">
        <v>3600</v>
      </c>
      <c r="AB197">
        <v>5182758.8480556002</v>
      </c>
      <c r="AC197" t="s">
        <v>5624</v>
      </c>
      <c r="AD197" t="s">
        <v>5624</v>
      </c>
      <c r="AE197">
        <v>5189487</v>
      </c>
      <c r="AF197">
        <v>0</v>
      </c>
      <c r="AH197">
        <v>0</v>
      </c>
      <c r="AJ197">
        <v>0</v>
      </c>
      <c r="AO197">
        <v>0</v>
      </c>
      <c r="AQ197">
        <v>23256</v>
      </c>
      <c r="AR197">
        <v>0</v>
      </c>
      <c r="AS197">
        <v>23256</v>
      </c>
      <c r="AT197">
        <v>0</v>
      </c>
      <c r="AU197">
        <v>2195.6570000000002</v>
      </c>
      <c r="AV197">
        <v>0</v>
      </c>
      <c r="AW197">
        <v>1497.6890000000001</v>
      </c>
      <c r="AX197">
        <v>0</v>
      </c>
      <c r="AY197">
        <v>1169</v>
      </c>
      <c r="AZ197">
        <v>7581</v>
      </c>
      <c r="BA197">
        <v>490</v>
      </c>
      <c r="BB197">
        <v>2.5999999999999998E-4</v>
      </c>
      <c r="BC197">
        <v>0.49864000000000003</v>
      </c>
      <c r="BD197">
        <v>1154</v>
      </c>
      <c r="BE197">
        <v>0</v>
      </c>
      <c r="BF197">
        <v>0</v>
      </c>
      <c r="BG197">
        <v>0</v>
      </c>
      <c r="BH197">
        <v>1154</v>
      </c>
      <c r="BI197">
        <v>6415</v>
      </c>
      <c r="BJ197">
        <v>12</v>
      </c>
      <c r="BK197">
        <v>9.672E-3</v>
      </c>
      <c r="BL197">
        <v>490</v>
      </c>
      <c r="BM197">
        <v>2.5999999999999998E-4</v>
      </c>
      <c r="BN197">
        <v>0.49864000000000003</v>
      </c>
      <c r="BO197">
        <v>9.672E-3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5189599.0000000102</v>
      </c>
      <c r="EZ197">
        <v>0</v>
      </c>
      <c r="FA197">
        <v>5189487</v>
      </c>
      <c r="FB197">
        <v>0</v>
      </c>
      <c r="FC197">
        <v>5189527.2857142799</v>
      </c>
      <c r="FD197">
        <v>0</v>
      </c>
      <c r="FE197">
        <v>5189080.3819433497</v>
      </c>
      <c r="FF197">
        <v>0</v>
      </c>
      <c r="FG197">
        <v>5189080.3819433497</v>
      </c>
      <c r="FH197">
        <v>0</v>
      </c>
      <c r="FI197">
        <v>5189008.5168621195</v>
      </c>
      <c r="FJ197">
        <v>0</v>
      </c>
      <c r="FK197">
        <v>6300340</v>
      </c>
      <c r="FL197">
        <v>0</v>
      </c>
      <c r="FM197">
        <v>4078046</v>
      </c>
      <c r="FN197">
        <v>0</v>
      </c>
      <c r="FO197">
        <v>6314439</v>
      </c>
      <c r="FP197">
        <v>0</v>
      </c>
      <c r="FQ197">
        <v>23256</v>
      </c>
      <c r="FR197">
        <v>0</v>
      </c>
      <c r="FS197">
        <v>23256</v>
      </c>
      <c r="FT197">
        <v>0</v>
      </c>
      <c r="FU197">
        <v>34870</v>
      </c>
      <c r="FV197">
        <v>0</v>
      </c>
      <c r="FW197">
        <v>16</v>
      </c>
      <c r="FX197">
        <v>0</v>
      </c>
      <c r="FY197">
        <v>12</v>
      </c>
      <c r="FZ197">
        <v>0</v>
      </c>
      <c r="GA197">
        <v>14</v>
      </c>
      <c r="GB197">
        <v>0</v>
      </c>
      <c r="GC197">
        <v>5182888.41469316</v>
      </c>
      <c r="GD197">
        <v>0</v>
      </c>
      <c r="GE197">
        <v>5182888.41469316</v>
      </c>
      <c r="GF197">
        <v>0</v>
      </c>
      <c r="GG197">
        <v>5182865.8177591302</v>
      </c>
      <c r="GH197">
        <v>0</v>
      </c>
      <c r="GI197">
        <v>5183097.4452503398</v>
      </c>
      <c r="GJ197">
        <v>0</v>
      </c>
      <c r="GK197">
        <v>5183117.2662729798</v>
      </c>
      <c r="GL197">
        <v>0</v>
      </c>
      <c r="GM197">
        <v>5183047.7264355598</v>
      </c>
      <c r="GN197">
        <v>0</v>
      </c>
      <c r="GO197">
        <v>10.961</v>
      </c>
      <c r="GP197">
        <v>0</v>
      </c>
      <c r="GQ197">
        <v>10.484</v>
      </c>
      <c r="GR197">
        <v>0</v>
      </c>
      <c r="GS197">
        <v>10.840999999999999</v>
      </c>
      <c r="GT197">
        <v>0</v>
      </c>
      <c r="GU197">
        <v>1805.183</v>
      </c>
      <c r="GV197">
        <v>0</v>
      </c>
      <c r="GW197">
        <v>1053.809</v>
      </c>
      <c r="GX197">
        <v>0</v>
      </c>
      <c r="GY197">
        <v>1675.3979999999999</v>
      </c>
      <c r="GZ197">
        <v>0</v>
      </c>
      <c r="HA197">
        <v>2195.6570000000002</v>
      </c>
      <c r="HB197">
        <v>0</v>
      </c>
      <c r="HC197">
        <v>1497.6890000000001</v>
      </c>
      <c r="HD197">
        <v>0</v>
      </c>
      <c r="HE197">
        <v>2211.9780000000001</v>
      </c>
      <c r="HF197">
        <v>0</v>
      </c>
      <c r="HG197" t="s">
        <v>7434</v>
      </c>
      <c r="HH197" t="s">
        <v>7435</v>
      </c>
      <c r="HI197" t="s">
        <v>7436</v>
      </c>
      <c r="HJ197" t="s">
        <v>7437</v>
      </c>
      <c r="HK197" t="s">
        <v>7438</v>
      </c>
      <c r="HL197" t="s">
        <v>7439</v>
      </c>
      <c r="HM197" t="s">
        <v>7440</v>
      </c>
      <c r="HN197" t="s">
        <v>7441</v>
      </c>
      <c r="HO197" t="s">
        <v>7442</v>
      </c>
      <c r="HP197" t="s">
        <v>7443</v>
      </c>
      <c r="IA197">
        <v>2.99</v>
      </c>
      <c r="IB197">
        <v>0</v>
      </c>
      <c r="IC197">
        <v>0.02</v>
      </c>
      <c r="ID197">
        <v>15521.15</v>
      </c>
      <c r="IE197">
        <v>15524.19</v>
      </c>
      <c r="IF197" t="s">
        <v>5628</v>
      </c>
      <c r="IG197" t="s">
        <v>7444</v>
      </c>
      <c r="IH197">
        <v>15487</v>
      </c>
      <c r="II197" t="s">
        <v>4982</v>
      </c>
      <c r="IJ197" t="s">
        <v>147</v>
      </c>
      <c r="IL197" t="e">
        <f t="shared" si="15"/>
        <v>#DIV/0!</v>
      </c>
      <c r="IM197">
        <f t="shared" si="16"/>
        <v>0</v>
      </c>
      <c r="IN197">
        <f t="shared" si="17"/>
        <v>0</v>
      </c>
      <c r="IO197" t="e">
        <f t="shared" si="18"/>
        <v>#DIV/0!</v>
      </c>
      <c r="IP197" t="e">
        <f t="shared" si="19"/>
        <v>#DIV/0!</v>
      </c>
    </row>
    <row r="198" spans="1:250" x14ac:dyDescent="0.2">
      <c r="A198" s="27" t="s">
        <v>4983</v>
      </c>
      <c r="B198">
        <v>-1</v>
      </c>
      <c r="C198">
        <v>0</v>
      </c>
      <c r="D198">
        <v>0</v>
      </c>
      <c r="E198">
        <v>4</v>
      </c>
      <c r="F198">
        <v>5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628</v>
      </c>
      <c r="S198">
        <v>7</v>
      </c>
      <c r="T198">
        <v>10776</v>
      </c>
      <c r="U198">
        <v>1</v>
      </c>
      <c r="V198" s="25">
        <v>9.9999999999999995E-8</v>
      </c>
      <c r="W198" s="25">
        <v>22.87</v>
      </c>
      <c r="X198" s="25">
        <v>0</v>
      </c>
      <c r="Y198" s="25">
        <v>3600</v>
      </c>
      <c r="Z198" s="25">
        <v>-1</v>
      </c>
      <c r="AA198" s="25">
        <v>3600</v>
      </c>
      <c r="AB198">
        <v>22.8680874999976</v>
      </c>
      <c r="AC198" t="s">
        <v>5624</v>
      </c>
      <c r="AD198" t="s">
        <v>5624</v>
      </c>
      <c r="AE198">
        <v>22.868099999999799</v>
      </c>
      <c r="AF198">
        <v>0</v>
      </c>
      <c r="AH198">
        <v>0</v>
      </c>
      <c r="AJ198">
        <v>0</v>
      </c>
      <c r="AO198">
        <v>0</v>
      </c>
      <c r="AQ198">
        <v>1</v>
      </c>
      <c r="AR198">
        <v>0</v>
      </c>
      <c r="AS198">
        <v>1</v>
      </c>
      <c r="AT198">
        <v>0</v>
      </c>
      <c r="AU198">
        <v>23.63</v>
      </c>
      <c r="AV198">
        <v>0</v>
      </c>
      <c r="AW198">
        <v>23.63</v>
      </c>
      <c r="AX198">
        <v>0</v>
      </c>
      <c r="AY198">
        <v>14126</v>
      </c>
      <c r="AZ198">
        <v>23350</v>
      </c>
      <c r="BA198">
        <v>1899</v>
      </c>
      <c r="BB198">
        <v>7.3499999999999998E-3</v>
      </c>
      <c r="BC198">
        <v>0.5</v>
      </c>
      <c r="BD198">
        <v>8196</v>
      </c>
      <c r="BE198">
        <v>0</v>
      </c>
      <c r="BF198">
        <v>0</v>
      </c>
      <c r="BG198">
        <v>0</v>
      </c>
      <c r="BH198">
        <v>8269</v>
      </c>
      <c r="BI198">
        <v>15076</v>
      </c>
      <c r="BJ198">
        <v>5</v>
      </c>
      <c r="BK198">
        <v>1.3829999999999999E-3</v>
      </c>
      <c r="BL198">
        <v>1899</v>
      </c>
      <c r="BM198">
        <v>7.3499999999999998E-3</v>
      </c>
      <c r="BN198">
        <v>0.5</v>
      </c>
      <c r="BO198">
        <v>1.3829999999999999E-3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1E+100</v>
      </c>
      <c r="EZ198">
        <v>0</v>
      </c>
      <c r="FA198">
        <v>1E+100</v>
      </c>
      <c r="FB198">
        <v>0</v>
      </c>
      <c r="FC198">
        <v>9.9999999999999904E+99</v>
      </c>
      <c r="FD198">
        <v>0</v>
      </c>
      <c r="FE198">
        <v>22.868099999999899</v>
      </c>
      <c r="FF198">
        <v>0</v>
      </c>
      <c r="FG198">
        <v>22.868099999999899</v>
      </c>
      <c r="FH198">
        <v>0</v>
      </c>
      <c r="FI198">
        <v>22.868099999999899</v>
      </c>
      <c r="FJ198">
        <v>0</v>
      </c>
      <c r="FK198">
        <v>32878</v>
      </c>
      <c r="FL198">
        <v>0</v>
      </c>
      <c r="FM198">
        <v>32878</v>
      </c>
      <c r="FN198">
        <v>0</v>
      </c>
      <c r="FO198">
        <v>39098</v>
      </c>
      <c r="FP198">
        <v>0</v>
      </c>
      <c r="FQ198">
        <v>1</v>
      </c>
      <c r="FR198">
        <v>0</v>
      </c>
      <c r="FS198">
        <v>1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1E+100</v>
      </c>
      <c r="GD198">
        <v>0</v>
      </c>
      <c r="GE198">
        <v>1E+100</v>
      </c>
      <c r="GF198">
        <v>0</v>
      </c>
      <c r="GG198">
        <v>9.9999999999999904E+99</v>
      </c>
      <c r="GH198">
        <v>0</v>
      </c>
      <c r="GI198">
        <v>1E+100</v>
      </c>
      <c r="GJ198">
        <v>0</v>
      </c>
      <c r="GK198">
        <v>1E+100</v>
      </c>
      <c r="GL198">
        <v>0</v>
      </c>
      <c r="GM198">
        <v>9.9999999999999904E+99</v>
      </c>
      <c r="GN198">
        <v>0</v>
      </c>
      <c r="GO198">
        <v>23.63</v>
      </c>
      <c r="GP198">
        <v>0</v>
      </c>
      <c r="GQ198">
        <v>23.63</v>
      </c>
      <c r="GR198">
        <v>0</v>
      </c>
      <c r="GS198">
        <v>28.594999999999999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23.63</v>
      </c>
      <c r="HB198">
        <v>0</v>
      </c>
      <c r="HC198">
        <v>23.63</v>
      </c>
      <c r="HD198">
        <v>0</v>
      </c>
      <c r="HE198">
        <v>28.594999999999999</v>
      </c>
      <c r="HF198">
        <v>0</v>
      </c>
      <c r="HG198" t="s">
        <v>130</v>
      </c>
      <c r="HH198" t="s">
        <v>7445</v>
      </c>
      <c r="HI198" t="s">
        <v>7446</v>
      </c>
      <c r="HJ198" t="s">
        <v>133</v>
      </c>
      <c r="HK198" t="s">
        <v>1484</v>
      </c>
      <c r="HL198" t="s">
        <v>1856</v>
      </c>
      <c r="HM198" t="s">
        <v>1856</v>
      </c>
      <c r="HN198" t="s">
        <v>7447</v>
      </c>
      <c r="HO198" t="s">
        <v>137</v>
      </c>
      <c r="HP198" t="s">
        <v>7447</v>
      </c>
      <c r="IA198">
        <v>49.04</v>
      </c>
      <c r="IB198">
        <v>0</v>
      </c>
      <c r="IC198">
        <v>0.06</v>
      </c>
      <c r="ID198">
        <v>201.83</v>
      </c>
      <c r="IE198">
        <v>251.11</v>
      </c>
      <c r="IF198" t="s">
        <v>5628</v>
      </c>
      <c r="IG198" t="s">
        <v>7448</v>
      </c>
      <c r="IH198">
        <v>251</v>
      </c>
      <c r="II198" t="s">
        <v>4983</v>
      </c>
      <c r="IJ198" t="s">
        <v>147</v>
      </c>
      <c r="IL198" t="e">
        <f t="shared" si="15"/>
        <v>#DIV/0!</v>
      </c>
      <c r="IM198">
        <f t="shared" si="16"/>
        <v>0</v>
      </c>
      <c r="IN198">
        <f t="shared" si="17"/>
        <v>0</v>
      </c>
      <c r="IO198" t="e">
        <f t="shared" si="18"/>
        <v>#DIV/0!</v>
      </c>
      <c r="IP198" t="e">
        <f t="shared" si="19"/>
        <v>#DIV/0!</v>
      </c>
    </row>
    <row r="199" spans="1:250" x14ac:dyDescent="0.2">
      <c r="A199" s="27" t="s">
        <v>4984</v>
      </c>
      <c r="B199">
        <v>-1</v>
      </c>
      <c r="C199">
        <v>0</v>
      </c>
      <c r="D199">
        <v>0</v>
      </c>
      <c r="E199">
        <v>4</v>
      </c>
      <c r="F199">
        <v>5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628</v>
      </c>
      <c r="S199">
        <v>7</v>
      </c>
      <c r="T199">
        <v>10776</v>
      </c>
      <c r="U199">
        <v>1</v>
      </c>
      <c r="V199" s="25">
        <v>9.9999999999999995E-8</v>
      </c>
      <c r="W199" s="25">
        <v>11510</v>
      </c>
      <c r="X199" s="25">
        <v>0</v>
      </c>
      <c r="Y199" s="25">
        <v>3600</v>
      </c>
      <c r="Z199" s="25">
        <v>-1</v>
      </c>
      <c r="AA199" s="25">
        <v>3600</v>
      </c>
      <c r="AB199">
        <v>11507.2913891719</v>
      </c>
      <c r="AC199" t="s">
        <v>5624</v>
      </c>
      <c r="AD199" t="s">
        <v>5624</v>
      </c>
      <c r="AE199">
        <v>11507.4050616</v>
      </c>
      <c r="AF199">
        <v>0</v>
      </c>
      <c r="AH199">
        <v>0</v>
      </c>
      <c r="AJ199">
        <v>0</v>
      </c>
      <c r="AO199">
        <v>0</v>
      </c>
      <c r="AQ199">
        <v>209</v>
      </c>
      <c r="AR199">
        <v>0</v>
      </c>
      <c r="AS199">
        <v>181</v>
      </c>
      <c r="AT199">
        <v>0</v>
      </c>
      <c r="AU199">
        <v>24.896999999999998</v>
      </c>
      <c r="AV199">
        <v>0</v>
      </c>
      <c r="AW199">
        <v>24.896999999999998</v>
      </c>
      <c r="AX199">
        <v>0</v>
      </c>
      <c r="AY199">
        <v>89949</v>
      </c>
      <c r="AZ199">
        <v>40026</v>
      </c>
      <c r="BA199">
        <v>94</v>
      </c>
      <c r="BB199">
        <v>0.06</v>
      </c>
      <c r="BC199">
        <v>0.48</v>
      </c>
      <c r="BD199">
        <v>2172</v>
      </c>
      <c r="BE199">
        <v>0</v>
      </c>
      <c r="BF199">
        <v>0</v>
      </c>
      <c r="BG199">
        <v>0</v>
      </c>
      <c r="BH199">
        <v>0</v>
      </c>
      <c r="BI199">
        <v>9242</v>
      </c>
      <c r="BJ199">
        <v>30784</v>
      </c>
      <c r="BK199">
        <v>-5.2099999999999998E-4</v>
      </c>
      <c r="BL199">
        <v>94</v>
      </c>
      <c r="BM199">
        <v>0.06</v>
      </c>
      <c r="BN199">
        <v>0.48</v>
      </c>
      <c r="BO199">
        <v>-5.2099999999999998E-4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11507.4050616349</v>
      </c>
      <c r="EZ199">
        <v>0</v>
      </c>
      <c r="FA199">
        <v>11507.4050616349</v>
      </c>
      <c r="FB199">
        <v>0</v>
      </c>
      <c r="FC199">
        <v>11507.407751099199</v>
      </c>
      <c r="FD199">
        <v>0</v>
      </c>
      <c r="FE199">
        <v>11507.3689601852</v>
      </c>
      <c r="FF199">
        <v>0</v>
      </c>
      <c r="FG199">
        <v>11507.3689601852</v>
      </c>
      <c r="FH199">
        <v>0</v>
      </c>
      <c r="FI199">
        <v>11507.3689601852</v>
      </c>
      <c r="FJ199">
        <v>0</v>
      </c>
      <c r="FK199">
        <v>80782</v>
      </c>
      <c r="FL199">
        <v>0</v>
      </c>
      <c r="FM199">
        <v>80782</v>
      </c>
      <c r="FN199">
        <v>0</v>
      </c>
      <c r="FO199">
        <v>112892</v>
      </c>
      <c r="FP199">
        <v>0</v>
      </c>
      <c r="FQ199">
        <v>209</v>
      </c>
      <c r="FR199">
        <v>0</v>
      </c>
      <c r="FS199">
        <v>181</v>
      </c>
      <c r="FT199">
        <v>0</v>
      </c>
      <c r="FU199">
        <v>205</v>
      </c>
      <c r="FV199">
        <v>0</v>
      </c>
      <c r="FW199">
        <v>7</v>
      </c>
      <c r="FX199">
        <v>0</v>
      </c>
      <c r="FY199">
        <v>7</v>
      </c>
      <c r="FZ199">
        <v>0</v>
      </c>
      <c r="GA199">
        <v>7</v>
      </c>
      <c r="GB199">
        <v>0</v>
      </c>
      <c r="GC199">
        <v>11507.3348206135</v>
      </c>
      <c r="GD199">
        <v>0</v>
      </c>
      <c r="GE199">
        <v>11507.3348206135</v>
      </c>
      <c r="GF199">
        <v>0</v>
      </c>
      <c r="GG199">
        <v>11507.3348206135</v>
      </c>
      <c r="GH199">
        <v>0</v>
      </c>
      <c r="GI199">
        <v>11507.364541680199</v>
      </c>
      <c r="GJ199">
        <v>0</v>
      </c>
      <c r="GK199">
        <v>11507.364541680199</v>
      </c>
      <c r="GL199">
        <v>0</v>
      </c>
      <c r="GM199">
        <v>11507.364541680199</v>
      </c>
      <c r="GN199">
        <v>0</v>
      </c>
      <c r="GO199">
        <v>11.874000000000001</v>
      </c>
      <c r="GP199">
        <v>0</v>
      </c>
      <c r="GQ199">
        <v>11.874000000000001</v>
      </c>
      <c r="GR199">
        <v>0</v>
      </c>
      <c r="GS199">
        <v>33.463999999999999</v>
      </c>
      <c r="GT199">
        <v>0</v>
      </c>
      <c r="GU199">
        <v>24.866</v>
      </c>
      <c r="GV199">
        <v>0</v>
      </c>
      <c r="GW199">
        <v>24.866</v>
      </c>
      <c r="GX199">
        <v>0</v>
      </c>
      <c r="GY199">
        <v>46.790999999999997</v>
      </c>
      <c r="GZ199">
        <v>0</v>
      </c>
      <c r="HA199">
        <v>24.896999999999998</v>
      </c>
      <c r="HB199">
        <v>0</v>
      </c>
      <c r="HC199">
        <v>24.896999999999998</v>
      </c>
      <c r="HD199">
        <v>0</v>
      </c>
      <c r="HE199">
        <v>46.82</v>
      </c>
      <c r="HF199">
        <v>0</v>
      </c>
      <c r="HG199" t="s">
        <v>7449</v>
      </c>
      <c r="HH199" t="s">
        <v>7450</v>
      </c>
      <c r="HI199" t="s">
        <v>7451</v>
      </c>
      <c r="HJ199" t="s">
        <v>7452</v>
      </c>
      <c r="HK199" t="s">
        <v>437</v>
      </c>
      <c r="HL199" t="s">
        <v>7453</v>
      </c>
      <c r="HM199" t="s">
        <v>7454</v>
      </c>
      <c r="HN199" t="s">
        <v>7455</v>
      </c>
      <c r="HO199" t="s">
        <v>7456</v>
      </c>
      <c r="HP199" t="s">
        <v>7457</v>
      </c>
      <c r="IA199">
        <v>27.91</v>
      </c>
      <c r="IB199">
        <v>0</v>
      </c>
      <c r="IC199">
        <v>0.12</v>
      </c>
      <c r="ID199">
        <v>330.21</v>
      </c>
      <c r="IE199">
        <v>358.53</v>
      </c>
      <c r="IF199" t="s">
        <v>5628</v>
      </c>
      <c r="IG199" t="s">
        <v>7458</v>
      </c>
      <c r="IH199">
        <v>358</v>
      </c>
      <c r="II199" t="s">
        <v>4984</v>
      </c>
      <c r="IJ199" t="s">
        <v>147</v>
      </c>
      <c r="IL199" t="e">
        <f t="shared" si="15"/>
        <v>#DIV/0!</v>
      </c>
      <c r="IM199">
        <f t="shared" si="16"/>
        <v>0</v>
      </c>
      <c r="IN199">
        <f t="shared" si="17"/>
        <v>0</v>
      </c>
      <c r="IO199" t="e">
        <f t="shared" si="18"/>
        <v>#DIV/0!</v>
      </c>
      <c r="IP199" t="e">
        <f t="shared" si="19"/>
        <v>#DIV/0!</v>
      </c>
    </row>
    <row r="200" spans="1:250" x14ac:dyDescent="0.2">
      <c r="A200" t="s">
        <v>4985</v>
      </c>
      <c r="B200">
        <v>-1</v>
      </c>
      <c r="C200">
        <v>0</v>
      </c>
      <c r="D200">
        <v>0</v>
      </c>
      <c r="E200">
        <v>4</v>
      </c>
      <c r="F200">
        <v>5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628</v>
      </c>
      <c r="S200">
        <v>7</v>
      </c>
      <c r="T200">
        <v>10776</v>
      </c>
      <c r="U200">
        <v>1</v>
      </c>
      <c r="V200" s="25">
        <v>9.9999999999999995E-8</v>
      </c>
      <c r="W200" s="25">
        <v>10990</v>
      </c>
      <c r="X200" s="25">
        <v>0</v>
      </c>
      <c r="Y200" s="25">
        <v>3600</v>
      </c>
      <c r="Z200" s="25">
        <v>-1</v>
      </c>
      <c r="AA200" s="25">
        <v>3600</v>
      </c>
      <c r="AB200">
        <v>10820.6149661977</v>
      </c>
      <c r="AC200" t="s">
        <v>5624</v>
      </c>
      <c r="AD200" t="s">
        <v>5624</v>
      </c>
      <c r="AE200">
        <v>10993.1314089999</v>
      </c>
      <c r="AF200">
        <v>0</v>
      </c>
      <c r="AH200">
        <v>0</v>
      </c>
      <c r="AJ200">
        <v>0</v>
      </c>
      <c r="AO200">
        <v>0</v>
      </c>
      <c r="AQ200">
        <v>45630</v>
      </c>
      <c r="AR200">
        <v>0</v>
      </c>
      <c r="AS200">
        <v>10202</v>
      </c>
      <c r="AT200">
        <v>0</v>
      </c>
      <c r="AU200">
        <v>3600.0070000000001</v>
      </c>
      <c r="AV200">
        <v>0</v>
      </c>
      <c r="AW200">
        <v>3600.0030000000002</v>
      </c>
      <c r="AX200">
        <v>0</v>
      </c>
      <c r="AY200">
        <v>30133</v>
      </c>
      <c r="AZ200">
        <v>21855</v>
      </c>
      <c r="BA200">
        <v>337</v>
      </c>
      <c r="BB200">
        <v>2.0000000000000002E-5</v>
      </c>
      <c r="BC200">
        <v>0.49954999999999999</v>
      </c>
      <c r="BD200">
        <v>2027</v>
      </c>
      <c r="BE200">
        <v>0</v>
      </c>
      <c r="BF200">
        <v>0</v>
      </c>
      <c r="BG200">
        <v>0</v>
      </c>
      <c r="BH200">
        <v>0</v>
      </c>
      <c r="BI200">
        <v>8414</v>
      </c>
      <c r="BJ200">
        <v>13441</v>
      </c>
      <c r="BK200">
        <v>3.79E-4</v>
      </c>
      <c r="BL200">
        <v>337</v>
      </c>
      <c r="BM200">
        <v>2.0000000000000002E-5</v>
      </c>
      <c r="BN200">
        <v>0.49954999999999999</v>
      </c>
      <c r="BO200">
        <v>3.79E-4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10994.1798733265</v>
      </c>
      <c r="EZ200">
        <v>0</v>
      </c>
      <c r="FA200">
        <v>10994.1798733265</v>
      </c>
      <c r="FB200">
        <v>0</v>
      </c>
      <c r="FC200">
        <v>10997.6321542484</v>
      </c>
      <c r="FD200">
        <v>0</v>
      </c>
      <c r="FE200">
        <v>10990.942067661999</v>
      </c>
      <c r="FF200">
        <v>0</v>
      </c>
      <c r="FG200">
        <v>10990.942067661999</v>
      </c>
      <c r="FH200">
        <v>0</v>
      </c>
      <c r="FI200">
        <v>10989.9282742747</v>
      </c>
      <c r="FJ200">
        <v>0</v>
      </c>
      <c r="FK200">
        <v>3117317</v>
      </c>
      <c r="FL200">
        <v>0</v>
      </c>
      <c r="FM200">
        <v>3117317</v>
      </c>
      <c r="FN200">
        <v>0</v>
      </c>
      <c r="FO200">
        <v>3602576</v>
      </c>
      <c r="FP200">
        <v>0</v>
      </c>
      <c r="FQ200">
        <v>45630</v>
      </c>
      <c r="FR200">
        <v>0</v>
      </c>
      <c r="FS200">
        <v>10202</v>
      </c>
      <c r="FT200">
        <v>0</v>
      </c>
      <c r="FU200">
        <v>34007</v>
      </c>
      <c r="FV200">
        <v>0</v>
      </c>
      <c r="FW200">
        <v>95</v>
      </c>
      <c r="FX200">
        <v>0</v>
      </c>
      <c r="FY200">
        <v>64</v>
      </c>
      <c r="FZ200">
        <v>0</v>
      </c>
      <c r="GA200">
        <v>78</v>
      </c>
      <c r="GB200">
        <v>0</v>
      </c>
      <c r="GC200">
        <v>10837.182951249</v>
      </c>
      <c r="GD200">
        <v>0</v>
      </c>
      <c r="GE200">
        <v>10838.684140364699</v>
      </c>
      <c r="GF200">
        <v>0</v>
      </c>
      <c r="GG200">
        <v>10837.468605883199</v>
      </c>
      <c r="GH200">
        <v>0</v>
      </c>
      <c r="GI200">
        <v>10921.002414475999</v>
      </c>
      <c r="GJ200">
        <v>0</v>
      </c>
      <c r="GK200">
        <v>10923.296273505</v>
      </c>
      <c r="GL200">
        <v>0</v>
      </c>
      <c r="GM200">
        <v>10919.6763367085</v>
      </c>
      <c r="GN200">
        <v>0</v>
      </c>
      <c r="GO200">
        <v>96.911000000000001</v>
      </c>
      <c r="GP200">
        <v>0</v>
      </c>
      <c r="GQ200">
        <v>61.110999999999997</v>
      </c>
      <c r="GR200">
        <v>0</v>
      </c>
      <c r="GS200">
        <v>82.656999999999996</v>
      </c>
      <c r="GT200">
        <v>0</v>
      </c>
      <c r="GU200">
        <v>3516.6280000000002</v>
      </c>
      <c r="GV200">
        <v>0</v>
      </c>
      <c r="GW200">
        <v>3208.3710000000001</v>
      </c>
      <c r="GX200">
        <v>0</v>
      </c>
      <c r="GY200">
        <v>3436.99</v>
      </c>
      <c r="GZ200">
        <v>0</v>
      </c>
      <c r="HA200">
        <v>3600.0070000000001</v>
      </c>
      <c r="HB200">
        <v>0</v>
      </c>
      <c r="HC200">
        <v>3600.0030000000002</v>
      </c>
      <c r="HD200">
        <v>0</v>
      </c>
      <c r="HE200">
        <v>3600.0120000000002</v>
      </c>
      <c r="HF200">
        <v>0</v>
      </c>
      <c r="HG200" t="s">
        <v>7459</v>
      </c>
      <c r="HH200" t="s">
        <v>7460</v>
      </c>
      <c r="HI200" t="s">
        <v>7461</v>
      </c>
      <c r="HJ200" t="s">
        <v>7462</v>
      </c>
      <c r="HK200" t="s">
        <v>7463</v>
      </c>
      <c r="HL200" t="s">
        <v>7464</v>
      </c>
      <c r="HM200" t="s">
        <v>7465</v>
      </c>
      <c r="HN200" t="s">
        <v>7466</v>
      </c>
      <c r="HO200" t="s">
        <v>7467</v>
      </c>
      <c r="HP200" t="s">
        <v>7468</v>
      </c>
      <c r="IA200">
        <v>7.89</v>
      </c>
      <c r="IB200">
        <v>0</v>
      </c>
      <c r="IC200">
        <v>7.0000000000000007E-2</v>
      </c>
      <c r="ID200">
        <v>25270.58</v>
      </c>
      <c r="IE200">
        <v>25278.67</v>
      </c>
      <c r="IF200" t="s">
        <v>5628</v>
      </c>
      <c r="IG200" t="s">
        <v>7469</v>
      </c>
      <c r="IH200">
        <v>25209</v>
      </c>
      <c r="II200" t="s">
        <v>4985</v>
      </c>
      <c r="IJ200" t="s">
        <v>147</v>
      </c>
      <c r="IL200" t="e">
        <f t="shared" si="15"/>
        <v>#DIV/0!</v>
      </c>
      <c r="IM200">
        <f t="shared" si="16"/>
        <v>0</v>
      </c>
      <c r="IN200">
        <f t="shared" si="17"/>
        <v>0</v>
      </c>
      <c r="IO200" t="e">
        <f t="shared" si="18"/>
        <v>#DIV/0!</v>
      </c>
      <c r="IP200" t="e">
        <f t="shared" si="19"/>
        <v>#DIV/0!</v>
      </c>
    </row>
    <row r="201" spans="1:250" x14ac:dyDescent="0.2">
      <c r="A201" t="s">
        <v>4986</v>
      </c>
      <c r="B201">
        <v>-1</v>
      </c>
      <c r="C201">
        <v>0</v>
      </c>
      <c r="D201">
        <v>0</v>
      </c>
      <c r="E201">
        <v>4</v>
      </c>
      <c r="F201">
        <v>5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628</v>
      </c>
      <c r="S201">
        <v>7</v>
      </c>
      <c r="T201">
        <v>10776</v>
      </c>
      <c r="U201">
        <v>1</v>
      </c>
      <c r="V201" s="25">
        <v>9.9999999999999995E-8</v>
      </c>
      <c r="W201" s="25">
        <v>314</v>
      </c>
      <c r="X201" s="25">
        <v>0</v>
      </c>
      <c r="Y201" s="25">
        <v>3600</v>
      </c>
      <c r="Z201" s="25">
        <v>-1</v>
      </c>
      <c r="AA201" s="25">
        <v>3600</v>
      </c>
      <c r="AB201">
        <v>241.99999999999901</v>
      </c>
      <c r="AC201" t="s">
        <v>5624</v>
      </c>
      <c r="AD201" t="s">
        <v>5624</v>
      </c>
      <c r="AE201">
        <v>314</v>
      </c>
      <c r="AF201">
        <v>0</v>
      </c>
      <c r="AH201">
        <v>0</v>
      </c>
      <c r="AJ201">
        <v>0</v>
      </c>
      <c r="AO201">
        <v>0</v>
      </c>
      <c r="AQ201">
        <v>227279</v>
      </c>
      <c r="AR201">
        <v>0</v>
      </c>
      <c r="AS201">
        <v>227279</v>
      </c>
      <c r="AT201">
        <v>0</v>
      </c>
      <c r="AU201">
        <v>3600.0010000000002</v>
      </c>
      <c r="AV201">
        <v>0</v>
      </c>
      <c r="AW201">
        <v>3600</v>
      </c>
      <c r="AX201">
        <v>0</v>
      </c>
      <c r="AY201">
        <v>1595</v>
      </c>
      <c r="AZ201">
        <v>1932</v>
      </c>
      <c r="BA201">
        <v>751</v>
      </c>
      <c r="BB201">
        <v>5.0600000000000003E-3</v>
      </c>
      <c r="BC201">
        <v>0.5</v>
      </c>
      <c r="BD201">
        <v>669</v>
      </c>
      <c r="BE201">
        <v>0</v>
      </c>
      <c r="BF201">
        <v>0</v>
      </c>
      <c r="BG201">
        <v>0</v>
      </c>
      <c r="BH201">
        <v>0</v>
      </c>
      <c r="BI201">
        <v>1048</v>
      </c>
      <c r="BJ201">
        <v>884</v>
      </c>
      <c r="BK201">
        <v>2.9299999999999999E-3</v>
      </c>
      <c r="BL201">
        <v>751</v>
      </c>
      <c r="BM201">
        <v>5.0600000000000003E-3</v>
      </c>
      <c r="BN201">
        <v>0.5</v>
      </c>
      <c r="BO201">
        <v>2.9299999999999999E-3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314</v>
      </c>
      <c r="EZ201">
        <v>0</v>
      </c>
      <c r="FA201">
        <v>314</v>
      </c>
      <c r="FB201">
        <v>0</v>
      </c>
      <c r="FC201">
        <v>315</v>
      </c>
      <c r="FD201">
        <v>0</v>
      </c>
      <c r="FE201">
        <v>308.33069263206198</v>
      </c>
      <c r="FF201">
        <v>0</v>
      </c>
      <c r="FG201">
        <v>312.63770913770901</v>
      </c>
      <c r="FH201">
        <v>0</v>
      </c>
      <c r="FI201">
        <v>309.14827679267199</v>
      </c>
      <c r="FJ201">
        <v>0</v>
      </c>
      <c r="FK201">
        <v>40956883</v>
      </c>
      <c r="FL201">
        <v>0</v>
      </c>
      <c r="FM201">
        <v>40419673</v>
      </c>
      <c r="FN201">
        <v>0</v>
      </c>
      <c r="FO201">
        <v>42719402</v>
      </c>
      <c r="FP201">
        <v>0</v>
      </c>
      <c r="FQ201">
        <v>227279</v>
      </c>
      <c r="FR201">
        <v>0</v>
      </c>
      <c r="FS201">
        <v>227279</v>
      </c>
      <c r="FT201">
        <v>0</v>
      </c>
      <c r="FU201">
        <v>254975</v>
      </c>
      <c r="FV201">
        <v>0</v>
      </c>
      <c r="FW201">
        <v>38</v>
      </c>
      <c r="FX201">
        <v>0</v>
      </c>
      <c r="FY201">
        <v>38</v>
      </c>
      <c r="FZ201">
        <v>0</v>
      </c>
      <c r="GA201">
        <v>43</v>
      </c>
      <c r="GB201">
        <v>0</v>
      </c>
      <c r="GC201">
        <v>248.336498542633</v>
      </c>
      <c r="GD201">
        <v>0</v>
      </c>
      <c r="GE201">
        <v>250.159123563218</v>
      </c>
      <c r="GF201">
        <v>0</v>
      </c>
      <c r="GG201">
        <v>249.15551772323499</v>
      </c>
      <c r="GH201">
        <v>0</v>
      </c>
      <c r="GI201">
        <v>261.485193158264</v>
      </c>
      <c r="GJ201">
        <v>0</v>
      </c>
      <c r="GK201">
        <v>266.26491316827497</v>
      </c>
      <c r="GL201">
        <v>0</v>
      </c>
      <c r="GM201">
        <v>264.435992225154</v>
      </c>
      <c r="GN201">
        <v>0</v>
      </c>
      <c r="GO201">
        <v>1.121</v>
      </c>
      <c r="GP201">
        <v>0</v>
      </c>
      <c r="GQ201">
        <v>1.081</v>
      </c>
      <c r="GR201">
        <v>0</v>
      </c>
      <c r="GS201">
        <v>1.153</v>
      </c>
      <c r="GT201">
        <v>0</v>
      </c>
      <c r="GU201">
        <v>3229.7049999999999</v>
      </c>
      <c r="GV201">
        <v>0</v>
      </c>
      <c r="GW201">
        <v>28.712</v>
      </c>
      <c r="GX201">
        <v>0</v>
      </c>
      <c r="GY201">
        <v>1616.2149999999999</v>
      </c>
      <c r="GZ201">
        <v>0</v>
      </c>
      <c r="HA201">
        <v>3600.0010000000002</v>
      </c>
      <c r="HB201">
        <v>0</v>
      </c>
      <c r="HC201">
        <v>3600</v>
      </c>
      <c r="HD201">
        <v>0</v>
      </c>
      <c r="HE201">
        <v>3600.0010000000002</v>
      </c>
      <c r="HF201">
        <v>0</v>
      </c>
      <c r="HG201" t="s">
        <v>7470</v>
      </c>
      <c r="HH201" t="s">
        <v>7471</v>
      </c>
      <c r="HI201" t="s">
        <v>7472</v>
      </c>
      <c r="HJ201" t="s">
        <v>7473</v>
      </c>
      <c r="HK201" t="s">
        <v>7474</v>
      </c>
      <c r="HL201" t="s">
        <v>7475</v>
      </c>
      <c r="HM201" t="s">
        <v>7476</v>
      </c>
      <c r="HN201" t="s">
        <v>7477</v>
      </c>
      <c r="HO201" t="s">
        <v>7478</v>
      </c>
      <c r="HP201" t="s">
        <v>7479</v>
      </c>
      <c r="IA201">
        <v>0.11</v>
      </c>
      <c r="IB201">
        <v>0</v>
      </c>
      <c r="IC201">
        <v>0</v>
      </c>
      <c r="ID201">
        <v>25263.1</v>
      </c>
      <c r="IE201">
        <v>25263.22</v>
      </c>
      <c r="IF201" t="s">
        <v>5628</v>
      </c>
      <c r="IG201" t="s">
        <v>7480</v>
      </c>
      <c r="IH201">
        <v>25202</v>
      </c>
      <c r="II201" t="s">
        <v>4986</v>
      </c>
      <c r="IJ201" t="s">
        <v>147</v>
      </c>
      <c r="IL201" t="e">
        <f t="shared" si="15"/>
        <v>#DIV/0!</v>
      </c>
      <c r="IM201">
        <f t="shared" si="16"/>
        <v>0</v>
      </c>
      <c r="IN201">
        <f t="shared" si="17"/>
        <v>0</v>
      </c>
      <c r="IO201" t="e">
        <f t="shared" si="18"/>
        <v>#DIV/0!</v>
      </c>
      <c r="IP201" t="e">
        <f t="shared" si="19"/>
        <v>#DIV/0!</v>
      </c>
    </row>
    <row r="202" spans="1:250" x14ac:dyDescent="0.2">
      <c r="A202" t="s">
        <v>4987</v>
      </c>
      <c r="B202">
        <v>-1</v>
      </c>
      <c r="C202">
        <v>0</v>
      </c>
      <c r="D202">
        <v>0</v>
      </c>
      <c r="E202">
        <v>4</v>
      </c>
      <c r="F202">
        <v>5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628</v>
      </c>
      <c r="S202">
        <v>7</v>
      </c>
      <c r="T202">
        <v>10776</v>
      </c>
      <c r="U202">
        <v>1</v>
      </c>
      <c r="V202" s="25">
        <v>9.9999999999999995E-8</v>
      </c>
      <c r="W202" s="25">
        <v>19640000</v>
      </c>
      <c r="X202" s="25">
        <v>0</v>
      </c>
      <c r="Y202" s="25">
        <v>3600</v>
      </c>
      <c r="Z202" s="25">
        <v>-1</v>
      </c>
      <c r="AA202" s="25">
        <v>3600</v>
      </c>
      <c r="AB202">
        <v>19460451.605751298</v>
      </c>
      <c r="AC202" t="s">
        <v>5624</v>
      </c>
      <c r="AD202" t="s">
        <v>5624</v>
      </c>
      <c r="AE202">
        <v>19635558.243999898</v>
      </c>
      <c r="AF202">
        <v>0</v>
      </c>
      <c r="AH202">
        <v>0</v>
      </c>
      <c r="AJ202">
        <v>0</v>
      </c>
      <c r="AO202">
        <v>0</v>
      </c>
      <c r="AQ202">
        <v>823</v>
      </c>
      <c r="AR202">
        <v>0</v>
      </c>
      <c r="AS202">
        <v>357</v>
      </c>
      <c r="AT202">
        <v>0</v>
      </c>
      <c r="AU202">
        <v>27.391999999999999</v>
      </c>
      <c r="AV202">
        <v>0</v>
      </c>
      <c r="AW202">
        <v>19.523</v>
      </c>
      <c r="AX202">
        <v>0</v>
      </c>
      <c r="AY202">
        <v>39230</v>
      </c>
      <c r="AZ202">
        <v>20616</v>
      </c>
      <c r="BA202">
        <v>769</v>
      </c>
      <c r="BB202">
        <v>1.8000000000000001E-4</v>
      </c>
      <c r="BC202">
        <v>0.5</v>
      </c>
      <c r="BD202">
        <v>1674</v>
      </c>
      <c r="BE202">
        <v>0</v>
      </c>
      <c r="BF202">
        <v>0</v>
      </c>
      <c r="BG202">
        <v>0</v>
      </c>
      <c r="BH202">
        <v>0</v>
      </c>
      <c r="BI202">
        <v>2503</v>
      </c>
      <c r="BJ202">
        <v>18113</v>
      </c>
      <c r="BK202">
        <v>1.2300000000000001E-4</v>
      </c>
      <c r="BL202">
        <v>769</v>
      </c>
      <c r="BM202">
        <v>1.8000000000000001E-4</v>
      </c>
      <c r="BN202">
        <v>0.5</v>
      </c>
      <c r="BO202">
        <v>1.2300000000000001E-4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19635558.2440194</v>
      </c>
      <c r="EZ202">
        <v>0</v>
      </c>
      <c r="FA202">
        <v>19635558.2440194</v>
      </c>
      <c r="FB202">
        <v>0</v>
      </c>
      <c r="FC202">
        <v>19635558.2440194</v>
      </c>
      <c r="FD202">
        <v>0</v>
      </c>
      <c r="FE202">
        <v>19633721.396184601</v>
      </c>
      <c r="FF202">
        <v>0</v>
      </c>
      <c r="FG202">
        <v>19633850.4733813</v>
      </c>
      <c r="FH202">
        <v>0</v>
      </c>
      <c r="FI202">
        <v>19633692.214203302</v>
      </c>
      <c r="FJ202">
        <v>0</v>
      </c>
      <c r="FK202">
        <v>78242</v>
      </c>
      <c r="FL202">
        <v>0</v>
      </c>
      <c r="FM202">
        <v>48161</v>
      </c>
      <c r="FN202">
        <v>0</v>
      </c>
      <c r="FO202">
        <v>72431</v>
      </c>
      <c r="FP202">
        <v>0</v>
      </c>
      <c r="FQ202">
        <v>823</v>
      </c>
      <c r="FR202">
        <v>0</v>
      </c>
      <c r="FS202">
        <v>357</v>
      </c>
      <c r="FT202">
        <v>0</v>
      </c>
      <c r="FU202">
        <v>580</v>
      </c>
      <c r="FV202">
        <v>0</v>
      </c>
      <c r="FW202">
        <v>56</v>
      </c>
      <c r="FX202">
        <v>0</v>
      </c>
      <c r="FY202">
        <v>46</v>
      </c>
      <c r="FZ202">
        <v>0</v>
      </c>
      <c r="GA202">
        <v>51</v>
      </c>
      <c r="GB202">
        <v>0</v>
      </c>
      <c r="GC202">
        <v>19543372.5707471</v>
      </c>
      <c r="GD202">
        <v>0</v>
      </c>
      <c r="GE202">
        <v>19543385.1883034</v>
      </c>
      <c r="GF202">
        <v>0</v>
      </c>
      <c r="GG202">
        <v>19543377.861124299</v>
      </c>
      <c r="GH202">
        <v>0</v>
      </c>
      <c r="GI202">
        <v>19610027.601382401</v>
      </c>
      <c r="GJ202">
        <v>0</v>
      </c>
      <c r="GK202">
        <v>19610027.601382401</v>
      </c>
      <c r="GL202">
        <v>0</v>
      </c>
      <c r="GM202">
        <v>19608396.929419398</v>
      </c>
      <c r="GN202">
        <v>0</v>
      </c>
      <c r="GO202">
        <v>10.84</v>
      </c>
      <c r="GP202">
        <v>0</v>
      </c>
      <c r="GQ202">
        <v>10.1</v>
      </c>
      <c r="GR202">
        <v>0</v>
      </c>
      <c r="GS202">
        <v>11.082000000000001</v>
      </c>
      <c r="GT202">
        <v>0</v>
      </c>
      <c r="GU202">
        <v>24.704999999999998</v>
      </c>
      <c r="GV202">
        <v>0</v>
      </c>
      <c r="GW202">
        <v>12.858000000000001</v>
      </c>
      <c r="GX202">
        <v>0</v>
      </c>
      <c r="GY202">
        <v>28.442</v>
      </c>
      <c r="GZ202">
        <v>0</v>
      </c>
      <c r="HA202">
        <v>27.391999999999999</v>
      </c>
      <c r="HB202">
        <v>0</v>
      </c>
      <c r="HC202">
        <v>19.523</v>
      </c>
      <c r="HD202">
        <v>0</v>
      </c>
      <c r="HE202">
        <v>32.130000000000003</v>
      </c>
      <c r="HF202">
        <v>0</v>
      </c>
      <c r="HG202" t="s">
        <v>7481</v>
      </c>
      <c r="HH202" t="s">
        <v>7482</v>
      </c>
      <c r="HI202" t="s">
        <v>7483</v>
      </c>
      <c r="HJ202" t="s">
        <v>7484</v>
      </c>
      <c r="HK202" t="s">
        <v>7485</v>
      </c>
      <c r="HL202" t="s">
        <v>7486</v>
      </c>
      <c r="HM202" t="s">
        <v>7487</v>
      </c>
      <c r="HN202" t="s">
        <v>7488</v>
      </c>
      <c r="HO202" t="s">
        <v>7489</v>
      </c>
      <c r="HP202" t="s">
        <v>7490</v>
      </c>
      <c r="IA202">
        <v>0.96</v>
      </c>
      <c r="IB202">
        <v>0</v>
      </c>
      <c r="IC202">
        <v>0.03</v>
      </c>
      <c r="ID202">
        <v>226.09</v>
      </c>
      <c r="IE202">
        <v>227.17</v>
      </c>
      <c r="IF202" t="s">
        <v>5628</v>
      </c>
      <c r="IG202" t="s">
        <v>7491</v>
      </c>
      <c r="IH202">
        <v>227</v>
      </c>
      <c r="II202" t="s">
        <v>4987</v>
      </c>
      <c r="IJ202" t="s">
        <v>147</v>
      </c>
      <c r="IL202" t="e">
        <f t="shared" si="15"/>
        <v>#DIV/0!</v>
      </c>
      <c r="IM202">
        <f t="shared" si="16"/>
        <v>0</v>
      </c>
      <c r="IN202">
        <f t="shared" si="17"/>
        <v>0</v>
      </c>
      <c r="IO202" t="e">
        <f t="shared" si="18"/>
        <v>#DIV/0!</v>
      </c>
      <c r="IP202" t="e">
        <f t="shared" si="19"/>
        <v>#DIV/0!</v>
      </c>
    </row>
    <row r="203" spans="1:250" x14ac:dyDescent="0.2">
      <c r="A203" t="s">
        <v>4988</v>
      </c>
      <c r="B203">
        <v>-1</v>
      </c>
      <c r="C203">
        <v>0</v>
      </c>
      <c r="D203">
        <v>0</v>
      </c>
      <c r="E203">
        <v>4</v>
      </c>
      <c r="F203">
        <v>5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628</v>
      </c>
      <c r="S203">
        <v>7</v>
      </c>
      <c r="T203">
        <v>10776</v>
      </c>
      <c r="U203">
        <v>1</v>
      </c>
      <c r="V203" s="25">
        <v>9.9999999999999995E-8</v>
      </c>
      <c r="W203" s="25">
        <v>-149.4</v>
      </c>
      <c r="X203" s="25">
        <v>0</v>
      </c>
      <c r="Y203" s="25">
        <v>3600</v>
      </c>
      <c r="Z203" s="25">
        <v>-1</v>
      </c>
      <c r="AA203" s="25">
        <v>3600</v>
      </c>
      <c r="AB203">
        <v>-156.05626812253601</v>
      </c>
      <c r="AC203" t="s">
        <v>5624</v>
      </c>
      <c r="AD203" t="s">
        <v>5624</v>
      </c>
      <c r="AE203">
        <v>-149.37501</v>
      </c>
      <c r="AF203">
        <v>0</v>
      </c>
      <c r="AH203">
        <v>0</v>
      </c>
      <c r="AJ203">
        <v>0</v>
      </c>
      <c r="AO203">
        <v>0</v>
      </c>
      <c r="AQ203">
        <v>446296</v>
      </c>
      <c r="AR203">
        <v>0</v>
      </c>
      <c r="AS203">
        <v>413375</v>
      </c>
      <c r="AT203">
        <v>0</v>
      </c>
      <c r="AU203">
        <v>3600.0140000000001</v>
      </c>
      <c r="AV203">
        <v>0</v>
      </c>
      <c r="AW203">
        <v>3600.0010000000002</v>
      </c>
      <c r="AX203">
        <v>0</v>
      </c>
      <c r="AY203">
        <v>7940</v>
      </c>
      <c r="AZ203">
        <v>2827</v>
      </c>
      <c r="BA203">
        <v>396</v>
      </c>
      <c r="BB203">
        <v>1.128E-2</v>
      </c>
      <c r="BC203">
        <v>0.47038000000000002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2826</v>
      </c>
      <c r="BJ203">
        <v>1</v>
      </c>
      <c r="BK203">
        <v>1.9605999999999998E-2</v>
      </c>
      <c r="BL203">
        <v>396</v>
      </c>
      <c r="BM203">
        <v>1.128E-2</v>
      </c>
      <c r="BN203">
        <v>0.47038000000000002</v>
      </c>
      <c r="BO203">
        <v>1.9605999999999998E-2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-149.375</v>
      </c>
      <c r="EZ203">
        <v>0</v>
      </c>
      <c r="FA203">
        <v>-149.375</v>
      </c>
      <c r="FB203">
        <v>0</v>
      </c>
      <c r="FC203">
        <v>-149.375</v>
      </c>
      <c r="FD203">
        <v>0</v>
      </c>
      <c r="FE203">
        <v>-150.36839994246901</v>
      </c>
      <c r="FF203">
        <v>0</v>
      </c>
      <c r="FG203">
        <v>-149.72097803330101</v>
      </c>
      <c r="FH203">
        <v>0</v>
      </c>
      <c r="FI203">
        <v>-150.09130807790501</v>
      </c>
      <c r="FJ203">
        <v>0</v>
      </c>
      <c r="FK203">
        <v>6986718</v>
      </c>
      <c r="FL203">
        <v>0</v>
      </c>
      <c r="FM203">
        <v>6206098</v>
      </c>
      <c r="FN203">
        <v>0</v>
      </c>
      <c r="FO203">
        <v>7086897</v>
      </c>
      <c r="FP203">
        <v>0</v>
      </c>
      <c r="FQ203">
        <v>446296</v>
      </c>
      <c r="FR203">
        <v>0</v>
      </c>
      <c r="FS203">
        <v>413375</v>
      </c>
      <c r="FT203">
        <v>0</v>
      </c>
      <c r="FU203">
        <v>484799</v>
      </c>
      <c r="FV203">
        <v>0</v>
      </c>
      <c r="FW203">
        <v>3</v>
      </c>
      <c r="FX203">
        <v>0</v>
      </c>
      <c r="FY203">
        <v>3</v>
      </c>
      <c r="FZ203">
        <v>0</v>
      </c>
      <c r="GA203">
        <v>3</v>
      </c>
      <c r="GB203">
        <v>0</v>
      </c>
      <c r="GC203">
        <v>-156.05626812253601</v>
      </c>
      <c r="GD203">
        <v>0</v>
      </c>
      <c r="GE203">
        <v>-155.83209021749801</v>
      </c>
      <c r="GF203">
        <v>0</v>
      </c>
      <c r="GG203">
        <v>-156.02424270753099</v>
      </c>
      <c r="GH203">
        <v>0</v>
      </c>
      <c r="GI203">
        <v>-156.05626812253601</v>
      </c>
      <c r="GJ203">
        <v>0</v>
      </c>
      <c r="GK203">
        <v>-155.78272150792</v>
      </c>
      <c r="GL203">
        <v>0</v>
      </c>
      <c r="GM203">
        <v>-156.017190034734</v>
      </c>
      <c r="GN203">
        <v>0</v>
      </c>
      <c r="GO203">
        <v>4.0789999999999997</v>
      </c>
      <c r="GP203">
        <v>0</v>
      </c>
      <c r="GQ203">
        <v>3.831</v>
      </c>
      <c r="GR203">
        <v>0</v>
      </c>
      <c r="GS203">
        <v>4.7039999999999997</v>
      </c>
      <c r="GT203">
        <v>0</v>
      </c>
      <c r="GU203">
        <v>1343.5719999999999</v>
      </c>
      <c r="GV203">
        <v>0</v>
      </c>
      <c r="GW203">
        <v>469.57299999999998</v>
      </c>
      <c r="GX203">
        <v>0</v>
      </c>
      <c r="GY203">
        <v>987.14599999999996</v>
      </c>
      <c r="GZ203">
        <v>0</v>
      </c>
      <c r="HA203">
        <v>3600.0140000000001</v>
      </c>
      <c r="HB203">
        <v>0</v>
      </c>
      <c r="HC203">
        <v>3600.0010000000002</v>
      </c>
      <c r="HD203">
        <v>0</v>
      </c>
      <c r="HE203">
        <v>3600.0059999999999</v>
      </c>
      <c r="HF203">
        <v>0</v>
      </c>
      <c r="HG203" t="s">
        <v>7492</v>
      </c>
      <c r="HH203" t="s">
        <v>7493</v>
      </c>
      <c r="HI203" t="s">
        <v>7494</v>
      </c>
      <c r="HJ203" t="s">
        <v>7495</v>
      </c>
      <c r="HK203" t="s">
        <v>7496</v>
      </c>
      <c r="HL203" t="s">
        <v>7497</v>
      </c>
      <c r="HM203" t="s">
        <v>7498</v>
      </c>
      <c r="HN203" t="s">
        <v>7499</v>
      </c>
      <c r="HO203" t="s">
        <v>7500</v>
      </c>
      <c r="HP203" t="s">
        <v>7501</v>
      </c>
      <c r="IA203">
        <v>0.91</v>
      </c>
      <c r="IB203">
        <v>0</v>
      </c>
      <c r="IC203">
        <v>0.05</v>
      </c>
      <c r="ID203">
        <v>25265.95</v>
      </c>
      <c r="IE203">
        <v>25267.06</v>
      </c>
      <c r="IF203" t="s">
        <v>5628</v>
      </c>
      <c r="IG203" t="s">
        <v>7502</v>
      </c>
      <c r="IH203">
        <v>25203</v>
      </c>
      <c r="II203" t="s">
        <v>4988</v>
      </c>
      <c r="IJ203" t="s">
        <v>147</v>
      </c>
      <c r="IL203" t="e">
        <f t="shared" si="15"/>
        <v>#DIV/0!</v>
      </c>
      <c r="IM203">
        <f t="shared" si="16"/>
        <v>0</v>
      </c>
      <c r="IN203">
        <f t="shared" si="17"/>
        <v>0</v>
      </c>
      <c r="IO203" t="e">
        <f t="shared" si="18"/>
        <v>#DIV/0!</v>
      </c>
      <c r="IP203" t="e">
        <f t="shared" si="19"/>
        <v>#DIV/0!</v>
      </c>
    </row>
    <row r="204" spans="1:250" x14ac:dyDescent="0.2">
      <c r="A204" t="s">
        <v>4989</v>
      </c>
      <c r="B204">
        <v>-1</v>
      </c>
      <c r="C204">
        <v>0</v>
      </c>
      <c r="D204">
        <v>0</v>
      </c>
      <c r="E204">
        <v>4</v>
      </c>
      <c r="F204">
        <v>5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628</v>
      </c>
      <c r="S204">
        <v>7</v>
      </c>
      <c r="T204">
        <v>10776</v>
      </c>
      <c r="U204">
        <v>1</v>
      </c>
      <c r="V204" s="25">
        <v>9.9999999999999995E-8</v>
      </c>
      <c r="W204" s="25">
        <v>-8</v>
      </c>
      <c r="X204" s="25">
        <v>0</v>
      </c>
      <c r="Y204" s="25">
        <v>3600</v>
      </c>
      <c r="Z204" s="25">
        <v>-1</v>
      </c>
      <c r="AA204" s="25">
        <v>3600</v>
      </c>
      <c r="AB204">
        <v>-9</v>
      </c>
      <c r="AC204" t="s">
        <v>5624</v>
      </c>
      <c r="AD204" t="s">
        <v>5624</v>
      </c>
      <c r="AE204">
        <v>-8</v>
      </c>
      <c r="AF204">
        <v>0</v>
      </c>
      <c r="AH204">
        <v>0</v>
      </c>
      <c r="AJ204">
        <v>0</v>
      </c>
      <c r="AO204">
        <v>0</v>
      </c>
      <c r="AQ204">
        <v>192980</v>
      </c>
      <c r="AR204">
        <v>0</v>
      </c>
      <c r="AS204">
        <v>165274</v>
      </c>
      <c r="AT204">
        <v>0</v>
      </c>
      <c r="AU204">
        <v>3600.0010000000002</v>
      </c>
      <c r="AV204">
        <v>0</v>
      </c>
      <c r="AW204">
        <v>3600</v>
      </c>
      <c r="AX204">
        <v>0</v>
      </c>
      <c r="AY204">
        <v>650</v>
      </c>
      <c r="AZ204">
        <v>2287</v>
      </c>
      <c r="BA204">
        <v>341</v>
      </c>
      <c r="BB204">
        <v>6.9999999999999999E-4</v>
      </c>
      <c r="BC204">
        <v>0.49847000000000002</v>
      </c>
      <c r="BD204">
        <v>216</v>
      </c>
      <c r="BE204">
        <v>0</v>
      </c>
      <c r="BF204">
        <v>0</v>
      </c>
      <c r="BG204">
        <v>0</v>
      </c>
      <c r="BH204">
        <v>1</v>
      </c>
      <c r="BI204">
        <v>2286</v>
      </c>
      <c r="BJ204">
        <v>0</v>
      </c>
      <c r="BK204">
        <v>8.1279999999999998E-3</v>
      </c>
      <c r="BL204">
        <v>341</v>
      </c>
      <c r="BM204">
        <v>6.9999999999999999E-4</v>
      </c>
      <c r="BN204">
        <v>0.49847000000000002</v>
      </c>
      <c r="BO204">
        <v>8.1279999999999998E-3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-8</v>
      </c>
      <c r="EZ204">
        <v>0</v>
      </c>
      <c r="FA204">
        <v>-8</v>
      </c>
      <c r="FB204">
        <v>0</v>
      </c>
      <c r="FC204">
        <v>-8</v>
      </c>
      <c r="FD204">
        <v>0</v>
      </c>
      <c r="FE204">
        <v>-8.9999999999999805</v>
      </c>
      <c r="FF204">
        <v>0</v>
      </c>
      <c r="FG204">
        <v>-8.9999999999999805</v>
      </c>
      <c r="FH204">
        <v>0</v>
      </c>
      <c r="FI204">
        <v>-8.9999999999999893</v>
      </c>
      <c r="FJ204">
        <v>0</v>
      </c>
      <c r="FK204">
        <v>42216452</v>
      </c>
      <c r="FL204">
        <v>0</v>
      </c>
      <c r="FM204">
        <v>40012085</v>
      </c>
      <c r="FN204">
        <v>0</v>
      </c>
      <c r="FO204">
        <v>42388910</v>
      </c>
      <c r="FP204">
        <v>0</v>
      </c>
      <c r="FQ204">
        <v>192980</v>
      </c>
      <c r="FR204">
        <v>0</v>
      </c>
      <c r="FS204">
        <v>165274</v>
      </c>
      <c r="FT204">
        <v>0</v>
      </c>
      <c r="FU204">
        <v>196381</v>
      </c>
      <c r="FV204">
        <v>0</v>
      </c>
      <c r="FW204">
        <v>9</v>
      </c>
      <c r="FX204">
        <v>0</v>
      </c>
      <c r="FY204">
        <v>8</v>
      </c>
      <c r="FZ204">
        <v>0</v>
      </c>
      <c r="GA204">
        <v>8</v>
      </c>
      <c r="GB204">
        <v>0</v>
      </c>
      <c r="GC204">
        <v>-9</v>
      </c>
      <c r="GD204">
        <v>0</v>
      </c>
      <c r="GE204">
        <v>-9</v>
      </c>
      <c r="GF204">
        <v>0</v>
      </c>
      <c r="GG204">
        <v>-9</v>
      </c>
      <c r="GH204">
        <v>0</v>
      </c>
      <c r="GI204">
        <v>-9</v>
      </c>
      <c r="GJ204">
        <v>0</v>
      </c>
      <c r="GK204">
        <v>-9</v>
      </c>
      <c r="GL204">
        <v>0</v>
      </c>
      <c r="GM204">
        <v>-9</v>
      </c>
      <c r="GN204">
        <v>0</v>
      </c>
      <c r="GO204">
        <v>1.7110000000000001</v>
      </c>
      <c r="GP204">
        <v>0</v>
      </c>
      <c r="GQ204">
        <v>1.31</v>
      </c>
      <c r="GR204">
        <v>0</v>
      </c>
      <c r="GS204">
        <v>1.601</v>
      </c>
      <c r="GT204">
        <v>0</v>
      </c>
      <c r="GU204">
        <v>2.7010000000000001</v>
      </c>
      <c r="GV204">
        <v>0</v>
      </c>
      <c r="GW204">
        <v>2.1040000000000001</v>
      </c>
      <c r="GX204">
        <v>0</v>
      </c>
      <c r="GY204">
        <v>2.54</v>
      </c>
      <c r="GZ204">
        <v>0</v>
      </c>
      <c r="HA204">
        <v>3600.0010000000002</v>
      </c>
      <c r="HB204">
        <v>0</v>
      </c>
      <c r="HC204">
        <v>3600</v>
      </c>
      <c r="HD204">
        <v>0</v>
      </c>
      <c r="HE204">
        <v>3600.0010000000002</v>
      </c>
      <c r="HF204">
        <v>0</v>
      </c>
      <c r="HG204" t="s">
        <v>7503</v>
      </c>
      <c r="HH204" t="s">
        <v>7504</v>
      </c>
      <c r="HI204" t="s">
        <v>7505</v>
      </c>
      <c r="HJ204" t="s">
        <v>7506</v>
      </c>
      <c r="HK204" t="s">
        <v>7507</v>
      </c>
      <c r="HL204" t="s">
        <v>7508</v>
      </c>
      <c r="HM204" t="s">
        <v>7508</v>
      </c>
      <c r="HN204" t="s">
        <v>7509</v>
      </c>
      <c r="HO204" t="s">
        <v>7510</v>
      </c>
      <c r="HP204" t="s">
        <v>7511</v>
      </c>
      <c r="IA204">
        <v>0.1</v>
      </c>
      <c r="IB204">
        <v>0</v>
      </c>
      <c r="IC204">
        <v>0.01</v>
      </c>
      <c r="ID204">
        <v>25061.55</v>
      </c>
      <c r="IE204">
        <v>25061.66</v>
      </c>
      <c r="IF204" t="s">
        <v>5628</v>
      </c>
      <c r="IG204" t="s">
        <v>7512</v>
      </c>
      <c r="IH204">
        <v>25200</v>
      </c>
      <c r="II204" t="s">
        <v>4989</v>
      </c>
      <c r="IJ204" t="s">
        <v>147</v>
      </c>
      <c r="IL204" t="e">
        <f t="shared" si="15"/>
        <v>#DIV/0!</v>
      </c>
      <c r="IM204">
        <f t="shared" si="16"/>
        <v>0</v>
      </c>
      <c r="IN204">
        <f t="shared" si="17"/>
        <v>0</v>
      </c>
      <c r="IO204" t="e">
        <f t="shared" si="18"/>
        <v>#DIV/0!</v>
      </c>
      <c r="IP204" t="e">
        <f t="shared" si="19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6A3A-6C34-ED41-BF61-89EC8A923CBD}">
  <dimension ref="A1:F13"/>
  <sheetViews>
    <sheetView workbookViewId="0">
      <selection activeCell="C7" sqref="C7"/>
    </sheetView>
  </sheetViews>
  <sheetFormatPr baseColWidth="10" defaultRowHeight="16" x14ac:dyDescent="0.2"/>
  <sheetData>
    <row r="1" spans="1:6" x14ac:dyDescent="0.2">
      <c r="A1" s="2" t="s">
        <v>1</v>
      </c>
    </row>
    <row r="2" spans="1:6" x14ac:dyDescent="0.2">
      <c r="A2">
        <f>COUNTA(A5:A1048576)</f>
        <v>8</v>
      </c>
    </row>
    <row r="4" spans="1:6" x14ac:dyDescent="0.2">
      <c r="A4" s="2" t="s">
        <v>4</v>
      </c>
      <c r="B4" s="2" t="s">
        <v>4746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 x14ac:dyDescent="0.2">
      <c r="A5" s="22" t="s">
        <v>817</v>
      </c>
      <c r="C5">
        <v>75</v>
      </c>
      <c r="D5">
        <v>1898</v>
      </c>
      <c r="E5" s="23">
        <v>885.41184699999997</v>
      </c>
      <c r="F5" s="23">
        <v>680.53899652999996</v>
      </c>
    </row>
    <row r="6" spans="1:6" x14ac:dyDescent="0.2">
      <c r="A6" s="22" t="s">
        <v>4401</v>
      </c>
      <c r="C6">
        <v>39</v>
      </c>
      <c r="D6">
        <v>20315</v>
      </c>
      <c r="E6" s="23">
        <v>12159.492865</v>
      </c>
      <c r="F6" s="23">
        <v>12123.530221999999</v>
      </c>
    </row>
    <row r="7" spans="1:6" x14ac:dyDescent="0.2">
      <c r="A7" s="22" t="s">
        <v>1312</v>
      </c>
      <c r="C7">
        <v>68</v>
      </c>
      <c r="D7">
        <v>151</v>
      </c>
      <c r="E7" s="23">
        <v>91405.723681999996</v>
      </c>
      <c r="F7" s="23">
        <v>86195.863028000007</v>
      </c>
    </row>
    <row r="8" spans="1:6" x14ac:dyDescent="0.2">
      <c r="A8" s="22" t="s">
        <v>4745</v>
      </c>
      <c r="C8">
        <v>68</v>
      </c>
      <c r="D8">
        <v>451</v>
      </c>
      <c r="E8">
        <v>19</v>
      </c>
      <c r="F8">
        <v>10.211041229999999</v>
      </c>
    </row>
    <row r="9" spans="1:6" x14ac:dyDescent="0.2">
      <c r="A9" s="22"/>
    </row>
    <row r="10" spans="1:6" x14ac:dyDescent="0.2">
      <c r="A10" s="22" t="s">
        <v>4533</v>
      </c>
      <c r="B10" t="s">
        <v>4747</v>
      </c>
    </row>
    <row r="11" spans="1:6" x14ac:dyDescent="0.2">
      <c r="A11" s="22" t="s">
        <v>526</v>
      </c>
      <c r="B11" t="s">
        <v>4747</v>
      </c>
    </row>
    <row r="12" spans="1:6" x14ac:dyDescent="0.2">
      <c r="A12" s="22" t="s">
        <v>4535</v>
      </c>
      <c r="B12" t="s">
        <v>4748</v>
      </c>
    </row>
    <row r="13" spans="1:6" x14ac:dyDescent="0.2">
      <c r="A13" s="22" t="s">
        <v>3475</v>
      </c>
      <c r="B13" t="s">
        <v>4748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1C72-6276-784D-A6BE-676111BDB84C}">
  <dimension ref="A1:AE368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A13" sqref="A13"/>
    </sheetView>
  </sheetViews>
  <sheetFormatPr baseColWidth="10" defaultRowHeight="16" x14ac:dyDescent="0.2"/>
  <sheetData>
    <row r="1" spans="1:31" x14ac:dyDescent="0.2">
      <c r="A1" s="2" t="s">
        <v>1</v>
      </c>
      <c r="B1" s="2"/>
    </row>
    <row r="2" spans="1:31" x14ac:dyDescent="0.2">
      <c r="A2">
        <f>COUNTA(A5:A1000000)</f>
        <v>364</v>
      </c>
    </row>
    <row r="4" spans="1:31" x14ac:dyDescent="0.2">
      <c r="A4" s="2" t="s">
        <v>4</v>
      </c>
      <c r="B4" s="2" t="s">
        <v>4746</v>
      </c>
      <c r="C4" s="1" t="s">
        <v>7</v>
      </c>
      <c r="D4" s="1" t="s">
        <v>8</v>
      </c>
      <c r="E4" s="20" t="s">
        <v>4722</v>
      </c>
      <c r="F4" s="20" t="s">
        <v>4723</v>
      </c>
      <c r="G4" s="20" t="s">
        <v>5</v>
      </c>
      <c r="H4" s="20" t="s">
        <v>6</v>
      </c>
      <c r="I4" s="20" t="s">
        <v>4724</v>
      </c>
      <c r="J4" s="20" t="s">
        <v>4725</v>
      </c>
      <c r="K4" s="20" t="s">
        <v>4726</v>
      </c>
      <c r="L4" s="20" t="s">
        <v>4727</v>
      </c>
      <c r="M4" s="20" t="s">
        <v>4728</v>
      </c>
      <c r="N4" s="20" t="s">
        <v>4729</v>
      </c>
      <c r="O4" s="20" t="s">
        <v>4730</v>
      </c>
      <c r="P4" s="20" t="s">
        <v>4731</v>
      </c>
      <c r="Q4" s="20" t="s">
        <v>4732</v>
      </c>
      <c r="R4" s="20" t="s">
        <v>4733</v>
      </c>
      <c r="S4" s="20" t="s">
        <v>4734</v>
      </c>
      <c r="T4" s="20" t="s">
        <v>4735</v>
      </c>
      <c r="U4" s="20" t="s">
        <v>4736</v>
      </c>
      <c r="V4" s="20" t="s">
        <v>4737</v>
      </c>
      <c r="W4" s="20" t="s">
        <v>4738</v>
      </c>
      <c r="X4" s="20" t="s">
        <v>4739</v>
      </c>
      <c r="Y4" s="20" t="s">
        <v>4740</v>
      </c>
      <c r="Z4" s="20" t="s">
        <v>4741</v>
      </c>
      <c r="AA4" s="20" t="s">
        <v>4742</v>
      </c>
      <c r="AB4" s="20" t="s">
        <v>4743</v>
      </c>
      <c r="AC4" s="20" t="s">
        <v>4744</v>
      </c>
      <c r="AE4" s="20" t="s">
        <v>16201</v>
      </c>
    </row>
    <row r="5" spans="1:31" x14ac:dyDescent="0.2">
      <c r="A5" s="19">
        <v>22433</v>
      </c>
      <c r="B5" t="str">
        <f>IF(NOT(ISNA(VLOOKUP($A5,miplib2017!$A$5:$A$10000,1,0))),"miplib2017",IF(NOT(ISNA(VLOOKUP($A5,miplib2010!$A$5:$A$10000,1,0))),"miplib2010",IF(NOT(ISNA(VLOOKUP($A5,miplib2003!$A$5:$A$10000,1,0))),"miplib2003",IF(NOT(ISNA(VLOOKUP($A5,miplib3!$A$5:$A$10002,1,0))),"miplib3",IF(NOT(ISNA(VLOOKUP($A5,miplib2!$A$5:$A$10004,1,0))),"miplib2",IF(NOT(ISNA(VLOOKUP($A5,coral!$A$5:$A$10000,1,0))),"coral",IF(NOT(ISNA(VLOOKUP($A5,neos!$A$5:$A$10000,1,0))),"neos","COULD NOT FIND")))))))</f>
        <v>miplib2017</v>
      </c>
      <c r="C5" s="19">
        <f ca="1">IF($B5="coral",IF(E5=F5,E5,"?"),VLOOKUP($A16,INDIRECT("'"&amp;$B16&amp;"'!"&amp;"$A$5:$Z$1000"),MATCH(C$4,INDIRECT("'"&amp;$B16&amp;"'!$A$4:$Z$4"),0),0))</f>
        <v>576.43522470000005</v>
      </c>
      <c r="D5" s="19"/>
      <c r="E5" s="19">
        <v>21477</v>
      </c>
      <c r="F5" s="19">
        <v>21477</v>
      </c>
      <c r="G5" s="19">
        <v>198</v>
      </c>
      <c r="H5" s="19">
        <v>429</v>
      </c>
      <c r="I5" s="19">
        <v>198</v>
      </c>
      <c r="J5" s="19">
        <v>231</v>
      </c>
      <c r="K5" s="19">
        <f>IF(J5=H5,1,0)</f>
        <v>0</v>
      </c>
      <c r="L5" s="19">
        <v>0</v>
      </c>
      <c r="M5" s="19">
        <v>0</v>
      </c>
      <c r="N5" s="19">
        <v>198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</row>
    <row r="6" spans="1:31" x14ac:dyDescent="0.2">
      <c r="A6" s="19">
        <v>23588</v>
      </c>
      <c r="B6" t="str">
        <f>IF(NOT(ISNA(VLOOKUP($A6,miplib2017!$A$5:$A$10000,1,0))),"miplib2017",IF(NOT(ISNA(VLOOKUP($A6,miplib2010!$A$5:$A$10000,1,0))),"miplib2010",IF(NOT(ISNA(VLOOKUP($A6,miplib2003!$A$5:$A$10000,1,0))),"miplib2003",IF(NOT(ISNA(VLOOKUP($A6,miplib3!$A$5:$A$10002,1,0))),"miplib3",IF(NOT(ISNA(VLOOKUP($A6,miplib2!$A$5:$A$10004,1,0))),"miplib2",IF(NOT(ISNA(VLOOKUP($A6,coral!$A$5:$A$10000,1,0))),"coral",IF(NOT(ISNA(VLOOKUP($A6,neos!$A$5:$A$10000,1,0))),"neos","COULD NOT FIND")))))))</f>
        <v>miplib2017</v>
      </c>
      <c r="C6" s="19">
        <f ca="1">IF($B6="coral",IF(E6=F6,E6,"?"),VLOOKUP($A17,INDIRECT("'"&amp;$B17&amp;"'!"&amp;"$A$5:$Z$1000"),MATCH(C$4,INDIRECT("'"&amp;$B17&amp;"'!$A$4:$Z$4"),0),0))</f>
        <v>576.92491595656202</v>
      </c>
      <c r="D6" s="19"/>
      <c r="E6" s="19">
        <v>8090</v>
      </c>
      <c r="F6" s="19">
        <v>8090</v>
      </c>
      <c r="G6" s="19">
        <v>137</v>
      </c>
      <c r="H6" s="19">
        <v>368</v>
      </c>
      <c r="I6" s="19">
        <v>137</v>
      </c>
      <c r="J6" s="19">
        <v>231</v>
      </c>
      <c r="K6" s="19">
        <f>IF(J6=H6,1,0)</f>
        <v>0</v>
      </c>
      <c r="L6" s="19">
        <v>0</v>
      </c>
      <c r="M6" s="19">
        <v>0</v>
      </c>
      <c r="N6" s="19">
        <v>137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</row>
    <row r="7" spans="1:31" x14ac:dyDescent="0.2">
      <c r="A7" s="19" t="s">
        <v>272</v>
      </c>
      <c r="B7" t="str">
        <f>IF(NOT(ISNA(VLOOKUP($A7,miplib2017!$A$5:$A$10000,1,0))),"miplib2017",IF(NOT(ISNA(VLOOKUP($A7,miplib2010!$A$5:$A$10000,1,0))),"miplib2010",IF(NOT(ISNA(VLOOKUP($A7,miplib2003!$A$5:$A$10000,1,0))),"miplib2003",IF(NOT(ISNA(VLOOKUP($A7,miplib3!$A$5:$A$10002,1,0))),"miplib3",IF(NOT(ISNA(VLOOKUP($A7,miplib2!$A$5:$A$10004,1,0))),"miplib2",IF(NOT(ISNA(VLOOKUP($A7,coral!$A$5:$A$10000,1,0))),"coral",IF(NOT(ISNA(VLOOKUP($A7,neos!$A$5:$A$10000,1,0))),"neos","COULD NOT FIND")))))))</f>
        <v>miplib2017</v>
      </c>
      <c r="C7" s="19">
        <f ca="1">IF($B7="coral",IF(E7=F7,E7,"?"),VLOOKUP($A18,INDIRECT("'"&amp;$B18&amp;"'!"&amp;"$A$5:$Z$1000"),MATCH(C$4,INDIRECT("'"&amp;$B18&amp;"'!$A$4:$Z$4"),0),0))</f>
        <v>65.666666669999998</v>
      </c>
      <c r="D7" s="19"/>
      <c r="E7" s="19">
        <v>2713</v>
      </c>
      <c r="F7" s="19">
        <v>2713</v>
      </c>
      <c r="G7" s="19">
        <v>340</v>
      </c>
      <c r="H7" s="19">
        <v>1831</v>
      </c>
      <c r="I7" s="19">
        <v>1</v>
      </c>
      <c r="J7" s="19">
        <v>1830</v>
      </c>
      <c r="K7" s="19">
        <f>IF(J7=H7,1,0)</f>
        <v>0</v>
      </c>
      <c r="L7" s="19">
        <v>0</v>
      </c>
      <c r="M7" s="19">
        <v>0</v>
      </c>
      <c r="N7" s="19">
        <v>1</v>
      </c>
      <c r="O7" s="19">
        <v>0</v>
      </c>
      <c r="P7" s="19">
        <v>0</v>
      </c>
      <c r="Q7" s="19">
        <v>339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</row>
    <row r="8" spans="1:31" x14ac:dyDescent="0.2">
      <c r="A8" s="19" t="s">
        <v>4533</v>
      </c>
      <c r="B8" t="str">
        <f>IF(NOT(ISNA(VLOOKUP($A8,miplib2017!$A$5:$A$10000,1,0))),"miplib2017",IF(NOT(ISNA(VLOOKUP($A8,miplib2010!$A$5:$A$10000,1,0))),"miplib2010",IF(NOT(ISNA(VLOOKUP($A8,miplib2003!$A$5:$A$10000,1,0))),"miplib2003",IF(NOT(ISNA(VLOOKUP($A8,miplib3!$A$5:$A$10002,1,0))),"miplib3",IF(NOT(ISNA(VLOOKUP($A8,miplib2!$A$5:$A$10004,1,0))),"miplib2",IF(NOT(ISNA(VLOOKUP($A8,coral!$A$5:$A$10000,1,0))),"coral",IF(NOT(ISNA(VLOOKUP($A8,neos!$A$5:$A$10000,1,0))),"neos","COULD NOT FIND")))))))</f>
        <v>miplib2017</v>
      </c>
      <c r="C8" s="19">
        <f ca="1">IF($B8="coral",IF(E8=F8,E8,"?"),VLOOKUP($A19,INDIRECT("'"&amp;$B19&amp;"'!"&amp;"$A$5:$Z$1000"),MATCH(C$4,INDIRECT("'"&amp;$B19&amp;"'!$A$4:$Z$4"),0),0))</f>
        <v>138</v>
      </c>
      <c r="D8" s="19"/>
      <c r="E8" s="19">
        <v>7</v>
      </c>
      <c r="F8" s="21">
        <v>7</v>
      </c>
      <c r="G8" s="19">
        <v>1913</v>
      </c>
      <c r="H8" s="19">
        <v>1751</v>
      </c>
      <c r="I8" s="19">
        <v>1268</v>
      </c>
      <c r="J8" s="19">
        <v>483</v>
      </c>
      <c r="K8" s="19">
        <f>IF(J8=H8,1,0)</f>
        <v>0</v>
      </c>
      <c r="L8" s="19">
        <v>0</v>
      </c>
      <c r="M8" s="19">
        <v>0</v>
      </c>
      <c r="N8" s="19">
        <v>1</v>
      </c>
      <c r="O8" s="19">
        <v>1</v>
      </c>
      <c r="P8" s="19">
        <v>784</v>
      </c>
      <c r="Q8" s="19">
        <v>0</v>
      </c>
      <c r="R8" s="19">
        <v>0</v>
      </c>
      <c r="S8" s="19">
        <v>0</v>
      </c>
      <c r="T8" s="19">
        <v>0</v>
      </c>
      <c r="U8" s="19">
        <v>483</v>
      </c>
      <c r="V8" s="19">
        <v>0</v>
      </c>
      <c r="W8" s="19">
        <v>483</v>
      </c>
      <c r="X8" s="19">
        <v>0</v>
      </c>
      <c r="Y8" s="19">
        <v>0</v>
      </c>
      <c r="Z8" s="19">
        <v>0</v>
      </c>
      <c r="AA8" s="19">
        <v>0</v>
      </c>
      <c r="AB8" s="19">
        <v>161</v>
      </c>
      <c r="AC8" s="19">
        <v>0</v>
      </c>
    </row>
    <row r="9" spans="1:31" x14ac:dyDescent="0.2">
      <c r="A9" s="19" t="s">
        <v>314</v>
      </c>
      <c r="B9" t="str">
        <f>IF(NOT(ISNA(VLOOKUP($A9,miplib2017!$A$5:$A$10000,1,0))),"miplib2017",IF(NOT(ISNA(VLOOKUP($A9,miplib2010!$A$5:$A$10000,1,0))),"miplib2010",IF(NOT(ISNA(VLOOKUP($A9,miplib2003!$A$5:$A$10000,1,0))),"miplib2003",IF(NOT(ISNA(VLOOKUP($A9,miplib3!$A$5:$A$10002,1,0))),"miplib3",IF(NOT(ISNA(VLOOKUP($A9,miplib2!$A$5:$A$10004,1,0))),"miplib2",IF(NOT(ISNA(VLOOKUP($A9,coral!$A$5:$A$10000,1,0))),"coral",IF(NOT(ISNA(VLOOKUP($A9,neos!$A$5:$A$10000,1,0))),"neos","COULD NOT FIND")))))))</f>
        <v>miplib2017</v>
      </c>
      <c r="C9" s="19">
        <f ca="1">IF($B9="coral",IF(E9=F9,E9,"?"),VLOOKUP($A20,INDIRECT("'"&amp;$B20&amp;"'!"&amp;"$A$5:$Z$1000"),MATCH(C$4,INDIRECT("'"&amp;$B20&amp;"'!$A$4:$Z$4"),0),0))</f>
        <v>47095869.648999996</v>
      </c>
      <c r="D9" s="19"/>
      <c r="E9" s="19">
        <v>3.3383625480000001</v>
      </c>
      <c r="F9" s="19">
        <v>3.3383625480000001</v>
      </c>
      <c r="G9" s="19">
        <v>1913</v>
      </c>
      <c r="H9" s="19">
        <v>1751</v>
      </c>
      <c r="I9" s="19">
        <v>1499</v>
      </c>
      <c r="J9" s="19">
        <v>252</v>
      </c>
      <c r="K9" s="19">
        <f>IF(J9=H9,1,0)</f>
        <v>0</v>
      </c>
      <c r="L9" s="19">
        <v>0</v>
      </c>
      <c r="M9" s="19">
        <v>0</v>
      </c>
      <c r="N9" s="19">
        <v>1</v>
      </c>
      <c r="O9" s="19">
        <v>540</v>
      </c>
      <c r="P9" s="19">
        <v>784</v>
      </c>
      <c r="Q9" s="19">
        <v>0</v>
      </c>
      <c r="R9" s="19">
        <v>0</v>
      </c>
      <c r="S9" s="19">
        <v>0</v>
      </c>
      <c r="T9" s="19">
        <v>0</v>
      </c>
      <c r="U9" s="19">
        <v>252</v>
      </c>
      <c r="V9" s="19">
        <v>0</v>
      </c>
      <c r="W9" s="19">
        <v>252</v>
      </c>
      <c r="X9" s="19">
        <v>0</v>
      </c>
      <c r="Y9" s="19">
        <v>0</v>
      </c>
      <c r="Z9" s="19">
        <v>0</v>
      </c>
      <c r="AA9" s="19">
        <v>0</v>
      </c>
      <c r="AB9" s="19">
        <v>84</v>
      </c>
      <c r="AC9" s="19">
        <v>0</v>
      </c>
    </row>
    <row r="10" spans="1:31" x14ac:dyDescent="0.2">
      <c r="A10" s="19" t="s">
        <v>484</v>
      </c>
      <c r="B10" t="str">
        <f>IF(NOT(ISNA(VLOOKUP($A10,miplib2017!$A$5:$A$10000,1,0))),"miplib2017",IF(NOT(ISNA(VLOOKUP($A10,miplib2010!$A$5:$A$10000,1,0))),"miplib2010",IF(NOT(ISNA(VLOOKUP($A10,miplib2003!$A$5:$A$10000,1,0))),"miplib2003",IF(NOT(ISNA(VLOOKUP($A10,miplib3!$A$5:$A$10002,1,0))),"miplib3",IF(NOT(ISNA(VLOOKUP($A10,miplib2!$A$5:$A$10004,1,0))),"miplib2",IF(NOT(ISNA(VLOOKUP($A10,coral!$A$5:$A$10000,1,0))),"coral",IF(NOT(ISNA(VLOOKUP($A10,neos!$A$5:$A$10000,1,0))),"neos","COULD NOT FIND")))))))</f>
        <v>miplib2017</v>
      </c>
      <c r="C10" s="19">
        <f ca="1">IF($B10="coral",IF(E10=F10,E10,"?"),VLOOKUP($A21,INDIRECT("'"&amp;$B21&amp;"'!"&amp;"$A$5:$Z$1000"),MATCH(C$4,INDIRECT("'"&amp;$B21&amp;"'!$A$4:$Z$4"),0),0))</f>
        <v>3673280.6809999999</v>
      </c>
      <c r="D10" s="19"/>
      <c r="E10" s="19">
        <v>46.75</v>
      </c>
      <c r="F10" s="19">
        <v>46.75</v>
      </c>
      <c r="G10" s="19">
        <v>576</v>
      </c>
      <c r="H10" s="19">
        <v>505</v>
      </c>
      <c r="I10" s="19">
        <v>477</v>
      </c>
      <c r="J10" s="19">
        <v>28</v>
      </c>
      <c r="K10" s="19">
        <f>IF(J10=H10,1,0)</f>
        <v>0</v>
      </c>
      <c r="L10" s="19">
        <v>0</v>
      </c>
      <c r="M10" s="19">
        <v>0</v>
      </c>
      <c r="N10" s="19">
        <v>8</v>
      </c>
      <c r="O10" s="19">
        <v>252</v>
      </c>
      <c r="P10" s="19">
        <v>116</v>
      </c>
      <c r="Q10" s="19">
        <v>0</v>
      </c>
      <c r="R10" s="19">
        <v>4</v>
      </c>
      <c r="S10" s="19">
        <v>0</v>
      </c>
      <c r="T10" s="19">
        <v>0</v>
      </c>
      <c r="U10" s="19">
        <v>196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</row>
    <row r="11" spans="1:31" x14ac:dyDescent="0.2">
      <c r="A11" s="19" t="s">
        <v>504</v>
      </c>
      <c r="B11" t="str">
        <f>IF(NOT(ISNA(VLOOKUP($A11,miplib2017!$A$5:$A$10000,1,0))),"miplib2017",IF(NOT(ISNA(VLOOKUP($A11,miplib2010!$A$5:$A$10000,1,0))),"miplib2010",IF(NOT(ISNA(VLOOKUP($A11,miplib2003!$A$5:$A$10000,1,0))),"miplib2003",IF(NOT(ISNA(VLOOKUP($A11,miplib3!$A$5:$A$10002,1,0))),"miplib3",IF(NOT(ISNA(VLOOKUP($A11,miplib2!$A$5:$A$10004,1,0))),"miplib2",IF(NOT(ISNA(VLOOKUP($A11,coral!$A$5:$A$10000,1,0))),"coral",IF(NOT(ISNA(VLOOKUP($A11,neos!$A$5:$A$10000,1,0))),"neos","COULD NOT FIND")))))))</f>
        <v>miplib2017</v>
      </c>
      <c r="C11" s="19">
        <f ca="1">IF($B11="coral",IF(E11=F11,E11,"?"),VLOOKUP($A22,INDIRECT("'"&amp;$B22&amp;"'!"&amp;"$A$5:$Z$1000"),MATCH(C$4,INDIRECT("'"&amp;$B22&amp;"'!$A$4:$Z$4"),0),0))</f>
        <v>404227536.16000003</v>
      </c>
      <c r="D11" s="19"/>
      <c r="E11" s="19">
        <v>54.6</v>
      </c>
      <c r="F11" s="19">
        <v>54.6</v>
      </c>
      <c r="G11" s="19">
        <v>576</v>
      </c>
      <c r="H11" s="19">
        <v>505</v>
      </c>
      <c r="I11" s="19">
        <v>470</v>
      </c>
      <c r="J11" s="19">
        <v>35</v>
      </c>
      <c r="K11" s="19">
        <f>IF(J11=H11,1,0)</f>
        <v>0</v>
      </c>
      <c r="L11" s="19">
        <v>0</v>
      </c>
      <c r="M11" s="19">
        <v>0</v>
      </c>
      <c r="N11" s="19">
        <v>8</v>
      </c>
      <c r="O11" s="19">
        <v>203</v>
      </c>
      <c r="P11" s="19">
        <v>115</v>
      </c>
      <c r="Q11" s="19">
        <v>0</v>
      </c>
      <c r="R11" s="19">
        <v>5</v>
      </c>
      <c r="S11" s="19">
        <v>0</v>
      </c>
      <c r="T11" s="19">
        <v>0</v>
      </c>
      <c r="U11" s="19">
        <v>245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</row>
    <row r="12" spans="1:31" x14ac:dyDescent="0.2">
      <c r="A12" s="19" t="s">
        <v>526</v>
      </c>
      <c r="B12" t="str">
        <f>IF(NOT(ISNA(VLOOKUP($A12,miplib2017!$A$5:$A$10000,1,0))),"miplib2017",IF(NOT(ISNA(VLOOKUP($A12,miplib2010!$A$5:$A$10000,1,0))),"miplib2010",IF(NOT(ISNA(VLOOKUP($A12,miplib2003!$A$5:$A$10000,1,0))),"miplib2003",IF(NOT(ISNA(VLOOKUP($A12,miplib3!$A$5:$A$10002,1,0))),"miplib3",IF(NOT(ISNA(VLOOKUP($A12,miplib2!$A$5:$A$10004,1,0))),"miplib2",IF(NOT(ISNA(VLOOKUP($A12,coral!$A$5:$A$10000,1,0))),"coral",IF(NOT(ISNA(VLOOKUP($A12,neos!$A$5:$A$10000,1,0))),"neos","COULD NOT FIND")))))))</f>
        <v>miplib2017</v>
      </c>
      <c r="C12" s="19">
        <f ca="1">IF($B12="coral",IF(E12=F12,E12,"?"),VLOOKUP($A23,INDIRECT("'"&amp;$B23&amp;"'!"&amp;"$A$5:$Z$1000"),MATCH(C$4,INDIRECT("'"&amp;$B23&amp;"'!$A$4:$Z$4"),0),0))</f>
        <v>404077441.12</v>
      </c>
      <c r="D12" s="19"/>
      <c r="E12" s="19">
        <v>6742.2</v>
      </c>
      <c r="F12" s="19">
        <v>6742.2</v>
      </c>
      <c r="G12" s="19">
        <v>1026</v>
      </c>
      <c r="H12" s="19">
        <v>2298</v>
      </c>
      <c r="I12" s="19">
        <v>2128</v>
      </c>
      <c r="J12" s="19">
        <v>170</v>
      </c>
      <c r="K12" s="19">
        <f>IF(J12=H12,1,0)</f>
        <v>0</v>
      </c>
      <c r="L12" s="19">
        <v>0</v>
      </c>
      <c r="M12" s="19">
        <v>170</v>
      </c>
      <c r="N12" s="19">
        <v>0</v>
      </c>
      <c r="O12" s="19">
        <v>0</v>
      </c>
      <c r="P12" s="19">
        <v>846</v>
      </c>
      <c r="Q12" s="19">
        <v>10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1:31" x14ac:dyDescent="0.2">
      <c r="A13" s="19" t="s">
        <v>693</v>
      </c>
      <c r="B13" t="str">
        <f>IF(NOT(ISNA(VLOOKUP($A13,miplib2017!$A$5:$A$10000,1,0))),"miplib2017",IF(NOT(ISNA(VLOOKUP($A13,miplib2010!$A$5:$A$10000,1,0))),"miplib2010",IF(NOT(ISNA(VLOOKUP($A13,miplib2003!$A$5:$A$10000,1,0))),"miplib2003",IF(NOT(ISNA(VLOOKUP($A13,miplib3!$A$5:$A$10002,1,0))),"miplib3",IF(NOT(ISNA(VLOOKUP($A13,miplib2!$A$5:$A$10004,1,0))),"miplib2",IF(NOT(ISNA(VLOOKUP($A13,coral!$A$5:$A$10000,1,0))),"coral",IF(NOT(ISNA(VLOOKUP($A13,neos!$A$5:$A$10000,1,0))),"neos","COULD NOT FIND")))))))</f>
        <v>miplib2010</v>
      </c>
      <c r="C13" s="19">
        <f ca="1">IF($B13="coral",IF(E13=F13,E13,"?"),VLOOKUP($A24,INDIRECT("'"&amp;$B24&amp;"'!"&amp;"$A$5:$Z$1000"),MATCH(C$4,INDIRECT("'"&amp;$B24&amp;"'!$A$4:$Z$4"),0),0))</f>
        <v>44479255.119999997</v>
      </c>
      <c r="D13" s="19"/>
      <c r="E13" s="3">
        <v>12430</v>
      </c>
      <c r="F13" s="3">
        <v>12430</v>
      </c>
      <c r="G13" s="19">
        <v>947</v>
      </c>
      <c r="H13" s="19">
        <v>2000</v>
      </c>
      <c r="I13" s="19">
        <v>0</v>
      </c>
      <c r="J13" s="19">
        <v>733</v>
      </c>
      <c r="K13" s="19">
        <f>IF(J13=H13,1,0)</f>
        <v>0</v>
      </c>
      <c r="L13" s="19">
        <v>1267</v>
      </c>
      <c r="M13" s="19">
        <v>0</v>
      </c>
      <c r="N13" s="19">
        <v>0</v>
      </c>
      <c r="O13" s="19">
        <v>0</v>
      </c>
      <c r="P13" s="19">
        <v>0</v>
      </c>
      <c r="Q13" s="19">
        <v>747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197</v>
      </c>
    </row>
    <row r="14" spans="1:31" x14ac:dyDescent="0.2">
      <c r="A14" s="19" t="s">
        <v>4105</v>
      </c>
      <c r="B14" t="str">
        <f>IF(NOT(ISNA(VLOOKUP($A14,miplib2017!$A$5:$A$10000,1,0))),"miplib2017",IF(NOT(ISNA(VLOOKUP($A14,miplib2010!$A$5:$A$10000,1,0))),"miplib2010",IF(NOT(ISNA(VLOOKUP($A14,miplib2003!$A$5:$A$10000,1,0))),"miplib2003",IF(NOT(ISNA(VLOOKUP($A14,miplib3!$A$5:$A$10002,1,0))),"miplib3",IF(NOT(ISNA(VLOOKUP($A14,miplib2!$A$5:$A$10004,1,0))),"miplib2",IF(NOT(ISNA(VLOOKUP($A14,coral!$A$5:$A$10000,1,0))),"coral",IF(NOT(ISNA(VLOOKUP($A14,neos!$A$5:$A$10000,1,0))),"neos","COULD NOT FIND")))))))</f>
        <v>miplib2017</v>
      </c>
      <c r="C14" s="19">
        <f ca="1">IF($B14="coral",IF(E14=F14,E14,"?"),VLOOKUP($A25,INDIRECT("'"&amp;$B25&amp;"'!"&amp;"$A$5:$Z$1000"),MATCH(C$4,INDIRECT("'"&amp;$B25&amp;"'!$A$4:$Z$4"),0),0))</f>
        <v>211913</v>
      </c>
      <c r="D14" s="19"/>
      <c r="E14" s="19">
        <v>12230.23475</v>
      </c>
      <c r="F14" s="21">
        <v>9.9999999999999996E+30</v>
      </c>
      <c r="G14" s="19">
        <v>1502</v>
      </c>
      <c r="H14" s="19">
        <v>4000</v>
      </c>
      <c r="I14" s="19">
        <v>0</v>
      </c>
      <c r="J14" s="19">
        <v>3181</v>
      </c>
      <c r="K14" s="19">
        <f>IF(J14=H14,1,0)</f>
        <v>0</v>
      </c>
      <c r="L14" s="19">
        <v>819</v>
      </c>
      <c r="M14" s="19">
        <v>0</v>
      </c>
      <c r="N14" s="19">
        <v>0</v>
      </c>
      <c r="O14" s="19">
        <v>0</v>
      </c>
      <c r="P14" s="19">
        <v>0</v>
      </c>
      <c r="Q14" s="19">
        <v>1302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200</v>
      </c>
    </row>
    <row r="15" spans="1:31" x14ac:dyDescent="0.2">
      <c r="A15" s="19" t="s">
        <v>4378</v>
      </c>
      <c r="B15" t="str">
        <f>IF(NOT(ISNA(VLOOKUP($A15,miplib2017!$A$5:$A$10000,1,0))),"miplib2017",IF(NOT(ISNA(VLOOKUP($A15,miplib2010!$A$5:$A$10000,1,0))),"miplib2010",IF(NOT(ISNA(VLOOKUP($A15,miplib2003!$A$5:$A$10000,1,0))),"miplib2003",IF(NOT(ISNA(VLOOKUP($A15,miplib3!$A$5:$A$10002,1,0))),"miplib3",IF(NOT(ISNA(VLOOKUP($A15,miplib2!$A$5:$A$10004,1,0))),"miplib2",IF(NOT(ISNA(VLOOKUP($A15,coral!$A$5:$A$10000,1,0))),"coral",IF(NOT(ISNA(VLOOKUP($A15,neos!$A$5:$A$10000,1,0))),"neos","COULD NOT FIND")))))))</f>
        <v>miplib2017</v>
      </c>
      <c r="C15" s="19">
        <f ca="1">IF($B15="coral",IF(E15=F15,E15,"?"),VLOOKUP($A26,INDIRECT("'"&amp;$B26&amp;"'!"&amp;"$A$5:$Z$1000"),MATCH(C$4,INDIRECT("'"&amp;$B26&amp;"'!$A$4:$Z$4"),0),0))</f>
        <v>-607.20703000000003</v>
      </c>
      <c r="D15" s="19"/>
      <c r="E15" s="19">
        <v>576.34463300000004</v>
      </c>
      <c r="F15" s="19">
        <v>576.34463300000004</v>
      </c>
      <c r="G15" s="19">
        <v>3202</v>
      </c>
      <c r="H15" s="19">
        <v>13873</v>
      </c>
      <c r="I15" s="19">
        <v>13804</v>
      </c>
      <c r="J15" s="19">
        <v>69</v>
      </c>
      <c r="K15" s="19">
        <f>IF(J15=H15,1,0)</f>
        <v>0</v>
      </c>
      <c r="L15" s="19">
        <v>0</v>
      </c>
      <c r="M15" s="19">
        <v>324</v>
      </c>
      <c r="N15" s="19">
        <v>24</v>
      </c>
      <c r="O15" s="19">
        <v>1572</v>
      </c>
      <c r="P15" s="19">
        <v>1197</v>
      </c>
      <c r="Q15" s="19">
        <v>0</v>
      </c>
      <c r="R15" s="19">
        <v>3</v>
      </c>
      <c r="S15" s="19">
        <v>0</v>
      </c>
      <c r="T15" s="19">
        <v>0</v>
      </c>
      <c r="U15" s="19">
        <v>76</v>
      </c>
      <c r="V15" s="19">
        <v>0</v>
      </c>
      <c r="W15" s="19">
        <v>6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</row>
    <row r="16" spans="1:31" x14ac:dyDescent="0.2">
      <c r="A16" s="19" t="s">
        <v>4534</v>
      </c>
      <c r="B16" t="str">
        <f>IF(NOT(ISNA(VLOOKUP($A16,miplib2017!$A$5:$A$10000,1,0))),"miplib2017",IF(NOT(ISNA(VLOOKUP($A16,miplib2010!$A$5:$A$10000,1,0))),"miplib2010",IF(NOT(ISNA(VLOOKUP($A16,miplib2003!$A$5:$A$10000,1,0))),"miplib2003",IF(NOT(ISNA(VLOOKUP($A16,miplib3!$A$5:$A$10002,1,0))),"miplib3",IF(NOT(ISNA(VLOOKUP($A16,miplib2!$A$5:$A$10004,1,0))),"miplib2",IF(NOT(ISNA(VLOOKUP($A16,coral!$A$5:$A$10000,1,0))),"coral",IF(NOT(ISNA(VLOOKUP($A16,neos!$A$5:$A$10000,1,0))),"neos","COULD NOT FIND")))))))</f>
        <v>coral</v>
      </c>
      <c r="C16" s="19">
        <f ca="1">IF($B16="coral",IF(E16=F16,E16,"?"),VLOOKUP($A27,INDIRECT("'"&amp;$B27&amp;"'!"&amp;"$A$5:$Z$1000"),MATCH(C$4,INDIRECT("'"&amp;$B27&amp;"'!$A$4:$Z$4"),0),0))</f>
        <v>576.43522470000005</v>
      </c>
      <c r="D16" s="19"/>
      <c r="E16" s="19">
        <v>576.43522470000005</v>
      </c>
      <c r="F16" s="19">
        <v>576.43522470000005</v>
      </c>
      <c r="G16" s="19">
        <v>3202</v>
      </c>
      <c r="H16" s="19">
        <v>13873</v>
      </c>
      <c r="I16" s="19">
        <v>13781</v>
      </c>
      <c r="J16" s="19">
        <v>92</v>
      </c>
      <c r="K16" s="19">
        <f>IF(J16=H16,1,0)</f>
        <v>0</v>
      </c>
      <c r="L16" s="19">
        <v>0</v>
      </c>
      <c r="M16" s="19">
        <v>376</v>
      </c>
      <c r="N16" s="19">
        <v>24</v>
      </c>
      <c r="O16" s="19">
        <v>1493</v>
      </c>
      <c r="P16" s="19">
        <v>1196</v>
      </c>
      <c r="Q16" s="19">
        <v>0</v>
      </c>
      <c r="R16" s="19">
        <v>4</v>
      </c>
      <c r="S16" s="19">
        <v>0</v>
      </c>
      <c r="T16" s="19">
        <v>0</v>
      </c>
      <c r="U16" s="19">
        <v>103</v>
      </c>
      <c r="V16" s="19">
        <v>0</v>
      </c>
      <c r="W16" s="19">
        <v>6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1:31" x14ac:dyDescent="0.2">
      <c r="A17" s="19" t="s">
        <v>4379</v>
      </c>
      <c r="B17" t="str">
        <f>IF(NOT(ISNA(VLOOKUP($A17,miplib2017!$A$5:$A$10000,1,0))),"miplib2017",IF(NOT(ISNA(VLOOKUP($A17,miplib2010!$A$5:$A$10000,1,0))),"miplib2010",IF(NOT(ISNA(VLOOKUP($A17,miplib2003!$A$5:$A$10000,1,0))),"miplib2003",IF(NOT(ISNA(VLOOKUP($A17,miplib3!$A$5:$A$10002,1,0))),"miplib3",IF(NOT(ISNA(VLOOKUP($A17,miplib2!$A$5:$A$10004,1,0))),"miplib2",IF(NOT(ISNA(VLOOKUP($A17,coral!$A$5:$A$10000,1,0))),"coral",IF(NOT(ISNA(VLOOKUP($A17,neos!$A$5:$A$10000,1,0))),"neos","COULD NOT FIND")))))))</f>
        <v>miplib2017</v>
      </c>
      <c r="C17" s="19" t="str">
        <f ca="1">IF($B17="coral",IF(E17=F17,E17,"?"),VLOOKUP($A28,INDIRECT("'"&amp;$B28&amp;"'!"&amp;"$A$5:$Z$1000"),MATCH(C$4,INDIRECT("'"&amp;$B28&amp;"'!$A$4:$Z$4"),0),0))</f>
        <v>?</v>
      </c>
      <c r="D17" s="19"/>
      <c r="E17" s="19">
        <v>576.92491600000005</v>
      </c>
      <c r="F17" s="19">
        <v>576.92491600000005</v>
      </c>
      <c r="G17" s="19">
        <v>3202</v>
      </c>
      <c r="H17" s="19">
        <v>13873</v>
      </c>
      <c r="I17" s="19">
        <v>13758</v>
      </c>
      <c r="J17" s="19">
        <v>115</v>
      </c>
      <c r="K17" s="19">
        <f>IF(J17=H17,1,0)</f>
        <v>0</v>
      </c>
      <c r="L17" s="19">
        <v>0</v>
      </c>
      <c r="M17" s="19">
        <v>415</v>
      </c>
      <c r="N17" s="19">
        <v>24</v>
      </c>
      <c r="O17" s="19">
        <v>1427</v>
      </c>
      <c r="P17" s="19">
        <v>1195</v>
      </c>
      <c r="Q17" s="19">
        <v>0</v>
      </c>
      <c r="R17" s="19">
        <v>5</v>
      </c>
      <c r="S17" s="19">
        <v>0</v>
      </c>
      <c r="T17" s="19">
        <v>0</v>
      </c>
      <c r="U17" s="19">
        <v>130</v>
      </c>
      <c r="V17" s="19">
        <v>0</v>
      </c>
      <c r="W17" s="19">
        <v>6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</row>
    <row r="18" spans="1:31" x14ac:dyDescent="0.2">
      <c r="A18" s="19" t="s">
        <v>710</v>
      </c>
      <c r="B18" t="str">
        <f>IF(NOT(ISNA(VLOOKUP($A18,miplib2017!$A$5:$A$10000,1,0))),"miplib2017",IF(NOT(ISNA(VLOOKUP($A18,miplib2010!$A$5:$A$10000,1,0))),"miplib2010",IF(NOT(ISNA(VLOOKUP($A18,miplib2003!$A$5:$A$10000,1,0))),"miplib2003",IF(NOT(ISNA(VLOOKUP($A18,miplib3!$A$5:$A$10002,1,0))),"miplib3",IF(NOT(ISNA(VLOOKUP($A18,miplib2!$A$5:$A$10004,1,0))),"miplib2",IF(NOT(ISNA(VLOOKUP($A18,coral!$A$5:$A$10000,1,0))),"coral",IF(NOT(ISNA(VLOOKUP($A18,neos!$A$5:$A$10000,1,0))),"neos","COULD NOT FIND")))))))</f>
        <v>miplib2017</v>
      </c>
      <c r="C18" s="19" t="str">
        <f ca="1">IF($B18="coral",IF(E18=F18,E18,"?"),VLOOKUP($A29,INDIRECT("'"&amp;$B29&amp;"'!"&amp;"$A$5:$Z$1000"),MATCH(C$4,INDIRECT("'"&amp;$B29&amp;"'!$A$4:$Z$4"),0),0))</f>
        <v>?</v>
      </c>
      <c r="D18" s="19"/>
      <c r="E18" s="19">
        <v>65.666666699999993</v>
      </c>
      <c r="F18" s="19">
        <v>65.666666699999993</v>
      </c>
      <c r="G18" s="19">
        <v>664</v>
      </c>
      <c r="H18" s="19">
        <v>521</v>
      </c>
      <c r="I18" s="19">
        <v>465</v>
      </c>
      <c r="J18" s="19">
        <v>56</v>
      </c>
      <c r="K18" s="19">
        <f>IF(J18=H18,1,0)</f>
        <v>0</v>
      </c>
      <c r="L18" s="19">
        <v>0</v>
      </c>
      <c r="M18" s="19">
        <v>120</v>
      </c>
      <c r="N18" s="19">
        <v>0</v>
      </c>
      <c r="O18" s="19">
        <v>8</v>
      </c>
      <c r="P18" s="19">
        <v>128</v>
      </c>
      <c r="Q18" s="19">
        <v>0</v>
      </c>
      <c r="R18" s="19">
        <v>16</v>
      </c>
      <c r="S18" s="19">
        <v>0</v>
      </c>
      <c r="T18" s="19">
        <v>0</v>
      </c>
      <c r="U18" s="19">
        <v>392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E18" t="s">
        <v>16200</v>
      </c>
    </row>
    <row r="19" spans="1:31" x14ac:dyDescent="0.2">
      <c r="A19" s="19" t="s">
        <v>4389</v>
      </c>
      <c r="B19" t="str">
        <f>IF(NOT(ISNA(VLOOKUP($A19,miplib2017!$A$5:$A$10000,1,0))),"miplib2017",IF(NOT(ISNA(VLOOKUP($A19,miplib2010!$A$5:$A$10000,1,0))),"miplib2010",IF(NOT(ISNA(VLOOKUP($A19,miplib2003!$A$5:$A$10000,1,0))),"miplib2003",IF(NOT(ISNA(VLOOKUP($A19,miplib3!$A$5:$A$10002,1,0))),"miplib3",IF(NOT(ISNA(VLOOKUP($A19,miplib2!$A$5:$A$10004,1,0))),"miplib2",IF(NOT(ISNA(VLOOKUP($A19,coral!$A$5:$A$10000,1,0))),"coral",IF(NOT(ISNA(VLOOKUP($A19,neos!$A$5:$A$10000,1,0))),"neos","COULD NOT FIND")))))))</f>
        <v>miplib2017</v>
      </c>
      <c r="C19" s="19" t="str">
        <f ca="1">IF($B19="coral",IF(E19=F19,E19,"?"),VLOOKUP($A30,INDIRECT("'"&amp;$B30&amp;"'!"&amp;"$A$5:$Z$1000"),MATCH(C$4,INDIRECT("'"&amp;$B30&amp;"'!$A$4:$Z$4"),0),0))</f>
        <v>?</v>
      </c>
      <c r="D19" s="19"/>
      <c r="E19" s="19">
        <v>138</v>
      </c>
      <c r="F19" s="19">
        <v>140</v>
      </c>
      <c r="G19" s="19">
        <v>3707</v>
      </c>
      <c r="H19" s="19">
        <v>34219</v>
      </c>
      <c r="I19" s="19">
        <v>1</v>
      </c>
      <c r="J19" s="19">
        <v>33960</v>
      </c>
      <c r="K19" s="19">
        <f>IF(J19=H19,1,0)</f>
        <v>0</v>
      </c>
      <c r="L19" s="19">
        <v>258</v>
      </c>
      <c r="M19" s="19">
        <v>258</v>
      </c>
      <c r="N19" s="19">
        <v>0</v>
      </c>
      <c r="O19" s="19">
        <v>220</v>
      </c>
      <c r="P19" s="19">
        <v>1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3228</v>
      </c>
    </row>
    <row r="20" spans="1:31" x14ac:dyDescent="0.2">
      <c r="A20" s="19" t="s">
        <v>4123</v>
      </c>
      <c r="B20" t="str">
        <f>IF(NOT(ISNA(VLOOKUP($A20,miplib2017!$A$5:$A$10000,1,0))),"miplib2017",IF(NOT(ISNA(VLOOKUP($A20,miplib2010!$A$5:$A$10000,1,0))),"miplib2010",IF(NOT(ISNA(VLOOKUP($A20,miplib2003!$A$5:$A$10000,1,0))),"miplib2003",IF(NOT(ISNA(VLOOKUP($A20,miplib3!$A$5:$A$10002,1,0))),"miplib3",IF(NOT(ISNA(VLOOKUP($A20,miplib2!$A$5:$A$10004,1,0))),"miplib2",IF(NOT(ISNA(VLOOKUP($A20,coral!$A$5:$A$10000,1,0))),"coral",IF(NOT(ISNA(VLOOKUP($A20,neos!$A$5:$A$10000,1,0))),"neos","COULD NOT FIND")))))))</f>
        <v>miplib2017</v>
      </c>
      <c r="C20" s="19">
        <f ca="1">IF($B20="coral",IF(E20=F20,E20,"?"),VLOOKUP($A31,INDIRECT("'"&amp;$B31&amp;"'!"&amp;"$A$5:$Z$1000"),MATCH(C$4,INDIRECT("'"&amp;$B31&amp;"'!$A$4:$Z$4"),0),0))</f>
        <v>0.55000000000000004</v>
      </c>
      <c r="D20" s="19"/>
      <c r="E20" s="19">
        <v>46633379.969999999</v>
      </c>
      <c r="F20" s="21">
        <v>9.9999999999999996E+30</v>
      </c>
      <c r="G20" s="19">
        <v>10779</v>
      </c>
      <c r="H20" s="19">
        <v>10813</v>
      </c>
      <c r="I20" s="19">
        <v>239</v>
      </c>
      <c r="J20" s="19">
        <v>5288</v>
      </c>
      <c r="K20" s="19">
        <f>IF(J20=H20,1,0)</f>
        <v>0</v>
      </c>
      <c r="L20" s="19">
        <v>5286</v>
      </c>
      <c r="M20" s="19">
        <v>0</v>
      </c>
      <c r="N20" s="19">
        <v>231</v>
      </c>
      <c r="O20" s="19">
        <v>0</v>
      </c>
      <c r="P20" s="19">
        <v>0</v>
      </c>
      <c r="Q20" s="19">
        <v>0</v>
      </c>
      <c r="R20" s="19">
        <v>8</v>
      </c>
      <c r="S20" s="19">
        <v>0</v>
      </c>
      <c r="T20" s="19">
        <v>0</v>
      </c>
      <c r="U20" s="19">
        <v>5251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35</v>
      </c>
      <c r="AC20" s="19">
        <v>0</v>
      </c>
    </row>
    <row r="21" spans="1:31" x14ac:dyDescent="0.2">
      <c r="A21" s="19" t="s">
        <v>4535</v>
      </c>
      <c r="B21" t="str">
        <f>IF(NOT(ISNA(VLOOKUP($A21,miplib2017!$A$5:$A$10000,1,0))),"miplib2017",IF(NOT(ISNA(VLOOKUP($A21,miplib2010!$A$5:$A$10000,1,0))),"miplib2010",IF(NOT(ISNA(VLOOKUP($A21,miplib2003!$A$5:$A$10000,1,0))),"miplib2003",IF(NOT(ISNA(VLOOKUP($A21,miplib3!$A$5:$A$10002,1,0))),"miplib3",IF(NOT(ISNA(VLOOKUP($A21,miplib2!$A$5:$A$10004,1,0))),"miplib2",IF(NOT(ISNA(VLOOKUP($A21,coral!$A$5:$A$10000,1,0))),"coral",IF(NOT(ISNA(VLOOKUP($A21,neos!$A$5:$A$10000,1,0))),"neos","COULD NOT FIND")))))))</f>
        <v>miplib2017</v>
      </c>
      <c r="C21" s="19">
        <f ca="1">IF($B21="coral",IF(E21=F21,E21,"?"),VLOOKUP($A32,INDIRECT("'"&amp;$B32&amp;"'!"&amp;"$A$5:$Z$1000"),MATCH(C$4,INDIRECT("'"&amp;$B32&amp;"'!$A$4:$Z$4"),0),0))</f>
        <v>-142745.29999999999</v>
      </c>
      <c r="D21" s="19"/>
      <c r="E21" s="21">
        <v>3670000</v>
      </c>
      <c r="F21" s="21">
        <v>9.9999999999999996E+30</v>
      </c>
      <c r="G21" s="19">
        <v>1048</v>
      </c>
      <c r="H21" s="19">
        <v>1828</v>
      </c>
      <c r="I21" s="19">
        <v>0</v>
      </c>
      <c r="J21" s="19">
        <v>0</v>
      </c>
      <c r="K21" s="19">
        <f>IF(J21=H21,1,0)</f>
        <v>0</v>
      </c>
      <c r="L21" s="19">
        <v>1828</v>
      </c>
      <c r="M21" s="19">
        <v>0</v>
      </c>
      <c r="N21" s="19">
        <v>0</v>
      </c>
      <c r="O21" s="19">
        <v>60</v>
      </c>
      <c r="P21" s="19">
        <v>882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</row>
    <row r="22" spans="1:31" x14ac:dyDescent="0.2">
      <c r="A22" s="19" t="s">
        <v>4139</v>
      </c>
      <c r="B22" t="str">
        <f>IF(NOT(ISNA(VLOOKUP($A22,miplib2017!$A$5:$A$10000,1,0))),"miplib2017",IF(NOT(ISNA(VLOOKUP($A22,miplib2010!$A$5:$A$10000,1,0))),"miplib2010",IF(NOT(ISNA(VLOOKUP($A22,miplib2003!$A$5:$A$10000,1,0))),"miplib2003",IF(NOT(ISNA(VLOOKUP($A22,miplib3!$A$5:$A$10002,1,0))),"miplib3",IF(NOT(ISNA(VLOOKUP($A22,miplib2!$A$5:$A$10004,1,0))),"miplib2",IF(NOT(ISNA(VLOOKUP($A22,coral!$A$5:$A$10000,1,0))),"coral",IF(NOT(ISNA(VLOOKUP($A22,neos!$A$5:$A$10000,1,0))),"neos","COULD NOT FIND")))))))</f>
        <v>miplib2017</v>
      </c>
      <c r="C22" s="19" t="str">
        <f ca="1">IF($B22="coral",IF(E22=F22,E22,"?"),VLOOKUP($A33,INDIRECT("'"&amp;$B33&amp;"'!"&amp;"$A$5:$Z$1000"),MATCH(C$4,INDIRECT("'"&amp;$B33&amp;"'!$A$4:$Z$4"),0),0))</f>
        <v>?</v>
      </c>
      <c r="D22" s="19"/>
      <c r="E22" s="19">
        <v>388934149.30000001</v>
      </c>
      <c r="F22" s="19">
        <v>446580834.69999999</v>
      </c>
      <c r="G22" s="19">
        <v>593</v>
      </c>
      <c r="H22" s="19">
        <v>6731</v>
      </c>
      <c r="I22" s="19">
        <v>1</v>
      </c>
      <c r="J22" s="19">
        <v>6730</v>
      </c>
      <c r="K22" s="19">
        <f>IF(J22=H22,1,0)</f>
        <v>0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155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434</v>
      </c>
      <c r="AC22" s="19">
        <v>0</v>
      </c>
    </row>
    <row r="23" spans="1:31" x14ac:dyDescent="0.2">
      <c r="A23" s="19" t="s">
        <v>4140</v>
      </c>
      <c r="B23" t="str">
        <f>IF(NOT(ISNA(VLOOKUP($A23,miplib2017!$A$5:$A$10000,1,0))),"miplib2017",IF(NOT(ISNA(VLOOKUP($A23,miplib2010!$A$5:$A$10000,1,0))),"miplib2010",IF(NOT(ISNA(VLOOKUP($A23,miplib2003!$A$5:$A$10000,1,0))),"miplib2003",IF(NOT(ISNA(VLOOKUP($A23,miplib3!$A$5:$A$10002,1,0))),"miplib3",IF(NOT(ISNA(VLOOKUP($A23,miplib2!$A$5:$A$10004,1,0))),"miplib2",IF(NOT(ISNA(VLOOKUP($A23,coral!$A$5:$A$10000,1,0))),"coral",IF(NOT(ISNA(VLOOKUP($A23,neos!$A$5:$A$10000,1,0))),"neos","COULD NOT FIND")))))))</f>
        <v>miplib2017</v>
      </c>
      <c r="C23" s="19">
        <f ca="1">IF($B23="coral",IF(E23=F23,E23,"?"),VLOOKUP($A34,INDIRECT("'"&amp;$B34&amp;"'!"&amp;"$A$5:$Z$1000"),MATCH(C$4,INDIRECT("'"&amp;$B34&amp;"'!$A$4:$Z$4"),0),0))</f>
        <v>1025102</v>
      </c>
      <c r="D23" s="19"/>
      <c r="E23" s="19">
        <v>388524538.30000001</v>
      </c>
      <c r="F23" s="19">
        <v>485027507.19999999</v>
      </c>
      <c r="G23" s="19">
        <v>593</v>
      </c>
      <c r="H23" s="19">
        <v>11100</v>
      </c>
      <c r="I23" s="19">
        <v>1</v>
      </c>
      <c r="J23" s="19">
        <v>11099</v>
      </c>
      <c r="K23" s="19">
        <f>IF(J23=H23,1,0)</f>
        <v>0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9">
        <v>155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437</v>
      </c>
      <c r="AC23" s="19">
        <v>0</v>
      </c>
    </row>
    <row r="24" spans="1:31" x14ac:dyDescent="0.2">
      <c r="A24" s="19" t="s">
        <v>1210</v>
      </c>
      <c r="B24" t="str">
        <f>IF(NOT(ISNA(VLOOKUP($A24,miplib2017!$A$5:$A$10000,1,0))),"miplib2017",IF(NOT(ISNA(VLOOKUP($A24,miplib2010!$A$5:$A$10000,1,0))),"miplib2010",IF(NOT(ISNA(VLOOKUP($A24,miplib2003!$A$5:$A$10000,1,0))),"miplib2003",IF(NOT(ISNA(VLOOKUP($A24,miplib3!$A$5:$A$10002,1,0))),"miplib3",IF(NOT(ISNA(VLOOKUP($A24,miplib2!$A$5:$A$10004,1,0))),"miplib2",IF(NOT(ISNA(VLOOKUP($A24,coral!$A$5:$A$10000,1,0))),"coral",IF(NOT(ISNA(VLOOKUP($A24,neos!$A$5:$A$10000,1,0))),"neos","COULD NOT FIND")))))))</f>
        <v>miplib2017</v>
      </c>
      <c r="C24" s="19" t="str">
        <f ca="1">IF($B24="coral",IF(E24=F24,E24,"?"),VLOOKUP($A35,INDIRECT("'"&amp;$B35&amp;"'!"&amp;"$A$5:$Z$1000"),MATCH(C$4,INDIRECT("'"&amp;$B35&amp;"'!$A$4:$Z$4"),0),0))</f>
        <v>?</v>
      </c>
      <c r="D24" s="19"/>
      <c r="E24" s="21">
        <v>44900000</v>
      </c>
      <c r="F24" s="21">
        <v>44900000</v>
      </c>
      <c r="G24" s="19">
        <v>8491</v>
      </c>
      <c r="H24" s="19">
        <v>7253</v>
      </c>
      <c r="I24" s="19">
        <v>4798</v>
      </c>
      <c r="J24" s="19">
        <v>2455</v>
      </c>
      <c r="K24" s="19">
        <f>IF(J24=H24,1,0)</f>
        <v>0</v>
      </c>
      <c r="L24" s="19">
        <v>0</v>
      </c>
      <c r="M24" s="19">
        <v>566</v>
      </c>
      <c r="N24" s="19">
        <v>262</v>
      </c>
      <c r="O24" s="19">
        <v>2412</v>
      </c>
      <c r="P24" s="19">
        <v>352</v>
      </c>
      <c r="Q24" s="19">
        <v>898</v>
      </c>
      <c r="R24" s="19">
        <v>0</v>
      </c>
      <c r="S24" s="19">
        <v>0</v>
      </c>
      <c r="T24" s="19">
        <v>0</v>
      </c>
      <c r="U24" s="19">
        <v>885</v>
      </c>
      <c r="V24" s="19">
        <v>9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128</v>
      </c>
      <c r="AC24" s="19">
        <v>189</v>
      </c>
    </row>
    <row r="25" spans="1:31" x14ac:dyDescent="0.2">
      <c r="A25" s="19" t="s">
        <v>1376</v>
      </c>
      <c r="B25" t="str">
        <f>IF(NOT(ISNA(VLOOKUP($A25,miplib2017!$A$5:$A$10000,1,0))),"miplib2017",IF(NOT(ISNA(VLOOKUP($A25,miplib2010!$A$5:$A$10000,1,0))),"miplib2010",IF(NOT(ISNA(VLOOKUP($A25,miplib2003!$A$5:$A$10000,1,0))),"miplib2003",IF(NOT(ISNA(VLOOKUP($A25,miplib3!$A$5:$A$10002,1,0))),"miplib3",IF(NOT(ISNA(VLOOKUP($A25,miplib2!$A$5:$A$10004,1,0))),"miplib2",IF(NOT(ISNA(VLOOKUP($A25,coral!$A$5:$A$10000,1,0))),"coral",IF(NOT(ISNA(VLOOKUP($A25,neos!$A$5:$A$10000,1,0))),"neos","COULD NOT FIND")))))))</f>
        <v>miplib2017</v>
      </c>
      <c r="C25" s="19">
        <f ca="1">IF($B25="coral",IF(E25=F25,E25,"?"),VLOOKUP($A36,INDIRECT("'"&amp;$B36&amp;"'!"&amp;"$A$5:$Z$1000"),MATCH(C$4,INDIRECT("'"&amp;$B36&amp;"'!$A$4:$Z$4"),0),0))</f>
        <v>378</v>
      </c>
      <c r="D25" s="19"/>
      <c r="E25" s="19">
        <v>211003.1875</v>
      </c>
      <c r="F25" s="19">
        <v>211913</v>
      </c>
      <c r="G25" s="19">
        <v>2107</v>
      </c>
      <c r="H25" s="19">
        <v>1747</v>
      </c>
      <c r="I25" s="19">
        <v>2</v>
      </c>
      <c r="J25" s="19">
        <v>1731</v>
      </c>
      <c r="K25" s="19">
        <f>IF(J25=H25,1,0)</f>
        <v>0</v>
      </c>
      <c r="L25" s="19">
        <v>14</v>
      </c>
      <c r="M25" s="19">
        <v>2</v>
      </c>
      <c r="N25" s="19">
        <v>5</v>
      </c>
      <c r="O25" s="19">
        <v>2</v>
      </c>
      <c r="P25" s="19">
        <v>2</v>
      </c>
      <c r="Q25" s="19">
        <v>3</v>
      </c>
      <c r="R25" s="19">
        <v>0</v>
      </c>
      <c r="S25" s="19">
        <v>0</v>
      </c>
      <c r="T25" s="19">
        <v>0</v>
      </c>
      <c r="U25" s="19">
        <v>6</v>
      </c>
      <c r="V25" s="19">
        <v>2</v>
      </c>
      <c r="W25" s="19">
        <v>62</v>
      </c>
      <c r="X25" s="19">
        <v>0</v>
      </c>
      <c r="Y25" s="19">
        <v>0</v>
      </c>
      <c r="Z25" s="19">
        <v>0</v>
      </c>
      <c r="AA25" s="19">
        <v>0</v>
      </c>
      <c r="AB25" s="19">
        <v>1830</v>
      </c>
      <c r="AC25" s="19">
        <v>193</v>
      </c>
    </row>
    <row r="26" spans="1:31" x14ac:dyDescent="0.2">
      <c r="A26" s="19" t="s">
        <v>1489</v>
      </c>
      <c r="B26" t="str">
        <f>IF(NOT(ISNA(VLOOKUP($A26,miplib2017!$A$5:$A$10000,1,0))),"miplib2017",IF(NOT(ISNA(VLOOKUP($A26,miplib2010!$A$5:$A$10000,1,0))),"miplib2010",IF(NOT(ISNA(VLOOKUP($A26,miplib2003!$A$5:$A$10000,1,0))),"miplib2003",IF(NOT(ISNA(VLOOKUP($A26,miplib3!$A$5:$A$10002,1,0))),"miplib3",IF(NOT(ISNA(VLOOKUP($A26,miplib2!$A$5:$A$10004,1,0))),"miplib2",IF(NOT(ISNA(VLOOKUP($A26,coral!$A$5:$A$10000,1,0))),"coral",IF(NOT(ISNA(VLOOKUP($A26,neos!$A$5:$A$10000,1,0))),"neos","COULD NOT FIND")))))))</f>
        <v>miplib2017</v>
      </c>
      <c r="C26" s="19">
        <f ca="1">IF($B26="coral",IF(E26=F26,E26,"?"),VLOOKUP($A37,INDIRECT("'"&amp;$B37&amp;"'!"&amp;"$A$5:$Z$1000"),MATCH(C$4,INDIRECT("'"&amp;$B37&amp;"'!$A$4:$Z$4"),0),0))</f>
        <v>571844066711</v>
      </c>
      <c r="D26" s="19"/>
      <c r="E26" s="19">
        <v>-607.15</v>
      </c>
      <c r="F26" s="19">
        <v>-607.15</v>
      </c>
      <c r="G26" s="19">
        <v>3411</v>
      </c>
      <c r="H26" s="19">
        <v>5325</v>
      </c>
      <c r="I26" s="19">
        <v>2238</v>
      </c>
      <c r="J26" s="19">
        <v>3087</v>
      </c>
      <c r="K26" s="19">
        <f>IF(J26=H26,1,0)</f>
        <v>0</v>
      </c>
      <c r="L26" s="19">
        <v>0</v>
      </c>
      <c r="M26" s="19">
        <v>299</v>
      </c>
      <c r="N26" s="19">
        <v>1</v>
      </c>
      <c r="O26" s="19">
        <v>99</v>
      </c>
      <c r="P26" s="19">
        <v>1</v>
      </c>
      <c r="Q26" s="19">
        <v>24</v>
      </c>
      <c r="R26" s="19">
        <v>0</v>
      </c>
      <c r="S26" s="19">
        <v>0</v>
      </c>
      <c r="T26" s="19">
        <v>0</v>
      </c>
      <c r="U26" s="19">
        <v>2212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775</v>
      </c>
      <c r="AC26" s="19">
        <v>0</v>
      </c>
    </row>
    <row r="27" spans="1:31" x14ac:dyDescent="0.2">
      <c r="A27" s="19" t="s">
        <v>4161</v>
      </c>
      <c r="B27" t="str">
        <f>IF(NOT(ISNA(VLOOKUP($A27,miplib2017!$A$5:$A$10000,1,0))),"miplib2017",IF(NOT(ISNA(VLOOKUP($A27,miplib2010!$A$5:$A$10000,1,0))),"miplib2010",IF(NOT(ISNA(VLOOKUP($A27,miplib2003!$A$5:$A$10000,1,0))),"miplib2003",IF(NOT(ISNA(VLOOKUP($A27,miplib3!$A$5:$A$10002,1,0))),"miplib3",IF(NOT(ISNA(VLOOKUP($A27,miplib2!$A$5:$A$10004,1,0))),"miplib2",IF(NOT(ISNA(VLOOKUP($A27,coral!$A$5:$A$10000,1,0))),"coral",IF(NOT(ISNA(VLOOKUP($A27,neos!$A$5:$A$10000,1,0))),"neos","COULD NOT FIND")))))))</f>
        <v>miplib2017</v>
      </c>
      <c r="C27" s="19">
        <f ca="1">IF($B27="coral",IF(E27=F27,E27,"?"),VLOOKUP($A38,INDIRECT("'"&amp;$B38&amp;"'!"&amp;"$A$5:$Z$1000"),MATCH(C$4,INDIRECT("'"&amp;$B38&amp;"'!$A$4:$Z$4"),0),0))</f>
        <v>564772773667</v>
      </c>
      <c r="D27" s="19"/>
      <c r="E27" s="21">
        <v>-9.9999999999999996E+30</v>
      </c>
      <c r="F27" s="21">
        <v>9.9999999999999996E+30</v>
      </c>
      <c r="G27" s="19">
        <v>5840</v>
      </c>
      <c r="H27" s="19">
        <v>2884</v>
      </c>
      <c r="I27" s="19">
        <v>1499</v>
      </c>
      <c r="J27" s="19">
        <v>1350</v>
      </c>
      <c r="K27" s="19">
        <f>IF(J27=H27,1,0)</f>
        <v>0</v>
      </c>
      <c r="L27" s="19">
        <v>35</v>
      </c>
      <c r="M27" s="19">
        <v>2835</v>
      </c>
      <c r="N27" s="19">
        <v>1262</v>
      </c>
      <c r="O27" s="19">
        <v>1628</v>
      </c>
      <c r="P27" s="19">
        <v>1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77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35</v>
      </c>
    </row>
    <row r="28" spans="1:31" x14ac:dyDescent="0.2">
      <c r="A28" s="19" t="s">
        <v>4656</v>
      </c>
      <c r="B28" t="str">
        <f>IF(NOT(ISNA(VLOOKUP($A28,miplib2017!$A$5:$A$10000,1,0))),"miplib2017",IF(NOT(ISNA(VLOOKUP($A28,miplib2010!$A$5:$A$10000,1,0))),"miplib2010",IF(NOT(ISNA(VLOOKUP($A28,miplib2003!$A$5:$A$10000,1,0))),"miplib2003",IF(NOT(ISNA(VLOOKUP($A28,miplib3!$A$5:$A$10002,1,0))),"miplib3",IF(NOT(ISNA(VLOOKUP($A28,miplib2!$A$5:$A$10004,1,0))),"miplib2",IF(NOT(ISNA(VLOOKUP($A28,coral!$A$5:$A$10000,1,0))),"coral",IF(NOT(ISNA(VLOOKUP($A28,neos!$A$5:$A$10000,1,0))),"neos","COULD NOT FIND")))))))</f>
        <v>coral</v>
      </c>
      <c r="C28" s="19" t="str">
        <f ca="1">IF($B28="coral",IF(E28=F28,E28,"?"),VLOOKUP($A39,INDIRECT("'"&amp;$B39&amp;"'!"&amp;"$A$5:$Z$1000"),MATCH(C$4,INDIRECT("'"&amp;$B39&amp;"'!$A$4:$Z$4"),0),0))</f>
        <v>?</v>
      </c>
      <c r="D28" s="19"/>
      <c r="E28" s="19">
        <v>0.47870000000000001</v>
      </c>
      <c r="F28" s="19">
        <v>0.59</v>
      </c>
      <c r="G28" s="19">
        <v>2596</v>
      </c>
      <c r="H28" s="19">
        <v>5621</v>
      </c>
      <c r="I28" s="19">
        <v>5477</v>
      </c>
      <c r="J28" s="19">
        <v>144</v>
      </c>
      <c r="K28" s="19">
        <f>IF(J28=H28,1,0)</f>
        <v>0</v>
      </c>
      <c r="L28" s="19">
        <v>0</v>
      </c>
      <c r="M28" s="19">
        <v>280</v>
      </c>
      <c r="N28" s="19">
        <v>0</v>
      </c>
      <c r="O28" s="19">
        <v>620</v>
      </c>
      <c r="P28" s="19">
        <v>144</v>
      </c>
      <c r="Q28" s="19">
        <v>0</v>
      </c>
      <c r="R28" s="19">
        <v>0</v>
      </c>
      <c r="S28" s="19">
        <v>140</v>
      </c>
      <c r="T28" s="19">
        <v>0</v>
      </c>
      <c r="U28" s="19">
        <v>280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</row>
    <row r="29" spans="1:31" x14ac:dyDescent="0.2">
      <c r="A29" s="19" t="s">
        <v>4657</v>
      </c>
      <c r="B29" t="str">
        <f>IF(NOT(ISNA(VLOOKUP($A29,miplib2017!$A$5:$A$10000,1,0))),"miplib2017",IF(NOT(ISNA(VLOOKUP($A29,miplib2010!$A$5:$A$10000,1,0))),"miplib2010",IF(NOT(ISNA(VLOOKUP($A29,miplib2003!$A$5:$A$10000,1,0))),"miplib2003",IF(NOT(ISNA(VLOOKUP($A29,miplib3!$A$5:$A$10002,1,0))),"miplib3",IF(NOT(ISNA(VLOOKUP($A29,miplib2!$A$5:$A$10004,1,0))),"miplib2",IF(NOT(ISNA(VLOOKUP($A29,coral!$A$5:$A$10000,1,0))),"coral",IF(NOT(ISNA(VLOOKUP($A29,neos!$A$5:$A$10000,1,0))),"neos","COULD NOT FIND")))))))</f>
        <v>coral</v>
      </c>
      <c r="C29" s="19" t="str">
        <f ca="1">IF($B29="coral",IF(E29=F29,E29,"?"),VLOOKUP($A40,INDIRECT("'"&amp;$B40&amp;"'!"&amp;"$A$5:$Z$1000"),MATCH(C$4,INDIRECT("'"&amp;$B40&amp;"'!$A$4:$Z$4"),0),0))</f>
        <v>?</v>
      </c>
      <c r="D29" s="19"/>
      <c r="E29" s="21">
        <v>-9.9999999999999996E+30</v>
      </c>
      <c r="F29" s="19">
        <v>-3662.91</v>
      </c>
      <c r="G29" s="19">
        <v>1263</v>
      </c>
      <c r="H29" s="19">
        <v>1386</v>
      </c>
      <c r="I29" s="19">
        <v>1219</v>
      </c>
      <c r="J29" s="19">
        <v>167</v>
      </c>
      <c r="K29" s="19">
        <f>IF(J29=H29,1,0)</f>
        <v>0</v>
      </c>
      <c r="L29" s="19">
        <v>0</v>
      </c>
      <c r="M29" s="19">
        <v>65</v>
      </c>
      <c r="N29" s="19">
        <v>0</v>
      </c>
      <c r="O29" s="19">
        <v>61</v>
      </c>
      <c r="P29" s="19">
        <v>682</v>
      </c>
      <c r="Q29" s="19">
        <v>0</v>
      </c>
      <c r="R29" s="19">
        <v>0</v>
      </c>
      <c r="S29" s="19">
        <v>14</v>
      </c>
      <c r="T29" s="19">
        <v>0</v>
      </c>
      <c r="U29" s="19">
        <v>206</v>
      </c>
      <c r="V29" s="19">
        <v>0</v>
      </c>
      <c r="W29" s="19">
        <v>31</v>
      </c>
      <c r="X29" s="19">
        <v>0</v>
      </c>
      <c r="Y29" s="19">
        <v>0</v>
      </c>
      <c r="Z29" s="19">
        <v>0</v>
      </c>
      <c r="AA29" s="19">
        <v>0</v>
      </c>
      <c r="AB29" s="19">
        <v>82</v>
      </c>
      <c r="AC29" s="19">
        <v>0</v>
      </c>
    </row>
    <row r="30" spans="1:31" x14ac:dyDescent="0.2">
      <c r="A30" s="19" t="s">
        <v>4658</v>
      </c>
      <c r="B30" t="str">
        <f>IF(NOT(ISNA(VLOOKUP($A30,miplib2017!$A$5:$A$10000,1,0))),"miplib2017",IF(NOT(ISNA(VLOOKUP($A30,miplib2010!$A$5:$A$10000,1,0))),"miplib2010",IF(NOT(ISNA(VLOOKUP($A30,miplib2003!$A$5:$A$10000,1,0))),"miplib2003",IF(NOT(ISNA(VLOOKUP($A30,miplib3!$A$5:$A$10002,1,0))),"miplib3",IF(NOT(ISNA(VLOOKUP($A30,miplib2!$A$5:$A$10004,1,0))),"miplib2",IF(NOT(ISNA(VLOOKUP($A30,coral!$A$5:$A$10000,1,0))),"coral",IF(NOT(ISNA(VLOOKUP($A30,neos!$A$5:$A$10000,1,0))),"neos","COULD NOT FIND")))))))</f>
        <v>coral</v>
      </c>
      <c r="C30" s="19" t="str">
        <f ca="1">IF($B30="coral",IF(E30=F30,E30,"?"),VLOOKUP($A41,INDIRECT("'"&amp;$B41&amp;"'!"&amp;"$A$5:$Z$1000"),MATCH(C$4,INDIRECT("'"&amp;$B41&amp;"'!$A$4:$Z$4"),0),0))</f>
        <v>?</v>
      </c>
      <c r="D30" s="19"/>
      <c r="E30" s="21">
        <v>-9.9999999999999996E+30</v>
      </c>
      <c r="F30" s="19">
        <v>30</v>
      </c>
      <c r="G30" s="19">
        <v>900</v>
      </c>
      <c r="H30" s="19">
        <v>463</v>
      </c>
      <c r="I30" s="19">
        <v>43</v>
      </c>
      <c r="J30" s="19">
        <v>420</v>
      </c>
      <c r="K30" s="19">
        <f>IF(J30=H30,1,0)</f>
        <v>0</v>
      </c>
      <c r="L30" s="19">
        <v>0</v>
      </c>
      <c r="M30" s="19">
        <v>840</v>
      </c>
      <c r="N30" s="19">
        <v>0</v>
      </c>
      <c r="O30" s="19">
        <v>60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</row>
    <row r="31" spans="1:31" x14ac:dyDescent="0.2">
      <c r="A31" s="19" t="s">
        <v>1578</v>
      </c>
      <c r="B31" t="str">
        <f>IF(NOT(ISNA(VLOOKUP($A31,miplib2017!$A$5:$A$10000,1,0))),"miplib2017",IF(NOT(ISNA(VLOOKUP($A31,miplib2010!$A$5:$A$10000,1,0))),"miplib2010",IF(NOT(ISNA(VLOOKUP($A31,miplib2003!$A$5:$A$10000,1,0))),"miplib2003",IF(NOT(ISNA(VLOOKUP($A31,miplib3!$A$5:$A$10002,1,0))),"miplib3",IF(NOT(ISNA(VLOOKUP($A31,miplib2!$A$5:$A$10004,1,0))),"miplib2",IF(NOT(ISNA(VLOOKUP($A31,coral!$A$5:$A$10000,1,0))),"coral",IF(NOT(ISNA(VLOOKUP($A31,neos!$A$5:$A$10000,1,0))),"neos","COULD NOT FIND")))))))</f>
        <v>coral</v>
      </c>
      <c r="C31" s="19">
        <f ca="1">IF($B31="coral",IF(E31=F31,E31,"?"),VLOOKUP($A42,INDIRECT("'"&amp;$B42&amp;"'!"&amp;"$A$5:$Z$1000"),MATCH(C$4,INDIRECT("'"&amp;$B42&amp;"'!$A$4:$Z$4"),0),0))</f>
        <v>0.55000000000000004</v>
      </c>
      <c r="D31" s="19"/>
      <c r="E31" s="19">
        <v>0.55000000000000004</v>
      </c>
      <c r="F31" s="19">
        <v>0.55000000000000004</v>
      </c>
      <c r="G31" s="19">
        <v>1529</v>
      </c>
      <c r="H31" s="19">
        <v>2805</v>
      </c>
      <c r="I31" s="19">
        <v>2705</v>
      </c>
      <c r="J31" s="19">
        <v>100</v>
      </c>
      <c r="K31" s="19">
        <f>IF(J31=H31,1,0)</f>
        <v>0</v>
      </c>
      <c r="L31" s="19">
        <v>0</v>
      </c>
      <c r="M31" s="19">
        <v>176</v>
      </c>
      <c r="N31" s="19">
        <v>0</v>
      </c>
      <c r="O31" s="19">
        <v>462</v>
      </c>
      <c r="P31" s="19">
        <v>100</v>
      </c>
      <c r="Q31" s="19">
        <v>0</v>
      </c>
      <c r="R31" s="19">
        <v>0</v>
      </c>
      <c r="S31" s="19">
        <v>88</v>
      </c>
      <c r="T31" s="19">
        <v>0</v>
      </c>
      <c r="U31" s="19">
        <v>176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</row>
    <row r="32" spans="1:31" x14ac:dyDescent="0.2">
      <c r="A32" s="19" t="s">
        <v>4659</v>
      </c>
      <c r="B32" t="str">
        <f>IF(NOT(ISNA(VLOOKUP($A32,miplib2017!$A$5:$A$10000,1,0))),"miplib2017",IF(NOT(ISNA(VLOOKUP($A32,miplib2010!$A$5:$A$10000,1,0))),"miplib2010",IF(NOT(ISNA(VLOOKUP($A32,miplib2003!$A$5:$A$10000,1,0))),"miplib2003",IF(NOT(ISNA(VLOOKUP($A32,miplib3!$A$5:$A$10002,1,0))),"miplib3",IF(NOT(ISNA(VLOOKUP($A32,miplib2!$A$5:$A$10004,1,0))),"miplib2",IF(NOT(ISNA(VLOOKUP($A32,coral!$A$5:$A$10000,1,0))),"coral",IF(NOT(ISNA(VLOOKUP($A32,neos!$A$5:$A$10000,1,0))),"neos","COULD NOT FIND")))))))</f>
        <v>miplib2017</v>
      </c>
      <c r="C32" s="19" t="str">
        <f ca="1">IF($B32="coral",IF(E32=F32,E32,"?"),VLOOKUP($A43,INDIRECT("'"&amp;$B43&amp;"'!"&amp;"$A$5:$Z$1000"),MATCH(C$4,INDIRECT("'"&amp;$B43&amp;"'!$A$4:$Z$4"),0),0))</f>
        <v>Infeasible</v>
      </c>
      <c r="D32" s="19"/>
      <c r="E32" s="21">
        <v>-9.9999999999999996E+30</v>
      </c>
      <c r="F32" s="19">
        <v>-141522.4</v>
      </c>
      <c r="G32" s="19">
        <v>10618</v>
      </c>
      <c r="H32" s="19">
        <v>14010</v>
      </c>
      <c r="I32" s="19">
        <v>79</v>
      </c>
      <c r="J32" s="19">
        <v>10333</v>
      </c>
      <c r="K32" s="19">
        <f>IF(J32=H32,1,0)</f>
        <v>0</v>
      </c>
      <c r="L32" s="19">
        <v>3598</v>
      </c>
      <c r="M32" s="19">
        <v>0</v>
      </c>
      <c r="N32" s="19">
        <v>3237</v>
      </c>
      <c r="O32" s="19">
        <v>0</v>
      </c>
      <c r="P32" s="19">
        <v>1</v>
      </c>
      <c r="Q32" s="19">
        <v>0</v>
      </c>
      <c r="R32" s="19">
        <v>1961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1192</v>
      </c>
    </row>
    <row r="33" spans="1:29" x14ac:dyDescent="0.2">
      <c r="A33" s="19" t="s">
        <v>4660</v>
      </c>
      <c r="B33" t="str">
        <f>IF(NOT(ISNA(VLOOKUP($A33,miplib2017!$A$5:$A$10000,1,0))),"miplib2017",IF(NOT(ISNA(VLOOKUP($A33,miplib2010!$A$5:$A$10000,1,0))),"miplib2010",IF(NOT(ISNA(VLOOKUP($A33,miplib2003!$A$5:$A$10000,1,0))),"miplib2003",IF(NOT(ISNA(VLOOKUP($A33,miplib3!$A$5:$A$10002,1,0))),"miplib3",IF(NOT(ISNA(VLOOKUP($A33,miplib2!$A$5:$A$10004,1,0))),"miplib2",IF(NOT(ISNA(VLOOKUP($A33,coral!$A$5:$A$10000,1,0))),"coral",IF(NOT(ISNA(VLOOKUP($A33,neos!$A$5:$A$10000,1,0))),"neos","COULD NOT FIND")))))))</f>
        <v>coral</v>
      </c>
      <c r="C33" s="19" t="str">
        <f ca="1">IF($B33="coral",IF(E33=F33,E33,"?"),VLOOKUP($A44,INDIRECT("'"&amp;$B44&amp;"'!"&amp;"$A$5:$Z$1000"),MATCH(C$4,INDIRECT("'"&amp;$B44&amp;"'!$A$4:$Z$4"),0),0))</f>
        <v>?</v>
      </c>
      <c r="D33" s="19"/>
      <c r="E33" s="21">
        <v>-9.9999999999999996E+30</v>
      </c>
      <c r="F33" s="19">
        <v>2.35</v>
      </c>
      <c r="G33" s="19">
        <v>1677</v>
      </c>
      <c r="H33" s="19">
        <v>1748</v>
      </c>
      <c r="I33" s="19">
        <v>1524</v>
      </c>
      <c r="J33" s="19">
        <v>224</v>
      </c>
      <c r="K33" s="19">
        <f>IF(J33=H33,1,0)</f>
        <v>0</v>
      </c>
      <c r="L33" s="19">
        <v>0</v>
      </c>
      <c r="M33" s="19">
        <v>126</v>
      </c>
      <c r="N33" s="19">
        <v>0</v>
      </c>
      <c r="O33" s="19">
        <v>137</v>
      </c>
      <c r="P33" s="19">
        <v>983</v>
      </c>
      <c r="Q33" s="19">
        <v>0</v>
      </c>
      <c r="R33" s="19">
        <v>0</v>
      </c>
      <c r="S33" s="19">
        <v>6</v>
      </c>
      <c r="T33" s="19">
        <v>0</v>
      </c>
      <c r="U33" s="19">
        <v>268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68</v>
      </c>
      <c r="AC33" s="19">
        <v>0</v>
      </c>
    </row>
    <row r="34" spans="1:29" x14ac:dyDescent="0.2">
      <c r="A34" s="19" t="s">
        <v>4661</v>
      </c>
      <c r="B34" t="str">
        <f>IF(NOT(ISNA(VLOOKUP($A34,miplib2017!$A$5:$A$10000,1,0))),"miplib2017",IF(NOT(ISNA(VLOOKUP($A34,miplib2010!$A$5:$A$10000,1,0))),"miplib2010",IF(NOT(ISNA(VLOOKUP($A34,miplib2003!$A$5:$A$10000,1,0))),"miplib2003",IF(NOT(ISNA(VLOOKUP($A34,miplib3!$A$5:$A$10002,1,0))),"miplib3",IF(NOT(ISNA(VLOOKUP($A34,miplib2!$A$5:$A$10004,1,0))),"miplib2",IF(NOT(ISNA(VLOOKUP($A34,coral!$A$5:$A$10000,1,0))),"coral",IF(NOT(ISNA(VLOOKUP($A34,neos!$A$5:$A$10000,1,0))),"neos","COULD NOT FIND")))))))</f>
        <v>miplib2017</v>
      </c>
      <c r="C34" s="19">
        <f ca="1">IF($B34="coral",IF(E34=F34,E34,"?"),VLOOKUP($A45,INDIRECT("'"&amp;$B45&amp;"'!"&amp;"$A$5:$Z$1000"),MATCH(C$4,INDIRECT("'"&amp;$B45&amp;"'!$A$4:$Z$4"),0),0))</f>
        <v>-309</v>
      </c>
      <c r="D34" s="19"/>
      <c r="E34" s="19">
        <v>669053</v>
      </c>
      <c r="F34" s="19">
        <v>1030038</v>
      </c>
      <c r="G34" s="19">
        <v>3423</v>
      </c>
      <c r="H34" s="19">
        <v>8779</v>
      </c>
      <c r="I34" s="19">
        <v>2449</v>
      </c>
      <c r="J34" s="19">
        <v>6330</v>
      </c>
      <c r="K34" s="19">
        <f>IF(J34=H34,1,0)</f>
        <v>0</v>
      </c>
      <c r="L34" s="19">
        <v>0</v>
      </c>
      <c r="M34" s="19">
        <v>10</v>
      </c>
      <c r="N34" s="19">
        <v>2337</v>
      </c>
      <c r="O34" s="19">
        <v>0</v>
      </c>
      <c r="P34" s="19">
        <v>4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1072</v>
      </c>
    </row>
    <row r="35" spans="1:29" x14ac:dyDescent="0.2">
      <c r="A35" s="19" t="s">
        <v>4662</v>
      </c>
      <c r="B35" t="str">
        <f>IF(NOT(ISNA(VLOOKUP($A35,miplib2017!$A$5:$A$10000,1,0))),"miplib2017",IF(NOT(ISNA(VLOOKUP($A35,miplib2010!$A$5:$A$10000,1,0))),"miplib2010",IF(NOT(ISNA(VLOOKUP($A35,miplib2003!$A$5:$A$10000,1,0))),"miplib2003",IF(NOT(ISNA(VLOOKUP($A35,miplib3!$A$5:$A$10002,1,0))),"miplib3",IF(NOT(ISNA(VLOOKUP($A35,miplib2!$A$5:$A$10004,1,0))),"miplib2",IF(NOT(ISNA(VLOOKUP($A35,coral!$A$5:$A$10000,1,0))),"coral",IF(NOT(ISNA(VLOOKUP($A35,neos!$A$5:$A$10000,1,0))),"neos","COULD NOT FIND")))))))</f>
        <v>coral</v>
      </c>
      <c r="C35" s="19" t="str">
        <f ca="1">IF($B35="coral",IF(E35=F35,E35,"?"),VLOOKUP($A46,INDIRECT("'"&amp;$B46&amp;"'!"&amp;"$A$5:$Z$1000"),MATCH(C$4,INDIRECT("'"&amp;$B46&amp;"'!$A$4:$Z$4"),0),0))</f>
        <v>?</v>
      </c>
      <c r="D35" s="19"/>
      <c r="E35" s="21">
        <v>-9.9999999999999996E+30</v>
      </c>
      <c r="F35" s="19">
        <v>421</v>
      </c>
      <c r="G35" s="19">
        <v>550339</v>
      </c>
      <c r="H35" s="19">
        <v>1520</v>
      </c>
      <c r="I35" s="19">
        <v>0</v>
      </c>
      <c r="J35" s="19">
        <v>1520</v>
      </c>
      <c r="K35" s="19">
        <f>IF(J35=H35,1,0)</f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492480</v>
      </c>
      <c r="R35" s="19">
        <v>76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1520</v>
      </c>
      <c r="AC35" s="19">
        <v>23</v>
      </c>
    </row>
    <row r="36" spans="1:29" x14ac:dyDescent="0.2">
      <c r="A36" s="19" t="s">
        <v>4163</v>
      </c>
      <c r="B36" t="str">
        <f>IF(NOT(ISNA(VLOOKUP($A36,miplib2017!$A$5:$A$10000,1,0))),"miplib2017",IF(NOT(ISNA(VLOOKUP($A36,miplib2010!$A$5:$A$10000,1,0))),"miplib2010",IF(NOT(ISNA(VLOOKUP($A36,miplib2003!$A$5:$A$10000,1,0))),"miplib2003",IF(NOT(ISNA(VLOOKUP($A36,miplib3!$A$5:$A$10002,1,0))),"miplib3",IF(NOT(ISNA(VLOOKUP($A36,miplib2!$A$5:$A$10004,1,0))),"miplib2",IF(NOT(ISNA(VLOOKUP($A36,coral!$A$5:$A$10000,1,0))),"coral",IF(NOT(ISNA(VLOOKUP($A36,neos!$A$5:$A$10000,1,0))),"neos","COULD NOT FIND")))))))</f>
        <v>miplib2010</v>
      </c>
      <c r="C36" s="19">
        <f ca="1">IF($B36="coral",IF(E36=F36,E36,"?"),VLOOKUP($A47,INDIRECT("'"&amp;$B47&amp;"'!"&amp;"$A$5:$Z$1000"),MATCH(C$4,INDIRECT("'"&amp;$B47&amp;"'!$A$4:$Z$4"),0),0))</f>
        <v>-195</v>
      </c>
      <c r="D36" s="19"/>
      <c r="E36" s="21">
        <v>-9.9999999999999996E+30</v>
      </c>
      <c r="F36" s="19">
        <v>378</v>
      </c>
      <c r="G36" s="19">
        <v>28979</v>
      </c>
      <c r="H36" s="19">
        <v>1520</v>
      </c>
      <c r="I36" s="19">
        <v>0</v>
      </c>
      <c r="J36" s="19">
        <v>1520</v>
      </c>
      <c r="K36" s="19">
        <f>IF(J36=H36,1,0)</f>
        <v>1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27360</v>
      </c>
      <c r="R36" s="19">
        <v>76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1520</v>
      </c>
      <c r="AC36" s="19">
        <v>23</v>
      </c>
    </row>
    <row r="37" spans="1:29" x14ac:dyDescent="0.2">
      <c r="A37" s="19" t="s">
        <v>1617</v>
      </c>
      <c r="B37" t="str">
        <f>IF(NOT(ISNA(VLOOKUP($A37,miplib2017!$A$5:$A$10000,1,0))),"miplib2017",IF(NOT(ISNA(VLOOKUP($A37,miplib2010!$A$5:$A$10000,1,0))),"miplib2010",IF(NOT(ISNA(VLOOKUP($A37,miplib2003!$A$5:$A$10000,1,0))),"miplib2003",IF(NOT(ISNA(VLOOKUP($A37,miplib3!$A$5:$A$10002,1,0))),"miplib3",IF(NOT(ISNA(VLOOKUP($A37,miplib2!$A$5:$A$10004,1,0))),"miplib2",IF(NOT(ISNA(VLOOKUP($A37,coral!$A$5:$A$10000,1,0))),"coral",IF(NOT(ISNA(VLOOKUP($A37,neos!$A$5:$A$10000,1,0))),"neos","COULD NOT FIND")))))))</f>
        <v>miplib2017</v>
      </c>
      <c r="C37" s="19" t="str">
        <f ca="1">IF($B37="coral",IF(E37=F37,E37,"?"),VLOOKUP($A48,INDIRECT("'"&amp;$B48&amp;"'!"&amp;"$A$5:$Z$1000"),MATCH(C$4,INDIRECT("'"&amp;$B48&amp;"'!$A$4:$Z$4"),0),0))</f>
        <v>?</v>
      </c>
      <c r="D37" s="19"/>
      <c r="E37" s="21">
        <v>530298000000</v>
      </c>
      <c r="F37" s="21">
        <v>572290000000</v>
      </c>
      <c r="G37" s="19">
        <v>2115</v>
      </c>
      <c r="H37" s="19">
        <v>4140</v>
      </c>
      <c r="I37" s="19">
        <v>2070</v>
      </c>
      <c r="J37" s="19">
        <v>2070</v>
      </c>
      <c r="K37" s="19">
        <f>IF(J37=H37,1,0)</f>
        <v>0</v>
      </c>
      <c r="L37" s="19">
        <v>0</v>
      </c>
      <c r="M37" s="19">
        <v>0</v>
      </c>
      <c r="N37" s="19">
        <v>0</v>
      </c>
      <c r="O37" s="19">
        <v>0</v>
      </c>
      <c r="P37" s="19">
        <v>45</v>
      </c>
      <c r="Q37" s="19">
        <v>0</v>
      </c>
      <c r="R37" s="19">
        <v>0</v>
      </c>
      <c r="S37" s="19">
        <v>0</v>
      </c>
      <c r="T37" s="19">
        <v>0</v>
      </c>
      <c r="U37" s="19">
        <v>2025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1:29" x14ac:dyDescent="0.2">
      <c r="A38" s="19" t="s">
        <v>1637</v>
      </c>
      <c r="B38" t="str">
        <f>IF(NOT(ISNA(VLOOKUP($A38,miplib2017!$A$5:$A$10000,1,0))),"miplib2017",IF(NOT(ISNA(VLOOKUP($A38,miplib2010!$A$5:$A$10000,1,0))),"miplib2010",IF(NOT(ISNA(VLOOKUP($A38,miplib2003!$A$5:$A$10000,1,0))),"miplib2003",IF(NOT(ISNA(VLOOKUP($A38,miplib3!$A$5:$A$10002,1,0))),"miplib3",IF(NOT(ISNA(VLOOKUP($A38,miplib2!$A$5:$A$10004,1,0))),"miplib2",IF(NOT(ISNA(VLOOKUP($A38,coral!$A$5:$A$10000,1,0))),"coral",IF(NOT(ISNA(VLOOKUP($A38,neos!$A$5:$A$10000,1,0))),"neos","COULD NOT FIND")))))))</f>
        <v>miplib2017</v>
      </c>
      <c r="C38" s="19">
        <f ca="1">IF($B38="coral",IF(E38=F38,E38,"?"),VLOOKUP($A49,INDIRECT("'"&amp;$B49&amp;"'!"&amp;"$A$5:$Z$1000"),MATCH(C$4,INDIRECT("'"&amp;$B49&amp;"'!$A$4:$Z$4"),0),0))</f>
        <v>-74</v>
      </c>
      <c r="D38" s="19"/>
      <c r="E38" s="21">
        <v>-9.9999999999999996E+30</v>
      </c>
      <c r="F38" s="21">
        <v>565032000000</v>
      </c>
      <c r="G38" s="19">
        <v>1680</v>
      </c>
      <c r="H38" s="19">
        <v>3280</v>
      </c>
      <c r="I38" s="19">
        <v>1640</v>
      </c>
      <c r="J38" s="19">
        <v>1640</v>
      </c>
      <c r="K38" s="19">
        <f>IF(J38=H38,1,0)</f>
        <v>0</v>
      </c>
      <c r="L38" s="19">
        <v>0</v>
      </c>
      <c r="M38" s="19">
        <v>0</v>
      </c>
      <c r="N38" s="19">
        <v>0</v>
      </c>
      <c r="O38" s="19">
        <v>0</v>
      </c>
      <c r="P38" s="19">
        <v>40</v>
      </c>
      <c r="Q38" s="19">
        <v>0</v>
      </c>
      <c r="R38" s="19">
        <v>0</v>
      </c>
      <c r="S38" s="19">
        <v>0</v>
      </c>
      <c r="T38" s="19">
        <v>0</v>
      </c>
      <c r="U38" s="19">
        <v>1600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</row>
    <row r="39" spans="1:29" x14ac:dyDescent="0.2">
      <c r="A39" s="19" t="s">
        <v>4663</v>
      </c>
      <c r="B39" t="str">
        <f>IF(NOT(ISNA(VLOOKUP($A39,miplib2017!$A$5:$A$10000,1,0))),"miplib2017",IF(NOT(ISNA(VLOOKUP($A39,miplib2010!$A$5:$A$10000,1,0))),"miplib2010",IF(NOT(ISNA(VLOOKUP($A39,miplib2003!$A$5:$A$10000,1,0))),"miplib2003",IF(NOT(ISNA(VLOOKUP($A39,miplib3!$A$5:$A$10002,1,0))),"miplib3",IF(NOT(ISNA(VLOOKUP($A39,miplib2!$A$5:$A$10004,1,0))),"miplib2",IF(NOT(ISNA(VLOOKUP($A39,coral!$A$5:$A$10000,1,0))),"coral",IF(NOT(ISNA(VLOOKUP($A39,neos!$A$5:$A$10000,1,0))),"neos","COULD NOT FIND")))))))</f>
        <v>coral</v>
      </c>
      <c r="C39" s="19" t="str">
        <f ca="1">IF($B39="coral",IF(E39=F39,E39,"?"),VLOOKUP($A50,INDIRECT("'"&amp;$B50&amp;"'!"&amp;"$A$5:$Z$1000"),MATCH(C$4,INDIRECT("'"&amp;$B50&amp;"'!$A$4:$Z$4"),0),0))</f>
        <v>?</v>
      </c>
      <c r="D39" s="19"/>
      <c r="E39" s="21">
        <v>-9.9999999999999996E+30</v>
      </c>
      <c r="F39" s="19">
        <v>334</v>
      </c>
      <c r="G39" s="19">
        <v>21739</v>
      </c>
      <c r="H39" s="19">
        <v>1140</v>
      </c>
      <c r="I39" s="19">
        <v>0</v>
      </c>
      <c r="J39" s="19">
        <v>1140</v>
      </c>
      <c r="K39" s="19">
        <f>IF(J39=H39,1,0)</f>
        <v>1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20520</v>
      </c>
      <c r="R39" s="19">
        <v>57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1140</v>
      </c>
      <c r="AC39" s="19">
        <v>22</v>
      </c>
    </row>
    <row r="40" spans="1:29" x14ac:dyDescent="0.2">
      <c r="A40" s="19" t="s">
        <v>4664</v>
      </c>
      <c r="B40" t="str">
        <f>IF(NOT(ISNA(VLOOKUP($A40,miplib2017!$A$5:$A$10000,1,0))),"miplib2017",IF(NOT(ISNA(VLOOKUP($A40,miplib2010!$A$5:$A$10000,1,0))),"miplib2010",IF(NOT(ISNA(VLOOKUP($A40,miplib2003!$A$5:$A$10000,1,0))),"miplib2003",IF(NOT(ISNA(VLOOKUP($A40,miplib3!$A$5:$A$10002,1,0))),"miplib3",IF(NOT(ISNA(VLOOKUP($A40,miplib2!$A$5:$A$10004,1,0))),"miplib2",IF(NOT(ISNA(VLOOKUP($A40,coral!$A$5:$A$10000,1,0))),"coral",IF(NOT(ISNA(VLOOKUP($A40,neos!$A$5:$A$10000,1,0))),"neos","COULD NOT FIND")))))))</f>
        <v>coral</v>
      </c>
      <c r="C40" s="19" t="str">
        <f ca="1">IF($B40="coral",IF(E40=F40,E40,"?"),VLOOKUP($A51,INDIRECT("'"&amp;$B51&amp;"'!"&amp;"$A$5:$Z$1000"),MATCH(C$4,INDIRECT("'"&amp;$B51&amp;"'!$A$4:$Z$4"),0),0))</f>
        <v>?</v>
      </c>
      <c r="D40" s="19"/>
      <c r="E40" s="21">
        <v>-9.9999999999999996E+30</v>
      </c>
      <c r="F40" s="19">
        <v>16</v>
      </c>
      <c r="G40" s="19">
        <v>6</v>
      </c>
      <c r="H40" s="19">
        <v>62</v>
      </c>
      <c r="I40" s="19">
        <v>12</v>
      </c>
      <c r="J40" s="19">
        <v>50</v>
      </c>
      <c r="K40" s="19">
        <f>IF(J40=H40,1,0)</f>
        <v>0</v>
      </c>
      <c r="L40" s="19">
        <v>0</v>
      </c>
      <c r="M40" s="19">
        <v>0</v>
      </c>
      <c r="N40" s="19">
        <v>6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</row>
    <row r="41" spans="1:29" x14ac:dyDescent="0.2">
      <c r="A41" s="19" t="s">
        <v>4415</v>
      </c>
      <c r="B41" t="str">
        <f>IF(NOT(ISNA(VLOOKUP($A41,miplib2017!$A$5:$A$10000,1,0))),"miplib2017",IF(NOT(ISNA(VLOOKUP($A41,miplib2010!$A$5:$A$10000,1,0))),"miplib2010",IF(NOT(ISNA(VLOOKUP($A41,miplib2003!$A$5:$A$10000,1,0))),"miplib2003",IF(NOT(ISNA(VLOOKUP($A41,miplib3!$A$5:$A$10002,1,0))),"miplib3",IF(NOT(ISNA(VLOOKUP($A41,miplib2!$A$5:$A$10004,1,0))),"miplib2",IF(NOT(ISNA(VLOOKUP($A41,coral!$A$5:$A$10000,1,0))),"coral",IF(NOT(ISNA(VLOOKUP($A41,neos!$A$5:$A$10000,1,0))),"neos","COULD NOT FIND")))))))</f>
        <v>miplib2017</v>
      </c>
      <c r="C41" s="19">
        <f ca="1">IF($B41="coral",IF(E41=F41,E41,"?"),VLOOKUP($A52,INDIRECT("'"&amp;$B52&amp;"'!"&amp;"$A$5:$Z$1000"),MATCH(C$4,INDIRECT("'"&amp;$B52&amp;"'!$A$4:$Z$4"),0),0))</f>
        <v>-77</v>
      </c>
      <c r="D41" s="19"/>
      <c r="E41" s="21">
        <v>-9.9999999999999996E+30</v>
      </c>
      <c r="F41" s="19">
        <v>162</v>
      </c>
      <c r="G41" s="19">
        <v>57791</v>
      </c>
      <c r="H41" s="19">
        <v>5100</v>
      </c>
      <c r="I41" s="19">
        <v>5000</v>
      </c>
      <c r="J41" s="19">
        <v>100</v>
      </c>
      <c r="K41" s="19">
        <f>IF(J41=H41,1,0)</f>
        <v>0</v>
      </c>
      <c r="L41" s="19">
        <v>0</v>
      </c>
      <c r="M41" s="19">
        <v>46045</v>
      </c>
      <c r="N41" s="19">
        <v>0</v>
      </c>
      <c r="O41" s="19">
        <v>9812</v>
      </c>
      <c r="P41" s="19">
        <v>0</v>
      </c>
      <c r="Q41" s="19">
        <v>1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1:29" x14ac:dyDescent="0.2">
      <c r="A42" s="19" t="s">
        <v>4665</v>
      </c>
      <c r="B42" t="str">
        <f>IF(NOT(ISNA(VLOOKUP($A42,miplib2017!$A$5:$A$10000,1,0))),"miplib2017",IF(NOT(ISNA(VLOOKUP($A42,miplib2010!$A$5:$A$10000,1,0))),"miplib2010",IF(NOT(ISNA(VLOOKUP($A42,miplib2003!$A$5:$A$10000,1,0))),"miplib2003",IF(NOT(ISNA(VLOOKUP($A42,miplib3!$A$5:$A$10002,1,0))),"miplib3",IF(NOT(ISNA(VLOOKUP($A42,miplib2!$A$5:$A$10004,1,0))),"miplib2",IF(NOT(ISNA(VLOOKUP($A42,coral!$A$5:$A$10000,1,0))),"coral",IF(NOT(ISNA(VLOOKUP($A42,neos!$A$5:$A$10000,1,0))),"neos","COULD NOT FIND")))))))</f>
        <v>coral</v>
      </c>
      <c r="C42" s="19" t="str">
        <f ca="1">IF($B42="coral",IF(E42=F42,E42,"?"),VLOOKUP($A53,INDIRECT("'"&amp;$B53&amp;"'!"&amp;"$A$5:$Z$1000"),MATCH(C$4,INDIRECT("'"&amp;$B53&amp;"'!$A$4:$Z$4"),0),0))</f>
        <v>?</v>
      </c>
      <c r="D42" s="19"/>
      <c r="E42" s="19">
        <v>20.669649</v>
      </c>
      <c r="F42" s="21">
        <v>9.9999999999999996E+30</v>
      </c>
      <c r="G42" s="19">
        <v>36709</v>
      </c>
      <c r="H42" s="19">
        <v>2565</v>
      </c>
      <c r="I42" s="19">
        <v>2500</v>
      </c>
      <c r="J42" s="19">
        <v>65</v>
      </c>
      <c r="K42" s="19">
        <f>IF(J42=H42,1,0)</f>
        <v>0</v>
      </c>
      <c r="L42" s="19">
        <v>0</v>
      </c>
      <c r="M42" s="19">
        <v>25476</v>
      </c>
      <c r="N42" s="19">
        <v>0</v>
      </c>
      <c r="O42" s="19">
        <v>4836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5</v>
      </c>
    </row>
    <row r="43" spans="1:29" x14ac:dyDescent="0.2">
      <c r="A43" s="19" t="s">
        <v>4164</v>
      </c>
      <c r="B43" t="str">
        <f>IF(NOT(ISNA(VLOOKUP($A43,miplib2017!$A$5:$A$10000,1,0))),"miplib2017",IF(NOT(ISNA(VLOOKUP($A43,miplib2010!$A$5:$A$10000,1,0))),"miplib2010",IF(NOT(ISNA(VLOOKUP($A43,miplib2003!$A$5:$A$10000,1,0))),"miplib2003",IF(NOT(ISNA(VLOOKUP($A43,miplib3!$A$5:$A$10002,1,0))),"miplib3",IF(NOT(ISNA(VLOOKUP($A43,miplib2!$A$5:$A$10004,1,0))),"miplib2",IF(NOT(ISNA(VLOOKUP($A43,coral!$A$5:$A$10000,1,0))),"coral",IF(NOT(ISNA(VLOOKUP($A43,neos!$A$5:$A$10000,1,0))),"neos","COULD NOT FIND")))))))</f>
        <v>miplib2017</v>
      </c>
      <c r="C43" s="19" t="str">
        <f ca="1">IF($B43="coral",IF(E43=F43,E43,"?"),VLOOKUP($A54,INDIRECT("'"&amp;$B54&amp;"'!"&amp;"$A$5:$Z$1000"),MATCH(C$4,INDIRECT("'"&amp;$B54&amp;"'!$A$4:$Z$4"),0),0))</f>
        <v>?</v>
      </c>
      <c r="D43" s="19"/>
      <c r="E43" s="19">
        <v>5071593.6619999995</v>
      </c>
      <c r="F43" s="21">
        <v>9.9999999999999996E+30</v>
      </c>
      <c r="G43" s="19">
        <v>3795</v>
      </c>
      <c r="H43" s="19">
        <v>40320</v>
      </c>
      <c r="I43" s="19">
        <v>1680</v>
      </c>
      <c r="J43" s="19">
        <v>38640</v>
      </c>
      <c r="K43" s="19">
        <f>IF(J43=H43,1,0)</f>
        <v>0</v>
      </c>
      <c r="L43" s="19">
        <v>0</v>
      </c>
      <c r="M43" s="19">
        <v>0</v>
      </c>
      <c r="N43" s="19">
        <v>1680</v>
      </c>
      <c r="O43" s="19">
        <v>0</v>
      </c>
      <c r="P43" s="19">
        <v>435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1680</v>
      </c>
    </row>
    <row r="44" spans="1:29" x14ac:dyDescent="0.2">
      <c r="A44" s="19" t="s">
        <v>4666</v>
      </c>
      <c r="B44" t="str">
        <f>IF(NOT(ISNA(VLOOKUP($A44,miplib2017!$A$5:$A$10000,1,0))),"miplib2017",IF(NOT(ISNA(VLOOKUP($A44,miplib2010!$A$5:$A$10000,1,0))),"miplib2010",IF(NOT(ISNA(VLOOKUP($A44,miplib2003!$A$5:$A$10000,1,0))),"miplib2003",IF(NOT(ISNA(VLOOKUP($A44,miplib3!$A$5:$A$10002,1,0))),"miplib3",IF(NOT(ISNA(VLOOKUP($A44,miplib2!$A$5:$A$10004,1,0))),"miplib2",IF(NOT(ISNA(VLOOKUP($A44,coral!$A$5:$A$10000,1,0))),"coral",IF(NOT(ISNA(VLOOKUP($A44,neos!$A$5:$A$10000,1,0))),"neos","COULD NOT FIND")))))))</f>
        <v>coral</v>
      </c>
      <c r="C44" s="19" t="str">
        <f ca="1">IF($B44="coral",IF(E44=F44,E44,"?"),VLOOKUP($A55,INDIRECT("'"&amp;$B55&amp;"'!"&amp;"$A$5:$Z$1000"),MATCH(C$4,INDIRECT("'"&amp;$B55&amp;"'!$A$4:$Z$4"),0),0))</f>
        <v>?</v>
      </c>
      <c r="D44" s="19"/>
      <c r="E44" s="19">
        <v>0</v>
      </c>
      <c r="F44" s="21">
        <v>9.9999999999999996E+30</v>
      </c>
      <c r="G44" s="19">
        <v>982</v>
      </c>
      <c r="H44" s="19">
        <v>1549</v>
      </c>
      <c r="I44" s="19">
        <v>1</v>
      </c>
      <c r="J44" s="19">
        <v>1548</v>
      </c>
      <c r="K44" s="19">
        <f>IF(J44=H44,1,0)</f>
        <v>0</v>
      </c>
      <c r="L44" s="19">
        <v>0</v>
      </c>
      <c r="M44" s="19">
        <v>0</v>
      </c>
      <c r="N44" s="19">
        <v>1</v>
      </c>
      <c r="O44" s="19">
        <v>0</v>
      </c>
      <c r="P44" s="19">
        <v>0</v>
      </c>
      <c r="Q44" s="19">
        <v>558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171</v>
      </c>
      <c r="AC44" s="19">
        <v>252</v>
      </c>
    </row>
    <row r="45" spans="1:29" x14ac:dyDescent="0.2">
      <c r="A45" s="19" t="s">
        <v>4416</v>
      </c>
      <c r="B45" t="str">
        <f>IF(NOT(ISNA(VLOOKUP($A45,miplib2017!$A$5:$A$10000,1,0))),"miplib2017",IF(NOT(ISNA(VLOOKUP($A45,miplib2010!$A$5:$A$10000,1,0))),"miplib2010",IF(NOT(ISNA(VLOOKUP($A45,miplib2003!$A$5:$A$10000,1,0))),"miplib2003",IF(NOT(ISNA(VLOOKUP($A45,miplib3!$A$5:$A$10002,1,0))),"miplib3",IF(NOT(ISNA(VLOOKUP($A45,miplib2!$A$5:$A$10004,1,0))),"miplib2",IF(NOT(ISNA(VLOOKUP($A45,coral!$A$5:$A$10000,1,0))),"coral",IF(NOT(ISNA(VLOOKUP($A45,neos!$A$5:$A$10000,1,0))),"neos","COULD NOT FIND")))))))</f>
        <v>miplib2017</v>
      </c>
      <c r="C45" s="19">
        <f ca="1">IF($B45="coral",IF(E45=F45,E45,"?"),VLOOKUP($A56,INDIRECT("'"&amp;$B56&amp;"'!"&amp;"$A$5:$Z$1000"),MATCH(C$4,INDIRECT("'"&amp;$B56&amp;"'!$A$4:$Z$4"),0),0))</f>
        <v>-428</v>
      </c>
      <c r="D45" s="19">
        <v>-309</v>
      </c>
      <c r="E45" s="19">
        <v>-309</v>
      </c>
      <c r="F45" s="19">
        <v>-309</v>
      </c>
      <c r="G45" s="19">
        <v>13206</v>
      </c>
      <c r="H45" s="19">
        <v>4914</v>
      </c>
      <c r="I45" s="19">
        <v>2457</v>
      </c>
      <c r="J45" s="19">
        <v>2457</v>
      </c>
      <c r="K45" s="19">
        <f>IF(J45=H45,1,0)</f>
        <v>0</v>
      </c>
      <c r="L45" s="19">
        <v>0</v>
      </c>
      <c r="M45" s="19">
        <v>2457</v>
      </c>
      <c r="N45" s="19">
        <v>0</v>
      </c>
      <c r="O45" s="19">
        <v>2685</v>
      </c>
      <c r="P45" s="19">
        <v>0</v>
      </c>
      <c r="Q45" s="19">
        <v>315</v>
      </c>
      <c r="R45" s="19">
        <v>0</v>
      </c>
      <c r="S45" s="19">
        <v>0</v>
      </c>
      <c r="T45" s="19">
        <v>0</v>
      </c>
      <c r="U45" s="19">
        <v>2457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4977</v>
      </c>
      <c r="AC45" s="19">
        <v>0</v>
      </c>
    </row>
    <row r="46" spans="1:29" x14ac:dyDescent="0.2">
      <c r="A46" s="19" t="s">
        <v>4165</v>
      </c>
      <c r="B46" t="str">
        <f>IF(NOT(ISNA(VLOOKUP($A46,miplib2017!$A$5:$A$10000,1,0))),"miplib2017",IF(NOT(ISNA(VLOOKUP($A46,miplib2010!$A$5:$A$10000,1,0))),"miplib2010",IF(NOT(ISNA(VLOOKUP($A46,miplib2003!$A$5:$A$10000,1,0))),"miplib2003",IF(NOT(ISNA(VLOOKUP($A46,miplib3!$A$5:$A$10002,1,0))),"miplib3",IF(NOT(ISNA(VLOOKUP($A46,miplib2!$A$5:$A$10004,1,0))),"miplib2",IF(NOT(ISNA(VLOOKUP($A46,coral!$A$5:$A$10000,1,0))),"coral",IF(NOT(ISNA(VLOOKUP($A46,neos!$A$5:$A$10000,1,0))),"neos","COULD NOT FIND")))))))</f>
        <v>miplib2010</v>
      </c>
      <c r="C46" s="19">
        <f ca="1">IF($B46="coral",IF(E46=F46,E46,"?"),VLOOKUP($A57,INDIRECT("'"&amp;$B57&amp;"'!"&amp;"$A$5:$Z$1000"),MATCH(C$4,INDIRECT("'"&amp;$B57&amp;"'!$A$4:$Z$4"),0),0))</f>
        <v>1231065191.8499999</v>
      </c>
      <c r="D46" s="19"/>
      <c r="E46" s="19">
        <v>-273</v>
      </c>
      <c r="F46" s="21">
        <v>9.9999999999999996E+30</v>
      </c>
      <c r="G46" s="19">
        <v>4239</v>
      </c>
      <c r="H46" s="19">
        <v>1638</v>
      </c>
      <c r="I46" s="19">
        <v>819</v>
      </c>
      <c r="J46" s="19">
        <v>819</v>
      </c>
      <c r="K46" s="19">
        <f>IF(J46=H46,1,0)</f>
        <v>0</v>
      </c>
      <c r="L46" s="19">
        <v>0</v>
      </c>
      <c r="M46" s="19">
        <v>819</v>
      </c>
      <c r="N46" s="19">
        <v>0</v>
      </c>
      <c r="O46" s="19">
        <v>921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819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1659</v>
      </c>
      <c r="AC46" s="19">
        <v>0</v>
      </c>
    </row>
    <row r="47" spans="1:29" x14ac:dyDescent="0.2">
      <c r="A47" s="19" t="s">
        <v>4166</v>
      </c>
      <c r="B47" t="str">
        <f>IF(NOT(ISNA(VLOOKUP($A47,miplib2017!$A$5:$A$10000,1,0))),"miplib2017",IF(NOT(ISNA(VLOOKUP($A47,miplib2010!$A$5:$A$10000,1,0))),"miplib2010",IF(NOT(ISNA(VLOOKUP($A47,miplib2003!$A$5:$A$10000,1,0))),"miplib2003",IF(NOT(ISNA(VLOOKUP($A47,miplib3!$A$5:$A$10002,1,0))),"miplib3",IF(NOT(ISNA(VLOOKUP($A47,miplib2!$A$5:$A$10004,1,0))),"miplib2",IF(NOT(ISNA(VLOOKUP($A47,coral!$A$5:$A$10000,1,0))),"coral",IF(NOT(ISNA(VLOOKUP($A47,neos!$A$5:$A$10000,1,0))),"neos","COULD NOT FIND")))))))</f>
        <v>miplib2017</v>
      </c>
      <c r="C47" s="19">
        <f ca="1">IF($B47="coral",IF(E47=F47,E47,"?"),VLOOKUP($A58,INDIRECT("'"&amp;$B58&amp;"'!"&amp;"$A$5:$Z$1000"),MATCH(C$4,INDIRECT("'"&amp;$B58&amp;"'!$A$4:$Z$4"),0),0))</f>
        <v>-123</v>
      </c>
      <c r="D47" s="19"/>
      <c r="E47" s="19">
        <v>-195</v>
      </c>
      <c r="F47" s="21">
        <v>9.9999999999999996E+30</v>
      </c>
      <c r="G47" s="19">
        <v>4179</v>
      </c>
      <c r="H47" s="19">
        <v>2340</v>
      </c>
      <c r="I47" s="19">
        <v>1170</v>
      </c>
      <c r="J47" s="19">
        <v>1170</v>
      </c>
      <c r="K47" s="19">
        <f>IF(J47=H47,1,0)</f>
        <v>0</v>
      </c>
      <c r="L47" s="19">
        <v>0</v>
      </c>
      <c r="M47" s="19">
        <v>1170</v>
      </c>
      <c r="N47" s="19">
        <v>0</v>
      </c>
      <c r="O47" s="19">
        <v>1299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1170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540</v>
      </c>
      <c r="AC47" s="19">
        <v>0</v>
      </c>
    </row>
    <row r="48" spans="1:29" x14ac:dyDescent="0.2">
      <c r="A48" s="19" t="s">
        <v>4667</v>
      </c>
      <c r="B48" t="str">
        <f>IF(NOT(ISNA(VLOOKUP($A48,miplib2017!$A$5:$A$10000,1,0))),"miplib2017",IF(NOT(ISNA(VLOOKUP($A48,miplib2010!$A$5:$A$10000,1,0))),"miplib2010",IF(NOT(ISNA(VLOOKUP($A48,miplib2003!$A$5:$A$10000,1,0))),"miplib2003",IF(NOT(ISNA(VLOOKUP($A48,miplib3!$A$5:$A$10002,1,0))),"miplib3",IF(NOT(ISNA(VLOOKUP($A48,miplib2!$A$5:$A$10004,1,0))),"miplib2",IF(NOT(ISNA(VLOOKUP($A48,coral!$A$5:$A$10000,1,0))),"coral",IF(NOT(ISNA(VLOOKUP($A48,neos!$A$5:$A$10000,1,0))),"neos","COULD NOT FIND")))))))</f>
        <v>coral</v>
      </c>
      <c r="C48" s="19" t="str">
        <f ca="1">IF($B48="coral",IF(E48=F48,E48,"?"),VLOOKUP($A59,INDIRECT("'"&amp;$B59&amp;"'!"&amp;"$A$5:$Z$1000"),MATCH(C$4,INDIRECT("'"&amp;$B59&amp;"'!$A$4:$Z$4"),0),0))</f>
        <v>?</v>
      </c>
      <c r="D48" s="19"/>
      <c r="E48" s="19">
        <v>0</v>
      </c>
      <c r="F48" s="19">
        <v>0.44</v>
      </c>
      <c r="G48" s="19">
        <v>893</v>
      </c>
      <c r="H48" s="19">
        <v>1314</v>
      </c>
      <c r="I48" s="19">
        <v>1257</v>
      </c>
      <c r="J48" s="19">
        <v>57</v>
      </c>
      <c r="K48" s="19">
        <f>IF(J48=H48,1,0)</f>
        <v>0</v>
      </c>
      <c r="L48" s="19">
        <v>0</v>
      </c>
      <c r="M48" s="19">
        <v>114</v>
      </c>
      <c r="N48" s="19">
        <v>0</v>
      </c>
      <c r="O48" s="19">
        <v>353</v>
      </c>
      <c r="P48" s="19">
        <v>76</v>
      </c>
      <c r="Q48" s="19">
        <v>0</v>
      </c>
      <c r="R48" s="19">
        <v>0</v>
      </c>
      <c r="S48" s="19">
        <v>57</v>
      </c>
      <c r="T48" s="19">
        <v>0</v>
      </c>
      <c r="U48" s="19">
        <v>114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1:29" x14ac:dyDescent="0.2">
      <c r="A49" s="19" t="s">
        <v>1657</v>
      </c>
      <c r="B49" t="str">
        <f>IF(NOT(ISNA(VLOOKUP($A49,miplib2017!$A$5:$A$10000,1,0))),"miplib2017",IF(NOT(ISNA(VLOOKUP($A49,miplib2010!$A$5:$A$10000,1,0))),"miplib2010",IF(NOT(ISNA(VLOOKUP($A49,miplib2003!$A$5:$A$10000,1,0))),"miplib2003",IF(NOT(ISNA(VLOOKUP($A49,miplib3!$A$5:$A$10002,1,0))),"miplib3",IF(NOT(ISNA(VLOOKUP($A49,miplib2!$A$5:$A$10004,1,0))),"miplib2",IF(NOT(ISNA(VLOOKUP($A49,coral!$A$5:$A$10000,1,0))),"coral",IF(NOT(ISNA(VLOOKUP($A49,neos!$A$5:$A$10000,1,0))),"neos","COULD NOT FIND")))))))</f>
        <v>coral</v>
      </c>
      <c r="C49" s="19">
        <f ca="1">IF($B49="coral",IF(E49=F49,E49,"?"),VLOOKUP($A60,INDIRECT("'"&amp;$B60&amp;"'!"&amp;"$A$5:$Z$1000"),MATCH(C$4,INDIRECT("'"&amp;$B60&amp;"'!$A$4:$Z$4"),0),0))</f>
        <v>-74</v>
      </c>
      <c r="D49" s="19"/>
      <c r="E49" s="19">
        <v>-74</v>
      </c>
      <c r="F49" s="19">
        <v>-74</v>
      </c>
      <c r="G49" s="19">
        <v>633</v>
      </c>
      <c r="H49" s="19">
        <v>234</v>
      </c>
      <c r="I49" s="19">
        <v>117</v>
      </c>
      <c r="J49" s="19">
        <v>117</v>
      </c>
      <c r="K49" s="19">
        <f>IF(J49=H49,1,0)</f>
        <v>0</v>
      </c>
      <c r="L49" s="19">
        <v>0</v>
      </c>
      <c r="M49" s="19">
        <v>114</v>
      </c>
      <c r="N49" s="19">
        <v>0</v>
      </c>
      <c r="O49" s="19">
        <v>165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117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237</v>
      </c>
      <c r="AC49" s="19">
        <v>0</v>
      </c>
    </row>
    <row r="50" spans="1:29" x14ac:dyDescent="0.2">
      <c r="A50" s="19" t="s">
        <v>4668</v>
      </c>
      <c r="B50" t="str">
        <f>IF(NOT(ISNA(VLOOKUP($A50,miplib2017!$A$5:$A$10000,1,0))),"miplib2017",IF(NOT(ISNA(VLOOKUP($A50,miplib2010!$A$5:$A$10000,1,0))),"miplib2010",IF(NOT(ISNA(VLOOKUP($A50,miplib2003!$A$5:$A$10000,1,0))),"miplib2003",IF(NOT(ISNA(VLOOKUP($A50,miplib3!$A$5:$A$10002,1,0))),"miplib3",IF(NOT(ISNA(VLOOKUP($A50,miplib2!$A$5:$A$10004,1,0))),"miplib2",IF(NOT(ISNA(VLOOKUP($A50,coral!$A$5:$A$10000,1,0))),"coral",IF(NOT(ISNA(VLOOKUP($A50,neos!$A$5:$A$10000,1,0))),"neos","COULD NOT FIND")))))))</f>
        <v>coral</v>
      </c>
      <c r="C50" s="19" t="str">
        <f ca="1">IF($B50="coral",IF(E50=F50,E50,"?"),VLOOKUP($A61,INDIRECT("'"&amp;$B61&amp;"'!"&amp;"$A$5:$Z$1000"),MATCH(C$4,INDIRECT("'"&amp;$B61&amp;"'!$A$4:$Z$4"),0),0))</f>
        <v>?</v>
      </c>
      <c r="D50" s="19"/>
      <c r="E50" s="19">
        <v>0.25</v>
      </c>
      <c r="F50" s="21">
        <v>9.9999999999999996E+30</v>
      </c>
      <c r="G50" s="19">
        <v>1150</v>
      </c>
      <c r="H50" s="19">
        <v>2322</v>
      </c>
      <c r="I50" s="19">
        <v>1</v>
      </c>
      <c r="J50" s="19">
        <v>2321</v>
      </c>
      <c r="K50" s="19">
        <f>IF(J50=H50,1,0)</f>
        <v>0</v>
      </c>
      <c r="L50" s="19">
        <v>0</v>
      </c>
      <c r="M50" s="19">
        <v>0</v>
      </c>
      <c r="N50" s="19">
        <v>1</v>
      </c>
      <c r="O50" s="19">
        <v>0</v>
      </c>
      <c r="P50" s="19">
        <v>0</v>
      </c>
      <c r="Q50" s="19">
        <v>610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218</v>
      </c>
      <c r="AC50" s="19">
        <v>321</v>
      </c>
    </row>
    <row r="51" spans="1:29" x14ac:dyDescent="0.2">
      <c r="A51" s="19" t="s">
        <v>4669</v>
      </c>
      <c r="B51" t="str">
        <f>IF(NOT(ISNA(VLOOKUP($A51,miplib2017!$A$5:$A$10000,1,0))),"miplib2017",IF(NOT(ISNA(VLOOKUP($A51,miplib2010!$A$5:$A$10000,1,0))),"miplib2010",IF(NOT(ISNA(VLOOKUP($A51,miplib2003!$A$5:$A$10000,1,0))),"miplib2003",IF(NOT(ISNA(VLOOKUP($A51,miplib3!$A$5:$A$10002,1,0))),"miplib3",IF(NOT(ISNA(VLOOKUP($A51,miplib2!$A$5:$A$10004,1,0))),"miplib2",IF(NOT(ISNA(VLOOKUP($A51,coral!$A$5:$A$10000,1,0))),"coral",IF(NOT(ISNA(VLOOKUP($A51,neos!$A$5:$A$10000,1,0))),"neos","COULD NOT FIND")))))))</f>
        <v>coral</v>
      </c>
      <c r="C51" s="19" t="str">
        <f ca="1">IF($B51="coral",IF(E51=F51,E51,"?"),VLOOKUP($A62,INDIRECT("'"&amp;$B62&amp;"'!"&amp;"$A$5:$Z$1000"),MATCH(C$4,INDIRECT("'"&amp;$B62&amp;"'!$A$4:$Z$4"),0),0))</f>
        <v>?</v>
      </c>
      <c r="D51" s="19"/>
      <c r="E51" s="19">
        <v>0</v>
      </c>
      <c r="F51" s="21">
        <v>9.9999999999999996E+30</v>
      </c>
      <c r="G51" s="19">
        <v>1040</v>
      </c>
      <c r="H51" s="19">
        <v>2322</v>
      </c>
      <c r="I51" s="19">
        <v>1</v>
      </c>
      <c r="J51" s="19">
        <v>2321</v>
      </c>
      <c r="K51" s="19">
        <f>IF(J51=H51,1,0)</f>
        <v>0</v>
      </c>
      <c r="L51" s="19">
        <v>0</v>
      </c>
      <c r="M51" s="19">
        <v>0</v>
      </c>
      <c r="N51" s="19">
        <v>1</v>
      </c>
      <c r="O51" s="19">
        <v>0</v>
      </c>
      <c r="P51" s="19">
        <v>0</v>
      </c>
      <c r="Q51" s="19">
        <v>500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218</v>
      </c>
      <c r="AC51" s="19">
        <v>321</v>
      </c>
    </row>
    <row r="52" spans="1:29" x14ac:dyDescent="0.2">
      <c r="A52" s="19" t="s">
        <v>4670</v>
      </c>
      <c r="B52" t="str">
        <f>IF(NOT(ISNA(VLOOKUP($A52,miplib2017!$A$5:$A$10000,1,0))),"miplib2017",IF(NOT(ISNA(VLOOKUP($A52,miplib2010!$A$5:$A$10000,1,0))),"miplib2010",IF(NOT(ISNA(VLOOKUP($A52,miplib2003!$A$5:$A$10000,1,0))),"miplib2003",IF(NOT(ISNA(VLOOKUP($A52,miplib3!$A$5:$A$10002,1,0))),"miplib3",IF(NOT(ISNA(VLOOKUP($A52,miplib2!$A$5:$A$10004,1,0))),"miplib2",IF(NOT(ISNA(VLOOKUP($A52,coral!$A$5:$A$10000,1,0))),"coral",IF(NOT(ISNA(VLOOKUP($A52,neos!$A$5:$A$10000,1,0))),"neos","COULD NOT FIND")))))))</f>
        <v>coral</v>
      </c>
      <c r="C52" s="19">
        <f ca="1">IF($B52="coral",IF(E52=F52,E52,"?"),VLOOKUP($A63,INDIRECT("'"&amp;$B63&amp;"'!"&amp;"$A$5:$Z$1000"),MATCH(C$4,INDIRECT("'"&amp;$B63&amp;"'!$A$4:$Z$4"),0),0))</f>
        <v>-77</v>
      </c>
      <c r="D52" s="19"/>
      <c r="E52" s="19">
        <v>-77</v>
      </c>
      <c r="F52" s="19">
        <v>-77</v>
      </c>
      <c r="G52" s="19">
        <v>356</v>
      </c>
      <c r="H52" s="19">
        <v>260</v>
      </c>
      <c r="I52" s="19">
        <v>130</v>
      </c>
      <c r="J52" s="19">
        <v>130</v>
      </c>
      <c r="K52" s="19">
        <f>IF(J52=H52,1,0)</f>
        <v>0</v>
      </c>
      <c r="L52" s="19">
        <v>0</v>
      </c>
      <c r="M52" s="19">
        <v>75</v>
      </c>
      <c r="N52" s="19">
        <v>0</v>
      </c>
      <c r="O52" s="19">
        <v>71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130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80</v>
      </c>
      <c r="AC52" s="19">
        <v>0</v>
      </c>
    </row>
    <row r="53" spans="1:29" x14ac:dyDescent="0.2">
      <c r="A53" s="19" t="s">
        <v>1676</v>
      </c>
      <c r="B53" t="str">
        <f>IF(NOT(ISNA(VLOOKUP($A53,miplib2017!$A$5:$A$10000,1,0))),"miplib2017",IF(NOT(ISNA(VLOOKUP($A53,miplib2010!$A$5:$A$10000,1,0))),"miplib2010",IF(NOT(ISNA(VLOOKUP($A53,miplib2003!$A$5:$A$10000,1,0))),"miplib2003",IF(NOT(ISNA(VLOOKUP($A53,miplib3!$A$5:$A$10002,1,0))),"miplib3",IF(NOT(ISNA(VLOOKUP($A53,miplib2!$A$5:$A$10004,1,0))),"miplib2",IF(NOT(ISNA(VLOOKUP($A53,coral!$A$5:$A$10000,1,0))),"coral",IF(NOT(ISNA(VLOOKUP($A53,neos!$A$5:$A$10000,1,0))),"neos","COULD NOT FIND")))))))</f>
        <v>coral</v>
      </c>
      <c r="C53" s="19">
        <f ca="1">IF($B53="coral",IF(E53=F53,E53,"?"),VLOOKUP($A64,INDIRECT("'"&amp;$B64&amp;"'!"&amp;"$A$5:$Z$1000"),MATCH(C$4,INDIRECT("'"&amp;$B64&amp;"'!$A$4:$Z$4"),0),0))</f>
        <v>68</v>
      </c>
      <c r="D53" s="19"/>
      <c r="E53" s="19">
        <v>68</v>
      </c>
      <c r="F53" s="19">
        <v>68</v>
      </c>
      <c r="G53" s="19">
        <v>1236</v>
      </c>
      <c r="H53" s="19">
        <v>1601</v>
      </c>
      <c r="I53" s="19">
        <v>1</v>
      </c>
      <c r="J53" s="19">
        <v>1600</v>
      </c>
      <c r="K53" s="19">
        <f>IF(J53=H53,1,0)</f>
        <v>0</v>
      </c>
      <c r="L53" s="19">
        <v>0</v>
      </c>
      <c r="M53" s="19">
        <v>0</v>
      </c>
      <c r="N53" s="19">
        <v>1</v>
      </c>
      <c r="O53" s="19">
        <v>0</v>
      </c>
      <c r="P53" s="19">
        <v>0</v>
      </c>
      <c r="Q53" s="19">
        <v>922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5</v>
      </c>
      <c r="AC53" s="19">
        <v>304</v>
      </c>
    </row>
    <row r="54" spans="1:29" x14ac:dyDescent="0.2">
      <c r="A54" s="19" t="s">
        <v>4671</v>
      </c>
      <c r="B54" t="str">
        <f>IF(NOT(ISNA(VLOOKUP($A54,miplib2017!$A$5:$A$10000,1,0))),"miplib2017",IF(NOT(ISNA(VLOOKUP($A54,miplib2010!$A$5:$A$10000,1,0))),"miplib2010",IF(NOT(ISNA(VLOOKUP($A54,miplib2003!$A$5:$A$10000,1,0))),"miplib2003",IF(NOT(ISNA(VLOOKUP($A54,miplib3!$A$5:$A$10002,1,0))),"miplib3",IF(NOT(ISNA(VLOOKUP($A54,miplib2!$A$5:$A$10004,1,0))),"miplib2",IF(NOT(ISNA(VLOOKUP($A54,coral!$A$5:$A$10000,1,0))),"coral",IF(NOT(ISNA(VLOOKUP($A54,neos!$A$5:$A$10000,1,0))),"neos","COULD NOT FIND")))))))</f>
        <v>coral</v>
      </c>
      <c r="C54" s="19" t="str">
        <f ca="1">IF($B54="coral",IF(E54=F54,E54,"?"),VLOOKUP($A65,INDIRECT("'"&amp;$B65&amp;"'!"&amp;"$A$5:$Z$1000"),MATCH(C$4,INDIRECT("'"&amp;$B65&amp;"'!$A$4:$Z$4"),0),0))</f>
        <v>?</v>
      </c>
      <c r="D54" s="19"/>
      <c r="E54" s="19">
        <v>-1255.4000000000001</v>
      </c>
      <c r="F54" s="21">
        <v>9.9999999999999996E+30</v>
      </c>
      <c r="G54" s="19">
        <v>6068</v>
      </c>
      <c r="H54" s="19">
        <v>5035</v>
      </c>
      <c r="I54" s="19">
        <v>0</v>
      </c>
      <c r="J54" s="19">
        <v>5027</v>
      </c>
      <c r="K54" s="19">
        <f>IF(J54=H54,1,0)</f>
        <v>0</v>
      </c>
      <c r="L54" s="19">
        <v>8</v>
      </c>
      <c r="M54" s="19">
        <v>35</v>
      </c>
      <c r="N54" s="19">
        <v>0</v>
      </c>
      <c r="O54" s="19">
        <v>0</v>
      </c>
      <c r="P54" s="19">
        <v>0</v>
      </c>
      <c r="Q54" s="19">
        <v>2040</v>
      </c>
      <c r="R54" s="19">
        <v>203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1020</v>
      </c>
      <c r="AC54" s="19">
        <v>60</v>
      </c>
    </row>
    <row r="55" spans="1:29" x14ac:dyDescent="0.2">
      <c r="A55" s="19" t="s">
        <v>4672</v>
      </c>
      <c r="B55" t="str">
        <f>IF(NOT(ISNA(VLOOKUP($A55,miplib2017!$A$5:$A$10000,1,0))),"miplib2017",IF(NOT(ISNA(VLOOKUP($A55,miplib2010!$A$5:$A$10000,1,0))),"miplib2010",IF(NOT(ISNA(VLOOKUP($A55,miplib2003!$A$5:$A$10000,1,0))),"miplib2003",IF(NOT(ISNA(VLOOKUP($A55,miplib3!$A$5:$A$10002,1,0))),"miplib3",IF(NOT(ISNA(VLOOKUP($A55,miplib2!$A$5:$A$10004,1,0))),"miplib2",IF(NOT(ISNA(VLOOKUP($A55,coral!$A$5:$A$10000,1,0))),"coral",IF(NOT(ISNA(VLOOKUP($A55,neos!$A$5:$A$10000,1,0))),"neos","COULD NOT FIND")))))))</f>
        <v>miplib2017</v>
      </c>
      <c r="C55" s="19" t="str">
        <f ca="1">IF($B55="coral",IF(E55=F55,E55,"?"),VLOOKUP($A66,INDIRECT("'"&amp;$B66&amp;"'!"&amp;"$A$5:$Z$1000"),MATCH(C$4,INDIRECT("'"&amp;$B66&amp;"'!$A$4:$Z$4"),0),0))</f>
        <v>?</v>
      </c>
      <c r="D55" s="19"/>
      <c r="E55" s="19">
        <v>-751</v>
      </c>
      <c r="F55" s="21">
        <v>9.9999999999999996E+30</v>
      </c>
      <c r="G55" s="19">
        <v>5890</v>
      </c>
      <c r="H55" s="19">
        <v>5495</v>
      </c>
      <c r="I55" s="19">
        <v>0</v>
      </c>
      <c r="J55" s="19">
        <v>5180</v>
      </c>
      <c r="K55" s="19">
        <f>IF(J55=H55,1,0)</f>
        <v>0</v>
      </c>
      <c r="L55" s="19">
        <v>315</v>
      </c>
      <c r="M55" s="19">
        <v>210</v>
      </c>
      <c r="N55" s="19">
        <v>35</v>
      </c>
      <c r="O55" s="19">
        <v>0</v>
      </c>
      <c r="P55" s="19">
        <v>0</v>
      </c>
      <c r="Q55" s="19">
        <v>1221</v>
      </c>
      <c r="R55" s="19">
        <v>475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3635</v>
      </c>
      <c r="AC55" s="19">
        <v>54</v>
      </c>
    </row>
    <row r="56" spans="1:29" x14ac:dyDescent="0.2">
      <c r="A56" s="19" t="s">
        <v>4167</v>
      </c>
      <c r="B56" t="str">
        <f>IF(NOT(ISNA(VLOOKUP($A56,miplib2017!$A$5:$A$10000,1,0))),"miplib2017",IF(NOT(ISNA(VLOOKUP($A56,miplib2010!$A$5:$A$10000,1,0))),"miplib2010",IF(NOT(ISNA(VLOOKUP($A56,miplib2003!$A$5:$A$10000,1,0))),"miplib2003",IF(NOT(ISNA(VLOOKUP($A56,miplib3!$A$5:$A$10002,1,0))),"miplib3",IF(NOT(ISNA(VLOOKUP($A56,miplib2!$A$5:$A$10004,1,0))),"miplib2",IF(NOT(ISNA(VLOOKUP($A56,coral!$A$5:$A$10000,1,0))),"coral",IF(NOT(ISNA(VLOOKUP($A56,neos!$A$5:$A$10000,1,0))),"neos","COULD NOT FIND")))))))</f>
        <v>miplib2010</v>
      </c>
      <c r="C56" s="19">
        <f ca="1">IF($B56="coral",IF(E56=F56,E56,"?"),VLOOKUP($A67,INDIRECT("'"&amp;$B67&amp;"'!"&amp;"$A$5:$Z$1000"),MATCH(C$4,INDIRECT("'"&amp;$B67&amp;"'!$A$4:$Z$4"),0),0))</f>
        <v>46</v>
      </c>
      <c r="D56" s="19"/>
      <c r="E56" s="19">
        <v>-428</v>
      </c>
      <c r="F56" s="21">
        <v>9.9999999999999996E+30</v>
      </c>
      <c r="G56" s="19">
        <v>3276</v>
      </c>
      <c r="H56" s="19">
        <v>3395</v>
      </c>
      <c r="I56" s="19">
        <v>0</v>
      </c>
      <c r="J56" s="19">
        <v>3150</v>
      </c>
      <c r="K56" s="19">
        <f>IF(J56=H56,1,0)</f>
        <v>0</v>
      </c>
      <c r="L56" s="19">
        <v>245</v>
      </c>
      <c r="M56" s="19">
        <v>0</v>
      </c>
      <c r="N56" s="19">
        <v>210</v>
      </c>
      <c r="O56" s="19">
        <v>0</v>
      </c>
      <c r="P56" s="19">
        <v>0</v>
      </c>
      <c r="Q56" s="19">
        <v>660</v>
      </c>
      <c r="R56" s="19">
        <v>168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2020</v>
      </c>
      <c r="AC56" s="19">
        <v>28</v>
      </c>
    </row>
    <row r="57" spans="1:29" x14ac:dyDescent="0.2">
      <c r="A57" s="19" t="s">
        <v>1696</v>
      </c>
      <c r="B57" t="str">
        <f>IF(NOT(ISNA(VLOOKUP($A57,miplib2017!$A$5:$A$10000,1,0))),"miplib2017",IF(NOT(ISNA(VLOOKUP($A57,miplib2010!$A$5:$A$10000,1,0))),"miplib2010",IF(NOT(ISNA(VLOOKUP($A57,miplib2003!$A$5:$A$10000,1,0))),"miplib2003",IF(NOT(ISNA(VLOOKUP($A57,miplib3!$A$5:$A$10002,1,0))),"miplib3",IF(NOT(ISNA(VLOOKUP($A57,miplib2!$A$5:$A$10004,1,0))),"miplib2",IF(NOT(ISNA(VLOOKUP($A57,coral!$A$5:$A$10000,1,0))),"coral",IF(NOT(ISNA(VLOOKUP($A57,neos!$A$5:$A$10000,1,0))),"neos","COULD NOT FIND")))))))</f>
        <v>miplib2010</v>
      </c>
      <c r="C57" s="19">
        <f ca="1">IF($B57="coral",IF(E57=F57,E57,"?"),VLOOKUP($A68,INDIRECT("'"&amp;$B68&amp;"'!"&amp;"$A$5:$Z$1000"),MATCH(C$4,INDIRECT("'"&amp;$B68&amp;"'!$A$4:$Z$4"),0),0))</f>
        <v>31320456.260000002</v>
      </c>
      <c r="D57" s="19"/>
      <c r="E57" s="19">
        <v>1231065192</v>
      </c>
      <c r="F57" s="19">
        <v>1231065192</v>
      </c>
      <c r="G57" s="19">
        <v>675</v>
      </c>
      <c r="H57" s="19">
        <v>1300</v>
      </c>
      <c r="I57" s="19">
        <v>650</v>
      </c>
      <c r="J57" s="19">
        <v>650</v>
      </c>
      <c r="K57" s="19">
        <f>IF(J57=H57,1,0)</f>
        <v>0</v>
      </c>
      <c r="L57" s="19">
        <v>0</v>
      </c>
      <c r="M57" s="19">
        <v>0</v>
      </c>
      <c r="N57" s="19">
        <v>0</v>
      </c>
      <c r="O57" s="19">
        <v>0</v>
      </c>
      <c r="P57" s="19">
        <v>25</v>
      </c>
      <c r="Q57" s="19">
        <v>0</v>
      </c>
      <c r="R57" s="19">
        <v>0</v>
      </c>
      <c r="S57" s="19">
        <v>0</v>
      </c>
      <c r="T57" s="19">
        <v>0</v>
      </c>
      <c r="U57" s="19">
        <v>625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1:29" x14ac:dyDescent="0.2">
      <c r="A58" s="19" t="s">
        <v>1710</v>
      </c>
      <c r="B58" t="str">
        <f>IF(NOT(ISNA(VLOOKUP($A58,miplib2017!$A$5:$A$10000,1,0))),"miplib2017",IF(NOT(ISNA(VLOOKUP($A58,miplib2010!$A$5:$A$10000,1,0))),"miplib2010",IF(NOT(ISNA(VLOOKUP($A58,miplib2003!$A$5:$A$10000,1,0))),"miplib2003",IF(NOT(ISNA(VLOOKUP($A58,miplib3!$A$5:$A$10002,1,0))),"miplib3",IF(NOT(ISNA(VLOOKUP($A58,miplib2!$A$5:$A$10004,1,0))),"miplib2",IF(NOT(ISNA(VLOOKUP($A58,coral!$A$5:$A$10000,1,0))),"coral",IF(NOT(ISNA(VLOOKUP($A58,neos!$A$5:$A$10000,1,0))),"neos","COULD NOT FIND")))))))</f>
        <v>coral</v>
      </c>
      <c r="C58" s="19">
        <f ca="1">IF($B58="coral",IF(E58=F58,E58,"?"),VLOOKUP($A69,INDIRECT("'"&amp;$B69&amp;"'!"&amp;"$A$5:$Z$1000"),MATCH(C$4,INDIRECT("'"&amp;$B69&amp;"'!$A$4:$Z$4"),0),0))</f>
        <v>-123</v>
      </c>
      <c r="D58" s="19"/>
      <c r="E58" s="19">
        <v>-123</v>
      </c>
      <c r="F58" s="19">
        <v>-123</v>
      </c>
      <c r="G58" s="19">
        <v>356</v>
      </c>
      <c r="H58" s="19">
        <v>260</v>
      </c>
      <c r="I58" s="19">
        <v>130</v>
      </c>
      <c r="J58" s="19">
        <v>130</v>
      </c>
      <c r="K58" s="19">
        <f>IF(J58=H58,1,0)</f>
        <v>0</v>
      </c>
      <c r="L58" s="19">
        <v>0</v>
      </c>
      <c r="M58" s="19">
        <v>75</v>
      </c>
      <c r="N58" s="19">
        <v>0</v>
      </c>
      <c r="O58" s="19">
        <v>71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130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80</v>
      </c>
      <c r="AC58" s="19">
        <v>0</v>
      </c>
    </row>
    <row r="59" spans="1:29" x14ac:dyDescent="0.2">
      <c r="A59" s="19" t="s">
        <v>1728</v>
      </c>
      <c r="B59" t="str">
        <f>IF(NOT(ISNA(VLOOKUP($A59,miplib2017!$A$5:$A$10000,1,0))),"miplib2017",IF(NOT(ISNA(VLOOKUP($A59,miplib2010!$A$5:$A$10000,1,0))),"miplib2010",IF(NOT(ISNA(VLOOKUP($A59,miplib2003!$A$5:$A$10000,1,0))),"miplib2003",IF(NOT(ISNA(VLOOKUP($A59,miplib3!$A$5:$A$10002,1,0))),"miplib3",IF(NOT(ISNA(VLOOKUP($A59,miplib2!$A$5:$A$10004,1,0))),"miplib2",IF(NOT(ISNA(VLOOKUP($A59,coral!$A$5:$A$10000,1,0))),"coral",IF(NOT(ISNA(VLOOKUP($A59,neos!$A$5:$A$10000,1,0))),"neos","COULD NOT FIND")))))))</f>
        <v>coral</v>
      </c>
      <c r="C59" s="19">
        <f ca="1">IF($B59="coral",IF(E59=F59,E59,"?"),VLOOKUP($A70,INDIRECT("'"&amp;$B70&amp;"'!"&amp;"$A$5:$Z$1000"),MATCH(C$4,INDIRECT("'"&amp;$B70&amp;"'!$A$4:$Z$4"),0),0))</f>
        <v>601</v>
      </c>
      <c r="D59" s="19"/>
      <c r="E59" s="19">
        <v>601</v>
      </c>
      <c r="F59" s="19">
        <v>601</v>
      </c>
      <c r="G59" s="19">
        <v>522</v>
      </c>
      <c r="H59" s="19">
        <v>739</v>
      </c>
      <c r="I59" s="19">
        <v>0</v>
      </c>
      <c r="J59" s="19">
        <v>739</v>
      </c>
      <c r="K59" s="19">
        <f>IF(J59=H59,1,0)</f>
        <v>1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270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72</v>
      </c>
      <c r="AC59" s="19">
        <v>153</v>
      </c>
    </row>
    <row r="60" spans="1:29" x14ac:dyDescent="0.2">
      <c r="A60" s="19" t="s">
        <v>4168</v>
      </c>
      <c r="B60" t="str">
        <f>IF(NOT(ISNA(VLOOKUP($A60,miplib2017!$A$5:$A$10000,1,0))),"miplib2017",IF(NOT(ISNA(VLOOKUP($A60,miplib2010!$A$5:$A$10000,1,0))),"miplib2010",IF(NOT(ISNA(VLOOKUP($A60,miplib2003!$A$5:$A$10000,1,0))),"miplib2003",IF(NOT(ISNA(VLOOKUP($A60,miplib3!$A$5:$A$10002,1,0))),"miplib3",IF(NOT(ISNA(VLOOKUP($A60,miplib2!$A$5:$A$10004,1,0))),"miplib2",IF(NOT(ISNA(VLOOKUP($A60,coral!$A$5:$A$10000,1,0))),"coral",IF(NOT(ISNA(VLOOKUP($A60,neos!$A$5:$A$10000,1,0))),"neos","COULD NOT FIND")))))))</f>
        <v>miplib2010</v>
      </c>
      <c r="C60" s="19">
        <f ca="1">IF($B60="coral",IF(E60=F60,E60,"?"),VLOOKUP($A71,INDIRECT("'"&amp;$B71&amp;"'!"&amp;"$A$5:$Z$1000"),MATCH(C$4,INDIRECT("'"&amp;$B71&amp;"'!$A$4:$Z$4"),0),0))</f>
        <v>105.12</v>
      </c>
      <c r="D60" s="19"/>
      <c r="E60" s="19">
        <v>-182</v>
      </c>
      <c r="F60" s="19">
        <v>-181</v>
      </c>
      <c r="G60" s="19">
        <v>1643</v>
      </c>
      <c r="H60" s="19">
        <v>1092</v>
      </c>
      <c r="I60" s="19">
        <v>546</v>
      </c>
      <c r="J60" s="19">
        <v>546</v>
      </c>
      <c r="K60" s="19">
        <f>IF(J60=H60,1,0)</f>
        <v>0</v>
      </c>
      <c r="L60" s="19">
        <v>0</v>
      </c>
      <c r="M60" s="19">
        <v>315</v>
      </c>
      <c r="N60" s="19">
        <v>0</v>
      </c>
      <c r="O60" s="19">
        <v>446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546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336</v>
      </c>
      <c r="AC60" s="19">
        <v>0</v>
      </c>
    </row>
    <row r="61" spans="1:29" x14ac:dyDescent="0.2">
      <c r="A61" s="19" t="s">
        <v>4673</v>
      </c>
      <c r="B61" t="str">
        <f>IF(NOT(ISNA(VLOOKUP($A61,miplib2017!$A$5:$A$10000,1,0))),"miplib2017",IF(NOT(ISNA(VLOOKUP($A61,miplib2010!$A$5:$A$10000,1,0))),"miplib2010",IF(NOT(ISNA(VLOOKUP($A61,miplib2003!$A$5:$A$10000,1,0))),"miplib2003",IF(NOT(ISNA(VLOOKUP($A61,miplib3!$A$5:$A$10002,1,0))),"miplib3",IF(NOT(ISNA(VLOOKUP($A61,miplib2!$A$5:$A$10004,1,0))),"miplib2",IF(NOT(ISNA(VLOOKUP($A61,coral!$A$5:$A$10000,1,0))),"coral",IF(NOT(ISNA(VLOOKUP($A61,neos!$A$5:$A$10000,1,0))),"neos","COULD NOT FIND")))))))</f>
        <v>miplib2017</v>
      </c>
      <c r="C61" s="19">
        <f ca="1">IF($B61="coral",IF(E61=F61,E61,"?"),VLOOKUP($A72,INDIRECT("'"&amp;$B72&amp;"'!"&amp;"$A$5:$Z$1000"),MATCH(C$4,INDIRECT("'"&amp;$B72&amp;"'!$A$4:$Z$4"),0),0))</f>
        <v>105.73</v>
      </c>
      <c r="D61" s="19"/>
      <c r="E61" s="19">
        <v>4.5416670000000003</v>
      </c>
      <c r="F61" s="19">
        <v>8</v>
      </c>
      <c r="G61" s="19">
        <v>5904</v>
      </c>
      <c r="H61" s="19">
        <v>5256</v>
      </c>
      <c r="I61" s="19">
        <v>0</v>
      </c>
      <c r="J61" s="19">
        <v>5256</v>
      </c>
      <c r="K61" s="19">
        <f>IF(J61=H61,1,0)</f>
        <v>1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648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5184</v>
      </c>
      <c r="AC61" s="19">
        <v>72</v>
      </c>
    </row>
    <row r="62" spans="1:29" x14ac:dyDescent="0.2">
      <c r="A62" s="19" t="s">
        <v>4674</v>
      </c>
      <c r="B62" t="str">
        <f>IF(NOT(ISNA(VLOOKUP($A62,miplib2017!$A$5:$A$10000,1,0))),"miplib2017",IF(NOT(ISNA(VLOOKUP($A62,miplib2010!$A$5:$A$10000,1,0))),"miplib2010",IF(NOT(ISNA(VLOOKUP($A62,miplib2003!$A$5:$A$10000,1,0))),"miplib2003",IF(NOT(ISNA(VLOOKUP($A62,miplib3!$A$5:$A$10002,1,0))),"miplib3",IF(NOT(ISNA(VLOOKUP($A62,miplib2!$A$5:$A$10004,1,0))),"miplib2",IF(NOT(ISNA(VLOOKUP($A62,coral!$A$5:$A$10000,1,0))),"coral",IF(NOT(ISNA(VLOOKUP($A62,neos!$A$5:$A$10000,1,0))),"neos","COULD NOT FIND")))))))</f>
        <v>miplib2017</v>
      </c>
      <c r="C62" s="19">
        <f ca="1">IF($B62="coral",IF(E62=F62,E62,"?"),VLOOKUP($A73,INDIRECT("'"&amp;$B73&amp;"'!"&amp;"$A$5:$Z$1000"),MATCH(C$4,INDIRECT("'"&amp;$B73&amp;"'!$A$4:$Z$4"),0),0))</f>
        <v>31450000</v>
      </c>
      <c r="D62" s="19"/>
      <c r="E62" s="19">
        <v>5.2539680000000004</v>
      </c>
      <c r="F62" s="19">
        <v>8</v>
      </c>
      <c r="G62" s="19">
        <v>4248</v>
      </c>
      <c r="H62" s="19">
        <v>2664</v>
      </c>
      <c r="I62" s="19">
        <v>0</v>
      </c>
      <c r="J62" s="19">
        <v>2664</v>
      </c>
      <c r="K62" s="19">
        <f>IF(J62=H62,1,0)</f>
        <v>1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324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3888</v>
      </c>
      <c r="AC62" s="19">
        <v>36</v>
      </c>
    </row>
    <row r="63" spans="1:29" x14ac:dyDescent="0.2">
      <c r="A63" s="19" t="s">
        <v>4675</v>
      </c>
      <c r="B63" t="str">
        <f>IF(NOT(ISNA(VLOOKUP($A63,miplib2017!$A$5:$A$10000,1,0))),"miplib2017",IF(NOT(ISNA(VLOOKUP($A63,miplib2010!$A$5:$A$10000,1,0))),"miplib2010",IF(NOT(ISNA(VLOOKUP($A63,miplib2003!$A$5:$A$10000,1,0))),"miplib2003",IF(NOT(ISNA(VLOOKUP($A63,miplib3!$A$5:$A$10002,1,0))),"miplib3",IF(NOT(ISNA(VLOOKUP($A63,miplib2!$A$5:$A$10004,1,0))),"miplib2",IF(NOT(ISNA(VLOOKUP($A63,coral!$A$5:$A$10000,1,0))),"coral",IF(NOT(ISNA(VLOOKUP($A63,neos!$A$5:$A$10000,1,0))),"neos","COULD NOT FIND")))))))</f>
        <v>coral</v>
      </c>
      <c r="C63" s="19" t="str">
        <f ca="1">IF($B63="coral",IF(E63=F63,E63,"?"),VLOOKUP($A74,INDIRECT("'"&amp;$B74&amp;"'!"&amp;"$A$5:$Z$1000"),MATCH(C$4,INDIRECT("'"&amp;$B74&amp;"'!$A$4:$Z$4"),0),0))</f>
        <v>?</v>
      </c>
      <c r="D63" s="19"/>
      <c r="E63" s="19">
        <v>-5849998.7300000004</v>
      </c>
      <c r="F63" s="19">
        <v>38.46</v>
      </c>
      <c r="G63" s="19">
        <v>2717</v>
      </c>
      <c r="H63" s="19">
        <v>1736</v>
      </c>
      <c r="I63" s="19">
        <v>84</v>
      </c>
      <c r="J63" s="19">
        <v>1652</v>
      </c>
      <c r="K63" s="19">
        <f>IF(J63=H63,1,0)</f>
        <v>0</v>
      </c>
      <c r="L63" s="19">
        <v>0</v>
      </c>
      <c r="M63" s="19">
        <v>56</v>
      </c>
      <c r="N63" s="19">
        <v>0</v>
      </c>
      <c r="O63" s="19">
        <v>28</v>
      </c>
      <c r="P63" s="19">
        <v>0</v>
      </c>
      <c r="Q63" s="19">
        <v>0</v>
      </c>
      <c r="R63" s="19">
        <v>225</v>
      </c>
      <c r="S63" s="19">
        <v>0</v>
      </c>
      <c r="T63" s="19">
        <v>0</v>
      </c>
      <c r="U63" s="19">
        <v>28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2352</v>
      </c>
      <c r="AC63" s="19">
        <v>28</v>
      </c>
    </row>
    <row r="64" spans="1:29" x14ac:dyDescent="0.2">
      <c r="A64" s="19" t="s">
        <v>4169</v>
      </c>
      <c r="B64" t="str">
        <f>IF(NOT(ISNA(VLOOKUP($A64,miplib2017!$A$5:$A$10000,1,0))),"miplib2017",IF(NOT(ISNA(VLOOKUP($A64,miplib2010!$A$5:$A$10000,1,0))),"miplib2010",IF(NOT(ISNA(VLOOKUP($A64,miplib2003!$A$5:$A$10000,1,0))),"miplib2003",IF(NOT(ISNA(VLOOKUP($A64,miplib3!$A$5:$A$10002,1,0))),"miplib3",IF(NOT(ISNA(VLOOKUP($A64,miplib2!$A$5:$A$10004,1,0))),"miplib2",IF(NOT(ISNA(VLOOKUP($A64,coral!$A$5:$A$10000,1,0))),"coral",IF(NOT(ISNA(VLOOKUP($A64,neos!$A$5:$A$10000,1,0))),"neos","COULD NOT FIND")))))))</f>
        <v>miplib2017</v>
      </c>
      <c r="C64" s="19" t="str">
        <f ca="1">IF($B64="coral",IF(E64=F64,E64,"?"),VLOOKUP($A75,INDIRECT("'"&amp;$B75&amp;"'!"&amp;"$A$5:$Z$1000"),MATCH(C$4,INDIRECT("'"&amp;$B75&amp;"'!$A$4:$Z$4"),0),0))</f>
        <v>23011.81329777*</v>
      </c>
      <c r="D64" s="19"/>
      <c r="E64" s="19">
        <v>-203095.86559999999</v>
      </c>
      <c r="F64" s="19">
        <v>-202319</v>
      </c>
      <c r="G64" s="19">
        <v>5687</v>
      </c>
      <c r="H64" s="19">
        <v>2840</v>
      </c>
      <c r="I64" s="19">
        <v>0</v>
      </c>
      <c r="J64" s="19">
        <v>2840</v>
      </c>
      <c r="K64" s="19">
        <f>IF(J64=H64,1,0)</f>
        <v>1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1897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3664</v>
      </c>
      <c r="AC64" s="19">
        <v>126</v>
      </c>
    </row>
    <row r="65" spans="1:29" x14ac:dyDescent="0.2">
      <c r="A65" s="19" t="s">
        <v>4676</v>
      </c>
      <c r="B65" t="str">
        <f>IF(NOT(ISNA(VLOOKUP($A65,miplib2017!$A$5:$A$10000,1,0))),"miplib2017",IF(NOT(ISNA(VLOOKUP($A65,miplib2010!$A$5:$A$10000,1,0))),"miplib2010",IF(NOT(ISNA(VLOOKUP($A65,miplib2003!$A$5:$A$10000,1,0))),"miplib2003",IF(NOT(ISNA(VLOOKUP($A65,miplib3!$A$5:$A$10002,1,0))),"miplib3",IF(NOT(ISNA(VLOOKUP($A65,miplib2!$A$5:$A$10004,1,0))),"miplib2",IF(NOT(ISNA(VLOOKUP($A65,coral!$A$5:$A$10000,1,0))),"coral",IF(NOT(ISNA(VLOOKUP($A65,neos!$A$5:$A$10000,1,0))),"neos","COULD NOT FIND")))))))</f>
        <v>coral</v>
      </c>
      <c r="C65" s="19">
        <f ca="1">IF($B65="coral",IF(E65=F65,E65,"?"),VLOOKUP($A76,INDIRECT("'"&amp;$B76&amp;"'!"&amp;"$A$5:$Z$1000"),MATCH(C$4,INDIRECT("'"&amp;$B76&amp;"'!$A$4:$Z$4"),0),0))</f>
        <v>-77</v>
      </c>
      <c r="D65" s="19"/>
      <c r="E65" s="19">
        <v>-77</v>
      </c>
      <c r="F65" s="19">
        <v>-77</v>
      </c>
      <c r="G65" s="19">
        <v>356</v>
      </c>
      <c r="H65" s="19">
        <v>260</v>
      </c>
      <c r="I65" s="19">
        <v>130</v>
      </c>
      <c r="J65" s="19">
        <v>130</v>
      </c>
      <c r="K65" s="19">
        <f>IF(J65=H65,1,0)</f>
        <v>0</v>
      </c>
      <c r="L65" s="19">
        <v>0</v>
      </c>
      <c r="M65" s="19">
        <v>75</v>
      </c>
      <c r="N65" s="19">
        <v>0</v>
      </c>
      <c r="O65" s="19">
        <v>71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130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80</v>
      </c>
      <c r="AC65" s="19">
        <v>0</v>
      </c>
    </row>
    <row r="66" spans="1:29" x14ac:dyDescent="0.2">
      <c r="A66" s="19" t="s">
        <v>4677</v>
      </c>
      <c r="B66" t="str">
        <f>IF(NOT(ISNA(VLOOKUP($A66,miplib2017!$A$5:$A$10000,1,0))),"miplib2017",IF(NOT(ISNA(VLOOKUP($A66,miplib2010!$A$5:$A$10000,1,0))),"miplib2010",IF(NOT(ISNA(VLOOKUP($A66,miplib2003!$A$5:$A$10000,1,0))),"miplib2003",IF(NOT(ISNA(VLOOKUP($A66,miplib3!$A$5:$A$10002,1,0))),"miplib3",IF(NOT(ISNA(VLOOKUP($A66,miplib2!$A$5:$A$10004,1,0))),"miplib2",IF(NOT(ISNA(VLOOKUP($A66,coral!$A$5:$A$10000,1,0))),"coral",IF(NOT(ISNA(VLOOKUP($A66,neos!$A$5:$A$10000,1,0))),"neos","COULD NOT FIND")))))))</f>
        <v>coral</v>
      </c>
      <c r="C66" s="19" t="str">
        <f ca="1">IF($B66="coral",IF(E66=F66,E66,"?"),VLOOKUP($A77,INDIRECT("'"&amp;$B77&amp;"'!"&amp;"$A$5:$Z$1000"),MATCH(C$4,INDIRECT("'"&amp;$B77&amp;"'!$A$4:$Z$4"),0),0))</f>
        <v>?</v>
      </c>
      <c r="D66" s="19"/>
      <c r="E66" s="19">
        <v>-178</v>
      </c>
      <c r="F66" s="19">
        <v>-176</v>
      </c>
      <c r="G66" s="19">
        <v>796</v>
      </c>
      <c r="H66" s="19">
        <v>520</v>
      </c>
      <c r="I66" s="19">
        <v>260</v>
      </c>
      <c r="J66" s="19">
        <v>260</v>
      </c>
      <c r="K66" s="19">
        <f>IF(J66=H66,1,0)</f>
        <v>0</v>
      </c>
      <c r="L66" s="19">
        <v>0</v>
      </c>
      <c r="M66" s="19">
        <v>190</v>
      </c>
      <c r="N66" s="19">
        <v>0</v>
      </c>
      <c r="O66" s="19">
        <v>186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260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160</v>
      </c>
      <c r="AC66" s="19">
        <v>0</v>
      </c>
    </row>
    <row r="67" spans="1:29" x14ac:dyDescent="0.2">
      <c r="A67" s="19" t="s">
        <v>4417</v>
      </c>
      <c r="B67" t="str">
        <f>IF(NOT(ISNA(VLOOKUP($A67,miplib2017!$A$5:$A$10000,1,0))),"miplib2017",IF(NOT(ISNA(VLOOKUP($A67,miplib2010!$A$5:$A$10000,1,0))),"miplib2010",IF(NOT(ISNA(VLOOKUP($A67,miplib2003!$A$5:$A$10000,1,0))),"miplib2003",IF(NOT(ISNA(VLOOKUP($A67,miplib3!$A$5:$A$10002,1,0))),"miplib3",IF(NOT(ISNA(VLOOKUP($A67,miplib2!$A$5:$A$10004,1,0))),"miplib2",IF(NOT(ISNA(VLOOKUP($A67,coral!$A$5:$A$10000,1,0))),"coral",IF(NOT(ISNA(VLOOKUP($A67,neos!$A$5:$A$10000,1,0))),"neos","COULD NOT FIND")))))))</f>
        <v>miplib2017</v>
      </c>
      <c r="C67" s="19">
        <f ca="1">IF($B67="coral",IF(E67=F67,E67,"?"),VLOOKUP($A78,INDIRECT("'"&amp;$B78&amp;"'!"&amp;"$A$5:$Z$1000"),MATCH(C$4,INDIRECT("'"&amp;$B78&amp;"'!$A$4:$Z$4"),0),0))</f>
        <v>3179698977</v>
      </c>
      <c r="D67" s="19"/>
      <c r="E67" s="19">
        <v>13.285714</v>
      </c>
      <c r="F67" s="21">
        <v>9.9999999999999996E+30</v>
      </c>
      <c r="G67" s="19">
        <v>3135</v>
      </c>
      <c r="H67" s="19">
        <v>13702</v>
      </c>
      <c r="I67" s="19">
        <v>0</v>
      </c>
      <c r="J67" s="19">
        <v>13282</v>
      </c>
      <c r="K67" s="19">
        <f>IF(J67=H67,1,0)</f>
        <v>0</v>
      </c>
      <c r="L67" s="19">
        <v>420</v>
      </c>
      <c r="M67" s="19">
        <v>826</v>
      </c>
      <c r="N67" s="19">
        <v>420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1889</v>
      </c>
    </row>
    <row r="68" spans="1:29" x14ac:dyDescent="0.2">
      <c r="A68" s="19" t="s">
        <v>4678</v>
      </c>
      <c r="B68" t="str">
        <f>IF(NOT(ISNA(VLOOKUP($A68,miplib2017!$A$5:$A$10000,1,0))),"miplib2017",IF(NOT(ISNA(VLOOKUP($A68,miplib2010!$A$5:$A$10000,1,0))),"miplib2010",IF(NOT(ISNA(VLOOKUP($A68,miplib2003!$A$5:$A$10000,1,0))),"miplib2003",IF(NOT(ISNA(VLOOKUP($A68,miplib3!$A$5:$A$10002,1,0))),"miplib3",IF(NOT(ISNA(VLOOKUP($A68,miplib2!$A$5:$A$10004,1,0))),"miplib2",IF(NOT(ISNA(VLOOKUP($A68,coral!$A$5:$A$10000,1,0))),"coral",IF(NOT(ISNA(VLOOKUP($A68,neos!$A$5:$A$10000,1,0))),"neos","COULD NOT FIND")))))))</f>
        <v>miplib2017</v>
      </c>
      <c r="C68" s="19">
        <f ca="1">IF($B68="coral",IF(E68=F68,E68,"?"),VLOOKUP($A79,INDIRECT("'"&amp;$B79&amp;"'!"&amp;"$A$5:$Z$1000"),MATCH(C$4,INDIRECT("'"&amp;$B79&amp;"'!$A$4:$Z$4"),0),0))</f>
        <v>-176</v>
      </c>
      <c r="D68" s="19"/>
      <c r="E68" s="19">
        <v>31320456.260000002</v>
      </c>
      <c r="F68" s="19">
        <v>31320456.260000002</v>
      </c>
      <c r="G68" s="19">
        <v>102750</v>
      </c>
      <c r="H68" s="19">
        <v>36600</v>
      </c>
      <c r="I68" s="19">
        <v>35625</v>
      </c>
      <c r="J68" s="19">
        <v>625</v>
      </c>
      <c r="K68" s="19">
        <f>IF(J68=H68,1,0)</f>
        <v>0</v>
      </c>
      <c r="L68" s="19">
        <v>350</v>
      </c>
      <c r="M68" s="19">
        <v>0</v>
      </c>
      <c r="N68" s="19">
        <v>0</v>
      </c>
      <c r="O68" s="19">
        <v>875</v>
      </c>
      <c r="P68" s="19">
        <v>625</v>
      </c>
      <c r="Q68" s="19">
        <v>0</v>
      </c>
      <c r="R68" s="19">
        <v>0</v>
      </c>
      <c r="S68" s="19">
        <v>0</v>
      </c>
      <c r="T68" s="19">
        <v>0</v>
      </c>
      <c r="U68" s="19">
        <v>100625</v>
      </c>
      <c r="V68" s="19">
        <v>0</v>
      </c>
      <c r="W68" s="19">
        <v>301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1:29" x14ac:dyDescent="0.2">
      <c r="A69" s="19" t="s">
        <v>1749</v>
      </c>
      <c r="B69" t="str">
        <f>IF(NOT(ISNA(VLOOKUP($A69,miplib2017!$A$5:$A$10000,1,0))),"miplib2017",IF(NOT(ISNA(VLOOKUP($A69,miplib2010!$A$5:$A$10000,1,0))),"miplib2010",IF(NOT(ISNA(VLOOKUP($A69,miplib2003!$A$5:$A$10000,1,0))),"miplib2003",IF(NOT(ISNA(VLOOKUP($A69,miplib3!$A$5:$A$10002,1,0))),"miplib3",IF(NOT(ISNA(VLOOKUP($A69,miplib2!$A$5:$A$10004,1,0))),"miplib2",IF(NOT(ISNA(VLOOKUP($A69,coral!$A$5:$A$10000,1,0))),"coral",IF(NOT(ISNA(VLOOKUP($A69,neos!$A$5:$A$10000,1,0))),"neos","COULD NOT FIND")))))))</f>
        <v>miplib2017</v>
      </c>
      <c r="C69" s="19">
        <f ca="1">IF($B69="coral",IF(E69=F69,E69,"?"),VLOOKUP($A80,INDIRECT("'"&amp;$B80&amp;"'!"&amp;"$A$5:$Z$1000"),MATCH(C$4,INDIRECT("'"&amp;$B80&amp;"'!$A$4:$Z$4"),0),0))</f>
        <v>-44</v>
      </c>
      <c r="D69" s="19"/>
      <c r="E69" s="19">
        <v>3000.05</v>
      </c>
      <c r="F69" s="19">
        <v>3000.05</v>
      </c>
      <c r="G69" s="19">
        <v>1494</v>
      </c>
      <c r="H69" s="19">
        <v>1161</v>
      </c>
      <c r="I69" s="19">
        <v>1032</v>
      </c>
      <c r="J69" s="19">
        <v>129</v>
      </c>
      <c r="K69" s="19">
        <f>IF(J69=H69,1,0)</f>
        <v>0</v>
      </c>
      <c r="L69" s="19">
        <v>0</v>
      </c>
      <c r="M69" s="19">
        <v>111</v>
      </c>
      <c r="N69" s="19">
        <v>0</v>
      </c>
      <c r="O69" s="19">
        <v>0</v>
      </c>
      <c r="P69" s="19">
        <v>396</v>
      </c>
      <c r="Q69" s="19">
        <v>3</v>
      </c>
      <c r="R69" s="19">
        <v>18</v>
      </c>
      <c r="S69" s="19">
        <v>90</v>
      </c>
      <c r="T69" s="19">
        <v>0</v>
      </c>
      <c r="U69" s="19">
        <v>756</v>
      </c>
      <c r="V69" s="19">
        <v>0</v>
      </c>
      <c r="W69" s="19">
        <v>18</v>
      </c>
      <c r="X69" s="19">
        <v>0</v>
      </c>
      <c r="Y69" s="19">
        <v>0</v>
      </c>
      <c r="Z69" s="19">
        <v>0</v>
      </c>
      <c r="AA69" s="19">
        <v>0</v>
      </c>
      <c r="AB69" s="19">
        <v>96</v>
      </c>
      <c r="AC69" s="19">
        <v>3</v>
      </c>
    </row>
    <row r="70" spans="1:29" x14ac:dyDescent="0.2">
      <c r="A70" s="19" t="s">
        <v>4679</v>
      </c>
      <c r="B70" t="str">
        <f>IF(NOT(ISNA(VLOOKUP($A70,miplib2017!$A$5:$A$10000,1,0))),"miplib2017",IF(NOT(ISNA(VLOOKUP($A70,miplib2010!$A$5:$A$10000,1,0))),"miplib2010",IF(NOT(ISNA(VLOOKUP($A70,miplib2003!$A$5:$A$10000,1,0))),"miplib2003",IF(NOT(ISNA(VLOOKUP($A70,miplib3!$A$5:$A$10002,1,0))),"miplib3",IF(NOT(ISNA(VLOOKUP($A70,miplib2!$A$5:$A$10004,1,0))),"miplib2",IF(NOT(ISNA(VLOOKUP($A70,coral!$A$5:$A$10000,1,0))),"coral",IF(NOT(ISNA(VLOOKUP($A70,neos!$A$5:$A$10000,1,0))),"neos","COULD NOT FIND")))))))</f>
        <v>coral</v>
      </c>
      <c r="C70" s="19" t="str">
        <f ca="1">IF($B70="coral",IF(E70=F70,E70,"?"),VLOOKUP($A81,INDIRECT("'"&amp;$B81&amp;"'!"&amp;"$A$5:$Z$1000"),MATCH(C$4,INDIRECT("'"&amp;$B81&amp;"'!$A$4:$Z$4"),0),0))</f>
        <v>?</v>
      </c>
      <c r="D70" s="19"/>
      <c r="E70" s="19">
        <v>1800</v>
      </c>
      <c r="F70" s="21">
        <v>9.9999999999999996E+30</v>
      </c>
      <c r="G70" s="19">
        <v>6908</v>
      </c>
      <c r="H70" s="19">
        <v>16604</v>
      </c>
      <c r="I70" s="19">
        <v>0</v>
      </c>
      <c r="J70" s="19">
        <v>14861</v>
      </c>
      <c r="K70" s="19">
        <f>IF(J70=H70,1,0)</f>
        <v>0</v>
      </c>
      <c r="L70" s="19">
        <v>1743</v>
      </c>
      <c r="M70" s="19">
        <v>3276</v>
      </c>
      <c r="N70" s="19">
        <v>1701</v>
      </c>
      <c r="O70" s="19">
        <v>0</v>
      </c>
      <c r="P70" s="19">
        <v>0</v>
      </c>
      <c r="Q70" s="19">
        <v>0</v>
      </c>
      <c r="R70" s="19">
        <v>42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1889</v>
      </c>
    </row>
    <row r="71" spans="1:29" x14ac:dyDescent="0.2">
      <c r="A71" s="19" t="s">
        <v>1790</v>
      </c>
      <c r="B71" t="str">
        <f>IF(NOT(ISNA(VLOOKUP($A71,miplib2017!$A$5:$A$10000,1,0))),"miplib2017",IF(NOT(ISNA(VLOOKUP($A71,miplib2010!$A$5:$A$10000,1,0))),"miplib2010",IF(NOT(ISNA(VLOOKUP($A71,miplib2003!$A$5:$A$10000,1,0))),"miplib2003",IF(NOT(ISNA(VLOOKUP($A71,miplib3!$A$5:$A$10002,1,0))),"miplib3",IF(NOT(ISNA(VLOOKUP($A71,miplib2!$A$5:$A$10004,1,0))),"miplib2",IF(NOT(ISNA(VLOOKUP($A71,coral!$A$5:$A$10000,1,0))),"coral",IF(NOT(ISNA(VLOOKUP($A71,neos!$A$5:$A$10000,1,0))),"neos","COULD NOT FIND")))))))</f>
        <v>coral</v>
      </c>
      <c r="C71" s="19">
        <f ca="1">IF($B71="coral",IF(E71=F71,E71,"?"),VLOOKUP($A82,INDIRECT("'"&amp;$B82&amp;"'!"&amp;"$A$5:$Z$1000"),MATCH(C$4,INDIRECT("'"&amp;$B82&amp;"'!$A$4:$Z$4"),0),0))</f>
        <v>105.12</v>
      </c>
      <c r="D71" s="19"/>
      <c r="E71" s="19">
        <v>105.12</v>
      </c>
      <c r="F71" s="19">
        <v>105.12</v>
      </c>
      <c r="G71" s="19">
        <v>2500</v>
      </c>
      <c r="H71" s="19">
        <v>2451</v>
      </c>
      <c r="I71" s="19">
        <v>1</v>
      </c>
      <c r="J71" s="19">
        <v>2450</v>
      </c>
      <c r="K71" s="19">
        <f>IF(J71=H71,1,0)</f>
        <v>0</v>
      </c>
      <c r="L71" s="19">
        <v>0</v>
      </c>
      <c r="M71" s="19">
        <v>49</v>
      </c>
      <c r="N71" s="19">
        <v>0</v>
      </c>
      <c r="O71" s="19">
        <v>0</v>
      </c>
      <c r="P71" s="19">
        <v>0</v>
      </c>
      <c r="Q71" s="19">
        <v>0</v>
      </c>
      <c r="R71" s="19">
        <v>1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2401</v>
      </c>
      <c r="AC71" s="19">
        <v>49</v>
      </c>
    </row>
    <row r="72" spans="1:29" x14ac:dyDescent="0.2">
      <c r="A72" s="19" t="s">
        <v>1812</v>
      </c>
      <c r="B72" t="str">
        <f>IF(NOT(ISNA(VLOOKUP($A72,miplib2017!$A$5:$A$10000,1,0))),"miplib2017",IF(NOT(ISNA(VLOOKUP($A72,miplib2010!$A$5:$A$10000,1,0))),"miplib2010",IF(NOT(ISNA(VLOOKUP($A72,miplib2003!$A$5:$A$10000,1,0))),"miplib2003",IF(NOT(ISNA(VLOOKUP($A72,miplib3!$A$5:$A$10002,1,0))),"miplib3",IF(NOT(ISNA(VLOOKUP($A72,miplib2!$A$5:$A$10004,1,0))),"miplib2",IF(NOT(ISNA(VLOOKUP($A72,coral!$A$5:$A$10000,1,0))),"coral",IF(NOT(ISNA(VLOOKUP($A72,neos!$A$5:$A$10000,1,0))),"neos","COULD NOT FIND")))))))</f>
        <v>coral</v>
      </c>
      <c r="C72" s="19">
        <f ca="1">IF($B72="coral",IF(E72=F72,E72,"?"),VLOOKUP($A83,INDIRECT("'"&amp;$B83&amp;"'!"&amp;"$A$5:$Z$1000"),MATCH(C$4,INDIRECT("'"&amp;$B83&amp;"'!$A$4:$Z$4"),0),0))</f>
        <v>105.73</v>
      </c>
      <c r="D72" s="19"/>
      <c r="E72" s="19">
        <v>105.73</v>
      </c>
      <c r="F72" s="19">
        <v>105.73</v>
      </c>
      <c r="G72" s="19">
        <v>2809</v>
      </c>
      <c r="H72" s="19">
        <v>2757</v>
      </c>
      <c r="I72" s="19">
        <v>1</v>
      </c>
      <c r="J72" s="19">
        <v>2756</v>
      </c>
      <c r="K72" s="19">
        <f>IF(J72=H72,1,0)</f>
        <v>0</v>
      </c>
      <c r="L72" s="19">
        <v>0</v>
      </c>
      <c r="M72" s="19">
        <v>52</v>
      </c>
      <c r="N72" s="19">
        <v>0</v>
      </c>
      <c r="O72" s="19">
        <v>0</v>
      </c>
      <c r="P72" s="19">
        <v>0</v>
      </c>
      <c r="Q72" s="19">
        <v>1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2704</v>
      </c>
      <c r="AC72" s="19">
        <v>52</v>
      </c>
    </row>
    <row r="73" spans="1:29" x14ac:dyDescent="0.2">
      <c r="A73" s="19" t="s">
        <v>4680</v>
      </c>
      <c r="B73" t="str">
        <f>IF(NOT(ISNA(VLOOKUP($A73,miplib2017!$A$5:$A$10000,1,0))),"miplib2017",IF(NOT(ISNA(VLOOKUP($A73,miplib2010!$A$5:$A$10000,1,0))),"miplib2010",IF(NOT(ISNA(VLOOKUP($A73,miplib2003!$A$5:$A$10000,1,0))),"miplib2003",IF(NOT(ISNA(VLOOKUP($A73,miplib3!$A$5:$A$10002,1,0))),"miplib3",IF(NOT(ISNA(VLOOKUP($A73,miplib2!$A$5:$A$10004,1,0))),"miplib2",IF(NOT(ISNA(VLOOKUP($A73,coral!$A$5:$A$10000,1,0))),"coral",IF(NOT(ISNA(VLOOKUP($A73,neos!$A$5:$A$10000,1,0))),"neos","COULD NOT FIND")))))))</f>
        <v>coral</v>
      </c>
      <c r="C73" s="19">
        <f ca="1">IF($B73="coral",IF(E73=F73,E73,"?"),VLOOKUP($A84,INDIRECT("'"&amp;$B84&amp;"'!"&amp;"$A$5:$Z$1000"),MATCH(C$4,INDIRECT("'"&amp;$B84&amp;"'!$A$4:$Z$4"),0),0))</f>
        <v>31450000</v>
      </c>
      <c r="D73" s="19"/>
      <c r="E73" s="19">
        <v>31450000</v>
      </c>
      <c r="F73" s="19">
        <v>31450000</v>
      </c>
      <c r="G73" s="19">
        <v>3284</v>
      </c>
      <c r="H73" s="19">
        <v>573315</v>
      </c>
      <c r="I73" s="19">
        <v>573315</v>
      </c>
      <c r="J73" s="19">
        <v>0</v>
      </c>
      <c r="K73" s="19">
        <f>IF(J73=H73,1,0)</f>
        <v>0</v>
      </c>
      <c r="L73" s="19">
        <v>0</v>
      </c>
      <c r="M73" s="19">
        <v>0</v>
      </c>
      <c r="N73" s="19">
        <v>0</v>
      </c>
      <c r="O73" s="19">
        <v>0</v>
      </c>
      <c r="P73" s="19">
        <v>3284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1:29" x14ac:dyDescent="0.2">
      <c r="A74" s="19" t="s">
        <v>1833</v>
      </c>
      <c r="B74" t="str">
        <f>IF(NOT(ISNA(VLOOKUP($A74,miplib2017!$A$5:$A$10000,1,0))),"miplib2017",IF(NOT(ISNA(VLOOKUP($A74,miplib2010!$A$5:$A$10000,1,0))),"miplib2010",IF(NOT(ISNA(VLOOKUP($A74,miplib2003!$A$5:$A$10000,1,0))),"miplib2003",IF(NOT(ISNA(VLOOKUP($A74,miplib3!$A$5:$A$10002,1,0))),"miplib3",IF(NOT(ISNA(VLOOKUP($A74,miplib2!$A$5:$A$10004,1,0))),"miplib2",IF(NOT(ISNA(VLOOKUP($A74,coral!$A$5:$A$10000,1,0))),"coral",IF(NOT(ISNA(VLOOKUP($A74,neos!$A$5:$A$10000,1,0))),"neos","COULD NOT FIND")))))))</f>
        <v>coral</v>
      </c>
      <c r="C74" s="19">
        <f ca="1">IF($B74="coral",IF(E74=F74,E74,"?"),VLOOKUP($A85,INDIRECT("'"&amp;$B85&amp;"'!"&amp;"$A$5:$Z$1000"),MATCH(C$4,INDIRECT("'"&amp;$B85&amp;"'!$A$4:$Z$4"),0),0))</f>
        <v>40</v>
      </c>
      <c r="D74" s="19"/>
      <c r="E74" s="19">
        <v>40</v>
      </c>
      <c r="F74" s="19">
        <v>40</v>
      </c>
      <c r="G74" s="19">
        <v>383</v>
      </c>
      <c r="H74" s="19">
        <v>231</v>
      </c>
      <c r="I74" s="19">
        <v>0</v>
      </c>
      <c r="J74" s="19">
        <v>126</v>
      </c>
      <c r="K74" s="19">
        <f>IF(J74=H74,1,0)</f>
        <v>0</v>
      </c>
      <c r="L74" s="19">
        <v>105</v>
      </c>
      <c r="M74" s="19">
        <v>0</v>
      </c>
      <c r="N74" s="19">
        <v>0</v>
      </c>
      <c r="O74" s="19">
        <v>68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105</v>
      </c>
      <c r="V74" s="19">
        <v>0</v>
      </c>
      <c r="W74" s="19">
        <v>105</v>
      </c>
      <c r="X74" s="19">
        <v>0</v>
      </c>
      <c r="Y74" s="19">
        <v>0</v>
      </c>
      <c r="Z74" s="19">
        <v>0</v>
      </c>
      <c r="AA74" s="19">
        <v>0</v>
      </c>
      <c r="AB74" s="19">
        <v>105</v>
      </c>
      <c r="AC74" s="19">
        <v>0</v>
      </c>
    </row>
    <row r="75" spans="1:29" x14ac:dyDescent="0.2">
      <c r="A75" s="19" t="s">
        <v>4681</v>
      </c>
      <c r="B75" t="str">
        <f>IF(NOT(ISNA(VLOOKUP($A75,miplib2017!$A$5:$A$10000,1,0))),"miplib2017",IF(NOT(ISNA(VLOOKUP($A75,miplib2010!$A$5:$A$10000,1,0))),"miplib2010",IF(NOT(ISNA(VLOOKUP($A75,miplib2003!$A$5:$A$10000,1,0))),"miplib2003",IF(NOT(ISNA(VLOOKUP($A75,miplib3!$A$5:$A$10002,1,0))),"miplib3",IF(NOT(ISNA(VLOOKUP($A75,miplib2!$A$5:$A$10004,1,0))),"miplib2",IF(NOT(ISNA(VLOOKUP($A75,coral!$A$5:$A$10000,1,0))),"coral",IF(NOT(ISNA(VLOOKUP($A75,neos!$A$5:$A$10000,1,0))),"neos","COULD NOT FIND")))))))</f>
        <v>miplib2017</v>
      </c>
      <c r="C75" s="19">
        <f ca="1">IF($B75="coral",IF(E75=F75,E75,"?"),VLOOKUP($A86,INDIRECT("'"&amp;$B86&amp;"'!"&amp;"$A$5:$Z$1000"),MATCH(C$4,INDIRECT("'"&amp;$B86&amp;"'!$A$4:$Z$4"),0),0))</f>
        <v>-77</v>
      </c>
      <c r="D75" s="19"/>
      <c r="E75" s="19">
        <v>22140.20247</v>
      </c>
      <c r="F75" s="21">
        <v>9.9999999999999996E+30</v>
      </c>
      <c r="G75" s="19">
        <v>12671</v>
      </c>
      <c r="H75" s="19">
        <v>26055</v>
      </c>
      <c r="I75" s="19">
        <v>24930</v>
      </c>
      <c r="J75" s="19">
        <v>1125</v>
      </c>
      <c r="K75" s="19">
        <f>IF(J75=H75,1,0)</f>
        <v>0</v>
      </c>
      <c r="L75" s="19">
        <v>0</v>
      </c>
      <c r="M75" s="19">
        <v>63</v>
      </c>
      <c r="N75" s="19">
        <v>12474</v>
      </c>
      <c r="O75" s="19">
        <v>0</v>
      </c>
      <c r="P75" s="19">
        <v>9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125</v>
      </c>
    </row>
    <row r="76" spans="1:29" x14ac:dyDescent="0.2">
      <c r="A76" s="19" t="s">
        <v>4682</v>
      </c>
      <c r="B76" t="str">
        <f>IF(NOT(ISNA(VLOOKUP($A76,miplib2017!$A$5:$A$10000,1,0))),"miplib2017",IF(NOT(ISNA(VLOOKUP($A76,miplib2010!$A$5:$A$10000,1,0))),"miplib2010",IF(NOT(ISNA(VLOOKUP($A76,miplib2003!$A$5:$A$10000,1,0))),"miplib2003",IF(NOT(ISNA(VLOOKUP($A76,miplib3!$A$5:$A$10002,1,0))),"miplib3",IF(NOT(ISNA(VLOOKUP($A76,miplib2!$A$5:$A$10004,1,0))),"miplib2",IF(NOT(ISNA(VLOOKUP($A76,coral!$A$5:$A$10000,1,0))),"coral",IF(NOT(ISNA(VLOOKUP($A76,neos!$A$5:$A$10000,1,0))),"neos","COULD NOT FIND")))))))</f>
        <v>miplib2017</v>
      </c>
      <c r="C76" s="19" t="str">
        <f ca="1">IF($B76="coral",IF(E76=F76,E76,"?"),VLOOKUP($A87,INDIRECT("'"&amp;$B87&amp;"'!"&amp;"$A$5:$Z$1000"),MATCH(C$4,INDIRECT("'"&amp;$B87&amp;"'!$A$4:$Z$4"),0),0))</f>
        <v>?</v>
      </c>
      <c r="D76" s="19"/>
      <c r="E76" s="19">
        <v>2944.664925</v>
      </c>
      <c r="F76" s="21">
        <v>9.9999999999999996E+30</v>
      </c>
      <c r="G76" s="19">
        <v>2310</v>
      </c>
      <c r="H76" s="19">
        <v>4926</v>
      </c>
      <c r="I76" s="19">
        <v>4386</v>
      </c>
      <c r="J76" s="19">
        <v>540</v>
      </c>
      <c r="K76" s="19">
        <f>IF(J76=H76,1,0)</f>
        <v>0</v>
      </c>
      <c r="L76" s="19">
        <v>0</v>
      </c>
      <c r="M76" s="19">
        <v>30</v>
      </c>
      <c r="N76" s="19">
        <v>1956</v>
      </c>
      <c r="O76" s="19">
        <v>0</v>
      </c>
      <c r="P76" s="19">
        <v>234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90</v>
      </c>
    </row>
    <row r="77" spans="1:29" x14ac:dyDescent="0.2">
      <c r="A77" s="19" t="s">
        <v>4683</v>
      </c>
      <c r="B77" t="str">
        <f>IF(NOT(ISNA(VLOOKUP($A77,miplib2017!$A$5:$A$10000,1,0))),"miplib2017",IF(NOT(ISNA(VLOOKUP($A77,miplib2010!$A$5:$A$10000,1,0))),"miplib2010",IF(NOT(ISNA(VLOOKUP($A77,miplib2003!$A$5:$A$10000,1,0))),"miplib2003",IF(NOT(ISNA(VLOOKUP($A77,miplib3!$A$5:$A$10002,1,0))),"miplib3",IF(NOT(ISNA(VLOOKUP($A77,miplib2!$A$5:$A$10004,1,0))),"miplib2",IF(NOT(ISNA(VLOOKUP($A77,coral!$A$5:$A$10000,1,0))),"coral",IF(NOT(ISNA(VLOOKUP($A77,neos!$A$5:$A$10000,1,0))),"neos","COULD NOT FIND")))))))</f>
        <v>miplib2017</v>
      </c>
      <c r="C77" s="19">
        <f ca="1">IF($B77="coral",IF(E77=F77,E77,"?"),VLOOKUP($A88,INDIRECT("'"&amp;$B88&amp;"'!"&amp;"$A$5:$Z$1000"),MATCH(C$4,INDIRECT("'"&amp;$B88&amp;"'!$A$4:$Z$4"),0),0))</f>
        <v>-128</v>
      </c>
      <c r="D77" s="19"/>
      <c r="E77" s="19">
        <v>-1668.9122110000001</v>
      </c>
      <c r="F77" s="19">
        <v>44334.13</v>
      </c>
      <c r="G77" s="19">
        <v>25721</v>
      </c>
      <c r="H77" s="19">
        <v>21506</v>
      </c>
      <c r="I77" s="19">
        <v>19586</v>
      </c>
      <c r="J77" s="19">
        <v>1920</v>
      </c>
      <c r="K77" s="19">
        <f>IF(J77=H77,1,0)</f>
        <v>0</v>
      </c>
      <c r="L77" s="19">
        <v>0</v>
      </c>
      <c r="M77" s="19">
        <v>0</v>
      </c>
      <c r="N77" s="19">
        <v>0</v>
      </c>
      <c r="O77" s="19">
        <v>7838</v>
      </c>
      <c r="P77" s="19">
        <v>14964</v>
      </c>
      <c r="Q77" s="19">
        <v>0</v>
      </c>
      <c r="R77" s="19">
        <v>0</v>
      </c>
      <c r="S77" s="19">
        <v>0</v>
      </c>
      <c r="T77" s="19">
        <v>0</v>
      </c>
      <c r="U77" s="19">
        <v>1772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960</v>
      </c>
    </row>
    <row r="78" spans="1:29" x14ac:dyDescent="0.2">
      <c r="A78" s="19" t="s">
        <v>4684</v>
      </c>
      <c r="B78" t="str">
        <f>IF(NOT(ISNA(VLOOKUP($A78,miplib2017!$A$5:$A$10000,1,0))),"miplib2017",IF(NOT(ISNA(VLOOKUP($A78,miplib2010!$A$5:$A$10000,1,0))),"miplib2010",IF(NOT(ISNA(VLOOKUP($A78,miplib2003!$A$5:$A$10000,1,0))),"miplib2003",IF(NOT(ISNA(VLOOKUP($A78,miplib3!$A$5:$A$10002,1,0))),"miplib3",IF(NOT(ISNA(VLOOKUP($A78,miplib2!$A$5:$A$10004,1,0))),"miplib2",IF(NOT(ISNA(VLOOKUP($A78,coral!$A$5:$A$10000,1,0))),"coral",IF(NOT(ISNA(VLOOKUP($A78,neos!$A$5:$A$10000,1,0))),"neos","COULD NOT FIND")))))))</f>
        <v>miplib2017</v>
      </c>
      <c r="C78" s="19" t="str">
        <f ca="1">IF($B78="coral",IF(E78=F78,E78,"?"),VLOOKUP($A89,INDIRECT("'"&amp;$B89&amp;"'!"&amp;"$A$5:$Z$1000"),MATCH(C$4,INDIRECT("'"&amp;$B89&amp;"'!$A$4:$Z$4"),0),0))</f>
        <v>?</v>
      </c>
      <c r="D78" s="19"/>
      <c r="E78" s="19">
        <v>3179781060</v>
      </c>
      <c r="F78" s="19">
        <v>3179781060</v>
      </c>
      <c r="G78" s="19">
        <v>89</v>
      </c>
      <c r="H78" s="19">
        <v>105</v>
      </c>
      <c r="I78" s="19">
        <v>20</v>
      </c>
      <c r="J78" s="19">
        <v>5</v>
      </c>
      <c r="K78" s="19">
        <f>IF(J78=H78,1,0)</f>
        <v>0</v>
      </c>
      <c r="L78" s="19">
        <v>80</v>
      </c>
      <c r="M78" s="19">
        <v>0</v>
      </c>
      <c r="N78" s="19">
        <v>0</v>
      </c>
      <c r="O78" s="19">
        <v>58</v>
      </c>
      <c r="P78" s="19">
        <v>25</v>
      </c>
      <c r="Q78" s="19">
        <v>0</v>
      </c>
      <c r="R78" s="19">
        <v>1</v>
      </c>
      <c r="S78" s="19">
        <v>5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</row>
    <row r="79" spans="1:29" x14ac:dyDescent="0.2">
      <c r="A79" s="19" t="s">
        <v>4171</v>
      </c>
      <c r="B79" t="str">
        <f>IF(NOT(ISNA(VLOOKUP($A79,miplib2017!$A$5:$A$10000,1,0))),"miplib2017",IF(NOT(ISNA(VLOOKUP($A79,miplib2010!$A$5:$A$10000,1,0))),"miplib2010",IF(NOT(ISNA(VLOOKUP($A79,miplib2003!$A$5:$A$10000,1,0))),"miplib2003",IF(NOT(ISNA(VLOOKUP($A79,miplib3!$A$5:$A$10002,1,0))),"miplib3",IF(NOT(ISNA(VLOOKUP($A79,miplib2!$A$5:$A$10004,1,0))),"miplib2",IF(NOT(ISNA(VLOOKUP($A79,coral!$A$5:$A$10000,1,0))),"coral",IF(NOT(ISNA(VLOOKUP($A79,neos!$A$5:$A$10000,1,0))),"neos","COULD NOT FIND")))))))</f>
        <v>miplib2010</v>
      </c>
      <c r="C79" s="19">
        <f ca="1">IF($B79="coral",IF(E79=F79,E79,"?"),VLOOKUP($A90,INDIRECT("'"&amp;$B90&amp;"'!"&amp;"$A$5:$Z$1000"),MATCH(C$4,INDIRECT("'"&amp;$B90&amp;"'!$A$4:$Z$4"),0),0))</f>
        <v>8</v>
      </c>
      <c r="D79" s="19"/>
      <c r="E79" s="19">
        <v>-178</v>
      </c>
      <c r="F79" s="19">
        <v>-176</v>
      </c>
      <c r="G79" s="19">
        <v>796</v>
      </c>
      <c r="H79" s="19">
        <v>520</v>
      </c>
      <c r="I79" s="19">
        <v>260</v>
      </c>
      <c r="J79" s="19">
        <v>260</v>
      </c>
      <c r="K79" s="19">
        <f>IF(J79=H79,1,0)</f>
        <v>0</v>
      </c>
      <c r="L79" s="19">
        <v>0</v>
      </c>
      <c r="M79" s="19">
        <v>190</v>
      </c>
      <c r="N79" s="19">
        <v>0</v>
      </c>
      <c r="O79" s="19">
        <v>186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260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160</v>
      </c>
      <c r="AC79" s="19">
        <v>0</v>
      </c>
    </row>
    <row r="80" spans="1:29" x14ac:dyDescent="0.2">
      <c r="A80" s="19" t="s">
        <v>4172</v>
      </c>
      <c r="B80" t="str">
        <f>IF(NOT(ISNA(VLOOKUP($A80,miplib2017!$A$5:$A$10000,1,0))),"miplib2017",IF(NOT(ISNA(VLOOKUP($A80,miplib2010!$A$5:$A$10000,1,0))),"miplib2010",IF(NOT(ISNA(VLOOKUP($A80,miplib2003!$A$5:$A$10000,1,0))),"miplib2003",IF(NOT(ISNA(VLOOKUP($A80,miplib3!$A$5:$A$10002,1,0))),"miplib3",IF(NOT(ISNA(VLOOKUP($A80,miplib2!$A$5:$A$10004,1,0))),"miplib2",IF(NOT(ISNA(VLOOKUP($A80,coral!$A$5:$A$10000,1,0))),"coral",IF(NOT(ISNA(VLOOKUP($A80,neos!$A$5:$A$10000,1,0))),"neos","COULD NOT FIND")))))))</f>
        <v>miplib2010</v>
      </c>
      <c r="C80" s="19" t="str">
        <f ca="1">IF($B80="coral",IF(E80=F80,E80,"?"),VLOOKUP($A91,INDIRECT("'"&amp;$B91&amp;"'!"&amp;"$A$5:$Z$1000"),MATCH(C$4,INDIRECT("'"&amp;$B91&amp;"'!$A$4:$Z$4"),0),0))</f>
        <v>?</v>
      </c>
      <c r="D80" s="19"/>
      <c r="E80" s="19">
        <v>-52</v>
      </c>
      <c r="F80" s="19">
        <v>-44</v>
      </c>
      <c r="G80" s="19">
        <v>1914</v>
      </c>
      <c r="H80" s="19">
        <v>832</v>
      </c>
      <c r="I80" s="19">
        <v>416</v>
      </c>
      <c r="J80" s="19">
        <v>416</v>
      </c>
      <c r="K80" s="19">
        <f>IF(J80=H80,1,0)</f>
        <v>0</v>
      </c>
      <c r="L80" s="19">
        <v>0</v>
      </c>
      <c r="M80" s="19">
        <v>240</v>
      </c>
      <c r="N80" s="19">
        <v>0</v>
      </c>
      <c r="O80" s="19">
        <v>650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416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608</v>
      </c>
      <c r="AC80" s="19">
        <v>0</v>
      </c>
    </row>
    <row r="81" spans="1:29" x14ac:dyDescent="0.2">
      <c r="A81" s="19" t="s">
        <v>4685</v>
      </c>
      <c r="B81" t="str">
        <f>IF(NOT(ISNA(VLOOKUP($A81,miplib2017!$A$5:$A$10000,1,0))),"miplib2017",IF(NOT(ISNA(VLOOKUP($A81,miplib2010!$A$5:$A$10000,1,0))),"miplib2010",IF(NOT(ISNA(VLOOKUP($A81,miplib2003!$A$5:$A$10000,1,0))),"miplib2003",IF(NOT(ISNA(VLOOKUP($A81,miplib3!$A$5:$A$10002,1,0))),"miplib3",IF(NOT(ISNA(VLOOKUP($A81,miplib2!$A$5:$A$10004,1,0))),"miplib2",IF(NOT(ISNA(VLOOKUP($A81,coral!$A$5:$A$10000,1,0))),"coral",IF(NOT(ISNA(VLOOKUP($A81,neos!$A$5:$A$10000,1,0))),"neos","COULD NOT FIND")))))))</f>
        <v>coral</v>
      </c>
      <c r="C81" s="19" t="str">
        <f ca="1">IF($B81="coral",IF(E81=F81,E81,"?"),VLOOKUP($A92,INDIRECT("'"&amp;$B92&amp;"'!"&amp;"$A$5:$Z$1000"),MATCH(C$4,INDIRECT("'"&amp;$B92&amp;"'!$A$4:$Z$4"),0),0))</f>
        <v>?</v>
      </c>
      <c r="D81" s="19"/>
      <c r="E81" s="19">
        <v>-104</v>
      </c>
      <c r="F81" s="19">
        <v>-102</v>
      </c>
      <c r="G81" s="19">
        <v>1786</v>
      </c>
      <c r="H81" s="19">
        <v>832</v>
      </c>
      <c r="I81" s="19">
        <v>416</v>
      </c>
      <c r="J81" s="19">
        <v>416</v>
      </c>
      <c r="K81" s="19">
        <f>IF(J81=H81,1,0)</f>
        <v>0</v>
      </c>
      <c r="L81" s="19">
        <v>0</v>
      </c>
      <c r="M81" s="19">
        <v>240</v>
      </c>
      <c r="N81" s="19">
        <v>0</v>
      </c>
      <c r="O81" s="19">
        <v>650</v>
      </c>
      <c r="P81" s="19">
        <v>0</v>
      </c>
      <c r="Q81" s="19">
        <v>48</v>
      </c>
      <c r="R81" s="19">
        <v>0</v>
      </c>
      <c r="S81" s="19">
        <v>0</v>
      </c>
      <c r="T81" s="19">
        <v>0</v>
      </c>
      <c r="U81" s="19">
        <v>416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432</v>
      </c>
      <c r="AC81" s="19">
        <v>0</v>
      </c>
    </row>
    <row r="82" spans="1:29" x14ac:dyDescent="0.2">
      <c r="A82" s="19" t="s">
        <v>4686</v>
      </c>
      <c r="B82" t="str">
        <f>IF(NOT(ISNA(VLOOKUP($A82,miplib2017!$A$5:$A$10000,1,0))),"miplib2017",IF(NOT(ISNA(VLOOKUP($A82,miplib2010!$A$5:$A$10000,1,0))),"miplib2010",IF(NOT(ISNA(VLOOKUP($A82,miplib2003!$A$5:$A$10000,1,0))),"miplib2003",IF(NOT(ISNA(VLOOKUP($A82,miplib3!$A$5:$A$10002,1,0))),"miplib3",IF(NOT(ISNA(VLOOKUP($A82,miplib2!$A$5:$A$10004,1,0))),"miplib2",IF(NOT(ISNA(VLOOKUP($A82,coral!$A$5:$A$10000,1,0))),"coral",IF(NOT(ISNA(VLOOKUP($A82,neos!$A$5:$A$10000,1,0))),"neos","COULD NOT FIND")))))))</f>
        <v>coral</v>
      </c>
      <c r="C82" s="19" t="str">
        <f ca="1">IF($B82="coral",IF(E82=F82,E82,"?"),VLOOKUP($A93,INDIRECT("'"&amp;$B93&amp;"'!"&amp;"$A$5:$Z$1000"),MATCH(C$4,INDIRECT("'"&amp;$B93&amp;"'!$A$4:$Z$4"),0),0))</f>
        <v>?</v>
      </c>
      <c r="D82" s="19"/>
      <c r="E82" s="19">
        <v>-130</v>
      </c>
      <c r="F82" s="19">
        <v>-127</v>
      </c>
      <c r="G82" s="19">
        <v>2226</v>
      </c>
      <c r="H82" s="19">
        <v>1040</v>
      </c>
      <c r="I82" s="19">
        <v>520</v>
      </c>
      <c r="J82" s="19">
        <v>520</v>
      </c>
      <c r="K82" s="19">
        <f>IF(J82=H82,1,0)</f>
        <v>0</v>
      </c>
      <c r="L82" s="19">
        <v>0</v>
      </c>
      <c r="M82" s="19">
        <v>300</v>
      </c>
      <c r="N82" s="19">
        <v>0</v>
      </c>
      <c r="O82" s="19">
        <v>806</v>
      </c>
      <c r="P82" s="19">
        <v>0</v>
      </c>
      <c r="Q82" s="19">
        <v>60</v>
      </c>
      <c r="R82" s="19">
        <v>0</v>
      </c>
      <c r="S82" s="19">
        <v>0</v>
      </c>
      <c r="T82" s="19">
        <v>0</v>
      </c>
      <c r="U82" s="19">
        <v>520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540</v>
      </c>
      <c r="AC82" s="19">
        <v>0</v>
      </c>
    </row>
    <row r="83" spans="1:29" x14ac:dyDescent="0.2">
      <c r="A83" s="19" t="s">
        <v>4687</v>
      </c>
      <c r="B83" t="str">
        <f>IF(NOT(ISNA(VLOOKUP($A83,miplib2017!$A$5:$A$10000,1,0))),"miplib2017",IF(NOT(ISNA(VLOOKUP($A83,miplib2010!$A$5:$A$10000,1,0))),"miplib2010",IF(NOT(ISNA(VLOOKUP($A83,miplib2003!$A$5:$A$10000,1,0))),"miplib2003",IF(NOT(ISNA(VLOOKUP($A83,miplib3!$A$5:$A$10002,1,0))),"miplib3",IF(NOT(ISNA(VLOOKUP($A83,miplib2!$A$5:$A$10004,1,0))),"miplib2",IF(NOT(ISNA(VLOOKUP($A83,coral!$A$5:$A$10000,1,0))),"coral",IF(NOT(ISNA(VLOOKUP($A83,neos!$A$5:$A$10000,1,0))),"neos","COULD NOT FIND")))))))</f>
        <v>coral</v>
      </c>
      <c r="C83" s="19" t="str">
        <f ca="1">IF($B83="coral",IF(E83=F83,E83,"?"),VLOOKUP($A94,INDIRECT("'"&amp;$B94&amp;"'!"&amp;"$A$5:$Z$1000"),MATCH(C$4,INDIRECT("'"&amp;$B94&amp;"'!$A$4:$Z$4"),0),0))</f>
        <v>?</v>
      </c>
      <c r="D83" s="19"/>
      <c r="E83" s="19">
        <v>-78</v>
      </c>
      <c r="F83" s="19">
        <v>-76</v>
      </c>
      <c r="G83" s="19">
        <v>1346</v>
      </c>
      <c r="H83" s="19">
        <v>624</v>
      </c>
      <c r="I83" s="19">
        <v>312</v>
      </c>
      <c r="J83" s="19">
        <v>312</v>
      </c>
      <c r="K83" s="19">
        <f>IF(J83=H83,1,0)</f>
        <v>0</v>
      </c>
      <c r="L83" s="19">
        <v>0</v>
      </c>
      <c r="M83" s="19">
        <v>180</v>
      </c>
      <c r="N83" s="19">
        <v>0</v>
      </c>
      <c r="O83" s="19">
        <v>494</v>
      </c>
      <c r="P83" s="19">
        <v>0</v>
      </c>
      <c r="Q83" s="19">
        <v>36</v>
      </c>
      <c r="R83" s="19">
        <v>0</v>
      </c>
      <c r="S83" s="19">
        <v>0</v>
      </c>
      <c r="T83" s="19">
        <v>0</v>
      </c>
      <c r="U83" s="19">
        <v>312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324</v>
      </c>
      <c r="AC83" s="19">
        <v>0</v>
      </c>
    </row>
    <row r="84" spans="1:29" x14ac:dyDescent="0.2">
      <c r="A84" s="19" t="s">
        <v>4173</v>
      </c>
      <c r="B84" t="str">
        <f>IF(NOT(ISNA(VLOOKUP($A84,miplib2017!$A$5:$A$10000,1,0))),"miplib2017",IF(NOT(ISNA(VLOOKUP($A84,miplib2010!$A$5:$A$10000,1,0))),"miplib2010",IF(NOT(ISNA(VLOOKUP($A84,miplib2003!$A$5:$A$10000,1,0))),"miplib2003",IF(NOT(ISNA(VLOOKUP($A84,miplib3!$A$5:$A$10002,1,0))),"miplib3",IF(NOT(ISNA(VLOOKUP($A84,miplib2!$A$5:$A$10004,1,0))),"miplib2",IF(NOT(ISNA(VLOOKUP($A84,coral!$A$5:$A$10000,1,0))),"coral",IF(NOT(ISNA(VLOOKUP($A84,neos!$A$5:$A$10000,1,0))),"neos","COULD NOT FIND")))))))</f>
        <v>miplib2010</v>
      </c>
      <c r="C84" s="19">
        <f ca="1">IF($B84="coral",IF(E84=F84,E84,"?"),VLOOKUP($A95,INDIRECT("'"&amp;$B95&amp;"'!"&amp;"$A$5:$Z$1000"),MATCH(C$4,INDIRECT("'"&amp;$B95&amp;"'!$A$4:$Z$4"),0),0))</f>
        <v>-179.25</v>
      </c>
      <c r="D84" s="19"/>
      <c r="E84" s="19">
        <v>2426.322134</v>
      </c>
      <c r="F84" s="21">
        <v>9.9999999999999996E+30</v>
      </c>
      <c r="G84" s="19">
        <v>58726</v>
      </c>
      <c r="H84" s="19">
        <v>416040</v>
      </c>
      <c r="I84" s="19">
        <v>361284</v>
      </c>
      <c r="J84" s="19">
        <v>54756</v>
      </c>
      <c r="K84" s="19">
        <f>IF(J84=H84,1,0)</f>
        <v>0</v>
      </c>
      <c r="L84" s="19">
        <v>0</v>
      </c>
      <c r="M84" s="19">
        <v>1748</v>
      </c>
      <c r="N84" s="19">
        <v>0</v>
      </c>
      <c r="O84" s="19">
        <v>0</v>
      </c>
      <c r="P84" s="19">
        <v>0</v>
      </c>
      <c r="Q84" s="19">
        <v>275</v>
      </c>
      <c r="R84" s="19">
        <v>6912</v>
      </c>
      <c r="S84" s="19">
        <v>0</v>
      </c>
      <c r="T84" s="19">
        <v>0</v>
      </c>
      <c r="U84" s="19">
        <v>0</v>
      </c>
      <c r="V84" s="19">
        <v>0</v>
      </c>
      <c r="W84" s="19">
        <v>36196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13567</v>
      </c>
    </row>
    <row r="85" spans="1:29" x14ac:dyDescent="0.2">
      <c r="A85" s="19" t="s">
        <v>4688</v>
      </c>
      <c r="B85" t="str">
        <f>IF(NOT(ISNA(VLOOKUP($A85,miplib2017!$A$5:$A$10000,1,0))),"miplib2017",IF(NOT(ISNA(VLOOKUP($A85,miplib2010!$A$5:$A$10000,1,0))),"miplib2010",IF(NOT(ISNA(VLOOKUP($A85,miplib2003!$A$5:$A$10000,1,0))),"miplib2003",IF(NOT(ISNA(VLOOKUP($A85,miplib3!$A$5:$A$10002,1,0))),"miplib3",IF(NOT(ISNA(VLOOKUP($A85,miplib2!$A$5:$A$10004,1,0))),"miplib2",IF(NOT(ISNA(VLOOKUP($A85,coral!$A$5:$A$10000,1,0))),"coral",IF(NOT(ISNA(VLOOKUP($A85,neos!$A$5:$A$10000,1,0))),"neos","COULD NOT FIND")))))))</f>
        <v>coral</v>
      </c>
      <c r="C85" s="19" t="str">
        <f ca="1">IF($B85="coral",IF(E85=F85,E85,"?"),VLOOKUP($A96,INDIRECT("'"&amp;$B96&amp;"'!"&amp;"$A$5:$Z$1000"),MATCH(C$4,INDIRECT("'"&amp;$B96&amp;"'!$A$4:$Z$4"),0),0))</f>
        <v>?</v>
      </c>
      <c r="D85" s="19"/>
      <c r="E85" s="19">
        <v>-102</v>
      </c>
      <c r="F85" s="19">
        <v>-101.25</v>
      </c>
      <c r="G85" s="19">
        <v>1096</v>
      </c>
      <c r="H85" s="19">
        <v>520</v>
      </c>
      <c r="I85" s="19">
        <v>260</v>
      </c>
      <c r="J85" s="19">
        <v>260</v>
      </c>
      <c r="K85" s="19">
        <f>IF(J85=H85,1,0)</f>
        <v>0</v>
      </c>
      <c r="L85" s="19">
        <v>0</v>
      </c>
      <c r="M85" s="19">
        <v>150</v>
      </c>
      <c r="N85" s="19">
        <v>0</v>
      </c>
      <c r="O85" s="19">
        <v>416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260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270</v>
      </c>
      <c r="AC85" s="19">
        <v>0</v>
      </c>
    </row>
    <row r="86" spans="1:29" x14ac:dyDescent="0.2">
      <c r="A86" s="19" t="s">
        <v>4689</v>
      </c>
      <c r="B86" t="str">
        <f>IF(NOT(ISNA(VLOOKUP($A86,miplib2017!$A$5:$A$10000,1,0))),"miplib2017",IF(NOT(ISNA(VLOOKUP($A86,miplib2010!$A$5:$A$10000,1,0))),"miplib2010",IF(NOT(ISNA(VLOOKUP($A86,miplib2003!$A$5:$A$10000,1,0))),"miplib2003",IF(NOT(ISNA(VLOOKUP($A86,miplib3!$A$5:$A$10002,1,0))),"miplib3",IF(NOT(ISNA(VLOOKUP($A86,miplib2!$A$5:$A$10004,1,0))),"miplib2",IF(NOT(ISNA(VLOOKUP($A86,coral!$A$5:$A$10000,1,0))),"coral",IF(NOT(ISNA(VLOOKUP($A86,neos!$A$5:$A$10000,1,0))),"neos","COULD NOT FIND")))))))</f>
        <v>miplib2017</v>
      </c>
      <c r="C86" s="19">
        <f ca="1">IF($B86="coral",IF(E86=F86,E86,"?"),VLOOKUP($A97,INDIRECT("'"&amp;$B97&amp;"'!"&amp;"$A$5:$Z$1000"),MATCH(C$4,INDIRECT("'"&amp;$B97&amp;"'!$A$4:$Z$4"),0),0))</f>
        <v>-181</v>
      </c>
      <c r="D86" s="19"/>
      <c r="E86" s="19">
        <v>-78</v>
      </c>
      <c r="F86" s="19">
        <v>-77</v>
      </c>
      <c r="G86" s="19">
        <v>668</v>
      </c>
      <c r="H86" s="19">
        <v>312</v>
      </c>
      <c r="I86" s="19">
        <v>156</v>
      </c>
      <c r="J86" s="19">
        <v>156</v>
      </c>
      <c r="K86" s="19">
        <f>IF(J86=H86,1,0)</f>
        <v>0</v>
      </c>
      <c r="L86" s="19">
        <v>0</v>
      </c>
      <c r="M86" s="19">
        <v>114</v>
      </c>
      <c r="N86" s="19">
        <v>0</v>
      </c>
      <c r="O86" s="19">
        <v>236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156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162</v>
      </c>
      <c r="AC86" s="19">
        <v>0</v>
      </c>
    </row>
    <row r="87" spans="1:29" x14ac:dyDescent="0.2">
      <c r="A87" s="19" t="s">
        <v>4690</v>
      </c>
      <c r="B87" t="str">
        <f>IF(NOT(ISNA(VLOOKUP($A87,miplib2017!$A$5:$A$10000,1,0))),"miplib2017",IF(NOT(ISNA(VLOOKUP($A87,miplib2010!$A$5:$A$10000,1,0))),"miplib2010",IF(NOT(ISNA(VLOOKUP($A87,miplib2003!$A$5:$A$10000,1,0))),"miplib2003",IF(NOT(ISNA(VLOOKUP($A87,miplib3!$A$5:$A$10002,1,0))),"miplib3",IF(NOT(ISNA(VLOOKUP($A87,miplib2!$A$5:$A$10004,1,0))),"miplib2",IF(NOT(ISNA(VLOOKUP($A87,coral!$A$5:$A$10000,1,0))),"coral",IF(NOT(ISNA(VLOOKUP($A87,neos!$A$5:$A$10000,1,0))),"neos","COULD NOT FIND")))))))</f>
        <v>coral</v>
      </c>
      <c r="C87" s="19" t="str">
        <f ca="1">IF($B87="coral",IF(E87=F87,E87,"?"),VLOOKUP($A98,INDIRECT("'"&amp;$B98&amp;"'!"&amp;"$A$5:$Z$1000"),MATCH(C$4,INDIRECT("'"&amp;$B98&amp;"'!$A$4:$Z$4"),0),0))</f>
        <v>?</v>
      </c>
      <c r="D87" s="19"/>
      <c r="E87" s="19">
        <v>2008.0264320000001</v>
      </c>
      <c r="F87" s="21">
        <v>9.9999999999999996E+30</v>
      </c>
      <c r="G87" s="19">
        <v>73661</v>
      </c>
      <c r="H87" s="19">
        <v>519704</v>
      </c>
      <c r="I87" s="19">
        <v>446264</v>
      </c>
      <c r="J87" s="19">
        <v>73440</v>
      </c>
      <c r="K87" s="19">
        <f>IF(J87=H87,1,0)</f>
        <v>0</v>
      </c>
      <c r="L87" s="19">
        <v>0</v>
      </c>
      <c r="M87" s="19">
        <v>2548</v>
      </c>
      <c r="N87" s="19">
        <v>864</v>
      </c>
      <c r="O87" s="19">
        <v>0</v>
      </c>
      <c r="P87" s="19">
        <v>0</v>
      </c>
      <c r="Q87" s="19">
        <v>0</v>
      </c>
      <c r="R87" s="19">
        <v>7110</v>
      </c>
      <c r="S87" s="19">
        <v>0</v>
      </c>
      <c r="T87" s="19">
        <v>0</v>
      </c>
      <c r="U87" s="19">
        <v>0</v>
      </c>
      <c r="V87" s="19">
        <v>0</v>
      </c>
      <c r="W87" s="19">
        <v>48919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14220</v>
      </c>
    </row>
    <row r="88" spans="1:29" x14ac:dyDescent="0.2">
      <c r="A88" s="19" t="s">
        <v>4174</v>
      </c>
      <c r="B88" t="str">
        <f>IF(NOT(ISNA(VLOOKUP($A88,miplib2017!$A$5:$A$10000,1,0))),"miplib2017",IF(NOT(ISNA(VLOOKUP($A88,miplib2010!$A$5:$A$10000,1,0))),"miplib2010",IF(NOT(ISNA(VLOOKUP($A88,miplib2003!$A$5:$A$10000,1,0))),"miplib2003",IF(NOT(ISNA(VLOOKUP($A88,miplib3!$A$5:$A$10002,1,0))),"miplib3",IF(NOT(ISNA(VLOOKUP($A88,miplib2!$A$5:$A$10004,1,0))),"miplib2",IF(NOT(ISNA(VLOOKUP($A88,coral!$A$5:$A$10000,1,0))),"coral",IF(NOT(ISNA(VLOOKUP($A88,neos!$A$5:$A$10000,1,0))),"neos","COULD NOT FIND")))))))</f>
        <v>miplib2010</v>
      </c>
      <c r="C88" s="19">
        <f ca="1">IF($B88="coral",IF(E88=F88,E88,"?"),VLOOKUP($A99,INDIRECT("'"&amp;$B99&amp;"'!"&amp;"$A$5:$Z$1000"),MATCH(C$4,INDIRECT("'"&amp;$B99&amp;"'!$A$4:$Z$4"),0),0))</f>
        <v>-17041</v>
      </c>
      <c r="D88" s="19"/>
      <c r="E88" s="19">
        <v>-129</v>
      </c>
      <c r="F88" s="19">
        <v>-128</v>
      </c>
      <c r="G88" s="19">
        <v>1417</v>
      </c>
      <c r="H88" s="19">
        <v>676</v>
      </c>
      <c r="I88" s="19">
        <v>338</v>
      </c>
      <c r="J88" s="19">
        <v>338</v>
      </c>
      <c r="K88" s="19">
        <f>IF(J88=H88,1,0)</f>
        <v>0</v>
      </c>
      <c r="L88" s="19">
        <v>0</v>
      </c>
      <c r="M88" s="19">
        <v>195</v>
      </c>
      <c r="N88" s="19">
        <v>0</v>
      </c>
      <c r="O88" s="19">
        <v>533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338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351</v>
      </c>
      <c r="AC88" s="19">
        <v>0</v>
      </c>
    </row>
    <row r="89" spans="1:29" x14ac:dyDescent="0.2">
      <c r="A89" s="19" t="s">
        <v>4691</v>
      </c>
      <c r="B89" t="str">
        <f>IF(NOT(ISNA(VLOOKUP($A89,miplib2017!$A$5:$A$10000,1,0))),"miplib2017",IF(NOT(ISNA(VLOOKUP($A89,miplib2010!$A$5:$A$10000,1,0))),"miplib2010",IF(NOT(ISNA(VLOOKUP($A89,miplib2003!$A$5:$A$10000,1,0))),"miplib2003",IF(NOT(ISNA(VLOOKUP($A89,miplib3!$A$5:$A$10002,1,0))),"miplib3",IF(NOT(ISNA(VLOOKUP($A89,miplib2!$A$5:$A$10004,1,0))),"miplib2",IF(NOT(ISNA(VLOOKUP($A89,coral!$A$5:$A$10000,1,0))),"coral",IF(NOT(ISNA(VLOOKUP($A89,neos!$A$5:$A$10000,1,0))),"neos","COULD NOT FIND")))))))</f>
        <v>coral</v>
      </c>
      <c r="C89" s="19" t="str">
        <f ca="1">IF($B89="coral",IF(E89=F89,E89,"?"),VLOOKUP($A100,INDIRECT("'"&amp;$B100&amp;"'!"&amp;"$A$5:$Z$1000"),MATCH(C$4,INDIRECT("'"&amp;$B100&amp;"'!$A$4:$Z$4"),0),0))</f>
        <v>?</v>
      </c>
      <c r="D89" s="19"/>
      <c r="E89" s="19">
        <v>-156</v>
      </c>
      <c r="F89" s="19">
        <v>-152.4</v>
      </c>
      <c r="G89" s="19">
        <v>2666</v>
      </c>
      <c r="H89" s="19">
        <v>1248</v>
      </c>
      <c r="I89" s="19">
        <v>624</v>
      </c>
      <c r="J89" s="19">
        <v>624</v>
      </c>
      <c r="K89" s="19">
        <f>IF(J89=H89,1,0)</f>
        <v>0</v>
      </c>
      <c r="L89" s="19">
        <v>0</v>
      </c>
      <c r="M89" s="19">
        <v>360</v>
      </c>
      <c r="N89" s="19">
        <v>0</v>
      </c>
      <c r="O89" s="19">
        <v>962</v>
      </c>
      <c r="P89" s="19">
        <v>0</v>
      </c>
      <c r="Q89" s="19">
        <v>72</v>
      </c>
      <c r="R89" s="19">
        <v>0</v>
      </c>
      <c r="S89" s="19">
        <v>0</v>
      </c>
      <c r="T89" s="19">
        <v>0</v>
      </c>
      <c r="U89" s="19">
        <v>624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648</v>
      </c>
      <c r="AC89" s="19">
        <v>0</v>
      </c>
    </row>
    <row r="90" spans="1:29" x14ac:dyDescent="0.2">
      <c r="A90" s="19" t="s">
        <v>1853</v>
      </c>
      <c r="B90" t="str">
        <f>IF(NOT(ISNA(VLOOKUP($A90,miplib2017!$A$5:$A$10000,1,0))),"miplib2017",IF(NOT(ISNA(VLOOKUP($A90,miplib2010!$A$5:$A$10000,1,0))),"miplib2010",IF(NOT(ISNA(VLOOKUP($A90,miplib2003!$A$5:$A$10000,1,0))),"miplib2003",IF(NOT(ISNA(VLOOKUP($A90,miplib3!$A$5:$A$10002,1,0))),"miplib3",IF(NOT(ISNA(VLOOKUP($A90,miplib2!$A$5:$A$10004,1,0))),"miplib2",IF(NOT(ISNA(VLOOKUP($A90,coral!$A$5:$A$10000,1,0))),"coral",IF(NOT(ISNA(VLOOKUP($A90,neos!$A$5:$A$10000,1,0))),"neos","COULD NOT FIND")))))))</f>
        <v>coral</v>
      </c>
      <c r="C90" s="19">
        <f ca="1">IF($B90="coral",IF(E90=F90,E90,"?"),VLOOKUP($A101,INDIRECT("'"&amp;$B101&amp;"'!"&amp;"$A$5:$Z$1000"),MATCH(C$4,INDIRECT("'"&amp;$B101&amp;"'!$A$4:$Z$4"),0),0))</f>
        <v>8</v>
      </c>
      <c r="D90" s="19"/>
      <c r="E90" s="19">
        <v>8</v>
      </c>
      <c r="F90" s="19">
        <v>8</v>
      </c>
      <c r="G90" s="19">
        <v>187</v>
      </c>
      <c r="H90" s="19">
        <v>2256</v>
      </c>
      <c r="I90" s="19">
        <v>0</v>
      </c>
      <c r="J90" s="19">
        <v>2256</v>
      </c>
      <c r="K90" s="19">
        <f>IF(J90=H90,1,0)</f>
        <v>1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48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46</v>
      </c>
      <c r="Y90" s="19">
        <v>0</v>
      </c>
      <c r="Z90" s="19">
        <v>0</v>
      </c>
      <c r="AA90" s="19">
        <v>0</v>
      </c>
      <c r="AB90" s="19">
        <v>45</v>
      </c>
      <c r="AC90" s="19">
        <v>47</v>
      </c>
    </row>
    <row r="91" spans="1:29" x14ac:dyDescent="0.2">
      <c r="A91" s="19" t="s">
        <v>4692</v>
      </c>
      <c r="B91" t="str">
        <f>IF(NOT(ISNA(VLOOKUP($A91,miplib2017!$A$5:$A$10000,1,0))),"miplib2017",IF(NOT(ISNA(VLOOKUP($A91,miplib2010!$A$5:$A$10000,1,0))),"miplib2010",IF(NOT(ISNA(VLOOKUP($A91,miplib2003!$A$5:$A$10000,1,0))),"miplib2003",IF(NOT(ISNA(VLOOKUP($A91,miplib3!$A$5:$A$10002,1,0))),"miplib3",IF(NOT(ISNA(VLOOKUP($A91,miplib2!$A$5:$A$10004,1,0))),"miplib2",IF(NOT(ISNA(VLOOKUP($A91,coral!$A$5:$A$10000,1,0))),"coral",IF(NOT(ISNA(VLOOKUP($A91,neos!$A$5:$A$10000,1,0))),"neos","COULD NOT FIND")))))))</f>
        <v>coral</v>
      </c>
      <c r="C91" s="19" t="str">
        <f ca="1">IF($B91="coral",IF(E91=F91,E91,"?"),VLOOKUP($A102,INDIRECT("'"&amp;$B102&amp;"'!"&amp;"$A$5:$Z$1000"),MATCH(C$4,INDIRECT("'"&amp;$B102&amp;"'!$A$4:$Z$4"),0),0))</f>
        <v>?</v>
      </c>
      <c r="D91" s="19"/>
      <c r="E91" s="19">
        <v>-182</v>
      </c>
      <c r="F91" s="19">
        <v>-180.33</v>
      </c>
      <c r="G91" s="19">
        <v>775</v>
      </c>
      <c r="H91" s="19">
        <v>364</v>
      </c>
      <c r="I91" s="19">
        <v>182</v>
      </c>
      <c r="J91" s="19">
        <v>182</v>
      </c>
      <c r="K91" s="19">
        <f>IF(J91=H91,1,0)</f>
        <v>0</v>
      </c>
      <c r="L91" s="19">
        <v>0</v>
      </c>
      <c r="M91" s="19">
        <v>133</v>
      </c>
      <c r="N91" s="19">
        <v>0</v>
      </c>
      <c r="O91" s="19">
        <v>271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182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189</v>
      </c>
      <c r="AC91" s="19">
        <v>0</v>
      </c>
    </row>
    <row r="92" spans="1:29" x14ac:dyDescent="0.2">
      <c r="A92" s="19" t="s">
        <v>4175</v>
      </c>
      <c r="B92" t="str">
        <f>IF(NOT(ISNA(VLOOKUP($A92,miplib2017!$A$5:$A$10000,1,0))),"miplib2017",IF(NOT(ISNA(VLOOKUP($A92,miplib2010!$A$5:$A$10000,1,0))),"miplib2010",IF(NOT(ISNA(VLOOKUP($A92,miplib2003!$A$5:$A$10000,1,0))),"miplib2003",IF(NOT(ISNA(VLOOKUP($A92,miplib3!$A$5:$A$10002,1,0))),"miplib3",IF(NOT(ISNA(VLOOKUP($A92,miplib2!$A$5:$A$10004,1,0))),"miplib2",IF(NOT(ISNA(VLOOKUP($A92,coral!$A$5:$A$10000,1,0))),"coral",IF(NOT(ISNA(VLOOKUP($A92,neos!$A$5:$A$10000,1,0))),"neos","COULD NOT FIND")))))))</f>
        <v>miplib2010</v>
      </c>
      <c r="C92" s="19">
        <f ca="1">IF($B92="coral",IF(E92=F92,E92,"?"),VLOOKUP($A103,INDIRECT("'"&amp;$B103&amp;"'!"&amp;"$A$5:$Z$1000"),MATCH(C$4,INDIRECT("'"&amp;$B103&amp;"'!$A$4:$Z$4"),0),0))</f>
        <v>-17783</v>
      </c>
      <c r="D92" s="19"/>
      <c r="E92" s="19">
        <v>36</v>
      </c>
      <c r="F92" s="21">
        <v>9.9999999999999996E+30</v>
      </c>
      <c r="G92" s="19">
        <v>330</v>
      </c>
      <c r="H92" s="19">
        <v>1285</v>
      </c>
      <c r="I92" s="19">
        <v>0</v>
      </c>
      <c r="J92" s="19">
        <v>1285</v>
      </c>
      <c r="K92" s="19">
        <f>IF(J92=H92,1,0)</f>
        <v>1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330</v>
      </c>
    </row>
    <row r="93" spans="1:29" x14ac:dyDescent="0.2">
      <c r="A93" s="19" t="s">
        <v>4693</v>
      </c>
      <c r="B93" t="str">
        <f>IF(NOT(ISNA(VLOOKUP($A93,miplib2017!$A$5:$A$10000,1,0))),"miplib2017",IF(NOT(ISNA(VLOOKUP($A93,miplib2010!$A$5:$A$10000,1,0))),"miplib2010",IF(NOT(ISNA(VLOOKUP($A93,miplib2003!$A$5:$A$10000,1,0))),"miplib2003",IF(NOT(ISNA(VLOOKUP($A93,miplib3!$A$5:$A$10002,1,0))),"miplib3",IF(NOT(ISNA(VLOOKUP($A93,miplib2!$A$5:$A$10004,1,0))),"miplib2",IF(NOT(ISNA(VLOOKUP($A93,coral!$A$5:$A$10000,1,0))),"coral",IF(NOT(ISNA(VLOOKUP($A93,neos!$A$5:$A$10000,1,0))),"neos","COULD NOT FIND")))))))</f>
        <v>coral</v>
      </c>
      <c r="C93" s="19">
        <f ca="1">IF($B93="coral",IF(E93=F93,E93,"?"),VLOOKUP($A104,INDIRECT("'"&amp;$B104&amp;"'!"&amp;"$A$5:$Z$1000"),MATCH(C$4,INDIRECT("'"&amp;$B104&amp;"'!$A$4:$Z$4"),0),0))</f>
        <v>-100</v>
      </c>
      <c r="D93" s="19"/>
      <c r="E93" s="19">
        <v>-100</v>
      </c>
      <c r="F93" s="19">
        <v>-100</v>
      </c>
      <c r="G93" s="19">
        <v>561</v>
      </c>
      <c r="H93" s="19">
        <v>260</v>
      </c>
      <c r="I93" s="19">
        <v>130</v>
      </c>
      <c r="J93" s="19">
        <v>130</v>
      </c>
      <c r="K93" s="19">
        <f>IF(J93=H93,1,0)</f>
        <v>0</v>
      </c>
      <c r="L93" s="19">
        <v>0</v>
      </c>
      <c r="M93" s="19">
        <v>95</v>
      </c>
      <c r="N93" s="19">
        <v>0</v>
      </c>
      <c r="O93" s="19">
        <v>201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130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135</v>
      </c>
      <c r="AC93" s="19">
        <v>0</v>
      </c>
    </row>
    <row r="94" spans="1:29" x14ac:dyDescent="0.2">
      <c r="A94" s="19" t="s">
        <v>4694</v>
      </c>
      <c r="B94" t="str">
        <f>IF(NOT(ISNA(VLOOKUP($A94,miplib2017!$A$5:$A$10000,1,0))),"miplib2017",IF(NOT(ISNA(VLOOKUP($A94,miplib2010!$A$5:$A$10000,1,0))),"miplib2010",IF(NOT(ISNA(VLOOKUP($A94,miplib2003!$A$5:$A$10000,1,0))),"miplib2003",IF(NOT(ISNA(VLOOKUP($A94,miplib3!$A$5:$A$10002,1,0))),"miplib3",IF(NOT(ISNA(VLOOKUP($A94,miplib2!$A$5:$A$10004,1,0))),"miplib2",IF(NOT(ISNA(VLOOKUP($A94,coral!$A$5:$A$10000,1,0))),"coral",IF(NOT(ISNA(VLOOKUP($A94,neos!$A$5:$A$10000,1,0))),"neos","COULD NOT FIND")))))))</f>
        <v>coral</v>
      </c>
      <c r="C94" s="19" t="str">
        <f ca="1">IF($B94="coral",IF(E94=F94,E94,"?"),VLOOKUP($A105,INDIRECT("'"&amp;$B105&amp;"'!"&amp;"$A$5:$Z$1000"),MATCH(C$4,INDIRECT("'"&amp;$B105&amp;"'!$A$4:$Z$4"),0),0))</f>
        <v>?</v>
      </c>
      <c r="D94" s="19"/>
      <c r="E94" s="19">
        <v>-180</v>
      </c>
      <c r="F94" s="19">
        <v>-179</v>
      </c>
      <c r="G94" s="19">
        <v>1952</v>
      </c>
      <c r="H94" s="19">
        <v>936</v>
      </c>
      <c r="I94" s="19">
        <v>468</v>
      </c>
      <c r="J94" s="19">
        <v>468</v>
      </c>
      <c r="K94" s="19">
        <f>IF(J94=H94,1,0)</f>
        <v>0</v>
      </c>
      <c r="L94" s="19">
        <v>0</v>
      </c>
      <c r="M94" s="19">
        <v>270</v>
      </c>
      <c r="N94" s="19">
        <v>0</v>
      </c>
      <c r="O94" s="19">
        <v>728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468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486</v>
      </c>
      <c r="AC94" s="19">
        <v>0</v>
      </c>
    </row>
    <row r="95" spans="1:29" x14ac:dyDescent="0.2">
      <c r="A95" s="19" t="s">
        <v>4176</v>
      </c>
      <c r="B95" t="str">
        <f>IF(NOT(ISNA(VLOOKUP($A95,miplib2017!$A$5:$A$10000,1,0))),"miplib2017",IF(NOT(ISNA(VLOOKUP($A95,miplib2010!$A$5:$A$10000,1,0))),"miplib2010",IF(NOT(ISNA(VLOOKUP($A95,miplib2003!$A$5:$A$10000,1,0))),"miplib2003",IF(NOT(ISNA(VLOOKUP($A95,miplib3!$A$5:$A$10002,1,0))),"miplib3",IF(NOT(ISNA(VLOOKUP($A95,miplib2!$A$5:$A$10004,1,0))),"miplib2",IF(NOT(ISNA(VLOOKUP($A95,coral!$A$5:$A$10000,1,0))),"coral",IF(NOT(ISNA(VLOOKUP($A95,neos!$A$5:$A$10000,1,0))),"neos","COULD NOT FIND")))))))</f>
        <v>miplib2010</v>
      </c>
      <c r="C95" s="19" t="str">
        <f ca="1">IF($B95="coral",IF(E95=F95,E95,"?"),VLOOKUP($A106,INDIRECT("'"&amp;$B106&amp;"'!"&amp;"$A$5:$Z$1000"),MATCH(C$4,INDIRECT("'"&amp;$B106&amp;"'!$A$4:$Z$4"),0),0))</f>
        <v>?</v>
      </c>
      <c r="D95" s="19"/>
      <c r="E95" s="19">
        <v>-180</v>
      </c>
      <c r="F95" s="19">
        <v>-179.25</v>
      </c>
      <c r="G95" s="19">
        <v>989</v>
      </c>
      <c r="H95" s="19">
        <v>468</v>
      </c>
      <c r="I95" s="19">
        <v>234</v>
      </c>
      <c r="J95" s="19">
        <v>234</v>
      </c>
      <c r="K95" s="19">
        <f>IF(J95=H95,1,0)</f>
        <v>0</v>
      </c>
      <c r="L95" s="19">
        <v>0</v>
      </c>
      <c r="M95" s="19">
        <v>135</v>
      </c>
      <c r="N95" s="19">
        <v>0</v>
      </c>
      <c r="O95" s="19">
        <v>377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234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243</v>
      </c>
      <c r="AC95" s="19">
        <v>0</v>
      </c>
    </row>
    <row r="96" spans="1:29" x14ac:dyDescent="0.2">
      <c r="A96" s="19" t="s">
        <v>1861</v>
      </c>
      <c r="B96" t="str">
        <f>IF(NOT(ISNA(VLOOKUP($A96,miplib2017!$A$5:$A$10000,1,0))),"miplib2017",IF(NOT(ISNA(VLOOKUP($A96,miplib2010!$A$5:$A$10000,1,0))),"miplib2010",IF(NOT(ISNA(VLOOKUP($A96,miplib2003!$A$5:$A$10000,1,0))),"miplib2003",IF(NOT(ISNA(VLOOKUP($A96,miplib3!$A$5:$A$10002,1,0))),"miplib3",IF(NOT(ISNA(VLOOKUP($A96,miplib2!$A$5:$A$10004,1,0))),"miplib2",IF(NOT(ISNA(VLOOKUP($A96,coral!$A$5:$A$10000,1,0))),"coral",IF(NOT(ISNA(VLOOKUP($A96,neos!$A$5:$A$10000,1,0))),"neos","COULD NOT FIND")))))))</f>
        <v>coral</v>
      </c>
      <c r="C96" s="19">
        <f ca="1">IF($B96="coral",IF(E96=F96,E96,"?"),VLOOKUP($A107,INDIRECT("'"&amp;$B107&amp;"'!"&amp;"$A$5:$Z$1000"),MATCH(C$4,INDIRECT("'"&amp;$B107&amp;"'!$A$4:$Z$4"),0),0))</f>
        <v>8</v>
      </c>
      <c r="D96" s="19"/>
      <c r="E96" s="19">
        <v>8</v>
      </c>
      <c r="F96" s="19">
        <v>8</v>
      </c>
      <c r="G96" s="19">
        <v>316</v>
      </c>
      <c r="H96" s="19">
        <v>960</v>
      </c>
      <c r="I96" s="19">
        <v>0</v>
      </c>
      <c r="J96" s="19">
        <v>960</v>
      </c>
      <c r="K96" s="19">
        <f>IF(J96=H96,1,0)</f>
        <v>1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231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19</v>
      </c>
      <c r="Y96" s="19">
        <v>0</v>
      </c>
      <c r="Z96" s="19">
        <v>0</v>
      </c>
      <c r="AA96" s="19">
        <v>0</v>
      </c>
      <c r="AB96" s="19">
        <v>18</v>
      </c>
      <c r="AC96" s="19">
        <v>47</v>
      </c>
    </row>
    <row r="97" spans="1:29" x14ac:dyDescent="0.2">
      <c r="A97" s="19" t="s">
        <v>1867</v>
      </c>
      <c r="B97" t="str">
        <f>IF(NOT(ISNA(VLOOKUP($A97,miplib2017!$A$5:$A$10000,1,0))),"miplib2017",IF(NOT(ISNA(VLOOKUP($A97,miplib2010!$A$5:$A$10000,1,0))),"miplib2010",IF(NOT(ISNA(VLOOKUP($A97,miplib2003!$A$5:$A$10000,1,0))),"miplib2003",IF(NOT(ISNA(VLOOKUP($A97,miplib3!$A$5:$A$10002,1,0))),"miplib3",IF(NOT(ISNA(VLOOKUP($A97,miplib2!$A$5:$A$10004,1,0))),"miplib2",IF(NOT(ISNA(VLOOKUP($A97,coral!$A$5:$A$10000,1,0))),"coral",IF(NOT(ISNA(VLOOKUP($A97,neos!$A$5:$A$10000,1,0))),"neos","COULD NOT FIND")))))))</f>
        <v>miplib2017</v>
      </c>
      <c r="C97" s="19" t="str">
        <f ca="1">IF($B97="coral",IF(E97=F97,E97,"?"),VLOOKUP($A108,INDIRECT("'"&amp;$B108&amp;"'!"&amp;"$A$5:$Z$1000"),MATCH(C$4,INDIRECT("'"&amp;$B108&amp;"'!$A$4:$Z$4"),0),0))</f>
        <v>?</v>
      </c>
      <c r="D97" s="19"/>
      <c r="E97" s="19">
        <v>-182</v>
      </c>
      <c r="F97" s="19">
        <v>-181</v>
      </c>
      <c r="G97" s="19">
        <v>1524</v>
      </c>
      <c r="H97" s="19">
        <v>728</v>
      </c>
      <c r="I97" s="19">
        <v>364</v>
      </c>
      <c r="J97" s="19">
        <v>364</v>
      </c>
      <c r="K97" s="19">
        <f>IF(J97=H97,1,0)</f>
        <v>0</v>
      </c>
      <c r="L97" s="19">
        <v>0</v>
      </c>
      <c r="M97" s="19">
        <v>210</v>
      </c>
      <c r="N97" s="19">
        <v>0</v>
      </c>
      <c r="O97" s="19">
        <v>572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364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378</v>
      </c>
      <c r="AC97" s="19">
        <v>0</v>
      </c>
    </row>
    <row r="98" spans="1:29" x14ac:dyDescent="0.2">
      <c r="A98" s="19" t="s">
        <v>4177</v>
      </c>
      <c r="B98" t="str">
        <f>IF(NOT(ISNA(VLOOKUP($A98,miplib2017!$A$5:$A$10000,1,0))),"miplib2017",IF(NOT(ISNA(VLOOKUP($A98,miplib2010!$A$5:$A$10000,1,0))),"miplib2010",IF(NOT(ISNA(VLOOKUP($A98,miplib2003!$A$5:$A$10000,1,0))),"miplib2003",IF(NOT(ISNA(VLOOKUP($A98,miplib3!$A$5:$A$10002,1,0))),"miplib3",IF(NOT(ISNA(VLOOKUP($A98,miplib2!$A$5:$A$10004,1,0))),"miplib2",IF(NOT(ISNA(VLOOKUP($A98,coral!$A$5:$A$10000,1,0))),"coral",IF(NOT(ISNA(VLOOKUP($A98,neos!$A$5:$A$10000,1,0))),"neos","COULD NOT FIND")))))))</f>
        <v>miplib2010</v>
      </c>
      <c r="C98" s="19" t="str">
        <f ca="1">IF($B98="coral",IF(E98=F98,E98,"?"),VLOOKUP($A109,INDIRECT("'"&amp;$B109&amp;"'!"&amp;"$A$5:$Z$1000"),MATCH(C$4,INDIRECT("'"&amp;$B109&amp;"'!$A$4:$Z$4"),0),0))</f>
        <v>?</v>
      </c>
      <c r="D98" s="19"/>
      <c r="E98" s="19">
        <v>-156</v>
      </c>
      <c r="F98" s="19">
        <v>-154.5</v>
      </c>
      <c r="G98" s="19">
        <v>1310</v>
      </c>
      <c r="H98" s="19">
        <v>624</v>
      </c>
      <c r="I98" s="19">
        <v>312</v>
      </c>
      <c r="J98" s="19">
        <v>312</v>
      </c>
      <c r="K98" s="19">
        <f>IF(J98=H98,1,0)</f>
        <v>0</v>
      </c>
      <c r="L98" s="19">
        <v>0</v>
      </c>
      <c r="M98" s="19">
        <v>180</v>
      </c>
      <c r="N98" s="19">
        <v>0</v>
      </c>
      <c r="O98" s="19">
        <v>494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312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324</v>
      </c>
      <c r="AC98" s="19">
        <v>0</v>
      </c>
    </row>
    <row r="99" spans="1:29" x14ac:dyDescent="0.2">
      <c r="A99" s="19" t="s">
        <v>4695</v>
      </c>
      <c r="B99" t="str">
        <f>IF(NOT(ISNA(VLOOKUP($A99,miplib2017!$A$5:$A$10000,1,0))),"miplib2017",IF(NOT(ISNA(VLOOKUP($A99,miplib2010!$A$5:$A$10000,1,0))),"miplib2010",IF(NOT(ISNA(VLOOKUP($A99,miplib2003!$A$5:$A$10000,1,0))),"miplib2003",IF(NOT(ISNA(VLOOKUP($A99,miplib3!$A$5:$A$10002,1,0))),"miplib3",IF(NOT(ISNA(VLOOKUP($A99,miplib2!$A$5:$A$10004,1,0))),"miplib2",IF(NOT(ISNA(VLOOKUP($A99,coral!$A$5:$A$10000,1,0))),"coral",IF(NOT(ISNA(VLOOKUP($A99,neos!$A$5:$A$10000,1,0))),"neos","COULD NOT FIND")))))))</f>
        <v>miplib2017</v>
      </c>
      <c r="C99" s="19" t="str">
        <f ca="1">IF($B99="coral",IF(E99=F99,E99,"?"),VLOOKUP($A110,INDIRECT("'"&amp;$B110&amp;"'!"&amp;"$A$5:$Z$1000"),MATCH(C$4,INDIRECT("'"&amp;$B110&amp;"'!$A$4:$Z$4"),0),0))</f>
        <v>?</v>
      </c>
      <c r="D99" s="19"/>
      <c r="E99" s="19">
        <v>-17041</v>
      </c>
      <c r="F99" s="19">
        <v>-17041</v>
      </c>
      <c r="G99" s="19">
        <v>1924</v>
      </c>
      <c r="H99" s="19">
        <v>14406</v>
      </c>
      <c r="I99" s="19">
        <v>12407</v>
      </c>
      <c r="J99" s="19">
        <v>1999</v>
      </c>
      <c r="K99" s="19">
        <f>IF(J99=H99,1,0)</f>
        <v>0</v>
      </c>
      <c r="L99" s="19">
        <v>0</v>
      </c>
      <c r="M99" s="19">
        <v>1000</v>
      </c>
      <c r="N99" s="19">
        <v>0</v>
      </c>
      <c r="O99" s="19">
        <v>0</v>
      </c>
      <c r="P99" s="19">
        <v>0</v>
      </c>
      <c r="Q99" s="19">
        <v>1</v>
      </c>
      <c r="R99" s="19">
        <v>0</v>
      </c>
      <c r="S99" s="19">
        <v>0</v>
      </c>
      <c r="T99" s="19">
        <v>796</v>
      </c>
      <c r="U99" s="19">
        <v>0</v>
      </c>
      <c r="V99" s="19">
        <v>127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</row>
    <row r="100" spans="1:29" x14ac:dyDescent="0.2">
      <c r="A100" s="19" t="s">
        <v>4696</v>
      </c>
      <c r="B100" t="str">
        <f>IF(NOT(ISNA(VLOOKUP($A100,miplib2017!$A$5:$A$10000,1,0))),"miplib2017",IF(NOT(ISNA(VLOOKUP($A100,miplib2010!$A$5:$A$10000,1,0))),"miplib2010",IF(NOT(ISNA(VLOOKUP($A100,miplib2003!$A$5:$A$10000,1,0))),"miplib2003",IF(NOT(ISNA(VLOOKUP($A100,miplib3!$A$5:$A$10002,1,0))),"miplib3",IF(NOT(ISNA(VLOOKUP($A100,miplib2!$A$5:$A$10004,1,0))),"miplib2",IF(NOT(ISNA(VLOOKUP($A100,coral!$A$5:$A$10000,1,0))),"coral",IF(NOT(ISNA(VLOOKUP($A100,neos!$A$5:$A$10000,1,0))),"neos","COULD NOT FIND")))))))</f>
        <v>miplib2017</v>
      </c>
      <c r="C100" s="19" t="str">
        <f ca="1">IF($B100="coral",IF(E100=F100,E100,"?"),VLOOKUP($A111,INDIRECT("'"&amp;$B111&amp;"'!"&amp;"$A$5:$Z$1000"),MATCH(C$4,INDIRECT("'"&amp;$B111&amp;"'!$A$4:$Z$4"),0),0))</f>
        <v>?</v>
      </c>
      <c r="D100" s="19"/>
      <c r="E100" s="19">
        <v>-18530.19745</v>
      </c>
      <c r="F100" s="21">
        <v>9.9999999999999996E+30</v>
      </c>
      <c r="G100" s="19">
        <v>2145</v>
      </c>
      <c r="H100" s="19">
        <v>20631</v>
      </c>
      <c r="I100" s="19">
        <v>18481</v>
      </c>
      <c r="J100" s="19">
        <v>2150</v>
      </c>
      <c r="K100" s="19">
        <f>IF(J100=H100,1,0)</f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1</v>
      </c>
      <c r="R100" s="19">
        <v>0</v>
      </c>
      <c r="S100" s="19">
        <v>0</v>
      </c>
      <c r="T100" s="19">
        <v>2130</v>
      </c>
      <c r="U100" s="19">
        <v>0</v>
      </c>
      <c r="V100" s="19">
        <v>14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</row>
    <row r="101" spans="1:29" x14ac:dyDescent="0.2">
      <c r="A101" s="19" t="s">
        <v>4697</v>
      </c>
      <c r="B101" t="str">
        <f>IF(NOT(ISNA(VLOOKUP($A101,miplib2017!$A$5:$A$10000,1,0))),"miplib2017",IF(NOT(ISNA(VLOOKUP($A101,miplib2010!$A$5:$A$10000,1,0))),"miplib2010",IF(NOT(ISNA(VLOOKUP($A101,miplib2003!$A$5:$A$10000,1,0))),"miplib2003",IF(NOT(ISNA(VLOOKUP($A101,miplib3!$A$5:$A$10002,1,0))),"miplib3",IF(NOT(ISNA(VLOOKUP($A101,miplib2!$A$5:$A$10004,1,0))),"miplib2",IF(NOT(ISNA(VLOOKUP($A101,coral!$A$5:$A$10000,1,0))),"coral",IF(NOT(ISNA(VLOOKUP($A101,neos!$A$5:$A$10000,1,0))),"neos","COULD NOT FIND")))))))</f>
        <v>miplib2017</v>
      </c>
      <c r="C101" s="19" t="str">
        <f ca="1">IF($B101="coral",IF(E101=F101,E101,"?"),VLOOKUP($A112,INDIRECT("'"&amp;$B112&amp;"'!"&amp;"$A$5:$Z$1000"),MATCH(C$4,INDIRECT("'"&amp;$B112&amp;"'!$A$4:$Z$4"),0),0))</f>
        <v>?</v>
      </c>
      <c r="D101" s="19"/>
      <c r="E101" s="19">
        <v>-18914.266049999998</v>
      </c>
      <c r="F101" s="21">
        <v>9.9999999999999996E+30</v>
      </c>
      <c r="G101" s="19">
        <v>2148</v>
      </c>
      <c r="H101" s="19">
        <v>20344</v>
      </c>
      <c r="I101" s="19">
        <v>18194</v>
      </c>
      <c r="J101" s="19">
        <v>2150</v>
      </c>
      <c r="K101" s="19">
        <f>IF(J101=H101,1,0)</f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1</v>
      </c>
      <c r="R101" s="19">
        <v>0</v>
      </c>
      <c r="S101" s="19">
        <v>0</v>
      </c>
      <c r="T101" s="19">
        <v>2128</v>
      </c>
      <c r="U101" s="19">
        <v>0</v>
      </c>
      <c r="V101" s="19">
        <v>19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</row>
    <row r="102" spans="1:29" x14ac:dyDescent="0.2">
      <c r="A102" s="19" t="s">
        <v>4698</v>
      </c>
      <c r="B102" t="str">
        <f>IF(NOT(ISNA(VLOOKUP($A102,miplib2017!$A$5:$A$10000,1,0))),"miplib2017",IF(NOT(ISNA(VLOOKUP($A102,miplib2010!$A$5:$A$10000,1,0))),"miplib2010",IF(NOT(ISNA(VLOOKUP($A102,miplib2003!$A$5:$A$10000,1,0))),"miplib2003",IF(NOT(ISNA(VLOOKUP($A102,miplib3!$A$5:$A$10002,1,0))),"miplib3",IF(NOT(ISNA(VLOOKUP($A102,miplib2!$A$5:$A$10004,1,0))),"miplib2",IF(NOT(ISNA(VLOOKUP($A102,coral!$A$5:$A$10000,1,0))),"coral",IF(NOT(ISNA(VLOOKUP($A102,neos!$A$5:$A$10000,1,0))),"neos","COULD NOT FIND")))))))</f>
        <v>coral</v>
      </c>
      <c r="C102" s="19" t="str">
        <f ca="1">IF($B102="coral",IF(E102=F102,E102,"?"),VLOOKUP($A113,INDIRECT("'"&amp;$B113&amp;"'!"&amp;"$A$5:$Z$1000"),MATCH(C$4,INDIRECT("'"&amp;$B113&amp;"'!$A$4:$Z$4"),0),0))</f>
        <v>?</v>
      </c>
      <c r="D102" s="19"/>
      <c r="E102" s="19">
        <v>-18056.505529999999</v>
      </c>
      <c r="F102" s="21">
        <v>9.9999999999999996E+30</v>
      </c>
      <c r="G102" s="19">
        <v>2139</v>
      </c>
      <c r="H102" s="19">
        <v>20516</v>
      </c>
      <c r="I102" s="19">
        <v>18366</v>
      </c>
      <c r="J102" s="19">
        <v>2150</v>
      </c>
      <c r="K102" s="19">
        <f>IF(J102=H102,1,0)</f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1</v>
      </c>
      <c r="R102" s="19">
        <v>0</v>
      </c>
      <c r="S102" s="19">
        <v>0</v>
      </c>
      <c r="T102" s="19">
        <v>2118</v>
      </c>
      <c r="U102" s="19">
        <v>0</v>
      </c>
      <c r="V102" s="19">
        <v>20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</row>
    <row r="103" spans="1:29" x14ac:dyDescent="0.2">
      <c r="A103" s="19" t="s">
        <v>4418</v>
      </c>
      <c r="B103" t="str">
        <f>IF(NOT(ISNA(VLOOKUP($A103,miplib2017!$A$5:$A$10000,1,0))),"miplib2017",IF(NOT(ISNA(VLOOKUP($A103,miplib2010!$A$5:$A$10000,1,0))),"miplib2010",IF(NOT(ISNA(VLOOKUP($A103,miplib2003!$A$5:$A$10000,1,0))),"miplib2003",IF(NOT(ISNA(VLOOKUP($A103,miplib3!$A$5:$A$10002,1,0))),"miplib3",IF(NOT(ISNA(VLOOKUP($A103,miplib2!$A$5:$A$10004,1,0))),"miplib2",IF(NOT(ISNA(VLOOKUP($A103,coral!$A$5:$A$10000,1,0))),"coral",IF(NOT(ISNA(VLOOKUP($A103,neos!$A$5:$A$10000,1,0))),"neos","COULD NOT FIND")))))))</f>
        <v>miplib2017</v>
      </c>
      <c r="C103" s="19" t="str">
        <f ca="1">IF($B103="coral",IF(E103=F103,E103,"?"),VLOOKUP($A114,INDIRECT("'"&amp;$B114&amp;"'!"&amp;"$A$5:$Z$1000"),MATCH(C$4,INDIRECT("'"&amp;$B114&amp;"'!$A$4:$Z$4"),0),0))</f>
        <v>?</v>
      </c>
      <c r="D103" s="19"/>
      <c r="E103" s="19">
        <v>-18822.568599999999</v>
      </c>
      <c r="F103" s="21">
        <v>9.9999999999999996E+30</v>
      </c>
      <c r="G103" s="19">
        <v>2147</v>
      </c>
      <c r="H103" s="19">
        <v>20617</v>
      </c>
      <c r="I103" s="19">
        <v>18467</v>
      </c>
      <c r="J103" s="19">
        <v>2150</v>
      </c>
      <c r="K103" s="19">
        <f>IF(J103=H103,1,0)</f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1</v>
      </c>
      <c r="R103" s="19">
        <v>0</v>
      </c>
      <c r="S103" s="19">
        <v>0</v>
      </c>
      <c r="T103" s="19">
        <v>2123</v>
      </c>
      <c r="U103" s="19">
        <v>0</v>
      </c>
      <c r="V103" s="19">
        <v>23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</row>
    <row r="104" spans="1:29" x14ac:dyDescent="0.2">
      <c r="A104" s="19" t="s">
        <v>4699</v>
      </c>
      <c r="B104" t="str">
        <f>IF(NOT(ISNA(VLOOKUP($A104,miplib2017!$A$5:$A$10000,1,0))),"miplib2017",IF(NOT(ISNA(VLOOKUP($A104,miplib2010!$A$5:$A$10000,1,0))),"miplib2010",IF(NOT(ISNA(VLOOKUP($A104,miplib2003!$A$5:$A$10000,1,0))),"miplib2003",IF(NOT(ISNA(VLOOKUP($A104,miplib3!$A$5:$A$10002,1,0))),"miplib3",IF(NOT(ISNA(VLOOKUP($A104,miplib2!$A$5:$A$10004,1,0))),"miplib2",IF(NOT(ISNA(VLOOKUP($A104,coral!$A$5:$A$10000,1,0))),"coral",IF(NOT(ISNA(VLOOKUP($A104,neos!$A$5:$A$10000,1,0))),"neos","COULD NOT FIND")))))))</f>
        <v>coral</v>
      </c>
      <c r="C104" s="19" t="str">
        <f ca="1">IF($B104="coral",IF(E104=F104,E104,"?"),VLOOKUP($A115,INDIRECT("'"&amp;$B115&amp;"'!"&amp;"$A$5:$Z$1000"),MATCH(C$4,INDIRECT("'"&amp;$B115&amp;"'!$A$4:$Z$4"),0),0))</f>
        <v>?</v>
      </c>
      <c r="D104" s="19"/>
      <c r="E104" s="19">
        <v>5.5</v>
      </c>
      <c r="F104" s="19">
        <v>114</v>
      </c>
      <c r="G104" s="19">
        <v>1238</v>
      </c>
      <c r="H104" s="19">
        <v>1626</v>
      </c>
      <c r="I104" s="19">
        <v>128</v>
      </c>
      <c r="J104" s="19">
        <v>1498</v>
      </c>
      <c r="K104" s="19">
        <f>IF(J104=H104,1,0)</f>
        <v>0</v>
      </c>
      <c r="L104" s="19">
        <v>0</v>
      </c>
      <c r="M104" s="19">
        <v>525</v>
      </c>
      <c r="N104" s="19">
        <v>0</v>
      </c>
      <c r="O104" s="19">
        <v>0</v>
      </c>
      <c r="P104" s="19">
        <v>0</v>
      </c>
      <c r="Q104" s="19">
        <v>64</v>
      </c>
      <c r="R104" s="19">
        <v>358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273</v>
      </c>
    </row>
    <row r="105" spans="1:29" x14ac:dyDescent="0.2">
      <c r="A105" s="19" t="s">
        <v>4419</v>
      </c>
      <c r="B105" t="str">
        <f>IF(NOT(ISNA(VLOOKUP($A105,miplib2017!$A$5:$A$10000,1,0))),"miplib2017",IF(NOT(ISNA(VLOOKUP($A105,miplib2010!$A$5:$A$10000,1,0))),"miplib2010",IF(NOT(ISNA(VLOOKUP($A105,miplib2003!$A$5:$A$10000,1,0))),"miplib2003",IF(NOT(ISNA(VLOOKUP($A105,miplib3!$A$5:$A$10002,1,0))),"miplib3",IF(NOT(ISNA(VLOOKUP($A105,miplib2!$A$5:$A$10004,1,0))),"miplib2",IF(NOT(ISNA(VLOOKUP($A105,coral!$A$5:$A$10000,1,0))),"coral",IF(NOT(ISNA(VLOOKUP($A105,neos!$A$5:$A$10000,1,0))),"neos","COULD NOT FIND")))))))</f>
        <v>miplib2017</v>
      </c>
      <c r="C105" s="19">
        <f ca="1">IF($B105="coral",IF(E105=F105,E105,"?"),VLOOKUP($A116,INDIRECT("'"&amp;$B116&amp;"'!"&amp;"$A$5:$Z$1000"),MATCH(C$4,INDIRECT("'"&amp;$B116&amp;"'!$A$4:$Z$4"),0),0))</f>
        <v>354</v>
      </c>
      <c r="D105" s="19"/>
      <c r="E105" s="19">
        <v>168.481481</v>
      </c>
      <c r="F105" s="19">
        <v>197</v>
      </c>
      <c r="G105" s="19">
        <v>6770</v>
      </c>
      <c r="H105" s="19">
        <v>4605</v>
      </c>
      <c r="I105" s="19">
        <v>180</v>
      </c>
      <c r="J105" s="19">
        <v>4245</v>
      </c>
      <c r="K105" s="19">
        <f>IF(J105=H105,1,0)</f>
        <v>0</v>
      </c>
      <c r="L105" s="19">
        <v>180</v>
      </c>
      <c r="M105" s="19">
        <v>6195</v>
      </c>
      <c r="N105" s="19">
        <v>0</v>
      </c>
      <c r="O105" s="19">
        <v>0</v>
      </c>
      <c r="P105" s="19">
        <v>0</v>
      </c>
      <c r="Q105" s="19">
        <v>5</v>
      </c>
      <c r="R105" s="19">
        <v>180</v>
      </c>
      <c r="S105" s="19">
        <v>0</v>
      </c>
      <c r="T105" s="19">
        <v>0</v>
      </c>
      <c r="U105" s="19">
        <v>0</v>
      </c>
      <c r="V105" s="19">
        <v>0</v>
      </c>
      <c r="W105" s="19">
        <v>175</v>
      </c>
      <c r="X105" s="19">
        <v>0</v>
      </c>
      <c r="Y105" s="19">
        <v>0</v>
      </c>
      <c r="Z105" s="19">
        <v>0</v>
      </c>
      <c r="AA105" s="19">
        <v>0</v>
      </c>
      <c r="AB105" s="19">
        <v>5</v>
      </c>
      <c r="AC105" s="19">
        <v>35</v>
      </c>
    </row>
    <row r="106" spans="1:29" x14ac:dyDescent="0.2">
      <c r="A106" s="19" t="s">
        <v>4700</v>
      </c>
      <c r="B106" t="str">
        <f>IF(NOT(ISNA(VLOOKUP($A106,miplib2017!$A$5:$A$10000,1,0))),"miplib2017",IF(NOT(ISNA(VLOOKUP($A106,miplib2010!$A$5:$A$10000,1,0))),"miplib2010",IF(NOT(ISNA(VLOOKUP($A106,miplib2003!$A$5:$A$10000,1,0))),"miplib2003",IF(NOT(ISNA(VLOOKUP($A106,miplib3!$A$5:$A$10002,1,0))),"miplib3",IF(NOT(ISNA(VLOOKUP($A106,miplib2!$A$5:$A$10004,1,0))),"miplib2",IF(NOT(ISNA(VLOOKUP($A106,coral!$A$5:$A$10000,1,0))),"coral",IF(NOT(ISNA(VLOOKUP($A106,neos!$A$5:$A$10000,1,0))),"neos","COULD NOT FIND")))))))</f>
        <v>coral</v>
      </c>
      <c r="C106" s="19" t="str">
        <f ca="1">IF($B106="coral",IF(E106=F106,E106,"?"),VLOOKUP($A117,INDIRECT("'"&amp;$B117&amp;"'!"&amp;"$A$5:$Z$1000"),MATCH(C$4,INDIRECT("'"&amp;$B117&amp;"'!$A$4:$Z$4"),0),0))</f>
        <v>?</v>
      </c>
      <c r="D106" s="19"/>
      <c r="E106" s="19">
        <v>2325</v>
      </c>
      <c r="F106" s="19">
        <v>2606</v>
      </c>
      <c r="G106" s="19">
        <v>306</v>
      </c>
      <c r="H106" s="19">
        <v>285</v>
      </c>
      <c r="I106" s="19">
        <v>19</v>
      </c>
      <c r="J106" s="19">
        <v>266</v>
      </c>
      <c r="K106" s="19">
        <f>IF(J106=H106,1,0)</f>
        <v>0</v>
      </c>
      <c r="L106" s="19">
        <v>0</v>
      </c>
      <c r="M106" s="19">
        <v>91</v>
      </c>
      <c r="N106" s="19">
        <v>0</v>
      </c>
      <c r="O106" s="19">
        <v>0</v>
      </c>
      <c r="P106" s="19">
        <v>0</v>
      </c>
      <c r="Q106" s="19">
        <v>25</v>
      </c>
      <c r="R106" s="19">
        <v>21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169</v>
      </c>
      <c r="AC106" s="19">
        <v>0</v>
      </c>
    </row>
    <row r="107" spans="1:29" x14ac:dyDescent="0.2">
      <c r="A107" s="19" t="s">
        <v>4701</v>
      </c>
      <c r="B107" t="str">
        <f>IF(NOT(ISNA(VLOOKUP($A107,miplib2017!$A$5:$A$10000,1,0))),"miplib2017",IF(NOT(ISNA(VLOOKUP($A107,miplib2010!$A$5:$A$10000,1,0))),"miplib2010",IF(NOT(ISNA(VLOOKUP($A107,miplib2003!$A$5:$A$10000,1,0))),"miplib2003",IF(NOT(ISNA(VLOOKUP($A107,miplib3!$A$5:$A$10002,1,0))),"miplib3",IF(NOT(ISNA(VLOOKUP($A107,miplib2!$A$5:$A$10004,1,0))),"miplib2",IF(NOT(ISNA(VLOOKUP($A107,coral!$A$5:$A$10000,1,0))),"coral",IF(NOT(ISNA(VLOOKUP($A107,neos!$A$5:$A$10000,1,0))),"neos","COULD NOT FIND")))))))</f>
        <v>coral</v>
      </c>
      <c r="C107" s="19">
        <f ca="1">IF($B107="coral",IF(E107=F107,E107,"?"),VLOOKUP($A118,INDIRECT("'"&amp;$B118&amp;"'!"&amp;"$A$5:$Z$1000"),MATCH(C$4,INDIRECT("'"&amp;$B118&amp;"'!$A$4:$Z$4"),0),0))</f>
        <v>13400</v>
      </c>
      <c r="D107" s="19">
        <v>13400</v>
      </c>
      <c r="E107" s="19">
        <v>13400</v>
      </c>
      <c r="F107" s="19">
        <v>13400</v>
      </c>
      <c r="G107" s="19">
        <v>1656</v>
      </c>
      <c r="H107" s="19">
        <v>1728</v>
      </c>
      <c r="I107" s="19">
        <v>104</v>
      </c>
      <c r="J107" s="19">
        <v>1624</v>
      </c>
      <c r="K107" s="19">
        <f>IF(J107=H107,1,0)</f>
        <v>0</v>
      </c>
      <c r="L107" s="19">
        <v>0</v>
      </c>
      <c r="M107" s="19">
        <v>240</v>
      </c>
      <c r="N107" s="19">
        <v>0</v>
      </c>
      <c r="O107" s="19">
        <v>0</v>
      </c>
      <c r="P107" s="19">
        <v>0</v>
      </c>
      <c r="Q107" s="19">
        <v>152</v>
      </c>
      <c r="R107" s="19">
        <v>84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1100</v>
      </c>
      <c r="AC107" s="19">
        <v>0</v>
      </c>
    </row>
    <row r="108" spans="1:29" x14ac:dyDescent="0.2">
      <c r="A108" s="19" t="s">
        <v>4702</v>
      </c>
      <c r="B108" t="str">
        <f>IF(NOT(ISNA(VLOOKUP($A108,miplib2017!$A$5:$A$10000,1,0))),"miplib2017",IF(NOT(ISNA(VLOOKUP($A108,miplib2010!$A$5:$A$10000,1,0))),"miplib2010",IF(NOT(ISNA(VLOOKUP($A108,miplib2003!$A$5:$A$10000,1,0))),"miplib2003",IF(NOT(ISNA(VLOOKUP($A108,miplib3!$A$5:$A$10002,1,0))),"miplib3",IF(NOT(ISNA(VLOOKUP($A108,miplib2!$A$5:$A$10004,1,0))),"miplib2",IF(NOT(ISNA(VLOOKUP($A108,coral!$A$5:$A$10000,1,0))),"coral",IF(NOT(ISNA(VLOOKUP($A108,neos!$A$5:$A$10000,1,0))),"neos","COULD NOT FIND")))))))</f>
        <v>coral</v>
      </c>
      <c r="C108" s="19" t="str">
        <f ca="1">IF($B108="coral",IF(E108=F108,E108,"?"),VLOOKUP($A119,INDIRECT("'"&amp;$B119&amp;"'!"&amp;"$A$5:$Z$1000"),MATCH(C$4,INDIRECT("'"&amp;$B119&amp;"'!$A$4:$Z$4"),0),0))</f>
        <v>?</v>
      </c>
      <c r="D108" s="19"/>
      <c r="E108" s="19">
        <v>13400</v>
      </c>
      <c r="F108" s="21">
        <v>9.9999999999999996E+30</v>
      </c>
      <c r="G108" s="19">
        <v>2012</v>
      </c>
      <c r="H108" s="19">
        <v>1700</v>
      </c>
      <c r="I108" s="19">
        <v>104</v>
      </c>
      <c r="J108" s="19">
        <v>1596</v>
      </c>
      <c r="K108" s="19">
        <f>IF(J108=H108,1,0)</f>
        <v>0</v>
      </c>
      <c r="L108" s="19">
        <v>0</v>
      </c>
      <c r="M108" s="19">
        <v>600</v>
      </c>
      <c r="N108" s="19">
        <v>0</v>
      </c>
      <c r="O108" s="19">
        <v>0</v>
      </c>
      <c r="P108" s="19">
        <v>0</v>
      </c>
      <c r="Q108" s="19">
        <v>148</v>
      </c>
      <c r="R108" s="19">
        <v>84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1100</v>
      </c>
      <c r="AC108" s="19">
        <v>0</v>
      </c>
    </row>
    <row r="109" spans="1:29" x14ac:dyDescent="0.2">
      <c r="A109" s="19" t="s">
        <v>4703</v>
      </c>
      <c r="B109" t="str">
        <f>IF(NOT(ISNA(VLOOKUP($A109,miplib2017!$A$5:$A$10000,1,0))),"miplib2017",IF(NOT(ISNA(VLOOKUP($A109,miplib2010!$A$5:$A$10000,1,0))),"miplib2010",IF(NOT(ISNA(VLOOKUP($A109,miplib2003!$A$5:$A$10000,1,0))),"miplib2003",IF(NOT(ISNA(VLOOKUP($A109,miplib3!$A$5:$A$10002,1,0))),"miplib3",IF(NOT(ISNA(VLOOKUP($A109,miplib2!$A$5:$A$10004,1,0))),"miplib2",IF(NOT(ISNA(VLOOKUP($A109,coral!$A$5:$A$10000,1,0))),"coral",IF(NOT(ISNA(VLOOKUP($A109,neos!$A$5:$A$10000,1,0))),"neos","COULD NOT FIND")))))))</f>
        <v>coral</v>
      </c>
      <c r="C109" s="19" t="str">
        <f ca="1">IF($B109="coral",IF(E109=F109,E109,"?"),VLOOKUP($A120,INDIRECT("'"&amp;$B120&amp;"'!"&amp;"$A$5:$Z$1000"),MATCH(C$4,INDIRECT("'"&amp;$B120&amp;"'!$A$4:$Z$4"),0),0))</f>
        <v>?</v>
      </c>
      <c r="D109" s="19"/>
      <c r="E109" s="19">
        <v>87692.307690000001</v>
      </c>
      <c r="F109" s="19">
        <v>88034</v>
      </c>
      <c r="G109" s="19">
        <v>1532</v>
      </c>
      <c r="H109" s="19">
        <v>1641</v>
      </c>
      <c r="I109" s="19">
        <v>45</v>
      </c>
      <c r="J109" s="19">
        <v>1596</v>
      </c>
      <c r="K109" s="19">
        <f>IF(J109=H109,1,0)</f>
        <v>0</v>
      </c>
      <c r="L109" s="19">
        <v>0</v>
      </c>
      <c r="M109" s="19">
        <v>180</v>
      </c>
      <c r="N109" s="19">
        <v>0</v>
      </c>
      <c r="O109" s="19">
        <v>20</v>
      </c>
      <c r="P109" s="19">
        <v>0</v>
      </c>
      <c r="Q109" s="19">
        <v>148</v>
      </c>
      <c r="R109" s="19">
        <v>84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1100</v>
      </c>
      <c r="AC109" s="19">
        <v>0</v>
      </c>
    </row>
    <row r="110" spans="1:29" x14ac:dyDescent="0.2">
      <c r="A110" s="19" t="s">
        <v>4704</v>
      </c>
      <c r="B110" t="str">
        <f>IF(NOT(ISNA(VLOOKUP($A110,miplib2017!$A$5:$A$10000,1,0))),"miplib2017",IF(NOT(ISNA(VLOOKUP($A110,miplib2010!$A$5:$A$10000,1,0))),"miplib2010",IF(NOT(ISNA(VLOOKUP($A110,miplib2003!$A$5:$A$10000,1,0))),"miplib2003",IF(NOT(ISNA(VLOOKUP($A110,miplib3!$A$5:$A$10002,1,0))),"miplib3",IF(NOT(ISNA(VLOOKUP($A110,miplib2!$A$5:$A$10004,1,0))),"miplib2",IF(NOT(ISNA(VLOOKUP($A110,coral!$A$5:$A$10000,1,0))),"coral",IF(NOT(ISNA(VLOOKUP($A110,neos!$A$5:$A$10000,1,0))),"neos","COULD NOT FIND")))))))</f>
        <v>coral</v>
      </c>
      <c r="C110" s="19" t="str">
        <f ca="1">IF($B110="coral",IF(E110=F110,E110,"?"),VLOOKUP($A121,INDIRECT("'"&amp;$B121&amp;"'!"&amp;"$A$5:$Z$1000"),MATCH(C$4,INDIRECT("'"&amp;$B121&amp;"'!$A$4:$Z$4"),0),0))</f>
        <v>?</v>
      </c>
      <c r="D110" s="19"/>
      <c r="E110" s="19">
        <v>20</v>
      </c>
      <c r="F110" s="21">
        <v>9.9999999999999996E+30</v>
      </c>
      <c r="G110" s="19">
        <v>4370</v>
      </c>
      <c r="H110" s="19">
        <v>528</v>
      </c>
      <c r="I110" s="19">
        <v>80</v>
      </c>
      <c r="J110" s="19">
        <v>448</v>
      </c>
      <c r="K110" s="19">
        <f>IF(J110=H110,1,0)</f>
        <v>0</v>
      </c>
      <c r="L110" s="19">
        <v>0</v>
      </c>
      <c r="M110" s="19">
        <v>640</v>
      </c>
      <c r="N110" s="19">
        <v>0</v>
      </c>
      <c r="O110" s="19">
        <v>20</v>
      </c>
      <c r="P110" s="19">
        <v>0</v>
      </c>
      <c r="Q110" s="19">
        <v>3100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240</v>
      </c>
      <c r="AC110" s="19">
        <v>350</v>
      </c>
    </row>
    <row r="111" spans="1:29" x14ac:dyDescent="0.2">
      <c r="A111" s="19" t="s">
        <v>4705</v>
      </c>
      <c r="B111" t="str">
        <f>IF(NOT(ISNA(VLOOKUP($A111,miplib2017!$A$5:$A$10000,1,0))),"miplib2017",IF(NOT(ISNA(VLOOKUP($A111,miplib2010!$A$5:$A$10000,1,0))),"miplib2010",IF(NOT(ISNA(VLOOKUP($A111,miplib2003!$A$5:$A$10000,1,0))),"miplib2003",IF(NOT(ISNA(VLOOKUP($A111,miplib3!$A$5:$A$10002,1,0))),"miplib3",IF(NOT(ISNA(VLOOKUP($A111,miplib2!$A$5:$A$10004,1,0))),"miplib2",IF(NOT(ISNA(VLOOKUP($A111,coral!$A$5:$A$10000,1,0))),"coral",IF(NOT(ISNA(VLOOKUP($A111,neos!$A$5:$A$10000,1,0))),"neos","COULD NOT FIND")))))))</f>
        <v>coral</v>
      </c>
      <c r="C111" s="19" t="str">
        <f ca="1">IF($B111="coral",IF(E111=F111,E111,"?"),VLOOKUP($A122,INDIRECT("'"&amp;$B122&amp;"'!"&amp;"$A$5:$Z$1000"),MATCH(C$4,INDIRECT("'"&amp;$B122&amp;"'!$A$4:$Z$4"),0),0))</f>
        <v>?</v>
      </c>
      <c r="D111" s="19"/>
      <c r="E111" s="19">
        <v>87692.307690000001</v>
      </c>
      <c r="F111" s="19">
        <v>88030</v>
      </c>
      <c r="G111" s="19">
        <v>1632</v>
      </c>
      <c r="H111" s="19">
        <v>1721</v>
      </c>
      <c r="I111" s="19">
        <v>45</v>
      </c>
      <c r="J111" s="19">
        <v>1676</v>
      </c>
      <c r="K111" s="19">
        <f>IF(J111=H111,1,0)</f>
        <v>0</v>
      </c>
      <c r="L111" s="19">
        <v>0</v>
      </c>
      <c r="M111" s="19">
        <v>180</v>
      </c>
      <c r="N111" s="19">
        <v>0</v>
      </c>
      <c r="O111" s="19">
        <v>20</v>
      </c>
      <c r="P111" s="19">
        <v>0</v>
      </c>
      <c r="Q111" s="19">
        <v>168</v>
      </c>
      <c r="R111" s="19">
        <v>84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1100</v>
      </c>
      <c r="AC111" s="19">
        <v>80</v>
      </c>
    </row>
    <row r="112" spans="1:29" x14ac:dyDescent="0.2">
      <c r="A112" s="19" t="s">
        <v>4706</v>
      </c>
      <c r="B112" t="str">
        <f>IF(NOT(ISNA(VLOOKUP($A112,miplib2017!$A$5:$A$10000,1,0))),"miplib2017",IF(NOT(ISNA(VLOOKUP($A112,miplib2010!$A$5:$A$10000,1,0))),"miplib2010",IF(NOT(ISNA(VLOOKUP($A112,miplib2003!$A$5:$A$10000,1,0))),"miplib2003",IF(NOT(ISNA(VLOOKUP($A112,miplib3!$A$5:$A$10002,1,0))),"miplib3",IF(NOT(ISNA(VLOOKUP($A112,miplib2!$A$5:$A$10004,1,0))),"miplib2",IF(NOT(ISNA(VLOOKUP($A112,coral!$A$5:$A$10000,1,0))),"coral",IF(NOT(ISNA(VLOOKUP($A112,neos!$A$5:$A$10000,1,0))),"neos","COULD NOT FIND")))))))</f>
        <v>coral</v>
      </c>
      <c r="C112" s="19" t="str">
        <f ca="1">IF($B112="coral",IF(E112=F112,E112,"?"),VLOOKUP($A123,INDIRECT("'"&amp;$B123&amp;"'!"&amp;"$A$5:$Z$1000"),MATCH(C$4,INDIRECT("'"&amp;$B123&amp;"'!$A$4:$Z$4"),0),0))</f>
        <v>?</v>
      </c>
      <c r="D112" s="19"/>
      <c r="E112" s="19">
        <v>-103.666667</v>
      </c>
      <c r="F112" s="19">
        <v>-103</v>
      </c>
      <c r="G112" s="19">
        <v>1084</v>
      </c>
      <c r="H112" s="19">
        <v>1196</v>
      </c>
      <c r="I112" s="19">
        <v>598</v>
      </c>
      <c r="J112" s="19">
        <v>598</v>
      </c>
      <c r="K112" s="19">
        <f>IF(J112=H112,1,0)</f>
        <v>0</v>
      </c>
      <c r="L112" s="19">
        <v>0</v>
      </c>
      <c r="M112" s="19">
        <v>0</v>
      </c>
      <c r="N112" s="19">
        <v>0</v>
      </c>
      <c r="O112" s="19">
        <v>256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598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230</v>
      </c>
      <c r="AC112" s="19">
        <v>0</v>
      </c>
    </row>
    <row r="113" spans="1:29" x14ac:dyDescent="0.2">
      <c r="A113" s="19" t="s">
        <v>4707</v>
      </c>
      <c r="B113" t="str">
        <f>IF(NOT(ISNA(VLOOKUP($A113,miplib2017!$A$5:$A$10000,1,0))),"miplib2017",IF(NOT(ISNA(VLOOKUP($A113,miplib2010!$A$5:$A$10000,1,0))),"miplib2010",IF(NOT(ISNA(VLOOKUP($A113,miplib2003!$A$5:$A$10000,1,0))),"miplib2003",IF(NOT(ISNA(VLOOKUP($A113,miplib3!$A$5:$A$10002,1,0))),"miplib3",IF(NOT(ISNA(VLOOKUP($A113,miplib2!$A$5:$A$10004,1,0))),"miplib2",IF(NOT(ISNA(VLOOKUP($A113,coral!$A$5:$A$10000,1,0))),"coral",IF(NOT(ISNA(VLOOKUP($A113,neos!$A$5:$A$10000,1,0))),"neos","COULD NOT FIND")))))))</f>
        <v>coral</v>
      </c>
      <c r="C113" s="19" t="str">
        <f ca="1">IF($B113="coral",IF(E113=F113,E113,"?"),VLOOKUP($A124,INDIRECT("'"&amp;$B124&amp;"'!"&amp;"$A$5:$Z$1000"),MATCH(C$4,INDIRECT("'"&amp;$B124&amp;"'!$A$4:$Z$4"),0),0))</f>
        <v>?</v>
      </c>
      <c r="D113" s="19"/>
      <c r="E113" s="19">
        <v>1749.333333</v>
      </c>
      <c r="F113" s="19">
        <v>1791.75</v>
      </c>
      <c r="G113" s="19">
        <v>1628</v>
      </c>
      <c r="H113" s="19">
        <v>1693</v>
      </c>
      <c r="I113" s="19">
        <v>45</v>
      </c>
      <c r="J113" s="19">
        <v>1648</v>
      </c>
      <c r="K113" s="19">
        <f>IF(J113=H113,1,0)</f>
        <v>0</v>
      </c>
      <c r="L113" s="19">
        <v>0</v>
      </c>
      <c r="M113" s="19">
        <v>180</v>
      </c>
      <c r="N113" s="19">
        <v>0</v>
      </c>
      <c r="O113" s="19">
        <v>20</v>
      </c>
      <c r="P113" s="19">
        <v>0</v>
      </c>
      <c r="Q113" s="19">
        <v>164</v>
      </c>
      <c r="R113" s="19">
        <v>84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1100</v>
      </c>
      <c r="AC113" s="19">
        <v>80</v>
      </c>
    </row>
    <row r="114" spans="1:29" x14ac:dyDescent="0.2">
      <c r="A114" s="19" t="s">
        <v>4708</v>
      </c>
      <c r="B114" t="str">
        <f>IF(NOT(ISNA(VLOOKUP($A114,miplib2017!$A$5:$A$10000,1,0))),"miplib2017",IF(NOT(ISNA(VLOOKUP($A114,miplib2010!$A$5:$A$10000,1,0))),"miplib2010",IF(NOT(ISNA(VLOOKUP($A114,miplib2003!$A$5:$A$10000,1,0))),"miplib2003",IF(NOT(ISNA(VLOOKUP($A114,miplib3!$A$5:$A$10002,1,0))),"miplib3",IF(NOT(ISNA(VLOOKUP($A114,miplib2!$A$5:$A$10004,1,0))),"miplib2",IF(NOT(ISNA(VLOOKUP($A114,coral!$A$5:$A$10000,1,0))),"coral",IF(NOT(ISNA(VLOOKUP($A114,neos!$A$5:$A$10000,1,0))),"neos","COULD NOT FIND")))))))</f>
        <v>coral</v>
      </c>
      <c r="C114" s="19" t="str">
        <f ca="1">IF($B114="coral",IF(E114=F114,E114,"?"),VLOOKUP($A125,INDIRECT("'"&amp;$B125&amp;"'!"&amp;"$A$5:$Z$1000"),MATCH(C$4,INDIRECT("'"&amp;$B125&amp;"'!$A$4:$Z$4"),0),0))</f>
        <v>?</v>
      </c>
      <c r="D114" s="19"/>
      <c r="E114" s="19">
        <v>1749.333333</v>
      </c>
      <c r="F114" s="19">
        <v>1815.5</v>
      </c>
      <c r="G114" s="19">
        <v>1644</v>
      </c>
      <c r="H114" s="19">
        <v>1693</v>
      </c>
      <c r="I114" s="19">
        <v>45</v>
      </c>
      <c r="J114" s="19">
        <v>1648</v>
      </c>
      <c r="K114" s="19">
        <f>IF(J114=H114,1,0)</f>
        <v>0</v>
      </c>
      <c r="L114" s="19">
        <v>0</v>
      </c>
      <c r="M114" s="19">
        <v>180</v>
      </c>
      <c r="N114" s="19">
        <v>0</v>
      </c>
      <c r="O114" s="19">
        <v>36</v>
      </c>
      <c r="P114" s="19">
        <v>0</v>
      </c>
      <c r="Q114" s="19">
        <v>164</v>
      </c>
      <c r="R114" s="19">
        <v>84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1100</v>
      </c>
      <c r="AC114" s="19">
        <v>80</v>
      </c>
    </row>
    <row r="115" spans="1:29" x14ac:dyDescent="0.2">
      <c r="A115" s="19" t="s">
        <v>1885</v>
      </c>
      <c r="B115" t="str">
        <f>IF(NOT(ISNA(VLOOKUP($A115,miplib2017!$A$5:$A$10000,1,0))),"miplib2017",IF(NOT(ISNA(VLOOKUP($A115,miplib2010!$A$5:$A$10000,1,0))),"miplib2010",IF(NOT(ISNA(VLOOKUP($A115,miplib2003!$A$5:$A$10000,1,0))),"miplib2003",IF(NOT(ISNA(VLOOKUP($A115,miplib3!$A$5:$A$10002,1,0))),"miplib3",IF(NOT(ISNA(VLOOKUP($A115,miplib2!$A$5:$A$10004,1,0))),"miplib2",IF(NOT(ISNA(VLOOKUP($A115,coral!$A$5:$A$10000,1,0))),"coral",IF(NOT(ISNA(VLOOKUP($A115,neos!$A$5:$A$10000,1,0))),"neos","COULD NOT FIND")))))))</f>
        <v>coral</v>
      </c>
      <c r="C115" s="19">
        <f ca="1">IF($B115="coral",IF(E115=F115,E115,"?"),VLOOKUP($A126,INDIRECT("'"&amp;$B126&amp;"'!"&amp;"$A$5:$Z$1000"),MATCH(C$4,INDIRECT("'"&amp;$B126&amp;"'!$A$4:$Z$4"),0),0))</f>
        <v>43</v>
      </c>
      <c r="D115" s="19"/>
      <c r="E115" s="19">
        <v>43</v>
      </c>
      <c r="F115" s="19">
        <v>43</v>
      </c>
      <c r="G115" s="19">
        <v>363</v>
      </c>
      <c r="H115" s="19">
        <v>222</v>
      </c>
      <c r="I115" s="19">
        <v>152</v>
      </c>
      <c r="J115" s="19">
        <v>70</v>
      </c>
      <c r="K115" s="19">
        <f>IF(J115=H115,1,0)</f>
        <v>0</v>
      </c>
      <c r="L115" s="19">
        <v>0</v>
      </c>
      <c r="M115" s="19">
        <v>70</v>
      </c>
      <c r="N115" s="19">
        <v>0</v>
      </c>
      <c r="O115" s="19">
        <v>152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70</v>
      </c>
      <c r="V115" s="19">
        <v>0</v>
      </c>
      <c r="W115" s="19">
        <v>70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</row>
    <row r="116" spans="1:29" x14ac:dyDescent="0.2">
      <c r="A116" s="19" t="s">
        <v>1902</v>
      </c>
      <c r="B116" t="str">
        <f>IF(NOT(ISNA(VLOOKUP($A116,miplib2017!$A$5:$A$10000,1,0))),"miplib2017",IF(NOT(ISNA(VLOOKUP($A116,miplib2010!$A$5:$A$10000,1,0))),"miplib2010",IF(NOT(ISNA(VLOOKUP($A116,miplib2003!$A$5:$A$10000,1,0))),"miplib2003",IF(NOT(ISNA(VLOOKUP($A116,miplib3!$A$5:$A$10002,1,0))),"miplib3",IF(NOT(ISNA(VLOOKUP($A116,miplib2!$A$5:$A$10004,1,0))),"miplib2",IF(NOT(ISNA(VLOOKUP($A116,coral!$A$5:$A$10000,1,0))),"coral",IF(NOT(ISNA(VLOOKUP($A116,neos!$A$5:$A$10000,1,0))),"neos","COULD NOT FIND")))))))</f>
        <v>coral</v>
      </c>
      <c r="C116" s="19">
        <f ca="1">IF($B116="coral",IF(E116=F116,E116,"?"),VLOOKUP($A127,INDIRECT("'"&amp;$B127&amp;"'!"&amp;"$A$5:$Z$1000"),MATCH(C$4,INDIRECT("'"&amp;$B127&amp;"'!$A$4:$Z$4"),0),0))</f>
        <v>354</v>
      </c>
      <c r="D116" s="19"/>
      <c r="E116" s="19">
        <v>354</v>
      </c>
      <c r="F116" s="19">
        <v>354</v>
      </c>
      <c r="G116" s="19">
        <v>1046</v>
      </c>
      <c r="H116" s="19">
        <v>534</v>
      </c>
      <c r="I116" s="19">
        <v>2</v>
      </c>
      <c r="J116" s="19">
        <v>532</v>
      </c>
      <c r="K116" s="19">
        <f>IF(J116=H116,1,0)</f>
        <v>0</v>
      </c>
      <c r="L116" s="19">
        <v>0</v>
      </c>
      <c r="M116" s="19">
        <v>0</v>
      </c>
      <c r="N116" s="19">
        <v>2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996</v>
      </c>
      <c r="AC116" s="19">
        <v>48</v>
      </c>
    </row>
    <row r="117" spans="1:29" x14ac:dyDescent="0.2">
      <c r="A117" s="19" t="s">
        <v>4709</v>
      </c>
      <c r="B117" t="str">
        <f>IF(NOT(ISNA(VLOOKUP($A117,miplib2017!$A$5:$A$10000,1,0))),"miplib2017",IF(NOT(ISNA(VLOOKUP($A117,miplib2010!$A$5:$A$10000,1,0))),"miplib2010",IF(NOT(ISNA(VLOOKUP($A117,miplib2003!$A$5:$A$10000,1,0))),"miplib2003",IF(NOT(ISNA(VLOOKUP($A117,miplib3!$A$5:$A$10002,1,0))),"miplib3",IF(NOT(ISNA(VLOOKUP($A117,miplib2!$A$5:$A$10004,1,0))),"miplib2",IF(NOT(ISNA(VLOOKUP($A117,coral!$A$5:$A$10000,1,0))),"coral",IF(NOT(ISNA(VLOOKUP($A117,neos!$A$5:$A$10000,1,0))),"neos","COULD NOT FIND")))))))</f>
        <v>miplib2017</v>
      </c>
      <c r="C117" s="19">
        <f ca="1">IF($B117="coral",IF(E117=F117,E117,"?"),VLOOKUP($A128,INDIRECT("'"&amp;$B128&amp;"'!"&amp;"$A$5:$Z$1000"),MATCH(C$4,INDIRECT("'"&amp;$B128&amp;"'!$A$4:$Z$4"),0),0))</f>
        <v>9</v>
      </c>
      <c r="D117" s="19"/>
      <c r="E117" s="19">
        <v>35954</v>
      </c>
      <c r="F117" s="19">
        <v>35954</v>
      </c>
      <c r="G117" s="19">
        <v>489</v>
      </c>
      <c r="H117" s="19">
        <v>4500</v>
      </c>
      <c r="I117" s="19">
        <v>0</v>
      </c>
      <c r="J117" s="19">
        <v>4500</v>
      </c>
      <c r="K117" s="19">
        <f>IF(J117=H117,1,0)</f>
        <v>1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99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384</v>
      </c>
      <c r="AC117" s="19">
        <v>0</v>
      </c>
    </row>
    <row r="118" spans="1:29" x14ac:dyDescent="0.2">
      <c r="A118" s="19" t="s">
        <v>1939</v>
      </c>
      <c r="B118" t="str">
        <f>IF(NOT(ISNA(VLOOKUP($A118,miplib2017!$A$5:$A$10000,1,0))),"miplib2017",IF(NOT(ISNA(VLOOKUP($A118,miplib2010!$A$5:$A$10000,1,0))),"miplib2010",IF(NOT(ISNA(VLOOKUP($A118,miplib2003!$A$5:$A$10000,1,0))),"miplib2003",IF(NOT(ISNA(VLOOKUP($A118,miplib3!$A$5:$A$10002,1,0))),"miplib3",IF(NOT(ISNA(VLOOKUP($A118,miplib2!$A$5:$A$10004,1,0))),"miplib2",IF(NOT(ISNA(VLOOKUP($A118,coral!$A$5:$A$10000,1,0))),"coral",IF(NOT(ISNA(VLOOKUP($A118,neos!$A$5:$A$10000,1,0))),"neos","COULD NOT FIND")))))))</f>
        <v>miplib2017</v>
      </c>
      <c r="C118" s="19">
        <f ca="1">IF($B118="coral",IF(E118=F118,E118,"?"),VLOOKUP($A129,INDIRECT("'"&amp;$B129&amp;"'!"&amp;"$A$5:$Z$1000"),MATCH(C$4,INDIRECT("'"&amp;$B129&amp;"'!$A$4:$Z$4"),0),0))</f>
        <v>159</v>
      </c>
      <c r="D118" s="19"/>
      <c r="E118" s="19">
        <v>91</v>
      </c>
      <c r="F118" s="19">
        <v>91</v>
      </c>
      <c r="G118" s="19">
        <v>10180</v>
      </c>
      <c r="H118" s="19">
        <v>10100</v>
      </c>
      <c r="I118" s="19">
        <v>0</v>
      </c>
      <c r="J118" s="19">
        <v>10000</v>
      </c>
      <c r="K118" s="19">
        <f>IF(J118=H118,1,0)</f>
        <v>0</v>
      </c>
      <c r="L118" s="19">
        <v>100</v>
      </c>
      <c r="M118" s="19">
        <v>100</v>
      </c>
      <c r="N118" s="19">
        <v>0</v>
      </c>
      <c r="O118" s="19">
        <v>0</v>
      </c>
      <c r="P118" s="19">
        <v>1</v>
      </c>
      <c r="Q118" s="19">
        <v>79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2307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</row>
    <row r="119" spans="1:29" x14ac:dyDescent="0.2">
      <c r="A119" s="19" t="s">
        <v>4710</v>
      </c>
      <c r="B119" t="str">
        <f>IF(NOT(ISNA(VLOOKUP($A119,miplib2017!$A$5:$A$10000,1,0))),"miplib2017",IF(NOT(ISNA(VLOOKUP($A119,miplib2010!$A$5:$A$10000,1,0))),"miplib2010",IF(NOT(ISNA(VLOOKUP($A119,miplib2003!$A$5:$A$10000,1,0))),"miplib2003",IF(NOT(ISNA(VLOOKUP($A119,miplib3!$A$5:$A$10002,1,0))),"miplib3",IF(NOT(ISNA(VLOOKUP($A119,miplib2!$A$5:$A$10004,1,0))),"miplib2",IF(NOT(ISNA(VLOOKUP($A119,coral!$A$5:$A$10000,1,0))),"coral",IF(NOT(ISNA(VLOOKUP($A119,neos!$A$5:$A$10000,1,0))),"neos","COULD NOT FIND")))))))</f>
        <v>miplib2017</v>
      </c>
      <c r="C119" s="19">
        <f ca="1">IF($B119="coral",IF(E119=F119,E119,"?"),VLOOKUP($A130,INDIRECT("'"&amp;$B130&amp;"'!"&amp;"$A$5:$Z$1000"),MATCH(C$4,INDIRECT("'"&amp;$B130&amp;"'!$A$4:$Z$4"),0),0))</f>
        <v>9</v>
      </c>
      <c r="D119" s="19"/>
      <c r="E119" s="19">
        <v>23136</v>
      </c>
      <c r="F119" s="19">
        <v>23136</v>
      </c>
      <c r="G119" s="19">
        <v>798</v>
      </c>
      <c r="H119" s="19">
        <v>18460</v>
      </c>
      <c r="I119" s="19">
        <v>260</v>
      </c>
      <c r="J119" s="19">
        <v>18200</v>
      </c>
      <c r="K119" s="19">
        <f>IF(J119=H119,1,0)</f>
        <v>0</v>
      </c>
      <c r="L119" s="19">
        <v>0</v>
      </c>
      <c r="M119" s="19">
        <v>0</v>
      </c>
      <c r="N119" s="19">
        <v>260</v>
      </c>
      <c r="O119" s="19">
        <v>0</v>
      </c>
      <c r="P119" s="19">
        <v>0</v>
      </c>
      <c r="Q119" s="19">
        <v>208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260</v>
      </c>
      <c r="AC119" s="19">
        <v>70</v>
      </c>
    </row>
    <row r="120" spans="1:29" x14ac:dyDescent="0.2">
      <c r="A120" s="19" t="s">
        <v>1960</v>
      </c>
      <c r="B120" t="str">
        <f>IF(NOT(ISNA(VLOOKUP($A120,miplib2017!$A$5:$A$10000,1,0))),"miplib2017",IF(NOT(ISNA(VLOOKUP($A120,miplib2010!$A$5:$A$10000,1,0))),"miplib2010",IF(NOT(ISNA(VLOOKUP($A120,miplib2003!$A$5:$A$10000,1,0))),"miplib2003",IF(NOT(ISNA(VLOOKUP($A120,miplib3!$A$5:$A$10002,1,0))),"miplib3",IF(NOT(ISNA(VLOOKUP($A120,miplib2!$A$5:$A$10004,1,0))),"miplib2",IF(NOT(ISNA(VLOOKUP($A120,coral!$A$5:$A$10000,1,0))),"coral",IF(NOT(ISNA(VLOOKUP($A120,neos!$A$5:$A$10000,1,0))),"neos","COULD NOT FIND")))))))</f>
        <v>coral</v>
      </c>
      <c r="C120" s="19">
        <f ca="1">IF($B120="coral",IF(E120=F120,E120,"?"),VLOOKUP($A131,INDIRECT("'"&amp;$B131&amp;"'!"&amp;"$A$5:$Z$1000"),MATCH(C$4,INDIRECT("'"&amp;$B131&amp;"'!$A$4:$Z$4"),0),0))</f>
        <v>9</v>
      </c>
      <c r="D120" s="19"/>
      <c r="E120" s="19">
        <v>9</v>
      </c>
      <c r="F120" s="19">
        <v>9</v>
      </c>
      <c r="G120" s="19">
        <v>1750</v>
      </c>
      <c r="H120" s="19">
        <v>490</v>
      </c>
      <c r="I120" s="19">
        <v>0</v>
      </c>
      <c r="J120" s="19">
        <v>490</v>
      </c>
      <c r="K120" s="19">
        <f>IF(J120=H120,1,0)</f>
        <v>1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1715</v>
      </c>
      <c r="AC120" s="19">
        <v>35</v>
      </c>
    </row>
    <row r="121" spans="1:29" x14ac:dyDescent="0.2">
      <c r="A121" s="19" t="s">
        <v>4711</v>
      </c>
      <c r="B121" t="str">
        <f>IF(NOT(ISNA(VLOOKUP($A121,miplib2017!$A$5:$A$10000,1,0))),"miplib2017",IF(NOT(ISNA(VLOOKUP($A121,miplib2010!$A$5:$A$10000,1,0))),"miplib2010",IF(NOT(ISNA(VLOOKUP($A121,miplib2003!$A$5:$A$10000,1,0))),"miplib2003",IF(NOT(ISNA(VLOOKUP($A121,miplib3!$A$5:$A$10002,1,0))),"miplib3",IF(NOT(ISNA(VLOOKUP($A121,miplib2!$A$5:$A$10004,1,0))),"miplib2",IF(NOT(ISNA(VLOOKUP($A121,coral!$A$5:$A$10000,1,0))),"coral",IF(NOT(ISNA(VLOOKUP($A121,neos!$A$5:$A$10000,1,0))),"neos","COULD NOT FIND")))))))</f>
        <v>coral</v>
      </c>
      <c r="C121" s="19">
        <f ca="1">IF($B121="coral",IF(E121=F121,E121,"?"),VLOOKUP($A132,INDIRECT("'"&amp;$B132&amp;"'!"&amp;"$A$5:$Z$1000"),MATCH(C$4,INDIRECT("'"&amp;$B132&amp;"'!$A$4:$Z$4"),0),0))</f>
        <v>-30</v>
      </c>
      <c r="D121" s="19">
        <v>-30</v>
      </c>
      <c r="E121" s="19">
        <v>-30</v>
      </c>
      <c r="F121" s="19">
        <v>-30</v>
      </c>
      <c r="G121" s="19">
        <v>109833</v>
      </c>
      <c r="H121" s="19">
        <v>714</v>
      </c>
      <c r="I121" s="19">
        <v>0</v>
      </c>
      <c r="J121" s="19">
        <v>714</v>
      </c>
      <c r="K121" s="19">
        <f>IF(J121=H121,1,0)</f>
        <v>1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109000</v>
      </c>
      <c r="R121" s="19">
        <v>45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124</v>
      </c>
      <c r="AC121" s="19">
        <v>0</v>
      </c>
    </row>
    <row r="122" spans="1:29" x14ac:dyDescent="0.2">
      <c r="A122" s="19" t="s">
        <v>1976</v>
      </c>
      <c r="B122" t="str">
        <f>IF(NOT(ISNA(VLOOKUP($A122,miplib2017!$A$5:$A$10000,1,0))),"miplib2017",IF(NOT(ISNA(VLOOKUP($A122,miplib2010!$A$5:$A$10000,1,0))),"miplib2010",IF(NOT(ISNA(VLOOKUP($A122,miplib2003!$A$5:$A$10000,1,0))),"miplib2003",IF(NOT(ISNA(VLOOKUP($A122,miplib3!$A$5:$A$10002,1,0))),"miplib3",IF(NOT(ISNA(VLOOKUP($A122,miplib2!$A$5:$A$10004,1,0))),"miplib2",IF(NOT(ISNA(VLOOKUP($A122,coral!$A$5:$A$10000,1,0))),"coral",IF(NOT(ISNA(VLOOKUP($A122,neos!$A$5:$A$10000,1,0))),"neos","COULD NOT FIND")))))))</f>
        <v>miplib2017</v>
      </c>
      <c r="C122" s="19">
        <f ca="1">IF($B122="coral",IF(E122=F122,E122,"?"),VLOOKUP($A133,INDIRECT("'"&amp;$B133&amp;"'!"&amp;"$A$5:$Z$1000"),MATCH(C$4,INDIRECT("'"&amp;$B133&amp;"'!$A$4:$Z$4"),0),0))</f>
        <v>56.6</v>
      </c>
      <c r="D122" s="19"/>
      <c r="E122" s="19">
        <v>32075.599999999999</v>
      </c>
      <c r="F122" s="19">
        <v>32075.599999999999</v>
      </c>
      <c r="G122" s="19">
        <v>1237</v>
      </c>
      <c r="H122" s="19">
        <v>4500</v>
      </c>
      <c r="I122" s="19">
        <v>0</v>
      </c>
      <c r="J122" s="19">
        <v>4500</v>
      </c>
      <c r="K122" s="19">
        <f>IF(J122=H122,1,0)</f>
        <v>1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97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1134</v>
      </c>
      <c r="AC122" s="19">
        <v>0</v>
      </c>
    </row>
    <row r="123" spans="1:29" x14ac:dyDescent="0.2">
      <c r="A123" s="19" t="s">
        <v>1996</v>
      </c>
      <c r="B123" t="str">
        <f>IF(NOT(ISNA(VLOOKUP($A123,miplib2017!$A$5:$A$10000,1,0))),"miplib2017",IF(NOT(ISNA(VLOOKUP($A123,miplib2010!$A$5:$A$10000,1,0))),"miplib2010",IF(NOT(ISNA(VLOOKUP($A123,miplib2003!$A$5:$A$10000,1,0))),"miplib2003",IF(NOT(ISNA(VLOOKUP($A123,miplib3!$A$5:$A$10002,1,0))),"miplib3",IF(NOT(ISNA(VLOOKUP($A123,miplib2!$A$5:$A$10004,1,0))),"miplib2",IF(NOT(ISNA(VLOOKUP($A123,coral!$A$5:$A$10000,1,0))),"coral",IF(NOT(ISNA(VLOOKUP($A123,neos!$A$5:$A$10000,1,0))),"neos","COULD NOT FIND")))))))</f>
        <v>miplib2017</v>
      </c>
      <c r="C123" s="19">
        <f ca="1">IF($B123="coral",IF(E123=F123,E123,"?"),VLOOKUP($A134,INDIRECT("'"&amp;$B134&amp;"'!"&amp;"$A$5:$Z$1000"),MATCH(C$4,INDIRECT("'"&amp;$B134&amp;"'!$A$4:$Z$4"),0),0))</f>
        <v>406.36320698399999</v>
      </c>
      <c r="D123" s="19"/>
      <c r="E123" s="19">
        <v>3</v>
      </c>
      <c r="F123" s="21">
        <v>9.9999999999999996E+30</v>
      </c>
      <c r="G123" s="19">
        <v>3131</v>
      </c>
      <c r="H123" s="19">
        <v>4446</v>
      </c>
      <c r="I123" s="19">
        <v>540</v>
      </c>
      <c r="J123" s="19">
        <v>3906</v>
      </c>
      <c r="K123" s="19">
        <f>IF(J123=H123,1,0)</f>
        <v>0</v>
      </c>
      <c r="L123" s="19">
        <v>0</v>
      </c>
      <c r="M123" s="19">
        <v>2445</v>
      </c>
      <c r="N123" s="19">
        <v>102</v>
      </c>
      <c r="O123" s="19">
        <v>0</v>
      </c>
      <c r="P123" s="19">
        <v>0</v>
      </c>
      <c r="Q123" s="19">
        <v>5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579</v>
      </c>
    </row>
    <row r="124" spans="1:29" x14ac:dyDescent="0.2">
      <c r="A124" s="19" t="s">
        <v>4712</v>
      </c>
      <c r="B124" t="str">
        <f>IF(NOT(ISNA(VLOOKUP($A124,miplib2017!$A$5:$A$10000,1,0))),"miplib2017",IF(NOT(ISNA(VLOOKUP($A124,miplib2010!$A$5:$A$10000,1,0))),"miplib2010",IF(NOT(ISNA(VLOOKUP($A124,miplib2003!$A$5:$A$10000,1,0))),"miplib2003",IF(NOT(ISNA(VLOOKUP($A124,miplib3!$A$5:$A$10002,1,0))),"miplib3",IF(NOT(ISNA(VLOOKUP($A124,miplib2!$A$5:$A$10004,1,0))),"miplib2",IF(NOT(ISNA(VLOOKUP($A124,coral!$A$5:$A$10000,1,0))),"coral",IF(NOT(ISNA(VLOOKUP($A124,neos!$A$5:$A$10000,1,0))),"neos","COULD NOT FIND")))))))</f>
        <v>coral</v>
      </c>
      <c r="C124" s="19" t="str">
        <f ca="1">IF($B124="coral",IF(E124=F124,E124,"?"),VLOOKUP($A135,INDIRECT("'"&amp;$B135&amp;"'!"&amp;"$A$5:$Z$1000"),MATCH(C$4,INDIRECT("'"&amp;$B135&amp;"'!$A$4:$Z$4"),0),0))</f>
        <v>?</v>
      </c>
      <c r="D124" s="19"/>
      <c r="E124" s="19">
        <v>0</v>
      </c>
      <c r="F124" s="19">
        <v>5</v>
      </c>
      <c r="G124" s="19">
        <v>555</v>
      </c>
      <c r="H124" s="19">
        <v>730</v>
      </c>
      <c r="I124" s="19">
        <v>1</v>
      </c>
      <c r="J124" s="19">
        <v>729</v>
      </c>
      <c r="K124" s="19">
        <f>IF(J124=H124,1,0)</f>
        <v>0</v>
      </c>
      <c r="L124" s="19">
        <v>0</v>
      </c>
      <c r="M124" s="19">
        <v>0</v>
      </c>
      <c r="N124" s="19">
        <v>1</v>
      </c>
      <c r="O124" s="19">
        <v>0</v>
      </c>
      <c r="P124" s="19">
        <v>0</v>
      </c>
      <c r="Q124" s="19">
        <v>324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64</v>
      </c>
      <c r="AC124" s="19">
        <v>158</v>
      </c>
    </row>
    <row r="125" spans="1:29" x14ac:dyDescent="0.2">
      <c r="A125" s="19" t="s">
        <v>4713</v>
      </c>
      <c r="B125" t="str">
        <f>IF(NOT(ISNA(VLOOKUP($A125,miplib2017!$A$5:$A$10000,1,0))),"miplib2017",IF(NOT(ISNA(VLOOKUP($A125,miplib2010!$A$5:$A$10000,1,0))),"miplib2010",IF(NOT(ISNA(VLOOKUP($A125,miplib2003!$A$5:$A$10000,1,0))),"miplib2003",IF(NOT(ISNA(VLOOKUP($A125,miplib3!$A$5:$A$10002,1,0))),"miplib3",IF(NOT(ISNA(VLOOKUP($A125,miplib2!$A$5:$A$10004,1,0))),"miplib2",IF(NOT(ISNA(VLOOKUP($A125,coral!$A$5:$A$10000,1,0))),"coral",IF(NOT(ISNA(VLOOKUP($A125,neos!$A$5:$A$10000,1,0))),"neos","COULD NOT FIND")))))))</f>
        <v>coral</v>
      </c>
      <c r="C125" s="19" t="str">
        <f ca="1">IF($B125="coral",IF(E125=F125,E125,"?"),VLOOKUP($A136,INDIRECT("'"&amp;$B136&amp;"'!"&amp;"$A$5:$Z$1000"),MATCH(C$4,INDIRECT("'"&amp;$B136&amp;"'!$A$4:$Z$4"),0),0))</f>
        <v>?</v>
      </c>
      <c r="D125" s="19"/>
      <c r="E125" s="19">
        <v>0.99997999999999998</v>
      </c>
      <c r="F125" s="19">
        <v>5</v>
      </c>
      <c r="G125" s="19">
        <v>880</v>
      </c>
      <c r="H125" s="19">
        <v>1272</v>
      </c>
      <c r="I125" s="19">
        <v>1</v>
      </c>
      <c r="J125" s="19">
        <v>1271</v>
      </c>
      <c r="K125" s="19">
        <f>IF(J125=H125,1,0)</f>
        <v>0</v>
      </c>
      <c r="L125" s="19">
        <v>0</v>
      </c>
      <c r="M125" s="19">
        <v>0</v>
      </c>
      <c r="N125" s="19">
        <v>1</v>
      </c>
      <c r="O125" s="19">
        <v>0</v>
      </c>
      <c r="P125" s="19">
        <v>0</v>
      </c>
      <c r="Q125" s="19">
        <v>528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90</v>
      </c>
      <c r="AC125" s="19">
        <v>241</v>
      </c>
    </row>
    <row r="126" spans="1:29" x14ac:dyDescent="0.2">
      <c r="A126" s="19" t="s">
        <v>4714</v>
      </c>
      <c r="B126" t="str">
        <f>IF(NOT(ISNA(VLOOKUP($A126,miplib2017!$A$5:$A$10000,1,0))),"miplib2017",IF(NOT(ISNA(VLOOKUP($A126,miplib2010!$A$5:$A$10000,1,0))),"miplib2010",IF(NOT(ISNA(VLOOKUP($A126,miplib2003!$A$5:$A$10000,1,0))),"miplib2003",IF(NOT(ISNA(VLOOKUP($A126,miplib3!$A$5:$A$10002,1,0))),"miplib3",IF(NOT(ISNA(VLOOKUP($A126,miplib2!$A$5:$A$10004,1,0))),"miplib2",IF(NOT(ISNA(VLOOKUP($A126,coral!$A$5:$A$10000,1,0))),"coral",IF(NOT(ISNA(VLOOKUP($A126,neos!$A$5:$A$10000,1,0))),"neos","COULD NOT FIND")))))))</f>
        <v>miplib2017</v>
      </c>
      <c r="C126" s="19" t="str">
        <f ca="1">IF($B126="coral",IF(E126=F126,E126,"?"),VLOOKUP($A137,INDIRECT("'"&amp;$B137&amp;"'!"&amp;"$A$5:$Z$1000"),MATCH(C$4,INDIRECT("'"&amp;$B137&amp;"'!$A$4:$Z$4"),0),0))</f>
        <v>?</v>
      </c>
      <c r="D126" s="19"/>
      <c r="E126" s="19">
        <v>619251519</v>
      </c>
      <c r="F126" s="21">
        <v>9.9999999999999996E+30</v>
      </c>
      <c r="G126" s="19">
        <v>28984</v>
      </c>
      <c r="H126" s="19">
        <v>15003</v>
      </c>
      <c r="I126" s="19">
        <v>7004</v>
      </c>
      <c r="J126" s="19">
        <v>7999</v>
      </c>
      <c r="K126" s="19">
        <f>IF(J126=H126,1,0)</f>
        <v>0</v>
      </c>
      <c r="L126" s="19">
        <v>0</v>
      </c>
      <c r="M126" s="19">
        <v>10992</v>
      </c>
      <c r="N126" s="19">
        <v>0</v>
      </c>
      <c r="O126" s="19">
        <v>7996</v>
      </c>
      <c r="P126" s="19">
        <v>2000</v>
      </c>
      <c r="Q126" s="19">
        <v>3996</v>
      </c>
      <c r="R126" s="19">
        <v>0</v>
      </c>
      <c r="S126" s="19">
        <v>0</v>
      </c>
      <c r="T126" s="19">
        <v>0</v>
      </c>
      <c r="U126" s="19">
        <v>4000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</row>
    <row r="127" spans="1:29" x14ac:dyDescent="0.2">
      <c r="A127" s="19" t="s">
        <v>2007</v>
      </c>
      <c r="B127" t="str">
        <f>IF(NOT(ISNA(VLOOKUP($A127,miplib2017!$A$5:$A$10000,1,0))),"miplib2017",IF(NOT(ISNA(VLOOKUP($A127,miplib2010!$A$5:$A$10000,1,0))),"miplib2010",IF(NOT(ISNA(VLOOKUP($A127,miplib2003!$A$5:$A$10000,1,0))),"miplib2003",IF(NOT(ISNA(VLOOKUP($A127,miplib3!$A$5:$A$10002,1,0))),"miplib3",IF(NOT(ISNA(VLOOKUP($A127,miplib2!$A$5:$A$10004,1,0))),"miplib2",IF(NOT(ISNA(VLOOKUP($A127,coral!$A$5:$A$10000,1,0))),"coral",IF(NOT(ISNA(VLOOKUP($A127,neos!$A$5:$A$10000,1,0))),"neos","COULD NOT FIND")))))))</f>
        <v>miplib2017</v>
      </c>
      <c r="C127" s="19">
        <f ca="1">IF($B127="coral",IF(E127=F127,E127,"?"),VLOOKUP($A138,INDIRECT("'"&amp;$B138&amp;"'!"&amp;"$A$5:$Z$1000"),MATCH(C$4,INDIRECT("'"&amp;$B138&amp;"'!$A$4:$Z$4"),0),0))</f>
        <v>16.600000000000001</v>
      </c>
      <c r="D127" s="19"/>
      <c r="E127" s="19">
        <v>8.1507349999999992</v>
      </c>
      <c r="F127" s="21">
        <v>9.9999999999999996E+30</v>
      </c>
      <c r="G127" s="19">
        <v>3474</v>
      </c>
      <c r="H127" s="19">
        <v>4111</v>
      </c>
      <c r="I127" s="19">
        <v>541</v>
      </c>
      <c r="J127" s="19">
        <v>3570</v>
      </c>
      <c r="K127" s="19">
        <f>IF(J127=H127,1,0)</f>
        <v>0</v>
      </c>
      <c r="L127" s="19">
        <v>0</v>
      </c>
      <c r="M127" s="19">
        <v>2803</v>
      </c>
      <c r="N127" s="19">
        <v>102</v>
      </c>
      <c r="O127" s="19">
        <v>0</v>
      </c>
      <c r="P127" s="19">
        <v>1</v>
      </c>
      <c r="Q127" s="19">
        <v>5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563</v>
      </c>
    </row>
    <row r="128" spans="1:29" x14ac:dyDescent="0.2">
      <c r="A128" s="19" t="s">
        <v>2029</v>
      </c>
      <c r="B128" t="str">
        <f>IF(NOT(ISNA(VLOOKUP($A128,miplib2017!$A$5:$A$10000,1,0))),"miplib2017",IF(NOT(ISNA(VLOOKUP($A128,miplib2010!$A$5:$A$10000,1,0))),"miplib2010",IF(NOT(ISNA(VLOOKUP($A128,miplib2003!$A$5:$A$10000,1,0))),"miplib2003",IF(NOT(ISNA(VLOOKUP($A128,miplib3!$A$5:$A$10002,1,0))),"miplib3",IF(NOT(ISNA(VLOOKUP($A128,miplib2!$A$5:$A$10004,1,0))),"miplib2",IF(NOT(ISNA(VLOOKUP($A128,coral!$A$5:$A$10000,1,0))),"coral",IF(NOT(ISNA(VLOOKUP($A128,neos!$A$5:$A$10000,1,0))),"neos","COULD NOT FIND")))))))</f>
        <v>miplib2010</v>
      </c>
      <c r="C128" s="19">
        <f ca="1">IF($B128="coral",IF(E128=F128,E128,"?"),VLOOKUP($A139,INDIRECT("'"&amp;$B139&amp;"'!"&amp;"$A$5:$Z$1000"),MATCH(C$4,INDIRECT("'"&amp;$B139&amp;"'!$A$4:$Z$4"),0),0))</f>
        <v>47454.61</v>
      </c>
      <c r="D128" s="19"/>
      <c r="E128" s="19">
        <v>3.4666670000000002</v>
      </c>
      <c r="F128" s="21">
        <v>9.9999999999999996E+30</v>
      </c>
      <c r="G128" s="19">
        <v>3467</v>
      </c>
      <c r="H128" s="19">
        <v>4173</v>
      </c>
      <c r="I128" s="19">
        <v>540</v>
      </c>
      <c r="J128" s="19">
        <v>3633</v>
      </c>
      <c r="K128" s="19">
        <f>IF(J128=H128,1,0)</f>
        <v>0</v>
      </c>
      <c r="L128" s="19">
        <v>0</v>
      </c>
      <c r="M128" s="19">
        <v>2803</v>
      </c>
      <c r="N128" s="19">
        <v>102</v>
      </c>
      <c r="O128" s="19">
        <v>0</v>
      </c>
      <c r="P128" s="19">
        <v>0</v>
      </c>
      <c r="Q128" s="19">
        <v>5</v>
      </c>
      <c r="R128" s="19">
        <v>189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368</v>
      </c>
    </row>
    <row r="129" spans="1:29" x14ac:dyDescent="0.2">
      <c r="A129" s="19" t="s">
        <v>2064</v>
      </c>
      <c r="B129" t="str">
        <f>IF(NOT(ISNA(VLOOKUP($A129,miplib2017!$A$5:$A$10000,1,0))),"miplib2017",IF(NOT(ISNA(VLOOKUP($A129,miplib2010!$A$5:$A$10000,1,0))),"miplib2010",IF(NOT(ISNA(VLOOKUP($A129,miplib2003!$A$5:$A$10000,1,0))),"miplib2003",IF(NOT(ISNA(VLOOKUP($A129,miplib3!$A$5:$A$10002,1,0))),"miplib3",IF(NOT(ISNA(VLOOKUP($A129,miplib2!$A$5:$A$10004,1,0))),"miplib2",IF(NOT(ISNA(VLOOKUP($A129,coral!$A$5:$A$10000,1,0))),"coral",IF(NOT(ISNA(VLOOKUP($A129,neos!$A$5:$A$10000,1,0))),"neos","COULD NOT FIND")))))))</f>
        <v>miplib2010</v>
      </c>
      <c r="C129" s="19" t="str">
        <f ca="1">IF($B129="coral",IF(E129=F129,E129,"?"),VLOOKUP($A140,INDIRECT("'"&amp;$B140&amp;"'!"&amp;"$A$5:$Z$1000"),MATCH(C$4,INDIRECT("'"&amp;$B140&amp;"'!$A$4:$Z$4"),0),0))</f>
        <v>?</v>
      </c>
      <c r="D129" s="19"/>
      <c r="E129" s="21">
        <v>-9.9999999999999996E+30</v>
      </c>
      <c r="F129" s="19">
        <v>159</v>
      </c>
      <c r="G129" s="19">
        <v>1999</v>
      </c>
      <c r="H129" s="19">
        <v>200</v>
      </c>
      <c r="I129" s="19">
        <v>0</v>
      </c>
      <c r="J129" s="19">
        <v>200</v>
      </c>
      <c r="K129" s="19">
        <f>IF(J129=H129,1,0)</f>
        <v>1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1999</v>
      </c>
      <c r="AC129" s="19">
        <v>0</v>
      </c>
    </row>
    <row r="130" spans="1:29" x14ac:dyDescent="0.2">
      <c r="A130" s="19" t="s">
        <v>2085</v>
      </c>
      <c r="B130" t="str">
        <f>IF(NOT(ISNA(VLOOKUP($A130,miplib2017!$A$5:$A$10000,1,0))),"miplib2017",IF(NOT(ISNA(VLOOKUP($A130,miplib2010!$A$5:$A$10000,1,0))),"miplib2010",IF(NOT(ISNA(VLOOKUP($A130,miplib2003!$A$5:$A$10000,1,0))),"miplib2003",IF(NOT(ISNA(VLOOKUP($A130,miplib3!$A$5:$A$10002,1,0))),"miplib3",IF(NOT(ISNA(VLOOKUP($A130,miplib2!$A$5:$A$10004,1,0))),"miplib2",IF(NOT(ISNA(VLOOKUP($A130,coral!$A$5:$A$10000,1,0))),"coral",IF(NOT(ISNA(VLOOKUP($A130,neos!$A$5:$A$10000,1,0))),"neos","COULD NOT FIND")))))))</f>
        <v>miplib2010</v>
      </c>
      <c r="C130" s="19">
        <f ca="1">IF($B130="coral",IF(E130=F130,E130,"?"),VLOOKUP($A141,INDIRECT("'"&amp;$B141&amp;"'!"&amp;"$A$5:$Z$1000"),MATCH(C$4,INDIRECT("'"&amp;$B141&amp;"'!$A$4:$Z$4"),0),0))</f>
        <v>50</v>
      </c>
      <c r="D130" s="19"/>
      <c r="E130" s="19">
        <v>7</v>
      </c>
      <c r="F130" s="19">
        <v>9</v>
      </c>
      <c r="G130" s="19">
        <v>9296</v>
      </c>
      <c r="H130" s="19">
        <v>792</v>
      </c>
      <c r="I130" s="19">
        <v>0</v>
      </c>
      <c r="J130" s="19">
        <v>792</v>
      </c>
      <c r="K130" s="19">
        <f>IF(J130=H130,1,0)</f>
        <v>1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9189</v>
      </c>
      <c r="AC130" s="19">
        <v>35</v>
      </c>
    </row>
    <row r="131" spans="1:29" x14ac:dyDescent="0.2">
      <c r="A131" s="19" t="s">
        <v>2103</v>
      </c>
      <c r="B131" t="str">
        <f>IF(NOT(ISNA(VLOOKUP($A131,miplib2017!$A$5:$A$10000,1,0))),"miplib2017",IF(NOT(ISNA(VLOOKUP($A131,miplib2010!$A$5:$A$10000,1,0))),"miplib2010",IF(NOT(ISNA(VLOOKUP($A131,miplib2003!$A$5:$A$10000,1,0))),"miplib2003",IF(NOT(ISNA(VLOOKUP($A131,miplib3!$A$5:$A$10002,1,0))),"miplib3",IF(NOT(ISNA(VLOOKUP($A131,miplib2!$A$5:$A$10004,1,0))),"miplib2",IF(NOT(ISNA(VLOOKUP($A131,coral!$A$5:$A$10000,1,0))),"coral",IF(NOT(ISNA(VLOOKUP($A131,neos!$A$5:$A$10000,1,0))),"neos","COULD NOT FIND")))))))</f>
        <v>coral</v>
      </c>
      <c r="C131" s="19">
        <f ca="1">IF($B131="coral",IF(E131=F131,E131,"?"),VLOOKUP($A142,INDIRECT("'"&amp;$B142&amp;"'!"&amp;"$A$5:$Z$1000"),MATCH(C$4,INDIRECT("'"&amp;$B142&amp;"'!$A$4:$Z$4"),0),0))</f>
        <v>6</v>
      </c>
      <c r="D131" s="19"/>
      <c r="E131" s="19">
        <v>6</v>
      </c>
      <c r="F131" s="19">
        <v>6</v>
      </c>
      <c r="G131" s="19">
        <v>1340</v>
      </c>
      <c r="H131" s="19">
        <v>231</v>
      </c>
      <c r="I131" s="19">
        <v>0</v>
      </c>
      <c r="J131" s="19">
        <v>231</v>
      </c>
      <c r="K131" s="19">
        <f>IF(J131=H131,1,0)</f>
        <v>1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1320</v>
      </c>
      <c r="AC131" s="19">
        <v>20</v>
      </c>
    </row>
    <row r="132" spans="1:29" x14ac:dyDescent="0.2">
      <c r="A132" s="19" t="s">
        <v>4715</v>
      </c>
      <c r="B132" t="str">
        <f>IF(NOT(ISNA(VLOOKUP($A132,miplib2017!$A$5:$A$10000,1,0))),"miplib2017",IF(NOT(ISNA(VLOOKUP($A132,miplib2010!$A$5:$A$10000,1,0))),"miplib2010",IF(NOT(ISNA(VLOOKUP($A132,miplib2003!$A$5:$A$10000,1,0))),"miplib2003",IF(NOT(ISNA(VLOOKUP($A132,miplib3!$A$5:$A$10002,1,0))),"miplib3",IF(NOT(ISNA(VLOOKUP($A132,miplib2!$A$5:$A$10004,1,0))),"miplib2",IF(NOT(ISNA(VLOOKUP($A132,coral!$A$5:$A$10000,1,0))),"coral",IF(NOT(ISNA(VLOOKUP($A132,neos!$A$5:$A$10000,1,0))),"neos","COULD NOT FIND")))))))</f>
        <v>coral</v>
      </c>
      <c r="C132" s="19" t="str">
        <f ca="1">IF($B132="coral",IF(E132=F132,E132,"?"),VLOOKUP($A143,INDIRECT("'"&amp;$B143&amp;"'!"&amp;"$A$5:$Z$1000"),MATCH(C$4,INDIRECT("'"&amp;$B143&amp;"'!$A$4:$Z$4"),0),0))</f>
        <v>?</v>
      </c>
      <c r="D132" s="19"/>
      <c r="E132" s="19">
        <v>7</v>
      </c>
      <c r="F132" s="19">
        <v>9</v>
      </c>
      <c r="G132" s="19">
        <v>9695</v>
      </c>
      <c r="H132" s="19">
        <v>828</v>
      </c>
      <c r="I132" s="19">
        <v>0</v>
      </c>
      <c r="J132" s="19">
        <v>828</v>
      </c>
      <c r="K132" s="19">
        <f>IF(J132=H132,1,0)</f>
        <v>1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9660</v>
      </c>
      <c r="AC132" s="19">
        <v>35</v>
      </c>
    </row>
    <row r="133" spans="1:29" x14ac:dyDescent="0.2">
      <c r="A133" s="19" t="s">
        <v>4542</v>
      </c>
      <c r="B133" t="str">
        <f>IF(NOT(ISNA(VLOOKUP($A133,miplib2017!$A$5:$A$10000,1,0))),"miplib2017",IF(NOT(ISNA(VLOOKUP($A133,miplib2010!$A$5:$A$10000,1,0))),"miplib2010",IF(NOT(ISNA(VLOOKUP($A133,miplib2003!$A$5:$A$10000,1,0))),"miplib2003",IF(NOT(ISNA(VLOOKUP($A133,miplib3!$A$5:$A$10002,1,0))),"miplib3",IF(NOT(ISNA(VLOOKUP($A133,miplib2!$A$5:$A$10004,1,0))),"miplib2",IF(NOT(ISNA(VLOOKUP($A133,coral!$A$5:$A$10000,1,0))),"coral",IF(NOT(ISNA(VLOOKUP($A133,neos!$A$5:$A$10000,1,0))),"neos","COULD NOT FIND")))))))</f>
        <v>coral</v>
      </c>
      <c r="C133" s="19">
        <f ca="1">IF($B133="coral",IF(E133=F133,E133,"?"),VLOOKUP($A144,INDIRECT("'"&amp;$B144&amp;"'!"&amp;"$A$5:$Z$1000"),MATCH(C$4,INDIRECT("'"&amp;$B144&amp;"'!$A$4:$Z$4"),0),0))</f>
        <v>56.6</v>
      </c>
      <c r="D133" s="19"/>
      <c r="E133" s="19">
        <v>56.6</v>
      </c>
      <c r="F133" s="19">
        <v>56.6</v>
      </c>
      <c r="G133" s="19">
        <v>990</v>
      </c>
      <c r="H133" s="19">
        <v>395</v>
      </c>
      <c r="I133" s="19">
        <v>215</v>
      </c>
      <c r="J133" s="19">
        <v>180</v>
      </c>
      <c r="K133" s="19">
        <f>IF(J133=H133,1,0)</f>
        <v>0</v>
      </c>
      <c r="L133" s="19">
        <v>0</v>
      </c>
      <c r="M133" s="19">
        <v>360</v>
      </c>
      <c r="N133" s="19">
        <v>0</v>
      </c>
      <c r="O133" s="19">
        <v>420</v>
      </c>
      <c r="P133" s="19">
        <v>30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180</v>
      </c>
    </row>
    <row r="134" spans="1:29" x14ac:dyDescent="0.2">
      <c r="A134" s="19" t="s">
        <v>4178</v>
      </c>
      <c r="B134" t="str">
        <f>IF(NOT(ISNA(VLOOKUP($A134,miplib2017!$A$5:$A$10000,1,0))),"miplib2017",IF(NOT(ISNA(VLOOKUP($A134,miplib2010!$A$5:$A$10000,1,0))),"miplib2010",IF(NOT(ISNA(VLOOKUP($A134,miplib2003!$A$5:$A$10000,1,0))),"miplib2003",IF(NOT(ISNA(VLOOKUP($A134,miplib3!$A$5:$A$10002,1,0))),"miplib3",IF(NOT(ISNA(VLOOKUP($A134,miplib2!$A$5:$A$10004,1,0))),"miplib2",IF(NOT(ISNA(VLOOKUP($A134,coral!$A$5:$A$10000,1,0))),"coral",IF(NOT(ISNA(VLOOKUP($A134,neos!$A$5:$A$10000,1,0))),"neos","COULD NOT FIND")))))))</f>
        <v>miplib2010</v>
      </c>
      <c r="C134" s="19">
        <f ca="1">IF($B134="coral",IF(E134=F134,E134,"?"),VLOOKUP($A145,INDIRECT("'"&amp;$B145&amp;"'!"&amp;"$A$5:$Z$1000"),MATCH(C$4,INDIRECT("'"&amp;$B145&amp;"'!$A$4:$Z$4"),0),0))</f>
        <v>513.57000000000005</v>
      </c>
      <c r="D134" s="19"/>
      <c r="E134" s="19">
        <v>406.36</v>
      </c>
      <c r="F134" s="19">
        <v>406.36</v>
      </c>
      <c r="G134" s="19">
        <v>10015</v>
      </c>
      <c r="H134" s="19">
        <v>11915</v>
      </c>
      <c r="I134" s="19">
        <v>6327</v>
      </c>
      <c r="J134" s="19">
        <v>5588</v>
      </c>
      <c r="K134" s="19">
        <f>IF(J134=H134,1,0)</f>
        <v>0</v>
      </c>
      <c r="L134" s="19">
        <v>0</v>
      </c>
      <c r="M134" s="19">
        <v>0</v>
      </c>
      <c r="N134" s="19">
        <v>0</v>
      </c>
      <c r="O134" s="19">
        <v>3645</v>
      </c>
      <c r="P134" s="19">
        <v>38</v>
      </c>
      <c r="Q134" s="19">
        <v>0</v>
      </c>
      <c r="R134" s="19">
        <v>0</v>
      </c>
      <c r="S134" s="19">
        <v>0</v>
      </c>
      <c r="T134" s="19">
        <v>0</v>
      </c>
      <c r="U134" s="19">
        <v>5571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367</v>
      </c>
      <c r="AC134" s="19">
        <v>27</v>
      </c>
    </row>
    <row r="135" spans="1:29" x14ac:dyDescent="0.2">
      <c r="A135" s="19" t="s">
        <v>2221</v>
      </c>
      <c r="B135" t="str">
        <f>IF(NOT(ISNA(VLOOKUP($A135,miplib2017!$A$5:$A$10000,1,0))),"miplib2017",IF(NOT(ISNA(VLOOKUP($A135,miplib2010!$A$5:$A$10000,1,0))),"miplib2010",IF(NOT(ISNA(VLOOKUP($A135,miplib2003!$A$5:$A$10000,1,0))),"miplib2003",IF(NOT(ISNA(VLOOKUP($A135,miplib3!$A$5:$A$10002,1,0))),"miplib3",IF(NOT(ISNA(VLOOKUP($A135,miplib2!$A$5:$A$10004,1,0))),"miplib2",IF(NOT(ISNA(VLOOKUP($A135,coral!$A$5:$A$10000,1,0))),"coral",IF(NOT(ISNA(VLOOKUP($A135,neos!$A$5:$A$10000,1,0))),"neos","COULD NOT FIND")))))))</f>
        <v>miplib2017</v>
      </c>
      <c r="C135" s="19">
        <f ca="1">IF($B135="coral",IF(E135=F135,E135,"?"),VLOOKUP($A146,INDIRECT("'"&amp;$B146&amp;"'!"&amp;"$A$5:$Z$1000"),MATCH(C$4,INDIRECT("'"&amp;$B146&amp;"'!$A$4:$Z$4"),0),0))</f>
        <v>-1385000</v>
      </c>
      <c r="D135" s="19"/>
      <c r="E135" s="19">
        <v>492.51</v>
      </c>
      <c r="F135" s="19">
        <v>492.51</v>
      </c>
      <c r="G135" s="19">
        <v>1321</v>
      </c>
      <c r="H135" s="19">
        <v>534</v>
      </c>
      <c r="I135" s="19">
        <v>345</v>
      </c>
      <c r="J135" s="19">
        <v>189</v>
      </c>
      <c r="K135" s="19">
        <f>IF(J135=H135,1,0)</f>
        <v>0</v>
      </c>
      <c r="L135" s="19">
        <v>0</v>
      </c>
      <c r="M135" s="19">
        <v>0</v>
      </c>
      <c r="N135" s="19">
        <v>0</v>
      </c>
      <c r="O135" s="19">
        <v>1008</v>
      </c>
      <c r="P135" s="19">
        <v>24</v>
      </c>
      <c r="Q135" s="19">
        <v>0</v>
      </c>
      <c r="R135" s="19">
        <v>0</v>
      </c>
      <c r="S135" s="19">
        <v>0</v>
      </c>
      <c r="T135" s="19">
        <v>0</v>
      </c>
      <c r="U135" s="19">
        <v>189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44</v>
      </c>
      <c r="AC135" s="19">
        <v>12</v>
      </c>
    </row>
    <row r="136" spans="1:29" x14ac:dyDescent="0.2">
      <c r="A136" s="19" t="s">
        <v>4543</v>
      </c>
      <c r="B136" t="str">
        <f>IF(NOT(ISNA(VLOOKUP($A136,miplib2017!$A$5:$A$10000,1,0))),"miplib2017",IF(NOT(ISNA(VLOOKUP($A136,miplib2010!$A$5:$A$10000,1,0))),"miplib2010",IF(NOT(ISNA(VLOOKUP($A136,miplib2003!$A$5:$A$10000,1,0))),"miplib2003",IF(NOT(ISNA(VLOOKUP($A136,miplib3!$A$5:$A$10002,1,0))),"miplib3",IF(NOT(ISNA(VLOOKUP($A136,miplib2!$A$5:$A$10004,1,0))),"miplib2",IF(NOT(ISNA(VLOOKUP($A136,coral!$A$5:$A$10000,1,0))),"coral",IF(NOT(ISNA(VLOOKUP($A136,neos!$A$5:$A$10000,1,0))),"neos","COULD NOT FIND")))))))</f>
        <v>coral</v>
      </c>
      <c r="C136" s="19">
        <f ca="1">IF($B136="coral",IF(E136=F136,E136,"?"),VLOOKUP($A147,INDIRECT("'"&amp;$B147&amp;"'!"&amp;"$A$5:$Z$1000"),MATCH(C$4,INDIRECT("'"&amp;$B147&amp;"'!$A$4:$Z$4"),0),0))</f>
        <v>-101</v>
      </c>
      <c r="D136" s="19"/>
      <c r="E136" s="19">
        <v>-101</v>
      </c>
      <c r="F136" s="19">
        <v>-101</v>
      </c>
      <c r="G136" s="19">
        <v>2215</v>
      </c>
      <c r="H136" s="19">
        <v>6889</v>
      </c>
      <c r="I136" s="19">
        <v>153</v>
      </c>
      <c r="J136" s="19">
        <v>6736</v>
      </c>
      <c r="K136" s="19">
        <f>IF(J136=H136,1,0)</f>
        <v>0</v>
      </c>
      <c r="L136" s="19">
        <v>0</v>
      </c>
      <c r="M136" s="19">
        <v>311</v>
      </c>
      <c r="N136" s="19">
        <v>63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3</v>
      </c>
      <c r="X136" s="19">
        <v>0</v>
      </c>
      <c r="Y136" s="19">
        <v>0</v>
      </c>
      <c r="Z136" s="19">
        <v>0</v>
      </c>
      <c r="AA136" s="19">
        <v>0</v>
      </c>
      <c r="AB136" s="19">
        <v>1098</v>
      </c>
      <c r="AC136" s="19">
        <v>62</v>
      </c>
    </row>
    <row r="137" spans="1:29" x14ac:dyDescent="0.2">
      <c r="A137" s="19" t="s">
        <v>4544</v>
      </c>
      <c r="B137" t="str">
        <f>IF(NOT(ISNA(VLOOKUP($A137,miplib2017!$A$5:$A$10000,1,0))),"miplib2017",IF(NOT(ISNA(VLOOKUP($A137,miplib2010!$A$5:$A$10000,1,0))),"miplib2010",IF(NOT(ISNA(VLOOKUP($A137,miplib2003!$A$5:$A$10000,1,0))),"miplib2003",IF(NOT(ISNA(VLOOKUP($A137,miplib3!$A$5:$A$10002,1,0))),"miplib3",IF(NOT(ISNA(VLOOKUP($A137,miplib2!$A$5:$A$10004,1,0))),"miplib2",IF(NOT(ISNA(VLOOKUP($A137,coral!$A$5:$A$10000,1,0))),"coral",IF(NOT(ISNA(VLOOKUP($A137,neos!$A$5:$A$10000,1,0))),"neos","COULD NOT FIND")))))))</f>
        <v>coral</v>
      </c>
      <c r="C137" s="19" t="str">
        <f ca="1">IF($B137="coral",IF(E137=F137,E137,"?"),VLOOKUP($A148,INDIRECT("'"&amp;$B148&amp;"'!"&amp;"$A$5:$Z$1000"),MATCH(C$4,INDIRECT("'"&amp;$B148&amp;"'!$A$4:$Z$4"),0),0))</f>
        <v>?</v>
      </c>
      <c r="D137" s="19"/>
      <c r="E137" s="19">
        <v>3537.8159999999998</v>
      </c>
      <c r="F137" s="19">
        <v>3600</v>
      </c>
      <c r="G137" s="19">
        <v>3</v>
      </c>
      <c r="H137" s="19">
        <v>9423</v>
      </c>
      <c r="I137" s="19">
        <v>0</v>
      </c>
      <c r="J137" s="19">
        <v>9423</v>
      </c>
      <c r="K137" s="19">
        <f>IF(J137=H137,1,0)</f>
        <v>1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3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</row>
    <row r="138" spans="1:29" x14ac:dyDescent="0.2">
      <c r="A138" s="19" t="s">
        <v>4545</v>
      </c>
      <c r="B138" t="str">
        <f>IF(NOT(ISNA(VLOOKUP($A138,miplib2017!$A$5:$A$10000,1,0))),"miplib2017",IF(NOT(ISNA(VLOOKUP($A138,miplib2010!$A$5:$A$10000,1,0))),"miplib2010",IF(NOT(ISNA(VLOOKUP($A138,miplib2003!$A$5:$A$10000,1,0))),"miplib2003",IF(NOT(ISNA(VLOOKUP($A138,miplib3!$A$5:$A$10002,1,0))),"miplib3",IF(NOT(ISNA(VLOOKUP($A138,miplib2!$A$5:$A$10004,1,0))),"miplib2",IF(NOT(ISNA(VLOOKUP($A138,coral!$A$5:$A$10000,1,0))),"coral",IF(NOT(ISNA(VLOOKUP($A138,neos!$A$5:$A$10000,1,0))),"neos","COULD NOT FIND")))))))</f>
        <v>miplib2017</v>
      </c>
      <c r="C138" s="19">
        <f ca="1">IF($B138="coral",IF(E138=F138,E138,"?"),VLOOKUP($A149,INDIRECT("'"&amp;$B149&amp;"'!"&amp;"$A$5:$Z$1000"),MATCH(C$4,INDIRECT("'"&amp;$B149&amp;"'!$A$4:$Z$4"),0),0))</f>
        <v>2995.2</v>
      </c>
      <c r="D138" s="19"/>
      <c r="E138" s="19">
        <v>16.574999999999999</v>
      </c>
      <c r="F138" s="19">
        <v>16.600000000000001</v>
      </c>
      <c r="G138" s="19">
        <v>2047</v>
      </c>
      <c r="H138" s="19">
        <v>9861</v>
      </c>
      <c r="I138" s="19">
        <v>1361</v>
      </c>
      <c r="J138" s="19">
        <v>8500</v>
      </c>
      <c r="K138" s="19">
        <f>IF(J138=H138,1,0)</f>
        <v>0</v>
      </c>
      <c r="L138" s="19">
        <v>0</v>
      </c>
      <c r="M138" s="19">
        <v>336</v>
      </c>
      <c r="N138" s="19">
        <v>59</v>
      </c>
      <c r="O138" s="19">
        <v>0</v>
      </c>
      <c r="P138" s="19">
        <v>27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1</v>
      </c>
      <c r="X138" s="19">
        <v>0</v>
      </c>
      <c r="Y138" s="19">
        <v>0</v>
      </c>
      <c r="Z138" s="19">
        <v>0</v>
      </c>
      <c r="AA138" s="19">
        <v>0</v>
      </c>
      <c r="AB138" s="19">
        <v>1089</v>
      </c>
      <c r="AC138" s="19">
        <v>61</v>
      </c>
    </row>
    <row r="139" spans="1:29" x14ac:dyDescent="0.2">
      <c r="A139" s="19" t="s">
        <v>2243</v>
      </c>
      <c r="B139" t="str">
        <f>IF(NOT(ISNA(VLOOKUP($A139,miplib2017!$A$5:$A$10000,1,0))),"miplib2017",IF(NOT(ISNA(VLOOKUP($A139,miplib2010!$A$5:$A$10000,1,0))),"miplib2010",IF(NOT(ISNA(VLOOKUP($A139,miplib2003!$A$5:$A$10000,1,0))),"miplib2003",IF(NOT(ISNA(VLOOKUP($A139,miplib3!$A$5:$A$10002,1,0))),"miplib3",IF(NOT(ISNA(VLOOKUP($A139,miplib2!$A$5:$A$10004,1,0))),"miplib2",IF(NOT(ISNA(VLOOKUP($A139,coral!$A$5:$A$10000,1,0))),"coral",IF(NOT(ISNA(VLOOKUP($A139,neos!$A$5:$A$10000,1,0))),"neos","COULD NOT FIND")))))))</f>
        <v>coral</v>
      </c>
      <c r="C139" s="19">
        <f ca="1">IF($B139="coral",IF(E139=F139,E139,"?"),VLOOKUP($A150,INDIRECT("'"&amp;$B150&amp;"'!"&amp;"$A$5:$Z$1000"),MATCH(C$4,INDIRECT("'"&amp;$B150&amp;"'!$A$4:$Z$4"),0),0))</f>
        <v>47454.61</v>
      </c>
      <c r="D139" s="19"/>
      <c r="E139" s="19">
        <v>47454.61</v>
      </c>
      <c r="F139" s="19">
        <v>47454.61</v>
      </c>
      <c r="G139" s="19">
        <v>40</v>
      </c>
      <c r="H139" s="19">
        <v>165</v>
      </c>
      <c r="I139" s="19">
        <v>18</v>
      </c>
      <c r="J139" s="19">
        <v>0</v>
      </c>
      <c r="K139" s="19">
        <f>IF(J139=H139,1,0)</f>
        <v>0</v>
      </c>
      <c r="L139" s="19">
        <v>147</v>
      </c>
      <c r="M139" s="19">
        <v>0</v>
      </c>
      <c r="N139" s="19">
        <v>0</v>
      </c>
      <c r="O139" s="19">
        <v>25</v>
      </c>
      <c r="P139" s="19">
        <v>15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</row>
    <row r="140" spans="1:29" x14ac:dyDescent="0.2">
      <c r="A140" s="19" t="s">
        <v>4546</v>
      </c>
      <c r="B140" t="str">
        <f>IF(NOT(ISNA(VLOOKUP($A140,miplib2017!$A$5:$A$10000,1,0))),"miplib2017",IF(NOT(ISNA(VLOOKUP($A140,miplib2010!$A$5:$A$10000,1,0))),"miplib2010",IF(NOT(ISNA(VLOOKUP($A140,miplib2003!$A$5:$A$10000,1,0))),"miplib2003",IF(NOT(ISNA(VLOOKUP($A140,miplib3!$A$5:$A$10002,1,0))),"miplib3",IF(NOT(ISNA(VLOOKUP($A140,miplib2!$A$5:$A$10004,1,0))),"miplib2",IF(NOT(ISNA(VLOOKUP($A140,coral!$A$5:$A$10000,1,0))),"coral",IF(NOT(ISNA(VLOOKUP($A140,neos!$A$5:$A$10000,1,0))),"neos","COULD NOT FIND")))))))</f>
        <v>coral</v>
      </c>
      <c r="C140" s="19" t="str">
        <f ca="1">IF($B140="coral",IF(E140=F140,E140,"?"),VLOOKUP($A151,INDIRECT("'"&amp;$B151&amp;"'!"&amp;"$A$5:$Z$1000"),MATCH(C$4,INDIRECT("'"&amp;$B151&amp;"'!$A$4:$Z$4"),0),0))</f>
        <v>?</v>
      </c>
      <c r="D140" s="19"/>
      <c r="E140" s="19">
        <v>51585.969149999997</v>
      </c>
      <c r="F140" s="19">
        <v>53106.84</v>
      </c>
      <c r="G140" s="19">
        <v>265</v>
      </c>
      <c r="H140" s="19">
        <v>206</v>
      </c>
      <c r="I140" s="19">
        <v>59</v>
      </c>
      <c r="J140" s="19">
        <v>0</v>
      </c>
      <c r="K140" s="19">
        <f>IF(J140=H140,1,0)</f>
        <v>0</v>
      </c>
      <c r="L140" s="19">
        <v>147</v>
      </c>
      <c r="M140" s="19">
        <v>0</v>
      </c>
      <c r="N140" s="19">
        <v>0</v>
      </c>
      <c r="O140" s="19">
        <v>250</v>
      </c>
      <c r="P140" s="19">
        <v>15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</row>
    <row r="141" spans="1:29" x14ac:dyDescent="0.2">
      <c r="A141" s="19" t="s">
        <v>4547</v>
      </c>
      <c r="B141" t="str">
        <f>IF(NOT(ISNA(VLOOKUP($A141,miplib2017!$A$5:$A$10000,1,0))),"miplib2017",IF(NOT(ISNA(VLOOKUP($A141,miplib2010!$A$5:$A$10000,1,0))),"miplib2010",IF(NOT(ISNA(VLOOKUP($A141,miplib2003!$A$5:$A$10000,1,0))),"miplib2003",IF(NOT(ISNA(VLOOKUP($A141,miplib3!$A$5:$A$10002,1,0))),"miplib3",IF(NOT(ISNA(VLOOKUP($A141,miplib2!$A$5:$A$10004,1,0))),"miplib2",IF(NOT(ISNA(VLOOKUP($A141,coral!$A$5:$A$10000,1,0))),"coral",IF(NOT(ISNA(VLOOKUP($A141,neos!$A$5:$A$10000,1,0))),"neos","COULD NOT FIND")))))))</f>
        <v>miplib2017</v>
      </c>
      <c r="C141" s="19" t="str">
        <f ca="1">IF($B141="coral",IF(E141=F141,E141,"?"),VLOOKUP($A152,INDIRECT("'"&amp;$B152&amp;"'!"&amp;"$A$5:$Z$1000"),MATCH(C$4,INDIRECT("'"&amp;$B152&amp;"'!$A$4:$Z$4"),0),0))</f>
        <v>?</v>
      </c>
      <c r="D141" s="19"/>
      <c r="E141" s="19">
        <v>50</v>
      </c>
      <c r="F141" s="19">
        <v>52</v>
      </c>
      <c r="G141" s="19">
        <v>500</v>
      </c>
      <c r="H141" s="19">
        <v>2850</v>
      </c>
      <c r="I141" s="19">
        <v>350</v>
      </c>
      <c r="J141" s="19">
        <v>2500</v>
      </c>
      <c r="K141" s="19">
        <f>IF(J141=H141,1,0)</f>
        <v>0</v>
      </c>
      <c r="L141" s="19">
        <v>0</v>
      </c>
      <c r="M141" s="19">
        <v>350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150</v>
      </c>
    </row>
    <row r="142" spans="1:29" x14ac:dyDescent="0.2">
      <c r="A142" s="19" t="s">
        <v>2261</v>
      </c>
      <c r="B142" t="str">
        <f>IF(NOT(ISNA(VLOOKUP($A142,miplib2017!$A$5:$A$10000,1,0))),"miplib2017",IF(NOT(ISNA(VLOOKUP($A142,miplib2010!$A$5:$A$10000,1,0))),"miplib2010",IF(NOT(ISNA(VLOOKUP($A142,miplib2003!$A$5:$A$10000,1,0))),"miplib2003",IF(NOT(ISNA(VLOOKUP($A142,miplib3!$A$5:$A$10002,1,0))),"miplib3",IF(NOT(ISNA(VLOOKUP($A142,miplib2!$A$5:$A$10004,1,0))),"miplib2",IF(NOT(ISNA(VLOOKUP($A142,coral!$A$5:$A$10000,1,0))),"coral",IF(NOT(ISNA(VLOOKUP($A142,neos!$A$5:$A$10000,1,0))),"neos","COULD NOT FIND")))))))</f>
        <v>coral</v>
      </c>
      <c r="C142" s="19">
        <f ca="1">IF($B142="coral",IF(E142=F142,E142,"?"),VLOOKUP($A153,INDIRECT("'"&amp;$B153&amp;"'!"&amp;"$A$5:$Z$1000"),MATCH(C$4,INDIRECT("'"&amp;$B153&amp;"'!$A$4:$Z$4"),0),0))</f>
        <v>3635.87</v>
      </c>
      <c r="D142" s="19"/>
      <c r="E142" s="19">
        <v>3635.87</v>
      </c>
      <c r="F142" s="19">
        <v>3635.87</v>
      </c>
      <c r="G142" s="19">
        <v>1344</v>
      </c>
      <c r="H142" s="19">
        <v>844</v>
      </c>
      <c r="I142" s="19">
        <v>694</v>
      </c>
      <c r="J142" s="19">
        <v>150</v>
      </c>
      <c r="K142" s="19">
        <f>IF(J142=H142,1,0)</f>
        <v>0</v>
      </c>
      <c r="L142" s="19">
        <v>0</v>
      </c>
      <c r="M142" s="19">
        <v>432</v>
      </c>
      <c r="N142" s="19">
        <v>0</v>
      </c>
      <c r="O142" s="19">
        <v>293</v>
      </c>
      <c r="P142" s="19">
        <v>244</v>
      </c>
      <c r="Q142" s="19">
        <v>0</v>
      </c>
      <c r="R142" s="19">
        <v>0</v>
      </c>
      <c r="S142" s="19">
        <v>0</v>
      </c>
      <c r="T142" s="19">
        <v>0</v>
      </c>
      <c r="U142" s="19">
        <v>294</v>
      </c>
      <c r="V142" s="19">
        <v>6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75</v>
      </c>
      <c r="AC142" s="19">
        <v>0</v>
      </c>
    </row>
    <row r="143" spans="1:29" x14ac:dyDescent="0.2">
      <c r="A143" s="19" t="s">
        <v>2283</v>
      </c>
      <c r="B143" t="str">
        <f>IF(NOT(ISNA(VLOOKUP($A143,miplib2017!$A$5:$A$10000,1,0))),"miplib2017",IF(NOT(ISNA(VLOOKUP($A143,miplib2010!$A$5:$A$10000,1,0))),"miplib2010",IF(NOT(ISNA(VLOOKUP($A143,miplib2003!$A$5:$A$10000,1,0))),"miplib2003",IF(NOT(ISNA(VLOOKUP($A143,miplib3!$A$5:$A$10002,1,0))),"miplib3",IF(NOT(ISNA(VLOOKUP($A143,miplib2!$A$5:$A$10004,1,0))),"miplib2",IF(NOT(ISNA(VLOOKUP($A143,coral!$A$5:$A$10000,1,0))),"coral",IF(NOT(ISNA(VLOOKUP($A143,neos!$A$5:$A$10000,1,0))),"neos","COULD NOT FIND")))))))</f>
        <v>coral</v>
      </c>
      <c r="C143" s="19">
        <f ca="1">IF($B143="coral",IF(E143=F143,E143,"?"),VLOOKUP($A154,INDIRECT("'"&amp;$B154&amp;"'!"&amp;"$A$5:$Z$1000"),MATCH(C$4,INDIRECT("'"&amp;$B154&amp;"'!$A$4:$Z$4"),0),0))</f>
        <v>2296.2199999999998</v>
      </c>
      <c r="D143" s="19"/>
      <c r="E143" s="19">
        <v>2296.2199999999998</v>
      </c>
      <c r="F143" s="19">
        <v>2296.2199999999998</v>
      </c>
      <c r="G143" s="19">
        <v>1067</v>
      </c>
      <c r="H143" s="19">
        <v>674</v>
      </c>
      <c r="I143" s="19">
        <v>554</v>
      </c>
      <c r="J143" s="19">
        <v>120</v>
      </c>
      <c r="K143" s="19">
        <f>IF(J143=H143,1,0)</f>
        <v>0</v>
      </c>
      <c r="L143" s="19">
        <v>0</v>
      </c>
      <c r="M143" s="19">
        <v>342</v>
      </c>
      <c r="N143" s="19">
        <v>0</v>
      </c>
      <c r="O143" s="19">
        <v>231</v>
      </c>
      <c r="P143" s="19">
        <v>194</v>
      </c>
      <c r="Q143" s="19">
        <v>0</v>
      </c>
      <c r="R143" s="19">
        <v>0</v>
      </c>
      <c r="S143" s="19">
        <v>0</v>
      </c>
      <c r="T143" s="19">
        <v>0</v>
      </c>
      <c r="U143" s="19">
        <v>234</v>
      </c>
      <c r="V143" s="19">
        <v>6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60</v>
      </c>
      <c r="AC143" s="19">
        <v>0</v>
      </c>
    </row>
    <row r="144" spans="1:29" x14ac:dyDescent="0.2">
      <c r="A144" s="19" t="s">
        <v>4180</v>
      </c>
      <c r="B144" t="str">
        <f>IF(NOT(ISNA(VLOOKUP($A144,miplib2017!$A$5:$A$10000,1,0))),"miplib2017",IF(NOT(ISNA(VLOOKUP($A144,miplib2010!$A$5:$A$10000,1,0))),"miplib2010",IF(NOT(ISNA(VLOOKUP($A144,miplib2003!$A$5:$A$10000,1,0))),"miplib2003",IF(NOT(ISNA(VLOOKUP($A144,miplib3!$A$5:$A$10002,1,0))),"miplib3",IF(NOT(ISNA(VLOOKUP($A144,miplib2!$A$5:$A$10004,1,0))),"miplib2",IF(NOT(ISNA(VLOOKUP($A144,coral!$A$5:$A$10000,1,0))),"coral",IF(NOT(ISNA(VLOOKUP($A144,neos!$A$5:$A$10000,1,0))),"neos","COULD NOT FIND")))))))</f>
        <v>miplib2010</v>
      </c>
      <c r="C144" s="19" t="str">
        <f ca="1">IF($B144="coral",IF(E144=F144,E144,"?"),VLOOKUP($A155,INDIRECT("'"&amp;$B155&amp;"'!"&amp;"$A$5:$Z$1000"),MATCH(C$4,INDIRECT("'"&amp;$B155&amp;"'!$A$4:$Z$4"),0),0))</f>
        <v>?</v>
      </c>
      <c r="D144" s="19"/>
      <c r="E144" s="19">
        <v>145945</v>
      </c>
      <c r="F144" s="19">
        <v>729725</v>
      </c>
      <c r="G144" s="19">
        <v>129925</v>
      </c>
      <c r="H144" s="19">
        <v>42981</v>
      </c>
      <c r="I144" s="19">
        <v>0</v>
      </c>
      <c r="J144" s="19">
        <v>42981</v>
      </c>
      <c r="K144" s="19">
        <f>IF(J144=H144,1,0)</f>
        <v>1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40891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88939</v>
      </c>
      <c r="AC144" s="19">
        <v>95</v>
      </c>
    </row>
    <row r="145" spans="1:29" x14ac:dyDescent="0.2">
      <c r="A145" s="19" t="s">
        <v>2319</v>
      </c>
      <c r="B145" t="str">
        <f>IF(NOT(ISNA(VLOOKUP($A145,miplib2017!$A$5:$A$10000,1,0))),"miplib2017",IF(NOT(ISNA(VLOOKUP($A145,miplib2010!$A$5:$A$10000,1,0))),"miplib2010",IF(NOT(ISNA(VLOOKUP($A145,miplib2003!$A$5:$A$10000,1,0))),"miplib2003",IF(NOT(ISNA(VLOOKUP($A145,miplib3!$A$5:$A$10002,1,0))),"miplib3",IF(NOT(ISNA(VLOOKUP($A145,miplib2!$A$5:$A$10004,1,0))),"miplib2",IF(NOT(ISNA(VLOOKUP($A145,coral!$A$5:$A$10000,1,0))),"coral",IF(NOT(ISNA(VLOOKUP($A145,neos!$A$5:$A$10000,1,0))),"neos","COULD NOT FIND")))))))</f>
        <v>coral</v>
      </c>
      <c r="C145" s="19">
        <f ca="1">IF($B145="coral",IF(E145=F145,E145,"?"),VLOOKUP($A156,INDIRECT("'"&amp;$B156&amp;"'!"&amp;"$A$5:$Z$1000"),MATCH(C$4,INDIRECT("'"&amp;$B156&amp;"'!$A$4:$Z$4"),0),0))</f>
        <v>513.57000000000005</v>
      </c>
      <c r="D145" s="19"/>
      <c r="E145" s="19">
        <v>513.57000000000005</v>
      </c>
      <c r="F145" s="19">
        <v>513.57000000000005</v>
      </c>
      <c r="G145" s="19">
        <v>1335</v>
      </c>
      <c r="H145" s="19">
        <v>838</v>
      </c>
      <c r="I145" s="19">
        <v>688</v>
      </c>
      <c r="J145" s="19">
        <v>150</v>
      </c>
      <c r="K145" s="19">
        <f>IF(J145=H145,1,0)</f>
        <v>0</v>
      </c>
      <c r="L145" s="19">
        <v>0</v>
      </c>
      <c r="M145" s="19">
        <v>414</v>
      </c>
      <c r="N145" s="19">
        <v>0</v>
      </c>
      <c r="O145" s="19">
        <v>293</v>
      </c>
      <c r="P145" s="19">
        <v>244</v>
      </c>
      <c r="Q145" s="19">
        <v>0</v>
      </c>
      <c r="R145" s="19">
        <v>0</v>
      </c>
      <c r="S145" s="19">
        <v>0</v>
      </c>
      <c r="T145" s="19">
        <v>0</v>
      </c>
      <c r="U145" s="19">
        <v>300</v>
      </c>
      <c r="V145" s="19">
        <v>0</v>
      </c>
      <c r="W145" s="19">
        <v>6</v>
      </c>
      <c r="X145" s="19">
        <v>0</v>
      </c>
      <c r="Y145" s="19">
        <v>0</v>
      </c>
      <c r="Z145" s="19">
        <v>0</v>
      </c>
      <c r="AA145" s="19">
        <v>0</v>
      </c>
      <c r="AB145" s="19">
        <v>80</v>
      </c>
      <c r="AC145" s="19">
        <v>0</v>
      </c>
    </row>
    <row r="146" spans="1:29" x14ac:dyDescent="0.2">
      <c r="A146" s="19" t="s">
        <v>4181</v>
      </c>
      <c r="B146" t="str">
        <f>IF(NOT(ISNA(VLOOKUP($A146,miplib2017!$A$5:$A$10000,1,0))),"miplib2017",IF(NOT(ISNA(VLOOKUP($A146,miplib2010!$A$5:$A$10000,1,0))),"miplib2010",IF(NOT(ISNA(VLOOKUP($A146,miplib2003!$A$5:$A$10000,1,0))),"miplib2003",IF(NOT(ISNA(VLOOKUP($A146,miplib3!$A$5:$A$10002,1,0))),"miplib3",IF(NOT(ISNA(VLOOKUP($A146,miplib2!$A$5:$A$10004,1,0))),"miplib2",IF(NOT(ISNA(VLOOKUP($A146,coral!$A$5:$A$10000,1,0))),"coral",IF(NOT(ISNA(VLOOKUP($A146,neos!$A$5:$A$10000,1,0))),"neos","COULD NOT FIND")))))))</f>
        <v>miplib2017</v>
      </c>
      <c r="C146" s="19">
        <f ca="1">IF($B146="coral",IF(E146=F146,E146,"?"),VLOOKUP($A157,INDIRECT("'"&amp;$B157&amp;"'!"&amp;"$A$5:$Z$1000"),MATCH(C$4,INDIRECT("'"&amp;$B157&amp;"'!$A$4:$Z$4"),0),0))</f>
        <v>1210625</v>
      </c>
      <c r="D146" s="19"/>
      <c r="E146" s="19">
        <v>-1389625</v>
      </c>
      <c r="F146" s="19">
        <v>-1385000</v>
      </c>
      <c r="G146" s="19">
        <v>31178</v>
      </c>
      <c r="H146" s="19">
        <v>91149</v>
      </c>
      <c r="I146" s="19">
        <v>60441</v>
      </c>
      <c r="J146" s="19">
        <v>30708</v>
      </c>
      <c r="K146" s="19">
        <f>IF(J146=H146,1,0)</f>
        <v>0</v>
      </c>
      <c r="L146" s="19">
        <v>0</v>
      </c>
      <c r="M146" s="19">
        <v>17046</v>
      </c>
      <c r="N146" s="19">
        <v>20</v>
      </c>
      <c r="O146" s="19">
        <v>38</v>
      </c>
      <c r="P146" s="19">
        <v>391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10800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20</v>
      </c>
    </row>
    <row r="147" spans="1:29" x14ac:dyDescent="0.2">
      <c r="A147" s="19" t="s">
        <v>2341</v>
      </c>
      <c r="B147" t="str">
        <f>IF(NOT(ISNA(VLOOKUP($A147,miplib2017!$A$5:$A$10000,1,0))),"miplib2017",IF(NOT(ISNA(VLOOKUP($A147,miplib2010!$A$5:$A$10000,1,0))),"miplib2010",IF(NOT(ISNA(VLOOKUP($A147,miplib2003!$A$5:$A$10000,1,0))),"miplib2003",IF(NOT(ISNA(VLOOKUP($A147,miplib3!$A$5:$A$10002,1,0))),"miplib3",IF(NOT(ISNA(VLOOKUP($A147,miplib2!$A$5:$A$10004,1,0))),"miplib2",IF(NOT(ISNA(VLOOKUP($A147,coral!$A$5:$A$10000,1,0))),"coral",IF(NOT(ISNA(VLOOKUP($A147,neos!$A$5:$A$10000,1,0))),"neos","COULD NOT FIND")))))))</f>
        <v>coral</v>
      </c>
      <c r="C147" s="19">
        <f ca="1">IF($B147="coral",IF(E147=F147,E147,"?"),VLOOKUP($A158,INDIRECT("'"&amp;$B158&amp;"'!"&amp;"$A$5:$Z$1000"),MATCH(C$4,INDIRECT("'"&amp;$B158&amp;"'!$A$4:$Z$4"),0),0))</f>
        <v>17891.080000000002</v>
      </c>
      <c r="D147" s="19"/>
      <c r="E147" s="19">
        <v>17891.080000000002</v>
      </c>
      <c r="F147" s="19">
        <v>17891.080000000002</v>
      </c>
      <c r="G147" s="19">
        <v>1705</v>
      </c>
      <c r="H147" s="19">
        <v>1524</v>
      </c>
      <c r="I147" s="19">
        <v>1284</v>
      </c>
      <c r="J147" s="19">
        <v>240</v>
      </c>
      <c r="K147" s="19">
        <f>IF(J147=H147,1,0)</f>
        <v>0</v>
      </c>
      <c r="L147" s="19">
        <v>0</v>
      </c>
      <c r="M147" s="19">
        <v>0</v>
      </c>
      <c r="N147" s="19">
        <v>0</v>
      </c>
      <c r="O147" s="19">
        <v>1056</v>
      </c>
      <c r="P147" s="19">
        <v>96</v>
      </c>
      <c r="Q147" s="19">
        <v>0</v>
      </c>
      <c r="R147" s="19">
        <v>1</v>
      </c>
      <c r="S147" s="19">
        <v>0</v>
      </c>
      <c r="T147" s="19">
        <v>0</v>
      </c>
      <c r="U147" s="19">
        <v>228</v>
      </c>
      <c r="V147" s="19">
        <v>0</v>
      </c>
      <c r="W147" s="19">
        <v>228</v>
      </c>
      <c r="X147" s="19">
        <v>0</v>
      </c>
      <c r="Y147" s="19">
        <v>0</v>
      </c>
      <c r="Z147" s="19">
        <v>0</v>
      </c>
      <c r="AA147" s="19">
        <v>0</v>
      </c>
      <c r="AB147" s="19">
        <v>96</v>
      </c>
      <c r="AC147" s="19">
        <v>0</v>
      </c>
    </row>
    <row r="148" spans="1:29" x14ac:dyDescent="0.2">
      <c r="A148" s="19" t="s">
        <v>4548</v>
      </c>
      <c r="B148" t="str">
        <f>IF(NOT(ISNA(VLOOKUP($A148,miplib2017!$A$5:$A$10000,1,0))),"miplib2017",IF(NOT(ISNA(VLOOKUP($A148,miplib2010!$A$5:$A$10000,1,0))),"miplib2010",IF(NOT(ISNA(VLOOKUP($A148,miplib2003!$A$5:$A$10000,1,0))),"miplib2003",IF(NOT(ISNA(VLOOKUP($A148,miplib3!$A$5:$A$10002,1,0))),"miplib3",IF(NOT(ISNA(VLOOKUP($A148,miplib2!$A$5:$A$10004,1,0))),"miplib2",IF(NOT(ISNA(VLOOKUP($A148,coral!$A$5:$A$10000,1,0))),"coral",IF(NOT(ISNA(VLOOKUP($A148,neos!$A$5:$A$10000,1,0))),"neos","COULD NOT FIND")))))))</f>
        <v>miplib2017</v>
      </c>
      <c r="C148" s="19">
        <f ca="1">IF($B148="coral",IF(E148=F148,E148,"?"),VLOOKUP($A159,INDIRECT("'"&amp;$B159&amp;"'!"&amp;"$A$5:$Z$1000"),MATCH(C$4,INDIRECT("'"&amp;$B159&amp;"'!$A$4:$Z$4"),0),0))</f>
        <v>1512800</v>
      </c>
      <c r="D148" s="19"/>
      <c r="E148" s="19">
        <v>61</v>
      </c>
      <c r="F148" s="19">
        <v>61</v>
      </c>
      <c r="G148" s="19">
        <v>144120</v>
      </c>
      <c r="H148" s="19">
        <v>3640</v>
      </c>
      <c r="I148" s="19">
        <v>40</v>
      </c>
      <c r="J148" s="19">
        <v>3600</v>
      </c>
      <c r="K148" s="19">
        <f>IF(J148=H148,1,0)</f>
        <v>0</v>
      </c>
      <c r="L148" s="19">
        <v>0</v>
      </c>
      <c r="M148" s="21">
        <v>100000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120</v>
      </c>
    </row>
    <row r="149" spans="1:29" x14ac:dyDescent="0.2">
      <c r="A149" s="19" t="s">
        <v>4549</v>
      </c>
      <c r="B149" t="str">
        <f>IF(NOT(ISNA(VLOOKUP($A149,miplib2017!$A$5:$A$10000,1,0))),"miplib2017",IF(NOT(ISNA(VLOOKUP($A149,miplib2010!$A$5:$A$10000,1,0))),"miplib2010",IF(NOT(ISNA(VLOOKUP($A149,miplib2003!$A$5:$A$10000,1,0))),"miplib2003",IF(NOT(ISNA(VLOOKUP($A149,miplib3!$A$5:$A$10002,1,0))),"miplib3",IF(NOT(ISNA(VLOOKUP($A149,miplib2!$A$5:$A$10004,1,0))),"miplib2",IF(NOT(ISNA(VLOOKUP($A149,coral!$A$5:$A$10000,1,0))),"coral",IF(NOT(ISNA(VLOOKUP($A149,neos!$A$5:$A$10000,1,0))),"neos","COULD NOT FIND")))))))</f>
        <v>coral</v>
      </c>
      <c r="C149" s="19">
        <f ca="1">IF($B149="coral",IF(E149=F149,E149,"?"),VLOOKUP($A160,INDIRECT("'"&amp;$B160&amp;"'!"&amp;"$A$5:$Z$1000"),MATCH(C$4,INDIRECT("'"&amp;$B160&amp;"'!$A$4:$Z$4"),0),0))</f>
        <v>2995.2</v>
      </c>
      <c r="D149" s="19"/>
      <c r="E149" s="19">
        <v>2995.2</v>
      </c>
      <c r="F149" s="19">
        <v>2995.2</v>
      </c>
      <c r="G149" s="19">
        <v>113</v>
      </c>
      <c r="H149" s="19">
        <v>103</v>
      </c>
      <c r="I149" s="19">
        <v>75</v>
      </c>
      <c r="J149" s="19">
        <v>0</v>
      </c>
      <c r="K149" s="19">
        <f>IF(J149=H149,1,0)</f>
        <v>0</v>
      </c>
      <c r="L149" s="19">
        <v>28</v>
      </c>
      <c r="M149" s="19">
        <v>0</v>
      </c>
      <c r="N149" s="19">
        <v>0</v>
      </c>
      <c r="O149" s="19">
        <v>63</v>
      </c>
      <c r="P149" s="19">
        <v>49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</row>
    <row r="150" spans="1:29" x14ac:dyDescent="0.2">
      <c r="A150" s="19" t="s">
        <v>2360</v>
      </c>
      <c r="B150" t="str">
        <f>IF(NOT(ISNA(VLOOKUP($A150,miplib2017!$A$5:$A$10000,1,0))),"miplib2017",IF(NOT(ISNA(VLOOKUP($A150,miplib2010!$A$5:$A$10000,1,0))),"miplib2010",IF(NOT(ISNA(VLOOKUP($A150,miplib2003!$A$5:$A$10000,1,0))),"miplib2003",IF(NOT(ISNA(VLOOKUP($A150,miplib3!$A$5:$A$10002,1,0))),"miplib3",IF(NOT(ISNA(VLOOKUP($A150,miplib2!$A$5:$A$10004,1,0))),"miplib2",IF(NOT(ISNA(VLOOKUP($A150,coral!$A$5:$A$10000,1,0))),"coral",IF(NOT(ISNA(VLOOKUP($A150,neos!$A$5:$A$10000,1,0))),"neos","COULD NOT FIND")))))))</f>
        <v>coral</v>
      </c>
      <c r="C150" s="19">
        <f ca="1">IF($B150="coral",IF(E150=F150,E150,"?"),VLOOKUP($A161,INDIRECT("'"&amp;$B161&amp;"'!"&amp;"$A$5:$Z$1000"),MATCH(C$4,INDIRECT("'"&amp;$B161&amp;"'!$A$4:$Z$4"),0),0))</f>
        <v>122</v>
      </c>
      <c r="D150" s="19"/>
      <c r="E150" s="19">
        <v>122</v>
      </c>
      <c r="F150" s="19">
        <v>122</v>
      </c>
      <c r="G150" s="19">
        <v>1170</v>
      </c>
      <c r="H150" s="19">
        <v>792</v>
      </c>
      <c r="I150" s="19">
        <v>0</v>
      </c>
      <c r="J150" s="19">
        <v>792</v>
      </c>
      <c r="K150" s="19">
        <f>IF(J150=H150,1,0)</f>
        <v>1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1122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2</v>
      </c>
      <c r="AC150" s="19">
        <v>18</v>
      </c>
    </row>
    <row r="151" spans="1:29" x14ac:dyDescent="0.2">
      <c r="A151" s="19" t="s">
        <v>2377</v>
      </c>
      <c r="B151" t="str">
        <f>IF(NOT(ISNA(VLOOKUP($A151,miplib2017!$A$5:$A$10000,1,0))),"miplib2017",IF(NOT(ISNA(VLOOKUP($A151,miplib2010!$A$5:$A$10000,1,0))),"miplib2010",IF(NOT(ISNA(VLOOKUP($A151,miplib2003!$A$5:$A$10000,1,0))),"miplib2003",IF(NOT(ISNA(VLOOKUP($A151,miplib3!$A$5:$A$10002,1,0))),"miplib3",IF(NOT(ISNA(VLOOKUP($A151,miplib2!$A$5:$A$10004,1,0))),"miplib2",IF(NOT(ISNA(VLOOKUP($A151,coral!$A$5:$A$10000,1,0))),"coral",IF(NOT(ISNA(VLOOKUP($A151,neos!$A$5:$A$10000,1,0))),"neos","COULD NOT FIND")))))))</f>
        <v>coral</v>
      </c>
      <c r="C151" s="19">
        <f ca="1">IF($B151="coral",IF(E151=F151,E151,"?"),VLOOKUP($A162,INDIRECT("'"&amp;$B162&amp;"'!"&amp;"$A$5:$Z$1000"),MATCH(C$4,INDIRECT("'"&amp;$B162&amp;"'!$A$4:$Z$4"),0),0))</f>
        <v>134</v>
      </c>
      <c r="D151" s="19"/>
      <c r="E151" s="19">
        <v>134</v>
      </c>
      <c r="F151" s="19">
        <v>134</v>
      </c>
      <c r="G151" s="19">
        <v>1314</v>
      </c>
      <c r="H151" s="19">
        <v>864</v>
      </c>
      <c r="I151" s="19">
        <v>0</v>
      </c>
      <c r="J151" s="19">
        <v>864</v>
      </c>
      <c r="K151" s="19">
        <f>IF(J151=H151,1,0)</f>
        <v>1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1296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18</v>
      </c>
    </row>
    <row r="152" spans="1:29" x14ac:dyDescent="0.2">
      <c r="A152" s="19" t="s">
        <v>4550</v>
      </c>
      <c r="B152" t="str">
        <f>IF(NOT(ISNA(VLOOKUP($A152,miplib2017!$A$5:$A$10000,1,0))),"miplib2017",IF(NOT(ISNA(VLOOKUP($A152,miplib2010!$A$5:$A$10000,1,0))),"miplib2010",IF(NOT(ISNA(VLOOKUP($A152,miplib2003!$A$5:$A$10000,1,0))),"miplib2003",IF(NOT(ISNA(VLOOKUP($A152,miplib3!$A$5:$A$10002,1,0))),"miplib3",IF(NOT(ISNA(VLOOKUP($A152,miplib2!$A$5:$A$10004,1,0))),"miplib2",IF(NOT(ISNA(VLOOKUP($A152,coral!$A$5:$A$10000,1,0))),"coral",IF(NOT(ISNA(VLOOKUP($A152,neos!$A$5:$A$10000,1,0))),"neos","COULD NOT FIND")))))))</f>
        <v>coral</v>
      </c>
      <c r="C152" s="19" t="str">
        <f ca="1">IF($B152="coral",IF(E152=F152,E152,"?"),VLOOKUP($A163,INDIRECT("'"&amp;$B163&amp;"'!"&amp;"$A$5:$Z$1000"),MATCH(C$4,INDIRECT("'"&amp;$B163&amp;"'!$A$4:$Z$4"),0),0))</f>
        <v>?</v>
      </c>
      <c r="D152" s="19"/>
      <c r="E152" s="19">
        <v>13.905182</v>
      </c>
      <c r="F152" s="19">
        <v>15</v>
      </c>
      <c r="G152" s="19">
        <v>732</v>
      </c>
      <c r="H152" s="19">
        <v>10080</v>
      </c>
      <c r="I152" s="19">
        <v>0</v>
      </c>
      <c r="J152" s="19">
        <v>10080</v>
      </c>
      <c r="K152" s="19">
        <f>IF(J152=H152,1,0)</f>
        <v>1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672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60</v>
      </c>
      <c r="AC152" s="19">
        <v>0</v>
      </c>
    </row>
    <row r="153" spans="1:29" x14ac:dyDescent="0.2">
      <c r="A153" s="19" t="s">
        <v>2392</v>
      </c>
      <c r="B153" t="str">
        <f>IF(NOT(ISNA(VLOOKUP($A153,miplib2017!$A$5:$A$10000,1,0))),"miplib2017",IF(NOT(ISNA(VLOOKUP($A153,miplib2010!$A$5:$A$10000,1,0))),"miplib2010",IF(NOT(ISNA(VLOOKUP($A153,miplib2003!$A$5:$A$10000,1,0))),"miplib2003",IF(NOT(ISNA(VLOOKUP($A153,miplib3!$A$5:$A$10002,1,0))),"miplib3",IF(NOT(ISNA(VLOOKUP($A153,miplib2!$A$5:$A$10004,1,0))),"miplib2",IF(NOT(ISNA(VLOOKUP($A153,coral!$A$5:$A$10000,1,0))),"coral",IF(NOT(ISNA(VLOOKUP($A153,neos!$A$5:$A$10000,1,0))),"neos","COULD NOT FIND")))))))</f>
        <v>coral</v>
      </c>
      <c r="C153" s="19">
        <f ca="1">IF($B153="coral",IF(E153=F153,E153,"?"),VLOOKUP($A164,INDIRECT("'"&amp;$B164&amp;"'!"&amp;"$A$5:$Z$1000"),MATCH(C$4,INDIRECT("'"&amp;$B164&amp;"'!$A$4:$Z$4"),0),0))</f>
        <v>13</v>
      </c>
      <c r="D153" s="19"/>
      <c r="E153" s="19">
        <v>13</v>
      </c>
      <c r="F153" s="19">
        <v>13</v>
      </c>
      <c r="G153" s="19">
        <v>693</v>
      </c>
      <c r="H153" s="19">
        <v>3528</v>
      </c>
      <c r="I153" s="19">
        <v>0</v>
      </c>
      <c r="J153" s="19">
        <v>3528</v>
      </c>
      <c r="K153" s="19">
        <f>IF(J153=H153,1,0)</f>
        <v>1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672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21</v>
      </c>
      <c r="AC153" s="19">
        <v>0</v>
      </c>
    </row>
    <row r="154" spans="1:29" x14ac:dyDescent="0.2">
      <c r="A154" s="19" t="s">
        <v>4551</v>
      </c>
      <c r="B154" t="str">
        <f>IF(NOT(ISNA(VLOOKUP($A154,miplib2017!$A$5:$A$10000,1,0))),"miplib2017",IF(NOT(ISNA(VLOOKUP($A154,miplib2010!$A$5:$A$10000,1,0))),"miplib2010",IF(NOT(ISNA(VLOOKUP($A154,miplib2003!$A$5:$A$10000,1,0))),"miplib2003",IF(NOT(ISNA(VLOOKUP($A154,miplib3!$A$5:$A$10002,1,0))),"miplib3",IF(NOT(ISNA(VLOOKUP($A154,miplib2!$A$5:$A$10004,1,0))),"miplib2",IF(NOT(ISNA(VLOOKUP($A154,coral!$A$5:$A$10000,1,0))),"coral",IF(NOT(ISNA(VLOOKUP($A154,neos!$A$5:$A$10000,1,0))),"neos","COULD NOT FIND")))))))</f>
        <v>coral</v>
      </c>
      <c r="C154" s="19" t="str">
        <f ca="1">IF($B154="coral",IF(E154=F154,E154,"?"),VLOOKUP($A165,INDIRECT("'"&amp;$B165&amp;"'!"&amp;"$A$5:$Z$1000"),MATCH(C$4,INDIRECT("'"&amp;$B165&amp;"'!$A$4:$Z$4"),0),0))</f>
        <v>?</v>
      </c>
      <c r="D154" s="19"/>
      <c r="E154" s="19">
        <v>3.1168610000000001</v>
      </c>
      <c r="F154" s="21">
        <v>9.9999999999999996E+30</v>
      </c>
      <c r="G154" s="19">
        <v>3970</v>
      </c>
      <c r="H154" s="19">
        <v>2020</v>
      </c>
      <c r="I154" s="19">
        <v>1</v>
      </c>
      <c r="J154" s="19">
        <v>2019</v>
      </c>
      <c r="K154" s="19">
        <f>IF(J154=H154,1,0)</f>
        <v>0</v>
      </c>
      <c r="L154" s="19">
        <v>0</v>
      </c>
      <c r="M154" s="19">
        <v>0</v>
      </c>
      <c r="N154" s="19">
        <v>1</v>
      </c>
      <c r="O154" s="19">
        <v>0</v>
      </c>
      <c r="P154" s="19">
        <v>0</v>
      </c>
      <c r="Q154" s="19">
        <v>80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3889</v>
      </c>
      <c r="AC154" s="19">
        <v>0</v>
      </c>
    </row>
    <row r="155" spans="1:29" x14ac:dyDescent="0.2">
      <c r="A155" s="19" t="s">
        <v>4552</v>
      </c>
      <c r="B155" t="str">
        <f>IF(NOT(ISNA(VLOOKUP($A155,miplib2017!$A$5:$A$10000,1,0))),"miplib2017",IF(NOT(ISNA(VLOOKUP($A155,miplib2010!$A$5:$A$10000,1,0))),"miplib2010",IF(NOT(ISNA(VLOOKUP($A155,miplib2003!$A$5:$A$10000,1,0))),"miplib2003",IF(NOT(ISNA(VLOOKUP($A155,miplib3!$A$5:$A$10002,1,0))),"miplib3",IF(NOT(ISNA(VLOOKUP($A155,miplib2!$A$5:$A$10004,1,0))),"miplib2",IF(NOT(ISNA(VLOOKUP($A155,coral!$A$5:$A$10000,1,0))),"coral",IF(NOT(ISNA(VLOOKUP($A155,neos!$A$5:$A$10000,1,0))),"neos","COULD NOT FIND")))))))</f>
        <v>coral</v>
      </c>
      <c r="C155" s="19" t="str">
        <f ca="1">IF($B155="coral",IF(E155=F155,E155,"?"),VLOOKUP($A166,INDIRECT("'"&amp;$B166&amp;"'!"&amp;"$A$5:$Z$1000"),MATCH(C$4,INDIRECT("'"&amp;$B166&amp;"'!$A$4:$Z$4"),0),0))</f>
        <v>?</v>
      </c>
      <c r="D155" s="19"/>
      <c r="E155" s="19">
        <v>0</v>
      </c>
      <c r="F155" s="21">
        <v>9.9999999999999996E+30</v>
      </c>
      <c r="G155" s="19">
        <v>2386</v>
      </c>
      <c r="H155" s="19">
        <v>1922</v>
      </c>
      <c r="I155" s="19">
        <v>992</v>
      </c>
      <c r="J155" s="19">
        <v>930</v>
      </c>
      <c r="K155" s="19">
        <f>IF(J155=H155,1,0)</f>
        <v>0</v>
      </c>
      <c r="L155" s="19">
        <v>0</v>
      </c>
      <c r="M155" s="19">
        <v>0</v>
      </c>
      <c r="N155" s="19">
        <v>0</v>
      </c>
      <c r="O155" s="19">
        <v>526</v>
      </c>
      <c r="P155" s="19">
        <v>465</v>
      </c>
      <c r="Q155" s="19">
        <v>0</v>
      </c>
      <c r="R155" s="19">
        <v>0</v>
      </c>
      <c r="S155" s="19">
        <v>0</v>
      </c>
      <c r="T155" s="19">
        <v>0</v>
      </c>
      <c r="U155" s="19">
        <v>930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465</v>
      </c>
    </row>
    <row r="156" spans="1:29" x14ac:dyDescent="0.2">
      <c r="A156" s="19" t="s">
        <v>4553</v>
      </c>
      <c r="B156" t="str">
        <f>IF(NOT(ISNA(VLOOKUP($A156,miplib2017!$A$5:$A$10000,1,0))),"miplib2017",IF(NOT(ISNA(VLOOKUP($A156,miplib2010!$A$5:$A$10000,1,0))),"miplib2010",IF(NOT(ISNA(VLOOKUP($A156,miplib2003!$A$5:$A$10000,1,0))),"miplib2003",IF(NOT(ISNA(VLOOKUP($A156,miplib3!$A$5:$A$10002,1,0))),"miplib3",IF(NOT(ISNA(VLOOKUP($A156,miplib2!$A$5:$A$10004,1,0))),"miplib2",IF(NOT(ISNA(VLOOKUP($A156,coral!$A$5:$A$10000,1,0))),"coral",IF(NOT(ISNA(VLOOKUP($A156,neos!$A$5:$A$10000,1,0))),"neos","COULD NOT FIND")))))))</f>
        <v>coral</v>
      </c>
      <c r="C156" s="19" t="str">
        <f ca="1">IF($B156="coral",IF(E156=F156,E156,"?"),VLOOKUP($A167,INDIRECT("'"&amp;$B167&amp;"'!"&amp;"$A$5:$Z$1000"),MATCH(C$4,INDIRECT("'"&amp;$B167&amp;"'!$A$4:$Z$4"),0),0))</f>
        <v>?</v>
      </c>
      <c r="D156" s="19"/>
      <c r="E156" s="19">
        <v>7.3634570000000004</v>
      </c>
      <c r="F156" s="19">
        <v>12</v>
      </c>
      <c r="G156" s="19">
        <v>3332</v>
      </c>
      <c r="H156" s="19">
        <v>1730</v>
      </c>
      <c r="I156" s="19">
        <v>1</v>
      </c>
      <c r="J156" s="19">
        <v>1729</v>
      </c>
      <c r="K156" s="19">
        <f>IF(J156=H156,1,0)</f>
        <v>0</v>
      </c>
      <c r="L156" s="19">
        <v>0</v>
      </c>
      <c r="M156" s="19">
        <v>0</v>
      </c>
      <c r="N156" s="19">
        <v>1</v>
      </c>
      <c r="O156" s="19">
        <v>0</v>
      </c>
      <c r="P156" s="19">
        <v>0</v>
      </c>
      <c r="Q156" s="19">
        <v>100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3231</v>
      </c>
      <c r="AC156" s="19">
        <v>0</v>
      </c>
    </row>
    <row r="157" spans="1:29" x14ac:dyDescent="0.2">
      <c r="A157" s="19" t="s">
        <v>4554</v>
      </c>
      <c r="B157" t="str">
        <f>IF(NOT(ISNA(VLOOKUP($A157,miplib2017!$A$5:$A$10000,1,0))),"miplib2017",IF(NOT(ISNA(VLOOKUP($A157,miplib2010!$A$5:$A$10000,1,0))),"miplib2010",IF(NOT(ISNA(VLOOKUP($A157,miplib2003!$A$5:$A$10000,1,0))),"miplib2003",IF(NOT(ISNA(VLOOKUP($A157,miplib3!$A$5:$A$10002,1,0))),"miplib3",IF(NOT(ISNA(VLOOKUP($A157,miplib2!$A$5:$A$10004,1,0))),"miplib2",IF(NOT(ISNA(VLOOKUP($A157,coral!$A$5:$A$10000,1,0))),"coral",IF(NOT(ISNA(VLOOKUP($A157,neos!$A$5:$A$10000,1,0))),"neos","COULD NOT FIND")))))))</f>
        <v>miplib2017</v>
      </c>
      <c r="C157" s="19">
        <f ca="1">IF($B157="coral",IF(E157=F157,E157,"?"),VLOOKUP($A168,INDIRECT("'"&amp;$B168&amp;"'!"&amp;"$A$5:$Z$1000"),MATCH(C$4,INDIRECT("'"&amp;$B168&amp;"'!$A$4:$Z$4"),0),0))</f>
        <v>5761665.2170000002</v>
      </c>
      <c r="D157" s="19"/>
      <c r="E157" s="19">
        <v>1210625</v>
      </c>
      <c r="F157" s="21">
        <v>9.9999999999999996E+30</v>
      </c>
      <c r="G157" s="19">
        <v>3474</v>
      </c>
      <c r="H157" s="19">
        <v>3855</v>
      </c>
      <c r="I157" s="19">
        <v>0</v>
      </c>
      <c r="J157" s="19">
        <v>3782</v>
      </c>
      <c r="K157" s="19">
        <f>IF(J157=H157,1,0)</f>
        <v>0</v>
      </c>
      <c r="L157" s="19">
        <v>73</v>
      </c>
      <c r="M157" s="19">
        <v>92</v>
      </c>
      <c r="N157" s="19">
        <v>74</v>
      </c>
      <c r="O157" s="19">
        <v>0</v>
      </c>
      <c r="P157" s="19">
        <v>6</v>
      </c>
      <c r="Q157" s="19">
        <v>422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756</v>
      </c>
      <c r="AC157" s="19">
        <v>2124</v>
      </c>
    </row>
    <row r="158" spans="1:29" x14ac:dyDescent="0.2">
      <c r="A158" s="19" t="s">
        <v>2399</v>
      </c>
      <c r="B158" t="str">
        <f>IF(NOT(ISNA(VLOOKUP($A158,miplib2017!$A$5:$A$10000,1,0))),"miplib2017",IF(NOT(ISNA(VLOOKUP($A158,miplib2010!$A$5:$A$10000,1,0))),"miplib2010",IF(NOT(ISNA(VLOOKUP($A158,miplib2003!$A$5:$A$10000,1,0))),"miplib2003",IF(NOT(ISNA(VLOOKUP($A158,miplib3!$A$5:$A$10002,1,0))),"miplib3",IF(NOT(ISNA(VLOOKUP($A158,miplib2!$A$5:$A$10004,1,0))),"miplib2",IF(NOT(ISNA(VLOOKUP($A158,coral!$A$5:$A$10000,1,0))),"coral",IF(NOT(ISNA(VLOOKUP($A158,neos!$A$5:$A$10000,1,0))),"neos","COULD NOT FIND")))))))</f>
        <v>coral</v>
      </c>
      <c r="C158" s="19">
        <f ca="1">IF($B158="coral",IF(E158=F158,E158,"?"),VLOOKUP($A169,INDIRECT("'"&amp;$B169&amp;"'!"&amp;"$A$5:$Z$1000"),MATCH(C$4,INDIRECT("'"&amp;$B169&amp;"'!$A$4:$Z$4"),0),0))</f>
        <v>1174300</v>
      </c>
      <c r="D158" s="19"/>
      <c r="E158" s="19">
        <v>1174300</v>
      </c>
      <c r="F158" s="19">
        <v>1174300</v>
      </c>
      <c r="G158" s="19">
        <v>2755</v>
      </c>
      <c r="H158" s="19">
        <v>4827</v>
      </c>
      <c r="I158" s="19">
        <v>0</v>
      </c>
      <c r="J158" s="19">
        <v>4812</v>
      </c>
      <c r="K158" s="19">
        <f>IF(J158=H158,1,0)</f>
        <v>0</v>
      </c>
      <c r="L158" s="19">
        <v>15</v>
      </c>
      <c r="M158" s="19">
        <v>113</v>
      </c>
      <c r="N158" s="19">
        <v>14</v>
      </c>
      <c r="O158" s="19">
        <v>0</v>
      </c>
      <c r="P158" s="19">
        <v>1</v>
      </c>
      <c r="Q158" s="19">
        <v>1223</v>
      </c>
      <c r="R158" s="19">
        <v>60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1344</v>
      </c>
    </row>
    <row r="159" spans="1:29" x14ac:dyDescent="0.2">
      <c r="A159" s="19" t="s">
        <v>4555</v>
      </c>
      <c r="B159" t="str">
        <f>IF(NOT(ISNA(VLOOKUP($A159,miplib2017!$A$5:$A$10000,1,0))),"miplib2017",IF(NOT(ISNA(VLOOKUP($A159,miplib2010!$A$5:$A$10000,1,0))),"miplib2010",IF(NOT(ISNA(VLOOKUP($A159,miplib2003!$A$5:$A$10000,1,0))),"miplib2003",IF(NOT(ISNA(VLOOKUP($A159,miplib3!$A$5:$A$10002,1,0))),"miplib3",IF(NOT(ISNA(VLOOKUP($A159,miplib2!$A$5:$A$10004,1,0))),"miplib2",IF(NOT(ISNA(VLOOKUP($A159,coral!$A$5:$A$10000,1,0))),"coral",IF(NOT(ISNA(VLOOKUP($A159,neos!$A$5:$A$10000,1,0))),"neos","COULD NOT FIND")))))))</f>
        <v>miplib2017</v>
      </c>
      <c r="C159" s="19" t="str">
        <f ca="1">IF($B159="coral",IF(E159=F159,E159,"?"),VLOOKUP($A170,INDIRECT("'"&amp;$B170&amp;"'!"&amp;"$A$5:$Z$1000"),MATCH(C$4,INDIRECT("'"&amp;$B170&amp;"'!$A$4:$Z$4"),0),0))</f>
        <v>?</v>
      </c>
      <c r="D159" s="19"/>
      <c r="E159" s="19">
        <v>1512800</v>
      </c>
      <c r="F159" s="21">
        <v>9.9999999999999996E+30</v>
      </c>
      <c r="G159" s="19">
        <v>3326</v>
      </c>
      <c r="H159" s="19">
        <v>3815</v>
      </c>
      <c r="I159" s="19">
        <v>0</v>
      </c>
      <c r="J159" s="19">
        <v>3800</v>
      </c>
      <c r="K159" s="19">
        <f>IF(J159=H159,1,0)</f>
        <v>0</v>
      </c>
      <c r="L159" s="19">
        <v>15</v>
      </c>
      <c r="M159" s="19">
        <v>92</v>
      </c>
      <c r="N159" s="19">
        <v>21</v>
      </c>
      <c r="O159" s="19">
        <v>0</v>
      </c>
      <c r="P159" s="19">
        <v>1</v>
      </c>
      <c r="Q159" s="19">
        <v>1667</v>
      </c>
      <c r="R159" s="19">
        <v>55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790</v>
      </c>
      <c r="AC159" s="19">
        <v>650</v>
      </c>
    </row>
    <row r="160" spans="1:29" x14ac:dyDescent="0.2">
      <c r="A160" s="19" t="s">
        <v>2408</v>
      </c>
      <c r="B160" t="str">
        <f>IF(NOT(ISNA(VLOOKUP($A160,miplib2017!$A$5:$A$10000,1,0))),"miplib2017",IF(NOT(ISNA(VLOOKUP($A160,miplib2010!$A$5:$A$10000,1,0))),"miplib2010",IF(NOT(ISNA(VLOOKUP($A160,miplib2003!$A$5:$A$10000,1,0))),"miplib2003",IF(NOT(ISNA(VLOOKUP($A160,miplib3!$A$5:$A$10002,1,0))),"miplib3",IF(NOT(ISNA(VLOOKUP($A160,miplib2!$A$5:$A$10004,1,0))),"miplib2",IF(NOT(ISNA(VLOOKUP($A160,coral!$A$5:$A$10000,1,0))),"coral",IF(NOT(ISNA(VLOOKUP($A160,neos!$A$5:$A$10000,1,0))),"neos","COULD NOT FIND")))))))</f>
        <v>miplib2017</v>
      </c>
      <c r="C160" s="19">
        <f ca="1">IF($B160="coral",IF(E160=F160,E160,"?"),VLOOKUP($A171,INDIRECT("'"&amp;$B171&amp;"'!"&amp;"$A$5:$Z$1000"),MATCH(C$4,INDIRECT("'"&amp;$B171&amp;"'!$A$4:$Z$4"),0),0))</f>
        <v>48</v>
      </c>
      <c r="D160" s="19"/>
      <c r="E160" s="19">
        <v>1286800</v>
      </c>
      <c r="F160" s="21">
        <v>9.9999999999999996E+30</v>
      </c>
      <c r="G160" s="19">
        <v>2676</v>
      </c>
      <c r="H160" s="19">
        <v>3815</v>
      </c>
      <c r="I160" s="19">
        <v>0</v>
      </c>
      <c r="J160" s="19">
        <v>3800</v>
      </c>
      <c r="K160" s="19">
        <f>IF(J160=H160,1,0)</f>
        <v>0</v>
      </c>
      <c r="L160" s="19">
        <v>15</v>
      </c>
      <c r="M160" s="19">
        <v>99</v>
      </c>
      <c r="N160" s="19">
        <v>14</v>
      </c>
      <c r="O160" s="19">
        <v>0</v>
      </c>
      <c r="P160" s="19">
        <v>1</v>
      </c>
      <c r="Q160" s="19">
        <v>1667</v>
      </c>
      <c r="R160" s="19">
        <v>55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790</v>
      </c>
      <c r="AC160" s="19">
        <v>0</v>
      </c>
    </row>
    <row r="161" spans="1:29" x14ac:dyDescent="0.2">
      <c r="A161" s="19" t="s">
        <v>2417</v>
      </c>
      <c r="B161" t="str">
        <f>IF(NOT(ISNA(VLOOKUP($A161,miplib2017!$A$5:$A$10000,1,0))),"miplib2017",IF(NOT(ISNA(VLOOKUP($A161,miplib2010!$A$5:$A$10000,1,0))),"miplib2010",IF(NOT(ISNA(VLOOKUP($A161,miplib2003!$A$5:$A$10000,1,0))),"miplib2003",IF(NOT(ISNA(VLOOKUP($A161,miplib3!$A$5:$A$10002,1,0))),"miplib3",IF(NOT(ISNA(VLOOKUP($A161,miplib2!$A$5:$A$10004,1,0))),"miplib2",IF(NOT(ISNA(VLOOKUP($A161,coral!$A$5:$A$10000,1,0))),"coral",IF(NOT(ISNA(VLOOKUP($A161,neos!$A$5:$A$10000,1,0))),"neos","COULD NOT FIND")))))))</f>
        <v>coral</v>
      </c>
      <c r="C161" s="19">
        <f ca="1">IF($B161="coral",IF(E161=F161,E161,"?"),VLOOKUP($A172,INDIRECT("'"&amp;$B172&amp;"'!"&amp;"$A$5:$Z$1000"),MATCH(C$4,INDIRECT("'"&amp;$B172&amp;"'!$A$4:$Z$4"),0),0))</f>
        <v>18.399999999999999</v>
      </c>
      <c r="D161" s="19"/>
      <c r="E161" s="19">
        <v>18.399999999999999</v>
      </c>
      <c r="F161" s="19">
        <v>18.399999999999999</v>
      </c>
      <c r="G161" s="19">
        <v>1948</v>
      </c>
      <c r="H161" s="19">
        <v>4139</v>
      </c>
      <c r="I161" s="19">
        <v>1320</v>
      </c>
      <c r="J161" s="19">
        <v>2819</v>
      </c>
      <c r="K161" s="19">
        <f>IF(J161=H161,1,0)</f>
        <v>0</v>
      </c>
      <c r="L161" s="19">
        <v>0</v>
      </c>
      <c r="M161" s="19">
        <v>367</v>
      </c>
      <c r="N161" s="19">
        <v>22</v>
      </c>
      <c r="O161" s="19">
        <v>0</v>
      </c>
      <c r="P161" s="19">
        <v>27</v>
      </c>
      <c r="Q161" s="19">
        <v>34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961</v>
      </c>
      <c r="AC161" s="19">
        <v>55</v>
      </c>
    </row>
    <row r="162" spans="1:29" x14ac:dyDescent="0.2">
      <c r="A162" s="19" t="s">
        <v>2439</v>
      </c>
      <c r="B162" t="str">
        <f>IF(NOT(ISNA(VLOOKUP($A162,miplib2017!$A$5:$A$10000,1,0))),"miplib2017",IF(NOT(ISNA(VLOOKUP($A162,miplib2010!$A$5:$A$10000,1,0))),"miplib2010",IF(NOT(ISNA(VLOOKUP($A162,miplib2003!$A$5:$A$10000,1,0))),"miplib2003",IF(NOT(ISNA(VLOOKUP($A162,miplib3!$A$5:$A$10002,1,0))),"miplib3",IF(NOT(ISNA(VLOOKUP($A162,miplib2!$A$5:$A$10004,1,0))),"miplib2",IF(NOT(ISNA(VLOOKUP($A162,coral!$A$5:$A$10000,1,0))),"coral",IF(NOT(ISNA(VLOOKUP($A162,neos!$A$5:$A$10000,1,0))),"neos","COULD NOT FIND")))))))</f>
        <v>coral</v>
      </c>
      <c r="C162" s="19">
        <f ca="1">IF($B162="coral",IF(E162=F162,E162,"?"),VLOOKUP($A173,INDIRECT("'"&amp;$B173&amp;"'!"&amp;"$A$5:$Z$1000"),MATCH(C$4,INDIRECT("'"&amp;$B173&amp;"'!$A$4:$Z$4"),0),0))</f>
        <v>18.600000000000001</v>
      </c>
      <c r="D162" s="19"/>
      <c r="E162" s="19">
        <v>18.600000000000001</v>
      </c>
      <c r="F162" s="19">
        <v>18.600000000000001</v>
      </c>
      <c r="G162" s="19">
        <v>1978</v>
      </c>
      <c r="H162" s="19">
        <v>4170</v>
      </c>
      <c r="I162" s="19">
        <v>1338</v>
      </c>
      <c r="J162" s="19">
        <v>2832</v>
      </c>
      <c r="K162" s="19">
        <f>IF(J162=H162,1,0)</f>
        <v>0</v>
      </c>
      <c r="L162" s="19">
        <v>0</v>
      </c>
      <c r="M162" s="19">
        <v>379</v>
      </c>
      <c r="N162" s="19">
        <v>37</v>
      </c>
      <c r="O162" s="19">
        <v>0</v>
      </c>
      <c r="P162" s="19">
        <v>27</v>
      </c>
      <c r="Q162" s="19">
        <v>34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961</v>
      </c>
      <c r="AC162" s="19">
        <v>58</v>
      </c>
    </row>
    <row r="163" spans="1:29" x14ac:dyDescent="0.2">
      <c r="A163" s="19" t="s">
        <v>4556</v>
      </c>
      <c r="B163" t="str">
        <f>IF(NOT(ISNA(VLOOKUP($A163,miplib2017!$A$5:$A$10000,1,0))),"miplib2017",IF(NOT(ISNA(VLOOKUP($A163,miplib2010!$A$5:$A$10000,1,0))),"miplib2010",IF(NOT(ISNA(VLOOKUP($A163,miplib2003!$A$5:$A$10000,1,0))),"miplib2003",IF(NOT(ISNA(VLOOKUP($A163,miplib3!$A$5:$A$10002,1,0))),"miplib3",IF(NOT(ISNA(VLOOKUP($A163,miplib2!$A$5:$A$10004,1,0))),"miplib2",IF(NOT(ISNA(VLOOKUP($A163,coral!$A$5:$A$10000,1,0))),"coral",IF(NOT(ISNA(VLOOKUP($A163,neos!$A$5:$A$10000,1,0))),"neos","COULD NOT FIND")))))))</f>
        <v>miplib2017</v>
      </c>
      <c r="C163" s="19" t="str">
        <f ca="1">IF($B163="coral",IF(E163=F163,E163,"?"),VLOOKUP($A174,INDIRECT("'"&amp;$B174&amp;"'!"&amp;"$A$5:$Z$1000"),MATCH(C$4,INDIRECT("'"&amp;$B174&amp;"'!$A$4:$Z$4"),0),0))</f>
        <v>?</v>
      </c>
      <c r="D163" s="19"/>
      <c r="E163" s="19">
        <v>1213800</v>
      </c>
      <c r="F163" s="21">
        <v>9.9999999999999996E+30</v>
      </c>
      <c r="G163" s="19">
        <v>4331</v>
      </c>
      <c r="H163" s="19">
        <v>3815</v>
      </c>
      <c r="I163" s="19">
        <v>0</v>
      </c>
      <c r="J163" s="19">
        <v>3800</v>
      </c>
      <c r="K163" s="19">
        <f>IF(J163=H163,1,0)</f>
        <v>0</v>
      </c>
      <c r="L163" s="19">
        <v>15</v>
      </c>
      <c r="M163" s="19">
        <v>99</v>
      </c>
      <c r="N163" s="19">
        <v>14</v>
      </c>
      <c r="O163" s="19">
        <v>0</v>
      </c>
      <c r="P163" s="19">
        <v>1</v>
      </c>
      <c r="Q163" s="19">
        <v>607</v>
      </c>
      <c r="R163" s="19">
        <v>110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1730</v>
      </c>
      <c r="AC163" s="19">
        <v>1120</v>
      </c>
    </row>
    <row r="164" spans="1:29" x14ac:dyDescent="0.2">
      <c r="A164" s="19" t="s">
        <v>2460</v>
      </c>
      <c r="B164" t="str">
        <f>IF(NOT(ISNA(VLOOKUP($A164,miplib2017!$A$5:$A$10000,1,0))),"miplib2017",IF(NOT(ISNA(VLOOKUP($A164,miplib2010!$A$5:$A$10000,1,0))),"miplib2010",IF(NOT(ISNA(VLOOKUP($A164,miplib2003!$A$5:$A$10000,1,0))),"miplib2003",IF(NOT(ISNA(VLOOKUP($A164,miplib3!$A$5:$A$10002,1,0))),"miplib3",IF(NOT(ISNA(VLOOKUP($A164,miplib2!$A$5:$A$10004,1,0))),"miplib2",IF(NOT(ISNA(VLOOKUP($A164,coral!$A$5:$A$10000,1,0))),"coral",IF(NOT(ISNA(VLOOKUP($A164,neos!$A$5:$A$10000,1,0))),"neos","COULD NOT FIND")))))))</f>
        <v>coral</v>
      </c>
      <c r="C164" s="19">
        <f ca="1">IF($B164="coral",IF(E164=F164,E164,"?"),VLOOKUP($A175,INDIRECT("'"&amp;$B175&amp;"'!"&amp;"$A$5:$Z$1000"),MATCH(C$4,INDIRECT("'"&amp;$B175&amp;"'!$A$4:$Z$4"),0),0))</f>
        <v>690000</v>
      </c>
      <c r="D164" s="19"/>
      <c r="E164" s="19">
        <v>690000</v>
      </c>
      <c r="F164" s="19">
        <v>690000</v>
      </c>
      <c r="G164" s="19">
        <v>1403</v>
      </c>
      <c r="H164" s="19">
        <v>1945</v>
      </c>
      <c r="I164" s="19">
        <v>0</v>
      </c>
      <c r="J164" s="19">
        <v>1930</v>
      </c>
      <c r="K164" s="19">
        <f>IF(J164=H164,1,0)</f>
        <v>0</v>
      </c>
      <c r="L164" s="19">
        <v>15</v>
      </c>
      <c r="M164" s="19">
        <v>57</v>
      </c>
      <c r="N164" s="19">
        <v>14</v>
      </c>
      <c r="O164" s="19">
        <v>0</v>
      </c>
      <c r="P164" s="19">
        <v>1</v>
      </c>
      <c r="Q164" s="19">
        <v>256</v>
      </c>
      <c r="R164" s="19">
        <v>65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450</v>
      </c>
      <c r="AC164" s="19">
        <v>560</v>
      </c>
    </row>
    <row r="165" spans="1:29" x14ac:dyDescent="0.2">
      <c r="A165" s="19" t="s">
        <v>4557</v>
      </c>
      <c r="B165" t="str">
        <f>IF(NOT(ISNA(VLOOKUP($A165,miplib2017!$A$5:$A$10000,1,0))),"miplib2017",IF(NOT(ISNA(VLOOKUP($A165,miplib2010!$A$5:$A$10000,1,0))),"miplib2010",IF(NOT(ISNA(VLOOKUP($A165,miplib2003!$A$5:$A$10000,1,0))),"miplib2003",IF(NOT(ISNA(VLOOKUP($A165,miplib3!$A$5:$A$10002,1,0))),"miplib3",IF(NOT(ISNA(VLOOKUP($A165,miplib2!$A$5:$A$10004,1,0))),"miplib2",IF(NOT(ISNA(VLOOKUP($A165,coral!$A$5:$A$10000,1,0))),"coral",IF(NOT(ISNA(VLOOKUP($A165,neos!$A$5:$A$10000,1,0))),"neos","COULD NOT FIND")))))))</f>
        <v>miplib2017</v>
      </c>
      <c r="C165" s="19">
        <f ca="1">IF($B165="coral",IF(E165=F165,E165,"?"),VLOOKUP($A176,INDIRECT("'"&amp;$B176&amp;"'!"&amp;"$A$5:$Z$1000"),MATCH(C$4,INDIRECT("'"&amp;$B176&amp;"'!$A$4:$Z$4"),0),0))</f>
        <v>399.37389999999999</v>
      </c>
      <c r="D165" s="19"/>
      <c r="E165" s="19">
        <v>75894.105850000007</v>
      </c>
      <c r="F165" s="21">
        <v>9.9999999999999996E+30</v>
      </c>
      <c r="G165" s="19">
        <v>318334</v>
      </c>
      <c r="H165" s="19">
        <v>190589</v>
      </c>
      <c r="I165" s="19">
        <v>15228</v>
      </c>
      <c r="J165" s="19">
        <v>175361</v>
      </c>
      <c r="K165" s="19">
        <f>IF(J165=H165,1,0)</f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1608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279094</v>
      </c>
      <c r="X165" s="19">
        <v>0</v>
      </c>
      <c r="Y165" s="19">
        <v>0</v>
      </c>
      <c r="Z165" s="19">
        <v>0</v>
      </c>
      <c r="AA165" s="19">
        <v>0</v>
      </c>
      <c r="AB165" s="19">
        <v>1</v>
      </c>
      <c r="AC165" s="19">
        <v>0</v>
      </c>
    </row>
    <row r="166" spans="1:29" x14ac:dyDescent="0.2">
      <c r="A166" s="19" t="s">
        <v>4558</v>
      </c>
      <c r="B166" t="str">
        <f>IF(NOT(ISNA(VLOOKUP($A166,miplib2017!$A$5:$A$10000,1,0))),"miplib2017",IF(NOT(ISNA(VLOOKUP($A166,miplib2010!$A$5:$A$10000,1,0))),"miplib2010",IF(NOT(ISNA(VLOOKUP($A166,miplib2003!$A$5:$A$10000,1,0))),"miplib2003",IF(NOT(ISNA(VLOOKUP($A166,miplib3!$A$5:$A$10002,1,0))),"miplib3",IF(NOT(ISNA(VLOOKUP($A166,miplib2!$A$5:$A$10004,1,0))),"miplib2",IF(NOT(ISNA(VLOOKUP($A166,coral!$A$5:$A$10000,1,0))),"coral",IF(NOT(ISNA(VLOOKUP($A166,neos!$A$5:$A$10000,1,0))),"neos","COULD NOT FIND")))))))</f>
        <v>coral</v>
      </c>
      <c r="C166" s="19">
        <f ca="1">IF($B166="coral",IF(E166=F166,E166,"?"),VLOOKUP($A177,INDIRECT("'"&amp;$B177&amp;"'!"&amp;"$A$5:$Z$1000"),MATCH(C$4,INDIRECT("'"&amp;$B177&amp;"'!$A$4:$Z$4"),0),0))</f>
        <v>14</v>
      </c>
      <c r="D166" s="19"/>
      <c r="E166" s="19">
        <v>14</v>
      </c>
      <c r="F166" s="19">
        <v>14</v>
      </c>
      <c r="G166" s="19">
        <v>15413</v>
      </c>
      <c r="H166" s="19">
        <v>1276</v>
      </c>
      <c r="I166" s="19">
        <v>0</v>
      </c>
      <c r="J166" s="19">
        <v>1276</v>
      </c>
      <c r="K166" s="19">
        <f>IF(J166=H166,1,0)</f>
        <v>1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92</v>
      </c>
      <c r="R166" s="19">
        <v>10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14191</v>
      </c>
      <c r="AC166" s="19">
        <v>32</v>
      </c>
    </row>
    <row r="167" spans="1:29" x14ac:dyDescent="0.2">
      <c r="A167" s="19" t="s">
        <v>2480</v>
      </c>
      <c r="B167" t="str">
        <f>IF(NOT(ISNA(VLOOKUP($A167,miplib2017!$A$5:$A$10000,1,0))),"miplib2017",IF(NOT(ISNA(VLOOKUP($A167,miplib2010!$A$5:$A$10000,1,0))),"miplib2010",IF(NOT(ISNA(VLOOKUP($A167,miplib2003!$A$5:$A$10000,1,0))),"miplib2003",IF(NOT(ISNA(VLOOKUP($A167,miplib3!$A$5:$A$10002,1,0))),"miplib3",IF(NOT(ISNA(VLOOKUP($A167,miplib2!$A$5:$A$10004,1,0))),"miplib2",IF(NOT(ISNA(VLOOKUP($A167,coral!$A$5:$A$10000,1,0))),"coral",IF(NOT(ISNA(VLOOKUP($A167,neos!$A$5:$A$10000,1,0))),"neos","COULD NOT FIND")))))))</f>
        <v>coral</v>
      </c>
      <c r="C167" s="19">
        <f ca="1">IF($B167="coral",IF(E167=F167,E167,"?"),VLOOKUP($A178,INDIRECT("'"&amp;$B178&amp;"'!"&amp;"$A$5:$Z$1000"),MATCH(C$4,INDIRECT("'"&amp;$B178&amp;"'!$A$4:$Z$4"),0),0))</f>
        <v>9</v>
      </c>
      <c r="D167" s="19"/>
      <c r="E167" s="19">
        <v>9</v>
      </c>
      <c r="F167" s="19">
        <v>9</v>
      </c>
      <c r="G167" s="19">
        <v>931</v>
      </c>
      <c r="H167" s="19">
        <v>511</v>
      </c>
      <c r="I167" s="19">
        <v>1</v>
      </c>
      <c r="J167" s="19">
        <v>510</v>
      </c>
      <c r="K167" s="19">
        <f>IF(J167=H167,1,0)</f>
        <v>0</v>
      </c>
      <c r="L167" s="19">
        <v>0</v>
      </c>
      <c r="M167" s="19">
        <v>0</v>
      </c>
      <c r="N167" s="19">
        <v>1</v>
      </c>
      <c r="O167" s="19">
        <v>0</v>
      </c>
      <c r="P167" s="19">
        <v>0</v>
      </c>
      <c r="Q167" s="19">
        <v>110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820</v>
      </c>
      <c r="AC167" s="19">
        <v>0</v>
      </c>
    </row>
    <row r="168" spans="1:29" x14ac:dyDescent="0.2">
      <c r="A168" s="19" t="s">
        <v>4559</v>
      </c>
      <c r="B168" t="str">
        <f>IF(NOT(ISNA(VLOOKUP($A168,miplib2017!$A$5:$A$10000,1,0))),"miplib2017",IF(NOT(ISNA(VLOOKUP($A168,miplib2010!$A$5:$A$10000,1,0))),"miplib2010",IF(NOT(ISNA(VLOOKUP($A168,miplib2003!$A$5:$A$10000,1,0))),"miplib2003",IF(NOT(ISNA(VLOOKUP($A168,miplib3!$A$5:$A$10002,1,0))),"miplib3",IF(NOT(ISNA(VLOOKUP($A168,miplib2!$A$5:$A$10004,1,0))),"miplib2",IF(NOT(ISNA(VLOOKUP($A168,coral!$A$5:$A$10000,1,0))),"coral",IF(NOT(ISNA(VLOOKUP($A168,neos!$A$5:$A$10000,1,0))),"neos","COULD NOT FIND")))))))</f>
        <v>miplib2017</v>
      </c>
      <c r="C168" s="19" t="str">
        <f ca="1">IF($B168="coral",IF(E168=F168,E168,"?"),VLOOKUP($A179,INDIRECT("'"&amp;$B179&amp;"'!"&amp;"$A$5:$Z$1000"),MATCH(C$4,INDIRECT("'"&amp;$B179&amp;"'!$A$4:$Z$4"),0),0))</f>
        <v>?</v>
      </c>
      <c r="D168" s="19"/>
      <c r="E168" s="21">
        <v>-9.9999999999999996E+30</v>
      </c>
      <c r="F168" s="19">
        <v>5765926.4100000001</v>
      </c>
      <c r="G168" s="19">
        <v>3790</v>
      </c>
      <c r="H168" s="19">
        <v>740</v>
      </c>
      <c r="I168" s="19">
        <v>492</v>
      </c>
      <c r="J168" s="19">
        <v>184</v>
      </c>
      <c r="K168" s="19">
        <f>IF(J168=H168,1,0)</f>
        <v>0</v>
      </c>
      <c r="L168" s="19">
        <v>64</v>
      </c>
      <c r="M168" s="19">
        <v>2637</v>
      </c>
      <c r="N168" s="19">
        <v>157</v>
      </c>
      <c r="O168" s="19">
        <v>36</v>
      </c>
      <c r="P168" s="19">
        <v>115</v>
      </c>
      <c r="Q168" s="19">
        <v>500</v>
      </c>
      <c r="R168" s="19">
        <v>0</v>
      </c>
      <c r="S168" s="19">
        <v>0</v>
      </c>
      <c r="T168" s="19">
        <v>0</v>
      </c>
      <c r="U168" s="19">
        <v>0</v>
      </c>
      <c r="V168" s="19">
        <v>184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161</v>
      </c>
      <c r="AC168" s="19">
        <v>0</v>
      </c>
    </row>
    <row r="169" spans="1:29" x14ac:dyDescent="0.2">
      <c r="A169" s="19" t="s">
        <v>4560</v>
      </c>
      <c r="B169" t="str">
        <f>IF(NOT(ISNA(VLOOKUP($A169,miplib2017!$A$5:$A$10000,1,0))),"miplib2017",IF(NOT(ISNA(VLOOKUP($A169,miplib2010!$A$5:$A$10000,1,0))),"miplib2010",IF(NOT(ISNA(VLOOKUP($A169,miplib2003!$A$5:$A$10000,1,0))),"miplib2003",IF(NOT(ISNA(VLOOKUP($A169,miplib3!$A$5:$A$10002,1,0))),"miplib3",IF(NOT(ISNA(VLOOKUP($A169,miplib2!$A$5:$A$10004,1,0))),"miplib2",IF(NOT(ISNA(VLOOKUP($A169,coral!$A$5:$A$10000,1,0))),"coral",IF(NOT(ISNA(VLOOKUP($A169,neos!$A$5:$A$10000,1,0))),"neos","COULD NOT FIND")))))))</f>
        <v>miplib2017</v>
      </c>
      <c r="C169" s="19" t="str">
        <f ca="1">IF($B169="coral",IF(E169=F169,E169,"?"),VLOOKUP($A180,INDIRECT("'"&amp;$B180&amp;"'!"&amp;"$A$5:$Z$1000"),MATCH(C$4,INDIRECT("'"&amp;$B180&amp;"'!$A$4:$Z$4"),0),0))</f>
        <v>?</v>
      </c>
      <c r="D169" s="19"/>
      <c r="E169" s="19">
        <v>0</v>
      </c>
      <c r="F169" s="21">
        <v>9.9999999999999996E+30</v>
      </c>
      <c r="G169" s="19">
        <v>21703</v>
      </c>
      <c r="H169" s="19">
        <v>17010</v>
      </c>
      <c r="I169" s="19">
        <v>0</v>
      </c>
      <c r="J169" s="19">
        <v>17010</v>
      </c>
      <c r="K169" s="19">
        <f>IF(J169=H169,1,0)</f>
        <v>1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5503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10720</v>
      </c>
      <c r="AC169" s="19">
        <v>5480</v>
      </c>
    </row>
    <row r="170" spans="1:29" x14ac:dyDescent="0.2">
      <c r="A170" s="19" t="s">
        <v>4561</v>
      </c>
      <c r="B170" t="str">
        <f>IF(NOT(ISNA(VLOOKUP($A170,miplib2017!$A$5:$A$10000,1,0))),"miplib2017",IF(NOT(ISNA(VLOOKUP($A170,miplib2010!$A$5:$A$10000,1,0))),"miplib2010",IF(NOT(ISNA(VLOOKUP($A170,miplib2003!$A$5:$A$10000,1,0))),"miplib2003",IF(NOT(ISNA(VLOOKUP($A170,miplib3!$A$5:$A$10002,1,0))),"miplib3",IF(NOT(ISNA(VLOOKUP($A170,miplib2!$A$5:$A$10004,1,0))),"miplib2",IF(NOT(ISNA(VLOOKUP($A170,coral!$A$5:$A$10000,1,0))),"coral",IF(NOT(ISNA(VLOOKUP($A170,neos!$A$5:$A$10000,1,0))),"neos","COULD NOT FIND")))))))</f>
        <v>coral</v>
      </c>
      <c r="C170" s="19" t="str">
        <f ca="1">IF($B170="coral",IF(E170=F170,E170,"?"),VLOOKUP($A181,INDIRECT("'"&amp;$B181&amp;"'!"&amp;"$A$5:$Z$1000"),MATCH(C$4,INDIRECT("'"&amp;$B181&amp;"'!$A$4:$Z$4"),0),0))</f>
        <v>?</v>
      </c>
      <c r="D170" s="19"/>
      <c r="E170" s="21">
        <v>-9.9999999999999996E+30</v>
      </c>
      <c r="F170" s="19">
        <v>1</v>
      </c>
      <c r="G170" s="19">
        <v>1240</v>
      </c>
      <c r="H170" s="19">
        <v>1265</v>
      </c>
      <c r="I170" s="19">
        <v>865</v>
      </c>
      <c r="J170" s="19">
        <v>400</v>
      </c>
      <c r="K170" s="19">
        <f>IF(J170=H170,1,0)</f>
        <v>0</v>
      </c>
      <c r="L170" s="19">
        <v>0</v>
      </c>
      <c r="M170" s="19">
        <v>350</v>
      </c>
      <c r="N170" s="19">
        <v>0</v>
      </c>
      <c r="O170" s="19">
        <v>35</v>
      </c>
      <c r="P170" s="19">
        <v>405</v>
      </c>
      <c r="Q170" s="19">
        <v>0</v>
      </c>
      <c r="R170" s="19">
        <v>0</v>
      </c>
      <c r="S170" s="19">
        <v>0</v>
      </c>
      <c r="T170" s="19">
        <v>0</v>
      </c>
      <c r="U170" s="19">
        <v>350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</row>
    <row r="171" spans="1:29" x14ac:dyDescent="0.2">
      <c r="A171" s="19" t="s">
        <v>4562</v>
      </c>
      <c r="B171" t="str">
        <f>IF(NOT(ISNA(VLOOKUP($A171,miplib2017!$A$5:$A$10000,1,0))),"miplib2017",IF(NOT(ISNA(VLOOKUP($A171,miplib2010!$A$5:$A$10000,1,0))),"miplib2010",IF(NOT(ISNA(VLOOKUP($A171,miplib2003!$A$5:$A$10000,1,0))),"miplib2003",IF(NOT(ISNA(VLOOKUP($A171,miplib3!$A$5:$A$10002,1,0))),"miplib3",IF(NOT(ISNA(VLOOKUP($A171,miplib2!$A$5:$A$10004,1,0))),"miplib2",IF(NOT(ISNA(VLOOKUP($A171,coral!$A$5:$A$10000,1,0))),"coral",IF(NOT(ISNA(VLOOKUP($A171,neos!$A$5:$A$10000,1,0))),"neos","COULD NOT FIND")))))))</f>
        <v>coral</v>
      </c>
      <c r="C171" s="19">
        <f ca="1">IF($B171="coral",IF(E171=F171,E171,"?"),VLOOKUP($A182,INDIRECT("'"&amp;$B182&amp;"'!"&amp;"$A$5:$Z$1000"),MATCH(C$4,INDIRECT("'"&amp;$B182&amp;"'!$A$4:$Z$4"),0),0))</f>
        <v>48</v>
      </c>
      <c r="D171" s="19">
        <v>48</v>
      </c>
      <c r="E171" s="19">
        <v>48</v>
      </c>
      <c r="F171" s="19">
        <v>48</v>
      </c>
      <c r="G171" s="19">
        <v>1491</v>
      </c>
      <c r="H171" s="19">
        <v>1350</v>
      </c>
      <c r="I171" s="19">
        <v>0</v>
      </c>
      <c r="J171" s="19">
        <v>1350</v>
      </c>
      <c r="K171" s="19">
        <f>IF(J171=H171,1,0)</f>
        <v>1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1470</v>
      </c>
      <c r="R171" s="19">
        <v>21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</row>
    <row r="172" spans="1:29" x14ac:dyDescent="0.2">
      <c r="A172" s="19" t="s">
        <v>4563</v>
      </c>
      <c r="B172" t="str">
        <f>IF(NOT(ISNA(VLOOKUP($A172,miplib2017!$A$5:$A$10000,1,0))),"miplib2017",IF(NOT(ISNA(VLOOKUP($A172,miplib2010!$A$5:$A$10000,1,0))),"miplib2010",IF(NOT(ISNA(VLOOKUP($A172,miplib2003!$A$5:$A$10000,1,0))),"miplib2003",IF(NOT(ISNA(VLOOKUP($A172,miplib3!$A$5:$A$10002,1,0))),"miplib3",IF(NOT(ISNA(VLOOKUP($A172,miplib2!$A$5:$A$10004,1,0))),"miplib2",IF(NOT(ISNA(VLOOKUP($A172,coral!$A$5:$A$10000,1,0))),"coral",IF(NOT(ISNA(VLOOKUP($A172,neos!$A$5:$A$10000,1,0))),"neos","COULD NOT FIND")))))))</f>
        <v>coral</v>
      </c>
      <c r="C172" s="19" t="str">
        <f ca="1">IF($B172="coral",IF(E172=F172,E172,"?"),VLOOKUP($A183,INDIRECT("'"&amp;$B183&amp;"'!"&amp;"$A$5:$Z$1000"),MATCH(C$4,INDIRECT("'"&amp;$B183&amp;"'!$A$4:$Z$4"),0),0))</f>
        <v>?</v>
      </c>
      <c r="D172" s="19"/>
      <c r="E172" s="21">
        <v>-9.9999999999999996E+30</v>
      </c>
      <c r="F172" s="19">
        <v>0</v>
      </c>
      <c r="G172" s="19">
        <v>936</v>
      </c>
      <c r="H172" s="19">
        <v>811</v>
      </c>
      <c r="I172" s="19">
        <v>561</v>
      </c>
      <c r="J172" s="19">
        <v>250</v>
      </c>
      <c r="K172" s="19">
        <f>IF(J172=H172,1,0)</f>
        <v>0</v>
      </c>
      <c r="L172" s="19">
        <v>0</v>
      </c>
      <c r="M172" s="19">
        <v>250</v>
      </c>
      <c r="N172" s="19">
        <v>0</v>
      </c>
      <c r="O172" s="19">
        <v>36</v>
      </c>
      <c r="P172" s="19">
        <v>300</v>
      </c>
      <c r="Q172" s="19">
        <v>0</v>
      </c>
      <c r="R172" s="19">
        <v>0</v>
      </c>
      <c r="S172" s="19">
        <v>0</v>
      </c>
      <c r="T172" s="19">
        <v>0</v>
      </c>
      <c r="U172" s="19">
        <v>250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100</v>
      </c>
      <c r="AC172" s="19">
        <v>0</v>
      </c>
    </row>
    <row r="173" spans="1:29" x14ac:dyDescent="0.2">
      <c r="A173" s="19" t="s">
        <v>2499</v>
      </c>
      <c r="B173" t="str">
        <f>IF(NOT(ISNA(VLOOKUP($A173,miplib2017!$A$5:$A$10000,1,0))),"miplib2017",IF(NOT(ISNA(VLOOKUP($A173,miplib2010!$A$5:$A$10000,1,0))),"miplib2010",IF(NOT(ISNA(VLOOKUP($A173,miplib2003!$A$5:$A$10000,1,0))),"miplib2003",IF(NOT(ISNA(VLOOKUP($A173,miplib3!$A$5:$A$10002,1,0))),"miplib3",IF(NOT(ISNA(VLOOKUP($A173,miplib2!$A$5:$A$10004,1,0))),"miplib2",IF(NOT(ISNA(VLOOKUP($A173,coral!$A$5:$A$10000,1,0))),"coral",IF(NOT(ISNA(VLOOKUP($A173,neos!$A$5:$A$10000,1,0))),"neos","COULD NOT FIND")))))))</f>
        <v>coral</v>
      </c>
      <c r="C173" s="19">
        <f ca="1">IF($B173="coral",IF(E173=F173,E173,"?"),VLOOKUP($A184,INDIRECT("'"&amp;$B184&amp;"'!"&amp;"$A$5:$Z$1000"),MATCH(C$4,INDIRECT("'"&amp;$B184&amp;"'!$A$4:$Z$4"),0),0))</f>
        <v>-11</v>
      </c>
      <c r="D173" s="19"/>
      <c r="E173" s="19">
        <v>-11</v>
      </c>
      <c r="F173" s="19">
        <v>-11</v>
      </c>
      <c r="G173" s="19">
        <v>661</v>
      </c>
      <c r="H173" s="19">
        <v>445</v>
      </c>
      <c r="I173" s="19">
        <v>40</v>
      </c>
      <c r="J173" s="19">
        <v>405</v>
      </c>
      <c r="K173" s="19">
        <f>IF(J173=H173,1,0)</f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4</v>
      </c>
      <c r="Q173" s="19">
        <v>25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632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</row>
    <row r="174" spans="1:29" x14ac:dyDescent="0.2">
      <c r="A174" s="19" t="s">
        <v>4564</v>
      </c>
      <c r="B174" t="str">
        <f>IF(NOT(ISNA(VLOOKUP($A174,miplib2017!$A$5:$A$10000,1,0))),"miplib2017",IF(NOT(ISNA(VLOOKUP($A174,miplib2010!$A$5:$A$10000,1,0))),"miplib2010",IF(NOT(ISNA(VLOOKUP($A174,miplib2003!$A$5:$A$10000,1,0))),"miplib2003",IF(NOT(ISNA(VLOOKUP($A174,miplib3!$A$5:$A$10002,1,0))),"miplib3",IF(NOT(ISNA(VLOOKUP($A174,miplib2!$A$5:$A$10004,1,0))),"miplib2",IF(NOT(ISNA(VLOOKUP($A174,coral!$A$5:$A$10000,1,0))),"coral",IF(NOT(ISNA(VLOOKUP($A174,neos!$A$5:$A$10000,1,0))),"neos","COULD NOT FIND")))))))</f>
        <v>coral</v>
      </c>
      <c r="C174" s="19" t="str">
        <f ca="1">IF($B174="coral",IF(E174=F174,E174,"?"),VLOOKUP($A185,INDIRECT("'"&amp;$B185&amp;"'!"&amp;"$A$5:$Z$1000"),MATCH(C$4,INDIRECT("'"&amp;$B185&amp;"'!$A$4:$Z$4"),0),0))</f>
        <v>?</v>
      </c>
      <c r="D174" s="19"/>
      <c r="E174" s="19">
        <v>-56.225977999999998</v>
      </c>
      <c r="F174" s="21">
        <v>9.9999999999999996E+30</v>
      </c>
      <c r="G174" s="19">
        <v>9009</v>
      </c>
      <c r="H174" s="19">
        <v>3674</v>
      </c>
      <c r="I174" s="19">
        <v>90</v>
      </c>
      <c r="J174" s="19">
        <v>3584</v>
      </c>
      <c r="K174" s="19">
        <f>IF(J174=H174,1,0)</f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9</v>
      </c>
      <c r="Q174" s="19">
        <v>168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8832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</row>
    <row r="175" spans="1:29" x14ac:dyDescent="0.2">
      <c r="A175" s="19" t="s">
        <v>4565</v>
      </c>
      <c r="B175" t="str">
        <f>IF(NOT(ISNA(VLOOKUP($A175,miplib2017!$A$5:$A$10000,1,0))),"miplib2017",IF(NOT(ISNA(VLOOKUP($A175,miplib2010!$A$5:$A$10000,1,0))),"miplib2010",IF(NOT(ISNA(VLOOKUP($A175,miplib2003!$A$5:$A$10000,1,0))),"miplib2003",IF(NOT(ISNA(VLOOKUP($A175,miplib3!$A$5:$A$10002,1,0))),"miplib3",IF(NOT(ISNA(VLOOKUP($A175,miplib2!$A$5:$A$10004,1,0))),"miplib2",IF(NOT(ISNA(VLOOKUP($A175,coral!$A$5:$A$10000,1,0))),"coral",IF(NOT(ISNA(VLOOKUP($A175,neos!$A$5:$A$10000,1,0))),"neos","COULD NOT FIND")))))))</f>
        <v>miplib2017</v>
      </c>
      <c r="C175" s="19">
        <f ca="1">IF($B175="coral",IF(E175=F175,E175,"?"),VLOOKUP($A186,INDIRECT("'"&amp;$B186&amp;"'!"&amp;"$A$5:$Z$1000"),MATCH(C$4,INDIRECT("'"&amp;$B186&amp;"'!$A$4:$Z$4"),0),0))</f>
        <v>1795981.08</v>
      </c>
      <c r="D175" s="19"/>
      <c r="E175" s="21">
        <v>-9.9999999999999996E+30</v>
      </c>
      <c r="F175" s="19">
        <v>603.29</v>
      </c>
      <c r="G175" s="19">
        <v>2628</v>
      </c>
      <c r="H175" s="19">
        <v>2597</v>
      </c>
      <c r="I175" s="19">
        <v>1553</v>
      </c>
      <c r="J175" s="19">
        <v>1044</v>
      </c>
      <c r="K175" s="19">
        <f>IF(J175=H175,1,0)</f>
        <v>0</v>
      </c>
      <c r="L175" s="19">
        <v>0</v>
      </c>
      <c r="M175" s="19">
        <v>936</v>
      </c>
      <c r="N175" s="19">
        <v>0</v>
      </c>
      <c r="O175" s="19">
        <v>144</v>
      </c>
      <c r="P175" s="19">
        <v>684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864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</row>
    <row r="176" spans="1:29" x14ac:dyDescent="0.2">
      <c r="A176" s="19" t="s">
        <v>4566</v>
      </c>
      <c r="B176" t="str">
        <f>IF(NOT(ISNA(VLOOKUP($A176,miplib2017!$A$5:$A$10000,1,0))),"miplib2017",IF(NOT(ISNA(VLOOKUP($A176,miplib2010!$A$5:$A$10000,1,0))),"miplib2010",IF(NOT(ISNA(VLOOKUP($A176,miplib2003!$A$5:$A$10000,1,0))),"miplib2003",IF(NOT(ISNA(VLOOKUP($A176,miplib3!$A$5:$A$10002,1,0))),"miplib3",IF(NOT(ISNA(VLOOKUP($A176,miplib2!$A$5:$A$10004,1,0))),"miplib2",IF(NOT(ISNA(VLOOKUP($A176,coral!$A$5:$A$10000,1,0))),"coral",IF(NOT(ISNA(VLOOKUP($A176,neos!$A$5:$A$10000,1,0))),"neos","COULD NOT FIND")))))))</f>
        <v>miplib2017</v>
      </c>
      <c r="C176" s="19">
        <f ca="1">IF($B176="coral",IF(E176=F176,E176,"?"),VLOOKUP($A187,INDIRECT("'"&amp;$B187&amp;"'!"&amp;"$A$5:$Z$1000"),MATCH(C$4,INDIRECT("'"&amp;$B187&amp;"'!$A$4:$Z$4"),0),0))</f>
        <v>1772948.96</v>
      </c>
      <c r="D176" s="19"/>
      <c r="E176" s="21">
        <v>-9.9999999999999996E+30</v>
      </c>
      <c r="F176" s="19">
        <v>883.24</v>
      </c>
      <c r="G176" s="19">
        <v>2166</v>
      </c>
      <c r="H176" s="19">
        <v>2116</v>
      </c>
      <c r="I176" s="19">
        <v>1270</v>
      </c>
      <c r="J176" s="19">
        <v>846</v>
      </c>
      <c r="K176" s="19">
        <f>IF(J176=H176,1,0)</f>
        <v>0</v>
      </c>
      <c r="L176" s="19">
        <v>0</v>
      </c>
      <c r="M176" s="19">
        <v>780</v>
      </c>
      <c r="N176" s="19">
        <v>0</v>
      </c>
      <c r="O176" s="19">
        <v>120</v>
      </c>
      <c r="P176" s="19">
        <v>570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696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</row>
    <row r="177" spans="1:29" x14ac:dyDescent="0.2">
      <c r="A177" s="19" t="s">
        <v>2517</v>
      </c>
      <c r="B177" t="str">
        <f>IF(NOT(ISNA(VLOOKUP($A177,miplib2017!$A$5:$A$10000,1,0))),"miplib2017",IF(NOT(ISNA(VLOOKUP($A177,miplib2010!$A$5:$A$10000,1,0))),"miplib2010",IF(NOT(ISNA(VLOOKUP($A177,miplib2003!$A$5:$A$10000,1,0))),"miplib2003",IF(NOT(ISNA(VLOOKUP($A177,miplib3!$A$5:$A$10002,1,0))),"miplib3",IF(NOT(ISNA(VLOOKUP($A177,miplib2!$A$5:$A$10004,1,0))),"miplib2",IF(NOT(ISNA(VLOOKUP($A177,coral!$A$5:$A$10000,1,0))),"coral",IF(NOT(ISNA(VLOOKUP($A177,neos!$A$5:$A$10000,1,0))),"neos","COULD NOT FIND")))))))</f>
        <v>coral</v>
      </c>
      <c r="C177" s="19">
        <f ca="1">IF($B177="coral",IF(E177=F177,E177,"?"),VLOOKUP($A188,INDIRECT("'"&amp;$B188&amp;"'!"&amp;"$A$5:$Z$1000"),MATCH(C$4,INDIRECT("'"&amp;$B188&amp;"'!$A$4:$Z$4"),0),0))</f>
        <v>1171462873</v>
      </c>
      <c r="D177" s="19"/>
      <c r="E177" s="19">
        <v>1171462873</v>
      </c>
      <c r="F177" s="19">
        <v>1171462873</v>
      </c>
      <c r="G177" s="19">
        <v>1606</v>
      </c>
      <c r="H177" s="19">
        <v>2400</v>
      </c>
      <c r="I177" s="19">
        <v>1200</v>
      </c>
      <c r="J177" s="19">
        <v>1200</v>
      </c>
      <c r="K177" s="19">
        <f>IF(J177=H177,1,0)</f>
        <v>0</v>
      </c>
      <c r="L177" s="19">
        <v>0</v>
      </c>
      <c r="M177" s="19">
        <v>0</v>
      </c>
      <c r="N177" s="19">
        <v>0</v>
      </c>
      <c r="O177" s="19">
        <v>206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1200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200</v>
      </c>
    </row>
    <row r="178" spans="1:29" x14ac:dyDescent="0.2">
      <c r="A178" s="19" t="s">
        <v>4567</v>
      </c>
      <c r="B178" t="str">
        <f>IF(NOT(ISNA(VLOOKUP($A178,miplib2017!$A$5:$A$10000,1,0))),"miplib2017",IF(NOT(ISNA(VLOOKUP($A178,miplib2010!$A$5:$A$10000,1,0))),"miplib2010",IF(NOT(ISNA(VLOOKUP($A178,miplib2003!$A$5:$A$10000,1,0))),"miplib2003",IF(NOT(ISNA(VLOOKUP($A178,miplib3!$A$5:$A$10002,1,0))),"miplib3",IF(NOT(ISNA(VLOOKUP($A178,miplib2!$A$5:$A$10004,1,0))),"miplib2",IF(NOT(ISNA(VLOOKUP($A178,coral!$A$5:$A$10000,1,0))),"coral",IF(NOT(ISNA(VLOOKUP($A178,neos!$A$5:$A$10000,1,0))),"neos","COULD NOT FIND")))))))</f>
        <v>miplib2017</v>
      </c>
      <c r="C178" s="19" t="str">
        <f ca="1">IF($B178="coral",IF(E178=F178,E178,"?"),VLOOKUP($A189,INDIRECT("'"&amp;$B189&amp;"'!"&amp;"$A$5:$Z$1000"),MATCH(C$4,INDIRECT("'"&amp;$B189&amp;"'!$A$4:$Z$4"),0),0))</f>
        <v>?</v>
      </c>
      <c r="D178" s="19"/>
      <c r="E178" s="19">
        <v>60500.653350000001</v>
      </c>
      <c r="F178" s="21">
        <v>9.9999999999999996E+30</v>
      </c>
      <c r="G178" s="19">
        <v>2452</v>
      </c>
      <c r="H178" s="19">
        <v>4508</v>
      </c>
      <c r="I178" s="19">
        <v>3360</v>
      </c>
      <c r="J178" s="19">
        <v>1148</v>
      </c>
      <c r="K178" s="19">
        <f>IF(J178=H178,1,0)</f>
        <v>0</v>
      </c>
      <c r="L178" s="19">
        <v>0</v>
      </c>
      <c r="M178" s="19">
        <v>913</v>
      </c>
      <c r="N178" s="19">
        <v>0</v>
      </c>
      <c r="O178" s="19">
        <v>6</v>
      </c>
      <c r="P178" s="19">
        <v>132</v>
      </c>
      <c r="Q178" s="19">
        <v>0</v>
      </c>
      <c r="R178" s="19">
        <v>0</v>
      </c>
      <c r="S178" s="19">
        <v>919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20</v>
      </c>
    </row>
    <row r="179" spans="1:29" x14ac:dyDescent="0.2">
      <c r="A179" s="19" t="s">
        <v>4568</v>
      </c>
      <c r="B179" t="str">
        <f>IF(NOT(ISNA(VLOOKUP($A179,miplib2017!$A$5:$A$10000,1,0))),"miplib2017",IF(NOT(ISNA(VLOOKUP($A179,miplib2010!$A$5:$A$10000,1,0))),"miplib2010",IF(NOT(ISNA(VLOOKUP($A179,miplib2003!$A$5:$A$10000,1,0))),"miplib2003",IF(NOT(ISNA(VLOOKUP($A179,miplib3!$A$5:$A$10002,1,0))),"miplib3",IF(NOT(ISNA(VLOOKUP($A179,miplib2!$A$5:$A$10004,1,0))),"miplib2",IF(NOT(ISNA(VLOOKUP($A179,coral!$A$5:$A$10000,1,0))),"coral",IF(NOT(ISNA(VLOOKUP($A179,neos!$A$5:$A$10000,1,0))),"neos","COULD NOT FIND")))))))</f>
        <v>coral</v>
      </c>
      <c r="C179" s="19" t="str">
        <f ca="1">IF($B179="coral",IF(E179=F179,E179,"?"),VLOOKUP($A190,INDIRECT("'"&amp;$B190&amp;"'!"&amp;"$A$5:$Z$1000"),MATCH(C$4,INDIRECT("'"&amp;$B190&amp;"'!$A$4:$Z$4"),0),0))</f>
        <v>?</v>
      </c>
      <c r="D179" s="19"/>
      <c r="E179" s="19">
        <v>23957.38191</v>
      </c>
      <c r="F179" s="21">
        <v>9.9999999999999996E+30</v>
      </c>
      <c r="G179" s="19">
        <v>704</v>
      </c>
      <c r="H179" s="19">
        <v>1200</v>
      </c>
      <c r="I179" s="19">
        <v>888</v>
      </c>
      <c r="J179" s="19">
        <v>312</v>
      </c>
      <c r="K179" s="19">
        <f>IF(J179=H179,1,0)</f>
        <v>0</v>
      </c>
      <c r="L179" s="19">
        <v>0</v>
      </c>
      <c r="M179" s="19">
        <v>258</v>
      </c>
      <c r="N179" s="19">
        <v>0</v>
      </c>
      <c r="O179" s="19">
        <v>6</v>
      </c>
      <c r="P179" s="19">
        <v>66</v>
      </c>
      <c r="Q179" s="19">
        <v>0</v>
      </c>
      <c r="R179" s="19">
        <v>0</v>
      </c>
      <c r="S179" s="19">
        <v>264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10</v>
      </c>
    </row>
    <row r="180" spans="1:29" x14ac:dyDescent="0.2">
      <c r="A180" s="19" t="s">
        <v>4569</v>
      </c>
      <c r="B180" t="str">
        <f>IF(NOT(ISNA(VLOOKUP($A180,miplib2017!$A$5:$A$10000,1,0))),"miplib2017",IF(NOT(ISNA(VLOOKUP($A180,miplib2010!$A$5:$A$10000,1,0))),"miplib2010",IF(NOT(ISNA(VLOOKUP($A180,miplib2003!$A$5:$A$10000,1,0))),"miplib2003",IF(NOT(ISNA(VLOOKUP($A180,miplib3!$A$5:$A$10002,1,0))),"miplib3",IF(NOT(ISNA(VLOOKUP($A180,miplib2!$A$5:$A$10004,1,0))),"miplib2",IF(NOT(ISNA(VLOOKUP($A180,coral!$A$5:$A$10000,1,0))),"coral",IF(NOT(ISNA(VLOOKUP($A180,neos!$A$5:$A$10000,1,0))),"neos","COULD NOT FIND")))))))</f>
        <v>coral</v>
      </c>
      <c r="C180" s="19" t="str">
        <f ca="1">IF($B180="coral",IF(E180=F180,E180,"?"),VLOOKUP($A191,INDIRECT("'"&amp;$B191&amp;"'!"&amp;"$A$5:$Z$1000"),MATCH(C$4,INDIRECT("'"&amp;$B191&amp;"'!$A$4:$Z$4"),0),0))</f>
        <v>?</v>
      </c>
      <c r="D180" s="19"/>
      <c r="E180" s="19">
        <v>34184.186379999999</v>
      </c>
      <c r="F180" s="21">
        <v>9.9999999999999996E+30</v>
      </c>
      <c r="G180" s="19">
        <v>956</v>
      </c>
      <c r="H180" s="19">
        <v>1276</v>
      </c>
      <c r="I180" s="19">
        <v>840</v>
      </c>
      <c r="J180" s="19">
        <v>436</v>
      </c>
      <c r="K180" s="19">
        <f>IF(J180=H180,1,0)</f>
        <v>0</v>
      </c>
      <c r="L180" s="19">
        <v>0</v>
      </c>
      <c r="M180" s="19">
        <v>362</v>
      </c>
      <c r="N180" s="19">
        <v>0</v>
      </c>
      <c r="O180" s="19">
        <v>4</v>
      </c>
      <c r="P180" s="19">
        <v>64</v>
      </c>
      <c r="Q180" s="19">
        <v>0</v>
      </c>
      <c r="R180" s="19">
        <v>0</v>
      </c>
      <c r="S180" s="19">
        <v>366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20</v>
      </c>
    </row>
    <row r="181" spans="1:29" x14ac:dyDescent="0.2">
      <c r="A181" s="19" t="s">
        <v>2536</v>
      </c>
      <c r="B181" t="str">
        <f>IF(NOT(ISNA(VLOOKUP($A181,miplib2017!$A$5:$A$10000,1,0))),"miplib2017",IF(NOT(ISNA(VLOOKUP($A181,miplib2010!$A$5:$A$10000,1,0))),"miplib2010",IF(NOT(ISNA(VLOOKUP($A181,miplib2003!$A$5:$A$10000,1,0))),"miplib2003",IF(NOT(ISNA(VLOOKUP($A181,miplib3!$A$5:$A$10002,1,0))),"miplib3",IF(NOT(ISNA(VLOOKUP($A181,miplib2!$A$5:$A$10004,1,0))),"miplib2",IF(NOT(ISNA(VLOOKUP($A181,coral!$A$5:$A$10000,1,0))),"coral",IF(NOT(ISNA(VLOOKUP($A181,neos!$A$5:$A$10000,1,0))),"neos","COULD NOT FIND")))))))</f>
        <v>coral</v>
      </c>
      <c r="C181" s="19">
        <f ca="1">IF($B181="coral",IF(E181=F181,E181,"?"),VLOOKUP($A192,INDIRECT("'"&amp;$B192&amp;"'!"&amp;"$A$5:$Z$1000"),MATCH(C$4,INDIRECT("'"&amp;$B192&amp;"'!$A$4:$Z$4"),0),0))</f>
        <v>18429.98</v>
      </c>
      <c r="D181" s="19"/>
      <c r="E181" s="19">
        <v>18429.98</v>
      </c>
      <c r="F181" s="19">
        <v>18429.98</v>
      </c>
      <c r="G181" s="19">
        <v>992</v>
      </c>
      <c r="H181" s="19">
        <v>1696</v>
      </c>
      <c r="I181" s="19">
        <v>1260</v>
      </c>
      <c r="J181" s="19">
        <v>436</v>
      </c>
      <c r="K181" s="19">
        <f>IF(J181=H181,1,0)</f>
        <v>0</v>
      </c>
      <c r="L181" s="19">
        <v>0</v>
      </c>
      <c r="M181" s="19">
        <v>374</v>
      </c>
      <c r="N181" s="19">
        <v>0</v>
      </c>
      <c r="O181" s="19">
        <v>6</v>
      </c>
      <c r="P181" s="19">
        <v>96</v>
      </c>
      <c r="Q181" s="19">
        <v>0</v>
      </c>
      <c r="R181" s="19">
        <v>0</v>
      </c>
      <c r="S181" s="19">
        <v>380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20</v>
      </c>
    </row>
    <row r="182" spans="1:29" x14ac:dyDescent="0.2">
      <c r="A182" s="19" t="s">
        <v>2556</v>
      </c>
      <c r="B182" t="str">
        <f>IF(NOT(ISNA(VLOOKUP($A182,miplib2017!$A$5:$A$10000,1,0))),"miplib2017",IF(NOT(ISNA(VLOOKUP($A182,miplib2010!$A$5:$A$10000,1,0))),"miplib2010",IF(NOT(ISNA(VLOOKUP($A182,miplib2003!$A$5:$A$10000,1,0))),"miplib2003",IF(NOT(ISNA(VLOOKUP($A182,miplib3!$A$5:$A$10002,1,0))),"miplib3",IF(NOT(ISNA(VLOOKUP($A182,miplib2!$A$5:$A$10004,1,0))),"miplib2",IF(NOT(ISNA(VLOOKUP($A182,coral!$A$5:$A$10000,1,0))),"coral",IF(NOT(ISNA(VLOOKUP($A182,neos!$A$5:$A$10000,1,0))),"neos","COULD NOT FIND")))))))</f>
        <v>coral</v>
      </c>
      <c r="C182" s="19">
        <f ca="1">IF($B182="coral",IF(E182=F182,E182,"?"),VLOOKUP($A193,INDIRECT("'"&amp;$B193&amp;"'!"&amp;"$A$5:$Z$1000"),MATCH(C$4,INDIRECT("'"&amp;$B193&amp;"'!$A$4:$Z$4"),0),0))</f>
        <v>16790.240000000002</v>
      </c>
      <c r="D182" s="19"/>
      <c r="E182" s="19">
        <v>16790.240000000002</v>
      </c>
      <c r="F182" s="19">
        <v>16790.240000000002</v>
      </c>
      <c r="G182" s="19">
        <v>992</v>
      </c>
      <c r="H182" s="19">
        <v>1696</v>
      </c>
      <c r="I182" s="19">
        <v>1260</v>
      </c>
      <c r="J182" s="19">
        <v>436</v>
      </c>
      <c r="K182" s="19">
        <f>IF(J182=H182,1,0)</f>
        <v>0</v>
      </c>
      <c r="L182" s="19">
        <v>0</v>
      </c>
      <c r="M182" s="19">
        <v>432</v>
      </c>
      <c r="N182" s="19">
        <v>0</v>
      </c>
      <c r="O182" s="19">
        <v>6</v>
      </c>
      <c r="P182" s="19">
        <v>96</v>
      </c>
      <c r="Q182" s="19">
        <v>0</v>
      </c>
      <c r="R182" s="19">
        <v>0</v>
      </c>
      <c r="S182" s="19">
        <v>438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20</v>
      </c>
    </row>
    <row r="183" spans="1:29" x14ac:dyDescent="0.2">
      <c r="A183" s="19" t="s">
        <v>4570</v>
      </c>
      <c r="B183" t="str">
        <f>IF(NOT(ISNA(VLOOKUP($A183,miplib2017!$A$5:$A$10000,1,0))),"miplib2017",IF(NOT(ISNA(VLOOKUP($A183,miplib2010!$A$5:$A$10000,1,0))),"miplib2010",IF(NOT(ISNA(VLOOKUP($A183,miplib2003!$A$5:$A$10000,1,0))),"miplib2003",IF(NOT(ISNA(VLOOKUP($A183,miplib3!$A$5:$A$10002,1,0))),"miplib3",IF(NOT(ISNA(VLOOKUP($A183,miplib2!$A$5:$A$10004,1,0))),"miplib2",IF(NOT(ISNA(VLOOKUP($A183,coral!$A$5:$A$10000,1,0))),"coral",IF(NOT(ISNA(VLOOKUP($A183,neos!$A$5:$A$10000,1,0))),"neos","COULD NOT FIND")))))))</f>
        <v>coral</v>
      </c>
      <c r="C183" s="19" t="str">
        <f ca="1">IF($B183="coral",IF(E183=F183,E183,"?"),VLOOKUP($A194,INDIRECT("'"&amp;$B194&amp;"'!"&amp;"$A$5:$Z$1000"),MATCH(C$4,INDIRECT("'"&amp;$B194&amp;"'!$A$4:$Z$4"),0),0))</f>
        <v>?</v>
      </c>
      <c r="D183" s="19"/>
      <c r="E183" s="19">
        <v>11580</v>
      </c>
      <c r="F183" s="19">
        <v>16065</v>
      </c>
      <c r="G183" s="19">
        <v>5277</v>
      </c>
      <c r="H183" s="19">
        <v>6400</v>
      </c>
      <c r="I183" s="19">
        <v>0</v>
      </c>
      <c r="J183" s="19">
        <v>6400</v>
      </c>
      <c r="K183" s="19">
        <f>IF(J183=H183,1,0)</f>
        <v>1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555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4690</v>
      </c>
      <c r="AC183" s="19">
        <v>32</v>
      </c>
    </row>
    <row r="184" spans="1:29" x14ac:dyDescent="0.2">
      <c r="A184" s="19" t="s">
        <v>4571</v>
      </c>
      <c r="B184" t="str">
        <f>IF(NOT(ISNA(VLOOKUP($A184,miplib2017!$A$5:$A$10000,1,0))),"miplib2017",IF(NOT(ISNA(VLOOKUP($A184,miplib2010!$A$5:$A$10000,1,0))),"miplib2010",IF(NOT(ISNA(VLOOKUP($A184,miplib2003!$A$5:$A$10000,1,0))),"miplib2003",IF(NOT(ISNA(VLOOKUP($A184,miplib3!$A$5:$A$10002,1,0))),"miplib3",IF(NOT(ISNA(VLOOKUP($A184,miplib2!$A$5:$A$10004,1,0))),"miplib2",IF(NOT(ISNA(VLOOKUP($A184,coral!$A$5:$A$10000,1,0))),"coral",IF(NOT(ISNA(VLOOKUP($A184,neos!$A$5:$A$10000,1,0))),"neos","COULD NOT FIND")))))))</f>
        <v>coral</v>
      </c>
      <c r="C184" s="19">
        <f ca="1">IF($B184="coral",IF(E184=F184,E184,"?"),VLOOKUP($A195,INDIRECT("'"&amp;$B195&amp;"'!"&amp;"$A$5:$Z$1000"),MATCH(C$4,INDIRECT("'"&amp;$B195&amp;"'!$A$4:$Z$4"),0),0))</f>
        <v>1763966.71</v>
      </c>
      <c r="D184" s="19"/>
      <c r="E184" s="19">
        <v>1763966.71</v>
      </c>
      <c r="F184" s="19">
        <v>1763966.71</v>
      </c>
      <c r="G184" s="19">
        <v>1876</v>
      </c>
      <c r="H184" s="19">
        <v>9954</v>
      </c>
      <c r="I184" s="19">
        <v>9900</v>
      </c>
      <c r="J184" s="19">
        <v>54</v>
      </c>
      <c r="K184" s="19">
        <f>IF(J184=H184,1,0)</f>
        <v>0</v>
      </c>
      <c r="L184" s="19">
        <v>0</v>
      </c>
      <c r="M184" s="19">
        <v>0</v>
      </c>
      <c r="N184" s="19">
        <v>0</v>
      </c>
      <c r="O184" s="19">
        <v>893</v>
      </c>
      <c r="P184" s="19">
        <v>744</v>
      </c>
      <c r="Q184" s="19">
        <v>0</v>
      </c>
      <c r="R184" s="19">
        <v>0</v>
      </c>
      <c r="S184" s="19">
        <v>239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</row>
    <row r="185" spans="1:29" x14ac:dyDescent="0.2">
      <c r="A185" s="19" t="s">
        <v>4572</v>
      </c>
      <c r="B185" t="str">
        <f>IF(NOT(ISNA(VLOOKUP($A185,miplib2017!$A$5:$A$10000,1,0))),"miplib2017",IF(NOT(ISNA(VLOOKUP($A185,miplib2010!$A$5:$A$10000,1,0))),"miplib2010",IF(NOT(ISNA(VLOOKUP($A185,miplib2003!$A$5:$A$10000,1,0))),"miplib2003",IF(NOT(ISNA(VLOOKUP($A185,miplib3!$A$5:$A$10002,1,0))),"miplib3",IF(NOT(ISNA(VLOOKUP($A185,miplib2!$A$5:$A$10004,1,0))),"miplib2",IF(NOT(ISNA(VLOOKUP($A185,coral!$A$5:$A$10000,1,0))),"coral",IF(NOT(ISNA(VLOOKUP($A185,neos!$A$5:$A$10000,1,0))),"neos","COULD NOT FIND")))))))</f>
        <v>coral</v>
      </c>
      <c r="C185" s="19">
        <f ca="1">IF($B185="coral",IF(E185=F185,E185,"?"),VLOOKUP($A196,INDIRECT("'"&amp;$B196&amp;"'!"&amp;"$A$5:$Z$1000"),MATCH(C$4,INDIRECT("'"&amp;$B196&amp;"'!$A$4:$Z$4"),0),0))</f>
        <v>1844367.88</v>
      </c>
      <c r="D185" s="19"/>
      <c r="E185" s="19">
        <v>1844367.88</v>
      </c>
      <c r="F185" s="19">
        <v>1844367.88</v>
      </c>
      <c r="G185" s="19">
        <v>1795</v>
      </c>
      <c r="H185" s="19">
        <v>9554</v>
      </c>
      <c r="I185" s="19">
        <v>9504</v>
      </c>
      <c r="J185" s="19">
        <v>50</v>
      </c>
      <c r="K185" s="19">
        <f>IF(J185=H185,1,0)</f>
        <v>0</v>
      </c>
      <c r="L185" s="19">
        <v>0</v>
      </c>
      <c r="M185" s="19">
        <v>0</v>
      </c>
      <c r="N185" s="19">
        <v>0</v>
      </c>
      <c r="O185" s="19">
        <v>836</v>
      </c>
      <c r="P185" s="19">
        <v>744</v>
      </c>
      <c r="Q185" s="19">
        <v>0</v>
      </c>
      <c r="R185" s="19">
        <v>0</v>
      </c>
      <c r="S185" s="19">
        <v>215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</row>
    <row r="186" spans="1:29" x14ac:dyDescent="0.2">
      <c r="A186" s="19" t="s">
        <v>4573</v>
      </c>
      <c r="B186" t="str">
        <f>IF(NOT(ISNA(VLOOKUP($A186,miplib2017!$A$5:$A$10000,1,0))),"miplib2017",IF(NOT(ISNA(VLOOKUP($A186,miplib2010!$A$5:$A$10000,1,0))),"miplib2010",IF(NOT(ISNA(VLOOKUP($A186,miplib2003!$A$5:$A$10000,1,0))),"miplib2003",IF(NOT(ISNA(VLOOKUP($A186,miplib3!$A$5:$A$10002,1,0))),"miplib3",IF(NOT(ISNA(VLOOKUP($A186,miplib2!$A$5:$A$10004,1,0))),"miplib2",IF(NOT(ISNA(VLOOKUP($A186,coral!$A$5:$A$10000,1,0))),"coral",IF(NOT(ISNA(VLOOKUP($A186,neos!$A$5:$A$10000,1,0))),"neos","COULD NOT FIND")))))))</f>
        <v>coral</v>
      </c>
      <c r="C186" s="19">
        <f ca="1">IF($B186="coral",IF(E186=F186,E186,"?"),VLOOKUP($A197,INDIRECT("'"&amp;$B197&amp;"'!"&amp;"$A$5:$Z$1000"),MATCH(C$4,INDIRECT("'"&amp;$B197&amp;"'!$A$4:$Z$4"),0),0))</f>
        <v>1795981.08</v>
      </c>
      <c r="D186" s="19"/>
      <c r="E186" s="19">
        <v>1795981.08</v>
      </c>
      <c r="F186" s="19">
        <v>1795981.08</v>
      </c>
      <c r="G186" s="19">
        <v>1842</v>
      </c>
      <c r="H186" s="19">
        <v>9832</v>
      </c>
      <c r="I186" s="19">
        <v>9780</v>
      </c>
      <c r="J186" s="19">
        <v>52</v>
      </c>
      <c r="K186" s="19">
        <f>IF(J186=H186,1,0)</f>
        <v>0</v>
      </c>
      <c r="L186" s="19">
        <v>0</v>
      </c>
      <c r="M186" s="19">
        <v>0</v>
      </c>
      <c r="N186" s="19">
        <v>0</v>
      </c>
      <c r="O186" s="19">
        <v>883</v>
      </c>
      <c r="P186" s="19">
        <v>744</v>
      </c>
      <c r="Q186" s="19">
        <v>0</v>
      </c>
      <c r="R186" s="19">
        <v>0</v>
      </c>
      <c r="S186" s="19">
        <v>215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</row>
    <row r="187" spans="1:29" x14ac:dyDescent="0.2">
      <c r="A187" s="19" t="s">
        <v>4574</v>
      </c>
      <c r="B187" t="str">
        <f>IF(NOT(ISNA(VLOOKUP($A187,miplib2017!$A$5:$A$10000,1,0))),"miplib2017",IF(NOT(ISNA(VLOOKUP($A187,miplib2010!$A$5:$A$10000,1,0))),"miplib2010",IF(NOT(ISNA(VLOOKUP($A187,miplib2003!$A$5:$A$10000,1,0))),"miplib2003",IF(NOT(ISNA(VLOOKUP($A187,miplib3!$A$5:$A$10002,1,0))),"miplib3",IF(NOT(ISNA(VLOOKUP($A187,miplib2!$A$5:$A$10004,1,0))),"miplib2",IF(NOT(ISNA(VLOOKUP($A187,coral!$A$5:$A$10000,1,0))),"coral",IF(NOT(ISNA(VLOOKUP($A187,neos!$A$5:$A$10000,1,0))),"neos","COULD NOT FIND")))))))</f>
        <v>coral</v>
      </c>
      <c r="C187" s="19">
        <f ca="1">IF($B187="coral",IF(E187=F187,E187,"?"),VLOOKUP($A198,INDIRECT("'"&amp;$B198&amp;"'!"&amp;"$A$5:$Z$1000"),MATCH(C$4,INDIRECT("'"&amp;$B198&amp;"'!$A$4:$Z$4"),0),0))</f>
        <v>1772948.96</v>
      </c>
      <c r="D187" s="19"/>
      <c r="E187" s="19">
        <v>1772948.96</v>
      </c>
      <c r="F187" s="19">
        <v>1772948.96</v>
      </c>
      <c r="G187" s="19">
        <v>1859</v>
      </c>
      <c r="H187" s="19">
        <v>9893</v>
      </c>
      <c r="I187" s="19">
        <v>9840</v>
      </c>
      <c r="J187" s="19">
        <v>53</v>
      </c>
      <c r="K187" s="19">
        <f>IF(J187=H187,1,0)</f>
        <v>0</v>
      </c>
      <c r="L187" s="19">
        <v>0</v>
      </c>
      <c r="M187" s="19">
        <v>0</v>
      </c>
      <c r="N187" s="19">
        <v>0</v>
      </c>
      <c r="O187" s="19">
        <v>888</v>
      </c>
      <c r="P187" s="19">
        <v>744</v>
      </c>
      <c r="Q187" s="19">
        <v>0</v>
      </c>
      <c r="R187" s="19">
        <v>0</v>
      </c>
      <c r="S187" s="19">
        <v>227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</row>
    <row r="188" spans="1:29" x14ac:dyDescent="0.2">
      <c r="A188" s="19" t="s">
        <v>4575</v>
      </c>
      <c r="B188" t="str">
        <f>IF(NOT(ISNA(VLOOKUP($A188,miplib2017!$A$5:$A$10000,1,0))),"miplib2017",IF(NOT(ISNA(VLOOKUP($A188,miplib2010!$A$5:$A$10000,1,0))),"miplib2010",IF(NOT(ISNA(VLOOKUP($A188,miplib2003!$A$5:$A$10000,1,0))),"miplib2003",IF(NOT(ISNA(VLOOKUP($A188,miplib3!$A$5:$A$10002,1,0))),"miplib3",IF(NOT(ISNA(VLOOKUP($A188,miplib2!$A$5:$A$10004,1,0))),"miplib2",IF(NOT(ISNA(VLOOKUP($A188,coral!$A$5:$A$10000,1,0))),"coral",IF(NOT(ISNA(VLOOKUP($A188,neos!$A$5:$A$10000,1,0))),"neos","COULD NOT FIND")))))))</f>
        <v>miplib2017</v>
      </c>
      <c r="C188" s="19">
        <f ca="1">IF($B188="coral",IF(E188=F188,E188,"?"),VLOOKUP($A199,INDIRECT("'"&amp;$B199&amp;"'!"&amp;"$A$5:$Z$1000"),MATCH(C$4,INDIRECT("'"&amp;$B199&amp;"'!$A$4:$Z$4"),0),0))</f>
        <v>184380</v>
      </c>
      <c r="D188" s="19"/>
      <c r="E188" s="19">
        <v>1.5065710000000001</v>
      </c>
      <c r="F188" s="21">
        <v>9.9999999999999996E+30</v>
      </c>
      <c r="G188" s="19">
        <v>6800</v>
      </c>
      <c r="H188" s="19">
        <v>3452</v>
      </c>
      <c r="I188" s="19">
        <v>3052</v>
      </c>
      <c r="J188" s="19">
        <v>400</v>
      </c>
      <c r="K188" s="19">
        <f>IF(J188=H188,1,0)</f>
        <v>0</v>
      </c>
      <c r="L188" s="19">
        <v>0</v>
      </c>
      <c r="M188" s="19">
        <v>800</v>
      </c>
      <c r="N188" s="19">
        <v>0</v>
      </c>
      <c r="O188" s="19">
        <v>5440</v>
      </c>
      <c r="P188" s="19">
        <v>160</v>
      </c>
      <c r="Q188" s="19">
        <v>0</v>
      </c>
      <c r="R188" s="19">
        <v>0</v>
      </c>
      <c r="S188" s="19">
        <v>0</v>
      </c>
      <c r="T188" s="19">
        <v>0</v>
      </c>
      <c r="U188" s="19">
        <v>400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</row>
    <row r="189" spans="1:29" x14ac:dyDescent="0.2">
      <c r="A189" s="19" t="s">
        <v>4576</v>
      </c>
      <c r="B189" t="str">
        <f>IF(NOT(ISNA(VLOOKUP($A189,miplib2017!$A$5:$A$10000,1,0))),"miplib2017",IF(NOT(ISNA(VLOOKUP($A189,miplib2010!$A$5:$A$10000,1,0))),"miplib2010",IF(NOT(ISNA(VLOOKUP($A189,miplib2003!$A$5:$A$10000,1,0))),"miplib2003",IF(NOT(ISNA(VLOOKUP($A189,miplib3!$A$5:$A$10002,1,0))),"miplib3",IF(NOT(ISNA(VLOOKUP($A189,miplib2!$A$5:$A$10004,1,0))),"miplib2",IF(NOT(ISNA(VLOOKUP($A189,coral!$A$5:$A$10000,1,0))),"coral",IF(NOT(ISNA(VLOOKUP($A189,neos!$A$5:$A$10000,1,0))),"neos","COULD NOT FIND")))))))</f>
        <v>coral</v>
      </c>
      <c r="C189" s="19" t="str">
        <f ca="1">IF($B189="coral",IF(E189=F189,E189,"?"),VLOOKUP($A200,INDIRECT("'"&amp;$B200&amp;"'!"&amp;"$A$5:$Z$1000"),MATCH(C$4,INDIRECT("'"&amp;$B200&amp;"'!$A$4:$Z$4"),0),0))</f>
        <v>?</v>
      </c>
      <c r="D189" s="19"/>
      <c r="E189" s="19">
        <v>10948328.01</v>
      </c>
      <c r="F189" s="19">
        <v>11315751.67</v>
      </c>
      <c r="G189" s="19">
        <v>406</v>
      </c>
      <c r="H189" s="19">
        <v>1282</v>
      </c>
      <c r="I189" s="19">
        <v>245</v>
      </c>
      <c r="J189" s="19">
        <v>1037</v>
      </c>
      <c r="K189" s="19">
        <f>IF(J189=H189,1,0)</f>
        <v>0</v>
      </c>
      <c r="L189" s="19">
        <v>0</v>
      </c>
      <c r="M189" s="19">
        <v>193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213</v>
      </c>
    </row>
    <row r="190" spans="1:29" x14ac:dyDescent="0.2">
      <c r="A190" s="19" t="s">
        <v>4577</v>
      </c>
      <c r="B190" t="str">
        <f>IF(NOT(ISNA(VLOOKUP($A190,miplib2017!$A$5:$A$10000,1,0))),"miplib2017",IF(NOT(ISNA(VLOOKUP($A190,miplib2010!$A$5:$A$10000,1,0))),"miplib2010",IF(NOT(ISNA(VLOOKUP($A190,miplib2003!$A$5:$A$10000,1,0))),"miplib2003",IF(NOT(ISNA(VLOOKUP($A190,miplib3!$A$5:$A$10002,1,0))),"miplib3",IF(NOT(ISNA(VLOOKUP($A190,miplib2!$A$5:$A$10004,1,0))),"miplib2",IF(NOT(ISNA(VLOOKUP($A190,coral!$A$5:$A$10000,1,0))),"coral",IF(NOT(ISNA(VLOOKUP($A190,neos!$A$5:$A$10000,1,0))),"neos","COULD NOT FIND")))))))</f>
        <v>miplib2017</v>
      </c>
      <c r="C190" s="19">
        <f ca="1">IF($B190="coral",IF(E190=F190,E190,"?"),VLOOKUP($A201,INDIRECT("'"&amp;$B201&amp;"'!"&amp;"$A$5:$Z$1000"),MATCH(C$4,INDIRECT("'"&amp;$B201&amp;"'!$A$4:$Z$4"),0),0))</f>
        <v>297</v>
      </c>
      <c r="D190" s="19"/>
      <c r="E190" s="19">
        <v>11275805.560000001</v>
      </c>
      <c r="F190" s="19">
        <v>11503308.67</v>
      </c>
      <c r="G190" s="19">
        <v>351</v>
      </c>
      <c r="H190" s="19">
        <v>1090</v>
      </c>
      <c r="I190" s="19">
        <v>231</v>
      </c>
      <c r="J190" s="19">
        <v>859</v>
      </c>
      <c r="K190" s="19">
        <f>IF(J190=H190,1,0)</f>
        <v>0</v>
      </c>
      <c r="L190" s="19">
        <v>0</v>
      </c>
      <c r="M190" s="19">
        <v>184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167</v>
      </c>
    </row>
    <row r="191" spans="1:29" x14ac:dyDescent="0.2">
      <c r="A191" s="19" t="s">
        <v>2578</v>
      </c>
      <c r="B191" t="str">
        <f>IF(NOT(ISNA(VLOOKUP($A191,miplib2017!$A$5:$A$10000,1,0))),"miplib2017",IF(NOT(ISNA(VLOOKUP($A191,miplib2010!$A$5:$A$10000,1,0))),"miplib2010",IF(NOT(ISNA(VLOOKUP($A191,miplib2003!$A$5:$A$10000,1,0))),"miplib2003",IF(NOT(ISNA(VLOOKUP($A191,miplib3!$A$5:$A$10002,1,0))),"miplib3",IF(NOT(ISNA(VLOOKUP($A191,miplib2!$A$5:$A$10004,1,0))),"miplib2",IF(NOT(ISNA(VLOOKUP($A191,coral!$A$5:$A$10000,1,0))),"coral",IF(NOT(ISNA(VLOOKUP($A191,neos!$A$5:$A$10000,1,0))),"neos","COULD NOT FIND")))))))</f>
        <v>coral</v>
      </c>
      <c r="C191" s="19">
        <f ca="1">IF($B191="coral",IF(E191=F191,E191,"?"),VLOOKUP($A202,INDIRECT("'"&amp;$B202&amp;"'!"&amp;"$A$5:$Z$1000"),MATCH(C$4,INDIRECT("'"&amp;$B202&amp;"'!$A$4:$Z$4"),0),0))</f>
        <v>50</v>
      </c>
      <c r="D191" s="19"/>
      <c r="E191" s="19">
        <v>50</v>
      </c>
      <c r="F191" s="19">
        <v>50</v>
      </c>
      <c r="G191" s="19">
        <v>3996</v>
      </c>
      <c r="H191" s="19">
        <v>3725</v>
      </c>
      <c r="I191" s="19">
        <v>0</v>
      </c>
      <c r="J191" s="19">
        <v>3725</v>
      </c>
      <c r="K191" s="19">
        <f>IF(J191=H191,1,0)</f>
        <v>1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3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46</v>
      </c>
      <c r="Y191" s="19">
        <v>0</v>
      </c>
      <c r="Z191" s="19">
        <v>0</v>
      </c>
      <c r="AA191" s="19">
        <v>0</v>
      </c>
      <c r="AB191" s="19">
        <v>3642</v>
      </c>
      <c r="AC191" s="19">
        <v>75</v>
      </c>
    </row>
    <row r="192" spans="1:29" x14ac:dyDescent="0.2">
      <c r="A192" s="19" t="s">
        <v>4578</v>
      </c>
      <c r="B192" t="str">
        <f>IF(NOT(ISNA(VLOOKUP($A192,miplib2017!$A$5:$A$10000,1,0))),"miplib2017",IF(NOT(ISNA(VLOOKUP($A192,miplib2010!$A$5:$A$10000,1,0))),"miplib2010",IF(NOT(ISNA(VLOOKUP($A192,miplib2003!$A$5:$A$10000,1,0))),"miplib2003",IF(NOT(ISNA(VLOOKUP($A192,miplib3!$A$5:$A$10002,1,0))),"miplib3",IF(NOT(ISNA(VLOOKUP($A192,miplib2!$A$5:$A$10004,1,0))),"miplib2",IF(NOT(ISNA(VLOOKUP($A192,coral!$A$5:$A$10000,1,0))),"coral",IF(NOT(ISNA(VLOOKUP($A192,neos!$A$5:$A$10000,1,0))),"neos","COULD NOT FIND")))))))</f>
        <v>coral</v>
      </c>
      <c r="C192" s="19" t="str">
        <f ca="1">IF($B192="coral",IF(E192=F192,E192,"?"),VLOOKUP($A203,INDIRECT("'"&amp;$B203&amp;"'!"&amp;"$A$5:$Z$1000"),MATCH(C$4,INDIRECT("'"&amp;$B203&amp;"'!$A$4:$Z$4"),0),0))</f>
        <v>?</v>
      </c>
      <c r="D192" s="19"/>
      <c r="E192" s="19">
        <v>103</v>
      </c>
      <c r="F192" s="21">
        <v>9.9999999999999996E+30</v>
      </c>
      <c r="G192" s="19">
        <v>46496</v>
      </c>
      <c r="H192" s="19">
        <v>45150</v>
      </c>
      <c r="I192" s="19">
        <v>0</v>
      </c>
      <c r="J192" s="19">
        <v>45150</v>
      </c>
      <c r="K192" s="19">
        <f>IF(J192=H192,1,0)</f>
        <v>1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300</v>
      </c>
      <c r="Y192" s="19">
        <v>0</v>
      </c>
      <c r="Z192" s="19">
        <v>0</v>
      </c>
      <c r="AA192" s="19">
        <v>0</v>
      </c>
      <c r="AB192" s="19">
        <v>46046</v>
      </c>
      <c r="AC192" s="19">
        <v>150</v>
      </c>
    </row>
    <row r="193" spans="1:29" x14ac:dyDescent="0.2">
      <c r="A193" s="19" t="s">
        <v>4182</v>
      </c>
      <c r="B193" t="str">
        <f>IF(NOT(ISNA(VLOOKUP($A193,miplib2017!$A$5:$A$10000,1,0))),"miplib2017",IF(NOT(ISNA(VLOOKUP($A193,miplib2010!$A$5:$A$10000,1,0))),"miplib2010",IF(NOT(ISNA(VLOOKUP($A193,miplib2003!$A$5:$A$10000,1,0))),"miplib2003",IF(NOT(ISNA(VLOOKUP($A193,miplib3!$A$5:$A$10002,1,0))),"miplib3",IF(NOT(ISNA(VLOOKUP($A193,miplib2!$A$5:$A$10004,1,0))),"miplib2",IF(NOT(ISNA(VLOOKUP($A193,coral!$A$5:$A$10000,1,0))),"coral",IF(NOT(ISNA(VLOOKUP($A193,neos!$A$5:$A$10000,1,0))),"neos","COULD NOT FIND")))))))</f>
        <v>miplib2017</v>
      </c>
      <c r="C193" s="19" t="str">
        <f ca="1">IF($B193="coral",IF(E193=F193,E193,"?"),VLOOKUP($A204,INDIRECT("'"&amp;$B204&amp;"'!"&amp;"$A$5:$Z$1000"),MATCH(C$4,INDIRECT("'"&amp;$B204&amp;"'!$A$4:$Z$4"),0),0))</f>
        <v>?</v>
      </c>
      <c r="D193" s="19"/>
      <c r="E193" s="19">
        <v>188.25</v>
      </c>
      <c r="F193" s="21">
        <v>9.9999999999999996E+30</v>
      </c>
      <c r="G193" s="19">
        <v>169576</v>
      </c>
      <c r="H193" s="19">
        <v>167056</v>
      </c>
      <c r="I193" s="19">
        <v>0</v>
      </c>
      <c r="J193" s="19">
        <v>167056</v>
      </c>
      <c r="K193" s="19">
        <f>IF(J193=H193,1,0)</f>
        <v>1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556</v>
      </c>
      <c r="Y193" s="19">
        <v>0</v>
      </c>
      <c r="Z193" s="19">
        <v>0</v>
      </c>
      <c r="AA193" s="19">
        <v>0</v>
      </c>
      <c r="AB193" s="19">
        <v>168720</v>
      </c>
      <c r="AC193" s="19">
        <v>300</v>
      </c>
    </row>
    <row r="194" spans="1:29" x14ac:dyDescent="0.2">
      <c r="A194" s="19" t="s">
        <v>4579</v>
      </c>
      <c r="B194" t="str">
        <f>IF(NOT(ISNA(VLOOKUP($A194,miplib2017!$A$5:$A$10000,1,0))),"miplib2017",IF(NOT(ISNA(VLOOKUP($A194,miplib2010!$A$5:$A$10000,1,0))),"miplib2010",IF(NOT(ISNA(VLOOKUP($A194,miplib2003!$A$5:$A$10000,1,0))),"miplib2003",IF(NOT(ISNA(VLOOKUP($A194,miplib3!$A$5:$A$10002,1,0))),"miplib3",IF(NOT(ISNA(VLOOKUP($A194,miplib2!$A$5:$A$10004,1,0))),"miplib2",IF(NOT(ISNA(VLOOKUP($A194,coral!$A$5:$A$10000,1,0))),"coral",IF(NOT(ISNA(VLOOKUP($A194,neos!$A$5:$A$10000,1,0))),"neos","COULD NOT FIND")))))))</f>
        <v>coral</v>
      </c>
      <c r="C194" s="19" t="str">
        <f ca="1">IF($B194="coral",IF(E194=F194,E194,"?"),VLOOKUP($A205,INDIRECT("'"&amp;$B205&amp;"'!"&amp;"$A$5:$Z$1000"),MATCH(C$4,INDIRECT("'"&amp;$B205&amp;"'!$A$4:$Z$4"),0),0))</f>
        <v>?</v>
      </c>
      <c r="D194" s="19"/>
      <c r="E194" s="19">
        <v>49</v>
      </c>
      <c r="F194" s="19">
        <v>50</v>
      </c>
      <c r="G194" s="19">
        <v>23996</v>
      </c>
      <c r="H194" s="19">
        <v>22725</v>
      </c>
      <c r="I194" s="19">
        <v>0</v>
      </c>
      <c r="J194" s="19">
        <v>22725</v>
      </c>
      <c r="K194" s="19">
        <f>IF(J194=H194,1,0)</f>
        <v>1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300</v>
      </c>
      <c r="Y194" s="19">
        <v>0</v>
      </c>
      <c r="Z194" s="19">
        <v>0</v>
      </c>
      <c r="AA194" s="19">
        <v>0</v>
      </c>
      <c r="AB194" s="19">
        <v>23621</v>
      </c>
      <c r="AC194" s="19">
        <v>75</v>
      </c>
    </row>
    <row r="195" spans="1:29" x14ac:dyDescent="0.2">
      <c r="A195" s="19" t="s">
        <v>4580</v>
      </c>
      <c r="B195" t="str">
        <f>IF(NOT(ISNA(VLOOKUP($A195,miplib2017!$A$5:$A$10000,1,0))),"miplib2017",IF(NOT(ISNA(VLOOKUP($A195,miplib2010!$A$5:$A$10000,1,0))),"miplib2010",IF(NOT(ISNA(VLOOKUP($A195,miplib2003!$A$5:$A$10000,1,0))),"miplib2003",IF(NOT(ISNA(VLOOKUP($A195,miplib3!$A$5:$A$10002,1,0))),"miplib3",IF(NOT(ISNA(VLOOKUP($A195,miplib2!$A$5:$A$10004,1,0))),"miplib2",IF(NOT(ISNA(VLOOKUP($A195,coral!$A$5:$A$10000,1,0))),"coral",IF(NOT(ISNA(VLOOKUP($A195,neos!$A$5:$A$10000,1,0))),"neos","COULD NOT FIND")))))))</f>
        <v>coral</v>
      </c>
      <c r="C195" s="19" t="str">
        <f ca="1">IF($B195="coral",IF(E195=F195,E195,"?"),VLOOKUP($A206,INDIRECT("'"&amp;$B206&amp;"'!"&amp;"$A$5:$Z$1000"),MATCH(C$4,INDIRECT("'"&amp;$B206&amp;"'!$A$4:$Z$4"),0),0))</f>
        <v>?</v>
      </c>
      <c r="D195" s="19"/>
      <c r="E195" s="19">
        <v>4651197830</v>
      </c>
      <c r="F195" s="19">
        <v>14652187718</v>
      </c>
      <c r="G195" s="19">
        <v>24864</v>
      </c>
      <c r="H195" s="19">
        <v>12719</v>
      </c>
      <c r="I195" s="19">
        <v>0</v>
      </c>
      <c r="J195" s="19">
        <v>12719</v>
      </c>
      <c r="K195" s="19">
        <f>IF(J195=H195,1,0)</f>
        <v>1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12167</v>
      </c>
      <c r="R195" s="19">
        <v>1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12696</v>
      </c>
    </row>
    <row r="196" spans="1:29" x14ac:dyDescent="0.2">
      <c r="A196" s="19" t="s">
        <v>4581</v>
      </c>
      <c r="B196" t="str">
        <f>IF(NOT(ISNA(VLOOKUP($A196,miplib2017!$A$5:$A$10000,1,0))),"miplib2017",IF(NOT(ISNA(VLOOKUP($A196,miplib2010!$A$5:$A$10000,1,0))),"miplib2010",IF(NOT(ISNA(VLOOKUP($A196,miplib2003!$A$5:$A$10000,1,0))),"miplib2003",IF(NOT(ISNA(VLOOKUP($A196,miplib3!$A$5:$A$10002,1,0))),"miplib3",IF(NOT(ISNA(VLOOKUP($A196,miplib2!$A$5:$A$10004,1,0))),"miplib2",IF(NOT(ISNA(VLOOKUP($A196,coral!$A$5:$A$10000,1,0))),"coral",IF(NOT(ISNA(VLOOKUP($A196,neos!$A$5:$A$10000,1,0))),"neos","COULD NOT FIND")))))))</f>
        <v>miplib2017</v>
      </c>
      <c r="C196" s="19">
        <f ca="1">IF($B196="coral",IF(E196=F196,E196,"?"),VLOOKUP($A207,INDIRECT("'"&amp;$B207&amp;"'!"&amp;"$A$5:$Z$1000"),MATCH(C$4,INDIRECT("'"&amp;$B207&amp;"'!$A$4:$Z$4"),0),0))</f>
        <v>-1099</v>
      </c>
      <c r="D196" s="19"/>
      <c r="E196" s="19">
        <v>4678552871</v>
      </c>
      <c r="F196" s="19">
        <v>15307599083</v>
      </c>
      <c r="G196" s="19">
        <v>21781</v>
      </c>
      <c r="H196" s="19">
        <v>11154</v>
      </c>
      <c r="I196" s="19">
        <v>0</v>
      </c>
      <c r="J196" s="19">
        <v>11154</v>
      </c>
      <c r="K196" s="19">
        <f>IF(J196=H196,1,0)</f>
        <v>1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10648</v>
      </c>
      <c r="R196" s="19">
        <v>1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11132</v>
      </c>
    </row>
    <row r="197" spans="1:29" x14ac:dyDescent="0.2">
      <c r="A197" s="19" t="s">
        <v>4582</v>
      </c>
      <c r="B197" t="str">
        <f>IF(NOT(ISNA(VLOOKUP($A197,miplib2017!$A$5:$A$10000,1,0))),"miplib2017",IF(NOT(ISNA(VLOOKUP($A197,miplib2010!$A$5:$A$10000,1,0))),"miplib2010",IF(NOT(ISNA(VLOOKUP($A197,miplib2003!$A$5:$A$10000,1,0))),"miplib2003",IF(NOT(ISNA(VLOOKUP($A197,miplib3!$A$5:$A$10002,1,0))),"miplib3",IF(NOT(ISNA(VLOOKUP($A197,miplib2!$A$5:$A$10004,1,0))),"miplib2",IF(NOT(ISNA(VLOOKUP($A197,coral!$A$5:$A$10000,1,0))),"coral",IF(NOT(ISNA(VLOOKUP($A197,neos!$A$5:$A$10000,1,0))),"neos","COULD NOT FIND")))))))</f>
        <v>coral</v>
      </c>
      <c r="C197" s="19" t="str">
        <f ca="1">IF($B197="coral",IF(E197=F197,E197,"?"),VLOOKUP($A208,INDIRECT("'"&amp;$B208&amp;"'!"&amp;"$A$5:$Z$1000"),MATCH(C$4,INDIRECT("'"&amp;$B208&amp;"'!$A$4:$Z$4"),0),0))</f>
        <v>?</v>
      </c>
      <c r="D197" s="19"/>
      <c r="E197" s="19">
        <v>184367.9313</v>
      </c>
      <c r="F197" s="19">
        <v>184381</v>
      </c>
      <c r="G197" s="19">
        <v>1085</v>
      </c>
      <c r="H197" s="19">
        <v>18235</v>
      </c>
      <c r="I197" s="19">
        <v>0</v>
      </c>
      <c r="J197" s="19">
        <v>17907</v>
      </c>
      <c r="K197" s="19">
        <f>IF(J197=H197,1,0)</f>
        <v>0</v>
      </c>
      <c r="L197" s="19">
        <v>328</v>
      </c>
      <c r="M197" s="19">
        <v>328</v>
      </c>
      <c r="N197" s="19">
        <v>328</v>
      </c>
      <c r="O197" s="19">
        <v>0</v>
      </c>
      <c r="P197" s="19">
        <v>0</v>
      </c>
      <c r="Q197" s="19">
        <v>135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277</v>
      </c>
      <c r="AC197" s="19">
        <v>0</v>
      </c>
    </row>
    <row r="198" spans="1:29" x14ac:dyDescent="0.2">
      <c r="A198" s="19" t="s">
        <v>4583</v>
      </c>
      <c r="B198" t="str">
        <f>IF(NOT(ISNA(VLOOKUP($A198,miplib2017!$A$5:$A$10000,1,0))),"miplib2017",IF(NOT(ISNA(VLOOKUP($A198,miplib2010!$A$5:$A$10000,1,0))),"miplib2010",IF(NOT(ISNA(VLOOKUP($A198,miplib2003!$A$5:$A$10000,1,0))),"miplib2003",IF(NOT(ISNA(VLOOKUP($A198,miplib3!$A$5:$A$10002,1,0))),"miplib3",IF(NOT(ISNA(VLOOKUP($A198,miplib2!$A$5:$A$10004,1,0))),"miplib2",IF(NOT(ISNA(VLOOKUP($A198,coral!$A$5:$A$10000,1,0))),"coral",IF(NOT(ISNA(VLOOKUP($A198,neos!$A$5:$A$10000,1,0))),"neos","COULD NOT FIND")))))))</f>
        <v>coral</v>
      </c>
      <c r="C198" s="19">
        <f ca="1">IF($B198="coral",IF(E198=F198,E198,"?"),VLOOKUP($A209,INDIRECT("'"&amp;$B209&amp;"'!"&amp;"$A$5:$Z$1000"),MATCH(C$4,INDIRECT("'"&amp;$B209&amp;"'!$A$4:$Z$4"),0),0))</f>
        <v>63015042</v>
      </c>
      <c r="D198" s="19"/>
      <c r="E198" s="19">
        <v>63015042</v>
      </c>
      <c r="F198" s="19">
        <v>63015042</v>
      </c>
      <c r="G198" s="19">
        <v>13573</v>
      </c>
      <c r="H198" s="19">
        <v>13572</v>
      </c>
      <c r="I198" s="19">
        <v>0</v>
      </c>
      <c r="J198" s="19">
        <v>13572</v>
      </c>
      <c r="K198" s="19">
        <f>IF(J198=H198,1,0)</f>
        <v>1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1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13456</v>
      </c>
      <c r="AC198" s="19">
        <v>116</v>
      </c>
    </row>
    <row r="199" spans="1:29" x14ac:dyDescent="0.2">
      <c r="A199" s="19" t="s">
        <v>4457</v>
      </c>
      <c r="B199" t="str">
        <f>IF(NOT(ISNA(VLOOKUP($A199,miplib2017!$A$5:$A$10000,1,0))),"miplib2017",IF(NOT(ISNA(VLOOKUP($A199,miplib2010!$A$5:$A$10000,1,0))),"miplib2010",IF(NOT(ISNA(VLOOKUP($A199,miplib2003!$A$5:$A$10000,1,0))),"miplib2003",IF(NOT(ISNA(VLOOKUP($A199,miplib3!$A$5:$A$10002,1,0))),"miplib3",IF(NOT(ISNA(VLOOKUP($A199,miplib2!$A$5:$A$10004,1,0))),"miplib2",IF(NOT(ISNA(VLOOKUP($A199,coral!$A$5:$A$10000,1,0))),"coral",IF(NOT(ISNA(VLOOKUP($A199,neos!$A$5:$A$10000,1,0))),"neos","COULD NOT FIND")))))))</f>
        <v>miplib2017</v>
      </c>
      <c r="C199" s="19">
        <f ca="1">IF($B199="coral",IF(E199=F199,E199,"?"),VLOOKUP($A210,INDIRECT("'"&amp;$B210&amp;"'!"&amp;"$A$5:$Z$1000"),MATCH(C$4,INDIRECT("'"&amp;$B210&amp;"'!$A$4:$Z$4"),0),0))</f>
        <v>3421500</v>
      </c>
      <c r="D199" s="19"/>
      <c r="E199" s="19">
        <v>184367.9313</v>
      </c>
      <c r="F199" s="19">
        <v>184381</v>
      </c>
      <c r="G199" s="19">
        <v>1085</v>
      </c>
      <c r="H199" s="19">
        <v>18235</v>
      </c>
      <c r="I199" s="19">
        <v>0</v>
      </c>
      <c r="J199" s="19">
        <v>17907</v>
      </c>
      <c r="K199" s="19">
        <f>IF(J199=H199,1,0)</f>
        <v>0</v>
      </c>
      <c r="L199" s="19">
        <v>328</v>
      </c>
      <c r="M199" s="19">
        <v>328</v>
      </c>
      <c r="N199" s="19">
        <v>328</v>
      </c>
      <c r="O199" s="19">
        <v>0</v>
      </c>
      <c r="P199" s="19">
        <v>0</v>
      </c>
      <c r="Q199" s="19">
        <v>135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277</v>
      </c>
      <c r="AC199" s="19">
        <v>0</v>
      </c>
    </row>
    <row r="200" spans="1:29" x14ac:dyDescent="0.2">
      <c r="A200" s="19" t="s">
        <v>2596</v>
      </c>
      <c r="B200" t="str">
        <f>IF(NOT(ISNA(VLOOKUP($A200,miplib2017!$A$5:$A$10000,1,0))),"miplib2017",IF(NOT(ISNA(VLOOKUP($A200,miplib2010!$A$5:$A$10000,1,0))),"miplib2010",IF(NOT(ISNA(VLOOKUP($A200,miplib2003!$A$5:$A$10000,1,0))),"miplib2003",IF(NOT(ISNA(VLOOKUP($A200,miplib3!$A$5:$A$10002,1,0))),"miplib3",IF(NOT(ISNA(VLOOKUP($A200,miplib2!$A$5:$A$10004,1,0))),"miplib2",IF(NOT(ISNA(VLOOKUP($A200,coral!$A$5:$A$10000,1,0))),"coral",IF(NOT(ISNA(VLOOKUP($A200,neos!$A$5:$A$10000,1,0))),"neos","COULD NOT FIND")))))))</f>
        <v>miplib2017</v>
      </c>
      <c r="C200" s="19" t="str">
        <f ca="1">IF($B200="coral",IF(E200=F200,E200,"?"),VLOOKUP($A211,INDIRECT("'"&amp;$B211&amp;"'!"&amp;"$A$5:$Z$1000"),MATCH(C$4,INDIRECT("'"&amp;$B211&amp;"'!$A$4:$Z$4"),0),0))</f>
        <v>?</v>
      </c>
      <c r="D200" s="19"/>
      <c r="E200" s="19">
        <v>6730</v>
      </c>
      <c r="F200" s="19">
        <v>6730</v>
      </c>
      <c r="G200" s="19">
        <v>3664</v>
      </c>
      <c r="H200" s="19">
        <v>3660</v>
      </c>
      <c r="I200" s="19">
        <v>0</v>
      </c>
      <c r="J200" s="19">
        <v>3600</v>
      </c>
      <c r="K200" s="19">
        <f>IF(J200=H200,1,0)</f>
        <v>0</v>
      </c>
      <c r="L200" s="19">
        <v>60</v>
      </c>
      <c r="M200" s="19">
        <v>3422</v>
      </c>
      <c r="N200" s="19">
        <v>1</v>
      </c>
      <c r="O200" s="19">
        <v>59</v>
      </c>
      <c r="P200" s="19">
        <v>0</v>
      </c>
      <c r="Q200" s="19">
        <v>58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2</v>
      </c>
      <c r="AC200" s="19">
        <v>120</v>
      </c>
    </row>
    <row r="201" spans="1:29" x14ac:dyDescent="0.2">
      <c r="A201" s="19" t="s">
        <v>4584</v>
      </c>
      <c r="B201" t="str">
        <f>IF(NOT(ISNA(VLOOKUP($A201,miplib2017!$A$5:$A$10000,1,0))),"miplib2017",IF(NOT(ISNA(VLOOKUP($A201,miplib2010!$A$5:$A$10000,1,0))),"miplib2010",IF(NOT(ISNA(VLOOKUP($A201,miplib2003!$A$5:$A$10000,1,0))),"miplib2003",IF(NOT(ISNA(VLOOKUP($A201,miplib3!$A$5:$A$10002,1,0))),"miplib3",IF(NOT(ISNA(VLOOKUP($A201,miplib2!$A$5:$A$10004,1,0))),"miplib2",IF(NOT(ISNA(VLOOKUP($A201,coral!$A$5:$A$10000,1,0))),"coral",IF(NOT(ISNA(VLOOKUP($A201,neos!$A$5:$A$10000,1,0))),"neos","COULD NOT FIND")))))))</f>
        <v>miplib2017</v>
      </c>
      <c r="C201" s="19" t="str">
        <f ca="1">IF($B201="coral",IF(E201=F201,E201,"?"),VLOOKUP($A212,INDIRECT("'"&amp;$B212&amp;"'!"&amp;"$A$5:$Z$1000"),MATCH(C$4,INDIRECT("'"&amp;$B212&amp;"'!$A$4:$Z$4"),0),0))</f>
        <v>Infeasible</v>
      </c>
      <c r="D201" s="19"/>
      <c r="E201" s="19">
        <v>261</v>
      </c>
      <c r="F201" s="19">
        <v>297</v>
      </c>
      <c r="G201" s="19">
        <v>2667</v>
      </c>
      <c r="H201" s="19">
        <v>3006</v>
      </c>
      <c r="I201" s="19">
        <v>1251</v>
      </c>
      <c r="J201" s="19">
        <v>1755</v>
      </c>
      <c r="K201" s="19">
        <f>IF(J201=H201,1,0)</f>
        <v>0</v>
      </c>
      <c r="L201" s="19">
        <v>0</v>
      </c>
      <c r="M201" s="19">
        <v>2196</v>
      </c>
      <c r="N201" s="19">
        <v>0</v>
      </c>
      <c r="O201" s="19">
        <v>9</v>
      </c>
      <c r="P201" s="19">
        <v>0</v>
      </c>
      <c r="Q201" s="19">
        <v>0</v>
      </c>
      <c r="R201" s="19">
        <v>12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450</v>
      </c>
    </row>
    <row r="202" spans="1:29" x14ac:dyDescent="0.2">
      <c r="A202" s="19" t="s">
        <v>4585</v>
      </c>
      <c r="B202" t="str">
        <f>IF(NOT(ISNA(VLOOKUP($A202,miplib2017!$A$5:$A$10000,1,0))),"miplib2017",IF(NOT(ISNA(VLOOKUP($A202,miplib2010!$A$5:$A$10000,1,0))),"miplib2010",IF(NOT(ISNA(VLOOKUP($A202,miplib2003!$A$5:$A$10000,1,0))),"miplib2003",IF(NOT(ISNA(VLOOKUP($A202,miplib3!$A$5:$A$10002,1,0))),"miplib3",IF(NOT(ISNA(VLOOKUP($A202,miplib2!$A$5:$A$10004,1,0))),"miplib2",IF(NOT(ISNA(VLOOKUP($A202,coral!$A$5:$A$10000,1,0))),"coral",IF(NOT(ISNA(VLOOKUP($A202,neos!$A$5:$A$10000,1,0))),"neos","COULD NOT FIND")))))))</f>
        <v>coral</v>
      </c>
      <c r="C202" s="19" t="str">
        <f ca="1">IF($B202="coral",IF(E202=F202,E202,"?"),VLOOKUP($A213,INDIRECT("'"&amp;$B213&amp;"'!"&amp;"$A$5:$Z$1000"),MATCH(C$4,INDIRECT("'"&amp;$B213&amp;"'!$A$4:$Z$4"),0),0))</f>
        <v>?</v>
      </c>
      <c r="D202" s="19"/>
      <c r="E202" s="19">
        <v>258.445312</v>
      </c>
      <c r="F202" s="19">
        <v>297</v>
      </c>
      <c r="G202" s="19">
        <v>2667</v>
      </c>
      <c r="H202" s="19">
        <v>1935</v>
      </c>
      <c r="I202" s="19">
        <v>180</v>
      </c>
      <c r="J202" s="19">
        <v>1755</v>
      </c>
      <c r="K202" s="19">
        <f>IF(J202=H202,1,0)</f>
        <v>0</v>
      </c>
      <c r="L202" s="19">
        <v>0</v>
      </c>
      <c r="M202" s="19">
        <v>2196</v>
      </c>
      <c r="N202" s="19">
        <v>0</v>
      </c>
      <c r="O202" s="19">
        <v>9</v>
      </c>
      <c r="P202" s="19">
        <v>0</v>
      </c>
      <c r="Q202" s="19">
        <v>0</v>
      </c>
      <c r="R202" s="19">
        <v>12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450</v>
      </c>
    </row>
    <row r="203" spans="1:29" x14ac:dyDescent="0.2">
      <c r="A203" s="19" t="s">
        <v>4183</v>
      </c>
      <c r="B203" t="str">
        <f>IF(NOT(ISNA(VLOOKUP($A203,miplib2017!$A$5:$A$10000,1,0))),"miplib2017",IF(NOT(ISNA(VLOOKUP($A203,miplib2010!$A$5:$A$10000,1,0))),"miplib2010",IF(NOT(ISNA(VLOOKUP($A203,miplib2003!$A$5:$A$10000,1,0))),"miplib2003",IF(NOT(ISNA(VLOOKUP($A203,miplib3!$A$5:$A$10002,1,0))),"miplib3",IF(NOT(ISNA(VLOOKUP($A203,miplib2!$A$5:$A$10004,1,0))),"miplib2",IF(NOT(ISNA(VLOOKUP($A203,coral!$A$5:$A$10000,1,0))),"coral",IF(NOT(ISNA(VLOOKUP($A203,neos!$A$5:$A$10000,1,0))),"neos","COULD NOT FIND")))))))</f>
        <v>miplib2010</v>
      </c>
      <c r="C203" s="19">
        <f ca="1">IF($B203="coral",IF(E203=F203,E203,"?"),VLOOKUP($A214,INDIRECT("'"&amp;$B214&amp;"'!"&amp;"$A$5:$Z$1000"),MATCH(C$4,INDIRECT("'"&amp;$B214&amp;"'!$A$4:$Z$4"),0),0))</f>
        <v>30</v>
      </c>
      <c r="D203" s="19"/>
      <c r="E203" s="19">
        <v>234</v>
      </c>
      <c r="F203" s="21">
        <v>9.9999999999999996E+30</v>
      </c>
      <c r="G203" s="19">
        <v>3192</v>
      </c>
      <c r="H203" s="19">
        <v>1576</v>
      </c>
      <c r="I203" s="19">
        <v>171</v>
      </c>
      <c r="J203" s="19">
        <v>1405</v>
      </c>
      <c r="K203" s="19">
        <f>IF(J203=H203,1,0)</f>
        <v>0</v>
      </c>
      <c r="L203" s="19">
        <v>0</v>
      </c>
      <c r="M203" s="19">
        <v>2565</v>
      </c>
      <c r="N203" s="19">
        <v>0</v>
      </c>
      <c r="O203" s="19">
        <v>9</v>
      </c>
      <c r="P203" s="19">
        <v>0</v>
      </c>
      <c r="Q203" s="19">
        <v>0</v>
      </c>
      <c r="R203" s="19">
        <v>48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131</v>
      </c>
      <c r="AC203" s="19">
        <v>284</v>
      </c>
    </row>
    <row r="204" spans="1:29" x14ac:dyDescent="0.2">
      <c r="A204" s="19" t="s">
        <v>4586</v>
      </c>
      <c r="B204" t="str">
        <f>IF(NOT(ISNA(VLOOKUP($A204,miplib2017!$A$5:$A$10000,1,0))),"miplib2017",IF(NOT(ISNA(VLOOKUP($A204,miplib2010!$A$5:$A$10000,1,0))),"miplib2010",IF(NOT(ISNA(VLOOKUP($A204,miplib2003!$A$5:$A$10000,1,0))),"miplib2003",IF(NOT(ISNA(VLOOKUP($A204,miplib3!$A$5:$A$10002,1,0))),"miplib3",IF(NOT(ISNA(VLOOKUP($A204,miplib2!$A$5:$A$10004,1,0))),"miplib2",IF(NOT(ISNA(VLOOKUP($A204,coral!$A$5:$A$10000,1,0))),"coral",IF(NOT(ISNA(VLOOKUP($A204,neos!$A$5:$A$10000,1,0))),"neos","COULD NOT FIND")))))))</f>
        <v>coral</v>
      </c>
      <c r="C204" s="19" t="str">
        <f ca="1">IF($B204="coral",IF(E204=F204,E204,"?"),VLOOKUP($A215,INDIRECT("'"&amp;$B215&amp;"'!"&amp;"$A$5:$Z$1000"),MATCH(C$4,INDIRECT("'"&amp;$B215&amp;"'!$A$4:$Z$4"),0),0))</f>
        <v>?</v>
      </c>
      <c r="D204" s="19"/>
      <c r="E204" s="19">
        <v>7.4587580000000004</v>
      </c>
      <c r="F204" s="21">
        <v>9.9999999999999996E+30</v>
      </c>
      <c r="G204" s="19">
        <v>1600</v>
      </c>
      <c r="H204" s="19">
        <v>7199</v>
      </c>
      <c r="I204" s="19">
        <v>0</v>
      </c>
      <c r="J204" s="19">
        <v>7199</v>
      </c>
      <c r="K204" s="19">
        <f>IF(J204=H204,1,0)</f>
        <v>1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1600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</row>
    <row r="205" spans="1:29" x14ac:dyDescent="0.2">
      <c r="A205" s="19" t="s">
        <v>4587</v>
      </c>
      <c r="B205" t="str">
        <f>IF(NOT(ISNA(VLOOKUP($A205,miplib2017!$A$5:$A$10000,1,0))),"miplib2017",IF(NOT(ISNA(VLOOKUP($A205,miplib2010!$A$5:$A$10000,1,0))),"miplib2010",IF(NOT(ISNA(VLOOKUP($A205,miplib2003!$A$5:$A$10000,1,0))),"miplib2003",IF(NOT(ISNA(VLOOKUP($A205,miplib3!$A$5:$A$10002,1,0))),"miplib3",IF(NOT(ISNA(VLOOKUP($A205,miplib2!$A$5:$A$10004,1,0))),"miplib2",IF(NOT(ISNA(VLOOKUP($A205,coral!$A$5:$A$10000,1,0))),"coral",IF(NOT(ISNA(VLOOKUP($A205,neos!$A$5:$A$10000,1,0))),"neos","COULD NOT FIND")))))))</f>
        <v>coral</v>
      </c>
      <c r="C205" s="19">
        <f ca="1">IF($B205="coral",IF(E205=F205,E205,"?"),VLOOKUP($A216,INDIRECT("'"&amp;$B216&amp;"'!"&amp;"$A$5:$Z$1000"),MATCH(C$4,INDIRECT("'"&amp;$B216&amp;"'!$A$4:$Z$4"),0),0))</f>
        <v>493.16</v>
      </c>
      <c r="D205" s="19">
        <v>493.16</v>
      </c>
      <c r="E205" s="19">
        <v>493.16</v>
      </c>
      <c r="F205" s="19">
        <v>493.16</v>
      </c>
      <c r="G205" s="19">
        <v>469</v>
      </c>
      <c r="H205" s="19">
        <v>224</v>
      </c>
      <c r="I205" s="19">
        <v>0</v>
      </c>
      <c r="J205" s="19">
        <v>224</v>
      </c>
      <c r="K205" s="19">
        <f>IF(J205=H205,1,0)</f>
        <v>1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219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124</v>
      </c>
      <c r="AC205" s="19">
        <v>56</v>
      </c>
    </row>
    <row r="206" spans="1:29" x14ac:dyDescent="0.2">
      <c r="A206" s="19" t="s">
        <v>2637</v>
      </c>
      <c r="B206" t="str">
        <f>IF(NOT(ISNA(VLOOKUP($A206,miplib2017!$A$5:$A$10000,1,0))),"miplib2017",IF(NOT(ISNA(VLOOKUP($A206,miplib2010!$A$5:$A$10000,1,0))),"miplib2010",IF(NOT(ISNA(VLOOKUP($A206,miplib2003!$A$5:$A$10000,1,0))),"miplib2003",IF(NOT(ISNA(VLOOKUP($A206,miplib3!$A$5:$A$10002,1,0))),"miplib3",IF(NOT(ISNA(VLOOKUP($A206,miplib2!$A$5:$A$10004,1,0))),"miplib2",IF(NOT(ISNA(VLOOKUP($A206,coral!$A$5:$A$10000,1,0))),"coral",IF(NOT(ISNA(VLOOKUP($A206,neos!$A$5:$A$10000,1,0))),"neos","COULD NOT FIND")))))))</f>
        <v>coral</v>
      </c>
      <c r="C206" s="19">
        <f ca="1">IF($B206="coral",IF(E206=F206,E206,"?"),VLOOKUP($A217,INDIRECT("'"&amp;$B217&amp;"'!"&amp;"$A$5:$Z$1000"),MATCH(C$4,INDIRECT("'"&amp;$B217&amp;"'!$A$4:$Z$4"),0),0))</f>
        <v>12250247.91</v>
      </c>
      <c r="D206" s="19"/>
      <c r="E206" s="19">
        <v>12250247.91</v>
      </c>
      <c r="F206" s="19">
        <v>12250247.91</v>
      </c>
      <c r="G206" s="19">
        <v>891</v>
      </c>
      <c r="H206" s="19">
        <v>3049</v>
      </c>
      <c r="I206" s="19">
        <v>49</v>
      </c>
      <c r="J206" s="19">
        <v>84</v>
      </c>
      <c r="K206" s="19">
        <f>IF(J206=H206,1,0)</f>
        <v>0</v>
      </c>
      <c r="L206" s="19">
        <v>2916</v>
      </c>
      <c r="M206" s="19">
        <v>0</v>
      </c>
      <c r="N206" s="19">
        <v>0</v>
      </c>
      <c r="O206" s="19">
        <v>128</v>
      </c>
      <c r="P206" s="19">
        <v>595</v>
      </c>
      <c r="Q206" s="19">
        <v>0</v>
      </c>
      <c r="R206" s="19">
        <v>0</v>
      </c>
      <c r="S206" s="19">
        <v>168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</row>
    <row r="207" spans="1:29" x14ac:dyDescent="0.2">
      <c r="A207" s="19" t="s">
        <v>4185</v>
      </c>
      <c r="B207" t="str">
        <f>IF(NOT(ISNA(VLOOKUP($A207,miplib2017!$A$5:$A$10000,1,0))),"miplib2017",IF(NOT(ISNA(VLOOKUP($A207,miplib2010!$A$5:$A$10000,1,0))),"miplib2010",IF(NOT(ISNA(VLOOKUP($A207,miplib2003!$A$5:$A$10000,1,0))),"miplib2003",IF(NOT(ISNA(VLOOKUP($A207,miplib3!$A$5:$A$10002,1,0))),"miplib3",IF(NOT(ISNA(VLOOKUP($A207,miplib2!$A$5:$A$10004,1,0))),"miplib2",IF(NOT(ISNA(VLOOKUP($A207,coral!$A$5:$A$10000,1,0))),"coral",IF(NOT(ISNA(VLOOKUP($A207,neos!$A$5:$A$10000,1,0))),"neos","COULD NOT FIND")))))))</f>
        <v>miplib2017</v>
      </c>
      <c r="C207" s="19">
        <f ca="1">IF($B207="coral",IF(E207=F207,E207,"?"),VLOOKUP($A218,INDIRECT("'"&amp;$B218&amp;"'!"&amp;"$A$5:$Z$1000"),MATCH(C$4,INDIRECT("'"&amp;$B218&amp;"'!$A$4:$Z$4"),0),0))</f>
        <v>4932670.6619999995</v>
      </c>
      <c r="D207" s="19"/>
      <c r="E207" s="19">
        <v>-1099</v>
      </c>
      <c r="F207" s="19">
        <v>-1099</v>
      </c>
      <c r="G207" s="19">
        <v>25849</v>
      </c>
      <c r="H207" s="19">
        <v>9093</v>
      </c>
      <c r="I207" s="19">
        <v>147</v>
      </c>
      <c r="J207" s="19">
        <v>8946</v>
      </c>
      <c r="K207" s="19">
        <f>IF(J207=H207,1,0)</f>
        <v>0</v>
      </c>
      <c r="L207" s="19">
        <v>0</v>
      </c>
      <c r="M207" s="19">
        <v>0</v>
      </c>
      <c r="N207" s="19">
        <v>147</v>
      </c>
      <c r="O207" s="19">
        <v>91</v>
      </c>
      <c r="P207" s="19">
        <v>0</v>
      </c>
      <c r="Q207" s="19">
        <v>5572</v>
      </c>
      <c r="R207" s="19">
        <v>20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14397</v>
      </c>
      <c r="AC207" s="19">
        <v>330</v>
      </c>
    </row>
    <row r="208" spans="1:29" x14ac:dyDescent="0.2">
      <c r="A208" s="19" t="s">
        <v>2658</v>
      </c>
      <c r="B208" t="str">
        <f>IF(NOT(ISNA(VLOOKUP($A208,miplib2017!$A$5:$A$10000,1,0))),"miplib2017",IF(NOT(ISNA(VLOOKUP($A208,miplib2010!$A$5:$A$10000,1,0))),"miplib2010",IF(NOT(ISNA(VLOOKUP($A208,miplib2003!$A$5:$A$10000,1,0))),"miplib2003",IF(NOT(ISNA(VLOOKUP($A208,miplib3!$A$5:$A$10002,1,0))),"miplib3",IF(NOT(ISNA(VLOOKUP($A208,miplib2!$A$5:$A$10004,1,0))),"miplib2",IF(NOT(ISNA(VLOOKUP($A208,coral!$A$5:$A$10000,1,0))),"coral",IF(NOT(ISNA(VLOOKUP($A208,neos!$A$5:$A$10000,1,0))),"neos","COULD NOT FIND")))))))</f>
        <v>coral</v>
      </c>
      <c r="C208" s="19">
        <f ca="1">IF($B208="coral",IF(E208=F208,E208,"?"),VLOOKUP($A219,INDIRECT("'"&amp;$B219&amp;"'!"&amp;"$A$5:$Z$1000"),MATCH(C$4,INDIRECT("'"&amp;$B219&amp;"'!$A$4:$Z$4"),0),0))</f>
        <v>15.7</v>
      </c>
      <c r="D208" s="19"/>
      <c r="E208" s="19">
        <v>15.7</v>
      </c>
      <c r="F208" s="19">
        <v>15.7</v>
      </c>
      <c r="G208" s="19">
        <v>6602</v>
      </c>
      <c r="H208" s="19">
        <v>4710</v>
      </c>
      <c r="I208" s="19">
        <v>1593</v>
      </c>
      <c r="J208" s="19">
        <v>3117</v>
      </c>
      <c r="K208" s="19">
        <f>IF(J208=H208,1,0)</f>
        <v>0</v>
      </c>
      <c r="L208" s="19">
        <v>0</v>
      </c>
      <c r="M208" s="19">
        <v>2700</v>
      </c>
      <c r="N208" s="19">
        <v>43</v>
      </c>
      <c r="O208" s="19">
        <v>1</v>
      </c>
      <c r="P208" s="19">
        <v>27</v>
      </c>
      <c r="Q208" s="19">
        <v>36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38</v>
      </c>
      <c r="X208" s="19">
        <v>0</v>
      </c>
      <c r="Y208" s="19">
        <v>0</v>
      </c>
      <c r="Z208" s="19">
        <v>0</v>
      </c>
      <c r="AA208" s="19">
        <v>0</v>
      </c>
      <c r="AB208" s="19">
        <v>1060</v>
      </c>
      <c r="AC208" s="19">
        <v>58</v>
      </c>
    </row>
    <row r="209" spans="1:29" x14ac:dyDescent="0.2">
      <c r="A209" s="19" t="s">
        <v>4186</v>
      </c>
      <c r="B209" t="str">
        <f>IF(NOT(ISNA(VLOOKUP($A209,miplib2017!$A$5:$A$10000,1,0))),"miplib2017",IF(NOT(ISNA(VLOOKUP($A209,miplib2010!$A$5:$A$10000,1,0))),"miplib2010",IF(NOT(ISNA(VLOOKUP($A209,miplib2003!$A$5:$A$10000,1,0))),"miplib2003",IF(NOT(ISNA(VLOOKUP($A209,miplib3!$A$5:$A$10002,1,0))),"miplib3",IF(NOT(ISNA(VLOOKUP($A209,miplib2!$A$5:$A$10004,1,0))),"miplib2",IF(NOT(ISNA(VLOOKUP($A209,coral!$A$5:$A$10000,1,0))),"coral",IF(NOT(ISNA(VLOOKUP($A209,neos!$A$5:$A$10000,1,0))),"neos","COULD NOT FIND")))))))</f>
        <v>miplib2010</v>
      </c>
      <c r="C209" s="19">
        <f ca="1">IF($B209="coral",IF(E209=F209,E209,"?"),VLOOKUP($A220,INDIRECT("'"&amp;$B220&amp;"'!"&amp;"$A$5:$Z$1000"),MATCH(C$4,INDIRECT("'"&amp;$B220&amp;"'!$A$4:$Z$4"),0),0))</f>
        <v>50386</v>
      </c>
      <c r="D209" s="19"/>
      <c r="E209" s="19">
        <v>-80</v>
      </c>
      <c r="F209" s="19">
        <v>-80</v>
      </c>
      <c r="G209" s="19">
        <v>479</v>
      </c>
      <c r="H209" s="19">
        <v>6400</v>
      </c>
      <c r="I209" s="19">
        <v>0</v>
      </c>
      <c r="J209" s="19">
        <v>6400</v>
      </c>
      <c r="K209" s="19">
        <f>IF(J209=H209,1,0)</f>
        <v>1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1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474</v>
      </c>
      <c r="AC209" s="19">
        <v>0</v>
      </c>
    </row>
    <row r="210" spans="1:29" x14ac:dyDescent="0.2">
      <c r="A210" s="19" t="s">
        <v>4588</v>
      </c>
      <c r="B210" t="str">
        <f>IF(NOT(ISNA(VLOOKUP($A210,miplib2017!$A$5:$A$10000,1,0))),"miplib2017",IF(NOT(ISNA(VLOOKUP($A210,miplib2010!$A$5:$A$10000,1,0))),"miplib2010",IF(NOT(ISNA(VLOOKUP($A210,miplib2003!$A$5:$A$10000,1,0))),"miplib2003",IF(NOT(ISNA(VLOOKUP($A210,miplib3!$A$5:$A$10002,1,0))),"miplib3",IF(NOT(ISNA(VLOOKUP($A210,miplib2!$A$5:$A$10004,1,0))),"miplib2",IF(NOT(ISNA(VLOOKUP($A210,coral!$A$5:$A$10000,1,0))),"coral",IF(NOT(ISNA(VLOOKUP($A210,neos!$A$5:$A$10000,1,0))),"neos","COULD NOT FIND")))))))</f>
        <v>miplib2017</v>
      </c>
      <c r="C210" s="19">
        <f ca="1">IF($B210="coral",IF(E210=F210,E210,"?"),VLOOKUP($A221,INDIRECT("'"&amp;$B221&amp;"'!"&amp;"$A$5:$Z$1000"),MATCH(C$4,INDIRECT("'"&amp;$B221&amp;"'!$A$4:$Z$4"),0),0))</f>
        <v>210.3</v>
      </c>
      <c r="D210" s="19"/>
      <c r="E210" s="19">
        <v>3421500</v>
      </c>
      <c r="F210" s="19">
        <v>3421500</v>
      </c>
      <c r="G210" s="19">
        <v>73910</v>
      </c>
      <c r="H210" s="19">
        <v>182700</v>
      </c>
      <c r="I210" s="19">
        <v>0</v>
      </c>
      <c r="J210" s="19">
        <v>182700</v>
      </c>
      <c r="K210" s="19">
        <f>IF(J210=H210,1,0)</f>
        <v>1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350</v>
      </c>
      <c r="R210" s="19">
        <v>46381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27179</v>
      </c>
    </row>
    <row r="211" spans="1:29" x14ac:dyDescent="0.2">
      <c r="A211" s="19" t="s">
        <v>4589</v>
      </c>
      <c r="B211" t="str">
        <f>IF(NOT(ISNA(VLOOKUP($A211,miplib2017!$A$5:$A$10000,1,0))),"miplib2017",IF(NOT(ISNA(VLOOKUP($A211,miplib2010!$A$5:$A$10000,1,0))),"miplib2010",IF(NOT(ISNA(VLOOKUP($A211,miplib2003!$A$5:$A$10000,1,0))),"miplib2003",IF(NOT(ISNA(VLOOKUP($A211,miplib3!$A$5:$A$10002,1,0))),"miplib3",IF(NOT(ISNA(VLOOKUP($A211,miplib2!$A$5:$A$10004,1,0))),"miplib2",IF(NOT(ISNA(VLOOKUP($A211,coral!$A$5:$A$10000,1,0))),"coral",IF(NOT(ISNA(VLOOKUP($A211,neos!$A$5:$A$10000,1,0))),"neos","COULD NOT FIND")))))))</f>
        <v>coral</v>
      </c>
      <c r="C211" s="19" t="str">
        <f ca="1">IF($B211="coral",IF(E211=F211,E211,"?"),VLOOKUP($A222,INDIRECT("'"&amp;$B222&amp;"'!"&amp;"$A$5:$Z$1000"),MATCH(C$4,INDIRECT("'"&amp;$B222&amp;"'!$A$4:$Z$4"),0),0))</f>
        <v>?</v>
      </c>
      <c r="D211" s="19"/>
      <c r="E211" s="19">
        <v>97</v>
      </c>
      <c r="F211" s="19">
        <v>101</v>
      </c>
      <c r="G211" s="19">
        <v>1653</v>
      </c>
      <c r="H211" s="19">
        <v>1320</v>
      </c>
      <c r="I211" s="19">
        <v>0</v>
      </c>
      <c r="J211" s="19">
        <v>1320</v>
      </c>
      <c r="K211" s="19">
        <f>IF(J211=H211,1,0)</f>
        <v>1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176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1435</v>
      </c>
      <c r="AC211" s="19">
        <v>0</v>
      </c>
    </row>
    <row r="212" spans="1:29" x14ac:dyDescent="0.2">
      <c r="A212" s="19" t="s">
        <v>4187</v>
      </c>
      <c r="B212" t="str">
        <f>IF(NOT(ISNA(VLOOKUP($A212,miplib2017!$A$5:$A$10000,1,0))),"miplib2017",IF(NOT(ISNA(VLOOKUP($A212,miplib2010!$A$5:$A$10000,1,0))),"miplib2010",IF(NOT(ISNA(VLOOKUP($A212,miplib2003!$A$5:$A$10000,1,0))),"miplib2003",IF(NOT(ISNA(VLOOKUP($A212,miplib3!$A$5:$A$10002,1,0))),"miplib3",IF(NOT(ISNA(VLOOKUP($A212,miplib2!$A$5:$A$10004,1,0))),"miplib2",IF(NOT(ISNA(VLOOKUP($A212,coral!$A$5:$A$10000,1,0))),"coral",IF(NOT(ISNA(VLOOKUP($A212,neos!$A$5:$A$10000,1,0))),"neos","COULD NOT FIND")))))))</f>
        <v>miplib2010</v>
      </c>
      <c r="C212" s="19">
        <f ca="1">IF($B212="coral",IF(E212=F212,E212,"?"),VLOOKUP($A223,INDIRECT("'"&amp;$B223&amp;"'!"&amp;"$A$5:$Z$1000"),MATCH(C$4,INDIRECT("'"&amp;$B223&amp;"'!$A$4:$Z$4"),0),0))</f>
        <v>215</v>
      </c>
      <c r="D212" s="19"/>
      <c r="E212" s="19">
        <v>42</v>
      </c>
      <c r="F212" s="21">
        <v>9.9999999999999996E+30</v>
      </c>
      <c r="G212" s="19">
        <v>1714</v>
      </c>
      <c r="H212" s="19">
        <v>1380</v>
      </c>
      <c r="I212" s="19">
        <v>0</v>
      </c>
      <c r="J212" s="19">
        <v>1380</v>
      </c>
      <c r="K212" s="19">
        <f>IF(J212=H212,1,0)</f>
        <v>1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178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1494</v>
      </c>
      <c r="AC212" s="19">
        <v>0</v>
      </c>
    </row>
    <row r="213" spans="1:29" x14ac:dyDescent="0.2">
      <c r="A213" s="19" t="s">
        <v>4590</v>
      </c>
      <c r="B213" t="str">
        <f>IF(NOT(ISNA(VLOOKUP($A213,miplib2017!$A$5:$A$10000,1,0))),"miplib2017",IF(NOT(ISNA(VLOOKUP($A213,miplib2010!$A$5:$A$10000,1,0))),"miplib2010",IF(NOT(ISNA(VLOOKUP($A213,miplib2003!$A$5:$A$10000,1,0))),"miplib2003",IF(NOT(ISNA(VLOOKUP($A213,miplib3!$A$5:$A$10002,1,0))),"miplib3",IF(NOT(ISNA(VLOOKUP($A213,miplib2!$A$5:$A$10004,1,0))),"miplib2",IF(NOT(ISNA(VLOOKUP($A213,coral!$A$5:$A$10000,1,0))),"coral",IF(NOT(ISNA(VLOOKUP($A213,neos!$A$5:$A$10000,1,0))),"neos","COULD NOT FIND")))))))</f>
        <v>coral</v>
      </c>
      <c r="C213" s="19" t="str">
        <f ca="1">IF($B213="coral",IF(E213=F213,E213,"?"),VLOOKUP($A224,INDIRECT("'"&amp;$B224&amp;"'!"&amp;"$A$5:$Z$1000"),MATCH(C$4,INDIRECT("'"&amp;$B224&amp;"'!$A$4:$Z$4"),0),0))</f>
        <v>?</v>
      </c>
      <c r="D213" s="19"/>
      <c r="E213" s="19">
        <v>38</v>
      </c>
      <c r="F213" s="21">
        <v>9.9999999999999996E+30</v>
      </c>
      <c r="G213" s="19">
        <v>1590</v>
      </c>
      <c r="H213" s="19">
        <v>1260</v>
      </c>
      <c r="I213" s="19">
        <v>0</v>
      </c>
      <c r="J213" s="19">
        <v>1260</v>
      </c>
      <c r="K213" s="19">
        <f>IF(J213=H213,1,0)</f>
        <v>1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173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1375</v>
      </c>
      <c r="AC213" s="19">
        <v>0</v>
      </c>
    </row>
    <row r="214" spans="1:29" x14ac:dyDescent="0.2">
      <c r="A214" s="19" t="s">
        <v>4458</v>
      </c>
      <c r="B214" t="str">
        <f>IF(NOT(ISNA(VLOOKUP($A214,miplib2017!$A$5:$A$10000,1,0))),"miplib2017",IF(NOT(ISNA(VLOOKUP($A214,miplib2010!$A$5:$A$10000,1,0))),"miplib2010",IF(NOT(ISNA(VLOOKUP($A214,miplib2003!$A$5:$A$10000,1,0))),"miplib2003",IF(NOT(ISNA(VLOOKUP($A214,miplib3!$A$5:$A$10002,1,0))),"miplib3",IF(NOT(ISNA(VLOOKUP($A214,miplib2!$A$5:$A$10004,1,0))),"miplib2",IF(NOT(ISNA(VLOOKUP($A214,coral!$A$5:$A$10000,1,0))),"coral",IF(NOT(ISNA(VLOOKUP($A214,neos!$A$5:$A$10000,1,0))),"neos","COULD NOT FIND")))))))</f>
        <v>miplib2017</v>
      </c>
      <c r="C214" s="19" t="str">
        <f ca="1">IF($B214="coral",IF(E214=F214,E214,"?"),VLOOKUP($A225,INDIRECT("'"&amp;$B225&amp;"'!"&amp;"$A$5:$Z$1000"),MATCH(C$4,INDIRECT("'"&amp;$B225&amp;"'!$A$4:$Z$4"),0),0))</f>
        <v>Infeasible</v>
      </c>
      <c r="D214" s="19"/>
      <c r="E214" s="19">
        <v>30</v>
      </c>
      <c r="F214" s="19">
        <v>30</v>
      </c>
      <c r="G214" s="19">
        <v>1897</v>
      </c>
      <c r="H214" s="19">
        <v>236376</v>
      </c>
      <c r="I214" s="19">
        <v>0</v>
      </c>
      <c r="J214" s="19">
        <v>236376</v>
      </c>
      <c r="K214" s="19">
        <f>IF(J214=H214,1,0)</f>
        <v>1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1897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</row>
    <row r="215" spans="1:29" x14ac:dyDescent="0.2">
      <c r="A215" s="19" t="s">
        <v>4591</v>
      </c>
      <c r="B215" t="str">
        <f>IF(NOT(ISNA(VLOOKUP($A215,miplib2017!$A$5:$A$10000,1,0))),"miplib2017",IF(NOT(ISNA(VLOOKUP($A215,miplib2010!$A$5:$A$10000,1,0))),"miplib2010",IF(NOT(ISNA(VLOOKUP($A215,miplib2003!$A$5:$A$10000,1,0))),"miplib2003",IF(NOT(ISNA(VLOOKUP($A215,miplib3!$A$5:$A$10002,1,0))),"miplib3",IF(NOT(ISNA(VLOOKUP($A215,miplib2!$A$5:$A$10004,1,0))),"miplib2",IF(NOT(ISNA(VLOOKUP($A215,coral!$A$5:$A$10000,1,0))),"coral",IF(NOT(ISNA(VLOOKUP($A215,neos!$A$5:$A$10000,1,0))),"neos","COULD NOT FIND")))))))</f>
        <v>coral</v>
      </c>
      <c r="C215" s="19">
        <f ca="1">IF($B215="coral",IF(E215=F215,E215,"?"),VLOOKUP($A226,INDIRECT("'"&amp;$B226&amp;"'!"&amp;"$A$5:$Z$1000"),MATCH(C$4,INDIRECT("'"&amp;$B226&amp;"'!$A$4:$Z$4"),0),0))</f>
        <v>15</v>
      </c>
      <c r="D215" s="19"/>
      <c r="E215" s="19">
        <v>15</v>
      </c>
      <c r="F215" s="19">
        <v>15</v>
      </c>
      <c r="G215" s="19">
        <v>3694</v>
      </c>
      <c r="H215" s="19">
        <v>9448</v>
      </c>
      <c r="I215" s="19">
        <v>0</v>
      </c>
      <c r="J215" s="19">
        <v>9448</v>
      </c>
      <c r="K215" s="19">
        <f>IF(J215=H215,1,0)</f>
        <v>1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24</v>
      </c>
      <c r="R215" s="19">
        <v>96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946</v>
      </c>
      <c r="AC215" s="19">
        <v>2628</v>
      </c>
    </row>
    <row r="216" spans="1:29" x14ac:dyDescent="0.2">
      <c r="A216" s="19" t="s">
        <v>2678</v>
      </c>
      <c r="B216" t="str">
        <f>IF(NOT(ISNA(VLOOKUP($A216,miplib2017!$A$5:$A$10000,1,0))),"miplib2017",IF(NOT(ISNA(VLOOKUP($A216,miplib2010!$A$5:$A$10000,1,0))),"miplib2010",IF(NOT(ISNA(VLOOKUP($A216,miplib2003!$A$5:$A$10000,1,0))),"miplib2003",IF(NOT(ISNA(VLOOKUP($A216,miplib3!$A$5:$A$10002,1,0))),"miplib3",IF(NOT(ISNA(VLOOKUP($A216,miplib2!$A$5:$A$10004,1,0))),"miplib2",IF(NOT(ISNA(VLOOKUP($A216,coral!$A$5:$A$10000,1,0))),"coral",IF(NOT(ISNA(VLOOKUP($A216,neos!$A$5:$A$10000,1,0))),"neos","COULD NOT FIND")))))))</f>
        <v>coral</v>
      </c>
      <c r="C216" s="19">
        <f ca="1">IF($B216="coral",IF(E216=F216,E216,"?"),VLOOKUP($A227,INDIRECT("'"&amp;$B227&amp;"'!"&amp;"$A$5:$Z$1000"),MATCH(C$4,INDIRECT("'"&amp;$B227&amp;"'!$A$4:$Z$4"),0),0))</f>
        <v>-48296500</v>
      </c>
      <c r="D216" s="19"/>
      <c r="E216" s="19">
        <v>-48296500</v>
      </c>
      <c r="F216" s="19">
        <v>-48296500</v>
      </c>
      <c r="G216" s="19">
        <v>286</v>
      </c>
      <c r="H216" s="19">
        <v>311</v>
      </c>
      <c r="I216" s="19">
        <v>192</v>
      </c>
      <c r="J216" s="19">
        <v>0</v>
      </c>
      <c r="K216" s="19">
        <f>IF(J216=H216,1,0)</f>
        <v>0</v>
      </c>
      <c r="L216" s="19">
        <v>119</v>
      </c>
      <c r="M216" s="19">
        <v>0</v>
      </c>
      <c r="N216" s="19">
        <v>0</v>
      </c>
      <c r="O216" s="19">
        <v>94</v>
      </c>
      <c r="P216" s="19">
        <v>192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</row>
    <row r="217" spans="1:29" x14ac:dyDescent="0.2">
      <c r="A217" s="19" t="s">
        <v>4189</v>
      </c>
      <c r="B217" t="str">
        <f>IF(NOT(ISNA(VLOOKUP($A217,miplib2017!$A$5:$A$10000,1,0))),"miplib2017",IF(NOT(ISNA(VLOOKUP($A217,miplib2010!$A$5:$A$10000,1,0))),"miplib2010",IF(NOT(ISNA(VLOOKUP($A217,miplib2003!$A$5:$A$10000,1,0))),"miplib2003",IF(NOT(ISNA(VLOOKUP($A217,miplib3!$A$5:$A$10002,1,0))),"miplib3",IF(NOT(ISNA(VLOOKUP($A217,miplib2!$A$5:$A$10004,1,0))),"miplib2",IF(NOT(ISNA(VLOOKUP($A217,coral!$A$5:$A$10000,1,0))),"coral",IF(NOT(ISNA(VLOOKUP($A217,neos!$A$5:$A$10000,1,0))),"neos","COULD NOT FIND")))))))</f>
        <v>miplib2017</v>
      </c>
      <c r="C217" s="19" t="str">
        <f ca="1">IF($B217="coral",IF(E217=F217,E217,"?"),VLOOKUP($A228,INDIRECT("'"&amp;$B228&amp;"'!"&amp;"$A$5:$Z$1000"),MATCH(C$4,INDIRECT("'"&amp;$B228&amp;"'!$A$4:$Z$4"),0),0))</f>
        <v>?</v>
      </c>
      <c r="D217" s="19"/>
      <c r="E217" s="19">
        <v>-11170211.73</v>
      </c>
      <c r="F217" s="19">
        <v>-11170211.73</v>
      </c>
      <c r="G217" s="19">
        <v>59218</v>
      </c>
      <c r="H217" s="19">
        <v>41998</v>
      </c>
      <c r="I217" s="19">
        <v>41088</v>
      </c>
      <c r="J217" s="19">
        <v>910</v>
      </c>
      <c r="K217" s="19">
        <f>IF(J217=H217,1,0)</f>
        <v>0</v>
      </c>
      <c r="L217" s="19">
        <v>0</v>
      </c>
      <c r="M217" s="19">
        <v>2960</v>
      </c>
      <c r="N217" s="19">
        <v>0</v>
      </c>
      <c r="O217" s="19">
        <v>7801</v>
      </c>
      <c r="P217" s="19">
        <v>17601</v>
      </c>
      <c r="Q217" s="19">
        <v>0</v>
      </c>
      <c r="R217" s="19">
        <v>224</v>
      </c>
      <c r="S217" s="19">
        <v>0</v>
      </c>
      <c r="T217" s="19">
        <v>0</v>
      </c>
      <c r="U217" s="19">
        <v>3775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445</v>
      </c>
      <c r="AC217" s="19">
        <v>112</v>
      </c>
    </row>
    <row r="218" spans="1:29" x14ac:dyDescent="0.2">
      <c r="A218" s="19" t="s">
        <v>4592</v>
      </c>
      <c r="B218" t="str">
        <f>IF(NOT(ISNA(VLOOKUP($A218,miplib2017!$A$5:$A$10000,1,0))),"miplib2017",IF(NOT(ISNA(VLOOKUP($A218,miplib2010!$A$5:$A$10000,1,0))),"miplib2010",IF(NOT(ISNA(VLOOKUP($A218,miplib2003!$A$5:$A$10000,1,0))),"miplib2003",IF(NOT(ISNA(VLOOKUP($A218,miplib3!$A$5:$A$10002,1,0))),"miplib3",IF(NOT(ISNA(VLOOKUP($A218,miplib2!$A$5:$A$10004,1,0))),"miplib2",IF(NOT(ISNA(VLOOKUP($A218,coral!$A$5:$A$10000,1,0))),"coral",IF(NOT(ISNA(VLOOKUP($A218,neos!$A$5:$A$10000,1,0))),"neos","COULD NOT FIND")))))))</f>
        <v>miplib2017</v>
      </c>
      <c r="C218" s="19" t="str">
        <f ca="1">IF($B218="coral",IF(E218=F218,E218,"?"),VLOOKUP($A229,INDIRECT("'"&amp;$B229&amp;"'!"&amp;"$A$5:$Z$1000"),MATCH(C$4,INDIRECT("'"&amp;$B229&amp;"'!$A$4:$Z$4"),0),0))</f>
        <v>?</v>
      </c>
      <c r="D218" s="19"/>
      <c r="E218" s="19">
        <v>4932670.66</v>
      </c>
      <c r="F218" s="19">
        <v>4932670.66</v>
      </c>
      <c r="G218" s="19">
        <v>40418</v>
      </c>
      <c r="H218" s="19">
        <v>30619</v>
      </c>
      <c r="I218" s="19">
        <v>29709</v>
      </c>
      <c r="J218" s="19">
        <v>910</v>
      </c>
      <c r="K218" s="19">
        <f>IF(J218=H218,1,0)</f>
        <v>0</v>
      </c>
      <c r="L218" s="19">
        <v>0</v>
      </c>
      <c r="M218" s="19">
        <v>2964</v>
      </c>
      <c r="N218" s="19">
        <v>0</v>
      </c>
      <c r="O218" s="19">
        <v>4196</v>
      </c>
      <c r="P218" s="19">
        <v>17616</v>
      </c>
      <c r="Q218" s="19">
        <v>0</v>
      </c>
      <c r="R218" s="19">
        <v>224</v>
      </c>
      <c r="S218" s="19">
        <v>0</v>
      </c>
      <c r="T218" s="19">
        <v>0</v>
      </c>
      <c r="U218" s="19">
        <v>3780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445</v>
      </c>
      <c r="AC218" s="19">
        <v>112</v>
      </c>
    </row>
    <row r="219" spans="1:29" x14ac:dyDescent="0.2">
      <c r="A219" s="19" t="s">
        <v>4593</v>
      </c>
      <c r="B219" t="str">
        <f>IF(NOT(ISNA(VLOOKUP($A219,miplib2017!$A$5:$A$10000,1,0))),"miplib2017",IF(NOT(ISNA(VLOOKUP($A219,miplib2010!$A$5:$A$10000,1,0))),"miplib2010",IF(NOT(ISNA(VLOOKUP($A219,miplib2003!$A$5:$A$10000,1,0))),"miplib2003",IF(NOT(ISNA(VLOOKUP($A219,miplib3!$A$5:$A$10002,1,0))),"miplib3",IF(NOT(ISNA(VLOOKUP($A219,miplib2!$A$5:$A$10004,1,0))),"miplib2",IF(NOT(ISNA(VLOOKUP($A219,coral!$A$5:$A$10000,1,0))),"coral",IF(NOT(ISNA(VLOOKUP($A219,neos!$A$5:$A$10000,1,0))),"neos","COULD NOT FIND")))))))</f>
        <v>coral</v>
      </c>
      <c r="C219" s="19" t="str">
        <f ca="1">IF($B219="coral",IF(E219=F219,E219,"?"),VLOOKUP($A230,INDIRECT("'"&amp;$B230&amp;"'!"&amp;"$A$5:$Z$1000"),MATCH(C$4,INDIRECT("'"&amp;$B230&amp;"'!$A$4:$Z$4"),0),0))</f>
        <v>?</v>
      </c>
      <c r="D219" s="19"/>
      <c r="E219" s="19">
        <v>1158000</v>
      </c>
      <c r="F219" s="19">
        <v>1308000</v>
      </c>
      <c r="G219" s="19">
        <v>5976</v>
      </c>
      <c r="H219" s="19">
        <v>20844</v>
      </c>
      <c r="I219" s="19">
        <v>0</v>
      </c>
      <c r="J219" s="19">
        <v>20844</v>
      </c>
      <c r="K219" s="19">
        <f>IF(J219=H219,1,0)</f>
        <v>1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72</v>
      </c>
      <c r="R219" s="19">
        <v>5364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540</v>
      </c>
    </row>
    <row r="220" spans="1:29" x14ac:dyDescent="0.2">
      <c r="A220" s="19" t="s">
        <v>2693</v>
      </c>
      <c r="B220" t="str">
        <f>IF(NOT(ISNA(VLOOKUP($A220,miplib2017!$A$5:$A$10000,1,0))),"miplib2017",IF(NOT(ISNA(VLOOKUP($A220,miplib2010!$A$5:$A$10000,1,0))),"miplib2010",IF(NOT(ISNA(VLOOKUP($A220,miplib2003!$A$5:$A$10000,1,0))),"miplib2003",IF(NOT(ISNA(VLOOKUP($A220,miplib3!$A$5:$A$10002,1,0))),"miplib3",IF(NOT(ISNA(VLOOKUP($A220,miplib2!$A$5:$A$10004,1,0))),"miplib2",IF(NOT(ISNA(VLOOKUP($A220,coral!$A$5:$A$10000,1,0))),"coral",IF(NOT(ISNA(VLOOKUP($A220,neos!$A$5:$A$10000,1,0))),"neos","COULD NOT FIND")))))))</f>
        <v>coral</v>
      </c>
      <c r="C220" s="19">
        <f ca="1">IF($B220="coral",IF(E220=F220,E220,"?"),VLOOKUP($A231,INDIRECT("'"&amp;$B231&amp;"'!"&amp;"$A$5:$Z$1000"),MATCH(C$4,INDIRECT("'"&amp;$B231&amp;"'!$A$4:$Z$4"),0),0))</f>
        <v>50386</v>
      </c>
      <c r="D220" s="19"/>
      <c r="E220" s="19">
        <v>50386</v>
      </c>
      <c r="F220" s="19">
        <v>50386</v>
      </c>
      <c r="G220" s="19">
        <v>3300</v>
      </c>
      <c r="H220" s="19">
        <v>3220</v>
      </c>
      <c r="I220" s="19">
        <v>0</v>
      </c>
      <c r="J220" s="19">
        <v>3220</v>
      </c>
      <c r="K220" s="19">
        <f>IF(J220=H220,1,0)</f>
        <v>1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2400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840</v>
      </c>
      <c r="AC220" s="19">
        <v>60</v>
      </c>
    </row>
    <row r="221" spans="1:29" x14ac:dyDescent="0.2">
      <c r="A221" s="19" t="s">
        <v>2711</v>
      </c>
      <c r="B221" t="str">
        <f>IF(NOT(ISNA(VLOOKUP($A221,miplib2017!$A$5:$A$10000,1,0))),"miplib2017",IF(NOT(ISNA(VLOOKUP($A221,miplib2010!$A$5:$A$10000,1,0))),"miplib2010",IF(NOT(ISNA(VLOOKUP($A221,miplib2003!$A$5:$A$10000,1,0))),"miplib2003",IF(NOT(ISNA(VLOOKUP($A221,miplib3!$A$5:$A$10002,1,0))),"miplib3",IF(NOT(ISNA(VLOOKUP($A221,miplib2!$A$5:$A$10004,1,0))),"miplib2",IF(NOT(ISNA(VLOOKUP($A221,coral!$A$5:$A$10000,1,0))),"coral",IF(NOT(ISNA(VLOOKUP($A221,neos!$A$5:$A$10000,1,0))),"neos","COULD NOT FIND")))))))</f>
        <v>coral</v>
      </c>
      <c r="C221" s="19">
        <f ca="1">IF($B221="coral",IF(E221=F221,E221,"?"),VLOOKUP($A232,INDIRECT("'"&amp;$B232&amp;"'!"&amp;"$A$5:$Z$1000"),MATCH(C$4,INDIRECT("'"&amp;$B232&amp;"'!$A$4:$Z$4"),0),0))</f>
        <v>210.3</v>
      </c>
      <c r="D221" s="19"/>
      <c r="E221" s="19">
        <v>210.3</v>
      </c>
      <c r="F221" s="19">
        <v>210.3</v>
      </c>
      <c r="G221" s="19">
        <v>901</v>
      </c>
      <c r="H221" s="19">
        <v>640</v>
      </c>
      <c r="I221" s="19">
        <v>580</v>
      </c>
      <c r="J221" s="19">
        <v>60</v>
      </c>
      <c r="K221" s="19">
        <f>IF(J221=H221,1,0)</f>
        <v>0</v>
      </c>
      <c r="L221" s="19">
        <v>0</v>
      </c>
      <c r="M221" s="19">
        <v>40</v>
      </c>
      <c r="N221" s="19">
        <v>0</v>
      </c>
      <c r="O221" s="19">
        <v>381</v>
      </c>
      <c r="P221" s="19">
        <v>470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10</v>
      </c>
      <c r="AC221" s="19">
        <v>0</v>
      </c>
    </row>
    <row r="222" spans="1:29" x14ac:dyDescent="0.2">
      <c r="A222" s="19" t="s">
        <v>2730</v>
      </c>
      <c r="B222" t="str">
        <f>IF(NOT(ISNA(VLOOKUP($A222,miplib2017!$A$5:$A$10000,1,0))),"miplib2017",IF(NOT(ISNA(VLOOKUP($A222,miplib2010!$A$5:$A$10000,1,0))),"miplib2010",IF(NOT(ISNA(VLOOKUP($A222,miplib2003!$A$5:$A$10000,1,0))),"miplib2003",IF(NOT(ISNA(VLOOKUP($A222,miplib3!$A$5:$A$10002,1,0))),"miplib3",IF(NOT(ISNA(VLOOKUP($A222,miplib2!$A$5:$A$10004,1,0))),"miplib2",IF(NOT(ISNA(VLOOKUP($A222,coral!$A$5:$A$10000,1,0))),"coral",IF(NOT(ISNA(VLOOKUP($A222,neos!$A$5:$A$10000,1,0))),"neos","COULD NOT FIND")))))))</f>
        <v>coral</v>
      </c>
      <c r="C222" s="19">
        <f ca="1">IF($B222="coral",IF(E222=F222,E222,"?"),VLOOKUP($A233,INDIRECT("'"&amp;$B233&amp;"'!"&amp;"$A$5:$Z$1000"),MATCH(C$4,INDIRECT("'"&amp;$B233&amp;"'!$A$4:$Z$4"),0),0))</f>
        <v>195.4</v>
      </c>
      <c r="D222" s="19"/>
      <c r="E222" s="19">
        <v>195.4</v>
      </c>
      <c r="F222" s="19">
        <v>195.4</v>
      </c>
      <c r="G222" s="19">
        <v>891</v>
      </c>
      <c r="H222" s="19">
        <v>630</v>
      </c>
      <c r="I222" s="19">
        <v>570</v>
      </c>
      <c r="J222" s="19">
        <v>60</v>
      </c>
      <c r="K222" s="19">
        <f>IF(J222=H222,1,0)</f>
        <v>0</v>
      </c>
      <c r="L222" s="19">
        <v>0</v>
      </c>
      <c r="M222" s="19">
        <v>40</v>
      </c>
      <c r="N222" s="19">
        <v>0</v>
      </c>
      <c r="O222" s="19">
        <v>371</v>
      </c>
      <c r="P222" s="19">
        <v>470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10</v>
      </c>
      <c r="AC222" s="19">
        <v>0</v>
      </c>
    </row>
    <row r="223" spans="1:29" x14ac:dyDescent="0.2">
      <c r="A223" s="19" t="s">
        <v>2749</v>
      </c>
      <c r="B223" t="str">
        <f>IF(NOT(ISNA(VLOOKUP($A223,miplib2017!$A$5:$A$10000,1,0))),"miplib2017",IF(NOT(ISNA(VLOOKUP($A223,miplib2010!$A$5:$A$10000,1,0))),"miplib2010",IF(NOT(ISNA(VLOOKUP($A223,miplib2003!$A$5:$A$10000,1,0))),"miplib2003",IF(NOT(ISNA(VLOOKUP($A223,miplib3!$A$5:$A$10002,1,0))),"miplib3",IF(NOT(ISNA(VLOOKUP($A223,miplib2!$A$5:$A$10004,1,0))),"miplib2",IF(NOT(ISNA(VLOOKUP($A223,coral!$A$5:$A$10000,1,0))),"coral",IF(NOT(ISNA(VLOOKUP($A223,neos!$A$5:$A$10000,1,0))),"neos","COULD NOT FIND")))))))</f>
        <v>coral</v>
      </c>
      <c r="C223" s="19">
        <f ca="1">IF($B223="coral",IF(E223=F223,E223,"?"),VLOOKUP($A234,INDIRECT("'"&amp;$B234&amp;"'!"&amp;"$A$5:$Z$1000"),MATCH(C$4,INDIRECT("'"&amp;$B234&amp;"'!$A$4:$Z$4"),0),0))</f>
        <v>215</v>
      </c>
      <c r="D223" s="19"/>
      <c r="E223" s="19">
        <v>215</v>
      </c>
      <c r="F223" s="19">
        <v>215</v>
      </c>
      <c r="G223" s="19">
        <v>1541</v>
      </c>
      <c r="H223" s="19">
        <v>1060</v>
      </c>
      <c r="I223" s="19">
        <v>950</v>
      </c>
      <c r="J223" s="19">
        <v>110</v>
      </c>
      <c r="K223" s="19">
        <f>IF(J223=H223,1,0)</f>
        <v>0</v>
      </c>
      <c r="L223" s="19">
        <v>0</v>
      </c>
      <c r="M223" s="19">
        <v>60</v>
      </c>
      <c r="N223" s="19">
        <v>20</v>
      </c>
      <c r="O223" s="19">
        <v>611</v>
      </c>
      <c r="P223" s="19">
        <v>830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20</v>
      </c>
      <c r="AC223" s="19">
        <v>0</v>
      </c>
    </row>
    <row r="224" spans="1:29" x14ac:dyDescent="0.2">
      <c r="A224" s="19" t="s">
        <v>4594</v>
      </c>
      <c r="B224" t="str">
        <f>IF(NOT(ISNA(VLOOKUP($A224,miplib2017!$A$5:$A$10000,1,0))),"miplib2017",IF(NOT(ISNA(VLOOKUP($A224,miplib2010!$A$5:$A$10000,1,0))),"miplib2010",IF(NOT(ISNA(VLOOKUP($A224,miplib2003!$A$5:$A$10000,1,0))),"miplib2003",IF(NOT(ISNA(VLOOKUP($A224,miplib3!$A$5:$A$10002,1,0))),"miplib3",IF(NOT(ISNA(VLOOKUP($A224,miplib2!$A$5:$A$10004,1,0))),"miplib2",IF(NOT(ISNA(VLOOKUP($A224,coral!$A$5:$A$10000,1,0))),"coral",IF(NOT(ISNA(VLOOKUP($A224,neos!$A$5:$A$10000,1,0))),"neos","COULD NOT FIND")))))))</f>
        <v>coral</v>
      </c>
      <c r="C224" s="19" t="str">
        <f ca="1">IF($B224="coral",IF(E224=F224,E224,"?"),VLOOKUP($A235,INDIRECT("'"&amp;$B235&amp;"'!"&amp;"$A$5:$Z$1000"),MATCH(C$4,INDIRECT("'"&amp;$B235&amp;"'!$A$4:$Z$4"),0),0))</f>
        <v>?</v>
      </c>
      <c r="D224" s="19"/>
      <c r="E224" s="19">
        <v>-40.016005</v>
      </c>
      <c r="F224" s="21">
        <v>9.9999999999999996E+30</v>
      </c>
      <c r="G224" s="19">
        <v>1622</v>
      </c>
      <c r="H224" s="19">
        <v>1638</v>
      </c>
      <c r="I224" s="19">
        <v>0</v>
      </c>
      <c r="J224" s="19">
        <v>1638</v>
      </c>
      <c r="K224" s="19">
        <f>IF(J224=H224,1,0)</f>
        <v>1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594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747</v>
      </c>
      <c r="AC224" s="19">
        <v>281</v>
      </c>
    </row>
    <row r="225" spans="1:29" x14ac:dyDescent="0.2">
      <c r="A225" s="19" t="s">
        <v>4190</v>
      </c>
      <c r="B225" t="str">
        <f>IF(NOT(ISNA(VLOOKUP($A225,miplib2017!$A$5:$A$10000,1,0))),"miplib2017",IF(NOT(ISNA(VLOOKUP($A225,miplib2010!$A$5:$A$10000,1,0))),"miplib2010",IF(NOT(ISNA(VLOOKUP($A225,miplib2003!$A$5:$A$10000,1,0))),"miplib2003",IF(NOT(ISNA(VLOOKUP($A225,miplib3!$A$5:$A$10002,1,0))),"miplib3",IF(NOT(ISNA(VLOOKUP($A225,miplib2!$A$5:$A$10004,1,0))),"miplib2",IF(NOT(ISNA(VLOOKUP($A225,coral!$A$5:$A$10000,1,0))),"coral",IF(NOT(ISNA(VLOOKUP($A225,neos!$A$5:$A$10000,1,0))),"neos","COULD NOT FIND")))))))</f>
        <v>miplib2010</v>
      </c>
      <c r="C225" s="19">
        <f ca="1">IF($B225="coral",IF(E225=F225,E225,"?"),VLOOKUP($A236,INDIRECT("'"&amp;$B236&amp;"'!"&amp;"$A$5:$Z$1000"),MATCH(C$4,INDIRECT("'"&amp;$B236&amp;"'!$A$4:$Z$4"),0),0))</f>
        <v>31</v>
      </c>
      <c r="D225" s="19"/>
      <c r="E225" s="19">
        <v>280</v>
      </c>
      <c r="F225" s="21">
        <v>9.9999999999999996E+30</v>
      </c>
      <c r="G225" s="19">
        <v>840</v>
      </c>
      <c r="H225" s="19">
        <v>1635</v>
      </c>
      <c r="I225" s="19">
        <v>0</v>
      </c>
      <c r="J225" s="19">
        <v>1635</v>
      </c>
      <c r="K225" s="19">
        <f>IF(J225=H225,1,0)</f>
        <v>1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813</v>
      </c>
    </row>
    <row r="226" spans="1:29" x14ac:dyDescent="0.2">
      <c r="A226" s="19" t="s">
        <v>2768</v>
      </c>
      <c r="B226" t="str">
        <f>IF(NOT(ISNA(VLOOKUP($A226,miplib2017!$A$5:$A$10000,1,0))),"miplib2017",IF(NOT(ISNA(VLOOKUP($A226,miplib2010!$A$5:$A$10000,1,0))),"miplib2010",IF(NOT(ISNA(VLOOKUP($A226,miplib2003!$A$5:$A$10000,1,0))),"miplib2003",IF(NOT(ISNA(VLOOKUP($A226,miplib3!$A$5:$A$10002,1,0))),"miplib3",IF(NOT(ISNA(VLOOKUP($A226,miplib2!$A$5:$A$10004,1,0))),"miplib2",IF(NOT(ISNA(VLOOKUP($A226,coral!$A$5:$A$10000,1,0))),"coral",IF(NOT(ISNA(VLOOKUP($A226,neos!$A$5:$A$10000,1,0))),"neos","COULD NOT FIND")))))))</f>
        <v>miplib2017</v>
      </c>
      <c r="C226" s="19">
        <f ca="1">IF($B226="coral",IF(E226=F226,E226,"?"),VLOOKUP($A237,INDIRECT("'"&amp;$B237&amp;"'!"&amp;"$A$5:$Z$1000"),MATCH(C$4,INDIRECT("'"&amp;$B237&amp;"'!$A$4:$Z$4"),0),0))</f>
        <v>-272</v>
      </c>
      <c r="D226" s="19"/>
      <c r="E226" s="19">
        <v>454.2</v>
      </c>
      <c r="F226" s="19">
        <v>454.2</v>
      </c>
      <c r="G226" s="19">
        <v>1541</v>
      </c>
      <c r="H226" s="19">
        <v>1030</v>
      </c>
      <c r="I226" s="19">
        <v>950</v>
      </c>
      <c r="J226" s="19">
        <v>80</v>
      </c>
      <c r="K226" s="19">
        <f>IF(J226=H226,1,0)</f>
        <v>0</v>
      </c>
      <c r="L226" s="19">
        <v>0</v>
      </c>
      <c r="M226" s="19">
        <v>50</v>
      </c>
      <c r="N226" s="19">
        <v>20</v>
      </c>
      <c r="O226" s="19">
        <v>591</v>
      </c>
      <c r="P226" s="19">
        <v>830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10</v>
      </c>
      <c r="X226" s="19">
        <v>0</v>
      </c>
      <c r="Y226" s="19">
        <v>0</v>
      </c>
      <c r="Z226" s="19">
        <v>0</v>
      </c>
      <c r="AA226" s="19">
        <v>0</v>
      </c>
      <c r="AB226" s="19">
        <v>20</v>
      </c>
      <c r="AC226" s="19">
        <v>0</v>
      </c>
    </row>
    <row r="227" spans="1:29" x14ac:dyDescent="0.2">
      <c r="A227" s="19" t="s">
        <v>2786</v>
      </c>
      <c r="B227" t="str">
        <f>IF(NOT(ISNA(VLOOKUP($A227,miplib2017!$A$5:$A$10000,1,0))),"miplib2017",IF(NOT(ISNA(VLOOKUP($A227,miplib2010!$A$5:$A$10000,1,0))),"miplib2010",IF(NOT(ISNA(VLOOKUP($A227,miplib2003!$A$5:$A$10000,1,0))),"miplib2003",IF(NOT(ISNA(VLOOKUP($A227,miplib3!$A$5:$A$10002,1,0))),"miplib3",IF(NOT(ISNA(VLOOKUP($A227,miplib2!$A$5:$A$10004,1,0))),"miplib2",IF(NOT(ISNA(VLOOKUP($A227,coral!$A$5:$A$10000,1,0))),"coral",IF(NOT(ISNA(VLOOKUP($A227,neos!$A$5:$A$10000,1,0))),"neos","COULD NOT FIND")))))))</f>
        <v>coral</v>
      </c>
      <c r="C227" s="19">
        <f ca="1">IF($B227="coral",IF(E227=F227,E227,"?"),VLOOKUP($A238,INDIRECT("'"&amp;$B238&amp;"'!"&amp;"$A$5:$Z$1000"),MATCH(C$4,INDIRECT("'"&amp;$B238&amp;"'!$A$4:$Z$4"),0),0))</f>
        <v>342.4</v>
      </c>
      <c r="D227" s="19"/>
      <c r="E227" s="19">
        <v>342.4</v>
      </c>
      <c r="F227" s="19">
        <v>342.4</v>
      </c>
      <c r="G227" s="19">
        <v>1541</v>
      </c>
      <c r="H227" s="19">
        <v>1030</v>
      </c>
      <c r="I227" s="19">
        <v>950</v>
      </c>
      <c r="J227" s="19">
        <v>80</v>
      </c>
      <c r="K227" s="19">
        <f>IF(J227=H227,1,0)</f>
        <v>0</v>
      </c>
      <c r="L227" s="19">
        <v>0</v>
      </c>
      <c r="M227" s="19">
        <v>50</v>
      </c>
      <c r="N227" s="19">
        <v>20</v>
      </c>
      <c r="O227" s="19">
        <v>611</v>
      </c>
      <c r="P227" s="19">
        <v>830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10</v>
      </c>
      <c r="X227" s="19">
        <v>0</v>
      </c>
      <c r="Y227" s="19">
        <v>0</v>
      </c>
      <c r="Z227" s="19">
        <v>0</v>
      </c>
      <c r="AA227" s="19">
        <v>0</v>
      </c>
      <c r="AB227" s="19">
        <v>20</v>
      </c>
      <c r="AC227" s="19">
        <v>0</v>
      </c>
    </row>
    <row r="228" spans="1:29" x14ac:dyDescent="0.2">
      <c r="A228" s="19" t="s">
        <v>4595</v>
      </c>
      <c r="B228" t="str">
        <f>IF(NOT(ISNA(VLOOKUP($A228,miplib2017!$A$5:$A$10000,1,0))),"miplib2017",IF(NOT(ISNA(VLOOKUP($A228,miplib2010!$A$5:$A$10000,1,0))),"miplib2010",IF(NOT(ISNA(VLOOKUP($A228,miplib2003!$A$5:$A$10000,1,0))),"miplib2003",IF(NOT(ISNA(VLOOKUP($A228,miplib3!$A$5:$A$10002,1,0))),"miplib3",IF(NOT(ISNA(VLOOKUP($A228,miplib2!$A$5:$A$10004,1,0))),"miplib2",IF(NOT(ISNA(VLOOKUP($A228,coral!$A$5:$A$10000,1,0))),"coral",IF(NOT(ISNA(VLOOKUP($A228,neos!$A$5:$A$10000,1,0))),"neos","COULD NOT FIND")))))))</f>
        <v>coral</v>
      </c>
      <c r="C228" s="19" t="str">
        <f ca="1">IF($B228="coral",IF(E228=F228,E228,"?"),VLOOKUP($A239,INDIRECT("'"&amp;$B239&amp;"'!"&amp;"$A$5:$Z$1000"),MATCH(C$4,INDIRECT("'"&amp;$B239&amp;"'!$A$4:$Z$4"),0),0))</f>
        <v>?</v>
      </c>
      <c r="D228" s="19"/>
      <c r="E228" s="19">
        <v>-44.333333000000003</v>
      </c>
      <c r="F228" s="21">
        <v>9.9999999999999996E+30</v>
      </c>
      <c r="G228" s="19">
        <v>1713</v>
      </c>
      <c r="H228" s="19">
        <v>1702</v>
      </c>
      <c r="I228" s="19">
        <v>1</v>
      </c>
      <c r="J228" s="19">
        <v>1701</v>
      </c>
      <c r="K228" s="19">
        <f>IF(J228=H228,1,0)</f>
        <v>0</v>
      </c>
      <c r="L228" s="19">
        <v>0</v>
      </c>
      <c r="M228" s="19">
        <v>0</v>
      </c>
      <c r="N228" s="19">
        <v>1</v>
      </c>
      <c r="O228" s="19">
        <v>0</v>
      </c>
      <c r="P228" s="19">
        <v>0</v>
      </c>
      <c r="Q228" s="19">
        <v>594</v>
      </c>
      <c r="R228" s="19">
        <v>20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873</v>
      </c>
      <c r="AC228" s="19">
        <v>225</v>
      </c>
    </row>
    <row r="229" spans="1:29" x14ac:dyDescent="0.2">
      <c r="A229" s="19" t="s">
        <v>4596</v>
      </c>
      <c r="B229" t="str">
        <f>IF(NOT(ISNA(VLOOKUP($A229,miplib2017!$A$5:$A$10000,1,0))),"miplib2017",IF(NOT(ISNA(VLOOKUP($A229,miplib2010!$A$5:$A$10000,1,0))),"miplib2010",IF(NOT(ISNA(VLOOKUP($A229,miplib2003!$A$5:$A$10000,1,0))),"miplib2003",IF(NOT(ISNA(VLOOKUP($A229,miplib3!$A$5:$A$10002,1,0))),"miplib3",IF(NOT(ISNA(VLOOKUP($A229,miplib2!$A$5:$A$10004,1,0))),"miplib2",IF(NOT(ISNA(VLOOKUP($A229,coral!$A$5:$A$10000,1,0))),"coral",IF(NOT(ISNA(VLOOKUP($A229,neos!$A$5:$A$10000,1,0))),"neos","COULD NOT FIND")))))))</f>
        <v>coral</v>
      </c>
      <c r="C229" s="19" t="str">
        <f ca="1">IF($B229="coral",IF(E229=F229,E229,"?"),VLOOKUP($A240,INDIRECT("'"&amp;$B240&amp;"'!"&amp;"$A$5:$Z$1000"),MATCH(C$4,INDIRECT("'"&amp;$B240&amp;"'!$A$4:$Z$4"),0),0))</f>
        <v>?</v>
      </c>
      <c r="D229" s="19"/>
      <c r="E229" s="19">
        <v>0</v>
      </c>
      <c r="F229" s="19">
        <v>5</v>
      </c>
      <c r="G229" s="19">
        <v>640</v>
      </c>
      <c r="H229" s="19">
        <v>1308</v>
      </c>
      <c r="I229" s="19">
        <v>0</v>
      </c>
      <c r="J229" s="19">
        <v>1308</v>
      </c>
      <c r="K229" s="19">
        <f>IF(J229=H229,1,0)</f>
        <v>1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284</v>
      </c>
      <c r="R229" s="19">
        <v>22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150</v>
      </c>
      <c r="AC229" s="19">
        <v>182</v>
      </c>
    </row>
    <row r="230" spans="1:29" x14ac:dyDescent="0.2">
      <c r="A230" s="19" t="s">
        <v>4597</v>
      </c>
      <c r="B230" t="str">
        <f>IF(NOT(ISNA(VLOOKUP($A230,miplib2017!$A$5:$A$10000,1,0))),"miplib2017",IF(NOT(ISNA(VLOOKUP($A230,miplib2010!$A$5:$A$10000,1,0))),"miplib2010",IF(NOT(ISNA(VLOOKUP($A230,miplib2003!$A$5:$A$10000,1,0))),"miplib2003",IF(NOT(ISNA(VLOOKUP($A230,miplib3!$A$5:$A$10002,1,0))),"miplib3",IF(NOT(ISNA(VLOOKUP($A230,miplib2!$A$5:$A$10004,1,0))),"miplib2",IF(NOT(ISNA(VLOOKUP($A230,coral!$A$5:$A$10000,1,0))),"coral",IF(NOT(ISNA(VLOOKUP($A230,neos!$A$5:$A$10000,1,0))),"neos","COULD NOT FIND")))))))</f>
        <v>coral</v>
      </c>
      <c r="C230" s="19">
        <f ca="1">IF($B230="coral",IF(E230=F230,E230,"?"),VLOOKUP($A241,INDIRECT("'"&amp;$B241&amp;"'!"&amp;"$A$5:$Z$1000"),MATCH(C$4,INDIRECT("'"&amp;$B241&amp;"'!$A$4:$Z$4"),0),0))</f>
        <v>2877</v>
      </c>
      <c r="D230" s="19">
        <v>2877</v>
      </c>
      <c r="E230" s="19">
        <v>2877</v>
      </c>
      <c r="F230" s="19">
        <v>2877</v>
      </c>
      <c r="G230" s="19">
        <v>2675</v>
      </c>
      <c r="H230" s="19">
        <v>2915</v>
      </c>
      <c r="I230" s="19">
        <v>0</v>
      </c>
      <c r="J230" s="19">
        <v>2915</v>
      </c>
      <c r="K230" s="19">
        <f>IF(J230=H230,1,0)</f>
        <v>1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804</v>
      </c>
      <c r="R230" s="19">
        <v>24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1483</v>
      </c>
      <c r="AC230" s="19">
        <v>356</v>
      </c>
    </row>
    <row r="231" spans="1:29" x14ac:dyDescent="0.2">
      <c r="A231" s="19" t="s">
        <v>2805</v>
      </c>
      <c r="B231" t="str">
        <f>IF(NOT(ISNA(VLOOKUP($A231,miplib2017!$A$5:$A$10000,1,0))),"miplib2017",IF(NOT(ISNA(VLOOKUP($A231,miplib2010!$A$5:$A$10000,1,0))),"miplib2010",IF(NOT(ISNA(VLOOKUP($A231,miplib2003!$A$5:$A$10000,1,0))),"miplib2003",IF(NOT(ISNA(VLOOKUP($A231,miplib3!$A$5:$A$10002,1,0))),"miplib3",IF(NOT(ISNA(VLOOKUP($A231,miplib2!$A$5:$A$10004,1,0))),"miplib2",IF(NOT(ISNA(VLOOKUP($A231,coral!$A$5:$A$10000,1,0))),"coral",IF(NOT(ISNA(VLOOKUP($A231,neos!$A$5:$A$10000,1,0))),"neos","COULD NOT FIND")))))))</f>
        <v>coral</v>
      </c>
      <c r="C231" s="19">
        <f ca="1">IF($B231="coral",IF(E231=F231,E231,"?"),VLOOKUP($A242,INDIRECT("'"&amp;$B242&amp;"'!"&amp;"$A$5:$Z$1000"),MATCH(C$4,INDIRECT("'"&amp;$B242&amp;"'!$A$4:$Z$4"),0),0))</f>
        <v>-44378</v>
      </c>
      <c r="D231" s="19"/>
      <c r="E231" s="19">
        <v>-44378</v>
      </c>
      <c r="F231" s="19">
        <v>-44378</v>
      </c>
      <c r="G231" s="19">
        <v>1749</v>
      </c>
      <c r="H231" s="19">
        <v>1702</v>
      </c>
      <c r="I231" s="19">
        <v>1</v>
      </c>
      <c r="J231" s="19">
        <v>1701</v>
      </c>
      <c r="K231" s="19">
        <f>IF(J231=H231,1,0)</f>
        <v>0</v>
      </c>
      <c r="L231" s="19">
        <v>0</v>
      </c>
      <c r="M231" s="19">
        <v>0</v>
      </c>
      <c r="N231" s="19">
        <v>1</v>
      </c>
      <c r="O231" s="19">
        <v>0</v>
      </c>
      <c r="P231" s="19">
        <v>0</v>
      </c>
      <c r="Q231" s="19">
        <v>594</v>
      </c>
      <c r="R231" s="19">
        <v>20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873</v>
      </c>
      <c r="AC231" s="19">
        <v>261</v>
      </c>
    </row>
    <row r="232" spans="1:29" x14ac:dyDescent="0.2">
      <c r="A232" s="19" t="s">
        <v>4192</v>
      </c>
      <c r="B232" t="str">
        <f>IF(NOT(ISNA(VLOOKUP($A232,miplib2017!$A$5:$A$10000,1,0))),"miplib2017",IF(NOT(ISNA(VLOOKUP($A232,miplib2010!$A$5:$A$10000,1,0))),"miplib2010",IF(NOT(ISNA(VLOOKUP($A232,miplib2003!$A$5:$A$10000,1,0))),"miplib2003",IF(NOT(ISNA(VLOOKUP($A232,miplib3!$A$5:$A$10002,1,0))),"miplib3",IF(NOT(ISNA(VLOOKUP($A232,miplib2!$A$5:$A$10004,1,0))),"miplib2",IF(NOT(ISNA(VLOOKUP($A232,coral!$A$5:$A$10000,1,0))),"coral",IF(NOT(ISNA(VLOOKUP($A232,neos!$A$5:$A$10000,1,0))),"neos","COULD NOT FIND")))))))</f>
        <v>miplib2010</v>
      </c>
      <c r="C232" s="19">
        <f ca="1">IF($B232="coral",IF(E232=F232,E232,"?"),VLOOKUP($A243,INDIRECT("'"&amp;$B243&amp;"'!"&amp;"$A$5:$Z$1000"),MATCH(C$4,INDIRECT("'"&amp;$B243&amp;"'!$A$4:$Z$4"),0),0))</f>
        <v>29.008199999999999</v>
      </c>
      <c r="D232" s="19"/>
      <c r="E232" s="19">
        <v>0</v>
      </c>
      <c r="F232" s="21">
        <v>9.9999999999999996E+30</v>
      </c>
      <c r="G232" s="19">
        <v>830</v>
      </c>
      <c r="H232" s="19">
        <v>600</v>
      </c>
      <c r="I232" s="19">
        <v>0</v>
      </c>
      <c r="J232" s="19">
        <v>600</v>
      </c>
      <c r="K232" s="19">
        <f>IF(J232=H232,1,0)</f>
        <v>1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675</v>
      </c>
      <c r="R232" s="19">
        <v>15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140</v>
      </c>
      <c r="AC232" s="19">
        <v>0</v>
      </c>
    </row>
    <row r="233" spans="1:29" x14ac:dyDescent="0.2">
      <c r="A233" s="19" t="s">
        <v>4193</v>
      </c>
      <c r="B233" t="str">
        <f>IF(NOT(ISNA(VLOOKUP($A233,miplib2017!$A$5:$A$10000,1,0))),"miplib2017",IF(NOT(ISNA(VLOOKUP($A233,miplib2010!$A$5:$A$10000,1,0))),"miplib2010",IF(NOT(ISNA(VLOOKUP($A233,miplib2003!$A$5:$A$10000,1,0))),"miplib2003",IF(NOT(ISNA(VLOOKUP($A233,miplib3!$A$5:$A$10002,1,0))),"miplib3",IF(NOT(ISNA(VLOOKUP($A233,miplib2!$A$5:$A$10004,1,0))),"miplib2",IF(NOT(ISNA(VLOOKUP($A233,coral!$A$5:$A$10000,1,0))),"coral",IF(NOT(ISNA(VLOOKUP($A233,neos!$A$5:$A$10000,1,0))),"neos","COULD NOT FIND")))))))</f>
        <v>miplib2010</v>
      </c>
      <c r="C233" s="19">
        <f ca="1">IF($B233="coral",IF(E233=F233,E233,"?"),VLOOKUP($A244,INDIRECT("'"&amp;$B244&amp;"'!"&amp;"$A$5:$Z$1000"),MATCH(C$4,INDIRECT("'"&amp;$B244&amp;"'!$A$4:$Z$4"),0),0))</f>
        <v>2.3195897900000002</v>
      </c>
      <c r="D233" s="19"/>
      <c r="E233" s="19">
        <v>0</v>
      </c>
      <c r="F233" s="21">
        <v>9.9999999999999996E+30</v>
      </c>
      <c r="G233" s="19">
        <v>1015</v>
      </c>
      <c r="H233" s="19">
        <v>1200</v>
      </c>
      <c r="I233" s="19">
        <v>0</v>
      </c>
      <c r="J233" s="19">
        <v>1200</v>
      </c>
      <c r="K233" s="19">
        <f>IF(J233=H233,1,0)</f>
        <v>1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695</v>
      </c>
      <c r="R233" s="19">
        <v>15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200</v>
      </c>
      <c r="AC233" s="19">
        <v>105</v>
      </c>
    </row>
    <row r="234" spans="1:29" x14ac:dyDescent="0.2">
      <c r="A234" s="19" t="s">
        <v>4598</v>
      </c>
      <c r="B234" t="str">
        <f>IF(NOT(ISNA(VLOOKUP($A234,miplib2017!$A$5:$A$10000,1,0))),"miplib2017",IF(NOT(ISNA(VLOOKUP($A234,miplib2010!$A$5:$A$10000,1,0))),"miplib2010",IF(NOT(ISNA(VLOOKUP($A234,miplib2003!$A$5:$A$10000,1,0))),"miplib2003",IF(NOT(ISNA(VLOOKUP($A234,miplib3!$A$5:$A$10002,1,0))),"miplib3",IF(NOT(ISNA(VLOOKUP($A234,miplib2!$A$5:$A$10004,1,0))),"miplib2",IF(NOT(ISNA(VLOOKUP($A234,coral!$A$5:$A$10000,1,0))),"coral",IF(NOT(ISNA(VLOOKUP($A234,neos!$A$5:$A$10000,1,0))),"neos","COULD NOT FIND")))))))</f>
        <v>miplib2017</v>
      </c>
      <c r="C234" s="19">
        <f ca="1">IF($B234="coral",IF(E234=F234,E234,"?"),VLOOKUP($A245,INDIRECT("'"&amp;$B245&amp;"'!"&amp;"$A$5:$Z$1000"),MATCH(C$4,INDIRECT("'"&amp;$B245&amp;"'!$A$4:$Z$4"),0),0))</f>
        <v>112.00152</v>
      </c>
      <c r="D234" s="19"/>
      <c r="E234" s="19">
        <v>25468</v>
      </c>
      <c r="F234" s="19">
        <v>25468</v>
      </c>
      <c r="G234" s="19">
        <v>361</v>
      </c>
      <c r="H234" s="19">
        <v>9522</v>
      </c>
      <c r="I234" s="19">
        <v>0</v>
      </c>
      <c r="J234" s="19">
        <v>9522</v>
      </c>
      <c r="K234" s="19">
        <f>IF(J234=H234,1,0)</f>
        <v>1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151</v>
      </c>
      <c r="R234" s="19">
        <v>130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73</v>
      </c>
    </row>
    <row r="235" spans="1:29" x14ac:dyDescent="0.2">
      <c r="A235" s="19" t="s">
        <v>4194</v>
      </c>
      <c r="B235" t="str">
        <f>IF(NOT(ISNA(VLOOKUP($A235,miplib2017!$A$5:$A$10000,1,0))),"miplib2017",IF(NOT(ISNA(VLOOKUP($A235,miplib2010!$A$5:$A$10000,1,0))),"miplib2010",IF(NOT(ISNA(VLOOKUP($A235,miplib2003!$A$5:$A$10000,1,0))),"miplib2003",IF(NOT(ISNA(VLOOKUP($A235,miplib3!$A$5:$A$10002,1,0))),"miplib3",IF(NOT(ISNA(VLOOKUP($A235,miplib2!$A$5:$A$10004,1,0))),"miplib2",IF(NOT(ISNA(VLOOKUP($A235,coral!$A$5:$A$10000,1,0))),"coral",IF(NOT(ISNA(VLOOKUP($A235,neos!$A$5:$A$10000,1,0))),"neos","COULD NOT FIND")))))))</f>
        <v>miplib2017</v>
      </c>
      <c r="C235" s="19">
        <f ca="1">IF($B235="coral",IF(E235=F235,E235,"?"),VLOOKUP($A246,INDIRECT("'"&amp;$B246&amp;"'!"&amp;"$A$5:$Z$1000"),MATCH(C$4,INDIRECT("'"&amp;$B246&amp;"'!$A$4:$Z$4"),0),0))</f>
        <v>2.3195897900000002</v>
      </c>
      <c r="D235" s="19"/>
      <c r="E235" s="19">
        <v>33</v>
      </c>
      <c r="F235" s="21">
        <v>9.9999999999999996E+30</v>
      </c>
      <c r="G235" s="19">
        <v>18804</v>
      </c>
      <c r="H235" s="19">
        <v>45390</v>
      </c>
      <c r="I235" s="19">
        <v>29750</v>
      </c>
      <c r="J235" s="19">
        <v>15640</v>
      </c>
      <c r="K235" s="19">
        <f>IF(J235=H235,1,0)</f>
        <v>0</v>
      </c>
      <c r="L235" s="19">
        <v>0</v>
      </c>
      <c r="M235" s="19">
        <v>2052</v>
      </c>
      <c r="N235" s="19">
        <v>14280</v>
      </c>
      <c r="O235" s="19">
        <v>0</v>
      </c>
      <c r="P235" s="19">
        <v>0</v>
      </c>
      <c r="Q235" s="19">
        <v>2211</v>
      </c>
      <c r="R235" s="19">
        <v>67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170</v>
      </c>
      <c r="AC235" s="19">
        <v>24</v>
      </c>
    </row>
    <row r="236" spans="1:29" x14ac:dyDescent="0.2">
      <c r="A236" s="19" t="s">
        <v>4195</v>
      </c>
      <c r="B236" t="str">
        <f>IF(NOT(ISNA(VLOOKUP($A236,miplib2017!$A$5:$A$10000,1,0))),"miplib2017",IF(NOT(ISNA(VLOOKUP($A236,miplib2010!$A$5:$A$10000,1,0))),"miplib2010",IF(NOT(ISNA(VLOOKUP($A236,miplib2003!$A$5:$A$10000,1,0))),"miplib2003",IF(NOT(ISNA(VLOOKUP($A236,miplib3!$A$5:$A$10002,1,0))),"miplib3",IF(NOT(ISNA(VLOOKUP($A236,miplib2!$A$5:$A$10004,1,0))),"miplib2",IF(NOT(ISNA(VLOOKUP($A236,coral!$A$5:$A$10000,1,0))),"coral",IF(NOT(ISNA(VLOOKUP($A236,neos!$A$5:$A$10000,1,0))),"neos","COULD NOT FIND")))))))</f>
        <v>miplib2010</v>
      </c>
      <c r="C236" s="19" t="str">
        <f ca="1">IF($B236="coral",IF(E236=F236,E236,"?"),VLOOKUP($A247,INDIRECT("'"&amp;$B247&amp;"'!"&amp;"$A$5:$Z$1000"),MATCH(C$4,INDIRECT("'"&amp;$B247&amp;"'!$A$4:$Z$4"),0),0))</f>
        <v>?</v>
      </c>
      <c r="D236" s="19"/>
      <c r="E236" s="19">
        <v>31</v>
      </c>
      <c r="F236" s="19">
        <v>31</v>
      </c>
      <c r="G236" s="19">
        <v>9576</v>
      </c>
      <c r="H236" s="19">
        <v>23970</v>
      </c>
      <c r="I236" s="19">
        <v>15470</v>
      </c>
      <c r="J236" s="19">
        <v>8500</v>
      </c>
      <c r="K236" s="19">
        <f>IF(J236=H236,1,0)</f>
        <v>0</v>
      </c>
      <c r="L236" s="19">
        <v>0</v>
      </c>
      <c r="M236" s="19">
        <v>1026</v>
      </c>
      <c r="N236" s="19">
        <v>7140</v>
      </c>
      <c r="O236" s="19">
        <v>0</v>
      </c>
      <c r="P236" s="19">
        <v>0</v>
      </c>
      <c r="Q236" s="19">
        <v>1</v>
      </c>
      <c r="R236" s="19">
        <v>35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1360</v>
      </c>
      <c r="AC236" s="19">
        <v>14</v>
      </c>
    </row>
    <row r="237" spans="1:29" x14ac:dyDescent="0.2">
      <c r="A237" s="19" t="s">
        <v>2826</v>
      </c>
      <c r="B237" t="str">
        <f>IF(NOT(ISNA(VLOOKUP($A237,miplib2017!$A$5:$A$10000,1,0))),"miplib2017",IF(NOT(ISNA(VLOOKUP($A237,miplib2010!$A$5:$A$10000,1,0))),"miplib2010",IF(NOT(ISNA(VLOOKUP($A237,miplib2003!$A$5:$A$10000,1,0))),"miplib2003",IF(NOT(ISNA(VLOOKUP($A237,miplib3!$A$5:$A$10002,1,0))),"miplib3",IF(NOT(ISNA(VLOOKUP($A237,miplib2!$A$5:$A$10004,1,0))),"miplib2",IF(NOT(ISNA(VLOOKUP($A237,coral!$A$5:$A$10000,1,0))),"coral",IF(NOT(ISNA(VLOOKUP($A237,neos!$A$5:$A$10000,1,0))),"neos","COULD NOT FIND")))))))</f>
        <v>coral</v>
      </c>
      <c r="C237" s="19">
        <f ca="1">IF($B237="coral",IF(E237=F237,E237,"?"),VLOOKUP($A248,INDIRECT("'"&amp;$B248&amp;"'!"&amp;"$A$5:$Z$1000"),MATCH(C$4,INDIRECT("'"&amp;$B248&amp;"'!$A$4:$Z$4"),0),0))</f>
        <v>-272</v>
      </c>
      <c r="D237" s="19"/>
      <c r="E237" s="19">
        <v>-272</v>
      </c>
      <c r="F237" s="19">
        <v>-272</v>
      </c>
      <c r="G237" s="19">
        <v>328</v>
      </c>
      <c r="H237" s="19">
        <v>800</v>
      </c>
      <c r="I237" s="19">
        <v>0</v>
      </c>
      <c r="J237" s="19">
        <v>800</v>
      </c>
      <c r="K237" s="19">
        <f>IF(J237=H237,1,0)</f>
        <v>1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160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168</v>
      </c>
    </row>
    <row r="238" spans="1:29" x14ac:dyDescent="0.2">
      <c r="A238" s="19" t="s">
        <v>4599</v>
      </c>
      <c r="B238" t="str">
        <f>IF(NOT(ISNA(VLOOKUP($A238,miplib2017!$A$5:$A$10000,1,0))),"miplib2017",IF(NOT(ISNA(VLOOKUP($A238,miplib2010!$A$5:$A$10000,1,0))),"miplib2010",IF(NOT(ISNA(VLOOKUP($A238,miplib2003!$A$5:$A$10000,1,0))),"miplib2003",IF(NOT(ISNA(VLOOKUP($A238,miplib3!$A$5:$A$10002,1,0))),"miplib3",IF(NOT(ISNA(VLOOKUP($A238,miplib2!$A$5:$A$10004,1,0))),"miplib2",IF(NOT(ISNA(VLOOKUP($A238,coral!$A$5:$A$10000,1,0))),"coral",IF(NOT(ISNA(VLOOKUP($A238,neos!$A$5:$A$10000,1,0))),"neos","COULD NOT FIND")))))))</f>
        <v>miplib2017</v>
      </c>
      <c r="C238" s="19" t="str">
        <f ca="1">IF($B238="coral",IF(E238=F238,E238,"?"),VLOOKUP($A249,INDIRECT("'"&amp;$B249&amp;"'!"&amp;"$A$5:$Z$1000"),MATCH(C$4,INDIRECT("'"&amp;$B249&amp;"'!$A$4:$Z$4"),0),0))</f>
        <v>?</v>
      </c>
      <c r="D238" s="19"/>
      <c r="E238" s="19">
        <v>121</v>
      </c>
      <c r="F238" s="21">
        <v>9.9999999999999996E+30</v>
      </c>
      <c r="G238" s="19">
        <v>17266</v>
      </c>
      <c r="H238" s="19">
        <v>41820</v>
      </c>
      <c r="I238" s="19">
        <v>14280</v>
      </c>
      <c r="J238" s="19">
        <v>27540</v>
      </c>
      <c r="K238" s="19">
        <f>IF(J238=H238,1,0)</f>
        <v>0</v>
      </c>
      <c r="L238" s="19">
        <v>0</v>
      </c>
      <c r="M238" s="19">
        <v>1881</v>
      </c>
      <c r="N238" s="19">
        <v>13090</v>
      </c>
      <c r="O238" s="19">
        <v>0</v>
      </c>
      <c r="P238" s="19">
        <v>0</v>
      </c>
      <c r="Q238" s="19">
        <v>2041</v>
      </c>
      <c r="R238" s="19">
        <v>61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170</v>
      </c>
      <c r="AC238" s="19">
        <v>23</v>
      </c>
    </row>
    <row r="239" spans="1:29" x14ac:dyDescent="0.2">
      <c r="A239" s="19" t="s">
        <v>4600</v>
      </c>
      <c r="B239" t="str">
        <f>IF(NOT(ISNA(VLOOKUP($A239,miplib2017!$A$5:$A$10000,1,0))),"miplib2017",IF(NOT(ISNA(VLOOKUP($A239,miplib2010!$A$5:$A$10000,1,0))),"miplib2010",IF(NOT(ISNA(VLOOKUP($A239,miplib2003!$A$5:$A$10000,1,0))),"miplib2003",IF(NOT(ISNA(VLOOKUP($A239,miplib3!$A$5:$A$10002,1,0))),"miplib3",IF(NOT(ISNA(VLOOKUP($A239,miplib2!$A$5:$A$10004,1,0))),"miplib2",IF(NOT(ISNA(VLOOKUP($A239,coral!$A$5:$A$10000,1,0))),"coral",IF(NOT(ISNA(VLOOKUP($A239,neos!$A$5:$A$10000,1,0))),"neos","COULD NOT FIND")))))))</f>
        <v>coral</v>
      </c>
      <c r="C239" s="19">
        <f ca="1">IF($B239="coral",IF(E239=F239,E239,"?"),VLOOKUP($A250,INDIRECT("'"&amp;$B250&amp;"'!"&amp;"$A$5:$Z$1000"),MATCH(C$4,INDIRECT("'"&amp;$B250&amp;"'!$A$4:$Z$4"),0),0))</f>
        <v>28</v>
      </c>
      <c r="D239" s="19"/>
      <c r="E239" s="19">
        <v>28</v>
      </c>
      <c r="F239" s="19">
        <v>28</v>
      </c>
      <c r="G239" s="19">
        <v>5250</v>
      </c>
      <c r="H239" s="19">
        <v>12250</v>
      </c>
      <c r="I239" s="19">
        <v>4200</v>
      </c>
      <c r="J239" s="19">
        <v>8050</v>
      </c>
      <c r="K239" s="19">
        <f>IF(J239=H239,1,0)</f>
        <v>0</v>
      </c>
      <c r="L239" s="19">
        <v>0</v>
      </c>
      <c r="M239" s="19">
        <v>639</v>
      </c>
      <c r="N239" s="19">
        <v>3780</v>
      </c>
      <c r="O239" s="19">
        <v>0</v>
      </c>
      <c r="P239" s="19">
        <v>0</v>
      </c>
      <c r="Q239" s="19">
        <v>1</v>
      </c>
      <c r="R239" s="19">
        <v>42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770</v>
      </c>
      <c r="AC239" s="19">
        <v>18</v>
      </c>
    </row>
    <row r="240" spans="1:29" x14ac:dyDescent="0.2">
      <c r="A240" s="19" t="s">
        <v>4196</v>
      </c>
      <c r="B240" t="str">
        <f>IF(NOT(ISNA(VLOOKUP($A240,miplib2017!$A$5:$A$10000,1,0))),"miplib2017",IF(NOT(ISNA(VLOOKUP($A240,miplib2010!$A$5:$A$10000,1,0))),"miplib2010",IF(NOT(ISNA(VLOOKUP($A240,miplib2003!$A$5:$A$10000,1,0))),"miplib2003",IF(NOT(ISNA(VLOOKUP($A240,miplib3!$A$5:$A$10002,1,0))),"miplib3",IF(NOT(ISNA(VLOOKUP($A240,miplib2!$A$5:$A$10004,1,0))),"miplib2",IF(NOT(ISNA(VLOOKUP($A240,coral!$A$5:$A$10000,1,0))),"coral",IF(NOT(ISNA(VLOOKUP($A240,neos!$A$5:$A$10000,1,0))),"neos","COULD NOT FIND")))))))</f>
        <v>miplib2017</v>
      </c>
      <c r="C240" s="19" t="str">
        <f ca="1">IF($B240="coral",IF(E240=F240,E240,"?"),VLOOKUP($A251,INDIRECT("'"&amp;$B251&amp;"'!"&amp;"$A$5:$Z$1000"),MATCH(C$4,INDIRECT("'"&amp;$B251&amp;"'!$A$4:$Z$4"),0),0))</f>
        <v>?</v>
      </c>
      <c r="D240" s="19"/>
      <c r="E240" s="19">
        <v>28</v>
      </c>
      <c r="F240" s="21">
        <v>9.9999999999999996E+30</v>
      </c>
      <c r="G240" s="19">
        <v>2414</v>
      </c>
      <c r="H240" s="19">
        <v>5912</v>
      </c>
      <c r="I240" s="19">
        <v>120</v>
      </c>
      <c r="J240" s="19">
        <v>5792</v>
      </c>
      <c r="K240" s="19">
        <f>IF(J240=H240,1,0)</f>
        <v>0</v>
      </c>
      <c r="L240" s="19">
        <v>0</v>
      </c>
      <c r="M240" s="19">
        <v>0</v>
      </c>
      <c r="N240" s="19">
        <v>120</v>
      </c>
      <c r="O240" s="19">
        <v>0</v>
      </c>
      <c r="P240" s="19">
        <v>48</v>
      </c>
      <c r="Q240" s="19">
        <v>10</v>
      </c>
      <c r="R240" s="19">
        <v>1578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640</v>
      </c>
      <c r="AC240" s="19">
        <v>18</v>
      </c>
    </row>
    <row r="241" spans="1:29" x14ac:dyDescent="0.2">
      <c r="A241" s="19" t="s">
        <v>4197</v>
      </c>
      <c r="B241" t="str">
        <f>IF(NOT(ISNA(VLOOKUP($A241,miplib2017!$A$5:$A$10000,1,0))),"miplib2017",IF(NOT(ISNA(VLOOKUP($A241,miplib2010!$A$5:$A$10000,1,0))),"miplib2010",IF(NOT(ISNA(VLOOKUP($A241,miplib2003!$A$5:$A$10000,1,0))),"miplib2003",IF(NOT(ISNA(VLOOKUP($A241,miplib3!$A$5:$A$10002,1,0))),"miplib3",IF(NOT(ISNA(VLOOKUP($A241,miplib2!$A$5:$A$10004,1,0))),"miplib2",IF(NOT(ISNA(VLOOKUP($A241,coral!$A$5:$A$10000,1,0))),"coral",IF(NOT(ISNA(VLOOKUP($A241,neos!$A$5:$A$10000,1,0))),"neos","COULD NOT FIND")))))))</f>
        <v>miplib2010</v>
      </c>
      <c r="C241" s="19" t="str">
        <f ca="1">IF($B241="coral",IF(E241=F241,E241,"?"),VLOOKUP($A252,INDIRECT("'"&amp;$B252&amp;"'!"&amp;"$A$5:$Z$1000"),MATCH(C$4,INDIRECT("'"&amp;$B252&amp;"'!$A$4:$Z$4"),0),0))</f>
        <v>?</v>
      </c>
      <c r="D241" s="19"/>
      <c r="E241" s="19">
        <v>58</v>
      </c>
      <c r="F241" s="21">
        <v>9.9999999999999996E+30</v>
      </c>
      <c r="G241" s="19">
        <v>6904</v>
      </c>
      <c r="H241" s="19">
        <v>16410</v>
      </c>
      <c r="I241" s="19">
        <v>120</v>
      </c>
      <c r="J241" s="19">
        <v>16290</v>
      </c>
      <c r="K241" s="19">
        <f>IF(J241=H241,1,0)</f>
        <v>0</v>
      </c>
      <c r="L241" s="19">
        <v>0</v>
      </c>
      <c r="M241" s="19">
        <v>0</v>
      </c>
      <c r="N241" s="19">
        <v>120</v>
      </c>
      <c r="O241" s="19">
        <v>0</v>
      </c>
      <c r="P241" s="19">
        <v>54</v>
      </c>
      <c r="Q241" s="19">
        <v>10</v>
      </c>
      <c r="R241" s="19">
        <v>4920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1800</v>
      </c>
      <c r="AC241" s="19">
        <v>0</v>
      </c>
    </row>
    <row r="242" spans="1:29" x14ac:dyDescent="0.2">
      <c r="A242" s="19" t="s">
        <v>4198</v>
      </c>
      <c r="B242" t="str">
        <f>IF(NOT(ISNA(VLOOKUP($A242,miplib2017!$A$5:$A$10000,1,0))),"miplib2017",IF(NOT(ISNA(VLOOKUP($A242,miplib2010!$A$5:$A$10000,1,0))),"miplib2010",IF(NOT(ISNA(VLOOKUP($A242,miplib2003!$A$5:$A$10000,1,0))),"miplib2003",IF(NOT(ISNA(VLOOKUP($A242,miplib3!$A$5:$A$10002,1,0))),"miplib3",IF(NOT(ISNA(VLOOKUP($A242,miplib2!$A$5:$A$10004,1,0))),"miplib2",IF(NOT(ISNA(VLOOKUP($A242,coral!$A$5:$A$10000,1,0))),"coral",IF(NOT(ISNA(VLOOKUP($A242,neos!$A$5:$A$10000,1,0))),"neos","COULD NOT FIND")))))))</f>
        <v>miplib2010</v>
      </c>
      <c r="C242" s="19" t="str">
        <f ca="1">IF($B242="coral",IF(E242=F242,E242,"?"),VLOOKUP($A253,INDIRECT("'"&amp;$B253&amp;"'!"&amp;"$A$5:$Z$1000"),MATCH(C$4,INDIRECT("'"&amp;$B253&amp;"'!$A$4:$Z$4"),0),0))</f>
        <v>?</v>
      </c>
      <c r="D242" s="19"/>
      <c r="E242" s="19">
        <v>58.01</v>
      </c>
      <c r="F242" s="19">
        <v>58.01</v>
      </c>
      <c r="G242" s="19">
        <v>6844</v>
      </c>
      <c r="H242" s="19">
        <v>15864</v>
      </c>
      <c r="I242" s="19">
        <v>5514</v>
      </c>
      <c r="J242" s="19">
        <v>10350</v>
      </c>
      <c r="K242" s="19">
        <f>IF(J242=H242,1,0)</f>
        <v>0</v>
      </c>
      <c r="L242" s="19">
        <v>0</v>
      </c>
      <c r="M242" s="19">
        <v>910</v>
      </c>
      <c r="N242" s="19">
        <v>4860</v>
      </c>
      <c r="O242" s="19">
        <v>0</v>
      </c>
      <c r="P242" s="19">
        <v>114</v>
      </c>
      <c r="Q242" s="19">
        <v>900</v>
      </c>
      <c r="R242" s="19">
        <v>60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</row>
    <row r="243" spans="1:29" x14ac:dyDescent="0.2">
      <c r="A243" s="19" t="s">
        <v>4199</v>
      </c>
      <c r="B243" t="str">
        <f>IF(NOT(ISNA(VLOOKUP($A243,miplib2017!$A$5:$A$10000,1,0))),"miplib2017",IF(NOT(ISNA(VLOOKUP($A243,miplib2010!$A$5:$A$10000,1,0))),"miplib2010",IF(NOT(ISNA(VLOOKUP($A243,miplib2003!$A$5:$A$10000,1,0))),"miplib2003",IF(NOT(ISNA(VLOOKUP($A243,miplib3!$A$5:$A$10002,1,0))),"miplib3",IF(NOT(ISNA(VLOOKUP($A243,miplib2!$A$5:$A$10004,1,0))),"miplib2",IF(NOT(ISNA(VLOOKUP($A243,coral!$A$5:$A$10000,1,0))),"coral",IF(NOT(ISNA(VLOOKUP($A243,neos!$A$5:$A$10000,1,0))),"neos","COULD NOT FIND")))))))</f>
        <v>miplib2010</v>
      </c>
      <c r="C243" s="19">
        <f ca="1">IF($B243="coral",IF(E243=F243,E243,"?"),VLOOKUP($A254,INDIRECT("'"&amp;$B254&amp;"'!"&amp;"$A$5:$Z$1000"),MATCH(C$4,INDIRECT("'"&amp;$B254&amp;"'!$A$4:$Z$4"),0),0))</f>
        <v>4</v>
      </c>
      <c r="D243" s="19"/>
      <c r="E243" s="19">
        <v>28.008199999999999</v>
      </c>
      <c r="F243" s="19">
        <v>30.01</v>
      </c>
      <c r="G243" s="19">
        <v>2354</v>
      </c>
      <c r="H243" s="19">
        <v>5516</v>
      </c>
      <c r="I243" s="19">
        <v>2028</v>
      </c>
      <c r="J243" s="19">
        <v>3488</v>
      </c>
      <c r="K243" s="19">
        <f>IF(J243=H243,1,0)</f>
        <v>0</v>
      </c>
      <c r="L243" s="19">
        <v>0</v>
      </c>
      <c r="M243" s="19">
        <v>330</v>
      </c>
      <c r="N243" s="19">
        <v>1536</v>
      </c>
      <c r="O243" s="19">
        <v>0</v>
      </c>
      <c r="P243" s="19">
        <v>108</v>
      </c>
      <c r="Q243" s="19">
        <v>0</v>
      </c>
      <c r="R243" s="19">
        <v>42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320</v>
      </c>
      <c r="AC243" s="19">
        <v>18</v>
      </c>
    </row>
    <row r="244" spans="1:29" x14ac:dyDescent="0.2">
      <c r="A244" s="19" t="s">
        <v>4601</v>
      </c>
      <c r="B244" t="str">
        <f>IF(NOT(ISNA(VLOOKUP($A244,miplib2017!$A$5:$A$10000,1,0))),"miplib2017",IF(NOT(ISNA(VLOOKUP($A244,miplib2010!$A$5:$A$10000,1,0))),"miplib2010",IF(NOT(ISNA(VLOOKUP($A244,miplib2003!$A$5:$A$10000,1,0))),"miplib2003",IF(NOT(ISNA(VLOOKUP($A244,miplib3!$A$5:$A$10002,1,0))),"miplib3",IF(NOT(ISNA(VLOOKUP($A244,miplib2!$A$5:$A$10004,1,0))),"miplib2",IF(NOT(ISNA(VLOOKUP($A244,coral!$A$5:$A$10000,1,0))),"coral",IF(NOT(ISNA(VLOOKUP($A244,neos!$A$5:$A$10000,1,0))),"neos","COULD NOT FIND")))))))</f>
        <v>miplib2017</v>
      </c>
      <c r="C244" s="19" t="str">
        <f ca="1">IF($B244="coral",IF(E244=F244,E244,"?"),VLOOKUP($A255,INDIRECT("'"&amp;$B255&amp;"'!"&amp;"$A$5:$Z$1000"),MATCH(C$4,INDIRECT("'"&amp;$B255&amp;"'!$A$4:$Z$4"),0),0))</f>
        <v>?</v>
      </c>
      <c r="D244" s="19"/>
      <c r="E244" s="19">
        <v>2.1421709999999998</v>
      </c>
      <c r="F244" s="19">
        <v>2.34</v>
      </c>
      <c r="G244" s="19">
        <v>7688</v>
      </c>
      <c r="H244" s="19">
        <v>79347</v>
      </c>
      <c r="I244" s="19">
        <v>0</v>
      </c>
      <c r="J244" s="19">
        <v>79347</v>
      </c>
      <c r="K244" s="19">
        <f>IF(J244=H244,1,0)</f>
        <v>1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1</v>
      </c>
      <c r="R244" s="19">
        <v>82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2535</v>
      </c>
      <c r="AC244" s="19">
        <v>5070</v>
      </c>
    </row>
    <row r="245" spans="1:29" x14ac:dyDescent="0.2">
      <c r="A245" s="19" t="s">
        <v>4459</v>
      </c>
      <c r="B245" t="str">
        <f>IF(NOT(ISNA(VLOOKUP($A245,miplib2017!$A$5:$A$10000,1,0))),"miplib2017",IF(NOT(ISNA(VLOOKUP($A245,miplib2010!$A$5:$A$10000,1,0))),"miplib2010",IF(NOT(ISNA(VLOOKUP($A245,miplib2003!$A$5:$A$10000,1,0))),"miplib2003",IF(NOT(ISNA(VLOOKUP($A245,miplib3!$A$5:$A$10002,1,0))),"miplib3",IF(NOT(ISNA(VLOOKUP($A245,miplib2!$A$5:$A$10004,1,0))),"miplib2",IF(NOT(ISNA(VLOOKUP($A245,coral!$A$5:$A$10000,1,0))),"coral",IF(NOT(ISNA(VLOOKUP($A245,neos!$A$5:$A$10000,1,0))),"neos","COULD NOT FIND")))))))</f>
        <v>miplib2017</v>
      </c>
      <c r="C245" s="19" t="str">
        <f ca="1">IF($B245="coral",IF(E245=F245,E245,"?"),VLOOKUP($A256,INDIRECT("'"&amp;$B256&amp;"'!"&amp;"$A$5:$Z$1000"),MATCH(C$4,INDIRECT("'"&amp;$B256&amp;"'!$A$4:$Z$4"),0),0))</f>
        <v>51837.0*</v>
      </c>
      <c r="D245" s="19"/>
      <c r="E245" s="19">
        <v>112</v>
      </c>
      <c r="F245" s="19">
        <v>112</v>
      </c>
      <c r="G245" s="19">
        <v>14187</v>
      </c>
      <c r="H245" s="19">
        <v>32504</v>
      </c>
      <c r="I245" s="19">
        <v>11154</v>
      </c>
      <c r="J245" s="19">
        <v>21350</v>
      </c>
      <c r="K245" s="19">
        <f>IF(J245=H245,1,0)</f>
        <v>0</v>
      </c>
      <c r="L245" s="19">
        <v>0</v>
      </c>
      <c r="M245" s="19">
        <v>1845</v>
      </c>
      <c r="N245" s="19">
        <v>10248</v>
      </c>
      <c r="O245" s="19">
        <v>0</v>
      </c>
      <c r="P245" s="19">
        <v>174</v>
      </c>
      <c r="Q245" s="19">
        <v>1830</v>
      </c>
      <c r="R245" s="19">
        <v>62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28</v>
      </c>
    </row>
    <row r="246" spans="1:29" x14ac:dyDescent="0.2">
      <c r="A246" s="19" t="s">
        <v>4602</v>
      </c>
      <c r="B246" t="str">
        <f>IF(NOT(ISNA(VLOOKUP($A246,miplib2017!$A$5:$A$10000,1,0))),"miplib2017",IF(NOT(ISNA(VLOOKUP($A246,miplib2010!$A$5:$A$10000,1,0))),"miplib2010",IF(NOT(ISNA(VLOOKUP($A246,miplib2003!$A$5:$A$10000,1,0))),"miplib2003",IF(NOT(ISNA(VLOOKUP($A246,miplib3!$A$5:$A$10002,1,0))),"miplib3",IF(NOT(ISNA(VLOOKUP($A246,miplib2!$A$5:$A$10004,1,0))),"miplib2",IF(NOT(ISNA(VLOOKUP($A246,coral!$A$5:$A$10000,1,0))),"coral",IF(NOT(ISNA(VLOOKUP($A246,neos!$A$5:$A$10000,1,0))),"neos","COULD NOT FIND")))))))</f>
        <v>miplib2017</v>
      </c>
      <c r="C246" s="19">
        <f ca="1">IF($B246="coral",IF(E246=F246,E246,"?"),VLOOKUP($A257,INDIRECT("'"&amp;$B257&amp;"'!"&amp;"$A$5:$Z$1000"),MATCH(C$4,INDIRECT("'"&amp;$B257&amp;"'!$A$4:$Z$4"),0),0))</f>
        <v>2351.4031</v>
      </c>
      <c r="D246" s="19"/>
      <c r="E246" s="19">
        <v>2.3199999999999998</v>
      </c>
      <c r="F246" s="19">
        <v>2.3199999999999998</v>
      </c>
      <c r="G246" s="19">
        <v>5153</v>
      </c>
      <c r="H246" s="19">
        <v>40971</v>
      </c>
      <c r="I246" s="19">
        <v>0</v>
      </c>
      <c r="J246" s="19">
        <v>40971</v>
      </c>
      <c r="K246" s="19">
        <f>IF(J246=H246,1,0)</f>
        <v>1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1</v>
      </c>
      <c r="R246" s="19">
        <v>82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2535</v>
      </c>
      <c r="AC246" s="19">
        <v>2535</v>
      </c>
    </row>
    <row r="247" spans="1:29" x14ac:dyDescent="0.2">
      <c r="A247" s="19" t="s">
        <v>4603</v>
      </c>
      <c r="B247" t="str">
        <f>IF(NOT(ISNA(VLOOKUP($A247,miplib2017!$A$5:$A$10000,1,0))),"miplib2017",IF(NOT(ISNA(VLOOKUP($A247,miplib2010!$A$5:$A$10000,1,0))),"miplib2010",IF(NOT(ISNA(VLOOKUP($A247,miplib2003!$A$5:$A$10000,1,0))),"miplib2003",IF(NOT(ISNA(VLOOKUP($A247,miplib3!$A$5:$A$10002,1,0))),"miplib3",IF(NOT(ISNA(VLOOKUP($A247,miplib2!$A$5:$A$10004,1,0))),"miplib2",IF(NOT(ISNA(VLOOKUP($A247,coral!$A$5:$A$10000,1,0))),"coral",IF(NOT(ISNA(VLOOKUP($A247,neos!$A$5:$A$10000,1,0))),"neos","COULD NOT FIND")))))))</f>
        <v>coral</v>
      </c>
      <c r="C247" s="19" t="str">
        <f ca="1">IF($B247="coral",IF(E247=F247,E247,"?"),VLOOKUP($A258,INDIRECT("'"&amp;$B258&amp;"'!"&amp;"$A$5:$Z$1000"),MATCH(C$4,INDIRECT("'"&amp;$B258&amp;"'!$A$4:$Z$4"),0),0))</f>
        <v>?</v>
      </c>
      <c r="D247" s="19"/>
      <c r="E247" s="19">
        <v>0</v>
      </c>
      <c r="F247" s="21">
        <v>9.9999999999999996E+30</v>
      </c>
      <c r="G247" s="19">
        <v>1375</v>
      </c>
      <c r="H247" s="19">
        <v>1468</v>
      </c>
      <c r="I247" s="19">
        <v>600</v>
      </c>
      <c r="J247" s="19">
        <v>868</v>
      </c>
      <c r="K247" s="19">
        <f>IF(J247=H247,1,0)</f>
        <v>0</v>
      </c>
      <c r="L247" s="19">
        <v>0</v>
      </c>
      <c r="M247" s="19">
        <v>305</v>
      </c>
      <c r="N247" s="19">
        <v>0</v>
      </c>
      <c r="O247" s="19">
        <v>32</v>
      </c>
      <c r="P247" s="19">
        <v>352</v>
      </c>
      <c r="Q247" s="19">
        <v>432</v>
      </c>
      <c r="R247" s="19">
        <v>0</v>
      </c>
      <c r="S247" s="19">
        <v>0</v>
      </c>
      <c r="T247" s="19">
        <v>0</v>
      </c>
      <c r="U247" s="19">
        <v>6</v>
      </c>
      <c r="V247" s="19">
        <v>0</v>
      </c>
      <c r="W247" s="19">
        <v>53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</row>
    <row r="248" spans="1:29" x14ac:dyDescent="0.2">
      <c r="A248" s="19" t="s">
        <v>4604</v>
      </c>
      <c r="B248" t="str">
        <f>IF(NOT(ISNA(VLOOKUP($A248,miplib2017!$A$5:$A$10000,1,0))),"miplib2017",IF(NOT(ISNA(VLOOKUP($A248,miplib2010!$A$5:$A$10000,1,0))),"miplib2010",IF(NOT(ISNA(VLOOKUP($A248,miplib2003!$A$5:$A$10000,1,0))),"miplib2003",IF(NOT(ISNA(VLOOKUP($A248,miplib3!$A$5:$A$10002,1,0))),"miplib3",IF(NOT(ISNA(VLOOKUP($A248,miplib2!$A$5:$A$10004,1,0))),"miplib2",IF(NOT(ISNA(VLOOKUP($A248,coral!$A$5:$A$10000,1,0))),"coral",IF(NOT(ISNA(VLOOKUP($A248,neos!$A$5:$A$10000,1,0))),"neos","COULD NOT FIND")))))))</f>
        <v>miplib2017</v>
      </c>
      <c r="C248" s="19">
        <f ca="1">IF($B248="coral",IF(E248=F248,E248,"?"),VLOOKUP($A259,INDIRECT("'"&amp;$B259&amp;"'!"&amp;"$A$5:$Z$1000"),MATCH(C$4,INDIRECT("'"&amp;$B259&amp;"'!$A$4:$Z$4"),0),0))</f>
        <v>0</v>
      </c>
      <c r="D248" s="19"/>
      <c r="E248" s="19">
        <v>1.9463379999999999</v>
      </c>
      <c r="F248" s="19">
        <v>2.63</v>
      </c>
      <c r="G248" s="19">
        <v>2185</v>
      </c>
      <c r="H248" s="19">
        <v>4612</v>
      </c>
      <c r="I248" s="19">
        <v>0</v>
      </c>
      <c r="J248" s="19">
        <v>4612</v>
      </c>
      <c r="K248" s="19">
        <f>IF(J248=H248,1,0)</f>
        <v>1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1</v>
      </c>
      <c r="R248" s="19">
        <v>68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1058</v>
      </c>
      <c r="AC248" s="19">
        <v>1058</v>
      </c>
    </row>
    <row r="249" spans="1:29" x14ac:dyDescent="0.2">
      <c r="A249" s="19" t="s">
        <v>4605</v>
      </c>
      <c r="B249" t="str">
        <f>IF(NOT(ISNA(VLOOKUP($A249,miplib2017!$A$5:$A$10000,1,0))),"miplib2017",IF(NOT(ISNA(VLOOKUP($A249,miplib2010!$A$5:$A$10000,1,0))),"miplib2010",IF(NOT(ISNA(VLOOKUP($A249,miplib2003!$A$5:$A$10000,1,0))),"miplib2003",IF(NOT(ISNA(VLOOKUP($A249,miplib3!$A$5:$A$10002,1,0))),"miplib3",IF(NOT(ISNA(VLOOKUP($A249,miplib2!$A$5:$A$10004,1,0))),"miplib2",IF(NOT(ISNA(VLOOKUP($A249,coral!$A$5:$A$10000,1,0))),"coral",IF(NOT(ISNA(VLOOKUP($A249,neos!$A$5:$A$10000,1,0))),"neos","COULD NOT FIND")))))))</f>
        <v>coral</v>
      </c>
      <c r="C249" s="19" t="str">
        <f ca="1">IF($B249="coral",IF(E249=F249,E249,"?"),VLOOKUP($A260,INDIRECT("'"&amp;$B260&amp;"'!"&amp;"$A$5:$Z$1000"),MATCH(C$4,INDIRECT("'"&amp;$B260&amp;"'!$A$4:$Z$4"),0),0))</f>
        <v>?</v>
      </c>
      <c r="D249" s="19"/>
      <c r="E249" s="19">
        <v>92491563.989999995</v>
      </c>
      <c r="F249" s="19">
        <v>108231433</v>
      </c>
      <c r="G249" s="19">
        <v>12751</v>
      </c>
      <c r="H249" s="19">
        <v>7700</v>
      </c>
      <c r="I249" s="19">
        <v>100</v>
      </c>
      <c r="J249" s="19">
        <v>7600</v>
      </c>
      <c r="K249" s="19">
        <f>IF(J249=H249,1,0)</f>
        <v>0</v>
      </c>
      <c r="L249" s="19">
        <v>0</v>
      </c>
      <c r="M249" s="19">
        <v>50</v>
      </c>
      <c r="N249" s="19">
        <v>50</v>
      </c>
      <c r="O249" s="19">
        <v>0</v>
      </c>
      <c r="P249" s="19">
        <v>0</v>
      </c>
      <c r="Q249" s="19">
        <v>2501</v>
      </c>
      <c r="R249" s="19">
        <v>0</v>
      </c>
      <c r="S249" s="19">
        <v>0</v>
      </c>
      <c r="T249" s="19">
        <v>0</v>
      </c>
      <c r="U249" s="19">
        <v>50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10000</v>
      </c>
      <c r="AC249" s="19">
        <v>100</v>
      </c>
    </row>
    <row r="250" spans="1:29" x14ac:dyDescent="0.2">
      <c r="A250" s="19" t="s">
        <v>2844</v>
      </c>
      <c r="B250" t="str">
        <f>IF(NOT(ISNA(VLOOKUP($A250,miplib2017!$A$5:$A$10000,1,0))),"miplib2017",IF(NOT(ISNA(VLOOKUP($A250,miplib2010!$A$5:$A$10000,1,0))),"miplib2010",IF(NOT(ISNA(VLOOKUP($A250,miplib2003!$A$5:$A$10000,1,0))),"miplib2003",IF(NOT(ISNA(VLOOKUP($A250,miplib3!$A$5:$A$10002,1,0))),"miplib3",IF(NOT(ISNA(VLOOKUP($A250,miplib2!$A$5:$A$10004,1,0))),"miplib2",IF(NOT(ISNA(VLOOKUP($A250,coral!$A$5:$A$10000,1,0))),"coral",IF(NOT(ISNA(VLOOKUP($A250,neos!$A$5:$A$10000,1,0))),"neos","COULD NOT FIND")))))))</f>
        <v>coral</v>
      </c>
      <c r="C250" s="19">
        <f ca="1">IF($B250="coral",IF(E250=F250,E250,"?"),VLOOKUP($A261,INDIRECT("'"&amp;$B261&amp;"'!"&amp;"$A$5:$Z$1000"),MATCH(C$4,INDIRECT("'"&amp;$B261&amp;"'!$A$4:$Z$4"),0),0))</f>
        <v>9809653.2200000007</v>
      </c>
      <c r="D250" s="19"/>
      <c r="E250" s="19">
        <v>9809653.2200000007</v>
      </c>
      <c r="F250" s="19">
        <v>9809653.2200000007</v>
      </c>
      <c r="G250" s="19">
        <v>3251</v>
      </c>
      <c r="H250" s="19">
        <v>1975</v>
      </c>
      <c r="I250" s="19">
        <v>50</v>
      </c>
      <c r="J250" s="19">
        <v>1925</v>
      </c>
      <c r="K250" s="19">
        <f>IF(J250=H250,1,0)</f>
        <v>0</v>
      </c>
      <c r="L250" s="19">
        <v>0</v>
      </c>
      <c r="M250" s="19">
        <v>25</v>
      </c>
      <c r="N250" s="19">
        <v>25</v>
      </c>
      <c r="O250" s="19">
        <v>0</v>
      </c>
      <c r="P250" s="19">
        <v>0</v>
      </c>
      <c r="Q250" s="19">
        <v>626</v>
      </c>
      <c r="R250" s="19">
        <v>0</v>
      </c>
      <c r="S250" s="19">
        <v>0</v>
      </c>
      <c r="T250" s="19">
        <v>0</v>
      </c>
      <c r="U250" s="19">
        <v>25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2500</v>
      </c>
      <c r="AC250" s="19">
        <v>50</v>
      </c>
    </row>
    <row r="251" spans="1:29" x14ac:dyDescent="0.2">
      <c r="A251" s="19" t="s">
        <v>4606</v>
      </c>
      <c r="B251" t="str">
        <f>IF(NOT(ISNA(VLOOKUP($A251,miplib2017!$A$5:$A$10000,1,0))),"miplib2017",IF(NOT(ISNA(VLOOKUP($A251,miplib2010!$A$5:$A$10000,1,0))),"miplib2010",IF(NOT(ISNA(VLOOKUP($A251,miplib2003!$A$5:$A$10000,1,0))),"miplib2003",IF(NOT(ISNA(VLOOKUP($A251,miplib3!$A$5:$A$10002,1,0))),"miplib3",IF(NOT(ISNA(VLOOKUP($A251,miplib2!$A$5:$A$10004,1,0))),"miplib2",IF(NOT(ISNA(VLOOKUP($A251,coral!$A$5:$A$10000,1,0))),"coral",IF(NOT(ISNA(VLOOKUP($A251,neos!$A$5:$A$10000,1,0))),"neos","COULD NOT FIND")))))))</f>
        <v>coral</v>
      </c>
      <c r="C251" s="19" t="str">
        <f ca="1">IF($B251="coral",IF(E251=F251,E251,"?"),VLOOKUP($A262,INDIRECT("'"&amp;$B262&amp;"'!"&amp;"$A$5:$Z$1000"),MATCH(C$4,INDIRECT("'"&amp;$B262&amp;"'!$A$4:$Z$4"),0),0))</f>
        <v>?</v>
      </c>
      <c r="D251" s="19"/>
      <c r="E251" s="19">
        <v>10357057.869999999</v>
      </c>
      <c r="F251" s="21">
        <v>9.9999999999999996E+30</v>
      </c>
      <c r="G251" s="19">
        <v>33201</v>
      </c>
      <c r="H251" s="19">
        <v>16325</v>
      </c>
      <c r="I251" s="19">
        <v>25</v>
      </c>
      <c r="J251" s="19">
        <v>16300</v>
      </c>
      <c r="K251" s="19">
        <f>IF(J251=H251,1,0)</f>
        <v>0</v>
      </c>
      <c r="L251" s="19">
        <v>0</v>
      </c>
      <c r="M251" s="19">
        <v>650</v>
      </c>
      <c r="N251" s="19">
        <v>0</v>
      </c>
      <c r="O251" s="19">
        <v>0</v>
      </c>
      <c r="P251" s="19">
        <v>0</v>
      </c>
      <c r="Q251" s="19">
        <v>626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31875</v>
      </c>
      <c r="AC251" s="19">
        <v>50</v>
      </c>
    </row>
    <row r="252" spans="1:29" x14ac:dyDescent="0.2">
      <c r="A252" s="19" t="s">
        <v>4607</v>
      </c>
      <c r="B252" t="str">
        <f>IF(NOT(ISNA(VLOOKUP($A252,miplib2017!$A$5:$A$10000,1,0))),"miplib2017",IF(NOT(ISNA(VLOOKUP($A252,miplib2010!$A$5:$A$10000,1,0))),"miplib2010",IF(NOT(ISNA(VLOOKUP($A252,miplib2003!$A$5:$A$10000,1,0))),"miplib2003",IF(NOT(ISNA(VLOOKUP($A252,miplib3!$A$5:$A$10002,1,0))),"miplib3",IF(NOT(ISNA(VLOOKUP($A252,miplib2!$A$5:$A$10004,1,0))),"miplib2",IF(NOT(ISNA(VLOOKUP($A252,coral!$A$5:$A$10000,1,0))),"coral",IF(NOT(ISNA(VLOOKUP($A252,neos!$A$5:$A$10000,1,0))),"neos","COULD NOT FIND")))))))</f>
        <v>coral</v>
      </c>
      <c r="C252" s="19" t="str">
        <f ca="1">IF($B252="coral",IF(E252=F252,E252,"?"),VLOOKUP($A263,INDIRECT("'"&amp;$B263&amp;"'!"&amp;"$A$5:$Z$1000"),MATCH(C$4,INDIRECT("'"&amp;$B263&amp;"'!$A$4:$Z$4"),0),0))</f>
        <v>?</v>
      </c>
      <c r="D252" s="19"/>
      <c r="E252" s="19">
        <v>21610.71429</v>
      </c>
      <c r="F252" s="19">
        <v>32735</v>
      </c>
      <c r="G252" s="19">
        <v>3135</v>
      </c>
      <c r="H252" s="19">
        <v>2925</v>
      </c>
      <c r="I252" s="19">
        <v>2730</v>
      </c>
      <c r="J252" s="19">
        <v>195</v>
      </c>
      <c r="K252" s="19">
        <f>IF(J252=H252,1,0)</f>
        <v>0</v>
      </c>
      <c r="L252" s="19">
        <v>0</v>
      </c>
      <c r="M252" s="19">
        <v>0</v>
      </c>
      <c r="N252" s="19">
        <v>0</v>
      </c>
      <c r="O252" s="19">
        <v>405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2730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</row>
    <row r="253" spans="1:29" x14ac:dyDescent="0.2">
      <c r="A253" s="19" t="s">
        <v>4608</v>
      </c>
      <c r="B253" t="str">
        <f>IF(NOT(ISNA(VLOOKUP($A253,miplib2017!$A$5:$A$10000,1,0))),"miplib2017",IF(NOT(ISNA(VLOOKUP($A253,miplib2010!$A$5:$A$10000,1,0))),"miplib2010",IF(NOT(ISNA(VLOOKUP($A253,miplib2003!$A$5:$A$10000,1,0))),"miplib2003",IF(NOT(ISNA(VLOOKUP($A253,miplib3!$A$5:$A$10002,1,0))),"miplib3",IF(NOT(ISNA(VLOOKUP($A253,miplib2!$A$5:$A$10004,1,0))),"miplib2",IF(NOT(ISNA(VLOOKUP($A253,coral!$A$5:$A$10000,1,0))),"coral",IF(NOT(ISNA(VLOOKUP($A253,neos!$A$5:$A$10000,1,0))),"neos","COULD NOT FIND")))))))</f>
        <v>coral</v>
      </c>
      <c r="C253" s="19" t="str">
        <f ca="1">IF($B253="coral",IF(E253=F253,E253,"?"),VLOOKUP($A264,INDIRECT("'"&amp;$B264&amp;"'!"&amp;"$A$5:$Z$1000"),MATCH(C$4,INDIRECT("'"&amp;$B264&amp;"'!$A$4:$Z$4"),0),0))</f>
        <v>?</v>
      </c>
      <c r="D253" s="19"/>
      <c r="E253" s="19">
        <v>-894332.44200000004</v>
      </c>
      <c r="F253" s="19">
        <v>-879537.56</v>
      </c>
      <c r="G253" s="19">
        <v>4731</v>
      </c>
      <c r="H253" s="19">
        <v>5417</v>
      </c>
      <c r="I253" s="19">
        <v>5182</v>
      </c>
      <c r="J253" s="19">
        <v>235</v>
      </c>
      <c r="K253" s="19">
        <f>IF(J253=H253,1,0)</f>
        <v>0</v>
      </c>
      <c r="L253" s="19">
        <v>0</v>
      </c>
      <c r="M253" s="19">
        <v>216</v>
      </c>
      <c r="N253" s="19">
        <v>0</v>
      </c>
      <c r="O253" s="19">
        <v>1515</v>
      </c>
      <c r="P253" s="19">
        <v>1268</v>
      </c>
      <c r="Q253" s="19">
        <v>47</v>
      </c>
      <c r="R253" s="19">
        <v>0</v>
      </c>
      <c r="S253" s="19">
        <v>216</v>
      </c>
      <c r="T253" s="19">
        <v>0</v>
      </c>
      <c r="U253" s="19">
        <v>1240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141</v>
      </c>
      <c r="AC253" s="19">
        <v>0</v>
      </c>
    </row>
    <row r="254" spans="1:29" x14ac:dyDescent="0.2">
      <c r="A254" s="19" t="s">
        <v>2863</v>
      </c>
      <c r="B254" t="str">
        <f>IF(NOT(ISNA(VLOOKUP($A254,miplib2017!$A$5:$A$10000,1,0))),"miplib2017",IF(NOT(ISNA(VLOOKUP($A254,miplib2010!$A$5:$A$10000,1,0))),"miplib2010",IF(NOT(ISNA(VLOOKUP($A254,miplib2003!$A$5:$A$10000,1,0))),"miplib2003",IF(NOT(ISNA(VLOOKUP($A254,miplib3!$A$5:$A$10002,1,0))),"miplib3",IF(NOT(ISNA(VLOOKUP($A254,miplib2!$A$5:$A$10004,1,0))),"miplib2",IF(NOT(ISNA(VLOOKUP($A254,coral!$A$5:$A$10000,1,0))),"coral",IF(NOT(ISNA(VLOOKUP($A254,neos!$A$5:$A$10000,1,0))),"neos","COULD NOT FIND")))))))</f>
        <v>miplib2010</v>
      </c>
      <c r="C254" s="19">
        <f ca="1">IF($B254="coral",IF(E254=F254,E254,"?"),VLOOKUP($A265,INDIRECT("'"&amp;$B265&amp;"'!"&amp;"$A$5:$Z$1000"),MATCH(C$4,INDIRECT("'"&amp;$B265&amp;"'!$A$4:$Z$4"),0),0))</f>
        <v>96.73</v>
      </c>
      <c r="D254" s="19"/>
      <c r="E254" s="19">
        <v>0</v>
      </c>
      <c r="F254" s="19">
        <v>4</v>
      </c>
      <c r="G254" s="19">
        <v>609</v>
      </c>
      <c r="H254" s="19">
        <v>737</v>
      </c>
      <c r="I254" s="19">
        <v>8</v>
      </c>
      <c r="J254" s="19">
        <v>729</v>
      </c>
      <c r="K254" s="19">
        <f>IF(J254=H254,1,0)</f>
        <v>0</v>
      </c>
      <c r="L254" s="19">
        <v>0</v>
      </c>
      <c r="M254" s="19">
        <v>176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292</v>
      </c>
      <c r="AC254" s="19">
        <v>141</v>
      </c>
    </row>
    <row r="255" spans="1:29" x14ac:dyDescent="0.2">
      <c r="A255" s="19" t="s">
        <v>4609</v>
      </c>
      <c r="B255" t="str">
        <f>IF(NOT(ISNA(VLOOKUP($A255,miplib2017!$A$5:$A$10000,1,0))),"miplib2017",IF(NOT(ISNA(VLOOKUP($A255,miplib2010!$A$5:$A$10000,1,0))),"miplib2010",IF(NOT(ISNA(VLOOKUP($A255,miplib2003!$A$5:$A$10000,1,0))),"miplib2003",IF(NOT(ISNA(VLOOKUP($A255,miplib3!$A$5:$A$10002,1,0))),"miplib3",IF(NOT(ISNA(VLOOKUP($A255,miplib2!$A$5:$A$10004,1,0))),"miplib2",IF(NOT(ISNA(VLOOKUP($A255,coral!$A$5:$A$10000,1,0))),"coral",IF(NOT(ISNA(VLOOKUP($A255,neos!$A$5:$A$10000,1,0))),"neos","COULD NOT FIND")))))))</f>
        <v>coral</v>
      </c>
      <c r="C255" s="19" t="str">
        <f ca="1">IF($B255="coral",IF(E255=F255,E255,"?"),VLOOKUP($A266,INDIRECT("'"&amp;$B266&amp;"'!"&amp;"$A$5:$Z$1000"),MATCH(C$4,INDIRECT("'"&amp;$B266&amp;"'!$A$4:$Z$4"),0),0))</f>
        <v>?</v>
      </c>
      <c r="D255" s="19"/>
      <c r="E255" s="19">
        <v>0</v>
      </c>
      <c r="F255" s="21">
        <v>9.9999999999999996E+30</v>
      </c>
      <c r="G255" s="19">
        <v>731</v>
      </c>
      <c r="H255" s="19">
        <v>949</v>
      </c>
      <c r="I255" s="19">
        <v>0</v>
      </c>
      <c r="J255" s="19">
        <v>949</v>
      </c>
      <c r="K255" s="19">
        <f>IF(J255=H255,1,0)</f>
        <v>1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210</v>
      </c>
      <c r="R255" s="19">
        <v>1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340</v>
      </c>
      <c r="AC255" s="19">
        <v>179</v>
      </c>
    </row>
    <row r="256" spans="1:29" x14ac:dyDescent="0.2">
      <c r="A256" s="19" t="s">
        <v>4610</v>
      </c>
      <c r="B256" t="str">
        <f>IF(NOT(ISNA(VLOOKUP($A256,miplib2017!$A$5:$A$10000,1,0))),"miplib2017",IF(NOT(ISNA(VLOOKUP($A256,miplib2010!$A$5:$A$10000,1,0))),"miplib2010",IF(NOT(ISNA(VLOOKUP($A256,miplib2003!$A$5:$A$10000,1,0))),"miplib2003",IF(NOT(ISNA(VLOOKUP($A256,miplib3!$A$5:$A$10002,1,0))),"miplib3",IF(NOT(ISNA(VLOOKUP($A256,miplib2!$A$5:$A$10004,1,0))),"miplib2",IF(NOT(ISNA(VLOOKUP($A256,coral!$A$5:$A$10000,1,0))),"coral",IF(NOT(ISNA(VLOOKUP($A256,neos!$A$5:$A$10000,1,0))),"neos","COULD NOT FIND")))))))</f>
        <v>miplib2017</v>
      </c>
      <c r="C256" s="19">
        <f ca="1">IF($B256="coral",IF(E256=F256,E256,"?"),VLOOKUP($A267,INDIRECT("'"&amp;$B267&amp;"'!"&amp;"$A$5:$Z$1000"),MATCH(C$4,INDIRECT("'"&amp;$B267&amp;"'!$A$4:$Z$4"),0),0))</f>
        <v>48.607906030000002</v>
      </c>
      <c r="D256" s="19"/>
      <c r="E256" s="19">
        <v>49535.312709999998</v>
      </c>
      <c r="F256" s="21">
        <v>9.9999999999999996E+30</v>
      </c>
      <c r="G256" s="19">
        <v>924</v>
      </c>
      <c r="H256" s="19">
        <v>10164</v>
      </c>
      <c r="I256" s="19">
        <v>9702</v>
      </c>
      <c r="J256" s="19">
        <v>462</v>
      </c>
      <c r="K256" s="19">
        <f>IF(J256=H256,1,0)</f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462</v>
      </c>
      <c r="Q256" s="19">
        <v>0</v>
      </c>
      <c r="R256" s="19">
        <v>0</v>
      </c>
      <c r="S256" s="19">
        <v>462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</row>
    <row r="257" spans="1:29" x14ac:dyDescent="0.2">
      <c r="A257" s="19" t="s">
        <v>4460</v>
      </c>
      <c r="B257" t="str">
        <f>IF(NOT(ISNA(VLOOKUP($A257,miplib2017!$A$5:$A$10000,1,0))),"miplib2017",IF(NOT(ISNA(VLOOKUP($A257,miplib2010!$A$5:$A$10000,1,0))),"miplib2010",IF(NOT(ISNA(VLOOKUP($A257,miplib2003!$A$5:$A$10000,1,0))),"miplib2003",IF(NOT(ISNA(VLOOKUP($A257,miplib3!$A$5:$A$10002,1,0))),"miplib3",IF(NOT(ISNA(VLOOKUP($A257,miplib2!$A$5:$A$10004,1,0))),"miplib2",IF(NOT(ISNA(VLOOKUP($A257,coral!$A$5:$A$10000,1,0))),"coral",IF(NOT(ISNA(VLOOKUP($A257,neos!$A$5:$A$10000,1,0))),"neos","COULD NOT FIND")))))))</f>
        <v>miplib2017</v>
      </c>
      <c r="C257" s="19">
        <f ca="1">IF($B257="coral",IF(E257=F257,E257,"?"),VLOOKUP($A268,INDIRECT("'"&amp;$B268&amp;"'!"&amp;"$A$5:$Z$1000"),MATCH(C$4,INDIRECT("'"&amp;$B268&amp;"'!$A$4:$Z$4"),0),0))</f>
        <v>113.6562385063</v>
      </c>
      <c r="D257" s="19"/>
      <c r="E257" s="19">
        <v>2348.3726219999999</v>
      </c>
      <c r="F257" s="19">
        <v>2351.4</v>
      </c>
      <c r="G257" s="19">
        <v>1484</v>
      </c>
      <c r="H257" s="19">
        <v>550539</v>
      </c>
      <c r="I257" s="19">
        <v>549792</v>
      </c>
      <c r="J257" s="19">
        <v>747</v>
      </c>
      <c r="K257" s="19">
        <f>IF(J257=H257,1,0)</f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736</v>
      </c>
      <c r="Q257" s="19">
        <v>0</v>
      </c>
      <c r="R257" s="19">
        <v>1</v>
      </c>
      <c r="S257" s="19">
        <v>747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</row>
    <row r="258" spans="1:29" x14ac:dyDescent="0.2">
      <c r="A258" s="19" t="s">
        <v>4611</v>
      </c>
      <c r="B258" t="str">
        <f>IF(NOT(ISNA(VLOOKUP($A258,miplib2017!$A$5:$A$10000,1,0))),"miplib2017",IF(NOT(ISNA(VLOOKUP($A258,miplib2010!$A$5:$A$10000,1,0))),"miplib2010",IF(NOT(ISNA(VLOOKUP($A258,miplib2003!$A$5:$A$10000,1,0))),"miplib2003",IF(NOT(ISNA(VLOOKUP($A258,miplib3!$A$5:$A$10002,1,0))),"miplib3",IF(NOT(ISNA(VLOOKUP($A258,miplib2!$A$5:$A$10004,1,0))),"miplib2",IF(NOT(ISNA(VLOOKUP($A258,coral!$A$5:$A$10000,1,0))),"coral",IF(NOT(ISNA(VLOOKUP($A258,neos!$A$5:$A$10000,1,0))),"neos","COULD NOT FIND")))))))</f>
        <v>coral</v>
      </c>
      <c r="C258" s="19" t="str">
        <f ca="1">IF($B258="coral",IF(E258=F258,E258,"?"),VLOOKUP($A269,INDIRECT("'"&amp;$B269&amp;"'!"&amp;"$A$5:$Z$1000"),MATCH(C$4,INDIRECT("'"&amp;$B269&amp;"'!$A$4:$Z$4"),0),0))</f>
        <v>?</v>
      </c>
      <c r="D258" s="19"/>
      <c r="E258" s="19">
        <v>0</v>
      </c>
      <c r="F258" s="21">
        <v>9.9999999999999996E+30</v>
      </c>
      <c r="G258" s="19">
        <v>1050</v>
      </c>
      <c r="H258" s="19">
        <v>1737</v>
      </c>
      <c r="I258" s="19">
        <v>0</v>
      </c>
      <c r="J258" s="19">
        <v>1737</v>
      </c>
      <c r="K258" s="19">
        <f>IF(J258=H258,1,0)</f>
        <v>1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144</v>
      </c>
      <c r="R258" s="19">
        <v>96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540</v>
      </c>
      <c r="AC258" s="19">
        <v>270</v>
      </c>
    </row>
    <row r="259" spans="1:29" x14ac:dyDescent="0.2">
      <c r="A259" s="19" t="s">
        <v>4200</v>
      </c>
      <c r="B259" t="str">
        <f>IF(NOT(ISNA(VLOOKUP($A259,miplib2017!$A$5:$A$10000,1,0))),"miplib2017",IF(NOT(ISNA(VLOOKUP($A259,miplib2010!$A$5:$A$10000,1,0))),"miplib2010",IF(NOT(ISNA(VLOOKUP($A259,miplib2003!$A$5:$A$10000,1,0))),"miplib2003",IF(NOT(ISNA(VLOOKUP($A259,miplib3!$A$5:$A$10002,1,0))),"miplib3",IF(NOT(ISNA(VLOOKUP($A259,miplib2!$A$5:$A$10004,1,0))),"miplib2",IF(NOT(ISNA(VLOOKUP($A259,coral!$A$5:$A$10000,1,0))),"coral",IF(NOT(ISNA(VLOOKUP($A259,neos!$A$5:$A$10000,1,0))),"neos","COULD NOT FIND")))))))</f>
        <v>miplib2010</v>
      </c>
      <c r="C259" s="19">
        <f ca="1">IF($B259="coral",IF(E259=F259,E259,"?"),VLOOKUP($A270,INDIRECT("'"&amp;$B270&amp;"'!"&amp;"$A$5:$Z$1000"),MATCH(C$4,INDIRECT("'"&amp;$B270&amp;"'!$A$4:$Z$4"),0),0))</f>
        <v>108.67</v>
      </c>
      <c r="D259" s="19"/>
      <c r="E259" s="19">
        <v>0</v>
      </c>
      <c r="F259" s="21">
        <v>9.9999999999999996E+30</v>
      </c>
      <c r="G259" s="19">
        <v>1041</v>
      </c>
      <c r="H259" s="19">
        <v>1737</v>
      </c>
      <c r="I259" s="19">
        <v>0</v>
      </c>
      <c r="J259" s="19">
        <v>1737</v>
      </c>
      <c r="K259" s="19">
        <f>IF(J259=H259,1,0)</f>
        <v>1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144</v>
      </c>
      <c r="R259" s="19">
        <v>87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540</v>
      </c>
      <c r="AC259" s="19">
        <v>270</v>
      </c>
    </row>
    <row r="260" spans="1:29" x14ac:dyDescent="0.2">
      <c r="A260" s="19" t="s">
        <v>4612</v>
      </c>
      <c r="B260" t="str">
        <f>IF(NOT(ISNA(VLOOKUP($A260,miplib2017!$A$5:$A$10000,1,0))),"miplib2017",IF(NOT(ISNA(VLOOKUP($A260,miplib2010!$A$5:$A$10000,1,0))),"miplib2010",IF(NOT(ISNA(VLOOKUP($A260,miplib2003!$A$5:$A$10000,1,0))),"miplib2003",IF(NOT(ISNA(VLOOKUP($A260,miplib3!$A$5:$A$10002,1,0))),"miplib3",IF(NOT(ISNA(VLOOKUP($A260,miplib2!$A$5:$A$10004,1,0))),"miplib2",IF(NOT(ISNA(VLOOKUP($A260,coral!$A$5:$A$10000,1,0))),"coral",IF(NOT(ISNA(VLOOKUP($A260,neos!$A$5:$A$10000,1,0))),"neos","COULD NOT FIND")))))))</f>
        <v>miplib2017</v>
      </c>
      <c r="C260" s="19" t="str">
        <f ca="1">IF($B260="coral",IF(E260=F260,E260,"?"),VLOOKUP($A271,INDIRECT("'"&amp;$B271&amp;"'!"&amp;"$A$5:$Z$1000"),MATCH(C$4,INDIRECT("'"&amp;$B271&amp;"'!$A$4:$Z$4"),0),0))</f>
        <v>?</v>
      </c>
      <c r="D260" s="19"/>
      <c r="E260" s="19">
        <v>2087</v>
      </c>
      <c r="F260" s="21">
        <v>9.9999999999999996E+30</v>
      </c>
      <c r="G260" s="19">
        <v>2067</v>
      </c>
      <c r="H260" s="19">
        <v>2594</v>
      </c>
      <c r="I260" s="19">
        <v>99</v>
      </c>
      <c r="J260" s="19">
        <v>2479</v>
      </c>
      <c r="K260" s="19">
        <f>IF(J260=H260,1,0)</f>
        <v>0</v>
      </c>
      <c r="L260" s="19">
        <v>16</v>
      </c>
      <c r="M260" s="19">
        <v>0</v>
      </c>
      <c r="N260" s="19">
        <v>115</v>
      </c>
      <c r="O260" s="19">
        <v>0</v>
      </c>
      <c r="P260" s="19">
        <v>0</v>
      </c>
      <c r="Q260" s="19">
        <v>504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1004</v>
      </c>
      <c r="AC260" s="19">
        <v>444</v>
      </c>
    </row>
    <row r="261" spans="1:29" x14ac:dyDescent="0.2">
      <c r="A261" s="19" t="s">
        <v>4613</v>
      </c>
      <c r="B261" t="str">
        <f>IF(NOT(ISNA(VLOOKUP($A261,miplib2017!$A$5:$A$10000,1,0))),"miplib2017",IF(NOT(ISNA(VLOOKUP($A261,miplib2010!$A$5:$A$10000,1,0))),"miplib2010",IF(NOT(ISNA(VLOOKUP($A261,miplib2003!$A$5:$A$10000,1,0))),"miplib2003",IF(NOT(ISNA(VLOOKUP($A261,miplib3!$A$5:$A$10002,1,0))),"miplib3",IF(NOT(ISNA(VLOOKUP($A261,miplib2!$A$5:$A$10004,1,0))),"miplib2",IF(NOT(ISNA(VLOOKUP($A261,coral!$A$5:$A$10000,1,0))),"coral",IF(NOT(ISNA(VLOOKUP($A261,neos!$A$5:$A$10000,1,0))),"neos","COULD NOT FIND")))))))</f>
        <v>coral</v>
      </c>
      <c r="C261" s="19" t="str">
        <f ca="1">IF($B261="coral",IF(E261=F261,E261,"?"),VLOOKUP($A272,INDIRECT("'"&amp;$B272&amp;"'!"&amp;"$A$5:$Z$1000"),MATCH(C$4,INDIRECT("'"&amp;$B272&amp;"'!$A$4:$Z$4"),0),0))</f>
        <v>?</v>
      </c>
      <c r="D261" s="19"/>
      <c r="E261" s="19">
        <v>419.25</v>
      </c>
      <c r="F261" s="21">
        <v>9.9999999999999996E+30</v>
      </c>
      <c r="G261" s="19">
        <v>17827</v>
      </c>
      <c r="H261" s="19">
        <v>450</v>
      </c>
      <c r="I261" s="19">
        <v>0</v>
      </c>
      <c r="J261" s="19">
        <v>450</v>
      </c>
      <c r="K261" s="19">
        <f>IF(J261=H261,1,0)</f>
        <v>1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17827</v>
      </c>
      <c r="AC261" s="19">
        <v>0</v>
      </c>
    </row>
    <row r="262" spans="1:29" x14ac:dyDescent="0.2">
      <c r="A262" s="19" t="s">
        <v>4202</v>
      </c>
      <c r="B262" t="str">
        <f>IF(NOT(ISNA(VLOOKUP($A262,miplib2017!$A$5:$A$10000,1,0))),"miplib2017",IF(NOT(ISNA(VLOOKUP($A262,miplib2010!$A$5:$A$10000,1,0))),"miplib2010",IF(NOT(ISNA(VLOOKUP($A262,miplib2003!$A$5:$A$10000,1,0))),"miplib2003",IF(NOT(ISNA(VLOOKUP($A262,miplib3!$A$5:$A$10002,1,0))),"miplib3",IF(NOT(ISNA(VLOOKUP($A262,miplib2!$A$5:$A$10004,1,0))),"miplib2",IF(NOT(ISNA(VLOOKUP($A262,coral!$A$5:$A$10000,1,0))),"coral",IF(NOT(ISNA(VLOOKUP($A262,neos!$A$5:$A$10000,1,0))),"neos","COULD NOT FIND")))))))</f>
        <v>miplib2017</v>
      </c>
      <c r="C262" s="19">
        <f ca="1">IF($B262="coral",IF(E262=F262,E262,"?"),VLOOKUP($A273,INDIRECT("'"&amp;$B273&amp;"'!"&amp;"$A$5:$Z$1000"),MATCH(C$4,INDIRECT("'"&amp;$B273&amp;"'!$A$4:$Z$4"),0),0))</f>
        <v>12320.092000000001</v>
      </c>
      <c r="D262" s="19"/>
      <c r="E262" s="19">
        <v>4500</v>
      </c>
      <c r="F262" s="21">
        <v>9.9999999999999996E+30</v>
      </c>
      <c r="G262" s="19">
        <v>2065</v>
      </c>
      <c r="H262" s="19">
        <v>2504</v>
      </c>
      <c r="I262" s="19">
        <v>0</v>
      </c>
      <c r="J262" s="19">
        <v>2504</v>
      </c>
      <c r="K262" s="19">
        <f>IF(J262=H262,1,0)</f>
        <v>1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2046</v>
      </c>
      <c r="R262" s="19">
        <v>0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19">
        <v>19</v>
      </c>
    </row>
    <row r="263" spans="1:29" x14ac:dyDescent="0.2">
      <c r="A263" s="19" t="s">
        <v>4614</v>
      </c>
      <c r="B263" t="str">
        <f>IF(NOT(ISNA(VLOOKUP($A263,miplib2017!$A$5:$A$10000,1,0))),"miplib2017",IF(NOT(ISNA(VLOOKUP($A263,miplib2010!$A$5:$A$10000,1,0))),"miplib2010",IF(NOT(ISNA(VLOOKUP($A263,miplib2003!$A$5:$A$10000,1,0))),"miplib2003",IF(NOT(ISNA(VLOOKUP($A263,miplib3!$A$5:$A$10002,1,0))),"miplib3",IF(NOT(ISNA(VLOOKUP($A263,miplib2!$A$5:$A$10004,1,0))),"miplib2",IF(NOT(ISNA(VLOOKUP($A263,coral!$A$5:$A$10000,1,0))),"coral",IF(NOT(ISNA(VLOOKUP($A263,neos!$A$5:$A$10000,1,0))),"neos","COULD NOT FIND")))))))</f>
        <v>coral</v>
      </c>
      <c r="C263" s="19" t="str">
        <f ca="1">IF($B263="coral",IF(E263=F263,E263,"?"),VLOOKUP($A274,INDIRECT("'"&amp;$B274&amp;"'!"&amp;"$A$5:$Z$1000"),MATCH(C$4,INDIRECT("'"&amp;$B274&amp;"'!$A$4:$Z$4"),0),0))</f>
        <v>?</v>
      </c>
      <c r="D263" s="19"/>
      <c r="E263" s="19">
        <v>3000</v>
      </c>
      <c r="F263" s="19">
        <v>3900</v>
      </c>
      <c r="G263" s="19">
        <v>675</v>
      </c>
      <c r="H263" s="19">
        <v>3105</v>
      </c>
      <c r="I263" s="19">
        <v>0</v>
      </c>
      <c r="J263" s="19">
        <v>3105</v>
      </c>
      <c r="K263" s="19">
        <f>IF(J263=H263,1,0)</f>
        <v>1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662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13</v>
      </c>
    </row>
    <row r="264" spans="1:29" x14ac:dyDescent="0.2">
      <c r="A264" s="19" t="s">
        <v>2878</v>
      </c>
      <c r="B264" t="str">
        <f>IF(NOT(ISNA(VLOOKUP($A264,miplib2017!$A$5:$A$10000,1,0))),"miplib2017",IF(NOT(ISNA(VLOOKUP($A264,miplib2010!$A$5:$A$10000,1,0))),"miplib2010",IF(NOT(ISNA(VLOOKUP($A264,miplib2003!$A$5:$A$10000,1,0))),"miplib2003",IF(NOT(ISNA(VLOOKUP($A264,miplib3!$A$5:$A$10002,1,0))),"miplib3",IF(NOT(ISNA(VLOOKUP($A264,miplib2!$A$5:$A$10004,1,0))),"miplib2",IF(NOT(ISNA(VLOOKUP($A264,coral!$A$5:$A$10000,1,0))),"coral",IF(NOT(ISNA(VLOOKUP($A264,neos!$A$5:$A$10000,1,0))),"neos","COULD NOT FIND")))))))</f>
        <v>miplib2017</v>
      </c>
      <c r="C264" s="19">
        <f ca="1">IF($B264="coral",IF(E264=F264,E264,"?"),VLOOKUP($A275,INDIRECT("'"&amp;$B275&amp;"'!"&amp;"$A$5:$Z$1000"),MATCH(C$4,INDIRECT("'"&amp;$B275&amp;"'!$A$4:$Z$4"),0),0))</f>
        <v>14</v>
      </c>
      <c r="D264" s="19"/>
      <c r="E264" s="19">
        <v>3201</v>
      </c>
      <c r="F264" s="19">
        <v>3201</v>
      </c>
      <c r="G264" s="19">
        <v>850</v>
      </c>
      <c r="H264" s="19">
        <v>1385</v>
      </c>
      <c r="I264" s="19">
        <v>1</v>
      </c>
      <c r="J264" s="19">
        <v>1384</v>
      </c>
      <c r="K264" s="19">
        <f>IF(J264=H264,1,0)</f>
        <v>0</v>
      </c>
      <c r="L264" s="19">
        <v>0</v>
      </c>
      <c r="M264" s="19">
        <v>0</v>
      </c>
      <c r="N264" s="19">
        <v>1</v>
      </c>
      <c r="O264" s="19">
        <v>0</v>
      </c>
      <c r="P264" s="19">
        <v>0</v>
      </c>
      <c r="Q264" s="19">
        <v>814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16</v>
      </c>
      <c r="AC264" s="19">
        <v>19</v>
      </c>
    </row>
    <row r="265" spans="1:29" x14ac:dyDescent="0.2">
      <c r="A265" s="19" t="s">
        <v>2898</v>
      </c>
      <c r="B265" t="str">
        <f>IF(NOT(ISNA(VLOOKUP($A265,miplib2017!$A$5:$A$10000,1,0))),"miplib2017",IF(NOT(ISNA(VLOOKUP($A265,miplib2010!$A$5:$A$10000,1,0))),"miplib2010",IF(NOT(ISNA(VLOOKUP($A265,miplib2003!$A$5:$A$10000,1,0))),"miplib2003",IF(NOT(ISNA(VLOOKUP($A265,miplib3!$A$5:$A$10002,1,0))),"miplib3",IF(NOT(ISNA(VLOOKUP($A265,miplib2!$A$5:$A$10004,1,0))),"miplib2",IF(NOT(ISNA(VLOOKUP($A265,coral!$A$5:$A$10000,1,0))),"coral",IF(NOT(ISNA(VLOOKUP($A265,neos!$A$5:$A$10000,1,0))),"neos","COULD NOT FIND")))))))</f>
        <v>coral</v>
      </c>
      <c r="C265" s="19">
        <f ca="1">IF($B265="coral",IF(E265=F265,E265,"?"),VLOOKUP($A276,INDIRECT("'"&amp;$B276&amp;"'!"&amp;"$A$5:$Z$1000"),MATCH(C$4,INDIRECT("'"&amp;$B276&amp;"'!$A$4:$Z$4"),0),0))</f>
        <v>96.73</v>
      </c>
      <c r="D265" s="19"/>
      <c r="E265" s="19">
        <v>96.73</v>
      </c>
      <c r="F265" s="19">
        <v>96.73</v>
      </c>
      <c r="G265" s="19">
        <v>5801</v>
      </c>
      <c r="H265" s="19">
        <v>3835</v>
      </c>
      <c r="I265" s="19">
        <v>1386</v>
      </c>
      <c r="J265" s="19">
        <v>2449</v>
      </c>
      <c r="K265" s="19">
        <f>IF(J265=H265,1,0)</f>
        <v>0</v>
      </c>
      <c r="L265" s="19">
        <v>0</v>
      </c>
      <c r="M265" s="19">
        <v>1738</v>
      </c>
      <c r="N265" s="19">
        <v>35</v>
      </c>
      <c r="O265" s="19">
        <v>3</v>
      </c>
      <c r="P265" s="19">
        <v>25</v>
      </c>
      <c r="Q265" s="19">
        <v>67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24</v>
      </c>
      <c r="X265" s="19">
        <v>0</v>
      </c>
      <c r="Y265" s="19">
        <v>0</v>
      </c>
      <c r="Z265" s="19">
        <v>0</v>
      </c>
      <c r="AA265" s="19">
        <v>0</v>
      </c>
      <c r="AB265" s="19">
        <v>914</v>
      </c>
      <c r="AC265" s="19">
        <v>64</v>
      </c>
    </row>
    <row r="266" spans="1:29" x14ac:dyDescent="0.2">
      <c r="A266" s="19" t="s">
        <v>4615</v>
      </c>
      <c r="B266" t="str">
        <f>IF(NOT(ISNA(VLOOKUP($A266,miplib2017!$A$5:$A$10000,1,0))),"miplib2017",IF(NOT(ISNA(VLOOKUP($A266,miplib2010!$A$5:$A$10000,1,0))),"miplib2010",IF(NOT(ISNA(VLOOKUP($A266,miplib2003!$A$5:$A$10000,1,0))),"miplib2003",IF(NOT(ISNA(VLOOKUP($A266,miplib3!$A$5:$A$10002,1,0))),"miplib3",IF(NOT(ISNA(VLOOKUP($A266,miplib2!$A$5:$A$10004,1,0))),"miplib2",IF(NOT(ISNA(VLOOKUP($A266,coral!$A$5:$A$10000,1,0))),"coral",IF(NOT(ISNA(VLOOKUP($A266,neos!$A$5:$A$10000,1,0))),"neos","COULD NOT FIND")))))))</f>
        <v>coral</v>
      </c>
      <c r="C266" s="19" t="str">
        <f ca="1">IF($B266="coral",IF(E266=F266,E266,"?"),VLOOKUP($A277,INDIRECT("'"&amp;$B277&amp;"'!"&amp;"$A$5:$Z$1000"),MATCH(C$4,INDIRECT("'"&amp;$B277&amp;"'!$A$4:$Z$4"),0),0))</f>
        <v>?</v>
      </c>
      <c r="D266" s="19"/>
      <c r="E266" s="19">
        <v>9.9454100000000007</v>
      </c>
      <c r="F266" s="19">
        <v>11.69</v>
      </c>
      <c r="G266" s="19">
        <v>523</v>
      </c>
      <c r="H266" s="19">
        <v>588</v>
      </c>
      <c r="I266" s="19">
        <v>56</v>
      </c>
      <c r="J266" s="19">
        <v>532</v>
      </c>
      <c r="K266" s="19">
        <f>IF(J266=H266,1,0)</f>
        <v>0</v>
      </c>
      <c r="L266" s="19">
        <v>0</v>
      </c>
      <c r="M266" s="19">
        <v>440</v>
      </c>
      <c r="N266" s="19">
        <v>12</v>
      </c>
      <c r="O266" s="19">
        <v>0</v>
      </c>
      <c r="P266" s="19">
        <v>0</v>
      </c>
      <c r="Q266" s="19">
        <v>8</v>
      </c>
      <c r="R266" s="19">
        <v>44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19</v>
      </c>
    </row>
    <row r="267" spans="1:29" x14ac:dyDescent="0.2">
      <c r="A267" s="19" t="s">
        <v>4616</v>
      </c>
      <c r="B267" t="str">
        <f>IF(NOT(ISNA(VLOOKUP($A267,miplib2017!$A$5:$A$10000,1,0))),"miplib2017",IF(NOT(ISNA(VLOOKUP($A267,miplib2010!$A$5:$A$10000,1,0))),"miplib2010",IF(NOT(ISNA(VLOOKUP($A267,miplib2003!$A$5:$A$10000,1,0))),"miplib2003",IF(NOT(ISNA(VLOOKUP($A267,miplib3!$A$5:$A$10002,1,0))),"miplib3",IF(NOT(ISNA(VLOOKUP($A267,miplib2!$A$5:$A$10004,1,0))),"miplib2",IF(NOT(ISNA(VLOOKUP($A267,coral!$A$5:$A$10000,1,0))),"coral",IF(NOT(ISNA(VLOOKUP($A267,neos!$A$5:$A$10000,1,0))),"neos","COULD NOT FIND")))))))</f>
        <v>miplib2017</v>
      </c>
      <c r="C267" s="19">
        <f ca="1">IF($B267="coral",IF(E267=F267,E267,"?"),VLOOKUP($A278,INDIRECT("'"&amp;$B278&amp;"'!"&amp;"$A$5:$Z$1000"),MATCH(C$4,INDIRECT("'"&amp;$B278&amp;"'!$A$4:$Z$4"),0),0))</f>
        <v>54.76</v>
      </c>
      <c r="D267" s="19"/>
      <c r="E267" s="19">
        <v>18.189050999999999</v>
      </c>
      <c r="F267" s="21">
        <v>9.9999999999999996E+30</v>
      </c>
      <c r="G267" s="19">
        <v>93291</v>
      </c>
      <c r="H267" s="19">
        <v>175219</v>
      </c>
      <c r="I267" s="19">
        <v>87644</v>
      </c>
      <c r="J267" s="19">
        <v>87575</v>
      </c>
      <c r="K267" s="19">
        <f>IF(J267=H267,1,0)</f>
        <v>0</v>
      </c>
      <c r="L267" s="19">
        <v>0</v>
      </c>
      <c r="M267" s="19">
        <v>0</v>
      </c>
      <c r="N267" s="19">
        <v>0</v>
      </c>
      <c r="O267" s="19">
        <v>5690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87575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</row>
    <row r="268" spans="1:29" x14ac:dyDescent="0.2">
      <c r="A268" s="19" t="s">
        <v>4461</v>
      </c>
      <c r="B268" t="str">
        <f>IF(NOT(ISNA(VLOOKUP($A268,miplib2017!$A$5:$A$10000,1,0))),"miplib2017",IF(NOT(ISNA(VLOOKUP($A268,miplib2010!$A$5:$A$10000,1,0))),"miplib2010",IF(NOT(ISNA(VLOOKUP($A268,miplib2003!$A$5:$A$10000,1,0))),"miplib2003",IF(NOT(ISNA(VLOOKUP($A268,miplib3!$A$5:$A$10002,1,0))),"miplib3",IF(NOT(ISNA(VLOOKUP($A268,miplib2!$A$5:$A$10004,1,0))),"miplib2",IF(NOT(ISNA(VLOOKUP($A268,coral!$A$5:$A$10000,1,0))),"coral",IF(NOT(ISNA(VLOOKUP($A268,neos!$A$5:$A$10000,1,0))),"neos","COULD NOT FIND")))))))</f>
        <v>miplib2017</v>
      </c>
      <c r="C268" s="19">
        <f ca="1">IF($B268="coral",IF(E268=F268,E268,"?"),VLOOKUP($A279,INDIRECT("'"&amp;$B279&amp;"'!"&amp;"$A$5:$Z$1000"),MATCH(C$4,INDIRECT("'"&amp;$B279&amp;"'!$A$4:$Z$4"),0),0))</f>
        <v>54.76</v>
      </c>
      <c r="D268" s="19"/>
      <c r="E268" s="19">
        <v>101.979738</v>
      </c>
      <c r="F268" s="21">
        <v>9.9999999999999996E+30</v>
      </c>
      <c r="G268" s="19">
        <v>93360</v>
      </c>
      <c r="H268" s="19">
        <v>175288</v>
      </c>
      <c r="I268" s="19">
        <v>87644</v>
      </c>
      <c r="J268" s="19">
        <v>87644</v>
      </c>
      <c r="K268" s="19">
        <f>IF(J268=H268,1,0)</f>
        <v>0</v>
      </c>
      <c r="L268" s="19">
        <v>0</v>
      </c>
      <c r="M268" s="19">
        <v>0</v>
      </c>
      <c r="N268" s="19">
        <v>0</v>
      </c>
      <c r="O268" s="19">
        <v>5716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87644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</row>
    <row r="269" spans="1:29" x14ac:dyDescent="0.2">
      <c r="A269" s="19" t="s">
        <v>4617</v>
      </c>
      <c r="B269" t="str">
        <f>IF(NOT(ISNA(VLOOKUP($A269,miplib2017!$A$5:$A$10000,1,0))),"miplib2017",IF(NOT(ISNA(VLOOKUP($A269,miplib2010!$A$5:$A$10000,1,0))),"miplib2010",IF(NOT(ISNA(VLOOKUP($A269,miplib2003!$A$5:$A$10000,1,0))),"miplib2003",IF(NOT(ISNA(VLOOKUP($A269,miplib3!$A$5:$A$10002,1,0))),"miplib3",IF(NOT(ISNA(VLOOKUP($A269,miplib2!$A$5:$A$10004,1,0))),"miplib2",IF(NOT(ISNA(VLOOKUP($A269,coral!$A$5:$A$10000,1,0))),"coral",IF(NOT(ISNA(VLOOKUP($A269,neos!$A$5:$A$10000,1,0))),"neos","COULD NOT FIND")))))))</f>
        <v>miplib2017</v>
      </c>
      <c r="C269" s="19">
        <f ca="1">IF($B269="coral",IF(E269=F269,E269,"?"),VLOOKUP($A280,INDIRECT("'"&amp;$B280&amp;"'!"&amp;"$A$5:$Z$1000"),MATCH(C$4,INDIRECT("'"&amp;$B280&amp;"'!$A$4:$Z$4"),0),0))</f>
        <v>-14</v>
      </c>
      <c r="D269" s="19"/>
      <c r="E269" s="19">
        <v>150949.92430000001</v>
      </c>
      <c r="F269" s="21">
        <v>9.9999999999999996E+30</v>
      </c>
      <c r="G269" s="19">
        <v>85808</v>
      </c>
      <c r="H269" s="19">
        <v>87268</v>
      </c>
      <c r="I269" s="19">
        <v>0</v>
      </c>
      <c r="J269" s="19">
        <v>87268</v>
      </c>
      <c r="K269" s="19">
        <f>IF(J269=H269,1,0)</f>
        <v>1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23034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292</v>
      </c>
      <c r="AC269" s="19">
        <v>292</v>
      </c>
    </row>
    <row r="270" spans="1:29" x14ac:dyDescent="0.2">
      <c r="A270" s="19" t="s">
        <v>2920</v>
      </c>
      <c r="B270" t="str">
        <f>IF(NOT(ISNA(VLOOKUP($A270,miplib2017!$A$5:$A$10000,1,0))),"miplib2017",IF(NOT(ISNA(VLOOKUP($A270,miplib2010!$A$5:$A$10000,1,0))),"miplib2010",IF(NOT(ISNA(VLOOKUP($A270,miplib2003!$A$5:$A$10000,1,0))),"miplib2003",IF(NOT(ISNA(VLOOKUP($A270,miplib3!$A$5:$A$10002,1,0))),"miplib3",IF(NOT(ISNA(VLOOKUP($A270,miplib2!$A$5:$A$10004,1,0))),"miplib2",IF(NOT(ISNA(VLOOKUP($A270,coral!$A$5:$A$10000,1,0))),"coral",IF(NOT(ISNA(VLOOKUP($A270,neos!$A$5:$A$10000,1,0))),"neos","COULD NOT FIND")))))))</f>
        <v>coral</v>
      </c>
      <c r="C270" s="19">
        <f ca="1">IF($B270="coral",IF(E270=F270,E270,"?"),VLOOKUP($A281,INDIRECT("'"&amp;$B281&amp;"'!"&amp;"$A$5:$Z$1000"),MATCH(C$4,INDIRECT("'"&amp;$B281&amp;"'!$A$4:$Z$4"),0),0))</f>
        <v>108.67</v>
      </c>
      <c r="D270" s="19"/>
      <c r="E270" s="19">
        <v>108.67</v>
      </c>
      <c r="F270" s="19">
        <v>108.67</v>
      </c>
      <c r="G270" s="19">
        <v>348</v>
      </c>
      <c r="H270" s="19">
        <v>261</v>
      </c>
      <c r="I270" s="19">
        <v>29</v>
      </c>
      <c r="J270" s="19">
        <v>232</v>
      </c>
      <c r="K270" s="19">
        <f>IF(J270=H270,1,0)</f>
        <v>0</v>
      </c>
      <c r="L270" s="19">
        <v>0</v>
      </c>
      <c r="M270" s="19">
        <v>162</v>
      </c>
      <c r="N270" s="19">
        <v>13</v>
      </c>
      <c r="O270" s="19">
        <v>43</v>
      </c>
      <c r="P270" s="19">
        <v>0</v>
      </c>
      <c r="Q270" s="19">
        <v>5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6</v>
      </c>
      <c r="X270" s="19">
        <v>0</v>
      </c>
      <c r="Y270" s="19">
        <v>0</v>
      </c>
      <c r="Z270" s="19">
        <v>0</v>
      </c>
      <c r="AA270" s="19">
        <v>0</v>
      </c>
      <c r="AB270" s="19">
        <v>63</v>
      </c>
      <c r="AC270" s="19">
        <v>13</v>
      </c>
    </row>
    <row r="271" spans="1:29" x14ac:dyDescent="0.2">
      <c r="A271" s="19" t="s">
        <v>4618</v>
      </c>
      <c r="B271" t="str">
        <f>IF(NOT(ISNA(VLOOKUP($A271,miplib2017!$A$5:$A$10000,1,0))),"miplib2017",IF(NOT(ISNA(VLOOKUP($A271,miplib2010!$A$5:$A$10000,1,0))),"miplib2010",IF(NOT(ISNA(VLOOKUP($A271,miplib2003!$A$5:$A$10000,1,0))),"miplib2003",IF(NOT(ISNA(VLOOKUP($A271,miplib3!$A$5:$A$10002,1,0))),"miplib3",IF(NOT(ISNA(VLOOKUP($A271,miplib2!$A$5:$A$10004,1,0))),"miplib2",IF(NOT(ISNA(VLOOKUP($A271,coral!$A$5:$A$10000,1,0))),"coral",IF(NOT(ISNA(VLOOKUP($A271,neos!$A$5:$A$10000,1,0))),"neos","COULD NOT FIND")))))))</f>
        <v>coral</v>
      </c>
      <c r="C271" s="19" t="str">
        <f ca="1">IF($B271="coral",IF(E271=F271,E271,"?"),VLOOKUP($A282,INDIRECT("'"&amp;$B282&amp;"'!"&amp;"$A$5:$Z$1000"),MATCH(C$4,INDIRECT("'"&amp;$B282&amp;"'!$A$4:$Z$4"),0),0))</f>
        <v>?</v>
      </c>
      <c r="D271" s="19"/>
      <c r="E271" s="19">
        <v>0</v>
      </c>
      <c r="F271" s="21">
        <v>9.9999999999999996E+30</v>
      </c>
      <c r="G271" s="19">
        <v>278</v>
      </c>
      <c r="H271" s="19">
        <v>712</v>
      </c>
      <c r="I271" s="19">
        <v>0</v>
      </c>
      <c r="J271" s="19">
        <v>712</v>
      </c>
      <c r="K271" s="19">
        <f>IF(J271=H271,1,0)</f>
        <v>1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90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36</v>
      </c>
      <c r="AC271" s="19">
        <v>116</v>
      </c>
    </row>
    <row r="272" spans="1:29" x14ac:dyDescent="0.2">
      <c r="A272" s="19" t="s">
        <v>4203</v>
      </c>
      <c r="B272" t="str">
        <f>IF(NOT(ISNA(VLOOKUP($A272,miplib2017!$A$5:$A$10000,1,0))),"miplib2017",IF(NOT(ISNA(VLOOKUP($A272,miplib2010!$A$5:$A$10000,1,0))),"miplib2010",IF(NOT(ISNA(VLOOKUP($A272,miplib2003!$A$5:$A$10000,1,0))),"miplib2003",IF(NOT(ISNA(VLOOKUP($A272,miplib3!$A$5:$A$10002,1,0))),"miplib3",IF(NOT(ISNA(VLOOKUP($A272,miplib2!$A$5:$A$10004,1,0))),"miplib2",IF(NOT(ISNA(VLOOKUP($A272,coral!$A$5:$A$10000,1,0))),"coral",IF(NOT(ISNA(VLOOKUP($A272,neos!$A$5:$A$10000,1,0))),"neos","COULD NOT FIND")))))))</f>
        <v>miplib2017</v>
      </c>
      <c r="C272" s="19">
        <f ca="1">IF($B272="coral",IF(E272=F272,E272,"?"),VLOOKUP($A283,INDIRECT("'"&amp;$B283&amp;"'!"&amp;"$A$5:$Z$1000"),MATCH(C$4,INDIRECT("'"&amp;$B283&amp;"'!$A$4:$Z$4"),0),0))</f>
        <v>9347772</v>
      </c>
      <c r="D272" s="19"/>
      <c r="E272" s="19">
        <v>-243</v>
      </c>
      <c r="F272" s="21">
        <v>9.9999999999999996E+30</v>
      </c>
      <c r="G272" s="19">
        <v>11574</v>
      </c>
      <c r="H272" s="19">
        <v>4860</v>
      </c>
      <c r="I272" s="19">
        <v>2430</v>
      </c>
      <c r="J272" s="19">
        <v>2430</v>
      </c>
      <c r="K272" s="19">
        <f>IF(J272=H272,1,0)</f>
        <v>0</v>
      </c>
      <c r="L272" s="19">
        <v>0</v>
      </c>
      <c r="M272" s="19">
        <v>2430</v>
      </c>
      <c r="N272" s="19">
        <v>0</v>
      </c>
      <c r="O272" s="19">
        <v>5814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2430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900</v>
      </c>
      <c r="AC272" s="19">
        <v>0</v>
      </c>
    </row>
    <row r="273" spans="1:29" x14ac:dyDescent="0.2">
      <c r="A273" s="19" t="s">
        <v>4204</v>
      </c>
      <c r="B273" t="str">
        <f>IF(NOT(ISNA(VLOOKUP($A273,miplib2017!$A$5:$A$10000,1,0))),"miplib2017",IF(NOT(ISNA(VLOOKUP($A273,miplib2010!$A$5:$A$10000,1,0))),"miplib2010",IF(NOT(ISNA(VLOOKUP($A273,miplib2003!$A$5:$A$10000,1,0))),"miplib2003",IF(NOT(ISNA(VLOOKUP($A273,miplib3!$A$5:$A$10002,1,0))),"miplib3",IF(NOT(ISNA(VLOOKUP($A273,miplib2!$A$5:$A$10004,1,0))),"miplib2",IF(NOT(ISNA(VLOOKUP($A273,coral!$A$5:$A$10000,1,0))),"coral",IF(NOT(ISNA(VLOOKUP($A273,neos!$A$5:$A$10000,1,0))),"neos","COULD NOT FIND")))))))</f>
        <v>miplib2017</v>
      </c>
      <c r="C273" s="19" t="str">
        <f ca="1">IF($B273="coral",IF(E273=F273,E273,"?"),VLOOKUP($A284,INDIRECT("'"&amp;$B284&amp;"'!"&amp;"$A$5:$Z$1000"),MATCH(C$4,INDIRECT("'"&amp;$B284&amp;"'!$A$4:$Z$4"),0),0))</f>
        <v>?</v>
      </c>
      <c r="D273" s="19"/>
      <c r="E273" s="19">
        <v>12320.09</v>
      </c>
      <c r="F273" s="19">
        <v>12320.09</v>
      </c>
      <c r="G273" s="19">
        <v>65</v>
      </c>
      <c r="H273" s="19">
        <v>91670</v>
      </c>
      <c r="I273" s="19">
        <v>0</v>
      </c>
      <c r="J273" s="19">
        <v>91670</v>
      </c>
      <c r="K273" s="19">
        <f>IF(J273=H273,1,0)</f>
        <v>1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65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</row>
    <row r="274" spans="1:29" x14ac:dyDescent="0.2">
      <c r="A274" s="19" t="s">
        <v>2940</v>
      </c>
      <c r="B274" t="str">
        <f>IF(NOT(ISNA(VLOOKUP($A274,miplib2017!$A$5:$A$10000,1,0))),"miplib2017",IF(NOT(ISNA(VLOOKUP($A274,miplib2010!$A$5:$A$10000,1,0))),"miplib2010",IF(NOT(ISNA(VLOOKUP($A274,miplib2003!$A$5:$A$10000,1,0))),"miplib2003",IF(NOT(ISNA(VLOOKUP($A274,miplib3!$A$5:$A$10002,1,0))),"miplib3",IF(NOT(ISNA(VLOOKUP($A274,miplib2!$A$5:$A$10004,1,0))),"miplib2",IF(NOT(ISNA(VLOOKUP($A274,coral!$A$5:$A$10000,1,0))),"coral",IF(NOT(ISNA(VLOOKUP($A274,neos!$A$5:$A$10000,1,0))),"neos","COULD NOT FIND")))))))</f>
        <v>coral</v>
      </c>
      <c r="C274" s="19">
        <f ca="1">IF($B274="coral",IF(E274=F274,E274,"?"),VLOOKUP($A285,INDIRECT("'"&amp;$B285&amp;"'!"&amp;"$A$5:$Z$1000"),MATCH(C$4,INDIRECT("'"&amp;$B285&amp;"'!$A$4:$Z$4"),0),0))</f>
        <v>28755</v>
      </c>
      <c r="D274" s="19"/>
      <c r="E274" s="19">
        <v>28755</v>
      </c>
      <c r="F274" s="19">
        <v>28755</v>
      </c>
      <c r="G274" s="19">
        <v>1089</v>
      </c>
      <c r="H274" s="19">
        <v>1057</v>
      </c>
      <c r="I274" s="19">
        <v>1</v>
      </c>
      <c r="J274" s="19">
        <v>1056</v>
      </c>
      <c r="K274" s="19">
        <f>IF(J274=H274,1,0)</f>
        <v>0</v>
      </c>
      <c r="L274" s="19">
        <v>0</v>
      </c>
      <c r="M274" s="19">
        <v>32</v>
      </c>
      <c r="N274" s="19">
        <v>0</v>
      </c>
      <c r="O274" s="19">
        <v>0</v>
      </c>
      <c r="P274" s="19">
        <v>0</v>
      </c>
      <c r="Q274" s="19">
        <v>33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1024</v>
      </c>
      <c r="AC274" s="19">
        <v>0</v>
      </c>
    </row>
    <row r="275" spans="1:29" x14ac:dyDescent="0.2">
      <c r="A275" s="19" t="s">
        <v>2959</v>
      </c>
      <c r="B275" t="str">
        <f>IF(NOT(ISNA(VLOOKUP($A275,miplib2017!$A$5:$A$10000,1,0))),"miplib2017",IF(NOT(ISNA(VLOOKUP($A275,miplib2010!$A$5:$A$10000,1,0))),"miplib2010",IF(NOT(ISNA(VLOOKUP($A275,miplib2003!$A$5:$A$10000,1,0))),"miplib2003",IF(NOT(ISNA(VLOOKUP($A275,miplib3!$A$5:$A$10002,1,0))),"miplib3",IF(NOT(ISNA(VLOOKUP($A275,miplib2!$A$5:$A$10004,1,0))),"miplib2",IF(NOT(ISNA(VLOOKUP($A275,coral!$A$5:$A$10000,1,0))),"coral",IF(NOT(ISNA(VLOOKUP($A275,neos!$A$5:$A$10000,1,0))),"neos","COULD NOT FIND")))))))</f>
        <v>coral</v>
      </c>
      <c r="C275" s="19">
        <f ca="1">IF($B275="coral",IF(E275=F275,E275,"?"),VLOOKUP($A286,INDIRECT("'"&amp;$B286&amp;"'!"&amp;"$A$5:$Z$1000"),MATCH(C$4,INDIRECT("'"&amp;$B286&amp;"'!$A$4:$Z$4"),0),0))</f>
        <v>14</v>
      </c>
      <c r="D275" s="19"/>
      <c r="E275" s="19">
        <v>14</v>
      </c>
      <c r="F275" s="19">
        <v>14</v>
      </c>
      <c r="G275" s="19">
        <v>2137</v>
      </c>
      <c r="H275" s="19">
        <v>1800</v>
      </c>
      <c r="I275" s="19">
        <v>0</v>
      </c>
      <c r="J275" s="19">
        <v>1800</v>
      </c>
      <c r="K275" s="19">
        <f>IF(J275=H275,1,0)</f>
        <v>1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22</v>
      </c>
      <c r="R275" s="19">
        <v>105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210</v>
      </c>
      <c r="Y275" s="19">
        <v>0</v>
      </c>
      <c r="Z275" s="19">
        <v>0</v>
      </c>
      <c r="AA275" s="19">
        <v>0</v>
      </c>
      <c r="AB275" s="19">
        <v>1470</v>
      </c>
      <c r="AC275" s="19">
        <v>210</v>
      </c>
    </row>
    <row r="276" spans="1:29" x14ac:dyDescent="0.2">
      <c r="A276" s="19" t="s">
        <v>4619</v>
      </c>
      <c r="B276" t="str">
        <f>IF(NOT(ISNA(VLOOKUP($A276,miplib2017!$A$5:$A$10000,1,0))),"miplib2017",IF(NOT(ISNA(VLOOKUP($A276,miplib2010!$A$5:$A$10000,1,0))),"miplib2010",IF(NOT(ISNA(VLOOKUP($A276,miplib2003!$A$5:$A$10000,1,0))),"miplib2003",IF(NOT(ISNA(VLOOKUP($A276,miplib3!$A$5:$A$10002,1,0))),"miplib3",IF(NOT(ISNA(VLOOKUP($A276,miplib2!$A$5:$A$10004,1,0))),"miplib2",IF(NOT(ISNA(VLOOKUP($A276,coral!$A$5:$A$10000,1,0))),"coral",IF(NOT(ISNA(VLOOKUP($A276,neos!$A$5:$A$10000,1,0))),"neos","COULD NOT FIND")))))))</f>
        <v>coral</v>
      </c>
      <c r="C276" s="19" t="str">
        <f ca="1">IF($B276="coral",IF(E276=F276,E276,"?"),VLOOKUP($A287,INDIRECT("'"&amp;$B287&amp;"'!"&amp;"$A$5:$Z$1000"),MATCH(C$4,INDIRECT("'"&amp;$B287&amp;"'!$A$4:$Z$4"),0),0))</f>
        <v>?</v>
      </c>
      <c r="D276" s="19"/>
      <c r="E276" s="19">
        <v>-8</v>
      </c>
      <c r="F276" s="21">
        <v>9.9999999999999996E+30</v>
      </c>
      <c r="G276" s="19">
        <v>403</v>
      </c>
      <c r="H276" s="19">
        <v>686</v>
      </c>
      <c r="I276" s="19">
        <v>0</v>
      </c>
      <c r="J276" s="19">
        <v>686</v>
      </c>
      <c r="K276" s="19">
        <f>IF(J276=H276,1,0)</f>
        <v>1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154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77</v>
      </c>
      <c r="AC276" s="19">
        <v>172</v>
      </c>
    </row>
    <row r="277" spans="1:29" x14ac:dyDescent="0.2">
      <c r="A277" s="19" t="s">
        <v>2976</v>
      </c>
      <c r="B277" t="str">
        <f>IF(NOT(ISNA(VLOOKUP($A277,miplib2017!$A$5:$A$10000,1,0))),"miplib2017",IF(NOT(ISNA(VLOOKUP($A277,miplib2010!$A$5:$A$10000,1,0))),"miplib2010",IF(NOT(ISNA(VLOOKUP($A277,miplib2003!$A$5:$A$10000,1,0))),"miplib2003",IF(NOT(ISNA(VLOOKUP($A277,miplib3!$A$5:$A$10002,1,0))),"miplib3",IF(NOT(ISNA(VLOOKUP($A277,miplib2!$A$5:$A$10004,1,0))),"miplib2",IF(NOT(ISNA(VLOOKUP($A277,coral!$A$5:$A$10000,1,0))),"coral",IF(NOT(ISNA(VLOOKUP($A277,neos!$A$5:$A$10000,1,0))),"neos","COULD NOT FIND")))))))</f>
        <v>coral</v>
      </c>
      <c r="C277" s="19">
        <f ca="1">IF($B277="coral",IF(E277=F277,E277,"?"),VLOOKUP($A288,INDIRECT("'"&amp;$B288&amp;"'!"&amp;"$A$5:$Z$1000"),MATCH(C$4,INDIRECT("'"&amp;$B288&amp;"'!$A$4:$Z$4"),0),0))</f>
        <v>3175</v>
      </c>
      <c r="D277" s="19"/>
      <c r="E277" s="19">
        <v>3175</v>
      </c>
      <c r="F277" s="19">
        <v>3175</v>
      </c>
      <c r="G277" s="19">
        <v>1634</v>
      </c>
      <c r="H277" s="19">
        <v>1184</v>
      </c>
      <c r="I277" s="19">
        <v>784</v>
      </c>
      <c r="J277" s="19">
        <v>400</v>
      </c>
      <c r="K277" s="19">
        <f>IF(J277=H277,1,0)</f>
        <v>0</v>
      </c>
      <c r="L277" s="19">
        <v>0</v>
      </c>
      <c r="M277" s="19">
        <v>0</v>
      </c>
      <c r="N277" s="19">
        <v>392</v>
      </c>
      <c r="O277" s="19">
        <v>1242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</row>
    <row r="278" spans="1:29" x14ac:dyDescent="0.2">
      <c r="A278" s="19" t="s">
        <v>2998</v>
      </c>
      <c r="B278" t="str">
        <f>IF(NOT(ISNA(VLOOKUP($A278,miplib2017!$A$5:$A$10000,1,0))),"miplib2017",IF(NOT(ISNA(VLOOKUP($A278,miplib2010!$A$5:$A$10000,1,0))),"miplib2010",IF(NOT(ISNA(VLOOKUP($A278,miplib2003!$A$5:$A$10000,1,0))),"miplib2003",IF(NOT(ISNA(VLOOKUP($A278,miplib3!$A$5:$A$10002,1,0))),"miplib3",IF(NOT(ISNA(VLOOKUP($A278,miplib2!$A$5:$A$10004,1,0))),"miplib2",IF(NOT(ISNA(VLOOKUP($A278,coral!$A$5:$A$10000,1,0))),"coral",IF(NOT(ISNA(VLOOKUP($A278,neos!$A$5:$A$10000,1,0))),"neos","COULD NOT FIND")))))))</f>
        <v>miplib2010</v>
      </c>
      <c r="C278" s="19">
        <f ca="1">IF($B278="coral",IF(E278=F278,E278,"?"),VLOOKUP($A289,INDIRECT("'"&amp;$B289&amp;"'!"&amp;"$A$5:$Z$1000"),MATCH(C$4,INDIRECT("'"&amp;$B289&amp;"'!$A$4:$Z$4"),0),0))</f>
        <v>52030</v>
      </c>
      <c r="D278" s="19"/>
      <c r="E278" s="19">
        <v>49.852809000000001</v>
      </c>
      <c r="F278" s="19">
        <v>54.83</v>
      </c>
      <c r="G278" s="19">
        <v>83</v>
      </c>
      <c r="H278" s="19">
        <v>888</v>
      </c>
      <c r="I278" s="19">
        <v>48</v>
      </c>
      <c r="J278" s="19">
        <v>840</v>
      </c>
      <c r="K278" s="19">
        <f>IF(J278=H278,1,0)</f>
        <v>0</v>
      </c>
      <c r="L278" s="19">
        <v>0</v>
      </c>
      <c r="M278" s="19">
        <v>48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35</v>
      </c>
    </row>
    <row r="279" spans="1:29" x14ac:dyDescent="0.2">
      <c r="A279" s="19" t="s">
        <v>4462</v>
      </c>
      <c r="B279" t="str">
        <f>IF(NOT(ISNA(VLOOKUP($A279,miplib2017!$A$5:$A$10000,1,0))),"miplib2017",IF(NOT(ISNA(VLOOKUP($A279,miplib2010!$A$5:$A$10000,1,0))),"miplib2010",IF(NOT(ISNA(VLOOKUP($A279,miplib2003!$A$5:$A$10000,1,0))),"miplib2003",IF(NOT(ISNA(VLOOKUP($A279,miplib3!$A$5:$A$10002,1,0))),"miplib3",IF(NOT(ISNA(VLOOKUP($A279,miplib2!$A$5:$A$10004,1,0))),"miplib2",IF(NOT(ISNA(VLOOKUP($A279,coral!$A$5:$A$10000,1,0))),"coral",IF(NOT(ISNA(VLOOKUP($A279,neos!$A$5:$A$10000,1,0))),"neos","COULD NOT FIND")))))))</f>
        <v>miplib2017</v>
      </c>
      <c r="C279" s="19">
        <f ca="1">IF($B279="coral",IF(E279=F279,E279,"?"),VLOOKUP($A290,INDIRECT("'"&amp;$B290&amp;"'!"&amp;"$A$5:$Z$1000"),MATCH(C$4,INDIRECT("'"&amp;$B290&amp;"'!$A$4:$Z$4"),0),0))</f>
        <v>15376</v>
      </c>
      <c r="D279" s="19"/>
      <c r="E279" s="19">
        <v>50.572000000000003</v>
      </c>
      <c r="F279" s="19">
        <v>54.76</v>
      </c>
      <c r="G279" s="19">
        <v>107</v>
      </c>
      <c r="H279" s="19">
        <v>888</v>
      </c>
      <c r="I279" s="19">
        <v>48</v>
      </c>
      <c r="J279" s="19">
        <v>840</v>
      </c>
      <c r="K279" s="19">
        <f>IF(J279=H279,1,0)</f>
        <v>0</v>
      </c>
      <c r="L279" s="19">
        <v>0</v>
      </c>
      <c r="M279" s="19">
        <v>48</v>
      </c>
      <c r="N279" s="19">
        <v>0</v>
      </c>
      <c r="O279" s="19">
        <v>0</v>
      </c>
      <c r="P279" s="19">
        <v>0</v>
      </c>
      <c r="Q279" s="19">
        <v>24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35</v>
      </c>
    </row>
    <row r="280" spans="1:29" x14ac:dyDescent="0.2">
      <c r="A280" s="19" t="s">
        <v>4620</v>
      </c>
      <c r="B280" t="str">
        <f>IF(NOT(ISNA(VLOOKUP($A280,miplib2017!$A$5:$A$10000,1,0))),"miplib2017",IF(NOT(ISNA(VLOOKUP($A280,miplib2010!$A$5:$A$10000,1,0))),"miplib2010",IF(NOT(ISNA(VLOOKUP($A280,miplib2003!$A$5:$A$10000,1,0))),"miplib2003",IF(NOT(ISNA(VLOOKUP($A280,miplib3!$A$5:$A$10002,1,0))),"miplib3",IF(NOT(ISNA(VLOOKUP($A280,miplib2!$A$5:$A$10004,1,0))),"miplib2",IF(NOT(ISNA(VLOOKUP($A280,coral!$A$5:$A$10000,1,0))),"coral",IF(NOT(ISNA(VLOOKUP($A280,neos!$A$5:$A$10000,1,0))),"neos","COULD NOT FIND")))))))</f>
        <v>coral</v>
      </c>
      <c r="C280" s="19">
        <f ca="1">IF($B280="coral",IF(E280=F280,E280,"?"),VLOOKUP($A291,INDIRECT("'"&amp;$B291&amp;"'!"&amp;"$A$5:$Z$1000"),MATCH(C$4,INDIRECT("'"&amp;$B291&amp;"'!$A$4:$Z$4"),0),0))</f>
        <v>-14</v>
      </c>
      <c r="D280" s="19">
        <v>-14</v>
      </c>
      <c r="E280" s="19">
        <v>-14</v>
      </c>
      <c r="F280" s="19">
        <v>-14</v>
      </c>
      <c r="G280" s="19">
        <v>617</v>
      </c>
      <c r="H280" s="19">
        <v>686</v>
      </c>
      <c r="I280" s="19">
        <v>0</v>
      </c>
      <c r="J280" s="19">
        <v>686</v>
      </c>
      <c r="K280" s="19">
        <f>IF(J280=H280,1,0)</f>
        <v>1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308</v>
      </c>
      <c r="R280" s="19">
        <v>14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119</v>
      </c>
      <c r="AC280" s="19">
        <v>148</v>
      </c>
    </row>
    <row r="281" spans="1:29" x14ac:dyDescent="0.2">
      <c r="A281" s="19" t="s">
        <v>4621</v>
      </c>
      <c r="B281" t="str">
        <f>IF(NOT(ISNA(VLOOKUP($A281,miplib2017!$A$5:$A$10000,1,0))),"miplib2017",IF(NOT(ISNA(VLOOKUP($A281,miplib2010!$A$5:$A$10000,1,0))),"miplib2010",IF(NOT(ISNA(VLOOKUP($A281,miplib2003!$A$5:$A$10000,1,0))),"miplib2003",IF(NOT(ISNA(VLOOKUP($A281,miplib3!$A$5:$A$10002,1,0))),"miplib3",IF(NOT(ISNA(VLOOKUP($A281,miplib2!$A$5:$A$10004,1,0))),"miplib2",IF(NOT(ISNA(VLOOKUP($A281,coral!$A$5:$A$10000,1,0))),"coral",IF(NOT(ISNA(VLOOKUP($A281,neos!$A$5:$A$10000,1,0))),"neos","COULD NOT FIND")))))))</f>
        <v>coral</v>
      </c>
      <c r="C281" s="19" t="str">
        <f ca="1">IF($B281="coral",IF(E281=F281,E281,"?"),VLOOKUP($A292,INDIRECT("'"&amp;$B292&amp;"'!"&amp;"$A$5:$Z$1000"),MATCH(C$4,INDIRECT("'"&amp;$B292&amp;"'!$A$4:$Z$4"),0),0))</f>
        <v>?</v>
      </c>
      <c r="D281" s="19"/>
      <c r="E281" s="19">
        <v>-17</v>
      </c>
      <c r="F281" s="19">
        <v>-13</v>
      </c>
      <c r="G281" s="19">
        <v>623</v>
      </c>
      <c r="H281" s="19">
        <v>686</v>
      </c>
      <c r="I281" s="19">
        <v>0</v>
      </c>
      <c r="J281" s="19">
        <v>686</v>
      </c>
      <c r="K281" s="19">
        <f>IF(J281=H281,1,0)</f>
        <v>1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322</v>
      </c>
      <c r="R281" s="19">
        <v>14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119</v>
      </c>
      <c r="AC281" s="19">
        <v>154</v>
      </c>
    </row>
    <row r="282" spans="1:29" x14ac:dyDescent="0.2">
      <c r="A282" s="19" t="s">
        <v>4622</v>
      </c>
      <c r="B282" t="str">
        <f>IF(NOT(ISNA(VLOOKUP($A282,miplib2017!$A$5:$A$10000,1,0))),"miplib2017",IF(NOT(ISNA(VLOOKUP($A282,miplib2010!$A$5:$A$10000,1,0))),"miplib2010",IF(NOT(ISNA(VLOOKUP($A282,miplib2003!$A$5:$A$10000,1,0))),"miplib2003",IF(NOT(ISNA(VLOOKUP($A282,miplib3!$A$5:$A$10002,1,0))),"miplib3",IF(NOT(ISNA(VLOOKUP($A282,miplib2!$A$5:$A$10004,1,0))),"miplib2",IF(NOT(ISNA(VLOOKUP($A282,coral!$A$5:$A$10000,1,0))),"coral",IF(NOT(ISNA(VLOOKUP($A282,neos!$A$5:$A$10000,1,0))),"neos","COULD NOT FIND")))))))</f>
        <v>miplib2017</v>
      </c>
      <c r="C282" s="19">
        <f ca="1">IF($B282="coral",IF(E282=F282,E282,"?"),VLOOKUP($A293,INDIRECT("'"&amp;$B293&amp;"'!"&amp;"$A$5:$Z$1000"),MATCH(C$4,INDIRECT("'"&amp;$B293&amp;"'!$A$4:$Z$4"),0),0))</f>
        <v>18</v>
      </c>
      <c r="D282" s="19"/>
      <c r="E282" s="19">
        <v>1000</v>
      </c>
      <c r="F282" s="19">
        <v>1000</v>
      </c>
      <c r="G282" s="19">
        <v>1076</v>
      </c>
      <c r="H282" s="19">
        <v>76000</v>
      </c>
      <c r="I282" s="19">
        <v>0</v>
      </c>
      <c r="J282" s="19">
        <v>76000</v>
      </c>
      <c r="K282" s="19">
        <f>IF(J282=H282,1,0)</f>
        <v>1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76</v>
      </c>
      <c r="R282" s="19">
        <v>1000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19">
        <v>0</v>
      </c>
    </row>
    <row r="283" spans="1:29" x14ac:dyDescent="0.2">
      <c r="A283" s="19" t="s">
        <v>4623</v>
      </c>
      <c r="B283" t="str">
        <f>IF(NOT(ISNA(VLOOKUP($A283,miplib2017!$A$5:$A$10000,1,0))),"miplib2017",IF(NOT(ISNA(VLOOKUP($A283,miplib2010!$A$5:$A$10000,1,0))),"miplib2010",IF(NOT(ISNA(VLOOKUP($A283,miplib2003!$A$5:$A$10000,1,0))),"miplib2003",IF(NOT(ISNA(VLOOKUP($A283,miplib3!$A$5:$A$10002,1,0))),"miplib3",IF(NOT(ISNA(VLOOKUP($A283,miplib2!$A$5:$A$10004,1,0))),"miplib2",IF(NOT(ISNA(VLOOKUP($A283,coral!$A$5:$A$10000,1,0))),"coral",IF(NOT(ISNA(VLOOKUP($A283,neos!$A$5:$A$10000,1,0))),"neos","COULD NOT FIND")))))))</f>
        <v>miplib2017</v>
      </c>
      <c r="C283" s="19">
        <f ca="1">IF($B283="coral",IF(E283=F283,E283,"?"),VLOOKUP($A294,INDIRECT("'"&amp;$B294&amp;"'!"&amp;"$A$5:$Z$1000"),MATCH(C$4,INDIRECT("'"&amp;$B294&amp;"'!$A$4:$Z$4"),0),0))</f>
        <v>276</v>
      </c>
      <c r="D283" s="19"/>
      <c r="E283" s="19">
        <v>5851900.3049999997</v>
      </c>
      <c r="F283" s="19">
        <v>9347772</v>
      </c>
      <c r="G283" s="19">
        <v>15129</v>
      </c>
      <c r="H283" s="19">
        <v>15007</v>
      </c>
      <c r="I283" s="19">
        <v>1</v>
      </c>
      <c r="J283" s="19">
        <v>15006</v>
      </c>
      <c r="K283" s="19">
        <f>IF(J283=H283,1,0)</f>
        <v>0</v>
      </c>
      <c r="L283" s="19">
        <v>0</v>
      </c>
      <c r="M283" s="19">
        <v>122</v>
      </c>
      <c r="N283" s="19">
        <v>0</v>
      </c>
      <c r="O283" s="19">
        <v>0</v>
      </c>
      <c r="P283" s="19">
        <v>0</v>
      </c>
      <c r="Q283" s="19">
        <v>0</v>
      </c>
      <c r="R283" s="19">
        <v>1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14884</v>
      </c>
      <c r="AC283" s="19">
        <v>122</v>
      </c>
    </row>
    <row r="284" spans="1:29" x14ac:dyDescent="0.2">
      <c r="A284" s="19" t="s">
        <v>4624</v>
      </c>
      <c r="B284" t="str">
        <f>IF(NOT(ISNA(VLOOKUP($A284,miplib2017!$A$5:$A$10000,1,0))),"miplib2017",IF(NOT(ISNA(VLOOKUP($A284,miplib2010!$A$5:$A$10000,1,0))),"miplib2010",IF(NOT(ISNA(VLOOKUP($A284,miplib2003!$A$5:$A$10000,1,0))),"miplib2003",IF(NOT(ISNA(VLOOKUP($A284,miplib3!$A$5:$A$10002,1,0))),"miplib3",IF(NOT(ISNA(VLOOKUP($A284,miplib2!$A$5:$A$10004,1,0))),"miplib2",IF(NOT(ISNA(VLOOKUP($A284,coral!$A$5:$A$10000,1,0))),"coral",IF(NOT(ISNA(VLOOKUP($A284,neos!$A$5:$A$10000,1,0))),"neos","COULD NOT FIND")))))))</f>
        <v>coral</v>
      </c>
      <c r="C284" s="19" t="str">
        <f ca="1">IF($B284="coral",IF(E284=F284,E284,"?"),VLOOKUP($A295,INDIRECT("'"&amp;$B295&amp;"'!"&amp;"$A$5:$Z$1000"),MATCH(C$4,INDIRECT("'"&amp;$B295&amp;"'!$A$4:$Z$4"),0),0))</f>
        <v>?</v>
      </c>
      <c r="D284" s="19"/>
      <c r="E284" s="19">
        <v>53.220317999999999</v>
      </c>
      <c r="F284" s="19">
        <v>72.650000000000006</v>
      </c>
      <c r="G284" s="19">
        <v>1413</v>
      </c>
      <c r="H284" s="19">
        <v>1084</v>
      </c>
      <c r="I284" s="19">
        <v>562</v>
      </c>
      <c r="J284" s="19">
        <v>521</v>
      </c>
      <c r="K284" s="19">
        <f>IF(J284=H284,1,0)</f>
        <v>0</v>
      </c>
      <c r="L284" s="19">
        <v>1</v>
      </c>
      <c r="M284" s="19">
        <v>92</v>
      </c>
      <c r="N284" s="19">
        <v>1</v>
      </c>
      <c r="O284" s="19">
        <v>0</v>
      </c>
      <c r="P284" s="19">
        <v>184</v>
      </c>
      <c r="Q284" s="19">
        <v>2</v>
      </c>
      <c r="R284" s="19">
        <v>0</v>
      </c>
      <c r="S284" s="19">
        <v>0</v>
      </c>
      <c r="T284" s="19">
        <v>0</v>
      </c>
      <c r="U284" s="19">
        <v>1134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</row>
    <row r="285" spans="1:29" x14ac:dyDescent="0.2">
      <c r="A285" s="19" t="s">
        <v>3017</v>
      </c>
      <c r="B285" t="str">
        <f>IF(NOT(ISNA(VLOOKUP($A285,miplib2017!$A$5:$A$10000,1,0))),"miplib2017",IF(NOT(ISNA(VLOOKUP($A285,miplib2010!$A$5:$A$10000,1,0))),"miplib2010",IF(NOT(ISNA(VLOOKUP($A285,miplib2003!$A$5:$A$10000,1,0))),"miplib2003",IF(NOT(ISNA(VLOOKUP($A285,miplib3!$A$5:$A$10002,1,0))),"miplib3",IF(NOT(ISNA(VLOOKUP($A285,miplib2!$A$5:$A$10004,1,0))),"miplib2",IF(NOT(ISNA(VLOOKUP($A285,coral!$A$5:$A$10000,1,0))),"coral",IF(NOT(ISNA(VLOOKUP($A285,neos!$A$5:$A$10000,1,0))),"neos","COULD NOT FIND")))))))</f>
        <v>miplib2010</v>
      </c>
      <c r="C285" s="19">
        <f ca="1">IF($B285="coral",IF(E285=F285,E285,"?"),VLOOKUP($A296,INDIRECT("'"&amp;$B296&amp;"'!"&amp;"$A$5:$Z$1000"),MATCH(C$4,INDIRECT("'"&amp;$B296&amp;"'!$A$4:$Z$4"),0),0))</f>
        <v>318</v>
      </c>
      <c r="D285" s="19"/>
      <c r="E285" s="19">
        <v>26.694265999999999</v>
      </c>
      <c r="F285" s="19">
        <v>34.33</v>
      </c>
      <c r="G285" s="19">
        <v>1909</v>
      </c>
      <c r="H285" s="19">
        <v>1474</v>
      </c>
      <c r="I285" s="19">
        <v>757</v>
      </c>
      <c r="J285" s="19">
        <v>717</v>
      </c>
      <c r="K285" s="19">
        <f>IF(J285=H285,1,0)</f>
        <v>0</v>
      </c>
      <c r="L285" s="19">
        <v>0</v>
      </c>
      <c r="M285" s="19">
        <v>158</v>
      </c>
      <c r="N285" s="19">
        <v>0</v>
      </c>
      <c r="O285" s="19">
        <v>0</v>
      </c>
      <c r="P285" s="19">
        <v>263</v>
      </c>
      <c r="Q285" s="19">
        <v>3</v>
      </c>
      <c r="R285" s="19">
        <v>0</v>
      </c>
      <c r="S285" s="19">
        <v>0</v>
      </c>
      <c r="T285" s="19">
        <v>0</v>
      </c>
      <c r="U285" s="19">
        <v>1485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</row>
    <row r="286" spans="1:29" x14ac:dyDescent="0.2">
      <c r="A286" s="19" t="s">
        <v>4625</v>
      </c>
      <c r="B286" t="str">
        <f>IF(NOT(ISNA(VLOOKUP($A286,miplib2017!$A$5:$A$10000,1,0))),"miplib2017",IF(NOT(ISNA(VLOOKUP($A286,miplib2010!$A$5:$A$10000,1,0))),"miplib2010",IF(NOT(ISNA(VLOOKUP($A286,miplib2003!$A$5:$A$10000,1,0))),"miplib2003",IF(NOT(ISNA(VLOOKUP($A286,miplib3!$A$5:$A$10002,1,0))),"miplib3",IF(NOT(ISNA(VLOOKUP($A286,miplib2!$A$5:$A$10004,1,0))),"miplib2",IF(NOT(ISNA(VLOOKUP($A286,coral!$A$5:$A$10000,1,0))),"coral",IF(NOT(ISNA(VLOOKUP($A286,neos!$A$5:$A$10000,1,0))),"neos","COULD NOT FIND")))))))</f>
        <v>coral</v>
      </c>
      <c r="C286" s="19" t="str">
        <f ca="1">IF($B286="coral",IF(E286=F286,E286,"?"),VLOOKUP($A297,INDIRECT("'"&amp;$B297&amp;"'!"&amp;"$A$5:$Z$1000"),MATCH(C$4,INDIRECT("'"&amp;$B297&amp;"'!$A$4:$Z$4"),0),0))</f>
        <v>?</v>
      </c>
      <c r="D286" s="19"/>
      <c r="E286" s="19">
        <v>-217</v>
      </c>
      <c r="F286" s="21">
        <v>9.9999999999999996E+30</v>
      </c>
      <c r="G286" s="19">
        <v>6549</v>
      </c>
      <c r="H286" s="19">
        <v>9674</v>
      </c>
      <c r="I286" s="19">
        <v>3869</v>
      </c>
      <c r="J286" s="19">
        <v>5805</v>
      </c>
      <c r="K286" s="19">
        <f>IF(J286=H286,1,0)</f>
        <v>0</v>
      </c>
      <c r="L286" s="19">
        <v>0</v>
      </c>
      <c r="M286" s="19">
        <v>0</v>
      </c>
      <c r="N286" s="19">
        <v>129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5160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1260</v>
      </c>
      <c r="AC286" s="19">
        <v>0</v>
      </c>
    </row>
    <row r="287" spans="1:29" x14ac:dyDescent="0.2">
      <c r="A287" s="19" t="s">
        <v>4626</v>
      </c>
      <c r="B287" t="str">
        <f>IF(NOT(ISNA(VLOOKUP($A287,miplib2017!$A$5:$A$10000,1,0))),"miplib2017",IF(NOT(ISNA(VLOOKUP($A287,miplib2010!$A$5:$A$10000,1,0))),"miplib2010",IF(NOT(ISNA(VLOOKUP($A287,miplib2003!$A$5:$A$10000,1,0))),"miplib2003",IF(NOT(ISNA(VLOOKUP($A287,miplib3!$A$5:$A$10002,1,0))),"miplib3",IF(NOT(ISNA(VLOOKUP($A287,miplib2!$A$5:$A$10004,1,0))),"miplib2",IF(NOT(ISNA(VLOOKUP($A287,coral!$A$5:$A$10000,1,0))),"coral",IF(NOT(ISNA(VLOOKUP($A287,neos!$A$5:$A$10000,1,0))),"neos","COULD NOT FIND")))))))</f>
        <v>coral</v>
      </c>
      <c r="C287" s="19" t="str">
        <f ca="1">IF($B287="coral",IF(E287=F287,E287,"?"),VLOOKUP($A298,INDIRECT("'"&amp;$B298&amp;"'!"&amp;"$A$5:$Z$1000"),MATCH(C$4,INDIRECT("'"&amp;$B298&amp;"'!$A$4:$Z$4"),0),0))</f>
        <v>?</v>
      </c>
      <c r="D287" s="19"/>
      <c r="E287" s="19">
        <v>1008.833333</v>
      </c>
      <c r="F287" s="21">
        <v>9.9999999999999996E+30</v>
      </c>
      <c r="G287" s="19">
        <v>5529</v>
      </c>
      <c r="H287" s="19">
        <v>7920</v>
      </c>
      <c r="I287" s="19">
        <v>1980</v>
      </c>
      <c r="J287" s="19">
        <v>5940</v>
      </c>
      <c r="K287" s="19">
        <f>IF(J287=H287,1,0)</f>
        <v>0</v>
      </c>
      <c r="L287" s="19">
        <v>0</v>
      </c>
      <c r="M287" s="19">
        <v>0</v>
      </c>
      <c r="N287" s="19">
        <v>132</v>
      </c>
      <c r="O287" s="19">
        <v>132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3960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1305</v>
      </c>
      <c r="AC287" s="19">
        <v>0</v>
      </c>
    </row>
    <row r="288" spans="1:29" x14ac:dyDescent="0.2">
      <c r="A288" s="19" t="s">
        <v>4627</v>
      </c>
      <c r="B288" t="str">
        <f>IF(NOT(ISNA(VLOOKUP($A288,miplib2017!$A$5:$A$10000,1,0))),"miplib2017",IF(NOT(ISNA(VLOOKUP($A288,miplib2010!$A$5:$A$10000,1,0))),"miplib2010",IF(NOT(ISNA(VLOOKUP($A288,miplib2003!$A$5:$A$10000,1,0))),"miplib2003",IF(NOT(ISNA(VLOOKUP($A288,miplib3!$A$5:$A$10002,1,0))),"miplib3",IF(NOT(ISNA(VLOOKUP($A288,miplib2!$A$5:$A$10004,1,0))),"miplib2",IF(NOT(ISNA(VLOOKUP($A288,coral!$A$5:$A$10000,1,0))),"coral",IF(NOT(ISNA(VLOOKUP($A288,neos!$A$5:$A$10000,1,0))),"neos","COULD NOT FIND")))))))</f>
        <v>coral</v>
      </c>
      <c r="C288" s="19" t="str">
        <f ca="1">IF($B288="coral",IF(E288=F288,E288,"?"),VLOOKUP($A299,INDIRECT("'"&amp;$B299&amp;"'!"&amp;"$A$5:$Z$1000"),MATCH(C$4,INDIRECT("'"&amp;$B299&amp;"'!$A$4:$Z$4"),0),0))</f>
        <v>?</v>
      </c>
      <c r="D288" s="19"/>
      <c r="E288" s="19">
        <v>1163.75</v>
      </c>
      <c r="F288" s="21">
        <v>9.9999999999999996E+30</v>
      </c>
      <c r="G288" s="19">
        <v>5964</v>
      </c>
      <c r="H288" s="19">
        <v>7920</v>
      </c>
      <c r="I288" s="19">
        <v>0</v>
      </c>
      <c r="J288" s="19">
        <v>7920</v>
      </c>
      <c r="K288" s="19">
        <f>IF(J288=H288,1,0)</f>
        <v>1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22</v>
      </c>
      <c r="R288" s="19">
        <v>132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3486</v>
      </c>
      <c r="AC288" s="19">
        <v>0</v>
      </c>
    </row>
    <row r="289" spans="1:29" x14ac:dyDescent="0.2">
      <c r="A289" s="19" t="s">
        <v>4628</v>
      </c>
      <c r="B289" t="str">
        <f>IF(NOT(ISNA(VLOOKUP($A289,miplib2017!$A$5:$A$10000,1,0))),"miplib2017",IF(NOT(ISNA(VLOOKUP($A289,miplib2010!$A$5:$A$10000,1,0))),"miplib2010",IF(NOT(ISNA(VLOOKUP($A289,miplib2003!$A$5:$A$10000,1,0))),"miplib2003",IF(NOT(ISNA(VLOOKUP($A289,miplib3!$A$5:$A$10002,1,0))),"miplib3",IF(NOT(ISNA(VLOOKUP($A289,miplib2!$A$5:$A$10004,1,0))),"miplib2",IF(NOT(ISNA(VLOOKUP($A289,coral!$A$5:$A$10000,1,0))),"coral",IF(NOT(ISNA(VLOOKUP($A289,neos!$A$5:$A$10000,1,0))),"neos","COULD NOT FIND")))))))</f>
        <v>miplib2017</v>
      </c>
      <c r="C289" s="19">
        <f ca="1">IF($B289="coral",IF(E289=F289,E289,"?"),VLOOKUP($A300,INDIRECT("'"&amp;$B300&amp;"'!"&amp;"$A$5:$Z$1000"),MATCH(C$4,INDIRECT("'"&amp;$B300&amp;"'!$A$4:$Z$4"),0),0))</f>
        <v>6</v>
      </c>
      <c r="D289" s="19"/>
      <c r="E289" s="19">
        <v>34158.5</v>
      </c>
      <c r="F289" s="21">
        <v>9.9999999999999996E+30</v>
      </c>
      <c r="G289" s="19">
        <v>18085</v>
      </c>
      <c r="H289" s="19">
        <v>22266</v>
      </c>
      <c r="I289" s="19">
        <v>441</v>
      </c>
      <c r="J289" s="19">
        <v>21825</v>
      </c>
      <c r="K289" s="19">
        <f>IF(J289=H289,1,0)</f>
        <v>0</v>
      </c>
      <c r="L289" s="19">
        <v>0</v>
      </c>
      <c r="M289" s="19">
        <v>148</v>
      </c>
      <c r="N289" s="19">
        <v>0</v>
      </c>
      <c r="O289" s="19">
        <v>0</v>
      </c>
      <c r="P289" s="19">
        <v>0</v>
      </c>
      <c r="Q289" s="19">
        <v>1620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2115</v>
      </c>
      <c r="AC289" s="19">
        <v>0</v>
      </c>
    </row>
    <row r="290" spans="1:29" x14ac:dyDescent="0.2">
      <c r="A290" s="19" t="s">
        <v>4205</v>
      </c>
      <c r="B290" t="str">
        <f>IF(NOT(ISNA(VLOOKUP($A290,miplib2017!$A$5:$A$10000,1,0))),"miplib2017",IF(NOT(ISNA(VLOOKUP($A290,miplib2010!$A$5:$A$10000,1,0))),"miplib2010",IF(NOT(ISNA(VLOOKUP($A290,miplib2003!$A$5:$A$10000,1,0))),"miplib2003",IF(NOT(ISNA(VLOOKUP($A290,miplib3!$A$5:$A$10002,1,0))),"miplib3",IF(NOT(ISNA(VLOOKUP($A290,miplib2!$A$5:$A$10004,1,0))),"miplib2",IF(NOT(ISNA(VLOOKUP($A290,coral!$A$5:$A$10000,1,0))),"coral",IF(NOT(ISNA(VLOOKUP($A290,neos!$A$5:$A$10000,1,0))),"neos","COULD NOT FIND")))))))</f>
        <v>miplib2010</v>
      </c>
      <c r="C290" s="19">
        <f ca="1">IF($B290="coral",IF(E290=F290,E290,"?"),VLOOKUP($A301,INDIRECT("'"&amp;$B301&amp;"'!"&amp;"$A$5:$Z$1000"),MATCH(C$4,INDIRECT("'"&amp;$B301&amp;"'!$A$4:$Z$4"),0),0))</f>
        <v>2432</v>
      </c>
      <c r="D290" s="19"/>
      <c r="E290" s="19">
        <v>15376</v>
      </c>
      <c r="F290" s="19">
        <v>15376</v>
      </c>
      <c r="G290" s="19">
        <v>30823</v>
      </c>
      <c r="H290" s="19">
        <v>21007</v>
      </c>
      <c r="I290" s="19">
        <v>441</v>
      </c>
      <c r="J290" s="19">
        <v>20566</v>
      </c>
      <c r="K290" s="19">
        <f>IF(J290=H290,1,0)</f>
        <v>0</v>
      </c>
      <c r="L290" s="19">
        <v>0</v>
      </c>
      <c r="M290" s="19">
        <v>148</v>
      </c>
      <c r="N290" s="19">
        <v>0</v>
      </c>
      <c r="O290" s="19">
        <v>0</v>
      </c>
      <c r="P290" s="19">
        <v>0</v>
      </c>
      <c r="Q290" s="19">
        <v>740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19">
        <v>0</v>
      </c>
      <c r="AB290" s="19">
        <v>17598</v>
      </c>
      <c r="AC290" s="19">
        <v>0</v>
      </c>
    </row>
    <row r="291" spans="1:29" x14ac:dyDescent="0.2">
      <c r="A291" s="19" t="s">
        <v>4629</v>
      </c>
      <c r="B291" t="str">
        <f>IF(NOT(ISNA(VLOOKUP($A291,miplib2017!$A$5:$A$10000,1,0))),"miplib2017",IF(NOT(ISNA(VLOOKUP($A291,miplib2010!$A$5:$A$10000,1,0))),"miplib2010",IF(NOT(ISNA(VLOOKUP($A291,miplib2003!$A$5:$A$10000,1,0))),"miplib2003",IF(NOT(ISNA(VLOOKUP($A291,miplib3!$A$5:$A$10002,1,0))),"miplib3",IF(NOT(ISNA(VLOOKUP($A291,miplib2!$A$5:$A$10004,1,0))),"miplib2",IF(NOT(ISNA(VLOOKUP($A291,coral!$A$5:$A$10000,1,0))),"coral",IF(NOT(ISNA(VLOOKUP($A291,neos!$A$5:$A$10000,1,0))),"neos","COULD NOT FIND")))))))</f>
        <v>coral</v>
      </c>
      <c r="C291" s="19" t="str">
        <f ca="1">IF($B291="coral",IF(E291=F291,E291,"?"),VLOOKUP($A302,INDIRECT("'"&amp;$B302&amp;"'!"&amp;"$A$5:$Z$1000"),MATCH(C$4,INDIRECT("'"&amp;$B302&amp;"'!$A$4:$Z$4"),0),0))</f>
        <v>?</v>
      </c>
      <c r="D291" s="19"/>
      <c r="E291" s="19">
        <v>760.42154700000003</v>
      </c>
      <c r="F291" s="19">
        <v>766</v>
      </c>
      <c r="G291" s="19">
        <v>1006</v>
      </c>
      <c r="H291" s="19">
        <v>1728</v>
      </c>
      <c r="I291" s="19">
        <v>888</v>
      </c>
      <c r="J291" s="19">
        <v>840</v>
      </c>
      <c r="K291" s="19">
        <f>IF(J291=H291,1,0)</f>
        <v>0</v>
      </c>
      <c r="L291" s="19">
        <v>0</v>
      </c>
      <c r="M291" s="19">
        <v>24</v>
      </c>
      <c r="N291" s="19">
        <v>0</v>
      </c>
      <c r="O291" s="19">
        <v>48</v>
      </c>
      <c r="P291" s="19">
        <v>35</v>
      </c>
      <c r="Q291" s="19">
        <v>59</v>
      </c>
      <c r="R291" s="19">
        <v>0</v>
      </c>
      <c r="S291" s="19">
        <v>0</v>
      </c>
      <c r="T291" s="19">
        <v>0</v>
      </c>
      <c r="U291" s="19">
        <v>840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</row>
    <row r="292" spans="1:29" x14ac:dyDescent="0.2">
      <c r="A292" s="19" t="s">
        <v>4630</v>
      </c>
      <c r="B292" t="str">
        <f>IF(NOT(ISNA(VLOOKUP($A292,miplib2017!$A$5:$A$10000,1,0))),"miplib2017",IF(NOT(ISNA(VLOOKUP($A292,miplib2010!$A$5:$A$10000,1,0))),"miplib2010",IF(NOT(ISNA(VLOOKUP($A292,miplib2003!$A$5:$A$10000,1,0))),"miplib2003",IF(NOT(ISNA(VLOOKUP($A292,miplib3!$A$5:$A$10002,1,0))),"miplib3",IF(NOT(ISNA(VLOOKUP($A292,miplib2!$A$5:$A$10004,1,0))),"miplib2",IF(NOT(ISNA(VLOOKUP($A292,coral!$A$5:$A$10000,1,0))),"coral",IF(NOT(ISNA(VLOOKUP($A292,neos!$A$5:$A$10000,1,0))),"neos","COULD NOT FIND")))))))</f>
        <v>coral</v>
      </c>
      <c r="C292" s="19" t="str">
        <f ca="1">IF($B292="coral",IF(E292=F292,E292,"?"),VLOOKUP($A303,INDIRECT("'"&amp;$B303&amp;"'!"&amp;"$A$5:$Z$1000"),MATCH(C$4,INDIRECT("'"&amp;$B303&amp;"'!$A$4:$Z$4"),0),0))</f>
        <v>?</v>
      </c>
      <c r="D292" s="19"/>
      <c r="E292" s="19">
        <v>0</v>
      </c>
      <c r="F292" s="21">
        <v>9.9999999999999996E+30</v>
      </c>
      <c r="G292" s="19">
        <v>2288</v>
      </c>
      <c r="H292" s="19">
        <v>3032</v>
      </c>
      <c r="I292" s="19">
        <v>8</v>
      </c>
      <c r="J292" s="19">
        <v>3024</v>
      </c>
      <c r="K292" s="19">
        <f>IF(J292=H292,1,0)</f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56</v>
      </c>
      <c r="AC292" s="19">
        <v>2232</v>
      </c>
    </row>
    <row r="293" spans="1:29" x14ac:dyDescent="0.2">
      <c r="A293" s="19" t="s">
        <v>4631</v>
      </c>
      <c r="B293" t="str">
        <f>IF(NOT(ISNA(VLOOKUP($A293,miplib2017!$A$5:$A$10000,1,0))),"miplib2017",IF(NOT(ISNA(VLOOKUP($A293,miplib2010!$A$5:$A$10000,1,0))),"miplib2010",IF(NOT(ISNA(VLOOKUP($A293,miplib2003!$A$5:$A$10000,1,0))),"miplib2003",IF(NOT(ISNA(VLOOKUP($A293,miplib3!$A$5:$A$10002,1,0))),"miplib3",IF(NOT(ISNA(VLOOKUP($A293,miplib2!$A$5:$A$10004,1,0))),"miplib2",IF(NOT(ISNA(VLOOKUP($A293,coral!$A$5:$A$10000,1,0))),"coral",IF(NOT(ISNA(VLOOKUP($A293,neos!$A$5:$A$10000,1,0))),"neos","COULD NOT FIND")))))))</f>
        <v>miplib2017</v>
      </c>
      <c r="C293" s="19">
        <f ca="1">IF($B293="coral",IF(E293=F293,E293,"?"),VLOOKUP($A304,INDIRECT("'"&amp;$B304&amp;"'!"&amp;"$A$5:$Z$1000"),MATCH(C$4,INDIRECT("'"&amp;$B304&amp;"'!$A$4:$Z$4"),0),0))</f>
        <v>2598</v>
      </c>
      <c r="D293" s="19"/>
      <c r="E293" s="19">
        <v>0</v>
      </c>
      <c r="F293" s="19">
        <v>18</v>
      </c>
      <c r="G293" s="19">
        <v>3200</v>
      </c>
      <c r="H293" s="19">
        <v>3032</v>
      </c>
      <c r="I293" s="19">
        <v>8</v>
      </c>
      <c r="J293" s="19">
        <v>3024</v>
      </c>
      <c r="K293" s="19">
        <f>IF(J293=H293,1,0)</f>
        <v>0</v>
      </c>
      <c r="L293" s="19">
        <v>0</v>
      </c>
      <c r="M293" s="19">
        <v>576</v>
      </c>
      <c r="N293" s="19">
        <v>0</v>
      </c>
      <c r="O293" s="19">
        <v>0</v>
      </c>
      <c r="P293" s="19">
        <v>0</v>
      </c>
      <c r="Q293" s="19">
        <v>0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56</v>
      </c>
      <c r="AC293" s="19">
        <v>2568</v>
      </c>
    </row>
    <row r="294" spans="1:29" x14ac:dyDescent="0.2">
      <c r="A294" s="19" t="s">
        <v>4206</v>
      </c>
      <c r="B294" t="str">
        <f>IF(NOT(ISNA(VLOOKUP($A294,miplib2017!$A$5:$A$10000,1,0))),"miplib2017",IF(NOT(ISNA(VLOOKUP($A294,miplib2010!$A$5:$A$10000,1,0))),"miplib2010",IF(NOT(ISNA(VLOOKUP($A294,miplib2003!$A$5:$A$10000,1,0))),"miplib2003",IF(NOT(ISNA(VLOOKUP($A294,miplib3!$A$5:$A$10002,1,0))),"miplib3",IF(NOT(ISNA(VLOOKUP($A294,miplib2!$A$5:$A$10004,1,0))),"miplib2",IF(NOT(ISNA(VLOOKUP($A294,coral!$A$5:$A$10000,1,0))),"coral",IF(NOT(ISNA(VLOOKUP($A294,neos!$A$5:$A$10000,1,0))),"neos","COULD NOT FIND")))))))</f>
        <v>miplib2017</v>
      </c>
      <c r="C294" s="19" t="str">
        <f ca="1">IF($B294="coral",IF(E294=F294,E294,"?"),VLOOKUP($A305,INDIRECT("'"&amp;$B305&amp;"'!"&amp;"$A$5:$Z$1000"),MATCH(C$4,INDIRECT("'"&amp;$B305&amp;"'!$A$4:$Z$4"),0),0))</f>
        <v>?</v>
      </c>
      <c r="D294" s="19"/>
      <c r="E294" s="19">
        <v>276</v>
      </c>
      <c r="F294" s="21">
        <v>9.9999999999999996E+30</v>
      </c>
      <c r="G294" s="19">
        <v>13658</v>
      </c>
      <c r="H294" s="19">
        <v>32417</v>
      </c>
      <c r="I294" s="19">
        <v>3780</v>
      </c>
      <c r="J294" s="19">
        <v>28637</v>
      </c>
      <c r="K294" s="19">
        <f>IF(J294=H294,1,0)</f>
        <v>0</v>
      </c>
      <c r="L294" s="19">
        <v>0</v>
      </c>
      <c r="M294" s="19">
        <v>800</v>
      </c>
      <c r="N294" s="19">
        <v>0</v>
      </c>
      <c r="O294" s="19">
        <v>0</v>
      </c>
      <c r="P294" s="19">
        <v>0</v>
      </c>
      <c r="Q294" s="19">
        <v>51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9436</v>
      </c>
      <c r="AC294" s="19">
        <v>0</v>
      </c>
    </row>
    <row r="295" spans="1:29" x14ac:dyDescent="0.2">
      <c r="A295" s="19" t="s">
        <v>4632</v>
      </c>
      <c r="B295" t="str">
        <f>IF(NOT(ISNA(VLOOKUP($A295,miplib2017!$A$5:$A$10000,1,0))),"miplib2017",IF(NOT(ISNA(VLOOKUP($A295,miplib2010!$A$5:$A$10000,1,0))),"miplib2010",IF(NOT(ISNA(VLOOKUP($A295,miplib2003!$A$5:$A$10000,1,0))),"miplib2003",IF(NOT(ISNA(VLOOKUP($A295,miplib3!$A$5:$A$10002,1,0))),"miplib3",IF(NOT(ISNA(VLOOKUP($A295,miplib2!$A$5:$A$10004,1,0))),"miplib2",IF(NOT(ISNA(VLOOKUP($A295,coral!$A$5:$A$10000,1,0))),"coral",IF(NOT(ISNA(VLOOKUP($A295,neos!$A$5:$A$10000,1,0))),"neos","COULD NOT FIND")))))))</f>
        <v>coral</v>
      </c>
      <c r="C295" s="19" t="str">
        <f ca="1">IF($B295="coral",IF(E295=F295,E295,"?"),VLOOKUP($A306,INDIRECT("'"&amp;$B306&amp;"'!"&amp;"$A$5:$Z$1000"),MATCH(C$4,INDIRECT("'"&amp;$B306&amp;"'!$A$4:$Z$4"),0),0))</f>
        <v>?</v>
      </c>
      <c r="D295" s="19"/>
      <c r="E295" s="19">
        <v>759.728523</v>
      </c>
      <c r="F295" s="19">
        <v>766</v>
      </c>
      <c r="G295" s="19">
        <v>947</v>
      </c>
      <c r="H295" s="19">
        <v>1728</v>
      </c>
      <c r="I295" s="19">
        <v>888</v>
      </c>
      <c r="J295" s="19">
        <v>840</v>
      </c>
      <c r="K295" s="19">
        <f>IF(J295=H295,1,0)</f>
        <v>0</v>
      </c>
      <c r="L295" s="19">
        <v>0</v>
      </c>
      <c r="M295" s="19">
        <v>24</v>
      </c>
      <c r="N295" s="19">
        <v>0</v>
      </c>
      <c r="O295" s="19">
        <v>48</v>
      </c>
      <c r="P295" s="19">
        <v>35</v>
      </c>
      <c r="Q295" s="19">
        <v>0</v>
      </c>
      <c r="R295" s="19">
        <v>0</v>
      </c>
      <c r="S295" s="19">
        <v>0</v>
      </c>
      <c r="T295" s="19">
        <v>0</v>
      </c>
      <c r="U295" s="19">
        <v>840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</row>
    <row r="296" spans="1:29" x14ac:dyDescent="0.2">
      <c r="A296" s="19" t="s">
        <v>4207</v>
      </c>
      <c r="B296" t="str">
        <f>IF(NOT(ISNA(VLOOKUP($A296,miplib2017!$A$5:$A$10000,1,0))),"miplib2017",IF(NOT(ISNA(VLOOKUP($A296,miplib2010!$A$5:$A$10000,1,0))),"miplib2010",IF(NOT(ISNA(VLOOKUP($A296,miplib2003!$A$5:$A$10000,1,0))),"miplib2003",IF(NOT(ISNA(VLOOKUP($A296,miplib3!$A$5:$A$10002,1,0))),"miplib3",IF(NOT(ISNA(VLOOKUP($A296,miplib2!$A$5:$A$10004,1,0))),"miplib2",IF(NOT(ISNA(VLOOKUP($A296,coral!$A$5:$A$10000,1,0))),"coral",IF(NOT(ISNA(VLOOKUP($A296,neos!$A$5:$A$10000,1,0))),"neos","COULD NOT FIND")))))))</f>
        <v>miplib2017</v>
      </c>
      <c r="C296" s="19" t="str">
        <f ca="1">IF($B296="coral",IF(E296=F296,E296,"?"),VLOOKUP($A307,INDIRECT("'"&amp;$B307&amp;"'!"&amp;"$A$5:$Z$1000"),MATCH(C$4,INDIRECT("'"&amp;$B307&amp;"'!$A$4:$Z$4"),0),0))</f>
        <v>?</v>
      </c>
      <c r="D296" s="19"/>
      <c r="E296" s="19">
        <v>318</v>
      </c>
      <c r="F296" s="19">
        <v>337</v>
      </c>
      <c r="G296" s="19">
        <v>12047</v>
      </c>
      <c r="H296" s="19">
        <v>31762</v>
      </c>
      <c r="I296" s="19">
        <v>3780</v>
      </c>
      <c r="J296" s="19">
        <v>27982</v>
      </c>
      <c r="K296" s="19">
        <f>IF(J296=H296,1,0)</f>
        <v>0</v>
      </c>
      <c r="L296" s="19">
        <v>0</v>
      </c>
      <c r="M296" s="19">
        <v>800</v>
      </c>
      <c r="N296" s="19">
        <v>0</v>
      </c>
      <c r="O296" s="19">
        <v>0</v>
      </c>
      <c r="P296" s="19">
        <v>0</v>
      </c>
      <c r="Q296" s="19">
        <v>51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19">
        <v>0</v>
      </c>
      <c r="AB296" s="19">
        <v>7825</v>
      </c>
      <c r="AC296" s="19">
        <v>0</v>
      </c>
    </row>
    <row r="297" spans="1:29" x14ac:dyDescent="0.2">
      <c r="A297" s="19" t="s">
        <v>4633</v>
      </c>
      <c r="B297" t="str">
        <f>IF(NOT(ISNA(VLOOKUP($A297,miplib2017!$A$5:$A$10000,1,0))),"miplib2017",IF(NOT(ISNA(VLOOKUP($A297,miplib2010!$A$5:$A$10000,1,0))),"miplib2010",IF(NOT(ISNA(VLOOKUP($A297,miplib2003!$A$5:$A$10000,1,0))),"miplib2003",IF(NOT(ISNA(VLOOKUP($A297,miplib3!$A$5:$A$10002,1,0))),"miplib3",IF(NOT(ISNA(VLOOKUP($A297,miplib2!$A$5:$A$10004,1,0))),"miplib2",IF(NOT(ISNA(VLOOKUP($A297,coral!$A$5:$A$10000,1,0))),"coral",IF(NOT(ISNA(VLOOKUP($A297,neos!$A$5:$A$10000,1,0))),"neos","COULD NOT FIND")))))))</f>
        <v>coral</v>
      </c>
      <c r="C297" s="19" t="str">
        <f ca="1">IF($B297="coral",IF(E297=F297,E297,"?"),VLOOKUP($A308,INDIRECT("'"&amp;$B308&amp;"'!"&amp;"$A$5:$Z$1000"),MATCH(C$4,INDIRECT("'"&amp;$B308&amp;"'!$A$4:$Z$4"),0),0))</f>
        <v>?</v>
      </c>
      <c r="D297" s="19"/>
      <c r="E297" s="19">
        <v>760.42154700000003</v>
      </c>
      <c r="F297" s="19">
        <v>766</v>
      </c>
      <c r="G297" s="19">
        <v>1006</v>
      </c>
      <c r="H297" s="19">
        <v>1728</v>
      </c>
      <c r="I297" s="19">
        <v>888</v>
      </c>
      <c r="J297" s="19">
        <v>840</v>
      </c>
      <c r="K297" s="19">
        <f>IF(J297=H297,1,0)</f>
        <v>0</v>
      </c>
      <c r="L297" s="19">
        <v>0</v>
      </c>
      <c r="M297" s="19">
        <v>24</v>
      </c>
      <c r="N297" s="19">
        <v>0</v>
      </c>
      <c r="O297" s="19">
        <v>48</v>
      </c>
      <c r="P297" s="19">
        <v>35</v>
      </c>
      <c r="Q297" s="19">
        <v>59</v>
      </c>
      <c r="R297" s="19">
        <v>0</v>
      </c>
      <c r="S297" s="19">
        <v>0</v>
      </c>
      <c r="T297" s="19">
        <v>0</v>
      </c>
      <c r="U297" s="19">
        <v>840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</row>
    <row r="298" spans="1:29" x14ac:dyDescent="0.2">
      <c r="A298" s="19" t="s">
        <v>4208</v>
      </c>
      <c r="B298" t="str">
        <f>IF(NOT(ISNA(VLOOKUP($A298,miplib2017!$A$5:$A$10000,1,0))),"miplib2017",IF(NOT(ISNA(VLOOKUP($A298,miplib2010!$A$5:$A$10000,1,0))),"miplib2010",IF(NOT(ISNA(VLOOKUP($A298,miplib2003!$A$5:$A$10000,1,0))),"miplib2003",IF(NOT(ISNA(VLOOKUP($A298,miplib3!$A$5:$A$10002,1,0))),"miplib3",IF(NOT(ISNA(VLOOKUP($A298,miplib2!$A$5:$A$10004,1,0))),"miplib2",IF(NOT(ISNA(VLOOKUP($A298,coral!$A$5:$A$10000,1,0))),"coral",IF(NOT(ISNA(VLOOKUP($A298,neos!$A$5:$A$10000,1,0))),"neos","COULD NOT FIND")))))))</f>
        <v>miplib2010</v>
      </c>
      <c r="C298" s="19">
        <f ca="1">IF($B298="coral",IF(E298=F298,E298,"?"),VLOOKUP($A309,INDIRECT("'"&amp;$B309&amp;"'!"&amp;"$A$5:$Z$1000"),MATCH(C$4,INDIRECT("'"&amp;$B309&amp;"'!$A$4:$Z$4"),0),0))</f>
        <v>3510</v>
      </c>
      <c r="D298" s="19"/>
      <c r="E298" s="19">
        <v>259.5</v>
      </c>
      <c r="F298" s="19">
        <v>278</v>
      </c>
      <c r="G298" s="19">
        <v>11495</v>
      </c>
      <c r="H298" s="19">
        <v>23123</v>
      </c>
      <c r="I298" s="19">
        <v>3168</v>
      </c>
      <c r="J298" s="19">
        <v>19955</v>
      </c>
      <c r="K298" s="19">
        <f>IF(J298=H298,1,0)</f>
        <v>0</v>
      </c>
      <c r="L298" s="19">
        <v>0</v>
      </c>
      <c r="M298" s="19">
        <v>778</v>
      </c>
      <c r="N298" s="19">
        <v>0</v>
      </c>
      <c r="O298" s="19">
        <v>0</v>
      </c>
      <c r="P298" s="19">
        <v>0</v>
      </c>
      <c r="Q298" s="19">
        <v>49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8493</v>
      </c>
      <c r="AC298" s="19">
        <v>0</v>
      </c>
    </row>
    <row r="299" spans="1:29" x14ac:dyDescent="0.2">
      <c r="A299" s="19" t="s">
        <v>4634</v>
      </c>
      <c r="B299" t="str">
        <f>IF(NOT(ISNA(VLOOKUP($A299,miplib2017!$A$5:$A$10000,1,0))),"miplib2017",IF(NOT(ISNA(VLOOKUP($A299,miplib2010!$A$5:$A$10000,1,0))),"miplib2010",IF(NOT(ISNA(VLOOKUP($A299,miplib2003!$A$5:$A$10000,1,0))),"miplib2003",IF(NOT(ISNA(VLOOKUP($A299,miplib3!$A$5:$A$10002,1,0))),"miplib3",IF(NOT(ISNA(VLOOKUP($A299,miplib2!$A$5:$A$10004,1,0))),"miplib2",IF(NOT(ISNA(VLOOKUP($A299,coral!$A$5:$A$10000,1,0))),"coral",IF(NOT(ISNA(VLOOKUP($A299,neos!$A$5:$A$10000,1,0))),"neos","COULD NOT FIND")))))))</f>
        <v>coral</v>
      </c>
      <c r="C299" s="19" t="str">
        <f ca="1">IF($B299="coral",IF(E299=F299,E299,"?"),VLOOKUP($A310,INDIRECT("'"&amp;$B310&amp;"'!"&amp;"$A$5:$Z$1000"),MATCH(C$4,INDIRECT("'"&amp;$B310&amp;"'!$A$4:$Z$4"),0),0))</f>
        <v>?</v>
      </c>
      <c r="D299" s="19"/>
      <c r="E299" s="19">
        <v>2423</v>
      </c>
      <c r="F299" s="19">
        <v>2486</v>
      </c>
      <c r="G299" s="19">
        <v>11691</v>
      </c>
      <c r="H299" s="19">
        <v>23362</v>
      </c>
      <c r="I299" s="19">
        <v>3168</v>
      </c>
      <c r="J299" s="19">
        <v>20194</v>
      </c>
      <c r="K299" s="19">
        <f>IF(J299=H299,1,0)</f>
        <v>0</v>
      </c>
      <c r="L299" s="19">
        <v>0</v>
      </c>
      <c r="M299" s="19">
        <v>757</v>
      </c>
      <c r="N299" s="19">
        <v>0</v>
      </c>
      <c r="O299" s="19">
        <v>0</v>
      </c>
      <c r="P299" s="19">
        <v>0</v>
      </c>
      <c r="Q299" s="19">
        <v>51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8728</v>
      </c>
      <c r="AC299" s="19">
        <v>0</v>
      </c>
    </row>
    <row r="300" spans="1:29" x14ac:dyDescent="0.2">
      <c r="A300" s="19" t="s">
        <v>4635</v>
      </c>
      <c r="B300" t="str">
        <f>IF(NOT(ISNA(VLOOKUP($A300,miplib2017!$A$5:$A$10000,1,0))),"miplib2017",IF(NOT(ISNA(VLOOKUP($A300,miplib2010!$A$5:$A$10000,1,0))),"miplib2010",IF(NOT(ISNA(VLOOKUP($A300,miplib2003!$A$5:$A$10000,1,0))),"miplib2003",IF(NOT(ISNA(VLOOKUP($A300,miplib3!$A$5:$A$10002,1,0))),"miplib3",IF(NOT(ISNA(VLOOKUP($A300,miplib2!$A$5:$A$10004,1,0))),"miplib2",IF(NOT(ISNA(VLOOKUP($A300,coral!$A$5:$A$10000,1,0))),"coral",IF(NOT(ISNA(VLOOKUP($A300,neos!$A$5:$A$10000,1,0))),"neos","COULD NOT FIND")))))))</f>
        <v>coral</v>
      </c>
      <c r="C300" s="19">
        <f ca="1">IF($B300="coral",IF(E300=F300,E300,"?"),VLOOKUP($A311,INDIRECT("'"&amp;$B311&amp;"'!"&amp;"$A$5:$Z$1000"),MATCH(C$4,INDIRECT("'"&amp;$B311&amp;"'!$A$4:$Z$4"),0),0))</f>
        <v>6</v>
      </c>
      <c r="D300" s="19"/>
      <c r="E300" s="19">
        <v>6</v>
      </c>
      <c r="F300" s="19">
        <v>6</v>
      </c>
      <c r="G300" s="19">
        <v>47078</v>
      </c>
      <c r="H300" s="19">
        <v>1082</v>
      </c>
      <c r="I300" s="19">
        <v>0</v>
      </c>
      <c r="J300" s="19">
        <v>1082</v>
      </c>
      <c r="K300" s="19">
        <f>IF(J300=H300,1,0)</f>
        <v>1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19">
        <v>16131</v>
      </c>
      <c r="R300" s="19">
        <v>0</v>
      </c>
      <c r="S300" s="19">
        <v>0</v>
      </c>
      <c r="T300" s="19">
        <v>0</v>
      </c>
      <c r="U300" s="19">
        <v>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19">
        <v>0</v>
      </c>
      <c r="AB300" s="19">
        <v>19669</v>
      </c>
      <c r="AC300" s="19">
        <v>92</v>
      </c>
    </row>
    <row r="301" spans="1:29" x14ac:dyDescent="0.2">
      <c r="A301" s="19" t="s">
        <v>4636</v>
      </c>
      <c r="B301" t="str">
        <f>IF(NOT(ISNA(VLOOKUP($A301,miplib2017!$A$5:$A$10000,1,0))),"miplib2017",IF(NOT(ISNA(VLOOKUP($A301,miplib2010!$A$5:$A$10000,1,0))),"miplib2010",IF(NOT(ISNA(VLOOKUP($A301,miplib2003!$A$5:$A$10000,1,0))),"miplib2003",IF(NOT(ISNA(VLOOKUP($A301,miplib3!$A$5:$A$10002,1,0))),"miplib3",IF(NOT(ISNA(VLOOKUP($A301,miplib2!$A$5:$A$10004,1,0))),"miplib2",IF(NOT(ISNA(VLOOKUP($A301,coral!$A$5:$A$10000,1,0))),"coral",IF(NOT(ISNA(VLOOKUP($A301,neos!$A$5:$A$10000,1,0))),"neos","COULD NOT FIND")))))))</f>
        <v>miplib2017</v>
      </c>
      <c r="C301" s="19">
        <f ca="1">IF($B301="coral",IF(E301=F301,E301,"?"),VLOOKUP($A312,INDIRECT("'"&amp;$B312&amp;"'!"&amp;"$A$5:$Z$1000"),MATCH(C$4,INDIRECT("'"&amp;$B312&amp;"'!$A$4:$Z$4"),0),0))</f>
        <v>9361</v>
      </c>
      <c r="D301" s="19"/>
      <c r="E301" s="19">
        <v>2423</v>
      </c>
      <c r="F301" s="19">
        <v>2516</v>
      </c>
      <c r="G301" s="19">
        <v>9568</v>
      </c>
      <c r="H301" s="19">
        <v>10309</v>
      </c>
      <c r="I301" s="19">
        <v>2779</v>
      </c>
      <c r="J301" s="19">
        <v>7530</v>
      </c>
      <c r="K301" s="19">
        <f>IF(J301=H301,1,0)</f>
        <v>0</v>
      </c>
      <c r="L301" s="19">
        <v>0</v>
      </c>
      <c r="M301" s="19">
        <v>618</v>
      </c>
      <c r="N301" s="19">
        <v>139</v>
      </c>
      <c r="O301" s="19">
        <v>0</v>
      </c>
      <c r="P301" s="19">
        <v>0</v>
      </c>
      <c r="Q301" s="19">
        <v>51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8759</v>
      </c>
      <c r="AC301" s="19">
        <v>0</v>
      </c>
    </row>
    <row r="302" spans="1:29" x14ac:dyDescent="0.2">
      <c r="A302" s="19" t="s">
        <v>4637</v>
      </c>
      <c r="B302" t="str">
        <f>IF(NOT(ISNA(VLOOKUP($A302,miplib2017!$A$5:$A$10000,1,0))),"miplib2017",IF(NOT(ISNA(VLOOKUP($A302,miplib2010!$A$5:$A$10000,1,0))),"miplib2010",IF(NOT(ISNA(VLOOKUP($A302,miplib2003!$A$5:$A$10000,1,0))),"miplib2003",IF(NOT(ISNA(VLOOKUP($A302,miplib3!$A$5:$A$10002,1,0))),"miplib3",IF(NOT(ISNA(VLOOKUP($A302,miplib2!$A$5:$A$10004,1,0))),"miplib2",IF(NOT(ISNA(VLOOKUP($A302,coral!$A$5:$A$10000,1,0))),"coral",IF(NOT(ISNA(VLOOKUP($A302,neos!$A$5:$A$10000,1,0))),"neos","COULD NOT FIND")))))))</f>
        <v>coral</v>
      </c>
      <c r="C302" s="19" t="str">
        <f ca="1">IF($B302="coral",IF(E302=F302,E302,"?"),VLOOKUP($A313,INDIRECT("'"&amp;$B313&amp;"'!"&amp;"$A$5:$Z$1000"),MATCH(C$4,INDIRECT("'"&amp;$B313&amp;"'!$A$4:$Z$4"),0),0))</f>
        <v>?</v>
      </c>
      <c r="D302" s="19"/>
      <c r="E302" s="19">
        <v>2503</v>
      </c>
      <c r="F302" s="19">
        <v>2523</v>
      </c>
      <c r="G302" s="19">
        <v>7859</v>
      </c>
      <c r="H302" s="19">
        <v>10301</v>
      </c>
      <c r="I302" s="19">
        <v>2779</v>
      </c>
      <c r="J302" s="19">
        <v>7522</v>
      </c>
      <c r="K302" s="19">
        <f>IF(J302=H302,1,0)</f>
        <v>0</v>
      </c>
      <c r="L302" s="19">
        <v>0</v>
      </c>
      <c r="M302" s="19">
        <v>618</v>
      </c>
      <c r="N302" s="19">
        <v>139</v>
      </c>
      <c r="O302" s="19">
        <v>0</v>
      </c>
      <c r="P302" s="19">
        <v>0</v>
      </c>
      <c r="Q302" s="19">
        <v>51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19">
        <v>0</v>
      </c>
      <c r="AB302" s="19">
        <v>7050</v>
      </c>
      <c r="AC302" s="19">
        <v>0</v>
      </c>
    </row>
    <row r="303" spans="1:29" x14ac:dyDescent="0.2">
      <c r="A303" s="19" t="s">
        <v>4638</v>
      </c>
      <c r="B303" t="str">
        <f>IF(NOT(ISNA(VLOOKUP($A303,miplib2017!$A$5:$A$10000,1,0))),"miplib2017",IF(NOT(ISNA(VLOOKUP($A303,miplib2010!$A$5:$A$10000,1,0))),"miplib2010",IF(NOT(ISNA(VLOOKUP($A303,miplib2003!$A$5:$A$10000,1,0))),"miplib2003",IF(NOT(ISNA(VLOOKUP($A303,miplib3!$A$5:$A$10002,1,0))),"miplib3",IF(NOT(ISNA(VLOOKUP($A303,miplib2!$A$5:$A$10004,1,0))),"miplib2",IF(NOT(ISNA(VLOOKUP($A303,coral!$A$5:$A$10000,1,0))),"coral",IF(NOT(ISNA(VLOOKUP($A303,neos!$A$5:$A$10000,1,0))),"neos","COULD NOT FIND")))))))</f>
        <v>coral</v>
      </c>
      <c r="C303" s="19" t="str">
        <f ca="1">IF($B303="coral",IF(E303=F303,E303,"?"),VLOOKUP($A314,INDIRECT("'"&amp;$B314&amp;"'!"&amp;"$A$5:$Z$1000"),MATCH(C$4,INDIRECT("'"&amp;$B314&amp;"'!$A$4:$Z$4"),0),0))</f>
        <v>?</v>
      </c>
      <c r="D303" s="19"/>
      <c r="E303" s="19">
        <v>0</v>
      </c>
      <c r="F303" s="19">
        <v>14</v>
      </c>
      <c r="G303" s="19">
        <v>2890</v>
      </c>
      <c r="H303" s="19">
        <v>2820</v>
      </c>
      <c r="I303" s="19">
        <v>48</v>
      </c>
      <c r="J303" s="19">
        <v>2772</v>
      </c>
      <c r="K303" s="19">
        <f>IF(J303=H303,1,0)</f>
        <v>0</v>
      </c>
      <c r="L303" s="19">
        <v>0</v>
      </c>
      <c r="M303" s="19">
        <v>96</v>
      </c>
      <c r="N303" s="19">
        <v>0</v>
      </c>
      <c r="O303" s="19">
        <v>0</v>
      </c>
      <c r="P303" s="19">
        <v>0</v>
      </c>
      <c r="Q303" s="19">
        <v>540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19">
        <v>0</v>
      </c>
      <c r="AB303" s="19">
        <v>28</v>
      </c>
      <c r="AC303" s="19">
        <v>2190</v>
      </c>
    </row>
    <row r="304" spans="1:29" x14ac:dyDescent="0.2">
      <c r="A304" s="19" t="s">
        <v>4209</v>
      </c>
      <c r="B304" t="str">
        <f>IF(NOT(ISNA(VLOOKUP($A304,miplib2017!$A$5:$A$10000,1,0))),"miplib2017",IF(NOT(ISNA(VLOOKUP($A304,miplib2010!$A$5:$A$10000,1,0))),"miplib2010",IF(NOT(ISNA(VLOOKUP($A304,miplib2003!$A$5:$A$10000,1,0))),"miplib2003",IF(NOT(ISNA(VLOOKUP($A304,miplib3!$A$5:$A$10002,1,0))),"miplib3",IF(NOT(ISNA(VLOOKUP($A304,miplib2!$A$5:$A$10004,1,0))),"miplib2",IF(NOT(ISNA(VLOOKUP($A304,coral!$A$5:$A$10000,1,0))),"coral",IF(NOT(ISNA(VLOOKUP($A304,neos!$A$5:$A$10000,1,0))),"neos","COULD NOT FIND")))))))</f>
        <v>miplib2010</v>
      </c>
      <c r="C304" s="19" t="str">
        <f ca="1">IF($B304="coral",IF(E304=F304,E304,"?"),VLOOKUP($A315,INDIRECT("'"&amp;$B315&amp;"'!"&amp;"$A$5:$Z$1000"),MATCH(C$4,INDIRECT("'"&amp;$B315&amp;"'!$A$4:$Z$4"),0),0))</f>
        <v>?</v>
      </c>
      <c r="D304" s="19"/>
      <c r="E304" s="19">
        <v>2598</v>
      </c>
      <c r="F304" s="21">
        <v>9.9999999999999996E+30</v>
      </c>
      <c r="G304" s="19">
        <v>7859</v>
      </c>
      <c r="H304" s="19">
        <v>10301</v>
      </c>
      <c r="I304" s="19">
        <v>2779</v>
      </c>
      <c r="J304" s="19">
        <v>7522</v>
      </c>
      <c r="K304" s="19">
        <f>IF(J304=H304,1,0)</f>
        <v>0</v>
      </c>
      <c r="L304" s="19">
        <v>0</v>
      </c>
      <c r="M304" s="19">
        <v>618</v>
      </c>
      <c r="N304" s="19">
        <v>139</v>
      </c>
      <c r="O304" s="19">
        <v>0</v>
      </c>
      <c r="P304" s="19">
        <v>0</v>
      </c>
      <c r="Q304" s="19">
        <v>50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7051</v>
      </c>
      <c r="AC304" s="19">
        <v>0</v>
      </c>
    </row>
    <row r="305" spans="1:29" x14ac:dyDescent="0.2">
      <c r="A305" s="19" t="s">
        <v>4639</v>
      </c>
      <c r="B305" t="str">
        <f>IF(NOT(ISNA(VLOOKUP($A305,miplib2017!$A$5:$A$10000,1,0))),"miplib2017",IF(NOT(ISNA(VLOOKUP($A305,miplib2010!$A$5:$A$10000,1,0))),"miplib2010",IF(NOT(ISNA(VLOOKUP($A305,miplib2003!$A$5:$A$10000,1,0))),"miplib2003",IF(NOT(ISNA(VLOOKUP($A305,miplib3!$A$5:$A$10002,1,0))),"miplib3",IF(NOT(ISNA(VLOOKUP($A305,miplib2!$A$5:$A$10004,1,0))),"miplib2",IF(NOT(ISNA(VLOOKUP($A305,coral!$A$5:$A$10000,1,0))),"coral",IF(NOT(ISNA(VLOOKUP($A305,neos!$A$5:$A$10000,1,0))),"neos","COULD NOT FIND")))))))</f>
        <v>coral</v>
      </c>
      <c r="C305" s="19" t="str">
        <f ca="1">IF($B305="coral",IF(E305=F305,E305,"?"),VLOOKUP($A316,INDIRECT("'"&amp;$B316&amp;"'!"&amp;"$A$5:$Z$1000"),MATCH(C$4,INDIRECT("'"&amp;$B316&amp;"'!$A$4:$Z$4"),0),0))</f>
        <v>?</v>
      </c>
      <c r="D305" s="19"/>
      <c r="E305" s="19">
        <v>0</v>
      </c>
      <c r="F305" s="19">
        <v>12</v>
      </c>
      <c r="G305" s="19">
        <v>2890</v>
      </c>
      <c r="H305" s="19">
        <v>3108</v>
      </c>
      <c r="I305" s="19">
        <v>336</v>
      </c>
      <c r="J305" s="19">
        <v>2772</v>
      </c>
      <c r="K305" s="19">
        <f>IF(J305=H305,1,0)</f>
        <v>0</v>
      </c>
      <c r="L305" s="19">
        <v>0</v>
      </c>
      <c r="M305" s="19">
        <v>636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28</v>
      </c>
      <c r="AC305" s="19">
        <v>2190</v>
      </c>
    </row>
    <row r="306" spans="1:29" x14ac:dyDescent="0.2">
      <c r="A306" s="19" t="s">
        <v>4210</v>
      </c>
      <c r="B306" t="str">
        <f>IF(NOT(ISNA(VLOOKUP($A306,miplib2017!$A$5:$A$10000,1,0))),"miplib2017",IF(NOT(ISNA(VLOOKUP($A306,miplib2010!$A$5:$A$10000,1,0))),"miplib2010",IF(NOT(ISNA(VLOOKUP($A306,miplib2003!$A$5:$A$10000,1,0))),"miplib2003",IF(NOT(ISNA(VLOOKUP($A306,miplib3!$A$5:$A$10002,1,0))),"miplib3",IF(NOT(ISNA(VLOOKUP($A306,miplib2!$A$5:$A$10004,1,0))),"miplib2",IF(NOT(ISNA(VLOOKUP($A306,coral!$A$5:$A$10000,1,0))),"coral",IF(NOT(ISNA(VLOOKUP($A306,neos!$A$5:$A$10000,1,0))),"neos","COULD NOT FIND")))))))</f>
        <v>miplib2017</v>
      </c>
      <c r="C306" s="19">
        <f ca="1">IF($B306="coral",IF(E306=F306,E306,"?"),VLOOKUP($A317,INDIRECT("'"&amp;$B317&amp;"'!"&amp;"$A$5:$Z$1000"),MATCH(C$4,INDIRECT("'"&amp;$B317&amp;"'!$A$4:$Z$4"),0),0))</f>
        <v>16</v>
      </c>
      <c r="D306" s="19"/>
      <c r="E306" s="19">
        <v>3010</v>
      </c>
      <c r="F306" s="19">
        <v>3054</v>
      </c>
      <c r="G306" s="19">
        <v>6741</v>
      </c>
      <c r="H306" s="19">
        <v>9799</v>
      </c>
      <c r="I306" s="19">
        <v>2779</v>
      </c>
      <c r="J306" s="19">
        <v>7020</v>
      </c>
      <c r="K306" s="19">
        <f>IF(J306=H306,1,0)</f>
        <v>0</v>
      </c>
      <c r="L306" s="19">
        <v>0</v>
      </c>
      <c r="M306" s="19">
        <v>618</v>
      </c>
      <c r="N306" s="19">
        <v>139</v>
      </c>
      <c r="O306" s="19">
        <v>0</v>
      </c>
      <c r="P306" s="19">
        <v>0</v>
      </c>
      <c r="Q306" s="19">
        <v>50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5933</v>
      </c>
      <c r="AC306" s="19">
        <v>0</v>
      </c>
    </row>
    <row r="307" spans="1:29" x14ac:dyDescent="0.2">
      <c r="A307" s="19" t="s">
        <v>4640</v>
      </c>
      <c r="B307" t="str">
        <f>IF(NOT(ISNA(VLOOKUP($A307,miplib2017!$A$5:$A$10000,1,0))),"miplib2017",IF(NOT(ISNA(VLOOKUP($A307,miplib2010!$A$5:$A$10000,1,0))),"miplib2010",IF(NOT(ISNA(VLOOKUP($A307,miplib2003!$A$5:$A$10000,1,0))),"miplib2003",IF(NOT(ISNA(VLOOKUP($A307,miplib3!$A$5:$A$10002,1,0))),"miplib3",IF(NOT(ISNA(VLOOKUP($A307,miplib2!$A$5:$A$10004,1,0))),"miplib2",IF(NOT(ISNA(VLOOKUP($A307,coral!$A$5:$A$10000,1,0))),"coral",IF(NOT(ISNA(VLOOKUP($A307,neos!$A$5:$A$10000,1,0))),"neos","COULD NOT FIND")))))))</f>
        <v>coral</v>
      </c>
      <c r="C307" s="19" t="str">
        <f ca="1">IF($B307="coral",IF(E307=F307,E307,"?"),VLOOKUP($A318,INDIRECT("'"&amp;$B318&amp;"'!"&amp;"$A$5:$Z$1000"),MATCH(C$4,INDIRECT("'"&amp;$B318&amp;"'!$A$4:$Z$4"),0),0))</f>
        <v>?</v>
      </c>
      <c r="D307" s="19"/>
      <c r="E307" s="19">
        <v>3510</v>
      </c>
      <c r="F307" s="21">
        <v>9.9999999999999996E+30</v>
      </c>
      <c r="G307" s="19">
        <v>7311</v>
      </c>
      <c r="H307" s="19">
        <v>10019</v>
      </c>
      <c r="I307" s="19">
        <v>2396</v>
      </c>
      <c r="J307" s="19">
        <v>7623</v>
      </c>
      <c r="K307" s="19">
        <f>IF(J307=H307,1,0)</f>
        <v>0</v>
      </c>
      <c r="L307" s="19">
        <v>0</v>
      </c>
      <c r="M307" s="19">
        <v>673</v>
      </c>
      <c r="N307" s="19">
        <v>146</v>
      </c>
      <c r="O307" s="19">
        <v>0</v>
      </c>
      <c r="P307" s="19">
        <v>0</v>
      </c>
      <c r="Q307" s="19">
        <v>65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6427</v>
      </c>
      <c r="AC307" s="19">
        <v>0</v>
      </c>
    </row>
    <row r="308" spans="1:29" x14ac:dyDescent="0.2">
      <c r="A308" s="19" t="s">
        <v>4641</v>
      </c>
      <c r="B308" t="str">
        <f>IF(NOT(ISNA(VLOOKUP($A308,miplib2017!$A$5:$A$10000,1,0))),"miplib2017",IF(NOT(ISNA(VLOOKUP($A308,miplib2010!$A$5:$A$10000,1,0))),"miplib2010",IF(NOT(ISNA(VLOOKUP($A308,miplib2003!$A$5:$A$10000,1,0))),"miplib2003",IF(NOT(ISNA(VLOOKUP($A308,miplib3!$A$5:$A$10002,1,0))),"miplib3",IF(NOT(ISNA(VLOOKUP($A308,miplib2!$A$5:$A$10004,1,0))),"miplib2",IF(NOT(ISNA(VLOOKUP($A308,coral!$A$5:$A$10000,1,0))),"coral",IF(NOT(ISNA(VLOOKUP($A308,neos!$A$5:$A$10000,1,0))),"neos","COULD NOT FIND")))))))</f>
        <v>coral</v>
      </c>
      <c r="C308" s="19" t="str">
        <f ca="1">IF($B308="coral",IF(E308=F308,E308,"?"),VLOOKUP($A319,INDIRECT("'"&amp;$B319&amp;"'!"&amp;"$A$5:$Z$1000"),MATCH(C$4,INDIRECT("'"&amp;$B319&amp;"'!$A$4:$Z$4"),0),0))</f>
        <v>?</v>
      </c>
      <c r="D308" s="19"/>
      <c r="E308" s="19">
        <v>3270</v>
      </c>
      <c r="F308" s="21">
        <v>9.9999999999999996E+30</v>
      </c>
      <c r="G308" s="19">
        <v>8176</v>
      </c>
      <c r="H308" s="19">
        <v>11341</v>
      </c>
      <c r="I308" s="19">
        <v>2770</v>
      </c>
      <c r="J308" s="19">
        <v>8571</v>
      </c>
      <c r="K308" s="19">
        <f>IF(J308=H308,1,0)</f>
        <v>0</v>
      </c>
      <c r="L308" s="19">
        <v>0</v>
      </c>
      <c r="M308" s="19">
        <v>749</v>
      </c>
      <c r="N308" s="19">
        <v>160</v>
      </c>
      <c r="O308" s="19">
        <v>0</v>
      </c>
      <c r="P308" s="19">
        <v>0</v>
      </c>
      <c r="Q308" s="19">
        <v>57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7210</v>
      </c>
      <c r="AC308" s="19">
        <v>0</v>
      </c>
    </row>
    <row r="309" spans="1:29" x14ac:dyDescent="0.2">
      <c r="A309" s="19" t="s">
        <v>4211</v>
      </c>
      <c r="B309" t="str">
        <f>IF(NOT(ISNA(VLOOKUP($A309,miplib2017!$A$5:$A$10000,1,0))),"miplib2017",IF(NOT(ISNA(VLOOKUP($A309,miplib2010!$A$5:$A$10000,1,0))),"miplib2010",IF(NOT(ISNA(VLOOKUP($A309,miplib2003!$A$5:$A$10000,1,0))),"miplib2003",IF(NOT(ISNA(VLOOKUP($A309,miplib3!$A$5:$A$10002,1,0))),"miplib3",IF(NOT(ISNA(VLOOKUP($A309,miplib2!$A$5:$A$10004,1,0))),"miplib2",IF(NOT(ISNA(VLOOKUP($A309,coral!$A$5:$A$10000,1,0))),"coral",IF(NOT(ISNA(VLOOKUP($A309,neos!$A$5:$A$10000,1,0))),"neos","COULD NOT FIND")))))))</f>
        <v>miplib2010</v>
      </c>
      <c r="C309" s="19">
        <f ca="1">IF($B309="coral",IF(E309=F309,E309,"?"),VLOOKUP($A320,INDIRECT("'"&amp;$B320&amp;"'!"&amp;"$A$5:$Z$1000"),MATCH(C$4,INDIRECT("'"&amp;$B320&amp;"'!$A$4:$Z$4"),0),0))</f>
        <v>60</v>
      </c>
      <c r="D309" s="19"/>
      <c r="E309" s="19">
        <v>3510</v>
      </c>
      <c r="F309" s="21">
        <v>9.9999999999999996E+30</v>
      </c>
      <c r="G309" s="19">
        <v>8158</v>
      </c>
      <c r="H309" s="19">
        <v>11332</v>
      </c>
      <c r="I309" s="19">
        <v>2770</v>
      </c>
      <c r="J309" s="19">
        <v>8562</v>
      </c>
      <c r="K309" s="19">
        <f>IF(J309=H309,1,0)</f>
        <v>0</v>
      </c>
      <c r="L309" s="19">
        <v>0</v>
      </c>
      <c r="M309" s="19">
        <v>757</v>
      </c>
      <c r="N309" s="19">
        <v>160</v>
      </c>
      <c r="O309" s="19">
        <v>0</v>
      </c>
      <c r="P309" s="19">
        <v>0</v>
      </c>
      <c r="Q309" s="19">
        <v>58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7183</v>
      </c>
      <c r="AC309" s="19">
        <v>0</v>
      </c>
    </row>
    <row r="310" spans="1:29" x14ac:dyDescent="0.2">
      <c r="A310" s="19" t="s">
        <v>4212</v>
      </c>
      <c r="B310" t="str">
        <f>IF(NOT(ISNA(VLOOKUP($A310,miplib2017!$A$5:$A$10000,1,0))),"miplib2017",IF(NOT(ISNA(VLOOKUP($A310,miplib2010!$A$5:$A$10000,1,0))),"miplib2010",IF(NOT(ISNA(VLOOKUP($A310,miplib2003!$A$5:$A$10000,1,0))),"miplib2003",IF(NOT(ISNA(VLOOKUP($A310,miplib3!$A$5:$A$10002,1,0))),"miplib3",IF(NOT(ISNA(VLOOKUP($A310,miplib2!$A$5:$A$10004,1,0))),"miplib2",IF(NOT(ISNA(VLOOKUP($A310,coral!$A$5:$A$10000,1,0))),"coral",IF(NOT(ISNA(VLOOKUP($A310,neos!$A$5:$A$10000,1,0))),"neos","COULD NOT FIND")))))))</f>
        <v>miplib2010</v>
      </c>
      <c r="C310" s="19">
        <f ca="1">IF($B310="coral",IF(E310=F310,E310,"?"),VLOOKUP($A321,INDIRECT("'"&amp;$B321&amp;"'!"&amp;"$A$5:$Z$1000"),MATCH(C$4,INDIRECT("'"&amp;$B321&amp;"'!$A$4:$Z$4"),0),0))</f>
        <v>-227.6</v>
      </c>
      <c r="D310" s="19"/>
      <c r="E310" s="19">
        <v>2837</v>
      </c>
      <c r="F310" s="21">
        <v>9.9999999999999996E+30</v>
      </c>
      <c r="G310" s="19">
        <v>9251</v>
      </c>
      <c r="H310" s="19">
        <v>11646</v>
      </c>
      <c r="I310" s="19">
        <v>2770</v>
      </c>
      <c r="J310" s="19">
        <v>8876</v>
      </c>
      <c r="K310" s="19">
        <f>IF(J310=H310,1,0)</f>
        <v>0</v>
      </c>
      <c r="L310" s="19">
        <v>0</v>
      </c>
      <c r="M310" s="19">
        <v>734</v>
      </c>
      <c r="N310" s="19">
        <v>160</v>
      </c>
      <c r="O310" s="19">
        <v>0</v>
      </c>
      <c r="P310" s="19">
        <v>0</v>
      </c>
      <c r="Q310" s="19">
        <v>57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8300</v>
      </c>
      <c r="AC310" s="19">
        <v>0</v>
      </c>
    </row>
    <row r="311" spans="1:29" x14ac:dyDescent="0.2">
      <c r="A311" s="19" t="s">
        <v>4213</v>
      </c>
      <c r="B311" t="str">
        <f>IF(NOT(ISNA(VLOOKUP($A311,miplib2017!$A$5:$A$10000,1,0))),"miplib2017",IF(NOT(ISNA(VLOOKUP($A311,miplib2010!$A$5:$A$10000,1,0))),"miplib2010",IF(NOT(ISNA(VLOOKUP($A311,miplib2003!$A$5:$A$10000,1,0))),"miplib2003",IF(NOT(ISNA(VLOOKUP($A311,miplib3!$A$5:$A$10002,1,0))),"miplib3",IF(NOT(ISNA(VLOOKUP($A311,miplib2!$A$5:$A$10004,1,0))),"miplib2",IF(NOT(ISNA(VLOOKUP($A311,coral!$A$5:$A$10000,1,0))),"coral",IF(NOT(ISNA(VLOOKUP($A311,neos!$A$5:$A$10000,1,0))),"neos","COULD NOT FIND")))))))</f>
        <v>miplib2010</v>
      </c>
      <c r="C311" s="19">
        <f ca="1">IF($B311="coral",IF(E311=F311,E311,"?"),VLOOKUP($A322,INDIRECT("'"&amp;$B322&amp;"'!"&amp;"$A$5:$Z$1000"),MATCH(C$4,INDIRECT("'"&amp;$B322&amp;"'!$A$4:$Z$4"),0),0))</f>
        <v>4</v>
      </c>
      <c r="D311" s="19"/>
      <c r="E311" s="19">
        <v>2790.5</v>
      </c>
      <c r="F311" s="21">
        <v>9.9999999999999996E+30</v>
      </c>
      <c r="G311" s="19">
        <v>6703</v>
      </c>
      <c r="H311" s="19">
        <v>9480</v>
      </c>
      <c r="I311" s="19">
        <v>2770</v>
      </c>
      <c r="J311" s="19">
        <v>6710</v>
      </c>
      <c r="K311" s="19">
        <f>IF(J311=H311,1,0)</f>
        <v>0</v>
      </c>
      <c r="L311" s="19">
        <v>0</v>
      </c>
      <c r="M311" s="19">
        <v>694</v>
      </c>
      <c r="N311" s="19">
        <v>160</v>
      </c>
      <c r="O311" s="19">
        <v>0</v>
      </c>
      <c r="P311" s="19">
        <v>0</v>
      </c>
      <c r="Q311" s="19">
        <v>49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5800</v>
      </c>
      <c r="AC311" s="19">
        <v>0</v>
      </c>
    </row>
    <row r="312" spans="1:29" x14ac:dyDescent="0.2">
      <c r="A312" s="19" t="s">
        <v>4214</v>
      </c>
      <c r="B312" t="str">
        <f>IF(NOT(ISNA(VLOOKUP($A312,miplib2017!$A$5:$A$10000,1,0))),"miplib2017",IF(NOT(ISNA(VLOOKUP($A312,miplib2010!$A$5:$A$10000,1,0))),"miplib2010",IF(NOT(ISNA(VLOOKUP($A312,miplib2003!$A$5:$A$10000,1,0))),"miplib2003",IF(NOT(ISNA(VLOOKUP($A312,miplib3!$A$5:$A$10002,1,0))),"miplib3",IF(NOT(ISNA(VLOOKUP($A312,miplib2!$A$5:$A$10004,1,0))),"miplib2",IF(NOT(ISNA(VLOOKUP($A312,coral!$A$5:$A$10000,1,0))),"coral",IF(NOT(ISNA(VLOOKUP($A312,neos!$A$5:$A$10000,1,0))),"neos","COULD NOT FIND")))))))</f>
        <v>miplib2017</v>
      </c>
      <c r="C312" s="19" t="str">
        <f ca="1">IF($B312="coral",IF(E312=F312,E312,"?"),VLOOKUP($A323,INDIRECT("'"&amp;$B323&amp;"'!"&amp;"$A$5:$Z$1000"),MATCH(C$4,INDIRECT("'"&amp;$B323&amp;"'!$A$4:$Z$4"),0),0))</f>
        <v>Infeasible</v>
      </c>
      <c r="D312" s="19"/>
      <c r="E312" s="19">
        <v>9361</v>
      </c>
      <c r="F312" s="21">
        <v>9.9999999999999996E+30</v>
      </c>
      <c r="G312" s="19">
        <v>13189</v>
      </c>
      <c r="H312" s="19">
        <v>167910</v>
      </c>
      <c r="I312" s="19">
        <v>0</v>
      </c>
      <c r="J312" s="19">
        <v>167910</v>
      </c>
      <c r="K312" s="19">
        <f>IF(J312=H312,1,0)</f>
        <v>1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10170</v>
      </c>
      <c r="R312" s="19">
        <v>40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2940</v>
      </c>
      <c r="AC312" s="19">
        <v>9</v>
      </c>
    </row>
    <row r="313" spans="1:29" x14ac:dyDescent="0.2">
      <c r="A313" s="19" t="s">
        <v>4642</v>
      </c>
      <c r="B313" t="str">
        <f>IF(NOT(ISNA(VLOOKUP($A313,miplib2017!$A$5:$A$10000,1,0))),"miplib2017",IF(NOT(ISNA(VLOOKUP($A313,miplib2010!$A$5:$A$10000,1,0))),"miplib2010",IF(NOT(ISNA(VLOOKUP($A313,miplib2003!$A$5:$A$10000,1,0))),"miplib2003",IF(NOT(ISNA(VLOOKUP($A313,miplib3!$A$5:$A$10002,1,0))),"miplib3",IF(NOT(ISNA(VLOOKUP($A313,miplib2!$A$5:$A$10004,1,0))),"miplib2",IF(NOT(ISNA(VLOOKUP($A313,coral!$A$5:$A$10000,1,0))),"coral",IF(NOT(ISNA(VLOOKUP($A313,neos!$A$5:$A$10000,1,0))),"neos","COULD NOT FIND")))))))</f>
        <v>coral</v>
      </c>
      <c r="C313" s="19">
        <f ca="1">IF($B313="coral",IF(E313=F313,E313,"?"),VLOOKUP($A324,INDIRECT("'"&amp;$B324&amp;"'!"&amp;"$A$5:$Z$1000"),MATCH(C$4,INDIRECT("'"&amp;$B324&amp;"'!$A$4:$Z$4"),0),0))</f>
        <v>2</v>
      </c>
      <c r="D313" s="19">
        <v>2</v>
      </c>
      <c r="E313" s="19">
        <v>2</v>
      </c>
      <c r="F313" s="19">
        <v>2</v>
      </c>
      <c r="G313" s="19">
        <v>844</v>
      </c>
      <c r="H313" s="19">
        <v>946</v>
      </c>
      <c r="I313" s="19">
        <v>24</v>
      </c>
      <c r="J313" s="19">
        <v>922</v>
      </c>
      <c r="K313" s="19">
        <f>IF(J313=H313,1,0)</f>
        <v>0</v>
      </c>
      <c r="L313" s="19">
        <v>0</v>
      </c>
      <c r="M313" s="19">
        <v>48</v>
      </c>
      <c r="N313" s="19">
        <v>0</v>
      </c>
      <c r="O313" s="19">
        <v>0</v>
      </c>
      <c r="P313" s="19">
        <v>0</v>
      </c>
      <c r="Q313" s="19">
        <v>327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80</v>
      </c>
      <c r="AC313" s="19">
        <v>276</v>
      </c>
    </row>
    <row r="314" spans="1:29" x14ac:dyDescent="0.2">
      <c r="A314" s="19" t="s">
        <v>4643</v>
      </c>
      <c r="B314" t="str">
        <f>IF(NOT(ISNA(VLOOKUP($A314,miplib2017!$A$5:$A$10000,1,0))),"miplib2017",IF(NOT(ISNA(VLOOKUP($A314,miplib2010!$A$5:$A$10000,1,0))),"miplib2010",IF(NOT(ISNA(VLOOKUP($A314,miplib2003!$A$5:$A$10000,1,0))),"miplib2003",IF(NOT(ISNA(VLOOKUP($A314,miplib3!$A$5:$A$10002,1,0))),"miplib3",IF(NOT(ISNA(VLOOKUP($A314,miplib2!$A$5:$A$10004,1,0))),"miplib2",IF(NOT(ISNA(VLOOKUP($A314,coral!$A$5:$A$10000,1,0))),"coral",IF(NOT(ISNA(VLOOKUP($A314,neos!$A$5:$A$10000,1,0))),"neos","COULD NOT FIND")))))))</f>
        <v>coral</v>
      </c>
      <c r="C314" s="19" t="str">
        <f ca="1">IF($B314="coral",IF(E314=F314,E314,"?"),VLOOKUP($A325,INDIRECT("'"&amp;$B325&amp;"'!"&amp;"$A$5:$Z$1000"),MATCH(C$4,INDIRECT("'"&amp;$B325&amp;"'!$A$4:$Z$4"),0),0))</f>
        <v>?</v>
      </c>
      <c r="D314" s="19"/>
      <c r="E314" s="19">
        <v>12</v>
      </c>
      <c r="F314" s="19">
        <v>22</v>
      </c>
      <c r="G314" s="19">
        <v>1092</v>
      </c>
      <c r="H314" s="19">
        <v>1350</v>
      </c>
      <c r="I314" s="19">
        <v>48</v>
      </c>
      <c r="J314" s="19">
        <v>1302</v>
      </c>
      <c r="K314" s="19">
        <f>IF(J314=H314,1,0)</f>
        <v>0</v>
      </c>
      <c r="L314" s="19">
        <v>0</v>
      </c>
      <c r="M314" s="19">
        <v>96</v>
      </c>
      <c r="N314" s="19">
        <v>0</v>
      </c>
      <c r="O314" s="19">
        <v>0</v>
      </c>
      <c r="P314" s="19">
        <v>0</v>
      </c>
      <c r="Q314" s="19">
        <v>468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56</v>
      </c>
      <c r="AC314" s="19">
        <v>444</v>
      </c>
    </row>
    <row r="315" spans="1:29" x14ac:dyDescent="0.2">
      <c r="A315" s="19" t="s">
        <v>4644</v>
      </c>
      <c r="B315" t="str">
        <f>IF(NOT(ISNA(VLOOKUP($A315,miplib2017!$A$5:$A$10000,1,0))),"miplib2017",IF(NOT(ISNA(VLOOKUP($A315,miplib2010!$A$5:$A$10000,1,0))),"miplib2010",IF(NOT(ISNA(VLOOKUP($A315,miplib2003!$A$5:$A$10000,1,0))),"miplib2003",IF(NOT(ISNA(VLOOKUP($A315,miplib3!$A$5:$A$10002,1,0))),"miplib3",IF(NOT(ISNA(VLOOKUP($A315,miplib2!$A$5:$A$10004,1,0))),"miplib2",IF(NOT(ISNA(VLOOKUP($A315,coral!$A$5:$A$10000,1,0))),"coral",IF(NOT(ISNA(VLOOKUP($A315,neos!$A$5:$A$10000,1,0))),"neos","COULD NOT FIND")))))))</f>
        <v>coral</v>
      </c>
      <c r="C315" s="19" t="str">
        <f ca="1">IF($B315="coral",IF(E315=F315,E315,"?"),VLOOKUP($A326,INDIRECT("'"&amp;$B326&amp;"'!"&amp;"$A$5:$Z$1000"),MATCH(C$4,INDIRECT("'"&amp;$B326&amp;"'!$A$4:$Z$4"),0),0))</f>
        <v>?</v>
      </c>
      <c r="D315" s="19"/>
      <c r="E315" s="19">
        <v>12</v>
      </c>
      <c r="F315" s="19">
        <v>18</v>
      </c>
      <c r="G315" s="19">
        <v>968</v>
      </c>
      <c r="H315" s="19">
        <v>1094</v>
      </c>
      <c r="I315" s="19">
        <v>48</v>
      </c>
      <c r="J315" s="19">
        <v>1046</v>
      </c>
      <c r="K315" s="19">
        <f>IF(J315=H315,1,0)</f>
        <v>0</v>
      </c>
      <c r="L315" s="19">
        <v>0</v>
      </c>
      <c r="M315" s="19">
        <v>96</v>
      </c>
      <c r="N315" s="19">
        <v>0</v>
      </c>
      <c r="O315" s="19">
        <v>0</v>
      </c>
      <c r="P315" s="19">
        <v>0</v>
      </c>
      <c r="Q315" s="19">
        <v>401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68</v>
      </c>
      <c r="AC315" s="19">
        <v>328</v>
      </c>
    </row>
    <row r="316" spans="1:29" x14ac:dyDescent="0.2">
      <c r="A316" s="19" t="s">
        <v>4645</v>
      </c>
      <c r="B316" t="str">
        <f>IF(NOT(ISNA(VLOOKUP($A316,miplib2017!$A$5:$A$10000,1,0))),"miplib2017",IF(NOT(ISNA(VLOOKUP($A316,miplib2010!$A$5:$A$10000,1,0))),"miplib2010",IF(NOT(ISNA(VLOOKUP($A316,miplib2003!$A$5:$A$10000,1,0))),"miplib2003",IF(NOT(ISNA(VLOOKUP($A316,miplib3!$A$5:$A$10002,1,0))),"miplib3",IF(NOT(ISNA(VLOOKUP($A316,miplib2!$A$5:$A$10004,1,0))),"miplib2",IF(NOT(ISNA(VLOOKUP($A316,coral!$A$5:$A$10000,1,0))),"coral",IF(NOT(ISNA(VLOOKUP($A316,neos!$A$5:$A$10000,1,0))),"neos","COULD NOT FIND")))))))</f>
        <v>coral</v>
      </c>
      <c r="C316" s="19" t="str">
        <f ca="1">IF($B316="coral",IF(E316=F316,E316,"?"),VLOOKUP($A327,INDIRECT("'"&amp;$B327&amp;"'!"&amp;"$A$5:$Z$1000"),MATCH(C$4,INDIRECT("'"&amp;$B327&amp;"'!$A$4:$Z$4"),0),0))</f>
        <v>?</v>
      </c>
      <c r="D316" s="19"/>
      <c r="E316" s="19">
        <v>15</v>
      </c>
      <c r="F316" s="19">
        <v>17</v>
      </c>
      <c r="G316" s="19">
        <v>754</v>
      </c>
      <c r="H316" s="19">
        <v>732</v>
      </c>
      <c r="I316" s="19">
        <v>48</v>
      </c>
      <c r="J316" s="19">
        <v>684</v>
      </c>
      <c r="K316" s="19">
        <f>IF(J316=H316,1,0)</f>
        <v>0</v>
      </c>
      <c r="L316" s="19">
        <v>0</v>
      </c>
      <c r="M316" s="19">
        <v>92</v>
      </c>
      <c r="N316" s="19">
        <v>0</v>
      </c>
      <c r="O316" s="19">
        <v>0</v>
      </c>
      <c r="P316" s="19">
        <v>0</v>
      </c>
      <c r="Q316" s="19">
        <v>196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92</v>
      </c>
      <c r="AC316" s="19">
        <v>204</v>
      </c>
    </row>
    <row r="317" spans="1:29" x14ac:dyDescent="0.2">
      <c r="A317" s="19" t="s">
        <v>3039</v>
      </c>
      <c r="B317" t="str">
        <f>IF(NOT(ISNA(VLOOKUP($A317,miplib2017!$A$5:$A$10000,1,0))),"miplib2017",IF(NOT(ISNA(VLOOKUP($A317,miplib2010!$A$5:$A$10000,1,0))),"miplib2010",IF(NOT(ISNA(VLOOKUP($A317,miplib2003!$A$5:$A$10000,1,0))),"miplib2003",IF(NOT(ISNA(VLOOKUP($A317,miplib3!$A$5:$A$10002,1,0))),"miplib3",IF(NOT(ISNA(VLOOKUP($A317,miplib2!$A$5:$A$10004,1,0))),"miplib2",IF(NOT(ISNA(VLOOKUP($A317,coral!$A$5:$A$10000,1,0))),"coral",IF(NOT(ISNA(VLOOKUP($A317,neos!$A$5:$A$10000,1,0))),"neos","COULD NOT FIND")))))))</f>
        <v>miplib2010</v>
      </c>
      <c r="C317" s="19">
        <f ca="1">IF($B317="coral",IF(E317=F317,E317,"?"),VLOOKUP($A328,INDIRECT("'"&amp;$B328&amp;"'!"&amp;"$A$5:$Z$1000"),MATCH(C$4,INDIRECT("'"&amp;$B328&amp;"'!$A$4:$Z$4"),0),0))</f>
        <v>-237.76888890000001</v>
      </c>
      <c r="D317" s="19"/>
      <c r="E317" s="19">
        <v>12.666667</v>
      </c>
      <c r="F317" s="19">
        <v>22</v>
      </c>
      <c r="G317" s="19">
        <v>803</v>
      </c>
      <c r="H317" s="19">
        <v>882</v>
      </c>
      <c r="I317" s="19">
        <v>48</v>
      </c>
      <c r="J317" s="19">
        <v>834</v>
      </c>
      <c r="K317" s="19">
        <f>IF(J317=H317,1,0)</f>
        <v>0</v>
      </c>
      <c r="L317" s="19">
        <v>0</v>
      </c>
      <c r="M317" s="19">
        <v>96</v>
      </c>
      <c r="N317" s="19">
        <v>0</v>
      </c>
      <c r="O317" s="19">
        <v>0</v>
      </c>
      <c r="P317" s="19">
        <v>0</v>
      </c>
      <c r="Q317" s="19">
        <v>278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74</v>
      </c>
      <c r="AC317" s="19">
        <v>237</v>
      </c>
    </row>
    <row r="318" spans="1:29" x14ac:dyDescent="0.2">
      <c r="A318" s="19" t="s">
        <v>4646</v>
      </c>
      <c r="B318" t="str">
        <f>IF(NOT(ISNA(VLOOKUP($A318,miplib2017!$A$5:$A$10000,1,0))),"miplib2017",IF(NOT(ISNA(VLOOKUP($A318,miplib2010!$A$5:$A$10000,1,0))),"miplib2010",IF(NOT(ISNA(VLOOKUP($A318,miplib2003!$A$5:$A$10000,1,0))),"miplib2003",IF(NOT(ISNA(VLOOKUP($A318,miplib3!$A$5:$A$10002,1,0))),"miplib3",IF(NOT(ISNA(VLOOKUP($A318,miplib2!$A$5:$A$10004,1,0))),"miplib2",IF(NOT(ISNA(VLOOKUP($A318,coral!$A$5:$A$10000,1,0))),"coral",IF(NOT(ISNA(VLOOKUP($A318,neos!$A$5:$A$10000,1,0))),"neos","COULD NOT FIND")))))))</f>
        <v>coral</v>
      </c>
      <c r="C318" s="19" t="str">
        <f ca="1">IF($B318="coral",IF(E318=F318,E318,"?"),VLOOKUP($A329,INDIRECT("'"&amp;$B329&amp;"'!"&amp;"$A$5:$Z$1000"),MATCH(C$4,INDIRECT("'"&amp;$B329&amp;"'!$A$4:$Z$4"),0),0))</f>
        <v>?</v>
      </c>
      <c r="D318" s="19"/>
      <c r="E318" s="19">
        <v>4</v>
      </c>
      <c r="F318" s="21">
        <v>9.9999999999999996E+30</v>
      </c>
      <c r="G318" s="19">
        <v>359</v>
      </c>
      <c r="H318" s="19">
        <v>464</v>
      </c>
      <c r="I318" s="19">
        <v>16</v>
      </c>
      <c r="J318" s="19">
        <v>448</v>
      </c>
      <c r="K318" s="19">
        <f>IF(J318=H318,1,0)</f>
        <v>0</v>
      </c>
      <c r="L318" s="19">
        <v>0</v>
      </c>
      <c r="M318" s="19">
        <v>32</v>
      </c>
      <c r="N318" s="19">
        <v>0</v>
      </c>
      <c r="O318" s="19">
        <v>0</v>
      </c>
      <c r="P318" s="19">
        <v>0</v>
      </c>
      <c r="Q318" s="19">
        <v>176</v>
      </c>
      <c r="R318" s="19">
        <v>3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148</v>
      </c>
    </row>
    <row r="319" spans="1:29" x14ac:dyDescent="0.2">
      <c r="A319" s="19" t="s">
        <v>4215</v>
      </c>
      <c r="B319" t="str">
        <f>IF(NOT(ISNA(VLOOKUP($A319,miplib2017!$A$5:$A$10000,1,0))),"miplib2017",IF(NOT(ISNA(VLOOKUP($A319,miplib2010!$A$5:$A$10000,1,0))),"miplib2010",IF(NOT(ISNA(VLOOKUP($A319,miplib2003!$A$5:$A$10000,1,0))),"miplib2003",IF(NOT(ISNA(VLOOKUP($A319,miplib3!$A$5:$A$10002,1,0))),"miplib3",IF(NOT(ISNA(VLOOKUP($A319,miplib2!$A$5:$A$10004,1,0))),"miplib2",IF(NOT(ISNA(VLOOKUP($A319,coral!$A$5:$A$10000,1,0))),"coral",IF(NOT(ISNA(VLOOKUP($A319,neos!$A$5:$A$10000,1,0))),"neos","COULD NOT FIND")))))))</f>
        <v>miplib2010</v>
      </c>
      <c r="C319" s="19">
        <f ca="1">IF($B319="coral",IF(E319=F319,E319,"?"),VLOOKUP($A330,INDIRECT("'"&amp;$B330&amp;"'!"&amp;"$A$5:$Z$1000"),MATCH(C$4,INDIRECT("'"&amp;$B330&amp;"'!$A$4:$Z$4"),0),0))</f>
        <v>0.5</v>
      </c>
      <c r="D319" s="19"/>
      <c r="E319" s="19">
        <v>2602</v>
      </c>
      <c r="F319" s="21">
        <v>9.9999999999999996E+30</v>
      </c>
      <c r="G319" s="19">
        <v>7271</v>
      </c>
      <c r="H319" s="19">
        <v>9551</v>
      </c>
      <c r="I319" s="19">
        <v>2586</v>
      </c>
      <c r="J319" s="19">
        <v>6965</v>
      </c>
      <c r="K319" s="19">
        <f>IF(J319=H319,1,0)</f>
        <v>0</v>
      </c>
      <c r="L319" s="19">
        <v>0</v>
      </c>
      <c r="M319" s="19">
        <v>699</v>
      </c>
      <c r="N319" s="19">
        <v>156</v>
      </c>
      <c r="O319" s="19">
        <v>0</v>
      </c>
      <c r="P319" s="19">
        <v>0</v>
      </c>
      <c r="Q319" s="19">
        <v>54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6362</v>
      </c>
      <c r="AC319" s="19">
        <v>0</v>
      </c>
    </row>
    <row r="320" spans="1:29" x14ac:dyDescent="0.2">
      <c r="A320" s="19" t="s">
        <v>4647</v>
      </c>
      <c r="B320" t="str">
        <f>IF(NOT(ISNA(VLOOKUP($A320,miplib2017!$A$5:$A$10000,1,0))),"miplib2017",IF(NOT(ISNA(VLOOKUP($A320,miplib2010!$A$5:$A$10000,1,0))),"miplib2010",IF(NOT(ISNA(VLOOKUP($A320,miplib2003!$A$5:$A$10000,1,0))),"miplib2003",IF(NOT(ISNA(VLOOKUP($A320,miplib3!$A$5:$A$10002,1,0))),"miplib3",IF(NOT(ISNA(VLOOKUP($A320,miplib2!$A$5:$A$10004,1,0))),"miplib2",IF(NOT(ISNA(VLOOKUP($A320,coral!$A$5:$A$10000,1,0))),"coral",IF(NOT(ISNA(VLOOKUP($A320,neos!$A$5:$A$10000,1,0))),"neos","COULD NOT FIND")))))))</f>
        <v>coral</v>
      </c>
      <c r="C320" s="19">
        <f ca="1">IF($B320="coral",IF(E320=F320,E320,"?"),VLOOKUP($A331,INDIRECT("'"&amp;$B331&amp;"'!"&amp;"$A$5:$Z$1000"),MATCH(C$4,INDIRECT("'"&amp;$B331&amp;"'!$A$4:$Z$4"),0),0))</f>
        <v>60</v>
      </c>
      <c r="D320" s="19">
        <v>60</v>
      </c>
      <c r="E320" s="19">
        <v>60</v>
      </c>
      <c r="F320" s="19">
        <v>60</v>
      </c>
      <c r="G320" s="19">
        <v>4773</v>
      </c>
      <c r="H320" s="19">
        <v>7550</v>
      </c>
      <c r="I320" s="19">
        <v>0</v>
      </c>
      <c r="J320" s="19">
        <v>7550</v>
      </c>
      <c r="K320" s="19">
        <f>IF(J320=H320,1,0)</f>
        <v>1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1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3772</v>
      </c>
      <c r="AC320" s="19">
        <v>1000</v>
      </c>
    </row>
    <row r="321" spans="1:29" x14ac:dyDescent="0.2">
      <c r="A321" s="19" t="s">
        <v>4648</v>
      </c>
      <c r="B321" t="str">
        <f>IF(NOT(ISNA(VLOOKUP($A321,miplib2017!$A$5:$A$10000,1,0))),"miplib2017",IF(NOT(ISNA(VLOOKUP($A321,miplib2010!$A$5:$A$10000,1,0))),"miplib2010",IF(NOT(ISNA(VLOOKUP($A321,miplib2003!$A$5:$A$10000,1,0))),"miplib2003",IF(NOT(ISNA(VLOOKUP($A321,miplib3!$A$5:$A$10002,1,0))),"miplib3",IF(NOT(ISNA(VLOOKUP($A321,miplib2!$A$5:$A$10004,1,0))),"miplib2",IF(NOT(ISNA(VLOOKUP($A321,coral!$A$5:$A$10000,1,0))),"coral",IF(NOT(ISNA(VLOOKUP($A321,neos!$A$5:$A$10000,1,0))),"neos","COULD NOT FIND")))))))</f>
        <v>miplib2017</v>
      </c>
      <c r="C321" s="19">
        <f ca="1">IF($B321="coral",IF(E321=F321,E321,"?"),VLOOKUP($A332,INDIRECT("'"&amp;$B332&amp;"'!"&amp;"$A$5:$Z$1000"),MATCH(C$4,INDIRECT("'"&amp;$B332&amp;"'!$A$4:$Z$4"),0),0))</f>
        <v>1.5</v>
      </c>
      <c r="D321" s="19"/>
      <c r="E321" s="19">
        <v>-228.2</v>
      </c>
      <c r="F321" s="21">
        <v>9.9999999999999996E+30</v>
      </c>
      <c r="G321" s="19">
        <v>1570</v>
      </c>
      <c r="H321" s="19">
        <v>57855</v>
      </c>
      <c r="I321" s="19">
        <v>0</v>
      </c>
      <c r="J321" s="19">
        <v>57855</v>
      </c>
      <c r="K321" s="19">
        <f>IF(J321=H321,1,0)</f>
        <v>1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920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650</v>
      </c>
      <c r="AC321" s="19">
        <v>0</v>
      </c>
    </row>
    <row r="322" spans="1:29" x14ac:dyDescent="0.2">
      <c r="A322" s="19" t="s">
        <v>4463</v>
      </c>
      <c r="B322" t="str">
        <f>IF(NOT(ISNA(VLOOKUP($A322,miplib2017!$A$5:$A$10000,1,0))),"miplib2017",IF(NOT(ISNA(VLOOKUP($A322,miplib2010!$A$5:$A$10000,1,0))),"miplib2010",IF(NOT(ISNA(VLOOKUP($A322,miplib2003!$A$5:$A$10000,1,0))),"miplib2003",IF(NOT(ISNA(VLOOKUP($A322,miplib3!$A$5:$A$10002,1,0))),"miplib3",IF(NOT(ISNA(VLOOKUP($A322,miplib2!$A$5:$A$10004,1,0))),"miplib2",IF(NOT(ISNA(VLOOKUP($A322,coral!$A$5:$A$10000,1,0))),"coral",IF(NOT(ISNA(VLOOKUP($A322,neos!$A$5:$A$10000,1,0))),"neos","COULD NOT FIND")))))))</f>
        <v>miplib2017</v>
      </c>
      <c r="C322" s="19">
        <f ca="1">IF($B322="coral",IF(E322=F322,E322,"?"),VLOOKUP($A333,INDIRECT("'"&amp;$B333&amp;"'!"&amp;"$A$5:$Z$1000"),MATCH(C$4,INDIRECT("'"&amp;$B333&amp;"'!$A$4:$Z$4"),0),0))</f>
        <v>-238</v>
      </c>
      <c r="D322" s="19"/>
      <c r="E322" s="19">
        <v>3</v>
      </c>
      <c r="F322" s="21">
        <v>9.9999999999999996E+30</v>
      </c>
      <c r="G322" s="19">
        <v>34224</v>
      </c>
      <c r="H322" s="19">
        <v>5760</v>
      </c>
      <c r="I322" s="19">
        <v>0</v>
      </c>
      <c r="J322" s="19">
        <v>5520</v>
      </c>
      <c r="K322" s="19">
        <f>IF(J322=H322,1,0)</f>
        <v>0</v>
      </c>
      <c r="L322" s="19">
        <v>240</v>
      </c>
      <c r="M322" s="19">
        <v>0</v>
      </c>
      <c r="N322" s="19">
        <v>240</v>
      </c>
      <c r="O322" s="19">
        <v>0</v>
      </c>
      <c r="P322" s="19">
        <v>0</v>
      </c>
      <c r="Q322" s="19">
        <v>29976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240</v>
      </c>
      <c r="X322" s="19">
        <v>0</v>
      </c>
      <c r="Y322" s="19">
        <v>0</v>
      </c>
      <c r="Z322" s="19">
        <v>0</v>
      </c>
      <c r="AA322" s="19">
        <v>0</v>
      </c>
      <c r="AB322" s="19">
        <v>2376</v>
      </c>
      <c r="AC322" s="19">
        <v>1392</v>
      </c>
    </row>
    <row r="323" spans="1:29" x14ac:dyDescent="0.2">
      <c r="A323" s="19" t="s">
        <v>4216</v>
      </c>
      <c r="B323" t="str">
        <f>IF(NOT(ISNA(VLOOKUP($A323,miplib2017!$A$5:$A$10000,1,0))),"miplib2017",IF(NOT(ISNA(VLOOKUP($A323,miplib2010!$A$5:$A$10000,1,0))),"miplib2010",IF(NOT(ISNA(VLOOKUP($A323,miplib2003!$A$5:$A$10000,1,0))),"miplib2003",IF(NOT(ISNA(VLOOKUP($A323,miplib3!$A$5:$A$10002,1,0))),"miplib3",IF(NOT(ISNA(VLOOKUP($A323,miplib2!$A$5:$A$10004,1,0))),"miplib2",IF(NOT(ISNA(VLOOKUP($A323,coral!$A$5:$A$10000,1,0))),"coral",IF(NOT(ISNA(VLOOKUP($A323,neos!$A$5:$A$10000,1,0))),"neos","COULD NOT FIND")))))))</f>
        <v>miplib2017</v>
      </c>
      <c r="C323" s="19">
        <f ca="1">IF($B323="coral",IF(E323=F323,E323,"?"),VLOOKUP($A334,INDIRECT("'"&amp;$B334&amp;"'!"&amp;"$A$5:$Z$1000"),MATCH(C$4,INDIRECT("'"&amp;$B334&amp;"'!$A$4:$Z$4"),0),0))</f>
        <v>2360</v>
      </c>
      <c r="D323" s="19"/>
      <c r="E323" s="19">
        <v>2130.178116</v>
      </c>
      <c r="F323" s="21">
        <v>9.9999999999999996E+30</v>
      </c>
      <c r="G323" s="19">
        <v>354</v>
      </c>
      <c r="H323" s="19">
        <v>31329</v>
      </c>
      <c r="I323" s="19">
        <v>0</v>
      </c>
      <c r="J323" s="19">
        <v>31329</v>
      </c>
      <c r="K323" s="19">
        <f>IF(J323=H323,1,0)</f>
        <v>1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186</v>
      </c>
      <c r="R323" s="19">
        <v>168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</row>
    <row r="324" spans="1:29" x14ac:dyDescent="0.2">
      <c r="A324" s="19" t="s">
        <v>4649</v>
      </c>
      <c r="B324" t="str">
        <f>IF(NOT(ISNA(VLOOKUP($A324,miplib2017!$A$5:$A$10000,1,0))),"miplib2017",IF(NOT(ISNA(VLOOKUP($A324,miplib2010!$A$5:$A$10000,1,0))),"miplib2010",IF(NOT(ISNA(VLOOKUP($A324,miplib2003!$A$5:$A$10000,1,0))),"miplib2003",IF(NOT(ISNA(VLOOKUP($A324,miplib3!$A$5:$A$10002,1,0))),"miplib3",IF(NOT(ISNA(VLOOKUP($A324,miplib2!$A$5:$A$10004,1,0))),"miplib2",IF(NOT(ISNA(VLOOKUP($A324,coral!$A$5:$A$10000,1,0))),"coral",IF(NOT(ISNA(VLOOKUP($A324,neos!$A$5:$A$10000,1,0))),"neos","COULD NOT FIND")))))))</f>
        <v>miplib2017</v>
      </c>
      <c r="C324" s="19">
        <f ca="1">IF($B324="coral",IF(E324=F324,E324,"?"),VLOOKUP($A335,INDIRECT("'"&amp;$B335&amp;"'!"&amp;"$A$5:$Z$1000"),MATCH(C$4,INDIRECT("'"&amp;$B335&amp;"'!$A$4:$Z$4"),0),0))</f>
        <v>2188</v>
      </c>
      <c r="D324" s="19"/>
      <c r="E324" s="19">
        <v>-99.917777999999998</v>
      </c>
      <c r="F324" s="21">
        <v>9.9999999999999996E+30</v>
      </c>
      <c r="G324" s="19">
        <v>12498</v>
      </c>
      <c r="H324" s="19">
        <v>23305</v>
      </c>
      <c r="I324" s="19">
        <v>0</v>
      </c>
      <c r="J324" s="19">
        <v>23305</v>
      </c>
      <c r="K324" s="19">
        <f>IF(J324=H324,1,0)</f>
        <v>1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514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11864</v>
      </c>
      <c r="AC324" s="19">
        <v>0</v>
      </c>
    </row>
    <row r="325" spans="1:29" x14ac:dyDescent="0.2">
      <c r="A325" s="19" t="s">
        <v>4650</v>
      </c>
      <c r="B325" t="str">
        <f>IF(NOT(ISNA(VLOOKUP($A325,miplib2017!$A$5:$A$10000,1,0))),"miplib2017",IF(NOT(ISNA(VLOOKUP($A325,miplib2010!$A$5:$A$10000,1,0))),"miplib2010",IF(NOT(ISNA(VLOOKUP($A325,miplib2003!$A$5:$A$10000,1,0))),"miplib2003",IF(NOT(ISNA(VLOOKUP($A325,miplib3!$A$5:$A$10002,1,0))),"miplib3",IF(NOT(ISNA(VLOOKUP($A325,miplib2!$A$5:$A$10004,1,0))),"miplib2",IF(NOT(ISNA(VLOOKUP($A325,coral!$A$5:$A$10000,1,0))),"coral",IF(NOT(ISNA(VLOOKUP($A325,neos!$A$5:$A$10000,1,0))),"neos","COULD NOT FIND")))))))</f>
        <v>miplib2017</v>
      </c>
      <c r="C325" s="19" t="str">
        <f ca="1">IF($B325="coral",IF(E325=F325,E325,"?"),VLOOKUP($A336,INDIRECT("'"&amp;$B336&amp;"'!"&amp;"$A$5:$Z$1000"),MATCH(C$4,INDIRECT("'"&amp;$B336&amp;"'!$A$4:$Z$4"),0),0))</f>
        <v>?</v>
      </c>
      <c r="D325" s="19"/>
      <c r="E325" s="19">
        <v>-237.78222199999999</v>
      </c>
      <c r="F325" s="21">
        <v>9.9999999999999996E+30</v>
      </c>
      <c r="G325" s="19">
        <v>2989</v>
      </c>
      <c r="H325" s="19">
        <v>84718</v>
      </c>
      <c r="I325" s="19">
        <v>0</v>
      </c>
      <c r="J325" s="19">
        <v>84718</v>
      </c>
      <c r="K325" s="19">
        <f>IF(J325=H325,1,0)</f>
        <v>1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1009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1808</v>
      </c>
      <c r="AC325" s="19">
        <v>0</v>
      </c>
    </row>
    <row r="326" spans="1:29" x14ac:dyDescent="0.2">
      <c r="A326" s="19" t="s">
        <v>3061</v>
      </c>
      <c r="B326" t="str">
        <f>IF(NOT(ISNA(VLOOKUP($A326,miplib2017!$A$5:$A$10000,1,0))),"miplib2017",IF(NOT(ISNA(VLOOKUP($A326,miplib2010!$A$5:$A$10000,1,0))),"miplib2010",IF(NOT(ISNA(VLOOKUP($A326,miplib2003!$A$5:$A$10000,1,0))),"miplib2003",IF(NOT(ISNA(VLOOKUP($A326,miplib3!$A$5:$A$10002,1,0))),"miplib3",IF(NOT(ISNA(VLOOKUP($A326,miplib2!$A$5:$A$10004,1,0))),"miplib2",IF(NOT(ISNA(VLOOKUP($A326,coral!$A$5:$A$10000,1,0))),"coral",IF(NOT(ISNA(VLOOKUP($A326,neos!$A$5:$A$10000,1,0))),"neos","COULD NOT FIND")))))))</f>
        <v>coral</v>
      </c>
      <c r="C326" s="19">
        <f ca="1">IF($B326="coral",IF(E326=F326,E326,"?"),VLOOKUP($A337,INDIRECT("'"&amp;$B337&amp;"'!"&amp;"$A$5:$Z$1000"),MATCH(C$4,INDIRECT("'"&amp;$B337&amp;"'!$A$4:$Z$4"),0),0))</f>
        <v>446.5</v>
      </c>
      <c r="D326" s="19"/>
      <c r="E326" s="19">
        <v>446.5</v>
      </c>
      <c r="F326" s="19">
        <v>446.5</v>
      </c>
      <c r="G326" s="19">
        <v>723</v>
      </c>
      <c r="H326" s="19">
        <v>1302</v>
      </c>
      <c r="I326" s="19">
        <v>672</v>
      </c>
      <c r="J326" s="19">
        <v>630</v>
      </c>
      <c r="K326" s="19">
        <f>IF(J326=H326,1,0)</f>
        <v>0</v>
      </c>
      <c r="L326" s="19">
        <v>0</v>
      </c>
      <c r="M326" s="19">
        <v>21</v>
      </c>
      <c r="N326" s="19">
        <v>0</v>
      </c>
      <c r="O326" s="19">
        <v>42</v>
      </c>
      <c r="P326" s="19">
        <v>30</v>
      </c>
      <c r="Q326" s="19">
        <v>0</v>
      </c>
      <c r="R326" s="19">
        <v>0</v>
      </c>
      <c r="S326" s="19">
        <v>0</v>
      </c>
      <c r="T326" s="19">
        <v>0</v>
      </c>
      <c r="U326" s="19">
        <v>630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</row>
    <row r="327" spans="1:29" x14ac:dyDescent="0.2">
      <c r="A327" s="19" t="s">
        <v>4651</v>
      </c>
      <c r="B327" t="str">
        <f>IF(NOT(ISNA(VLOOKUP($A327,miplib2017!$A$5:$A$10000,1,0))),"miplib2017",IF(NOT(ISNA(VLOOKUP($A327,miplib2010!$A$5:$A$10000,1,0))),"miplib2010",IF(NOT(ISNA(VLOOKUP($A327,miplib2003!$A$5:$A$10000,1,0))),"miplib2003",IF(NOT(ISNA(VLOOKUP($A327,miplib3!$A$5:$A$10002,1,0))),"miplib3",IF(NOT(ISNA(VLOOKUP($A327,miplib2!$A$5:$A$10004,1,0))),"miplib2",IF(NOT(ISNA(VLOOKUP($A327,coral!$A$5:$A$10000,1,0))),"coral",IF(NOT(ISNA(VLOOKUP($A327,neos!$A$5:$A$10000,1,0))),"neos","COULD NOT FIND")))))))</f>
        <v>coral</v>
      </c>
      <c r="C327" s="19" t="str">
        <f ca="1">IF($B327="coral",IF(E327=F327,E327,"?"),VLOOKUP($A338,INDIRECT("'"&amp;$B338&amp;"'!"&amp;"$A$5:$Z$1000"),MATCH(C$4,INDIRECT("'"&amp;$B338&amp;"'!$A$4:$Z$4"),0),0))</f>
        <v>?</v>
      </c>
      <c r="D327" s="19"/>
      <c r="E327" s="19">
        <v>3</v>
      </c>
      <c r="F327" s="21">
        <v>9.9999999999999996E+30</v>
      </c>
      <c r="G327" s="19">
        <v>6516</v>
      </c>
      <c r="H327" s="19">
        <v>1848</v>
      </c>
      <c r="I327" s="19">
        <v>552</v>
      </c>
      <c r="J327" s="19">
        <v>1296</v>
      </c>
      <c r="K327" s="19">
        <f>IF(J327=H327,1,0)</f>
        <v>0</v>
      </c>
      <c r="L327" s="19">
        <v>0</v>
      </c>
      <c r="M327" s="19">
        <v>4896</v>
      </c>
      <c r="N327" s="19">
        <v>132</v>
      </c>
      <c r="O327" s="19">
        <v>0</v>
      </c>
      <c r="P327" s="19">
        <v>0</v>
      </c>
      <c r="Q327" s="19">
        <v>12</v>
      </c>
      <c r="R327" s="19">
        <v>0</v>
      </c>
      <c r="S327" s="19">
        <v>0</v>
      </c>
      <c r="T327" s="19">
        <v>0</v>
      </c>
      <c r="U327" s="19">
        <v>0</v>
      </c>
      <c r="V327" s="19">
        <v>420</v>
      </c>
      <c r="W327" s="19">
        <v>144</v>
      </c>
      <c r="X327" s="19">
        <v>0</v>
      </c>
      <c r="Y327" s="19">
        <v>0</v>
      </c>
      <c r="Z327" s="19">
        <v>0</v>
      </c>
      <c r="AA327" s="19">
        <v>0</v>
      </c>
      <c r="AB327" s="19">
        <v>828</v>
      </c>
      <c r="AC327" s="19">
        <v>84</v>
      </c>
    </row>
    <row r="328" spans="1:29" x14ac:dyDescent="0.2">
      <c r="A328" s="19" t="s">
        <v>4652</v>
      </c>
      <c r="B328" t="str">
        <f>IF(NOT(ISNA(VLOOKUP($A328,miplib2017!$A$5:$A$10000,1,0))),"miplib2017",IF(NOT(ISNA(VLOOKUP($A328,miplib2010!$A$5:$A$10000,1,0))),"miplib2010",IF(NOT(ISNA(VLOOKUP($A328,miplib2003!$A$5:$A$10000,1,0))),"miplib2003",IF(NOT(ISNA(VLOOKUP($A328,miplib3!$A$5:$A$10002,1,0))),"miplib3",IF(NOT(ISNA(VLOOKUP($A328,miplib2!$A$5:$A$10004,1,0))),"miplib2",IF(NOT(ISNA(VLOOKUP($A328,coral!$A$5:$A$10000,1,0))),"coral",IF(NOT(ISNA(VLOOKUP($A328,neos!$A$5:$A$10000,1,0))),"neos","COULD NOT FIND")))))))</f>
        <v>miplib2017</v>
      </c>
      <c r="C328" s="19">
        <f ca="1">IF($B328="coral",IF(E328=F328,E328,"?"),VLOOKUP($A339,INDIRECT("'"&amp;$B339&amp;"'!"&amp;"$A$5:$Z$1000"),MATCH(C$4,INDIRECT("'"&amp;$B339&amp;"'!$A$4:$Z$4"),0),0))</f>
        <v>13</v>
      </c>
      <c r="D328" s="19"/>
      <c r="E328" s="19">
        <v>-237.78251900000001</v>
      </c>
      <c r="F328" s="21">
        <v>9.9999999999999996E+30</v>
      </c>
      <c r="G328" s="19">
        <v>2527</v>
      </c>
      <c r="H328" s="19">
        <v>57756</v>
      </c>
      <c r="I328" s="19">
        <v>0</v>
      </c>
      <c r="J328" s="19">
        <v>57756</v>
      </c>
      <c r="K328" s="19">
        <f>IF(J328=H328,1,0)</f>
        <v>1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634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1893</v>
      </c>
      <c r="AC328" s="19">
        <v>0</v>
      </c>
    </row>
    <row r="329" spans="1:29" x14ac:dyDescent="0.2">
      <c r="A329" s="19" t="s">
        <v>4653</v>
      </c>
      <c r="B329" t="str">
        <f>IF(NOT(ISNA(VLOOKUP($A329,miplib2017!$A$5:$A$10000,1,0))),"miplib2017",IF(NOT(ISNA(VLOOKUP($A329,miplib2010!$A$5:$A$10000,1,0))),"miplib2010",IF(NOT(ISNA(VLOOKUP($A329,miplib2003!$A$5:$A$10000,1,0))),"miplib2003",IF(NOT(ISNA(VLOOKUP($A329,miplib3!$A$5:$A$10002,1,0))),"miplib3",IF(NOT(ISNA(VLOOKUP($A329,miplib2!$A$5:$A$10004,1,0))),"miplib2",IF(NOT(ISNA(VLOOKUP($A329,coral!$A$5:$A$10000,1,0))),"coral",IF(NOT(ISNA(VLOOKUP($A329,neos!$A$5:$A$10000,1,0))),"neos","COULD NOT FIND")))))))</f>
        <v>miplib2017</v>
      </c>
      <c r="C329" s="19">
        <f ca="1">IF($B329="coral",IF(E329=F329,E329,"?"),VLOOKUP($A340,INDIRECT("'"&amp;$B340&amp;"'!"&amp;"$A$5:$Z$1000"),MATCH(C$4,INDIRECT("'"&amp;$B340&amp;"'!$A$4:$Z$4"),0),0))</f>
        <v>-95.474806559000001</v>
      </c>
      <c r="D329" s="19"/>
      <c r="E329" s="19">
        <v>-237.77</v>
      </c>
      <c r="F329" s="21">
        <v>9.9999999999999996E+30</v>
      </c>
      <c r="G329" s="19">
        <v>2767</v>
      </c>
      <c r="H329" s="19">
        <v>57756</v>
      </c>
      <c r="I329" s="19">
        <v>0</v>
      </c>
      <c r="J329" s="19">
        <v>57756</v>
      </c>
      <c r="K329" s="19">
        <f>IF(J329=H329,1,0)</f>
        <v>1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497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2013</v>
      </c>
      <c r="AC329" s="19">
        <v>0</v>
      </c>
    </row>
    <row r="330" spans="1:29" x14ac:dyDescent="0.2">
      <c r="A330" s="19" t="s">
        <v>4654</v>
      </c>
      <c r="B330" t="str">
        <f>IF(NOT(ISNA(VLOOKUP($A330,miplib2017!$A$5:$A$10000,1,0))),"miplib2017",IF(NOT(ISNA(VLOOKUP($A330,miplib2010!$A$5:$A$10000,1,0))),"miplib2010",IF(NOT(ISNA(VLOOKUP($A330,miplib2003!$A$5:$A$10000,1,0))),"miplib2003",IF(NOT(ISNA(VLOOKUP($A330,miplib3!$A$5:$A$10002,1,0))),"miplib3",IF(NOT(ISNA(VLOOKUP($A330,miplib2!$A$5:$A$10004,1,0))),"miplib2",IF(NOT(ISNA(VLOOKUP($A330,coral!$A$5:$A$10000,1,0))),"coral",IF(NOT(ISNA(VLOOKUP($A330,neos!$A$5:$A$10000,1,0))),"neos","COULD NOT FIND")))))))</f>
        <v>coral</v>
      </c>
      <c r="C330" s="19">
        <f ca="1">IF($B330="coral",IF(E330=F330,E330,"?"),VLOOKUP($A341,INDIRECT("'"&amp;$B341&amp;"'!"&amp;"$A$5:$Z$1000"),MATCH(C$4,INDIRECT("'"&amp;$B341&amp;"'!$A$4:$Z$4"),0),0))</f>
        <v>0.5</v>
      </c>
      <c r="D330" s="19">
        <v>0.5</v>
      </c>
      <c r="E330" s="19">
        <v>0.5</v>
      </c>
      <c r="F330" s="19">
        <v>0.5</v>
      </c>
      <c r="G330" s="19">
        <v>3282</v>
      </c>
      <c r="H330" s="19">
        <v>5929</v>
      </c>
      <c r="I330" s="19">
        <v>0</v>
      </c>
      <c r="J330" s="19">
        <v>5929</v>
      </c>
      <c r="K330" s="19">
        <f>IF(J330=H330,1,0)</f>
        <v>1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9">
        <v>2719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312</v>
      </c>
      <c r="AC330" s="19">
        <v>60</v>
      </c>
    </row>
    <row r="331" spans="1:29" x14ac:dyDescent="0.2">
      <c r="A331" s="19" t="s">
        <v>4464</v>
      </c>
      <c r="B331" t="str">
        <f>IF(NOT(ISNA(VLOOKUP($A331,miplib2017!$A$5:$A$10000,1,0))),"miplib2017",IF(NOT(ISNA(VLOOKUP($A331,miplib2010!$A$5:$A$10000,1,0))),"miplib2010",IF(NOT(ISNA(VLOOKUP($A331,miplib2003!$A$5:$A$10000,1,0))),"miplib2003",IF(NOT(ISNA(VLOOKUP($A331,miplib3!$A$5:$A$10002,1,0))),"miplib3",IF(NOT(ISNA(VLOOKUP($A331,miplib2!$A$5:$A$10004,1,0))),"miplib2",IF(NOT(ISNA(VLOOKUP($A331,coral!$A$5:$A$10000,1,0))),"coral",IF(NOT(ISNA(VLOOKUP($A331,neos!$A$5:$A$10000,1,0))),"neos","COULD NOT FIND")))))))</f>
        <v>miplib2017</v>
      </c>
      <c r="C331" s="19">
        <f ca="1">IF($B331="coral",IF(E331=F331,E331,"?"),VLOOKUP($A342,INDIRECT("'"&amp;$B342&amp;"'!"&amp;"$A$5:$Z$1000"),MATCH(C$4,INDIRECT("'"&amp;$B342&amp;"'!$A$4:$Z$4"),0),0))</f>
        <v>80598.430096861004</v>
      </c>
      <c r="D331" s="19">
        <v>-237.757912</v>
      </c>
      <c r="E331" s="19">
        <v>-237.75668148400001</v>
      </c>
      <c r="F331" s="19">
        <v>-237.75668148400001</v>
      </c>
      <c r="G331" s="19">
        <v>3757</v>
      </c>
      <c r="H331" s="19">
        <v>57756</v>
      </c>
      <c r="I331" s="19">
        <v>0</v>
      </c>
      <c r="J331" s="19">
        <v>57756</v>
      </c>
      <c r="K331" s="19">
        <f>IF(J331=H331,1,0)</f>
        <v>1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497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3003</v>
      </c>
      <c r="AC331" s="19">
        <v>0</v>
      </c>
    </row>
    <row r="332" spans="1:29" x14ac:dyDescent="0.2">
      <c r="A332" s="19" t="s">
        <v>4217</v>
      </c>
      <c r="B332" t="str">
        <f>IF(NOT(ISNA(VLOOKUP($A332,miplib2017!$A$5:$A$10000,1,0))),"miplib2017",IF(NOT(ISNA(VLOOKUP($A332,miplib2010!$A$5:$A$10000,1,0))),"miplib2010",IF(NOT(ISNA(VLOOKUP($A332,miplib2003!$A$5:$A$10000,1,0))),"miplib2003",IF(NOT(ISNA(VLOOKUP($A332,miplib3!$A$5:$A$10002,1,0))),"miplib3",IF(NOT(ISNA(VLOOKUP($A332,miplib2!$A$5:$A$10004,1,0))),"miplib2",IF(NOT(ISNA(VLOOKUP($A332,coral!$A$5:$A$10000,1,0))),"coral",IF(NOT(ISNA(VLOOKUP($A332,neos!$A$5:$A$10000,1,0))),"neos","COULD NOT FIND")))))))</f>
        <v>miplib2010</v>
      </c>
      <c r="C332" s="19">
        <f ca="1">IF($B332="coral",IF(E332=F332,E332,"?"),VLOOKUP($A343,INDIRECT("'"&amp;$B343&amp;"'!"&amp;"$A$5:$Z$1000"),MATCH(C$4,INDIRECT("'"&amp;$B343&amp;"'!$A$4:$Z$4"),0),0))</f>
        <v>446</v>
      </c>
      <c r="D332" s="19">
        <v>1.5</v>
      </c>
      <c r="E332" s="19">
        <v>1.5</v>
      </c>
      <c r="F332" s="19">
        <v>1.5</v>
      </c>
      <c r="G332" s="19">
        <v>5115</v>
      </c>
      <c r="H332" s="19">
        <v>6036</v>
      </c>
      <c r="I332" s="19">
        <v>0</v>
      </c>
      <c r="J332" s="19">
        <v>6036</v>
      </c>
      <c r="K332" s="19">
        <f>IF(J332=H332,1,0)</f>
        <v>1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3509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373</v>
      </c>
      <c r="AC332" s="19">
        <v>89</v>
      </c>
    </row>
    <row r="333" spans="1:29" x14ac:dyDescent="0.2">
      <c r="A333" s="19" t="s">
        <v>4465</v>
      </c>
      <c r="B333" t="str">
        <f>IF(NOT(ISNA(VLOOKUP($A333,miplib2017!$A$5:$A$10000,1,0))),"miplib2017",IF(NOT(ISNA(VLOOKUP($A333,miplib2010!$A$5:$A$10000,1,0))),"miplib2010",IF(NOT(ISNA(VLOOKUP($A333,miplib2003!$A$5:$A$10000,1,0))),"miplib2003",IF(NOT(ISNA(VLOOKUP($A333,miplib3!$A$5:$A$10002,1,0))),"miplib3",IF(NOT(ISNA(VLOOKUP($A333,miplib2!$A$5:$A$10004,1,0))),"miplib2",IF(NOT(ISNA(VLOOKUP($A333,coral!$A$5:$A$10000,1,0))),"coral",IF(NOT(ISNA(VLOOKUP($A333,neos!$A$5:$A$10000,1,0))),"neos","COULD NOT FIND")))))))</f>
        <v>miplib2017</v>
      </c>
      <c r="C333" s="19">
        <f ca="1">IF($B333="coral",IF(E333=F333,E333,"?"),VLOOKUP($A344,INDIRECT("'"&amp;$B344&amp;"'!"&amp;"$A$5:$Z$1000"),MATCH(C$4,INDIRECT("'"&amp;$B344&amp;"'!$A$4:$Z$4"),0),0))</f>
        <v>0.1500025774</v>
      </c>
      <c r="D333" s="19"/>
      <c r="E333" s="19">
        <v>-238</v>
      </c>
      <c r="F333" s="19">
        <v>-237</v>
      </c>
      <c r="G333" s="19">
        <v>4744</v>
      </c>
      <c r="H333" s="19">
        <v>59376</v>
      </c>
      <c r="I333" s="19">
        <v>0</v>
      </c>
      <c r="J333" s="19">
        <v>59376</v>
      </c>
      <c r="K333" s="19">
        <f>IF(J333=H333,1,0)</f>
        <v>1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505</v>
      </c>
      <c r="R333" s="19">
        <v>1575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2407</v>
      </c>
      <c r="AC333" s="19">
        <v>0</v>
      </c>
    </row>
    <row r="334" spans="1:29" x14ac:dyDescent="0.2">
      <c r="A334" s="19" t="s">
        <v>4655</v>
      </c>
      <c r="B334" t="str">
        <f>IF(NOT(ISNA(VLOOKUP($A334,miplib2017!$A$5:$A$10000,1,0))),"miplib2017",IF(NOT(ISNA(VLOOKUP($A334,miplib2010!$A$5:$A$10000,1,0))),"miplib2010",IF(NOT(ISNA(VLOOKUP($A334,miplib2003!$A$5:$A$10000,1,0))),"miplib2003",IF(NOT(ISNA(VLOOKUP($A334,miplib3!$A$5:$A$10002,1,0))),"miplib3",IF(NOT(ISNA(VLOOKUP($A334,miplib2!$A$5:$A$10004,1,0))),"miplib2",IF(NOT(ISNA(VLOOKUP($A334,coral!$A$5:$A$10000,1,0))),"coral",IF(NOT(ISNA(VLOOKUP($A334,neos!$A$5:$A$10000,1,0))),"neos","COULD NOT FIND")))))))</f>
        <v>miplib2017</v>
      </c>
      <c r="C334" s="19">
        <f ca="1">IF($B334="coral",IF(E334=F334,E334,"?"),VLOOKUP($A345,INDIRECT("'"&amp;$B345&amp;"'!"&amp;"$A$5:$Z$1000"),MATCH(C$4,INDIRECT("'"&amp;$B345&amp;"'!$A$4:$Z$4"),0),0))</f>
        <v>16</v>
      </c>
      <c r="D334" s="19"/>
      <c r="E334" s="19">
        <v>2358.5</v>
      </c>
      <c r="F334" s="21">
        <v>9.9999999999999996E+30</v>
      </c>
      <c r="G334" s="19">
        <v>6711</v>
      </c>
      <c r="H334" s="19">
        <v>8965</v>
      </c>
      <c r="I334" s="19">
        <v>2408</v>
      </c>
      <c r="J334" s="19">
        <v>6557</v>
      </c>
      <c r="K334" s="19">
        <f>IF(J334=H334,1,0)</f>
        <v>0</v>
      </c>
      <c r="L334" s="19">
        <v>0</v>
      </c>
      <c r="M334" s="19">
        <v>753</v>
      </c>
      <c r="N334" s="19">
        <v>158</v>
      </c>
      <c r="O334" s="19">
        <v>0</v>
      </c>
      <c r="P334" s="19">
        <v>0</v>
      </c>
      <c r="Q334" s="19">
        <v>54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5746</v>
      </c>
      <c r="AC334" s="19">
        <v>0</v>
      </c>
    </row>
    <row r="335" spans="1:29" x14ac:dyDescent="0.2">
      <c r="A335" s="19" t="s">
        <v>4218</v>
      </c>
      <c r="B335" t="str">
        <f>IF(NOT(ISNA(VLOOKUP($A335,miplib2017!$A$5:$A$10000,1,0))),"miplib2017",IF(NOT(ISNA(VLOOKUP($A335,miplib2010!$A$5:$A$10000,1,0))),"miplib2010",IF(NOT(ISNA(VLOOKUP($A335,miplib2003!$A$5:$A$10000,1,0))),"miplib2003",IF(NOT(ISNA(VLOOKUP($A335,miplib3!$A$5:$A$10002,1,0))),"miplib3",IF(NOT(ISNA(VLOOKUP($A335,miplib2!$A$5:$A$10004,1,0))),"miplib2",IF(NOT(ISNA(VLOOKUP($A335,coral!$A$5:$A$10000,1,0))),"coral",IF(NOT(ISNA(VLOOKUP($A335,neos!$A$5:$A$10000,1,0))),"neos","COULD NOT FIND")))))))</f>
        <v>miplib2010</v>
      </c>
      <c r="C335" s="19">
        <f ca="1">IF($B335="coral",IF(E335=F335,E335,"?"),VLOOKUP($A346,INDIRECT("'"&amp;$B346&amp;"'!"&amp;"$A$5:$Z$1000"),MATCH(C$4,INDIRECT("'"&amp;$B346&amp;"'!$A$4:$Z$4"),0),0))</f>
        <v>454.86469699999998</v>
      </c>
      <c r="D335" s="19"/>
      <c r="E335" s="19">
        <v>2186.5</v>
      </c>
      <c r="F335" s="21">
        <v>9.9999999999999996E+30</v>
      </c>
      <c r="G335" s="19">
        <v>6962</v>
      </c>
      <c r="H335" s="19">
        <v>8883</v>
      </c>
      <c r="I335" s="19">
        <v>2405</v>
      </c>
      <c r="J335" s="19">
        <v>6478</v>
      </c>
      <c r="K335" s="19">
        <f>IF(J335=H335,1,0)</f>
        <v>0</v>
      </c>
      <c r="L335" s="19">
        <v>0</v>
      </c>
      <c r="M335" s="19">
        <v>734</v>
      </c>
      <c r="N335" s="19">
        <v>155</v>
      </c>
      <c r="O335" s="19">
        <v>0</v>
      </c>
      <c r="P335" s="19">
        <v>0</v>
      </c>
      <c r="Q335" s="19">
        <v>54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6019</v>
      </c>
      <c r="AC335" s="19">
        <v>0</v>
      </c>
    </row>
    <row r="336" spans="1:29" x14ac:dyDescent="0.2">
      <c r="A336" s="19" t="s">
        <v>4537</v>
      </c>
      <c r="B336" t="str">
        <f>IF(NOT(ISNA(VLOOKUP($A336,miplib2017!$A$5:$A$10000,1,0))),"miplib2017",IF(NOT(ISNA(VLOOKUP($A336,miplib2010!$A$5:$A$10000,1,0))),"miplib2010",IF(NOT(ISNA(VLOOKUP($A336,miplib2003!$A$5:$A$10000,1,0))),"miplib2003",IF(NOT(ISNA(VLOOKUP($A336,miplib3!$A$5:$A$10002,1,0))),"miplib3",IF(NOT(ISNA(VLOOKUP($A336,miplib2!$A$5:$A$10004,1,0))),"miplib2",IF(NOT(ISNA(VLOOKUP($A336,coral!$A$5:$A$10000,1,0))),"coral",IF(NOT(ISNA(VLOOKUP($A336,neos!$A$5:$A$10000,1,0))),"neos","COULD NOT FIND")))))))</f>
        <v>coral</v>
      </c>
      <c r="C336" s="19" t="str">
        <f ca="1">IF($B336="coral",IF(E336=F336,E336,"?"),VLOOKUP($A347,INDIRECT("'"&amp;$B347&amp;"'!"&amp;"$A$5:$Z$1000"),MATCH(C$4,INDIRECT("'"&amp;$B347&amp;"'!$A$4:$Z$4"),0),0))</f>
        <v>?</v>
      </c>
      <c r="D336" s="19"/>
      <c r="E336" s="19">
        <v>15.25</v>
      </c>
      <c r="F336" s="19">
        <v>19</v>
      </c>
      <c r="G336" s="19">
        <v>5020</v>
      </c>
      <c r="H336" s="19">
        <v>2112</v>
      </c>
      <c r="I336" s="19">
        <v>0</v>
      </c>
      <c r="J336" s="19">
        <v>2112</v>
      </c>
      <c r="K336" s="19">
        <f>IF(J336=H336,1,0)</f>
        <v>1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4164</v>
      </c>
      <c r="R336" s="19">
        <v>100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288</v>
      </c>
      <c r="Y336" s="19">
        <v>0</v>
      </c>
      <c r="Z336" s="19">
        <v>0</v>
      </c>
      <c r="AA336" s="19">
        <v>0</v>
      </c>
      <c r="AB336" s="19">
        <v>468</v>
      </c>
      <c r="AC336" s="19">
        <v>0</v>
      </c>
    </row>
    <row r="337" spans="1:29" x14ac:dyDescent="0.2">
      <c r="A337" s="19" t="s">
        <v>4540</v>
      </c>
      <c r="B337" t="str">
        <f>IF(NOT(ISNA(VLOOKUP($A337,miplib2017!$A$5:$A$10000,1,0))),"miplib2017",IF(NOT(ISNA(VLOOKUP($A337,miplib2010!$A$5:$A$10000,1,0))),"miplib2010",IF(NOT(ISNA(VLOOKUP($A337,miplib2003!$A$5:$A$10000,1,0))),"miplib2003",IF(NOT(ISNA(VLOOKUP($A337,miplib3!$A$5:$A$10002,1,0))),"miplib3",IF(NOT(ISNA(VLOOKUP($A337,miplib2!$A$5:$A$10004,1,0))),"miplib2",IF(NOT(ISNA(VLOOKUP($A337,coral!$A$5:$A$10000,1,0))),"coral",IF(NOT(ISNA(VLOOKUP($A337,neos!$A$5:$A$10000,1,0))),"neos","COULD NOT FIND")))))))</f>
        <v>coral</v>
      </c>
      <c r="C337" s="19">
        <f ca="1">IF($B337="coral",IF(E337=F337,E337,"?"),VLOOKUP($A348,INDIRECT("'"&amp;$B348&amp;"'!"&amp;"$A$5:$Z$1000"),MATCH(C$4,INDIRECT("'"&amp;$B348&amp;"'!$A$4:$Z$4"),0),0))</f>
        <v>-1135</v>
      </c>
      <c r="D337" s="19"/>
      <c r="E337" s="19">
        <v>-1135</v>
      </c>
      <c r="F337" s="19">
        <v>-1135</v>
      </c>
      <c r="G337" s="19">
        <v>46793</v>
      </c>
      <c r="H337" s="19">
        <v>23489</v>
      </c>
      <c r="I337" s="19">
        <v>0</v>
      </c>
      <c r="J337" s="19">
        <v>23484</v>
      </c>
      <c r="K337" s="19">
        <f>IF(J337=H337,1,0)</f>
        <v>0</v>
      </c>
      <c r="L337" s="19">
        <v>5</v>
      </c>
      <c r="M337" s="19">
        <v>5</v>
      </c>
      <c r="N337" s="19">
        <v>0</v>
      </c>
      <c r="O337" s="19">
        <v>0</v>
      </c>
      <c r="P337" s="19">
        <v>0</v>
      </c>
      <c r="Q337" s="19">
        <v>46712</v>
      </c>
      <c r="R337" s="19">
        <v>16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56</v>
      </c>
      <c r="Y337" s="19">
        <v>0</v>
      </c>
      <c r="Z337" s="19">
        <v>0</v>
      </c>
      <c r="AA337" s="19">
        <v>0</v>
      </c>
      <c r="AB337" s="19">
        <v>4</v>
      </c>
      <c r="AC337" s="19">
        <v>0</v>
      </c>
    </row>
    <row r="338" spans="1:29" x14ac:dyDescent="0.2">
      <c r="A338" s="19" t="s">
        <v>1600</v>
      </c>
      <c r="B338" t="str">
        <f>IF(NOT(ISNA(VLOOKUP($A338,miplib2017!$A$5:$A$10000,1,0))),"miplib2017",IF(NOT(ISNA(VLOOKUP($A338,miplib2010!$A$5:$A$10000,1,0))),"miplib2010",IF(NOT(ISNA(VLOOKUP($A338,miplib2003!$A$5:$A$10000,1,0))),"miplib2003",IF(NOT(ISNA(VLOOKUP($A338,miplib3!$A$5:$A$10002,1,0))),"miplib3",IF(NOT(ISNA(VLOOKUP($A338,miplib2!$A$5:$A$10004,1,0))),"miplib2",IF(NOT(ISNA(VLOOKUP($A338,coral!$A$5:$A$10000,1,0))),"coral",IF(NOT(ISNA(VLOOKUP($A338,neos!$A$5:$A$10000,1,0))),"neos","COULD NOT FIND")))))))</f>
        <v>coral</v>
      </c>
      <c r="C338" s="19">
        <f ca="1">IF($B338="coral",IF(E338=F338,E338,"?"),VLOOKUP($A349,INDIRECT("'"&amp;$B349&amp;"'!"&amp;"$A$5:$Z$1000"),MATCH(C$4,INDIRECT("'"&amp;$B349&amp;"'!$A$4:$Z$4"),0),0))</f>
        <v>9</v>
      </c>
      <c r="D338" s="19"/>
      <c r="E338" s="19">
        <v>9</v>
      </c>
      <c r="F338" s="19">
        <v>9</v>
      </c>
      <c r="G338" s="19">
        <v>2706</v>
      </c>
      <c r="H338" s="19">
        <v>1220</v>
      </c>
      <c r="I338" s="19">
        <v>320</v>
      </c>
      <c r="J338" s="19">
        <v>900</v>
      </c>
      <c r="K338" s="19">
        <f>IF(J338=H338,1,0)</f>
        <v>0</v>
      </c>
      <c r="L338" s="19">
        <v>0</v>
      </c>
      <c r="M338" s="19">
        <v>700</v>
      </c>
      <c r="N338" s="19">
        <v>40</v>
      </c>
      <c r="O338" s="19">
        <v>300</v>
      </c>
      <c r="P338" s="19">
        <v>56</v>
      </c>
      <c r="Q338" s="19">
        <v>0</v>
      </c>
      <c r="R338" s="19">
        <v>140</v>
      </c>
      <c r="S338" s="19">
        <v>0</v>
      </c>
      <c r="T338" s="19">
        <v>0</v>
      </c>
      <c r="U338" s="19">
        <v>0</v>
      </c>
      <c r="V338" s="19">
        <v>0</v>
      </c>
      <c r="W338" s="19">
        <v>750</v>
      </c>
      <c r="X338" s="19">
        <v>0</v>
      </c>
      <c r="Y338" s="19">
        <v>0</v>
      </c>
      <c r="Z338" s="19">
        <v>0</v>
      </c>
      <c r="AA338" s="19">
        <v>0</v>
      </c>
      <c r="AB338" s="19">
        <v>720</v>
      </c>
      <c r="AC338" s="19">
        <v>0</v>
      </c>
    </row>
    <row r="339" spans="1:29" x14ac:dyDescent="0.2">
      <c r="A339" s="19" t="s">
        <v>4541</v>
      </c>
      <c r="B339" t="str">
        <f>IF(NOT(ISNA(VLOOKUP($A339,miplib2017!$A$5:$A$10000,1,0))),"miplib2017",IF(NOT(ISNA(VLOOKUP($A339,miplib2010!$A$5:$A$10000,1,0))),"miplib2010",IF(NOT(ISNA(VLOOKUP($A339,miplib2003!$A$5:$A$10000,1,0))),"miplib2003",IF(NOT(ISNA(VLOOKUP($A339,miplib3!$A$5:$A$10002,1,0))),"miplib3",IF(NOT(ISNA(VLOOKUP($A339,miplib2!$A$5:$A$10004,1,0))),"miplib2",IF(NOT(ISNA(VLOOKUP($A339,coral!$A$5:$A$10000,1,0))),"coral",IF(NOT(ISNA(VLOOKUP($A339,neos!$A$5:$A$10000,1,0))),"neos","COULD NOT FIND")))))))</f>
        <v>coral</v>
      </c>
      <c r="C339" s="19">
        <f ca="1">IF($B339="coral",IF(E339=F339,E339,"?"),VLOOKUP($A350,INDIRECT("'"&amp;$B350&amp;"'!"&amp;"$A$5:$Z$1000"),MATCH(C$4,INDIRECT("'"&amp;$B350&amp;"'!$A$4:$Z$4"),0),0))</f>
        <v>13</v>
      </c>
      <c r="D339" s="19"/>
      <c r="E339" s="19">
        <v>13</v>
      </c>
      <c r="F339" s="19">
        <v>13</v>
      </c>
      <c r="G339" s="19">
        <v>8317</v>
      </c>
      <c r="H339" s="19">
        <v>3983</v>
      </c>
      <c r="I339" s="19">
        <v>847</v>
      </c>
      <c r="J339" s="19">
        <v>3136</v>
      </c>
      <c r="K339" s="19">
        <f>IF(J339=H339,1,0)</f>
        <v>0</v>
      </c>
      <c r="L339" s="19">
        <v>0</v>
      </c>
      <c r="M339" s="19">
        <v>504</v>
      </c>
      <c r="N339" s="19">
        <v>84</v>
      </c>
      <c r="O339" s="19">
        <v>966</v>
      </c>
      <c r="P339" s="19">
        <v>127</v>
      </c>
      <c r="Q339" s="19">
        <v>0</v>
      </c>
      <c r="R339" s="19">
        <v>364</v>
      </c>
      <c r="S339" s="19">
        <v>0</v>
      </c>
      <c r="T339" s="19">
        <v>0</v>
      </c>
      <c r="U339" s="19">
        <v>0</v>
      </c>
      <c r="V339" s="19">
        <v>0</v>
      </c>
      <c r="W339" s="19">
        <v>6272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19">
        <v>0</v>
      </c>
    </row>
    <row r="340" spans="1:29" x14ac:dyDescent="0.2">
      <c r="A340" s="19" t="s">
        <v>4170</v>
      </c>
      <c r="B340" t="str">
        <f>IF(NOT(ISNA(VLOOKUP($A340,miplib2017!$A$5:$A$10000,1,0))),"miplib2017",IF(NOT(ISNA(VLOOKUP($A340,miplib2010!$A$5:$A$10000,1,0))),"miplib2010",IF(NOT(ISNA(VLOOKUP($A340,miplib2003!$A$5:$A$10000,1,0))),"miplib2003",IF(NOT(ISNA(VLOOKUP($A340,miplib3!$A$5:$A$10002,1,0))),"miplib3",IF(NOT(ISNA(VLOOKUP($A340,miplib2!$A$5:$A$10004,1,0))),"miplib2",IF(NOT(ISNA(VLOOKUP($A340,coral!$A$5:$A$10000,1,0))),"coral",IF(NOT(ISNA(VLOOKUP($A340,neos!$A$5:$A$10000,1,0))),"neos","COULD NOT FIND")))))))</f>
        <v>miplib2010</v>
      </c>
      <c r="C340" s="19">
        <f ca="1">IF($B340="coral",IF(E340=F340,E340,"?"),VLOOKUP($A351,INDIRECT("'"&amp;$B351&amp;"'!"&amp;"$A$5:$Z$1000"),MATCH(C$4,INDIRECT("'"&amp;$B351&amp;"'!$A$4:$Z$4"),0),0))</f>
        <v>83</v>
      </c>
      <c r="D340" s="19"/>
      <c r="E340" s="19">
        <v>-95.474806560000005</v>
      </c>
      <c r="F340" s="19">
        <v>-95.474806560000005</v>
      </c>
      <c r="G340" s="19">
        <v>20852</v>
      </c>
      <c r="H340" s="19">
        <v>1827</v>
      </c>
      <c r="I340" s="19">
        <v>12</v>
      </c>
      <c r="J340" s="19">
        <v>1815</v>
      </c>
      <c r="K340" s="19">
        <f>IF(J340=H340,1,0)</f>
        <v>0</v>
      </c>
      <c r="L340" s="19">
        <v>0</v>
      </c>
      <c r="M340" s="19">
        <v>1815</v>
      </c>
      <c r="N340" s="19">
        <v>0</v>
      </c>
      <c r="O340" s="19">
        <v>19036</v>
      </c>
      <c r="P340" s="19">
        <v>0</v>
      </c>
      <c r="Q340" s="19">
        <v>1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19">
        <v>0</v>
      </c>
    </row>
    <row r="341" spans="1:29" x14ac:dyDescent="0.2">
      <c r="A341" s="19" t="s">
        <v>1771</v>
      </c>
      <c r="B341" t="str">
        <f>IF(NOT(ISNA(VLOOKUP($A341,miplib2017!$A$5:$A$10000,1,0))),"miplib2017",IF(NOT(ISNA(VLOOKUP($A341,miplib2010!$A$5:$A$10000,1,0))),"miplib2010",IF(NOT(ISNA(VLOOKUP($A341,miplib2003!$A$5:$A$10000,1,0))),"miplib2003",IF(NOT(ISNA(VLOOKUP($A341,miplib3!$A$5:$A$10002,1,0))),"miplib3",IF(NOT(ISNA(VLOOKUP($A341,miplib2!$A$5:$A$10004,1,0))),"miplib2",IF(NOT(ISNA(VLOOKUP($A341,coral!$A$5:$A$10000,1,0))),"coral",IF(NOT(ISNA(VLOOKUP($A341,neos!$A$5:$A$10000,1,0))),"neos","COULD NOT FIND")))))))</f>
        <v>coral</v>
      </c>
      <c r="C341" s="19">
        <f ca="1">IF($B341="coral",IF(E341=F341,E341,"?"),VLOOKUP($A352,INDIRECT("'"&amp;$B352&amp;"'!"&amp;"$A$5:$Z$1000"),MATCH(C$4,INDIRECT("'"&amp;$B352&amp;"'!$A$4:$Z$4"),0),0))</f>
        <v>74333.343340000007</v>
      </c>
      <c r="D341" s="19"/>
      <c r="E341" s="19">
        <v>74333.343340000007</v>
      </c>
      <c r="F341" s="19">
        <v>74333.343340000007</v>
      </c>
      <c r="G341" s="19">
        <v>552</v>
      </c>
      <c r="H341" s="19">
        <v>792</v>
      </c>
      <c r="I341" s="19">
        <v>656</v>
      </c>
      <c r="J341" s="19">
        <v>136</v>
      </c>
      <c r="K341" s="19">
        <f>IF(J341=H341,1,0)</f>
        <v>0</v>
      </c>
      <c r="L341" s="19">
        <v>0</v>
      </c>
      <c r="M341" s="19">
        <v>0</v>
      </c>
      <c r="N341" s="19">
        <v>0</v>
      </c>
      <c r="O341" s="19">
        <v>176</v>
      </c>
      <c r="P341" s="19">
        <v>240</v>
      </c>
      <c r="Q341" s="19">
        <v>0</v>
      </c>
      <c r="R341" s="19">
        <v>0</v>
      </c>
      <c r="S341" s="19">
        <v>0</v>
      </c>
      <c r="T341" s="19">
        <v>0</v>
      </c>
      <c r="U341" s="19">
        <v>136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</row>
    <row r="342" spans="1:29" x14ac:dyDescent="0.2">
      <c r="A342" s="19" t="s">
        <v>1920</v>
      </c>
      <c r="B342" t="str">
        <f>IF(NOT(ISNA(VLOOKUP($A342,miplib2017!$A$5:$A$10000,1,0))),"miplib2017",IF(NOT(ISNA(VLOOKUP($A342,miplib2010!$A$5:$A$10000,1,0))),"miplib2010",IF(NOT(ISNA(VLOOKUP($A342,miplib2003!$A$5:$A$10000,1,0))),"miplib2003",IF(NOT(ISNA(VLOOKUP($A342,miplib3!$A$5:$A$10002,1,0))),"miplib3",IF(NOT(ISNA(VLOOKUP($A342,miplib2!$A$5:$A$10004,1,0))),"miplib2",IF(NOT(ISNA(VLOOKUP($A342,coral!$A$5:$A$10000,1,0))),"coral",IF(NOT(ISNA(VLOOKUP($A342,neos!$A$5:$A$10000,1,0))),"neos","COULD NOT FIND")))))))</f>
        <v>miplib2010</v>
      </c>
      <c r="C342" s="19">
        <f ca="1">IF($B342="coral",IF(E342=F342,E342,"?"),VLOOKUP($A353,INDIRECT("'"&amp;$B353&amp;"'!"&amp;"$A$5:$Z$1000"),MATCH(C$4,INDIRECT("'"&amp;$B353&amp;"'!$A$4:$Z$4"),0),0))</f>
        <v>-3719</v>
      </c>
      <c r="D342" s="19"/>
      <c r="E342" s="19">
        <v>77895.210600000006</v>
      </c>
      <c r="F342" s="19">
        <v>81525.143060000002</v>
      </c>
      <c r="G342" s="19">
        <v>552</v>
      </c>
      <c r="H342" s="19">
        <v>792</v>
      </c>
      <c r="I342" s="19">
        <v>632</v>
      </c>
      <c r="J342" s="19">
        <v>160</v>
      </c>
      <c r="K342" s="19">
        <f>IF(J342=H342,1,0)</f>
        <v>0</v>
      </c>
      <c r="L342" s="19">
        <v>0</v>
      </c>
      <c r="M342" s="19">
        <v>0</v>
      </c>
      <c r="N342" s="19">
        <v>0</v>
      </c>
      <c r="O342" s="19">
        <v>152</v>
      </c>
      <c r="P342" s="19">
        <v>240</v>
      </c>
      <c r="Q342" s="19">
        <v>0</v>
      </c>
      <c r="R342" s="19">
        <v>0</v>
      </c>
      <c r="S342" s="19">
        <v>0</v>
      </c>
      <c r="T342" s="19">
        <v>0</v>
      </c>
      <c r="U342" s="19">
        <v>160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19">
        <v>0</v>
      </c>
    </row>
    <row r="343" spans="1:29" x14ac:dyDescent="0.2">
      <c r="A343" s="19" t="s">
        <v>2049</v>
      </c>
      <c r="B343" t="str">
        <f>IF(NOT(ISNA(VLOOKUP($A343,miplib2017!$A$5:$A$10000,1,0))),"miplib2017",IF(NOT(ISNA(VLOOKUP($A343,miplib2010!$A$5:$A$10000,1,0))),"miplib2010",IF(NOT(ISNA(VLOOKUP($A343,miplib2003!$A$5:$A$10000,1,0))),"miplib2003",IF(NOT(ISNA(VLOOKUP($A343,miplib3!$A$5:$A$10002,1,0))),"miplib3",IF(NOT(ISNA(VLOOKUP($A343,miplib2!$A$5:$A$10004,1,0))),"miplib2",IF(NOT(ISNA(VLOOKUP($A343,coral!$A$5:$A$10000,1,0))),"coral",IF(NOT(ISNA(VLOOKUP($A343,neos!$A$5:$A$10000,1,0))),"neos","COULD NOT FIND")))))))</f>
        <v>miplib2017</v>
      </c>
      <c r="C343" s="19">
        <f ca="1">IF($B343="coral",IF(E343=F343,E343,"?"),VLOOKUP($A354,INDIRECT("'"&amp;$B354&amp;"'!"&amp;"$A$5:$Z$1000"),MATCH(C$4,INDIRECT("'"&amp;$B354&amp;"'!$A$4:$Z$4"),0),0))</f>
        <v>798</v>
      </c>
      <c r="D343" s="19"/>
      <c r="E343" s="21">
        <v>-9.9999999999999996E+30</v>
      </c>
      <c r="F343" s="21">
        <v>9.9999999999999996E+30</v>
      </c>
      <c r="G343" s="19">
        <v>1018</v>
      </c>
      <c r="H343" s="19">
        <v>377</v>
      </c>
      <c r="I343" s="19">
        <v>0</v>
      </c>
      <c r="J343" s="19">
        <v>336</v>
      </c>
      <c r="K343" s="19">
        <f>IF(J343=H343,1,0)</f>
        <v>0</v>
      </c>
      <c r="L343" s="19">
        <v>41</v>
      </c>
      <c r="M343" s="19">
        <v>672</v>
      </c>
      <c r="N343" s="19">
        <v>0</v>
      </c>
      <c r="O343" s="19">
        <v>0</v>
      </c>
      <c r="P343" s="19">
        <v>10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336</v>
      </c>
      <c r="AC343" s="19">
        <v>0</v>
      </c>
    </row>
    <row r="344" spans="1:29" x14ac:dyDescent="0.2">
      <c r="A344" s="19" t="s">
        <v>2118</v>
      </c>
      <c r="B344" t="str">
        <f>IF(NOT(ISNA(VLOOKUP($A344,miplib2017!$A$5:$A$10000,1,0))),"miplib2017",IF(NOT(ISNA(VLOOKUP($A344,miplib2010!$A$5:$A$10000,1,0))),"miplib2010",IF(NOT(ISNA(VLOOKUP($A344,miplib2003!$A$5:$A$10000,1,0))),"miplib2003",IF(NOT(ISNA(VLOOKUP($A344,miplib3!$A$5:$A$10002,1,0))),"miplib3",IF(NOT(ISNA(VLOOKUP($A344,miplib2!$A$5:$A$10004,1,0))),"miplib2",IF(NOT(ISNA(VLOOKUP($A344,coral!$A$5:$A$10000,1,0))),"coral",IF(NOT(ISNA(VLOOKUP($A344,neos!$A$5:$A$10000,1,0))),"neos","COULD NOT FIND")))))))</f>
        <v>miplib2017</v>
      </c>
      <c r="C344" s="19" t="e">
        <f ca="1">IF($B344="coral",IF(E344=F344,E344,"?"),VLOOKUP($A355,INDIRECT("'"&amp;$B355&amp;"'!"&amp;"$A$5:$Z$1000"),MATCH(C$4,INDIRECT("'"&amp;$B355&amp;"'!$A$4:$Z$4"),0),0))</f>
        <v>#N/A</v>
      </c>
      <c r="D344" s="19"/>
      <c r="E344" s="19">
        <v>0.150002577</v>
      </c>
      <c r="F344" s="19">
        <v>0.150002577</v>
      </c>
      <c r="G344" s="19">
        <v>486</v>
      </c>
      <c r="H344" s="19">
        <v>535</v>
      </c>
      <c r="I344" s="19">
        <v>235</v>
      </c>
      <c r="J344" s="19">
        <v>300</v>
      </c>
      <c r="K344" s="19">
        <f>IF(J344=H344,1,0)</f>
        <v>0</v>
      </c>
      <c r="L344" s="19">
        <v>0</v>
      </c>
      <c r="M344" s="19">
        <v>300</v>
      </c>
      <c r="N344" s="19">
        <v>0</v>
      </c>
      <c r="O344" s="19">
        <v>185</v>
      </c>
      <c r="P344" s="19">
        <v>1</v>
      </c>
      <c r="Q344" s="19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C344" s="19">
        <v>0</v>
      </c>
    </row>
    <row r="345" spans="1:29" x14ac:dyDescent="0.2">
      <c r="A345" s="19" t="s">
        <v>2138</v>
      </c>
      <c r="B345" t="str">
        <f>IF(NOT(ISNA(VLOOKUP($A345,miplib2017!$A$5:$A$10000,1,0))),"miplib2017",IF(NOT(ISNA(VLOOKUP($A345,miplib2010!$A$5:$A$10000,1,0))),"miplib2010",IF(NOT(ISNA(VLOOKUP($A345,miplib2003!$A$5:$A$10000,1,0))),"miplib2003",IF(NOT(ISNA(VLOOKUP($A345,miplib3!$A$5:$A$10002,1,0))),"miplib3",IF(NOT(ISNA(VLOOKUP($A345,miplib2!$A$5:$A$10004,1,0))),"miplib2",IF(NOT(ISNA(VLOOKUP($A345,coral!$A$5:$A$10000,1,0))),"coral",IF(NOT(ISNA(VLOOKUP($A345,neos!$A$5:$A$10000,1,0))),"neos","COULD NOT FIND")))))))</f>
        <v>miplib2017</v>
      </c>
      <c r="C345" s="19" t="e">
        <f ca="1">IF($B345="coral",IF(E345=F345,E345,"?"),VLOOKUP($A356,INDIRECT("'"&amp;$B356&amp;"'!"&amp;"$A$5:$Z$1000"),MATCH(C$4,INDIRECT("'"&amp;$B356&amp;"'!$A$4:$Z$4"),0),0))</f>
        <v>#N/A</v>
      </c>
      <c r="D345" s="19"/>
      <c r="E345" s="19">
        <v>16</v>
      </c>
      <c r="F345" s="19">
        <v>16</v>
      </c>
      <c r="G345" s="19">
        <v>11402</v>
      </c>
      <c r="H345" s="19">
        <v>3312</v>
      </c>
      <c r="I345" s="19">
        <v>0</v>
      </c>
      <c r="J345" s="19">
        <v>3312</v>
      </c>
      <c r="K345" s="19">
        <f>IF(J345=H345,1,0)</f>
        <v>1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3701</v>
      </c>
      <c r="R345" s="19">
        <v>132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5307</v>
      </c>
      <c r="AC345" s="19">
        <v>2262</v>
      </c>
    </row>
    <row r="346" spans="1:29" x14ac:dyDescent="0.2">
      <c r="A346" s="19" t="s">
        <v>2177</v>
      </c>
      <c r="B346" t="str">
        <f>IF(NOT(ISNA(VLOOKUP($A346,miplib2017!$A$5:$A$10000,1,0))),"miplib2017",IF(NOT(ISNA(VLOOKUP($A346,miplib2010!$A$5:$A$10000,1,0))),"miplib2010",IF(NOT(ISNA(VLOOKUP($A346,miplib2003!$A$5:$A$10000,1,0))),"miplib2003",IF(NOT(ISNA(VLOOKUP($A346,miplib3!$A$5:$A$10002,1,0))),"miplib3",IF(NOT(ISNA(VLOOKUP($A346,miplib2!$A$5:$A$10004,1,0))),"miplib2",IF(NOT(ISNA(VLOOKUP($A346,coral!$A$5:$A$10000,1,0))),"coral",IF(NOT(ISNA(VLOOKUP($A346,neos!$A$5:$A$10000,1,0))),"neos","COULD NOT FIND")))))))</f>
        <v>miplib2017</v>
      </c>
      <c r="C346" s="19">
        <f ca="1">IF($B346="coral",IF(E346=F346,E346,"?"),VLOOKUP($A357,INDIRECT("'"&amp;$B357&amp;"'!"&amp;"$A$5:$Z$1000"),MATCH(C$4,INDIRECT("'"&amp;$B357&amp;"'!$A$4:$Z$4"),0),0))</f>
        <v>340</v>
      </c>
      <c r="D346" s="19"/>
      <c r="E346" s="19">
        <v>454.86469699999998</v>
      </c>
      <c r="F346" s="19">
        <v>454.86469699999998</v>
      </c>
      <c r="G346" s="19">
        <v>1103</v>
      </c>
      <c r="H346" s="19">
        <v>2101</v>
      </c>
      <c r="I346" s="19">
        <v>1061</v>
      </c>
      <c r="J346" s="19">
        <v>1040</v>
      </c>
      <c r="K346" s="19">
        <f>IF(J346=H346,1,0)</f>
        <v>0</v>
      </c>
      <c r="L346" s="19">
        <v>0</v>
      </c>
      <c r="M346" s="19">
        <v>1027</v>
      </c>
      <c r="N346" s="19">
        <v>0</v>
      </c>
      <c r="O346" s="19">
        <v>7</v>
      </c>
      <c r="P346" s="19">
        <v>30</v>
      </c>
      <c r="Q346" s="19">
        <v>0</v>
      </c>
      <c r="R346" s="19">
        <v>0</v>
      </c>
      <c r="S346" s="19">
        <v>0</v>
      </c>
      <c r="T346" s="19">
        <v>0</v>
      </c>
      <c r="U346" s="19">
        <v>26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9">
        <v>13</v>
      </c>
    </row>
    <row r="347" spans="1:29" x14ac:dyDescent="0.2">
      <c r="A347" s="19" t="s">
        <v>2157</v>
      </c>
      <c r="B347" t="str">
        <f>IF(NOT(ISNA(VLOOKUP($A347,miplib2017!$A$5:$A$10000,1,0))),"miplib2017",IF(NOT(ISNA(VLOOKUP($A347,miplib2010!$A$5:$A$10000,1,0))),"miplib2010",IF(NOT(ISNA(VLOOKUP($A347,miplib2003!$A$5:$A$10000,1,0))),"miplib2003",IF(NOT(ISNA(VLOOKUP($A347,miplib3!$A$5:$A$10002,1,0))),"miplib3",IF(NOT(ISNA(VLOOKUP($A347,miplib2!$A$5:$A$10004,1,0))),"miplib2",IF(NOT(ISNA(VLOOKUP($A347,coral!$A$5:$A$10000,1,0))),"coral",IF(NOT(ISNA(VLOOKUP($A347,neos!$A$5:$A$10000,1,0))),"neos","COULD NOT FIND")))))))</f>
        <v>coral</v>
      </c>
      <c r="C347" s="19">
        <f ca="1">IF($B347="coral",IF(E347=F347,E347,"?"),VLOOKUP($A358,INDIRECT("'"&amp;$B358&amp;"'!"&amp;"$A$5:$Z$1000"),MATCH(C$4,INDIRECT("'"&amp;$B358&amp;"'!$A$4:$Z$4"),0),0))</f>
        <v>-434</v>
      </c>
      <c r="D347" s="19"/>
      <c r="E347" s="19">
        <v>-434</v>
      </c>
      <c r="F347" s="19">
        <v>-434</v>
      </c>
      <c r="G347" s="19">
        <v>2446</v>
      </c>
      <c r="H347" s="19">
        <v>1165</v>
      </c>
      <c r="I347" s="19">
        <v>198</v>
      </c>
      <c r="J347" s="19">
        <v>937</v>
      </c>
      <c r="K347" s="19">
        <f>IF(J347=H347,1,0)</f>
        <v>0</v>
      </c>
      <c r="L347" s="19">
        <v>30</v>
      </c>
      <c r="M347" s="19">
        <v>816</v>
      </c>
      <c r="N347" s="19">
        <v>15</v>
      </c>
      <c r="O347" s="19">
        <v>11</v>
      </c>
      <c r="P347" s="19">
        <v>39</v>
      </c>
      <c r="Q347" s="19">
        <v>812</v>
      </c>
      <c r="R347" s="19">
        <v>81</v>
      </c>
      <c r="S347" s="19">
        <v>0</v>
      </c>
      <c r="T347" s="19">
        <v>40</v>
      </c>
      <c r="U347" s="19">
        <v>0</v>
      </c>
      <c r="V347" s="19">
        <v>152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54</v>
      </c>
      <c r="AC347" s="19">
        <v>426</v>
      </c>
    </row>
    <row r="348" spans="1:29" x14ac:dyDescent="0.2">
      <c r="A348" s="19" t="s">
        <v>2199</v>
      </c>
      <c r="B348" t="str">
        <f>IF(NOT(ISNA(VLOOKUP($A348,miplib2017!$A$5:$A$10000,1,0))),"miplib2017",IF(NOT(ISNA(VLOOKUP($A348,miplib2010!$A$5:$A$10000,1,0))),"miplib2010",IF(NOT(ISNA(VLOOKUP($A348,miplib2003!$A$5:$A$10000,1,0))),"miplib2003",IF(NOT(ISNA(VLOOKUP($A348,miplib3!$A$5:$A$10002,1,0))),"miplib3",IF(NOT(ISNA(VLOOKUP($A348,miplib2!$A$5:$A$10004,1,0))),"miplib2",IF(NOT(ISNA(VLOOKUP($A348,coral!$A$5:$A$10000,1,0))),"coral",IF(NOT(ISNA(VLOOKUP($A348,neos!$A$5:$A$10000,1,0))),"neos","COULD NOT FIND")))))))</f>
        <v>coral</v>
      </c>
      <c r="C348" s="19">
        <f ca="1">IF($B348="coral",IF(E348=F348,E348,"?"),VLOOKUP($A359,INDIRECT("'"&amp;$B359&amp;"'!"&amp;"$A$5:$Z$1000"),MATCH(C$4,INDIRECT("'"&amp;$B359&amp;"'!$A$4:$Z$4"),0),0))</f>
        <v>368.84275100000002</v>
      </c>
      <c r="D348" s="19"/>
      <c r="E348" s="19">
        <v>368.84275100000002</v>
      </c>
      <c r="F348" s="19">
        <v>368.84275100000002</v>
      </c>
      <c r="G348" s="19">
        <v>1442</v>
      </c>
      <c r="H348" s="19">
        <v>2747</v>
      </c>
      <c r="I348" s="19">
        <v>1387</v>
      </c>
      <c r="J348" s="19">
        <v>1360</v>
      </c>
      <c r="K348" s="19">
        <f>IF(J348=H348,1,0)</f>
        <v>0</v>
      </c>
      <c r="L348" s="19">
        <v>0</v>
      </c>
      <c r="M348" s="19">
        <v>1343</v>
      </c>
      <c r="N348" s="19">
        <v>0</v>
      </c>
      <c r="O348" s="19">
        <v>9</v>
      </c>
      <c r="P348" s="19">
        <v>39</v>
      </c>
      <c r="Q348" s="19">
        <v>0</v>
      </c>
      <c r="R348" s="19">
        <v>0</v>
      </c>
      <c r="S348" s="19">
        <v>0</v>
      </c>
      <c r="T348" s="19">
        <v>0</v>
      </c>
      <c r="U348" s="19">
        <v>34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19">
        <v>17</v>
      </c>
    </row>
    <row r="349" spans="1:29" x14ac:dyDescent="0.2">
      <c r="A349" s="19" t="s">
        <v>4538</v>
      </c>
      <c r="B349" t="str">
        <f>IF(NOT(ISNA(VLOOKUP($A349,miplib2017!$A$5:$A$10000,1,0))),"miplib2017",IF(NOT(ISNA(VLOOKUP($A349,miplib2010!$A$5:$A$10000,1,0))),"miplib2010",IF(NOT(ISNA(VLOOKUP($A349,miplib2003!$A$5:$A$10000,1,0))),"miplib2003",IF(NOT(ISNA(VLOOKUP($A349,miplib3!$A$5:$A$10002,1,0))),"miplib3",IF(NOT(ISNA(VLOOKUP($A349,miplib2!$A$5:$A$10004,1,0))),"miplib2",IF(NOT(ISNA(VLOOKUP($A349,coral!$A$5:$A$10000,1,0))),"coral",IF(NOT(ISNA(VLOOKUP($A349,neos!$A$5:$A$10000,1,0))),"neos","COULD NOT FIND")))))))</f>
        <v>miplib2017</v>
      </c>
      <c r="C349" s="19" t="str">
        <f ca="1">IF($B349="coral",IF(E349=F349,E349,"?"),VLOOKUP($A360,INDIRECT("'"&amp;$B360&amp;"'!"&amp;"$A$5:$Z$1000"),MATCH(C$4,INDIRECT("'"&amp;$B360&amp;"'!$A$4:$Z$4"),0),0))</f>
        <v>?</v>
      </c>
      <c r="D349" s="19"/>
      <c r="E349" s="21">
        <v>-48600000000</v>
      </c>
      <c r="F349" s="21">
        <v>-48600000000</v>
      </c>
      <c r="G349" s="19">
        <v>38577</v>
      </c>
      <c r="H349" s="19">
        <v>22884</v>
      </c>
      <c r="I349" s="19">
        <v>5712</v>
      </c>
      <c r="J349" s="19">
        <v>17172</v>
      </c>
      <c r="K349" s="19">
        <f>IF(J349=H349,1,0)</f>
        <v>0</v>
      </c>
      <c r="L349" s="19">
        <v>0</v>
      </c>
      <c r="M349" s="19">
        <v>105</v>
      </c>
      <c r="N349" s="19">
        <v>684</v>
      </c>
      <c r="O349" s="19">
        <v>1191</v>
      </c>
      <c r="P349" s="19">
        <v>453</v>
      </c>
      <c r="Q349" s="19">
        <v>0</v>
      </c>
      <c r="R349" s="19">
        <v>0</v>
      </c>
      <c r="S349" s="19">
        <v>0</v>
      </c>
      <c r="T349" s="19">
        <v>0</v>
      </c>
      <c r="U349" s="19">
        <v>3891</v>
      </c>
      <c r="V349" s="19">
        <v>0</v>
      </c>
      <c r="W349" s="19">
        <v>108</v>
      </c>
      <c r="X349" s="19">
        <v>0</v>
      </c>
      <c r="Y349" s="19">
        <v>0</v>
      </c>
      <c r="Z349" s="19">
        <v>0</v>
      </c>
      <c r="AA349" s="19">
        <v>0</v>
      </c>
      <c r="AB349" s="19">
        <v>32145</v>
      </c>
      <c r="AC349" s="19">
        <v>0</v>
      </c>
    </row>
    <row r="350" spans="1:29" x14ac:dyDescent="0.2">
      <c r="A350" s="19" t="s">
        <v>2304</v>
      </c>
      <c r="B350" t="str">
        <f>IF(NOT(ISNA(VLOOKUP($A350,miplib2017!$A$5:$A$10000,1,0))),"miplib2017",IF(NOT(ISNA(VLOOKUP($A350,miplib2010!$A$5:$A$10000,1,0))),"miplib2010",IF(NOT(ISNA(VLOOKUP($A350,miplib2003!$A$5:$A$10000,1,0))),"miplib2003",IF(NOT(ISNA(VLOOKUP($A350,miplib3!$A$5:$A$10002,1,0))),"miplib3",IF(NOT(ISNA(VLOOKUP($A350,miplib2!$A$5:$A$10004,1,0))),"miplib2",IF(NOT(ISNA(VLOOKUP($A350,coral!$A$5:$A$10000,1,0))),"coral",IF(NOT(ISNA(VLOOKUP($A350,neos!$A$5:$A$10000,1,0))),"neos","COULD NOT FIND")))))))</f>
        <v>miplib2017</v>
      </c>
      <c r="C350" s="19" t="e">
        <f ca="1">IF($B350="coral",IF(E350=F350,E350,"?"),VLOOKUP($A361,INDIRECT("'"&amp;$B361&amp;"'!"&amp;"$A$5:$Z$1000"),MATCH(C$4,INDIRECT("'"&amp;$B361&amp;"'!$A$4:$Z$4"),0),0))</f>
        <v>#N/A</v>
      </c>
      <c r="D350" s="19"/>
      <c r="E350" s="19">
        <v>15</v>
      </c>
      <c r="F350" s="19">
        <v>15</v>
      </c>
      <c r="G350" s="19">
        <v>63</v>
      </c>
      <c r="H350" s="19">
        <v>63</v>
      </c>
      <c r="I350" s="19">
        <v>10</v>
      </c>
      <c r="J350" s="19">
        <v>53</v>
      </c>
      <c r="K350" s="19">
        <f>IF(J350=H350,1,0)</f>
        <v>0</v>
      </c>
      <c r="L350" s="19">
        <v>0</v>
      </c>
      <c r="M350" s="19">
        <v>60</v>
      </c>
      <c r="N350" s="19">
        <v>0</v>
      </c>
      <c r="O350" s="19">
        <v>0</v>
      </c>
      <c r="P350" s="19">
        <v>0</v>
      </c>
      <c r="Q350" s="19">
        <v>3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</row>
    <row r="351" spans="1:29" x14ac:dyDescent="0.2">
      <c r="A351" s="19" t="s">
        <v>4184</v>
      </c>
      <c r="B351" t="str">
        <f>IF(NOT(ISNA(VLOOKUP($A351,miplib2017!$A$5:$A$10000,1,0))),"miplib2017",IF(NOT(ISNA(VLOOKUP($A351,miplib2010!$A$5:$A$10000,1,0))),"miplib2010",IF(NOT(ISNA(VLOOKUP($A351,miplib2003!$A$5:$A$10000,1,0))),"miplib2003",IF(NOT(ISNA(VLOOKUP($A351,miplib3!$A$5:$A$10002,1,0))),"miplib3",IF(NOT(ISNA(VLOOKUP($A351,miplib2!$A$5:$A$10004,1,0))),"miplib2",IF(NOT(ISNA(VLOOKUP($A351,coral!$A$5:$A$10000,1,0))),"coral",IF(NOT(ISNA(VLOOKUP($A351,neos!$A$5:$A$10000,1,0))),"neos","COULD NOT FIND")))))))</f>
        <v>miplib2017</v>
      </c>
      <c r="C351" s="19">
        <f ca="1">IF($B351="coral",IF(E351=F351,E351,"?"),VLOOKUP($A362,INDIRECT("'"&amp;$B362&amp;"'!"&amp;"$A$5:$Z$1000"),MATCH(C$4,INDIRECT("'"&amp;$B362&amp;"'!$A$4:$Z$4"),0),0))</f>
        <v>3208.9567999999999</v>
      </c>
      <c r="D351" s="19"/>
      <c r="E351" s="19">
        <v>83</v>
      </c>
      <c r="F351" s="19">
        <v>83</v>
      </c>
      <c r="G351" s="19">
        <v>1036</v>
      </c>
      <c r="H351" s="19">
        <v>8786</v>
      </c>
      <c r="I351" s="19">
        <v>446</v>
      </c>
      <c r="J351" s="19">
        <v>8340</v>
      </c>
      <c r="K351" s="19">
        <f>IF(J351=H351,1,0)</f>
        <v>0</v>
      </c>
      <c r="L351" s="19">
        <v>0</v>
      </c>
      <c r="M351" s="19">
        <v>0</v>
      </c>
      <c r="N351" s="19">
        <v>223</v>
      </c>
      <c r="O351" s="19">
        <v>0</v>
      </c>
      <c r="P351" s="19">
        <v>0</v>
      </c>
      <c r="Q351" s="19">
        <v>263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550</v>
      </c>
      <c r="AC351" s="19">
        <v>0</v>
      </c>
    </row>
    <row r="352" spans="1:29" x14ac:dyDescent="0.2">
      <c r="A352" s="19" t="s">
        <v>2616</v>
      </c>
      <c r="B352" t="str">
        <f>IF(NOT(ISNA(VLOOKUP($A352,miplib2017!$A$5:$A$10000,1,0))),"miplib2017",IF(NOT(ISNA(VLOOKUP($A352,miplib2010!$A$5:$A$10000,1,0))),"miplib2010",IF(NOT(ISNA(VLOOKUP($A352,miplib2003!$A$5:$A$10000,1,0))),"miplib2003",IF(NOT(ISNA(VLOOKUP($A352,miplib3!$A$5:$A$10002,1,0))),"miplib3",IF(NOT(ISNA(VLOOKUP($A352,miplib2!$A$5:$A$10004,1,0))),"miplib2",IF(NOT(ISNA(VLOOKUP($A352,coral!$A$5:$A$10000,1,0))),"coral",IF(NOT(ISNA(VLOOKUP($A352,neos!$A$5:$A$10000,1,0))),"neos","COULD NOT FIND")))))))</f>
        <v>coral</v>
      </c>
      <c r="C352" s="19">
        <f ca="1">IF($B352="coral",IF(E352=F352,E352,"?"),VLOOKUP($A363,INDIRECT("'"&amp;$B363&amp;"'!"&amp;"$A$5:$Z$1000"),MATCH(C$4,INDIRECT("'"&amp;$B363&amp;"'!$A$4:$Z$4"),0),0))</f>
        <v>721934</v>
      </c>
      <c r="D352" s="19"/>
      <c r="E352" s="19">
        <v>721934</v>
      </c>
      <c r="F352" s="19">
        <v>721934</v>
      </c>
      <c r="G352" s="19">
        <v>1994</v>
      </c>
      <c r="H352" s="19">
        <v>1556</v>
      </c>
      <c r="I352" s="19">
        <v>1102</v>
      </c>
      <c r="J352" s="19">
        <v>434</v>
      </c>
      <c r="K352" s="19">
        <f>IF(J352=H352,1,0)</f>
        <v>0</v>
      </c>
      <c r="L352" s="19">
        <v>20</v>
      </c>
      <c r="M352" s="19">
        <v>693</v>
      </c>
      <c r="N352" s="19">
        <v>0</v>
      </c>
      <c r="O352" s="19">
        <v>278</v>
      </c>
      <c r="P352" s="19">
        <v>319</v>
      </c>
      <c r="Q352" s="19">
        <v>0</v>
      </c>
      <c r="R352" s="19">
        <v>0</v>
      </c>
      <c r="S352" s="19">
        <v>0</v>
      </c>
      <c r="T352" s="19">
        <v>0</v>
      </c>
      <c r="U352" s="19">
        <v>412</v>
      </c>
      <c r="V352" s="19">
        <v>0</v>
      </c>
      <c r="W352" s="19">
        <v>150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19">
        <v>142</v>
      </c>
    </row>
    <row r="353" spans="1:29" x14ac:dyDescent="0.2">
      <c r="A353" s="19" t="s">
        <v>4466</v>
      </c>
      <c r="B353" t="str">
        <f>IF(NOT(ISNA(VLOOKUP($A353,miplib2017!$A$5:$A$10000,1,0))),"miplib2017",IF(NOT(ISNA(VLOOKUP($A353,miplib2010!$A$5:$A$10000,1,0))),"miplib2010",IF(NOT(ISNA(VLOOKUP($A353,miplib2003!$A$5:$A$10000,1,0))),"miplib2003",IF(NOT(ISNA(VLOOKUP($A353,miplib3!$A$5:$A$10002,1,0))),"miplib3",IF(NOT(ISNA(VLOOKUP($A353,miplib2!$A$5:$A$10004,1,0))),"miplib2",IF(NOT(ISNA(VLOOKUP($A353,coral!$A$5:$A$10000,1,0))),"coral",IF(NOT(ISNA(VLOOKUP($A353,neos!$A$5:$A$10000,1,0))),"neos","COULD NOT FIND")))))))</f>
        <v>miplib2017</v>
      </c>
      <c r="C353" s="19" t="e">
        <f ca="1">IF($B353="coral",IF(E353=F353,E353,"?"),VLOOKUP($A364,INDIRECT("'"&amp;$B364&amp;"'!"&amp;"$A$5:$Z$1000"),MATCH(C$4,INDIRECT("'"&amp;$B364&amp;"'!$A$4:$Z$4"),0),0))</f>
        <v>#N/A</v>
      </c>
      <c r="D353" s="19"/>
      <c r="E353" s="19">
        <v>-3719</v>
      </c>
      <c r="F353" s="19">
        <v>-3719</v>
      </c>
      <c r="G353" s="19">
        <v>46324</v>
      </c>
      <c r="H353" s="19">
        <v>23228</v>
      </c>
      <c r="I353" s="19">
        <v>0</v>
      </c>
      <c r="J353" s="19">
        <v>23224</v>
      </c>
      <c r="K353" s="19">
        <f>IF(J353=H353,1,0)</f>
        <v>0</v>
      </c>
      <c r="L353" s="19">
        <v>4</v>
      </c>
      <c r="M353" s="19">
        <v>4</v>
      </c>
      <c r="N353" s="19">
        <v>0</v>
      </c>
      <c r="O353" s="19">
        <v>0</v>
      </c>
      <c r="P353" s="19">
        <v>0</v>
      </c>
      <c r="Q353" s="19">
        <v>46248</v>
      </c>
      <c r="R353" s="19">
        <v>12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56</v>
      </c>
      <c r="Y353" s="19">
        <v>0</v>
      </c>
      <c r="Z353" s="19">
        <v>0</v>
      </c>
      <c r="AA353" s="19">
        <v>0</v>
      </c>
      <c r="AB353" s="19">
        <v>4</v>
      </c>
      <c r="AC353" s="19">
        <v>0</v>
      </c>
    </row>
    <row r="354" spans="1:29" x14ac:dyDescent="0.2">
      <c r="A354" s="19" t="s">
        <v>4539</v>
      </c>
      <c r="B354" t="str">
        <f>IF(NOT(ISNA(VLOOKUP($A354,miplib2017!$A$5:$A$10000,1,0))),"miplib2017",IF(NOT(ISNA(VLOOKUP($A354,miplib2010!$A$5:$A$10000,1,0))),"miplib2010",IF(NOT(ISNA(VLOOKUP($A354,miplib2003!$A$5:$A$10000,1,0))),"miplib2003",IF(NOT(ISNA(VLOOKUP($A354,miplib3!$A$5:$A$10002,1,0))),"miplib3",IF(NOT(ISNA(VLOOKUP($A354,miplib2!$A$5:$A$10004,1,0))),"miplib2",IF(NOT(ISNA(VLOOKUP($A354,coral!$A$5:$A$10000,1,0))),"coral",IF(NOT(ISNA(VLOOKUP($A354,neos!$A$5:$A$10000,1,0))),"neos","COULD NOT FIND")))))))</f>
        <v>miplib2017</v>
      </c>
      <c r="C354" s="19">
        <f ca="1">IF($B354="coral",IF(E354=F354,E354,"?"),VLOOKUP($A365,INDIRECT("'"&amp;$B365&amp;"'!"&amp;"$A$5:$Z$1000"),MATCH(C$4,INDIRECT("'"&amp;$B365&amp;"'!$A$4:$Z$4"),0),0))</f>
        <v>529740623.19999999</v>
      </c>
      <c r="D354" s="19"/>
      <c r="E354" s="19">
        <v>784</v>
      </c>
      <c r="F354" s="19">
        <v>798</v>
      </c>
      <c r="G354" s="19">
        <v>31600</v>
      </c>
      <c r="H354" s="19">
        <v>81408</v>
      </c>
      <c r="I354" s="19">
        <v>79309</v>
      </c>
      <c r="J354" s="19">
        <v>2099</v>
      </c>
      <c r="K354" s="19">
        <f>IF(J354=H354,1,0)</f>
        <v>0</v>
      </c>
      <c r="L354" s="19">
        <v>0</v>
      </c>
      <c r="M354" s="19">
        <v>1537</v>
      </c>
      <c r="N354" s="19">
        <v>1331</v>
      </c>
      <c r="O354" s="19">
        <v>23784</v>
      </c>
      <c r="P354" s="19">
        <v>4861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87</v>
      </c>
      <c r="AC354" s="19">
        <v>0</v>
      </c>
    </row>
    <row r="355" spans="1:29" x14ac:dyDescent="0.2">
      <c r="A355" s="19" t="s">
        <v>3475</v>
      </c>
      <c r="B355" t="str">
        <f>IF(NOT(ISNA(VLOOKUP($A355,miplib2017!$A$5:$A$10000,1,0))),"miplib2017",IF(NOT(ISNA(VLOOKUP($A355,miplib2010!$A$5:$A$10000,1,0))),"miplib2010",IF(NOT(ISNA(VLOOKUP($A355,miplib2003!$A$5:$A$10000,1,0))),"miplib2003",IF(NOT(ISNA(VLOOKUP($A355,miplib3!$A$5:$A$10002,1,0))),"miplib3",IF(NOT(ISNA(VLOOKUP($A355,miplib2!$A$5:$A$10004,1,0))),"miplib2",IF(NOT(ISNA(VLOOKUP($A355,coral!$A$5:$A$10000,1,0))),"coral",IF(NOT(ISNA(VLOOKUP($A355,neos!$A$5:$A$10000,1,0))),"neos","COULD NOT FIND")))))))</f>
        <v>miplib2017</v>
      </c>
      <c r="C355" s="19" t="e">
        <f ca="1">IF($B355="coral",IF(E355=F355,E355,"?"),VLOOKUP($A366,INDIRECT("'"&amp;$B366&amp;"'!"&amp;"$A$5:$Z$1000"),MATCH(C$4,INDIRECT("'"&amp;$B366&amp;"'!$A$4:$Z$4"),0),0))</f>
        <v>#N/A</v>
      </c>
      <c r="D355" s="19">
        <v>-100</v>
      </c>
      <c r="E355" s="19">
        <v>-56</v>
      </c>
      <c r="F355" s="19">
        <v>-56</v>
      </c>
      <c r="G355" s="19">
        <v>280</v>
      </c>
      <c r="H355" s="19">
        <v>250</v>
      </c>
      <c r="I355" s="19">
        <v>101</v>
      </c>
      <c r="J355" s="19">
        <v>149</v>
      </c>
      <c r="K355" s="19">
        <f>IF(J355=H355,1,0)</f>
        <v>0</v>
      </c>
      <c r="L355" s="19">
        <v>0</v>
      </c>
      <c r="M355" s="19">
        <v>82</v>
      </c>
      <c r="N355" s="19">
        <v>0</v>
      </c>
      <c r="O355" s="19">
        <v>0</v>
      </c>
      <c r="P355" s="19">
        <v>1</v>
      </c>
      <c r="Q355" s="19">
        <v>81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1</v>
      </c>
      <c r="Y355" s="19">
        <v>0</v>
      </c>
      <c r="Z355" s="19">
        <v>0</v>
      </c>
      <c r="AA355" s="19">
        <v>0</v>
      </c>
      <c r="AB355" s="19">
        <v>0</v>
      </c>
      <c r="AC355" s="19">
        <v>7</v>
      </c>
    </row>
    <row r="356" spans="1:29" x14ac:dyDescent="0.2">
      <c r="A356" s="19" t="s">
        <v>4716</v>
      </c>
      <c r="B356" t="str">
        <f>IF(NOT(ISNA(VLOOKUP($A356,miplib2017!$A$5:$A$10000,1,0))),"miplib2017",IF(NOT(ISNA(VLOOKUP($A356,miplib2010!$A$5:$A$10000,1,0))),"miplib2010",IF(NOT(ISNA(VLOOKUP($A356,miplib2003!$A$5:$A$10000,1,0))),"miplib2003",IF(NOT(ISNA(VLOOKUP($A356,miplib3!$A$5:$A$10002,1,0))),"miplib3",IF(NOT(ISNA(VLOOKUP($A356,miplib2!$A$5:$A$10004,1,0))),"miplib2",IF(NOT(ISNA(VLOOKUP($A356,coral!$A$5:$A$10000,1,0))),"coral",IF(NOT(ISNA(VLOOKUP($A356,neos!$A$5:$A$10000,1,0))),"neos","COULD NOT FIND")))))))</f>
        <v>miplib2017</v>
      </c>
      <c r="C356" s="19" t="e">
        <f ca="1">IF($B356="coral",IF(E356=F356,E356,"?"),VLOOKUP($A367,INDIRECT("'"&amp;$B367&amp;"'!"&amp;"$A$5:$Z$1000"),MATCH(C$4,INDIRECT("'"&amp;$B367&amp;"'!$A$4:$Z$4"),0),0))</f>
        <v>#N/A</v>
      </c>
      <c r="D356" s="19"/>
      <c r="E356" s="19">
        <v>-73.012799999999999</v>
      </c>
      <c r="F356" s="19">
        <v>-61</v>
      </c>
      <c r="G356" s="19">
        <v>211</v>
      </c>
      <c r="H356" s="19">
        <v>301</v>
      </c>
      <c r="I356" s="19">
        <v>101</v>
      </c>
      <c r="J356" s="19">
        <v>200</v>
      </c>
      <c r="K356" s="19">
        <f>IF(J356=H356,1,0)</f>
        <v>0</v>
      </c>
      <c r="L356" s="19">
        <v>0</v>
      </c>
      <c r="M356" s="19">
        <v>86</v>
      </c>
      <c r="N356" s="19">
        <v>0</v>
      </c>
      <c r="O356" s="19">
        <v>0</v>
      </c>
      <c r="P356" s="19">
        <v>1</v>
      </c>
      <c r="Q356" s="19">
        <v>86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10</v>
      </c>
    </row>
    <row r="357" spans="1:29" x14ac:dyDescent="0.2">
      <c r="A357" s="19" t="s">
        <v>4481</v>
      </c>
      <c r="B357" t="str">
        <f>IF(NOT(ISNA(VLOOKUP($A357,miplib2017!$A$5:$A$10000,1,0))),"miplib2017",IF(NOT(ISNA(VLOOKUP($A357,miplib2010!$A$5:$A$10000,1,0))),"miplib2010",IF(NOT(ISNA(VLOOKUP($A357,miplib2003!$A$5:$A$10000,1,0))),"miplib2003",IF(NOT(ISNA(VLOOKUP($A357,miplib3!$A$5:$A$10002,1,0))),"miplib3",IF(NOT(ISNA(VLOOKUP($A357,miplib2!$A$5:$A$10004,1,0))),"miplib2",IF(NOT(ISNA(VLOOKUP($A357,coral!$A$5:$A$10000,1,0))),"coral",IF(NOT(ISNA(VLOOKUP($A357,neos!$A$5:$A$10000,1,0))),"neos","COULD NOT FIND")))))))</f>
        <v>miplib2017</v>
      </c>
      <c r="C357" s="19" t="e">
        <f ca="1">IF($B357="coral",IF(E357=F357,E357,"?"),VLOOKUP($A368,INDIRECT("'"&amp;$B368&amp;"'!"&amp;"$A$5:$Z$1000"),MATCH(C$4,INDIRECT("'"&amp;$B368&amp;"'!$A$4:$Z$4"),0),0))</f>
        <v>#N/A</v>
      </c>
      <c r="D357" s="19"/>
      <c r="E357" s="19">
        <v>340</v>
      </c>
      <c r="F357" s="19">
        <v>340</v>
      </c>
      <c r="G357" s="19">
        <v>1820</v>
      </c>
      <c r="H357" s="19">
        <v>4150</v>
      </c>
      <c r="I357" s="19">
        <v>0</v>
      </c>
      <c r="J357" s="19">
        <v>4150</v>
      </c>
      <c r="K357" s="19">
        <f>IF(J357=H357,1,0)</f>
        <v>1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1820</v>
      </c>
    </row>
    <row r="358" spans="1:29" x14ac:dyDescent="0.2">
      <c r="A358" s="19" t="s">
        <v>4277</v>
      </c>
      <c r="B358" t="str">
        <f>IF(NOT(ISNA(VLOOKUP($A358,miplib2017!$A$5:$A$10000,1,0))),"miplib2017",IF(NOT(ISNA(VLOOKUP($A358,miplib2010!$A$5:$A$10000,1,0))),"miplib2010",IF(NOT(ISNA(VLOOKUP($A358,miplib2003!$A$5:$A$10000,1,0))),"miplib2003",IF(NOT(ISNA(VLOOKUP($A358,miplib3!$A$5:$A$10002,1,0))),"miplib3",IF(NOT(ISNA(VLOOKUP($A358,miplib2!$A$5:$A$10004,1,0))),"miplib2",IF(NOT(ISNA(VLOOKUP($A358,coral!$A$5:$A$10000,1,0))),"coral",IF(NOT(ISNA(VLOOKUP($A358,neos!$A$5:$A$10000,1,0))),"neos","COULD NOT FIND")))))))</f>
        <v>miplib2017</v>
      </c>
      <c r="C358" s="19" t="e">
        <f ca="1">IF($B358="coral",IF(E358=F358,E358,"?"),VLOOKUP($A369,INDIRECT("'"&amp;$B369&amp;"'!"&amp;"$A$5:$Z$1000"),MATCH(C$4,INDIRECT("'"&amp;$B369&amp;"'!$A$4:$Z$4"),0),0))</f>
        <v>#REF!</v>
      </c>
      <c r="D358" s="19"/>
      <c r="E358" s="21">
        <v>-9.9999999999999996E+30</v>
      </c>
      <c r="F358" s="21">
        <v>9.9999999999999996E+30</v>
      </c>
      <c r="G358" s="19">
        <v>2187</v>
      </c>
      <c r="H358" s="19">
        <v>2187</v>
      </c>
      <c r="I358" s="19">
        <v>0</v>
      </c>
      <c r="J358" s="19">
        <v>2187</v>
      </c>
      <c r="K358" s="19">
        <f>IF(J358=H358,1,0)</f>
        <v>1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2187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</row>
    <row r="359" spans="1:29" x14ac:dyDescent="0.2">
      <c r="A359" s="19" t="s">
        <v>4717</v>
      </c>
      <c r="B359" t="str">
        <f>IF(NOT(ISNA(VLOOKUP($A359,miplib2017!$A$5:$A$10000,1,0))),"miplib2017",IF(NOT(ISNA(VLOOKUP($A359,miplib2010!$A$5:$A$10000,1,0))),"miplib2010",IF(NOT(ISNA(VLOOKUP($A359,miplib2003!$A$5:$A$10000,1,0))),"miplib2003",IF(NOT(ISNA(VLOOKUP($A359,miplib3!$A$5:$A$10002,1,0))),"miplib3",IF(NOT(ISNA(VLOOKUP($A359,miplib2!$A$5:$A$10004,1,0))),"miplib2",IF(NOT(ISNA(VLOOKUP($A359,coral!$A$5:$A$10000,1,0))),"coral",IF(NOT(ISNA(VLOOKUP($A359,neos!$A$5:$A$10000,1,0))),"neos","COULD NOT FIND")))))))</f>
        <v>coral</v>
      </c>
      <c r="C359" s="19" t="str">
        <f ca="1">IF($B359="coral",IF(E359=F359,E359,"?"),VLOOKUP($A370,INDIRECT("'"&amp;$B370&amp;"'!"&amp;"$A$5:$Z$1000"),MATCH(C$4,INDIRECT("'"&amp;$B370&amp;"'!$A$4:$Z$4"),0),0))</f>
        <v>?</v>
      </c>
      <c r="D359" s="19"/>
      <c r="E359" s="19">
        <v>3667.4598000000001</v>
      </c>
      <c r="F359" s="19">
        <v>3736</v>
      </c>
      <c r="G359" s="19">
        <v>284</v>
      </c>
      <c r="H359" s="19">
        <v>504</v>
      </c>
      <c r="I359" s="19">
        <v>252</v>
      </c>
      <c r="J359" s="19">
        <v>252</v>
      </c>
      <c r="K359" s="19">
        <f>IF(J359=H359,1,0)</f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32</v>
      </c>
      <c r="Q359" s="19">
        <v>0</v>
      </c>
      <c r="R359" s="19">
        <v>0</v>
      </c>
      <c r="S359" s="19">
        <v>0</v>
      </c>
      <c r="T359" s="19">
        <v>0</v>
      </c>
      <c r="U359" s="19">
        <v>252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</row>
    <row r="360" spans="1:29" x14ac:dyDescent="0.2">
      <c r="A360" s="19" t="s">
        <v>4718</v>
      </c>
      <c r="B360" t="str">
        <f>IF(NOT(ISNA(VLOOKUP($A360,miplib2017!$A$5:$A$10000,1,0))),"miplib2017",IF(NOT(ISNA(VLOOKUP($A360,miplib2010!$A$5:$A$10000,1,0))),"miplib2010",IF(NOT(ISNA(VLOOKUP($A360,miplib2003!$A$5:$A$10000,1,0))),"miplib2003",IF(NOT(ISNA(VLOOKUP($A360,miplib3!$A$5:$A$10002,1,0))),"miplib3",IF(NOT(ISNA(VLOOKUP($A360,miplib2!$A$5:$A$10004,1,0))),"miplib2",IF(NOT(ISNA(VLOOKUP($A360,coral!$A$5:$A$10000,1,0))),"coral",IF(NOT(ISNA(VLOOKUP($A360,neos!$A$5:$A$10000,1,0))),"neos","COULD NOT FIND")))))))</f>
        <v>coral</v>
      </c>
      <c r="C360" s="19" t="str">
        <f ca="1">IF($B360="coral",IF(E360=F360,E360,"?"),VLOOKUP($A371,INDIRECT("'"&amp;$B371&amp;"'!"&amp;"$A$5:$Z$1000"),MATCH(C$4,INDIRECT("'"&amp;$B371&amp;"'!$A$4:$Z$4"),0),0))</f>
        <v>?</v>
      </c>
      <c r="D360" s="19"/>
      <c r="E360" s="19">
        <v>3509.9448010000001</v>
      </c>
      <c r="F360" s="19">
        <v>3752</v>
      </c>
      <c r="G360" s="19">
        <v>447</v>
      </c>
      <c r="H360" s="19">
        <v>504</v>
      </c>
      <c r="I360" s="19">
        <v>252</v>
      </c>
      <c r="J360" s="19">
        <v>252</v>
      </c>
      <c r="K360" s="19">
        <f>IF(J360=H360,1,0)</f>
        <v>0</v>
      </c>
      <c r="L360" s="19">
        <v>0</v>
      </c>
      <c r="M360" s="19">
        <v>108</v>
      </c>
      <c r="N360" s="19">
        <v>0</v>
      </c>
      <c r="O360" s="19">
        <v>0</v>
      </c>
      <c r="P360" s="19">
        <v>32</v>
      </c>
      <c r="Q360" s="19">
        <v>55</v>
      </c>
      <c r="R360" s="19">
        <v>0</v>
      </c>
      <c r="S360" s="19">
        <v>0</v>
      </c>
      <c r="T360" s="19">
        <v>0</v>
      </c>
      <c r="U360" s="19">
        <v>252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</row>
    <row r="361" spans="1:29" x14ac:dyDescent="0.2">
      <c r="A361" s="19" t="s">
        <v>4719</v>
      </c>
      <c r="B361" t="str">
        <f>IF(NOT(ISNA(VLOOKUP($A361,miplib2017!$A$5:$A$10000,1,0))),"miplib2017",IF(NOT(ISNA(VLOOKUP($A361,miplib2010!$A$5:$A$10000,1,0))),"miplib2010",IF(NOT(ISNA(VLOOKUP($A361,miplib2003!$A$5:$A$10000,1,0))),"miplib2003",IF(NOT(ISNA(VLOOKUP($A361,miplib3!$A$5:$A$10002,1,0))),"miplib3",IF(NOT(ISNA(VLOOKUP($A361,miplib2!$A$5:$A$10004,1,0))),"miplib2",IF(NOT(ISNA(VLOOKUP($A361,coral!$A$5:$A$10000,1,0))),"coral",IF(NOT(ISNA(VLOOKUP($A361,neos!$A$5:$A$10000,1,0))),"neos","COULD NOT FIND")))))))</f>
        <v>miplib2017</v>
      </c>
      <c r="C361" s="19" t="e">
        <f ca="1">IF($B361="coral",IF(E361=F361,E361,"?"),VLOOKUP($A372,INDIRECT("'"&amp;$B372&amp;"'!"&amp;"$A$5:$Z$1000"),MATCH(C$4,INDIRECT("'"&amp;$B372&amp;"'!$A$4:$Z$4"),0),0))</f>
        <v>#REF!</v>
      </c>
      <c r="D361" s="19"/>
      <c r="E361" s="19">
        <v>-1</v>
      </c>
      <c r="F361" s="19">
        <v>15</v>
      </c>
      <c r="G361" s="19">
        <v>68</v>
      </c>
      <c r="H361" s="19">
        <v>461</v>
      </c>
      <c r="I361" s="19">
        <v>11</v>
      </c>
      <c r="J361" s="19">
        <v>450</v>
      </c>
      <c r="K361" s="19">
        <f>IF(J361=H361,1,0)</f>
        <v>0</v>
      </c>
      <c r="L361" s="19">
        <v>0</v>
      </c>
      <c r="M361" s="19">
        <v>45</v>
      </c>
      <c r="N361" s="19">
        <v>0</v>
      </c>
      <c r="O361" s="19">
        <v>8</v>
      </c>
      <c r="P361" s="19">
        <v>0</v>
      </c>
      <c r="Q361" s="19">
        <v>0</v>
      </c>
      <c r="R361" s="19">
        <v>8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</row>
    <row r="362" spans="1:29" x14ac:dyDescent="0.2">
      <c r="A362" s="19" t="s">
        <v>3737</v>
      </c>
      <c r="B362" t="str">
        <f>IF(NOT(ISNA(VLOOKUP($A362,miplib2017!$A$5:$A$10000,1,0))),"miplib2017",IF(NOT(ISNA(VLOOKUP($A362,miplib2010!$A$5:$A$10000,1,0))),"miplib2010",IF(NOT(ISNA(VLOOKUP($A362,miplib2003!$A$5:$A$10000,1,0))),"miplib2003",IF(NOT(ISNA(VLOOKUP($A362,miplib3!$A$5:$A$10002,1,0))),"miplib3",IF(NOT(ISNA(VLOOKUP($A362,miplib2!$A$5:$A$10004,1,0))),"miplib2",IF(NOT(ISNA(VLOOKUP($A362,coral!$A$5:$A$10000,1,0))),"coral",IF(NOT(ISNA(VLOOKUP($A362,neos!$A$5:$A$10000,1,0))),"neos","COULD NOT FIND")))))))</f>
        <v>coral</v>
      </c>
      <c r="C362" s="19">
        <f ca="1">IF($B362="coral",IF(E362=F362,E362,"?"),VLOOKUP($A373,INDIRECT("'"&amp;$B373&amp;"'!"&amp;"$A$5:$Z$1000"),MATCH(C$4,INDIRECT("'"&amp;$B373&amp;"'!$A$4:$Z$4"),0),0))</f>
        <v>3208.9567999999999</v>
      </c>
      <c r="D362" s="19"/>
      <c r="E362" s="19">
        <v>3208.9567999999999</v>
      </c>
      <c r="F362" s="19">
        <v>3208.9567999999999</v>
      </c>
      <c r="G362" s="19">
        <v>162</v>
      </c>
      <c r="H362" s="19">
        <v>149</v>
      </c>
      <c r="I362" s="19">
        <v>99</v>
      </c>
      <c r="J362" s="19">
        <v>50</v>
      </c>
      <c r="K362" s="19">
        <f>IF(J362=H362,1,0)</f>
        <v>0</v>
      </c>
      <c r="L362" s="19">
        <v>0</v>
      </c>
      <c r="M362" s="19">
        <v>45</v>
      </c>
      <c r="N362" s="19">
        <v>0</v>
      </c>
      <c r="O362" s="19">
        <v>18</v>
      </c>
      <c r="P362" s="19">
        <v>9</v>
      </c>
      <c r="Q362" s="19">
        <v>0</v>
      </c>
      <c r="R362" s="19">
        <v>0</v>
      </c>
      <c r="S362" s="19">
        <v>0</v>
      </c>
      <c r="T362" s="19">
        <v>0</v>
      </c>
      <c r="U362" s="19">
        <v>45</v>
      </c>
      <c r="V362" s="19">
        <v>0</v>
      </c>
      <c r="W362" s="19">
        <v>45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</row>
    <row r="363" spans="1:29" x14ac:dyDescent="0.2">
      <c r="A363" s="19" t="s">
        <v>4720</v>
      </c>
      <c r="B363" t="str">
        <f>IF(NOT(ISNA(VLOOKUP($A363,miplib2017!$A$5:$A$10000,1,0))),"miplib2017",IF(NOT(ISNA(VLOOKUP($A363,miplib2010!$A$5:$A$10000,1,0))),"miplib2010",IF(NOT(ISNA(VLOOKUP($A363,miplib2003!$A$5:$A$10000,1,0))),"miplib2003",IF(NOT(ISNA(VLOOKUP($A363,miplib3!$A$5:$A$10002,1,0))),"miplib3",IF(NOT(ISNA(VLOOKUP($A363,miplib2!$A$5:$A$10004,1,0))),"miplib2",IF(NOT(ISNA(VLOOKUP($A363,coral!$A$5:$A$10000,1,0))),"coral",IF(NOT(ISNA(VLOOKUP($A363,neos!$A$5:$A$10000,1,0))),"neos","COULD NOT FIND")))))))</f>
        <v>coral</v>
      </c>
      <c r="C363" s="19" t="str">
        <f ca="1">IF($B363="coral",IF(E363=F363,E363,"?"),VLOOKUP($A374,INDIRECT("'"&amp;$B374&amp;"'!"&amp;"$A$5:$Z$1000"),MATCH(C$4,INDIRECT("'"&amp;$B374&amp;"'!$A$4:$Z$4"),0),0))</f>
        <v>?</v>
      </c>
      <c r="D363" s="19"/>
      <c r="E363" s="19">
        <v>281.326866</v>
      </c>
      <c r="F363" s="21">
        <v>9.9999999999999996E+30</v>
      </c>
      <c r="G363" s="19">
        <v>5108</v>
      </c>
      <c r="H363" s="19">
        <v>1209</v>
      </c>
      <c r="I363" s="19">
        <v>0</v>
      </c>
      <c r="J363" s="19">
        <v>1209</v>
      </c>
      <c r="K363" s="19">
        <f>IF(J363=H363,1,0)</f>
        <v>1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19">
        <v>4830</v>
      </c>
      <c r="R363" s="19">
        <v>0</v>
      </c>
      <c r="S363" s="19">
        <v>0</v>
      </c>
      <c r="T363" s="19">
        <v>0</v>
      </c>
      <c r="U363" s="19">
        <v>0</v>
      </c>
      <c r="V363" s="19">
        <v>0</v>
      </c>
      <c r="W363" s="19">
        <v>0</v>
      </c>
      <c r="X363" s="19">
        <v>0</v>
      </c>
      <c r="Y363" s="19">
        <v>0</v>
      </c>
      <c r="Z363" s="19">
        <v>0</v>
      </c>
      <c r="AA363" s="19">
        <v>0</v>
      </c>
      <c r="AB363" s="19">
        <v>278</v>
      </c>
      <c r="AC363" s="19">
        <v>0</v>
      </c>
    </row>
    <row r="364" spans="1:29" x14ac:dyDescent="0.2">
      <c r="A364" s="19" t="s">
        <v>4721</v>
      </c>
      <c r="B364" t="str">
        <f>IF(NOT(ISNA(VLOOKUP($A364,miplib2017!$A$5:$A$10000,1,0))),"miplib2017",IF(NOT(ISNA(VLOOKUP($A364,miplib2010!$A$5:$A$10000,1,0))),"miplib2010",IF(NOT(ISNA(VLOOKUP($A364,miplib2003!$A$5:$A$10000,1,0))),"miplib2003",IF(NOT(ISNA(VLOOKUP($A364,miplib3!$A$5:$A$10002,1,0))),"miplib3",IF(NOT(ISNA(VLOOKUP($A364,miplib2!$A$5:$A$10004,1,0))),"miplib2",IF(NOT(ISNA(VLOOKUP($A364,coral!$A$5:$A$10000,1,0))),"coral",IF(NOT(ISNA(VLOOKUP($A364,neos!$A$5:$A$10000,1,0))),"neos","COULD NOT FIND")))))))</f>
        <v>miplib2017</v>
      </c>
      <c r="C364" s="19" t="e">
        <f ca="1">IF($B364="coral",IF(E364=F364,E364,"?"),VLOOKUP($A375,INDIRECT("'"&amp;$B375&amp;"'!"&amp;"$A$5:$Z$1000"),MATCH(C$4,INDIRECT("'"&amp;$B375&amp;"'!$A$4:$Z$4"),0),0))</f>
        <v>#REF!</v>
      </c>
      <c r="D364" s="19"/>
      <c r="E364" s="19">
        <v>397770000</v>
      </c>
      <c r="F364" s="19">
        <v>412911318.19999999</v>
      </c>
      <c r="G364" s="19">
        <v>2086</v>
      </c>
      <c r="H364" s="19">
        <v>1662</v>
      </c>
      <c r="I364" s="19">
        <v>0</v>
      </c>
      <c r="J364" s="19">
        <v>718</v>
      </c>
      <c r="K364" s="19">
        <f>IF(J364=H364,1,0)</f>
        <v>0</v>
      </c>
      <c r="L364" s="19">
        <v>944</v>
      </c>
      <c r="M364" s="19">
        <v>408</v>
      </c>
      <c r="N364" s="19">
        <v>0</v>
      </c>
      <c r="O364" s="19">
        <v>318</v>
      </c>
      <c r="P364" s="19">
        <v>0</v>
      </c>
      <c r="Q364" s="19">
        <v>4</v>
      </c>
      <c r="R364" s="19">
        <v>0</v>
      </c>
      <c r="S364" s="19">
        <v>0</v>
      </c>
      <c r="T364" s="19">
        <v>0</v>
      </c>
      <c r="U364" s="19">
        <v>638</v>
      </c>
      <c r="V364" s="19">
        <v>0</v>
      </c>
      <c r="W364" s="19">
        <v>0</v>
      </c>
      <c r="X364" s="19">
        <v>0</v>
      </c>
      <c r="Y364" s="19">
        <v>0</v>
      </c>
      <c r="Z364" s="19">
        <v>0</v>
      </c>
      <c r="AA364" s="19">
        <v>0</v>
      </c>
      <c r="AB364" s="19">
        <v>718</v>
      </c>
      <c r="AC364" s="19">
        <v>0</v>
      </c>
    </row>
    <row r="365" spans="1:29" x14ac:dyDescent="0.2">
      <c r="A365" s="19" t="s">
        <v>4500</v>
      </c>
      <c r="B365" t="str">
        <f>IF(NOT(ISNA(VLOOKUP($A365,miplib2017!$A$5:$A$10000,1,0))),"miplib2017",IF(NOT(ISNA(VLOOKUP($A365,miplib2010!$A$5:$A$10000,1,0))),"miplib2010",IF(NOT(ISNA(VLOOKUP($A365,miplib2003!$A$5:$A$10000,1,0))),"miplib2003",IF(NOT(ISNA(VLOOKUP($A365,miplib3!$A$5:$A$10002,1,0))),"miplib3",IF(NOT(ISNA(VLOOKUP($A365,miplib2!$A$5:$A$10004,1,0))),"miplib2",IF(NOT(ISNA(VLOOKUP($A365,coral!$A$5:$A$10000,1,0))),"coral",IF(NOT(ISNA(VLOOKUP($A365,neos!$A$5:$A$10000,1,0))),"neos","COULD NOT FIND")))))))</f>
        <v>miplib2017</v>
      </c>
      <c r="C365" s="19" t="e">
        <f ca="1">IF($B365="coral",IF(E365=F365,E365,"?"),VLOOKUP($A376,INDIRECT("'"&amp;$B376&amp;"'!"&amp;"$A$5:$Z$1000"),MATCH(C$4,INDIRECT("'"&amp;$B376&amp;"'!$A$4:$Z$4"),0),0))</f>
        <v>#REF!</v>
      </c>
      <c r="D365" s="19"/>
      <c r="E365" s="19">
        <v>527340000</v>
      </c>
      <c r="F365" s="19">
        <v>584347445</v>
      </c>
      <c r="G365" s="19">
        <v>4680</v>
      </c>
      <c r="H365" s="19">
        <v>5478</v>
      </c>
      <c r="I365" s="19">
        <v>0</v>
      </c>
      <c r="J365" s="19">
        <v>2796</v>
      </c>
      <c r="K365" s="19">
        <f>IF(J365=H365,1,0)</f>
        <v>0</v>
      </c>
      <c r="L365" s="19">
        <v>2682</v>
      </c>
      <c r="M365" s="19">
        <v>1126</v>
      </c>
      <c r="N365" s="19">
        <v>0</v>
      </c>
      <c r="O365" s="19">
        <v>513</v>
      </c>
      <c r="P365" s="19">
        <v>0</v>
      </c>
      <c r="Q365" s="19">
        <v>108</v>
      </c>
      <c r="R365" s="19">
        <v>0</v>
      </c>
      <c r="S365" s="19">
        <v>0</v>
      </c>
      <c r="T365" s="19">
        <v>0</v>
      </c>
      <c r="U365" s="19">
        <v>1933</v>
      </c>
      <c r="V365" s="19">
        <v>0</v>
      </c>
      <c r="W365" s="19">
        <v>0</v>
      </c>
      <c r="X365" s="19">
        <v>0</v>
      </c>
      <c r="Y365" s="19">
        <v>0</v>
      </c>
      <c r="Z365" s="19">
        <v>0</v>
      </c>
      <c r="AA365" s="19">
        <v>0</v>
      </c>
      <c r="AB365" s="19">
        <v>1000</v>
      </c>
      <c r="AC365" s="19">
        <v>0</v>
      </c>
    </row>
    <row r="366" spans="1:29" x14ac:dyDescent="0.2">
      <c r="A366" s="19" t="s">
        <v>4316</v>
      </c>
      <c r="B366" t="str">
        <f>IF(NOT(ISNA(VLOOKUP($A366,miplib2017!$A$5:$A$10000,1,0))),"miplib2017",IF(NOT(ISNA(VLOOKUP($A366,miplib2010!$A$5:$A$10000,1,0))),"miplib2010",IF(NOT(ISNA(VLOOKUP($A366,miplib2003!$A$5:$A$10000,1,0))),"miplib2003",IF(NOT(ISNA(VLOOKUP($A366,miplib3!$A$5:$A$10002,1,0))),"miplib3",IF(NOT(ISNA(VLOOKUP($A366,miplib2!$A$5:$A$10004,1,0))),"miplib2",IF(NOT(ISNA(VLOOKUP($A366,coral!$A$5:$A$10000,1,0))),"coral",IF(NOT(ISNA(VLOOKUP($A366,neos!$A$5:$A$10000,1,0))),"neos","COULD NOT FIND")))))))</f>
        <v>miplib2017</v>
      </c>
      <c r="C366" s="19" t="e">
        <f ca="1">IF($B366="coral",IF(E366=F366,E366,"?"),VLOOKUP($A377,INDIRECT("'"&amp;$B377&amp;"'!"&amp;"$A$5:$Z$1000"),MATCH(C$4,INDIRECT("'"&amp;$B377&amp;"'!$A$4:$Z$4"),0),0))</f>
        <v>#REF!</v>
      </c>
      <c r="D366" s="19"/>
      <c r="E366" s="19">
        <v>446070000</v>
      </c>
      <c r="F366" s="19">
        <v>456080535.80000001</v>
      </c>
      <c r="G366" s="19">
        <v>2311</v>
      </c>
      <c r="H366" s="19">
        <v>2508</v>
      </c>
      <c r="I366" s="19">
        <v>0</v>
      </c>
      <c r="J366" s="19">
        <v>1139</v>
      </c>
      <c r="K366" s="19">
        <f>IF(J366=H366,1,0)</f>
        <v>0</v>
      </c>
      <c r="L366" s="19">
        <v>1369</v>
      </c>
      <c r="M366" s="19">
        <v>415</v>
      </c>
      <c r="N366" s="19">
        <v>0</v>
      </c>
      <c r="O366" s="19">
        <v>182</v>
      </c>
      <c r="P366" s="19">
        <v>0</v>
      </c>
      <c r="Q366" s="19">
        <v>20</v>
      </c>
      <c r="R366" s="19">
        <v>0</v>
      </c>
      <c r="S366" s="19">
        <v>0</v>
      </c>
      <c r="T366" s="19">
        <v>0</v>
      </c>
      <c r="U366" s="19">
        <v>1123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571</v>
      </c>
      <c r="AC366" s="19">
        <v>0</v>
      </c>
    </row>
    <row r="367" spans="1:29" x14ac:dyDescent="0.2">
      <c r="A367" s="19" t="s">
        <v>3820</v>
      </c>
      <c r="B367" t="str">
        <f>IF(NOT(ISNA(VLOOKUP($A367,miplib2017!$A$5:$A$10000,1,0))),"miplib2017",IF(NOT(ISNA(VLOOKUP($A367,miplib2010!$A$5:$A$10000,1,0))),"miplib2010",IF(NOT(ISNA(VLOOKUP($A367,miplib2003!$A$5:$A$10000,1,0))),"miplib2003",IF(NOT(ISNA(VLOOKUP($A367,miplib3!$A$5:$A$10002,1,0))),"miplib3",IF(NOT(ISNA(VLOOKUP($A367,miplib2!$A$5:$A$10004,1,0))),"miplib2",IF(NOT(ISNA(VLOOKUP($A367,coral!$A$5:$A$10000,1,0))),"coral",IF(NOT(ISNA(VLOOKUP($A367,neos!$A$5:$A$10000,1,0))),"neos","COULD NOT FIND")))))))</f>
        <v>miplib2017</v>
      </c>
      <c r="C367" s="19" t="e">
        <f ca="1">IF($B367="coral",IF(E367=F367,E367,"?"),VLOOKUP($A378,INDIRECT("'"&amp;$B378&amp;"'!"&amp;"$A$5:$Z$1000"),MATCH(C$4,INDIRECT("'"&amp;$B378&amp;"'!$A$4:$Z$4"),0),0))</f>
        <v>#REF!</v>
      </c>
      <c r="D367" s="19"/>
      <c r="E367" s="19">
        <v>219676790.40000001</v>
      </c>
      <c r="F367" s="19">
        <v>219676790.40000001</v>
      </c>
      <c r="G367" s="19">
        <v>1531</v>
      </c>
      <c r="H367" s="19">
        <v>1680</v>
      </c>
      <c r="I367" s="19">
        <v>0</v>
      </c>
      <c r="J367" s="19">
        <v>871</v>
      </c>
      <c r="K367" s="19">
        <f>IF(J367=H367,1,0)</f>
        <v>0</v>
      </c>
      <c r="L367" s="19">
        <v>809</v>
      </c>
      <c r="M367" s="19">
        <v>236</v>
      </c>
      <c r="N367" s="19">
        <v>0</v>
      </c>
      <c r="O367" s="19">
        <v>92</v>
      </c>
      <c r="P367" s="19">
        <v>0</v>
      </c>
      <c r="Q367" s="19">
        <v>42</v>
      </c>
      <c r="R367" s="19">
        <v>0</v>
      </c>
      <c r="S367" s="19">
        <v>0</v>
      </c>
      <c r="T367" s="19">
        <v>0</v>
      </c>
      <c r="U367" s="19">
        <v>688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473</v>
      </c>
      <c r="AC367" s="19">
        <v>0</v>
      </c>
    </row>
    <row r="368" spans="1:29" x14ac:dyDescent="0.2">
      <c r="A368" s="19" t="s">
        <v>4532</v>
      </c>
      <c r="B368" t="str">
        <f>IF(NOT(ISNA(VLOOKUP($A368,miplib2017!$A$5:$A$10000,1,0))),"miplib2017",IF(NOT(ISNA(VLOOKUP($A368,miplib2010!$A$5:$A$10000,1,0))),"miplib2010",IF(NOT(ISNA(VLOOKUP($A368,miplib2003!$A$5:$A$10000,1,0))),"miplib2003",IF(NOT(ISNA(VLOOKUP($A368,miplib3!$A$5:$A$10002,1,0))),"miplib3",IF(NOT(ISNA(VLOOKUP($A368,miplib2!$A$5:$A$10004,1,0))),"miplib2",IF(NOT(ISNA(VLOOKUP($A368,coral!$A$5:$A$10000,1,0))),"coral",IF(NOT(ISNA(VLOOKUP($A368,neos!$A$5:$A$10000,1,0))),"neos","COULD NOT FIND")))))))</f>
        <v>miplib2017</v>
      </c>
      <c r="C368" s="19" t="e">
        <f ca="1">IF($B368="coral",IF(E368=F368,E368,"?"),VLOOKUP($A379,INDIRECT("'"&amp;$B379&amp;"'!"&amp;"$A$5:$Z$1000"),MATCH(C$4,INDIRECT("'"&amp;$B379&amp;"'!$A$4:$Z$4"),0),0))</f>
        <v>#REF!</v>
      </c>
      <c r="D368" s="19"/>
      <c r="E368" s="19">
        <v>2673663.2650000001</v>
      </c>
      <c r="F368" s="19">
        <v>2673663.2650000001</v>
      </c>
      <c r="G368" s="19">
        <v>50680</v>
      </c>
      <c r="H368" s="19">
        <v>72215</v>
      </c>
      <c r="I368" s="19">
        <v>39072</v>
      </c>
      <c r="J368" s="19">
        <v>7174</v>
      </c>
      <c r="K368" s="19">
        <f>IF(J368=H368,1,0)</f>
        <v>0</v>
      </c>
      <c r="L368" s="19">
        <v>25969</v>
      </c>
      <c r="M368" s="19">
        <v>6608</v>
      </c>
      <c r="N368" s="19">
        <v>147</v>
      </c>
      <c r="O368" s="19">
        <v>37685</v>
      </c>
      <c r="P368" s="19">
        <v>354</v>
      </c>
      <c r="Q368" s="19">
        <v>0</v>
      </c>
      <c r="R368" s="19">
        <v>0</v>
      </c>
      <c r="S368" s="19">
        <v>0</v>
      </c>
      <c r="T368" s="19">
        <v>0</v>
      </c>
      <c r="U368" s="19">
        <v>1001</v>
      </c>
      <c r="V368" s="19">
        <v>53</v>
      </c>
      <c r="W368" s="19">
        <v>962</v>
      </c>
      <c r="X368" s="19">
        <v>0</v>
      </c>
      <c r="Y368" s="19">
        <v>0</v>
      </c>
      <c r="Z368" s="19">
        <v>0</v>
      </c>
      <c r="AA368" s="19">
        <v>0</v>
      </c>
      <c r="AB368" s="19">
        <v>3827</v>
      </c>
      <c r="AC368" s="19">
        <v>43</v>
      </c>
    </row>
  </sheetData>
  <autoFilter ref="A4:AE4" xr:uid="{0E777540-9E1C-9C4F-AC74-3DC97D71E794}">
    <sortState xmlns:xlrd2="http://schemas.microsoft.com/office/spreadsheetml/2017/richdata2" ref="A5:AE368">
      <sortCondition ref="A4:A3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E3CF-C481-1549-A762-A479B7192C42}">
  <dimension ref="A1:H69"/>
  <sheetViews>
    <sheetView topLeftCell="A4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A69" sqref="A5:A69"/>
    </sheetView>
  </sheetViews>
  <sheetFormatPr baseColWidth="10" defaultRowHeight="16" x14ac:dyDescent="0.2"/>
  <cols>
    <col min="1" max="1" width="13.6640625" bestFit="1" customWidth="1"/>
    <col min="6" max="6" width="13.6640625" bestFit="1" customWidth="1"/>
  </cols>
  <sheetData>
    <row r="1" spans="1:7" x14ac:dyDescent="0.2">
      <c r="A1" s="2" t="s">
        <v>1</v>
      </c>
    </row>
    <row r="2" spans="1:7" x14ac:dyDescent="0.2">
      <c r="A2">
        <f>COUNTA(A5:A10004)</f>
        <v>65</v>
      </c>
    </row>
    <row r="4" spans="1:7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7</v>
      </c>
      <c r="G4" s="1" t="s">
        <v>8</v>
      </c>
    </row>
    <row r="5" spans="1:7" x14ac:dyDescent="0.2">
      <c r="A5" t="s">
        <v>3995</v>
      </c>
      <c r="B5" s="3">
        <v>23</v>
      </c>
      <c r="C5" s="3">
        <v>771</v>
      </c>
      <c r="D5" s="3">
        <v>771</v>
      </c>
      <c r="E5" s="3" t="s">
        <v>4035</v>
      </c>
      <c r="F5" s="4">
        <v>6796</v>
      </c>
      <c r="G5" s="4">
        <v>6743</v>
      </c>
    </row>
    <row r="6" spans="1:7" x14ac:dyDescent="0.2">
      <c r="A6" t="s">
        <v>3996</v>
      </c>
      <c r="B6" s="3">
        <v>50</v>
      </c>
      <c r="C6" s="3">
        <v>6774</v>
      </c>
      <c r="D6" s="3">
        <v>6774</v>
      </c>
      <c r="E6" s="3" t="s">
        <v>4035</v>
      </c>
      <c r="F6" s="4">
        <v>7810</v>
      </c>
      <c r="G6" s="4">
        <v>7640</v>
      </c>
    </row>
    <row r="7" spans="1:7" x14ac:dyDescent="0.2">
      <c r="A7" t="s">
        <v>3997</v>
      </c>
      <c r="B7" s="3">
        <v>124</v>
      </c>
      <c r="C7" s="3">
        <v>10757</v>
      </c>
      <c r="D7" s="3">
        <v>10757</v>
      </c>
      <c r="E7" s="3" t="s">
        <v>4035</v>
      </c>
      <c r="F7" s="4">
        <v>340160</v>
      </c>
      <c r="G7" s="4">
        <v>338864.25</v>
      </c>
    </row>
    <row r="8" spans="1:7" x14ac:dyDescent="0.2">
      <c r="A8" t="s">
        <v>3998</v>
      </c>
      <c r="B8" s="3">
        <v>823</v>
      </c>
      <c r="C8" s="3">
        <v>8904</v>
      </c>
      <c r="D8" s="3">
        <v>8904</v>
      </c>
      <c r="E8" s="3" t="s">
        <v>4035</v>
      </c>
      <c r="F8" s="4">
        <v>56137</v>
      </c>
      <c r="G8" s="4">
        <v>55535.436000000002</v>
      </c>
    </row>
    <row r="9" spans="1:7" x14ac:dyDescent="0.2">
      <c r="A9" t="s">
        <v>3999</v>
      </c>
      <c r="B9" s="3">
        <v>426</v>
      </c>
      <c r="C9" s="3">
        <v>7195</v>
      </c>
      <c r="D9" s="3">
        <v>7195</v>
      </c>
      <c r="E9" s="3" t="s">
        <v>4035</v>
      </c>
      <c r="F9" s="4">
        <v>26374</v>
      </c>
      <c r="G9" s="4">
        <v>25877.609</v>
      </c>
    </row>
    <row r="10" spans="1:7" x14ac:dyDescent="0.2">
      <c r="A10" t="s">
        <v>4000</v>
      </c>
      <c r="B10" s="3">
        <v>825</v>
      </c>
      <c r="C10" s="3">
        <v>8627</v>
      </c>
      <c r="D10" s="3">
        <v>8627</v>
      </c>
      <c r="E10" s="3" t="s">
        <v>4035</v>
      </c>
      <c r="F10" s="4">
        <v>49649</v>
      </c>
      <c r="G10" s="4">
        <v>49616.364000000001</v>
      </c>
    </row>
    <row r="11" spans="1:7" x14ac:dyDescent="0.2">
      <c r="A11" t="s">
        <v>358</v>
      </c>
      <c r="B11" s="3">
        <v>123</v>
      </c>
      <c r="C11" s="3">
        <v>133</v>
      </c>
      <c r="D11" s="3">
        <v>71</v>
      </c>
      <c r="E11" s="3">
        <v>39</v>
      </c>
      <c r="F11">
        <v>878430.31599999999</v>
      </c>
      <c r="G11" s="4">
        <v>862578.64</v>
      </c>
    </row>
    <row r="12" spans="1:7" x14ac:dyDescent="0.2">
      <c r="A12" t="s">
        <v>380</v>
      </c>
      <c r="B12" s="3">
        <v>123</v>
      </c>
      <c r="C12" s="3">
        <v>133</v>
      </c>
      <c r="D12" s="3">
        <v>71</v>
      </c>
      <c r="E12" s="3">
        <v>39</v>
      </c>
      <c r="F12" s="5">
        <v>11786160.618000001</v>
      </c>
      <c r="G12" s="4">
        <v>11404143.890000001</v>
      </c>
    </row>
    <row r="13" spans="1:7" x14ac:dyDescent="0.2">
      <c r="A13" t="s">
        <v>402</v>
      </c>
      <c r="B13" s="3">
        <v>105</v>
      </c>
      <c r="C13" s="3">
        <v>117</v>
      </c>
      <c r="D13" s="3">
        <v>64</v>
      </c>
      <c r="E13" s="3">
        <v>34</v>
      </c>
      <c r="F13" s="5">
        <v>18541484.238000002</v>
      </c>
      <c r="G13" s="4">
        <v>17984775.91</v>
      </c>
    </row>
    <row r="14" spans="1:7" x14ac:dyDescent="0.2">
      <c r="A14" t="s">
        <v>423</v>
      </c>
      <c r="B14" s="3">
        <v>91</v>
      </c>
      <c r="C14" s="3">
        <v>104</v>
      </c>
      <c r="D14" s="3">
        <v>58</v>
      </c>
      <c r="E14" s="3">
        <v>30</v>
      </c>
      <c r="F14" s="4">
        <v>8966406.4915200006</v>
      </c>
      <c r="G14" s="4">
        <v>8608417.9499999993</v>
      </c>
    </row>
    <row r="15" spans="1:7" x14ac:dyDescent="0.2">
      <c r="A15" t="s">
        <v>570</v>
      </c>
      <c r="B15" s="3">
        <v>20</v>
      </c>
      <c r="C15" s="3">
        <v>27</v>
      </c>
      <c r="D15" s="3">
        <v>27</v>
      </c>
      <c r="E15" s="3" t="s">
        <v>4035</v>
      </c>
      <c r="F15" s="4">
        <v>34</v>
      </c>
      <c r="G15" s="4">
        <v>20.57</v>
      </c>
    </row>
    <row r="16" spans="1:7" x14ac:dyDescent="0.2">
      <c r="A16" t="s">
        <v>4001</v>
      </c>
      <c r="B16" s="3">
        <v>143</v>
      </c>
      <c r="C16" s="3">
        <v>572</v>
      </c>
      <c r="D16" s="3">
        <v>572</v>
      </c>
      <c r="E16" s="3" t="s">
        <v>4035</v>
      </c>
      <c r="F16" s="4">
        <v>22199</v>
      </c>
      <c r="G16" s="4">
        <v>22199</v>
      </c>
    </row>
    <row r="17" spans="1:7" x14ac:dyDescent="0.2">
      <c r="A17" t="s">
        <v>732</v>
      </c>
      <c r="B17" s="3">
        <v>290</v>
      </c>
      <c r="C17" s="3">
        <v>548</v>
      </c>
      <c r="D17" s="3">
        <v>75</v>
      </c>
      <c r="E17" s="3" t="s">
        <v>4035</v>
      </c>
      <c r="F17" s="4">
        <v>188182</v>
      </c>
      <c r="G17" s="4">
        <v>183975.53969999999</v>
      </c>
    </row>
    <row r="18" spans="1:7" x14ac:dyDescent="0.2">
      <c r="A18" t="s">
        <v>4002</v>
      </c>
      <c r="B18" s="3">
        <v>4</v>
      </c>
      <c r="C18" s="3">
        <v>2</v>
      </c>
      <c r="D18" s="3">
        <v>2</v>
      </c>
      <c r="E18" s="3" t="s">
        <v>4035</v>
      </c>
      <c r="F18" s="4" t="s">
        <v>4036</v>
      </c>
      <c r="G18" s="4">
        <v>-1</v>
      </c>
    </row>
    <row r="19" spans="1:7" x14ac:dyDescent="0.2">
      <c r="A19" t="s">
        <v>4003</v>
      </c>
      <c r="B19" s="3">
        <v>1182</v>
      </c>
      <c r="C19" s="3">
        <v>1886</v>
      </c>
      <c r="D19" s="3">
        <v>192</v>
      </c>
      <c r="E19" s="3">
        <v>160</v>
      </c>
      <c r="F19" s="4">
        <v>-305.19799999999998</v>
      </c>
      <c r="G19" s="4">
        <v>-305.19799999999998</v>
      </c>
    </row>
    <row r="20" spans="1:7" x14ac:dyDescent="0.2">
      <c r="A20" t="s">
        <v>4004</v>
      </c>
      <c r="B20" s="3">
        <v>98</v>
      </c>
      <c r="C20" s="3">
        <v>141</v>
      </c>
      <c r="D20" s="3">
        <v>55</v>
      </c>
      <c r="E20" s="3" t="s">
        <v>4035</v>
      </c>
      <c r="F20" s="4">
        <v>568.10069999999996</v>
      </c>
      <c r="G20" s="4">
        <v>149.589</v>
      </c>
    </row>
    <row r="21" spans="1:7" x14ac:dyDescent="0.2">
      <c r="A21" t="s">
        <v>4005</v>
      </c>
      <c r="B21" s="3">
        <v>21</v>
      </c>
      <c r="C21" s="3">
        <v>100</v>
      </c>
      <c r="D21" s="3">
        <v>100</v>
      </c>
      <c r="E21" s="3" t="s">
        <v>4035</v>
      </c>
      <c r="F21" s="4">
        <v>0</v>
      </c>
      <c r="G21" s="4">
        <v>0</v>
      </c>
    </row>
    <row r="22" spans="1:7" x14ac:dyDescent="0.2">
      <c r="A22" t="s">
        <v>4006</v>
      </c>
      <c r="B22" s="3">
        <v>478</v>
      </c>
      <c r="C22" s="3">
        <v>878</v>
      </c>
      <c r="D22" s="3">
        <v>378</v>
      </c>
      <c r="E22" s="3" t="s">
        <v>4035</v>
      </c>
      <c r="F22" s="4">
        <v>51973</v>
      </c>
      <c r="G22" s="4">
        <v>40717.017999999996</v>
      </c>
    </row>
    <row r="23" spans="1:7" x14ac:dyDescent="0.2">
      <c r="A23" t="s">
        <v>4007</v>
      </c>
      <c r="B23" s="3">
        <v>478</v>
      </c>
      <c r="C23" s="3">
        <v>878</v>
      </c>
      <c r="D23" s="3">
        <v>378</v>
      </c>
      <c r="E23" s="3" t="s">
        <v>4035</v>
      </c>
      <c r="F23" s="4">
        <v>8936</v>
      </c>
      <c r="G23" s="4">
        <v>4257.97</v>
      </c>
    </row>
    <row r="24" spans="1:7" x14ac:dyDescent="0.2">
      <c r="A24" t="s">
        <v>857</v>
      </c>
      <c r="B24" s="3">
        <v>478</v>
      </c>
      <c r="C24" s="3">
        <v>878</v>
      </c>
      <c r="D24" s="3">
        <v>378</v>
      </c>
      <c r="E24" s="3" t="s">
        <v>4035</v>
      </c>
      <c r="F24" s="4">
        <v>3983</v>
      </c>
      <c r="G24" s="4">
        <v>1200.8800000000001</v>
      </c>
    </row>
    <row r="25" spans="1:7" x14ac:dyDescent="0.2">
      <c r="A25" t="s">
        <v>4008</v>
      </c>
      <c r="B25" s="3">
        <v>18</v>
      </c>
      <c r="C25" s="3">
        <v>18</v>
      </c>
      <c r="D25" s="3">
        <v>11</v>
      </c>
      <c r="E25" s="3">
        <v>0</v>
      </c>
      <c r="F25" s="4">
        <v>1201500</v>
      </c>
      <c r="G25" s="4">
        <v>1167185.73</v>
      </c>
    </row>
    <row r="26" spans="1:7" x14ac:dyDescent="0.2">
      <c r="A26" t="s">
        <v>4009</v>
      </c>
      <c r="B26" s="3">
        <v>780</v>
      </c>
      <c r="C26" s="3">
        <v>870</v>
      </c>
      <c r="D26" s="3">
        <v>150</v>
      </c>
      <c r="E26" s="3">
        <v>144</v>
      </c>
      <c r="F26" s="6">
        <v>112313.362718</v>
      </c>
      <c r="G26" s="4">
        <v>112130</v>
      </c>
    </row>
    <row r="27" spans="1:7" x14ac:dyDescent="0.2">
      <c r="A27" t="s">
        <v>1145</v>
      </c>
      <c r="B27" s="3">
        <v>101</v>
      </c>
      <c r="C27" s="3">
        <v>1350</v>
      </c>
      <c r="D27" s="3">
        <v>24</v>
      </c>
      <c r="E27" s="3" t="s">
        <v>4035</v>
      </c>
      <c r="F27" s="4">
        <v>106940226</v>
      </c>
      <c r="G27" s="4">
        <v>95919464</v>
      </c>
    </row>
    <row r="28" spans="1:7" x14ac:dyDescent="0.2">
      <c r="A28" t="s">
        <v>1157</v>
      </c>
      <c r="B28" s="3">
        <v>97</v>
      </c>
      <c r="C28" s="3">
        <v>1989</v>
      </c>
      <c r="D28" s="3">
        <v>1989</v>
      </c>
      <c r="E28" s="3" t="s">
        <v>4035</v>
      </c>
      <c r="F28" s="4">
        <v>4722</v>
      </c>
      <c r="G28" s="4">
        <v>4656.3599999999997</v>
      </c>
    </row>
    <row r="29" spans="1:7" x14ac:dyDescent="0.2">
      <c r="A29" t="s">
        <v>4010</v>
      </c>
      <c r="B29" s="3">
        <v>85</v>
      </c>
      <c r="C29" s="3">
        <v>1086</v>
      </c>
      <c r="D29" s="3">
        <v>1086</v>
      </c>
      <c r="E29" s="3" t="s">
        <v>4035</v>
      </c>
      <c r="F29" s="4">
        <v>2967</v>
      </c>
      <c r="G29" s="4">
        <v>2942.5</v>
      </c>
    </row>
    <row r="30" spans="1:7" x14ac:dyDescent="0.2">
      <c r="A30" t="s">
        <v>1232</v>
      </c>
      <c r="B30" s="3">
        <v>28</v>
      </c>
      <c r="C30" s="3">
        <v>89</v>
      </c>
      <c r="D30" s="3">
        <v>89</v>
      </c>
      <c r="E30" s="3" t="s">
        <v>4035</v>
      </c>
      <c r="F30" s="4">
        <v>1120</v>
      </c>
      <c r="G30" s="4">
        <v>834.68</v>
      </c>
    </row>
    <row r="31" spans="1:7" x14ac:dyDescent="0.2">
      <c r="A31" t="s">
        <v>4011</v>
      </c>
      <c r="B31" s="3">
        <v>54</v>
      </c>
      <c r="C31" s="3">
        <v>83</v>
      </c>
      <c r="D31" s="3">
        <v>82</v>
      </c>
      <c r="E31" s="3" t="s">
        <v>4035</v>
      </c>
      <c r="F31" s="4">
        <v>563.5</v>
      </c>
      <c r="G31" s="4">
        <v>57</v>
      </c>
    </row>
    <row r="32" spans="1:7" x14ac:dyDescent="0.2">
      <c r="A32" t="s">
        <v>4012</v>
      </c>
      <c r="B32" s="3">
        <v>39</v>
      </c>
      <c r="C32" s="3">
        <v>59</v>
      </c>
      <c r="D32" s="3">
        <v>58</v>
      </c>
      <c r="E32" s="3" t="s">
        <v>4035</v>
      </c>
      <c r="F32" s="4">
        <v>1690</v>
      </c>
      <c r="G32" s="4">
        <v>1010</v>
      </c>
    </row>
    <row r="33" spans="1:7" x14ac:dyDescent="0.2">
      <c r="A33" t="s">
        <v>1435</v>
      </c>
      <c r="B33" s="3">
        <v>96</v>
      </c>
      <c r="C33" s="3">
        <v>160</v>
      </c>
      <c r="D33" s="3">
        <v>159</v>
      </c>
      <c r="E33" s="3" t="s">
        <v>4035</v>
      </c>
      <c r="F33" s="4">
        <v>3360</v>
      </c>
      <c r="G33" s="4">
        <v>1910</v>
      </c>
    </row>
    <row r="34" spans="1:7" x14ac:dyDescent="0.2">
      <c r="A34" t="s">
        <v>4013</v>
      </c>
      <c r="B34" s="3">
        <v>1725</v>
      </c>
      <c r="C34" s="3">
        <v>4897</v>
      </c>
      <c r="D34" s="3">
        <v>30</v>
      </c>
      <c r="E34" s="3" t="s">
        <v>4035</v>
      </c>
      <c r="F34" s="4">
        <v>2666.6990000000001</v>
      </c>
      <c r="G34" s="4">
        <v>2656.42</v>
      </c>
    </row>
    <row r="35" spans="1:7" x14ac:dyDescent="0.2">
      <c r="A35" t="s">
        <v>4014</v>
      </c>
      <c r="B35" s="3">
        <v>300</v>
      </c>
      <c r="C35" s="3">
        <v>136</v>
      </c>
      <c r="D35" s="3">
        <v>74</v>
      </c>
      <c r="E35" s="3" t="s">
        <v>4035</v>
      </c>
      <c r="F35" s="4">
        <v>2984.5</v>
      </c>
      <c r="G35" s="4">
        <v>2930.9</v>
      </c>
    </row>
    <row r="36" spans="1:7" x14ac:dyDescent="0.2">
      <c r="A36" t="s">
        <v>4015</v>
      </c>
      <c r="B36" s="3">
        <v>820</v>
      </c>
      <c r="C36" s="3">
        <v>1808</v>
      </c>
      <c r="D36" s="3">
        <v>112</v>
      </c>
      <c r="E36" s="3" t="s">
        <v>4035</v>
      </c>
      <c r="F36" s="4">
        <v>12850.8607373825</v>
      </c>
      <c r="G36" s="4">
        <v>12841.69</v>
      </c>
    </row>
    <row r="37" spans="1:7" x14ac:dyDescent="0.2">
      <c r="A37" t="s">
        <v>1455</v>
      </c>
      <c r="B37" s="3">
        <v>212</v>
      </c>
      <c r="C37" s="3">
        <v>260</v>
      </c>
      <c r="D37" s="3">
        <v>259</v>
      </c>
      <c r="E37" s="3" t="s">
        <v>4035</v>
      </c>
      <c r="F37" s="4">
        <v>2810</v>
      </c>
      <c r="G37" s="4">
        <v>1415</v>
      </c>
    </row>
    <row r="38" spans="1:7" x14ac:dyDescent="0.2">
      <c r="A38" t="s">
        <v>1509</v>
      </c>
      <c r="B38" s="3">
        <v>6</v>
      </c>
      <c r="C38" s="3">
        <v>319</v>
      </c>
      <c r="D38" s="3">
        <v>319</v>
      </c>
      <c r="E38" s="3" t="s">
        <v>4035</v>
      </c>
      <c r="F38" s="4">
        <v>307</v>
      </c>
      <c r="G38" s="4">
        <v>290.93</v>
      </c>
    </row>
    <row r="39" spans="1:7" x14ac:dyDescent="0.2">
      <c r="A39" t="s">
        <v>4016</v>
      </c>
      <c r="B39" s="3">
        <v>146</v>
      </c>
      <c r="C39" s="3">
        <v>2655</v>
      </c>
      <c r="D39" s="3">
        <v>2655</v>
      </c>
      <c r="E39" s="3" t="s">
        <v>4035</v>
      </c>
      <c r="F39" s="4">
        <v>6548</v>
      </c>
      <c r="G39" s="4">
        <v>6532.08</v>
      </c>
    </row>
    <row r="40" spans="1:7" x14ac:dyDescent="0.2">
      <c r="A40" t="s">
        <v>4017</v>
      </c>
      <c r="B40" s="3">
        <v>4480</v>
      </c>
      <c r="C40" s="3">
        <v>10958</v>
      </c>
      <c r="D40" s="3">
        <v>96</v>
      </c>
      <c r="E40" s="3" t="s">
        <v>4035</v>
      </c>
      <c r="F40" s="4">
        <v>-54558535</v>
      </c>
      <c r="G40" s="4">
        <v>-62121982.552000001</v>
      </c>
    </row>
    <row r="41" spans="1:7" x14ac:dyDescent="0.2">
      <c r="A41" t="s">
        <v>1526</v>
      </c>
      <c r="B41" s="3">
        <v>62</v>
      </c>
      <c r="C41" s="3">
        <v>96</v>
      </c>
      <c r="D41" s="3">
        <v>48</v>
      </c>
      <c r="E41" s="3" t="s">
        <v>4035</v>
      </c>
      <c r="F41" s="4">
        <v>280.95</v>
      </c>
      <c r="G41" s="4">
        <v>256.02</v>
      </c>
    </row>
    <row r="42" spans="1:7" x14ac:dyDescent="0.2">
      <c r="A42" t="s">
        <v>1539</v>
      </c>
      <c r="B42" s="3">
        <v>291</v>
      </c>
      <c r="C42" s="3">
        <v>422</v>
      </c>
      <c r="D42" s="3">
        <v>98</v>
      </c>
      <c r="E42" s="3" t="s">
        <v>4035</v>
      </c>
      <c r="F42" s="4">
        <v>20740508.086307999</v>
      </c>
      <c r="G42" s="4">
        <v>20430947</v>
      </c>
    </row>
    <row r="43" spans="1:7" x14ac:dyDescent="0.2">
      <c r="A43" t="s">
        <v>4018</v>
      </c>
      <c r="B43" s="3">
        <v>182</v>
      </c>
      <c r="C43" s="3">
        <v>128</v>
      </c>
      <c r="D43" s="3">
        <v>100</v>
      </c>
      <c r="E43" s="3">
        <v>75</v>
      </c>
      <c r="F43" s="4">
        <v>-41</v>
      </c>
      <c r="G43" s="4">
        <v>-43</v>
      </c>
    </row>
    <row r="44" spans="1:7" x14ac:dyDescent="0.2">
      <c r="A44" t="s">
        <v>4019</v>
      </c>
      <c r="B44" s="3">
        <v>16</v>
      </c>
      <c r="C44" s="3">
        <v>33</v>
      </c>
      <c r="D44" s="3">
        <v>33</v>
      </c>
      <c r="E44" s="3" t="s">
        <v>4035</v>
      </c>
      <c r="F44" s="4">
        <v>3089</v>
      </c>
      <c r="G44" s="4">
        <v>2520.5700000000002</v>
      </c>
    </row>
    <row r="45" spans="1:7" x14ac:dyDescent="0.2">
      <c r="A45" t="s">
        <v>4020</v>
      </c>
      <c r="B45" s="3">
        <v>23</v>
      </c>
      <c r="C45" s="3">
        <v>40</v>
      </c>
      <c r="D45" s="3">
        <v>40</v>
      </c>
      <c r="E45" s="3" t="s">
        <v>4035</v>
      </c>
      <c r="F45" s="4">
        <v>62027</v>
      </c>
      <c r="G45" s="4">
        <v>61796.55</v>
      </c>
    </row>
    <row r="46" spans="1:7" x14ac:dyDescent="0.2">
      <c r="A46" t="s">
        <v>4021</v>
      </c>
      <c r="B46" s="3">
        <v>133</v>
      </c>
      <c r="C46" s="3">
        <v>201</v>
      </c>
      <c r="D46" s="3">
        <v>201</v>
      </c>
      <c r="E46" s="3" t="s">
        <v>4035</v>
      </c>
      <c r="F46" s="4">
        <v>7615</v>
      </c>
      <c r="G46" s="4">
        <v>6875</v>
      </c>
    </row>
    <row r="47" spans="1:7" x14ac:dyDescent="0.2">
      <c r="A47" t="s">
        <v>3248</v>
      </c>
      <c r="B47" s="3">
        <v>241</v>
      </c>
      <c r="C47" s="3">
        <v>282</v>
      </c>
      <c r="D47" s="3">
        <v>282</v>
      </c>
      <c r="E47" s="3" t="s">
        <v>4035</v>
      </c>
      <c r="F47" s="4">
        <v>258411</v>
      </c>
      <c r="G47" s="4">
        <v>176867.5</v>
      </c>
    </row>
    <row r="48" spans="1:7" x14ac:dyDescent="0.2">
      <c r="A48" t="s">
        <v>4022</v>
      </c>
      <c r="B48" s="3">
        <v>252</v>
      </c>
      <c r="C48" s="3">
        <v>291</v>
      </c>
      <c r="D48" s="3">
        <v>291</v>
      </c>
      <c r="E48" s="3" t="s">
        <v>4035</v>
      </c>
      <c r="F48" s="4">
        <v>5223.7489999999998</v>
      </c>
      <c r="G48" s="4">
        <v>1705.13</v>
      </c>
    </row>
    <row r="49" spans="1:8" x14ac:dyDescent="0.2">
      <c r="A49" t="s">
        <v>3266</v>
      </c>
      <c r="B49" s="3">
        <v>176</v>
      </c>
      <c r="C49" s="3">
        <v>548</v>
      </c>
      <c r="D49" s="3">
        <v>548</v>
      </c>
      <c r="E49" s="3" t="s">
        <v>4035</v>
      </c>
      <c r="F49" s="4">
        <v>8691</v>
      </c>
      <c r="G49" s="4">
        <v>315.29000000000002</v>
      </c>
    </row>
    <row r="50" spans="1:8" x14ac:dyDescent="0.2">
      <c r="A50" t="s">
        <v>3289</v>
      </c>
      <c r="B50" s="3">
        <v>755</v>
      </c>
      <c r="C50" s="3">
        <v>2756</v>
      </c>
      <c r="D50" s="3">
        <v>2756</v>
      </c>
      <c r="E50" s="3" t="s">
        <v>4035</v>
      </c>
      <c r="F50" s="4">
        <v>3124</v>
      </c>
      <c r="G50" s="4">
        <v>2688.75</v>
      </c>
    </row>
    <row r="51" spans="1:8" x14ac:dyDescent="0.2">
      <c r="A51" t="s">
        <v>3308</v>
      </c>
      <c r="B51" s="3">
        <v>2176</v>
      </c>
      <c r="C51" s="3">
        <v>6000</v>
      </c>
      <c r="D51" s="3">
        <v>6000</v>
      </c>
      <c r="E51" s="3" t="s">
        <v>4035</v>
      </c>
      <c r="F51" s="4">
        <v>-2451377</v>
      </c>
      <c r="G51" s="4">
        <v>-2451537.3250000002</v>
      </c>
    </row>
    <row r="52" spans="1:8" x14ac:dyDescent="0.2">
      <c r="A52" t="s">
        <v>3394</v>
      </c>
      <c r="B52" s="3">
        <v>25</v>
      </c>
      <c r="C52" s="3">
        <v>48</v>
      </c>
      <c r="D52" s="3">
        <v>48</v>
      </c>
      <c r="E52" s="3" t="s">
        <v>4035</v>
      </c>
      <c r="F52" s="4">
        <v>788.26300000000003</v>
      </c>
      <c r="G52" s="4">
        <v>773.75099999999998</v>
      </c>
    </row>
    <row r="53" spans="1:8" x14ac:dyDescent="0.2">
      <c r="A53" t="s">
        <v>3511</v>
      </c>
      <c r="B53" s="3">
        <v>1192</v>
      </c>
      <c r="C53" s="3">
        <v>840</v>
      </c>
      <c r="D53" s="3">
        <v>48</v>
      </c>
      <c r="E53" s="3" t="s">
        <v>4035</v>
      </c>
      <c r="F53" s="4">
        <v>-132.87313700000001</v>
      </c>
      <c r="G53" s="4">
        <v>-931.63885700000003</v>
      </c>
    </row>
    <row r="54" spans="1:8" x14ac:dyDescent="0.2">
      <c r="A54" t="s">
        <v>4023</v>
      </c>
      <c r="B54" s="3">
        <v>6803</v>
      </c>
      <c r="C54" s="3">
        <v>9557</v>
      </c>
      <c r="D54" s="3">
        <v>55</v>
      </c>
      <c r="E54" s="3" t="s">
        <v>4035</v>
      </c>
      <c r="F54" s="4">
        <v>30356761</v>
      </c>
      <c r="G54" s="4">
        <v>28806137.644000001</v>
      </c>
    </row>
    <row r="55" spans="1:8" x14ac:dyDescent="0.2">
      <c r="A55" t="s">
        <v>3660</v>
      </c>
      <c r="B55" s="3">
        <v>24</v>
      </c>
      <c r="C55" s="3">
        <v>180</v>
      </c>
      <c r="D55" s="3">
        <v>100</v>
      </c>
      <c r="E55" s="3" t="s">
        <v>4035</v>
      </c>
      <c r="F55" s="4">
        <v>82.1999</v>
      </c>
      <c r="G55" s="4">
        <v>48.799900000000001</v>
      </c>
    </row>
    <row r="56" spans="1:8" x14ac:dyDescent="0.2">
      <c r="A56" t="s">
        <v>4024</v>
      </c>
      <c r="B56" s="3">
        <v>45</v>
      </c>
      <c r="C56" s="3">
        <v>67</v>
      </c>
      <c r="D56" s="3">
        <v>21</v>
      </c>
      <c r="E56" s="3" t="s">
        <v>4035</v>
      </c>
      <c r="F56" s="4">
        <v>375</v>
      </c>
      <c r="G56" s="4">
        <v>247</v>
      </c>
    </row>
    <row r="57" spans="1:8" x14ac:dyDescent="0.2">
      <c r="A57" t="s">
        <v>3752</v>
      </c>
      <c r="B57" s="3">
        <v>30</v>
      </c>
      <c r="C57" s="3">
        <v>60</v>
      </c>
      <c r="D57" s="3">
        <v>60</v>
      </c>
      <c r="E57" s="3" t="s">
        <v>4035</v>
      </c>
      <c r="F57" s="4">
        <v>-7772</v>
      </c>
      <c r="G57" s="4">
        <v>-7839.2780000000002</v>
      </c>
    </row>
    <row r="58" spans="1:8" x14ac:dyDescent="0.2">
      <c r="A58" t="s">
        <v>3763</v>
      </c>
      <c r="B58" s="3">
        <v>492</v>
      </c>
      <c r="C58" s="3">
        <v>712</v>
      </c>
      <c r="D58" s="3">
        <v>240</v>
      </c>
      <c r="E58" s="3" t="s">
        <v>4035</v>
      </c>
      <c r="F58" s="4">
        <v>15869.75</v>
      </c>
      <c r="G58" s="4">
        <v>11145.63</v>
      </c>
    </row>
    <row r="59" spans="1:8" x14ac:dyDescent="0.2">
      <c r="A59" t="s">
        <v>3779</v>
      </c>
      <c r="B59" s="3">
        <v>492</v>
      </c>
      <c r="C59" s="3">
        <v>712</v>
      </c>
      <c r="D59" s="3">
        <v>240</v>
      </c>
      <c r="E59" s="3" t="s">
        <v>4035</v>
      </c>
      <c r="F59" s="4">
        <v>54537.75</v>
      </c>
      <c r="G59" s="4">
        <v>32007.73</v>
      </c>
    </row>
    <row r="60" spans="1:8" x14ac:dyDescent="0.2">
      <c r="A60" t="s">
        <v>4025</v>
      </c>
      <c r="B60" s="3">
        <v>492</v>
      </c>
      <c r="C60" s="3">
        <v>712</v>
      </c>
      <c r="D60" s="3">
        <v>240</v>
      </c>
      <c r="E60" s="3" t="s">
        <v>4035</v>
      </c>
      <c r="F60" s="4">
        <v>6484.25</v>
      </c>
      <c r="G60" s="4">
        <v>1671.96</v>
      </c>
    </row>
    <row r="61" spans="1:8" x14ac:dyDescent="0.2">
      <c r="A61" t="s">
        <v>4031</v>
      </c>
      <c r="B61" s="3">
        <v>13</v>
      </c>
      <c r="C61" s="3">
        <v>9</v>
      </c>
      <c r="D61" s="3">
        <v>15</v>
      </c>
      <c r="E61" s="3" t="s">
        <v>4035</v>
      </c>
      <c r="F61" s="4">
        <v>5</v>
      </c>
      <c r="G61" s="4">
        <v>4</v>
      </c>
    </row>
    <row r="62" spans="1:8" x14ac:dyDescent="0.2">
      <c r="A62" t="s">
        <v>4026</v>
      </c>
      <c r="B62" s="3">
        <v>12</v>
      </c>
      <c r="C62" s="3">
        <v>9</v>
      </c>
      <c r="D62" s="3">
        <v>15</v>
      </c>
      <c r="E62" s="3" t="s">
        <v>4035</v>
      </c>
      <c r="F62" s="4">
        <v>5</v>
      </c>
      <c r="G62" s="4">
        <v>3</v>
      </c>
      <c r="H62" t="s">
        <v>4037</v>
      </c>
    </row>
    <row r="63" spans="1:8" x14ac:dyDescent="0.2">
      <c r="A63" t="s">
        <v>4032</v>
      </c>
      <c r="B63" s="3">
        <v>36</v>
      </c>
      <c r="C63" s="3">
        <v>15</v>
      </c>
      <c r="D63" s="3">
        <v>27</v>
      </c>
      <c r="E63" s="3" t="s">
        <v>4035</v>
      </c>
      <c r="F63" s="4">
        <v>9</v>
      </c>
      <c r="G63" s="4">
        <v>7</v>
      </c>
    </row>
    <row r="64" spans="1:8" x14ac:dyDescent="0.2">
      <c r="A64" t="s">
        <v>4027</v>
      </c>
      <c r="B64" s="3">
        <v>35</v>
      </c>
      <c r="C64" s="3">
        <v>15</v>
      </c>
      <c r="D64" s="3">
        <v>27</v>
      </c>
      <c r="E64" s="3" t="s">
        <v>4035</v>
      </c>
      <c r="F64" s="4">
        <v>9</v>
      </c>
      <c r="G64" s="4">
        <v>5</v>
      </c>
    </row>
    <row r="65" spans="1:7" x14ac:dyDescent="0.2">
      <c r="A65" t="s">
        <v>4991</v>
      </c>
      <c r="B65" s="3">
        <v>118</v>
      </c>
      <c r="C65" s="3">
        <v>27</v>
      </c>
      <c r="D65" s="3">
        <v>45</v>
      </c>
      <c r="E65" s="3" t="s">
        <v>4035</v>
      </c>
      <c r="F65" s="4">
        <v>18</v>
      </c>
      <c r="G65" s="4">
        <v>13</v>
      </c>
    </row>
    <row r="66" spans="1:7" x14ac:dyDescent="0.2">
      <c r="A66" t="s">
        <v>3842</v>
      </c>
      <c r="B66" s="3">
        <v>117</v>
      </c>
      <c r="C66" s="3">
        <v>27</v>
      </c>
      <c r="D66" s="3">
        <v>45</v>
      </c>
      <c r="E66" s="3" t="s">
        <v>4035</v>
      </c>
      <c r="F66" s="4">
        <v>18</v>
      </c>
      <c r="G66" s="4">
        <v>9</v>
      </c>
    </row>
    <row r="67" spans="1:7" x14ac:dyDescent="0.2">
      <c r="A67" t="s">
        <v>4992</v>
      </c>
      <c r="B67" s="3">
        <v>331</v>
      </c>
      <c r="C67" s="3">
        <v>45</v>
      </c>
      <c r="D67" s="3">
        <v>45</v>
      </c>
      <c r="E67" s="3" t="s">
        <v>4035</v>
      </c>
      <c r="F67" s="3">
        <v>30</v>
      </c>
      <c r="G67" s="3">
        <v>22</v>
      </c>
    </row>
    <row r="68" spans="1:7" x14ac:dyDescent="0.2">
      <c r="A68" t="s">
        <v>3856</v>
      </c>
      <c r="B68" s="3">
        <v>330</v>
      </c>
      <c r="C68" s="3">
        <v>45</v>
      </c>
      <c r="D68" s="3">
        <v>45</v>
      </c>
      <c r="E68" s="3" t="s">
        <v>4035</v>
      </c>
      <c r="F68" s="3">
        <v>30</v>
      </c>
      <c r="G68" s="3">
        <v>15.3333333333333</v>
      </c>
    </row>
    <row r="69" spans="1:7" x14ac:dyDescent="0.2">
      <c r="A69" t="s">
        <v>4030</v>
      </c>
      <c r="B69" s="3">
        <v>234</v>
      </c>
      <c r="C69" s="3">
        <v>378</v>
      </c>
      <c r="D69" s="3">
        <v>168</v>
      </c>
      <c r="E69" s="3" t="s">
        <v>4035</v>
      </c>
      <c r="F69" s="4">
        <v>20</v>
      </c>
      <c r="G69" s="4">
        <v>15.416700000000001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8F15-F06F-5D42-9042-AF405709997E}">
  <dimension ref="A1:O71"/>
  <sheetViews>
    <sheetView topLeftCell="A4" workbookViewId="0">
      <pane xSplit="1" ySplit="1" topLeftCell="B17" activePane="bottomRight" state="frozen"/>
      <selection activeCell="A4" sqref="A4"/>
      <selection pane="topRight" activeCell="B4" sqref="B4"/>
      <selection pane="bottomLeft" activeCell="A5" sqref="A5"/>
      <selection pane="bottomRight" activeCell="I27" sqref="I27"/>
    </sheetView>
  </sheetViews>
  <sheetFormatPr baseColWidth="10" defaultRowHeight="16" x14ac:dyDescent="0.2"/>
  <sheetData>
    <row r="1" spans="1:8" x14ac:dyDescent="0.2">
      <c r="A1" s="2" t="s">
        <v>1</v>
      </c>
    </row>
    <row r="2" spans="1:8" x14ac:dyDescent="0.2">
      <c r="A2">
        <f>COUNTA(A5:A10002)</f>
        <v>67</v>
      </c>
    </row>
    <row r="4" spans="1:8" x14ac:dyDescent="0.2">
      <c r="A4" s="2" t="s">
        <v>4</v>
      </c>
      <c r="B4" s="1" t="s">
        <v>5</v>
      </c>
      <c r="C4" s="1" t="s">
        <v>6</v>
      </c>
      <c r="D4" s="1" t="s">
        <v>4033</v>
      </c>
      <c r="E4" s="1" t="s">
        <v>4034</v>
      </c>
      <c r="F4" s="1" t="s">
        <v>4046</v>
      </c>
      <c r="G4" s="1" t="s">
        <v>7</v>
      </c>
      <c r="H4" s="1" t="s">
        <v>8</v>
      </c>
    </row>
    <row r="5" spans="1:8" x14ac:dyDescent="0.2">
      <c r="A5" t="s">
        <v>129</v>
      </c>
      <c r="B5" s="4">
        <v>230</v>
      </c>
      <c r="C5" s="4">
        <v>2025</v>
      </c>
      <c r="D5" s="4">
        <v>1800</v>
      </c>
      <c r="E5" s="4" t="s">
        <v>4035</v>
      </c>
      <c r="F5" s="4">
        <v>225</v>
      </c>
      <c r="G5" s="4">
        <v>924</v>
      </c>
      <c r="H5" s="4">
        <v>917</v>
      </c>
    </row>
    <row r="6" spans="1:8" x14ac:dyDescent="0.2">
      <c r="A6" t="s">
        <v>3997</v>
      </c>
      <c r="B6" s="4">
        <v>124</v>
      </c>
      <c r="C6" s="4">
        <v>10757</v>
      </c>
      <c r="D6" s="4">
        <v>10757</v>
      </c>
      <c r="E6" s="4" t="s">
        <v>4035</v>
      </c>
      <c r="F6" s="4">
        <v>0</v>
      </c>
      <c r="G6" s="4">
        <v>340160</v>
      </c>
      <c r="H6" s="4">
        <v>338864.25</v>
      </c>
    </row>
    <row r="7" spans="1:8" x14ac:dyDescent="0.2">
      <c r="A7" t="s">
        <v>3998</v>
      </c>
      <c r="B7" s="4">
        <v>823</v>
      </c>
      <c r="C7" s="4">
        <v>8904</v>
      </c>
      <c r="D7" s="4">
        <v>8904</v>
      </c>
      <c r="E7" s="4" t="s">
        <v>4035</v>
      </c>
      <c r="F7" s="4">
        <v>0</v>
      </c>
      <c r="G7" s="4">
        <v>56137</v>
      </c>
      <c r="H7" s="4">
        <v>55535.436000000002</v>
      </c>
    </row>
    <row r="8" spans="1:8" x14ac:dyDescent="0.2">
      <c r="A8" t="s">
        <v>3999</v>
      </c>
      <c r="B8" s="4">
        <v>426</v>
      </c>
      <c r="C8" s="4">
        <v>7195</v>
      </c>
      <c r="D8" s="4">
        <v>7195</v>
      </c>
      <c r="E8" s="4" t="s">
        <v>4035</v>
      </c>
      <c r="F8" s="4">
        <v>0</v>
      </c>
      <c r="G8" s="4">
        <v>26374</v>
      </c>
      <c r="H8" s="4">
        <v>25877.609</v>
      </c>
    </row>
    <row r="9" spans="1:8" x14ac:dyDescent="0.2">
      <c r="A9" t="s">
        <v>292</v>
      </c>
      <c r="B9" s="4">
        <v>1048</v>
      </c>
      <c r="C9" s="4">
        <v>1388</v>
      </c>
      <c r="D9" s="4">
        <v>538</v>
      </c>
      <c r="E9" s="4">
        <v>415</v>
      </c>
      <c r="F9" s="4">
        <v>850</v>
      </c>
      <c r="G9" s="4">
        <v>7580813.0460000001</v>
      </c>
      <c r="H9" s="4">
        <v>7579599.8078699997</v>
      </c>
    </row>
    <row r="10" spans="1:8" x14ac:dyDescent="0.2">
      <c r="A10" t="s">
        <v>358</v>
      </c>
      <c r="B10" s="4">
        <v>123</v>
      </c>
      <c r="C10" s="4">
        <v>133</v>
      </c>
      <c r="D10" s="4">
        <v>71</v>
      </c>
      <c r="E10" s="4">
        <v>39</v>
      </c>
      <c r="F10" s="4">
        <v>62</v>
      </c>
      <c r="G10" s="4">
        <v>878430.31599999999</v>
      </c>
      <c r="H10" s="4">
        <v>862578.64</v>
      </c>
    </row>
    <row r="11" spans="1:8" x14ac:dyDescent="0.2">
      <c r="A11" t="s">
        <v>423</v>
      </c>
      <c r="B11" s="4">
        <v>91</v>
      </c>
      <c r="C11" s="4">
        <v>104</v>
      </c>
      <c r="D11" s="4">
        <v>58</v>
      </c>
      <c r="E11" s="4">
        <v>30</v>
      </c>
      <c r="F11" s="4">
        <v>46</v>
      </c>
      <c r="G11" s="4">
        <v>8966406.4920000006</v>
      </c>
      <c r="H11" s="4">
        <v>8608417.9499999993</v>
      </c>
    </row>
    <row r="12" spans="1:8" x14ac:dyDescent="0.2">
      <c r="A12" t="s">
        <v>548</v>
      </c>
      <c r="B12" s="4">
        <v>274</v>
      </c>
      <c r="C12" s="4">
        <v>353</v>
      </c>
      <c r="D12" s="4">
        <v>264</v>
      </c>
      <c r="E12" s="4">
        <v>231</v>
      </c>
      <c r="F12" s="4">
        <v>89</v>
      </c>
      <c r="G12" s="4">
        <v>7.5989849999999999</v>
      </c>
      <c r="H12" s="4">
        <v>6.9156751139999999</v>
      </c>
    </row>
    <row r="13" spans="1:8" x14ac:dyDescent="0.2">
      <c r="A13" t="s">
        <v>597</v>
      </c>
      <c r="B13" s="4">
        <v>2176</v>
      </c>
      <c r="C13" s="4">
        <v>6000</v>
      </c>
      <c r="D13" s="4">
        <v>6000</v>
      </c>
      <c r="E13" s="4" t="s">
        <v>4035</v>
      </c>
      <c r="F13" s="4">
        <v>0</v>
      </c>
      <c r="G13" s="4">
        <v>-2451377</v>
      </c>
      <c r="H13" s="4">
        <v>-2451537.3250000002</v>
      </c>
    </row>
    <row r="14" spans="1:8" x14ac:dyDescent="0.2">
      <c r="A14" t="s">
        <v>4038</v>
      </c>
      <c r="B14" s="4">
        <v>3202</v>
      </c>
      <c r="C14" s="4">
        <v>13873</v>
      </c>
      <c r="D14" s="4">
        <v>552</v>
      </c>
      <c r="E14" s="4" t="s">
        <v>4035</v>
      </c>
      <c r="F14" s="4">
        <v>13321</v>
      </c>
      <c r="G14" s="4" t="s">
        <v>4047</v>
      </c>
      <c r="H14" s="4">
        <v>576.23162474000003</v>
      </c>
    </row>
    <row r="15" spans="1:8" x14ac:dyDescent="0.2">
      <c r="A15" t="s">
        <v>710</v>
      </c>
      <c r="B15" s="4">
        <v>664</v>
      </c>
      <c r="C15" s="4">
        <v>521</v>
      </c>
      <c r="D15" s="4">
        <v>56</v>
      </c>
      <c r="E15" s="4" t="s">
        <v>4035</v>
      </c>
      <c r="F15" s="4">
        <v>465</v>
      </c>
      <c r="G15" s="4">
        <v>65.67</v>
      </c>
      <c r="H15" s="4">
        <v>62.637280418000003</v>
      </c>
    </row>
    <row r="16" spans="1:8" x14ac:dyDescent="0.2">
      <c r="A16" t="s">
        <v>732</v>
      </c>
      <c r="B16" s="4">
        <v>290</v>
      </c>
      <c r="C16" s="4">
        <v>548</v>
      </c>
      <c r="D16" s="4">
        <v>75</v>
      </c>
      <c r="E16" s="4" t="s">
        <v>4035</v>
      </c>
      <c r="F16" s="4">
        <v>473</v>
      </c>
      <c r="G16" s="4">
        <v>188182</v>
      </c>
      <c r="H16" s="4">
        <v>183975.53969999999</v>
      </c>
    </row>
    <row r="17" spans="1:9" x14ac:dyDescent="0.2">
      <c r="A17" t="s">
        <v>4003</v>
      </c>
      <c r="B17" s="4">
        <v>1182</v>
      </c>
      <c r="C17" s="4">
        <v>1886</v>
      </c>
      <c r="D17" s="4">
        <v>192</v>
      </c>
      <c r="E17" s="4">
        <v>160</v>
      </c>
      <c r="F17" s="4">
        <v>1694</v>
      </c>
      <c r="G17" s="4">
        <v>-305.19817501</v>
      </c>
      <c r="H17" s="4">
        <v>-305.19817501</v>
      </c>
    </row>
    <row r="18" spans="1:9" x14ac:dyDescent="0.2">
      <c r="A18" t="s">
        <v>4004</v>
      </c>
      <c r="B18" s="4">
        <v>98</v>
      </c>
      <c r="C18" s="4">
        <v>141</v>
      </c>
      <c r="D18" s="4">
        <v>55</v>
      </c>
      <c r="E18" s="4" t="s">
        <v>4035</v>
      </c>
      <c r="F18" s="4">
        <v>86</v>
      </c>
      <c r="G18" s="4">
        <v>568.10069999999996</v>
      </c>
      <c r="H18" s="4">
        <v>149.589</v>
      </c>
    </row>
    <row r="19" spans="1:9" x14ac:dyDescent="0.2">
      <c r="A19" t="s">
        <v>4005</v>
      </c>
      <c r="B19" s="4">
        <v>21</v>
      </c>
      <c r="C19" s="4">
        <v>100</v>
      </c>
      <c r="D19" s="4">
        <v>100</v>
      </c>
      <c r="E19" s="4" t="s">
        <v>4035</v>
      </c>
      <c r="F19" s="4">
        <v>0</v>
      </c>
      <c r="G19" s="4">
        <v>0</v>
      </c>
      <c r="H19" s="4">
        <v>0</v>
      </c>
    </row>
    <row r="20" spans="1:9" x14ac:dyDescent="0.2">
      <c r="A20" t="s">
        <v>4039</v>
      </c>
      <c r="B20" s="4">
        <v>507</v>
      </c>
      <c r="C20" s="4">
        <v>63009</v>
      </c>
      <c r="D20" s="4">
        <v>63009</v>
      </c>
      <c r="E20" s="4" t="s">
        <v>4035</v>
      </c>
      <c r="F20" s="4">
        <v>0</v>
      </c>
      <c r="G20" s="4">
        <v>174</v>
      </c>
      <c r="H20" s="4">
        <v>172.14556668</v>
      </c>
    </row>
    <row r="21" spans="1:9" x14ac:dyDescent="0.2">
      <c r="A21" t="s">
        <v>836</v>
      </c>
      <c r="B21" s="4">
        <v>363</v>
      </c>
      <c r="C21" s="4">
        <v>1298</v>
      </c>
      <c r="D21" s="4">
        <v>1254</v>
      </c>
      <c r="E21" s="4" t="s">
        <v>4035</v>
      </c>
      <c r="F21" s="4">
        <v>44</v>
      </c>
      <c r="G21" s="4">
        <v>405935.18</v>
      </c>
      <c r="H21" s="4">
        <v>156082.51759</v>
      </c>
    </row>
    <row r="22" spans="1:9" x14ac:dyDescent="0.2">
      <c r="A22" t="s">
        <v>857</v>
      </c>
      <c r="B22" s="4">
        <v>478</v>
      </c>
      <c r="C22" s="4">
        <v>878</v>
      </c>
      <c r="D22" s="4">
        <v>378</v>
      </c>
      <c r="E22" s="4" t="s">
        <v>4035</v>
      </c>
      <c r="F22" s="4">
        <v>500</v>
      </c>
      <c r="G22" s="4">
        <v>3983</v>
      </c>
      <c r="H22" s="4">
        <v>1200.8800000000001</v>
      </c>
    </row>
    <row r="23" spans="1:9" x14ac:dyDescent="0.2">
      <c r="A23" t="s">
        <v>4008</v>
      </c>
      <c r="B23" s="4">
        <v>18</v>
      </c>
      <c r="C23" s="4">
        <v>18</v>
      </c>
      <c r="D23" s="4">
        <v>11</v>
      </c>
      <c r="E23" s="4">
        <v>0</v>
      </c>
      <c r="F23" s="4">
        <v>7</v>
      </c>
      <c r="G23" s="4">
        <v>1201500</v>
      </c>
      <c r="H23" s="4">
        <v>1167185.73</v>
      </c>
    </row>
    <row r="24" spans="1:9" x14ac:dyDescent="0.2">
      <c r="A24" t="s">
        <v>4009</v>
      </c>
      <c r="B24" s="4">
        <v>780</v>
      </c>
      <c r="C24" s="4">
        <v>870</v>
      </c>
      <c r="D24" s="4">
        <v>150</v>
      </c>
      <c r="E24" s="4">
        <v>144</v>
      </c>
      <c r="F24" s="4">
        <v>720</v>
      </c>
      <c r="G24" s="7">
        <v>112313.3627</v>
      </c>
      <c r="H24" s="4">
        <v>112130</v>
      </c>
    </row>
    <row r="25" spans="1:9" x14ac:dyDescent="0.2">
      <c r="A25" t="s">
        <v>887</v>
      </c>
      <c r="B25" s="4">
        <v>1392</v>
      </c>
      <c r="C25" s="4">
        <v>1224</v>
      </c>
      <c r="D25" s="4">
        <v>408</v>
      </c>
      <c r="E25" s="4">
        <v>240</v>
      </c>
      <c r="F25" s="4">
        <v>816</v>
      </c>
      <c r="G25" s="4">
        <v>25779856.371555101</v>
      </c>
      <c r="H25" s="4">
        <v>25476489.677999999</v>
      </c>
    </row>
    <row r="26" spans="1:9" x14ac:dyDescent="0.2">
      <c r="A26" t="s">
        <v>909</v>
      </c>
      <c r="B26" s="4">
        <v>1248</v>
      </c>
      <c r="C26" s="4">
        <v>1224</v>
      </c>
      <c r="D26" s="4">
        <v>720</v>
      </c>
      <c r="E26" s="4">
        <v>384</v>
      </c>
      <c r="F26" s="4">
        <v>504</v>
      </c>
      <c r="G26" s="4">
        <v>25779856.372000001</v>
      </c>
      <c r="H26" s="4">
        <v>25476489.677999999</v>
      </c>
      <c r="I26" t="s">
        <v>16202</v>
      </c>
    </row>
    <row r="27" spans="1:9" x14ac:dyDescent="0.2">
      <c r="A27" t="s">
        <v>938</v>
      </c>
      <c r="B27" s="4">
        <v>1368</v>
      </c>
      <c r="C27" s="4">
        <v>1152</v>
      </c>
      <c r="D27" s="4">
        <v>384</v>
      </c>
      <c r="E27" s="4">
        <v>216</v>
      </c>
      <c r="F27" s="4">
        <v>768</v>
      </c>
      <c r="G27" s="4">
        <v>27991042.647999998</v>
      </c>
      <c r="H27" s="4">
        <v>27833632.451000001</v>
      </c>
    </row>
    <row r="28" spans="1:9" x14ac:dyDescent="0.2">
      <c r="A28" t="s">
        <v>958</v>
      </c>
      <c r="B28" s="4">
        <v>1224</v>
      </c>
      <c r="C28" s="4">
        <v>1152</v>
      </c>
      <c r="D28" s="4">
        <v>672</v>
      </c>
      <c r="E28" s="4">
        <v>336</v>
      </c>
      <c r="F28" s="4">
        <v>480</v>
      </c>
      <c r="G28" s="4">
        <v>27991042.647999998</v>
      </c>
      <c r="H28" s="4">
        <v>27833632.451000001</v>
      </c>
    </row>
    <row r="29" spans="1:9" x14ac:dyDescent="0.2">
      <c r="A29" t="s">
        <v>1059</v>
      </c>
      <c r="B29" s="4">
        <v>29</v>
      </c>
      <c r="C29" s="4">
        <v>188</v>
      </c>
      <c r="D29" s="4">
        <v>188</v>
      </c>
      <c r="E29" s="4">
        <v>24</v>
      </c>
      <c r="F29" s="4">
        <v>0</v>
      </c>
      <c r="G29" s="4">
        <v>21166</v>
      </c>
      <c r="H29" s="4">
        <v>13460.233074</v>
      </c>
    </row>
    <row r="30" spans="1:9" x14ac:dyDescent="0.2">
      <c r="A30" t="s">
        <v>1076</v>
      </c>
      <c r="B30" s="4">
        <v>112</v>
      </c>
      <c r="C30" s="4">
        <v>2993</v>
      </c>
      <c r="D30" s="4">
        <v>2993</v>
      </c>
      <c r="E30" s="4" t="s">
        <v>4035</v>
      </c>
      <c r="F30" s="4">
        <v>0</v>
      </c>
      <c r="G30" s="4">
        <v>-73899798</v>
      </c>
      <c r="H30" s="4">
        <v>-74353341.502000004</v>
      </c>
    </row>
    <row r="31" spans="1:9" x14ac:dyDescent="0.2">
      <c r="A31" t="s">
        <v>1145</v>
      </c>
      <c r="B31" s="4">
        <v>101</v>
      </c>
      <c r="C31" s="4">
        <v>1350</v>
      </c>
      <c r="D31" s="4">
        <v>24</v>
      </c>
      <c r="E31" s="4" t="s">
        <v>4035</v>
      </c>
      <c r="F31" s="4">
        <v>1326</v>
      </c>
      <c r="G31" s="4">
        <v>106940226</v>
      </c>
      <c r="H31" s="4">
        <v>95919464</v>
      </c>
    </row>
    <row r="32" spans="1:9" x14ac:dyDescent="0.2">
      <c r="A32" t="s">
        <v>1157</v>
      </c>
      <c r="B32" s="4">
        <v>97</v>
      </c>
      <c r="C32" s="4">
        <v>1989</v>
      </c>
      <c r="D32" s="4">
        <v>1989</v>
      </c>
      <c r="E32" s="4" t="s">
        <v>4035</v>
      </c>
      <c r="F32" s="4">
        <v>0</v>
      </c>
      <c r="G32" s="4">
        <v>4722</v>
      </c>
      <c r="H32" s="4">
        <v>4656.3599999999997</v>
      </c>
    </row>
    <row r="33" spans="1:8" x14ac:dyDescent="0.2">
      <c r="A33" t="s">
        <v>1232</v>
      </c>
      <c r="B33" s="4">
        <v>28</v>
      </c>
      <c r="C33" s="4">
        <v>89</v>
      </c>
      <c r="D33" s="4">
        <v>89</v>
      </c>
      <c r="E33" s="4" t="s">
        <v>4035</v>
      </c>
      <c r="F33" s="4">
        <v>0</v>
      </c>
      <c r="G33" s="4">
        <v>1120</v>
      </c>
      <c r="H33" s="4">
        <v>834.68</v>
      </c>
    </row>
    <row r="34" spans="1:8" x14ac:dyDescent="0.2">
      <c r="A34" t="s">
        <v>4040</v>
      </c>
      <c r="B34" s="4">
        <v>6</v>
      </c>
      <c r="C34" s="4">
        <v>62</v>
      </c>
      <c r="D34" s="4">
        <v>50</v>
      </c>
      <c r="E34" s="4" t="s">
        <v>4035</v>
      </c>
      <c r="F34" s="4">
        <v>12</v>
      </c>
      <c r="G34" s="4">
        <v>1</v>
      </c>
      <c r="H34" s="4">
        <v>0</v>
      </c>
    </row>
    <row r="35" spans="1:8" x14ac:dyDescent="0.2">
      <c r="A35" t="s">
        <v>4041</v>
      </c>
      <c r="B35" s="4">
        <v>7</v>
      </c>
      <c r="C35" s="4">
        <v>74</v>
      </c>
      <c r="D35" s="4">
        <v>60</v>
      </c>
      <c r="E35" s="4" t="s">
        <v>4035</v>
      </c>
      <c r="F35" s="4">
        <v>14</v>
      </c>
      <c r="G35" s="4">
        <v>1</v>
      </c>
      <c r="H35" s="4">
        <v>0</v>
      </c>
    </row>
    <row r="36" spans="1:8" x14ac:dyDescent="0.2">
      <c r="A36" t="s">
        <v>1273</v>
      </c>
      <c r="B36" s="4">
        <v>13</v>
      </c>
      <c r="C36" s="4">
        <v>151</v>
      </c>
      <c r="D36" s="4">
        <v>150</v>
      </c>
      <c r="E36" s="4" t="s">
        <v>4035</v>
      </c>
      <c r="F36" s="4">
        <v>1</v>
      </c>
      <c r="G36" s="4">
        <v>11801.1857</v>
      </c>
      <c r="H36" s="4">
        <v>10482.79528</v>
      </c>
    </row>
    <row r="37" spans="1:8" x14ac:dyDescent="0.2">
      <c r="A37" t="s">
        <v>1291</v>
      </c>
      <c r="B37" s="4">
        <v>12</v>
      </c>
      <c r="C37" s="4">
        <v>151</v>
      </c>
      <c r="D37" s="4">
        <v>150</v>
      </c>
      <c r="E37" s="4" t="s">
        <v>4035</v>
      </c>
      <c r="F37" s="4">
        <v>1</v>
      </c>
      <c r="G37" s="4">
        <v>40005.054100000001</v>
      </c>
      <c r="H37" s="4">
        <v>38893.903640999997</v>
      </c>
    </row>
    <row r="38" spans="1:8" x14ac:dyDescent="0.2">
      <c r="A38" t="s">
        <v>1435</v>
      </c>
      <c r="B38" s="4">
        <v>96</v>
      </c>
      <c r="C38" s="4">
        <v>160</v>
      </c>
      <c r="D38" s="4">
        <v>159</v>
      </c>
      <c r="E38" s="4" t="s">
        <v>4035</v>
      </c>
      <c r="F38" s="4">
        <v>1</v>
      </c>
      <c r="G38" s="4">
        <v>3360</v>
      </c>
      <c r="H38" s="4">
        <v>1910</v>
      </c>
    </row>
    <row r="39" spans="1:8" x14ac:dyDescent="0.2">
      <c r="A39" t="s">
        <v>4015</v>
      </c>
      <c r="B39" s="4">
        <v>820</v>
      </c>
      <c r="C39" s="4">
        <v>1808</v>
      </c>
      <c r="D39" s="4">
        <v>112</v>
      </c>
      <c r="E39" s="4" t="s">
        <v>4035</v>
      </c>
      <c r="F39" s="4">
        <v>1696</v>
      </c>
      <c r="G39" s="6">
        <v>12850.86074</v>
      </c>
      <c r="H39" s="4">
        <v>12841.69</v>
      </c>
    </row>
    <row r="40" spans="1:8" x14ac:dyDescent="0.2">
      <c r="A40" t="s">
        <v>1455</v>
      </c>
      <c r="B40" s="4">
        <v>212</v>
      </c>
      <c r="C40" s="4">
        <v>260</v>
      </c>
      <c r="D40" s="4">
        <v>259</v>
      </c>
      <c r="E40" s="4" t="s">
        <v>4035</v>
      </c>
      <c r="F40" s="4">
        <v>1</v>
      </c>
      <c r="G40" s="4">
        <v>2810</v>
      </c>
      <c r="H40" s="4">
        <v>1415</v>
      </c>
    </row>
    <row r="41" spans="1:8" x14ac:dyDescent="0.2">
      <c r="A41" t="s">
        <v>1474</v>
      </c>
      <c r="B41" s="4">
        <v>2054</v>
      </c>
      <c r="C41" s="4">
        <v>10724</v>
      </c>
      <c r="D41" s="4">
        <v>10724</v>
      </c>
      <c r="E41" s="4" t="s">
        <v>4035</v>
      </c>
      <c r="F41" s="4">
        <v>0</v>
      </c>
      <c r="G41" s="4">
        <v>115155</v>
      </c>
      <c r="H41" s="4">
        <v>114740.51848</v>
      </c>
    </row>
    <row r="42" spans="1:8" x14ac:dyDescent="0.2">
      <c r="A42" t="s">
        <v>4042</v>
      </c>
      <c r="B42" s="4">
        <v>3411</v>
      </c>
      <c r="C42" s="4">
        <v>5325</v>
      </c>
      <c r="D42" s="4">
        <v>5323</v>
      </c>
      <c r="E42" s="4" t="s">
        <v>4035</v>
      </c>
      <c r="F42" s="4">
        <v>2</v>
      </c>
      <c r="G42" s="3">
        <v>-563.846</v>
      </c>
      <c r="H42" s="4">
        <v>-611.85</v>
      </c>
    </row>
    <row r="43" spans="1:8" x14ac:dyDescent="0.2">
      <c r="A43" t="s">
        <v>1509</v>
      </c>
      <c r="B43" s="4">
        <v>6</v>
      </c>
      <c r="C43" s="4">
        <v>319</v>
      </c>
      <c r="D43" s="4">
        <v>319</v>
      </c>
      <c r="E43" s="4" t="s">
        <v>4035</v>
      </c>
      <c r="F43" s="4">
        <v>0</v>
      </c>
      <c r="G43" s="4">
        <v>307</v>
      </c>
      <c r="H43" s="4">
        <v>290.93</v>
      </c>
    </row>
    <row r="44" spans="1:8" x14ac:dyDescent="0.2">
      <c r="A44" t="s">
        <v>4016</v>
      </c>
      <c r="B44" s="4">
        <v>146</v>
      </c>
      <c r="C44" s="4">
        <v>2655</v>
      </c>
      <c r="D44" s="4">
        <v>2655</v>
      </c>
      <c r="E44" s="4" t="s">
        <v>4035</v>
      </c>
      <c r="F44" s="4">
        <v>0</v>
      </c>
      <c r="G44" s="4">
        <v>6548</v>
      </c>
      <c r="H44" s="4">
        <v>6532.08</v>
      </c>
    </row>
    <row r="45" spans="1:8" x14ac:dyDescent="0.2">
      <c r="A45" t="s">
        <v>4017</v>
      </c>
      <c r="B45" s="4">
        <v>4480</v>
      </c>
      <c r="C45" s="4">
        <v>10958</v>
      </c>
      <c r="D45" s="4">
        <v>96</v>
      </c>
      <c r="E45" s="4" t="s">
        <v>4035</v>
      </c>
      <c r="F45" s="4">
        <v>10862</v>
      </c>
      <c r="G45" s="4">
        <v>-54558535</v>
      </c>
      <c r="H45" s="4">
        <v>-62121982.552000001</v>
      </c>
    </row>
    <row r="46" spans="1:8" x14ac:dyDescent="0.2">
      <c r="A46" t="s">
        <v>1539</v>
      </c>
      <c r="B46" s="4">
        <v>291</v>
      </c>
      <c r="C46" s="4">
        <v>422</v>
      </c>
      <c r="D46" s="4">
        <v>98</v>
      </c>
      <c r="E46" s="4" t="s">
        <v>4035</v>
      </c>
      <c r="F46" s="4">
        <v>324</v>
      </c>
      <c r="G46" s="4">
        <v>20740508.09</v>
      </c>
      <c r="H46" s="4">
        <v>20430947</v>
      </c>
    </row>
    <row r="47" spans="1:8" x14ac:dyDescent="0.2">
      <c r="A47" t="s">
        <v>4018</v>
      </c>
      <c r="B47" s="4">
        <v>182</v>
      </c>
      <c r="C47" s="4">
        <v>128</v>
      </c>
      <c r="D47" s="4">
        <v>100</v>
      </c>
      <c r="E47" s="4">
        <v>75</v>
      </c>
      <c r="F47" s="4">
        <v>28</v>
      </c>
      <c r="G47" s="4">
        <v>-41</v>
      </c>
      <c r="H47" s="4">
        <v>-43</v>
      </c>
    </row>
    <row r="48" spans="1:8" x14ac:dyDescent="0.2">
      <c r="A48" t="s">
        <v>4043</v>
      </c>
      <c r="B48" s="4">
        <v>36</v>
      </c>
      <c r="C48" s="4">
        <v>87482</v>
      </c>
      <c r="D48" s="4">
        <v>87482</v>
      </c>
      <c r="E48" s="4" t="s">
        <v>4035</v>
      </c>
      <c r="F48" s="4">
        <v>0</v>
      </c>
      <c r="G48" s="4">
        <v>16862</v>
      </c>
      <c r="H48" s="4">
        <v>16310.666670000001</v>
      </c>
    </row>
    <row r="49" spans="1:8" x14ac:dyDescent="0.2">
      <c r="A49" t="s">
        <v>4019</v>
      </c>
      <c r="B49" s="4">
        <v>16</v>
      </c>
      <c r="C49" s="4">
        <v>33</v>
      </c>
      <c r="D49" s="4">
        <v>33</v>
      </c>
      <c r="E49" s="4" t="s">
        <v>4035</v>
      </c>
      <c r="F49" s="4">
        <v>0</v>
      </c>
      <c r="G49" s="4">
        <v>3089</v>
      </c>
      <c r="H49" s="4">
        <v>2520.5700000000002</v>
      </c>
    </row>
    <row r="50" spans="1:8" x14ac:dyDescent="0.2">
      <c r="A50" t="s">
        <v>4021</v>
      </c>
      <c r="B50" s="4">
        <v>133</v>
      </c>
      <c r="C50" s="4">
        <v>201</v>
      </c>
      <c r="D50" s="4">
        <v>201</v>
      </c>
      <c r="E50" s="4" t="s">
        <v>4035</v>
      </c>
      <c r="F50" s="4">
        <v>0</v>
      </c>
      <c r="G50" s="4">
        <v>7615</v>
      </c>
      <c r="H50" s="4">
        <v>6875</v>
      </c>
    </row>
    <row r="51" spans="1:8" x14ac:dyDescent="0.2">
      <c r="A51" t="s">
        <v>3248</v>
      </c>
      <c r="B51" s="4">
        <v>241</v>
      </c>
      <c r="C51" s="4">
        <v>282</v>
      </c>
      <c r="D51" s="4">
        <v>282</v>
      </c>
      <c r="E51" s="4" t="s">
        <v>4035</v>
      </c>
      <c r="F51" s="4">
        <v>0</v>
      </c>
      <c r="G51" s="4">
        <v>258411</v>
      </c>
      <c r="H51" s="4">
        <v>176867.5</v>
      </c>
    </row>
    <row r="52" spans="1:8" x14ac:dyDescent="0.2">
      <c r="A52" t="s">
        <v>3266</v>
      </c>
      <c r="B52" s="4">
        <v>176</v>
      </c>
      <c r="C52" s="4">
        <v>548</v>
      </c>
      <c r="D52" s="4">
        <v>548</v>
      </c>
      <c r="E52" s="4" t="s">
        <v>4035</v>
      </c>
      <c r="F52" s="4">
        <v>0</v>
      </c>
      <c r="G52" s="4">
        <v>8691</v>
      </c>
      <c r="H52" s="4">
        <v>315.29000000000002</v>
      </c>
    </row>
    <row r="53" spans="1:8" x14ac:dyDescent="0.2">
      <c r="A53" t="s">
        <v>3289</v>
      </c>
      <c r="B53" s="4">
        <v>755</v>
      </c>
      <c r="C53" s="4">
        <v>2756</v>
      </c>
      <c r="D53" s="4">
        <v>2756</v>
      </c>
      <c r="E53" s="4" t="s">
        <v>4035</v>
      </c>
      <c r="F53" s="4">
        <v>0</v>
      </c>
      <c r="G53" s="4">
        <v>3124</v>
      </c>
      <c r="H53" s="4">
        <v>2688.75</v>
      </c>
    </row>
    <row r="54" spans="1:8" x14ac:dyDescent="0.2">
      <c r="A54" t="s">
        <v>3408</v>
      </c>
      <c r="B54" s="4">
        <v>45</v>
      </c>
      <c r="C54" s="4">
        <v>86</v>
      </c>
      <c r="D54" s="4">
        <v>55</v>
      </c>
      <c r="E54" s="4" t="s">
        <v>4035</v>
      </c>
      <c r="F54" s="4">
        <v>31</v>
      </c>
      <c r="G54" s="4">
        <v>11</v>
      </c>
      <c r="H54" s="4">
        <v>0</v>
      </c>
    </row>
    <row r="55" spans="1:8" x14ac:dyDescent="0.2">
      <c r="A55" t="s">
        <v>3418</v>
      </c>
      <c r="B55" s="4">
        <v>136</v>
      </c>
      <c r="C55" s="4">
        <v>240</v>
      </c>
      <c r="D55" s="4">
        <v>64</v>
      </c>
      <c r="E55" s="4" t="s">
        <v>4035</v>
      </c>
      <c r="F55" s="4">
        <v>176</v>
      </c>
      <c r="G55" s="4">
        <v>7350</v>
      </c>
      <c r="H55" s="4">
        <v>2748.3452381000002</v>
      </c>
    </row>
    <row r="56" spans="1:8" x14ac:dyDescent="0.2">
      <c r="A56" t="s">
        <v>3439</v>
      </c>
      <c r="B56" s="4">
        <v>246</v>
      </c>
      <c r="C56" s="4">
        <v>240</v>
      </c>
      <c r="D56" s="4">
        <v>64</v>
      </c>
      <c r="E56" s="4" t="s">
        <v>4035</v>
      </c>
      <c r="F56" s="4">
        <v>176</v>
      </c>
      <c r="G56" s="4">
        <v>7350</v>
      </c>
      <c r="H56" s="4">
        <v>5480.6061563000003</v>
      </c>
    </row>
    <row r="57" spans="1:8" x14ac:dyDescent="0.2">
      <c r="A57" t="s">
        <v>3511</v>
      </c>
      <c r="B57" s="4">
        <v>1192</v>
      </c>
      <c r="C57" s="4">
        <v>840</v>
      </c>
      <c r="D57" s="4">
        <v>48</v>
      </c>
      <c r="E57" s="4" t="s">
        <v>4035</v>
      </c>
      <c r="F57" s="4">
        <v>792</v>
      </c>
      <c r="G57" s="4">
        <v>-132.87313689999999</v>
      </c>
      <c r="H57" s="4">
        <v>-931.63885700000003</v>
      </c>
    </row>
    <row r="58" spans="1:8" x14ac:dyDescent="0.2">
      <c r="A58" t="s">
        <v>3531</v>
      </c>
      <c r="B58" s="4">
        <v>503</v>
      </c>
      <c r="C58" s="4">
        <v>1541</v>
      </c>
      <c r="D58" s="4">
        <v>1417</v>
      </c>
      <c r="E58" s="4">
        <v>1288</v>
      </c>
      <c r="F58" s="4">
        <v>124</v>
      </c>
      <c r="G58" s="4">
        <v>16029.69268</v>
      </c>
      <c r="H58" s="4">
        <v>14274.102666999999</v>
      </c>
    </row>
    <row r="59" spans="1:8" x14ac:dyDescent="0.2">
      <c r="A59" t="s">
        <v>3553</v>
      </c>
      <c r="B59" s="4">
        <v>456</v>
      </c>
      <c r="C59" s="4">
        <v>1541</v>
      </c>
      <c r="D59" s="4">
        <v>1417</v>
      </c>
      <c r="E59" s="4">
        <v>1288</v>
      </c>
      <c r="F59" s="4">
        <v>124</v>
      </c>
      <c r="G59" s="4">
        <v>16029.69268</v>
      </c>
      <c r="H59" s="4">
        <v>12095.571667</v>
      </c>
    </row>
    <row r="60" spans="1:8" x14ac:dyDescent="0.2">
      <c r="A60" t="s">
        <v>4023</v>
      </c>
      <c r="B60" s="4">
        <v>6803</v>
      </c>
      <c r="C60" s="4">
        <v>9557</v>
      </c>
      <c r="D60" s="4">
        <v>55</v>
      </c>
      <c r="E60" s="4" t="s">
        <v>4035</v>
      </c>
      <c r="F60" s="4">
        <v>9502</v>
      </c>
      <c r="G60" s="4">
        <v>30356761</v>
      </c>
      <c r="H60" s="4">
        <v>28806137.644000001</v>
      </c>
    </row>
    <row r="61" spans="1:8" x14ac:dyDescent="0.2">
      <c r="A61" t="s">
        <v>3660</v>
      </c>
      <c r="B61" s="4">
        <v>24</v>
      </c>
      <c r="C61" s="4">
        <v>180</v>
      </c>
      <c r="D61" s="4">
        <v>100</v>
      </c>
      <c r="E61" s="4" t="s">
        <v>4035</v>
      </c>
      <c r="F61" s="4">
        <v>80</v>
      </c>
      <c r="G61" s="4">
        <v>82.199999000000005</v>
      </c>
      <c r="H61" s="4">
        <v>48.799999</v>
      </c>
    </row>
    <row r="62" spans="1:8" x14ac:dyDescent="0.2">
      <c r="A62" t="s">
        <v>3715</v>
      </c>
      <c r="B62" s="4">
        <v>291</v>
      </c>
      <c r="C62" s="4">
        <v>556</v>
      </c>
      <c r="D62" s="4">
        <v>315</v>
      </c>
      <c r="E62" s="4">
        <v>300</v>
      </c>
      <c r="F62" s="4">
        <v>241</v>
      </c>
      <c r="G62" s="4">
        <v>1077.56</v>
      </c>
      <c r="H62" s="4">
        <v>981.86428570999999</v>
      </c>
    </row>
    <row r="63" spans="1:8" x14ac:dyDescent="0.2">
      <c r="A63" t="s">
        <v>3779</v>
      </c>
      <c r="B63" s="4">
        <v>492</v>
      </c>
      <c r="C63" s="4">
        <v>712</v>
      </c>
      <c r="D63" s="4">
        <v>240</v>
      </c>
      <c r="E63" s="4" t="s">
        <v>4035</v>
      </c>
      <c r="F63" s="4">
        <v>472</v>
      </c>
      <c r="G63" s="4">
        <v>54537.75</v>
      </c>
      <c r="H63" s="4">
        <v>32007.73</v>
      </c>
    </row>
    <row r="64" spans="1:8" x14ac:dyDescent="0.2">
      <c r="A64" t="s">
        <v>4044</v>
      </c>
      <c r="B64" s="4">
        <v>4944</v>
      </c>
      <c r="C64" s="4">
        <v>1372</v>
      </c>
      <c r="D64" s="4">
        <v>1372</v>
      </c>
      <c r="E64" s="4" t="s">
        <v>4035</v>
      </c>
      <c r="F64" s="4">
        <v>0</v>
      </c>
      <c r="G64" s="4">
        <v>423</v>
      </c>
      <c r="H64" s="4">
        <v>403.84647412999999</v>
      </c>
    </row>
    <row r="65" spans="1:15" x14ac:dyDescent="0.2">
      <c r="A65" t="s">
        <v>4991</v>
      </c>
      <c r="B65" s="4">
        <v>118</v>
      </c>
      <c r="C65" s="4">
        <v>27</v>
      </c>
      <c r="D65" s="4">
        <v>27</v>
      </c>
      <c r="E65" s="4" t="s">
        <v>4035</v>
      </c>
      <c r="F65" s="4">
        <v>0</v>
      </c>
      <c r="G65" s="4">
        <v>18</v>
      </c>
      <c r="H65" s="4">
        <v>13</v>
      </c>
      <c r="J65" s="3"/>
      <c r="K65" s="3"/>
      <c r="L65" s="3"/>
      <c r="M65" s="3"/>
      <c r="N65" s="4"/>
      <c r="O65" s="4"/>
    </row>
    <row r="66" spans="1:15" x14ac:dyDescent="0.2">
      <c r="A66" t="s">
        <v>3842</v>
      </c>
      <c r="B66" s="4">
        <v>117</v>
      </c>
      <c r="C66" s="4">
        <v>27</v>
      </c>
      <c r="D66" s="4">
        <v>27</v>
      </c>
      <c r="E66" s="4" t="s">
        <v>4035</v>
      </c>
      <c r="F66" s="4">
        <v>0</v>
      </c>
      <c r="G66" s="4">
        <v>18</v>
      </c>
      <c r="H66" s="4">
        <v>9</v>
      </c>
      <c r="J66" s="3"/>
      <c r="K66" s="3"/>
      <c r="L66" s="3"/>
      <c r="M66" s="3"/>
      <c r="N66" s="4"/>
      <c r="O66" s="4"/>
    </row>
    <row r="67" spans="1:15" x14ac:dyDescent="0.2">
      <c r="A67" t="s">
        <v>4992</v>
      </c>
      <c r="B67" s="4">
        <v>331</v>
      </c>
      <c r="C67" s="4">
        <v>45</v>
      </c>
      <c r="D67" s="4">
        <v>45</v>
      </c>
      <c r="E67" s="4" t="s">
        <v>4035</v>
      </c>
      <c r="F67" s="4">
        <v>0</v>
      </c>
      <c r="G67" s="4">
        <v>30</v>
      </c>
      <c r="H67" s="4">
        <v>22</v>
      </c>
      <c r="J67" s="3"/>
      <c r="K67" s="3"/>
      <c r="L67" s="3"/>
      <c r="M67" s="3"/>
      <c r="N67" s="3"/>
      <c r="O67" s="3"/>
    </row>
    <row r="68" spans="1:15" x14ac:dyDescent="0.2">
      <c r="A68" t="s">
        <v>3856</v>
      </c>
      <c r="B68" s="4">
        <v>330</v>
      </c>
      <c r="C68" s="4">
        <v>45</v>
      </c>
      <c r="D68" s="4">
        <v>45</v>
      </c>
      <c r="E68" s="4" t="s">
        <v>4035</v>
      </c>
      <c r="F68" s="4">
        <v>0</v>
      </c>
      <c r="G68" s="4">
        <v>30</v>
      </c>
      <c r="H68" s="3">
        <v>15.3333333333333</v>
      </c>
      <c r="J68" s="3"/>
      <c r="K68" s="3"/>
      <c r="L68" s="3"/>
      <c r="M68" s="3"/>
      <c r="N68" s="3"/>
      <c r="O68" s="3"/>
    </row>
    <row r="69" spans="1:15" x14ac:dyDescent="0.2">
      <c r="A69" t="s">
        <v>4045</v>
      </c>
      <c r="B69" s="4">
        <v>884</v>
      </c>
      <c r="C69" s="4">
        <v>6805</v>
      </c>
      <c r="D69" s="4">
        <v>6724</v>
      </c>
      <c r="E69" s="4" t="s">
        <v>4035</v>
      </c>
      <c r="F69" s="4">
        <v>81</v>
      </c>
      <c r="G69" s="3">
        <v>467.40749099999999</v>
      </c>
      <c r="H69" s="4">
        <v>334.4968581</v>
      </c>
    </row>
    <row r="70" spans="1:15" x14ac:dyDescent="0.2">
      <c r="A70" t="s">
        <v>4030</v>
      </c>
      <c r="B70" s="4">
        <v>234</v>
      </c>
      <c r="C70" s="4">
        <v>378</v>
      </c>
      <c r="D70" s="4">
        <v>168</v>
      </c>
      <c r="E70" s="4" t="s">
        <v>4035</v>
      </c>
      <c r="F70" s="4">
        <v>210</v>
      </c>
      <c r="G70" s="4">
        <v>20</v>
      </c>
      <c r="H70" s="4">
        <v>15.416700000000001</v>
      </c>
    </row>
    <row r="71" spans="1:15" x14ac:dyDescent="0.2">
      <c r="A71" t="s">
        <v>3975</v>
      </c>
      <c r="B71" s="4">
        <v>234</v>
      </c>
      <c r="C71" s="4">
        <v>378</v>
      </c>
      <c r="D71" s="4">
        <v>168</v>
      </c>
      <c r="E71" s="4" t="s">
        <v>4035</v>
      </c>
      <c r="F71" s="4">
        <v>210</v>
      </c>
      <c r="G71" s="4">
        <v>13.75</v>
      </c>
      <c r="H71" s="4">
        <v>9.8892645972000004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notes</vt:lpstr>
      <vt:lpstr>ip_obj</vt:lpstr>
      <vt:lpstr>cleaning_log</vt:lpstr>
      <vt:lpstr>vpc_bb0</vt:lpstr>
      <vt:lpstr>neos</vt:lpstr>
      <vt:lpstr>coral</vt:lpstr>
      <vt:lpstr>miplib2</vt:lpstr>
      <vt:lpstr>miplib3</vt:lpstr>
      <vt:lpstr>miplib2003</vt:lpstr>
      <vt:lpstr>miplib2010</vt:lpstr>
      <vt:lpstr>miplib2017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Kazachkov</dc:creator>
  <cp:lastModifiedBy>Aleksandr Kazachkov</cp:lastModifiedBy>
  <dcterms:created xsi:type="dcterms:W3CDTF">2019-11-08T21:16:36Z</dcterms:created>
  <dcterms:modified xsi:type="dcterms:W3CDTF">2020-07-01T21:37:41Z</dcterms:modified>
</cp:coreProperties>
</file>